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F73B4B93-37AC-4405-867A-183A14AD3208}" xr6:coauthVersionLast="47" xr6:coauthVersionMax="47" xr10:uidLastSave="{00000000-0000-0000-0000-000000000000}"/>
  <bookViews>
    <workbookView xWindow="-110" yWindow="-110" windowWidth="19420" windowHeight="1030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4" l="1"/>
  <c r="F35" i="4"/>
  <c r="D28" i="4"/>
  <c r="C14" i="4"/>
  <c r="J2696" i="1"/>
  <c r="K2696" i="1"/>
  <c r="H2696" i="1"/>
  <c r="G2696" i="1"/>
  <c r="H2695" i="1"/>
  <c r="G2695" i="1"/>
  <c r="H2694" i="1"/>
  <c r="G2694" i="1"/>
  <c r="H2693" i="1"/>
  <c r="G2693" i="1"/>
  <c r="H2692" i="1"/>
  <c r="G2692" i="1"/>
  <c r="H2691" i="1"/>
  <c r="G2691" i="1"/>
  <c r="H2690" i="1"/>
  <c r="G2690" i="1"/>
  <c r="H2689" i="1"/>
  <c r="G2689" i="1"/>
  <c r="H2688" i="1"/>
  <c r="G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K10" i="1" s="1"/>
  <c r="K11" i="1" s="1"/>
  <c r="H9" i="1"/>
  <c r="H8" i="1"/>
  <c r="H7" i="1"/>
  <c r="H6" i="1"/>
  <c r="K8" i="1" s="1"/>
  <c r="K9" i="1" s="1"/>
  <c r="M3" i="7" l="1"/>
  <c r="M4" i="7"/>
  <c r="M5" i="7"/>
  <c r="M6" i="7"/>
  <c r="M7" i="7"/>
  <c r="M8" i="7"/>
  <c r="M9" i="7"/>
  <c r="M10" i="7"/>
  <c r="M11" i="7"/>
  <c r="M12" i="7"/>
  <c r="M13" i="7"/>
  <c r="M14" i="7"/>
  <c r="M15" i="7"/>
  <c r="M2" i="7"/>
  <c r="B3" i="5" l="1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C2693" i="5"/>
  <c r="D2693" i="5"/>
  <c r="E2693" i="5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E3" i="5" l="1"/>
  <c r="E4" i="5" s="1"/>
  <c r="E5" i="5" s="1"/>
  <c r="E6" i="5" s="1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E2690" i="5" l="1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N25" i="7" s="1"/>
  <c r="D25" i="7"/>
  <c r="B25" i="7"/>
  <c r="A25" i="7"/>
  <c r="I24" i="7"/>
  <c r="H24" i="7"/>
  <c r="E24" i="7"/>
  <c r="D24" i="7"/>
  <c r="B24" i="7"/>
  <c r="A24" i="7"/>
  <c r="I23" i="7"/>
  <c r="H23" i="7"/>
  <c r="E23" i="7"/>
  <c r="N23" i="7" s="1"/>
  <c r="D23" i="7"/>
  <c r="B23" i="7"/>
  <c r="A23" i="7"/>
  <c r="I22" i="7"/>
  <c r="H22" i="7"/>
  <c r="E22" i="7"/>
  <c r="D22" i="7"/>
  <c r="B22" i="7"/>
  <c r="A22" i="7"/>
  <c r="I21" i="7"/>
  <c r="H21" i="7"/>
  <c r="E21" i="7"/>
  <c r="N21" i="7" s="1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N17" i="7" s="1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N13" i="7" s="1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N10" i="7" s="1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N6" i="7" s="1"/>
  <c r="D6" i="7"/>
  <c r="C6" i="7"/>
  <c r="B6" i="7"/>
  <c r="A6" i="7"/>
  <c r="L5" i="7"/>
  <c r="P5" i="7" s="1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O4" i="7" s="1"/>
  <c r="E4" i="7"/>
  <c r="D4" i="7"/>
  <c r="C4" i="7"/>
  <c r="B4" i="7"/>
  <c r="A4" i="7"/>
  <c r="L3" i="7"/>
  <c r="K3" i="7"/>
  <c r="J3" i="7"/>
  <c r="I3" i="7"/>
  <c r="H3" i="7"/>
  <c r="G3" i="7"/>
  <c r="F3" i="7"/>
  <c r="O3" i="7" s="1"/>
  <c r="E3" i="7"/>
  <c r="D3" i="7"/>
  <c r="C3" i="7"/>
  <c r="B3" i="7"/>
  <c r="A3" i="7"/>
  <c r="L2" i="7"/>
  <c r="K2" i="7"/>
  <c r="J2" i="7"/>
  <c r="I2" i="7"/>
  <c r="H2" i="7"/>
  <c r="G2" i="7"/>
  <c r="F2" i="7"/>
  <c r="O2" i="7" s="1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N2" i="7" l="1"/>
  <c r="N3" i="7"/>
  <c r="N20" i="7"/>
  <c r="N22" i="7"/>
  <c r="N24" i="7"/>
  <c r="N26" i="7"/>
  <c r="P2" i="7"/>
  <c r="R2" i="7" s="1"/>
  <c r="P3" i="7"/>
  <c r="T3" i="7" s="1"/>
  <c r="P4" i="7"/>
  <c r="Q4" i="7" s="1"/>
  <c r="N8" i="7"/>
  <c r="N11" i="7"/>
  <c r="N14" i="7"/>
  <c r="N19" i="7"/>
  <c r="N16" i="7"/>
  <c r="N7" i="7"/>
  <c r="N18" i="7"/>
  <c r="N4" i="7"/>
  <c r="N5" i="7"/>
  <c r="N9" i="7"/>
  <c r="N12" i="7"/>
  <c r="N15" i="7"/>
  <c r="T2" i="7"/>
  <c r="S2" i="7"/>
  <c r="Q2" i="7"/>
  <c r="S4" i="7"/>
  <c r="D1512" i="3"/>
  <c r="E2691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O459" i="7" s="1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O386" i="7" s="1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O693" i="7" s="1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O1010" i="7" s="1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G603" i="6"/>
  <c r="G603" i="7"/>
  <c r="I606" i="6"/>
  <c r="I606" i="7"/>
  <c r="G608" i="6"/>
  <c r="G608" i="7"/>
  <c r="I611" i="6"/>
  <c r="I611" i="7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H1036" i="6"/>
  <c r="H1036" i="7"/>
  <c r="G1043" i="6"/>
  <c r="G1043" i="7"/>
  <c r="I1053" i="6"/>
  <c r="I1053" i="7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O580" i="7" s="1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H239" i="6"/>
  <c r="H239" i="7"/>
  <c r="I244" i="6"/>
  <c r="I244" i="7"/>
  <c r="O244" i="7" s="1"/>
  <c r="G246" i="6"/>
  <c r="G246" i="7"/>
  <c r="F248" i="6"/>
  <c r="F248" i="7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H275" i="6"/>
  <c r="H275" i="7"/>
  <c r="I280" i="6"/>
  <c r="I280" i="7"/>
  <c r="G282" i="6"/>
  <c r="G282" i="7"/>
  <c r="F284" i="6"/>
  <c r="F284" i="7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O696" i="7" s="1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O768" i="7" s="1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O1737" i="7" s="1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F255" i="7"/>
  <c r="F298" i="7"/>
  <c r="I304" i="7"/>
  <c r="F320" i="7"/>
  <c r="O320" i="7" s="1"/>
  <c r="I323" i="7"/>
  <c r="F339" i="7"/>
  <c r="O339" i="7" s="1"/>
  <c r="I345" i="7"/>
  <c r="F361" i="7"/>
  <c r="O361" i="7" s="1"/>
  <c r="I364" i="7"/>
  <c r="O364" i="7" s="1"/>
  <c r="F380" i="7"/>
  <c r="F404" i="7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F561" i="6"/>
  <c r="F561" i="7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H535" i="6"/>
  <c r="H535" i="7"/>
  <c r="H547" i="6"/>
  <c r="H547" i="7"/>
  <c r="G860" i="6"/>
  <c r="G860" i="7"/>
  <c r="H865" i="6"/>
  <c r="H865" i="7"/>
  <c r="I882" i="6"/>
  <c r="I882" i="7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G792" i="6"/>
  <c r="G792" i="7"/>
  <c r="G804" i="6"/>
  <c r="G804" i="7"/>
  <c r="F806" i="6"/>
  <c r="F806" i="7"/>
  <c r="H809" i="6"/>
  <c r="H809" i="7"/>
  <c r="G816" i="6"/>
  <c r="G816" i="7"/>
  <c r="F818" i="6"/>
  <c r="F818" i="7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F765" i="6"/>
  <c r="F765" i="7"/>
  <c r="H804" i="6"/>
  <c r="H804" i="7"/>
  <c r="F813" i="6"/>
  <c r="F813" i="7"/>
  <c r="H821" i="6"/>
  <c r="H821" i="7"/>
  <c r="G828" i="6"/>
  <c r="G828" i="7"/>
  <c r="F847" i="6"/>
  <c r="F847" i="7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I749" i="6"/>
  <c r="I749" i="7"/>
  <c r="H756" i="6"/>
  <c r="H756" i="7"/>
  <c r="I773" i="6"/>
  <c r="I773" i="7"/>
  <c r="F777" i="6"/>
  <c r="F777" i="7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F349" i="7"/>
  <c r="O349" i="7" s="1"/>
  <c r="I352" i="7"/>
  <c r="F368" i="7"/>
  <c r="I395" i="7"/>
  <c r="F416" i="7"/>
  <c r="I422" i="7"/>
  <c r="I444" i="7"/>
  <c r="O444" i="7" s="1"/>
  <c r="F462" i="7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H1067" i="7"/>
  <c r="H226" i="6"/>
  <c r="H226" i="7"/>
  <c r="G233" i="6"/>
  <c r="G233" i="7"/>
  <c r="G257" i="6"/>
  <c r="G257" i="7"/>
  <c r="H286" i="6"/>
  <c r="H286" i="7"/>
  <c r="I790" i="6"/>
  <c r="I790" i="7"/>
  <c r="F794" i="6"/>
  <c r="F794" i="7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I234" i="7"/>
  <c r="F271" i="7"/>
  <c r="I275" i="7"/>
  <c r="I330" i="7"/>
  <c r="I371" i="7"/>
  <c r="F414" i="7"/>
  <c r="F438" i="7"/>
  <c r="I441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I1051" i="6"/>
  <c r="I1051" i="7"/>
  <c r="G1053" i="6"/>
  <c r="G1053" i="7"/>
  <c r="F1055" i="6"/>
  <c r="F1055" i="7"/>
  <c r="H1058" i="6"/>
  <c r="H1058" i="7"/>
  <c r="F1067" i="6"/>
  <c r="F1067" i="7"/>
  <c r="H1070" i="6"/>
  <c r="H1070" i="7"/>
  <c r="I1075" i="6"/>
  <c r="I1075" i="7"/>
  <c r="O1075" i="7" s="1"/>
  <c r="G1077" i="6"/>
  <c r="G1077" i="7"/>
  <c r="F1079" i="6"/>
  <c r="F1079" i="7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G1125" i="6"/>
  <c r="G1125" i="7"/>
  <c r="F1127" i="6"/>
  <c r="F1127" i="7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G1399" i="6"/>
  <c r="G1399" i="7"/>
  <c r="F1401" i="6"/>
  <c r="F1401" i="7"/>
  <c r="H1404" i="6"/>
  <c r="H1404" i="7"/>
  <c r="I1409" i="6"/>
  <c r="I1409" i="7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G1435" i="6"/>
  <c r="G1435" i="7"/>
  <c r="F1437" i="6"/>
  <c r="F1437" i="7"/>
  <c r="H1440" i="6"/>
  <c r="H1440" i="7"/>
  <c r="I1445" i="6"/>
  <c r="I1445" i="7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G2244" i="6"/>
  <c r="G2244" i="7"/>
  <c r="F2246" i="6"/>
  <c r="F2246" i="7"/>
  <c r="H2249" i="6"/>
  <c r="H2249" i="7"/>
  <c r="I2254" i="6"/>
  <c r="I2254" i="7"/>
  <c r="G2256" i="6"/>
  <c r="G2256" i="7"/>
  <c r="F2258" i="6"/>
  <c r="F2258" i="7"/>
  <c r="H2261" i="6"/>
  <c r="H2261" i="7"/>
  <c r="I2266" i="6"/>
  <c r="I2266" i="7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G2316" i="6"/>
  <c r="G2316" i="7"/>
  <c r="F2318" i="7"/>
  <c r="F2318" i="6"/>
  <c r="H2321" i="6"/>
  <c r="H2321" i="7"/>
  <c r="I2326" i="6"/>
  <c r="I2326" i="7"/>
  <c r="G2328" i="6"/>
  <c r="G2328" i="7"/>
  <c r="F2330" i="6"/>
  <c r="F2330" i="7"/>
  <c r="H2333" i="7"/>
  <c r="H2333" i="6"/>
  <c r="I2338" i="6"/>
  <c r="I2338" i="7"/>
  <c r="G2340" i="6"/>
  <c r="G2340" i="7"/>
  <c r="F2342" i="6"/>
  <c r="F2342" i="7"/>
  <c r="H2345" i="6"/>
  <c r="H2345" i="7"/>
  <c r="I2350" i="6"/>
  <c r="I2350" i="7"/>
  <c r="G2352" i="6"/>
  <c r="G2352" i="7"/>
  <c r="F2354" i="6"/>
  <c r="F2354" i="7"/>
  <c r="H2357" i="6"/>
  <c r="H2357" i="7"/>
  <c r="I2362" i="6"/>
  <c r="I2362" i="7"/>
  <c r="G2364" i="6"/>
  <c r="G2364" i="7"/>
  <c r="F2366" i="6"/>
  <c r="F2366" i="7"/>
  <c r="H2369" i="6"/>
  <c r="H2369" i="7"/>
  <c r="I2374" i="6"/>
  <c r="I2374" i="7"/>
  <c r="G2376" i="6"/>
  <c r="G2376" i="7"/>
  <c r="F2378" i="7"/>
  <c r="F2378" i="6"/>
  <c r="H2381" i="7"/>
  <c r="H2381" i="6"/>
  <c r="I2386" i="6"/>
  <c r="I2386" i="7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G2412" i="6"/>
  <c r="G2412" i="7"/>
  <c r="F2414" i="6"/>
  <c r="F2414" i="7"/>
  <c r="H2417" i="6"/>
  <c r="H2417" i="7"/>
  <c r="I2422" i="6"/>
  <c r="I2422" i="7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I246" i="7"/>
  <c r="F286" i="7"/>
  <c r="I289" i="7"/>
  <c r="F303" i="7"/>
  <c r="F344" i="7"/>
  <c r="O344" i="7" s="1"/>
  <c r="F387" i="7"/>
  <c r="I393" i="7"/>
  <c r="O393" i="7" s="1"/>
  <c r="I417" i="7"/>
  <c r="I463" i="7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H540" i="6"/>
  <c r="H540" i="7"/>
  <c r="G571" i="6"/>
  <c r="G571" i="7"/>
  <c r="F578" i="6"/>
  <c r="F578" i="7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F922" i="6"/>
  <c r="F922" i="7"/>
  <c r="O922" i="7" s="1"/>
  <c r="I930" i="6"/>
  <c r="I930" i="7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I761" i="6"/>
  <c r="I761" i="7"/>
  <c r="F789" i="6"/>
  <c r="F789" i="7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I1034" i="6"/>
  <c r="I1034" i="7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G1120" i="6"/>
  <c r="G1120" i="7"/>
  <c r="F1122" i="6"/>
  <c r="F1122" i="7"/>
  <c r="H1125" i="6"/>
  <c r="H1125" i="7"/>
  <c r="I1130" i="6"/>
  <c r="I1130" i="7"/>
  <c r="O1130" i="7" s="1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O1339" i="7" s="1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O2225" i="7" s="1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I2297" i="6"/>
  <c r="G2299" i="6"/>
  <c r="G2299" i="7"/>
  <c r="F2301" i="6"/>
  <c r="F2301" i="7"/>
  <c r="H2304" i="6"/>
  <c r="H2304" i="7"/>
  <c r="I2309" i="6"/>
  <c r="I2309" i="7"/>
  <c r="O2309" i="7" s="1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O2345" i="7" s="1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I2369" i="6"/>
  <c r="G2371" i="6"/>
  <c r="G2371" i="7"/>
  <c r="F2373" i="6"/>
  <c r="F2373" i="7"/>
  <c r="H2376" i="6"/>
  <c r="H2376" i="7"/>
  <c r="I2381" i="6"/>
  <c r="I2381" i="7"/>
  <c r="O2381" i="7" s="1"/>
  <c r="G2383" i="6"/>
  <c r="G2383" i="7"/>
  <c r="F2385" i="6"/>
  <c r="F2385" i="7"/>
  <c r="H2388" i="6"/>
  <c r="H2388" i="7"/>
  <c r="I2393" i="6"/>
  <c r="I2393" i="7"/>
  <c r="O2393" i="7" s="1"/>
  <c r="G2395" i="6"/>
  <c r="G2395" i="7"/>
  <c r="F2397" i="6"/>
  <c r="F2397" i="7"/>
  <c r="H2400" i="6"/>
  <c r="H2400" i="7"/>
  <c r="I2405" i="6"/>
  <c r="I2405" i="7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F322" i="7"/>
  <c r="I328" i="7"/>
  <c r="I347" i="7"/>
  <c r="O362" i="7"/>
  <c r="F363" i="7"/>
  <c r="I369" i="7"/>
  <c r="F385" i="7"/>
  <c r="O385" i="7" s="1"/>
  <c r="F409" i="7"/>
  <c r="O409" i="7" s="1"/>
  <c r="F433" i="7"/>
  <c r="O433" i="7" s="1"/>
  <c r="O434" i="7"/>
  <c r="I439" i="7"/>
  <c r="F455" i="7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O1438" i="7" s="1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O1486" i="7" s="1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O1510" i="7" s="1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G2506" i="6"/>
  <c r="G2506" i="7"/>
  <c r="F2508" i="6"/>
  <c r="F2508" i="7"/>
  <c r="H2511" i="6"/>
  <c r="H2511" i="7"/>
  <c r="I2516" i="6"/>
  <c r="I2516" i="7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G2578" i="6"/>
  <c r="G2578" i="7"/>
  <c r="F2580" i="6"/>
  <c r="F2580" i="7"/>
  <c r="H2583" i="6"/>
  <c r="H2583" i="7"/>
  <c r="I2588" i="6"/>
  <c r="I2588" i="7"/>
  <c r="G2590" i="6"/>
  <c r="G2590" i="7"/>
  <c r="F2592" i="6"/>
  <c r="F2592" i="7"/>
  <c r="H2595" i="6"/>
  <c r="H2595" i="7"/>
  <c r="I2600" i="6"/>
  <c r="I2600" i="7"/>
  <c r="O2600" i="7" s="1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G2626" i="6"/>
  <c r="G2626" i="7"/>
  <c r="F2628" i="6"/>
  <c r="F2628" i="7"/>
  <c r="H2631" i="6"/>
  <c r="H2631" i="7"/>
  <c r="I2636" i="6"/>
  <c r="I2636" i="7"/>
  <c r="O2636" i="7" s="1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O889" i="7" s="1"/>
  <c r="H896" i="7"/>
  <c r="G1028" i="7"/>
  <c r="G1076" i="7"/>
  <c r="G1001" i="7"/>
  <c r="H1023" i="7"/>
  <c r="H814" i="6"/>
  <c r="H814" i="7"/>
  <c r="G826" i="6"/>
  <c r="G826" i="7"/>
  <c r="F828" i="6"/>
  <c r="F828" i="7"/>
  <c r="O828" i="7" s="1"/>
  <c r="F833" i="6"/>
  <c r="F833" i="7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I1050" i="6"/>
  <c r="I1050" i="7"/>
  <c r="G1052" i="6"/>
  <c r="G1052" i="7"/>
  <c r="F1054" i="6"/>
  <c r="F1054" i="7"/>
  <c r="F1066" i="6"/>
  <c r="F1066" i="7"/>
  <c r="O1066" i="7" s="1"/>
  <c r="H1069" i="6"/>
  <c r="H1069" i="7"/>
  <c r="I1074" i="6"/>
  <c r="I1074" i="7"/>
  <c r="F1078" i="6"/>
  <c r="F1078" i="7"/>
  <c r="G1088" i="6"/>
  <c r="G1088" i="7"/>
  <c r="F1090" i="6"/>
  <c r="F1090" i="7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G989" i="6"/>
  <c r="G989" i="7"/>
  <c r="F991" i="6"/>
  <c r="F991" i="7"/>
  <c r="F1003" i="6"/>
  <c r="F1003" i="7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I1703" i="6"/>
  <c r="I1703" i="7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I2649" i="6"/>
  <c r="I2649" i="7"/>
  <c r="O2649" i="7" s="1"/>
  <c r="H2656" i="6"/>
  <c r="H2656" i="7"/>
  <c r="I2661" i="6"/>
  <c r="I2661" i="7"/>
  <c r="O2661" i="7" s="1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O1727" i="7" s="1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G2528" i="6"/>
  <c r="G2528" i="7"/>
  <c r="F2530" i="6"/>
  <c r="F2530" i="7"/>
  <c r="H2533" i="6"/>
  <c r="H2533" i="7"/>
  <c r="I2538" i="6"/>
  <c r="I2538" i="7"/>
  <c r="O2538" i="7" s="1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O2574" i="7" s="1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O2646" i="7" s="1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O2685" i="7" s="1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F1023" i="6"/>
  <c r="F1023" i="7"/>
  <c r="O1023" i="7" s="1"/>
  <c r="F1045" i="6"/>
  <c r="F1045" i="7"/>
  <c r="F1057" i="6"/>
  <c r="F1057" i="7"/>
  <c r="F1069" i="6"/>
  <c r="F1069" i="7"/>
  <c r="O1069" i="7" s="1"/>
  <c r="F1081" i="6"/>
  <c r="F1081" i="7"/>
  <c r="I1089" i="6"/>
  <c r="I1089" i="7"/>
  <c r="G1091" i="6"/>
  <c r="G1091" i="7"/>
  <c r="F1093" i="6"/>
  <c r="F1093" i="7"/>
  <c r="H1096" i="6"/>
  <c r="H1096" i="7"/>
  <c r="I1101" i="6"/>
  <c r="I1101" i="7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G2146" i="7"/>
  <c r="I932" i="7"/>
  <c r="H951" i="7"/>
  <c r="I954" i="7"/>
  <c r="G970" i="7"/>
  <c r="H973" i="7"/>
  <c r="H1033" i="7"/>
  <c r="I1055" i="7"/>
  <c r="H1074" i="7"/>
  <c r="I1077" i="7"/>
  <c r="O1077" i="7" s="1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H2638" i="7"/>
  <c r="G1155" i="6"/>
  <c r="G1155" i="7"/>
  <c r="H1160" i="6"/>
  <c r="H1160" i="7"/>
  <c r="G1167" i="6"/>
  <c r="G1167" i="7"/>
  <c r="I1201" i="6"/>
  <c r="I1201" i="7"/>
  <c r="I1213" i="6"/>
  <c r="I1213" i="7"/>
  <c r="O1213" i="7" s="1"/>
  <c r="F1222" i="6"/>
  <c r="F1222" i="7"/>
  <c r="I1259" i="6"/>
  <c r="I1259" i="7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O1411" i="7" s="1"/>
  <c r="F1415" i="6"/>
  <c r="F1415" i="7"/>
  <c r="H1430" i="7"/>
  <c r="H1430" i="6"/>
  <c r="G1485" i="6"/>
  <c r="G1485" i="7"/>
  <c r="I1495" i="6"/>
  <c r="I1495" i="7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G1232" i="6"/>
  <c r="G1232" i="7"/>
  <c r="F1234" i="6"/>
  <c r="F1234" i="7"/>
  <c r="H1237" i="6"/>
  <c r="H1237" i="7"/>
  <c r="I1242" i="6"/>
  <c r="I1242" i="7"/>
  <c r="O1242" i="7" s="1"/>
  <c r="G1244" i="6"/>
  <c r="G1244" i="7"/>
  <c r="F1246" i="6"/>
  <c r="F1246" i="7"/>
  <c r="H1249" i="6"/>
  <c r="H1249" i="7"/>
  <c r="I1254" i="6"/>
  <c r="I1254" i="7"/>
  <c r="G1256" i="6"/>
  <c r="G1256" i="7"/>
  <c r="F1258" i="6"/>
  <c r="F1258" i="7"/>
  <c r="H1261" i="6"/>
  <c r="H1261" i="7"/>
  <c r="I1266" i="6"/>
  <c r="I1266" i="7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O1988" i="7" s="1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G2099" i="6"/>
  <c r="G2099" i="7"/>
  <c r="F2101" i="6"/>
  <c r="F2101" i="7"/>
  <c r="H2104" i="6"/>
  <c r="H2104" i="7"/>
  <c r="I2109" i="6"/>
  <c r="I2109" i="7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G2135" i="6"/>
  <c r="G2135" i="7"/>
  <c r="F2137" i="6"/>
  <c r="F2137" i="7"/>
  <c r="H2140" i="6"/>
  <c r="H2140" i="7"/>
  <c r="I2145" i="6"/>
  <c r="I2145" i="7"/>
  <c r="F2149" i="6"/>
  <c r="F2149" i="7"/>
  <c r="H2152" i="6"/>
  <c r="H2152" i="7"/>
  <c r="H2162" i="6"/>
  <c r="H2162" i="7"/>
  <c r="I2167" i="6"/>
  <c r="I2167" i="7"/>
  <c r="O2167" i="7" s="1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F1108" i="7"/>
  <c r="F1190" i="7"/>
  <c r="O1320" i="7"/>
  <c r="F1386" i="7"/>
  <c r="G1391" i="7"/>
  <c r="G1415" i="7"/>
  <c r="F1427" i="7"/>
  <c r="F2001" i="7"/>
  <c r="H2014" i="7"/>
  <c r="G2217" i="7"/>
  <c r="F263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G1133" i="6"/>
  <c r="G1133" i="7"/>
  <c r="H1138" i="6"/>
  <c r="H1138" i="7"/>
  <c r="I1143" i="6"/>
  <c r="I1143" i="7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G1169" i="6"/>
  <c r="G1169" i="7"/>
  <c r="H1174" i="6"/>
  <c r="H1174" i="7"/>
  <c r="I1179" i="6"/>
  <c r="I1179" i="7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O2140" i="7" s="1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H1304" i="6"/>
  <c r="H1304" i="7"/>
  <c r="F1306" i="6"/>
  <c r="F1306" i="7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O2002" i="7" s="1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O2111" i="7" s="1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O2147" i="7" s="1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O2193" i="7" s="1"/>
  <c r="G2195" i="6"/>
  <c r="G2195" i="7"/>
  <c r="F2197" i="6"/>
  <c r="F2197" i="7"/>
  <c r="H2200" i="6"/>
  <c r="H2200" i="7"/>
  <c r="I2205" i="6"/>
  <c r="I2205" i="7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O2009" i="7" s="1"/>
  <c r="G2011" i="6"/>
  <c r="G2011" i="7"/>
  <c r="F2013" i="6"/>
  <c r="F2013" i="7"/>
  <c r="H2016" i="6"/>
  <c r="H2016" i="7"/>
  <c r="I2021" i="6"/>
  <c r="I2021" i="7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F2134" i="6"/>
  <c r="F2134" i="7"/>
  <c r="I2142" i="6"/>
  <c r="I2142" i="7"/>
  <c r="O2142" i="7" s="1"/>
  <c r="G2144" i="6"/>
  <c r="G2144" i="7"/>
  <c r="H2149" i="6"/>
  <c r="H2149" i="7"/>
  <c r="I2154" i="6"/>
  <c r="I2154" i="7"/>
  <c r="I2159" i="6"/>
  <c r="I2159" i="7"/>
  <c r="O2159" i="7" s="1"/>
  <c r="I2164" i="6"/>
  <c r="I2164" i="7"/>
  <c r="I2176" i="6"/>
  <c r="I2176" i="7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G1401" i="6"/>
  <c r="G1401" i="7"/>
  <c r="H1406" i="6"/>
  <c r="H1406" i="7"/>
  <c r="G1413" i="6"/>
  <c r="G1413" i="7"/>
  <c r="I1447" i="6"/>
  <c r="I1447" i="7"/>
  <c r="O1447" i="7" s="1"/>
  <c r="I1459" i="6"/>
  <c r="I1459" i="7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O1140" i="7" s="1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O1672" i="7" s="1"/>
  <c r="G1674" i="6"/>
  <c r="G1674" i="7"/>
  <c r="F1676" i="6"/>
  <c r="F1676" i="7"/>
  <c r="H1679" i="6"/>
  <c r="H1679" i="7"/>
  <c r="I1684" i="6"/>
  <c r="I1684" i="7"/>
  <c r="O1684" i="7" s="1"/>
  <c r="G1686" i="6"/>
  <c r="G1686" i="7"/>
  <c r="F1688" i="6"/>
  <c r="F1688" i="7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G1715" i="6"/>
  <c r="G1715" i="7"/>
  <c r="F1717" i="6"/>
  <c r="F1717" i="7"/>
  <c r="H1720" i="6"/>
  <c r="H1720" i="7"/>
  <c r="I1725" i="6"/>
  <c r="I1725" i="7"/>
  <c r="O1725" i="7" s="1"/>
  <c r="F1729" i="6"/>
  <c r="F1729" i="7"/>
  <c r="H1732" i="6"/>
  <c r="H1732" i="7"/>
  <c r="G1739" i="6"/>
  <c r="G1739" i="7"/>
  <c r="F1741" i="6"/>
  <c r="F1741" i="7"/>
  <c r="H1744" i="6"/>
  <c r="H1744" i="7"/>
  <c r="I1749" i="6"/>
  <c r="I1749" i="7"/>
  <c r="O1749" i="7" s="1"/>
  <c r="G1751" i="6"/>
  <c r="G1751" i="7"/>
  <c r="F1753" i="6"/>
  <c r="F1753" i="7"/>
  <c r="H1756" i="6"/>
  <c r="H1756" i="7"/>
  <c r="I1761" i="6"/>
  <c r="I1761" i="7"/>
  <c r="F1765" i="6"/>
  <c r="F1765" i="7"/>
  <c r="H1768" i="6"/>
  <c r="H1768" i="7"/>
  <c r="I1773" i="6"/>
  <c r="I1773" i="7"/>
  <c r="O1773" i="7" s="1"/>
  <c r="G1775" i="6"/>
  <c r="G1775" i="7"/>
  <c r="F1777" i="6"/>
  <c r="F1777" i="7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G1835" i="6"/>
  <c r="G1835" i="7"/>
  <c r="F1837" i="6"/>
  <c r="F1837" i="7"/>
  <c r="H1840" i="6"/>
  <c r="H1840" i="7"/>
  <c r="I1845" i="6"/>
  <c r="I1845" i="7"/>
  <c r="O1845" i="7" s="1"/>
  <c r="F1849" i="6"/>
  <c r="F1849" i="7"/>
  <c r="H1852" i="6"/>
  <c r="H1852" i="7"/>
  <c r="I1857" i="6"/>
  <c r="I1857" i="7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F1113" i="7"/>
  <c r="F1147" i="7"/>
  <c r="O1147" i="7" s="1"/>
  <c r="F1180" i="7"/>
  <c r="F1181" i="7"/>
  <c r="F1188" i="7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F475" i="7"/>
  <c r="F477" i="7"/>
  <c r="O477" i="7" s="1"/>
  <c r="F480" i="7"/>
  <c r="F482" i="7"/>
  <c r="O483" i="7"/>
  <c r="F487" i="7"/>
  <c r="O488" i="7"/>
  <c r="F490" i="7"/>
  <c r="O490" i="7" s="1"/>
  <c r="F492" i="7"/>
  <c r="O493" i="7"/>
  <c r="F497" i="7"/>
  <c r="F499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2" i="7" s="1"/>
  <c r="O553" i="7"/>
  <c r="F555" i="7"/>
  <c r="F557" i="7"/>
  <c r="O557" i="7" s="1"/>
  <c r="F559" i="7"/>
  <c r="F562" i="7"/>
  <c r="F564" i="7"/>
  <c r="F567" i="7"/>
  <c r="O568" i="7"/>
  <c r="F569" i="7"/>
  <c r="F571" i="7"/>
  <c r="F574" i="7"/>
  <c r="O574" i="7" s="1"/>
  <c r="F576" i="7"/>
  <c r="F579" i="7"/>
  <c r="F581" i="7"/>
  <c r="O581" i="7" s="1"/>
  <c r="F584" i="7"/>
  <c r="F586" i="7"/>
  <c r="F588" i="7"/>
  <c r="F591" i="7"/>
  <c r="O591" i="7" s="1"/>
  <c r="F593" i="7"/>
  <c r="O593" i="7" s="1"/>
  <c r="F596" i="7"/>
  <c r="O597" i="7"/>
  <c r="F598" i="7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F618" i="7"/>
  <c r="O618" i="7" s="1"/>
  <c r="O619" i="7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1" i="7"/>
  <c r="F683" i="7"/>
  <c r="O684" i="7"/>
  <c r="F685" i="7"/>
  <c r="F687" i="7"/>
  <c r="F688" i="7"/>
  <c r="F690" i="7"/>
  <c r="F692" i="7"/>
  <c r="O692" i="7" s="1"/>
  <c r="F695" i="7"/>
  <c r="F697" i="7"/>
  <c r="F699" i="7"/>
  <c r="O699" i="7" s="1"/>
  <c r="F700" i="7"/>
  <c r="F702" i="7"/>
  <c r="F704" i="7"/>
  <c r="O704" i="7" s="1"/>
  <c r="F707" i="7"/>
  <c r="F709" i="7"/>
  <c r="F711" i="7"/>
  <c r="F712" i="7"/>
  <c r="F714" i="7"/>
  <c r="O715" i="7"/>
  <c r="F716" i="7"/>
  <c r="O718" i="7"/>
  <c r="F719" i="7"/>
  <c r="F721" i="7"/>
  <c r="F723" i="7"/>
  <c r="F724" i="7"/>
  <c r="F726" i="7"/>
  <c r="O726" i="7" s="1"/>
  <c r="F728" i="7"/>
  <c r="F731" i="7"/>
  <c r="F733" i="7"/>
  <c r="F735" i="7"/>
  <c r="O735" i="7" s="1"/>
  <c r="F736" i="7"/>
  <c r="F738" i="7"/>
  <c r="O738" i="7" s="1"/>
  <c r="F740" i="7"/>
  <c r="O740" i="7" s="1"/>
  <c r="F743" i="7"/>
  <c r="O743" i="7" s="1"/>
  <c r="F745" i="7"/>
  <c r="F747" i="7"/>
  <c r="F748" i="7"/>
  <c r="F750" i="7"/>
  <c r="O751" i="7"/>
  <c r="F752" i="7"/>
  <c r="F755" i="7"/>
  <c r="O756" i="7"/>
  <c r="F757" i="7"/>
  <c r="F759" i="7"/>
  <c r="F760" i="7"/>
  <c r="F762" i="7"/>
  <c r="O762" i="7" s="1"/>
  <c r="F764" i="7"/>
  <c r="F767" i="7"/>
  <c r="F769" i="7"/>
  <c r="O771" i="7"/>
  <c r="F772" i="7"/>
  <c r="F774" i="7"/>
  <c r="O774" i="7" s="1"/>
  <c r="F776" i="7"/>
  <c r="O776" i="7" s="1"/>
  <c r="O778" i="7"/>
  <c r="F779" i="7"/>
  <c r="F781" i="7"/>
  <c r="F784" i="7"/>
  <c r="F786" i="7"/>
  <c r="O787" i="7"/>
  <c r="F788" i="7"/>
  <c r="F791" i="7"/>
  <c r="F793" i="7"/>
  <c r="F796" i="7"/>
  <c r="F798" i="7"/>
  <c r="O798" i="7" s="1"/>
  <c r="F800" i="7"/>
  <c r="O800" i="7" s="1"/>
  <c r="O802" i="7"/>
  <c r="F803" i="7"/>
  <c r="F805" i="7"/>
  <c r="F808" i="7"/>
  <c r="F810" i="7"/>
  <c r="O810" i="7" s="1"/>
  <c r="F812" i="7"/>
  <c r="O812" i="7" s="1"/>
  <c r="F815" i="7"/>
  <c r="F817" i="7"/>
  <c r="F820" i="7"/>
  <c r="F822" i="7"/>
  <c r="O822" i="7" s="1"/>
  <c r="F825" i="7"/>
  <c r="O825" i="7" s="1"/>
  <c r="F827" i="7"/>
  <c r="F830" i="7"/>
  <c r="F832" i="7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8" i="7"/>
  <c r="F861" i="7"/>
  <c r="O861" i="7" s="1"/>
  <c r="O863" i="7"/>
  <c r="F866" i="7"/>
  <c r="F878" i="7"/>
  <c r="O878" i="7" s="1"/>
  <c r="F890" i="7"/>
  <c r="O890" i="7" s="1"/>
  <c r="O894" i="7"/>
  <c r="O897" i="7"/>
  <c r="F902" i="7"/>
  <c r="F914" i="7"/>
  <c r="O914" i="7" s="1"/>
  <c r="O923" i="7"/>
  <c r="O925" i="7"/>
  <c r="F926" i="7"/>
  <c r="O926" i="7" s="1"/>
  <c r="O933" i="7"/>
  <c r="O935" i="7"/>
  <c r="F938" i="7"/>
  <c r="F950" i="7"/>
  <c r="O950" i="7" s="1"/>
  <c r="O957" i="7"/>
  <c r="O959" i="7"/>
  <c r="O961" i="7"/>
  <c r="F962" i="7"/>
  <c r="O962" i="7" s="1"/>
  <c r="O969" i="7"/>
  <c r="O971" i="7"/>
  <c r="F974" i="7"/>
  <c r="F986" i="7"/>
  <c r="O986" i="7" s="1"/>
  <c r="F997" i="7"/>
  <c r="O998" i="7"/>
  <c r="O1002" i="7"/>
  <c r="F1009" i="7"/>
  <c r="O1019" i="7"/>
  <c r="O1024" i="7"/>
  <c r="F1026" i="7"/>
  <c r="O1029" i="7"/>
  <c r="F1031" i="7"/>
  <c r="F1036" i="7"/>
  <c r="O1039" i="7"/>
  <c r="O1046" i="7"/>
  <c r="F1048" i="7"/>
  <c r="O1049" i="7"/>
  <c r="F1060" i="7"/>
  <c r="O1061" i="7"/>
  <c r="O1070" i="7"/>
  <c r="F1072" i="7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308" i="7"/>
  <c r="O1964" i="7"/>
  <c r="O1471" i="7"/>
  <c r="O2082" i="7"/>
  <c r="O2612" i="7"/>
  <c r="O2230" i="7"/>
  <c r="O1474" i="7"/>
  <c r="O1758" i="7"/>
  <c r="O2106" i="7"/>
  <c r="O2075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F2189" i="7"/>
  <c r="F2201" i="7"/>
  <c r="G2238" i="7"/>
  <c r="G2262" i="7"/>
  <c r="G2274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G1709" i="7"/>
  <c r="G1721" i="7"/>
  <c r="G1733" i="7"/>
  <c r="G1769" i="7"/>
  <c r="F1780" i="7"/>
  <c r="G1805" i="7"/>
  <c r="F1816" i="7"/>
  <c r="G1829" i="7"/>
  <c r="F1840" i="7"/>
  <c r="F1864" i="7"/>
  <c r="G1877" i="7"/>
  <c r="F2056" i="7"/>
  <c r="G2069" i="7"/>
  <c r="G2081" i="7"/>
  <c r="G2093" i="7"/>
  <c r="G2105" i="7"/>
  <c r="G2129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F2415" i="7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G1494" i="7"/>
  <c r="G1938" i="7"/>
  <c r="O1985" i="7"/>
  <c r="H2035" i="7"/>
  <c r="F2165" i="7"/>
  <c r="F2177" i="7"/>
  <c r="G2250" i="7"/>
  <c r="O2273" i="7"/>
  <c r="G2286" i="7"/>
  <c r="G2298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G1745" i="7"/>
  <c r="G1757" i="7"/>
  <c r="F1768" i="7"/>
  <c r="G1781" i="7"/>
  <c r="F1792" i="7"/>
  <c r="G1793" i="7"/>
  <c r="F1804" i="7"/>
  <c r="G1817" i="7"/>
  <c r="F1828" i="7"/>
  <c r="G1841" i="7"/>
  <c r="F1852" i="7"/>
  <c r="G1853" i="7"/>
  <c r="G1865" i="7"/>
  <c r="F1876" i="7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I1723" i="6"/>
  <c r="I1723" i="7"/>
  <c r="O1723" i="7" s="1"/>
  <c r="I1735" i="6"/>
  <c r="I1735" i="7"/>
  <c r="O1735" i="7" s="1"/>
  <c r="I1747" i="6"/>
  <c r="I1747" i="7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I2625" i="6"/>
  <c r="I2625" i="7"/>
  <c r="O2625" i="7" s="1"/>
  <c r="I2637" i="6"/>
  <c r="I2637" i="7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F2353" i="7"/>
  <c r="F2365" i="7"/>
  <c r="F2377" i="7"/>
  <c r="F2389" i="7"/>
  <c r="F2401" i="7"/>
  <c r="F2413" i="7"/>
  <c r="F2425" i="7"/>
  <c r="O2509" i="7"/>
  <c r="G2510" i="7"/>
  <c r="G2522" i="7"/>
  <c r="G2534" i="7"/>
  <c r="G2546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I1795" i="6"/>
  <c r="I1795" i="7"/>
  <c r="O1795" i="7" s="1"/>
  <c r="I1807" i="6"/>
  <c r="I1807" i="7"/>
  <c r="O1807" i="7" s="1"/>
  <c r="I1819" i="6"/>
  <c r="I1819" i="7"/>
  <c r="I1831" i="6"/>
  <c r="I1831" i="7"/>
  <c r="O1831" i="7" s="1"/>
  <c r="I1843" i="6"/>
  <c r="I1843" i="7"/>
  <c r="O1843" i="7" s="1"/>
  <c r="I1855" i="6"/>
  <c r="I1855" i="7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F1404" i="7"/>
  <c r="F1416" i="7"/>
  <c r="G1417" i="7"/>
  <c r="F1428" i="7"/>
  <c r="G1429" i="7"/>
  <c r="F1440" i="7"/>
  <c r="G1441" i="7"/>
  <c r="F1452" i="7"/>
  <c r="G1453" i="7"/>
  <c r="F1464" i="7"/>
  <c r="G1465" i="7"/>
  <c r="F1476" i="7"/>
  <c r="O1476" i="7" s="1"/>
  <c r="G1477" i="7"/>
  <c r="F1488" i="7"/>
  <c r="G1489" i="7"/>
  <c r="F1500" i="7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5" i="4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9" i="4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O883" i="7" l="1"/>
  <c r="O2181" i="7"/>
  <c r="O1879" i="7"/>
  <c r="O2299" i="7"/>
  <c r="O780" i="7"/>
  <c r="O708" i="7"/>
  <c r="O413" i="7"/>
  <c r="O389" i="7"/>
  <c r="O955" i="7"/>
  <c r="O2528" i="7"/>
  <c r="O753" i="7"/>
  <c r="O2097" i="7"/>
  <c r="O2644" i="7"/>
  <c r="O2386" i="7"/>
  <c r="O2314" i="7"/>
  <c r="O328" i="7"/>
  <c r="O2405" i="7"/>
  <c r="O2333" i="7"/>
  <c r="O2261" i="7"/>
  <c r="O289" i="7"/>
  <c r="O826" i="7"/>
  <c r="O777" i="7"/>
  <c r="O1488" i="7"/>
  <c r="O1416" i="7"/>
  <c r="O1045" i="7"/>
  <c r="O2504" i="7"/>
  <c r="O2369" i="7"/>
  <c r="O2297" i="7"/>
  <c r="O794" i="7"/>
  <c r="O1053" i="7"/>
  <c r="O569" i="7"/>
  <c r="O492" i="7"/>
  <c r="O2530" i="7"/>
  <c r="O356" i="7"/>
  <c r="O899" i="7"/>
  <c r="O1073" i="7"/>
  <c r="O1037" i="7"/>
  <c r="O2145" i="7"/>
  <c r="O2073" i="7"/>
  <c r="O1259" i="7"/>
  <c r="O1117" i="7"/>
  <c r="O439" i="7"/>
  <c r="O2362" i="7"/>
  <c r="O2254" i="7"/>
  <c r="O790" i="7"/>
  <c r="O243" i="7"/>
  <c r="O543" i="7"/>
  <c r="O981" i="7"/>
  <c r="O945" i="7"/>
  <c r="O909" i="7"/>
  <c r="O873" i="7"/>
  <c r="O804" i="7"/>
  <c r="O732" i="7"/>
  <c r="O2341" i="7"/>
  <c r="O1495" i="7"/>
  <c r="O991" i="7"/>
  <c r="O2588" i="7"/>
  <c r="O2480" i="7"/>
  <c r="O463" i="7"/>
  <c r="O422" i="7"/>
  <c r="O332" i="7"/>
  <c r="O737" i="7"/>
  <c r="O1452" i="7"/>
  <c r="O2121" i="7"/>
  <c r="O2029" i="7"/>
  <c r="O1295" i="7"/>
  <c r="O1081" i="7"/>
  <c r="O405" i="7"/>
  <c r="O501" i="7"/>
  <c r="O2410" i="7"/>
  <c r="O2338" i="7"/>
  <c r="O818" i="7"/>
  <c r="O456" i="7"/>
  <c r="O217" i="7"/>
  <c r="O1017" i="7"/>
  <c r="O1226" i="7"/>
  <c r="O303" i="7"/>
  <c r="O1505" i="7"/>
  <c r="O847" i="7"/>
  <c r="O380" i="7"/>
  <c r="O272" i="7"/>
  <c r="O236" i="7"/>
  <c r="O598" i="7"/>
  <c r="O2400" i="7"/>
  <c r="O728" i="7"/>
  <c r="O1306" i="7"/>
  <c r="O1963" i="7"/>
  <c r="O1946" i="7"/>
  <c r="O1143" i="7"/>
  <c r="O455" i="7"/>
  <c r="O930" i="7"/>
  <c r="O578" i="7"/>
  <c r="O474" i="7"/>
  <c r="O454" i="7"/>
  <c r="O1072" i="7"/>
  <c r="O2251" i="7"/>
  <c r="O1266" i="7"/>
  <c r="O1230" i="7"/>
  <c r="O1090" i="7"/>
  <c r="O1054" i="7"/>
  <c r="O2494" i="7"/>
  <c r="O1118" i="7"/>
  <c r="O1034" i="7"/>
  <c r="O1021" i="7"/>
  <c r="O281" i="7"/>
  <c r="O2176" i="7"/>
  <c r="O2118" i="7"/>
  <c r="O245" i="7"/>
  <c r="O284" i="7"/>
  <c r="O2198" i="7"/>
  <c r="O1190" i="7"/>
  <c r="O2034" i="7"/>
  <c r="O2624" i="7"/>
  <c r="O467" i="7"/>
  <c r="O585" i="7"/>
  <c r="O437" i="7"/>
  <c r="O2196" i="7"/>
  <c r="O764" i="7"/>
  <c r="O2048" i="7"/>
  <c r="O2205" i="7"/>
  <c r="O1903" i="7"/>
  <c r="O1270" i="7"/>
  <c r="O1163" i="7"/>
  <c r="O1127" i="7"/>
  <c r="O1067" i="7"/>
  <c r="O561" i="7"/>
  <c r="O432" i="7"/>
  <c r="O1286" i="7"/>
  <c r="O2470" i="7"/>
  <c r="O594" i="7"/>
  <c r="O480" i="7"/>
  <c r="O1179" i="7"/>
  <c r="O1107" i="7"/>
  <c r="O209" i="7"/>
  <c r="O532" i="7"/>
  <c r="O701" i="7"/>
  <c r="O648" i="7"/>
  <c r="O512" i="7"/>
  <c r="O365" i="7"/>
  <c r="O366" i="7"/>
  <c r="O833" i="7"/>
  <c r="O2564" i="7"/>
  <c r="O2456" i="7"/>
  <c r="O416" i="7"/>
  <c r="O255" i="7"/>
  <c r="O2154" i="7"/>
  <c r="O2021" i="7"/>
  <c r="O1423" i="7"/>
  <c r="O1469" i="7"/>
  <c r="O1433" i="7"/>
  <c r="O1397" i="7"/>
  <c r="O966" i="7"/>
  <c r="O601" i="7"/>
  <c r="O1813" i="7"/>
  <c r="O1753" i="7"/>
  <c r="O1688" i="7"/>
  <c r="O1652" i="7"/>
  <c r="O2429" i="7"/>
  <c r="O2398" i="7"/>
  <c r="O2492" i="7"/>
  <c r="O1809" i="7"/>
  <c r="O1785" i="7"/>
  <c r="O2026" i="7"/>
  <c r="O2085" i="7"/>
  <c r="O1310" i="7"/>
  <c r="O1274" i="7"/>
  <c r="O1553" i="7"/>
  <c r="O1481" i="7"/>
  <c r="O990" i="7"/>
  <c r="O321" i="7"/>
  <c r="O816" i="7"/>
  <c r="O792" i="7"/>
  <c r="O744" i="7"/>
  <c r="O720" i="7"/>
  <c r="O589" i="7"/>
  <c r="O572" i="7"/>
  <c r="O556" i="7"/>
  <c r="O500" i="7"/>
  <c r="O288" i="7"/>
  <c r="O1094" i="7"/>
  <c r="O1058" i="7"/>
  <c r="O1022" i="7"/>
  <c r="O705" i="7"/>
  <c r="O652" i="7"/>
  <c r="O616" i="7"/>
  <c r="O582" i="7"/>
  <c r="O565" i="7"/>
  <c r="O471" i="7"/>
  <c r="O685" i="7"/>
  <c r="O1113" i="7"/>
  <c r="O1849" i="7"/>
  <c r="O876" i="7"/>
  <c r="O1404" i="7"/>
  <c r="R4" i="7"/>
  <c r="U4" i="7" s="1"/>
  <c r="T4" i="7"/>
  <c r="O2353" i="7"/>
  <c r="O1760" i="7"/>
  <c r="O1724" i="7"/>
  <c r="O1566" i="7"/>
  <c r="O1301" i="7"/>
  <c r="Q3" i="7"/>
  <c r="V3" i="7" s="1"/>
  <c r="O2415" i="7"/>
  <c r="O832" i="7"/>
  <c r="O1741" i="7"/>
  <c r="O2526" i="7"/>
  <c r="O1020" i="7"/>
  <c r="O1703" i="7"/>
  <c r="R3" i="7"/>
  <c r="O1602" i="7"/>
  <c r="O2403" i="7"/>
  <c r="S3" i="7"/>
  <c r="O1777" i="7"/>
  <c r="O1440" i="7"/>
  <c r="U2" i="7"/>
  <c r="V2" i="7"/>
  <c r="O2374" i="7"/>
  <c r="O2266" i="7"/>
  <c r="O1819" i="7"/>
  <c r="O938" i="7"/>
  <c r="O680" i="7"/>
  <c r="O752" i="7"/>
  <c r="O997" i="7"/>
  <c r="O866" i="7"/>
  <c r="O233" i="7"/>
  <c r="O549" i="7"/>
  <c r="O623" i="7"/>
  <c r="O536" i="7"/>
  <c r="O2613" i="7"/>
  <c r="O1747" i="7"/>
  <c r="O1804" i="7"/>
  <c r="O788" i="7"/>
  <c r="O1881" i="7"/>
  <c r="O1761" i="7"/>
  <c r="O1238" i="7"/>
  <c r="O2130" i="7"/>
  <c r="O2094" i="7"/>
  <c r="O1131" i="7"/>
  <c r="O789" i="7"/>
  <c r="O1079" i="7"/>
  <c r="O1188" i="7"/>
  <c r="O1399" i="7"/>
  <c r="O2576" i="7"/>
  <c r="O765" i="7"/>
  <c r="O782" i="7"/>
  <c r="O882" i="7"/>
  <c r="O846" i="7"/>
  <c r="O1500" i="7"/>
  <c r="O1428" i="7"/>
  <c r="O1983" i="7"/>
  <c r="O2469" i="7"/>
  <c r="O974" i="7"/>
  <c r="O586" i="7"/>
  <c r="O1857" i="7"/>
  <c r="O1577" i="7"/>
  <c r="O2422" i="7"/>
  <c r="O2350" i="7"/>
  <c r="O2242" i="7"/>
  <c r="O368" i="7"/>
  <c r="O717" i="7"/>
  <c r="O404" i="7"/>
  <c r="O1322" i="7"/>
  <c r="O1840" i="7"/>
  <c r="O830" i="7"/>
  <c r="O1459" i="7"/>
  <c r="O1006" i="7"/>
  <c r="O478" i="7"/>
  <c r="O1855" i="7"/>
  <c r="O1783" i="7"/>
  <c r="O1768" i="7"/>
  <c r="O564" i="7"/>
  <c r="O1833" i="7"/>
  <c r="O1713" i="7"/>
  <c r="O1978" i="7"/>
  <c r="O2506" i="7"/>
  <c r="O741" i="7"/>
  <c r="O1445" i="7"/>
  <c r="O1409" i="7"/>
  <c r="O1187" i="7"/>
  <c r="O1151" i="7"/>
  <c r="O1115" i="7"/>
  <c r="O1876" i="7"/>
  <c r="O902" i="7"/>
  <c r="O2133" i="7"/>
  <c r="O1254" i="7"/>
  <c r="O2516" i="7"/>
  <c r="O327" i="7"/>
  <c r="O384" i="7"/>
  <c r="O1392" i="7"/>
  <c r="O2218" i="7"/>
  <c r="O1711" i="7"/>
  <c r="O1060" i="7"/>
  <c r="O1929" i="7"/>
  <c r="O2036" i="7"/>
  <c r="O1931" i="7"/>
  <c r="O1214" i="7"/>
  <c r="O1183" i="7"/>
  <c r="O1912" i="7"/>
  <c r="O1294" i="7"/>
  <c r="O1167" i="7"/>
  <c r="O954" i="7"/>
  <c r="O1695" i="7"/>
  <c r="O1659" i="7"/>
  <c r="O1078" i="7"/>
  <c r="O2326" i="7"/>
  <c r="O1043" i="7"/>
  <c r="O602" i="7"/>
  <c r="O1106" i="7"/>
  <c r="O1435" i="7"/>
  <c r="O1101" i="7"/>
  <c r="O918" i="7"/>
  <c r="O806" i="7"/>
  <c r="O689" i="7"/>
  <c r="O672" i="7"/>
  <c r="O636" i="7"/>
  <c r="O248" i="7"/>
  <c r="O1464" i="7"/>
  <c r="O2637" i="7"/>
  <c r="O1905" i="7"/>
  <c r="O1483" i="7"/>
  <c r="O1042" i="7"/>
  <c r="O520" i="7"/>
  <c r="O285" i="7"/>
  <c r="O716" i="7"/>
  <c r="O2109" i="7"/>
  <c r="O462" i="7"/>
  <c r="O813" i="7"/>
  <c r="O606" i="7"/>
  <c r="O2581" i="7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O1542" i="7"/>
  <c r="O745" i="7"/>
  <c r="O663" i="7"/>
  <c r="O2468" i="7"/>
  <c r="O381" i="7"/>
  <c r="O944" i="7"/>
  <c r="O542" i="7"/>
  <c r="O2473" i="7"/>
  <c r="O2437" i="7"/>
  <c r="O513" i="7"/>
  <c r="O270" i="7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U3" i="7" l="1"/>
  <c r="V4" i="7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F19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H18" i="3" l="1"/>
  <c r="I18" i="3" s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V9" i="7" s="1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 s="1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R12" i="7" l="1"/>
  <c r="P13" i="7"/>
  <c r="R13" i="7" s="1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E35" i="7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F37" i="4" s="1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F38" i="4" s="1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F39" i="4" s="1"/>
  <c r="C40" i="4"/>
  <c r="H28" i="3"/>
  <c r="I28" i="3" s="1"/>
  <c r="F29" i="3"/>
  <c r="G29" i="3"/>
  <c r="R17" i="7" l="1"/>
  <c r="S17" i="7"/>
  <c r="T17" i="7"/>
  <c r="V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F40" i="4" s="1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F41" i="4" s="1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F42" i="4" s="1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F43" i="4" s="1"/>
  <c r="C44" i="4"/>
  <c r="G33" i="3"/>
  <c r="H32" i="3"/>
  <c r="I32" i="3" s="1"/>
  <c r="F33" i="3"/>
  <c r="P22" i="7" l="1"/>
  <c r="Q22" i="7" s="1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F44" i="4" s="1"/>
  <c r="C45" i="4"/>
  <c r="H33" i="3"/>
  <c r="I33" i="3" s="1"/>
  <c r="F34" i="3"/>
  <c r="G34" i="3"/>
  <c r="T22" i="7" l="1"/>
  <c r="P23" i="7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F45" i="4" s="1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F46" i="4" s="1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F47" i="4" s="1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F48" i="4" s="1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F49" i="4" s="1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F50" i="4" s="1"/>
  <c r="C51" i="4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F51" i="4" s="1"/>
  <c r="C52" i="4"/>
  <c r="G41" i="3"/>
  <c r="H40" i="3"/>
  <c r="I40" i="3" s="1"/>
  <c r="F41" i="3"/>
  <c r="Q29" i="7" l="1"/>
  <c r="R29" i="7"/>
  <c r="S29" i="7"/>
  <c r="V29" i="7" s="1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M40" i="7" s="1"/>
  <c r="H32" i="5"/>
  <c r="F32" i="5"/>
  <c r="G32" i="5"/>
  <c r="E52" i="4"/>
  <c r="F52" i="4" s="1"/>
  <c r="C53" i="4"/>
  <c r="F42" i="3"/>
  <c r="H41" i="3"/>
  <c r="I41" i="3" s="1"/>
  <c r="G42" i="3"/>
  <c r="U29" i="7" l="1"/>
  <c r="K32" i="6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F53" i="4" s="1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F54" i="4" s="1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F55" i="4" s="1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F56" i="4" s="1"/>
  <c r="C57" i="4"/>
  <c r="H45" i="3"/>
  <c r="F46" i="3"/>
  <c r="I45" i="3"/>
  <c r="G46" i="3"/>
  <c r="P35" i="7" l="1"/>
  <c r="U33" i="7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F57" i="4" s="1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F58" i="4" s="1"/>
  <c r="C59" i="4"/>
  <c r="F48" i="3"/>
  <c r="H47" i="3"/>
  <c r="I47" i="3" s="1"/>
  <c r="G48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F59" i="4" s="1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F60" i="4" s="1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F61" i="4" s="1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F62" i="4" s="1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F63" i="4" s="1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F64" i="4" s="1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F65" i="4" s="1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66" i="4" s="1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F67" i="4" s="1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F68" i="4" s="1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F69" i="4" s="1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F70" i="4" s="1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F71" i="4" s="1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F72" i="4" s="1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F73" i="4" s="1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F74" i="4" s="1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F75" i="4" s="1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F76" i="4" s="1"/>
  <c r="C77" i="4"/>
  <c r="G66" i="3"/>
  <c r="F66" i="3"/>
  <c r="H65" i="3"/>
  <c r="I65" i="3" s="1"/>
  <c r="J56" i="6" l="1"/>
  <c r="J56" i="7"/>
  <c r="P55" i="7"/>
  <c r="K56" i="6"/>
  <c r="K56" i="7"/>
  <c r="L56" i="6"/>
  <c r="L56" i="7"/>
  <c r="D76" i="6"/>
  <c r="D76" i="7"/>
  <c r="C65" i="6"/>
  <c r="C65" i="7"/>
  <c r="M65" i="7" s="1"/>
  <c r="G57" i="5"/>
  <c r="F57" i="5"/>
  <c r="H57" i="5"/>
  <c r="E77" i="4"/>
  <c r="F77" i="4" s="1"/>
  <c r="C78" i="4"/>
  <c r="H66" i="3"/>
  <c r="F67" i="3"/>
  <c r="I66" i="3"/>
  <c r="G67" i="3"/>
  <c r="P56" i="7" l="1"/>
  <c r="K57" i="6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F78" i="4" s="1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F79" i="4" s="1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F80" i="4" s="1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F81" i="4" s="1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F82" i="4" s="1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F83" i="4" s="1"/>
  <c r="C84" i="4"/>
  <c r="H72" i="3"/>
  <c r="I72" i="3" s="1"/>
  <c r="F73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F84" i="4" s="1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F85" i="4" s="1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F86" i="4" s="1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F87" i="4" s="1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F88" i="4" s="1"/>
  <c r="C89" i="4"/>
  <c r="G78" i="3"/>
  <c r="F78" i="3"/>
  <c r="H77" i="3"/>
  <c r="I77" i="3" s="1"/>
  <c r="P67" i="7" l="1"/>
  <c r="J68" i="6"/>
  <c r="J68" i="7"/>
  <c r="K68" i="6"/>
  <c r="K68" i="7"/>
  <c r="L68" i="6"/>
  <c r="L68" i="7"/>
  <c r="D88" i="6"/>
  <c r="D88" i="7"/>
  <c r="C77" i="6"/>
  <c r="C77" i="7"/>
  <c r="M77" i="7" s="1"/>
  <c r="G69" i="5"/>
  <c r="F69" i="5"/>
  <c r="H69" i="5"/>
  <c r="E89" i="4"/>
  <c r="F89" i="4" s="1"/>
  <c r="C90" i="4"/>
  <c r="F79" i="3"/>
  <c r="H78" i="3"/>
  <c r="I78" i="3" s="1"/>
  <c r="G79" i="3"/>
  <c r="P68" i="7" l="1"/>
  <c r="J69" i="6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F90" i="4" s="1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F91" i="4" s="1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F92" i="4" s="1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F93" i="4" s="1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F94" i="4" s="1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F95" i="4" s="1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F96" i="4" s="1"/>
  <c r="C97" i="4"/>
  <c r="H85" i="3"/>
  <c r="I85" i="3" s="1"/>
  <c r="F86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F97" i="4" s="1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F98" i="4" s="1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F99" i="4" s="1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F100" i="4" s="1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F101" i="4" s="1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F102" i="4" s="1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F103" i="4" s="1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F104" i="4" s="1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F105" i="4" s="1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F106" i="4" s="1"/>
  <c r="C107" i="4"/>
  <c r="H95" i="3"/>
  <c r="I95" i="3" s="1"/>
  <c r="F96" i="3"/>
  <c r="G96" i="3"/>
  <c r="P85" i="7" l="1"/>
  <c r="J86" i="6"/>
  <c r="J86" i="7"/>
  <c r="K86" i="6"/>
  <c r="K86" i="7"/>
  <c r="L86" i="6"/>
  <c r="L86" i="7"/>
  <c r="D106" i="6"/>
  <c r="D106" i="7"/>
  <c r="C95" i="6"/>
  <c r="C95" i="7"/>
  <c r="M95" i="7" s="1"/>
  <c r="G87" i="5"/>
  <c r="F87" i="5"/>
  <c r="H87" i="5"/>
  <c r="E107" i="4"/>
  <c r="F107" i="4" s="1"/>
  <c r="C108" i="4"/>
  <c r="F97" i="3"/>
  <c r="H96" i="3"/>
  <c r="I96" i="3" s="1"/>
  <c r="G97" i="3"/>
  <c r="P86" i="7" l="1"/>
  <c r="J87" i="6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F108" i="4" s="1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F109" i="4" s="1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F110" i="4" s="1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F111" i="4" s="1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F112" i="4" s="1"/>
  <c r="C113" i="4"/>
  <c r="F102" i="3"/>
  <c r="H101" i="3"/>
  <c r="I101" i="3" s="1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F113" i="4" s="1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F114" i="4" s="1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F115" i="4" s="1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F116" i="4" s="1"/>
  <c r="C117" i="4"/>
  <c r="H105" i="3"/>
  <c r="I105" i="3" s="1"/>
  <c r="F106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F117" i="4" s="1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F118" i="4" s="1"/>
  <c r="C119" i="4"/>
  <c r="H107" i="3"/>
  <c r="I107" i="3" s="1"/>
  <c r="F108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F119" i="4" s="1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F120" i="4" s="1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F121" i="4" s="1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F122" i="4" s="1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F123" i="4" s="1"/>
  <c r="C124" i="4"/>
  <c r="H112" i="3"/>
  <c r="I112" i="3" s="1"/>
  <c r="F113" i="3"/>
  <c r="G113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F124" i="4" s="1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F125" i="4" s="1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F126" i="4" s="1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F127" i="4" s="1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F128" i="4" s="1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F129" i="4" s="1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F130" i="4" s="1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F131" i="4" s="1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F132" i="4" s="1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F133" i="4" s="1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F134" i="4" s="1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F135" i="4" s="1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F136" i="4" s="1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F137" i="4" s="1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F138" i="4" s="1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F139" i="4" s="1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F140" i="4" s="1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F141" i="4" s="1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F142" i="4" s="1"/>
  <c r="C143" i="4"/>
  <c r="H131" i="3"/>
  <c r="I131" i="3" s="1"/>
  <c r="F132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F143" i="4" s="1"/>
  <c r="C144" i="4"/>
  <c r="H132" i="3"/>
  <c r="I132" i="3" s="1"/>
  <c r="F133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F144" i="4" s="1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F145" i="4" s="1"/>
  <c r="C146" i="4"/>
  <c r="F135" i="3"/>
  <c r="H134" i="3"/>
  <c r="I134" i="3" s="1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F146" i="4" s="1"/>
  <c r="C147" i="4"/>
  <c r="G136" i="3"/>
  <c r="F136" i="3"/>
  <c r="H135" i="3"/>
  <c r="I135" i="3" s="1"/>
  <c r="K126" i="6" l="1"/>
  <c r="K126" i="7"/>
  <c r="J126" i="6"/>
  <c r="J126" i="7"/>
  <c r="L126" i="6"/>
  <c r="L126" i="7"/>
  <c r="P125" i="7"/>
  <c r="D146" i="6"/>
  <c r="D146" i="7"/>
  <c r="C135" i="6"/>
  <c r="C135" i="7"/>
  <c r="M135" i="7" s="1"/>
  <c r="F127" i="5"/>
  <c r="H127" i="5"/>
  <c r="G127" i="5"/>
  <c r="E147" i="4"/>
  <c r="F147" i="4" s="1"/>
  <c r="C148" i="4"/>
  <c r="H136" i="3"/>
  <c r="F137" i="3"/>
  <c r="G137" i="3"/>
  <c r="I136" i="3"/>
  <c r="P126" i="7" l="1"/>
  <c r="J127" i="6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F148" i="4" s="1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F149" i="4" s="1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F150" i="4" s="1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F151" i="4" s="1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F152" i="4" s="1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F153" i="4" s="1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F154" i="4" s="1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F155" i="4" s="1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D155" i="6"/>
  <c r="D155" i="7"/>
  <c r="C144" i="6"/>
  <c r="C144" i="7"/>
  <c r="M144" i="7" s="1"/>
  <c r="H136" i="5"/>
  <c r="G136" i="5"/>
  <c r="F136" i="5"/>
  <c r="E156" i="4"/>
  <c r="F156" i="4" s="1"/>
  <c r="C157" i="4"/>
  <c r="G146" i="3"/>
  <c r="F146" i="3"/>
  <c r="H145" i="3"/>
  <c r="I145" i="3" s="1"/>
  <c r="P135" i="7" l="1"/>
  <c r="L136" i="6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F157" i="4" s="1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F158" i="4" s="1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F159" i="4" s="1"/>
  <c r="C160" i="4"/>
  <c r="H148" i="3"/>
  <c r="I148" i="3" s="1"/>
  <c r="F149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F160" i="4" s="1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F161" i="4" s="1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F162" i="4" s="1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F163" i="4" s="1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F164" i="4" s="1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F165" i="4" s="1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F166" i="4" s="1"/>
  <c r="C167" i="4"/>
  <c r="F156" i="3"/>
  <c r="H155" i="3"/>
  <c r="I155" i="3" s="1"/>
  <c r="G156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F167" i="4" s="1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F168" i="4" s="1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F169" i="4" s="1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F170" i="4" s="1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F171" i="4" s="1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F172" i="4" s="1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F173" i="4" s="1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F174" i="4" s="1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F175" i="4" s="1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D175" i="6"/>
  <c r="D175" i="7"/>
  <c r="C164" i="6"/>
  <c r="C164" i="7"/>
  <c r="M164" i="7" s="1"/>
  <c r="G156" i="5"/>
  <c r="F156" i="5"/>
  <c r="H156" i="5"/>
  <c r="E176" i="4"/>
  <c r="F176" i="4" s="1"/>
  <c r="C177" i="4"/>
  <c r="G166" i="3"/>
  <c r="H165" i="3"/>
  <c r="I165" i="3" s="1"/>
  <c r="F166" i="3"/>
  <c r="P155" i="7" l="1"/>
  <c r="K156" i="6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F177" i="4" s="1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F178" i="4" s="1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F179" i="4" s="1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F180" i="4" s="1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F181" i="4" s="1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F182" i="4" s="1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F183" i="4" s="1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F184" i="4" s="1"/>
  <c r="C185" i="4"/>
  <c r="F174" i="3"/>
  <c r="H173" i="3"/>
  <c r="I173" i="3" s="1"/>
  <c r="G174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F185" i="4" s="1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F186" i="4" s="1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F187" i="4" s="1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F188" i="4" s="1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F189" i="4" s="1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F190" i="4" s="1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F191" i="4" s="1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F192" i="4" s="1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F193" i="4" s="1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F194" i="4" s="1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F195" i="4" s="1"/>
  <c r="C196" i="4"/>
  <c r="H184" i="3"/>
  <c r="I184" i="3" s="1"/>
  <c r="F185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F196" i="4" s="1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F197" i="4" s="1"/>
  <c r="C198" i="4"/>
  <c r="H186" i="3"/>
  <c r="I186" i="3" s="1"/>
  <c r="F187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F198" i="4" s="1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F199" i="4" s="1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F200" i="4" s="1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F201" i="4" s="1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F202" i="4" s="1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F203" i="4" s="1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F204" i="4" s="1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F205" i="4" s="1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F206" i="4" s="1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F207" i="4" s="1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F208" i="4" s="1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F209" i="4" s="1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F210" i="4" s="1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F211" i="4" s="1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F212" i="4" s="1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F213" i="4" s="1"/>
  <c r="C214" i="4"/>
  <c r="F203" i="3"/>
  <c r="H202" i="3"/>
  <c r="I202" i="3" s="1"/>
  <c r="G203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F214" i="4" s="1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F215" i="4" s="1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F216" i="4" s="1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F217" i="4" s="1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F218" i="4" s="1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F219" i="4" s="1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F220" i="4" s="1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F221" i="4" s="1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F222" i="4" s="1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F223" i="4" s="1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F224" i="4" s="1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F225" i="4" s="1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F226" i="4" s="1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F227" i="4" s="1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F228" i="4" s="1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F229" i="4" s="1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F230" i="4" s="1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F231" i="4" s="1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F232" i="4" s="1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F233" i="4" s="1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F234" i="4" s="1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F235" i="4" s="1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F236" i="4" s="1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F237" i="4" s="1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F238" i="4" s="1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D238" i="6"/>
  <c r="D238" i="7"/>
  <c r="C227" i="6"/>
  <c r="C227" i="7"/>
  <c r="M227" i="7" s="1"/>
  <c r="G219" i="5"/>
  <c r="F219" i="5"/>
  <c r="H219" i="5"/>
  <c r="E239" i="4"/>
  <c r="F239" i="4" s="1"/>
  <c r="C240" i="4"/>
  <c r="G229" i="3"/>
  <c r="F229" i="3"/>
  <c r="H228" i="3"/>
  <c r="I228" i="3" s="1"/>
  <c r="P218" i="7" l="1"/>
  <c r="J219" i="6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F240" i="4" s="1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F241" i="4" s="1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F242" i="4" s="1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F243" i="4" s="1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F244" i="4" s="1"/>
  <c r="C245" i="4"/>
  <c r="F234" i="3"/>
  <c r="H233" i="3"/>
  <c r="I233" i="3" s="1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F245" i="4" s="1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F246" i="4" s="1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F247" i="4" s="1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F248" i="4" s="1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F249" i="4" s="1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F250" i="4" s="1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F251" i="4" s="1"/>
  <c r="C252" i="4"/>
  <c r="F241" i="3"/>
  <c r="H240" i="3"/>
  <c r="I240" i="3" s="1"/>
  <c r="G241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F252" i="4" s="1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F253" i="4" s="1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F254" i="4" s="1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F255" i="4" s="1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F256" i="4" s="1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F257" i="4" s="1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F258" i="4" s="1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F259" i="4" s="1"/>
  <c r="C260" i="4"/>
  <c r="F249" i="3"/>
  <c r="H248" i="3"/>
  <c r="I248" i="3" s="1"/>
  <c r="G249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F260" i="4" s="1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F261" i="4" s="1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F262" i="4" s="1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F263" i="4" s="1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F264" i="4" s="1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F265" i="4" s="1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F266" i="4" s="1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F267" i="4" s="1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F268" i="4" s="1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F269" i="4" s="1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F270" i="4" s="1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F271" i="4" s="1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F272" i="4" s="1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F273" i="4" s="1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F274" i="4" s="1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F275" i="4" s="1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F276" i="4" s="1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F277" i="4" s="1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F278" i="4" s="1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F279" i="4" s="1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F280" i="4" s="1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F281" i="4" s="1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F282" i="4" s="1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F283" i="4" s="1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F284" i="4" s="1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F285" i="4" s="1"/>
  <c r="C286" i="4"/>
  <c r="H274" i="3"/>
  <c r="I274" i="3" s="1"/>
  <c r="F275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F286" i="4" s="1"/>
  <c r="C287" i="4"/>
  <c r="H275" i="3"/>
  <c r="I275" i="3" s="1"/>
  <c r="F276" i="3"/>
  <c r="G276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F287" i="4" s="1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F288" i="4" s="1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F289" i="4" s="1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F290" i="4" s="1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F291" i="4" s="1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F292" i="4" s="1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D292" i="6"/>
  <c r="D292" i="7"/>
  <c r="C281" i="6"/>
  <c r="C281" i="7"/>
  <c r="M281" i="7" s="1"/>
  <c r="G273" i="5"/>
  <c r="F273" i="5"/>
  <c r="H273" i="5"/>
  <c r="E293" i="4"/>
  <c r="F293" i="4" s="1"/>
  <c r="C294" i="4"/>
  <c r="H282" i="3"/>
  <c r="F283" i="3"/>
  <c r="I282" i="3"/>
  <c r="G283" i="3"/>
  <c r="P272" i="7" l="1"/>
  <c r="J273" i="6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F294" i="4" s="1"/>
  <c r="C295" i="4"/>
  <c r="F284" i="3"/>
  <c r="H283" i="3"/>
  <c r="I283" i="3" s="1"/>
  <c r="G284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F295" i="4" s="1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F296" i="4" s="1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F297" i="4" s="1"/>
  <c r="C298" i="4"/>
  <c r="H286" i="3"/>
  <c r="I286" i="3" s="1"/>
  <c r="F287" i="3"/>
  <c r="G287" i="3"/>
  <c r="J277" i="6" l="1"/>
  <c r="J277" i="7"/>
  <c r="K277" i="6"/>
  <c r="K277" i="7"/>
  <c r="P276" i="7"/>
  <c r="L277" i="6"/>
  <c r="L277" i="7"/>
  <c r="D297" i="6"/>
  <c r="D297" i="7"/>
  <c r="C286" i="6"/>
  <c r="C286" i="7"/>
  <c r="M286" i="7" s="1"/>
  <c r="G278" i="5"/>
  <c r="F278" i="5"/>
  <c r="H278" i="5"/>
  <c r="E298" i="4"/>
  <c r="F298" i="4" s="1"/>
  <c r="C299" i="4"/>
  <c r="G288" i="3"/>
  <c r="H287" i="3"/>
  <c r="I287" i="3" s="1"/>
  <c r="F288" i="3"/>
  <c r="P277" i="7" l="1"/>
  <c r="K278" i="6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F299" i="4" s="1"/>
  <c r="C300" i="4"/>
  <c r="F289" i="3"/>
  <c r="H288" i="3"/>
  <c r="I288" i="3" s="1"/>
  <c r="G289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F300" i="4" s="1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F301" i="4" s="1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F302" i="4" s="1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F303" i="4" s="1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F304" i="4" s="1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F305" i="4" s="1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F306" i="4" s="1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F307" i="4" s="1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F308" i="4" s="1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F309" i="4" s="1"/>
  <c r="C310" i="4"/>
  <c r="F299" i="3"/>
  <c r="H298" i="3"/>
  <c r="I298" i="3" s="1"/>
  <c r="G299" i="3"/>
  <c r="K289" i="6" l="1"/>
  <c r="K289" i="7"/>
  <c r="J289" i="6"/>
  <c r="J289" i="7"/>
  <c r="L289" i="6"/>
  <c r="L289" i="7"/>
  <c r="D309" i="6"/>
  <c r="D309" i="7"/>
  <c r="C298" i="6"/>
  <c r="C298" i="7"/>
  <c r="M298" i="7" s="1"/>
  <c r="H290" i="5"/>
  <c r="G290" i="5"/>
  <c r="F290" i="5"/>
  <c r="E310" i="4"/>
  <c r="F310" i="4" s="1"/>
  <c r="C311" i="4"/>
  <c r="G300" i="3"/>
  <c r="H299" i="3"/>
  <c r="I299" i="3" s="1"/>
  <c r="F300" i="3"/>
  <c r="P289" i="7" l="1"/>
  <c r="L290" i="6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F311" i="4" s="1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F312" i="4" s="1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F313" i="4" s="1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F314" i="4" s="1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F315" i="4" s="1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F316" i="4" s="1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F317" i="4" s="1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F318" i="4" s="1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F319" i="4" s="1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F320" i="4" s="1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F321" i="4" s="1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F322" i="4" s="1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F323" i="4" s="1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F324" i="4" s="1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F325" i="4" s="1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F326" i="4" s="1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F327" i="4" s="1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F328" i="4" s="1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F329" i="4" s="1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F330" i="4" s="1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F331" i="4" s="1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F332" i="4" s="1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F333" i="4" s="1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F334" i="4" s="1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F335" i="4" s="1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F336" i="4" s="1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F337" i="4" s="1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F338" i="4" s="1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F339" i="4" s="1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F340" i="4" s="1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F341" i="4" s="1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F342" i="4" s="1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F343" i="4" s="1"/>
  <c r="C344" i="4"/>
  <c r="H332" i="3"/>
  <c r="I332" i="3" s="1"/>
  <c r="F333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F344" i="4" s="1"/>
  <c r="G334" i="3"/>
  <c r="F334" i="3"/>
  <c r="H333" i="3"/>
  <c r="I333" i="3" s="1"/>
  <c r="P323" i="7" l="1"/>
  <c r="J324" i="6"/>
  <c r="J324" i="7"/>
  <c r="K324" i="6"/>
  <c r="K324" i="7"/>
  <c r="L324" i="6"/>
  <c r="L324" i="7"/>
  <c r="D344" i="6"/>
  <c r="D344" i="7"/>
  <c r="C333" i="6"/>
  <c r="C333" i="7"/>
  <c r="M333" i="7" s="1"/>
  <c r="H325" i="5"/>
  <c r="G325" i="5"/>
  <c r="F325" i="5"/>
  <c r="E345" i="4"/>
  <c r="F345" i="4" s="1"/>
  <c r="C346" i="4"/>
  <c r="H334" i="3"/>
  <c r="I334" i="3" s="1"/>
  <c r="F335" i="3"/>
  <c r="G335" i="3"/>
  <c r="P324" i="7" l="1"/>
  <c r="L325" i="6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F346" i="4" s="1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F347" i="4" s="1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F348" i="4" s="1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F349" i="4" s="1"/>
  <c r="C350" i="4"/>
  <c r="F339" i="3"/>
  <c r="H338" i="3"/>
  <c r="I338" i="3" s="1"/>
  <c r="G339" i="3"/>
  <c r="J329" i="6" l="1"/>
  <c r="J329" i="7"/>
  <c r="K329" i="6"/>
  <c r="K329" i="7"/>
  <c r="L329" i="6"/>
  <c r="L329" i="7"/>
  <c r="D349" i="6"/>
  <c r="D349" i="7"/>
  <c r="C338" i="6"/>
  <c r="C338" i="7"/>
  <c r="M338" i="7" s="1"/>
  <c r="G330" i="5"/>
  <c r="F330" i="5"/>
  <c r="H330" i="5"/>
  <c r="E350" i="4"/>
  <c r="F350" i="4" s="1"/>
  <c r="C351" i="4"/>
  <c r="G340" i="3"/>
  <c r="H339" i="3"/>
  <c r="I339" i="3" s="1"/>
  <c r="F340" i="3"/>
  <c r="P329" i="7" l="1"/>
  <c r="J330" i="6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F351" i="4" s="1"/>
  <c r="C352" i="4"/>
  <c r="F341" i="3"/>
  <c r="H340" i="3"/>
  <c r="I340" i="3" s="1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F352" i="4" s="1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F353" i="4" s="1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F354" i="4" s="1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F355" i="4" s="1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F356" i="4" s="1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F357" i="4" s="1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F358" i="4" s="1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F359" i="4" s="1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F360" i="4" s="1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F361" i="4" s="1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F362" i="4" s="1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F363" i="4" s="1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F364" i="4" s="1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F365" i="4" s="1"/>
  <c r="C366" i="4"/>
  <c r="H354" i="3"/>
  <c r="I354" i="3" s="1"/>
  <c r="F355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F366" i="4" s="1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F367" i="4" s="1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F368" i="4" s="1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F369" i="4" s="1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F370" i="4" s="1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F371" i="4" s="1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F372" i="4" s="1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F373" i="4" s="1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F374" i="4" s="1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F375" i="4" s="1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F376" i="4" s="1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F377" i="4" s="1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F378" i="4" s="1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F379" i="4" s="1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F380" i="4" s="1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F381" i="4" s="1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F382" i="4" s="1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F383" i="4" s="1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F384" i="4" s="1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F385" i="4" s="1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F386" i="4" s="1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F387" i="4" s="1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F388" i="4" s="1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F389" i="4" s="1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F390" i="4" s="1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F391" i="4" s="1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F392" i="4" s="1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F393" i="4" s="1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F394" i="4" s="1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F395" i="4" s="1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F396" i="4" s="1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F397" i="4" s="1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F398" i="4" s="1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F399" i="4" s="1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F400" i="4" s="1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F401" i="4" s="1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F402" i="4" s="1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F403" i="4" s="1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F404" i="4" s="1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F405" i="4" s="1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F406" i="4" s="1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F407" i="4" s="1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F408" i="4" s="1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F409" i="4" s="1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F410" i="4" s="1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F411" i="4" s="1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F412" i="4" s="1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F413" i="4" s="1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F414" i="4" s="1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F415" i="4" s="1"/>
  <c r="C416" i="4"/>
  <c r="E84" i="7"/>
  <c r="N84" i="7" s="1"/>
  <c r="H404" i="3"/>
  <c r="F405" i="3"/>
  <c r="G405" i="3"/>
  <c r="I404" i="3"/>
  <c r="P394" i="7" l="1"/>
  <c r="K395" i="6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F416" i="4" s="1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F417" i="4" s="1"/>
  <c r="C418" i="4"/>
  <c r="E86" i="7"/>
  <c r="N86" i="7" s="1"/>
  <c r="F407" i="3"/>
  <c r="H406" i="3"/>
  <c r="I406" i="3" s="1"/>
  <c r="G407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F418" i="4" s="1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F419" i="4" s="1"/>
  <c r="C420" i="4"/>
  <c r="E88" i="7"/>
  <c r="N88" i="7" s="1"/>
  <c r="F409" i="3"/>
  <c r="H408" i="3"/>
  <c r="I408" i="3" s="1"/>
  <c r="G409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F420" i="4" s="1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F421" i="4" s="1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F422" i="4" s="1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F423" i="4" s="1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F424" i="4" s="1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F425" i="4" s="1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F426" i="4" s="1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F427" i="4" s="1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F428" i="4" s="1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F429" i="4" s="1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F430" i="4" s="1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F431" i="4" s="1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F432" i="4" s="1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F433" i="4" s="1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F434" i="4" s="1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F435" i="4" s="1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F436" i="4" s="1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F437" i="4" s="1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F438" i="4" s="1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F439" i="4" s="1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F440" i="4" s="1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F441" i="4" s="1"/>
  <c r="C442" i="4"/>
  <c r="E110" i="7"/>
  <c r="N110" i="7" s="1"/>
  <c r="H430" i="3"/>
  <c r="I430" i="3" s="1"/>
  <c r="F431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F442" i="4" s="1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F443" i="4" s="1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F444" i="4" s="1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F445" i="4" s="1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F446" i="4" s="1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F447" i="4" s="1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F448" i="4" s="1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F449" i="4" s="1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F450" i="4" s="1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F451" i="4" s="1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F452" i="4" s="1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F453" i="4" s="1"/>
  <c r="C454" i="4"/>
  <c r="E122" i="7"/>
  <c r="N122" i="7" s="1"/>
  <c r="F443" i="3"/>
  <c r="H442" i="3"/>
  <c r="I442" i="3" s="1"/>
  <c r="G443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F454" i="4" s="1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F455" i="4" s="1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F456" i="4" s="1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F457" i="4" s="1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F458" i="4" s="1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F459" i="4" s="1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F460" i="4" s="1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F461" i="4" s="1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F462" i="4" s="1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F463" i="4" s="1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F464" i="4" s="1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F465" i="4" s="1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F466" i="4" s="1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F467" i="4" s="1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F468" i="4" s="1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F469" i="4" s="1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F470" i="4" s="1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F471" i="4" s="1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F472" i="4" s="1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F473" i="4" s="1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F474" i="4" s="1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F475" i="4" s="1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F476" i="4" s="1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F477" i="4" s="1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F478" i="4" s="1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F479" i="4" s="1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F480" i="4" s="1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F481" i="4" s="1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F482" i="4" s="1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F483" i="4" s="1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F484" i="4" s="1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F485" i="4" s="1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F486" i="4" s="1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F487" i="4" s="1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F488" i="4" s="1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F489" i="4" s="1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F490" i="4" s="1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F491" i="4" s="1"/>
  <c r="C492" i="4"/>
  <c r="E160" i="7"/>
  <c r="N160" i="7" s="1"/>
  <c r="F481" i="3"/>
  <c r="H480" i="3"/>
  <c r="I480" i="3" s="1"/>
  <c r="G481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F492" i="4" s="1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F493" i="4" s="1"/>
  <c r="C494" i="4"/>
  <c r="E162" i="7"/>
  <c r="N162" i="7" s="1"/>
  <c r="F483" i="3"/>
  <c r="H482" i="3"/>
  <c r="I482" i="3" s="1"/>
  <c r="G483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F494" i="4" s="1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F495" i="4" s="1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F496" i="4" s="1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F497" i="4" s="1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F498" i="4" s="1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F499" i="4" s="1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F500" i="4" s="1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F501" i="4" s="1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F502" i="4" s="1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F503" i="4" s="1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F504" i="4" s="1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F505" i="4" s="1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F506" i="4" s="1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F507" i="4" s="1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F508" i="4" s="1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F509" i="4" s="1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F510" i="4" s="1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F511" i="4" s="1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F512" i="4" s="1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F513" i="4" s="1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F514" i="4" s="1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F515" i="4" s="1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F516" i="4" s="1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F517" i="4" s="1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F518" i="4" s="1"/>
  <c r="C519" i="4"/>
  <c r="E187" i="7"/>
  <c r="N187" i="7" s="1"/>
  <c r="F508" i="3"/>
  <c r="H507" i="3"/>
  <c r="I507" i="3" s="1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F519" i="4" s="1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F520" i="4" s="1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F521" i="4" s="1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F522" i="4" s="1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F523" i="4" s="1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F524" i="4" s="1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F525" i="4" s="1"/>
  <c r="C526" i="4"/>
  <c r="E194" i="7"/>
  <c r="N194" i="7" s="1"/>
  <c r="F515" i="3"/>
  <c r="H514" i="3"/>
  <c r="I514" i="3" s="1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F526" i="4" s="1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F527" i="4" s="1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F528" i="4" s="1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F529" i="4" s="1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F530" i="4" s="1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F531" i="4" s="1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F532" i="4" s="1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F533" i="4" s="1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F534" i="4" s="1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F535" i="4" s="1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F536" i="4" s="1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F537" i="4" s="1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F538" i="4" s="1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F539" i="4" s="1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F540" i="4" s="1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F541" i="4" s="1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F542" i="4" s="1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F543" i="4" s="1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F544" i="4" s="1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F545" i="4" s="1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F546" i="4" s="1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F547" i="4" s="1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F548" i="4" s="1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F549" i="4" s="1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F550" i="4" s="1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F551" i="4" s="1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F552" i="4" s="1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F553" i="4" s="1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F554" i="4" s="1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F555" i="4" s="1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F556" i="4" s="1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F557" i="4" s="1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F558" i="4" s="1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F559" i="4" s="1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F560" i="4" s="1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F561" i="4" s="1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F562" i="4" s="1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F563" i="4" s="1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F564" i="4" s="1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F565" i="4" s="1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F566" i="4" s="1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F567" i="4" s="1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F568" i="4" s="1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F569" i="4" s="1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F570" i="4" s="1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F571" i="4" s="1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F572" i="4" s="1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F573" i="4" s="1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F574" i="4" s="1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F575" i="4" s="1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F576" i="4" s="1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F577" i="4" s="1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F578" i="4" s="1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F579" i="4" s="1"/>
  <c r="C580" i="4"/>
  <c r="E248" i="7"/>
  <c r="N248" i="7" s="1"/>
  <c r="H568" i="3"/>
  <c r="I568" i="3" s="1"/>
  <c r="F569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F580" i="4" s="1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F581" i="4" s="1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F582" i="4" s="1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F583" i="4" s="1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F584" i="4" s="1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F585" i="4" s="1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F586" i="4" s="1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F587" i="4" s="1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F588" i="4" s="1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F589" i="4" s="1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F590" i="4" s="1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F591" i="4" s="1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F592" i="4" s="1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F593" i="4" s="1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F594" i="4" s="1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F595" i="4" s="1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F596" i="4" s="1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F597" i="4" s="1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F598" i="4" s="1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F599" i="4" s="1"/>
  <c r="C600" i="4"/>
  <c r="E268" i="7"/>
  <c r="N268" i="7" s="1"/>
  <c r="F589" i="3"/>
  <c r="H588" i="3"/>
  <c r="I588" i="3" s="1"/>
  <c r="G589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F600" i="4" s="1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F601" i="4" s="1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F602" i="4" s="1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F603" i="4" s="1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F604" i="4" s="1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F605" i="4" s="1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F606" i="4" s="1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F607" i="4" s="1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F608" i="4" s="1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F609" i="4" s="1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F610" i="4" s="1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F611" i="4" s="1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F612" i="4" s="1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F613" i="4" s="1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F614" i="4" s="1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F615" i="4" s="1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F616" i="4" s="1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F617" i="4" s="1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F618" i="4" s="1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F619" i="4" s="1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F620" i="4" s="1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F621" i="4" s="1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F622" i="4" s="1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F623" i="4" s="1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F624" i="4" s="1"/>
  <c r="C625" i="4"/>
  <c r="E293" i="7"/>
  <c r="N293" i="7" s="1"/>
  <c r="F614" i="3"/>
  <c r="H613" i="3"/>
  <c r="I613" i="3" s="1"/>
  <c r="G614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F625" i="4" s="1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F626" i="4" s="1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F627" i="4" s="1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F628" i="4" s="1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F629" i="4" s="1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F630" i="4" s="1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F631" i="4" s="1"/>
  <c r="C632" i="4"/>
  <c r="E300" i="7"/>
  <c r="N300" i="7" s="1"/>
  <c r="H620" i="3"/>
  <c r="I620" i="3" s="1"/>
  <c r="F621" i="3"/>
  <c r="G621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F632" i="4" s="1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F633" i="4" s="1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F634" i="4" s="1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F635" i="4" s="1"/>
  <c r="C636" i="4"/>
  <c r="E304" i="7"/>
  <c r="N304" i="7" s="1"/>
  <c r="F625" i="3"/>
  <c r="H624" i="3"/>
  <c r="I624" i="3" s="1"/>
  <c r="G625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F636" i="4" s="1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F637" i="4" s="1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F638" i="4" s="1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F639" i="4" s="1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F640" i="4" s="1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F641" i="4" s="1"/>
  <c r="C642" i="4"/>
  <c r="E310" i="7"/>
  <c r="N310" i="7" s="1"/>
  <c r="F631" i="3"/>
  <c r="H630" i="3"/>
  <c r="I630" i="3" s="1"/>
  <c r="G631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F642" i="4" s="1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F643" i="4" s="1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F644" i="4" s="1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F645" i="4" s="1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F646" i="4" s="1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F647" i="4" s="1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F648" i="4" s="1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F649" i="4" s="1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F650" i="4" s="1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F651" i="4" s="1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F652" i="4" s="1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F653" i="4" s="1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F654" i="4" s="1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F655" i="4" s="1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F656" i="4" s="1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F657" i="4" s="1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F658" i="4" s="1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F659" i="4" s="1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F660" i="4" s="1"/>
  <c r="C661" i="4"/>
  <c r="E329" i="7"/>
  <c r="N329" i="7" s="1"/>
  <c r="F650" i="3"/>
  <c r="H649" i="3"/>
  <c r="I649" i="3" s="1"/>
  <c r="G650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F661" i="4" s="1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F662" i="4" s="1"/>
  <c r="C663" i="4"/>
  <c r="E331" i="7"/>
  <c r="N331" i="7" s="1"/>
  <c r="F652" i="3"/>
  <c r="H651" i="3"/>
  <c r="I651" i="3" s="1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F663" i="4" s="1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F664" i="4" s="1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F665" i="4" s="1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F666" i="4" s="1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F667" i="4" s="1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F668" i="4" s="1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F669" i="4" s="1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F670" i="4" s="1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F671" i="4" s="1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F672" i="4" s="1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F673" i="4" s="1"/>
  <c r="C674" i="4"/>
  <c r="E342" i="7"/>
  <c r="N342" i="7" s="1"/>
  <c r="H662" i="3"/>
  <c r="F663" i="3"/>
  <c r="I662" i="3"/>
  <c r="G663" i="3"/>
  <c r="P652" i="7" l="1"/>
  <c r="J653" i="6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F674" i="4" s="1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F675" i="4" s="1"/>
  <c r="C676" i="4"/>
  <c r="E344" i="7"/>
  <c r="N344" i="7" s="1"/>
  <c r="H664" i="3"/>
  <c r="I664" i="3" s="1"/>
  <c r="F665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F676" i="4" s="1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F677" i="4" s="1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F678" i="4" s="1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F679" i="4" s="1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F680" i="4" s="1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F681" i="4" s="1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F682" i="4" s="1"/>
  <c r="C683" i="4"/>
  <c r="E351" i="7"/>
  <c r="N351" i="7" s="1"/>
  <c r="H671" i="3"/>
  <c r="F672" i="3"/>
  <c r="I671" i="3"/>
  <c r="G672" i="3"/>
  <c r="P661" i="7" l="1"/>
  <c r="L662" i="6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F683" i="4" s="1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F684" i="4" s="1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F685" i="4" s="1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F686" i="4" s="1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F687" i="4" s="1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F688" i="4" s="1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F689" i="4" s="1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F690" i="4" s="1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F691" i="4" s="1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F692" i="4" s="1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F693" i="4" s="1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F694" i="4" s="1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F695" i="4" s="1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F696" i="4" s="1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F697" i="4" s="1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F698" i="4" s="1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F699" i="4" s="1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F700" i="4" s="1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F701" i="4" s="1"/>
  <c r="C702" i="4"/>
  <c r="E370" i="7"/>
  <c r="N370" i="7" s="1"/>
  <c r="H690" i="3"/>
  <c r="I690" i="3" s="1"/>
  <c r="F691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F702" i="4" s="1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F703" i="4" s="1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F704" i="4" s="1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F705" i="4" s="1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F706" i="4" s="1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F707" i="4" s="1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F708" i="4" s="1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F709" i="4" s="1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F710" i="4" s="1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F711" i="4" s="1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F712" i="4" s="1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F713" i="4" s="1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F714" i="4" s="1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F715" i="4" s="1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F716" i="4" s="1"/>
  <c r="C717" i="4"/>
  <c r="G706" i="3"/>
  <c r="F706" i="3"/>
  <c r="H705" i="3"/>
  <c r="I705" i="3" s="1"/>
  <c r="K696" i="6" l="1"/>
  <c r="K696" i="7"/>
  <c r="J696" i="6"/>
  <c r="J696" i="7"/>
  <c r="L696" i="6"/>
  <c r="L696" i="7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F717" i="4" s="1"/>
  <c r="C718" i="4"/>
  <c r="E386" i="7"/>
  <c r="N386" i="7" s="1"/>
  <c r="F707" i="3"/>
  <c r="H706" i="3"/>
  <c r="I706" i="3"/>
  <c r="G707" i="3"/>
  <c r="P696" i="7" l="1"/>
  <c r="L697" i="6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F718" i="4" s="1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F719" i="4" s="1"/>
  <c r="C720" i="4"/>
  <c r="E388" i="7"/>
  <c r="N388" i="7" s="1"/>
  <c r="F709" i="3"/>
  <c r="H708" i="3"/>
  <c r="I708" i="3" s="1"/>
  <c r="G709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F720" i="4" s="1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F721" i="4" s="1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F722" i="4" s="1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F723" i="4" s="1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F724" i="4" s="1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F725" i="4" s="1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F726" i="4" s="1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F727" i="4" s="1"/>
  <c r="C728" i="4"/>
  <c r="E396" i="7"/>
  <c r="N396" i="7" s="1"/>
  <c r="H716" i="3"/>
  <c r="F717" i="3"/>
  <c r="G717" i="3"/>
  <c r="I716" i="3"/>
  <c r="P706" i="7" l="1"/>
  <c r="K707" i="6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F728" i="4" s="1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F729" i="4" s="1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F730" i="4" s="1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F731" i="4" s="1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F732" i="4" s="1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F733" i="4" s="1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F734" i="4" s="1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F735" i="4" s="1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F736" i="4" s="1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F737" i="4" s="1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F738" i="4" s="1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F739" i="4" s="1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F740" i="4" s="1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F741" i="4" s="1"/>
  <c r="C742" i="4"/>
  <c r="E410" i="7"/>
  <c r="N410" i="7" s="1"/>
  <c r="H730" i="3"/>
  <c r="I730" i="3" s="1"/>
  <c r="F731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F742" i="4" s="1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F743" i="4" s="1"/>
  <c r="C744" i="4"/>
  <c r="E412" i="7"/>
  <c r="N412" i="7" s="1"/>
  <c r="F733" i="3"/>
  <c r="H732" i="3"/>
  <c r="I732" i="3" s="1"/>
  <c r="G733" i="3"/>
  <c r="P722" i="7" l="1"/>
  <c r="J723" i="6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F744" i="4" s="1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F745" i="4" s="1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F746" i="4" s="1"/>
  <c r="C747" i="4"/>
  <c r="E415" i="7"/>
  <c r="N415" i="7" s="1"/>
  <c r="G736" i="3"/>
  <c r="F736" i="3"/>
  <c r="H735" i="3"/>
  <c r="I735" i="3" s="1"/>
  <c r="P725" i="7" l="1"/>
  <c r="L726" i="6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F747" i="4" s="1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F748" i="4" s="1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F749" i="4" s="1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F750" i="4" s="1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F751" i="4" s="1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F752" i="4" s="1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F753" i="4" s="1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F754" i="4" s="1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F755" i="4" s="1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F756" i="4" s="1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F757" i="4" s="1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F758" i="4" s="1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F759" i="4" s="1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F760" i="4" s="1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F761" i="4" s="1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F762" i="4" s="1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F763" i="4" s="1"/>
  <c r="C764" i="4"/>
  <c r="E432" i="7"/>
  <c r="N432" i="7" s="1"/>
  <c r="G753" i="3"/>
  <c r="F753" i="3"/>
  <c r="H752" i="3"/>
  <c r="I752" i="3" s="1"/>
  <c r="P742" i="7" l="1"/>
  <c r="L743" i="6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F764" i="4" s="1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F765" i="4" s="1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F766" i="4" s="1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F767" i="4" s="1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F768" i="4" s="1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F769" i="4" s="1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F770" i="4" s="1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F771" i="4" s="1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F772" i="4" s="1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F773" i="4" s="1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F774" i="4" s="1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F775" i="4" s="1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F776" i="4" s="1"/>
  <c r="C777" i="4"/>
  <c r="E445" i="7"/>
  <c r="N445" i="7" s="1"/>
  <c r="F766" i="3"/>
  <c r="H765" i="3"/>
  <c r="I765" i="3"/>
  <c r="G766" i="3"/>
  <c r="P755" i="7" l="1"/>
  <c r="J756" i="6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F777" i="4" s="1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F778" i="4" s="1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F779" i="4" s="1"/>
  <c r="C780" i="4"/>
  <c r="E448" i="7"/>
  <c r="N448" i="7" s="1"/>
  <c r="F769" i="3"/>
  <c r="H768" i="3"/>
  <c r="I768" i="3" s="1"/>
  <c r="G769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F780" i="4" s="1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F781" i="4" s="1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F782" i="4" s="1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F783" i="4" s="1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F784" i="4" s="1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F785" i="4" s="1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F786" i="4" s="1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F787" i="4" s="1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F788" i="4" s="1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F789" i="4" s="1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F790" i="4" s="1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F791" i="4" s="1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F792" i="4" s="1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F793" i="4" s="1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F794" i="4" s="1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F795" i="4" s="1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F796" i="4" s="1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F797" i="4" s="1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F798" i="4" s="1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F799" i="4" s="1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F800" i="4" s="1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F801" i="4" s="1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F802" i="4" s="1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F803" i="4" s="1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F804" i="4" s="1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F805" i="4" s="1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F806" i="4" s="1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F807" i="4" s="1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F808" i="4" s="1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F809" i="4" s="1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F810" i="4" s="1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F811" i="4" s="1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F812" i="4" s="1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F813" i="4" s="1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F814" i="4" s="1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F815" i="4" s="1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F816" i="4" s="1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F817" i="4" s="1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F818" i="4" s="1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F819" i="4" s="1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F820" i="4" s="1"/>
  <c r="C821" i="4"/>
  <c r="E489" i="7"/>
  <c r="N489" i="7" s="1"/>
  <c r="G810" i="3"/>
  <c r="F810" i="3"/>
  <c r="H809" i="3"/>
  <c r="I809" i="3" s="1"/>
  <c r="P799" i="7" l="1"/>
  <c r="J800" i="6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F821" i="4" s="1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F822" i="4" s="1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F823" i="4" s="1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F824" i="4" s="1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F825" i="4" s="1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F826" i="4" s="1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F827" i="4" s="1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F828" i="4" s="1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F829" i="4" s="1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F830" i="4" s="1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F831" i="4" s="1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F832" i="4" s="1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F833" i="4" s="1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F834" i="4" s="1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F835" i="4" s="1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F836" i="4" s="1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F837" i="4" s="1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F838" i="4" s="1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F839" i="4" s="1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F840" i="4" s="1"/>
  <c r="C841" i="4"/>
  <c r="E509" i="7"/>
  <c r="N509" i="7" s="1"/>
  <c r="F830" i="3"/>
  <c r="H829" i="3"/>
  <c r="I829" i="3" s="1"/>
  <c r="G830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F841" i="4" s="1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F842" i="4" s="1"/>
  <c r="C843" i="4"/>
  <c r="E511" i="7"/>
  <c r="N511" i="7" s="1"/>
  <c r="H831" i="3"/>
  <c r="I831" i="3" s="1"/>
  <c r="F832" i="3"/>
  <c r="G832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F843" i="4" s="1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F844" i="4" s="1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F845" i="4" s="1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F846" i="4" s="1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F847" i="4" s="1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F848" i="4" s="1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F849" i="4" s="1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F850" i="4" s="1"/>
  <c r="C851" i="4"/>
  <c r="H839" i="3"/>
  <c r="F840" i="3"/>
  <c r="G840" i="3"/>
  <c r="I839" i="3"/>
  <c r="K830" i="6" l="1"/>
  <c r="K830" i="7"/>
  <c r="J830" i="6"/>
  <c r="J830" i="7"/>
  <c r="L830" i="6"/>
  <c r="L830" i="7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F851" i="4" s="1"/>
  <c r="C852" i="4"/>
  <c r="E520" i="7"/>
  <c r="N520" i="7" s="1"/>
  <c r="G841" i="3"/>
  <c r="F841" i="3"/>
  <c r="H840" i="3"/>
  <c r="I840" i="3" s="1"/>
  <c r="P830" i="7" l="1"/>
  <c r="K831" i="6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F852" i="4" s="1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F853" i="4" s="1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F854" i="4" s="1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F855" i="4" s="1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F856" i="4" s="1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F857" i="4" s="1"/>
  <c r="C858" i="4"/>
  <c r="E526" i="7"/>
  <c r="N526" i="7" s="1"/>
  <c r="F847" i="3"/>
  <c r="H846" i="3"/>
  <c r="I846" i="3" s="1"/>
  <c r="G847" i="3"/>
  <c r="P836" i="7" l="1"/>
  <c r="K837" i="6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F858" i="4" s="1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F859" i="4" s="1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F860" i="4" s="1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F861" i="4" s="1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F862" i="4" s="1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F863" i="4" s="1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F864" i="4" s="1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F865" i="4" s="1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F866" i="4" s="1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F867" i="4" s="1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F868" i="4" s="1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F869" i="4" s="1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F870" i="4" s="1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F871" i="4" s="1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F872" i="4" s="1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F873" i="4" s="1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F874" i="4" s="1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F875" i="4" s="1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F876" i="4" s="1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F877" i="4" s="1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F878" i="4" s="1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F879" i="4" s="1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F880" i="4" s="1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F881" i="4" s="1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F882" i="4" s="1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F883" i="4" s="1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F884" i="4" s="1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F885" i="4" s="1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F886" i="4" s="1"/>
  <c r="C887" i="4"/>
  <c r="E555" i="7"/>
  <c r="N555" i="7" s="1"/>
  <c r="H875" i="3"/>
  <c r="F876" i="3"/>
  <c r="G876" i="3"/>
  <c r="I875" i="3"/>
  <c r="P865" i="7" l="1"/>
  <c r="K866" i="6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F887" i="4" s="1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F888" i="4" s="1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F889" i="4" s="1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F890" i="4" s="1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F891" i="4" s="1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F892" i="4" s="1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F893" i="4" s="1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F894" i="4" s="1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F895" i="4" s="1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F896" i="4" s="1"/>
  <c r="C897" i="4"/>
  <c r="E565" i="7"/>
  <c r="N565" i="7" s="1"/>
  <c r="F886" i="3"/>
  <c r="H885" i="3"/>
  <c r="I885" i="3" s="1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F897" i="4" s="1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F898" i="4" s="1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F899" i="4" s="1"/>
  <c r="C900" i="4"/>
  <c r="E568" i="7"/>
  <c r="N568" i="7" s="1"/>
  <c r="F889" i="3"/>
  <c r="H888" i="3"/>
  <c r="I888" i="3" s="1"/>
  <c r="G889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F900" i="4" s="1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F901" i="4" s="1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F902" i="4" s="1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F903" i="4" s="1"/>
  <c r="C904" i="4"/>
  <c r="E572" i="7"/>
  <c r="N572" i="7" s="1"/>
  <c r="H892" i="3"/>
  <c r="F893" i="3"/>
  <c r="I892" i="3"/>
  <c r="G893" i="3"/>
  <c r="P882" i="7" l="1"/>
  <c r="J883" i="6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F904" i="4" s="1"/>
  <c r="C905" i="4"/>
  <c r="E573" i="7"/>
  <c r="N573" i="7" s="1"/>
  <c r="F894" i="3"/>
  <c r="H893" i="3"/>
  <c r="I893" i="3" s="1"/>
  <c r="G894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F905" i="4" s="1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F906" i="4" s="1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F907" i="4" s="1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F908" i="4" s="1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F909" i="4" s="1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F910" i="4" s="1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F911" i="4" s="1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F912" i="4" s="1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F913" i="4" s="1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F914" i="4" s="1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F915" i="4" s="1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F916" i="4" s="1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F917" i="4" s="1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F918" i="4" s="1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F919" i="4" s="1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F920" i="4" s="1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F921" i="4" s="1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F922" i="4" s="1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F923" i="4" s="1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F924" i="4" s="1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F925" i="4" s="1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F926" i="4" s="1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F927" i="4" s="1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F928" i="4" s="1"/>
  <c r="C929" i="4"/>
  <c r="E597" i="7"/>
  <c r="N597" i="7" s="1"/>
  <c r="G918" i="3"/>
  <c r="F918" i="3"/>
  <c r="H917" i="3"/>
  <c r="I917" i="3" s="1"/>
  <c r="P907" i="7" l="1"/>
  <c r="J908" i="6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F929" i="4" s="1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F930" i="4" s="1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F931" i="4" s="1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F932" i="4" s="1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F933" i="4" s="1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F934" i="4" s="1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F935" i="4" s="1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F936" i="4" s="1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F937" i="4" s="1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F938" i="4" s="1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F939" i="4" s="1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F940" i="4" s="1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F941" i="4" s="1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F942" i="4" s="1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F943" i="4" s="1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F944" i="4" s="1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F945" i="4" s="1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F946" i="4" s="1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F947" i="4" s="1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F948" i="4" s="1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F949" i="4" s="1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F950" i="4" s="1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F951" i="4" s="1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F952" i="4" s="1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F953" i="4" s="1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F954" i="4" s="1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F955" i="4" s="1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F956" i="4" s="1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F957" i="4" s="1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F958" i="4" s="1"/>
  <c r="C959" i="4"/>
  <c r="E627" i="7"/>
  <c r="N627" i="7" s="1"/>
  <c r="F948" i="3"/>
  <c r="H947" i="3"/>
  <c r="I947" i="3" s="1"/>
  <c r="G948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F959" i="4" s="1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F960" i="4" s="1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F961" i="4" s="1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F962" i="4" s="1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F963" i="4" s="1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F964" i="4" s="1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F965" i="4" s="1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F966" i="4" s="1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F967" i="4" s="1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F968" i="4" s="1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F969" i="4" s="1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F970" i="4" s="1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F971" i="4" s="1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F972" i="4" s="1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F973" i="4" s="1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F974" i="4" s="1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F975" i="4" s="1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F976" i="4" s="1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F977" i="4" s="1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F978" i="4" s="1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F979" i="4" s="1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F980" i="4" s="1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F981" i="4" s="1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F982" i="4" s="1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F983" i="4" s="1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F984" i="4" s="1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F985" i="4" s="1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F986" i="4" s="1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F987" i="4" s="1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F988" i="4" s="1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F989" i="4" s="1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F990" i="4" s="1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F991" i="4" s="1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F992" i="4" s="1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F993" i="4" s="1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F994" i="4" s="1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F995" i="4" s="1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F996" i="4" s="1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F997" i="4" s="1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F998" i="4" s="1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F999" i="4" s="1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F1000" i="4" s="1"/>
  <c r="C1001" i="4"/>
  <c r="E669" i="7"/>
  <c r="N669" i="7" s="1"/>
  <c r="F990" i="3"/>
  <c r="H989" i="3"/>
  <c r="I989" i="3" s="1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F1001" i="4" s="1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F1002" i="4" s="1"/>
  <c r="C1003" i="4"/>
  <c r="E671" i="7"/>
  <c r="N671" i="7" s="1"/>
  <c r="F992" i="3"/>
  <c r="H991" i="3"/>
  <c r="I991" i="3" s="1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F1003" i="4" s="1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F1004" i="4" s="1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F1005" i="4" s="1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F1006" i="4" s="1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F1007" i="4" s="1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F1008" i="4" s="1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F1009" i="4" s="1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F1010" i="4" s="1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F1011" i="4" s="1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F1012" i="4" s="1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F1013" i="4" s="1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F1014" i="4" s="1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F1015" i="4" s="1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F1016" i="4" s="1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F1017" i="4" s="1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F1018" i="4" s="1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F1019" i="4" s="1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F1020" i="4" s="1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F1021" i="4" s="1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F1022" i="4" s="1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F1023" i="4" s="1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F1024" i="4" s="1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F1025" i="4" s="1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F1026" i="4" s="1"/>
  <c r="C1027" i="4"/>
  <c r="E695" i="7"/>
  <c r="N695" i="7" s="1"/>
  <c r="F1016" i="3"/>
  <c r="H1015" i="3"/>
  <c r="I1015" i="3" s="1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F1027" i="4" s="1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F1028" i="4" s="1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F1029" i="4" s="1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F1030" i="4" s="1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F1031" i="4" s="1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F1032" i="4" s="1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F1033" i="4" s="1"/>
  <c r="C1034" i="4"/>
  <c r="E702" i="7"/>
  <c r="N702" i="7" s="1"/>
  <c r="H1022" i="3"/>
  <c r="F1023" i="3"/>
  <c r="G1023" i="3"/>
  <c r="I1022" i="3"/>
  <c r="P1012" i="7" l="1"/>
  <c r="L1013" i="6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F1034" i="4" s="1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F1035" i="4" s="1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F1036" i="4" s="1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F1037" i="4" s="1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F1038" i="4" s="1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F1039" i="4" s="1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F1040" i="4" s="1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F1041" i="4" s="1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F1042" i="4" s="1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F1043" i="4" s="1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F1044" i="4" s="1"/>
  <c r="C1045" i="4"/>
  <c r="E713" i="7"/>
  <c r="N713" i="7" s="1"/>
  <c r="H1033" i="3"/>
  <c r="I1033" i="3" s="1"/>
  <c r="F1034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F1045" i="4" s="1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F1046" i="4" s="1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F1047" i="4" s="1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F1048" i="4" s="1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F1049" i="4" s="1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F1050" i="4" s="1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F1051" i="4" s="1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F1052" i="4" s="1"/>
  <c r="C1053" i="4"/>
  <c r="E721" i="7"/>
  <c r="N721" i="7" s="1"/>
  <c r="F1042" i="3"/>
  <c r="H1041" i="3"/>
  <c r="I1041" i="3" s="1"/>
  <c r="G1042" i="3"/>
  <c r="P1031" i="7" l="1"/>
  <c r="L1032" i="6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F1053" i="4" s="1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F1054" i="4" s="1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F1055" i="4" s="1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F1056" i="4" s="1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F1057" i="4" s="1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F1058" i="4" s="1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F1059" i="4" s="1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F1060" i="4" s="1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F1061" i="4" s="1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F1062" i="4" s="1"/>
  <c r="C1063" i="4"/>
  <c r="E731" i="7"/>
  <c r="N731" i="7" s="1"/>
  <c r="F1052" i="3"/>
  <c r="H1051" i="3"/>
  <c r="I1051" i="3" s="1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F1063" i="4" s="1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F1064" i="4" s="1"/>
  <c r="C1065" i="4"/>
  <c r="E733" i="7"/>
  <c r="N733" i="7" s="1"/>
  <c r="H1053" i="3"/>
  <c r="I1053" i="3" s="1"/>
  <c r="F1054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F1065" i="4" s="1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F1066" i="4" s="1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F1067" i="4" s="1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F1068" i="4" s="1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F1069" i="4" s="1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F1070" i="4" s="1"/>
  <c r="C1071" i="4"/>
  <c r="E739" i="7"/>
  <c r="N739" i="7" s="1"/>
  <c r="F1060" i="3"/>
  <c r="H1059" i="3"/>
  <c r="I1059" i="3" s="1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F1071" i="4" s="1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F1072" i="4" s="1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F1073" i="4" s="1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F1074" i="4" s="1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F1075" i="4" s="1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F1076" i="4" s="1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F1077" i="4" s="1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F1078" i="4" s="1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F1079" i="4" s="1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F1080" i="4" s="1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F1081" i="4" s="1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F1082" i="4" s="1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F1083" i="4" s="1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F1084" i="4" s="1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F1085" i="4" s="1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F1086" i="4" s="1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F1087" i="4" s="1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F1088" i="4" s="1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F1089" i="4" s="1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F1090" i="4" s="1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F1091" i="4" s="1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F1092" i="4" s="1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F1093" i="4" s="1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F1094" i="4" s="1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F1095" i="4" s="1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F1096" i="4" s="1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F1097" i="4" s="1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F1098" i="4" s="1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F1099" i="4" s="1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F1100" i="4" s="1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F1101" i="4" s="1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F1102" i="4" s="1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F1103" i="4" s="1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F1104" i="4" s="1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F1105" i="4" s="1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F1106" i="4" s="1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F1107" i="4" s="1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F1108" i="4" s="1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F1109" i="4" s="1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F1110" i="4" s="1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F1111" i="4" s="1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F1112" i="4" s="1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F1113" i="4" s="1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F1114" i="4" s="1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F1115" i="4" s="1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F1116" i="4" s="1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F1117" i="4" s="1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F1118" i="4" s="1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F1119" i="4" s="1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F1120" i="4" s="1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F1121" i="4" s="1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F1122" i="4" s="1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F1123" i="4" s="1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F1124" i="4" s="1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F1125" i="4" s="1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F1126" i="4" s="1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F1127" i="4" s="1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F1128" i="4" s="1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F1129" i="4" s="1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F1130" i="4" s="1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F1131" i="4" s="1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F1132" i="4" s="1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F1133" i="4" s="1"/>
  <c r="C1134" i="4"/>
  <c r="E802" i="7"/>
  <c r="N802" i="7" s="1"/>
  <c r="G1123" i="3"/>
  <c r="H1122" i="3"/>
  <c r="I1122" i="3" s="1"/>
  <c r="F1123" i="3"/>
  <c r="P1112" i="7" l="1"/>
  <c r="J1113" i="6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F1134" i="4" s="1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F1135" i="4" s="1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F1136" i="4" s="1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F1137" i="4" s="1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F1138" i="4" s="1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F1139" i="4" s="1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F1140" i="4" s="1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F1141" i="4" s="1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F1142" i="4" s="1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F1143" i="4" s="1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F1144" i="4" s="1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F1145" i="4" s="1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F1146" i="4" s="1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F1147" i="4" s="1"/>
  <c r="C1148" i="4"/>
  <c r="E816" i="7"/>
  <c r="N816" i="7" s="1"/>
  <c r="G1137" i="3"/>
  <c r="F1137" i="3"/>
  <c r="H1136" i="3"/>
  <c r="I1136" i="3" s="1"/>
  <c r="P1126" i="7" l="1"/>
  <c r="L1127" i="6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F1148" i="4" s="1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F1149" i="4" s="1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F1150" i="4" s="1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F1151" i="4" s="1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F1152" i="4" s="1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F1153" i="4" s="1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F1154" i="4" s="1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F1155" i="4" s="1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F1156" i="4" s="1"/>
  <c r="C1157" i="4"/>
  <c r="E825" i="7"/>
  <c r="N825" i="7" s="1"/>
  <c r="F1146" i="3"/>
  <c r="H1145" i="3"/>
  <c r="I1145" i="3" s="1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F1157" i="4" s="1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F1158" i="4" s="1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F1159" i="4" s="1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F1160" i="4" s="1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F1161" i="4" s="1"/>
  <c r="C1162" i="4"/>
  <c r="E830" i="7"/>
  <c r="N830" i="7" s="1"/>
  <c r="F1151" i="3"/>
  <c r="H1150" i="3"/>
  <c r="I1150" i="3" s="1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F1162" i="4" s="1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F1163" i="4" s="1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F1164" i="4" s="1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F1165" i="4" s="1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F1166" i="4" s="1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F1167" i="4" s="1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F1168" i="4" s="1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F1169" i="4" s="1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F1170" i="4" s="1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F1171" i="4" s="1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F1172" i="4" s="1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F1173" i="4" s="1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F1174" i="4" s="1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F1175" i="4" s="1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F1176" i="4" s="1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F1177" i="4" s="1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F1178" i="4" s="1"/>
  <c r="C1179" i="4"/>
  <c r="E847" i="7"/>
  <c r="N847" i="7" s="1"/>
  <c r="F1168" i="3"/>
  <c r="H1167" i="3"/>
  <c r="I1167" i="3" s="1"/>
  <c r="G1168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F1179" i="4" s="1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F1180" i="4" s="1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F1181" i="4" s="1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F1182" i="4" s="1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F1183" i="4" s="1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F1184" i="4" s="1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F1185" i="4" s="1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F1186" i="4" s="1"/>
  <c r="C1187" i="4"/>
  <c r="E855" i="7"/>
  <c r="N855" i="7" s="1"/>
  <c r="H1175" i="3"/>
  <c r="I1175" i="3" s="1"/>
  <c r="F1176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F1187" i="4" s="1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F1188" i="4" s="1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F1189" i="4" s="1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F1190" i="4" s="1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F1191" i="4" s="1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F1192" i="4" s="1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F1193" i="4" s="1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F1194" i="4" s="1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F1195" i="4" s="1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F1196" i="4" s="1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F1197" i="4" s="1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F1198" i="4" s="1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F1199" i="4" s="1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F1200" i="4" s="1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F1201" i="4" s="1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F1202" i="4" s="1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F1203" i="4" s="1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F1204" i="4" s="1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F1205" i="4" s="1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F1206" i="4" s="1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F1207" i="4" s="1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F1208" i="4" s="1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F1209" i="4" s="1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F1210" i="4" s="1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F1211" i="4" s="1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F1212" i="4" s="1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F1213" i="4" s="1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F1214" i="4" s="1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F1215" i="4" s="1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F1216" i="4" s="1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F1217" i="4" s="1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F1218" i="4" s="1"/>
  <c r="C1219" i="4"/>
  <c r="E887" i="7"/>
  <c r="N887" i="7" s="1"/>
  <c r="F1208" i="3"/>
  <c r="H1207" i="3"/>
  <c r="I1207" i="3" s="1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F1219" i="4" s="1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F1220" i="4" s="1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F1221" i="4" s="1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F1222" i="4" s="1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F1223" i="4" s="1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F1224" i="4" s="1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F1225" i="4" s="1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F1226" i="4" s="1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F1227" i="4" s="1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F1228" i="4" s="1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F1229" i="4" s="1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F1230" i="4" s="1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F1231" i="4" s="1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F1232" i="4" s="1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F1233" i="4" s="1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F1234" i="4" s="1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F1235" i="4" s="1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F1236" i="4" s="1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F1237" i="4" s="1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F1238" i="4" s="1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F1239" i="4" s="1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F1240" i="4" s="1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F1241" i="4" s="1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F1242" i="4" s="1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F1243" i="4" s="1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F1244" i="4" s="1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F1245" i="4" s="1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F1246" i="4" s="1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F1247" i="4" s="1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F1248" i="4" s="1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F1249" i="4" s="1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F1250" i="4" s="1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F1251" i="4" s="1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F1252" i="4" s="1"/>
  <c r="C1253" i="4"/>
  <c r="E921" i="7"/>
  <c r="N921" i="7" s="1"/>
  <c r="F1242" i="3"/>
  <c r="H1241" i="3"/>
  <c r="I1241" i="3" s="1"/>
  <c r="G1242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F1253" i="4" s="1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F1254" i="4" s="1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F1255" i="4" s="1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F1256" i="4" s="1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F1257" i="4" s="1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F1258" i="4" s="1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F1259" i="4" s="1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F1260" i="4" s="1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F1261" i="4" s="1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F1262" i="4" s="1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F1263" i="4" s="1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F1264" i="4" s="1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F1265" i="4" s="1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F1266" i="4" s="1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F1267" i="4" s="1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F1268" i="4" s="1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F1269" i="4" s="1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F1270" i="4" s="1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F1271" i="4" s="1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F1272" i="4" s="1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F1273" i="4" s="1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F1274" i="4" s="1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F1275" i="4" s="1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F1276" i="4" s="1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F1277" i="4" s="1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F1278" i="4" s="1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F1279" i="4" s="1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F1280" i="4" s="1"/>
  <c r="C1281" i="4"/>
  <c r="E949" i="7"/>
  <c r="N949" i="7" s="1"/>
  <c r="H1269" i="3"/>
  <c r="F1270" i="3"/>
  <c r="I1269" i="3"/>
  <c r="G1270" i="3"/>
  <c r="P1259" i="7" l="1"/>
  <c r="J1260" i="6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F1281" i="4" s="1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F1282" i="4" s="1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F1283" i="4" s="1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F1284" i="4" s="1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F1285" i="4" s="1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F1286" i="4" s="1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F1287" i="4" s="1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F1288" i="4" s="1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F1289" i="4" s="1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F1290" i="4" s="1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F1291" i="4" s="1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F1292" i="4" s="1"/>
  <c r="C1293" i="4"/>
  <c r="E961" i="7"/>
  <c r="N961" i="7" s="1"/>
  <c r="G1282" i="3"/>
  <c r="H1281" i="3"/>
  <c r="I1281" i="3" s="1"/>
  <c r="F1282" i="3"/>
  <c r="P1271" i="7" l="1"/>
  <c r="L1272" i="6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F1293" i="4" s="1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F1294" i="4" s="1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F1295" i="4" s="1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F1296" i="4" s="1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F1297" i="4" s="1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F1298" i="4" s="1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F1299" i="4" s="1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F1300" i="4" s="1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F1301" i="4" s="1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F1302" i="4" s="1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F1303" i="4" s="1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F1304" i="4" s="1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F1305" i="4" s="1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F1306" i="4" s="1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F1307" i="4" s="1"/>
  <c r="C1308" i="4"/>
  <c r="E976" i="7"/>
  <c r="N976" i="7" s="1"/>
  <c r="G1297" i="3"/>
  <c r="F1297" i="3"/>
  <c r="H1296" i="3"/>
  <c r="I1296" i="3" s="1"/>
  <c r="P1286" i="7" l="1"/>
  <c r="J1287" i="6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F1308" i="4" s="1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F1309" i="4" s="1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F1310" i="4" s="1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F1311" i="4" s="1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F1312" i="4" s="1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F1313" i="4" s="1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F1314" i="4" s="1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F1315" i="4" s="1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F1316" i="4" s="1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F1317" i="4" s="1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F1318" i="4" s="1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F1319" i="4" s="1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F1320" i="4" s="1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F1321" i="4" s="1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F1322" i="4" s="1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F1323" i="4" s="1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F1324" i="4" s="1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F1325" i="4" s="1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F1326" i="4" s="1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F1327" i="4" s="1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F1328" i="4" s="1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F1329" i="4" s="1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F1330" i="4" s="1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F1331" i="4" s="1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F1332" i="4" s="1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F1333" i="4" s="1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F1334" i="4" s="1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F1335" i="4" s="1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F1336" i="4" s="1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F1337" i="4" s="1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F1338" i="4" s="1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F1339" i="4" s="1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F1340" i="4" s="1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F1341" i="4" s="1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F1342" i="4" s="1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F1343" i="4" s="1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F1344" i="4" s="1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F1345" i="4" s="1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F1346" i="4" s="1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F1347" i="4" s="1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F1348" i="4" s="1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F1349" i="4" s="1"/>
  <c r="C1350" i="4"/>
  <c r="E1018" i="7"/>
  <c r="N1018" i="7" s="1"/>
  <c r="F1339" i="3"/>
  <c r="H1338" i="3"/>
  <c r="I1338" i="3" s="1"/>
  <c r="G1339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F1350" i="4" s="1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F1351" i="4" s="1"/>
  <c r="C1352" i="4"/>
  <c r="E1020" i="7"/>
  <c r="N1020" i="7" s="1"/>
  <c r="F1341" i="3"/>
  <c r="H1340" i="3"/>
  <c r="I1340" i="3" s="1"/>
  <c r="G1341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F1352" i="4" s="1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F1353" i="4" s="1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F1354" i="4" s="1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F1355" i="4" s="1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F1356" i="4" s="1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F1357" i="4" s="1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F1358" i="4" s="1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F1359" i="4" s="1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F1360" i="4" s="1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F1361" i="4" s="1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F1362" i="4" s="1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F1363" i="4" s="1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F1364" i="4" s="1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F1365" i="4" s="1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F1366" i="4" s="1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F1367" i="4" s="1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F1368" i="4" s="1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F1369" i="4" s="1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F1370" i="4" s="1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F1371" i="4" s="1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F1372" i="4" s="1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F1373" i="4" s="1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F1374" i="4" s="1"/>
  <c r="C1375" i="4"/>
  <c r="E1043" i="7"/>
  <c r="N1043" i="7" s="1"/>
  <c r="H1363" i="3"/>
  <c r="I1363" i="3" s="1"/>
  <c r="F1364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F1375" i="4" s="1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F1376" i="4" s="1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F1377" i="4" s="1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F1378" i="4" s="1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F1379" i="4" s="1"/>
  <c r="C1380" i="4"/>
  <c r="E1048" i="7"/>
  <c r="N1048" i="7" s="1"/>
  <c r="F1369" i="3"/>
  <c r="H1368" i="3"/>
  <c r="G1369" i="3"/>
  <c r="I1368" i="3"/>
  <c r="P1358" i="7" l="1"/>
  <c r="K1359" i="6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F1380" i="4" s="1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F1381" i="4" s="1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F1382" i="4" s="1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F1383" i="4" s="1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F1384" i="4" s="1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F1385" i="4" s="1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F1386" i="4" s="1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F1387" i="4" s="1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F1388" i="4" s="1"/>
  <c r="C1389" i="4"/>
  <c r="E1057" i="7"/>
  <c r="N1057" i="7" s="1"/>
  <c r="H1377" i="3"/>
  <c r="I1377" i="3" s="1"/>
  <c r="F1378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F1389" i="4" s="1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F1390" i="4" s="1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F1391" i="4" s="1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F1392" i="4" s="1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F1393" i="4" s="1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F1394" i="4" s="1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F1395" i="4" s="1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F1396" i="4" s="1"/>
  <c r="C1397" i="4"/>
  <c r="E1065" i="7"/>
  <c r="N1065" i="7" s="1"/>
  <c r="F1386" i="3"/>
  <c r="H1385" i="3"/>
  <c r="I1385" i="3" s="1"/>
  <c r="G1386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F1397" i="4" s="1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F1398" i="4" s="1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F1399" i="4" s="1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F1400" i="4" s="1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F1401" i="4" s="1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F1402" i="4" s="1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F1403" i="4" s="1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F1404" i="4" s="1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F1405" i="4" s="1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F1406" i="4" s="1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F1407" i="4" s="1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F1408" i="4" s="1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F1409" i="4" s="1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F1410" i="4" s="1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F1411" i="4" s="1"/>
  <c r="C1412" i="4"/>
  <c r="E1080" i="7"/>
  <c r="N1080" i="7" s="1"/>
  <c r="F1401" i="3"/>
  <c r="H1400" i="3"/>
  <c r="I1400" i="3" s="1"/>
  <c r="G1401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F1412" i="4" s="1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F1413" i="4" s="1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F1414" i="4" s="1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F1415" i="4" s="1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F1416" i="4" s="1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F1417" i="4" s="1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F1418" i="4" s="1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F1419" i="4" s="1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F1420" i="4" s="1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F1421" i="4" s="1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F1422" i="4" s="1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F1423" i="4" s="1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F1424" i="4" s="1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F1425" i="4" s="1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F1426" i="4" s="1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F1427" i="4" s="1"/>
  <c r="C1428" i="4"/>
  <c r="E1096" i="7"/>
  <c r="N1096" i="7" s="1"/>
  <c r="H1416" i="3"/>
  <c r="F1417" i="3"/>
  <c r="G1417" i="3"/>
  <c r="I1416" i="3"/>
  <c r="P1406" i="7" l="1"/>
  <c r="J1407" i="6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F1428" i="4" s="1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F1429" i="4" s="1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F1430" i="4" s="1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F1431" i="4" s="1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F1432" i="4" s="1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F1433" i="4" s="1"/>
  <c r="C1434" i="4"/>
  <c r="E1102" i="7"/>
  <c r="N1102" i="7" s="1"/>
  <c r="F1423" i="3"/>
  <c r="H1422" i="3"/>
  <c r="I1422" i="3" s="1"/>
  <c r="G1423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F1434" i="4" s="1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F1435" i="4" s="1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F1436" i="4" s="1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F1437" i="4" s="1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F1438" i="4" s="1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F1439" i="4" s="1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F1440" i="4" s="1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F1441" i="4" s="1"/>
  <c r="C1442" i="4"/>
  <c r="E1110" i="7"/>
  <c r="N1110" i="7" s="1"/>
  <c r="H1430" i="3"/>
  <c r="I1430" i="3" s="1"/>
  <c r="F1431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F1442" i="4" s="1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F1443" i="4" s="1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F1444" i="4" s="1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F1445" i="4" s="1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F1446" i="4" s="1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F1447" i="4" s="1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F1448" i="4" s="1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F1449" i="4" s="1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F1450" i="4" s="1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F1451" i="4" s="1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F1452" i="4" s="1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F1453" i="4" s="1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F1454" i="4" s="1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F1455" i="4" s="1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F1456" i="4" s="1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F1457" i="4" s="1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F1458" i="4" s="1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F1459" i="4" s="1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F1460" i="4" s="1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F1461" i="4" s="1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F1462" i="4" s="1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F1463" i="4" s="1"/>
  <c r="C1464" i="4"/>
  <c r="E1132" i="7"/>
  <c r="N1132" i="7" s="1"/>
  <c r="H1452" i="3"/>
  <c r="I1452" i="3" s="1"/>
  <c r="F1453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F1464" i="4" s="1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F1465" i="4" s="1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F1466" i="4" s="1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F1467" i="4" s="1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F1468" i="4" s="1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F1469" i="4" s="1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F1470" i="4" s="1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F1471" i="4" s="1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F1472" i="4" s="1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F1473" i="4" s="1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F1474" i="4" s="1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F1475" i="4" s="1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F1476" i="4" s="1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F1477" i="4" s="1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F1478" i="4" s="1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F1479" i="4" s="1"/>
  <c r="C1480" i="4"/>
  <c r="E1148" i="7"/>
  <c r="N1148" i="7" s="1"/>
  <c r="F1469" i="3"/>
  <c r="H1468" i="3"/>
  <c r="I1468" i="3" s="1"/>
  <c r="G1469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F1480" i="4" s="1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F1481" i="4" s="1"/>
  <c r="C1482" i="4"/>
  <c r="E1150" i="7"/>
  <c r="N1150" i="7" s="1"/>
  <c r="H1470" i="3"/>
  <c r="F1471" i="3"/>
  <c r="I1470" i="3"/>
  <c r="G1471" i="3"/>
  <c r="P1460" i="7" l="1"/>
  <c r="L1461" i="6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F1482" i="4" s="1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F1483" i="4" s="1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F1484" i="4" s="1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F1485" i="4" s="1"/>
  <c r="C1486" i="4"/>
  <c r="E1154" i="7"/>
  <c r="N1154" i="7" s="1"/>
  <c r="H1474" i="3"/>
  <c r="I1474" i="3" s="1"/>
  <c r="F1475" i="3"/>
  <c r="G1475" i="3"/>
  <c r="P1464" i="7" l="1"/>
  <c r="K1465" i="6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F1486" i="4" s="1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F1487" i="4" s="1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F1488" i="4" s="1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F1489" i="4" s="1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F1490" i="4" s="1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F1491" i="4" s="1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F1492" i="4" s="1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F1493" i="4" s="1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F1494" i="4" s="1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F1495" i="4" s="1"/>
  <c r="C1496" i="4"/>
  <c r="E1164" i="7"/>
  <c r="N1164" i="7" s="1"/>
  <c r="G1485" i="3"/>
  <c r="H1484" i="3"/>
  <c r="I1484" i="3" s="1"/>
  <c r="F1485" i="3"/>
  <c r="P1474" i="7" l="1"/>
  <c r="K1475" i="6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F1496" i="4" s="1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F1497" i="4" s="1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F1498" i="4" s="1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F1499" i="4" s="1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F1500" i="4" s="1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F1501" i="4" s="1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F1502" i="4" s="1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F1503" i="4" s="1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F1504" i="4" s="1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F1505" i="4" s="1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F1506" i="4" s="1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F1507" i="4" s="1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F1508" i="4" s="1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F1509" i="4" s="1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F1510" i="4" s="1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F1511" i="4" s="1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F1512" i="4" s="1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F1513" i="4" s="1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F1514" i="4" s="1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F1515" i="4" s="1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F1516" i="4" s="1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F1517" i="4" s="1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F1518" i="4" s="1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F1519" i="4" s="1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F1520" i="4" s="1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F1521" i="4" s="1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F1522" i="4" s="1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F1523" i="4" s="1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F1524" i="4" s="1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F1525" i="4" s="1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F1526" i="4" s="1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F1527" i="4" s="1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F1528" i="4" s="1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F1529" i="4" s="1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F1530" i="4" s="1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F1531" i="4" s="1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F1532" i="4" s="1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F1533" i="4" s="1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F1534" i="4" s="1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F1535" i="4" s="1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F1536" i="4" s="1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F1537" i="4" s="1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F1538" i="4" s="1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F1539" i="4" s="1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F1540" i="4" s="1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F1541" i="4" s="1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F1542" i="4" s="1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F1543" i="4" s="1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F1544" i="4" s="1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F1545" i="4" s="1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F1546" i="4" s="1"/>
  <c r="C1547" i="4"/>
  <c r="E1215" i="7"/>
  <c r="N1215" i="7" s="1"/>
  <c r="H1535" i="3"/>
  <c r="I1535" i="3" s="1"/>
  <c r="F1536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F1547" i="4" s="1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F1548" i="4" s="1"/>
  <c r="C1549" i="4"/>
  <c r="E1217" i="7"/>
  <c r="N1217" i="7" s="1"/>
  <c r="F1538" i="3"/>
  <c r="H1537" i="3"/>
  <c r="I1537" i="3" s="1"/>
  <c r="G1538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F1549" i="4" s="1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F1550" i="4" s="1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F1551" i="4" s="1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F1552" i="4" s="1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F1553" i="4" s="1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F1554" i="4" s="1"/>
  <c r="C1555" i="4"/>
  <c r="E1223" i="7"/>
  <c r="N1223" i="7" s="1"/>
  <c r="F1544" i="3"/>
  <c r="H1543" i="3"/>
  <c r="I1543" i="3" s="1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F1555" i="4" s="1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F1556" i="4" s="1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F1557" i="4" s="1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F1558" i="4" s="1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F1559" i="4" s="1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F1560" i="4" s="1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F1561" i="4" s="1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F1562" i="4" s="1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F1563" i="4" s="1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F1564" i="4" s="1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F1565" i="4" s="1"/>
  <c r="C1566" i="4"/>
  <c r="E1234" i="7"/>
  <c r="N1234" i="7" s="1"/>
  <c r="H1554" i="3"/>
  <c r="I1554" i="3" s="1"/>
  <c r="F1555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F1566" i="4" s="1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F1567" i="4" s="1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F1568" i="4" s="1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F1569" i="4" s="1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F1570" i="4" s="1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F1571" i="4" s="1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F1572" i="4" s="1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F1573" i="4" s="1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F1574" i="4" s="1"/>
  <c r="C1575" i="4"/>
  <c r="E1243" i="7"/>
  <c r="N1243" i="7" s="1"/>
  <c r="H1563" i="3"/>
  <c r="I1563" i="3" s="1"/>
  <c r="F1564" i="3"/>
  <c r="G1564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F1575" i="4" s="1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F1576" i="4" s="1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F1577" i="4" s="1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F1578" i="4" s="1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F1579" i="4" s="1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F1580" i="4" s="1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F1581" i="4" s="1"/>
  <c r="C1582" i="4"/>
  <c r="E1250" i="7"/>
  <c r="N1250" i="7" s="1"/>
  <c r="H1570" i="3"/>
  <c r="I1570" i="3" s="1"/>
  <c r="F1571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F1582" i="4" s="1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F1583" i="4" s="1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F1584" i="4" s="1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F1585" i="4" s="1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F1586" i="4" s="1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F1587" i="4" s="1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F1588" i="4" s="1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F1589" i="4" s="1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F1590" i="4" s="1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F1591" i="4" s="1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F1592" i="4" s="1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F1593" i="4" s="1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F1594" i="4" s="1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F1595" i="4" s="1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F1596" i="4" s="1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F1597" i="4" s="1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F1598" i="4" s="1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F1599" i="4" s="1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F1600" i="4" s="1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F1601" i="4" s="1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F1602" i="4" s="1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F1603" i="4" s="1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F1604" i="4" s="1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F1605" i="4" s="1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F1606" i="4" s="1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F1607" i="4" s="1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F1608" i="4" s="1"/>
  <c r="C1609" i="4"/>
  <c r="E1277" i="7"/>
  <c r="N1277" i="7" s="1"/>
  <c r="F1598" i="3"/>
  <c r="H1597" i="3"/>
  <c r="I1597" i="3" s="1"/>
  <c r="G1598" i="3"/>
  <c r="K1588" i="6" l="1"/>
  <c r="K1588" i="7"/>
  <c r="J1588" i="6"/>
  <c r="J1588" i="7"/>
  <c r="L1588" i="6"/>
  <c r="L1588" i="7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F1609" i="4" s="1"/>
  <c r="C1610" i="4"/>
  <c r="E1278" i="7"/>
  <c r="N1278" i="7" s="1"/>
  <c r="G1599" i="3"/>
  <c r="F1599" i="3"/>
  <c r="H1598" i="3"/>
  <c r="I1598" i="3" s="1"/>
  <c r="P1588" i="7" l="1"/>
  <c r="L1589" i="6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F1610" i="4" s="1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F1611" i="4" s="1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F1612" i="4" s="1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F1613" i="4" s="1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F1614" i="4" s="1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F1615" i="4" s="1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F1616" i="4" s="1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F1617" i="4" s="1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F1618" i="4" s="1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F1619" i="4" s="1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F1620" i="4" s="1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F1621" i="4" s="1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F1622" i="4" s="1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F1623" i="4" s="1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F1624" i="4" s="1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F1625" i="4" s="1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F1626" i="4" s="1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F1627" i="4" s="1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F1628" i="4" s="1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F1629" i="4" s="1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F1630" i="4" s="1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F1631" i="4" s="1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F1632" i="4" s="1"/>
  <c r="C1633" i="4"/>
  <c r="E1301" i="7"/>
  <c r="N1301" i="7" s="1"/>
  <c r="F1622" i="3"/>
  <c r="H1621" i="3"/>
  <c r="I1621" i="3" s="1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F1633" i="4" s="1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F1634" i="4" s="1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F1635" i="4" s="1"/>
  <c r="C1636" i="4"/>
  <c r="E1304" i="7"/>
  <c r="N1304" i="7" s="1"/>
  <c r="F1625" i="3"/>
  <c r="H1624" i="3"/>
  <c r="I1624" i="3" s="1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F1636" i="4" s="1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F1637" i="4" s="1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F1638" i="4" s="1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F1639" i="4" s="1"/>
  <c r="C1640" i="4"/>
  <c r="E1308" i="7"/>
  <c r="N1308" i="7" s="1"/>
  <c r="F1629" i="3"/>
  <c r="H1628" i="3"/>
  <c r="I1628" i="3" s="1"/>
  <c r="G1629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F1640" i="4" s="1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F1641" i="4" s="1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F1642" i="4" s="1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F1643" i="4" s="1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F1644" i="4" s="1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F1645" i="4" s="1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F1646" i="4" s="1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F1647" i="4" s="1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F1648" i="4" s="1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F1649" i="4" s="1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F1650" i="4" s="1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F1651" i="4" s="1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F1652" i="4" s="1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F1653" i="4" s="1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F1654" i="4" s="1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F1655" i="4" s="1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F1656" i="4" s="1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F1657" i="4" s="1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F1658" i="4" s="1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F1659" i="4" s="1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F1660" i="4" s="1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F1661" i="4" s="1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F1662" i="4" s="1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F1663" i="4" s="1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F1664" i="4" s="1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F1665" i="4" s="1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F1666" i="4" s="1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F1667" i="4" s="1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F1668" i="4" s="1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F1669" i="4" s="1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F1670" i="4" s="1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F1671" i="4" s="1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F1672" i="4" s="1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F1673" i="4" s="1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F1674" i="4" s="1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F1675" i="4" s="1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F1676" i="4" s="1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F1677" i="4" s="1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F1678" i="4" s="1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F1679" i="4" s="1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F1680" i="4" s="1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F1681" i="4" s="1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F1682" i="4" s="1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F1683" i="4" s="1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F1684" i="4" s="1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F1685" i="4" s="1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F1686" i="4" s="1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F1687" i="4" s="1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F1688" i="4" s="1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F1689" i="4" s="1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F1690" i="4" s="1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F1691" i="4" s="1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F1692" i="4" s="1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F1693" i="4" s="1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F1694" i="4" s="1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F1695" i="4" s="1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F1696" i="4" s="1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F1697" i="4" s="1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F1698" i="4" s="1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F1699" i="4" s="1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F1700" i="4" s="1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F1701" i="4" s="1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F1702" i="4" s="1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F1703" i="4" s="1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F1704" i="4" s="1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F1705" i="4" s="1"/>
  <c r="C1706" i="4"/>
  <c r="E1374" i="7"/>
  <c r="N1374" i="7" s="1"/>
  <c r="G1695" i="3"/>
  <c r="F1695" i="3"/>
  <c r="H1694" i="3"/>
  <c r="I1694" i="3" s="1"/>
  <c r="P1684" i="7" l="1"/>
  <c r="J1685" i="6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F1706" i="4" s="1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F1707" i="4" s="1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F1708" i="4" s="1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F1709" i="4" s="1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F1710" i="4" s="1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F1711" i="4" s="1"/>
  <c r="C1712" i="4"/>
  <c r="E1380" i="7"/>
  <c r="N1380" i="7" s="1"/>
  <c r="G1701" i="3"/>
  <c r="F1701" i="3"/>
  <c r="H1700" i="3"/>
  <c r="I1700" i="3" s="1"/>
  <c r="P1690" i="7" l="1"/>
  <c r="J1691" i="6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F1712" i="4" s="1"/>
  <c r="C1713" i="4"/>
  <c r="E1381" i="7"/>
  <c r="N1381" i="7" s="1"/>
  <c r="H1701" i="3"/>
  <c r="I1701" i="3" s="1"/>
  <c r="F1702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F1713" i="4" s="1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F1714" i="4" s="1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F1715" i="4" s="1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F1716" i="4" s="1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F1717" i="4" s="1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F1718" i="4" s="1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F1719" i="4" s="1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F1720" i="4" s="1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F1721" i="4" s="1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F1722" i="4" s="1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F1723" i="4" s="1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F1724" i="4" s="1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F1725" i="4" s="1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F1726" i="4" s="1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F1727" i="4" s="1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F1728" i="4" s="1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F1729" i="4" s="1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F1730" i="4" s="1"/>
  <c r="C1731" i="4"/>
  <c r="E1399" i="7"/>
  <c r="N1399" i="7" s="1"/>
  <c r="H1719" i="3"/>
  <c r="I1719" i="3" s="1"/>
  <c r="F1720" i="3"/>
  <c r="G1720" i="3"/>
  <c r="J1710" i="6" l="1"/>
  <c r="J1710" i="7"/>
  <c r="K1710" i="6"/>
  <c r="K1710" i="7"/>
  <c r="L1710" i="6"/>
  <c r="L1710" i="7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F1731" i="4" s="1"/>
  <c r="C1732" i="4"/>
  <c r="E1400" i="7"/>
  <c r="N1400" i="7" s="1"/>
  <c r="G1721" i="3"/>
  <c r="H1720" i="3"/>
  <c r="I1720" i="3" s="1"/>
  <c r="F1721" i="3"/>
  <c r="P1710" i="7" l="1"/>
  <c r="K1711" i="6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F1732" i="4" s="1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F1733" i="4" s="1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F1734" i="4" s="1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F1735" i="4" s="1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F1736" i="4" s="1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F1737" i="4" s="1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F1738" i="4" s="1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F1739" i="4" s="1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F1740" i="4" s="1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F1741" i="4" s="1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F1742" i="4" s="1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F1743" i="4" s="1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F1744" i="4" s="1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F1745" i="4" s="1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F1746" i="4" s="1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F1747" i="4" s="1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F1748" i="4" s="1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F1749" i="4" s="1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F1750" i="4" s="1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F1751" i="4" s="1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F1752" i="4" s="1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F1753" i="4" s="1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F1754" i="4" s="1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F1755" i="4" s="1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F1756" i="4" s="1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F1757" i="4" s="1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F1758" i="4" s="1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F1759" i="4" s="1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F1760" i="4" s="1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F1761" i="4" s="1"/>
  <c r="C1762" i="4"/>
  <c r="E1430" i="7"/>
  <c r="N1430" i="7" s="1"/>
  <c r="F1751" i="3"/>
  <c r="H1750" i="3"/>
  <c r="I1750" i="3" s="1"/>
  <c r="G1751" i="3"/>
  <c r="P1740" i="7" l="1"/>
  <c r="J1741" i="6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F1762" i="4" s="1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F1763" i="4" s="1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F1764" i="4" s="1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F1765" i="4" s="1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F1766" i="4" s="1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F1767" i="4" s="1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F1768" i="4" s="1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F1769" i="4" s="1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F1770" i="4" s="1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F1771" i="4" s="1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F1772" i="4" s="1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F1773" i="4" s="1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F1774" i="4" s="1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F1775" i="4" s="1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F1776" i="4" s="1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F1777" i="4" s="1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F1778" i="4" s="1"/>
  <c r="C1779" i="4"/>
  <c r="E1447" i="7"/>
  <c r="N1447" i="7" s="1"/>
  <c r="F1768" i="3"/>
  <c r="H1767" i="3"/>
  <c r="I1767" i="3" s="1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F1779" i="4" s="1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F1780" i="4" s="1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F1781" i="4" s="1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F1782" i="4" s="1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F1783" i="4" s="1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F1784" i="4" s="1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F1785" i="4" s="1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F1786" i="4" s="1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F1787" i="4" s="1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F1788" i="4" s="1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F1789" i="4" s="1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F1790" i="4" s="1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F1791" i="4" s="1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F1792" i="4" s="1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F1793" i="4" s="1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F1794" i="4" s="1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F1795" i="4" s="1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F1796" i="4" s="1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F1797" i="4" s="1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F1798" i="4" s="1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F1799" i="4" s="1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F1800" i="4" s="1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F1801" i="4" s="1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F1802" i="4" s="1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F1803" i="4" s="1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F1804" i="4" s="1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F1805" i="4" s="1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F1806" i="4" s="1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F1807" i="4" s="1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F1808" i="4" s="1"/>
  <c r="C1809" i="4"/>
  <c r="E1477" i="7"/>
  <c r="N1477" i="7" s="1"/>
  <c r="H1797" i="3"/>
  <c r="I1797" i="3" s="1"/>
  <c r="F1798" i="3"/>
  <c r="G1798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F1809" i="4" s="1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F1810" i="4" s="1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F1811" i="4" s="1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F1812" i="4" s="1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F1813" i="4" s="1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F1814" i="4" s="1"/>
  <c r="C1815" i="4"/>
  <c r="E1483" i="7"/>
  <c r="N1483" i="7" s="1"/>
  <c r="F1804" i="3"/>
  <c r="H1803" i="3"/>
  <c r="I1803" i="3" s="1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F1815" i="4" s="1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F1816" i="4" s="1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F1817" i="4" s="1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F1818" i="4" s="1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F1819" i="4" s="1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F1820" i="4" s="1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F1821" i="4" s="1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F1822" i="4" s="1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F1823" i="4" s="1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F1824" i="4" s="1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F1825" i="4" s="1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F1826" i="4" s="1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F1827" i="4" s="1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F1828" i="4" s="1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F1829" i="4" s="1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F1830" i="4" s="1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F1831" i="4" s="1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F1832" i="4" s="1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F1833" i="4" s="1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F1834" i="4" s="1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F1835" i="4" s="1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F1836" i="4" s="1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F1837" i="4" s="1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F1838" i="4" s="1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F1839" i="4" s="1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F1840" i="4" s="1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F1841" i="4" s="1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F1842" i="4" s="1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F1843" i="4" s="1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F1844" i="4" s="1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F1845" i="4" s="1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F1846" i="4" s="1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F1847" i="4" s="1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F1848" i="4" s="1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F1849" i="4" s="1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F1850" i="4" s="1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F1851" i="4" s="1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F1852" i="4" s="1"/>
  <c r="C1853" i="4"/>
  <c r="E1521" i="7"/>
  <c r="N1521" i="7" s="1"/>
  <c r="G1842" i="3"/>
  <c r="H1841" i="3"/>
  <c r="I1841" i="3" s="1"/>
  <c r="F1842" i="3"/>
  <c r="P1831" i="7" l="1"/>
  <c r="J1832" i="6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F1853" i="4" s="1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F1854" i="4" s="1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F1855" i="4" s="1"/>
  <c r="C1856" i="4"/>
  <c r="E1524" i="7"/>
  <c r="N1524" i="7" s="1"/>
  <c r="F1845" i="3"/>
  <c r="H1844" i="3"/>
  <c r="I1844" i="3" s="1"/>
  <c r="G1845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F1856" i="4" s="1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F1857" i="4" s="1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F1858" i="4" s="1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F1859" i="4" s="1"/>
  <c r="C1860" i="4"/>
  <c r="E1528" i="7"/>
  <c r="N1528" i="7" s="1"/>
  <c r="F1849" i="3"/>
  <c r="H1848" i="3"/>
  <c r="G1849" i="3"/>
  <c r="I1848" i="3"/>
  <c r="P1838" i="7" l="1"/>
  <c r="J1839" i="6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F1860" i="4" s="1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F1861" i="4" s="1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F1862" i="4" s="1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F1863" i="4" s="1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F1864" i="4" s="1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F1865" i="4" s="1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F1866" i="4" s="1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F1867" i="4" s="1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F1868" i="4" s="1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F1869" i="4" s="1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F1870" i="4" s="1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F1871" i="4" s="1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F1872" i="4" s="1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F1873" i="4" s="1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F1874" i="4" s="1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F1875" i="4" s="1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F1876" i="4" s="1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F1877" i="4" s="1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F1878" i="4" s="1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F1879" i="4" s="1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F1880" i="4" s="1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F1881" i="4" s="1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F1882" i="4" s="1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F1883" i="4" s="1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F1884" i="4" s="1"/>
  <c r="C1885" i="4"/>
  <c r="G1874" i="3"/>
  <c r="H1873" i="3"/>
  <c r="I1873" i="3" s="1"/>
  <c r="F1874" i="3"/>
  <c r="P1863" i="7" l="1"/>
  <c r="J1864" i="6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F1885" i="4" s="1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F1886" i="4" s="1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F1887" i="4" s="1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F1888" i="4" s="1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F1889" i="4" s="1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F1890" i="4" s="1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F1891" i="4" s="1"/>
  <c r="C1892" i="4"/>
  <c r="E1560" i="7"/>
  <c r="N1560" i="7" s="1"/>
  <c r="G1881" i="3"/>
  <c r="F1881" i="3"/>
  <c r="H1880" i="3"/>
  <c r="I1880" i="3" s="1"/>
  <c r="P1870" i="7" l="1"/>
  <c r="L1871" i="6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F1892" i="4" s="1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F1893" i="4" s="1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F1894" i="4" s="1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F1895" i="4" s="1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F1896" i="4" s="1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F1897" i="4" s="1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F1898" i="4" s="1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F1899" i="4" s="1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F1900" i="4" s="1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F1901" i="4" s="1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F1902" i="4" s="1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F1903" i="4" s="1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F1904" i="4" s="1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F1905" i="4" s="1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F1906" i="4" s="1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F1907" i="4" s="1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F1908" i="4" s="1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F1909" i="4" s="1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F1910" i="4" s="1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F1911" i="4" s="1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F1912" i="4" s="1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F1913" i="4" s="1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F1914" i="4" s="1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F1915" i="4" s="1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F1916" i="4" s="1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F1917" i="4" s="1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F1918" i="4" s="1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F1919" i="4" s="1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F1920" i="4" s="1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F1921" i="4" s="1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F1922" i="4" s="1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F1923" i="4" s="1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F1924" i="4" s="1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F1925" i="4" s="1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F1926" i="4" s="1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F1927" i="4" s="1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F1928" i="4" s="1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F1929" i="4" s="1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F1930" i="4" s="1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F1931" i="4" s="1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F1932" i="4" s="1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F1933" i="4" s="1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F1934" i="4" s="1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F1935" i="4" s="1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F1936" i="4" s="1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F1937" i="4" s="1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F1938" i="4" s="1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F1939" i="4" s="1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F1940" i="4" s="1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F1941" i="4" s="1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F1942" i="4" s="1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F1943" i="4" s="1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F1944" i="4" s="1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F1945" i="4" s="1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F1946" i="4" s="1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F1947" i="4" s="1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F1948" i="4" s="1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F1949" i="4" s="1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F1950" i="4" s="1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F1951" i="4" s="1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F1952" i="4" s="1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F1953" i="4" s="1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F1954" i="4" s="1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F1955" i="4" s="1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F1956" i="4" s="1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F1957" i="4" s="1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F1958" i="4" s="1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F1959" i="4" s="1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F1960" i="4" s="1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F1961" i="4" s="1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F1962" i="4" s="1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F1963" i="4" s="1"/>
  <c r="C1964" i="4"/>
  <c r="E1632" i="7"/>
  <c r="N1632" i="7" s="1"/>
  <c r="H1952" i="3"/>
  <c r="I1952" i="3" s="1"/>
  <c r="F1953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F1964" i="4" s="1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F1965" i="4" s="1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F1966" i="4" s="1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F1967" i="4" s="1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F1968" i="4" s="1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F1969" i="4" s="1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F1970" i="4" s="1"/>
  <c r="C1971" i="4"/>
  <c r="E1639" i="7"/>
  <c r="N1639" i="7" s="1"/>
  <c r="F1960" i="3"/>
  <c r="H1959" i="3"/>
  <c r="I1959" i="3" s="1"/>
  <c r="G1960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F1971" i="4" s="1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F1972" i="4" s="1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F1973" i="4" s="1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F1974" i="4" s="1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F1975" i="4" s="1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F1976" i="4" s="1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F1977" i="4" s="1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F1978" i="4" s="1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F1979" i="4" s="1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F1980" i="4" s="1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F1981" i="4" s="1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F1982" i="4" s="1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F1983" i="4" s="1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F1984" i="4" s="1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F1985" i="4" s="1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F1986" i="4" s="1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F1987" i="4" s="1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F1988" i="4" s="1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F1989" i="4" s="1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F1990" i="4" s="1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F1991" i="4" s="1"/>
  <c r="C1992" i="4"/>
  <c r="E1660" i="7"/>
  <c r="N1660" i="7" s="1"/>
  <c r="F1981" i="3"/>
  <c r="H1980" i="3"/>
  <c r="I1980" i="3" s="1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F1992" i="4" s="1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F1993" i="4" s="1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F1994" i="4" s="1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F1995" i="4" s="1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F1996" i="4" s="1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F1997" i="4" s="1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F1998" i="4" s="1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F1999" i="4" s="1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F2000" i="4" s="1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F2001" i="4" s="1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F2002" i="4" s="1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F2003" i="4" s="1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F2004" i="4" s="1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F2005" i="4" s="1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F2006" i="4" s="1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F2007" i="4" s="1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F2008" i="4" s="1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F2009" i="4" s="1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F2010" i="4" s="1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F2011" i="4" s="1"/>
  <c r="C2012" i="4"/>
  <c r="E1680" i="7"/>
  <c r="N1680" i="7" s="1"/>
  <c r="H2000" i="3"/>
  <c r="I2000" i="3" s="1"/>
  <c r="F2001" i="3"/>
  <c r="G2001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F2012" i="4" s="1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F2013" i="4" s="1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F2014" i="4" s="1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F2015" i="4" s="1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F2016" i="4" s="1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F2017" i="4" s="1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F2018" i="4" s="1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F2019" i="4" s="1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F2020" i="4" s="1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F2021" i="4" s="1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F2022" i="4" s="1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F2023" i="4" s="1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F2024" i="4" s="1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F2025" i="4" s="1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F2026" i="4" s="1"/>
  <c r="C2027" i="4"/>
  <c r="E1695" i="7"/>
  <c r="N1695" i="7" s="1"/>
  <c r="H2015" i="3"/>
  <c r="I2015" i="3" s="1"/>
  <c r="F2016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F2027" i="4" s="1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F2028" i="4" s="1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F2029" i="4" s="1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F2030" i="4" s="1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F2031" i="4" s="1"/>
  <c r="C2032" i="4"/>
  <c r="E1700" i="7"/>
  <c r="N1700" i="7" s="1"/>
  <c r="H2020" i="3"/>
  <c r="I2020" i="3" s="1"/>
  <c r="F2021" i="3"/>
  <c r="G2021" i="3"/>
  <c r="P2010" i="7" l="1"/>
  <c r="K2011" i="6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F2032" i="4" s="1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F2033" i="4" s="1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F2034" i="4" s="1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F2035" i="4" s="1"/>
  <c r="C2036" i="4"/>
  <c r="E1704" i="7"/>
  <c r="N1704" i="7" s="1"/>
  <c r="H2024" i="3"/>
  <c r="I2024" i="3" s="1"/>
  <c r="F2025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F2036" i="4" s="1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F2037" i="4" s="1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F2038" i="4" s="1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F2039" i="4" s="1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F2040" i="4" s="1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F2041" i="4" s="1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F2042" i="4" s="1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F2043" i="4" s="1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F2044" i="4" s="1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F2045" i="4" s="1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F2046" i="4" s="1"/>
  <c r="C2047" i="4"/>
  <c r="E1715" i="7"/>
  <c r="N1715" i="7" s="1"/>
  <c r="G2036" i="3"/>
  <c r="F2036" i="3"/>
  <c r="H2035" i="3"/>
  <c r="I2035" i="3" s="1"/>
  <c r="P2025" i="7" l="1"/>
  <c r="J2026" i="6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F2047" i="4" s="1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F2048" i="4" s="1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F2049" i="4" s="1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F2050" i="4" s="1"/>
  <c r="C2051" i="4"/>
  <c r="E1719" i="7"/>
  <c r="N1719" i="7" s="1"/>
  <c r="H2039" i="3"/>
  <c r="I2039" i="3" s="1"/>
  <c r="F2040" i="3"/>
  <c r="G2040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F2051" i="4" s="1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F2052" i="4" s="1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F2053" i="4" s="1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F2054" i="4" s="1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F2055" i="4" s="1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F2056" i="4" s="1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F2057" i="4" s="1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F2058" i="4" s="1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F2059" i="4" s="1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F2060" i="4" s="1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F2061" i="4" s="1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F2062" i="4" s="1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F2063" i="4" s="1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F2064" i="4" s="1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F2065" i="4" s="1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F2066" i="4" s="1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F2067" i="4" s="1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F2068" i="4" s="1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F2069" i="4" s="1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F2070" i="4" s="1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F2071" i="4" s="1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F2072" i="4" s="1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F2073" i="4" s="1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F2074" i="4" s="1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F2075" i="4" s="1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F2076" i="4" s="1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F2077" i="4" s="1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F2078" i="4" s="1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F2079" i="4" s="1"/>
  <c r="C2080" i="4"/>
  <c r="E1748" i="7"/>
  <c r="N1748" i="7" s="1"/>
  <c r="H2068" i="3"/>
  <c r="I2068" i="3" s="1"/>
  <c r="F2069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F2080" i="4" s="1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F2081" i="4" s="1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F2082" i="4" s="1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F2083" i="4" s="1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F2084" i="4" s="1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F2085" i="4" s="1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F2086" i="4" s="1"/>
  <c r="C2087" i="4"/>
  <c r="E1755" i="7"/>
  <c r="N1755" i="7" s="1"/>
  <c r="H2075" i="3"/>
  <c r="F2076" i="3"/>
  <c r="G2076" i="3"/>
  <c r="I2075" i="3"/>
  <c r="P2065" i="7" l="1"/>
  <c r="L2066" i="6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F2087" i="4" s="1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F2088" i="4" s="1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F2089" i="4" s="1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F2090" i="4" s="1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F2091" i="4" s="1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F2092" i="4" s="1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F2093" i="4" s="1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F2094" i="4" s="1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F2095" i="4" s="1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F2096" i="4" s="1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F2097" i="4" s="1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F2098" i="4" s="1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F2099" i="4" s="1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F2100" i="4" s="1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F2101" i="4" s="1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F2102" i="4" s="1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F2103" i="4" s="1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F2104" i="4" s="1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F2105" i="4" s="1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F2106" i="4" s="1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F2107" i="4" s="1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F2108" i="4" s="1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F2109" i="4" s="1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F2110" i="4" s="1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F2111" i="4" s="1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F2112" i="4" s="1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F2113" i="4" s="1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F2114" i="4" s="1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F2115" i="4" s="1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F2116" i="4" s="1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F2117" i="4" s="1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F2118" i="4" s="1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F2119" i="4" s="1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F2120" i="4" s="1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F2121" i="4" s="1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F2122" i="4" s="1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F2123" i="4" s="1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F2124" i="4" s="1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F2125" i="4" s="1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F2126" i="4" s="1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F2127" i="4" s="1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F2128" i="4" s="1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F2129" i="4" s="1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F2130" i="4" s="1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F2131" i="4" s="1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F2132" i="4" s="1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F2133" i="4" s="1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F2134" i="4" s="1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F2135" i="4" s="1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F2136" i="4" s="1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F2137" i="4" s="1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F2138" i="4" s="1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F2139" i="4" s="1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F2140" i="4" s="1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F2141" i="4" s="1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F2142" i="4" s="1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F2143" i="4" s="1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F2144" i="4" s="1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F2145" i="4" s="1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F2146" i="4" s="1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F2147" i="4" s="1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F2148" i="4" s="1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F2149" i="4" s="1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F2150" i="4" s="1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F2151" i="4" s="1"/>
  <c r="C2152" i="4"/>
  <c r="E1820" i="7"/>
  <c r="N1820" i="7" s="1"/>
  <c r="H2140" i="3"/>
  <c r="I2140" i="3" s="1"/>
  <c r="F2141" i="3"/>
  <c r="G2141" i="3"/>
  <c r="J2131" i="6" l="1"/>
  <c r="J2131" i="7"/>
  <c r="K2131" i="6"/>
  <c r="K2131" i="7"/>
  <c r="L2131" i="6"/>
  <c r="L2131" i="7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F2152" i="4" s="1"/>
  <c r="C2153" i="4"/>
  <c r="E1821" i="7"/>
  <c r="N1821" i="7" s="1"/>
  <c r="G2142" i="3"/>
  <c r="F2142" i="3"/>
  <c r="H2141" i="3"/>
  <c r="I2141" i="3" s="1"/>
  <c r="P2131" i="7" l="1"/>
  <c r="K2132" i="6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F2153" i="4" s="1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F2154" i="4" s="1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F2155" i="4" s="1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F2156" i="4" s="1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F2157" i="4" s="1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F2158" i="4" s="1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F2159" i="4" s="1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F2160" i="4" s="1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F2161" i="4" s="1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F2162" i="4" s="1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F2163" i="4" s="1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F2164" i="4" s="1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F2165" i="4" s="1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F2166" i="4" s="1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F2167" i="4" s="1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F2168" i="4" s="1"/>
  <c r="C2169" i="4"/>
  <c r="E1837" i="7"/>
  <c r="N1837" i="7" s="1"/>
  <c r="H2157" i="3"/>
  <c r="I2157" i="3" s="1"/>
  <c r="F2158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F2169" i="4" s="1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F2170" i="4" s="1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F2171" i="4" s="1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F2172" i="4" s="1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F2173" i="4" s="1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F2174" i="4" s="1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F2175" i="4" s="1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F2176" i="4" s="1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F2177" i="4" s="1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F2178" i="4" s="1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F2179" i="4" s="1"/>
  <c r="C2180" i="4"/>
  <c r="E1848" i="7"/>
  <c r="N1848" i="7" s="1"/>
  <c r="G2169" i="3"/>
  <c r="H2168" i="3"/>
  <c r="I2168" i="3" s="1"/>
  <c r="F2169" i="3"/>
  <c r="P2158" i="7" l="1"/>
  <c r="J2159" i="6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F2180" i="4" s="1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F2181" i="4" s="1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F2182" i="4" s="1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F2183" i="4" s="1"/>
  <c r="C2184" i="4"/>
  <c r="E1852" i="7"/>
  <c r="N1852" i="7" s="1"/>
  <c r="G2173" i="3"/>
  <c r="H2172" i="3"/>
  <c r="I2172" i="3" s="1"/>
  <c r="F2173" i="3"/>
  <c r="P2162" i="7" l="1"/>
  <c r="J2163" i="6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F2184" i="4" s="1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F2185" i="4" s="1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F2186" i="4" s="1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F2187" i="4" s="1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F2188" i="4" s="1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F2189" i="4" s="1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F2190" i="4" s="1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F2191" i="4" s="1"/>
  <c r="C2192" i="4"/>
  <c r="E1860" i="7"/>
  <c r="N1860" i="7" s="1"/>
  <c r="H2180" i="3"/>
  <c r="I2180" i="3" s="1"/>
  <c r="F2181" i="3"/>
  <c r="G2181" i="3"/>
  <c r="P2170" i="7" l="1"/>
  <c r="J2171" i="6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F2192" i="4" s="1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F2193" i="4" s="1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F2194" i="4" s="1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F2195" i="4" s="1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F2196" i="4" s="1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F2197" i="4" s="1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F2198" i="4" s="1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F2199" i="4" s="1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F2200" i="4" s="1"/>
  <c r="C2201" i="4"/>
  <c r="E1869" i="7"/>
  <c r="N1869" i="7" s="1"/>
  <c r="G2190" i="3"/>
  <c r="H2189" i="3"/>
  <c r="I2189" i="3" s="1"/>
  <c r="F2190" i="3"/>
  <c r="P2179" i="7" l="1"/>
  <c r="K2180" i="6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F2201" i="4" s="1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F2202" i="4" s="1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F2203" i="4" s="1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F2204" i="4" s="1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F2205" i="4" s="1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F2206" i="4" s="1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F2207" i="4" s="1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F2208" i="4" s="1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F2209" i="4" s="1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F2210" i="4" s="1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F2211" i="4" s="1"/>
  <c r="C2212" i="4"/>
  <c r="E1880" i="7"/>
  <c r="N1880" i="7" s="1"/>
  <c r="H2200" i="3"/>
  <c r="I2200" i="3" s="1"/>
  <c r="F2201" i="3"/>
  <c r="G2201" i="3"/>
  <c r="P2190" i="7" l="1"/>
  <c r="J2191" i="6"/>
  <c r="J2191" i="7"/>
  <c r="K2191" i="6"/>
  <c r="K2191" i="7"/>
  <c r="L2191" i="6"/>
  <c r="L2191" i="7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F2212" i="4" s="1"/>
  <c r="C2213" i="4"/>
  <c r="E1881" i="7"/>
  <c r="N1881" i="7" s="1"/>
  <c r="G2202" i="3"/>
  <c r="F2202" i="3"/>
  <c r="H2201" i="3"/>
  <c r="I2201" i="3" s="1"/>
  <c r="P2191" i="7" l="1"/>
  <c r="K2192" i="6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F2213" i="4" s="1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F2214" i="4" s="1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F2215" i="4" s="1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F2216" i="4" s="1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F2217" i="4" s="1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F2218" i="4" s="1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F2219" i="4" s="1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F2220" i="4" s="1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F2221" i="4" s="1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F2222" i="4" s="1"/>
  <c r="C2223" i="4"/>
  <c r="E1891" i="7"/>
  <c r="N1891" i="7" s="1"/>
  <c r="F2212" i="3"/>
  <c r="H2211" i="3"/>
  <c r="G2212" i="3"/>
  <c r="I2211" i="3"/>
  <c r="P2201" i="7" l="1"/>
  <c r="J2202" i="6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F2223" i="4" s="1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F2224" i="4" s="1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F2225" i="4" s="1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F2226" i="4" s="1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F2227" i="4" s="1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F2228" i="4" s="1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F2229" i="4" s="1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F2230" i="4" s="1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F2231" i="4" s="1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F2232" i="4" s="1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F2233" i="4" s="1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F2234" i="4" s="1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F2235" i="4" s="1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F2236" i="4" s="1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F2237" i="4" s="1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F2238" i="4" s="1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F2239" i="4" s="1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F2240" i="4" s="1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F2241" i="4" s="1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F2242" i="4" s="1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F2243" i="4" s="1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F2244" i="4" s="1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F2245" i="4" s="1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F2246" i="4" s="1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F2247" i="4" s="1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F2248" i="4" s="1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F2249" i="4" s="1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F2250" i="4" s="1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F2251" i="4" s="1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F2252" i="4" s="1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F2253" i="4" s="1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F2254" i="4" s="1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F2255" i="4" s="1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F2256" i="4" s="1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F2257" i="4" s="1"/>
  <c r="C2258" i="4"/>
  <c r="E1926" i="7"/>
  <c r="N1926" i="7" s="1"/>
  <c r="F2247" i="3"/>
  <c r="H2246" i="3"/>
  <c r="I2246" i="3" s="1"/>
  <c r="G2247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F2258" i="4" s="1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F2259" i="4" s="1"/>
  <c r="C2260" i="4"/>
  <c r="E1928" i="7"/>
  <c r="N1928" i="7" s="1"/>
  <c r="H2248" i="3"/>
  <c r="I2248" i="3" s="1"/>
  <c r="F2249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F2260" i="4" s="1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F2261" i="4" s="1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F2262" i="4" s="1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F2263" i="4" s="1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F2264" i="4" s="1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F2265" i="4" s="1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F2266" i="4" s="1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F2267" i="4" s="1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F2268" i="4" s="1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F2269" i="4" s="1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F2270" i="4" s="1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F2271" i="4" s="1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F2272" i="4" s="1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F2273" i="4" s="1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F2274" i="4" s="1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F2275" i="4" s="1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F2276" i="4" s="1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F2277" i="4" s="1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F2278" i="4" s="1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F2279" i="4" s="1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F2280" i="4" s="1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F2281" i="4" s="1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F2282" i="4" s="1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F2283" i="4" s="1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F2284" i="4" s="1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F2285" i="4" s="1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F2286" i="4" s="1"/>
  <c r="C2287" i="4"/>
  <c r="E1955" i="7"/>
  <c r="N1955" i="7" s="1"/>
  <c r="F2276" i="3"/>
  <c r="H2275" i="3"/>
  <c r="I2275" i="3" s="1"/>
  <c r="G2276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F2287" i="4" s="1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F2288" i="4" s="1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F2289" i="4" s="1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F2290" i="4" s="1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F2291" i="4" s="1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F2292" i="4" s="1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F2293" i="4" s="1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F2294" i="4" s="1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F2295" i="4" s="1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F2296" i="4" s="1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F2297" i="4" s="1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F2298" i="4" s="1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F2299" i="4" s="1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F2300" i="4" s="1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F2301" i="4" s="1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F2302" i="4" s="1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F2303" i="4" s="1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F2304" i="4" s="1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F2305" i="4" s="1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F2306" i="4" s="1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F2307" i="4" s="1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F2308" i="4" s="1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F2309" i="4" s="1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F2310" i="4" s="1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F2311" i="4" s="1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F2312" i="4" s="1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F2313" i="4" s="1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F2314" i="4" s="1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F2315" i="4" s="1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F2316" i="4" s="1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F2317" i="4" s="1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F2318" i="4" s="1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F2319" i="4" s="1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F2320" i="4" s="1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F2321" i="4" s="1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F2322" i="4" s="1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F2323" i="4" s="1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F2324" i="4" s="1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F2325" i="4" s="1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F2326" i="4" s="1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F2327" i="4" s="1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F2328" i="4" s="1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F2329" i="4" s="1"/>
  <c r="C2330" i="4"/>
  <c r="E1998" i="7"/>
  <c r="N1998" i="7" s="1"/>
  <c r="F2319" i="3"/>
  <c r="H2318" i="3"/>
  <c r="I2318" i="3" s="1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F2330" i="4" s="1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F2331" i="4" s="1"/>
  <c r="C2332" i="4"/>
  <c r="E2000" i="7"/>
  <c r="N2000" i="7" s="1"/>
  <c r="H2320" i="3"/>
  <c r="F2321" i="3"/>
  <c r="G2321" i="3"/>
  <c r="I2320" i="3"/>
  <c r="P2310" i="7" l="1"/>
  <c r="J2311" i="6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F2332" i="4" s="1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F2333" i="4" s="1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F2334" i="4" s="1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F2335" i="4" s="1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F2336" i="4" s="1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F2337" i="4" s="1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F2338" i="4" s="1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F2339" i="4" s="1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F2340" i="4" s="1"/>
  <c r="C2341" i="4"/>
  <c r="E2009" i="7"/>
  <c r="N2009" i="7" s="1"/>
  <c r="F2330" i="3"/>
  <c r="H2329" i="3"/>
  <c r="I2329" i="3" s="1"/>
  <c r="G2330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F2341" i="4" s="1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F2342" i="4" s="1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F2343" i="4" s="1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F2344" i="4" s="1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F2345" i="4" s="1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F2346" i="4" s="1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F2347" i="4" s="1"/>
  <c r="C2348" i="4"/>
  <c r="E2016" i="7"/>
  <c r="N2016" i="7" s="1"/>
  <c r="H2336" i="3"/>
  <c r="I2336" i="3" s="1"/>
  <c r="F2337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F2348" i="4" s="1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F2349" i="4" s="1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F2350" i="4" s="1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F2351" i="4" s="1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F2352" i="4" s="1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F2353" i="4" s="1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F2354" i="4" s="1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F2355" i="4" s="1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F2356" i="4" s="1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F2357" i="4" s="1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F2358" i="4" s="1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F2359" i="4" s="1"/>
  <c r="C2360" i="4"/>
  <c r="E2028" i="7"/>
  <c r="N2028" i="7" s="1"/>
  <c r="G2349" i="3"/>
  <c r="H2348" i="3"/>
  <c r="I2348" i="3" s="1"/>
  <c r="F2349" i="3"/>
  <c r="P2338" i="7" l="1"/>
  <c r="J2339" i="6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F2360" i="4" s="1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F2361" i="4" s="1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F2362" i="4" s="1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F2363" i="4" s="1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F2364" i="4" s="1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F2365" i="4" s="1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F2366" i="4" s="1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F2367" i="4" s="1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F2368" i="4" s="1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F2369" i="4" s="1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F2370" i="4" s="1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F2371" i="4" s="1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F2372" i="4" s="1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F2373" i="4" s="1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F2374" i="4" s="1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F2375" i="4" s="1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F2376" i="4" s="1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F2377" i="4" s="1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F2378" i="4" s="1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F2379" i="4" s="1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F2380" i="4" s="1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F2381" i="4" s="1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F2382" i="4" s="1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F2383" i="4" s="1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F2384" i="4" s="1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F2385" i="4" s="1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F2386" i="4" s="1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F2387" i="4" s="1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F2388" i="4" s="1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F2389" i="4" s="1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F2390" i="4" s="1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F2391" i="4" s="1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F2392" i="4" s="1"/>
  <c r="C2393" i="4"/>
  <c r="E2061" i="7"/>
  <c r="N2061" i="7" s="1"/>
  <c r="F2382" i="3"/>
  <c r="H2381" i="3"/>
  <c r="I2381" i="3" s="1"/>
  <c r="G2382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F2393" i="4" s="1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F2394" i="4" s="1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F2395" i="4" s="1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F2396" i="4" s="1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F2397" i="4" s="1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F2398" i="4" s="1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F2399" i="4" s="1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F2400" i="4" s="1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F2401" i="4" s="1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F2402" i="4" s="1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F2403" i="4" s="1"/>
  <c r="C2404" i="4"/>
  <c r="E2072" i="7"/>
  <c r="N2072" i="7" s="1"/>
  <c r="H2392" i="3"/>
  <c r="I2392" i="3" s="1"/>
  <c r="F2393" i="3"/>
  <c r="G2393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F2404" i="4" s="1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F2405" i="4" s="1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F2406" i="4" s="1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F2407" i="4" s="1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F2408" i="4" s="1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F2409" i="4" s="1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F2410" i="4" s="1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F2411" i="4" s="1"/>
  <c r="C2412" i="4"/>
  <c r="E2080" i="7"/>
  <c r="N2080" i="7" s="1"/>
  <c r="G2401" i="3"/>
  <c r="H2400" i="3"/>
  <c r="I2400" i="3" s="1"/>
  <c r="F2401" i="3"/>
  <c r="P2390" i="7" l="1"/>
  <c r="J2391" i="6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F2412" i="4" s="1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F2413" i="4" s="1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F2414" i="4" s="1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F2415" i="4" s="1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F2416" i="4" s="1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F2417" i="4" s="1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F2418" i="4" s="1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F2419" i="4" s="1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F2420" i="4" s="1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F2421" i="4" s="1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F2422" i="4" s="1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F2423" i="4" s="1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F2424" i="4" s="1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F2425" i="4" s="1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F2426" i="4" s="1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F2427" i="4" s="1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F2428" i="4" s="1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F2429" i="4" s="1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F2430" i="4" s="1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F2431" i="4" s="1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F2432" i="4" s="1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F2433" i="4" s="1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F2434" i="4" s="1"/>
  <c r="C2435" i="4"/>
  <c r="E2103" i="7"/>
  <c r="N2103" i="7" s="1"/>
  <c r="F2424" i="3"/>
  <c r="H2423" i="3"/>
  <c r="I2423" i="3" s="1"/>
  <c r="G2424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F2435" i="4" s="1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F2436" i="4" s="1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F2437" i="4" s="1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F2438" i="4" s="1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F2439" i="4" s="1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F2440" i="4" s="1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F2441" i="4" s="1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F2442" i="4" s="1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F2443" i="4" s="1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F2444" i="4" s="1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F2445" i="4" s="1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F2446" i="4" s="1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F2447" i="4" s="1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F2448" i="4" s="1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F2449" i="4" s="1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F2450" i="4" s="1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F2451" i="4" s="1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F2452" i="4" s="1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F2453" i="4" s="1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F2454" i="4" s="1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F2455" i="4" s="1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F2456" i="4" s="1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F2457" i="4" s="1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F2458" i="4" s="1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F2459" i="4" s="1"/>
  <c r="C2460" i="4"/>
  <c r="E2128" i="7"/>
  <c r="N2128" i="7" s="1"/>
  <c r="H2448" i="3"/>
  <c r="I2448" i="3" s="1"/>
  <c r="F2449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F2460" i="4" s="1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F2461" i="4" s="1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F2462" i="4" s="1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F2463" i="4" s="1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F2464" i="4" s="1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F2465" i="4" s="1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F2466" i="4" s="1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F2467" i="4" s="1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F2468" i="4" s="1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F2469" i="4" s="1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F2470" i="4" s="1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F2471" i="4" s="1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F2472" i="4" s="1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F2473" i="4" s="1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F2474" i="4" s="1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F2475" i="4" s="1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F2476" i="4" s="1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F2477" i="4" s="1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F2478" i="4" s="1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F2479" i="4" s="1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F2480" i="4" s="1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F2481" i="4" s="1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F2482" i="4" s="1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F2483" i="4" s="1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F2484" i="4" s="1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F2485" i="4" s="1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F2486" i="4" s="1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F2487" i="4" s="1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F2488" i="4" s="1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F2489" i="4" s="1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F2490" i="4" s="1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F2491" i="4" s="1"/>
  <c r="C2492" i="4"/>
  <c r="E2160" i="7"/>
  <c r="N2160" i="7" s="1"/>
  <c r="H2480" i="3"/>
  <c r="I2480" i="3" s="1"/>
  <c r="F2481" i="3"/>
  <c r="G2481" i="3"/>
  <c r="J2471" i="6" l="1"/>
  <c r="J2471" i="7"/>
  <c r="K2471" i="6"/>
  <c r="K2471" i="7"/>
  <c r="L2471" i="6"/>
  <c r="L2471" i="7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F2492" i="4" s="1"/>
  <c r="C2493" i="4"/>
  <c r="E2161" i="7"/>
  <c r="N2161" i="7" s="1"/>
  <c r="G2482" i="3"/>
  <c r="H2481" i="3"/>
  <c r="I2481" i="3" s="1"/>
  <c r="F2482" i="3"/>
  <c r="P2471" i="7" l="1"/>
  <c r="L2472" i="6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F2493" i="4" s="1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F2494" i="4" s="1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F2495" i="4" s="1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F2496" i="4" s="1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F2497" i="4" s="1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F2498" i="4" s="1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F2499" i="4" s="1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F2500" i="4" s="1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F2501" i="4" s="1"/>
  <c r="C2502" i="4"/>
  <c r="E2170" i="7"/>
  <c r="N2170" i="7" s="1"/>
  <c r="G2491" i="3"/>
  <c r="H2490" i="3"/>
  <c r="I2490" i="3" s="1"/>
  <c r="F2491" i="3"/>
  <c r="P2480" i="7" l="1"/>
  <c r="K2481" i="6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F2502" i="4" s="1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F2503" i="4" s="1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F2504" i="4" s="1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F2505" i="4" s="1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F2506" i="4" s="1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F2507" i="4" s="1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F2508" i="4" s="1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F2509" i="4" s="1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F2510" i="4" s="1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F2511" i="4" s="1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F2512" i="4" s="1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F2513" i="4" s="1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F2514" i="4" s="1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F2515" i="4" s="1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F2516" i="4" s="1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F2517" i="4" s="1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F2518" i="4" s="1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F2519" i="4" s="1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F2520" i="4" s="1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F2521" i="4" s="1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F2522" i="4" s="1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F2523" i="4" s="1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F2524" i="4" s="1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F2525" i="4" s="1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F2526" i="4" s="1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F2527" i="4" s="1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F2528" i="4" s="1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F2529" i="4" s="1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F2530" i="4" s="1"/>
  <c r="C2531" i="4"/>
  <c r="E2199" i="7"/>
  <c r="N2199" i="7" s="1"/>
  <c r="H2519" i="3"/>
  <c r="I2519" i="3" s="1"/>
  <c r="F2520" i="3"/>
  <c r="G2520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F2531" i="4" s="1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F2532" i="4" s="1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F2533" i="4" s="1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F2534" i="4" s="1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F2535" i="4" s="1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F2536" i="4" s="1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F2537" i="4" s="1"/>
  <c r="C2538" i="4"/>
  <c r="E2206" i="7"/>
  <c r="N2206" i="7" s="1"/>
  <c r="G2527" i="3"/>
  <c r="F2527" i="3"/>
  <c r="H2526" i="3"/>
  <c r="I2526" i="3" s="1"/>
  <c r="P2516" i="7" l="1"/>
  <c r="K2517" i="6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F2538" i="4" s="1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F2539" i="4" s="1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F2540" i="4" s="1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F2541" i="4" s="1"/>
  <c r="C2542" i="4"/>
  <c r="E2210" i="7"/>
  <c r="N2210" i="7" s="1"/>
  <c r="F2531" i="3"/>
  <c r="H2530" i="3"/>
  <c r="I2530" i="3" s="1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F2542" i="4" s="1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F2543" i="4" s="1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F2544" i="4" s="1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F2545" i="4" s="1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F2546" i="4" s="1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F2547" i="4" s="1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F2548" i="4" s="1"/>
  <c r="C2549" i="4"/>
  <c r="E2217" i="7"/>
  <c r="N2217" i="7" s="1"/>
  <c r="G2538" i="3"/>
  <c r="H2537" i="3"/>
  <c r="I2537" i="3" s="1"/>
  <c r="F2538" i="3"/>
  <c r="P2527" i="7" l="1"/>
  <c r="J2528" i="6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F2549" i="4" s="1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F2550" i="4" s="1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F2551" i="4" s="1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F2552" i="4" s="1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F2553" i="4" s="1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F2554" i="4" s="1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F2555" i="4" s="1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F2556" i="4" s="1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F2557" i="4" s="1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F2558" i="4" s="1"/>
  <c r="C2559" i="4"/>
  <c r="E2227" i="7"/>
  <c r="N2227" i="7" s="1"/>
  <c r="F2548" i="3"/>
  <c r="H2547" i="3"/>
  <c r="I2547" i="3" s="1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F2559" i="4" s="1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F2560" i="4" s="1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F2561" i="4" s="1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F2562" i="4" s="1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F2563" i="4" s="1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F2564" i="4" s="1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F2565" i="4" s="1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F2566" i="4" s="1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F2567" i="4" s="1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F2568" i="4" s="1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F2569" i="4" s="1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F2570" i="4" s="1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F2571" i="4" s="1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F2572" i="4" s="1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F2573" i="4" s="1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F2574" i="4" s="1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F2575" i="4" s="1"/>
  <c r="C2576" i="4"/>
  <c r="E2244" i="7"/>
  <c r="N2244" i="7" s="1"/>
  <c r="G2565" i="3"/>
  <c r="H2564" i="3"/>
  <c r="I2564" i="3" s="1"/>
  <c r="F2565" i="3"/>
  <c r="P2554" i="7" l="1"/>
  <c r="L2555" i="6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F2576" i="4" s="1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F2577" i="4" s="1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F2578" i="4" s="1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F2579" i="4" s="1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F2580" i="4" s="1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F2581" i="4" s="1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F2582" i="4" s="1"/>
  <c r="C2583" i="4"/>
  <c r="E2251" i="7"/>
  <c r="N2251" i="7" s="1"/>
  <c r="G2572" i="3"/>
  <c r="H2571" i="3"/>
  <c r="I2571" i="3" s="1"/>
  <c r="F2572" i="3"/>
  <c r="P2561" i="7" l="1"/>
  <c r="L2562" i="6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F2583" i="4" s="1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F2584" i="4" s="1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F2585" i="4" s="1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F2586" i="4" s="1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F2587" i="4" s="1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F2588" i="4" s="1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F2589" i="4" s="1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F2590" i="4" s="1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F2591" i="4" s="1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F2592" i="4" s="1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F2593" i="4" s="1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F2594" i="4" s="1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F2595" i="4" s="1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F2596" i="4" s="1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F2597" i="4" s="1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F2598" i="4" s="1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F2599" i="4" s="1"/>
  <c r="C2600" i="4"/>
  <c r="E2268" i="7"/>
  <c r="N2268" i="7" s="1"/>
  <c r="H2588" i="3"/>
  <c r="I2588" i="3" s="1"/>
  <c r="F2589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F2600" i="4" s="1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F2601" i="4" s="1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F2602" i="4" s="1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F2603" i="4" s="1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F2604" i="4" s="1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F2605" i="4" s="1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F2606" i="4" s="1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F2607" i="4" s="1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F2608" i="4" s="1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F2609" i="4" s="1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F2610" i="4" s="1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F2611" i="4" s="1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F2612" i="4" s="1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F2613" i="4" s="1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F2614" i="4" s="1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F2615" i="4" s="1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F2616" i="4" s="1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F2617" i="4" s="1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F2618" i="4" s="1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F2619" i="4" s="1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F2620" i="4" s="1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F2621" i="4" s="1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F2622" i="4" s="1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F2623" i="4" s="1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F2624" i="4" s="1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F2625" i="4" s="1"/>
  <c r="C2626" i="4"/>
  <c r="E2294" i="7"/>
  <c r="N2294" i="7" s="1"/>
  <c r="F2615" i="3"/>
  <c r="H2614" i="3"/>
  <c r="I2614" i="3" s="1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F2626" i="4" s="1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F2627" i="4" s="1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F2628" i="4" s="1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F2629" i="4" s="1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F2630" i="4" s="1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F2631" i="4" s="1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F2632" i="4" s="1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F2633" i="4" s="1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F2634" i="4" s="1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F2635" i="4" s="1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F2636" i="4" s="1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F2637" i="4" s="1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F2638" i="4" s="1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F2639" i="4" s="1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F2640" i="4" s="1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F2641" i="4" s="1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F2642" i="4" s="1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F2643" i="4" s="1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F2644" i="4" s="1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F2645" i="4" s="1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F2646" i="4" s="1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F2647" i="4" s="1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F2648" i="4" s="1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F2649" i="4" s="1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F2650" i="4" s="1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F2651" i="4" s="1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F2652" i="4" s="1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F2653" i="4" s="1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F2654" i="4" s="1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F2655" i="4" s="1"/>
  <c r="C2656" i="4"/>
  <c r="E2324" i="7"/>
  <c r="N2324" i="7" s="1"/>
  <c r="F2645" i="3"/>
  <c r="H2644" i="3"/>
  <c r="I2644" i="3" s="1"/>
  <c r="G2645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F2656" i="4" s="1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F2657" i="4" s="1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F2658" i="4" s="1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F2659" i="4" s="1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F2660" i="4" s="1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F2661" i="4" s="1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F2662" i="4" s="1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F2663" i="4" s="1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F2664" i="4" s="1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F2665" i="4" s="1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F2666" i="4" s="1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F2667" i="4" s="1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F2668" i="4" s="1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F2669" i="4" s="1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F2670" i="4" s="1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F2671" i="4" s="1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F2672" i="4" s="1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F2673" i="4" s="1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F2674" i="4" s="1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F2675" i="4" s="1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F2676" i="4" s="1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F2677" i="4" s="1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F2678" i="4" s="1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F2679" i="4" s="1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F2680" i="4" s="1"/>
  <c r="C2681" i="4"/>
  <c r="E2349" i="7"/>
  <c r="N2349" i="7" s="1"/>
  <c r="H2669" i="3"/>
  <c r="I2669" i="3" s="1"/>
  <c r="F2670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F2681" i="4" s="1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F2682" i="4" s="1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F2683" i="4" s="1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F2684" i="4" s="1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F2685" i="4" s="1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F2686" i="4" s="1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F2687" i="4" s="1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F2688" i="4" s="1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F2689" i="4" s="1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F2690" i="4" s="1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F2691" i="4" s="1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F2692" i="4" s="1"/>
  <c r="C2693" i="4"/>
  <c r="E2361" i="7"/>
  <c r="N2361" i="7" s="1"/>
  <c r="G2682" i="3"/>
  <c r="H2681" i="3"/>
  <c r="I2681" i="3" s="1"/>
  <c r="F2682" i="3"/>
  <c r="E2693" i="4" l="1"/>
  <c r="F2693" i="4" s="1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L2673" i="6" l="1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J2674" i="6" l="1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P2674" i="7" l="1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I2685" i="3" s="1"/>
  <c r="F2686" i="3"/>
  <c r="G2686" i="3"/>
  <c r="P2675" i="7" l="1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J2677" i="6" l="1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J2678" i="6" l="1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J2679" i="6" l="1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K2680" i="6" l="1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J2681" i="6" l="1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K2682" i="6" l="1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H2692" i="3"/>
  <c r="I2692" i="3" s="1"/>
  <c r="G2693" i="3"/>
  <c r="K2683" i="6" l="1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P2683" i="7" l="1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L2685" i="6" l="1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J2686" i="6" l="1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J2687" i="6" l="1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J2688" i="6" l="1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K2689" i="6" l="1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L2691" i="6" l="1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K2692" i="6" l="1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P2692" i="7" l="1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P2693" i="7" l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V2692" i="7" l="1"/>
  <c r="U2692" i="7"/>
  <c r="V2693" i="7"/>
  <c r="U2693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<sst xmlns="http://schemas.openxmlformats.org/spreadsheetml/2006/main" count="60" uniqueCount="57">
  <si>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</si>
  <si>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</si>
  <si>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</si>
  <si>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</si>
  <si>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</si>
  <si>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</si>
  <si>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</si>
  <si>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</si>
  <si>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</si>
  <si>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</si>
  <si>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</si>
  <si>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</si>
  <si>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</si>
  <si>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</si>
  <si>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</si>
  <si>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</si>
  <si>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</si>
  <si>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</si>
  <si>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</si>
  <si>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</si>
  <si>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</si>
  <si>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</si>
  <si>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</si>
  <si>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</si>
  <si>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</si>
  <si>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</si>
  <si>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</si>
  <si>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</si>
  <si>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</si>
  <si>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</si>
  <si>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</si>
  <si>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</si>
  <si>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</si>
  <si>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</si>
  <si>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</si>
  <si>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</si>
  <si>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</si>
  <si>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</si>
  <si>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</si>
  <si>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</si>
  <si>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</si>
  <si>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</si>
  <si>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</si>
  <si>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</si>
  <si>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</si>
  <si>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</si>
  <si>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</si>
  <si>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</si>
  <si>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</si>
  <si>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</si>
  <si>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</si>
  <si>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</si>
  <si>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</si>
  <si>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</si>
  <si>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</si>
  <si>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</si>
  <si>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AMEN BANK, Du : 02/01/2015, Au : 17/09/2025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</si>
</sst>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,,&quot;B&quot;"/>
    <numFmt numFmtId="165" formatCode="0.000,&quot;K&quot;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/>
    <xf numFmtId="10" fontId="4" fillId="0" borderId="1" xfId="0" applyNumberFormat="1" applyFont="1" applyBorder="1"/>
    <xf numFmtId="10" fontId="4" fillId="0" borderId="0" xfId="0" applyNumberFormat="1" applyFont="1"/>
    <xf numFmtId="1" fontId="4" fillId="0" borderId="0" xfId="0" applyNumberFormat="1" applyFont="1" applyAlignment="1">
      <alignment horizontal="center" vertical="center"/>
    </xf>
    <xf numFmtId="10" fontId="2" fillId="2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theme="6" tint="0.39994506668294322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B1:K2696"/>
  <sheetViews>
    <sheetView showGridLines="0" topLeftCell="B1" workbookViewId="0">
      <selection activeCell="K2696" sqref="K2696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6.81640625" style="10" customWidth="1"/>
    <col min="9" max="9" width="21.453125" customWidth="1"/>
    <col min="10" max="10" width="17.1796875" bestFit="1" customWidth="1"/>
    <col min="11" max="11" width="14" bestFit="1" customWidth="1"/>
    <col min="12" max="12" width="10.1796875" bestFit="1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6.81640625" customWidth="1"/>
    <col min="265" max="265" width="21.453125" customWidth="1"/>
    <col min="266" max="266" width="17.1796875" bestFit="1" customWidth="1"/>
    <col min="267" max="267" width="14" bestFit="1" customWidth="1"/>
    <col min="268" max="268" width="10.1796875" bestFit="1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6.81640625" customWidth="1"/>
    <col min="521" max="521" width="21.453125" customWidth="1"/>
    <col min="522" max="522" width="17.1796875" bestFit="1" customWidth="1"/>
    <col min="523" max="523" width="14" bestFit="1" customWidth="1"/>
    <col min="524" max="524" width="10.1796875" bestFit="1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6.81640625" customWidth="1"/>
    <col min="777" max="777" width="21.453125" customWidth="1"/>
    <col min="778" max="778" width="17.1796875" bestFit="1" customWidth="1"/>
    <col min="779" max="779" width="14" bestFit="1" customWidth="1"/>
    <col min="780" max="780" width="10.1796875" bestFit="1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6.81640625" customWidth="1"/>
    <col min="1033" max="1033" width="21.453125" customWidth="1"/>
    <col min="1034" max="1034" width="17.1796875" bestFit="1" customWidth="1"/>
    <col min="1035" max="1035" width="14" bestFit="1" customWidth="1"/>
    <col min="1036" max="1036" width="10.1796875" bestFit="1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6.81640625" customWidth="1"/>
    <col min="1289" max="1289" width="21.453125" customWidth="1"/>
    <col min="1290" max="1290" width="17.1796875" bestFit="1" customWidth="1"/>
    <col min="1291" max="1291" width="14" bestFit="1" customWidth="1"/>
    <col min="1292" max="1292" width="10.1796875" bestFit="1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6.81640625" customWidth="1"/>
    <col min="1545" max="1545" width="21.453125" customWidth="1"/>
    <col min="1546" max="1546" width="17.1796875" bestFit="1" customWidth="1"/>
    <col min="1547" max="1547" width="14" bestFit="1" customWidth="1"/>
    <col min="1548" max="1548" width="10.1796875" bestFit="1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6.81640625" customWidth="1"/>
    <col min="1801" max="1801" width="21.453125" customWidth="1"/>
    <col min="1802" max="1802" width="17.1796875" bestFit="1" customWidth="1"/>
    <col min="1803" max="1803" width="14" bestFit="1" customWidth="1"/>
    <col min="1804" max="1804" width="10.1796875" bestFit="1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6.81640625" customWidth="1"/>
    <col min="2057" max="2057" width="21.453125" customWidth="1"/>
    <col min="2058" max="2058" width="17.1796875" bestFit="1" customWidth="1"/>
    <col min="2059" max="2059" width="14" bestFit="1" customWidth="1"/>
    <col min="2060" max="2060" width="10.1796875" bestFit="1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6.81640625" customWidth="1"/>
    <col min="2313" max="2313" width="21.453125" customWidth="1"/>
    <col min="2314" max="2314" width="17.1796875" bestFit="1" customWidth="1"/>
    <col min="2315" max="2315" width="14" bestFit="1" customWidth="1"/>
    <col min="2316" max="2316" width="10.1796875" bestFit="1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6.81640625" customWidth="1"/>
    <col min="2569" max="2569" width="21.453125" customWidth="1"/>
    <col min="2570" max="2570" width="17.1796875" bestFit="1" customWidth="1"/>
    <col min="2571" max="2571" width="14" bestFit="1" customWidth="1"/>
    <col min="2572" max="2572" width="10.1796875" bestFit="1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6.81640625" customWidth="1"/>
    <col min="2825" max="2825" width="21.453125" customWidth="1"/>
    <col min="2826" max="2826" width="17.1796875" bestFit="1" customWidth="1"/>
    <col min="2827" max="2827" width="14" bestFit="1" customWidth="1"/>
    <col min="2828" max="2828" width="10.1796875" bestFit="1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6.81640625" customWidth="1"/>
    <col min="3081" max="3081" width="21.453125" customWidth="1"/>
    <col min="3082" max="3082" width="17.1796875" bestFit="1" customWidth="1"/>
    <col min="3083" max="3083" width="14" bestFit="1" customWidth="1"/>
    <col min="3084" max="3084" width="10.1796875" bestFit="1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6.81640625" customWidth="1"/>
    <col min="3337" max="3337" width="21.453125" customWidth="1"/>
    <col min="3338" max="3338" width="17.1796875" bestFit="1" customWidth="1"/>
    <col min="3339" max="3339" width="14" bestFit="1" customWidth="1"/>
    <col min="3340" max="3340" width="10.1796875" bestFit="1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6.81640625" customWidth="1"/>
    <col min="3593" max="3593" width="21.453125" customWidth="1"/>
    <col min="3594" max="3594" width="17.1796875" bestFit="1" customWidth="1"/>
    <col min="3595" max="3595" width="14" bestFit="1" customWidth="1"/>
    <col min="3596" max="3596" width="10.1796875" bestFit="1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6.81640625" customWidth="1"/>
    <col min="3849" max="3849" width="21.453125" customWidth="1"/>
    <col min="3850" max="3850" width="17.1796875" bestFit="1" customWidth="1"/>
    <col min="3851" max="3851" width="14" bestFit="1" customWidth="1"/>
    <col min="3852" max="3852" width="10.1796875" bestFit="1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6.81640625" customWidth="1"/>
    <col min="4105" max="4105" width="21.453125" customWidth="1"/>
    <col min="4106" max="4106" width="17.1796875" bestFit="1" customWidth="1"/>
    <col min="4107" max="4107" width="14" bestFit="1" customWidth="1"/>
    <col min="4108" max="4108" width="10.1796875" bestFit="1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6.81640625" customWidth="1"/>
    <col min="4361" max="4361" width="21.453125" customWidth="1"/>
    <col min="4362" max="4362" width="17.1796875" bestFit="1" customWidth="1"/>
    <col min="4363" max="4363" width="14" bestFit="1" customWidth="1"/>
    <col min="4364" max="4364" width="10.1796875" bestFit="1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6.81640625" customWidth="1"/>
    <col min="4617" max="4617" width="21.453125" customWidth="1"/>
    <col min="4618" max="4618" width="17.1796875" bestFit="1" customWidth="1"/>
    <col min="4619" max="4619" width="14" bestFit="1" customWidth="1"/>
    <col min="4620" max="4620" width="10.1796875" bestFit="1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6.81640625" customWidth="1"/>
    <col min="4873" max="4873" width="21.453125" customWidth="1"/>
    <col min="4874" max="4874" width="17.1796875" bestFit="1" customWidth="1"/>
    <col min="4875" max="4875" width="14" bestFit="1" customWidth="1"/>
    <col min="4876" max="4876" width="10.1796875" bestFit="1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6.81640625" customWidth="1"/>
    <col min="5129" max="5129" width="21.453125" customWidth="1"/>
    <col min="5130" max="5130" width="17.1796875" bestFit="1" customWidth="1"/>
    <col min="5131" max="5131" width="14" bestFit="1" customWidth="1"/>
    <col min="5132" max="5132" width="10.1796875" bestFit="1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6.81640625" customWidth="1"/>
    <col min="5385" max="5385" width="21.453125" customWidth="1"/>
    <col min="5386" max="5386" width="17.1796875" bestFit="1" customWidth="1"/>
    <col min="5387" max="5387" width="14" bestFit="1" customWidth="1"/>
    <col min="5388" max="5388" width="10.1796875" bestFit="1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6.81640625" customWidth="1"/>
    <col min="5641" max="5641" width="21.453125" customWidth="1"/>
    <col min="5642" max="5642" width="17.1796875" bestFit="1" customWidth="1"/>
    <col min="5643" max="5643" width="14" bestFit="1" customWidth="1"/>
    <col min="5644" max="5644" width="10.1796875" bestFit="1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6.81640625" customWidth="1"/>
    <col min="5897" max="5897" width="21.453125" customWidth="1"/>
    <col min="5898" max="5898" width="17.1796875" bestFit="1" customWidth="1"/>
    <col min="5899" max="5899" width="14" bestFit="1" customWidth="1"/>
    <col min="5900" max="5900" width="10.1796875" bestFit="1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6.81640625" customWidth="1"/>
    <col min="6153" max="6153" width="21.453125" customWidth="1"/>
    <col min="6154" max="6154" width="17.1796875" bestFit="1" customWidth="1"/>
    <col min="6155" max="6155" width="14" bestFit="1" customWidth="1"/>
    <col min="6156" max="6156" width="10.1796875" bestFit="1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6.81640625" customWidth="1"/>
    <col min="6409" max="6409" width="21.453125" customWidth="1"/>
    <col min="6410" max="6410" width="17.1796875" bestFit="1" customWidth="1"/>
    <col min="6411" max="6411" width="14" bestFit="1" customWidth="1"/>
    <col min="6412" max="6412" width="10.1796875" bestFit="1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6.81640625" customWidth="1"/>
    <col min="6665" max="6665" width="21.453125" customWidth="1"/>
    <col min="6666" max="6666" width="17.1796875" bestFit="1" customWidth="1"/>
    <col min="6667" max="6667" width="14" bestFit="1" customWidth="1"/>
    <col min="6668" max="6668" width="10.1796875" bestFit="1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6.81640625" customWidth="1"/>
    <col min="6921" max="6921" width="21.453125" customWidth="1"/>
    <col min="6922" max="6922" width="17.1796875" bestFit="1" customWidth="1"/>
    <col min="6923" max="6923" width="14" bestFit="1" customWidth="1"/>
    <col min="6924" max="6924" width="10.1796875" bestFit="1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6.81640625" customWidth="1"/>
    <col min="7177" max="7177" width="21.453125" customWidth="1"/>
    <col min="7178" max="7178" width="17.1796875" bestFit="1" customWidth="1"/>
    <col min="7179" max="7179" width="14" bestFit="1" customWidth="1"/>
    <col min="7180" max="7180" width="10.1796875" bestFit="1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6.81640625" customWidth="1"/>
    <col min="7433" max="7433" width="21.453125" customWidth="1"/>
    <col min="7434" max="7434" width="17.1796875" bestFit="1" customWidth="1"/>
    <col min="7435" max="7435" width="14" bestFit="1" customWidth="1"/>
    <col min="7436" max="7436" width="10.1796875" bestFit="1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6.81640625" customWidth="1"/>
    <col min="7689" max="7689" width="21.453125" customWidth="1"/>
    <col min="7690" max="7690" width="17.1796875" bestFit="1" customWidth="1"/>
    <col min="7691" max="7691" width="14" bestFit="1" customWidth="1"/>
    <col min="7692" max="7692" width="10.1796875" bestFit="1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6.81640625" customWidth="1"/>
    <col min="7945" max="7945" width="21.453125" customWidth="1"/>
    <col min="7946" max="7946" width="17.1796875" bestFit="1" customWidth="1"/>
    <col min="7947" max="7947" width="14" bestFit="1" customWidth="1"/>
    <col min="7948" max="7948" width="10.1796875" bestFit="1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6.81640625" customWidth="1"/>
    <col min="8201" max="8201" width="21.453125" customWidth="1"/>
    <col min="8202" max="8202" width="17.1796875" bestFit="1" customWidth="1"/>
    <col min="8203" max="8203" width="14" bestFit="1" customWidth="1"/>
    <col min="8204" max="8204" width="10.1796875" bestFit="1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6.81640625" customWidth="1"/>
    <col min="8457" max="8457" width="21.453125" customWidth="1"/>
    <col min="8458" max="8458" width="17.1796875" bestFit="1" customWidth="1"/>
    <col min="8459" max="8459" width="14" bestFit="1" customWidth="1"/>
    <col min="8460" max="8460" width="10.1796875" bestFit="1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6.81640625" customWidth="1"/>
    <col min="8713" max="8713" width="21.453125" customWidth="1"/>
    <col min="8714" max="8714" width="17.1796875" bestFit="1" customWidth="1"/>
    <col min="8715" max="8715" width="14" bestFit="1" customWidth="1"/>
    <col min="8716" max="8716" width="10.1796875" bestFit="1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6.81640625" customWidth="1"/>
    <col min="8969" max="8969" width="21.453125" customWidth="1"/>
    <col min="8970" max="8970" width="17.1796875" bestFit="1" customWidth="1"/>
    <col min="8971" max="8971" width="14" bestFit="1" customWidth="1"/>
    <col min="8972" max="8972" width="10.1796875" bestFit="1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6.81640625" customWidth="1"/>
    <col min="9225" max="9225" width="21.453125" customWidth="1"/>
    <col min="9226" max="9226" width="17.1796875" bestFit="1" customWidth="1"/>
    <col min="9227" max="9227" width="14" bestFit="1" customWidth="1"/>
    <col min="9228" max="9228" width="10.1796875" bestFit="1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6.81640625" customWidth="1"/>
    <col min="9481" max="9481" width="21.453125" customWidth="1"/>
    <col min="9482" max="9482" width="17.1796875" bestFit="1" customWidth="1"/>
    <col min="9483" max="9483" width="14" bestFit="1" customWidth="1"/>
    <col min="9484" max="9484" width="10.1796875" bestFit="1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6.81640625" customWidth="1"/>
    <col min="9737" max="9737" width="21.453125" customWidth="1"/>
    <col min="9738" max="9738" width="17.1796875" bestFit="1" customWidth="1"/>
    <col min="9739" max="9739" width="14" bestFit="1" customWidth="1"/>
    <col min="9740" max="9740" width="10.1796875" bestFit="1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6.81640625" customWidth="1"/>
    <col min="9993" max="9993" width="21.453125" customWidth="1"/>
    <col min="9994" max="9994" width="17.1796875" bestFit="1" customWidth="1"/>
    <col min="9995" max="9995" width="14" bestFit="1" customWidth="1"/>
    <col min="9996" max="9996" width="10.1796875" bestFit="1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6.81640625" customWidth="1"/>
    <col min="10249" max="10249" width="21.453125" customWidth="1"/>
    <col min="10250" max="10250" width="17.1796875" bestFit="1" customWidth="1"/>
    <col min="10251" max="10251" width="14" bestFit="1" customWidth="1"/>
    <col min="10252" max="10252" width="10.1796875" bestFit="1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6.81640625" customWidth="1"/>
    <col min="10505" max="10505" width="21.453125" customWidth="1"/>
    <col min="10506" max="10506" width="17.1796875" bestFit="1" customWidth="1"/>
    <col min="10507" max="10507" width="14" bestFit="1" customWidth="1"/>
    <col min="10508" max="10508" width="10.1796875" bestFit="1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6.81640625" customWidth="1"/>
    <col min="10761" max="10761" width="21.453125" customWidth="1"/>
    <col min="10762" max="10762" width="17.1796875" bestFit="1" customWidth="1"/>
    <col min="10763" max="10763" width="14" bestFit="1" customWidth="1"/>
    <col min="10764" max="10764" width="10.1796875" bestFit="1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6.81640625" customWidth="1"/>
    <col min="11017" max="11017" width="21.453125" customWidth="1"/>
    <col min="11018" max="11018" width="17.1796875" bestFit="1" customWidth="1"/>
    <col min="11019" max="11019" width="14" bestFit="1" customWidth="1"/>
    <col min="11020" max="11020" width="10.1796875" bestFit="1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6.81640625" customWidth="1"/>
    <col min="11273" max="11273" width="21.453125" customWidth="1"/>
    <col min="11274" max="11274" width="17.1796875" bestFit="1" customWidth="1"/>
    <col min="11275" max="11275" width="14" bestFit="1" customWidth="1"/>
    <col min="11276" max="11276" width="10.1796875" bestFit="1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6.81640625" customWidth="1"/>
    <col min="11529" max="11529" width="21.453125" customWidth="1"/>
    <col min="11530" max="11530" width="17.1796875" bestFit="1" customWidth="1"/>
    <col min="11531" max="11531" width="14" bestFit="1" customWidth="1"/>
    <col min="11532" max="11532" width="10.1796875" bestFit="1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6.81640625" customWidth="1"/>
    <col min="11785" max="11785" width="21.453125" customWidth="1"/>
    <col min="11786" max="11786" width="17.1796875" bestFit="1" customWidth="1"/>
    <col min="11787" max="11787" width="14" bestFit="1" customWidth="1"/>
    <col min="11788" max="11788" width="10.1796875" bestFit="1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6.81640625" customWidth="1"/>
    <col min="12041" max="12041" width="21.453125" customWidth="1"/>
    <col min="12042" max="12042" width="17.1796875" bestFit="1" customWidth="1"/>
    <col min="12043" max="12043" width="14" bestFit="1" customWidth="1"/>
    <col min="12044" max="12044" width="10.1796875" bestFit="1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6.81640625" customWidth="1"/>
    <col min="12297" max="12297" width="21.453125" customWidth="1"/>
    <col min="12298" max="12298" width="17.1796875" bestFit="1" customWidth="1"/>
    <col min="12299" max="12299" width="14" bestFit="1" customWidth="1"/>
    <col min="12300" max="12300" width="10.1796875" bestFit="1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6.81640625" customWidth="1"/>
    <col min="12553" max="12553" width="21.453125" customWidth="1"/>
    <col min="12554" max="12554" width="17.1796875" bestFit="1" customWidth="1"/>
    <col min="12555" max="12555" width="14" bestFit="1" customWidth="1"/>
    <col min="12556" max="12556" width="10.1796875" bestFit="1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6.81640625" customWidth="1"/>
    <col min="12809" max="12809" width="21.453125" customWidth="1"/>
    <col min="12810" max="12810" width="17.1796875" bestFit="1" customWidth="1"/>
    <col min="12811" max="12811" width="14" bestFit="1" customWidth="1"/>
    <col min="12812" max="12812" width="10.1796875" bestFit="1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6.81640625" customWidth="1"/>
    <col min="13065" max="13065" width="21.453125" customWidth="1"/>
    <col min="13066" max="13066" width="17.1796875" bestFit="1" customWidth="1"/>
    <col min="13067" max="13067" width="14" bestFit="1" customWidth="1"/>
    <col min="13068" max="13068" width="10.1796875" bestFit="1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6.81640625" customWidth="1"/>
    <col min="13321" max="13321" width="21.453125" customWidth="1"/>
    <col min="13322" max="13322" width="17.1796875" bestFit="1" customWidth="1"/>
    <col min="13323" max="13323" width="14" bestFit="1" customWidth="1"/>
    <col min="13324" max="13324" width="10.1796875" bestFit="1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6.81640625" customWidth="1"/>
    <col min="13577" max="13577" width="21.453125" customWidth="1"/>
    <col min="13578" max="13578" width="17.1796875" bestFit="1" customWidth="1"/>
    <col min="13579" max="13579" width="14" bestFit="1" customWidth="1"/>
    <col min="13580" max="13580" width="10.1796875" bestFit="1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6.81640625" customWidth="1"/>
    <col min="13833" max="13833" width="21.453125" customWidth="1"/>
    <col min="13834" max="13834" width="17.1796875" bestFit="1" customWidth="1"/>
    <col min="13835" max="13835" width="14" bestFit="1" customWidth="1"/>
    <col min="13836" max="13836" width="10.1796875" bestFit="1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6.81640625" customWidth="1"/>
    <col min="14089" max="14089" width="21.453125" customWidth="1"/>
    <col min="14090" max="14090" width="17.1796875" bestFit="1" customWidth="1"/>
    <col min="14091" max="14091" width="14" bestFit="1" customWidth="1"/>
    <col min="14092" max="14092" width="10.1796875" bestFit="1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6.81640625" customWidth="1"/>
    <col min="14345" max="14345" width="21.453125" customWidth="1"/>
    <col min="14346" max="14346" width="17.1796875" bestFit="1" customWidth="1"/>
    <col min="14347" max="14347" width="14" bestFit="1" customWidth="1"/>
    <col min="14348" max="14348" width="10.1796875" bestFit="1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6.81640625" customWidth="1"/>
    <col min="14601" max="14601" width="21.453125" customWidth="1"/>
    <col min="14602" max="14602" width="17.1796875" bestFit="1" customWidth="1"/>
    <col min="14603" max="14603" width="14" bestFit="1" customWidth="1"/>
    <col min="14604" max="14604" width="10.1796875" bestFit="1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6.81640625" customWidth="1"/>
    <col min="14857" max="14857" width="21.453125" customWidth="1"/>
    <col min="14858" max="14858" width="17.1796875" bestFit="1" customWidth="1"/>
    <col min="14859" max="14859" width="14" bestFit="1" customWidth="1"/>
    <col min="14860" max="14860" width="10.1796875" bestFit="1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6.81640625" customWidth="1"/>
    <col min="15113" max="15113" width="21.453125" customWidth="1"/>
    <col min="15114" max="15114" width="17.1796875" bestFit="1" customWidth="1"/>
    <col min="15115" max="15115" width="14" bestFit="1" customWidth="1"/>
    <col min="15116" max="15116" width="10.1796875" bestFit="1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6.81640625" customWidth="1"/>
    <col min="15369" max="15369" width="21.453125" customWidth="1"/>
    <col min="15370" max="15370" width="17.1796875" bestFit="1" customWidth="1"/>
    <col min="15371" max="15371" width="14" bestFit="1" customWidth="1"/>
    <col min="15372" max="15372" width="10.1796875" bestFit="1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6.81640625" customWidth="1"/>
    <col min="15625" max="15625" width="21.453125" customWidth="1"/>
    <col min="15626" max="15626" width="17.1796875" bestFit="1" customWidth="1"/>
    <col min="15627" max="15627" width="14" bestFit="1" customWidth="1"/>
    <col min="15628" max="15628" width="10.1796875" bestFit="1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6.81640625" customWidth="1"/>
    <col min="15881" max="15881" width="21.453125" customWidth="1"/>
    <col min="15882" max="15882" width="17.1796875" bestFit="1" customWidth="1"/>
    <col min="15883" max="15883" width="14" bestFit="1" customWidth="1"/>
    <col min="15884" max="15884" width="10.1796875" bestFit="1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6.81640625" customWidth="1"/>
    <col min="16137" max="16137" width="21.453125" customWidth="1"/>
    <col min="16138" max="16138" width="17.1796875" bestFit="1" customWidth="1"/>
    <col min="16139" max="16139" width="14" bestFit="1" customWidth="1"/>
    <col min="16140" max="16140" width="10.1796875" bestFit="1" customWidth="1"/>
  </cols>
  <sheetData>
    <row r="1" spans="2:11" ht="18.149999999999999" customHeight="1" x14ac:dyDescent="0.25"/>
    <row r="2" spans="2:11" ht="22.65" customHeight="1" x14ac:dyDescent="0.25">
      <c r="B2" s="19" t="s">
        <v>56</v>
      </c>
      <c r="C2" s="20"/>
      <c r="D2" s="20"/>
      <c r="E2" s="20"/>
      <c r="F2" s="20"/>
      <c r="G2" s="20"/>
    </row>
    <row r="3" spans="2:11" ht="18.5" customHeight="1" x14ac:dyDescent="0.25"/>
    <row r="4" spans="2:11" ht="13.5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8" t="s">
        <v>12</v>
      </c>
      <c r="I4" s="14"/>
      <c r="J4" s="14"/>
      <c r="K4" s="14"/>
    </row>
    <row r="5" spans="2:11" ht="13.5" x14ac:dyDescent="0.35">
      <c r="B5" s="3">
        <v>42006</v>
      </c>
      <c r="C5" s="2">
        <v>26</v>
      </c>
      <c r="D5" s="2">
        <v>9.6946999999999992</v>
      </c>
      <c r="E5" s="2">
        <v>1197</v>
      </c>
      <c r="F5" s="2"/>
      <c r="G5" s="2"/>
      <c r="H5" s="15"/>
      <c r="I5" s="14"/>
      <c r="J5" s="14"/>
      <c r="K5" s="14"/>
    </row>
    <row r="6" spans="2:11" ht="13.5" x14ac:dyDescent="0.35">
      <c r="B6" s="3">
        <v>42009</v>
      </c>
      <c r="C6" s="2">
        <v>26.3</v>
      </c>
      <c r="D6" s="2">
        <v>9.8065999999999995</v>
      </c>
      <c r="E6" s="2">
        <v>1124</v>
      </c>
      <c r="F6" s="2"/>
      <c r="G6" s="2"/>
      <c r="H6" s="15">
        <f>(D6-D5)/D5</f>
        <v>1.1542389140458223E-2</v>
      </c>
      <c r="I6" s="14"/>
      <c r="J6" s="14" t="s">
        <v>7</v>
      </c>
      <c r="K6" s="14">
        <v>252</v>
      </c>
    </row>
    <row r="7" spans="2:11" ht="13.5" x14ac:dyDescent="0.35">
      <c r="B7" s="3">
        <v>42010</v>
      </c>
      <c r="C7" s="2">
        <v>26</v>
      </c>
      <c r="D7" s="2">
        <v>9.6946999999999992</v>
      </c>
      <c r="E7" s="2">
        <v>533</v>
      </c>
      <c r="F7" s="2"/>
      <c r="G7" s="2"/>
      <c r="H7" s="15">
        <f t="shared" ref="H7:H70" si="0">(D7-D6)/D6</f>
        <v>-1.1410682601513301E-2</v>
      </c>
      <c r="I7" s="14"/>
      <c r="J7" s="14"/>
      <c r="K7" s="14"/>
    </row>
    <row r="8" spans="2:11" ht="13.5" x14ac:dyDescent="0.35">
      <c r="B8" s="3">
        <v>42011</v>
      </c>
      <c r="C8" s="2">
        <v>26</v>
      </c>
      <c r="D8" s="2">
        <v>9.6946999999999992</v>
      </c>
      <c r="E8" s="2">
        <v>233</v>
      </c>
      <c r="F8" s="2"/>
      <c r="G8" s="2"/>
      <c r="H8" s="15">
        <f t="shared" si="0"/>
        <v>0</v>
      </c>
      <c r="I8" s="14"/>
      <c r="J8" s="14" t="s">
        <v>8</v>
      </c>
      <c r="K8" s="16">
        <f>AVERAGE(H6:H2696)</f>
        <v>6.3531875719692458E-4</v>
      </c>
    </row>
    <row r="9" spans="2:11" ht="13.5" x14ac:dyDescent="0.35">
      <c r="B9" s="3">
        <v>42012</v>
      </c>
      <c r="C9" s="2">
        <v>25.97</v>
      </c>
      <c r="D9" s="2">
        <v>9.6835000000000004</v>
      </c>
      <c r="E9" s="2">
        <v>734</v>
      </c>
      <c r="F9" s="2"/>
      <c r="G9" s="2"/>
      <c r="H9" s="15">
        <f t="shared" si="0"/>
        <v>-1.1552704054791554E-3</v>
      </c>
      <c r="I9" s="14"/>
      <c r="J9" s="14" t="s">
        <v>9</v>
      </c>
      <c r="K9" s="16">
        <f>K8*K6</f>
        <v>0.16010032681362499</v>
      </c>
    </row>
    <row r="10" spans="2:11" ht="13.5" x14ac:dyDescent="0.35">
      <c r="B10" s="3">
        <v>42013</v>
      </c>
      <c r="C10" s="2">
        <v>25.6</v>
      </c>
      <c r="D10" s="2">
        <v>9.5456000000000003</v>
      </c>
      <c r="E10" s="2">
        <v>695</v>
      </c>
      <c r="F10" s="2"/>
      <c r="G10" s="2"/>
      <c r="H10" s="15">
        <f t="shared" si="0"/>
        <v>-1.4240718748386444E-2</v>
      </c>
      <c r="I10" s="14"/>
      <c r="J10" s="14" t="s">
        <v>10</v>
      </c>
      <c r="K10" s="16">
        <f>STDEV(H6:H2696)</f>
        <v>1.0517964612098389E-2</v>
      </c>
    </row>
    <row r="11" spans="2:11" ht="13.5" x14ac:dyDescent="0.35">
      <c r="B11" s="3">
        <v>42016</v>
      </c>
      <c r="C11" s="2">
        <v>25.98</v>
      </c>
      <c r="D11" s="2">
        <v>9.6873000000000005</v>
      </c>
      <c r="E11" s="2">
        <v>337</v>
      </c>
      <c r="F11" s="2"/>
      <c r="G11" s="2"/>
      <c r="H11" s="15">
        <f t="shared" si="0"/>
        <v>1.4844535702313123E-2</v>
      </c>
      <c r="I11" s="14"/>
      <c r="J11" s="14" t="s">
        <v>11</v>
      </c>
      <c r="K11" s="16">
        <f>K10*SQRT(K6)</f>
        <v>0.16696751197314169</v>
      </c>
    </row>
    <row r="12" spans="2:11" ht="13.5" x14ac:dyDescent="0.35">
      <c r="B12" s="3">
        <v>42017</v>
      </c>
      <c r="C12" s="2">
        <v>25.98</v>
      </c>
      <c r="D12" s="2">
        <v>9.6873000000000005</v>
      </c>
      <c r="E12" s="2">
        <v>146</v>
      </c>
      <c r="F12" s="2"/>
      <c r="G12" s="2"/>
      <c r="H12" s="15">
        <f t="shared" si="0"/>
        <v>0</v>
      </c>
      <c r="I12" s="14"/>
      <c r="J12" s="14"/>
      <c r="K12" s="14"/>
    </row>
    <row r="13" spans="2:11" ht="13.5" x14ac:dyDescent="0.35">
      <c r="B13" s="3">
        <v>42019</v>
      </c>
      <c r="C13" s="2">
        <v>25.97</v>
      </c>
      <c r="D13" s="2">
        <v>9.6835000000000004</v>
      </c>
      <c r="E13" s="2">
        <v>238</v>
      </c>
      <c r="F13" s="2"/>
      <c r="G13" s="2"/>
      <c r="H13" s="15">
        <f t="shared" si="0"/>
        <v>-3.9226616291433377E-4</v>
      </c>
      <c r="I13" s="14"/>
      <c r="J13" s="14"/>
      <c r="K13" s="14"/>
    </row>
    <row r="14" spans="2:11" ht="13.5" x14ac:dyDescent="0.35">
      <c r="B14" s="3">
        <v>42020</v>
      </c>
      <c r="C14" s="2">
        <v>25.8</v>
      </c>
      <c r="D14" s="2">
        <v>9.6201000000000008</v>
      </c>
      <c r="E14" s="2">
        <v>507</v>
      </c>
      <c r="F14" s="2"/>
      <c r="G14" s="2"/>
      <c r="H14" s="15">
        <f t="shared" si="0"/>
        <v>-6.5472194970826328E-3</v>
      </c>
      <c r="I14" s="14"/>
      <c r="J14" s="14"/>
      <c r="K14" s="14"/>
    </row>
    <row r="15" spans="2:11" ht="13.5" x14ac:dyDescent="0.35">
      <c r="B15" s="3">
        <v>42023</v>
      </c>
      <c r="C15" s="2">
        <v>25.64</v>
      </c>
      <c r="D15" s="2">
        <v>9.5604999999999993</v>
      </c>
      <c r="E15" s="2">
        <v>1175</v>
      </c>
      <c r="F15" s="2"/>
      <c r="G15" s="2"/>
      <c r="H15" s="15">
        <f t="shared" si="0"/>
        <v>-6.195361794576088E-3</v>
      </c>
      <c r="I15" s="14"/>
      <c r="J15" s="14"/>
      <c r="K15" s="14"/>
    </row>
    <row r="16" spans="2:11" ht="13.5" x14ac:dyDescent="0.35">
      <c r="B16" s="3">
        <v>42024</v>
      </c>
      <c r="C16" s="2">
        <v>25.6</v>
      </c>
      <c r="D16" s="2">
        <v>9.5456000000000003</v>
      </c>
      <c r="E16" s="2">
        <v>384</v>
      </c>
      <c r="F16" s="2"/>
      <c r="G16" s="2"/>
      <c r="H16" s="15">
        <f t="shared" si="0"/>
        <v>-1.5584958945660818E-3</v>
      </c>
      <c r="I16" s="14"/>
      <c r="J16" s="14"/>
      <c r="K16" s="14"/>
    </row>
    <row r="17" spans="2:11" ht="13.5" x14ac:dyDescent="0.35">
      <c r="B17" s="3">
        <v>42025</v>
      </c>
      <c r="C17" s="2">
        <v>25.38</v>
      </c>
      <c r="D17" s="2">
        <v>9.4634999999999998</v>
      </c>
      <c r="E17" s="2">
        <v>2053</v>
      </c>
      <c r="F17" s="2"/>
      <c r="G17" s="2"/>
      <c r="H17" s="15">
        <f t="shared" si="0"/>
        <v>-8.6008213208180213E-3</v>
      </c>
      <c r="I17" s="14"/>
      <c r="J17" s="14"/>
      <c r="K17" s="14"/>
    </row>
    <row r="18" spans="2:11" ht="13.5" x14ac:dyDescent="0.35">
      <c r="B18" s="3">
        <v>42026</v>
      </c>
      <c r="C18" s="2">
        <v>25.31</v>
      </c>
      <c r="D18" s="2">
        <v>9.4374000000000002</v>
      </c>
      <c r="E18" s="2">
        <v>1374</v>
      </c>
      <c r="F18" s="2"/>
      <c r="G18" s="2"/>
      <c r="H18" s="15">
        <f t="shared" si="0"/>
        <v>-2.7579648121730405E-3</v>
      </c>
      <c r="I18" s="14"/>
      <c r="J18" s="14"/>
      <c r="K18" s="14"/>
    </row>
    <row r="19" spans="2:11" ht="13.5" x14ac:dyDescent="0.35">
      <c r="B19" s="3">
        <v>42027</v>
      </c>
      <c r="C19" s="2">
        <v>25.28</v>
      </c>
      <c r="D19" s="2">
        <v>9.4262999999999995</v>
      </c>
      <c r="E19" s="2">
        <v>249</v>
      </c>
      <c r="F19" s="2"/>
      <c r="G19" s="2"/>
      <c r="H19" s="15">
        <f t="shared" si="0"/>
        <v>-1.1761714031407776E-3</v>
      </c>
      <c r="I19" s="14"/>
      <c r="J19" s="14"/>
      <c r="K19" s="14"/>
    </row>
    <row r="20" spans="2:11" ht="13.5" x14ac:dyDescent="0.35">
      <c r="B20" s="3">
        <v>42030</v>
      </c>
      <c r="C20" s="2">
        <v>25.03</v>
      </c>
      <c r="D20" s="2">
        <v>9.3330000000000002</v>
      </c>
      <c r="E20" s="2">
        <v>572</v>
      </c>
      <c r="F20" s="2"/>
      <c r="G20" s="2"/>
      <c r="H20" s="15">
        <f t="shared" si="0"/>
        <v>-9.897839024855911E-3</v>
      </c>
      <c r="I20" s="14"/>
      <c r="J20" s="14"/>
      <c r="K20" s="14"/>
    </row>
    <row r="21" spans="2:11" ht="13.5" x14ac:dyDescent="0.35">
      <c r="B21" s="3">
        <v>42031</v>
      </c>
      <c r="C21" s="2">
        <v>25</v>
      </c>
      <c r="D21" s="2">
        <v>9.3217999999999996</v>
      </c>
      <c r="E21" s="2">
        <v>1824</v>
      </c>
      <c r="F21" s="2"/>
      <c r="G21" s="2"/>
      <c r="H21" s="15">
        <f t="shared" si="0"/>
        <v>-1.2000428586735822E-3</v>
      </c>
      <c r="I21" s="14"/>
      <c r="J21" s="14"/>
      <c r="K21" s="14"/>
    </row>
    <row r="22" spans="2:11" ht="13.5" x14ac:dyDescent="0.35">
      <c r="B22" s="3">
        <v>42032</v>
      </c>
      <c r="C22" s="2">
        <v>24.9</v>
      </c>
      <c r="D22" s="2">
        <v>9.2845999999999993</v>
      </c>
      <c r="E22" s="2">
        <v>1958</v>
      </c>
      <c r="F22" s="2"/>
      <c r="G22" s="2"/>
      <c r="H22" s="15">
        <f t="shared" si="0"/>
        <v>-3.9906455834710407E-3</v>
      </c>
      <c r="I22" s="14"/>
      <c r="J22" s="14"/>
      <c r="K22" s="14"/>
    </row>
    <row r="23" spans="2:11" ht="13.5" x14ac:dyDescent="0.35">
      <c r="B23" s="3">
        <v>42033</v>
      </c>
      <c r="C23" s="2">
        <v>24.9</v>
      </c>
      <c r="D23" s="2">
        <v>9.2845999999999993</v>
      </c>
      <c r="E23" s="2">
        <v>1794</v>
      </c>
      <c r="F23" s="2"/>
      <c r="G23" s="2"/>
      <c r="H23" s="15">
        <f t="shared" si="0"/>
        <v>0</v>
      </c>
      <c r="I23" s="14"/>
      <c r="J23" s="14"/>
      <c r="K23" s="14"/>
    </row>
    <row r="24" spans="2:11" ht="13.5" x14ac:dyDescent="0.35">
      <c r="B24" s="3">
        <v>42034</v>
      </c>
      <c r="C24" s="2">
        <v>24.9</v>
      </c>
      <c r="D24" s="2">
        <v>9.2845999999999993</v>
      </c>
      <c r="E24" s="2">
        <v>371</v>
      </c>
      <c r="F24" s="2"/>
      <c r="G24" s="2"/>
      <c r="H24" s="15">
        <f t="shared" si="0"/>
        <v>0</v>
      </c>
      <c r="I24" s="14"/>
      <c r="J24" s="14"/>
      <c r="K24" s="14"/>
    </row>
    <row r="25" spans="2:11" ht="13.5" x14ac:dyDescent="0.35">
      <c r="B25" s="3">
        <v>42037</v>
      </c>
      <c r="C25" s="2">
        <v>25.3</v>
      </c>
      <c r="D25" s="2">
        <v>9.4337</v>
      </c>
      <c r="E25" s="2">
        <v>11883</v>
      </c>
      <c r="F25" s="2"/>
      <c r="G25" s="2"/>
      <c r="H25" s="15">
        <f t="shared" si="0"/>
        <v>1.6058850138939824E-2</v>
      </c>
      <c r="I25" s="14"/>
      <c r="J25" s="14"/>
      <c r="K25" s="14"/>
    </row>
    <row r="26" spans="2:11" ht="13.5" x14ac:dyDescent="0.35">
      <c r="B26" s="3">
        <v>42038</v>
      </c>
      <c r="C26" s="2">
        <v>24.91</v>
      </c>
      <c r="D26" s="2">
        <v>9.2882999999999996</v>
      </c>
      <c r="E26" s="2">
        <v>1903</v>
      </c>
      <c r="F26" s="2"/>
      <c r="G26" s="2"/>
      <c r="H26" s="15">
        <f t="shared" si="0"/>
        <v>-1.5412828476631694E-2</v>
      </c>
      <c r="I26" s="14"/>
      <c r="J26" s="14"/>
      <c r="K26" s="14"/>
    </row>
    <row r="27" spans="2:11" ht="13.5" x14ac:dyDescent="0.35">
      <c r="B27" s="3">
        <v>42039</v>
      </c>
      <c r="C27" s="2">
        <v>24.6</v>
      </c>
      <c r="D27" s="2">
        <v>9.1727000000000007</v>
      </c>
      <c r="E27" s="2">
        <v>2799</v>
      </c>
      <c r="F27" s="2"/>
      <c r="G27" s="2"/>
      <c r="H27" s="15">
        <f t="shared" si="0"/>
        <v>-1.2445765102332916E-2</v>
      </c>
      <c r="I27" s="14"/>
      <c r="J27" s="14"/>
      <c r="K27" s="14"/>
    </row>
    <row r="28" spans="2:11" ht="13.5" x14ac:dyDescent="0.35">
      <c r="B28" s="3">
        <v>42040</v>
      </c>
      <c r="C28" s="2">
        <v>24.6</v>
      </c>
      <c r="D28" s="2">
        <v>9.1727000000000007</v>
      </c>
      <c r="E28" s="2">
        <v>1263</v>
      </c>
      <c r="F28" s="2"/>
      <c r="G28" s="2"/>
      <c r="H28" s="15">
        <f t="shared" si="0"/>
        <v>0</v>
      </c>
      <c r="I28" s="14"/>
      <c r="J28" s="14"/>
      <c r="K28" s="14"/>
    </row>
    <row r="29" spans="2:11" ht="13.5" x14ac:dyDescent="0.35">
      <c r="B29" s="3">
        <v>42041</v>
      </c>
      <c r="C29" s="2">
        <v>24.4</v>
      </c>
      <c r="D29" s="2">
        <v>9.0981000000000005</v>
      </c>
      <c r="E29" s="2">
        <v>989</v>
      </c>
      <c r="F29" s="2"/>
      <c r="G29" s="2"/>
      <c r="H29" s="15">
        <f t="shared" si="0"/>
        <v>-8.1328289380444372E-3</v>
      </c>
      <c r="I29" s="14"/>
      <c r="J29" s="14"/>
      <c r="K29" s="14"/>
    </row>
    <row r="30" spans="2:11" ht="13.5" x14ac:dyDescent="0.35">
      <c r="B30" s="3">
        <v>42044</v>
      </c>
      <c r="C30" s="2">
        <v>24.5</v>
      </c>
      <c r="D30" s="2">
        <v>9.1354000000000006</v>
      </c>
      <c r="E30" s="2">
        <v>3847</v>
      </c>
      <c r="F30" s="2"/>
      <c r="G30" s="2"/>
      <c r="H30" s="15">
        <f t="shared" si="0"/>
        <v>4.0997570921401287E-3</v>
      </c>
      <c r="I30" s="14"/>
      <c r="J30" s="14"/>
      <c r="K30" s="14"/>
    </row>
    <row r="31" spans="2:11" ht="13.5" x14ac:dyDescent="0.35">
      <c r="B31" s="3">
        <v>42045</v>
      </c>
      <c r="C31" s="2">
        <v>24.79</v>
      </c>
      <c r="D31" s="2">
        <v>9.2434999999999992</v>
      </c>
      <c r="E31" s="2">
        <v>3930</v>
      </c>
      <c r="F31" s="2"/>
      <c r="G31" s="2"/>
      <c r="H31" s="15">
        <f t="shared" si="0"/>
        <v>1.1833088863103807E-2</v>
      </c>
      <c r="I31" s="14"/>
      <c r="J31" s="14"/>
      <c r="K31" s="14"/>
    </row>
    <row r="32" spans="2:11" ht="13.5" x14ac:dyDescent="0.35">
      <c r="B32" s="3">
        <v>42046</v>
      </c>
      <c r="C32" s="2">
        <v>24.7</v>
      </c>
      <c r="D32" s="2">
        <v>9.2100000000000009</v>
      </c>
      <c r="E32" s="2">
        <v>1219</v>
      </c>
      <c r="F32" s="2"/>
      <c r="G32" s="2"/>
      <c r="H32" s="15">
        <f t="shared" si="0"/>
        <v>-3.6241683345051455E-3</v>
      </c>
      <c r="I32" s="14"/>
      <c r="J32" s="14"/>
      <c r="K32" s="14"/>
    </row>
    <row r="33" spans="2:11" ht="13.5" x14ac:dyDescent="0.35">
      <c r="B33" s="3">
        <v>42047</v>
      </c>
      <c r="C33" s="2">
        <v>24.6</v>
      </c>
      <c r="D33" s="2">
        <v>9.1727000000000007</v>
      </c>
      <c r="E33" s="2">
        <v>322</v>
      </c>
      <c r="F33" s="2"/>
      <c r="G33" s="2"/>
      <c r="H33" s="15">
        <f t="shared" si="0"/>
        <v>-4.049945711183508E-3</v>
      </c>
      <c r="I33" s="14"/>
      <c r="J33" s="14"/>
      <c r="K33" s="14"/>
    </row>
    <row r="34" spans="2:11" ht="13.5" x14ac:dyDescent="0.35">
      <c r="B34" s="3">
        <v>42048</v>
      </c>
      <c r="C34" s="2">
        <v>24.6</v>
      </c>
      <c r="D34" s="2">
        <v>9.1727000000000007</v>
      </c>
      <c r="E34" s="2">
        <v>467</v>
      </c>
      <c r="F34" s="2"/>
      <c r="G34" s="2"/>
      <c r="H34" s="15">
        <f t="shared" si="0"/>
        <v>0</v>
      </c>
      <c r="I34" s="14"/>
      <c r="J34" s="14"/>
      <c r="K34" s="14"/>
    </row>
    <row r="35" spans="2:11" ht="13.5" x14ac:dyDescent="0.35">
      <c r="B35" s="3">
        <v>42051</v>
      </c>
      <c r="C35" s="2">
        <v>24.59</v>
      </c>
      <c r="D35" s="2">
        <v>9.1690000000000005</v>
      </c>
      <c r="E35" s="2">
        <v>185</v>
      </c>
      <c r="F35" s="2"/>
      <c r="G35" s="2"/>
      <c r="H35" s="15">
        <f t="shared" si="0"/>
        <v>-4.0337087226228465E-4</v>
      </c>
      <c r="I35" s="14"/>
      <c r="J35" s="14"/>
      <c r="K35" s="14"/>
    </row>
    <row r="36" spans="2:11" ht="13.5" x14ac:dyDescent="0.35">
      <c r="B36" s="3">
        <v>42052</v>
      </c>
      <c r="C36" s="2">
        <v>24.59</v>
      </c>
      <c r="D36" s="2">
        <v>9.1690000000000005</v>
      </c>
      <c r="E36" s="2">
        <v>172</v>
      </c>
      <c r="F36" s="2"/>
      <c r="G36" s="2"/>
      <c r="H36" s="15">
        <f t="shared" si="0"/>
        <v>0</v>
      </c>
      <c r="I36" s="14"/>
      <c r="J36" s="14"/>
      <c r="K36" s="14"/>
    </row>
    <row r="37" spans="2:11" ht="13.5" x14ac:dyDescent="0.35">
      <c r="B37" s="3">
        <v>42053</v>
      </c>
      <c r="C37" s="2">
        <v>24.75</v>
      </c>
      <c r="D37" s="2">
        <v>9.2286000000000001</v>
      </c>
      <c r="E37" s="2">
        <v>1156</v>
      </c>
      <c r="F37" s="2"/>
      <c r="G37" s="2"/>
      <c r="H37" s="15">
        <f t="shared" si="0"/>
        <v>6.5001635947213058E-3</v>
      </c>
      <c r="I37" s="14"/>
      <c r="J37" s="14"/>
      <c r="K37" s="14"/>
    </row>
    <row r="38" spans="2:11" ht="13.5" x14ac:dyDescent="0.35">
      <c r="B38" s="3">
        <v>42054</v>
      </c>
      <c r="C38" s="2">
        <v>24.5</v>
      </c>
      <c r="D38" s="2">
        <v>9.1354000000000006</v>
      </c>
      <c r="E38" s="2">
        <v>367</v>
      </c>
      <c r="F38" s="2"/>
      <c r="G38" s="2"/>
      <c r="H38" s="15">
        <f t="shared" si="0"/>
        <v>-1.0099039941052761E-2</v>
      </c>
      <c r="I38" s="14"/>
      <c r="J38" s="14"/>
      <c r="K38" s="14"/>
    </row>
    <row r="39" spans="2:11" ht="13.5" x14ac:dyDescent="0.35">
      <c r="B39" s="3">
        <v>42055</v>
      </c>
      <c r="C39" s="2">
        <v>24.5</v>
      </c>
      <c r="D39" s="2">
        <v>9.1354000000000006</v>
      </c>
      <c r="E39" s="2">
        <v>409</v>
      </c>
      <c r="F39" s="2"/>
      <c r="G39" s="2"/>
      <c r="H39" s="15">
        <f t="shared" si="0"/>
        <v>0</v>
      </c>
      <c r="I39" s="14"/>
      <c r="J39" s="14"/>
      <c r="K39" s="14"/>
    </row>
    <row r="40" spans="2:11" ht="13.5" x14ac:dyDescent="0.35">
      <c r="B40" s="3">
        <v>42058</v>
      </c>
      <c r="C40" s="2">
        <v>24.4</v>
      </c>
      <c r="D40" s="2">
        <v>9.0981000000000005</v>
      </c>
      <c r="E40" s="2">
        <v>1231</v>
      </c>
      <c r="F40" s="2"/>
      <c r="G40" s="2"/>
      <c r="H40" s="15">
        <f t="shared" si="0"/>
        <v>-4.0830177113208082E-3</v>
      </c>
      <c r="I40" s="14"/>
      <c r="J40" s="14"/>
      <c r="K40" s="14"/>
    </row>
    <row r="41" spans="2:11" ht="13.5" x14ac:dyDescent="0.35">
      <c r="B41" s="3">
        <v>42059</v>
      </c>
      <c r="C41" s="2">
        <v>24.37</v>
      </c>
      <c r="D41" s="2">
        <v>9.0869</v>
      </c>
      <c r="E41" s="2">
        <v>641</v>
      </c>
      <c r="F41" s="2"/>
      <c r="G41" s="2"/>
      <c r="H41" s="15">
        <f t="shared" si="0"/>
        <v>-1.2310262582297998E-3</v>
      </c>
      <c r="I41" s="14"/>
      <c r="J41" s="14"/>
      <c r="K41" s="14"/>
    </row>
    <row r="42" spans="2:11" ht="13.5" x14ac:dyDescent="0.35">
      <c r="B42" s="3">
        <v>42060</v>
      </c>
      <c r="C42" s="2">
        <v>24.5</v>
      </c>
      <c r="D42" s="2">
        <v>9.1354000000000006</v>
      </c>
      <c r="E42" s="2">
        <v>411</v>
      </c>
      <c r="F42" s="2"/>
      <c r="G42" s="2"/>
      <c r="H42" s="15">
        <f t="shared" si="0"/>
        <v>5.337353773013971E-3</v>
      </c>
      <c r="I42" s="14"/>
      <c r="J42" s="14"/>
      <c r="K42" s="14"/>
    </row>
    <row r="43" spans="2:11" ht="13.5" x14ac:dyDescent="0.35">
      <c r="B43" s="3">
        <v>42061</v>
      </c>
      <c r="C43" s="2">
        <v>24.4</v>
      </c>
      <c r="D43" s="2">
        <v>9.0981000000000005</v>
      </c>
      <c r="E43" s="2">
        <v>772</v>
      </c>
      <c r="F43" s="2"/>
      <c r="G43" s="2"/>
      <c r="H43" s="15">
        <f t="shared" si="0"/>
        <v>-4.0830177113208082E-3</v>
      </c>
      <c r="I43" s="14"/>
      <c r="J43" s="14"/>
      <c r="K43" s="14"/>
    </row>
    <row r="44" spans="2:11" ht="13.5" x14ac:dyDescent="0.35">
      <c r="B44" s="3">
        <v>42062</v>
      </c>
      <c r="C44" s="2">
        <v>24.2</v>
      </c>
      <c r="D44" s="2">
        <v>9.0236000000000001</v>
      </c>
      <c r="E44" s="2">
        <v>3112</v>
      </c>
      <c r="F44" s="2"/>
      <c r="G44" s="2"/>
      <c r="H44" s="15">
        <f t="shared" si="0"/>
        <v>-8.1885228784032323E-3</v>
      </c>
      <c r="I44" s="14"/>
      <c r="J44" s="14"/>
      <c r="K44" s="14"/>
    </row>
    <row r="45" spans="2:11" ht="13.5" x14ac:dyDescent="0.35">
      <c r="B45" s="3">
        <v>42065</v>
      </c>
      <c r="C45" s="2">
        <v>24</v>
      </c>
      <c r="D45" s="2">
        <v>8.9489999999999998</v>
      </c>
      <c r="E45" s="2">
        <v>125</v>
      </c>
      <c r="F45" s="2"/>
      <c r="G45" s="2"/>
      <c r="H45" s="15">
        <f t="shared" si="0"/>
        <v>-8.2672104259940843E-3</v>
      </c>
      <c r="I45" s="14"/>
      <c r="J45" s="14"/>
      <c r="K45" s="14"/>
    </row>
    <row r="46" spans="2:11" ht="13.5" x14ac:dyDescent="0.35">
      <c r="B46" s="3">
        <v>42066</v>
      </c>
      <c r="C46" s="2">
        <v>23.99</v>
      </c>
      <c r="D46" s="2">
        <v>8.9451999999999998</v>
      </c>
      <c r="E46" s="2">
        <v>348</v>
      </c>
      <c r="F46" s="2"/>
      <c r="G46" s="2"/>
      <c r="H46" s="15">
        <f t="shared" si="0"/>
        <v>-4.2462845010616E-4</v>
      </c>
      <c r="I46" s="14"/>
      <c r="J46" s="14"/>
      <c r="K46" s="14"/>
    </row>
    <row r="47" spans="2:11" ht="13.5" x14ac:dyDescent="0.35">
      <c r="B47" s="3">
        <v>42067</v>
      </c>
      <c r="C47" s="2">
        <v>23.96</v>
      </c>
      <c r="D47" s="2">
        <v>8.9341000000000008</v>
      </c>
      <c r="E47" s="2">
        <v>219</v>
      </c>
      <c r="F47" s="2"/>
      <c r="G47" s="2"/>
      <c r="H47" s="15">
        <f t="shared" si="0"/>
        <v>-1.2408889683851675E-3</v>
      </c>
      <c r="I47" s="14"/>
      <c r="J47" s="14"/>
      <c r="K47" s="14"/>
    </row>
    <row r="48" spans="2:11" ht="13.5" x14ac:dyDescent="0.35">
      <c r="B48" s="3">
        <v>42068</v>
      </c>
      <c r="C48" s="2">
        <v>23.9</v>
      </c>
      <c r="D48" s="2">
        <v>8.9116999999999997</v>
      </c>
      <c r="E48" s="2">
        <v>120</v>
      </c>
      <c r="F48" s="2"/>
      <c r="G48" s="2"/>
      <c r="H48" s="15">
        <f t="shared" si="0"/>
        <v>-2.5072475123404801E-3</v>
      </c>
      <c r="I48" s="14"/>
      <c r="J48" s="14"/>
      <c r="K48" s="14"/>
    </row>
    <row r="49" spans="2:11" ht="13.5" x14ac:dyDescent="0.35">
      <c r="B49" s="3">
        <v>42069</v>
      </c>
      <c r="C49" s="2">
        <v>23.85</v>
      </c>
      <c r="D49" s="2">
        <v>8.8930000000000007</v>
      </c>
      <c r="E49" s="2">
        <v>214</v>
      </c>
      <c r="F49" s="2"/>
      <c r="G49" s="2"/>
      <c r="H49" s="15">
        <f t="shared" si="0"/>
        <v>-2.0983650706373701E-3</v>
      </c>
      <c r="I49" s="14"/>
      <c r="J49" s="14"/>
      <c r="K49" s="14"/>
    </row>
    <row r="50" spans="2:11" ht="13.5" x14ac:dyDescent="0.35">
      <c r="B50" s="3">
        <v>42072</v>
      </c>
      <c r="C50" s="2">
        <v>23.85</v>
      </c>
      <c r="D50" s="2">
        <v>8.8930000000000007</v>
      </c>
      <c r="E50" s="2">
        <v>274</v>
      </c>
      <c r="F50" s="2"/>
      <c r="G50" s="2"/>
      <c r="H50" s="15">
        <f t="shared" si="0"/>
        <v>0</v>
      </c>
      <c r="I50" s="14"/>
      <c r="J50" s="14"/>
      <c r="K50" s="14"/>
    </row>
    <row r="51" spans="2:11" ht="13.5" x14ac:dyDescent="0.35">
      <c r="B51" s="3">
        <v>42073</v>
      </c>
      <c r="C51" s="2">
        <v>23.7</v>
      </c>
      <c r="D51" s="2">
        <v>8.8370999999999995</v>
      </c>
      <c r="E51" s="2">
        <v>152</v>
      </c>
      <c r="F51" s="2"/>
      <c r="G51" s="2"/>
      <c r="H51" s="15">
        <f t="shared" si="0"/>
        <v>-6.2858427977061917E-3</v>
      </c>
      <c r="I51" s="14"/>
      <c r="J51" s="14"/>
      <c r="K51" s="14"/>
    </row>
    <row r="52" spans="2:11" ht="13.5" x14ac:dyDescent="0.35">
      <c r="B52" s="3">
        <v>42074</v>
      </c>
      <c r="C52" s="2">
        <v>23.7</v>
      </c>
      <c r="D52" s="2">
        <v>8.8370999999999995</v>
      </c>
      <c r="E52" s="2">
        <v>220</v>
      </c>
      <c r="F52" s="2"/>
      <c r="G52" s="2"/>
      <c r="H52" s="15">
        <f t="shared" si="0"/>
        <v>0</v>
      </c>
      <c r="I52" s="14"/>
      <c r="J52" s="14"/>
      <c r="K52" s="14"/>
    </row>
    <row r="53" spans="2:11" ht="13.5" x14ac:dyDescent="0.35">
      <c r="B53" s="3">
        <v>42075</v>
      </c>
      <c r="C53" s="2">
        <v>23.65</v>
      </c>
      <c r="D53" s="2">
        <v>8.8185000000000002</v>
      </c>
      <c r="E53" s="2">
        <v>834</v>
      </c>
      <c r="F53" s="2"/>
      <c r="G53" s="2"/>
      <c r="H53" s="15">
        <f t="shared" si="0"/>
        <v>-2.1047628746986326E-3</v>
      </c>
      <c r="I53" s="14"/>
      <c r="J53" s="14"/>
      <c r="K53" s="14"/>
    </row>
    <row r="54" spans="2:11" ht="13.5" x14ac:dyDescent="0.35">
      <c r="B54" s="3">
        <v>42076</v>
      </c>
      <c r="C54" s="2">
        <v>23.5</v>
      </c>
      <c r="D54" s="2">
        <v>8.7624999999999993</v>
      </c>
      <c r="E54" s="2">
        <v>1233</v>
      </c>
      <c r="F54" s="2"/>
      <c r="G54" s="2"/>
      <c r="H54" s="15">
        <f t="shared" si="0"/>
        <v>-6.3502863298748012E-3</v>
      </c>
      <c r="I54" s="14"/>
      <c r="J54" s="14"/>
      <c r="K54" s="14"/>
    </row>
    <row r="55" spans="2:11" ht="13.5" x14ac:dyDescent="0.35">
      <c r="B55" s="3">
        <v>42079</v>
      </c>
      <c r="C55" s="2">
        <v>23.6</v>
      </c>
      <c r="D55" s="2">
        <v>8.7997999999999994</v>
      </c>
      <c r="E55" s="2">
        <v>1399</v>
      </c>
      <c r="F55" s="2"/>
      <c r="G55" s="2"/>
      <c r="H55" s="15">
        <f t="shared" si="0"/>
        <v>4.2567760342368177E-3</v>
      </c>
      <c r="I55" s="14"/>
      <c r="J55" s="14"/>
      <c r="K55" s="14"/>
    </row>
    <row r="56" spans="2:11" ht="13.5" x14ac:dyDescent="0.35">
      <c r="B56" s="3">
        <v>42080</v>
      </c>
      <c r="C56" s="2">
        <v>23.5</v>
      </c>
      <c r="D56" s="2">
        <v>8.7624999999999993</v>
      </c>
      <c r="E56" s="2">
        <v>363</v>
      </c>
      <c r="F56" s="2"/>
      <c r="G56" s="2"/>
      <c r="H56" s="15">
        <f t="shared" si="0"/>
        <v>-4.2387326984704328E-3</v>
      </c>
      <c r="I56" s="14"/>
      <c r="J56" s="14"/>
      <c r="K56" s="14"/>
    </row>
    <row r="57" spans="2:11" ht="13.5" x14ac:dyDescent="0.35">
      <c r="B57" s="3">
        <v>42081</v>
      </c>
      <c r="C57" s="2">
        <v>23.01</v>
      </c>
      <c r="D57" s="2">
        <v>8.5798000000000005</v>
      </c>
      <c r="E57" s="2">
        <v>1159</v>
      </c>
      <c r="F57" s="2"/>
      <c r="G57" s="2"/>
      <c r="H57" s="15">
        <f t="shared" si="0"/>
        <v>-2.0850213980028391E-2</v>
      </c>
      <c r="I57" s="14"/>
      <c r="J57" s="14"/>
      <c r="K57" s="14"/>
    </row>
    <row r="58" spans="2:11" ht="13.5" x14ac:dyDescent="0.35">
      <c r="B58" s="3">
        <v>42082</v>
      </c>
      <c r="C58" s="2">
        <v>23.6</v>
      </c>
      <c r="D58" s="2">
        <v>8.7997999999999994</v>
      </c>
      <c r="E58" s="2">
        <v>173</v>
      </c>
      <c r="F58" s="2"/>
      <c r="G58" s="2"/>
      <c r="H58" s="15">
        <f t="shared" si="0"/>
        <v>2.5641623347863452E-2</v>
      </c>
      <c r="I58" s="14"/>
      <c r="J58" s="14"/>
      <c r="K58" s="14"/>
    </row>
    <row r="59" spans="2:11" ht="13.5" x14ac:dyDescent="0.35">
      <c r="B59" s="3">
        <v>42086</v>
      </c>
      <c r="C59" s="2">
        <v>23.28</v>
      </c>
      <c r="D59" s="2">
        <v>8.6805000000000003</v>
      </c>
      <c r="E59" s="2">
        <v>1208</v>
      </c>
      <c r="F59" s="2"/>
      <c r="G59" s="2"/>
      <c r="H59" s="15">
        <f t="shared" si="0"/>
        <v>-1.3557126298324857E-2</v>
      </c>
      <c r="I59" s="14"/>
      <c r="J59" s="14"/>
      <c r="K59" s="14"/>
    </row>
    <row r="60" spans="2:11" ht="13.5" x14ac:dyDescent="0.35">
      <c r="B60" s="3">
        <v>42087</v>
      </c>
      <c r="C60" s="2">
        <v>23.55</v>
      </c>
      <c r="D60" s="2">
        <v>8.7812000000000001</v>
      </c>
      <c r="E60" s="2">
        <v>508</v>
      </c>
      <c r="F60" s="2"/>
      <c r="G60" s="2"/>
      <c r="H60" s="15">
        <f t="shared" si="0"/>
        <v>1.1600714244571141E-2</v>
      </c>
      <c r="I60" s="14"/>
      <c r="J60" s="14"/>
      <c r="K60" s="14"/>
    </row>
    <row r="61" spans="2:11" ht="13.5" x14ac:dyDescent="0.35">
      <c r="B61" s="3">
        <v>42088</v>
      </c>
      <c r="C61" s="2">
        <v>23.9</v>
      </c>
      <c r="D61" s="2">
        <v>8.9116999999999997</v>
      </c>
      <c r="E61" s="2">
        <v>837</v>
      </c>
      <c r="F61" s="2"/>
      <c r="G61" s="2"/>
      <c r="H61" s="15">
        <f t="shared" si="0"/>
        <v>1.4861294583883708E-2</v>
      </c>
      <c r="I61" s="14"/>
      <c r="J61" s="14"/>
      <c r="K61" s="14"/>
    </row>
    <row r="62" spans="2:11" ht="13.5" x14ac:dyDescent="0.35">
      <c r="B62" s="3">
        <v>42089</v>
      </c>
      <c r="C62" s="2">
        <v>23.8</v>
      </c>
      <c r="D62" s="2">
        <v>8.8743999999999996</v>
      </c>
      <c r="E62" s="2">
        <v>470</v>
      </c>
      <c r="F62" s="2"/>
      <c r="G62" s="2"/>
      <c r="H62" s="15">
        <f t="shared" si="0"/>
        <v>-4.185508937688669E-3</v>
      </c>
      <c r="I62" s="14"/>
      <c r="J62" s="14"/>
      <c r="K62" s="14"/>
    </row>
    <row r="63" spans="2:11" ht="13.5" x14ac:dyDescent="0.35">
      <c r="B63" s="3">
        <v>42090</v>
      </c>
      <c r="C63" s="2">
        <v>23.8</v>
      </c>
      <c r="D63" s="2">
        <v>8.8743999999999996</v>
      </c>
      <c r="E63" s="2">
        <v>959</v>
      </c>
      <c r="F63" s="2"/>
      <c r="G63" s="2"/>
      <c r="H63" s="15">
        <f t="shared" si="0"/>
        <v>0</v>
      </c>
      <c r="I63" s="14"/>
      <c r="J63" s="14"/>
      <c r="K63" s="14"/>
    </row>
    <row r="64" spans="2:11" ht="13.5" x14ac:dyDescent="0.35">
      <c r="B64" s="3">
        <v>42093</v>
      </c>
      <c r="C64" s="2">
        <v>23.7</v>
      </c>
      <c r="D64" s="2">
        <v>8.8370999999999995</v>
      </c>
      <c r="E64" s="2">
        <v>961</v>
      </c>
      <c r="F64" s="2"/>
      <c r="G64" s="2"/>
      <c r="H64" s="15">
        <f t="shared" si="0"/>
        <v>-4.2031010547192047E-3</v>
      </c>
      <c r="I64" s="14"/>
      <c r="J64" s="14"/>
      <c r="K64" s="14"/>
    </row>
    <row r="65" spans="2:11" ht="13.5" x14ac:dyDescent="0.35">
      <c r="B65" s="3">
        <v>42094</v>
      </c>
      <c r="C65" s="2">
        <v>23.8</v>
      </c>
      <c r="D65" s="2">
        <v>8.8743999999999996</v>
      </c>
      <c r="E65" s="2">
        <v>908</v>
      </c>
      <c r="F65" s="2"/>
      <c r="G65" s="2"/>
      <c r="H65" s="15">
        <f t="shared" si="0"/>
        <v>4.2208416788313032E-3</v>
      </c>
      <c r="I65" s="14"/>
      <c r="J65" s="14"/>
      <c r="K65" s="14"/>
    </row>
    <row r="66" spans="2:11" ht="13.5" x14ac:dyDescent="0.35">
      <c r="B66" s="3">
        <v>42095</v>
      </c>
      <c r="C66" s="2">
        <v>23.6</v>
      </c>
      <c r="D66" s="2">
        <v>8.7997999999999994</v>
      </c>
      <c r="E66" s="2">
        <v>292</v>
      </c>
      <c r="F66" s="2"/>
      <c r="G66" s="2"/>
      <c r="H66" s="15">
        <f t="shared" si="0"/>
        <v>-8.4062021094384095E-3</v>
      </c>
      <c r="I66" s="14"/>
      <c r="J66" s="14"/>
      <c r="K66" s="14"/>
    </row>
    <row r="67" spans="2:11" ht="13.5" x14ac:dyDescent="0.35">
      <c r="B67" s="3">
        <v>42096</v>
      </c>
      <c r="C67" s="2">
        <v>23.7</v>
      </c>
      <c r="D67" s="2">
        <v>8.8370999999999995</v>
      </c>
      <c r="E67" s="2">
        <v>445</v>
      </c>
      <c r="F67" s="2"/>
      <c r="G67" s="2"/>
      <c r="H67" s="15">
        <f t="shared" si="0"/>
        <v>4.2387326984704328E-3</v>
      </c>
      <c r="I67" s="14"/>
      <c r="J67" s="14"/>
      <c r="K67" s="14"/>
    </row>
    <row r="68" spans="2:11" ht="13.5" x14ac:dyDescent="0.35">
      <c r="B68" s="3">
        <v>42097</v>
      </c>
      <c r="C68" s="2">
        <v>23.7</v>
      </c>
      <c r="D68" s="2">
        <v>8.8370999999999995</v>
      </c>
      <c r="E68" s="2">
        <v>271</v>
      </c>
      <c r="F68" s="2"/>
      <c r="G68" s="2"/>
      <c r="H68" s="15">
        <f t="shared" si="0"/>
        <v>0</v>
      </c>
      <c r="I68" s="14"/>
      <c r="J68" s="14"/>
      <c r="K68" s="14"/>
    </row>
    <row r="69" spans="2:11" ht="13.5" x14ac:dyDescent="0.35">
      <c r="B69" s="3">
        <v>42100</v>
      </c>
      <c r="C69" s="2">
        <v>23.3</v>
      </c>
      <c r="D69" s="2">
        <v>8.6880000000000006</v>
      </c>
      <c r="E69" s="2">
        <v>3437</v>
      </c>
      <c r="F69" s="2"/>
      <c r="G69" s="2"/>
      <c r="H69" s="15">
        <f t="shared" si="0"/>
        <v>-1.6872050785891175E-2</v>
      </c>
      <c r="I69" s="14"/>
      <c r="J69" s="14"/>
      <c r="K69" s="14"/>
    </row>
    <row r="70" spans="2:11" ht="13.5" x14ac:dyDescent="0.35">
      <c r="B70" s="3">
        <v>42101</v>
      </c>
      <c r="C70" s="2">
        <v>23.3</v>
      </c>
      <c r="D70" s="2">
        <v>8.6880000000000006</v>
      </c>
      <c r="E70" s="2">
        <v>8050</v>
      </c>
      <c r="F70" s="2"/>
      <c r="G70" s="2"/>
      <c r="H70" s="15">
        <f t="shared" si="0"/>
        <v>0</v>
      </c>
      <c r="I70" s="14"/>
      <c r="J70" s="14"/>
      <c r="K70" s="14"/>
    </row>
    <row r="71" spans="2:11" ht="13.5" x14ac:dyDescent="0.35">
      <c r="B71" s="3">
        <v>42102</v>
      </c>
      <c r="C71" s="2">
        <v>23</v>
      </c>
      <c r="D71" s="2">
        <v>8.5761000000000003</v>
      </c>
      <c r="E71" s="2">
        <v>2527</v>
      </c>
      <c r="F71" s="2"/>
      <c r="G71" s="2"/>
      <c r="H71" s="15">
        <f t="shared" ref="H71:H134" si="1">(D71-D70)/D70</f>
        <v>-1.2879834254143683E-2</v>
      </c>
      <c r="I71" s="14"/>
      <c r="J71" s="14"/>
      <c r="K71" s="14"/>
    </row>
    <row r="72" spans="2:11" ht="13.5" x14ac:dyDescent="0.35">
      <c r="B72" s="3">
        <v>42104</v>
      </c>
      <c r="C72" s="2">
        <v>23.19</v>
      </c>
      <c r="D72" s="2">
        <v>8.6469000000000005</v>
      </c>
      <c r="E72" s="2">
        <v>4535</v>
      </c>
      <c r="F72" s="2"/>
      <c r="G72" s="2"/>
      <c r="H72" s="15">
        <f t="shared" si="1"/>
        <v>8.2555007520901339E-3</v>
      </c>
      <c r="I72" s="14"/>
      <c r="J72" s="14"/>
      <c r="K72" s="14"/>
    </row>
    <row r="73" spans="2:11" ht="13.5" x14ac:dyDescent="0.35">
      <c r="B73" s="3">
        <v>42107</v>
      </c>
      <c r="C73" s="2">
        <v>23.2</v>
      </c>
      <c r="D73" s="2">
        <v>8.6507000000000005</v>
      </c>
      <c r="E73" s="2">
        <v>6064</v>
      </c>
      <c r="F73" s="2"/>
      <c r="G73" s="2"/>
      <c r="H73" s="15">
        <f t="shared" si="1"/>
        <v>4.3946385409800339E-4</v>
      </c>
      <c r="I73" s="14"/>
      <c r="J73" s="14"/>
      <c r="K73" s="14"/>
    </row>
    <row r="74" spans="2:11" ht="13.5" x14ac:dyDescent="0.35">
      <c r="B74" s="3">
        <v>42108</v>
      </c>
      <c r="C74" s="2">
        <v>23.2</v>
      </c>
      <c r="D74" s="2">
        <v>8.6507000000000005</v>
      </c>
      <c r="E74" s="2">
        <v>1670</v>
      </c>
      <c r="F74" s="2"/>
      <c r="G74" s="2"/>
      <c r="H74" s="15">
        <f t="shared" si="1"/>
        <v>0</v>
      </c>
      <c r="I74" s="14"/>
      <c r="J74" s="14"/>
      <c r="K74" s="14"/>
    </row>
    <row r="75" spans="2:11" ht="13.5" x14ac:dyDescent="0.35">
      <c r="B75" s="3">
        <v>42109</v>
      </c>
      <c r="C75" s="2">
        <v>23.22</v>
      </c>
      <c r="D75" s="2">
        <v>8.6580999999999992</v>
      </c>
      <c r="E75" s="2">
        <v>6285</v>
      </c>
      <c r="F75" s="2"/>
      <c r="G75" s="2"/>
      <c r="H75" s="15">
        <f t="shared" si="1"/>
        <v>8.5542210456942679E-4</v>
      </c>
      <c r="I75" s="14"/>
      <c r="J75" s="14"/>
      <c r="K75" s="14"/>
    </row>
    <row r="76" spans="2:11" ht="13.5" x14ac:dyDescent="0.35">
      <c r="B76" s="3">
        <v>42110</v>
      </c>
      <c r="C76" s="2">
        <v>23.78</v>
      </c>
      <c r="D76" s="2">
        <v>8.8668999999999993</v>
      </c>
      <c r="E76" s="2">
        <v>4684</v>
      </c>
      <c r="F76" s="2"/>
      <c r="G76" s="2"/>
      <c r="H76" s="15">
        <f t="shared" si="1"/>
        <v>2.41161455746642E-2</v>
      </c>
      <c r="I76" s="14"/>
      <c r="J76" s="14"/>
      <c r="K76" s="14"/>
    </row>
    <row r="77" spans="2:11" ht="13.5" x14ac:dyDescent="0.35">
      <c r="B77" s="3">
        <v>42111</v>
      </c>
      <c r="C77" s="2">
        <v>23.8</v>
      </c>
      <c r="D77" s="2">
        <v>8.8743999999999996</v>
      </c>
      <c r="E77" s="2">
        <v>19669</v>
      </c>
      <c r="F77" s="2"/>
      <c r="G77" s="2"/>
      <c r="H77" s="15">
        <f t="shared" si="1"/>
        <v>8.4584240264357156E-4</v>
      </c>
      <c r="I77" s="14"/>
      <c r="J77" s="14"/>
      <c r="K77" s="14"/>
    </row>
    <row r="78" spans="2:11" ht="13.5" x14ac:dyDescent="0.35">
      <c r="B78" s="3">
        <v>42114</v>
      </c>
      <c r="C78" s="2">
        <v>23.99</v>
      </c>
      <c r="D78" s="2">
        <v>8.9451999999999998</v>
      </c>
      <c r="E78" s="2">
        <v>601</v>
      </c>
      <c r="F78" s="2"/>
      <c r="G78" s="2"/>
      <c r="H78" s="15">
        <f t="shared" si="1"/>
        <v>7.9780041467592405E-3</v>
      </c>
      <c r="I78" s="14"/>
      <c r="J78" s="14"/>
      <c r="K78" s="14"/>
    </row>
    <row r="79" spans="2:11" ht="13.5" x14ac:dyDescent="0.35">
      <c r="B79" s="3">
        <v>42115</v>
      </c>
      <c r="C79" s="2">
        <v>24.15</v>
      </c>
      <c r="D79" s="2">
        <v>9.0048999999999992</v>
      </c>
      <c r="E79" s="2">
        <v>2942</v>
      </c>
      <c r="F79" s="2"/>
      <c r="G79" s="2"/>
      <c r="H79" s="15">
        <f t="shared" si="1"/>
        <v>6.6739703975315723E-3</v>
      </c>
      <c r="I79" s="14"/>
      <c r="J79" s="14"/>
      <c r="K79" s="14"/>
    </row>
    <row r="80" spans="2:11" ht="13.5" x14ac:dyDescent="0.35">
      <c r="B80" s="3">
        <v>42116</v>
      </c>
      <c r="C80" s="2">
        <v>24.47</v>
      </c>
      <c r="D80" s="2">
        <v>9.1242000000000001</v>
      </c>
      <c r="E80" s="2">
        <v>3882</v>
      </c>
      <c r="F80" s="2"/>
      <c r="G80" s="2"/>
      <c r="H80" s="15">
        <f t="shared" si="1"/>
        <v>1.3248342569045838E-2</v>
      </c>
      <c r="I80" s="14"/>
      <c r="J80" s="14"/>
      <c r="K80" s="14"/>
    </row>
    <row r="81" spans="2:11" ht="13.5" x14ac:dyDescent="0.35">
      <c r="B81" s="3">
        <v>42117</v>
      </c>
      <c r="C81" s="2">
        <v>25.2</v>
      </c>
      <c r="D81" s="2">
        <v>9.3963999999999999</v>
      </c>
      <c r="E81" s="2">
        <v>9047</v>
      </c>
      <c r="F81" s="2"/>
      <c r="G81" s="2"/>
      <c r="H81" s="15">
        <f t="shared" si="1"/>
        <v>2.9832752460489661E-2</v>
      </c>
      <c r="I81" s="14"/>
      <c r="J81" s="14"/>
      <c r="K81" s="14"/>
    </row>
    <row r="82" spans="2:11" ht="13.5" x14ac:dyDescent="0.35">
      <c r="B82" s="3">
        <v>42118</v>
      </c>
      <c r="C82" s="2">
        <v>25.2</v>
      </c>
      <c r="D82" s="2">
        <v>9.3963999999999999</v>
      </c>
      <c r="E82" s="2">
        <v>799</v>
      </c>
      <c r="F82" s="2"/>
      <c r="G82" s="2"/>
      <c r="H82" s="15">
        <f t="shared" si="1"/>
        <v>0</v>
      </c>
      <c r="I82" s="14"/>
      <c r="J82" s="14"/>
      <c r="K82" s="14"/>
    </row>
    <row r="83" spans="2:11" ht="13.5" x14ac:dyDescent="0.35">
      <c r="B83" s="3">
        <v>42121</v>
      </c>
      <c r="C83" s="2">
        <v>25.18</v>
      </c>
      <c r="D83" s="2">
        <v>9.3889999999999993</v>
      </c>
      <c r="E83" s="2">
        <v>373</v>
      </c>
      <c r="F83" s="2"/>
      <c r="G83" s="2"/>
      <c r="H83" s="15">
        <f t="shared" si="1"/>
        <v>-7.8753565195186642E-4</v>
      </c>
      <c r="I83" s="14"/>
      <c r="J83" s="14"/>
      <c r="K83" s="14"/>
    </row>
    <row r="84" spans="2:11" ht="13.5" x14ac:dyDescent="0.35">
      <c r="B84" s="3">
        <v>42122</v>
      </c>
      <c r="C84" s="2">
        <v>25.29</v>
      </c>
      <c r="D84" s="2">
        <v>9.43</v>
      </c>
      <c r="E84" s="2">
        <v>680</v>
      </c>
      <c r="F84" s="2"/>
      <c r="G84" s="2"/>
      <c r="H84" s="15">
        <f t="shared" si="1"/>
        <v>4.3668122270742755E-3</v>
      </c>
      <c r="I84" s="14"/>
      <c r="J84" s="14"/>
      <c r="K84" s="14"/>
    </row>
    <row r="85" spans="2:11" ht="13.5" x14ac:dyDescent="0.35">
      <c r="B85" s="3">
        <v>42123</v>
      </c>
      <c r="C85" s="2">
        <v>25.88</v>
      </c>
      <c r="D85" s="2">
        <v>9.65</v>
      </c>
      <c r="E85" s="2">
        <v>2242</v>
      </c>
      <c r="F85" s="2"/>
      <c r="G85" s="2"/>
      <c r="H85" s="15">
        <f t="shared" si="1"/>
        <v>2.3329798515376525E-2</v>
      </c>
      <c r="I85" s="14"/>
      <c r="J85" s="14"/>
      <c r="K85" s="14"/>
    </row>
    <row r="86" spans="2:11" ht="13.5" x14ac:dyDescent="0.35">
      <c r="B86" s="3">
        <v>42124</v>
      </c>
      <c r="C86" s="2">
        <v>25.44</v>
      </c>
      <c r="D86" s="2">
        <v>9.4859000000000009</v>
      </c>
      <c r="E86" s="2">
        <v>1644</v>
      </c>
      <c r="F86" s="2"/>
      <c r="G86" s="2"/>
      <c r="H86" s="15">
        <f t="shared" si="1"/>
        <v>-1.7005181347150202E-2</v>
      </c>
      <c r="I86" s="14"/>
      <c r="J86" s="14"/>
      <c r="K86" s="14"/>
    </row>
    <row r="87" spans="2:11" ht="13.5" x14ac:dyDescent="0.35">
      <c r="B87" s="3">
        <v>42128</v>
      </c>
      <c r="C87" s="2">
        <v>25</v>
      </c>
      <c r="D87" s="2">
        <v>9.3217999999999996</v>
      </c>
      <c r="E87" s="2">
        <v>232</v>
      </c>
      <c r="F87" s="2"/>
      <c r="G87" s="2"/>
      <c r="H87" s="15">
        <f t="shared" si="1"/>
        <v>-1.7299360102889683E-2</v>
      </c>
      <c r="I87" s="14"/>
      <c r="J87" s="14"/>
      <c r="K87" s="14"/>
    </row>
    <row r="88" spans="2:11" ht="13.5" x14ac:dyDescent="0.35">
      <c r="B88" s="3">
        <v>42129</v>
      </c>
      <c r="C88" s="2">
        <v>25</v>
      </c>
      <c r="D88" s="2">
        <v>9.3217999999999996</v>
      </c>
      <c r="E88" s="2">
        <v>204</v>
      </c>
      <c r="F88" s="2"/>
      <c r="G88" s="2"/>
      <c r="H88" s="15">
        <f t="shared" si="1"/>
        <v>0</v>
      </c>
      <c r="I88" s="14"/>
      <c r="J88" s="14"/>
      <c r="K88" s="14"/>
    </row>
    <row r="89" spans="2:11" ht="13.5" x14ac:dyDescent="0.35">
      <c r="B89" s="3">
        <v>42130</v>
      </c>
      <c r="C89" s="2">
        <v>25</v>
      </c>
      <c r="D89" s="2">
        <v>9.3217999999999996</v>
      </c>
      <c r="E89" s="2">
        <v>500</v>
      </c>
      <c r="F89" s="2"/>
      <c r="G89" s="2"/>
      <c r="H89" s="15">
        <f t="shared" si="1"/>
        <v>0</v>
      </c>
      <c r="I89" s="14"/>
      <c r="J89" s="14"/>
      <c r="K89" s="14"/>
    </row>
    <row r="90" spans="2:11" ht="13.5" x14ac:dyDescent="0.35">
      <c r="B90" s="3">
        <v>42131</v>
      </c>
      <c r="C90" s="2">
        <v>24.92</v>
      </c>
      <c r="D90" s="2">
        <v>9.2919999999999998</v>
      </c>
      <c r="E90" s="2">
        <v>1138</v>
      </c>
      <c r="F90" s="2"/>
      <c r="G90" s="2"/>
      <c r="H90" s="15">
        <f t="shared" si="1"/>
        <v>-3.1968074835332047E-3</v>
      </c>
      <c r="I90" s="14"/>
      <c r="J90" s="14"/>
      <c r="K90" s="14"/>
    </row>
    <row r="91" spans="2:11" ht="13.5" x14ac:dyDescent="0.35">
      <c r="B91" s="3">
        <v>42132</v>
      </c>
      <c r="C91" s="2">
        <v>24.92</v>
      </c>
      <c r="D91" s="2">
        <v>9.2919999999999998</v>
      </c>
      <c r="E91" s="2">
        <v>1656</v>
      </c>
      <c r="F91" s="2"/>
      <c r="G91" s="2"/>
      <c r="H91" s="15">
        <f t="shared" si="1"/>
        <v>0</v>
      </c>
      <c r="I91" s="14"/>
      <c r="J91" s="14"/>
      <c r="K91" s="14"/>
    </row>
    <row r="92" spans="2:11" ht="13.5" x14ac:dyDescent="0.35">
      <c r="B92" s="3">
        <v>42135</v>
      </c>
      <c r="C92" s="2">
        <v>24.5</v>
      </c>
      <c r="D92" s="2">
        <v>9.1354000000000006</v>
      </c>
      <c r="E92" s="2">
        <v>12065</v>
      </c>
      <c r="F92" s="2"/>
      <c r="G92" s="2"/>
      <c r="H92" s="15">
        <f t="shared" si="1"/>
        <v>-1.6853207059836332E-2</v>
      </c>
      <c r="I92" s="14"/>
      <c r="J92" s="14"/>
      <c r="K92" s="14"/>
    </row>
    <row r="93" spans="2:11" ht="13.5" x14ac:dyDescent="0.35">
      <c r="B93" s="3">
        <v>42136</v>
      </c>
      <c r="C93" s="2">
        <v>24.2</v>
      </c>
      <c r="D93" s="2">
        <v>9.0236000000000001</v>
      </c>
      <c r="E93" s="2">
        <v>2845</v>
      </c>
      <c r="F93" s="2"/>
      <c r="G93" s="2"/>
      <c r="H93" s="15">
        <f t="shared" si="1"/>
        <v>-1.2238106705781964E-2</v>
      </c>
      <c r="I93" s="14"/>
      <c r="J93" s="14"/>
      <c r="K93" s="14"/>
    </row>
    <row r="94" spans="2:11" ht="13.5" x14ac:dyDescent="0.35">
      <c r="B94" s="3">
        <v>42137</v>
      </c>
      <c r="C94" s="2">
        <v>24.13</v>
      </c>
      <c r="D94" s="2">
        <v>8.9974000000000007</v>
      </c>
      <c r="E94" s="2">
        <v>764</v>
      </c>
      <c r="F94" s="2"/>
      <c r="G94" s="2"/>
      <c r="H94" s="15">
        <f t="shared" si="1"/>
        <v>-2.903497495456285E-3</v>
      </c>
      <c r="I94" s="14"/>
      <c r="J94" s="14"/>
      <c r="K94" s="14"/>
    </row>
    <row r="95" spans="2:11" ht="13.5" x14ac:dyDescent="0.35">
      <c r="B95" s="3">
        <v>42138</v>
      </c>
      <c r="C95" s="2">
        <v>24.01</v>
      </c>
      <c r="D95" s="2">
        <v>8.9527000000000001</v>
      </c>
      <c r="E95" s="2">
        <v>1959</v>
      </c>
      <c r="F95" s="2"/>
      <c r="G95" s="2"/>
      <c r="H95" s="15">
        <f t="shared" si="1"/>
        <v>-4.9681018961033885E-3</v>
      </c>
      <c r="I95" s="14"/>
      <c r="J95" s="14"/>
      <c r="K95" s="14"/>
    </row>
    <row r="96" spans="2:11" ht="13.5" x14ac:dyDescent="0.35">
      <c r="B96" s="3">
        <v>42139</v>
      </c>
      <c r="C96" s="2">
        <v>24.01</v>
      </c>
      <c r="D96" s="2">
        <v>8.9527000000000001</v>
      </c>
      <c r="E96" s="2">
        <v>6189</v>
      </c>
      <c r="F96" s="2"/>
      <c r="G96" s="2"/>
      <c r="H96" s="15">
        <f t="shared" si="1"/>
        <v>0</v>
      </c>
      <c r="I96" s="14"/>
      <c r="J96" s="14"/>
      <c r="K96" s="14"/>
    </row>
    <row r="97" spans="2:11" ht="13.5" x14ac:dyDescent="0.35">
      <c r="B97" s="3">
        <v>42142</v>
      </c>
      <c r="C97" s="2">
        <v>24.29</v>
      </c>
      <c r="D97" s="2">
        <v>9.0571000000000002</v>
      </c>
      <c r="E97" s="2">
        <v>176</v>
      </c>
      <c r="F97" s="2"/>
      <c r="G97" s="2"/>
      <c r="H97" s="15">
        <f t="shared" si="1"/>
        <v>1.1661286539256318E-2</v>
      </c>
      <c r="I97" s="14"/>
      <c r="J97" s="14"/>
      <c r="K97" s="14"/>
    </row>
    <row r="98" spans="2:11" ht="13.5" x14ac:dyDescent="0.35">
      <c r="B98" s="3">
        <v>42143</v>
      </c>
      <c r="C98" s="2">
        <v>24.3</v>
      </c>
      <c r="D98" s="2">
        <v>9.0608000000000004</v>
      </c>
      <c r="E98" s="2">
        <v>2011</v>
      </c>
      <c r="F98" s="2"/>
      <c r="G98" s="2"/>
      <c r="H98" s="15">
        <f t="shared" si="1"/>
        <v>4.0851928321430242E-4</v>
      </c>
      <c r="I98" s="14"/>
      <c r="J98" s="14"/>
      <c r="K98" s="14"/>
    </row>
    <row r="99" spans="2:11" ht="13.5" x14ac:dyDescent="0.35">
      <c r="B99" s="3">
        <v>42144</v>
      </c>
      <c r="C99" s="2">
        <v>24.3</v>
      </c>
      <c r="D99" s="2">
        <v>9.0608000000000004</v>
      </c>
      <c r="E99" s="2">
        <v>1392</v>
      </c>
      <c r="F99" s="2"/>
      <c r="G99" s="2"/>
      <c r="H99" s="15">
        <f t="shared" si="1"/>
        <v>0</v>
      </c>
      <c r="I99" s="14"/>
      <c r="J99" s="14"/>
      <c r="K99" s="14"/>
    </row>
    <row r="100" spans="2:11" ht="13.5" x14ac:dyDescent="0.35">
      <c r="B100" s="3">
        <v>42145</v>
      </c>
      <c r="C100" s="2">
        <v>24.9</v>
      </c>
      <c r="D100" s="2">
        <v>9.2845999999999993</v>
      </c>
      <c r="E100" s="2">
        <v>1088</v>
      </c>
      <c r="F100" s="2"/>
      <c r="G100" s="2"/>
      <c r="H100" s="15">
        <f t="shared" si="1"/>
        <v>2.4699805756665954E-2</v>
      </c>
      <c r="I100" s="14"/>
      <c r="J100" s="14"/>
      <c r="K100" s="14"/>
    </row>
    <row r="101" spans="2:11" ht="13.5" x14ac:dyDescent="0.35">
      <c r="B101" s="3">
        <v>42146</v>
      </c>
      <c r="C101" s="2">
        <v>24.9</v>
      </c>
      <c r="D101" s="2">
        <v>9.2845999999999993</v>
      </c>
      <c r="E101" s="2">
        <v>745</v>
      </c>
      <c r="F101" s="2"/>
      <c r="G101" s="2"/>
      <c r="H101" s="15">
        <f t="shared" si="1"/>
        <v>0</v>
      </c>
      <c r="I101" s="14"/>
      <c r="J101" s="14"/>
      <c r="K101" s="14"/>
    </row>
    <row r="102" spans="2:11" ht="13.5" x14ac:dyDescent="0.35">
      <c r="B102" s="3">
        <v>42149</v>
      </c>
      <c r="C102" s="2">
        <v>24.9</v>
      </c>
      <c r="D102" s="2">
        <v>9.2845999999999993</v>
      </c>
      <c r="E102" s="2">
        <v>86</v>
      </c>
      <c r="F102" s="2"/>
      <c r="G102" s="2"/>
      <c r="H102" s="15">
        <f t="shared" si="1"/>
        <v>0</v>
      </c>
      <c r="I102" s="14"/>
      <c r="J102" s="14"/>
      <c r="K102" s="14"/>
    </row>
    <row r="103" spans="2:11" ht="13.5" x14ac:dyDescent="0.35">
      <c r="B103" s="3">
        <v>42150</v>
      </c>
      <c r="C103" s="2">
        <v>24.99</v>
      </c>
      <c r="D103" s="2">
        <v>9.3180999999999994</v>
      </c>
      <c r="E103" s="2">
        <v>474</v>
      </c>
      <c r="F103" s="2"/>
      <c r="G103" s="2"/>
      <c r="H103" s="15">
        <f t="shared" si="1"/>
        <v>3.6081252827262441E-3</v>
      </c>
      <c r="I103" s="14"/>
      <c r="J103" s="14"/>
      <c r="K103" s="14"/>
    </row>
    <row r="104" spans="2:11" ht="13.5" x14ac:dyDescent="0.35">
      <c r="B104" s="3">
        <v>42151</v>
      </c>
      <c r="C104" s="2">
        <v>24.98</v>
      </c>
      <c r="D104" s="2">
        <v>9.3143999999999991</v>
      </c>
      <c r="E104" s="2">
        <v>407</v>
      </c>
      <c r="F104" s="2"/>
      <c r="G104" s="2"/>
      <c r="H104" s="15">
        <f t="shared" si="1"/>
        <v>-3.9707665725848175E-4</v>
      </c>
      <c r="I104" s="14"/>
      <c r="J104" s="14"/>
      <c r="K104" s="14"/>
    </row>
    <row r="105" spans="2:11" ht="13.5" x14ac:dyDescent="0.35">
      <c r="B105" s="3">
        <v>42152</v>
      </c>
      <c r="C105" s="2">
        <v>24.71</v>
      </c>
      <c r="D105" s="2">
        <v>9.2136999999999993</v>
      </c>
      <c r="E105" s="2">
        <v>350</v>
      </c>
      <c r="F105" s="2"/>
      <c r="G105" s="2"/>
      <c r="H105" s="15">
        <f t="shared" si="1"/>
        <v>-1.0811217040281693E-2</v>
      </c>
      <c r="I105" s="14"/>
      <c r="J105" s="14"/>
      <c r="K105" s="14"/>
    </row>
    <row r="106" spans="2:11" ht="13.5" x14ac:dyDescent="0.35">
      <c r="B106" s="3">
        <v>42153</v>
      </c>
      <c r="C106" s="2">
        <v>24.3</v>
      </c>
      <c r="D106" s="2">
        <v>9.0608000000000004</v>
      </c>
      <c r="E106" s="2">
        <v>1703</v>
      </c>
      <c r="F106" s="2"/>
      <c r="G106" s="2"/>
      <c r="H106" s="15">
        <f t="shared" si="1"/>
        <v>-1.6594853316257197E-2</v>
      </c>
      <c r="I106" s="14"/>
      <c r="J106" s="14"/>
      <c r="K106" s="14"/>
    </row>
    <row r="107" spans="2:11" ht="13.5" x14ac:dyDescent="0.35">
      <c r="B107" s="3">
        <v>42156</v>
      </c>
      <c r="C107" s="2">
        <v>24</v>
      </c>
      <c r="D107" s="2">
        <v>8.9489999999999998</v>
      </c>
      <c r="E107" s="2">
        <v>2074</v>
      </c>
      <c r="F107" s="2"/>
      <c r="G107" s="2"/>
      <c r="H107" s="15">
        <f t="shared" si="1"/>
        <v>-1.2338866325269354E-2</v>
      </c>
      <c r="I107" s="14"/>
      <c r="J107" s="14"/>
      <c r="K107" s="14"/>
    </row>
    <row r="108" spans="2:11" ht="13.5" x14ac:dyDescent="0.35">
      <c r="B108" s="3">
        <v>42157</v>
      </c>
      <c r="C108" s="2">
        <v>24.3</v>
      </c>
      <c r="D108" s="2">
        <v>9.0608000000000004</v>
      </c>
      <c r="E108" s="2">
        <v>1543</v>
      </c>
      <c r="F108" s="2"/>
      <c r="G108" s="2"/>
      <c r="H108" s="15">
        <f t="shared" si="1"/>
        <v>1.2493015979439108E-2</v>
      </c>
      <c r="I108" s="14"/>
      <c r="J108" s="14"/>
      <c r="K108" s="14"/>
    </row>
    <row r="109" spans="2:11" ht="13.5" x14ac:dyDescent="0.35">
      <c r="B109" s="3">
        <v>42158</v>
      </c>
      <c r="C109" s="2">
        <v>25.02</v>
      </c>
      <c r="D109" s="2">
        <v>9.3292999999999999</v>
      </c>
      <c r="E109" s="2">
        <v>1428</v>
      </c>
      <c r="F109" s="2"/>
      <c r="G109" s="2"/>
      <c r="H109" s="15">
        <f t="shared" si="1"/>
        <v>2.9633144976160989E-2</v>
      </c>
      <c r="I109" s="14"/>
      <c r="J109" s="14"/>
      <c r="K109" s="14"/>
    </row>
    <row r="110" spans="2:11" ht="13.5" x14ac:dyDescent="0.35">
      <c r="B110" s="3">
        <v>42159</v>
      </c>
      <c r="C110" s="2">
        <v>25</v>
      </c>
      <c r="D110" s="2">
        <v>9.3217999999999996</v>
      </c>
      <c r="E110" s="2">
        <v>4090</v>
      </c>
      <c r="F110" s="2"/>
      <c r="G110" s="2"/>
      <c r="H110" s="15">
        <f t="shared" si="1"/>
        <v>-8.0391883635431212E-4</v>
      </c>
      <c r="I110" s="14"/>
      <c r="J110" s="14"/>
      <c r="K110" s="14"/>
    </row>
    <row r="111" spans="2:11" ht="13.5" x14ac:dyDescent="0.35">
      <c r="B111" s="3">
        <v>42160</v>
      </c>
      <c r="C111" s="2">
        <v>25</v>
      </c>
      <c r="D111" s="2">
        <v>9.3217999999999996</v>
      </c>
      <c r="E111" s="2">
        <v>4600</v>
      </c>
      <c r="F111" s="2"/>
      <c r="G111" s="2"/>
      <c r="H111" s="15">
        <f t="shared" si="1"/>
        <v>0</v>
      </c>
      <c r="I111" s="14"/>
      <c r="J111" s="14"/>
      <c r="K111" s="14"/>
    </row>
    <row r="112" spans="2:11" ht="13.5" x14ac:dyDescent="0.35">
      <c r="B112" s="3">
        <v>42163</v>
      </c>
      <c r="C112" s="2">
        <v>25.2</v>
      </c>
      <c r="D112" s="2">
        <v>9.3963999999999999</v>
      </c>
      <c r="E112" s="2">
        <v>3627</v>
      </c>
      <c r="F112" s="2"/>
      <c r="G112" s="2"/>
      <c r="H112" s="15">
        <f t="shared" si="1"/>
        <v>8.002746250724134E-3</v>
      </c>
      <c r="I112" s="14"/>
      <c r="J112" s="14"/>
      <c r="K112" s="14"/>
    </row>
    <row r="113" spans="2:11" ht="13.5" x14ac:dyDescent="0.35">
      <c r="B113" s="3">
        <v>42164</v>
      </c>
      <c r="C113" s="2">
        <v>25.2</v>
      </c>
      <c r="D113" s="2">
        <v>9.3963999999999999</v>
      </c>
      <c r="E113" s="2">
        <v>1450</v>
      </c>
      <c r="F113" s="2"/>
      <c r="G113" s="2"/>
      <c r="H113" s="15">
        <f t="shared" si="1"/>
        <v>0</v>
      </c>
      <c r="I113" s="14"/>
      <c r="J113" s="14"/>
      <c r="K113" s="14"/>
    </row>
    <row r="114" spans="2:11" ht="13.5" x14ac:dyDescent="0.35">
      <c r="B114" s="3">
        <v>42165</v>
      </c>
      <c r="C114" s="2">
        <v>25.48</v>
      </c>
      <c r="D114" s="2">
        <v>9.5007999999999999</v>
      </c>
      <c r="E114" s="2">
        <v>2403</v>
      </c>
      <c r="F114" s="2"/>
      <c r="G114" s="2"/>
      <c r="H114" s="15">
        <f t="shared" si="1"/>
        <v>1.1110638116725561E-2</v>
      </c>
      <c r="I114" s="14"/>
      <c r="J114" s="14"/>
      <c r="K114" s="14"/>
    </row>
    <row r="115" spans="2:11" ht="13.5" x14ac:dyDescent="0.35">
      <c r="B115" s="3">
        <v>42166</v>
      </c>
      <c r="C115" s="2">
        <v>26.24</v>
      </c>
      <c r="D115" s="2">
        <v>9.7842000000000002</v>
      </c>
      <c r="E115" s="2">
        <v>12750</v>
      </c>
      <c r="F115" s="2"/>
      <c r="G115" s="2"/>
      <c r="H115" s="15">
        <f t="shared" si="1"/>
        <v>2.9829067025934693E-2</v>
      </c>
      <c r="I115" s="14"/>
      <c r="J115" s="14"/>
      <c r="K115" s="14"/>
    </row>
    <row r="116" spans="2:11" ht="13.5" x14ac:dyDescent="0.35">
      <c r="B116" s="3">
        <v>42167</v>
      </c>
      <c r="C116" s="2">
        <v>26.5</v>
      </c>
      <c r="D116" s="2">
        <v>9.8811999999999998</v>
      </c>
      <c r="E116" s="2">
        <v>2206</v>
      </c>
      <c r="F116" s="2"/>
      <c r="G116" s="2"/>
      <c r="H116" s="15">
        <f t="shared" si="1"/>
        <v>9.9139428875124717E-3</v>
      </c>
      <c r="I116" s="14"/>
      <c r="J116" s="14"/>
      <c r="K116" s="14"/>
    </row>
    <row r="117" spans="2:11" ht="13.5" x14ac:dyDescent="0.35">
      <c r="B117" s="3">
        <v>42170</v>
      </c>
      <c r="C117" s="2">
        <v>25</v>
      </c>
      <c r="D117" s="2">
        <v>9.6920999999999999</v>
      </c>
      <c r="E117" s="2">
        <v>442</v>
      </c>
      <c r="F117" s="2"/>
      <c r="G117" s="2"/>
      <c r="H117" s="15">
        <f t="shared" si="1"/>
        <v>-1.9137351738655207E-2</v>
      </c>
      <c r="I117" s="14"/>
      <c r="J117" s="14"/>
      <c r="K117" s="14"/>
    </row>
    <row r="118" spans="2:11" ht="13.5" x14ac:dyDescent="0.35">
      <c r="B118" s="3">
        <v>42171</v>
      </c>
      <c r="C118" s="2">
        <v>25.4</v>
      </c>
      <c r="D118" s="2">
        <v>9.8472000000000008</v>
      </c>
      <c r="E118" s="2">
        <v>3115</v>
      </c>
      <c r="F118" s="2"/>
      <c r="G118" s="2"/>
      <c r="H118" s="15">
        <f t="shared" si="1"/>
        <v>1.6002723867892501E-2</v>
      </c>
      <c r="I118" s="14"/>
      <c r="J118" s="14"/>
      <c r="K118" s="14"/>
    </row>
    <row r="119" spans="2:11" ht="13.5" x14ac:dyDescent="0.35">
      <c r="B119" s="3">
        <v>42172</v>
      </c>
      <c r="C119" s="2">
        <v>26</v>
      </c>
      <c r="D119" s="2">
        <v>10.079800000000001</v>
      </c>
      <c r="E119" s="2">
        <v>11026</v>
      </c>
      <c r="F119" s="2"/>
      <c r="G119" s="2"/>
      <c r="H119" s="15">
        <f t="shared" si="1"/>
        <v>2.362092777642372E-2</v>
      </c>
      <c r="I119" s="14"/>
      <c r="J119" s="14"/>
      <c r="K119" s="14"/>
    </row>
    <row r="120" spans="2:11" ht="13.5" x14ac:dyDescent="0.35">
      <c r="B120" s="3">
        <v>42173</v>
      </c>
      <c r="C120" s="2">
        <v>26.15</v>
      </c>
      <c r="D120" s="2">
        <v>10.1379</v>
      </c>
      <c r="E120" s="2">
        <v>9034</v>
      </c>
      <c r="F120" s="2"/>
      <c r="G120" s="2"/>
      <c r="H120" s="15">
        <f t="shared" si="1"/>
        <v>5.7640032540327776E-3</v>
      </c>
      <c r="I120" s="14"/>
      <c r="J120" s="14"/>
      <c r="K120" s="14"/>
    </row>
    <row r="121" spans="2:11" ht="13.5" x14ac:dyDescent="0.35">
      <c r="B121" s="3">
        <v>42174</v>
      </c>
      <c r="C121" s="2">
        <v>26.7</v>
      </c>
      <c r="D121" s="2">
        <v>10.351100000000001</v>
      </c>
      <c r="E121" s="2">
        <v>7437</v>
      </c>
      <c r="F121" s="2"/>
      <c r="G121" s="2"/>
      <c r="H121" s="15">
        <f t="shared" si="1"/>
        <v>2.1029996350329011E-2</v>
      </c>
      <c r="I121" s="14"/>
      <c r="J121" s="14"/>
      <c r="K121" s="14"/>
    </row>
    <row r="122" spans="2:11" ht="13.5" x14ac:dyDescent="0.35">
      <c r="B122" s="3">
        <v>42177</v>
      </c>
      <c r="C122" s="2">
        <v>26.7</v>
      </c>
      <c r="D122" s="2">
        <v>10.351100000000001</v>
      </c>
      <c r="E122" s="2">
        <v>6793</v>
      </c>
      <c r="F122" s="2"/>
      <c r="G122" s="2"/>
      <c r="H122" s="15">
        <f t="shared" si="1"/>
        <v>0</v>
      </c>
      <c r="I122" s="14"/>
      <c r="J122" s="14"/>
      <c r="K122" s="14"/>
    </row>
    <row r="123" spans="2:11" ht="13.5" x14ac:dyDescent="0.35">
      <c r="B123" s="3">
        <v>42178</v>
      </c>
      <c r="C123" s="2">
        <v>26.89</v>
      </c>
      <c r="D123" s="2">
        <v>10.424799999999999</v>
      </c>
      <c r="E123" s="2">
        <v>3983</v>
      </c>
      <c r="F123" s="2"/>
      <c r="G123" s="2"/>
      <c r="H123" s="15">
        <f t="shared" si="1"/>
        <v>7.1200162301589941E-3</v>
      </c>
      <c r="I123" s="14"/>
      <c r="J123" s="14"/>
      <c r="K123" s="14"/>
    </row>
    <row r="124" spans="2:11" ht="13.5" x14ac:dyDescent="0.35">
      <c r="B124" s="3">
        <v>42179</v>
      </c>
      <c r="C124" s="2">
        <v>27.01</v>
      </c>
      <c r="D124" s="2">
        <v>10.471299999999999</v>
      </c>
      <c r="E124" s="2">
        <v>5162</v>
      </c>
      <c r="F124" s="2"/>
      <c r="G124" s="2"/>
      <c r="H124" s="15">
        <f t="shared" si="1"/>
        <v>4.4605172281482605E-3</v>
      </c>
      <c r="I124" s="14"/>
      <c r="J124" s="14"/>
      <c r="K124" s="14"/>
    </row>
    <row r="125" spans="2:11" ht="13.5" x14ac:dyDescent="0.35">
      <c r="B125" s="3">
        <v>42180</v>
      </c>
      <c r="C125" s="2">
        <v>27.39</v>
      </c>
      <c r="D125" s="2">
        <v>10.6187</v>
      </c>
      <c r="E125" s="2">
        <v>12817</v>
      </c>
      <c r="F125" s="2"/>
      <c r="G125" s="2"/>
      <c r="H125" s="15">
        <f t="shared" si="1"/>
        <v>1.407657119937363E-2</v>
      </c>
      <c r="I125" s="14"/>
      <c r="J125" s="14"/>
      <c r="K125" s="14"/>
    </row>
    <row r="126" spans="2:11" ht="13.5" x14ac:dyDescent="0.35">
      <c r="B126" s="3">
        <v>42181</v>
      </c>
      <c r="C126" s="2">
        <v>27.38</v>
      </c>
      <c r="D126" s="2">
        <v>10.614800000000001</v>
      </c>
      <c r="E126" s="2">
        <v>3304</v>
      </c>
      <c r="F126" s="2"/>
      <c r="G126" s="2"/>
      <c r="H126" s="15">
        <f t="shared" si="1"/>
        <v>-3.6727659694687603E-4</v>
      </c>
      <c r="I126" s="14"/>
      <c r="J126" s="14"/>
      <c r="K126" s="14"/>
    </row>
    <row r="127" spans="2:11" ht="13.5" x14ac:dyDescent="0.35">
      <c r="B127" s="3">
        <v>42184</v>
      </c>
      <c r="C127" s="2">
        <v>27.35</v>
      </c>
      <c r="D127" s="2">
        <v>10.6031</v>
      </c>
      <c r="E127" s="2">
        <v>1630</v>
      </c>
      <c r="F127" s="2"/>
      <c r="G127" s="2"/>
      <c r="H127" s="15">
        <f t="shared" si="1"/>
        <v>-1.1022346158195307E-3</v>
      </c>
      <c r="I127" s="14"/>
      <c r="J127" s="14"/>
      <c r="K127" s="14"/>
    </row>
    <row r="128" spans="2:11" ht="13.5" x14ac:dyDescent="0.35">
      <c r="B128" s="3">
        <v>42185</v>
      </c>
      <c r="C128" s="2">
        <v>26.7</v>
      </c>
      <c r="D128" s="2">
        <v>10.351100000000001</v>
      </c>
      <c r="E128" s="2">
        <v>695</v>
      </c>
      <c r="F128" s="2"/>
      <c r="G128" s="2"/>
      <c r="H128" s="15">
        <f t="shared" si="1"/>
        <v>-2.3766634286199215E-2</v>
      </c>
      <c r="I128" s="14"/>
      <c r="J128" s="14"/>
      <c r="K128" s="14"/>
    </row>
    <row r="129" spans="2:11" ht="13.5" x14ac:dyDescent="0.35">
      <c r="B129" s="3">
        <v>42186</v>
      </c>
      <c r="C129" s="2">
        <v>27.29</v>
      </c>
      <c r="D129" s="2">
        <v>10.5799</v>
      </c>
      <c r="E129" s="2">
        <v>25</v>
      </c>
      <c r="F129" s="2"/>
      <c r="G129" s="2"/>
      <c r="H129" s="15">
        <f t="shared" si="1"/>
        <v>2.21039309831805E-2</v>
      </c>
      <c r="I129" s="14"/>
      <c r="J129" s="14"/>
      <c r="K129" s="14"/>
    </row>
    <row r="130" spans="2:11" ht="13.5" x14ac:dyDescent="0.35">
      <c r="B130" s="3">
        <v>42187</v>
      </c>
      <c r="C130" s="2">
        <v>27.18</v>
      </c>
      <c r="D130" s="2">
        <v>10.5372</v>
      </c>
      <c r="E130" s="2">
        <v>1000</v>
      </c>
      <c r="F130" s="2"/>
      <c r="G130" s="2"/>
      <c r="H130" s="15">
        <f t="shared" si="1"/>
        <v>-4.0359549712190058E-3</v>
      </c>
      <c r="I130" s="14"/>
      <c r="J130" s="14"/>
      <c r="K130" s="14"/>
    </row>
    <row r="131" spans="2:11" ht="13.5" x14ac:dyDescent="0.35">
      <c r="B131" s="3">
        <v>42188</v>
      </c>
      <c r="C131" s="2">
        <v>27.1</v>
      </c>
      <c r="D131" s="2">
        <v>10.5062</v>
      </c>
      <c r="E131" s="2">
        <v>5596</v>
      </c>
      <c r="F131" s="2"/>
      <c r="G131" s="2"/>
      <c r="H131" s="15">
        <f t="shared" si="1"/>
        <v>-2.9419580154121192E-3</v>
      </c>
      <c r="I131" s="14"/>
      <c r="J131" s="14"/>
      <c r="K131" s="14"/>
    </row>
    <row r="132" spans="2:11" ht="13.5" x14ac:dyDescent="0.35">
      <c r="B132" s="3">
        <v>42191</v>
      </c>
      <c r="C132" s="2">
        <v>27.1</v>
      </c>
      <c r="D132" s="2">
        <v>10.5062</v>
      </c>
      <c r="E132" s="2">
        <v>1397</v>
      </c>
      <c r="F132" s="2"/>
      <c r="G132" s="2"/>
      <c r="H132" s="15">
        <f t="shared" si="1"/>
        <v>0</v>
      </c>
      <c r="I132" s="14"/>
      <c r="J132" s="14"/>
      <c r="K132" s="14"/>
    </row>
    <row r="133" spans="2:11" ht="13.5" x14ac:dyDescent="0.35">
      <c r="B133" s="3">
        <v>42192</v>
      </c>
      <c r="C133" s="2">
        <v>27.16</v>
      </c>
      <c r="D133" s="2">
        <v>10.529500000000001</v>
      </c>
      <c r="E133" s="2">
        <v>6042</v>
      </c>
      <c r="F133" s="2"/>
      <c r="G133" s="2"/>
      <c r="H133" s="15">
        <f t="shared" si="1"/>
        <v>2.2177380975044038E-3</v>
      </c>
      <c r="I133" s="14"/>
      <c r="J133" s="14"/>
      <c r="K133" s="14"/>
    </row>
    <row r="134" spans="2:11" ht="13.5" x14ac:dyDescent="0.35">
      <c r="B134" s="3">
        <v>42193</v>
      </c>
      <c r="C134" s="2">
        <v>27.5</v>
      </c>
      <c r="D134" s="2">
        <v>10.661300000000001</v>
      </c>
      <c r="E134" s="2">
        <v>3040</v>
      </c>
      <c r="F134" s="2"/>
      <c r="G134" s="2"/>
      <c r="H134" s="15">
        <f t="shared" si="1"/>
        <v>1.2517213542903284E-2</v>
      </c>
      <c r="I134" s="14"/>
      <c r="J134" s="14"/>
      <c r="K134" s="14"/>
    </row>
    <row r="135" spans="2:11" ht="13.5" x14ac:dyDescent="0.35">
      <c r="B135" s="3">
        <v>42194</v>
      </c>
      <c r="C135" s="2">
        <v>27.2</v>
      </c>
      <c r="D135" s="2">
        <v>10.545</v>
      </c>
      <c r="E135" s="2">
        <v>500</v>
      </c>
      <c r="F135" s="2"/>
      <c r="G135" s="2"/>
      <c r="H135" s="15">
        <f t="shared" ref="H135:H198" si="2">(D135-D134)/D134</f>
        <v>-1.0908613396114989E-2</v>
      </c>
      <c r="I135" s="14"/>
      <c r="J135" s="14"/>
      <c r="K135" s="14"/>
    </row>
    <row r="136" spans="2:11" ht="13.5" x14ac:dyDescent="0.35">
      <c r="B136" s="3">
        <v>42195</v>
      </c>
      <c r="C136" s="2">
        <v>27.45</v>
      </c>
      <c r="D136" s="2">
        <v>10.6419</v>
      </c>
      <c r="E136" s="2">
        <v>1485</v>
      </c>
      <c r="F136" s="2"/>
      <c r="G136" s="2"/>
      <c r="H136" s="15">
        <f t="shared" si="2"/>
        <v>9.1891891891891665E-3</v>
      </c>
      <c r="I136" s="14"/>
      <c r="J136" s="14"/>
      <c r="K136" s="14"/>
    </row>
    <row r="137" spans="2:11" ht="13.5" x14ac:dyDescent="0.35">
      <c r="B137" s="3">
        <v>42198</v>
      </c>
      <c r="C137" s="2">
        <v>27.19</v>
      </c>
      <c r="D137" s="2">
        <v>10.5411</v>
      </c>
      <c r="E137" s="2">
        <v>1280</v>
      </c>
      <c r="F137" s="2"/>
      <c r="G137" s="2"/>
      <c r="H137" s="15">
        <f t="shared" si="2"/>
        <v>-9.4719927832435519E-3</v>
      </c>
      <c r="I137" s="14"/>
      <c r="J137" s="14"/>
      <c r="K137" s="14"/>
    </row>
    <row r="138" spans="2:11" ht="13.5" x14ac:dyDescent="0.35">
      <c r="B138" s="3">
        <v>42199</v>
      </c>
      <c r="C138" s="2">
        <v>27</v>
      </c>
      <c r="D138" s="2">
        <v>10.467499999999999</v>
      </c>
      <c r="E138" s="2">
        <v>582</v>
      </c>
      <c r="F138" s="2"/>
      <c r="G138" s="2"/>
      <c r="H138" s="15">
        <f t="shared" si="2"/>
        <v>-6.9821935092163794E-3</v>
      </c>
      <c r="I138" s="14"/>
      <c r="J138" s="14"/>
      <c r="K138" s="14"/>
    </row>
    <row r="139" spans="2:11" ht="13.5" x14ac:dyDescent="0.35">
      <c r="B139" s="3">
        <v>42200</v>
      </c>
      <c r="C139" s="2">
        <v>27.1</v>
      </c>
      <c r="D139" s="2">
        <v>10.5062</v>
      </c>
      <c r="E139" s="2">
        <v>300</v>
      </c>
      <c r="F139" s="2"/>
      <c r="G139" s="2"/>
      <c r="H139" s="15">
        <f t="shared" si="2"/>
        <v>3.6971578695964083E-3</v>
      </c>
      <c r="I139" s="14"/>
      <c r="J139" s="14"/>
      <c r="K139" s="14"/>
    </row>
    <row r="140" spans="2:11" ht="13.5" x14ac:dyDescent="0.35">
      <c r="B140" s="3">
        <v>42201</v>
      </c>
      <c r="C140" s="2">
        <v>26.99</v>
      </c>
      <c r="D140" s="2">
        <v>10.4636</v>
      </c>
      <c r="E140" s="2">
        <v>957</v>
      </c>
      <c r="F140" s="2"/>
      <c r="G140" s="2"/>
      <c r="H140" s="15">
        <f t="shared" si="2"/>
        <v>-4.0547486246216707E-3</v>
      </c>
      <c r="I140" s="14"/>
      <c r="J140" s="14"/>
      <c r="K140" s="14"/>
    </row>
    <row r="141" spans="2:11" ht="13.5" x14ac:dyDescent="0.35">
      <c r="B141" s="3">
        <v>42205</v>
      </c>
      <c r="C141" s="2">
        <v>27</v>
      </c>
      <c r="D141" s="2">
        <v>10.467499999999999</v>
      </c>
      <c r="E141" s="2">
        <v>635</v>
      </c>
      <c r="F141" s="2"/>
      <c r="G141" s="2"/>
      <c r="H141" s="15">
        <f t="shared" si="2"/>
        <v>3.7272066975035288E-4</v>
      </c>
      <c r="I141" s="14"/>
      <c r="J141" s="14"/>
      <c r="K141" s="14"/>
    </row>
    <row r="142" spans="2:11" ht="13.5" x14ac:dyDescent="0.35">
      <c r="B142" s="3">
        <v>42206</v>
      </c>
      <c r="C142" s="2">
        <v>27</v>
      </c>
      <c r="D142" s="2">
        <v>10.467499999999999</v>
      </c>
      <c r="E142" s="2">
        <v>450</v>
      </c>
      <c r="F142" s="2"/>
      <c r="G142" s="2"/>
      <c r="H142" s="15">
        <f t="shared" si="2"/>
        <v>0</v>
      </c>
      <c r="I142" s="14"/>
      <c r="J142" s="14"/>
      <c r="K142" s="14"/>
    </row>
    <row r="143" spans="2:11" ht="13.5" x14ac:dyDescent="0.35">
      <c r="B143" s="3">
        <v>42207</v>
      </c>
      <c r="C143" s="2">
        <v>26.95</v>
      </c>
      <c r="D143" s="2">
        <v>10.4481</v>
      </c>
      <c r="E143" s="2">
        <v>845</v>
      </c>
      <c r="F143" s="2"/>
      <c r="G143" s="2"/>
      <c r="H143" s="15">
        <f t="shared" si="2"/>
        <v>-1.8533556245521087E-3</v>
      </c>
      <c r="I143" s="14"/>
      <c r="J143" s="14"/>
      <c r="K143" s="14"/>
    </row>
    <row r="144" spans="2:11" ht="13.5" x14ac:dyDescent="0.35">
      <c r="B144" s="3">
        <v>42208</v>
      </c>
      <c r="C144" s="2">
        <v>27</v>
      </c>
      <c r="D144" s="2">
        <v>10.467499999999999</v>
      </c>
      <c r="E144" s="2">
        <v>4570</v>
      </c>
      <c r="F144" s="2"/>
      <c r="G144" s="2"/>
      <c r="H144" s="15">
        <f t="shared" si="2"/>
        <v>1.8567969295852065E-3</v>
      </c>
      <c r="I144" s="14"/>
      <c r="J144" s="14"/>
      <c r="K144" s="14"/>
    </row>
    <row r="145" spans="2:11" ht="13.5" x14ac:dyDescent="0.35">
      <c r="B145" s="3">
        <v>42209</v>
      </c>
      <c r="C145" s="2">
        <v>27</v>
      </c>
      <c r="D145" s="2">
        <v>10.467499999999999</v>
      </c>
      <c r="E145" s="2">
        <v>517</v>
      </c>
      <c r="F145" s="2"/>
      <c r="G145" s="2"/>
      <c r="H145" s="15">
        <f t="shared" si="2"/>
        <v>0</v>
      </c>
      <c r="I145" s="14"/>
      <c r="J145" s="14"/>
      <c r="K145" s="14"/>
    </row>
    <row r="146" spans="2:11" ht="13.5" x14ac:dyDescent="0.35">
      <c r="B146" s="3">
        <v>42212</v>
      </c>
      <c r="C146" s="2">
        <v>27.15</v>
      </c>
      <c r="D146" s="2">
        <v>10.525600000000001</v>
      </c>
      <c r="E146" s="2">
        <v>30</v>
      </c>
      <c r="F146" s="2"/>
      <c r="G146" s="2"/>
      <c r="H146" s="15">
        <f t="shared" si="2"/>
        <v>5.5505134941486864E-3</v>
      </c>
      <c r="I146" s="14"/>
      <c r="J146" s="14"/>
      <c r="K146" s="14"/>
    </row>
    <row r="147" spans="2:11" ht="13.5" x14ac:dyDescent="0.35">
      <c r="B147" s="3">
        <v>42213</v>
      </c>
      <c r="C147" s="2">
        <v>27.1</v>
      </c>
      <c r="D147" s="2">
        <v>10.5062</v>
      </c>
      <c r="E147" s="2">
        <v>350</v>
      </c>
      <c r="F147" s="2"/>
      <c r="G147" s="2"/>
      <c r="H147" s="15">
        <f t="shared" si="2"/>
        <v>-1.8431253325227037E-3</v>
      </c>
      <c r="I147" s="14"/>
      <c r="J147" s="14"/>
      <c r="K147" s="14"/>
    </row>
    <row r="148" spans="2:11" ht="13.5" x14ac:dyDescent="0.35">
      <c r="B148" s="3">
        <v>42214</v>
      </c>
      <c r="C148" s="2">
        <v>27.1</v>
      </c>
      <c r="D148" s="2">
        <v>10.5062</v>
      </c>
      <c r="E148" s="2">
        <v>350</v>
      </c>
      <c r="F148" s="2"/>
      <c r="G148" s="2"/>
      <c r="H148" s="15">
        <f t="shared" si="2"/>
        <v>0</v>
      </c>
      <c r="I148" s="14"/>
      <c r="J148" s="14"/>
      <c r="K148" s="14"/>
    </row>
    <row r="149" spans="2:11" ht="13.5" x14ac:dyDescent="0.35">
      <c r="B149" s="3">
        <v>42215</v>
      </c>
      <c r="C149" s="2">
        <v>27.15</v>
      </c>
      <c r="D149" s="2">
        <v>10.525600000000001</v>
      </c>
      <c r="E149" s="2">
        <v>165</v>
      </c>
      <c r="F149" s="2"/>
      <c r="G149" s="2"/>
      <c r="H149" s="15">
        <f t="shared" si="2"/>
        <v>1.846528716377089E-3</v>
      </c>
      <c r="I149" s="14"/>
      <c r="J149" s="14"/>
      <c r="K149" s="14"/>
    </row>
    <row r="150" spans="2:11" ht="13.5" x14ac:dyDescent="0.35">
      <c r="B150" s="3">
        <v>42216</v>
      </c>
      <c r="C150" s="2">
        <v>27.19</v>
      </c>
      <c r="D150" s="2">
        <v>10.5411</v>
      </c>
      <c r="E150" s="2">
        <v>319</v>
      </c>
      <c r="F150" s="2"/>
      <c r="G150" s="2"/>
      <c r="H150" s="15">
        <f t="shared" si="2"/>
        <v>1.4726001368092461E-3</v>
      </c>
      <c r="I150" s="14"/>
      <c r="J150" s="14"/>
      <c r="K150" s="14"/>
    </row>
    <row r="151" spans="2:11" ht="13.5" x14ac:dyDescent="0.35">
      <c r="B151" s="3">
        <v>42219</v>
      </c>
      <c r="C151" s="2">
        <v>27.1</v>
      </c>
      <c r="D151" s="2">
        <v>10.5062</v>
      </c>
      <c r="E151" s="2">
        <v>481</v>
      </c>
      <c r="F151" s="2"/>
      <c r="G151" s="2"/>
      <c r="H151" s="15">
        <f t="shared" si="2"/>
        <v>-3.3108499112996155E-3</v>
      </c>
      <c r="I151" s="14"/>
      <c r="J151" s="14"/>
      <c r="K151" s="14"/>
    </row>
    <row r="152" spans="2:11" ht="13.5" x14ac:dyDescent="0.35">
      <c r="B152" s="3">
        <v>42220</v>
      </c>
      <c r="C152" s="2">
        <v>27.35</v>
      </c>
      <c r="D152" s="2">
        <v>10.6031</v>
      </c>
      <c r="E152" s="2">
        <v>40</v>
      </c>
      <c r="F152" s="2"/>
      <c r="G152" s="2"/>
      <c r="H152" s="15">
        <f t="shared" si="2"/>
        <v>9.2231253926252851E-3</v>
      </c>
      <c r="I152" s="14"/>
      <c r="J152" s="14"/>
      <c r="K152" s="14"/>
    </row>
    <row r="153" spans="2:11" ht="13.5" x14ac:dyDescent="0.35">
      <c r="B153" s="3">
        <v>42221</v>
      </c>
      <c r="C153" s="2">
        <v>27.32</v>
      </c>
      <c r="D153" s="2">
        <v>10.5915</v>
      </c>
      <c r="E153" s="2">
        <v>1452</v>
      </c>
      <c r="F153" s="2"/>
      <c r="G153" s="2"/>
      <c r="H153" s="15">
        <f t="shared" si="2"/>
        <v>-1.0940196734916781E-3</v>
      </c>
      <c r="I153" s="14"/>
      <c r="J153" s="14"/>
      <c r="K153" s="14"/>
    </row>
    <row r="154" spans="2:11" ht="13.5" x14ac:dyDescent="0.35">
      <c r="B154" s="3">
        <v>42222</v>
      </c>
      <c r="C154" s="2">
        <v>27.35</v>
      </c>
      <c r="D154" s="2">
        <v>10.6031</v>
      </c>
      <c r="E154" s="2">
        <v>495</v>
      </c>
      <c r="F154" s="2"/>
      <c r="G154" s="2"/>
      <c r="H154" s="15">
        <f t="shared" si="2"/>
        <v>1.0952178633809764E-3</v>
      </c>
      <c r="I154" s="14"/>
      <c r="J154" s="14"/>
      <c r="K154" s="14"/>
    </row>
    <row r="155" spans="2:11" ht="13.5" x14ac:dyDescent="0.35">
      <c r="B155" s="3">
        <v>42223</v>
      </c>
      <c r="C155" s="2">
        <v>27.3</v>
      </c>
      <c r="D155" s="2">
        <v>10.5838</v>
      </c>
      <c r="E155" s="2">
        <v>899</v>
      </c>
      <c r="F155" s="2"/>
      <c r="G155" s="2"/>
      <c r="H155" s="15">
        <f t="shared" si="2"/>
        <v>-1.8202223877921957E-3</v>
      </c>
      <c r="I155" s="14"/>
      <c r="J155" s="14"/>
      <c r="K155" s="14"/>
    </row>
    <row r="156" spans="2:11" ht="13.5" x14ac:dyDescent="0.35">
      <c r="B156" s="3">
        <v>42226</v>
      </c>
      <c r="C156" s="2">
        <v>27.3</v>
      </c>
      <c r="D156" s="2">
        <v>10.5838</v>
      </c>
      <c r="E156" s="2">
        <v>265</v>
      </c>
      <c r="F156" s="2"/>
      <c r="G156" s="2"/>
      <c r="H156" s="15">
        <f t="shared" si="2"/>
        <v>0</v>
      </c>
      <c r="I156" s="14"/>
      <c r="J156" s="14"/>
      <c r="K156" s="14"/>
    </row>
    <row r="157" spans="2:11" ht="13.5" x14ac:dyDescent="0.35">
      <c r="B157" s="3">
        <v>42227</v>
      </c>
      <c r="C157" s="2">
        <v>27.24</v>
      </c>
      <c r="D157" s="2">
        <v>10.560499999999999</v>
      </c>
      <c r="E157" s="2">
        <v>407</v>
      </c>
      <c r="F157" s="2"/>
      <c r="G157" s="2"/>
      <c r="H157" s="15">
        <f t="shared" si="2"/>
        <v>-2.2014777301159094E-3</v>
      </c>
      <c r="I157" s="14"/>
      <c r="J157" s="14"/>
      <c r="K157" s="14"/>
    </row>
    <row r="158" spans="2:11" ht="13.5" x14ac:dyDescent="0.35">
      <c r="B158" s="3">
        <v>42228</v>
      </c>
      <c r="C158" s="2">
        <v>27</v>
      </c>
      <c r="D158" s="2">
        <v>10.467499999999999</v>
      </c>
      <c r="E158" s="2">
        <v>600</v>
      </c>
      <c r="F158" s="2"/>
      <c r="G158" s="2"/>
      <c r="H158" s="15">
        <f t="shared" si="2"/>
        <v>-8.8064012120638198E-3</v>
      </c>
      <c r="I158" s="14"/>
      <c r="J158" s="14"/>
      <c r="K158" s="14"/>
    </row>
    <row r="159" spans="2:11" ht="13.5" x14ac:dyDescent="0.35">
      <c r="B159" s="3">
        <v>42230</v>
      </c>
      <c r="C159" s="2">
        <v>27</v>
      </c>
      <c r="D159" s="2">
        <v>10.467499999999999</v>
      </c>
      <c r="E159" s="2">
        <v>1700</v>
      </c>
      <c r="F159" s="2"/>
      <c r="G159" s="2"/>
      <c r="H159" s="15">
        <f t="shared" si="2"/>
        <v>0</v>
      </c>
      <c r="I159" s="14"/>
      <c r="J159" s="14"/>
      <c r="K159" s="14"/>
    </row>
    <row r="160" spans="2:11" ht="13.5" x14ac:dyDescent="0.35">
      <c r="B160" s="3">
        <v>42233</v>
      </c>
      <c r="C160" s="2">
        <v>27.19</v>
      </c>
      <c r="D160" s="2">
        <v>10.5411</v>
      </c>
      <c r="E160" s="2">
        <v>110</v>
      </c>
      <c r="F160" s="2"/>
      <c r="G160" s="2"/>
      <c r="H160" s="15">
        <f t="shared" si="2"/>
        <v>7.0312873178887776E-3</v>
      </c>
      <c r="I160" s="14"/>
      <c r="J160" s="14"/>
      <c r="K160" s="14"/>
    </row>
    <row r="161" spans="2:11" ht="13.5" x14ac:dyDescent="0.35">
      <c r="B161" s="3">
        <v>42234</v>
      </c>
      <c r="C161" s="2">
        <v>27</v>
      </c>
      <c r="D161" s="2">
        <v>10.467499999999999</v>
      </c>
      <c r="E161" s="2">
        <v>362</v>
      </c>
      <c r="F161" s="2"/>
      <c r="G161" s="2"/>
      <c r="H161" s="15">
        <f t="shared" si="2"/>
        <v>-6.9821935092163794E-3</v>
      </c>
      <c r="I161" s="14"/>
      <c r="J161" s="14"/>
      <c r="K161" s="14"/>
    </row>
    <row r="162" spans="2:11" ht="13.5" x14ac:dyDescent="0.35">
      <c r="B162" s="3">
        <v>42235</v>
      </c>
      <c r="C162" s="2">
        <v>27</v>
      </c>
      <c r="D162" s="2">
        <v>10.467499999999999</v>
      </c>
      <c r="E162" s="2">
        <v>441</v>
      </c>
      <c r="F162" s="2"/>
      <c r="G162" s="2"/>
      <c r="H162" s="15">
        <f t="shared" si="2"/>
        <v>0</v>
      </c>
      <c r="I162" s="14"/>
      <c r="J162" s="14"/>
      <c r="K162" s="14"/>
    </row>
    <row r="163" spans="2:11" ht="13.5" x14ac:dyDescent="0.35">
      <c r="B163" s="3">
        <v>42236</v>
      </c>
      <c r="C163" s="2">
        <v>26.89</v>
      </c>
      <c r="D163" s="2">
        <v>10.424799999999999</v>
      </c>
      <c r="E163" s="2">
        <v>705</v>
      </c>
      <c r="F163" s="2"/>
      <c r="G163" s="2"/>
      <c r="H163" s="15">
        <f t="shared" si="2"/>
        <v>-4.0792930499164047E-3</v>
      </c>
      <c r="I163" s="14"/>
      <c r="J163" s="14"/>
      <c r="K163" s="14"/>
    </row>
    <row r="164" spans="2:11" ht="13.5" x14ac:dyDescent="0.35">
      <c r="B164" s="3">
        <v>42237</v>
      </c>
      <c r="C164" s="2">
        <v>26.89</v>
      </c>
      <c r="D164" s="2">
        <v>10.424799999999999</v>
      </c>
      <c r="E164" s="2">
        <v>1966</v>
      </c>
      <c r="F164" s="2"/>
      <c r="G164" s="2"/>
      <c r="H164" s="15">
        <f t="shared" si="2"/>
        <v>0</v>
      </c>
      <c r="I164" s="14"/>
      <c r="J164" s="14"/>
      <c r="K164" s="14"/>
    </row>
    <row r="165" spans="2:11" ht="13.5" x14ac:dyDescent="0.35">
      <c r="B165" s="3">
        <v>42240</v>
      </c>
      <c r="C165" s="2">
        <v>27</v>
      </c>
      <c r="D165" s="2">
        <v>10.467499999999999</v>
      </c>
      <c r="E165" s="2">
        <v>1885</v>
      </c>
      <c r="F165" s="2"/>
      <c r="G165" s="2"/>
      <c r="H165" s="15">
        <f t="shared" si="2"/>
        <v>4.0960018417619485E-3</v>
      </c>
      <c r="I165" s="14"/>
      <c r="J165" s="14"/>
      <c r="K165" s="14"/>
    </row>
    <row r="166" spans="2:11" ht="13.5" x14ac:dyDescent="0.35">
      <c r="B166" s="3">
        <v>42241</v>
      </c>
      <c r="C166" s="2">
        <v>26.99</v>
      </c>
      <c r="D166" s="2">
        <v>10.4636</v>
      </c>
      <c r="E166" s="2">
        <v>332</v>
      </c>
      <c r="F166" s="2"/>
      <c r="G166" s="2"/>
      <c r="H166" s="15">
        <f t="shared" si="2"/>
        <v>-3.7258180081201748E-4</v>
      </c>
      <c r="I166" s="14"/>
      <c r="J166" s="14"/>
      <c r="K166" s="14"/>
    </row>
    <row r="167" spans="2:11" ht="13.5" x14ac:dyDescent="0.35">
      <c r="B167" s="3">
        <v>42242</v>
      </c>
      <c r="C167" s="2">
        <v>26.7</v>
      </c>
      <c r="D167" s="2">
        <v>10.351100000000001</v>
      </c>
      <c r="E167" s="2">
        <v>483</v>
      </c>
      <c r="F167" s="2"/>
      <c r="G167" s="2"/>
      <c r="H167" s="15">
        <f t="shared" si="2"/>
        <v>-1.075155778126065E-2</v>
      </c>
      <c r="I167" s="14"/>
      <c r="J167" s="14"/>
      <c r="K167" s="14"/>
    </row>
    <row r="168" spans="2:11" ht="13.5" x14ac:dyDescent="0.35">
      <c r="B168" s="3">
        <v>42243</v>
      </c>
      <c r="C168" s="2">
        <v>26.8</v>
      </c>
      <c r="D168" s="2">
        <v>10.389900000000001</v>
      </c>
      <c r="E168" s="2">
        <v>864</v>
      </c>
      <c r="F168" s="2"/>
      <c r="G168" s="2"/>
      <c r="H168" s="15">
        <f t="shared" si="2"/>
        <v>3.7483938905044068E-3</v>
      </c>
      <c r="I168" s="14"/>
      <c r="J168" s="14"/>
      <c r="K168" s="14"/>
    </row>
    <row r="169" spans="2:11" ht="13.5" x14ac:dyDescent="0.35">
      <c r="B169" s="3">
        <v>42244</v>
      </c>
      <c r="C169" s="2">
        <v>26.8</v>
      </c>
      <c r="D169" s="2">
        <v>10.389900000000001</v>
      </c>
      <c r="E169" s="2">
        <v>336</v>
      </c>
      <c r="F169" s="2"/>
      <c r="G169" s="2"/>
      <c r="H169" s="15">
        <f t="shared" si="2"/>
        <v>0</v>
      </c>
      <c r="I169" s="14"/>
      <c r="J169" s="14"/>
      <c r="K169" s="14"/>
    </row>
    <row r="170" spans="2:11" ht="13.5" x14ac:dyDescent="0.35">
      <c r="B170" s="3">
        <v>42247</v>
      </c>
      <c r="C170" s="2">
        <v>26.69</v>
      </c>
      <c r="D170" s="2">
        <v>10.347300000000001</v>
      </c>
      <c r="E170" s="2">
        <v>183</v>
      </c>
      <c r="F170" s="2"/>
      <c r="G170" s="2"/>
      <c r="H170" s="15">
        <f t="shared" si="2"/>
        <v>-4.1001357087171375E-3</v>
      </c>
      <c r="I170" s="14"/>
      <c r="J170" s="14"/>
      <c r="K170" s="14"/>
    </row>
    <row r="171" spans="2:11" ht="13.5" x14ac:dyDescent="0.35">
      <c r="B171" s="3">
        <v>42248</v>
      </c>
      <c r="C171" s="2">
        <v>26.7</v>
      </c>
      <c r="D171" s="2">
        <v>10.351100000000001</v>
      </c>
      <c r="E171" s="2">
        <v>960</v>
      </c>
      <c r="F171" s="2"/>
      <c r="G171" s="2"/>
      <c r="H171" s="15">
        <f t="shared" si="2"/>
        <v>3.6724556164410285E-4</v>
      </c>
      <c r="I171" s="14"/>
      <c r="J171" s="14"/>
      <c r="K171" s="14"/>
    </row>
    <row r="172" spans="2:11" ht="13.5" x14ac:dyDescent="0.35">
      <c r="B172" s="3">
        <v>42249</v>
      </c>
      <c r="C172" s="2">
        <v>26.5</v>
      </c>
      <c r="D172" s="2">
        <v>10.2736</v>
      </c>
      <c r="E172" s="2">
        <v>2806</v>
      </c>
      <c r="F172" s="2"/>
      <c r="G172" s="2"/>
      <c r="H172" s="15">
        <f t="shared" si="2"/>
        <v>-7.487126972012691E-3</v>
      </c>
      <c r="I172" s="14"/>
      <c r="J172" s="14"/>
      <c r="K172" s="14"/>
    </row>
    <row r="173" spans="2:11" ht="13.5" x14ac:dyDescent="0.35">
      <c r="B173" s="3">
        <v>42250</v>
      </c>
      <c r="C173" s="2">
        <v>26.5</v>
      </c>
      <c r="D173" s="2">
        <v>10.2736</v>
      </c>
      <c r="E173" s="2">
        <v>101</v>
      </c>
      <c r="F173" s="2"/>
      <c r="G173" s="2"/>
      <c r="H173" s="15">
        <f t="shared" si="2"/>
        <v>0</v>
      </c>
      <c r="I173" s="14"/>
      <c r="J173" s="14"/>
      <c r="K173" s="14"/>
    </row>
    <row r="174" spans="2:11" ht="13.5" x14ac:dyDescent="0.35">
      <c r="B174" s="3">
        <v>42251</v>
      </c>
      <c r="C174" s="2">
        <v>26.3</v>
      </c>
      <c r="D174" s="2">
        <v>10.196099999999999</v>
      </c>
      <c r="E174" s="2">
        <v>5527</v>
      </c>
      <c r="F174" s="2"/>
      <c r="G174" s="2"/>
      <c r="H174" s="15">
        <f t="shared" si="2"/>
        <v>-7.5436069148108326E-3</v>
      </c>
      <c r="I174" s="14"/>
      <c r="J174" s="14"/>
      <c r="K174" s="14"/>
    </row>
    <row r="175" spans="2:11" ht="13.5" x14ac:dyDescent="0.35">
      <c r="B175" s="3">
        <v>42254</v>
      </c>
      <c r="C175" s="2">
        <v>26.4</v>
      </c>
      <c r="D175" s="2">
        <v>10.2348</v>
      </c>
      <c r="E175" s="2">
        <v>1332</v>
      </c>
      <c r="F175" s="2"/>
      <c r="G175" s="2"/>
      <c r="H175" s="15">
        <f t="shared" si="2"/>
        <v>3.7955688939889176E-3</v>
      </c>
      <c r="I175" s="14"/>
      <c r="J175" s="14"/>
      <c r="K175" s="14"/>
    </row>
    <row r="176" spans="2:11" ht="13.5" x14ac:dyDescent="0.35">
      <c r="B176" s="3">
        <v>42255</v>
      </c>
      <c r="C176" s="2">
        <v>26.4</v>
      </c>
      <c r="D176" s="2">
        <v>10.2348</v>
      </c>
      <c r="E176" s="2">
        <v>426</v>
      </c>
      <c r="F176" s="2"/>
      <c r="G176" s="2"/>
      <c r="H176" s="15">
        <f t="shared" si="2"/>
        <v>0</v>
      </c>
      <c r="I176" s="14"/>
      <c r="J176" s="14"/>
      <c r="K176" s="14"/>
    </row>
    <row r="177" spans="2:11" ht="13.5" x14ac:dyDescent="0.35">
      <c r="B177" s="3">
        <v>42256</v>
      </c>
      <c r="C177" s="2">
        <v>26.3</v>
      </c>
      <c r="D177" s="2">
        <v>10.196099999999999</v>
      </c>
      <c r="E177" s="2">
        <v>530</v>
      </c>
      <c r="F177" s="2"/>
      <c r="G177" s="2"/>
      <c r="H177" s="15">
        <f t="shared" si="2"/>
        <v>-3.7812170242701765E-3</v>
      </c>
      <c r="I177" s="14"/>
      <c r="J177" s="14"/>
      <c r="K177" s="14"/>
    </row>
    <row r="178" spans="2:11" ht="13.5" x14ac:dyDescent="0.35">
      <c r="B178" s="3">
        <v>42257</v>
      </c>
      <c r="C178" s="2">
        <v>26.34</v>
      </c>
      <c r="D178" s="2">
        <v>10.211600000000001</v>
      </c>
      <c r="E178" s="2">
        <v>100</v>
      </c>
      <c r="F178" s="2"/>
      <c r="G178" s="2"/>
      <c r="H178" s="15">
        <f t="shared" si="2"/>
        <v>1.5201890919078059E-3</v>
      </c>
      <c r="I178" s="14"/>
      <c r="J178" s="14"/>
      <c r="K178" s="14"/>
    </row>
    <row r="179" spans="2:11" ht="13.5" x14ac:dyDescent="0.35">
      <c r="B179" s="3">
        <v>42258</v>
      </c>
      <c r="C179" s="2">
        <v>26</v>
      </c>
      <c r="D179" s="2">
        <v>10.079800000000001</v>
      </c>
      <c r="E179" s="2">
        <v>1080</v>
      </c>
      <c r="F179" s="2"/>
      <c r="G179" s="2"/>
      <c r="H179" s="15">
        <f t="shared" si="2"/>
        <v>-1.2906890203298223E-2</v>
      </c>
      <c r="I179" s="14"/>
      <c r="J179" s="14"/>
      <c r="K179" s="14"/>
    </row>
    <row r="180" spans="2:11" ht="13.5" x14ac:dyDescent="0.35">
      <c r="B180" s="3">
        <v>42261</v>
      </c>
      <c r="C180" s="2">
        <v>26</v>
      </c>
      <c r="D180" s="2">
        <v>10.079800000000001</v>
      </c>
      <c r="E180" s="2">
        <v>3687</v>
      </c>
      <c r="F180" s="2"/>
      <c r="G180" s="2"/>
      <c r="H180" s="15">
        <f t="shared" si="2"/>
        <v>0</v>
      </c>
      <c r="I180" s="14"/>
      <c r="J180" s="14"/>
      <c r="K180" s="14"/>
    </row>
    <row r="181" spans="2:11" ht="13.5" x14ac:dyDescent="0.35">
      <c r="B181" s="3">
        <v>42262</v>
      </c>
      <c r="C181" s="2">
        <v>25.99</v>
      </c>
      <c r="D181" s="2">
        <v>10.075900000000001</v>
      </c>
      <c r="E181" s="2">
        <v>3676</v>
      </c>
      <c r="F181" s="2"/>
      <c r="G181" s="2"/>
      <c r="H181" s="15">
        <f t="shared" si="2"/>
        <v>-3.8691243873884327E-4</v>
      </c>
      <c r="I181" s="14"/>
      <c r="J181" s="14"/>
      <c r="K181" s="14"/>
    </row>
    <row r="182" spans="2:11" ht="13.5" x14ac:dyDescent="0.35">
      <c r="B182" s="3">
        <v>42263</v>
      </c>
      <c r="C182" s="2">
        <v>25.99</v>
      </c>
      <c r="D182" s="2">
        <v>10.075900000000001</v>
      </c>
      <c r="E182" s="2">
        <v>6092</v>
      </c>
      <c r="F182" s="2"/>
      <c r="G182" s="2"/>
      <c r="H182" s="15">
        <f t="shared" si="2"/>
        <v>0</v>
      </c>
      <c r="I182" s="14"/>
      <c r="J182" s="14"/>
      <c r="K182" s="14"/>
    </row>
    <row r="183" spans="2:11" ht="13.5" x14ac:dyDescent="0.35">
      <c r="B183" s="3">
        <v>42264</v>
      </c>
      <c r="C183" s="2">
        <v>26.39</v>
      </c>
      <c r="D183" s="2">
        <v>10.231</v>
      </c>
      <c r="E183" s="2">
        <v>4262</v>
      </c>
      <c r="F183" s="2"/>
      <c r="G183" s="2"/>
      <c r="H183" s="15">
        <f t="shared" si="2"/>
        <v>1.5393165871038728E-2</v>
      </c>
      <c r="I183" s="14"/>
      <c r="J183" s="14"/>
      <c r="K183" s="14"/>
    </row>
    <row r="184" spans="2:11" ht="13.5" x14ac:dyDescent="0.35">
      <c r="B184" s="3">
        <v>42265</v>
      </c>
      <c r="C184" s="2">
        <v>26.39</v>
      </c>
      <c r="D184" s="2">
        <v>10.231</v>
      </c>
      <c r="E184" s="2">
        <v>150</v>
      </c>
      <c r="F184" s="2"/>
      <c r="G184" s="2"/>
      <c r="H184" s="15">
        <f t="shared" si="2"/>
        <v>0</v>
      </c>
      <c r="I184" s="14"/>
      <c r="J184" s="14"/>
      <c r="K184" s="14"/>
    </row>
    <row r="185" spans="2:11" ht="13.5" x14ac:dyDescent="0.35">
      <c r="B185" s="3">
        <v>42268</v>
      </c>
      <c r="C185" s="2">
        <v>26.3</v>
      </c>
      <c r="D185" s="2">
        <v>10.196099999999999</v>
      </c>
      <c r="E185" s="2">
        <v>239</v>
      </c>
      <c r="F185" s="2"/>
      <c r="G185" s="2"/>
      <c r="H185" s="15">
        <f t="shared" si="2"/>
        <v>-3.4112012510996359E-3</v>
      </c>
      <c r="I185" s="14"/>
      <c r="J185" s="14"/>
      <c r="K185" s="14"/>
    </row>
    <row r="186" spans="2:11" ht="13.5" x14ac:dyDescent="0.35">
      <c r="B186" s="3">
        <v>42269</v>
      </c>
      <c r="C186" s="2">
        <v>26.3</v>
      </c>
      <c r="D186" s="2">
        <v>10.196099999999999</v>
      </c>
      <c r="E186" s="2">
        <v>1630</v>
      </c>
      <c r="F186" s="2"/>
      <c r="G186" s="2"/>
      <c r="H186" s="15">
        <f t="shared" si="2"/>
        <v>0</v>
      </c>
      <c r="I186" s="14"/>
      <c r="J186" s="14"/>
      <c r="K186" s="14"/>
    </row>
    <row r="187" spans="2:11" ht="13.5" x14ac:dyDescent="0.35">
      <c r="B187" s="3">
        <v>42270</v>
      </c>
      <c r="C187" s="2">
        <v>26.39</v>
      </c>
      <c r="D187" s="2">
        <v>10.231</v>
      </c>
      <c r="E187" s="2">
        <v>440</v>
      </c>
      <c r="F187" s="2"/>
      <c r="G187" s="2"/>
      <c r="H187" s="15">
        <f t="shared" si="2"/>
        <v>3.4228773746825137E-3</v>
      </c>
      <c r="I187" s="14"/>
      <c r="J187" s="14"/>
      <c r="K187" s="14"/>
    </row>
    <row r="188" spans="2:11" ht="13.5" x14ac:dyDescent="0.35">
      <c r="B188" s="3">
        <v>42275</v>
      </c>
      <c r="C188" s="2">
        <v>26.39</v>
      </c>
      <c r="D188" s="2">
        <v>10.231</v>
      </c>
      <c r="E188" s="2">
        <v>767</v>
      </c>
      <c r="F188" s="2"/>
      <c r="G188" s="2"/>
      <c r="H188" s="15">
        <f t="shared" si="2"/>
        <v>0</v>
      </c>
      <c r="I188" s="14"/>
      <c r="J188" s="14"/>
      <c r="K188" s="14"/>
    </row>
    <row r="189" spans="2:11" ht="13.5" x14ac:dyDescent="0.35">
      <c r="B189" s="3">
        <v>42276</v>
      </c>
      <c r="C189" s="2">
        <v>26.4</v>
      </c>
      <c r="D189" s="2">
        <v>10.2348</v>
      </c>
      <c r="E189" s="2">
        <v>650</v>
      </c>
      <c r="F189" s="2"/>
      <c r="G189" s="2"/>
      <c r="H189" s="15">
        <f t="shared" si="2"/>
        <v>3.7142019352947176E-4</v>
      </c>
      <c r="I189" s="14"/>
      <c r="J189" s="14"/>
      <c r="K189" s="14"/>
    </row>
    <row r="190" spans="2:11" ht="13.5" x14ac:dyDescent="0.35">
      <c r="B190" s="3">
        <v>42277</v>
      </c>
      <c r="C190" s="2">
        <v>26.2</v>
      </c>
      <c r="D190" s="2">
        <v>10.157299999999999</v>
      </c>
      <c r="E190" s="2">
        <v>404</v>
      </c>
      <c r="F190" s="2"/>
      <c r="G190" s="2"/>
      <c r="H190" s="15">
        <f t="shared" si="2"/>
        <v>-7.5722046351663509E-3</v>
      </c>
      <c r="I190" s="14"/>
      <c r="J190" s="14"/>
      <c r="K190" s="14"/>
    </row>
    <row r="191" spans="2:11" ht="13.5" x14ac:dyDescent="0.35">
      <c r="B191" s="3">
        <v>42278</v>
      </c>
      <c r="C191" s="2">
        <v>26.15</v>
      </c>
      <c r="D191" s="2">
        <v>10.1379</v>
      </c>
      <c r="E191" s="2">
        <v>914</v>
      </c>
      <c r="F191" s="2"/>
      <c r="G191" s="2"/>
      <c r="H191" s="15">
        <f t="shared" si="2"/>
        <v>-1.9099563860473941E-3</v>
      </c>
      <c r="I191" s="14"/>
      <c r="J191" s="14"/>
      <c r="K191" s="14"/>
    </row>
    <row r="192" spans="2:11" ht="13.5" x14ac:dyDescent="0.35">
      <c r="B192" s="3">
        <v>42279</v>
      </c>
      <c r="C192" s="2">
        <v>26</v>
      </c>
      <c r="D192" s="2">
        <v>10.079800000000001</v>
      </c>
      <c r="E192" s="2">
        <v>2182</v>
      </c>
      <c r="F192" s="2"/>
      <c r="G192" s="2"/>
      <c r="H192" s="15">
        <f t="shared" si="2"/>
        <v>-5.7309699247378252E-3</v>
      </c>
      <c r="I192" s="14"/>
      <c r="J192" s="14"/>
      <c r="K192" s="14"/>
    </row>
    <row r="193" spans="2:11" ht="13.5" x14ac:dyDescent="0.35">
      <c r="B193" s="3">
        <v>42282</v>
      </c>
      <c r="C193" s="2">
        <v>26</v>
      </c>
      <c r="D193" s="2">
        <v>10.079800000000001</v>
      </c>
      <c r="E193" s="2">
        <v>3150</v>
      </c>
      <c r="F193" s="2"/>
      <c r="G193" s="2"/>
      <c r="H193" s="15">
        <f t="shared" si="2"/>
        <v>0</v>
      </c>
      <c r="I193" s="14"/>
      <c r="J193" s="14"/>
      <c r="K193" s="14"/>
    </row>
    <row r="194" spans="2:11" ht="13.5" x14ac:dyDescent="0.35">
      <c r="B194" s="3">
        <v>42283</v>
      </c>
      <c r="C194" s="2">
        <v>25.99</v>
      </c>
      <c r="D194" s="2">
        <v>10.075900000000001</v>
      </c>
      <c r="E194" s="2">
        <v>1690</v>
      </c>
      <c r="F194" s="2"/>
      <c r="G194" s="2"/>
      <c r="H194" s="15">
        <f t="shared" si="2"/>
        <v>-3.8691243873884327E-4</v>
      </c>
      <c r="I194" s="14"/>
      <c r="J194" s="14"/>
      <c r="K194" s="14"/>
    </row>
    <row r="195" spans="2:11" ht="13.5" x14ac:dyDescent="0.35">
      <c r="B195" s="3">
        <v>42284</v>
      </c>
      <c r="C195" s="2">
        <v>25.7</v>
      </c>
      <c r="D195" s="2">
        <v>9.9634999999999998</v>
      </c>
      <c r="E195" s="2">
        <v>2750</v>
      </c>
      <c r="F195" s="2"/>
      <c r="G195" s="2"/>
      <c r="H195" s="15">
        <f t="shared" si="2"/>
        <v>-1.115533103742603E-2</v>
      </c>
      <c r="I195" s="14"/>
      <c r="J195" s="14"/>
      <c r="K195" s="14"/>
    </row>
    <row r="196" spans="2:11" ht="13.5" x14ac:dyDescent="0.35">
      <c r="B196" s="3">
        <v>42285</v>
      </c>
      <c r="C196" s="2">
        <v>25.68</v>
      </c>
      <c r="D196" s="2">
        <v>9.9557000000000002</v>
      </c>
      <c r="E196" s="2">
        <v>1240</v>
      </c>
      <c r="F196" s="2"/>
      <c r="G196" s="2"/>
      <c r="H196" s="15">
        <f t="shared" si="2"/>
        <v>-7.8285742961806441E-4</v>
      </c>
      <c r="I196" s="14"/>
      <c r="J196" s="14"/>
      <c r="K196" s="14"/>
    </row>
    <row r="197" spans="2:11" ht="13.5" x14ac:dyDescent="0.35">
      <c r="B197" s="3">
        <v>42286</v>
      </c>
      <c r="C197" s="2">
        <v>26</v>
      </c>
      <c r="D197" s="2">
        <v>10.079800000000001</v>
      </c>
      <c r="E197" s="2">
        <v>1260</v>
      </c>
      <c r="F197" s="2"/>
      <c r="G197" s="2"/>
      <c r="H197" s="15">
        <f t="shared" si="2"/>
        <v>1.2465220928714237E-2</v>
      </c>
      <c r="I197" s="14"/>
      <c r="J197" s="14"/>
      <c r="K197" s="14"/>
    </row>
    <row r="198" spans="2:11" ht="13.5" x14ac:dyDescent="0.35">
      <c r="B198" s="3">
        <v>42289</v>
      </c>
      <c r="C198" s="2">
        <v>25.92</v>
      </c>
      <c r="D198" s="2">
        <v>10.0488</v>
      </c>
      <c r="E198" s="2">
        <v>3217</v>
      </c>
      <c r="F198" s="2"/>
      <c r="G198" s="2"/>
      <c r="H198" s="15">
        <f t="shared" si="2"/>
        <v>-3.0754578463858986E-3</v>
      </c>
      <c r="I198" s="14"/>
      <c r="J198" s="14"/>
      <c r="K198" s="14"/>
    </row>
    <row r="199" spans="2:11" ht="13.5" x14ac:dyDescent="0.35">
      <c r="B199" s="3">
        <v>42290</v>
      </c>
      <c r="C199" s="2">
        <v>25.95</v>
      </c>
      <c r="D199" s="2">
        <v>10.0604</v>
      </c>
      <c r="E199" s="2">
        <v>2550</v>
      </c>
      <c r="F199" s="2"/>
      <c r="G199" s="2"/>
      <c r="H199" s="15">
        <f t="shared" ref="H199:H262" si="3">(D199-D198)/D198</f>
        <v>1.1543666905500767E-3</v>
      </c>
      <c r="I199" s="14"/>
      <c r="J199" s="14"/>
      <c r="K199" s="14"/>
    </row>
    <row r="200" spans="2:11" ht="13.5" x14ac:dyDescent="0.35">
      <c r="B200" s="3">
        <v>42293</v>
      </c>
      <c r="C200" s="2">
        <v>25.9</v>
      </c>
      <c r="D200" s="2">
        <v>10.041</v>
      </c>
      <c r="E200" s="2">
        <v>425</v>
      </c>
      <c r="F200" s="2"/>
      <c r="G200" s="2"/>
      <c r="H200" s="15">
        <f t="shared" si="3"/>
        <v>-1.9283527493935825E-3</v>
      </c>
      <c r="I200" s="14"/>
      <c r="J200" s="14"/>
      <c r="K200" s="14"/>
    </row>
    <row r="201" spans="2:11" ht="13.5" x14ac:dyDescent="0.35">
      <c r="B201" s="3">
        <v>42296</v>
      </c>
      <c r="C201" s="2">
        <v>25.41</v>
      </c>
      <c r="D201" s="2">
        <v>9.8510000000000009</v>
      </c>
      <c r="E201" s="2">
        <v>3109</v>
      </c>
      <c r="F201" s="2"/>
      <c r="G201" s="2"/>
      <c r="H201" s="15">
        <f t="shared" si="3"/>
        <v>-1.8922418085847974E-2</v>
      </c>
      <c r="I201" s="14"/>
      <c r="J201" s="14"/>
      <c r="K201" s="14"/>
    </row>
    <row r="202" spans="2:11" ht="13.5" x14ac:dyDescent="0.35">
      <c r="B202" s="3">
        <v>42297</v>
      </c>
      <c r="C202" s="2">
        <v>25.77</v>
      </c>
      <c r="D202" s="2">
        <v>9.9906000000000006</v>
      </c>
      <c r="E202" s="2">
        <v>17052</v>
      </c>
      <c r="F202" s="2"/>
      <c r="G202" s="2"/>
      <c r="H202" s="15">
        <f t="shared" si="3"/>
        <v>1.4171150137041896E-2</v>
      </c>
      <c r="I202" s="14"/>
      <c r="J202" s="14"/>
      <c r="K202" s="14"/>
    </row>
    <row r="203" spans="2:11" ht="13.5" x14ac:dyDescent="0.35">
      <c r="B203" s="3">
        <v>42298</v>
      </c>
      <c r="C203" s="2">
        <v>25.4</v>
      </c>
      <c r="D203" s="2">
        <v>9.8472000000000008</v>
      </c>
      <c r="E203" s="2">
        <v>4874</v>
      </c>
      <c r="F203" s="2"/>
      <c r="G203" s="2"/>
      <c r="H203" s="15">
        <f t="shared" si="3"/>
        <v>-1.4353492282745755E-2</v>
      </c>
      <c r="I203" s="14"/>
      <c r="J203" s="14"/>
      <c r="K203" s="14"/>
    </row>
    <row r="204" spans="2:11" ht="13.5" x14ac:dyDescent="0.35">
      <c r="B204" s="3">
        <v>42299</v>
      </c>
      <c r="C204" s="2">
        <v>25.7</v>
      </c>
      <c r="D204" s="2">
        <v>9.9634999999999998</v>
      </c>
      <c r="E204" s="2">
        <v>3264</v>
      </c>
      <c r="F204" s="2"/>
      <c r="G204" s="2"/>
      <c r="H204" s="15">
        <f t="shared" si="3"/>
        <v>1.1810463888211772E-2</v>
      </c>
      <c r="I204" s="14"/>
      <c r="J204" s="14"/>
      <c r="K204" s="14"/>
    </row>
    <row r="205" spans="2:11" ht="13.5" x14ac:dyDescent="0.35">
      <c r="B205" s="3">
        <v>42300</v>
      </c>
      <c r="C205" s="2">
        <v>25.68</v>
      </c>
      <c r="D205" s="2">
        <v>9.9557000000000002</v>
      </c>
      <c r="E205" s="2">
        <v>5581</v>
      </c>
      <c r="F205" s="2"/>
      <c r="G205" s="2"/>
      <c r="H205" s="15">
        <f t="shared" si="3"/>
        <v>-7.8285742961806441E-4</v>
      </c>
      <c r="I205" s="14"/>
      <c r="J205" s="14"/>
      <c r="K205" s="14"/>
    </row>
    <row r="206" spans="2:11" ht="13.5" x14ac:dyDescent="0.35">
      <c r="B206" s="3">
        <v>42303</v>
      </c>
      <c r="C206" s="2">
        <v>25.64</v>
      </c>
      <c r="D206" s="2">
        <v>9.9402000000000008</v>
      </c>
      <c r="E206" s="2">
        <v>2868</v>
      </c>
      <c r="F206" s="2"/>
      <c r="G206" s="2"/>
      <c r="H206" s="15">
        <f t="shared" si="3"/>
        <v>-1.5568970539489341E-3</v>
      </c>
      <c r="I206" s="14"/>
      <c r="J206" s="14"/>
      <c r="K206" s="14"/>
    </row>
    <row r="207" spans="2:11" ht="13.5" x14ac:dyDescent="0.35">
      <c r="B207" s="3">
        <v>42304</v>
      </c>
      <c r="C207" s="2">
        <v>25.59</v>
      </c>
      <c r="D207" s="2">
        <v>9.9207999999999998</v>
      </c>
      <c r="E207" s="2">
        <v>3810</v>
      </c>
      <c r="F207" s="2"/>
      <c r="G207" s="2"/>
      <c r="H207" s="15">
        <f t="shared" si="3"/>
        <v>-1.9516709925354592E-3</v>
      </c>
      <c r="I207" s="14"/>
      <c r="J207" s="14"/>
      <c r="K207" s="14"/>
    </row>
    <row r="208" spans="2:11" ht="13.5" x14ac:dyDescent="0.35">
      <c r="B208" s="3">
        <v>42305</v>
      </c>
      <c r="C208" s="2">
        <v>25.5</v>
      </c>
      <c r="D208" s="2">
        <v>9.8858999999999995</v>
      </c>
      <c r="E208" s="2">
        <v>372</v>
      </c>
      <c r="F208" s="2"/>
      <c r="G208" s="2"/>
      <c r="H208" s="15">
        <f t="shared" si="3"/>
        <v>-3.5178614627852972E-3</v>
      </c>
      <c r="I208" s="14"/>
      <c r="J208" s="14"/>
      <c r="K208" s="14"/>
    </row>
    <row r="209" spans="2:11" ht="13.5" x14ac:dyDescent="0.35">
      <c r="B209" s="3">
        <v>42306</v>
      </c>
      <c r="C209" s="2">
        <v>25.5</v>
      </c>
      <c r="D209" s="2">
        <v>9.8858999999999995</v>
      </c>
      <c r="E209" s="2">
        <v>820</v>
      </c>
      <c r="F209" s="2"/>
      <c r="G209" s="2"/>
      <c r="H209" s="15">
        <f t="shared" si="3"/>
        <v>0</v>
      </c>
      <c r="I209" s="14"/>
      <c r="J209" s="14"/>
      <c r="K209" s="14"/>
    </row>
    <row r="210" spans="2:11" ht="13.5" x14ac:dyDescent="0.35">
      <c r="B210" s="3">
        <v>42307</v>
      </c>
      <c r="C210" s="2">
        <v>25.48</v>
      </c>
      <c r="D210" s="2">
        <v>9.8781999999999996</v>
      </c>
      <c r="E210" s="2">
        <v>250</v>
      </c>
      <c r="F210" s="2"/>
      <c r="G210" s="2"/>
      <c r="H210" s="15">
        <f t="shared" si="3"/>
        <v>-7.7888710183188366E-4</v>
      </c>
      <c r="I210" s="14"/>
      <c r="J210" s="14"/>
      <c r="K210" s="14"/>
    </row>
    <row r="211" spans="2:11" ht="13.5" x14ac:dyDescent="0.35">
      <c r="B211" s="3">
        <v>42310</v>
      </c>
      <c r="C211" s="2">
        <v>25</v>
      </c>
      <c r="D211" s="2">
        <v>9.6920999999999999</v>
      </c>
      <c r="E211" s="2">
        <v>638</v>
      </c>
      <c r="F211" s="2"/>
      <c r="G211" s="2"/>
      <c r="H211" s="15">
        <f t="shared" si="3"/>
        <v>-1.8839464679799935E-2</v>
      </c>
      <c r="I211" s="14"/>
      <c r="J211" s="14"/>
      <c r="K211" s="14"/>
    </row>
    <row r="212" spans="2:11" ht="13.5" x14ac:dyDescent="0.35">
      <c r="B212" s="3">
        <v>42311</v>
      </c>
      <c r="C212" s="2">
        <v>25</v>
      </c>
      <c r="D212" s="2">
        <v>9.6920999999999999</v>
      </c>
      <c r="E212" s="2">
        <v>1233</v>
      </c>
      <c r="F212" s="2"/>
      <c r="G212" s="2"/>
      <c r="H212" s="15">
        <f t="shared" si="3"/>
        <v>0</v>
      </c>
      <c r="I212" s="14"/>
      <c r="J212" s="14"/>
      <c r="K212" s="14"/>
    </row>
    <row r="213" spans="2:11" ht="13.5" x14ac:dyDescent="0.35">
      <c r="B213" s="3">
        <v>42312</v>
      </c>
      <c r="C213" s="2">
        <v>24.79</v>
      </c>
      <c r="D213" s="2">
        <v>9.6106999999999996</v>
      </c>
      <c r="E213" s="2">
        <v>870</v>
      </c>
      <c r="F213" s="2"/>
      <c r="G213" s="2"/>
      <c r="H213" s="15">
        <f t="shared" si="3"/>
        <v>-8.398592668255626E-3</v>
      </c>
      <c r="I213" s="14"/>
      <c r="J213" s="14"/>
      <c r="K213" s="14"/>
    </row>
    <row r="214" spans="2:11" ht="13.5" x14ac:dyDescent="0.35">
      <c r="B214" s="3">
        <v>42313</v>
      </c>
      <c r="C214" s="2">
        <v>24.7</v>
      </c>
      <c r="D214" s="2">
        <v>9.5757999999999992</v>
      </c>
      <c r="E214" s="2">
        <v>601</v>
      </c>
      <c r="F214" s="2"/>
      <c r="G214" s="2"/>
      <c r="H214" s="15">
        <f t="shared" si="3"/>
        <v>-3.6313692030757777E-3</v>
      </c>
      <c r="I214" s="14"/>
      <c r="J214" s="14"/>
      <c r="K214" s="14"/>
    </row>
    <row r="215" spans="2:11" ht="13.5" x14ac:dyDescent="0.35">
      <c r="B215" s="3">
        <v>42314</v>
      </c>
      <c r="C215" s="2">
        <v>24.65</v>
      </c>
      <c r="D215" s="2">
        <v>9.5564</v>
      </c>
      <c r="E215" s="2">
        <v>391</v>
      </c>
      <c r="F215" s="2"/>
      <c r="G215" s="2"/>
      <c r="H215" s="15">
        <f t="shared" si="3"/>
        <v>-2.0259403914032453E-3</v>
      </c>
      <c r="I215" s="14"/>
      <c r="J215" s="14"/>
      <c r="K215" s="14"/>
    </row>
    <row r="216" spans="2:11" ht="13.5" x14ac:dyDescent="0.35">
      <c r="B216" s="3">
        <v>42317</v>
      </c>
      <c r="C216" s="2">
        <v>24.5</v>
      </c>
      <c r="D216" s="2">
        <v>9.4982000000000006</v>
      </c>
      <c r="E216" s="2">
        <v>5373</v>
      </c>
      <c r="F216" s="2"/>
      <c r="G216" s="2"/>
      <c r="H216" s="15">
        <f t="shared" si="3"/>
        <v>-6.0901594742789507E-3</v>
      </c>
      <c r="I216" s="14"/>
      <c r="J216" s="14"/>
      <c r="K216" s="14"/>
    </row>
    <row r="217" spans="2:11" ht="13.5" x14ac:dyDescent="0.35">
      <c r="B217" s="3">
        <v>42318</v>
      </c>
      <c r="C217" s="2">
        <v>24.99</v>
      </c>
      <c r="D217" s="2">
        <v>9.6882000000000001</v>
      </c>
      <c r="E217" s="2">
        <v>60</v>
      </c>
      <c r="F217" s="2"/>
      <c r="G217" s="2"/>
      <c r="H217" s="15">
        <f t="shared" si="3"/>
        <v>2.0003790191825768E-2</v>
      </c>
      <c r="I217" s="14"/>
      <c r="J217" s="14"/>
      <c r="K217" s="14"/>
    </row>
    <row r="218" spans="2:11" ht="13.5" x14ac:dyDescent="0.35">
      <c r="B218" s="3">
        <v>42319</v>
      </c>
      <c r="C218" s="2">
        <v>24.99</v>
      </c>
      <c r="D218" s="2">
        <v>9.6882000000000001</v>
      </c>
      <c r="E218" s="2">
        <v>0</v>
      </c>
      <c r="F218" s="2"/>
      <c r="G218" s="2"/>
      <c r="H218" s="15">
        <f t="shared" si="3"/>
        <v>0</v>
      </c>
      <c r="I218" s="14"/>
      <c r="J218" s="14"/>
      <c r="K218" s="14"/>
    </row>
    <row r="219" spans="2:11" ht="13.5" x14ac:dyDescent="0.35">
      <c r="B219" s="3">
        <v>42320</v>
      </c>
      <c r="C219" s="2">
        <v>24.79</v>
      </c>
      <c r="D219" s="2">
        <v>9.6106999999999996</v>
      </c>
      <c r="E219" s="2">
        <v>1188</v>
      </c>
      <c r="F219" s="2"/>
      <c r="G219" s="2"/>
      <c r="H219" s="15">
        <f t="shared" si="3"/>
        <v>-7.9994219772507348E-3</v>
      </c>
      <c r="I219" s="14"/>
      <c r="J219" s="14"/>
      <c r="K219" s="14"/>
    </row>
    <row r="220" spans="2:11" ht="13.5" x14ac:dyDescent="0.35">
      <c r="B220" s="3">
        <v>42321</v>
      </c>
      <c r="C220" s="2">
        <v>24.79</v>
      </c>
      <c r="D220" s="2">
        <v>9.6106999999999996</v>
      </c>
      <c r="E220" s="2">
        <v>740</v>
      </c>
      <c r="F220" s="2"/>
      <c r="G220" s="2"/>
      <c r="H220" s="15">
        <f t="shared" si="3"/>
        <v>0</v>
      </c>
      <c r="I220" s="14"/>
      <c r="J220" s="14"/>
      <c r="K220" s="14"/>
    </row>
    <row r="221" spans="2:11" ht="13.5" x14ac:dyDescent="0.35">
      <c r="B221" s="3">
        <v>42324</v>
      </c>
      <c r="C221" s="2">
        <v>24.7</v>
      </c>
      <c r="D221" s="2">
        <v>9.5757999999999992</v>
      </c>
      <c r="E221" s="2">
        <v>480</v>
      </c>
      <c r="F221" s="2"/>
      <c r="G221" s="2"/>
      <c r="H221" s="15">
        <f t="shared" si="3"/>
        <v>-3.6313692030757777E-3</v>
      </c>
      <c r="I221" s="14"/>
      <c r="J221" s="14"/>
      <c r="K221" s="14"/>
    </row>
    <row r="222" spans="2:11" ht="13.5" x14ac:dyDescent="0.35">
      <c r="B222" s="3">
        <v>42325</v>
      </c>
      <c r="C222" s="2">
        <v>24.75</v>
      </c>
      <c r="D222" s="2">
        <v>9.5952000000000002</v>
      </c>
      <c r="E222" s="2">
        <v>50</v>
      </c>
      <c r="F222" s="2"/>
      <c r="G222" s="2"/>
      <c r="H222" s="15">
        <f t="shared" si="3"/>
        <v>2.0259403914034309E-3</v>
      </c>
      <c r="I222" s="14"/>
      <c r="J222" s="14"/>
      <c r="K222" s="14"/>
    </row>
    <row r="223" spans="2:11" ht="13.5" x14ac:dyDescent="0.35">
      <c r="B223" s="3">
        <v>42326</v>
      </c>
      <c r="C223" s="2">
        <v>24.7</v>
      </c>
      <c r="D223" s="2">
        <v>9.5757999999999992</v>
      </c>
      <c r="E223" s="2">
        <v>341</v>
      </c>
      <c r="F223" s="2"/>
      <c r="G223" s="2"/>
      <c r="H223" s="15">
        <f t="shared" si="3"/>
        <v>-2.0218442554611653E-3</v>
      </c>
      <c r="I223" s="14"/>
      <c r="J223" s="14"/>
      <c r="K223" s="14"/>
    </row>
    <row r="224" spans="2:11" ht="13.5" x14ac:dyDescent="0.35">
      <c r="B224" s="3">
        <v>42327</v>
      </c>
      <c r="C224" s="2">
        <v>24.58</v>
      </c>
      <c r="D224" s="2">
        <v>9.5292999999999992</v>
      </c>
      <c r="E224" s="2">
        <v>758</v>
      </c>
      <c r="F224" s="2"/>
      <c r="G224" s="2"/>
      <c r="H224" s="15">
        <f t="shared" si="3"/>
        <v>-4.8559911443430302E-3</v>
      </c>
      <c r="I224" s="14"/>
      <c r="J224" s="14"/>
      <c r="K224" s="14"/>
    </row>
    <row r="225" spans="2:11" ht="13.5" x14ac:dyDescent="0.35">
      <c r="B225" s="3">
        <v>42328</v>
      </c>
      <c r="C225" s="2">
        <v>24.5</v>
      </c>
      <c r="D225" s="2">
        <v>9.4982000000000006</v>
      </c>
      <c r="E225" s="2">
        <v>944</v>
      </c>
      <c r="F225" s="2"/>
      <c r="G225" s="2"/>
      <c r="H225" s="15">
        <f t="shared" si="3"/>
        <v>-3.2636185239208102E-3</v>
      </c>
      <c r="I225" s="14"/>
      <c r="J225" s="14"/>
      <c r="K225" s="14"/>
    </row>
    <row r="226" spans="2:11" ht="13.5" x14ac:dyDescent="0.35">
      <c r="B226" s="3">
        <v>42331</v>
      </c>
      <c r="C226" s="2">
        <v>24.5</v>
      </c>
      <c r="D226" s="2">
        <v>9.4982000000000006</v>
      </c>
      <c r="E226" s="2">
        <v>4555</v>
      </c>
      <c r="F226" s="2"/>
      <c r="G226" s="2"/>
      <c r="H226" s="15">
        <f t="shared" si="3"/>
        <v>0</v>
      </c>
      <c r="I226" s="14"/>
      <c r="J226" s="14"/>
      <c r="K226" s="14"/>
    </row>
    <row r="227" spans="2:11" ht="13.5" x14ac:dyDescent="0.35">
      <c r="B227" s="3">
        <v>42332</v>
      </c>
      <c r="C227" s="2">
        <v>24.5</v>
      </c>
      <c r="D227" s="2">
        <v>9.4982000000000006</v>
      </c>
      <c r="E227" s="2">
        <v>2168</v>
      </c>
      <c r="F227" s="2"/>
      <c r="G227" s="2"/>
      <c r="H227" s="15">
        <f t="shared" si="3"/>
        <v>0</v>
      </c>
      <c r="I227" s="14"/>
      <c r="J227" s="14"/>
      <c r="K227" s="14"/>
    </row>
    <row r="228" spans="2:11" ht="13.5" x14ac:dyDescent="0.35">
      <c r="B228" s="3">
        <v>42333</v>
      </c>
      <c r="C228" s="2">
        <v>24.5</v>
      </c>
      <c r="D228" s="2">
        <v>9.4982000000000006</v>
      </c>
      <c r="E228" s="2">
        <v>162</v>
      </c>
      <c r="F228" s="2"/>
      <c r="G228" s="2"/>
      <c r="H228" s="15">
        <f t="shared" si="3"/>
        <v>0</v>
      </c>
      <c r="I228" s="14"/>
      <c r="J228" s="14"/>
      <c r="K228" s="14"/>
    </row>
    <row r="229" spans="2:11" ht="13.5" x14ac:dyDescent="0.35">
      <c r="B229" s="3">
        <v>42334</v>
      </c>
      <c r="C229" s="2">
        <v>24.45</v>
      </c>
      <c r="D229" s="2">
        <v>9.4788999999999994</v>
      </c>
      <c r="E229" s="2">
        <v>243</v>
      </c>
      <c r="F229" s="2"/>
      <c r="G229" s="2"/>
      <c r="H229" s="15">
        <f t="shared" si="3"/>
        <v>-2.0319639510645391E-3</v>
      </c>
      <c r="I229" s="14"/>
      <c r="J229" s="14"/>
      <c r="K229" s="14"/>
    </row>
    <row r="230" spans="2:11" ht="13.5" x14ac:dyDescent="0.35">
      <c r="B230" s="3">
        <v>42335</v>
      </c>
      <c r="C230" s="2">
        <v>24.3</v>
      </c>
      <c r="D230" s="2">
        <v>9.4207000000000001</v>
      </c>
      <c r="E230" s="2">
        <v>415</v>
      </c>
      <c r="F230" s="2"/>
      <c r="G230" s="2"/>
      <c r="H230" s="15">
        <f t="shared" si="3"/>
        <v>-6.1399529481268259E-3</v>
      </c>
      <c r="I230" s="14"/>
      <c r="J230" s="14"/>
      <c r="K230" s="14"/>
    </row>
    <row r="231" spans="2:11" ht="13.5" x14ac:dyDescent="0.35">
      <c r="B231" s="3">
        <v>42338</v>
      </c>
      <c r="C231" s="2">
        <v>24</v>
      </c>
      <c r="D231" s="2">
        <v>9.3043999999999993</v>
      </c>
      <c r="E231" s="2">
        <v>687</v>
      </c>
      <c r="F231" s="2"/>
      <c r="G231" s="2"/>
      <c r="H231" s="15">
        <f t="shared" si="3"/>
        <v>-1.2345154818644127E-2</v>
      </c>
      <c r="I231" s="14"/>
      <c r="J231" s="14"/>
      <c r="K231" s="14"/>
    </row>
    <row r="232" spans="2:11" ht="13.5" x14ac:dyDescent="0.35">
      <c r="B232" s="3">
        <v>42339</v>
      </c>
      <c r="C232" s="2">
        <v>24.3</v>
      </c>
      <c r="D232" s="2">
        <v>9.4207000000000001</v>
      </c>
      <c r="E232" s="2">
        <v>400</v>
      </c>
      <c r="F232" s="2"/>
      <c r="G232" s="2"/>
      <c r="H232" s="15">
        <f t="shared" si="3"/>
        <v>1.2499462619835857E-2</v>
      </c>
      <c r="I232" s="14"/>
      <c r="J232" s="14"/>
      <c r="K232" s="14"/>
    </row>
    <row r="233" spans="2:11" ht="13.5" x14ac:dyDescent="0.35">
      <c r="B233" s="3">
        <v>42340</v>
      </c>
      <c r="C233" s="2">
        <v>24.3</v>
      </c>
      <c r="D233" s="2">
        <v>9.4207000000000001</v>
      </c>
      <c r="E233" s="2">
        <v>764</v>
      </c>
      <c r="F233" s="2"/>
      <c r="G233" s="2"/>
      <c r="H233" s="15">
        <f t="shared" si="3"/>
        <v>0</v>
      </c>
      <c r="I233" s="14"/>
      <c r="J233" s="14"/>
      <c r="K233" s="14"/>
    </row>
    <row r="234" spans="2:11" ht="13.5" x14ac:dyDescent="0.35">
      <c r="B234" s="3">
        <v>42341</v>
      </c>
      <c r="C234" s="2">
        <v>24.2</v>
      </c>
      <c r="D234" s="2">
        <v>9.3818999999999999</v>
      </c>
      <c r="E234" s="2">
        <v>150</v>
      </c>
      <c r="F234" s="2"/>
      <c r="G234" s="2"/>
      <c r="H234" s="15">
        <f t="shared" si="3"/>
        <v>-4.1185899137006982E-3</v>
      </c>
      <c r="I234" s="14"/>
      <c r="J234" s="14"/>
      <c r="K234" s="14"/>
    </row>
    <row r="235" spans="2:11" ht="13.5" x14ac:dyDescent="0.35">
      <c r="B235" s="3">
        <v>42342</v>
      </c>
      <c r="C235" s="2">
        <v>24</v>
      </c>
      <c r="D235" s="2">
        <v>9.3043999999999993</v>
      </c>
      <c r="E235" s="2">
        <v>415</v>
      </c>
      <c r="F235" s="2"/>
      <c r="G235" s="2"/>
      <c r="H235" s="15">
        <f t="shared" si="3"/>
        <v>-8.2605868747269284E-3</v>
      </c>
      <c r="I235" s="14"/>
      <c r="J235" s="14"/>
      <c r="K235" s="14"/>
    </row>
    <row r="236" spans="2:11" ht="13.5" x14ac:dyDescent="0.35">
      <c r="B236" s="3">
        <v>42345</v>
      </c>
      <c r="C236" s="2">
        <v>24.09</v>
      </c>
      <c r="D236" s="2">
        <v>9.3392999999999997</v>
      </c>
      <c r="E236" s="2">
        <v>695</v>
      </c>
      <c r="F236" s="2"/>
      <c r="G236" s="2"/>
      <c r="H236" s="15">
        <f t="shared" si="3"/>
        <v>3.7509135462792205E-3</v>
      </c>
      <c r="I236" s="14"/>
      <c r="J236" s="14"/>
      <c r="K236" s="14"/>
    </row>
    <row r="237" spans="2:11" ht="13.5" x14ac:dyDescent="0.35">
      <c r="B237" s="3">
        <v>42346</v>
      </c>
      <c r="C237" s="2">
        <v>24.09</v>
      </c>
      <c r="D237" s="2">
        <v>9.3392999999999997</v>
      </c>
      <c r="E237" s="2">
        <v>690</v>
      </c>
      <c r="F237" s="2"/>
      <c r="G237" s="2"/>
      <c r="H237" s="15">
        <f t="shared" si="3"/>
        <v>0</v>
      </c>
      <c r="I237" s="14"/>
      <c r="J237" s="14"/>
      <c r="K237" s="14"/>
    </row>
    <row r="238" spans="2:11" ht="13.5" x14ac:dyDescent="0.35">
      <c r="B238" s="3">
        <v>42347</v>
      </c>
      <c r="C238" s="2">
        <v>24.09</v>
      </c>
      <c r="D238" s="2">
        <v>9.3392999999999997</v>
      </c>
      <c r="E238" s="2">
        <v>250</v>
      </c>
      <c r="F238" s="2"/>
      <c r="G238" s="2"/>
      <c r="H238" s="15">
        <f t="shared" si="3"/>
        <v>0</v>
      </c>
      <c r="I238" s="14"/>
      <c r="J238" s="14"/>
      <c r="K238" s="14"/>
    </row>
    <row r="239" spans="2:11" ht="13.5" x14ac:dyDescent="0.35">
      <c r="B239" s="3">
        <v>42348</v>
      </c>
      <c r="C239" s="2">
        <v>24</v>
      </c>
      <c r="D239" s="2">
        <v>9.3043999999999993</v>
      </c>
      <c r="E239" s="2">
        <v>9411</v>
      </c>
      <c r="F239" s="2"/>
      <c r="G239" s="2"/>
      <c r="H239" s="15">
        <f t="shared" si="3"/>
        <v>-3.736896769565211E-3</v>
      </c>
      <c r="I239" s="14"/>
      <c r="J239" s="14"/>
      <c r="K239" s="14"/>
    </row>
    <row r="240" spans="2:11" ht="13.5" x14ac:dyDescent="0.35">
      <c r="B240" s="3">
        <v>42349</v>
      </c>
      <c r="C240" s="2">
        <v>24</v>
      </c>
      <c r="D240" s="2">
        <v>9.3043999999999993</v>
      </c>
      <c r="E240" s="2">
        <v>385</v>
      </c>
      <c r="F240" s="2"/>
      <c r="G240" s="2"/>
      <c r="H240" s="15">
        <f t="shared" si="3"/>
        <v>0</v>
      </c>
      <c r="I240" s="14"/>
      <c r="J240" s="14"/>
      <c r="K240" s="14"/>
    </row>
    <row r="241" spans="2:11" ht="13.5" x14ac:dyDescent="0.35">
      <c r="B241" s="3">
        <v>42352</v>
      </c>
      <c r="C241" s="2">
        <v>23.9</v>
      </c>
      <c r="D241" s="2">
        <v>9.2655999999999992</v>
      </c>
      <c r="E241" s="2">
        <v>557</v>
      </c>
      <c r="F241" s="2"/>
      <c r="G241" s="2"/>
      <c r="H241" s="15">
        <f t="shared" si="3"/>
        <v>-4.1700700743734333E-3</v>
      </c>
      <c r="I241" s="14"/>
      <c r="J241" s="14"/>
      <c r="K241" s="14"/>
    </row>
    <row r="242" spans="2:11" ht="13.5" x14ac:dyDescent="0.35">
      <c r="B242" s="3">
        <v>42353</v>
      </c>
      <c r="C242" s="2">
        <v>23.9</v>
      </c>
      <c r="D242" s="2">
        <v>9.2655999999999992</v>
      </c>
      <c r="E242" s="2">
        <v>188</v>
      </c>
      <c r="F242" s="2"/>
      <c r="G242" s="2"/>
      <c r="H242" s="15">
        <f t="shared" si="3"/>
        <v>0</v>
      </c>
      <c r="I242" s="14"/>
      <c r="J242" s="14"/>
      <c r="K242" s="14"/>
    </row>
    <row r="243" spans="2:11" ht="13.5" x14ac:dyDescent="0.35">
      <c r="B243" s="3">
        <v>42354</v>
      </c>
      <c r="C243" s="2">
        <v>23.9</v>
      </c>
      <c r="D243" s="2">
        <v>9.2655999999999992</v>
      </c>
      <c r="E243" s="2">
        <v>447</v>
      </c>
      <c r="F243" s="2"/>
      <c r="G243" s="2"/>
      <c r="H243" s="15">
        <f t="shared" si="3"/>
        <v>0</v>
      </c>
      <c r="I243" s="14"/>
      <c r="J243" s="14"/>
      <c r="K243" s="14"/>
    </row>
    <row r="244" spans="2:11" ht="13.5" x14ac:dyDescent="0.35">
      <c r="B244" s="3">
        <v>42355</v>
      </c>
      <c r="C244" s="2">
        <v>23.31</v>
      </c>
      <c r="D244" s="2">
        <v>9.0368999999999993</v>
      </c>
      <c r="E244" s="2">
        <v>993</v>
      </c>
      <c r="F244" s="2"/>
      <c r="G244" s="2"/>
      <c r="H244" s="15">
        <f t="shared" si="3"/>
        <v>-2.4682697288896556E-2</v>
      </c>
      <c r="I244" s="14"/>
      <c r="J244" s="14"/>
      <c r="K244" s="14"/>
    </row>
    <row r="245" spans="2:11" ht="13.5" x14ac:dyDescent="0.35">
      <c r="B245" s="3">
        <v>42356</v>
      </c>
      <c r="C245" s="2">
        <v>23.8</v>
      </c>
      <c r="D245" s="2">
        <v>9.2269000000000005</v>
      </c>
      <c r="E245" s="2">
        <v>539</v>
      </c>
      <c r="F245" s="2"/>
      <c r="G245" s="2"/>
      <c r="H245" s="15">
        <f t="shared" si="3"/>
        <v>2.1024908984275725E-2</v>
      </c>
      <c r="I245" s="14"/>
      <c r="J245" s="14"/>
      <c r="K245" s="14"/>
    </row>
    <row r="246" spans="2:11" ht="13.5" x14ac:dyDescent="0.35">
      <c r="B246" s="3">
        <v>42359</v>
      </c>
      <c r="C246" s="2">
        <v>23.5</v>
      </c>
      <c r="D246" s="2">
        <v>9.1105999999999998</v>
      </c>
      <c r="E246" s="2">
        <v>600</v>
      </c>
      <c r="F246" s="2"/>
      <c r="G246" s="2"/>
      <c r="H246" s="15">
        <f t="shared" si="3"/>
        <v>-1.2604450031971814E-2</v>
      </c>
      <c r="I246" s="14"/>
      <c r="J246" s="14"/>
      <c r="K246" s="14"/>
    </row>
    <row r="247" spans="2:11" ht="13.5" x14ac:dyDescent="0.35">
      <c r="B247" s="3">
        <v>42360</v>
      </c>
      <c r="C247" s="2">
        <v>23.77</v>
      </c>
      <c r="D247" s="2">
        <v>9.2151999999999994</v>
      </c>
      <c r="E247" s="2">
        <v>344</v>
      </c>
      <c r="F247" s="2"/>
      <c r="G247" s="2"/>
      <c r="H247" s="15">
        <f t="shared" si="3"/>
        <v>1.1481131868373058E-2</v>
      </c>
      <c r="I247" s="14"/>
      <c r="J247" s="14"/>
      <c r="K247" s="14"/>
    </row>
    <row r="248" spans="2:11" ht="13.5" x14ac:dyDescent="0.35">
      <c r="B248" s="3">
        <v>42361</v>
      </c>
      <c r="C248" s="2">
        <v>23.6</v>
      </c>
      <c r="D248" s="2">
        <v>9.1493000000000002</v>
      </c>
      <c r="E248" s="2">
        <v>545</v>
      </c>
      <c r="F248" s="2"/>
      <c r="G248" s="2"/>
      <c r="H248" s="15">
        <f t="shared" si="3"/>
        <v>-7.1512284052434221E-3</v>
      </c>
      <c r="I248" s="14"/>
      <c r="J248" s="14"/>
      <c r="K248" s="14"/>
    </row>
    <row r="249" spans="2:11" ht="13.5" x14ac:dyDescent="0.35">
      <c r="B249" s="3">
        <v>42363</v>
      </c>
      <c r="C249" s="2">
        <v>23.5</v>
      </c>
      <c r="D249" s="2">
        <v>9.1105999999999998</v>
      </c>
      <c r="E249" s="2">
        <v>153</v>
      </c>
      <c r="F249" s="2"/>
      <c r="G249" s="2"/>
      <c r="H249" s="15">
        <f t="shared" si="3"/>
        <v>-4.2298317904102389E-3</v>
      </c>
      <c r="I249" s="14"/>
      <c r="J249" s="14"/>
      <c r="K249" s="14"/>
    </row>
    <row r="250" spans="2:11" ht="13.5" x14ac:dyDescent="0.35">
      <c r="B250" s="3">
        <v>42366</v>
      </c>
      <c r="C250" s="2">
        <v>23.39</v>
      </c>
      <c r="D250" s="2">
        <v>9.0678999999999998</v>
      </c>
      <c r="E250" s="2">
        <v>7227</v>
      </c>
      <c r="F250" s="2"/>
      <c r="G250" s="2"/>
      <c r="H250" s="15">
        <f t="shared" si="3"/>
        <v>-4.6868482866111961E-3</v>
      </c>
      <c r="I250" s="14"/>
      <c r="J250" s="14"/>
      <c r="K250" s="14"/>
    </row>
    <row r="251" spans="2:11" ht="13.5" x14ac:dyDescent="0.35">
      <c r="B251" s="3">
        <v>42367</v>
      </c>
      <c r="C251" s="2">
        <v>23.5</v>
      </c>
      <c r="D251" s="2">
        <v>9.1105999999999998</v>
      </c>
      <c r="E251" s="2">
        <v>2199</v>
      </c>
      <c r="F251" s="2"/>
      <c r="G251" s="2"/>
      <c r="H251" s="15">
        <f t="shared" si="3"/>
        <v>4.7089182721467993E-3</v>
      </c>
      <c r="I251" s="14"/>
      <c r="J251" s="14"/>
      <c r="K251" s="14"/>
    </row>
    <row r="252" spans="2:11" ht="13.5" x14ac:dyDescent="0.35">
      <c r="B252" s="3">
        <v>42368</v>
      </c>
      <c r="C252" s="2">
        <v>23.3</v>
      </c>
      <c r="D252" s="2">
        <v>9.0329999999999995</v>
      </c>
      <c r="E252" s="2">
        <v>265</v>
      </c>
      <c r="F252" s="2"/>
      <c r="G252" s="2"/>
      <c r="H252" s="15">
        <f t="shared" si="3"/>
        <v>-8.5175509845674645E-3</v>
      </c>
      <c r="I252" s="14"/>
      <c r="J252" s="14"/>
      <c r="K252" s="14"/>
    </row>
    <row r="253" spans="2:11" ht="13.5" x14ac:dyDescent="0.35">
      <c r="B253" s="3">
        <v>42369</v>
      </c>
      <c r="C253" s="2">
        <v>23.39</v>
      </c>
      <c r="D253" s="2">
        <v>9.0678999999999998</v>
      </c>
      <c r="E253" s="2">
        <v>3246</v>
      </c>
      <c r="F253" s="2"/>
      <c r="G253" s="2"/>
      <c r="H253" s="15">
        <f t="shared" si="3"/>
        <v>3.8636112033654797E-3</v>
      </c>
      <c r="I253" s="14"/>
      <c r="J253" s="14"/>
      <c r="K253" s="14"/>
    </row>
    <row r="254" spans="2:11" ht="13.5" x14ac:dyDescent="0.35">
      <c r="B254" s="3">
        <v>42373</v>
      </c>
      <c r="C254" s="2">
        <v>23.4</v>
      </c>
      <c r="D254" s="2">
        <v>9.0717999999999996</v>
      </c>
      <c r="E254" s="2">
        <v>181</v>
      </c>
      <c r="F254" s="2"/>
      <c r="G254" s="2"/>
      <c r="H254" s="15">
        <f t="shared" si="3"/>
        <v>4.3008855413048143E-4</v>
      </c>
      <c r="I254" s="14"/>
      <c r="J254" s="14"/>
      <c r="K254" s="14"/>
    </row>
    <row r="255" spans="2:11" ht="13.5" x14ac:dyDescent="0.35">
      <c r="B255" s="3">
        <v>42374</v>
      </c>
      <c r="C255" s="2">
        <v>23.3</v>
      </c>
      <c r="D255" s="2">
        <v>9.0329999999999995</v>
      </c>
      <c r="E255" s="2">
        <v>491</v>
      </c>
      <c r="F255" s="2"/>
      <c r="G255" s="2"/>
      <c r="H255" s="15">
        <f t="shared" si="3"/>
        <v>-4.2769902334707744E-3</v>
      </c>
      <c r="I255" s="14"/>
      <c r="J255" s="14"/>
      <c r="K255" s="14"/>
    </row>
    <row r="256" spans="2:11" ht="13.5" x14ac:dyDescent="0.35">
      <c r="B256" s="3">
        <v>42375</v>
      </c>
      <c r="C256" s="2">
        <v>23.5</v>
      </c>
      <c r="D256" s="2">
        <v>9.1105999999999998</v>
      </c>
      <c r="E256" s="2">
        <v>2631</v>
      </c>
      <c r="F256" s="2"/>
      <c r="G256" s="2"/>
      <c r="H256" s="15">
        <f t="shared" si="3"/>
        <v>8.5907229049042768E-3</v>
      </c>
      <c r="I256" s="14"/>
      <c r="J256" s="14"/>
      <c r="K256" s="14"/>
    </row>
    <row r="257" spans="2:11" ht="13.5" x14ac:dyDescent="0.35">
      <c r="B257" s="3">
        <v>42376</v>
      </c>
      <c r="C257" s="2">
        <v>23.45</v>
      </c>
      <c r="D257" s="2">
        <v>9.0912000000000006</v>
      </c>
      <c r="E257" s="2">
        <v>1106</v>
      </c>
      <c r="F257" s="2"/>
      <c r="G257" s="2"/>
      <c r="H257" s="15">
        <f t="shared" si="3"/>
        <v>-2.1293877461417685E-3</v>
      </c>
      <c r="I257" s="14"/>
      <c r="J257" s="14"/>
      <c r="K257" s="14"/>
    </row>
    <row r="258" spans="2:11" ht="13.5" x14ac:dyDescent="0.35">
      <c r="B258" s="3">
        <v>42377</v>
      </c>
      <c r="C258" s="2">
        <v>23.5</v>
      </c>
      <c r="D258" s="2">
        <v>9.1105999999999998</v>
      </c>
      <c r="E258" s="2">
        <v>5053</v>
      </c>
      <c r="F258" s="2"/>
      <c r="G258" s="2"/>
      <c r="H258" s="15">
        <f t="shared" si="3"/>
        <v>2.1339317141850574E-3</v>
      </c>
      <c r="I258" s="14"/>
      <c r="J258" s="14"/>
      <c r="K258" s="14"/>
    </row>
    <row r="259" spans="2:11" ht="13.5" x14ac:dyDescent="0.35">
      <c r="B259" s="3">
        <v>42380</v>
      </c>
      <c r="C259" s="2">
        <v>23.5</v>
      </c>
      <c r="D259" s="2">
        <v>9.1105999999999998</v>
      </c>
      <c r="E259" s="2">
        <v>1321</v>
      </c>
      <c r="F259" s="2"/>
      <c r="G259" s="2"/>
      <c r="H259" s="15">
        <f t="shared" si="3"/>
        <v>0</v>
      </c>
      <c r="I259" s="14"/>
      <c r="J259" s="14"/>
      <c r="K259" s="14"/>
    </row>
    <row r="260" spans="2:11" ht="13.5" x14ac:dyDescent="0.35">
      <c r="B260" s="3">
        <v>42381</v>
      </c>
      <c r="C260" s="2">
        <v>23</v>
      </c>
      <c r="D260" s="2">
        <v>8.9167000000000005</v>
      </c>
      <c r="E260" s="2">
        <v>3049</v>
      </c>
      <c r="F260" s="2"/>
      <c r="G260" s="2"/>
      <c r="H260" s="15">
        <f t="shared" si="3"/>
        <v>-2.1282901235922913E-2</v>
      </c>
      <c r="I260" s="14"/>
      <c r="J260" s="14"/>
      <c r="K260" s="14"/>
    </row>
    <row r="261" spans="2:11" ht="13.5" x14ac:dyDescent="0.35">
      <c r="B261" s="3">
        <v>42382</v>
      </c>
      <c r="C261" s="2">
        <v>23.4</v>
      </c>
      <c r="D261" s="2">
        <v>9.0717999999999996</v>
      </c>
      <c r="E261" s="2">
        <v>100</v>
      </c>
      <c r="F261" s="2"/>
      <c r="G261" s="2"/>
      <c r="H261" s="15">
        <f t="shared" si="3"/>
        <v>1.739432749784103E-2</v>
      </c>
      <c r="I261" s="14"/>
      <c r="J261" s="14"/>
      <c r="K261" s="14"/>
    </row>
    <row r="262" spans="2:11" ht="13.5" x14ac:dyDescent="0.35">
      <c r="B262" s="3">
        <v>42384</v>
      </c>
      <c r="C262" s="2">
        <v>22.9</v>
      </c>
      <c r="D262" s="2">
        <v>8.8780000000000001</v>
      </c>
      <c r="E262" s="2">
        <v>2092</v>
      </c>
      <c r="F262" s="2"/>
      <c r="G262" s="2"/>
      <c r="H262" s="15">
        <f t="shared" si="3"/>
        <v>-2.1362904825944082E-2</v>
      </c>
      <c r="I262" s="14"/>
      <c r="J262" s="14"/>
      <c r="K262" s="14"/>
    </row>
    <row r="263" spans="2:11" ht="13.5" x14ac:dyDescent="0.35">
      <c r="B263" s="3">
        <v>42387</v>
      </c>
      <c r="C263" s="2">
        <v>22.65</v>
      </c>
      <c r="D263" s="2">
        <v>8.7810000000000006</v>
      </c>
      <c r="E263" s="2">
        <v>2708</v>
      </c>
      <c r="F263" s="2"/>
      <c r="G263" s="2"/>
      <c r="H263" s="15">
        <f t="shared" ref="H263:H326" si="4">(D263-D262)/D262</f>
        <v>-1.0925884208154936E-2</v>
      </c>
      <c r="I263" s="14"/>
      <c r="J263" s="14"/>
      <c r="K263" s="14"/>
    </row>
    <row r="264" spans="2:11" ht="13.5" x14ac:dyDescent="0.35">
      <c r="B264" s="3">
        <v>42388</v>
      </c>
      <c r="C264" s="2">
        <v>22.6</v>
      </c>
      <c r="D264" s="2">
        <v>8.7615999999999996</v>
      </c>
      <c r="E264" s="2">
        <v>3515</v>
      </c>
      <c r="F264" s="2"/>
      <c r="G264" s="2"/>
      <c r="H264" s="15">
        <f t="shared" si="4"/>
        <v>-2.2093155677031058E-3</v>
      </c>
      <c r="I264" s="14"/>
      <c r="J264" s="14"/>
      <c r="K264" s="14"/>
    </row>
    <row r="265" spans="2:11" ht="13.5" x14ac:dyDescent="0.35">
      <c r="B265" s="3">
        <v>42389</v>
      </c>
      <c r="C265" s="2">
        <v>22.3</v>
      </c>
      <c r="D265" s="2">
        <v>8.6453000000000007</v>
      </c>
      <c r="E265" s="2">
        <v>3832</v>
      </c>
      <c r="F265" s="2"/>
      <c r="G265" s="2"/>
      <c r="H265" s="15">
        <f t="shared" si="4"/>
        <v>-1.3273831263696011E-2</v>
      </c>
      <c r="I265" s="14"/>
      <c r="J265" s="14"/>
      <c r="K265" s="14"/>
    </row>
    <row r="266" spans="2:11" ht="13.5" x14ac:dyDescent="0.35">
      <c r="B266" s="3">
        <v>42390</v>
      </c>
      <c r="C266" s="2">
        <v>22.3</v>
      </c>
      <c r="D266" s="2">
        <v>8.6453000000000007</v>
      </c>
      <c r="E266" s="2">
        <v>25860</v>
      </c>
      <c r="F266" s="2"/>
      <c r="G266" s="2"/>
      <c r="H266" s="15">
        <f t="shared" si="4"/>
        <v>0</v>
      </c>
      <c r="I266" s="14"/>
      <c r="J266" s="14"/>
      <c r="K266" s="14"/>
    </row>
    <row r="267" spans="2:11" ht="13.5" x14ac:dyDescent="0.35">
      <c r="B267" s="3">
        <v>42391</v>
      </c>
      <c r="C267" s="2">
        <v>22.18</v>
      </c>
      <c r="D267" s="2">
        <v>8.5988000000000007</v>
      </c>
      <c r="E267" s="2">
        <v>835</v>
      </c>
      <c r="F267" s="2"/>
      <c r="G267" s="2"/>
      <c r="H267" s="15">
        <f t="shared" si="4"/>
        <v>-5.3786450441280212E-3</v>
      </c>
      <c r="I267" s="14"/>
      <c r="J267" s="14"/>
      <c r="K267" s="14"/>
    </row>
    <row r="268" spans="2:11" ht="13.5" x14ac:dyDescent="0.35">
      <c r="B268" s="3">
        <v>42394</v>
      </c>
      <c r="C268" s="2">
        <v>22.18</v>
      </c>
      <c r="D268" s="2">
        <v>8.5988000000000007</v>
      </c>
      <c r="E268" s="2">
        <v>1186</v>
      </c>
      <c r="F268" s="2"/>
      <c r="G268" s="2"/>
      <c r="H268" s="15">
        <f t="shared" si="4"/>
        <v>0</v>
      </c>
      <c r="I268" s="14"/>
      <c r="J268" s="14"/>
      <c r="K268" s="14"/>
    </row>
    <row r="269" spans="2:11" ht="13.5" x14ac:dyDescent="0.35">
      <c r="B269" s="3">
        <v>42395</v>
      </c>
      <c r="C269" s="2">
        <v>22.5</v>
      </c>
      <c r="D269" s="2">
        <v>8.7228999999999992</v>
      </c>
      <c r="E269" s="2">
        <v>375</v>
      </c>
      <c r="F269" s="2"/>
      <c r="G269" s="2"/>
      <c r="H269" s="15">
        <f t="shared" si="4"/>
        <v>1.4432246359957032E-2</v>
      </c>
      <c r="I269" s="14"/>
      <c r="J269" s="14"/>
      <c r="K269" s="14"/>
    </row>
    <row r="270" spans="2:11" ht="13.5" x14ac:dyDescent="0.35">
      <c r="B270" s="3">
        <v>42396</v>
      </c>
      <c r="C270" s="2">
        <v>22.4</v>
      </c>
      <c r="D270" s="2">
        <v>8.6841000000000008</v>
      </c>
      <c r="E270" s="2">
        <v>425</v>
      </c>
      <c r="F270" s="2"/>
      <c r="G270" s="2"/>
      <c r="H270" s="15">
        <f t="shared" si="4"/>
        <v>-4.4480619977299287E-3</v>
      </c>
      <c r="I270" s="14"/>
      <c r="J270" s="14"/>
      <c r="K270" s="14"/>
    </row>
    <row r="271" spans="2:11" ht="13.5" x14ac:dyDescent="0.35">
      <c r="B271" s="3">
        <v>42397</v>
      </c>
      <c r="C271" s="2">
        <v>22.02</v>
      </c>
      <c r="D271" s="2">
        <v>8.5367999999999995</v>
      </c>
      <c r="E271" s="2">
        <v>1082</v>
      </c>
      <c r="F271" s="2"/>
      <c r="G271" s="2"/>
      <c r="H271" s="15">
        <f t="shared" si="4"/>
        <v>-1.696203406225185E-2</v>
      </c>
      <c r="I271" s="14"/>
      <c r="J271" s="14"/>
      <c r="K271" s="14"/>
    </row>
    <row r="272" spans="2:11" ht="13.5" x14ac:dyDescent="0.35">
      <c r="B272" s="3">
        <v>42398</v>
      </c>
      <c r="C272" s="2">
        <v>21.8</v>
      </c>
      <c r="D272" s="2">
        <v>8.4514999999999993</v>
      </c>
      <c r="E272" s="2">
        <v>1713</v>
      </c>
      <c r="F272" s="2"/>
      <c r="G272" s="2"/>
      <c r="H272" s="15">
        <f t="shared" si="4"/>
        <v>-9.9920344859900853E-3</v>
      </c>
      <c r="I272" s="14"/>
      <c r="J272" s="14"/>
      <c r="K272" s="14"/>
    </row>
    <row r="273" spans="2:11" ht="13.5" x14ac:dyDescent="0.35">
      <c r="B273" s="3">
        <v>42401</v>
      </c>
      <c r="C273" s="2">
        <v>21.5</v>
      </c>
      <c r="D273" s="2">
        <v>8.3352000000000004</v>
      </c>
      <c r="E273" s="2">
        <v>1055</v>
      </c>
      <c r="F273" s="2"/>
      <c r="G273" s="2"/>
      <c r="H273" s="15">
        <f t="shared" si="4"/>
        <v>-1.3760870851328044E-2</v>
      </c>
      <c r="I273" s="14"/>
      <c r="J273" s="14"/>
      <c r="K273" s="14"/>
    </row>
    <row r="274" spans="2:11" ht="13.5" x14ac:dyDescent="0.35">
      <c r="B274" s="3">
        <v>42402</v>
      </c>
      <c r="C274" s="2">
        <v>21.3</v>
      </c>
      <c r="D274" s="2">
        <v>8.2576999999999998</v>
      </c>
      <c r="E274" s="2">
        <v>720</v>
      </c>
      <c r="F274" s="2"/>
      <c r="G274" s="2"/>
      <c r="H274" s="15">
        <f t="shared" si="4"/>
        <v>-9.2979172665323649E-3</v>
      </c>
      <c r="I274" s="14"/>
      <c r="J274" s="14"/>
      <c r="K274" s="14"/>
    </row>
    <row r="275" spans="2:11" ht="13.5" x14ac:dyDescent="0.35">
      <c r="B275" s="3">
        <v>42403</v>
      </c>
      <c r="C275" s="2">
        <v>21.45</v>
      </c>
      <c r="D275" s="2">
        <v>8.3157999999999994</v>
      </c>
      <c r="E275" s="2">
        <v>422</v>
      </c>
      <c r="F275" s="2"/>
      <c r="G275" s="2"/>
      <c r="H275" s="15">
        <f t="shared" si="4"/>
        <v>7.0358574421448584E-3</v>
      </c>
      <c r="I275" s="14"/>
      <c r="J275" s="14"/>
      <c r="K275" s="14"/>
    </row>
    <row r="276" spans="2:11" ht="13.5" x14ac:dyDescent="0.35">
      <c r="B276" s="3">
        <v>42404</v>
      </c>
      <c r="C276" s="2">
        <v>21.6</v>
      </c>
      <c r="D276" s="2">
        <v>8.3740000000000006</v>
      </c>
      <c r="E276" s="2">
        <v>7498</v>
      </c>
      <c r="F276" s="2"/>
      <c r="G276" s="2"/>
      <c r="H276" s="15">
        <f t="shared" si="4"/>
        <v>6.9987253180693555E-3</v>
      </c>
      <c r="I276" s="14"/>
      <c r="J276" s="14"/>
      <c r="K276" s="14"/>
    </row>
    <row r="277" spans="2:11" ht="13.5" x14ac:dyDescent="0.35">
      <c r="B277" s="3">
        <v>42405</v>
      </c>
      <c r="C277" s="2">
        <v>21.59</v>
      </c>
      <c r="D277" s="2">
        <v>8.3701000000000008</v>
      </c>
      <c r="E277" s="2">
        <v>551</v>
      </c>
      <c r="F277" s="2"/>
      <c r="G277" s="2"/>
      <c r="H277" s="15">
        <f t="shared" si="4"/>
        <v>-4.6572725101502179E-4</v>
      </c>
      <c r="I277" s="14"/>
      <c r="J277" s="14"/>
      <c r="K277" s="14"/>
    </row>
    <row r="278" spans="2:11" ht="13.5" x14ac:dyDescent="0.35">
      <c r="B278" s="3">
        <v>42408</v>
      </c>
      <c r="C278" s="2">
        <v>21.59</v>
      </c>
      <c r="D278" s="2">
        <v>8.3701000000000008</v>
      </c>
      <c r="E278" s="2">
        <v>253</v>
      </c>
      <c r="F278" s="2"/>
      <c r="G278" s="2"/>
      <c r="H278" s="15">
        <f t="shared" si="4"/>
        <v>0</v>
      </c>
      <c r="I278" s="14"/>
      <c r="J278" s="14"/>
      <c r="K278" s="14"/>
    </row>
    <row r="279" spans="2:11" ht="13.5" x14ac:dyDescent="0.35">
      <c r="B279" s="3">
        <v>42409</v>
      </c>
      <c r="C279" s="2">
        <v>21.2</v>
      </c>
      <c r="D279" s="2">
        <v>8.2188999999999997</v>
      </c>
      <c r="E279" s="2">
        <v>1210</v>
      </c>
      <c r="F279" s="2"/>
      <c r="G279" s="2"/>
      <c r="H279" s="15">
        <f t="shared" si="4"/>
        <v>-1.8064300307045447E-2</v>
      </c>
      <c r="I279" s="14"/>
      <c r="J279" s="14"/>
      <c r="K279" s="14"/>
    </row>
    <row r="280" spans="2:11" ht="13.5" x14ac:dyDescent="0.35">
      <c r="B280" s="3">
        <v>42410</v>
      </c>
      <c r="C280" s="2">
        <v>21</v>
      </c>
      <c r="D280" s="2">
        <v>8.1414000000000009</v>
      </c>
      <c r="E280" s="2">
        <v>575</v>
      </c>
      <c r="F280" s="2"/>
      <c r="G280" s="2"/>
      <c r="H280" s="15">
        <f t="shared" si="4"/>
        <v>-9.4294856975992887E-3</v>
      </c>
      <c r="I280" s="14"/>
      <c r="J280" s="14"/>
      <c r="K280" s="14"/>
    </row>
    <row r="281" spans="2:11" ht="13.5" x14ac:dyDescent="0.35">
      <c r="B281" s="3">
        <v>42411</v>
      </c>
      <c r="C281" s="2">
        <v>21</v>
      </c>
      <c r="D281" s="2">
        <v>8.1414000000000009</v>
      </c>
      <c r="E281" s="2">
        <v>826</v>
      </c>
      <c r="F281" s="2"/>
      <c r="G281" s="2"/>
      <c r="H281" s="15">
        <f t="shared" si="4"/>
        <v>0</v>
      </c>
      <c r="I281" s="14"/>
      <c r="J281" s="14"/>
      <c r="K281" s="14"/>
    </row>
    <row r="282" spans="2:11" ht="13.5" x14ac:dyDescent="0.35">
      <c r="B282" s="3">
        <v>42412</v>
      </c>
      <c r="C282" s="2">
        <v>21</v>
      </c>
      <c r="D282" s="2">
        <v>8.1414000000000009</v>
      </c>
      <c r="E282" s="2">
        <v>440</v>
      </c>
      <c r="F282" s="2"/>
      <c r="G282" s="2"/>
      <c r="H282" s="15">
        <f t="shared" si="4"/>
        <v>0</v>
      </c>
      <c r="I282" s="14"/>
      <c r="J282" s="14"/>
      <c r="K282" s="14"/>
    </row>
    <row r="283" spans="2:11" ht="13.5" x14ac:dyDescent="0.35">
      <c r="B283" s="3">
        <v>42415</v>
      </c>
      <c r="C283" s="2">
        <v>21</v>
      </c>
      <c r="D283" s="2">
        <v>8.1414000000000009</v>
      </c>
      <c r="E283" s="2">
        <v>840</v>
      </c>
      <c r="F283" s="2"/>
      <c r="G283" s="2"/>
      <c r="H283" s="15">
        <f t="shared" si="4"/>
        <v>0</v>
      </c>
      <c r="I283" s="14"/>
      <c r="J283" s="14"/>
      <c r="K283" s="14"/>
    </row>
    <row r="284" spans="2:11" ht="13.5" x14ac:dyDescent="0.35">
      <c r="B284" s="3">
        <v>42416</v>
      </c>
      <c r="C284" s="2">
        <v>21</v>
      </c>
      <c r="D284" s="2">
        <v>8.1414000000000009</v>
      </c>
      <c r="E284" s="2">
        <v>118</v>
      </c>
      <c r="F284" s="2"/>
      <c r="G284" s="2"/>
      <c r="H284" s="15">
        <f t="shared" si="4"/>
        <v>0</v>
      </c>
      <c r="I284" s="14"/>
      <c r="J284" s="14"/>
      <c r="K284" s="14"/>
    </row>
    <row r="285" spans="2:11" ht="13.5" x14ac:dyDescent="0.35">
      <c r="B285" s="3">
        <v>42417</v>
      </c>
      <c r="C285" s="2">
        <v>20.9</v>
      </c>
      <c r="D285" s="2">
        <v>8.1026000000000007</v>
      </c>
      <c r="E285" s="2">
        <v>10648</v>
      </c>
      <c r="F285" s="2"/>
      <c r="G285" s="2"/>
      <c r="H285" s="15">
        <f t="shared" si="4"/>
        <v>-4.7657651018252591E-3</v>
      </c>
      <c r="I285" s="14"/>
      <c r="J285" s="14"/>
      <c r="K285" s="14"/>
    </row>
    <row r="286" spans="2:11" ht="13.5" x14ac:dyDescent="0.35">
      <c r="B286" s="3">
        <v>42418</v>
      </c>
      <c r="C286" s="2">
        <v>21.2</v>
      </c>
      <c r="D286" s="2">
        <v>8.2188999999999997</v>
      </c>
      <c r="E286" s="2">
        <v>20</v>
      </c>
      <c r="F286" s="2"/>
      <c r="G286" s="2"/>
      <c r="H286" s="15">
        <f t="shared" si="4"/>
        <v>1.4353417421568256E-2</v>
      </c>
      <c r="I286" s="14"/>
      <c r="J286" s="14"/>
      <c r="K286" s="14"/>
    </row>
    <row r="287" spans="2:11" ht="13.5" x14ac:dyDescent="0.35">
      <c r="B287" s="3">
        <v>42419</v>
      </c>
      <c r="C287" s="2">
        <v>21.15</v>
      </c>
      <c r="D287" s="2">
        <v>8.1995000000000005</v>
      </c>
      <c r="E287" s="2">
        <v>1084</v>
      </c>
      <c r="F287" s="2"/>
      <c r="G287" s="2"/>
      <c r="H287" s="15">
        <f t="shared" si="4"/>
        <v>-2.3604131939796318E-3</v>
      </c>
      <c r="I287" s="14"/>
      <c r="J287" s="14"/>
      <c r="K287" s="14"/>
    </row>
    <row r="288" spans="2:11" ht="13.5" x14ac:dyDescent="0.35">
      <c r="B288" s="3">
        <v>42422</v>
      </c>
      <c r="C288" s="2">
        <v>21.14</v>
      </c>
      <c r="D288" s="2">
        <v>8.1956000000000007</v>
      </c>
      <c r="E288" s="2">
        <v>215</v>
      </c>
      <c r="F288" s="2"/>
      <c r="G288" s="2"/>
      <c r="H288" s="15">
        <f t="shared" si="4"/>
        <v>-4.7563875846085642E-4</v>
      </c>
      <c r="I288" s="14"/>
      <c r="J288" s="14"/>
      <c r="K288" s="14"/>
    </row>
    <row r="289" spans="2:11" ht="13.5" x14ac:dyDescent="0.35">
      <c r="B289" s="3">
        <v>42423</v>
      </c>
      <c r="C289" s="2">
        <v>21</v>
      </c>
      <c r="D289" s="2">
        <v>8.1414000000000009</v>
      </c>
      <c r="E289" s="2">
        <v>660</v>
      </c>
      <c r="F289" s="2"/>
      <c r="G289" s="2"/>
      <c r="H289" s="15">
        <f t="shared" si="4"/>
        <v>-6.6133047000829469E-3</v>
      </c>
      <c r="I289" s="14"/>
      <c r="J289" s="14"/>
      <c r="K289" s="14"/>
    </row>
    <row r="290" spans="2:11" ht="13.5" x14ac:dyDescent="0.35">
      <c r="B290" s="3">
        <v>42424</v>
      </c>
      <c r="C290" s="2">
        <v>20.95</v>
      </c>
      <c r="D290" s="2">
        <v>8.1219999999999999</v>
      </c>
      <c r="E290" s="2">
        <v>3026</v>
      </c>
      <c r="F290" s="2"/>
      <c r="G290" s="2"/>
      <c r="H290" s="15">
        <f t="shared" si="4"/>
        <v>-2.3828825509127384E-3</v>
      </c>
      <c r="I290" s="14"/>
      <c r="J290" s="14"/>
      <c r="K290" s="14"/>
    </row>
    <row r="291" spans="2:11" ht="13.5" x14ac:dyDescent="0.35">
      <c r="B291" s="3">
        <v>42425</v>
      </c>
      <c r="C291" s="2">
        <v>20.78</v>
      </c>
      <c r="D291" s="2">
        <v>8.0561000000000007</v>
      </c>
      <c r="E291" s="2">
        <v>5254</v>
      </c>
      <c r="F291" s="2"/>
      <c r="G291" s="2"/>
      <c r="H291" s="15">
        <f t="shared" si="4"/>
        <v>-8.1137650824918972E-3</v>
      </c>
      <c r="I291" s="14"/>
      <c r="J291" s="14"/>
      <c r="K291" s="14"/>
    </row>
    <row r="292" spans="2:11" ht="13.5" x14ac:dyDescent="0.35">
      <c r="B292" s="3">
        <v>42426</v>
      </c>
      <c r="C292" s="2">
        <v>20.51</v>
      </c>
      <c r="D292" s="2">
        <v>7.9513999999999996</v>
      </c>
      <c r="E292" s="2">
        <v>480</v>
      </c>
      <c r="F292" s="2"/>
      <c r="G292" s="2"/>
      <c r="H292" s="15">
        <f t="shared" si="4"/>
        <v>-1.2996363004431563E-2</v>
      </c>
      <c r="I292" s="14"/>
      <c r="J292" s="14"/>
      <c r="K292" s="14"/>
    </row>
    <row r="293" spans="2:11" ht="13.5" x14ac:dyDescent="0.35">
      <c r="B293" s="3">
        <v>42429</v>
      </c>
      <c r="C293" s="2">
        <v>19.899999999999999</v>
      </c>
      <c r="D293" s="2">
        <v>7.7149000000000001</v>
      </c>
      <c r="E293" s="2">
        <v>1465</v>
      </c>
      <c r="F293" s="2"/>
      <c r="G293" s="2"/>
      <c r="H293" s="15">
        <f t="shared" si="4"/>
        <v>-2.9743189878511898E-2</v>
      </c>
      <c r="I293" s="14"/>
      <c r="J293" s="14"/>
      <c r="K293" s="14"/>
    </row>
    <row r="294" spans="2:11" ht="13.5" x14ac:dyDescent="0.35">
      <c r="B294" s="3">
        <v>42430</v>
      </c>
      <c r="C294" s="2">
        <v>20</v>
      </c>
      <c r="D294" s="2">
        <v>7.7537000000000003</v>
      </c>
      <c r="E294" s="2">
        <v>1210</v>
      </c>
      <c r="F294" s="2"/>
      <c r="G294" s="2"/>
      <c r="H294" s="15">
        <f t="shared" si="4"/>
        <v>5.0292291539747978E-3</v>
      </c>
      <c r="I294" s="14"/>
      <c r="J294" s="14"/>
      <c r="K294" s="14"/>
    </row>
    <row r="295" spans="2:11" ht="13.5" x14ac:dyDescent="0.35">
      <c r="B295" s="3">
        <v>42431</v>
      </c>
      <c r="C295" s="2">
        <v>20</v>
      </c>
      <c r="D295" s="2">
        <v>7.7537000000000003</v>
      </c>
      <c r="E295" s="2">
        <v>9448</v>
      </c>
      <c r="F295" s="2"/>
      <c r="G295" s="2"/>
      <c r="H295" s="15">
        <f t="shared" si="4"/>
        <v>0</v>
      </c>
      <c r="I295" s="14"/>
      <c r="J295" s="14"/>
      <c r="K295" s="14"/>
    </row>
    <row r="296" spans="2:11" ht="13.5" x14ac:dyDescent="0.35">
      <c r="B296" s="3">
        <v>42432</v>
      </c>
      <c r="C296" s="2">
        <v>20</v>
      </c>
      <c r="D296" s="2">
        <v>7.7537000000000003</v>
      </c>
      <c r="E296" s="2">
        <v>4241</v>
      </c>
      <c r="F296" s="2"/>
      <c r="G296" s="2"/>
      <c r="H296" s="15">
        <f t="shared" si="4"/>
        <v>0</v>
      </c>
      <c r="I296" s="14"/>
      <c r="J296" s="14"/>
      <c r="K296" s="14"/>
    </row>
    <row r="297" spans="2:11" ht="13.5" x14ac:dyDescent="0.35">
      <c r="B297" s="3">
        <v>42433</v>
      </c>
      <c r="C297" s="2">
        <v>21</v>
      </c>
      <c r="D297" s="2">
        <v>8.1414000000000009</v>
      </c>
      <c r="E297" s="2">
        <v>31894</v>
      </c>
      <c r="F297" s="2"/>
      <c r="G297" s="2"/>
      <c r="H297" s="15">
        <f t="shared" si="4"/>
        <v>5.0001934560274526E-2</v>
      </c>
      <c r="I297" s="14"/>
      <c r="J297" s="14"/>
      <c r="K297" s="14"/>
    </row>
    <row r="298" spans="2:11" ht="13.5" x14ac:dyDescent="0.35">
      <c r="B298" s="3">
        <v>42436</v>
      </c>
      <c r="C298" s="2">
        <v>21</v>
      </c>
      <c r="D298" s="2">
        <v>8.1414000000000009</v>
      </c>
      <c r="E298" s="2">
        <v>1085</v>
      </c>
      <c r="F298" s="2"/>
      <c r="G298" s="2"/>
      <c r="H298" s="15">
        <f t="shared" si="4"/>
        <v>0</v>
      </c>
      <c r="I298" s="14"/>
      <c r="J298" s="14"/>
      <c r="K298" s="14"/>
    </row>
    <row r="299" spans="2:11" ht="13.5" x14ac:dyDescent="0.35">
      <c r="B299" s="3">
        <v>42437</v>
      </c>
      <c r="C299" s="2">
        <v>21.01</v>
      </c>
      <c r="D299" s="2">
        <v>8.1452000000000009</v>
      </c>
      <c r="E299" s="2">
        <v>10324</v>
      </c>
      <c r="F299" s="2"/>
      <c r="G299" s="2"/>
      <c r="H299" s="15">
        <f t="shared" si="4"/>
        <v>4.6675019038494917E-4</v>
      </c>
      <c r="I299" s="14"/>
      <c r="J299" s="14"/>
      <c r="K299" s="14"/>
    </row>
    <row r="300" spans="2:11" ht="13.5" x14ac:dyDescent="0.35">
      <c r="B300" s="3">
        <v>42438</v>
      </c>
      <c r="C300" s="2">
        <v>21.2</v>
      </c>
      <c r="D300" s="2">
        <v>8.2188999999999997</v>
      </c>
      <c r="E300" s="2">
        <v>6135</v>
      </c>
      <c r="F300" s="2"/>
      <c r="G300" s="2"/>
      <c r="H300" s="15">
        <f t="shared" si="4"/>
        <v>9.0482738299856053E-3</v>
      </c>
      <c r="I300" s="14"/>
      <c r="J300" s="14"/>
      <c r="K300" s="14"/>
    </row>
    <row r="301" spans="2:11" ht="13.5" x14ac:dyDescent="0.35">
      <c r="B301" s="3">
        <v>42439</v>
      </c>
      <c r="C301" s="2">
        <v>21.49</v>
      </c>
      <c r="D301" s="2">
        <v>8.3313000000000006</v>
      </c>
      <c r="E301" s="2">
        <v>7513</v>
      </c>
      <c r="F301" s="2"/>
      <c r="G301" s="2"/>
      <c r="H301" s="15">
        <f t="shared" si="4"/>
        <v>1.3675796031099167E-2</v>
      </c>
      <c r="I301" s="14"/>
      <c r="J301" s="14"/>
      <c r="K301" s="14"/>
    </row>
    <row r="302" spans="2:11" ht="13.5" x14ac:dyDescent="0.35">
      <c r="B302" s="3">
        <v>42440</v>
      </c>
      <c r="C302" s="2">
        <v>21.81</v>
      </c>
      <c r="D302" s="2">
        <v>8.4553999999999991</v>
      </c>
      <c r="E302" s="2">
        <v>1475</v>
      </c>
      <c r="F302" s="2"/>
      <c r="G302" s="2"/>
      <c r="H302" s="15">
        <f t="shared" si="4"/>
        <v>1.4895634534826322E-2</v>
      </c>
      <c r="I302" s="14"/>
      <c r="J302" s="14"/>
      <c r="K302" s="14"/>
    </row>
    <row r="303" spans="2:11" ht="13.5" x14ac:dyDescent="0.35">
      <c r="B303" s="3">
        <v>42443</v>
      </c>
      <c r="C303" s="2">
        <v>21.97</v>
      </c>
      <c r="D303" s="2">
        <v>8.5174000000000003</v>
      </c>
      <c r="E303" s="2">
        <v>616</v>
      </c>
      <c r="F303" s="2"/>
      <c r="G303" s="2"/>
      <c r="H303" s="15">
        <f t="shared" si="4"/>
        <v>7.3325921896067806E-3</v>
      </c>
      <c r="I303" s="14"/>
      <c r="J303" s="14"/>
      <c r="K303" s="14"/>
    </row>
    <row r="304" spans="2:11" ht="13.5" x14ac:dyDescent="0.35">
      <c r="B304" s="3">
        <v>42444</v>
      </c>
      <c r="C304" s="2">
        <v>21.6</v>
      </c>
      <c r="D304" s="2">
        <v>8.3740000000000006</v>
      </c>
      <c r="E304" s="2">
        <v>3110</v>
      </c>
      <c r="F304" s="2"/>
      <c r="G304" s="2"/>
      <c r="H304" s="15">
        <f t="shared" si="4"/>
        <v>-1.6836123699720543E-2</v>
      </c>
      <c r="I304" s="14"/>
      <c r="J304" s="14"/>
      <c r="K304" s="14"/>
    </row>
    <row r="305" spans="2:11" ht="13.5" x14ac:dyDescent="0.35">
      <c r="B305" s="3">
        <v>42445</v>
      </c>
      <c r="C305" s="2">
        <v>21.49</v>
      </c>
      <c r="D305" s="2">
        <v>8.3313000000000006</v>
      </c>
      <c r="E305" s="2">
        <v>7869</v>
      </c>
      <c r="F305" s="2"/>
      <c r="G305" s="2"/>
      <c r="H305" s="15">
        <f t="shared" si="4"/>
        <v>-5.0991163123955052E-3</v>
      </c>
      <c r="I305" s="14"/>
      <c r="J305" s="14"/>
      <c r="K305" s="14"/>
    </row>
    <row r="306" spans="2:11" ht="13.5" x14ac:dyDescent="0.35">
      <c r="B306" s="3">
        <v>42446</v>
      </c>
      <c r="C306" s="2">
        <v>21.49</v>
      </c>
      <c r="D306" s="2">
        <v>8.3313000000000006</v>
      </c>
      <c r="E306" s="2">
        <v>7360</v>
      </c>
      <c r="F306" s="2"/>
      <c r="G306" s="2"/>
      <c r="H306" s="15">
        <f t="shared" si="4"/>
        <v>0</v>
      </c>
      <c r="I306" s="14"/>
      <c r="J306" s="14"/>
      <c r="K306" s="14"/>
    </row>
    <row r="307" spans="2:11" ht="13.5" x14ac:dyDescent="0.35">
      <c r="B307" s="3">
        <v>42447</v>
      </c>
      <c r="C307" s="2">
        <v>21.47</v>
      </c>
      <c r="D307" s="2">
        <v>8.3236000000000008</v>
      </c>
      <c r="E307" s="2">
        <v>270</v>
      </c>
      <c r="F307" s="2"/>
      <c r="G307" s="2"/>
      <c r="H307" s="15">
        <f t="shared" si="4"/>
        <v>-9.2422551102466809E-4</v>
      </c>
      <c r="I307" s="14"/>
      <c r="J307" s="14"/>
      <c r="K307" s="14"/>
    </row>
    <row r="308" spans="2:11" ht="13.5" x14ac:dyDescent="0.35">
      <c r="B308" s="3">
        <v>42450</v>
      </c>
      <c r="C308" s="2">
        <v>21.43</v>
      </c>
      <c r="D308" s="2">
        <v>8.3080999999999996</v>
      </c>
      <c r="E308" s="2">
        <v>2057</v>
      </c>
      <c r="F308" s="2"/>
      <c r="G308" s="2"/>
      <c r="H308" s="15">
        <f t="shared" si="4"/>
        <v>-1.8621750204239967E-3</v>
      </c>
      <c r="I308" s="14"/>
      <c r="J308" s="14"/>
      <c r="K308" s="14"/>
    </row>
    <row r="309" spans="2:11" ht="13.5" x14ac:dyDescent="0.35">
      <c r="B309" s="3">
        <v>42451</v>
      </c>
      <c r="C309" s="2">
        <v>21.42</v>
      </c>
      <c r="D309" s="2">
        <v>8.3041999999999998</v>
      </c>
      <c r="E309" s="2">
        <v>230</v>
      </c>
      <c r="F309" s="2"/>
      <c r="G309" s="2"/>
      <c r="H309" s="15">
        <f t="shared" si="4"/>
        <v>-4.6942140802347019E-4</v>
      </c>
      <c r="I309" s="14"/>
      <c r="J309" s="14"/>
      <c r="K309" s="14"/>
    </row>
    <row r="310" spans="2:11" ht="13.5" x14ac:dyDescent="0.35">
      <c r="B310" s="3">
        <v>42452</v>
      </c>
      <c r="C310" s="2">
        <v>21.4</v>
      </c>
      <c r="D310" s="2">
        <v>8.2964000000000002</v>
      </c>
      <c r="E310" s="2">
        <v>5672</v>
      </c>
      <c r="F310" s="2"/>
      <c r="G310" s="2"/>
      <c r="H310" s="15">
        <f t="shared" si="4"/>
        <v>-9.3928373594079925E-4</v>
      </c>
      <c r="I310" s="14"/>
      <c r="J310" s="14"/>
      <c r="K310" s="14"/>
    </row>
    <row r="311" spans="2:11" ht="13.5" x14ac:dyDescent="0.35">
      <c r="B311" s="3">
        <v>42453</v>
      </c>
      <c r="C311" s="2">
        <v>21.04</v>
      </c>
      <c r="D311" s="2">
        <v>8.1569000000000003</v>
      </c>
      <c r="E311" s="2">
        <v>11820</v>
      </c>
      <c r="F311" s="2"/>
      <c r="G311" s="2"/>
      <c r="H311" s="15">
        <f t="shared" si="4"/>
        <v>-1.681452196133262E-2</v>
      </c>
      <c r="I311" s="14"/>
      <c r="J311" s="14"/>
      <c r="K311" s="14"/>
    </row>
    <row r="312" spans="2:11" ht="13.5" x14ac:dyDescent="0.35">
      <c r="B312" s="3">
        <v>42454</v>
      </c>
      <c r="C312" s="2">
        <v>21.07</v>
      </c>
      <c r="D312" s="2">
        <v>8.1684999999999999</v>
      </c>
      <c r="E312" s="2">
        <v>4856</v>
      </c>
      <c r="F312" s="2"/>
      <c r="G312" s="2"/>
      <c r="H312" s="15">
        <f t="shared" si="4"/>
        <v>1.4221088894064669E-3</v>
      </c>
      <c r="I312" s="14"/>
      <c r="J312" s="14"/>
      <c r="K312" s="14"/>
    </row>
    <row r="313" spans="2:11" ht="13.5" x14ac:dyDescent="0.35">
      <c r="B313" s="3">
        <v>42457</v>
      </c>
      <c r="C313" s="2">
        <v>21.09</v>
      </c>
      <c r="D313" s="2">
        <v>8.1761999999999997</v>
      </c>
      <c r="E313" s="2">
        <v>10391</v>
      </c>
      <c r="F313" s="2"/>
      <c r="G313" s="2"/>
      <c r="H313" s="15">
        <f t="shared" si="4"/>
        <v>9.4264552855479193E-4</v>
      </c>
      <c r="I313" s="14"/>
      <c r="J313" s="14"/>
      <c r="K313" s="14"/>
    </row>
    <row r="314" spans="2:11" ht="13.5" x14ac:dyDescent="0.35">
      <c r="B314" s="3">
        <v>42458</v>
      </c>
      <c r="C314" s="2">
        <v>21.49</v>
      </c>
      <c r="D314" s="2">
        <v>8.3313000000000006</v>
      </c>
      <c r="E314" s="2">
        <v>6269</v>
      </c>
      <c r="F314" s="2"/>
      <c r="G314" s="2"/>
      <c r="H314" s="15">
        <f t="shared" si="4"/>
        <v>1.8969692522198687E-2</v>
      </c>
      <c r="I314" s="14"/>
      <c r="J314" s="14"/>
      <c r="K314" s="14"/>
    </row>
    <row r="315" spans="2:11" ht="13.5" x14ac:dyDescent="0.35">
      <c r="B315" s="3">
        <v>42459</v>
      </c>
      <c r="C315" s="2">
        <v>21.4</v>
      </c>
      <c r="D315" s="2">
        <v>8.2964000000000002</v>
      </c>
      <c r="E315" s="2">
        <v>1546</v>
      </c>
      <c r="F315" s="2"/>
      <c r="G315" s="2"/>
      <c r="H315" s="15">
        <f t="shared" si="4"/>
        <v>-4.1890221213976659E-3</v>
      </c>
      <c r="I315" s="14"/>
      <c r="J315" s="14"/>
      <c r="K315" s="14"/>
    </row>
    <row r="316" spans="2:11" ht="13.5" x14ac:dyDescent="0.35">
      <c r="B316" s="3">
        <v>42460</v>
      </c>
      <c r="C316" s="2">
        <v>21.07</v>
      </c>
      <c r="D316" s="2">
        <v>8.1684999999999999</v>
      </c>
      <c r="E316" s="2">
        <v>1337</v>
      </c>
      <c r="F316" s="2"/>
      <c r="G316" s="2"/>
      <c r="H316" s="15">
        <f t="shared" si="4"/>
        <v>-1.5416325153078485E-2</v>
      </c>
      <c r="I316" s="14"/>
      <c r="J316" s="14"/>
      <c r="K316" s="14"/>
    </row>
    <row r="317" spans="2:11" ht="13.5" x14ac:dyDescent="0.35">
      <c r="B317" s="3">
        <v>42461</v>
      </c>
      <c r="C317" s="2">
        <v>21.01</v>
      </c>
      <c r="D317" s="2">
        <v>8.1452000000000009</v>
      </c>
      <c r="E317" s="2">
        <v>351</v>
      </c>
      <c r="F317" s="2"/>
      <c r="G317" s="2"/>
      <c r="H317" s="15">
        <f t="shared" si="4"/>
        <v>-2.8524208851073009E-3</v>
      </c>
      <c r="I317" s="14"/>
      <c r="J317" s="14"/>
      <c r="K317" s="14"/>
    </row>
    <row r="318" spans="2:11" ht="13.5" x14ac:dyDescent="0.35">
      <c r="B318" s="3">
        <v>42464</v>
      </c>
      <c r="C318" s="2">
        <v>21.02</v>
      </c>
      <c r="D318" s="2">
        <v>8.1491000000000007</v>
      </c>
      <c r="E318" s="2">
        <v>175</v>
      </c>
      <c r="F318" s="2"/>
      <c r="G318" s="2"/>
      <c r="H318" s="15">
        <f t="shared" si="4"/>
        <v>4.7880960565729414E-4</v>
      </c>
      <c r="I318" s="14"/>
      <c r="J318" s="14"/>
      <c r="K318" s="14"/>
    </row>
    <row r="319" spans="2:11" ht="13.5" x14ac:dyDescent="0.35">
      <c r="B319" s="3">
        <v>42465</v>
      </c>
      <c r="C319" s="2">
        <v>21</v>
      </c>
      <c r="D319" s="2">
        <v>8.1414000000000009</v>
      </c>
      <c r="E319" s="2">
        <v>3554</v>
      </c>
      <c r="F319" s="2"/>
      <c r="G319" s="2"/>
      <c r="H319" s="15">
        <f t="shared" si="4"/>
        <v>-9.4488961971258385E-4</v>
      </c>
      <c r="I319" s="14"/>
      <c r="J319" s="14"/>
      <c r="K319" s="14"/>
    </row>
    <row r="320" spans="2:11" ht="13.5" x14ac:dyDescent="0.35">
      <c r="B320" s="3">
        <v>42466</v>
      </c>
      <c r="C320" s="2">
        <v>21.01</v>
      </c>
      <c r="D320" s="2">
        <v>8.1452000000000009</v>
      </c>
      <c r="E320" s="2">
        <v>1318</v>
      </c>
      <c r="F320" s="2"/>
      <c r="G320" s="2"/>
      <c r="H320" s="15">
        <f t="shared" si="4"/>
        <v>4.6675019038494917E-4</v>
      </c>
      <c r="I320" s="14"/>
      <c r="J320" s="14"/>
      <c r="K320" s="14"/>
    </row>
    <row r="321" spans="2:11" ht="13.5" x14ac:dyDescent="0.35">
      <c r="B321" s="3">
        <v>42467</v>
      </c>
      <c r="C321" s="2">
        <v>21.2</v>
      </c>
      <c r="D321" s="2">
        <v>8.2188999999999997</v>
      </c>
      <c r="E321" s="2">
        <v>18720</v>
      </c>
      <c r="F321" s="2"/>
      <c r="G321" s="2"/>
      <c r="H321" s="15">
        <f t="shared" si="4"/>
        <v>9.0482738299856053E-3</v>
      </c>
      <c r="I321" s="14"/>
      <c r="J321" s="14"/>
      <c r="K321" s="14"/>
    </row>
    <row r="322" spans="2:11" ht="13.5" x14ac:dyDescent="0.35">
      <c r="B322" s="3">
        <v>42468</v>
      </c>
      <c r="C322" s="2">
        <v>21.2</v>
      </c>
      <c r="D322" s="2">
        <v>8.2188999999999997</v>
      </c>
      <c r="E322" s="2">
        <v>1630</v>
      </c>
      <c r="F322" s="2"/>
      <c r="G322" s="2"/>
      <c r="H322" s="15">
        <f t="shared" si="4"/>
        <v>0</v>
      </c>
      <c r="I322" s="14"/>
      <c r="J322" s="14"/>
      <c r="K322" s="14"/>
    </row>
    <row r="323" spans="2:11" ht="13.5" x14ac:dyDescent="0.35">
      <c r="B323" s="3">
        <v>42471</v>
      </c>
      <c r="C323" s="2">
        <v>21.4</v>
      </c>
      <c r="D323" s="2">
        <v>8.2964000000000002</v>
      </c>
      <c r="E323" s="2">
        <v>512</v>
      </c>
      <c r="F323" s="2"/>
      <c r="G323" s="2"/>
      <c r="H323" s="15">
        <f t="shared" si="4"/>
        <v>9.4294856975995055E-3</v>
      </c>
      <c r="I323" s="14"/>
      <c r="J323" s="14"/>
      <c r="K323" s="14"/>
    </row>
    <row r="324" spans="2:11" ht="13.5" x14ac:dyDescent="0.35">
      <c r="B324" s="3">
        <v>42472</v>
      </c>
      <c r="C324" s="2">
        <v>21.38</v>
      </c>
      <c r="D324" s="2">
        <v>8.2887000000000004</v>
      </c>
      <c r="E324" s="2">
        <v>270</v>
      </c>
      <c r="F324" s="2"/>
      <c r="G324" s="2"/>
      <c r="H324" s="15">
        <f t="shared" si="4"/>
        <v>-9.2811339858249573E-4</v>
      </c>
      <c r="I324" s="14"/>
      <c r="J324" s="14"/>
      <c r="K324" s="14"/>
    </row>
    <row r="325" spans="2:11" ht="13.5" x14ac:dyDescent="0.35">
      <c r="B325" s="3">
        <v>42473</v>
      </c>
      <c r="C325" s="2">
        <v>21.3</v>
      </c>
      <c r="D325" s="2">
        <v>8.2576999999999998</v>
      </c>
      <c r="E325" s="2">
        <v>700</v>
      </c>
      <c r="F325" s="2"/>
      <c r="G325" s="2"/>
      <c r="H325" s="15">
        <f t="shared" si="4"/>
        <v>-3.7400316092994776E-3</v>
      </c>
      <c r="I325" s="14"/>
      <c r="J325" s="14"/>
      <c r="K325" s="14"/>
    </row>
    <row r="326" spans="2:11" ht="13.5" x14ac:dyDescent="0.35">
      <c r="B326" s="3">
        <v>42474</v>
      </c>
      <c r="C326" s="2">
        <v>21.25</v>
      </c>
      <c r="D326" s="2">
        <v>8.2383000000000006</v>
      </c>
      <c r="E326" s="2">
        <v>15056</v>
      </c>
      <c r="F326" s="2"/>
      <c r="G326" s="2"/>
      <c r="H326" s="15">
        <f t="shared" si="4"/>
        <v>-2.3493224505611969E-3</v>
      </c>
      <c r="I326" s="14"/>
      <c r="J326" s="14"/>
      <c r="K326" s="14"/>
    </row>
    <row r="327" spans="2:11" ht="13.5" x14ac:dyDescent="0.35">
      <c r="B327" s="3">
        <v>42475</v>
      </c>
      <c r="C327" s="2">
        <v>21.2</v>
      </c>
      <c r="D327" s="2">
        <v>8.2188999999999997</v>
      </c>
      <c r="E327" s="2">
        <v>3234</v>
      </c>
      <c r="F327" s="2"/>
      <c r="G327" s="2"/>
      <c r="H327" s="15">
        <f t="shared" ref="H327:H390" si="5">(D327-D326)/D326</f>
        <v>-2.3548547637256439E-3</v>
      </c>
      <c r="I327" s="14"/>
      <c r="J327" s="14"/>
      <c r="K327" s="14"/>
    </row>
    <row r="328" spans="2:11" ht="13.5" x14ac:dyDescent="0.35">
      <c r="B328" s="3">
        <v>42478</v>
      </c>
      <c r="C328" s="2">
        <v>21.19</v>
      </c>
      <c r="D328" s="2">
        <v>8.2149999999999999</v>
      </c>
      <c r="E328" s="2">
        <v>2845</v>
      </c>
      <c r="F328" s="2"/>
      <c r="G328" s="2"/>
      <c r="H328" s="15">
        <f t="shared" si="5"/>
        <v>-4.7451605445981732E-4</v>
      </c>
      <c r="I328" s="14"/>
      <c r="J328" s="14"/>
      <c r="K328" s="14"/>
    </row>
    <row r="329" spans="2:11" ht="13.5" x14ac:dyDescent="0.35">
      <c r="B329" s="3">
        <v>42479</v>
      </c>
      <c r="C329" s="2">
        <v>21.17</v>
      </c>
      <c r="D329" s="2">
        <v>8.2073</v>
      </c>
      <c r="E329" s="2">
        <v>4633</v>
      </c>
      <c r="F329" s="2"/>
      <c r="G329" s="2"/>
      <c r="H329" s="15">
        <f t="shared" si="5"/>
        <v>-9.3730979914787807E-4</v>
      </c>
      <c r="I329" s="14"/>
      <c r="J329" s="14"/>
      <c r="K329" s="14"/>
    </row>
    <row r="330" spans="2:11" ht="13.5" x14ac:dyDescent="0.35">
      <c r="B330" s="3">
        <v>42480</v>
      </c>
      <c r="C330" s="2">
        <v>21.1</v>
      </c>
      <c r="D330" s="2">
        <v>8.1800999999999995</v>
      </c>
      <c r="E330" s="2">
        <v>466</v>
      </c>
      <c r="F330" s="2"/>
      <c r="G330" s="2"/>
      <c r="H330" s="15">
        <f t="shared" si="5"/>
        <v>-3.3141227931232629E-3</v>
      </c>
      <c r="I330" s="14"/>
      <c r="J330" s="14"/>
      <c r="K330" s="14"/>
    </row>
    <row r="331" spans="2:11" ht="13.5" x14ac:dyDescent="0.35">
      <c r="B331" s="3">
        <v>42481</v>
      </c>
      <c r="C331" s="2">
        <v>21</v>
      </c>
      <c r="D331" s="2">
        <v>8.1414000000000009</v>
      </c>
      <c r="E331" s="2">
        <v>13401</v>
      </c>
      <c r="F331" s="2"/>
      <c r="G331" s="2"/>
      <c r="H331" s="15">
        <f t="shared" si="5"/>
        <v>-4.730993508636646E-3</v>
      </c>
      <c r="I331" s="14"/>
      <c r="J331" s="14"/>
      <c r="K331" s="14"/>
    </row>
    <row r="332" spans="2:11" ht="13.5" x14ac:dyDescent="0.35">
      <c r="B332" s="3">
        <v>42482</v>
      </c>
      <c r="C332" s="2">
        <v>21</v>
      </c>
      <c r="D332" s="2">
        <v>8.1414000000000009</v>
      </c>
      <c r="E332" s="2">
        <v>5579</v>
      </c>
      <c r="F332" s="2"/>
      <c r="G332" s="2"/>
      <c r="H332" s="15">
        <f t="shared" si="5"/>
        <v>0</v>
      </c>
      <c r="I332" s="14"/>
      <c r="J332" s="14"/>
      <c r="K332" s="14"/>
    </row>
    <row r="333" spans="2:11" ht="13.5" x14ac:dyDescent="0.35">
      <c r="B333" s="3">
        <v>42485</v>
      </c>
      <c r="C333" s="2">
        <v>21</v>
      </c>
      <c r="D333" s="2">
        <v>8.1414000000000009</v>
      </c>
      <c r="E333" s="2">
        <v>240</v>
      </c>
      <c r="F333" s="2"/>
      <c r="G333" s="2"/>
      <c r="H333" s="15">
        <f t="shared" si="5"/>
        <v>0</v>
      </c>
      <c r="I333" s="14"/>
      <c r="J333" s="14"/>
      <c r="K333" s="14"/>
    </row>
    <row r="334" spans="2:11" ht="13.5" x14ac:dyDescent="0.35">
      <c r="B334" s="3">
        <v>42486</v>
      </c>
      <c r="C334" s="2">
        <v>21.29</v>
      </c>
      <c r="D334" s="2">
        <v>8.2538</v>
      </c>
      <c r="E334" s="2">
        <v>7678</v>
      </c>
      <c r="F334" s="2"/>
      <c r="G334" s="2"/>
      <c r="H334" s="15">
        <f t="shared" si="5"/>
        <v>1.3805979315596722E-2</v>
      </c>
      <c r="I334" s="14"/>
      <c r="J334" s="14"/>
      <c r="K334" s="14"/>
    </row>
    <row r="335" spans="2:11" ht="13.5" x14ac:dyDescent="0.35">
      <c r="B335" s="3">
        <v>42487</v>
      </c>
      <c r="C335" s="2">
        <v>21</v>
      </c>
      <c r="D335" s="2">
        <v>8.1414000000000009</v>
      </c>
      <c r="E335" s="2">
        <v>531</v>
      </c>
      <c r="F335" s="2"/>
      <c r="G335" s="2"/>
      <c r="H335" s="15">
        <f t="shared" si="5"/>
        <v>-1.3617969904771035E-2</v>
      </c>
      <c r="I335" s="14"/>
      <c r="J335" s="14"/>
      <c r="K335" s="14"/>
    </row>
    <row r="336" spans="2:11" ht="13.5" x14ac:dyDescent="0.35">
      <c r="B336" s="3">
        <v>42488</v>
      </c>
      <c r="C336" s="2">
        <v>21</v>
      </c>
      <c r="D336" s="2">
        <v>8.1414000000000009</v>
      </c>
      <c r="E336" s="2">
        <v>202</v>
      </c>
      <c r="F336" s="2"/>
      <c r="G336" s="2"/>
      <c r="H336" s="15">
        <f t="shared" si="5"/>
        <v>0</v>
      </c>
      <c r="I336" s="14"/>
      <c r="J336" s="14"/>
      <c r="K336" s="14"/>
    </row>
    <row r="337" spans="2:11" ht="13.5" x14ac:dyDescent="0.35">
      <c r="B337" s="3">
        <v>42489</v>
      </c>
      <c r="C337" s="2">
        <v>21.01</v>
      </c>
      <c r="D337" s="2">
        <v>8.1452000000000009</v>
      </c>
      <c r="E337" s="2">
        <v>401</v>
      </c>
      <c r="F337" s="2"/>
      <c r="G337" s="2"/>
      <c r="H337" s="15">
        <f t="shared" si="5"/>
        <v>4.6675019038494917E-4</v>
      </c>
      <c r="I337" s="14"/>
      <c r="J337" s="14"/>
      <c r="K337" s="14"/>
    </row>
    <row r="338" spans="2:11" ht="13.5" x14ac:dyDescent="0.35">
      <c r="B338" s="3">
        <v>42492</v>
      </c>
      <c r="C338" s="2">
        <v>21.01</v>
      </c>
      <c r="D338" s="2">
        <v>8.1452000000000009</v>
      </c>
      <c r="E338" s="2">
        <v>290</v>
      </c>
      <c r="F338" s="2"/>
      <c r="G338" s="2"/>
      <c r="H338" s="15">
        <f t="shared" si="5"/>
        <v>0</v>
      </c>
      <c r="I338" s="14"/>
      <c r="J338" s="14"/>
      <c r="K338" s="14"/>
    </row>
    <row r="339" spans="2:11" ht="13.5" x14ac:dyDescent="0.35">
      <c r="B339" s="3">
        <v>42493</v>
      </c>
      <c r="C339" s="2">
        <v>21.01</v>
      </c>
      <c r="D339" s="2">
        <v>8.1452000000000009</v>
      </c>
      <c r="E339" s="2">
        <v>490</v>
      </c>
      <c r="F339" s="2"/>
      <c r="G339" s="2"/>
      <c r="H339" s="15">
        <f t="shared" si="5"/>
        <v>0</v>
      </c>
      <c r="I339" s="14"/>
      <c r="J339" s="14"/>
      <c r="K339" s="14"/>
    </row>
    <row r="340" spans="2:11" ht="13.5" x14ac:dyDescent="0.35">
      <c r="B340" s="3">
        <v>42494</v>
      </c>
      <c r="C340" s="2">
        <v>21.01</v>
      </c>
      <c r="D340" s="2">
        <v>8.1452000000000009</v>
      </c>
      <c r="E340" s="2">
        <v>1642</v>
      </c>
      <c r="F340" s="2"/>
      <c r="G340" s="2"/>
      <c r="H340" s="15">
        <f t="shared" si="5"/>
        <v>0</v>
      </c>
      <c r="I340" s="14"/>
      <c r="J340" s="14"/>
      <c r="K340" s="14"/>
    </row>
    <row r="341" spans="2:11" ht="13.5" x14ac:dyDescent="0.35">
      <c r="B341" s="3">
        <v>42495</v>
      </c>
      <c r="C341" s="2">
        <v>21.01</v>
      </c>
      <c r="D341" s="2">
        <v>8.1452000000000009</v>
      </c>
      <c r="E341" s="2">
        <v>583</v>
      </c>
      <c r="F341" s="2"/>
      <c r="G341" s="2"/>
      <c r="H341" s="15">
        <f t="shared" si="5"/>
        <v>0</v>
      </c>
      <c r="I341" s="14"/>
      <c r="J341" s="14"/>
      <c r="K341" s="14"/>
    </row>
    <row r="342" spans="2:11" ht="13.5" x14ac:dyDescent="0.35">
      <c r="B342" s="3">
        <v>42496</v>
      </c>
      <c r="C342" s="2">
        <v>21.4</v>
      </c>
      <c r="D342" s="2">
        <v>8.2964000000000002</v>
      </c>
      <c r="E342" s="2">
        <v>200</v>
      </c>
      <c r="F342" s="2"/>
      <c r="G342" s="2"/>
      <c r="H342" s="15">
        <f t="shared" si="5"/>
        <v>1.8563080096252925E-2</v>
      </c>
      <c r="I342" s="14"/>
      <c r="J342" s="14"/>
      <c r="K342" s="14"/>
    </row>
    <row r="343" spans="2:11" ht="13.5" x14ac:dyDescent="0.35">
      <c r="B343" s="3">
        <v>42499</v>
      </c>
      <c r="C343" s="2">
        <v>21.4</v>
      </c>
      <c r="D343" s="2">
        <v>8.2964000000000002</v>
      </c>
      <c r="E343" s="2">
        <v>155</v>
      </c>
      <c r="F343" s="2"/>
      <c r="G343" s="2"/>
      <c r="H343" s="15">
        <f t="shared" si="5"/>
        <v>0</v>
      </c>
      <c r="I343" s="14"/>
      <c r="J343" s="14"/>
      <c r="K343" s="14"/>
    </row>
    <row r="344" spans="2:11" ht="13.5" x14ac:dyDescent="0.35">
      <c r="B344" s="3">
        <v>42500</v>
      </c>
      <c r="C344" s="2">
        <v>21.45</v>
      </c>
      <c r="D344" s="2">
        <v>8.3157999999999994</v>
      </c>
      <c r="E344" s="2">
        <v>1320</v>
      </c>
      <c r="F344" s="2"/>
      <c r="G344" s="2"/>
      <c r="H344" s="15">
        <f t="shared" si="5"/>
        <v>2.338363627597415E-3</v>
      </c>
      <c r="I344" s="14"/>
      <c r="J344" s="14"/>
      <c r="K344" s="14"/>
    </row>
    <row r="345" spans="2:11" ht="13.5" x14ac:dyDescent="0.35">
      <c r="B345" s="3">
        <v>42501</v>
      </c>
      <c r="C345" s="2">
        <v>21.39</v>
      </c>
      <c r="D345" s="2">
        <v>8.2925000000000004</v>
      </c>
      <c r="E345" s="2">
        <v>1700</v>
      </c>
      <c r="F345" s="2"/>
      <c r="G345" s="2"/>
      <c r="H345" s="15">
        <f t="shared" si="5"/>
        <v>-2.8018951874743247E-3</v>
      </c>
      <c r="I345" s="14"/>
      <c r="J345" s="14"/>
      <c r="K345" s="14"/>
    </row>
    <row r="346" spans="2:11" ht="13.5" x14ac:dyDescent="0.35">
      <c r="B346" s="3">
        <v>42502</v>
      </c>
      <c r="C346" s="2">
        <v>21.35</v>
      </c>
      <c r="D346" s="2">
        <v>8.2769999999999992</v>
      </c>
      <c r="E346" s="2">
        <v>35858</v>
      </c>
      <c r="F346" s="2"/>
      <c r="G346" s="2"/>
      <c r="H346" s="15">
        <f t="shared" si="5"/>
        <v>-1.869158878504815E-3</v>
      </c>
      <c r="I346" s="14"/>
      <c r="J346" s="14"/>
      <c r="K346" s="14"/>
    </row>
    <row r="347" spans="2:11" ht="13.5" x14ac:dyDescent="0.35">
      <c r="B347" s="3">
        <v>42503</v>
      </c>
      <c r="C347" s="2">
        <v>21.34</v>
      </c>
      <c r="D347" s="2">
        <v>8.2731999999999992</v>
      </c>
      <c r="E347" s="2">
        <v>1600</v>
      </c>
      <c r="F347" s="2"/>
      <c r="G347" s="2"/>
      <c r="H347" s="15">
        <f t="shared" si="5"/>
        <v>-4.5910353992992942E-4</v>
      </c>
      <c r="I347" s="14"/>
      <c r="J347" s="14"/>
      <c r="K347" s="14"/>
    </row>
    <row r="348" spans="2:11" ht="13.5" x14ac:dyDescent="0.35">
      <c r="B348" s="3">
        <v>42506</v>
      </c>
      <c r="C348" s="2">
        <v>21.5</v>
      </c>
      <c r="D348" s="2">
        <v>8.3352000000000004</v>
      </c>
      <c r="E348" s="2">
        <v>250</v>
      </c>
      <c r="F348" s="2"/>
      <c r="G348" s="2"/>
      <c r="H348" s="15">
        <f t="shared" si="5"/>
        <v>7.4940772615192637E-3</v>
      </c>
      <c r="I348" s="14"/>
      <c r="J348" s="14"/>
      <c r="K348" s="14"/>
    </row>
    <row r="349" spans="2:11" ht="13.5" x14ac:dyDescent="0.35">
      <c r="B349" s="3">
        <v>42507</v>
      </c>
      <c r="C349" s="2">
        <v>21.45</v>
      </c>
      <c r="D349" s="2">
        <v>8.3157999999999994</v>
      </c>
      <c r="E349" s="2">
        <v>806</v>
      </c>
      <c r="F349" s="2"/>
      <c r="G349" s="2"/>
      <c r="H349" s="15">
        <f t="shared" si="5"/>
        <v>-2.3274786447836848E-3</v>
      </c>
      <c r="I349" s="14"/>
      <c r="J349" s="14"/>
      <c r="K349" s="14"/>
    </row>
    <row r="350" spans="2:11" ht="13.5" x14ac:dyDescent="0.35">
      <c r="B350" s="3">
        <v>42508</v>
      </c>
      <c r="C350" s="2">
        <v>21.45</v>
      </c>
      <c r="D350" s="2">
        <v>8.3157999999999994</v>
      </c>
      <c r="E350" s="2">
        <v>80</v>
      </c>
      <c r="F350" s="2"/>
      <c r="G350" s="2"/>
      <c r="H350" s="15">
        <f t="shared" si="5"/>
        <v>0</v>
      </c>
      <c r="I350" s="14"/>
      <c r="J350" s="14"/>
      <c r="K350" s="14"/>
    </row>
    <row r="351" spans="2:11" ht="13.5" x14ac:dyDescent="0.35">
      <c r="B351" s="3">
        <v>42509</v>
      </c>
      <c r="C351" s="2">
        <v>21.4</v>
      </c>
      <c r="D351" s="2">
        <v>8.2964000000000002</v>
      </c>
      <c r="E351" s="2">
        <v>198</v>
      </c>
      <c r="F351" s="2"/>
      <c r="G351" s="2"/>
      <c r="H351" s="15">
        <f t="shared" si="5"/>
        <v>-2.3329084393563094E-3</v>
      </c>
      <c r="I351" s="14"/>
      <c r="J351" s="14"/>
      <c r="K351" s="14"/>
    </row>
    <row r="352" spans="2:11" ht="13.5" x14ac:dyDescent="0.35">
      <c r="B352" s="3">
        <v>42510</v>
      </c>
      <c r="C352" s="2">
        <v>21.4</v>
      </c>
      <c r="D352" s="2">
        <v>8.2964000000000002</v>
      </c>
      <c r="E352" s="2">
        <v>1010</v>
      </c>
      <c r="F352" s="2"/>
      <c r="G352" s="2"/>
      <c r="H352" s="15">
        <f t="shared" si="5"/>
        <v>0</v>
      </c>
      <c r="I352" s="14"/>
      <c r="J352" s="14"/>
      <c r="K352" s="14"/>
    </row>
    <row r="353" spans="2:11" ht="13.5" x14ac:dyDescent="0.35">
      <c r="B353" s="3">
        <v>42513</v>
      </c>
      <c r="C353" s="2">
        <v>21.2</v>
      </c>
      <c r="D353" s="2">
        <v>8.2188999999999997</v>
      </c>
      <c r="E353" s="2">
        <v>634</v>
      </c>
      <c r="F353" s="2"/>
      <c r="G353" s="2"/>
      <c r="H353" s="15">
        <f t="shared" si="5"/>
        <v>-9.3414010896293049E-3</v>
      </c>
      <c r="I353" s="14"/>
      <c r="J353" s="14"/>
      <c r="K353" s="14"/>
    </row>
    <row r="354" spans="2:11" ht="13.5" x14ac:dyDescent="0.35">
      <c r="B354" s="3">
        <v>42514</v>
      </c>
      <c r="C354" s="2">
        <v>21.2</v>
      </c>
      <c r="D354" s="2">
        <v>8.2188999999999997</v>
      </c>
      <c r="E354" s="2">
        <v>1973</v>
      </c>
      <c r="F354" s="2"/>
      <c r="G354" s="2"/>
      <c r="H354" s="15">
        <f t="shared" si="5"/>
        <v>0</v>
      </c>
      <c r="I354" s="14"/>
      <c r="J354" s="14"/>
      <c r="K354" s="14"/>
    </row>
    <row r="355" spans="2:11" ht="13.5" x14ac:dyDescent="0.35">
      <c r="B355" s="3">
        <v>42515</v>
      </c>
      <c r="C355" s="2">
        <v>21.2</v>
      </c>
      <c r="D355" s="2">
        <v>8.2188999999999997</v>
      </c>
      <c r="E355" s="2">
        <v>2000</v>
      </c>
      <c r="F355" s="2"/>
      <c r="G355" s="2"/>
      <c r="H355" s="15">
        <f t="shared" si="5"/>
        <v>0</v>
      </c>
      <c r="I355" s="14"/>
      <c r="J355" s="14"/>
      <c r="K355" s="14"/>
    </row>
    <row r="356" spans="2:11" ht="13.5" x14ac:dyDescent="0.35">
      <c r="B356" s="3">
        <v>42516</v>
      </c>
      <c r="C356" s="2">
        <v>22.45</v>
      </c>
      <c r="D356" s="2">
        <v>8.7035</v>
      </c>
      <c r="E356" s="2">
        <v>7622</v>
      </c>
      <c r="F356" s="2"/>
      <c r="G356" s="2"/>
      <c r="H356" s="15">
        <f t="shared" si="5"/>
        <v>5.8961661536215355E-2</v>
      </c>
      <c r="I356" s="14"/>
      <c r="J356" s="14"/>
      <c r="K356" s="14"/>
    </row>
    <row r="357" spans="2:11" ht="13.5" x14ac:dyDescent="0.35">
      <c r="B357" s="3">
        <v>42517</v>
      </c>
      <c r="C357" s="2">
        <v>22.45</v>
      </c>
      <c r="D357" s="2">
        <v>8.7035</v>
      </c>
      <c r="E357" s="2">
        <v>199</v>
      </c>
      <c r="F357" s="2"/>
      <c r="G357" s="2"/>
      <c r="H357" s="15">
        <f t="shared" si="5"/>
        <v>0</v>
      </c>
      <c r="I357" s="14"/>
      <c r="J357" s="14"/>
      <c r="K357" s="14"/>
    </row>
    <row r="358" spans="2:11" ht="13.5" x14ac:dyDescent="0.35">
      <c r="B358" s="3">
        <v>42520</v>
      </c>
      <c r="C358" s="2">
        <v>22.3</v>
      </c>
      <c r="D358" s="2">
        <v>8.6453000000000007</v>
      </c>
      <c r="E358" s="2">
        <v>518</v>
      </c>
      <c r="F358" s="2"/>
      <c r="G358" s="2"/>
      <c r="H358" s="15">
        <f t="shared" si="5"/>
        <v>-6.6869650140747245E-3</v>
      </c>
      <c r="I358" s="14"/>
      <c r="J358" s="14"/>
      <c r="K358" s="14"/>
    </row>
    <row r="359" spans="2:11" ht="13.5" x14ac:dyDescent="0.35">
      <c r="B359" s="3">
        <v>42521</v>
      </c>
      <c r="C359" s="2">
        <v>22.29</v>
      </c>
      <c r="D359" s="2">
        <v>8.6415000000000006</v>
      </c>
      <c r="E359" s="2">
        <v>430</v>
      </c>
      <c r="F359" s="2"/>
      <c r="G359" s="2"/>
      <c r="H359" s="15">
        <f t="shared" si="5"/>
        <v>-4.3954518640186292E-4</v>
      </c>
      <c r="I359" s="14"/>
      <c r="J359" s="14"/>
      <c r="K359" s="14"/>
    </row>
    <row r="360" spans="2:11" ht="13.5" x14ac:dyDescent="0.35">
      <c r="B360" s="3">
        <v>42522</v>
      </c>
      <c r="C360" s="2">
        <v>22.29</v>
      </c>
      <c r="D360" s="2">
        <v>8.6415000000000006</v>
      </c>
      <c r="E360" s="2">
        <v>276</v>
      </c>
      <c r="F360" s="2"/>
      <c r="G360" s="2"/>
      <c r="H360" s="15">
        <f t="shared" si="5"/>
        <v>0</v>
      </c>
      <c r="I360" s="14"/>
      <c r="J360" s="14"/>
      <c r="K360" s="14"/>
    </row>
    <row r="361" spans="2:11" ht="13.5" x14ac:dyDescent="0.35">
      <c r="B361" s="3">
        <v>42523</v>
      </c>
      <c r="C361" s="2">
        <v>22.24</v>
      </c>
      <c r="D361" s="2">
        <v>8.6220999999999997</v>
      </c>
      <c r="E361" s="2">
        <v>286</v>
      </c>
      <c r="F361" s="2"/>
      <c r="G361" s="2"/>
      <c r="H361" s="15">
        <f t="shared" si="5"/>
        <v>-2.2449806167911786E-3</v>
      </c>
      <c r="I361" s="14"/>
      <c r="J361" s="14"/>
      <c r="K361" s="14"/>
    </row>
    <row r="362" spans="2:11" ht="13.5" x14ac:dyDescent="0.35">
      <c r="B362" s="3">
        <v>42524</v>
      </c>
      <c r="C362" s="2">
        <v>22.27</v>
      </c>
      <c r="D362" s="2">
        <v>8.6336999999999993</v>
      </c>
      <c r="E362" s="2">
        <v>250</v>
      </c>
      <c r="F362" s="2"/>
      <c r="G362" s="2"/>
      <c r="H362" s="15">
        <f t="shared" si="5"/>
        <v>1.345379895848994E-3</v>
      </c>
      <c r="I362" s="14"/>
      <c r="J362" s="14"/>
      <c r="K362" s="14"/>
    </row>
    <row r="363" spans="2:11" ht="13.5" x14ac:dyDescent="0.35">
      <c r="B363" s="3">
        <v>42527</v>
      </c>
      <c r="C363" s="2">
        <v>22</v>
      </c>
      <c r="D363" s="2">
        <v>8.5289999999999999</v>
      </c>
      <c r="E363" s="2">
        <v>64</v>
      </c>
      <c r="F363" s="2"/>
      <c r="G363" s="2"/>
      <c r="H363" s="15">
        <f t="shared" si="5"/>
        <v>-1.2126898085409425E-2</v>
      </c>
      <c r="I363" s="14"/>
      <c r="J363" s="14"/>
      <c r="K363" s="14"/>
    </row>
    <row r="364" spans="2:11" ht="13.5" x14ac:dyDescent="0.35">
      <c r="B364" s="3">
        <v>42528</v>
      </c>
      <c r="C364" s="2">
        <v>21.99</v>
      </c>
      <c r="D364" s="2">
        <v>8.5251999999999999</v>
      </c>
      <c r="E364" s="2">
        <v>526</v>
      </c>
      <c r="F364" s="2"/>
      <c r="G364" s="2"/>
      <c r="H364" s="15">
        <f t="shared" si="5"/>
        <v>-4.4553875014656183E-4</v>
      </c>
      <c r="I364" s="14"/>
      <c r="J364" s="14"/>
      <c r="K364" s="14"/>
    </row>
    <row r="365" spans="2:11" ht="13.5" x14ac:dyDescent="0.35">
      <c r="B365" s="3">
        <v>42529</v>
      </c>
      <c r="C365" s="2">
        <v>21.34</v>
      </c>
      <c r="D365" s="2">
        <v>8.2731999999999992</v>
      </c>
      <c r="E365" s="2">
        <v>350</v>
      </c>
      <c r="F365" s="2"/>
      <c r="G365" s="2"/>
      <c r="H365" s="15">
        <f t="shared" si="5"/>
        <v>-2.9559423825834076E-2</v>
      </c>
      <c r="I365" s="14"/>
      <c r="J365" s="14"/>
      <c r="K365" s="14"/>
    </row>
    <row r="366" spans="2:11" ht="13.5" x14ac:dyDescent="0.35">
      <c r="B366" s="3">
        <v>42530</v>
      </c>
      <c r="C366" s="2">
        <v>21.49</v>
      </c>
      <c r="D366" s="2">
        <v>8.3313000000000006</v>
      </c>
      <c r="E366" s="2">
        <v>50</v>
      </c>
      <c r="F366" s="2"/>
      <c r="G366" s="2"/>
      <c r="H366" s="15">
        <f t="shared" si="5"/>
        <v>7.0226756273269568E-3</v>
      </c>
      <c r="I366" s="14"/>
      <c r="J366" s="14"/>
      <c r="K366" s="14"/>
    </row>
    <row r="367" spans="2:11" ht="13.5" x14ac:dyDescent="0.35">
      <c r="B367" s="3">
        <v>42531</v>
      </c>
      <c r="C367" s="2">
        <v>21.5</v>
      </c>
      <c r="D367" s="2">
        <v>8.3352000000000004</v>
      </c>
      <c r="E367" s="2">
        <v>21</v>
      </c>
      <c r="F367" s="2"/>
      <c r="G367" s="2"/>
      <c r="H367" s="15">
        <f t="shared" si="5"/>
        <v>4.6811421986962327E-4</v>
      </c>
      <c r="I367" s="14"/>
      <c r="J367" s="14"/>
      <c r="K367" s="14"/>
    </row>
    <row r="368" spans="2:11" ht="13.5" x14ac:dyDescent="0.35">
      <c r="B368" s="3">
        <v>42534</v>
      </c>
      <c r="C368" s="2">
        <v>21.8</v>
      </c>
      <c r="D368" s="2">
        <v>8.4514999999999993</v>
      </c>
      <c r="E368" s="2">
        <v>15240</v>
      </c>
      <c r="F368" s="2"/>
      <c r="G368" s="2"/>
      <c r="H368" s="15">
        <f t="shared" si="5"/>
        <v>1.3952874556099308E-2</v>
      </c>
      <c r="I368" s="14"/>
      <c r="J368" s="14"/>
      <c r="K368" s="14"/>
    </row>
    <row r="369" spans="2:11" ht="13.5" x14ac:dyDescent="0.35">
      <c r="B369" s="3">
        <v>42535</v>
      </c>
      <c r="C369" s="2">
        <v>21.59</v>
      </c>
      <c r="D369" s="2">
        <v>8.3701000000000008</v>
      </c>
      <c r="E369" s="2">
        <v>405</v>
      </c>
      <c r="F369" s="2"/>
      <c r="G369" s="2"/>
      <c r="H369" s="15">
        <f t="shared" si="5"/>
        <v>-9.63142637401628E-3</v>
      </c>
      <c r="I369" s="14"/>
      <c r="J369" s="14"/>
      <c r="K369" s="14"/>
    </row>
    <row r="370" spans="2:11" ht="13.5" x14ac:dyDescent="0.35">
      <c r="B370" s="3">
        <v>42536</v>
      </c>
      <c r="C370" s="2">
        <v>21.44</v>
      </c>
      <c r="D370" s="2">
        <v>8.3118999999999996</v>
      </c>
      <c r="E370" s="2">
        <v>425</v>
      </c>
      <c r="F370" s="2"/>
      <c r="G370" s="2"/>
      <c r="H370" s="15">
        <f t="shared" si="5"/>
        <v>-6.9533219435850393E-3</v>
      </c>
      <c r="I370" s="14"/>
      <c r="J370" s="14"/>
      <c r="K370" s="14"/>
    </row>
    <row r="371" spans="2:11" ht="13.5" x14ac:dyDescent="0.35">
      <c r="B371" s="3">
        <v>42537</v>
      </c>
      <c r="C371" s="2">
        <v>21.34</v>
      </c>
      <c r="D371" s="2">
        <v>8.2731999999999992</v>
      </c>
      <c r="E371" s="2">
        <v>5316</v>
      </c>
      <c r="F371" s="2"/>
      <c r="G371" s="2"/>
      <c r="H371" s="15">
        <f t="shared" si="5"/>
        <v>-4.6559751681324851E-3</v>
      </c>
      <c r="I371" s="14"/>
      <c r="J371" s="14"/>
      <c r="K371" s="14"/>
    </row>
    <row r="372" spans="2:11" ht="13.5" x14ac:dyDescent="0.35">
      <c r="B372" s="3">
        <v>42538</v>
      </c>
      <c r="C372" s="2">
        <v>21.34</v>
      </c>
      <c r="D372" s="2">
        <v>8.2731999999999992</v>
      </c>
      <c r="E372" s="2">
        <v>588</v>
      </c>
      <c r="F372" s="2"/>
      <c r="G372" s="2"/>
      <c r="H372" s="15">
        <f t="shared" si="5"/>
        <v>0</v>
      </c>
      <c r="I372" s="14"/>
      <c r="J372" s="14"/>
      <c r="K372" s="14"/>
    </row>
    <row r="373" spans="2:11" ht="13.5" x14ac:dyDescent="0.35">
      <c r="B373" s="3">
        <v>42541</v>
      </c>
      <c r="C373" s="2">
        <v>21.5</v>
      </c>
      <c r="D373" s="2">
        <v>8.3352000000000004</v>
      </c>
      <c r="E373" s="2">
        <v>2433</v>
      </c>
      <c r="F373" s="2"/>
      <c r="G373" s="2"/>
      <c r="H373" s="15">
        <f t="shared" si="5"/>
        <v>7.4940772615192637E-3</v>
      </c>
      <c r="I373" s="14"/>
      <c r="J373" s="14"/>
      <c r="K373" s="14"/>
    </row>
    <row r="374" spans="2:11" ht="13.5" x14ac:dyDescent="0.35">
      <c r="B374" s="3">
        <v>42542</v>
      </c>
      <c r="C374" s="2">
        <v>21.5</v>
      </c>
      <c r="D374" s="2">
        <v>8.3352000000000004</v>
      </c>
      <c r="E374" s="2">
        <v>230</v>
      </c>
      <c r="F374" s="2"/>
      <c r="G374" s="2"/>
      <c r="H374" s="15">
        <f t="shared" si="5"/>
        <v>0</v>
      </c>
      <c r="I374" s="14"/>
      <c r="J374" s="14"/>
      <c r="K374" s="14"/>
    </row>
    <row r="375" spans="2:11" ht="13.5" x14ac:dyDescent="0.35">
      <c r="B375" s="3">
        <v>42543</v>
      </c>
      <c r="C375" s="2">
        <v>21.49</v>
      </c>
      <c r="D375" s="2">
        <v>8.3313000000000006</v>
      </c>
      <c r="E375" s="2">
        <v>365</v>
      </c>
      <c r="F375" s="2"/>
      <c r="G375" s="2"/>
      <c r="H375" s="15">
        <f t="shared" si="5"/>
        <v>-4.6789519147708421E-4</v>
      </c>
      <c r="I375" s="14"/>
      <c r="J375" s="14"/>
      <c r="K375" s="14"/>
    </row>
    <row r="376" spans="2:11" ht="13.5" x14ac:dyDescent="0.35">
      <c r="B376" s="3">
        <v>42544</v>
      </c>
      <c r="C376" s="2">
        <v>21.49</v>
      </c>
      <c r="D376" s="2">
        <v>8.3313000000000006</v>
      </c>
      <c r="E376" s="2">
        <v>395</v>
      </c>
      <c r="F376" s="2"/>
      <c r="G376" s="2"/>
      <c r="H376" s="15">
        <f t="shared" si="5"/>
        <v>0</v>
      </c>
      <c r="I376" s="14"/>
      <c r="J376" s="14"/>
      <c r="K376" s="14"/>
    </row>
    <row r="377" spans="2:11" ht="13.5" x14ac:dyDescent="0.35">
      <c r="B377" s="3">
        <v>42545</v>
      </c>
      <c r="C377" s="2">
        <v>21.3</v>
      </c>
      <c r="D377" s="2">
        <v>8.2576999999999998</v>
      </c>
      <c r="E377" s="2">
        <v>8114</v>
      </c>
      <c r="F377" s="2"/>
      <c r="G377" s="2"/>
      <c r="H377" s="15">
        <f t="shared" si="5"/>
        <v>-8.8341555339503768E-3</v>
      </c>
      <c r="I377" s="14"/>
      <c r="J377" s="14"/>
      <c r="K377" s="14"/>
    </row>
    <row r="378" spans="2:11" ht="13.5" x14ac:dyDescent="0.35">
      <c r="B378" s="3">
        <v>42548</v>
      </c>
      <c r="C378" s="2">
        <v>21.3</v>
      </c>
      <c r="D378" s="2">
        <v>8.2576999999999998</v>
      </c>
      <c r="E378" s="2">
        <v>7705</v>
      </c>
      <c r="F378" s="2"/>
      <c r="G378" s="2"/>
      <c r="H378" s="15">
        <f t="shared" si="5"/>
        <v>0</v>
      </c>
      <c r="I378" s="14"/>
      <c r="J378" s="14"/>
      <c r="K378" s="14"/>
    </row>
    <row r="379" spans="2:11" ht="13.5" x14ac:dyDescent="0.35">
      <c r="B379" s="3">
        <v>42549</v>
      </c>
      <c r="C379" s="2">
        <v>21.5</v>
      </c>
      <c r="D379" s="2">
        <v>8.3352000000000004</v>
      </c>
      <c r="E379" s="2">
        <v>5244</v>
      </c>
      <c r="F379" s="2"/>
      <c r="G379" s="2"/>
      <c r="H379" s="15">
        <f t="shared" si="5"/>
        <v>9.3851798927062705E-3</v>
      </c>
      <c r="I379" s="14"/>
      <c r="J379" s="14"/>
      <c r="K379" s="14"/>
    </row>
    <row r="380" spans="2:11" ht="13.5" x14ac:dyDescent="0.35">
      <c r="B380" s="3">
        <v>42550</v>
      </c>
      <c r="C380" s="2">
        <v>20.75</v>
      </c>
      <c r="D380" s="2">
        <v>8.4830000000000005</v>
      </c>
      <c r="E380" s="2">
        <v>185</v>
      </c>
      <c r="F380" s="2"/>
      <c r="G380" s="2"/>
      <c r="H380" s="15">
        <f t="shared" si="5"/>
        <v>1.7732028025722255E-2</v>
      </c>
      <c r="I380" s="14"/>
      <c r="J380" s="14"/>
      <c r="K380" s="14"/>
    </row>
    <row r="381" spans="2:11" ht="13.5" x14ac:dyDescent="0.35">
      <c r="B381" s="3">
        <v>42551</v>
      </c>
      <c r="C381" s="2">
        <v>21</v>
      </c>
      <c r="D381" s="2">
        <v>8.5852000000000004</v>
      </c>
      <c r="E381" s="2">
        <v>575</v>
      </c>
      <c r="F381" s="2"/>
      <c r="G381" s="2"/>
      <c r="H381" s="15">
        <f t="shared" si="5"/>
        <v>1.204762466108686E-2</v>
      </c>
      <c r="I381" s="14"/>
      <c r="J381" s="14"/>
      <c r="K381" s="14"/>
    </row>
    <row r="382" spans="2:11" ht="13.5" x14ac:dyDescent="0.35">
      <c r="B382" s="3">
        <v>42552</v>
      </c>
      <c r="C382" s="2">
        <v>21</v>
      </c>
      <c r="D382" s="2">
        <v>8.5852000000000004</v>
      </c>
      <c r="E382" s="2">
        <v>48</v>
      </c>
      <c r="F382" s="2"/>
      <c r="G382" s="2"/>
      <c r="H382" s="15">
        <f t="shared" si="5"/>
        <v>0</v>
      </c>
      <c r="I382" s="14"/>
      <c r="J382" s="14"/>
      <c r="K382" s="14"/>
    </row>
    <row r="383" spans="2:11" ht="13.5" x14ac:dyDescent="0.35">
      <c r="B383" s="3">
        <v>42555</v>
      </c>
      <c r="C383" s="2">
        <v>21.5</v>
      </c>
      <c r="D383" s="2">
        <v>8.7896000000000001</v>
      </c>
      <c r="E383" s="2">
        <v>63</v>
      </c>
      <c r="F383" s="2"/>
      <c r="G383" s="2"/>
      <c r="H383" s="15">
        <f t="shared" si="5"/>
        <v>2.3808414480734251E-2</v>
      </c>
      <c r="I383" s="14"/>
      <c r="J383" s="14"/>
      <c r="K383" s="14"/>
    </row>
    <row r="384" spans="2:11" ht="13.5" x14ac:dyDescent="0.35">
      <c r="B384" s="3">
        <v>42559</v>
      </c>
      <c r="C384" s="2">
        <v>22</v>
      </c>
      <c r="D384" s="2">
        <v>8.9939999999999998</v>
      </c>
      <c r="E384" s="2">
        <v>16</v>
      </c>
      <c r="F384" s="2"/>
      <c r="G384" s="2"/>
      <c r="H384" s="15">
        <f t="shared" si="5"/>
        <v>2.3254755620278476E-2</v>
      </c>
      <c r="I384" s="14"/>
      <c r="J384" s="14"/>
      <c r="K384" s="14"/>
    </row>
    <row r="385" spans="2:11" ht="13.5" x14ac:dyDescent="0.35">
      <c r="B385" s="3">
        <v>42562</v>
      </c>
      <c r="C385" s="2">
        <v>21.98</v>
      </c>
      <c r="D385" s="2">
        <v>8.9859000000000009</v>
      </c>
      <c r="E385" s="2">
        <v>16</v>
      </c>
      <c r="F385" s="2"/>
      <c r="G385" s="2"/>
      <c r="H385" s="15">
        <f t="shared" si="5"/>
        <v>-9.0060040026672069E-4</v>
      </c>
      <c r="I385" s="14"/>
      <c r="J385" s="14"/>
      <c r="K385" s="14"/>
    </row>
    <row r="386" spans="2:11" ht="13.5" x14ac:dyDescent="0.35">
      <c r="B386" s="3">
        <v>42563</v>
      </c>
      <c r="C386" s="2">
        <v>21.96</v>
      </c>
      <c r="D386" s="2">
        <v>8.9777000000000005</v>
      </c>
      <c r="E386" s="2">
        <v>15</v>
      </c>
      <c r="F386" s="2"/>
      <c r="G386" s="2"/>
      <c r="H386" s="15">
        <f t="shared" si="5"/>
        <v>-9.1254075829916076E-4</v>
      </c>
      <c r="I386" s="14"/>
      <c r="J386" s="14"/>
      <c r="K386" s="14"/>
    </row>
    <row r="387" spans="2:11" ht="13.5" x14ac:dyDescent="0.35">
      <c r="B387" s="3">
        <v>42564</v>
      </c>
      <c r="C387" s="2">
        <v>21.96</v>
      </c>
      <c r="D387" s="2">
        <v>8.9777000000000005</v>
      </c>
      <c r="E387" s="2">
        <v>0</v>
      </c>
      <c r="F387" s="2"/>
      <c r="G387" s="2"/>
      <c r="H387" s="15">
        <f t="shared" si="5"/>
        <v>0</v>
      </c>
      <c r="I387" s="14"/>
      <c r="J387" s="14"/>
      <c r="K387" s="14"/>
    </row>
    <row r="388" spans="2:11" ht="13.5" x14ac:dyDescent="0.35">
      <c r="B388" s="3">
        <v>42565</v>
      </c>
      <c r="C388" s="2">
        <v>21.96</v>
      </c>
      <c r="D388" s="2">
        <v>8.9777000000000005</v>
      </c>
      <c r="E388" s="2">
        <v>0</v>
      </c>
      <c r="F388" s="2"/>
      <c r="G388" s="2"/>
      <c r="H388" s="15">
        <f t="shared" si="5"/>
        <v>0</v>
      </c>
      <c r="I388" s="14"/>
      <c r="J388" s="14"/>
      <c r="K388" s="14"/>
    </row>
    <row r="389" spans="2:11" ht="13.5" x14ac:dyDescent="0.35">
      <c r="B389" s="3">
        <v>42566</v>
      </c>
      <c r="C389" s="2">
        <v>21.96</v>
      </c>
      <c r="D389" s="2">
        <v>8.9777000000000005</v>
      </c>
      <c r="E389" s="2">
        <v>0</v>
      </c>
      <c r="F389" s="2"/>
      <c r="G389" s="2"/>
      <c r="H389" s="15">
        <f t="shared" si="5"/>
        <v>0</v>
      </c>
      <c r="I389" s="14"/>
      <c r="J389" s="14"/>
      <c r="K389" s="14"/>
    </row>
    <row r="390" spans="2:11" ht="13.5" x14ac:dyDescent="0.35">
      <c r="B390" s="3">
        <v>42569</v>
      </c>
      <c r="C390" s="2">
        <v>21.94</v>
      </c>
      <c r="D390" s="2">
        <v>8.9695</v>
      </c>
      <c r="E390" s="2">
        <v>735</v>
      </c>
      <c r="F390" s="2"/>
      <c r="G390" s="2"/>
      <c r="H390" s="15">
        <f t="shared" si="5"/>
        <v>-9.1337424952943726E-4</v>
      </c>
      <c r="I390" s="14"/>
      <c r="J390" s="14"/>
      <c r="K390" s="14"/>
    </row>
    <row r="391" spans="2:11" ht="13.5" x14ac:dyDescent="0.35">
      <c r="B391" s="3">
        <v>42570</v>
      </c>
      <c r="C391" s="2">
        <v>21.9</v>
      </c>
      <c r="D391" s="2">
        <v>8.9530999999999992</v>
      </c>
      <c r="E391" s="2">
        <v>119</v>
      </c>
      <c r="F391" s="2"/>
      <c r="G391" s="2"/>
      <c r="H391" s="15">
        <f t="shared" ref="H391:H454" si="6">(D391-D390)/D390</f>
        <v>-1.8284185294610467E-3</v>
      </c>
      <c r="I391" s="14"/>
      <c r="J391" s="14"/>
      <c r="K391" s="14"/>
    </row>
    <row r="392" spans="2:11" ht="13.5" x14ac:dyDescent="0.35">
      <c r="B392" s="3">
        <v>42571</v>
      </c>
      <c r="C392" s="2">
        <v>21.8</v>
      </c>
      <c r="D392" s="2">
        <v>8.9123000000000001</v>
      </c>
      <c r="E392" s="2">
        <v>102</v>
      </c>
      <c r="F392" s="2"/>
      <c r="G392" s="2"/>
      <c r="H392" s="15">
        <f t="shared" si="6"/>
        <v>-4.5570807876600351E-3</v>
      </c>
      <c r="I392" s="14"/>
      <c r="J392" s="14"/>
      <c r="K392" s="14"/>
    </row>
    <row r="393" spans="2:11" ht="13.5" x14ac:dyDescent="0.35">
      <c r="B393" s="3">
        <v>42572</v>
      </c>
      <c r="C393" s="2">
        <v>21.8</v>
      </c>
      <c r="D393" s="2">
        <v>8.9123000000000001</v>
      </c>
      <c r="E393" s="2">
        <v>1604</v>
      </c>
      <c r="F393" s="2"/>
      <c r="G393" s="2"/>
      <c r="H393" s="15">
        <f t="shared" si="6"/>
        <v>0</v>
      </c>
      <c r="I393" s="14"/>
      <c r="J393" s="14"/>
      <c r="K393" s="14"/>
    </row>
    <row r="394" spans="2:11" ht="13.5" x14ac:dyDescent="0.35">
      <c r="B394" s="3">
        <v>42573</v>
      </c>
      <c r="C394" s="2">
        <v>21.5</v>
      </c>
      <c r="D394" s="2">
        <v>8.7896000000000001</v>
      </c>
      <c r="E394" s="2">
        <v>177</v>
      </c>
      <c r="F394" s="2"/>
      <c r="G394" s="2"/>
      <c r="H394" s="15">
        <f t="shared" si="6"/>
        <v>-1.3767489873545553E-2</v>
      </c>
      <c r="I394" s="14"/>
      <c r="J394" s="14"/>
      <c r="K394" s="14"/>
    </row>
    <row r="395" spans="2:11" ht="13.5" x14ac:dyDescent="0.35">
      <c r="B395" s="3">
        <v>42577</v>
      </c>
      <c r="C395" s="2">
        <v>21.79</v>
      </c>
      <c r="D395" s="2">
        <v>8.9082000000000008</v>
      </c>
      <c r="E395" s="2">
        <v>55</v>
      </c>
      <c r="F395" s="2"/>
      <c r="G395" s="2"/>
      <c r="H395" s="15">
        <f t="shared" si="6"/>
        <v>1.34932192591245E-2</v>
      </c>
      <c r="I395" s="14"/>
      <c r="J395" s="14"/>
      <c r="K395" s="14"/>
    </row>
    <row r="396" spans="2:11" ht="13.5" x14ac:dyDescent="0.35">
      <c r="B396" s="3">
        <v>42578</v>
      </c>
      <c r="C396" s="2">
        <v>21.14</v>
      </c>
      <c r="D396" s="2">
        <v>8.6424000000000003</v>
      </c>
      <c r="E396" s="2">
        <v>213</v>
      </c>
      <c r="F396" s="2"/>
      <c r="G396" s="2"/>
      <c r="H396" s="15">
        <f t="shared" si="6"/>
        <v>-2.9837677645315603E-2</v>
      </c>
      <c r="I396" s="14"/>
      <c r="J396" s="14"/>
      <c r="K396" s="14"/>
    </row>
    <row r="397" spans="2:11" ht="13.5" x14ac:dyDescent="0.35">
      <c r="B397" s="3">
        <v>42579</v>
      </c>
      <c r="C397" s="2">
        <v>21.14</v>
      </c>
      <c r="D397" s="2">
        <v>8.6424000000000003</v>
      </c>
      <c r="E397" s="2">
        <v>48</v>
      </c>
      <c r="F397" s="2"/>
      <c r="G397" s="2"/>
      <c r="H397" s="15">
        <f t="shared" si="6"/>
        <v>0</v>
      </c>
      <c r="I397" s="14"/>
      <c r="J397" s="14"/>
      <c r="K397" s="14"/>
    </row>
    <row r="398" spans="2:11" ht="13.5" x14ac:dyDescent="0.35">
      <c r="B398" s="3">
        <v>42580</v>
      </c>
      <c r="C398" s="2">
        <v>21.6</v>
      </c>
      <c r="D398" s="2">
        <v>8.8305000000000007</v>
      </c>
      <c r="E398" s="2">
        <v>75</v>
      </c>
      <c r="F398" s="2"/>
      <c r="G398" s="2"/>
      <c r="H398" s="15">
        <f t="shared" si="6"/>
        <v>2.1764787559011428E-2</v>
      </c>
      <c r="I398" s="14"/>
      <c r="J398" s="14"/>
      <c r="K398" s="14"/>
    </row>
    <row r="399" spans="2:11" ht="13.5" x14ac:dyDescent="0.35">
      <c r="B399" s="3">
        <v>42583</v>
      </c>
      <c r="C399" s="2">
        <v>20.73</v>
      </c>
      <c r="D399" s="2">
        <v>8.4748000000000001</v>
      </c>
      <c r="E399" s="2">
        <v>0</v>
      </c>
      <c r="F399" s="2"/>
      <c r="G399" s="2"/>
      <c r="H399" s="15">
        <f t="shared" si="6"/>
        <v>-4.0280844799275302E-2</v>
      </c>
      <c r="I399" s="14"/>
      <c r="J399" s="14"/>
      <c r="K399" s="14"/>
    </row>
    <row r="400" spans="2:11" ht="13.5" x14ac:dyDescent="0.35">
      <c r="B400" s="3">
        <v>42584</v>
      </c>
      <c r="C400" s="2">
        <v>21.19</v>
      </c>
      <c r="D400" s="2">
        <v>9.0266999999999999</v>
      </c>
      <c r="E400" s="2">
        <v>8</v>
      </c>
      <c r="F400" s="2"/>
      <c r="G400" s="2"/>
      <c r="H400" s="15">
        <f t="shared" si="6"/>
        <v>6.5122480766507743E-2</v>
      </c>
      <c r="I400" s="14"/>
      <c r="J400" s="14"/>
      <c r="K400" s="14"/>
    </row>
    <row r="401" spans="2:11" ht="13.5" x14ac:dyDescent="0.35">
      <c r="B401" s="3">
        <v>42585</v>
      </c>
      <c r="C401" s="2">
        <v>21.15</v>
      </c>
      <c r="D401" s="2">
        <v>9.0096000000000007</v>
      </c>
      <c r="E401" s="2">
        <v>115</v>
      </c>
      <c r="F401" s="2"/>
      <c r="G401" s="2"/>
      <c r="H401" s="15">
        <f t="shared" si="6"/>
        <v>-1.894380005982167E-3</v>
      </c>
      <c r="I401" s="14"/>
      <c r="J401" s="14"/>
      <c r="K401" s="14"/>
    </row>
    <row r="402" spans="2:11" ht="13.5" x14ac:dyDescent="0.35">
      <c r="B402" s="3">
        <v>42586</v>
      </c>
      <c r="C402" s="2">
        <v>21.65</v>
      </c>
      <c r="D402" s="2">
        <v>9.2225999999999999</v>
      </c>
      <c r="E402" s="2">
        <v>39</v>
      </c>
      <c r="F402" s="2"/>
      <c r="G402" s="2"/>
      <c r="H402" s="15">
        <f t="shared" si="6"/>
        <v>2.3641449120937574E-2</v>
      </c>
      <c r="I402" s="14"/>
      <c r="J402" s="14"/>
      <c r="K402" s="14"/>
    </row>
    <row r="403" spans="2:11" ht="13.5" x14ac:dyDescent="0.35">
      <c r="B403" s="3">
        <v>42587</v>
      </c>
      <c r="C403" s="2">
        <v>21.15</v>
      </c>
      <c r="D403" s="2">
        <v>9.0096000000000007</v>
      </c>
      <c r="E403" s="2">
        <v>1105</v>
      </c>
      <c r="F403" s="2"/>
      <c r="G403" s="2"/>
      <c r="H403" s="15">
        <f t="shared" si="6"/>
        <v>-2.3095439463925487E-2</v>
      </c>
      <c r="I403" s="14"/>
      <c r="J403" s="14"/>
      <c r="K403" s="14"/>
    </row>
    <row r="404" spans="2:11" ht="13.5" x14ac:dyDescent="0.35">
      <c r="B404" s="3">
        <v>42590</v>
      </c>
      <c r="C404" s="2">
        <v>21.6</v>
      </c>
      <c r="D404" s="2">
        <v>9.2012999999999998</v>
      </c>
      <c r="E404" s="2">
        <v>3</v>
      </c>
      <c r="F404" s="2"/>
      <c r="G404" s="2"/>
      <c r="H404" s="15">
        <f t="shared" si="6"/>
        <v>2.1277304208843797E-2</v>
      </c>
      <c r="I404" s="14"/>
      <c r="J404" s="14"/>
      <c r="K404" s="14"/>
    </row>
    <row r="405" spans="2:11" ht="13.5" x14ac:dyDescent="0.35">
      <c r="B405" s="3">
        <v>42591</v>
      </c>
      <c r="C405" s="2">
        <v>21.6</v>
      </c>
      <c r="D405" s="2">
        <v>9.2012999999999998</v>
      </c>
      <c r="E405" s="2">
        <v>3</v>
      </c>
      <c r="F405" s="2"/>
      <c r="G405" s="2"/>
      <c r="H405" s="15">
        <f t="shared" si="6"/>
        <v>0</v>
      </c>
      <c r="I405" s="14"/>
      <c r="J405" s="14"/>
      <c r="K405" s="14"/>
    </row>
    <row r="406" spans="2:11" ht="13.5" x14ac:dyDescent="0.35">
      <c r="B406" s="3">
        <v>42592</v>
      </c>
      <c r="C406" s="2">
        <v>21.59</v>
      </c>
      <c r="D406" s="2">
        <v>9.1971000000000007</v>
      </c>
      <c r="E406" s="2">
        <v>81</v>
      </c>
      <c r="F406" s="2"/>
      <c r="G406" s="2"/>
      <c r="H406" s="15">
        <f t="shared" si="6"/>
        <v>-4.5645723973776459E-4</v>
      </c>
      <c r="I406" s="14"/>
      <c r="J406" s="14"/>
      <c r="K406" s="14"/>
    </row>
    <row r="407" spans="2:11" ht="13.5" x14ac:dyDescent="0.35">
      <c r="B407" s="3">
        <v>42593</v>
      </c>
      <c r="C407" s="2">
        <v>21.59</v>
      </c>
      <c r="D407" s="2">
        <v>9.1971000000000007</v>
      </c>
      <c r="E407" s="2">
        <v>904</v>
      </c>
      <c r="F407" s="2"/>
      <c r="G407" s="2"/>
      <c r="H407" s="15">
        <f t="shared" si="6"/>
        <v>0</v>
      </c>
      <c r="I407" s="14"/>
      <c r="J407" s="14"/>
      <c r="K407" s="14"/>
    </row>
    <row r="408" spans="2:11" ht="13.5" x14ac:dyDescent="0.35">
      <c r="B408" s="3">
        <v>42594</v>
      </c>
      <c r="C408" s="2">
        <v>21.5</v>
      </c>
      <c r="D408" s="2">
        <v>9.1586999999999996</v>
      </c>
      <c r="E408" s="2">
        <v>402</v>
      </c>
      <c r="F408" s="2"/>
      <c r="G408" s="2"/>
      <c r="H408" s="15">
        <f t="shared" si="6"/>
        <v>-4.1752291483186108E-3</v>
      </c>
      <c r="I408" s="14"/>
      <c r="J408" s="14"/>
      <c r="K408" s="14"/>
    </row>
    <row r="409" spans="2:11" ht="13.5" x14ac:dyDescent="0.35">
      <c r="B409" s="3">
        <v>42597</v>
      </c>
      <c r="C409" s="2">
        <v>21.4</v>
      </c>
      <c r="D409" s="2">
        <v>9.1160999999999994</v>
      </c>
      <c r="E409" s="2">
        <v>2070</v>
      </c>
      <c r="F409" s="2"/>
      <c r="G409" s="2"/>
      <c r="H409" s="15">
        <f t="shared" si="6"/>
        <v>-4.651315142978828E-3</v>
      </c>
      <c r="I409" s="14"/>
      <c r="J409" s="14"/>
      <c r="K409" s="14"/>
    </row>
    <row r="410" spans="2:11" ht="13.5" x14ac:dyDescent="0.35">
      <c r="B410" s="3">
        <v>42598</v>
      </c>
      <c r="C410" s="2">
        <v>22</v>
      </c>
      <c r="D410" s="2">
        <v>9.3717000000000006</v>
      </c>
      <c r="E410" s="2">
        <v>5298</v>
      </c>
      <c r="F410" s="2"/>
      <c r="G410" s="2"/>
      <c r="H410" s="15">
        <f t="shared" si="6"/>
        <v>2.8038305854477374E-2</v>
      </c>
      <c r="I410" s="14"/>
      <c r="J410" s="14"/>
      <c r="K410" s="14"/>
    </row>
    <row r="411" spans="2:11" ht="13.5" x14ac:dyDescent="0.35">
      <c r="B411" s="3">
        <v>42599</v>
      </c>
      <c r="C411" s="2">
        <v>22.05</v>
      </c>
      <c r="D411" s="2">
        <v>9.3930000000000007</v>
      </c>
      <c r="E411" s="2">
        <v>476</v>
      </c>
      <c r="F411" s="2"/>
      <c r="G411" s="2"/>
      <c r="H411" s="15">
        <f t="shared" si="6"/>
        <v>2.2728000256090246E-3</v>
      </c>
      <c r="I411" s="14"/>
      <c r="J411" s="14"/>
      <c r="K411" s="14"/>
    </row>
    <row r="412" spans="2:11" ht="13.5" x14ac:dyDescent="0.35">
      <c r="B412" s="3">
        <v>42600</v>
      </c>
      <c r="C412" s="2">
        <v>22.45</v>
      </c>
      <c r="D412" s="2">
        <v>9.5633999999999997</v>
      </c>
      <c r="E412" s="2">
        <v>383</v>
      </c>
      <c r="F412" s="2"/>
      <c r="G412" s="2"/>
      <c r="H412" s="15">
        <f t="shared" si="6"/>
        <v>1.8141168955605129E-2</v>
      </c>
      <c r="I412" s="14"/>
      <c r="J412" s="14"/>
      <c r="K412" s="14"/>
    </row>
    <row r="413" spans="2:11" ht="13.5" x14ac:dyDescent="0.35">
      <c r="B413" s="3">
        <v>42601</v>
      </c>
      <c r="C413" s="2">
        <v>23.12</v>
      </c>
      <c r="D413" s="2">
        <v>9.8488000000000007</v>
      </c>
      <c r="E413" s="2">
        <v>1606</v>
      </c>
      <c r="F413" s="2"/>
      <c r="G413" s="2"/>
      <c r="H413" s="15">
        <f t="shared" si="6"/>
        <v>2.9842942886421253E-2</v>
      </c>
      <c r="I413" s="14"/>
      <c r="J413" s="14"/>
      <c r="K413" s="14"/>
    </row>
    <row r="414" spans="2:11" ht="13.5" x14ac:dyDescent="0.35">
      <c r="B414" s="3">
        <v>42604</v>
      </c>
      <c r="C414" s="2">
        <v>24</v>
      </c>
      <c r="D414" s="2">
        <v>10.223699999999999</v>
      </c>
      <c r="E414" s="2">
        <v>3349</v>
      </c>
      <c r="F414" s="2"/>
      <c r="G414" s="2"/>
      <c r="H414" s="15">
        <f t="shared" si="6"/>
        <v>3.8065551133132813E-2</v>
      </c>
      <c r="I414" s="14"/>
      <c r="J414" s="14"/>
      <c r="K414" s="14"/>
    </row>
    <row r="415" spans="2:11" ht="13.5" x14ac:dyDescent="0.35">
      <c r="B415" s="3">
        <v>42605</v>
      </c>
      <c r="C415" s="2">
        <v>24.72</v>
      </c>
      <c r="D415" s="2">
        <v>10.5304</v>
      </c>
      <c r="E415" s="2">
        <v>2213</v>
      </c>
      <c r="F415" s="2"/>
      <c r="G415" s="2"/>
      <c r="H415" s="15">
        <f t="shared" si="6"/>
        <v>2.9998924068585845E-2</v>
      </c>
      <c r="I415" s="14"/>
      <c r="J415" s="14"/>
      <c r="K415" s="14"/>
    </row>
    <row r="416" spans="2:11" ht="13.5" x14ac:dyDescent="0.35">
      <c r="B416" s="3">
        <v>42606</v>
      </c>
      <c r="C416" s="2">
        <v>25</v>
      </c>
      <c r="D416" s="2">
        <v>10.649699999999999</v>
      </c>
      <c r="E416" s="2">
        <v>1740</v>
      </c>
      <c r="F416" s="2"/>
      <c r="G416" s="2"/>
      <c r="H416" s="15">
        <f t="shared" si="6"/>
        <v>1.1329104307528591E-2</v>
      </c>
      <c r="I416" s="14"/>
      <c r="J416" s="14"/>
      <c r="K416" s="14"/>
    </row>
    <row r="417" spans="2:11" ht="13.5" x14ac:dyDescent="0.35">
      <c r="B417" s="3">
        <v>42607</v>
      </c>
      <c r="C417" s="2">
        <v>25</v>
      </c>
      <c r="D417" s="2">
        <v>10.649699999999999</v>
      </c>
      <c r="E417" s="2">
        <v>1422</v>
      </c>
      <c r="F417" s="2"/>
      <c r="G417" s="2"/>
      <c r="H417" s="15">
        <f t="shared" si="6"/>
        <v>0</v>
      </c>
      <c r="I417" s="14"/>
      <c r="J417" s="14"/>
      <c r="K417" s="14"/>
    </row>
    <row r="418" spans="2:11" ht="13.5" x14ac:dyDescent="0.35">
      <c r="B418" s="3">
        <v>42608</v>
      </c>
      <c r="C418" s="2">
        <v>24.25</v>
      </c>
      <c r="D418" s="2">
        <v>10.3302</v>
      </c>
      <c r="E418" s="2">
        <v>1488</v>
      </c>
      <c r="F418" s="2"/>
      <c r="G418" s="2"/>
      <c r="H418" s="15">
        <f t="shared" si="6"/>
        <v>-3.0000845094227978E-2</v>
      </c>
      <c r="I418" s="14"/>
      <c r="J418" s="14"/>
      <c r="K418" s="14"/>
    </row>
    <row r="419" spans="2:11" ht="13.5" x14ac:dyDescent="0.35">
      <c r="B419" s="3">
        <v>42611</v>
      </c>
      <c r="C419" s="2">
        <v>24.2</v>
      </c>
      <c r="D419" s="2">
        <v>10.3089</v>
      </c>
      <c r="E419" s="2">
        <v>310</v>
      </c>
      <c r="F419" s="2"/>
      <c r="G419" s="2"/>
      <c r="H419" s="15">
        <f t="shared" si="6"/>
        <v>-2.0619155485857095E-3</v>
      </c>
      <c r="I419" s="14"/>
      <c r="J419" s="14"/>
      <c r="K419" s="14"/>
    </row>
    <row r="420" spans="2:11" ht="13.5" x14ac:dyDescent="0.35">
      <c r="B420" s="3">
        <v>42612</v>
      </c>
      <c r="C420" s="2">
        <v>24.7</v>
      </c>
      <c r="D420" s="2">
        <v>10.5219</v>
      </c>
      <c r="E420" s="2">
        <v>186</v>
      </c>
      <c r="F420" s="2"/>
      <c r="G420" s="2"/>
      <c r="H420" s="15">
        <f t="shared" si="6"/>
        <v>2.0661758286529209E-2</v>
      </c>
      <c r="I420" s="14"/>
      <c r="J420" s="14"/>
      <c r="K420" s="14"/>
    </row>
    <row r="421" spans="2:11" ht="13.5" x14ac:dyDescent="0.35">
      <c r="B421" s="3">
        <v>42613</v>
      </c>
      <c r="C421" s="2">
        <v>24.49</v>
      </c>
      <c r="D421" s="2">
        <v>10.432399999999999</v>
      </c>
      <c r="E421" s="2">
        <v>686</v>
      </c>
      <c r="F421" s="2"/>
      <c r="G421" s="2"/>
      <c r="H421" s="15">
        <f t="shared" si="6"/>
        <v>-8.5060682956501227E-3</v>
      </c>
      <c r="I421" s="14"/>
      <c r="J421" s="14"/>
      <c r="K421" s="14"/>
    </row>
    <row r="422" spans="2:11" ht="13.5" x14ac:dyDescent="0.35">
      <c r="B422" s="3">
        <v>42614</v>
      </c>
      <c r="C422" s="2">
        <v>24.49</v>
      </c>
      <c r="D422" s="2">
        <v>10.432399999999999</v>
      </c>
      <c r="E422" s="2">
        <v>3</v>
      </c>
      <c r="F422" s="2"/>
      <c r="G422" s="2"/>
      <c r="H422" s="15">
        <f t="shared" si="6"/>
        <v>0</v>
      </c>
      <c r="I422" s="14"/>
      <c r="J422" s="14"/>
      <c r="K422" s="14"/>
    </row>
    <row r="423" spans="2:11" ht="13.5" x14ac:dyDescent="0.35">
      <c r="B423" s="3">
        <v>42615</v>
      </c>
      <c r="C423" s="2">
        <v>24.4</v>
      </c>
      <c r="D423" s="2">
        <v>10.3941</v>
      </c>
      <c r="E423" s="2">
        <v>1344</v>
      </c>
      <c r="F423" s="2"/>
      <c r="G423" s="2"/>
      <c r="H423" s="15">
        <f t="shared" si="6"/>
        <v>-3.6712549365438018E-3</v>
      </c>
      <c r="I423" s="14"/>
      <c r="J423" s="14"/>
      <c r="K423" s="14"/>
    </row>
    <row r="424" spans="2:11" ht="13.5" x14ac:dyDescent="0.35">
      <c r="B424" s="3">
        <v>42618</v>
      </c>
      <c r="C424" s="2">
        <v>23.31</v>
      </c>
      <c r="D424" s="2">
        <v>9.9298000000000002</v>
      </c>
      <c r="E424" s="2">
        <v>0</v>
      </c>
      <c r="F424" s="2"/>
      <c r="G424" s="2"/>
      <c r="H424" s="15">
        <f t="shared" si="6"/>
        <v>-4.4669572161129843E-2</v>
      </c>
      <c r="I424" s="14"/>
      <c r="J424" s="14"/>
      <c r="K424" s="14"/>
    </row>
    <row r="425" spans="2:11" ht="13.5" x14ac:dyDescent="0.35">
      <c r="B425" s="3">
        <v>42619</v>
      </c>
      <c r="C425" s="2">
        <v>23.6</v>
      </c>
      <c r="D425" s="2">
        <v>10.0533</v>
      </c>
      <c r="E425" s="2">
        <v>2992</v>
      </c>
      <c r="F425" s="2"/>
      <c r="G425" s="2"/>
      <c r="H425" s="15">
        <f t="shared" si="6"/>
        <v>1.2437309915607559E-2</v>
      </c>
      <c r="I425" s="14"/>
      <c r="J425" s="14"/>
      <c r="K425" s="14"/>
    </row>
    <row r="426" spans="2:11" ht="13.5" x14ac:dyDescent="0.35">
      <c r="B426" s="3">
        <v>42620</v>
      </c>
      <c r="C426" s="2">
        <v>23.85</v>
      </c>
      <c r="D426" s="2">
        <v>10.159800000000001</v>
      </c>
      <c r="E426" s="2">
        <v>716</v>
      </c>
      <c r="F426" s="2"/>
      <c r="G426" s="2"/>
      <c r="H426" s="15">
        <f t="shared" si="6"/>
        <v>1.0593536450717722E-2</v>
      </c>
      <c r="I426" s="14"/>
      <c r="J426" s="14"/>
      <c r="K426" s="14"/>
    </row>
    <row r="427" spans="2:11" ht="13.5" x14ac:dyDescent="0.35">
      <c r="B427" s="3">
        <v>42621</v>
      </c>
      <c r="C427" s="2">
        <v>24</v>
      </c>
      <c r="D427" s="2">
        <v>10.223699999999999</v>
      </c>
      <c r="E427" s="2">
        <v>2869</v>
      </c>
      <c r="F427" s="2"/>
      <c r="G427" s="2"/>
      <c r="H427" s="15">
        <f t="shared" si="6"/>
        <v>6.289493887674808E-3</v>
      </c>
      <c r="I427" s="14"/>
      <c r="J427" s="14"/>
      <c r="K427" s="14"/>
    </row>
    <row r="428" spans="2:11" ht="13.5" x14ac:dyDescent="0.35">
      <c r="B428" s="3">
        <v>42622</v>
      </c>
      <c r="C428" s="2">
        <v>24</v>
      </c>
      <c r="D428" s="2">
        <v>10.223699999999999</v>
      </c>
      <c r="E428" s="2">
        <v>1428</v>
      </c>
      <c r="F428" s="2"/>
      <c r="G428" s="2"/>
      <c r="H428" s="15">
        <f t="shared" si="6"/>
        <v>0</v>
      </c>
      <c r="I428" s="14"/>
      <c r="J428" s="14"/>
      <c r="K428" s="14"/>
    </row>
    <row r="429" spans="2:11" ht="13.5" x14ac:dyDescent="0.35">
      <c r="B429" s="3">
        <v>42627</v>
      </c>
      <c r="C429" s="2">
        <v>24.7</v>
      </c>
      <c r="D429" s="2">
        <v>10.5219</v>
      </c>
      <c r="E429" s="2">
        <v>1363</v>
      </c>
      <c r="F429" s="2"/>
      <c r="G429" s="2"/>
      <c r="H429" s="15">
        <f t="shared" si="6"/>
        <v>2.9167522521200875E-2</v>
      </c>
      <c r="I429" s="14"/>
      <c r="J429" s="14"/>
      <c r="K429" s="14"/>
    </row>
    <row r="430" spans="2:11" ht="13.5" x14ac:dyDescent="0.35">
      <c r="B430" s="3">
        <v>42628</v>
      </c>
      <c r="C430" s="2">
        <v>24</v>
      </c>
      <c r="D430" s="2">
        <v>10.223699999999999</v>
      </c>
      <c r="E430" s="2">
        <v>26</v>
      </c>
      <c r="F430" s="2"/>
      <c r="G430" s="2"/>
      <c r="H430" s="15">
        <f t="shared" si="6"/>
        <v>-2.834088900293686E-2</v>
      </c>
      <c r="I430" s="14"/>
      <c r="J430" s="14"/>
      <c r="K430" s="14"/>
    </row>
    <row r="431" spans="2:11" ht="13.5" x14ac:dyDescent="0.35">
      <c r="B431" s="3">
        <v>42629</v>
      </c>
      <c r="C431" s="2">
        <v>23.9</v>
      </c>
      <c r="D431" s="2">
        <v>10.181100000000001</v>
      </c>
      <c r="E431" s="2">
        <v>1114</v>
      </c>
      <c r="F431" s="2"/>
      <c r="G431" s="2"/>
      <c r="H431" s="15">
        <f t="shared" si="6"/>
        <v>-4.1667889315999511E-3</v>
      </c>
      <c r="I431" s="14"/>
      <c r="J431" s="14"/>
      <c r="K431" s="14"/>
    </row>
    <row r="432" spans="2:11" ht="13.5" x14ac:dyDescent="0.35">
      <c r="B432" s="3">
        <v>42632</v>
      </c>
      <c r="C432" s="2">
        <v>24.14</v>
      </c>
      <c r="D432" s="2">
        <v>10.283300000000001</v>
      </c>
      <c r="E432" s="2">
        <v>174</v>
      </c>
      <c r="F432" s="2"/>
      <c r="G432" s="2"/>
      <c r="H432" s="15">
        <f t="shared" si="6"/>
        <v>1.0038208052175092E-2</v>
      </c>
      <c r="I432" s="14"/>
      <c r="J432" s="14"/>
      <c r="K432" s="14"/>
    </row>
    <row r="433" spans="2:11" ht="13.5" x14ac:dyDescent="0.35">
      <c r="B433" s="3">
        <v>42633</v>
      </c>
      <c r="C433" s="2">
        <v>24.14</v>
      </c>
      <c r="D433" s="2">
        <v>10.283300000000001</v>
      </c>
      <c r="E433" s="2">
        <v>0</v>
      </c>
      <c r="F433" s="2"/>
      <c r="G433" s="2"/>
      <c r="H433" s="15">
        <f t="shared" si="6"/>
        <v>0</v>
      </c>
      <c r="I433" s="14"/>
      <c r="J433" s="14"/>
      <c r="K433" s="14"/>
    </row>
    <row r="434" spans="2:11" ht="13.5" x14ac:dyDescent="0.35">
      <c r="B434" s="3">
        <v>42634</v>
      </c>
      <c r="C434" s="2">
        <v>23.7</v>
      </c>
      <c r="D434" s="2">
        <v>10.0959</v>
      </c>
      <c r="E434" s="2">
        <v>316</v>
      </c>
      <c r="F434" s="2"/>
      <c r="G434" s="2"/>
      <c r="H434" s="15">
        <f t="shared" si="6"/>
        <v>-1.8223721956959364E-2</v>
      </c>
      <c r="I434" s="14"/>
      <c r="J434" s="14"/>
      <c r="K434" s="14"/>
    </row>
    <row r="435" spans="2:11" ht="13.5" x14ac:dyDescent="0.35">
      <c r="B435" s="3">
        <v>42635</v>
      </c>
      <c r="C435" s="2">
        <v>23.99</v>
      </c>
      <c r="D435" s="2">
        <v>10.2194</v>
      </c>
      <c r="E435" s="2">
        <v>320</v>
      </c>
      <c r="F435" s="2"/>
      <c r="G435" s="2"/>
      <c r="H435" s="15">
        <f t="shared" si="6"/>
        <v>1.2232688517120805E-2</v>
      </c>
      <c r="I435" s="14"/>
      <c r="J435" s="14"/>
      <c r="K435" s="14"/>
    </row>
    <row r="436" spans="2:11" ht="13.5" x14ac:dyDescent="0.35">
      <c r="B436" s="3">
        <v>42636</v>
      </c>
      <c r="C436" s="2">
        <v>23.7</v>
      </c>
      <c r="D436" s="2">
        <v>10.0959</v>
      </c>
      <c r="E436" s="2">
        <v>180</v>
      </c>
      <c r="F436" s="2"/>
      <c r="G436" s="2"/>
      <c r="H436" s="15">
        <f t="shared" si="6"/>
        <v>-1.2084858210853861E-2</v>
      </c>
      <c r="I436" s="14"/>
      <c r="J436" s="14"/>
      <c r="K436" s="14"/>
    </row>
    <row r="437" spans="2:11" ht="13.5" x14ac:dyDescent="0.35">
      <c r="B437" s="3">
        <v>42639</v>
      </c>
      <c r="C437" s="2">
        <v>23.69</v>
      </c>
      <c r="D437" s="2">
        <v>10.0916</v>
      </c>
      <c r="E437" s="2">
        <v>180</v>
      </c>
      <c r="F437" s="2"/>
      <c r="G437" s="2"/>
      <c r="H437" s="15">
        <f t="shared" si="6"/>
        <v>-4.2591547063665808E-4</v>
      </c>
      <c r="I437" s="14"/>
      <c r="J437" s="14"/>
      <c r="K437" s="14"/>
    </row>
    <row r="438" spans="2:11" ht="13.5" x14ac:dyDescent="0.35">
      <c r="B438" s="3">
        <v>42640</v>
      </c>
      <c r="C438" s="2">
        <v>23.68</v>
      </c>
      <c r="D438" s="2">
        <v>10.087400000000001</v>
      </c>
      <c r="E438" s="2">
        <v>75</v>
      </c>
      <c r="F438" s="2"/>
      <c r="G438" s="2"/>
      <c r="H438" s="15">
        <f t="shared" si="6"/>
        <v>-4.1618772048030974E-4</v>
      </c>
      <c r="I438" s="14"/>
      <c r="J438" s="14"/>
      <c r="K438" s="14"/>
    </row>
    <row r="439" spans="2:11" ht="13.5" x14ac:dyDescent="0.35">
      <c r="B439" s="3">
        <v>42641</v>
      </c>
      <c r="C439" s="2">
        <v>23.28</v>
      </c>
      <c r="D439" s="2">
        <v>9.9169999999999998</v>
      </c>
      <c r="E439" s="2">
        <v>684</v>
      </c>
      <c r="F439" s="2"/>
      <c r="G439" s="2"/>
      <c r="H439" s="15">
        <f t="shared" si="6"/>
        <v>-1.6892360766897391E-2</v>
      </c>
      <c r="I439" s="14"/>
      <c r="J439" s="14"/>
      <c r="K439" s="14"/>
    </row>
    <row r="440" spans="2:11" ht="13.5" x14ac:dyDescent="0.35">
      <c r="B440" s="3">
        <v>42642</v>
      </c>
      <c r="C440" s="2">
        <v>23.55</v>
      </c>
      <c r="D440" s="2">
        <v>10.032</v>
      </c>
      <c r="E440" s="2">
        <v>1410</v>
      </c>
      <c r="F440" s="2"/>
      <c r="G440" s="2"/>
      <c r="H440" s="15">
        <f t="shared" si="6"/>
        <v>1.1596248865584372E-2</v>
      </c>
      <c r="I440" s="14"/>
      <c r="J440" s="14"/>
      <c r="K440" s="14"/>
    </row>
    <row r="441" spans="2:11" ht="13.5" x14ac:dyDescent="0.35">
      <c r="B441" s="3">
        <v>42643</v>
      </c>
      <c r="C441" s="2">
        <v>23.6</v>
      </c>
      <c r="D441" s="2">
        <v>10.0533</v>
      </c>
      <c r="E441" s="2">
        <v>1063</v>
      </c>
      <c r="F441" s="2"/>
      <c r="G441" s="2"/>
      <c r="H441" s="15">
        <f t="shared" si="6"/>
        <v>2.1232057416268038E-3</v>
      </c>
      <c r="I441" s="14"/>
      <c r="J441" s="14"/>
      <c r="K441" s="14"/>
    </row>
    <row r="442" spans="2:11" ht="13.5" x14ac:dyDescent="0.35">
      <c r="B442" s="3">
        <v>42647</v>
      </c>
      <c r="C442" s="2">
        <v>23.6</v>
      </c>
      <c r="D442" s="2">
        <v>10.0533</v>
      </c>
      <c r="E442" s="2">
        <v>620</v>
      </c>
      <c r="F442" s="2"/>
      <c r="G442" s="2"/>
      <c r="H442" s="15">
        <f t="shared" si="6"/>
        <v>0</v>
      </c>
      <c r="I442" s="14"/>
      <c r="J442" s="14"/>
      <c r="K442" s="14"/>
    </row>
    <row r="443" spans="2:11" ht="13.5" x14ac:dyDescent="0.35">
      <c r="B443" s="3">
        <v>42648</v>
      </c>
      <c r="C443" s="2">
        <v>24</v>
      </c>
      <c r="D443" s="2">
        <v>10.223699999999999</v>
      </c>
      <c r="E443" s="2">
        <v>221</v>
      </c>
      <c r="F443" s="2"/>
      <c r="G443" s="2"/>
      <c r="H443" s="15">
        <f t="shared" si="6"/>
        <v>1.694965832114818E-2</v>
      </c>
      <c r="I443" s="14"/>
      <c r="J443" s="14"/>
      <c r="K443" s="14"/>
    </row>
    <row r="444" spans="2:11" ht="13.5" x14ac:dyDescent="0.35">
      <c r="B444" s="3">
        <v>42649</v>
      </c>
      <c r="C444" s="2">
        <v>24</v>
      </c>
      <c r="D444" s="2">
        <v>10.223699999999999</v>
      </c>
      <c r="E444" s="2">
        <v>705</v>
      </c>
      <c r="F444" s="2"/>
      <c r="G444" s="2"/>
      <c r="H444" s="15">
        <f t="shared" si="6"/>
        <v>0</v>
      </c>
      <c r="I444" s="14"/>
      <c r="J444" s="14"/>
      <c r="K444" s="14"/>
    </row>
    <row r="445" spans="2:11" ht="13.5" x14ac:dyDescent="0.35">
      <c r="B445" s="3">
        <v>42650</v>
      </c>
      <c r="C445" s="2">
        <v>24</v>
      </c>
      <c r="D445" s="2">
        <v>10.223699999999999</v>
      </c>
      <c r="E445" s="2">
        <v>375</v>
      </c>
      <c r="F445" s="2"/>
      <c r="G445" s="2"/>
      <c r="H445" s="15">
        <f t="shared" si="6"/>
        <v>0</v>
      </c>
      <c r="I445" s="14"/>
      <c r="J445" s="14"/>
      <c r="K445" s="14"/>
    </row>
    <row r="446" spans="2:11" ht="13.5" x14ac:dyDescent="0.35">
      <c r="B446" s="3">
        <v>42653</v>
      </c>
      <c r="C446" s="2">
        <v>23.75</v>
      </c>
      <c r="D446" s="2">
        <v>10.1172</v>
      </c>
      <c r="E446" s="2">
        <v>730</v>
      </c>
      <c r="F446" s="2"/>
      <c r="G446" s="2"/>
      <c r="H446" s="15">
        <f t="shared" si="6"/>
        <v>-1.0416972329000138E-2</v>
      </c>
      <c r="I446" s="14"/>
      <c r="J446" s="14"/>
      <c r="K446" s="14"/>
    </row>
    <row r="447" spans="2:11" ht="13.5" x14ac:dyDescent="0.35">
      <c r="B447" s="3">
        <v>42654</v>
      </c>
      <c r="C447" s="2">
        <v>23.7</v>
      </c>
      <c r="D447" s="2">
        <v>10.0959</v>
      </c>
      <c r="E447" s="2">
        <v>572</v>
      </c>
      <c r="F447" s="2"/>
      <c r="G447" s="2"/>
      <c r="H447" s="15">
        <f t="shared" si="6"/>
        <v>-2.1053255841537279E-3</v>
      </c>
      <c r="I447" s="14"/>
      <c r="J447" s="14"/>
      <c r="K447" s="14"/>
    </row>
    <row r="448" spans="2:11" ht="13.5" x14ac:dyDescent="0.35">
      <c r="B448" s="3">
        <v>42655</v>
      </c>
      <c r="C448" s="2">
        <v>23</v>
      </c>
      <c r="D448" s="2">
        <v>9.7977000000000007</v>
      </c>
      <c r="E448" s="2">
        <v>2100</v>
      </c>
      <c r="F448" s="2"/>
      <c r="G448" s="2"/>
      <c r="H448" s="15">
        <f t="shared" si="6"/>
        <v>-2.9536742638100574E-2</v>
      </c>
      <c r="I448" s="14"/>
      <c r="J448" s="14"/>
      <c r="K448" s="14"/>
    </row>
    <row r="449" spans="2:11" ht="13.5" x14ac:dyDescent="0.35">
      <c r="B449" s="3">
        <v>42656</v>
      </c>
      <c r="C449" s="2">
        <v>23.6</v>
      </c>
      <c r="D449" s="2">
        <v>10.0533</v>
      </c>
      <c r="E449" s="2">
        <v>40</v>
      </c>
      <c r="F449" s="2"/>
      <c r="G449" s="2"/>
      <c r="H449" s="15">
        <f t="shared" si="6"/>
        <v>2.6087755289506655E-2</v>
      </c>
      <c r="I449" s="14"/>
      <c r="J449" s="14"/>
      <c r="K449" s="14"/>
    </row>
    <row r="450" spans="2:11" ht="13.5" x14ac:dyDescent="0.35">
      <c r="B450" s="3">
        <v>42657</v>
      </c>
      <c r="C450" s="2">
        <v>23.65</v>
      </c>
      <c r="D450" s="2">
        <v>10.0746</v>
      </c>
      <c r="E450" s="2">
        <v>105</v>
      </c>
      <c r="F450" s="2"/>
      <c r="G450" s="2"/>
      <c r="H450" s="15">
        <f t="shared" si="6"/>
        <v>2.1187072901435447E-3</v>
      </c>
      <c r="I450" s="14"/>
      <c r="J450" s="14"/>
      <c r="K450" s="14"/>
    </row>
    <row r="451" spans="2:11" ht="13.5" x14ac:dyDescent="0.35">
      <c r="B451" s="3">
        <v>42660</v>
      </c>
      <c r="C451" s="2">
        <v>23.6</v>
      </c>
      <c r="D451" s="2">
        <v>10.0533</v>
      </c>
      <c r="E451" s="2">
        <v>244</v>
      </c>
      <c r="F451" s="2"/>
      <c r="G451" s="2"/>
      <c r="H451" s="15">
        <f t="shared" si="6"/>
        <v>-2.1142278601631922E-3</v>
      </c>
      <c r="I451" s="14"/>
      <c r="J451" s="14"/>
      <c r="K451" s="14"/>
    </row>
    <row r="452" spans="2:11" ht="13.5" x14ac:dyDescent="0.35">
      <c r="B452" s="3">
        <v>42661</v>
      </c>
      <c r="C452" s="2">
        <v>23.6</v>
      </c>
      <c r="D452" s="2">
        <v>10.0533</v>
      </c>
      <c r="E452" s="2">
        <v>340</v>
      </c>
      <c r="F452" s="2"/>
      <c r="G452" s="2"/>
      <c r="H452" s="15">
        <f t="shared" si="6"/>
        <v>0</v>
      </c>
      <c r="I452" s="14"/>
      <c r="J452" s="14"/>
      <c r="K452" s="14"/>
    </row>
    <row r="453" spans="2:11" ht="13.5" x14ac:dyDescent="0.35">
      <c r="B453" s="3">
        <v>42662</v>
      </c>
      <c r="C453" s="2">
        <v>23.45</v>
      </c>
      <c r="D453" s="2">
        <v>9.9893999999999998</v>
      </c>
      <c r="E453" s="2">
        <v>2875</v>
      </c>
      <c r="F453" s="2"/>
      <c r="G453" s="2"/>
      <c r="H453" s="15">
        <f t="shared" si="6"/>
        <v>-6.356121870430634E-3</v>
      </c>
      <c r="I453" s="14"/>
      <c r="J453" s="14"/>
      <c r="K453" s="14"/>
    </row>
    <row r="454" spans="2:11" ht="13.5" x14ac:dyDescent="0.35">
      <c r="B454" s="3">
        <v>42663</v>
      </c>
      <c r="C454" s="2">
        <v>23.64</v>
      </c>
      <c r="D454" s="2">
        <v>10.0703</v>
      </c>
      <c r="E454" s="2">
        <v>20</v>
      </c>
      <c r="F454" s="2"/>
      <c r="G454" s="2"/>
      <c r="H454" s="15">
        <f t="shared" si="6"/>
        <v>8.0985844995695184E-3</v>
      </c>
      <c r="I454" s="14"/>
      <c r="J454" s="14"/>
      <c r="K454" s="14"/>
    </row>
    <row r="455" spans="2:11" ht="13.5" x14ac:dyDescent="0.35">
      <c r="B455" s="3">
        <v>42664</v>
      </c>
      <c r="C455" s="2">
        <v>23.6</v>
      </c>
      <c r="D455" s="2">
        <v>10.0533</v>
      </c>
      <c r="E455" s="2">
        <v>287</v>
      </c>
      <c r="F455" s="2"/>
      <c r="G455" s="2"/>
      <c r="H455" s="15">
        <f t="shared" ref="H455:H518" si="7">(D455-D454)/D454</f>
        <v>-1.6881324290239079E-3</v>
      </c>
      <c r="I455" s="14"/>
      <c r="J455" s="14"/>
      <c r="K455" s="14"/>
    </row>
    <row r="456" spans="2:11" ht="13.5" x14ac:dyDescent="0.35">
      <c r="B456" s="3">
        <v>42667</v>
      </c>
      <c r="C456" s="2">
        <v>23.6</v>
      </c>
      <c r="D456" s="2">
        <v>10.0533</v>
      </c>
      <c r="E456" s="2">
        <v>80</v>
      </c>
      <c r="F456" s="2"/>
      <c r="G456" s="2"/>
      <c r="H456" s="15">
        <f t="shared" si="7"/>
        <v>0</v>
      </c>
      <c r="I456" s="14"/>
      <c r="J456" s="14"/>
      <c r="K456" s="14"/>
    </row>
    <row r="457" spans="2:11" ht="13.5" x14ac:dyDescent="0.35">
      <c r="B457" s="3">
        <v>42668</v>
      </c>
      <c r="C457" s="2">
        <v>23.6</v>
      </c>
      <c r="D457" s="2">
        <v>10.0533</v>
      </c>
      <c r="E457" s="2">
        <v>234</v>
      </c>
      <c r="F457" s="2"/>
      <c r="G457" s="2"/>
      <c r="H457" s="15">
        <f t="shared" si="7"/>
        <v>0</v>
      </c>
      <c r="I457" s="14"/>
      <c r="J457" s="14"/>
      <c r="K457" s="14"/>
    </row>
    <row r="458" spans="2:11" ht="13.5" x14ac:dyDescent="0.35">
      <c r="B458" s="3">
        <v>42669</v>
      </c>
      <c r="C458" s="2">
        <v>23.59</v>
      </c>
      <c r="D458" s="2">
        <v>10.048999999999999</v>
      </c>
      <c r="E458" s="2">
        <v>180</v>
      </c>
      <c r="F458" s="2"/>
      <c r="G458" s="2"/>
      <c r="H458" s="15">
        <f t="shared" si="7"/>
        <v>-4.2772025106190372E-4</v>
      </c>
      <c r="I458" s="14"/>
      <c r="J458" s="14"/>
      <c r="K458" s="14"/>
    </row>
    <row r="459" spans="2:11" ht="13.5" x14ac:dyDescent="0.35">
      <c r="B459" s="3">
        <v>42670</v>
      </c>
      <c r="C459" s="2">
        <v>23.58</v>
      </c>
      <c r="D459" s="2">
        <v>10.0448</v>
      </c>
      <c r="E459" s="2">
        <v>100</v>
      </c>
      <c r="F459" s="2"/>
      <c r="G459" s="2"/>
      <c r="H459" s="15">
        <f t="shared" si="7"/>
        <v>-4.1795203502827084E-4</v>
      </c>
      <c r="I459" s="14"/>
      <c r="J459" s="14"/>
      <c r="K459" s="14"/>
    </row>
    <row r="460" spans="2:11" ht="13.5" x14ac:dyDescent="0.35">
      <c r="B460" s="3">
        <v>42671</v>
      </c>
      <c r="C460" s="2">
        <v>23</v>
      </c>
      <c r="D460" s="2">
        <v>9.7977000000000007</v>
      </c>
      <c r="E460" s="2">
        <v>1102</v>
      </c>
      <c r="F460" s="2"/>
      <c r="G460" s="2"/>
      <c r="H460" s="15">
        <f t="shared" si="7"/>
        <v>-2.4599792927683939E-2</v>
      </c>
      <c r="I460" s="14"/>
      <c r="J460" s="14"/>
      <c r="K460" s="14"/>
    </row>
    <row r="461" spans="2:11" ht="13.5" x14ac:dyDescent="0.35">
      <c r="B461" s="3">
        <v>42674</v>
      </c>
      <c r="C461" s="2">
        <v>23</v>
      </c>
      <c r="D461" s="2">
        <v>9.7977000000000007</v>
      </c>
      <c r="E461" s="2">
        <v>200</v>
      </c>
      <c r="F461" s="2"/>
      <c r="G461" s="2"/>
      <c r="H461" s="15">
        <f t="shared" si="7"/>
        <v>0</v>
      </c>
      <c r="I461" s="14"/>
      <c r="J461" s="14"/>
      <c r="K461" s="14"/>
    </row>
    <row r="462" spans="2:11" ht="13.5" x14ac:dyDescent="0.35">
      <c r="B462" s="3">
        <v>42675</v>
      </c>
      <c r="C462" s="2">
        <v>22.9</v>
      </c>
      <c r="D462" s="2">
        <v>9.7551000000000005</v>
      </c>
      <c r="E462" s="2">
        <v>4900</v>
      </c>
      <c r="F462" s="2"/>
      <c r="G462" s="2"/>
      <c r="H462" s="15">
        <f t="shared" si="7"/>
        <v>-4.347959214917806E-3</v>
      </c>
      <c r="I462" s="14"/>
      <c r="J462" s="14"/>
      <c r="K462" s="14"/>
    </row>
    <row r="463" spans="2:11" ht="13.5" x14ac:dyDescent="0.35">
      <c r="B463" s="3">
        <v>42676</v>
      </c>
      <c r="C463" s="2">
        <v>23.67</v>
      </c>
      <c r="D463" s="2">
        <v>10.0831</v>
      </c>
      <c r="E463" s="2">
        <v>11950</v>
      </c>
      <c r="F463" s="2"/>
      <c r="G463" s="2"/>
      <c r="H463" s="15">
        <f t="shared" si="7"/>
        <v>3.3623437996535083E-2</v>
      </c>
      <c r="I463" s="14"/>
      <c r="J463" s="14"/>
      <c r="K463" s="14"/>
    </row>
    <row r="464" spans="2:11" ht="13.5" x14ac:dyDescent="0.35">
      <c r="B464" s="3">
        <v>42677</v>
      </c>
      <c r="C464" s="2">
        <v>24.15</v>
      </c>
      <c r="D464" s="2">
        <v>10.287599999999999</v>
      </c>
      <c r="E464" s="2">
        <v>3266</v>
      </c>
      <c r="F464" s="2"/>
      <c r="G464" s="2"/>
      <c r="H464" s="15">
        <f t="shared" si="7"/>
        <v>2.0281461058602956E-2</v>
      </c>
      <c r="I464" s="14"/>
      <c r="J464" s="14"/>
      <c r="K464" s="14"/>
    </row>
    <row r="465" spans="2:11" ht="13.5" x14ac:dyDescent="0.35">
      <c r="B465" s="3">
        <v>42678</v>
      </c>
      <c r="C465" s="2">
        <v>24.15</v>
      </c>
      <c r="D465" s="2">
        <v>10.287599999999999</v>
      </c>
      <c r="E465" s="2">
        <v>11741</v>
      </c>
      <c r="F465" s="2"/>
      <c r="G465" s="2"/>
      <c r="H465" s="15">
        <f t="shared" si="7"/>
        <v>0</v>
      </c>
      <c r="I465" s="14"/>
      <c r="J465" s="14"/>
      <c r="K465" s="14"/>
    </row>
    <row r="466" spans="2:11" ht="13.5" x14ac:dyDescent="0.35">
      <c r="B466" s="3">
        <v>42681</v>
      </c>
      <c r="C466" s="2">
        <v>24.59</v>
      </c>
      <c r="D466" s="2">
        <v>10.475</v>
      </c>
      <c r="E466" s="2">
        <v>19133</v>
      </c>
      <c r="F466" s="2"/>
      <c r="G466" s="2"/>
      <c r="H466" s="15">
        <f t="shared" si="7"/>
        <v>1.8216104825226509E-2</v>
      </c>
      <c r="I466" s="14"/>
      <c r="J466" s="14"/>
      <c r="K466" s="14"/>
    </row>
    <row r="467" spans="2:11" ht="13.5" x14ac:dyDescent="0.35">
      <c r="B467" s="3">
        <v>42682</v>
      </c>
      <c r="C467" s="2">
        <v>24.97</v>
      </c>
      <c r="D467" s="2">
        <v>10.636900000000001</v>
      </c>
      <c r="E467" s="2">
        <v>1410</v>
      </c>
      <c r="F467" s="2"/>
      <c r="G467" s="2"/>
      <c r="H467" s="15">
        <f t="shared" si="7"/>
        <v>1.5455847255370029E-2</v>
      </c>
      <c r="I467" s="14"/>
      <c r="J467" s="14"/>
      <c r="K467" s="14"/>
    </row>
    <row r="468" spans="2:11" ht="13.5" x14ac:dyDescent="0.35">
      <c r="B468" s="3">
        <v>42683</v>
      </c>
      <c r="C468" s="2">
        <v>24.59</v>
      </c>
      <c r="D468" s="2">
        <v>10.475</v>
      </c>
      <c r="E468" s="2">
        <v>4337</v>
      </c>
      <c r="F468" s="2"/>
      <c r="G468" s="2"/>
      <c r="H468" s="15">
        <f t="shared" si="7"/>
        <v>-1.5220599986838368E-2</v>
      </c>
      <c r="I468" s="14"/>
      <c r="J468" s="14"/>
      <c r="K468" s="14"/>
    </row>
    <row r="469" spans="2:11" ht="13.5" x14ac:dyDescent="0.35">
      <c r="B469" s="3">
        <v>42684</v>
      </c>
      <c r="C469" s="2">
        <v>24.6</v>
      </c>
      <c r="D469" s="2">
        <v>10.4793</v>
      </c>
      <c r="E469" s="2">
        <v>3680</v>
      </c>
      <c r="F469" s="2"/>
      <c r="G469" s="2"/>
      <c r="H469" s="15">
        <f t="shared" si="7"/>
        <v>4.1050119331748324E-4</v>
      </c>
      <c r="I469" s="14"/>
      <c r="J469" s="14"/>
      <c r="K469" s="14"/>
    </row>
    <row r="470" spans="2:11" ht="13.5" x14ac:dyDescent="0.35">
      <c r="B470" s="3">
        <v>42685</v>
      </c>
      <c r="C470" s="2">
        <v>24.89</v>
      </c>
      <c r="D470" s="2">
        <v>10.6028</v>
      </c>
      <c r="E470" s="2">
        <v>2407</v>
      </c>
      <c r="F470" s="2"/>
      <c r="G470" s="2"/>
      <c r="H470" s="15">
        <f t="shared" si="7"/>
        <v>1.1785138320307649E-2</v>
      </c>
      <c r="I470" s="14"/>
      <c r="J470" s="14"/>
      <c r="K470" s="14"/>
    </row>
    <row r="471" spans="2:11" ht="13.5" x14ac:dyDescent="0.35">
      <c r="B471" s="3">
        <v>42688</v>
      </c>
      <c r="C471" s="2">
        <v>24.8</v>
      </c>
      <c r="D471" s="2">
        <v>10.564500000000001</v>
      </c>
      <c r="E471" s="2">
        <v>185</v>
      </c>
      <c r="F471" s="2"/>
      <c r="G471" s="2"/>
      <c r="H471" s="15">
        <f t="shared" si="7"/>
        <v>-3.6122533670350809E-3</v>
      </c>
      <c r="I471" s="14"/>
      <c r="J471" s="14"/>
      <c r="K471" s="14"/>
    </row>
    <row r="472" spans="2:11" ht="13.5" x14ac:dyDescent="0.35">
      <c r="B472" s="3">
        <v>42689</v>
      </c>
      <c r="C472" s="2">
        <v>25.28</v>
      </c>
      <c r="D472" s="2">
        <v>10.7689</v>
      </c>
      <c r="E472" s="2">
        <v>20827</v>
      </c>
      <c r="F472" s="2"/>
      <c r="G472" s="2"/>
      <c r="H472" s="15">
        <f t="shared" si="7"/>
        <v>1.9347815798192027E-2</v>
      </c>
      <c r="I472" s="14"/>
      <c r="J472" s="14"/>
      <c r="K472" s="14"/>
    </row>
    <row r="473" spans="2:11" ht="13.5" x14ac:dyDescent="0.35">
      <c r="B473" s="3">
        <v>42690</v>
      </c>
      <c r="C473" s="2">
        <v>25.25</v>
      </c>
      <c r="D473" s="2">
        <v>10.7562</v>
      </c>
      <c r="E473" s="2">
        <v>443</v>
      </c>
      <c r="F473" s="2"/>
      <c r="G473" s="2"/>
      <c r="H473" s="15">
        <f t="shared" si="7"/>
        <v>-1.179321936316671E-3</v>
      </c>
      <c r="I473" s="14"/>
      <c r="J473" s="14"/>
      <c r="K473" s="14"/>
    </row>
    <row r="474" spans="2:11" ht="13.5" x14ac:dyDescent="0.35">
      <c r="B474" s="3">
        <v>42691</v>
      </c>
      <c r="C474" s="2">
        <v>26</v>
      </c>
      <c r="D474" s="2">
        <v>11.075699999999999</v>
      </c>
      <c r="E474" s="2">
        <v>13164</v>
      </c>
      <c r="F474" s="2"/>
      <c r="G474" s="2"/>
      <c r="H474" s="15">
        <f t="shared" si="7"/>
        <v>2.9703798739331704E-2</v>
      </c>
      <c r="I474" s="14"/>
      <c r="J474" s="14"/>
      <c r="K474" s="14"/>
    </row>
    <row r="475" spans="2:11" ht="13.5" x14ac:dyDescent="0.35">
      <c r="B475" s="3">
        <v>42692</v>
      </c>
      <c r="C475" s="2">
        <v>26.1</v>
      </c>
      <c r="D475" s="2">
        <v>11.1183</v>
      </c>
      <c r="E475" s="2">
        <v>3014</v>
      </c>
      <c r="F475" s="2"/>
      <c r="G475" s="2"/>
      <c r="H475" s="15">
        <f t="shared" si="7"/>
        <v>3.8462580243235366E-3</v>
      </c>
      <c r="I475" s="14"/>
      <c r="J475" s="14"/>
      <c r="K475" s="14"/>
    </row>
    <row r="476" spans="2:11" ht="13.5" x14ac:dyDescent="0.35">
      <c r="B476" s="3">
        <v>42695</v>
      </c>
      <c r="C476" s="2">
        <v>26.4</v>
      </c>
      <c r="D476" s="2">
        <v>11.246</v>
      </c>
      <c r="E476" s="2">
        <v>53</v>
      </c>
      <c r="F476" s="2"/>
      <c r="G476" s="2"/>
      <c r="H476" s="15">
        <f t="shared" si="7"/>
        <v>1.1485568836962558E-2</v>
      </c>
      <c r="I476" s="14"/>
      <c r="J476" s="14"/>
      <c r="K476" s="14"/>
    </row>
    <row r="477" spans="2:11" ht="13.5" x14ac:dyDescent="0.35">
      <c r="B477" s="3">
        <v>42696</v>
      </c>
      <c r="C477" s="2">
        <v>25.9</v>
      </c>
      <c r="D477" s="2">
        <v>11.033099999999999</v>
      </c>
      <c r="E477" s="2">
        <v>644</v>
      </c>
      <c r="F477" s="2"/>
      <c r="G477" s="2"/>
      <c r="H477" s="15">
        <f t="shared" si="7"/>
        <v>-1.893117552907711E-2</v>
      </c>
      <c r="I477" s="14"/>
      <c r="J477" s="14"/>
      <c r="K477" s="14"/>
    </row>
    <row r="478" spans="2:11" ht="13.5" x14ac:dyDescent="0.35">
      <c r="B478" s="3">
        <v>42697</v>
      </c>
      <c r="C478" s="2">
        <v>25.5</v>
      </c>
      <c r="D478" s="2">
        <v>10.8627</v>
      </c>
      <c r="E478" s="2">
        <v>200</v>
      </c>
      <c r="F478" s="2"/>
      <c r="G478" s="2"/>
      <c r="H478" s="15">
        <f t="shared" si="7"/>
        <v>-1.5444435380808568E-2</v>
      </c>
      <c r="I478" s="14"/>
      <c r="J478" s="14"/>
      <c r="K478" s="14"/>
    </row>
    <row r="479" spans="2:11" ht="13.5" x14ac:dyDescent="0.35">
      <c r="B479" s="3">
        <v>42698</v>
      </c>
      <c r="C479" s="2">
        <v>25.6</v>
      </c>
      <c r="D479" s="2">
        <v>10.9053</v>
      </c>
      <c r="E479" s="2">
        <v>550</v>
      </c>
      <c r="F479" s="2"/>
      <c r="G479" s="2"/>
      <c r="H479" s="15">
        <f t="shared" si="7"/>
        <v>3.9216769311497318E-3</v>
      </c>
      <c r="I479" s="14"/>
      <c r="J479" s="14"/>
      <c r="K479" s="14"/>
    </row>
    <row r="480" spans="2:11" ht="13.5" x14ac:dyDescent="0.35">
      <c r="B480" s="3">
        <v>42699</v>
      </c>
      <c r="C480" s="2">
        <v>25.65</v>
      </c>
      <c r="D480" s="2">
        <v>10.926600000000001</v>
      </c>
      <c r="E480" s="2">
        <v>2359</v>
      </c>
      <c r="F480" s="2"/>
      <c r="G480" s="2"/>
      <c r="H480" s="15">
        <f t="shared" si="7"/>
        <v>1.9531787296085479E-3</v>
      </c>
      <c r="I480" s="14"/>
      <c r="J480" s="14"/>
      <c r="K480" s="14"/>
    </row>
    <row r="481" spans="2:11" ht="13.5" x14ac:dyDescent="0.35">
      <c r="B481" s="3">
        <v>42702</v>
      </c>
      <c r="C481" s="2">
        <v>25.7</v>
      </c>
      <c r="D481" s="2">
        <v>10.947900000000001</v>
      </c>
      <c r="E481" s="2">
        <v>108</v>
      </c>
      <c r="F481" s="2"/>
      <c r="G481" s="2"/>
      <c r="H481" s="15">
        <f t="shared" si="7"/>
        <v>1.9493712591291065E-3</v>
      </c>
      <c r="I481" s="14"/>
      <c r="J481" s="14"/>
      <c r="K481" s="14"/>
    </row>
    <row r="482" spans="2:11" ht="13.5" x14ac:dyDescent="0.35">
      <c r="B482" s="3">
        <v>42703</v>
      </c>
      <c r="C482" s="2">
        <v>25.7</v>
      </c>
      <c r="D482" s="2">
        <v>10.947900000000001</v>
      </c>
      <c r="E482" s="2">
        <v>655</v>
      </c>
      <c r="F482" s="2"/>
      <c r="G482" s="2"/>
      <c r="H482" s="15">
        <f t="shared" si="7"/>
        <v>0</v>
      </c>
      <c r="I482" s="14"/>
      <c r="J482" s="14"/>
      <c r="K482" s="14"/>
    </row>
    <row r="483" spans="2:11" ht="13.5" x14ac:dyDescent="0.35">
      <c r="B483" s="3">
        <v>42704</v>
      </c>
      <c r="C483" s="2">
        <v>25.6</v>
      </c>
      <c r="D483" s="2">
        <v>10.9053</v>
      </c>
      <c r="E483" s="2">
        <v>480</v>
      </c>
      <c r="F483" s="2"/>
      <c r="G483" s="2"/>
      <c r="H483" s="15">
        <f t="shared" si="7"/>
        <v>-3.8911572082317332E-3</v>
      </c>
      <c r="I483" s="14"/>
      <c r="J483" s="14"/>
      <c r="K483" s="14"/>
    </row>
    <row r="484" spans="2:11" ht="13.5" x14ac:dyDescent="0.35">
      <c r="B484" s="3">
        <v>42705</v>
      </c>
      <c r="C484" s="2">
        <v>25</v>
      </c>
      <c r="D484" s="2">
        <v>10.649699999999999</v>
      </c>
      <c r="E484" s="2">
        <v>521</v>
      </c>
      <c r="F484" s="2"/>
      <c r="G484" s="2"/>
      <c r="H484" s="15">
        <f t="shared" si="7"/>
        <v>-2.3438144755302572E-2</v>
      </c>
      <c r="I484" s="14"/>
      <c r="J484" s="14"/>
      <c r="K484" s="14"/>
    </row>
    <row r="485" spans="2:11" ht="13.5" x14ac:dyDescent="0.35">
      <c r="B485" s="3">
        <v>42706</v>
      </c>
      <c r="C485" s="2">
        <v>25</v>
      </c>
      <c r="D485" s="2">
        <v>10.649699999999999</v>
      </c>
      <c r="E485" s="2">
        <v>252</v>
      </c>
      <c r="F485" s="2"/>
      <c r="G485" s="2"/>
      <c r="H485" s="15">
        <f t="shared" si="7"/>
        <v>0</v>
      </c>
      <c r="I485" s="14"/>
      <c r="J485" s="14"/>
      <c r="K485" s="14"/>
    </row>
    <row r="486" spans="2:11" ht="13.5" x14ac:dyDescent="0.35">
      <c r="B486" s="3">
        <v>42709</v>
      </c>
      <c r="C486" s="2">
        <v>24.85</v>
      </c>
      <c r="D486" s="2">
        <v>10.585800000000001</v>
      </c>
      <c r="E486" s="2">
        <v>383</v>
      </c>
      <c r="F486" s="2"/>
      <c r="G486" s="2"/>
      <c r="H486" s="15">
        <f t="shared" si="7"/>
        <v>-6.0001690188454622E-3</v>
      </c>
      <c r="I486" s="14"/>
      <c r="J486" s="14"/>
      <c r="K486" s="14"/>
    </row>
    <row r="487" spans="2:11" ht="13.5" x14ac:dyDescent="0.35">
      <c r="B487" s="3">
        <v>42710</v>
      </c>
      <c r="C487" s="2">
        <v>24.95</v>
      </c>
      <c r="D487" s="2">
        <v>10.628399999999999</v>
      </c>
      <c r="E487" s="2">
        <v>184</v>
      </c>
      <c r="F487" s="2"/>
      <c r="G487" s="2"/>
      <c r="H487" s="15">
        <f t="shared" si="7"/>
        <v>4.0242589128831469E-3</v>
      </c>
      <c r="I487" s="14"/>
      <c r="J487" s="14"/>
      <c r="K487" s="14"/>
    </row>
    <row r="488" spans="2:11" ht="13.5" x14ac:dyDescent="0.35">
      <c r="B488" s="3">
        <v>42711</v>
      </c>
      <c r="C488" s="2">
        <v>24.5</v>
      </c>
      <c r="D488" s="2">
        <v>10.4367</v>
      </c>
      <c r="E488" s="2">
        <v>476</v>
      </c>
      <c r="F488" s="2"/>
      <c r="G488" s="2"/>
      <c r="H488" s="15">
        <f t="shared" si="7"/>
        <v>-1.8036581235181127E-2</v>
      </c>
      <c r="I488" s="14"/>
      <c r="J488" s="14"/>
      <c r="K488" s="14"/>
    </row>
    <row r="489" spans="2:11" ht="13.5" x14ac:dyDescent="0.35">
      <c r="B489" s="3">
        <v>42712</v>
      </c>
      <c r="C489" s="2">
        <v>25.23</v>
      </c>
      <c r="D489" s="2">
        <v>10.7476</v>
      </c>
      <c r="E489" s="2">
        <v>3832</v>
      </c>
      <c r="F489" s="2"/>
      <c r="G489" s="2"/>
      <c r="H489" s="15">
        <f t="shared" si="7"/>
        <v>2.9789109584447207E-2</v>
      </c>
      <c r="I489" s="14"/>
      <c r="J489" s="14"/>
      <c r="K489" s="14"/>
    </row>
    <row r="490" spans="2:11" ht="13.5" x14ac:dyDescent="0.35">
      <c r="B490" s="3">
        <v>42713</v>
      </c>
      <c r="C490" s="2">
        <v>24.6</v>
      </c>
      <c r="D490" s="2">
        <v>10.4793</v>
      </c>
      <c r="E490" s="2">
        <v>333</v>
      </c>
      <c r="F490" s="2"/>
      <c r="G490" s="2"/>
      <c r="H490" s="15">
        <f t="shared" si="7"/>
        <v>-2.4963712828910637E-2</v>
      </c>
      <c r="I490" s="14"/>
      <c r="J490" s="14"/>
      <c r="K490" s="14"/>
    </row>
    <row r="491" spans="2:11" ht="13.5" x14ac:dyDescent="0.35">
      <c r="B491" s="3">
        <v>42717</v>
      </c>
      <c r="C491" s="2">
        <v>24.4</v>
      </c>
      <c r="D491" s="2">
        <v>10.3941</v>
      </c>
      <c r="E491" s="2">
        <v>360</v>
      </c>
      <c r="F491" s="2"/>
      <c r="G491" s="2"/>
      <c r="H491" s="15">
        <f t="shared" si="7"/>
        <v>-8.1303140476940618E-3</v>
      </c>
      <c r="I491" s="14"/>
      <c r="J491" s="14"/>
      <c r="K491" s="14"/>
    </row>
    <row r="492" spans="2:11" ht="13.5" x14ac:dyDescent="0.35">
      <c r="B492" s="3">
        <v>42718</v>
      </c>
      <c r="C492" s="2">
        <v>24.2</v>
      </c>
      <c r="D492" s="2">
        <v>10.3089</v>
      </c>
      <c r="E492" s="2">
        <v>651</v>
      </c>
      <c r="F492" s="2"/>
      <c r="G492" s="2"/>
      <c r="H492" s="15">
        <f t="shared" si="7"/>
        <v>-8.1969578895720058E-3</v>
      </c>
      <c r="I492" s="14"/>
      <c r="J492" s="14"/>
      <c r="K492" s="14"/>
    </row>
    <row r="493" spans="2:11" ht="13.5" x14ac:dyDescent="0.35">
      <c r="B493" s="3">
        <v>42719</v>
      </c>
      <c r="C493" s="2">
        <v>24</v>
      </c>
      <c r="D493" s="2">
        <v>10.223699999999999</v>
      </c>
      <c r="E493" s="2">
        <v>611</v>
      </c>
      <c r="F493" s="2"/>
      <c r="G493" s="2"/>
      <c r="H493" s="15">
        <f t="shared" si="7"/>
        <v>-8.2647033146116839E-3</v>
      </c>
      <c r="I493" s="14"/>
      <c r="J493" s="14"/>
      <c r="K493" s="14"/>
    </row>
    <row r="494" spans="2:11" ht="13.5" x14ac:dyDescent="0.35">
      <c r="B494" s="3">
        <v>42720</v>
      </c>
      <c r="C494" s="2">
        <v>24.5</v>
      </c>
      <c r="D494" s="2">
        <v>10.4367</v>
      </c>
      <c r="E494" s="2">
        <v>2237</v>
      </c>
      <c r="F494" s="2"/>
      <c r="G494" s="2"/>
      <c r="H494" s="15">
        <f t="shared" si="7"/>
        <v>2.0833944658000623E-2</v>
      </c>
      <c r="I494" s="14"/>
      <c r="J494" s="14"/>
      <c r="K494" s="14"/>
    </row>
    <row r="495" spans="2:11" ht="13.5" x14ac:dyDescent="0.35">
      <c r="B495" s="3">
        <v>42723</v>
      </c>
      <c r="C495" s="2">
        <v>24.49</v>
      </c>
      <c r="D495" s="2">
        <v>10.432399999999999</v>
      </c>
      <c r="E495" s="2">
        <v>40</v>
      </c>
      <c r="F495" s="2"/>
      <c r="G495" s="2"/>
      <c r="H495" s="15">
        <f t="shared" si="7"/>
        <v>-4.1200762693194558E-4</v>
      </c>
      <c r="I495" s="14"/>
      <c r="J495" s="14"/>
      <c r="K495" s="14"/>
    </row>
    <row r="496" spans="2:11" ht="13.5" x14ac:dyDescent="0.35">
      <c r="B496" s="3">
        <v>42724</v>
      </c>
      <c r="C496" s="2">
        <v>24.49</v>
      </c>
      <c r="D496" s="2">
        <v>10.432399999999999</v>
      </c>
      <c r="E496" s="2">
        <v>50</v>
      </c>
      <c r="F496" s="2"/>
      <c r="G496" s="2"/>
      <c r="H496" s="15">
        <f t="shared" si="7"/>
        <v>0</v>
      </c>
      <c r="I496" s="14"/>
      <c r="J496" s="14"/>
      <c r="K496" s="14"/>
    </row>
    <row r="497" spans="2:11" ht="13.5" x14ac:dyDescent="0.35">
      <c r="B497" s="3">
        <v>42725</v>
      </c>
      <c r="C497" s="2">
        <v>24</v>
      </c>
      <c r="D497" s="2">
        <v>10.223699999999999</v>
      </c>
      <c r="E497" s="2">
        <v>789</v>
      </c>
      <c r="F497" s="2"/>
      <c r="G497" s="2"/>
      <c r="H497" s="15">
        <f t="shared" si="7"/>
        <v>-2.0004984471454348E-2</v>
      </c>
      <c r="I497" s="14"/>
      <c r="J497" s="14"/>
      <c r="K497" s="14"/>
    </row>
    <row r="498" spans="2:11" ht="13.5" x14ac:dyDescent="0.35">
      <c r="B498" s="3">
        <v>42726</v>
      </c>
      <c r="C498" s="2">
        <v>24</v>
      </c>
      <c r="D498" s="2">
        <v>10.223699999999999</v>
      </c>
      <c r="E498" s="2">
        <v>22</v>
      </c>
      <c r="F498" s="2"/>
      <c r="G498" s="2"/>
      <c r="H498" s="15">
        <f t="shared" si="7"/>
        <v>0</v>
      </c>
      <c r="I498" s="14"/>
      <c r="J498" s="14"/>
      <c r="K498" s="14"/>
    </row>
    <row r="499" spans="2:11" ht="13.5" x14ac:dyDescent="0.35">
      <c r="B499" s="3">
        <v>42727</v>
      </c>
      <c r="C499" s="2">
        <v>23.5</v>
      </c>
      <c r="D499" s="2">
        <v>10.0107</v>
      </c>
      <c r="E499" s="2">
        <v>1559</v>
      </c>
      <c r="F499" s="2"/>
      <c r="G499" s="2"/>
      <c r="H499" s="15">
        <f t="shared" si="7"/>
        <v>-2.0833944658000449E-2</v>
      </c>
      <c r="I499" s="14"/>
      <c r="J499" s="14"/>
      <c r="K499" s="14"/>
    </row>
    <row r="500" spans="2:11" ht="13.5" x14ac:dyDescent="0.35">
      <c r="B500" s="3">
        <v>42730</v>
      </c>
      <c r="C500" s="2">
        <v>23.2</v>
      </c>
      <c r="D500" s="2">
        <v>9.8828999999999994</v>
      </c>
      <c r="E500" s="2">
        <v>411</v>
      </c>
      <c r="F500" s="2"/>
      <c r="G500" s="2"/>
      <c r="H500" s="15">
        <f t="shared" si="7"/>
        <v>-1.2766340016182742E-2</v>
      </c>
      <c r="I500" s="14"/>
      <c r="J500" s="14"/>
      <c r="K500" s="14"/>
    </row>
    <row r="501" spans="2:11" ht="13.5" x14ac:dyDescent="0.35">
      <c r="B501" s="3">
        <v>42731</v>
      </c>
      <c r="C501" s="2">
        <v>23</v>
      </c>
      <c r="D501" s="2">
        <v>9.7977000000000007</v>
      </c>
      <c r="E501" s="2">
        <v>924</v>
      </c>
      <c r="F501" s="2"/>
      <c r="G501" s="2"/>
      <c r="H501" s="15">
        <f t="shared" si="7"/>
        <v>-8.6209513401935278E-3</v>
      </c>
      <c r="I501" s="14"/>
      <c r="J501" s="14"/>
      <c r="K501" s="14"/>
    </row>
    <row r="502" spans="2:11" ht="13.5" x14ac:dyDescent="0.35">
      <c r="B502" s="3">
        <v>42732</v>
      </c>
      <c r="C502" s="2">
        <v>23.6</v>
      </c>
      <c r="D502" s="2">
        <v>10.0533</v>
      </c>
      <c r="E502" s="2">
        <v>7537</v>
      </c>
      <c r="F502" s="2"/>
      <c r="G502" s="2"/>
      <c r="H502" s="15">
        <f t="shared" si="7"/>
        <v>2.6087755289506655E-2</v>
      </c>
      <c r="I502" s="14"/>
      <c r="J502" s="14"/>
      <c r="K502" s="14"/>
    </row>
    <row r="503" spans="2:11" ht="13.5" x14ac:dyDescent="0.35">
      <c r="B503" s="3">
        <v>42733</v>
      </c>
      <c r="C503" s="2">
        <v>24.24</v>
      </c>
      <c r="D503" s="2">
        <v>10.325900000000001</v>
      </c>
      <c r="E503" s="2">
        <v>1362</v>
      </c>
      <c r="F503" s="2"/>
      <c r="G503" s="2"/>
      <c r="H503" s="15">
        <f t="shared" si="7"/>
        <v>2.7115474520804175E-2</v>
      </c>
      <c r="I503" s="14"/>
      <c r="J503" s="14"/>
      <c r="K503" s="14"/>
    </row>
    <row r="504" spans="2:11" ht="13.5" x14ac:dyDescent="0.35">
      <c r="B504" s="3">
        <v>42734</v>
      </c>
      <c r="C504" s="2">
        <v>24.2</v>
      </c>
      <c r="D504" s="2">
        <v>10.3089</v>
      </c>
      <c r="E504" s="2">
        <v>212</v>
      </c>
      <c r="F504" s="2"/>
      <c r="G504" s="2"/>
      <c r="H504" s="15">
        <f t="shared" si="7"/>
        <v>-1.6463455969940863E-3</v>
      </c>
      <c r="I504" s="14"/>
      <c r="J504" s="14"/>
      <c r="K504" s="14"/>
    </row>
    <row r="505" spans="2:11" ht="13.5" x14ac:dyDescent="0.35">
      <c r="B505" s="3">
        <v>42737</v>
      </c>
      <c r="C505" s="2">
        <v>24.2</v>
      </c>
      <c r="D505" s="2">
        <v>10.3089</v>
      </c>
      <c r="E505" s="2">
        <v>31</v>
      </c>
      <c r="F505" s="2"/>
      <c r="G505" s="2"/>
      <c r="H505" s="15">
        <f t="shared" si="7"/>
        <v>0</v>
      </c>
      <c r="I505" s="14"/>
      <c r="J505" s="14"/>
      <c r="K505" s="14"/>
    </row>
    <row r="506" spans="2:11" ht="13.5" x14ac:dyDescent="0.35">
      <c r="B506" s="3">
        <v>42738</v>
      </c>
      <c r="C506" s="2">
        <v>24</v>
      </c>
      <c r="D506" s="2">
        <v>10.223699999999999</v>
      </c>
      <c r="E506" s="2">
        <v>180</v>
      </c>
      <c r="F506" s="2"/>
      <c r="G506" s="2"/>
      <c r="H506" s="15">
        <f t="shared" si="7"/>
        <v>-8.2647033146116839E-3</v>
      </c>
      <c r="I506" s="14"/>
      <c r="J506" s="14"/>
      <c r="K506" s="14"/>
    </row>
    <row r="507" spans="2:11" ht="13.5" x14ac:dyDescent="0.35">
      <c r="B507" s="3">
        <v>42739</v>
      </c>
      <c r="C507" s="2">
        <v>24.1</v>
      </c>
      <c r="D507" s="2">
        <v>10.266299999999999</v>
      </c>
      <c r="E507" s="2">
        <v>1788</v>
      </c>
      <c r="F507" s="2"/>
      <c r="G507" s="2"/>
      <c r="H507" s="15">
        <f t="shared" si="7"/>
        <v>4.1667889316001246E-3</v>
      </c>
      <c r="I507" s="14"/>
      <c r="J507" s="14"/>
      <c r="K507" s="14"/>
    </row>
    <row r="508" spans="2:11" ht="13.5" x14ac:dyDescent="0.35">
      <c r="B508" s="3">
        <v>42740</v>
      </c>
      <c r="C508" s="2">
        <v>24.15</v>
      </c>
      <c r="D508" s="2">
        <v>10.287599999999999</v>
      </c>
      <c r="E508" s="2">
        <v>2805</v>
      </c>
      <c r="F508" s="2"/>
      <c r="G508" s="2"/>
      <c r="H508" s="15">
        <f t="shared" si="7"/>
        <v>2.0747494228690079E-3</v>
      </c>
      <c r="I508" s="14"/>
      <c r="J508" s="14"/>
      <c r="K508" s="14"/>
    </row>
    <row r="509" spans="2:11" ht="13.5" x14ac:dyDescent="0.35">
      <c r="B509" s="3">
        <v>42741</v>
      </c>
      <c r="C509" s="2">
        <v>23.5</v>
      </c>
      <c r="D509" s="2">
        <v>10.0107</v>
      </c>
      <c r="E509" s="2">
        <v>1591</v>
      </c>
      <c r="F509" s="2"/>
      <c r="G509" s="2"/>
      <c r="H509" s="15">
        <f t="shared" si="7"/>
        <v>-2.6915898751895435E-2</v>
      </c>
      <c r="I509" s="14"/>
      <c r="J509" s="14"/>
      <c r="K509" s="14"/>
    </row>
    <row r="510" spans="2:11" ht="13.5" x14ac:dyDescent="0.35">
      <c r="B510" s="3">
        <v>42744</v>
      </c>
      <c r="C510" s="2">
        <v>24.1</v>
      </c>
      <c r="D510" s="2">
        <v>10.266299999999999</v>
      </c>
      <c r="E510" s="2">
        <v>5</v>
      </c>
      <c r="F510" s="2"/>
      <c r="G510" s="2"/>
      <c r="H510" s="15">
        <f t="shared" si="7"/>
        <v>2.5532680032365307E-2</v>
      </c>
      <c r="I510" s="14"/>
      <c r="J510" s="14"/>
      <c r="K510" s="14"/>
    </row>
    <row r="511" spans="2:11" ht="13.5" x14ac:dyDescent="0.35">
      <c r="B511" s="3">
        <v>42745</v>
      </c>
      <c r="C511" s="2">
        <v>23.95</v>
      </c>
      <c r="D511" s="2">
        <v>10.202400000000001</v>
      </c>
      <c r="E511" s="2">
        <v>78</v>
      </c>
      <c r="F511" s="2"/>
      <c r="G511" s="2"/>
      <c r="H511" s="15">
        <f t="shared" si="7"/>
        <v>-6.2242482686068511E-3</v>
      </c>
      <c r="I511" s="14"/>
      <c r="J511" s="14"/>
      <c r="K511" s="14"/>
    </row>
    <row r="512" spans="2:11" ht="13.5" x14ac:dyDescent="0.35">
      <c r="B512" s="3">
        <v>42746</v>
      </c>
      <c r="C512" s="2">
        <v>23.7</v>
      </c>
      <c r="D512" s="2">
        <v>10.0959</v>
      </c>
      <c r="E512" s="2">
        <v>954</v>
      </c>
      <c r="F512" s="2"/>
      <c r="G512" s="2"/>
      <c r="H512" s="15">
        <f t="shared" si="7"/>
        <v>-1.0438720301105668E-2</v>
      </c>
      <c r="I512" s="14"/>
      <c r="J512" s="14"/>
      <c r="K512" s="14"/>
    </row>
    <row r="513" spans="2:11" ht="13.5" x14ac:dyDescent="0.35">
      <c r="B513" s="3">
        <v>42747</v>
      </c>
      <c r="C513" s="2">
        <v>23.7</v>
      </c>
      <c r="D513" s="2">
        <v>10.0959</v>
      </c>
      <c r="E513" s="2">
        <v>278</v>
      </c>
      <c r="F513" s="2"/>
      <c r="G513" s="2"/>
      <c r="H513" s="15">
        <f t="shared" si="7"/>
        <v>0</v>
      </c>
      <c r="I513" s="14"/>
      <c r="J513" s="14"/>
      <c r="K513" s="14"/>
    </row>
    <row r="514" spans="2:11" ht="13.5" x14ac:dyDescent="0.35">
      <c r="B514" s="3">
        <v>42748</v>
      </c>
      <c r="C514" s="2">
        <v>23.59</v>
      </c>
      <c r="D514" s="2">
        <v>10.048999999999999</v>
      </c>
      <c r="E514" s="2">
        <v>289</v>
      </c>
      <c r="F514" s="2"/>
      <c r="G514" s="2"/>
      <c r="H514" s="15">
        <f t="shared" si="7"/>
        <v>-4.6454501332224797E-3</v>
      </c>
      <c r="I514" s="14"/>
      <c r="J514" s="14"/>
      <c r="K514" s="14"/>
    </row>
    <row r="515" spans="2:11" ht="13.5" x14ac:dyDescent="0.35">
      <c r="B515" s="3">
        <v>42751</v>
      </c>
      <c r="C515" s="2">
        <v>23.7</v>
      </c>
      <c r="D515" s="2">
        <v>10.0959</v>
      </c>
      <c r="E515" s="2">
        <v>4404</v>
      </c>
      <c r="F515" s="2"/>
      <c r="G515" s="2"/>
      <c r="H515" s="15">
        <f t="shared" si="7"/>
        <v>4.6671310578167806E-3</v>
      </c>
      <c r="I515" s="14"/>
      <c r="J515" s="14"/>
      <c r="K515" s="14"/>
    </row>
    <row r="516" spans="2:11" ht="13.5" x14ac:dyDescent="0.35">
      <c r="B516" s="3">
        <v>42752</v>
      </c>
      <c r="C516" s="2">
        <v>23.64</v>
      </c>
      <c r="D516" s="2">
        <v>10.0703</v>
      </c>
      <c r="E516" s="2">
        <v>230</v>
      </c>
      <c r="F516" s="2"/>
      <c r="G516" s="2"/>
      <c r="H516" s="15">
        <f t="shared" si="7"/>
        <v>-2.5356828019295688E-3</v>
      </c>
      <c r="I516" s="14"/>
      <c r="J516" s="14"/>
      <c r="K516" s="14"/>
    </row>
    <row r="517" spans="2:11" ht="13.5" x14ac:dyDescent="0.35">
      <c r="B517" s="3">
        <v>42753</v>
      </c>
      <c r="C517" s="2">
        <v>23.65</v>
      </c>
      <c r="D517" s="2">
        <v>10.0746</v>
      </c>
      <c r="E517" s="2">
        <v>2375</v>
      </c>
      <c r="F517" s="2"/>
      <c r="G517" s="2"/>
      <c r="H517" s="15">
        <f t="shared" si="7"/>
        <v>4.2699820263553584E-4</v>
      </c>
      <c r="I517" s="14"/>
      <c r="J517" s="14"/>
      <c r="K517" s="14"/>
    </row>
    <row r="518" spans="2:11" ht="13.5" x14ac:dyDescent="0.35">
      <c r="B518" s="3">
        <v>42754</v>
      </c>
      <c r="C518" s="2">
        <v>23.02</v>
      </c>
      <c r="D518" s="2">
        <v>9.8062000000000005</v>
      </c>
      <c r="E518" s="2">
        <v>485</v>
      </c>
      <c r="F518" s="2"/>
      <c r="G518" s="2"/>
      <c r="H518" s="15">
        <f t="shared" si="7"/>
        <v>-2.6641256228535103E-2</v>
      </c>
      <c r="I518" s="14"/>
      <c r="J518" s="14"/>
      <c r="K518" s="14"/>
    </row>
    <row r="519" spans="2:11" ht="13.5" x14ac:dyDescent="0.35">
      <c r="B519" s="3">
        <v>42755</v>
      </c>
      <c r="C519" s="2">
        <v>23.64</v>
      </c>
      <c r="D519" s="2">
        <v>10.0703</v>
      </c>
      <c r="E519" s="2">
        <v>230</v>
      </c>
      <c r="F519" s="2"/>
      <c r="G519" s="2"/>
      <c r="H519" s="15">
        <f t="shared" ref="H519:H582" si="8">(D519-D518)/D518</f>
        <v>2.693194101690758E-2</v>
      </c>
      <c r="I519" s="14"/>
      <c r="J519" s="14"/>
      <c r="K519" s="14"/>
    </row>
    <row r="520" spans="2:11" ht="13.5" x14ac:dyDescent="0.35">
      <c r="B520" s="3">
        <v>42758</v>
      </c>
      <c r="C520" s="2">
        <v>23.36</v>
      </c>
      <c r="D520" s="2">
        <v>9.9510000000000005</v>
      </c>
      <c r="E520" s="2">
        <v>2032</v>
      </c>
      <c r="F520" s="2"/>
      <c r="G520" s="2"/>
      <c r="H520" s="15">
        <f t="shared" si="8"/>
        <v>-1.1846717575444532E-2</v>
      </c>
      <c r="I520" s="14"/>
      <c r="J520" s="14"/>
      <c r="K520" s="14"/>
    </row>
    <row r="521" spans="2:11" ht="13.5" x14ac:dyDescent="0.35">
      <c r="B521" s="3">
        <v>42759</v>
      </c>
      <c r="C521" s="2">
        <v>23.64</v>
      </c>
      <c r="D521" s="2">
        <v>10.0703</v>
      </c>
      <c r="E521" s="2">
        <v>210</v>
      </c>
      <c r="F521" s="2"/>
      <c r="G521" s="2"/>
      <c r="H521" s="15">
        <f t="shared" si="8"/>
        <v>1.198874484976375E-2</v>
      </c>
      <c r="I521" s="14"/>
      <c r="J521" s="14"/>
      <c r="K521" s="14"/>
    </row>
    <row r="522" spans="2:11" ht="13.5" x14ac:dyDescent="0.35">
      <c r="B522" s="3">
        <v>42760</v>
      </c>
      <c r="C522" s="2">
        <v>23.2</v>
      </c>
      <c r="D522" s="2">
        <v>9.8828999999999994</v>
      </c>
      <c r="E522" s="2">
        <v>2677</v>
      </c>
      <c r="F522" s="2"/>
      <c r="G522" s="2"/>
      <c r="H522" s="15">
        <f t="shared" si="8"/>
        <v>-1.8609177482299458E-2</v>
      </c>
      <c r="I522" s="14"/>
      <c r="J522" s="14"/>
      <c r="K522" s="14"/>
    </row>
    <row r="523" spans="2:11" ht="13.5" x14ac:dyDescent="0.35">
      <c r="B523" s="3">
        <v>42761</v>
      </c>
      <c r="C523" s="2">
        <v>23.2</v>
      </c>
      <c r="D523" s="2">
        <v>9.8828999999999994</v>
      </c>
      <c r="E523" s="2">
        <v>280</v>
      </c>
      <c r="F523" s="2"/>
      <c r="G523" s="2"/>
      <c r="H523" s="15">
        <f t="shared" si="8"/>
        <v>0</v>
      </c>
      <c r="I523" s="14"/>
      <c r="J523" s="14"/>
      <c r="K523" s="14"/>
    </row>
    <row r="524" spans="2:11" ht="13.5" x14ac:dyDescent="0.35">
      <c r="B524" s="3">
        <v>42762</v>
      </c>
      <c r="C524" s="2">
        <v>23</v>
      </c>
      <c r="D524" s="2">
        <v>9.7977000000000007</v>
      </c>
      <c r="E524" s="2">
        <v>419</v>
      </c>
      <c r="F524" s="2"/>
      <c r="G524" s="2"/>
      <c r="H524" s="15">
        <f t="shared" si="8"/>
        <v>-8.6209513401935278E-3</v>
      </c>
      <c r="I524" s="14"/>
      <c r="J524" s="14"/>
      <c r="K524" s="14"/>
    </row>
    <row r="525" spans="2:11" ht="13.5" x14ac:dyDescent="0.35">
      <c r="B525" s="3">
        <v>42765</v>
      </c>
      <c r="C525" s="2">
        <v>23</v>
      </c>
      <c r="D525" s="2">
        <v>9.7977000000000007</v>
      </c>
      <c r="E525" s="2">
        <v>475</v>
      </c>
      <c r="F525" s="2"/>
      <c r="G525" s="2"/>
      <c r="H525" s="15">
        <f t="shared" si="8"/>
        <v>0</v>
      </c>
      <c r="I525" s="14"/>
      <c r="J525" s="14"/>
      <c r="K525" s="14"/>
    </row>
    <row r="526" spans="2:11" ht="13.5" x14ac:dyDescent="0.35">
      <c r="B526" s="3">
        <v>42766</v>
      </c>
      <c r="C526" s="2">
        <v>23</v>
      </c>
      <c r="D526" s="2">
        <v>9.7977000000000007</v>
      </c>
      <c r="E526" s="2">
        <v>20</v>
      </c>
      <c r="F526" s="2"/>
      <c r="G526" s="2"/>
      <c r="H526" s="15">
        <f t="shared" si="8"/>
        <v>0</v>
      </c>
      <c r="I526" s="14"/>
      <c r="J526" s="14"/>
      <c r="K526" s="14"/>
    </row>
    <row r="527" spans="2:11" ht="13.5" x14ac:dyDescent="0.35">
      <c r="B527" s="3">
        <v>42767</v>
      </c>
      <c r="C527" s="2">
        <v>23</v>
      </c>
      <c r="D527" s="2">
        <v>9.7977000000000007</v>
      </c>
      <c r="E527" s="2">
        <v>613</v>
      </c>
      <c r="F527" s="2"/>
      <c r="G527" s="2"/>
      <c r="H527" s="15">
        <f t="shared" si="8"/>
        <v>0</v>
      </c>
      <c r="I527" s="14"/>
      <c r="J527" s="14"/>
      <c r="K527" s="14"/>
    </row>
    <row r="528" spans="2:11" ht="13.5" x14ac:dyDescent="0.35">
      <c r="B528" s="3">
        <v>42768</v>
      </c>
      <c r="C528" s="2">
        <v>23.2</v>
      </c>
      <c r="D528" s="2">
        <v>9.8828999999999994</v>
      </c>
      <c r="E528" s="2">
        <v>324</v>
      </c>
      <c r="F528" s="2"/>
      <c r="G528" s="2"/>
      <c r="H528" s="15">
        <f t="shared" si="8"/>
        <v>8.6959184298354315E-3</v>
      </c>
      <c r="I528" s="14"/>
      <c r="J528" s="14"/>
      <c r="K528" s="14"/>
    </row>
    <row r="529" spans="2:11" ht="13.5" x14ac:dyDescent="0.35">
      <c r="B529" s="3">
        <v>42769</v>
      </c>
      <c r="C529" s="2">
        <v>23.2</v>
      </c>
      <c r="D529" s="2">
        <v>9.8828999999999994</v>
      </c>
      <c r="E529" s="2">
        <v>350</v>
      </c>
      <c r="F529" s="2"/>
      <c r="G529" s="2"/>
      <c r="H529" s="15">
        <f t="shared" si="8"/>
        <v>0</v>
      </c>
      <c r="I529" s="14"/>
      <c r="J529" s="14"/>
      <c r="K529" s="14"/>
    </row>
    <row r="530" spans="2:11" ht="13.5" x14ac:dyDescent="0.35">
      <c r="B530" s="3">
        <v>42772</v>
      </c>
      <c r="C530" s="2">
        <v>23.2</v>
      </c>
      <c r="D530" s="2">
        <v>9.8828999999999994</v>
      </c>
      <c r="E530" s="2">
        <v>230</v>
      </c>
      <c r="F530" s="2"/>
      <c r="G530" s="2"/>
      <c r="H530" s="15">
        <f t="shared" si="8"/>
        <v>0</v>
      </c>
      <c r="I530" s="14"/>
      <c r="J530" s="14"/>
      <c r="K530" s="14"/>
    </row>
    <row r="531" spans="2:11" ht="13.5" x14ac:dyDescent="0.35">
      <c r="B531" s="3">
        <v>42773</v>
      </c>
      <c r="C531" s="2">
        <v>23.2</v>
      </c>
      <c r="D531" s="2">
        <v>9.8828999999999994</v>
      </c>
      <c r="E531" s="2">
        <v>80</v>
      </c>
      <c r="F531" s="2"/>
      <c r="G531" s="2"/>
      <c r="H531" s="15">
        <f t="shared" si="8"/>
        <v>0</v>
      </c>
      <c r="I531" s="14"/>
      <c r="J531" s="14"/>
      <c r="K531" s="14"/>
    </row>
    <row r="532" spans="2:11" ht="13.5" x14ac:dyDescent="0.35">
      <c r="B532" s="3">
        <v>42774</v>
      </c>
      <c r="C532" s="2">
        <v>23.1</v>
      </c>
      <c r="D532" s="2">
        <v>9.8402999999999992</v>
      </c>
      <c r="E532" s="2">
        <v>371</v>
      </c>
      <c r="F532" s="2"/>
      <c r="G532" s="2"/>
      <c r="H532" s="15">
        <f t="shared" si="8"/>
        <v>-4.3104756700968541E-3</v>
      </c>
      <c r="I532" s="14"/>
      <c r="J532" s="14"/>
      <c r="K532" s="14"/>
    </row>
    <row r="533" spans="2:11" ht="13.5" x14ac:dyDescent="0.35">
      <c r="B533" s="3">
        <v>42775</v>
      </c>
      <c r="C533" s="2">
        <v>23.1</v>
      </c>
      <c r="D533" s="2">
        <v>9.8402999999999992</v>
      </c>
      <c r="E533" s="2">
        <v>465</v>
      </c>
      <c r="F533" s="2"/>
      <c r="G533" s="2"/>
      <c r="H533" s="15">
        <f t="shared" si="8"/>
        <v>0</v>
      </c>
      <c r="I533" s="14"/>
      <c r="J533" s="14"/>
      <c r="K533" s="14"/>
    </row>
    <row r="534" spans="2:11" ht="13.5" x14ac:dyDescent="0.35">
      <c r="B534" s="3">
        <v>42776</v>
      </c>
      <c r="C534" s="2">
        <v>23</v>
      </c>
      <c r="D534" s="2">
        <v>9.7977000000000007</v>
      </c>
      <c r="E534" s="2">
        <v>244</v>
      </c>
      <c r="F534" s="2"/>
      <c r="G534" s="2"/>
      <c r="H534" s="15">
        <f t="shared" si="8"/>
        <v>-4.3291363068197536E-3</v>
      </c>
      <c r="I534" s="14"/>
      <c r="J534" s="14"/>
      <c r="K534" s="14"/>
    </row>
    <row r="535" spans="2:11" ht="13.5" x14ac:dyDescent="0.35">
      <c r="B535" s="3">
        <v>42779</v>
      </c>
      <c r="C535" s="2">
        <v>23</v>
      </c>
      <c r="D535" s="2">
        <v>9.7977000000000007</v>
      </c>
      <c r="E535" s="2">
        <v>785</v>
      </c>
      <c r="F535" s="2"/>
      <c r="G535" s="2"/>
      <c r="H535" s="15">
        <f t="shared" si="8"/>
        <v>0</v>
      </c>
      <c r="I535" s="14"/>
      <c r="J535" s="14"/>
      <c r="K535" s="14"/>
    </row>
    <row r="536" spans="2:11" ht="13.5" x14ac:dyDescent="0.35">
      <c r="B536" s="3">
        <v>42780</v>
      </c>
      <c r="C536" s="2">
        <v>23</v>
      </c>
      <c r="D536" s="2">
        <v>9.7977000000000007</v>
      </c>
      <c r="E536" s="2">
        <v>90</v>
      </c>
      <c r="F536" s="2"/>
      <c r="G536" s="2"/>
      <c r="H536" s="15">
        <f t="shared" si="8"/>
        <v>0</v>
      </c>
      <c r="I536" s="14"/>
      <c r="J536" s="14"/>
      <c r="K536" s="14"/>
    </row>
    <row r="537" spans="2:11" ht="13.5" x14ac:dyDescent="0.35">
      <c r="B537" s="3">
        <v>42781</v>
      </c>
      <c r="C537" s="2">
        <v>23</v>
      </c>
      <c r="D537" s="2">
        <v>9.7977000000000007</v>
      </c>
      <c r="E537" s="2">
        <v>250</v>
      </c>
      <c r="F537" s="2"/>
      <c r="G537" s="2"/>
      <c r="H537" s="15">
        <f t="shared" si="8"/>
        <v>0</v>
      </c>
      <c r="I537" s="14"/>
      <c r="J537" s="14"/>
      <c r="K537" s="14"/>
    </row>
    <row r="538" spans="2:11" ht="13.5" x14ac:dyDescent="0.35">
      <c r="B538" s="3">
        <v>42782</v>
      </c>
      <c r="C538" s="2">
        <v>22.9</v>
      </c>
      <c r="D538" s="2">
        <v>9.7551000000000005</v>
      </c>
      <c r="E538" s="2">
        <v>230</v>
      </c>
      <c r="F538" s="2"/>
      <c r="G538" s="2"/>
      <c r="H538" s="15">
        <f t="shared" si="8"/>
        <v>-4.347959214917806E-3</v>
      </c>
      <c r="I538" s="14"/>
      <c r="J538" s="14"/>
      <c r="K538" s="14"/>
    </row>
    <row r="539" spans="2:11" ht="13.5" x14ac:dyDescent="0.35">
      <c r="B539" s="3">
        <v>42783</v>
      </c>
      <c r="C539" s="2">
        <v>22.95</v>
      </c>
      <c r="D539" s="2">
        <v>9.7764000000000006</v>
      </c>
      <c r="E539" s="2">
        <v>420</v>
      </c>
      <c r="F539" s="2"/>
      <c r="G539" s="2"/>
      <c r="H539" s="15">
        <f t="shared" si="8"/>
        <v>2.1834732601408594E-3</v>
      </c>
      <c r="I539" s="14"/>
      <c r="J539" s="14"/>
      <c r="K539" s="14"/>
    </row>
    <row r="540" spans="2:11" ht="13.5" x14ac:dyDescent="0.35">
      <c r="B540" s="3">
        <v>42786</v>
      </c>
      <c r="C540" s="2">
        <v>22.95</v>
      </c>
      <c r="D540" s="2">
        <v>9.7764000000000006</v>
      </c>
      <c r="E540" s="2">
        <v>317</v>
      </c>
      <c r="F540" s="2"/>
      <c r="G540" s="2"/>
      <c r="H540" s="15">
        <f t="shared" si="8"/>
        <v>0</v>
      </c>
      <c r="I540" s="14"/>
      <c r="J540" s="14"/>
      <c r="K540" s="14"/>
    </row>
    <row r="541" spans="2:11" ht="13.5" x14ac:dyDescent="0.35">
      <c r="B541" s="3">
        <v>42787</v>
      </c>
      <c r="C541" s="2">
        <v>22.9</v>
      </c>
      <c r="D541" s="2">
        <v>9.7551000000000005</v>
      </c>
      <c r="E541" s="2">
        <v>205</v>
      </c>
      <c r="F541" s="2"/>
      <c r="G541" s="2"/>
      <c r="H541" s="15">
        <f t="shared" si="8"/>
        <v>-2.1787160918129468E-3</v>
      </c>
      <c r="I541" s="14"/>
      <c r="J541" s="14"/>
      <c r="K541" s="14"/>
    </row>
    <row r="542" spans="2:11" ht="13.5" x14ac:dyDescent="0.35">
      <c r="B542" s="3">
        <v>42788</v>
      </c>
      <c r="C542" s="2">
        <v>22.94</v>
      </c>
      <c r="D542" s="2">
        <v>9.7721</v>
      </c>
      <c r="E542" s="2">
        <v>20</v>
      </c>
      <c r="F542" s="2"/>
      <c r="G542" s="2"/>
      <c r="H542" s="15">
        <f t="shared" si="8"/>
        <v>1.742678188844754E-3</v>
      </c>
      <c r="I542" s="14"/>
      <c r="J542" s="14"/>
      <c r="K542" s="14"/>
    </row>
    <row r="543" spans="2:11" ht="13.5" x14ac:dyDescent="0.35">
      <c r="B543" s="3">
        <v>42789</v>
      </c>
      <c r="C543" s="2">
        <v>22.9</v>
      </c>
      <c r="D543" s="2">
        <v>9.7551000000000005</v>
      </c>
      <c r="E543" s="2">
        <v>125</v>
      </c>
      <c r="F543" s="2"/>
      <c r="G543" s="2"/>
      <c r="H543" s="15">
        <f t="shared" si="8"/>
        <v>-1.7396465447549103E-3</v>
      </c>
      <c r="I543" s="14"/>
      <c r="J543" s="14"/>
      <c r="K543" s="14"/>
    </row>
    <row r="544" spans="2:11" ht="13.5" x14ac:dyDescent="0.35">
      <c r="B544" s="3">
        <v>42790</v>
      </c>
      <c r="C544" s="2">
        <v>22.9</v>
      </c>
      <c r="D544" s="2">
        <v>9.7551000000000005</v>
      </c>
      <c r="E544" s="2">
        <v>60</v>
      </c>
      <c r="F544" s="2"/>
      <c r="G544" s="2"/>
      <c r="H544" s="15">
        <f t="shared" si="8"/>
        <v>0</v>
      </c>
      <c r="I544" s="14"/>
      <c r="J544" s="14"/>
      <c r="K544" s="14"/>
    </row>
    <row r="545" spans="2:11" ht="13.5" x14ac:dyDescent="0.35">
      <c r="B545" s="3">
        <v>42793</v>
      </c>
      <c r="C545" s="2">
        <v>22.8</v>
      </c>
      <c r="D545" s="2">
        <v>9.7125000000000004</v>
      </c>
      <c r="E545" s="2">
        <v>50</v>
      </c>
      <c r="F545" s="2"/>
      <c r="G545" s="2"/>
      <c r="H545" s="15">
        <f t="shared" si="8"/>
        <v>-4.3669465202817188E-3</v>
      </c>
      <c r="I545" s="14"/>
      <c r="J545" s="14"/>
      <c r="K545" s="14"/>
    </row>
    <row r="546" spans="2:11" ht="13.5" x14ac:dyDescent="0.35">
      <c r="B546" s="3">
        <v>42794</v>
      </c>
      <c r="C546" s="2">
        <v>22.79</v>
      </c>
      <c r="D546" s="2">
        <v>9.7081999999999997</v>
      </c>
      <c r="E546" s="2">
        <v>350</v>
      </c>
      <c r="F546" s="2"/>
      <c r="G546" s="2"/>
      <c r="H546" s="15">
        <f t="shared" si="8"/>
        <v>-4.4272844272850824E-4</v>
      </c>
      <c r="I546" s="14"/>
      <c r="J546" s="14"/>
      <c r="K546" s="14"/>
    </row>
    <row r="547" spans="2:11" ht="13.5" x14ac:dyDescent="0.35">
      <c r="B547" s="3">
        <v>42795</v>
      </c>
      <c r="C547" s="2">
        <v>22.7</v>
      </c>
      <c r="D547" s="2">
        <v>9.6699000000000002</v>
      </c>
      <c r="E547" s="2">
        <v>160</v>
      </c>
      <c r="F547" s="2"/>
      <c r="G547" s="2"/>
      <c r="H547" s="15">
        <f t="shared" si="8"/>
        <v>-3.9451185595681549E-3</v>
      </c>
      <c r="I547" s="14"/>
      <c r="J547" s="14"/>
      <c r="K547" s="14"/>
    </row>
    <row r="548" spans="2:11" ht="13.5" x14ac:dyDescent="0.35">
      <c r="B548" s="3">
        <v>42796</v>
      </c>
      <c r="C548" s="2">
        <v>22.72</v>
      </c>
      <c r="D548" s="2">
        <v>9.6783999999999999</v>
      </c>
      <c r="E548" s="2">
        <v>280</v>
      </c>
      <c r="F548" s="2"/>
      <c r="G548" s="2"/>
      <c r="H548" s="15">
        <f t="shared" si="8"/>
        <v>8.7901632902095473E-4</v>
      </c>
      <c r="I548" s="14"/>
      <c r="J548" s="14"/>
      <c r="K548" s="14"/>
    </row>
    <row r="549" spans="2:11" ht="13.5" x14ac:dyDescent="0.35">
      <c r="B549" s="3">
        <v>42797</v>
      </c>
      <c r="C549" s="2">
        <v>22.5</v>
      </c>
      <c r="D549" s="2">
        <v>9.5846999999999998</v>
      </c>
      <c r="E549" s="2">
        <v>1487</v>
      </c>
      <c r="F549" s="2"/>
      <c r="G549" s="2"/>
      <c r="H549" s="15">
        <f t="shared" si="8"/>
        <v>-9.6813522896346624E-3</v>
      </c>
      <c r="I549" s="14"/>
      <c r="J549" s="14"/>
      <c r="K549" s="14"/>
    </row>
    <row r="550" spans="2:11" ht="13.5" x14ac:dyDescent="0.35">
      <c r="B550" s="3">
        <v>42800</v>
      </c>
      <c r="C550" s="2">
        <v>22.5</v>
      </c>
      <c r="D550" s="2">
        <v>9.5846999999999998</v>
      </c>
      <c r="E550" s="2">
        <v>389</v>
      </c>
      <c r="F550" s="2"/>
      <c r="G550" s="2"/>
      <c r="H550" s="15">
        <f t="shared" si="8"/>
        <v>0</v>
      </c>
      <c r="I550" s="14"/>
      <c r="J550" s="14"/>
      <c r="K550" s="14"/>
    </row>
    <row r="551" spans="2:11" ht="13.5" x14ac:dyDescent="0.35">
      <c r="B551" s="3">
        <v>42801</v>
      </c>
      <c r="C551" s="2">
        <v>22</v>
      </c>
      <c r="D551" s="2">
        <v>9.3717000000000006</v>
      </c>
      <c r="E551" s="2">
        <v>1845</v>
      </c>
      <c r="F551" s="2"/>
      <c r="G551" s="2"/>
      <c r="H551" s="15">
        <f t="shared" si="8"/>
        <v>-2.2222917775204149E-2</v>
      </c>
      <c r="I551" s="14"/>
      <c r="J551" s="14"/>
      <c r="K551" s="14"/>
    </row>
    <row r="552" spans="2:11" ht="13.5" x14ac:dyDescent="0.35">
      <c r="B552" s="3">
        <v>42802</v>
      </c>
      <c r="C552" s="2">
        <v>22</v>
      </c>
      <c r="D552" s="2">
        <v>9.3717000000000006</v>
      </c>
      <c r="E552" s="2">
        <v>150</v>
      </c>
      <c r="F552" s="2"/>
      <c r="G552" s="2"/>
      <c r="H552" s="15">
        <f t="shared" si="8"/>
        <v>0</v>
      </c>
      <c r="I552" s="14"/>
      <c r="J552" s="14"/>
      <c r="K552" s="14"/>
    </row>
    <row r="553" spans="2:11" ht="13.5" x14ac:dyDescent="0.35">
      <c r="B553" s="3">
        <v>42803</v>
      </c>
      <c r="C553" s="2">
        <v>22</v>
      </c>
      <c r="D553" s="2">
        <v>9.3717000000000006</v>
      </c>
      <c r="E553" s="2">
        <v>158</v>
      </c>
      <c r="F553" s="2"/>
      <c r="G553" s="2"/>
      <c r="H553" s="15">
        <f t="shared" si="8"/>
        <v>0</v>
      </c>
      <c r="I553" s="14"/>
      <c r="J553" s="14"/>
      <c r="K553" s="14"/>
    </row>
    <row r="554" spans="2:11" ht="13.5" x14ac:dyDescent="0.35">
      <c r="B554" s="3">
        <v>42804</v>
      </c>
      <c r="C554" s="2">
        <v>22</v>
      </c>
      <c r="D554" s="2">
        <v>9.3717000000000006</v>
      </c>
      <c r="E554" s="2">
        <v>127</v>
      </c>
      <c r="F554" s="2"/>
      <c r="G554" s="2"/>
      <c r="H554" s="15">
        <f t="shared" si="8"/>
        <v>0</v>
      </c>
      <c r="I554" s="14"/>
      <c r="J554" s="14"/>
      <c r="K554" s="14"/>
    </row>
    <row r="555" spans="2:11" ht="13.5" x14ac:dyDescent="0.35">
      <c r="B555" s="3">
        <v>42807</v>
      </c>
      <c r="C555" s="2">
        <v>22</v>
      </c>
      <c r="D555" s="2">
        <v>9.3717000000000006</v>
      </c>
      <c r="E555" s="2">
        <v>90</v>
      </c>
      <c r="F555" s="2"/>
      <c r="G555" s="2"/>
      <c r="H555" s="15">
        <f t="shared" si="8"/>
        <v>0</v>
      </c>
      <c r="I555" s="14"/>
      <c r="J555" s="14"/>
      <c r="K555" s="14"/>
    </row>
    <row r="556" spans="2:11" ht="13.5" x14ac:dyDescent="0.35">
      <c r="B556" s="3">
        <v>42808</v>
      </c>
      <c r="C556" s="2">
        <v>22</v>
      </c>
      <c r="D556" s="2">
        <v>9.3717000000000006</v>
      </c>
      <c r="E556" s="2">
        <v>133</v>
      </c>
      <c r="F556" s="2"/>
      <c r="G556" s="2"/>
      <c r="H556" s="15">
        <f t="shared" si="8"/>
        <v>0</v>
      </c>
      <c r="I556" s="14"/>
      <c r="J556" s="14"/>
      <c r="K556" s="14"/>
    </row>
    <row r="557" spans="2:11" ht="13.5" x14ac:dyDescent="0.35">
      <c r="B557" s="3">
        <v>42809</v>
      </c>
      <c r="C557" s="2">
        <v>22</v>
      </c>
      <c r="D557" s="2">
        <v>9.3717000000000006</v>
      </c>
      <c r="E557" s="2">
        <v>1070</v>
      </c>
      <c r="F557" s="2"/>
      <c r="G557" s="2"/>
      <c r="H557" s="15">
        <f t="shared" si="8"/>
        <v>0</v>
      </c>
      <c r="I557" s="14"/>
      <c r="J557" s="14"/>
      <c r="K557" s="14"/>
    </row>
    <row r="558" spans="2:11" ht="13.5" x14ac:dyDescent="0.35">
      <c r="B558" s="3">
        <v>42810</v>
      </c>
      <c r="C558" s="2">
        <v>21.99</v>
      </c>
      <c r="D558" s="2">
        <v>9.3673999999999999</v>
      </c>
      <c r="E558" s="2">
        <v>20</v>
      </c>
      <c r="F558" s="2"/>
      <c r="G558" s="2"/>
      <c r="H558" s="15">
        <f t="shared" si="8"/>
        <v>-4.5882817418404733E-4</v>
      </c>
      <c r="I558" s="14"/>
      <c r="J558" s="14"/>
      <c r="K558" s="14"/>
    </row>
    <row r="559" spans="2:11" ht="13.5" x14ac:dyDescent="0.35">
      <c r="B559" s="3">
        <v>42811</v>
      </c>
      <c r="C559" s="2">
        <v>21.7</v>
      </c>
      <c r="D559" s="2">
        <v>9.2439</v>
      </c>
      <c r="E559" s="2">
        <v>136</v>
      </c>
      <c r="F559" s="2"/>
      <c r="G559" s="2"/>
      <c r="H559" s="15">
        <f t="shared" si="8"/>
        <v>-1.3184021179836448E-2</v>
      </c>
      <c r="I559" s="14"/>
      <c r="J559" s="14"/>
      <c r="K559" s="14"/>
    </row>
    <row r="560" spans="2:11" ht="13.5" x14ac:dyDescent="0.35">
      <c r="B560" s="3">
        <v>42815</v>
      </c>
      <c r="C560" s="2">
        <v>22</v>
      </c>
      <c r="D560" s="2">
        <v>9.3717000000000006</v>
      </c>
      <c r="E560" s="2">
        <v>25914</v>
      </c>
      <c r="F560" s="2"/>
      <c r="G560" s="2"/>
      <c r="H560" s="15">
        <f t="shared" si="8"/>
        <v>1.3825333463148733E-2</v>
      </c>
      <c r="I560" s="14"/>
      <c r="J560" s="14"/>
      <c r="K560" s="14"/>
    </row>
    <row r="561" spans="2:11" ht="13.5" x14ac:dyDescent="0.35">
      <c r="B561" s="3">
        <v>42816</v>
      </c>
      <c r="C561" s="2">
        <v>22</v>
      </c>
      <c r="D561" s="2">
        <v>9.3717000000000006</v>
      </c>
      <c r="E561" s="2">
        <v>158</v>
      </c>
      <c r="F561" s="2"/>
      <c r="G561" s="2"/>
      <c r="H561" s="15">
        <f t="shared" si="8"/>
        <v>0</v>
      </c>
      <c r="I561" s="14"/>
      <c r="J561" s="14"/>
      <c r="K561" s="14"/>
    </row>
    <row r="562" spans="2:11" ht="13.5" x14ac:dyDescent="0.35">
      <c r="B562" s="3">
        <v>42817</v>
      </c>
      <c r="C562" s="2">
        <v>21.9</v>
      </c>
      <c r="D562" s="2">
        <v>9.3291000000000004</v>
      </c>
      <c r="E562" s="2">
        <v>100</v>
      </c>
      <c r="F562" s="2"/>
      <c r="G562" s="2"/>
      <c r="H562" s="15">
        <f t="shared" si="8"/>
        <v>-4.5456000512180492E-3</v>
      </c>
      <c r="I562" s="14"/>
      <c r="J562" s="14"/>
      <c r="K562" s="14"/>
    </row>
    <row r="563" spans="2:11" ht="13.5" x14ac:dyDescent="0.35">
      <c r="B563" s="3">
        <v>42818</v>
      </c>
      <c r="C563" s="2">
        <v>21.99</v>
      </c>
      <c r="D563" s="2">
        <v>9.3673999999999999</v>
      </c>
      <c r="E563" s="2">
        <v>324</v>
      </c>
      <c r="F563" s="2"/>
      <c r="G563" s="2"/>
      <c r="H563" s="15">
        <f t="shared" si="8"/>
        <v>4.1054335359251752E-3</v>
      </c>
      <c r="I563" s="14"/>
      <c r="J563" s="14"/>
      <c r="K563" s="14"/>
    </row>
    <row r="564" spans="2:11" ht="13.5" x14ac:dyDescent="0.35">
      <c r="B564" s="3">
        <v>42821</v>
      </c>
      <c r="C564" s="2">
        <v>21.7</v>
      </c>
      <c r="D564" s="2">
        <v>9.2439</v>
      </c>
      <c r="E564" s="2">
        <v>280</v>
      </c>
      <c r="F564" s="2"/>
      <c r="G564" s="2"/>
      <c r="H564" s="15">
        <f t="shared" si="8"/>
        <v>-1.3184021179836448E-2</v>
      </c>
      <c r="I564" s="14"/>
      <c r="J564" s="14"/>
      <c r="K564" s="14"/>
    </row>
    <row r="565" spans="2:11" ht="13.5" x14ac:dyDescent="0.35">
      <c r="B565" s="3">
        <v>42822</v>
      </c>
      <c r="C565" s="2">
        <v>22.5</v>
      </c>
      <c r="D565" s="2">
        <v>9.5846999999999998</v>
      </c>
      <c r="E565" s="2">
        <v>3682</v>
      </c>
      <c r="F565" s="2"/>
      <c r="G565" s="2"/>
      <c r="H565" s="15">
        <f t="shared" si="8"/>
        <v>3.6867555901729764E-2</v>
      </c>
      <c r="I565" s="14"/>
      <c r="J565" s="14"/>
      <c r="K565" s="14"/>
    </row>
    <row r="566" spans="2:11" ht="13.5" x14ac:dyDescent="0.35">
      <c r="B566" s="3">
        <v>42823</v>
      </c>
      <c r="C566" s="2">
        <v>22.5</v>
      </c>
      <c r="D566" s="2">
        <v>9.5846999999999998</v>
      </c>
      <c r="E566" s="2">
        <v>926</v>
      </c>
      <c r="F566" s="2"/>
      <c r="G566" s="2"/>
      <c r="H566" s="15">
        <f t="shared" si="8"/>
        <v>0</v>
      </c>
      <c r="I566" s="14"/>
      <c r="J566" s="14"/>
      <c r="K566" s="14"/>
    </row>
    <row r="567" spans="2:11" ht="13.5" x14ac:dyDescent="0.35">
      <c r="B567" s="3">
        <v>42824</v>
      </c>
      <c r="C567" s="2">
        <v>22.49</v>
      </c>
      <c r="D567" s="2">
        <v>9.5803999999999991</v>
      </c>
      <c r="E567" s="2">
        <v>181</v>
      </c>
      <c r="F567" s="2"/>
      <c r="G567" s="2"/>
      <c r="H567" s="15">
        <f t="shared" si="8"/>
        <v>-4.4863167339620822E-4</v>
      </c>
      <c r="I567" s="14"/>
      <c r="J567" s="14"/>
      <c r="K567" s="14"/>
    </row>
    <row r="568" spans="2:11" ht="13.5" x14ac:dyDescent="0.35">
      <c r="B568" s="3">
        <v>42825</v>
      </c>
      <c r="C568" s="2">
        <v>22.3</v>
      </c>
      <c r="D568" s="2">
        <v>9.4994999999999994</v>
      </c>
      <c r="E568" s="2">
        <v>50</v>
      </c>
      <c r="F568" s="2"/>
      <c r="G568" s="2"/>
      <c r="H568" s="15">
        <f t="shared" si="8"/>
        <v>-8.4443238278150978E-3</v>
      </c>
      <c r="I568" s="14"/>
      <c r="J568" s="14"/>
      <c r="K568" s="14"/>
    </row>
    <row r="569" spans="2:11" ht="13.5" x14ac:dyDescent="0.35">
      <c r="B569" s="3">
        <v>42828</v>
      </c>
      <c r="C569" s="2">
        <v>21.9</v>
      </c>
      <c r="D569" s="2">
        <v>9.3291000000000004</v>
      </c>
      <c r="E569" s="2">
        <v>400</v>
      </c>
      <c r="F569" s="2"/>
      <c r="G569" s="2"/>
      <c r="H569" s="15">
        <f t="shared" si="8"/>
        <v>-1.7937786199273543E-2</v>
      </c>
      <c r="I569" s="14"/>
      <c r="J569" s="14"/>
      <c r="K569" s="14"/>
    </row>
    <row r="570" spans="2:11" ht="13.5" x14ac:dyDescent="0.35">
      <c r="B570" s="3">
        <v>42829</v>
      </c>
      <c r="C570" s="2">
        <v>21.9</v>
      </c>
      <c r="D570" s="2">
        <v>9.3291000000000004</v>
      </c>
      <c r="E570" s="2">
        <v>6554</v>
      </c>
      <c r="F570" s="2"/>
      <c r="G570" s="2"/>
      <c r="H570" s="15">
        <f t="shared" si="8"/>
        <v>0</v>
      </c>
      <c r="I570" s="14"/>
      <c r="J570" s="14"/>
      <c r="K570" s="14"/>
    </row>
    <row r="571" spans="2:11" ht="13.5" x14ac:dyDescent="0.35">
      <c r="B571" s="3">
        <v>42830</v>
      </c>
      <c r="C571" s="2">
        <v>21.9</v>
      </c>
      <c r="D571" s="2">
        <v>9.3291000000000004</v>
      </c>
      <c r="E571" s="2">
        <v>300</v>
      </c>
      <c r="F571" s="2"/>
      <c r="G571" s="2"/>
      <c r="H571" s="15">
        <f t="shared" si="8"/>
        <v>0</v>
      </c>
      <c r="I571" s="14"/>
      <c r="J571" s="14"/>
      <c r="K571" s="14"/>
    </row>
    <row r="572" spans="2:11" ht="13.5" x14ac:dyDescent="0.35">
      <c r="B572" s="3">
        <v>42831</v>
      </c>
      <c r="C572" s="2">
        <v>22.5</v>
      </c>
      <c r="D572" s="2">
        <v>9.5846999999999998</v>
      </c>
      <c r="E572" s="2">
        <v>13144</v>
      </c>
      <c r="F572" s="2"/>
      <c r="G572" s="2"/>
      <c r="H572" s="15">
        <f t="shared" si="8"/>
        <v>2.7398141299803773E-2</v>
      </c>
      <c r="I572" s="14"/>
      <c r="J572" s="14"/>
      <c r="K572" s="14"/>
    </row>
    <row r="573" spans="2:11" ht="13.5" x14ac:dyDescent="0.35">
      <c r="B573" s="3">
        <v>42832</v>
      </c>
      <c r="C573" s="2">
        <v>22.7</v>
      </c>
      <c r="D573" s="2">
        <v>9.6699000000000002</v>
      </c>
      <c r="E573" s="2">
        <v>280</v>
      </c>
      <c r="F573" s="2"/>
      <c r="G573" s="2"/>
      <c r="H573" s="15">
        <f t="shared" si="8"/>
        <v>8.8891671100817336E-3</v>
      </c>
      <c r="I573" s="14"/>
      <c r="J573" s="14"/>
      <c r="K573" s="14"/>
    </row>
    <row r="574" spans="2:11" ht="13.5" x14ac:dyDescent="0.35">
      <c r="B574" s="3">
        <v>42835</v>
      </c>
      <c r="C574" s="2">
        <v>22.5</v>
      </c>
      <c r="D574" s="2">
        <v>9.5846999999999998</v>
      </c>
      <c r="E574" s="2">
        <v>519</v>
      </c>
      <c r="F574" s="2"/>
      <c r="G574" s="2"/>
      <c r="H574" s="15">
        <f t="shared" si="8"/>
        <v>-8.8108460273633015E-3</v>
      </c>
      <c r="I574" s="14"/>
      <c r="J574" s="14"/>
      <c r="K574" s="14"/>
    </row>
    <row r="575" spans="2:11" ht="13.5" x14ac:dyDescent="0.35">
      <c r="B575" s="3">
        <v>42836</v>
      </c>
      <c r="C575" s="2">
        <v>22</v>
      </c>
      <c r="D575" s="2">
        <v>9.3717000000000006</v>
      </c>
      <c r="E575" s="2">
        <v>407</v>
      </c>
      <c r="F575" s="2"/>
      <c r="G575" s="2"/>
      <c r="H575" s="15">
        <f t="shared" si="8"/>
        <v>-2.2222917775204149E-2</v>
      </c>
      <c r="I575" s="14"/>
      <c r="J575" s="14"/>
      <c r="K575" s="14"/>
    </row>
    <row r="576" spans="2:11" ht="13.5" x14ac:dyDescent="0.35">
      <c r="B576" s="3">
        <v>42837</v>
      </c>
      <c r="C576" s="2">
        <v>21.78</v>
      </c>
      <c r="D576" s="2">
        <v>9.2780000000000005</v>
      </c>
      <c r="E576" s="2">
        <v>1107</v>
      </c>
      <c r="F576" s="2"/>
      <c r="G576" s="2"/>
      <c r="H576" s="15">
        <f t="shared" si="8"/>
        <v>-9.9981860281485868E-3</v>
      </c>
      <c r="I576" s="14"/>
      <c r="J576" s="14"/>
      <c r="K576" s="14"/>
    </row>
    <row r="577" spans="2:11" ht="13.5" x14ac:dyDescent="0.35">
      <c r="B577" s="3">
        <v>42838</v>
      </c>
      <c r="C577" s="2">
        <v>22</v>
      </c>
      <c r="D577" s="2">
        <v>9.3717000000000006</v>
      </c>
      <c r="E577" s="2">
        <v>839</v>
      </c>
      <c r="F577" s="2"/>
      <c r="G577" s="2"/>
      <c r="H577" s="15">
        <f t="shared" si="8"/>
        <v>1.0099159301573627E-2</v>
      </c>
      <c r="I577" s="14"/>
      <c r="J577" s="14"/>
      <c r="K577" s="14"/>
    </row>
    <row r="578" spans="2:11" ht="13.5" x14ac:dyDescent="0.35">
      <c r="B578" s="3">
        <v>42839</v>
      </c>
      <c r="C578" s="2">
        <v>22</v>
      </c>
      <c r="D578" s="2">
        <v>9.3717000000000006</v>
      </c>
      <c r="E578" s="2">
        <v>53</v>
      </c>
      <c r="F578" s="2"/>
      <c r="G578" s="2"/>
      <c r="H578" s="15">
        <f t="shared" si="8"/>
        <v>0</v>
      </c>
      <c r="I578" s="14"/>
      <c r="J578" s="14"/>
      <c r="K578" s="14"/>
    </row>
    <row r="579" spans="2:11" ht="13.5" x14ac:dyDescent="0.35">
      <c r="B579" s="3">
        <v>42842</v>
      </c>
      <c r="C579" s="2">
        <v>22.2</v>
      </c>
      <c r="D579" s="2">
        <v>9.4568999999999992</v>
      </c>
      <c r="E579" s="2">
        <v>15308</v>
      </c>
      <c r="F579" s="2"/>
      <c r="G579" s="2"/>
      <c r="H579" s="15">
        <f t="shared" si="8"/>
        <v>9.0912001024359094E-3</v>
      </c>
      <c r="I579" s="14"/>
      <c r="J579" s="14"/>
      <c r="K579" s="14"/>
    </row>
    <row r="580" spans="2:11" ht="13.5" x14ac:dyDescent="0.35">
      <c r="B580" s="3">
        <v>42843</v>
      </c>
      <c r="C580" s="2">
        <v>22.2</v>
      </c>
      <c r="D580" s="2">
        <v>9.4568999999999992</v>
      </c>
      <c r="E580" s="2">
        <v>120</v>
      </c>
      <c r="F580" s="2"/>
      <c r="G580" s="2"/>
      <c r="H580" s="15">
        <f t="shared" si="8"/>
        <v>0</v>
      </c>
      <c r="I580" s="14"/>
      <c r="J580" s="14"/>
      <c r="K580" s="14"/>
    </row>
    <row r="581" spans="2:11" ht="13.5" x14ac:dyDescent="0.35">
      <c r="B581" s="3">
        <v>42844</v>
      </c>
      <c r="C581" s="2">
        <v>22.19</v>
      </c>
      <c r="D581" s="2">
        <v>9.4526000000000003</v>
      </c>
      <c r="E581" s="2">
        <v>5150</v>
      </c>
      <c r="F581" s="2"/>
      <c r="G581" s="2"/>
      <c r="H581" s="15">
        <f t="shared" si="8"/>
        <v>-4.5469445589980446E-4</v>
      </c>
      <c r="I581" s="14"/>
      <c r="J581" s="14"/>
      <c r="K581" s="14"/>
    </row>
    <row r="582" spans="2:11" ht="13.5" x14ac:dyDescent="0.35">
      <c r="B582" s="3">
        <v>42845</v>
      </c>
      <c r="C582" s="2">
        <v>22.2</v>
      </c>
      <c r="D582" s="2">
        <v>9.4568999999999992</v>
      </c>
      <c r="E582" s="2">
        <v>7508</v>
      </c>
      <c r="F582" s="2"/>
      <c r="G582" s="2"/>
      <c r="H582" s="15">
        <f t="shared" si="8"/>
        <v>4.5490129699753086E-4</v>
      </c>
      <c r="I582" s="14"/>
      <c r="J582" s="14"/>
      <c r="K582" s="14"/>
    </row>
    <row r="583" spans="2:11" ht="13.5" x14ac:dyDescent="0.35">
      <c r="B583" s="3">
        <v>42846</v>
      </c>
      <c r="C583" s="2">
        <v>22.2</v>
      </c>
      <c r="D583" s="2">
        <v>9.4568999999999992</v>
      </c>
      <c r="E583" s="2">
        <v>237</v>
      </c>
      <c r="F583" s="2"/>
      <c r="G583" s="2"/>
      <c r="H583" s="15">
        <f t="shared" ref="H583:H646" si="9">(D583-D582)/D582</f>
        <v>0</v>
      </c>
      <c r="I583" s="14"/>
      <c r="J583" s="14"/>
      <c r="K583" s="14"/>
    </row>
    <row r="584" spans="2:11" ht="13.5" x14ac:dyDescent="0.35">
      <c r="B584" s="3">
        <v>42849</v>
      </c>
      <c r="C584" s="2">
        <v>22.21</v>
      </c>
      <c r="D584" s="2">
        <v>9.4611999999999998</v>
      </c>
      <c r="E584" s="2">
        <v>3911</v>
      </c>
      <c r="F584" s="2"/>
      <c r="G584" s="2"/>
      <c r="H584" s="15">
        <f t="shared" si="9"/>
        <v>4.546944558999923E-4</v>
      </c>
      <c r="I584" s="14"/>
      <c r="J584" s="14"/>
      <c r="K584" s="14"/>
    </row>
    <row r="585" spans="2:11" ht="13.5" x14ac:dyDescent="0.35">
      <c r="B585" s="3">
        <v>42850</v>
      </c>
      <c r="C585" s="2">
        <v>22.4</v>
      </c>
      <c r="D585" s="2">
        <v>9.5420999999999996</v>
      </c>
      <c r="E585" s="2">
        <v>2750</v>
      </c>
      <c r="F585" s="2"/>
      <c r="G585" s="2"/>
      <c r="H585" s="15">
        <f t="shared" si="9"/>
        <v>8.550712383207178E-3</v>
      </c>
      <c r="I585" s="14"/>
      <c r="J585" s="14"/>
      <c r="K585" s="14"/>
    </row>
    <row r="586" spans="2:11" ht="13.5" x14ac:dyDescent="0.35">
      <c r="B586" s="3">
        <v>42851</v>
      </c>
      <c r="C586" s="2">
        <v>22.7</v>
      </c>
      <c r="D586" s="2">
        <v>9.6699000000000002</v>
      </c>
      <c r="E586" s="2">
        <v>6449</v>
      </c>
      <c r="F586" s="2"/>
      <c r="G586" s="2"/>
      <c r="H586" s="15">
        <f t="shared" si="9"/>
        <v>1.3393278209199295E-2</v>
      </c>
      <c r="I586" s="14"/>
      <c r="J586" s="14"/>
      <c r="K586" s="14"/>
    </row>
    <row r="587" spans="2:11" ht="13.5" x14ac:dyDescent="0.35">
      <c r="B587" s="3">
        <v>42852</v>
      </c>
      <c r="C587" s="2">
        <v>22.8</v>
      </c>
      <c r="D587" s="2">
        <v>9.7125000000000004</v>
      </c>
      <c r="E587" s="2">
        <v>1929</v>
      </c>
      <c r="F587" s="2"/>
      <c r="G587" s="2"/>
      <c r="H587" s="15">
        <f t="shared" si="9"/>
        <v>4.4054230136816508E-3</v>
      </c>
      <c r="I587" s="14"/>
      <c r="J587" s="14"/>
      <c r="K587" s="14"/>
    </row>
    <row r="588" spans="2:11" ht="13.5" x14ac:dyDescent="0.35">
      <c r="B588" s="3">
        <v>42853</v>
      </c>
      <c r="C588" s="2">
        <v>22.81</v>
      </c>
      <c r="D588" s="2">
        <v>9.7167999999999992</v>
      </c>
      <c r="E588" s="2">
        <v>3234</v>
      </c>
      <c r="F588" s="2"/>
      <c r="G588" s="2"/>
      <c r="H588" s="15">
        <f t="shared" si="9"/>
        <v>4.4272844272832539E-4</v>
      </c>
      <c r="I588" s="14"/>
      <c r="J588" s="14"/>
      <c r="K588" s="14"/>
    </row>
    <row r="589" spans="2:11" ht="13.5" x14ac:dyDescent="0.35">
      <c r="B589" s="3">
        <v>42857</v>
      </c>
      <c r="C589" s="2">
        <v>23.4</v>
      </c>
      <c r="D589" s="2">
        <v>9.9680999999999997</v>
      </c>
      <c r="E589" s="2">
        <v>11834</v>
      </c>
      <c r="F589" s="2"/>
      <c r="G589" s="2"/>
      <c r="H589" s="15">
        <f t="shared" si="9"/>
        <v>2.5862423843240629E-2</v>
      </c>
      <c r="I589" s="14"/>
      <c r="J589" s="14"/>
      <c r="K589" s="14"/>
    </row>
    <row r="590" spans="2:11" ht="13.5" x14ac:dyDescent="0.35">
      <c r="B590" s="3">
        <v>42858</v>
      </c>
      <c r="C590" s="2">
        <v>23.6</v>
      </c>
      <c r="D590" s="2">
        <v>10.0533</v>
      </c>
      <c r="E590" s="2">
        <v>120</v>
      </c>
      <c r="F590" s="2"/>
      <c r="G590" s="2"/>
      <c r="H590" s="15">
        <f t="shared" si="9"/>
        <v>8.5472657778313203E-3</v>
      </c>
      <c r="I590" s="14"/>
      <c r="J590" s="14"/>
      <c r="K590" s="14"/>
    </row>
    <row r="591" spans="2:11" ht="13.5" x14ac:dyDescent="0.35">
      <c r="B591" s="3">
        <v>42859</v>
      </c>
      <c r="C591" s="2">
        <v>23.6</v>
      </c>
      <c r="D591" s="2">
        <v>10.0533</v>
      </c>
      <c r="E591" s="2">
        <v>50</v>
      </c>
      <c r="F591" s="2"/>
      <c r="G591" s="2"/>
      <c r="H591" s="15">
        <f t="shared" si="9"/>
        <v>0</v>
      </c>
      <c r="I591" s="14"/>
      <c r="J591" s="14"/>
      <c r="K591" s="14"/>
    </row>
    <row r="592" spans="2:11" ht="13.5" x14ac:dyDescent="0.35">
      <c r="B592" s="3">
        <v>42860</v>
      </c>
      <c r="C592" s="2">
        <v>23.3</v>
      </c>
      <c r="D592" s="2">
        <v>9.9254999999999995</v>
      </c>
      <c r="E592" s="2">
        <v>4999</v>
      </c>
      <c r="F592" s="2"/>
      <c r="G592" s="2"/>
      <c r="H592" s="15">
        <f t="shared" si="9"/>
        <v>-1.2712243740861268E-2</v>
      </c>
      <c r="I592" s="14"/>
      <c r="J592" s="14"/>
      <c r="K592" s="14"/>
    </row>
    <row r="593" spans="2:11" ht="13.5" x14ac:dyDescent="0.35">
      <c r="B593" s="3">
        <v>42863</v>
      </c>
      <c r="C593" s="2">
        <v>23.3</v>
      </c>
      <c r="D593" s="2">
        <v>9.9254999999999995</v>
      </c>
      <c r="E593" s="2">
        <v>457</v>
      </c>
      <c r="F593" s="2"/>
      <c r="G593" s="2"/>
      <c r="H593" s="15">
        <f t="shared" si="9"/>
        <v>0</v>
      </c>
      <c r="I593" s="14"/>
      <c r="J593" s="14"/>
      <c r="K593" s="14"/>
    </row>
    <row r="594" spans="2:11" ht="13.5" x14ac:dyDescent="0.35">
      <c r="B594" s="3">
        <v>42864</v>
      </c>
      <c r="C594" s="2">
        <v>22.05</v>
      </c>
      <c r="D594" s="2">
        <v>9.8811</v>
      </c>
      <c r="E594" s="2">
        <v>269</v>
      </c>
      <c r="F594" s="2"/>
      <c r="G594" s="2"/>
      <c r="H594" s="15">
        <f t="shared" si="9"/>
        <v>-4.4733262807918547E-3</v>
      </c>
      <c r="I594" s="14"/>
      <c r="J594" s="14"/>
      <c r="K594" s="14"/>
    </row>
    <row r="595" spans="2:11" ht="13.5" x14ac:dyDescent="0.35">
      <c r="B595" s="3">
        <v>42865</v>
      </c>
      <c r="C595" s="2">
        <v>22</v>
      </c>
      <c r="D595" s="2">
        <v>9.8587000000000007</v>
      </c>
      <c r="E595" s="2">
        <v>1165</v>
      </c>
      <c r="F595" s="2"/>
      <c r="G595" s="2"/>
      <c r="H595" s="15">
        <f t="shared" si="9"/>
        <v>-2.2669540840593973E-3</v>
      </c>
      <c r="I595" s="14"/>
      <c r="J595" s="14"/>
      <c r="K595" s="14"/>
    </row>
    <row r="596" spans="2:11" ht="13.5" x14ac:dyDescent="0.35">
      <c r="B596" s="3">
        <v>42866</v>
      </c>
      <c r="C596" s="2">
        <v>21.99</v>
      </c>
      <c r="D596" s="2">
        <v>9.8542000000000005</v>
      </c>
      <c r="E596" s="2">
        <v>150</v>
      </c>
      <c r="F596" s="2"/>
      <c r="G596" s="2"/>
      <c r="H596" s="15">
        <f t="shared" si="9"/>
        <v>-4.5644963331881183E-4</v>
      </c>
      <c r="I596" s="14"/>
      <c r="J596" s="14"/>
      <c r="K596" s="14"/>
    </row>
    <row r="597" spans="2:11" ht="13.5" x14ac:dyDescent="0.35">
      <c r="B597" s="3">
        <v>42867</v>
      </c>
      <c r="C597" s="2">
        <v>21.97</v>
      </c>
      <c r="D597" s="2">
        <v>9.8452999999999999</v>
      </c>
      <c r="E597" s="2">
        <v>500</v>
      </c>
      <c r="F597" s="2"/>
      <c r="G597" s="2"/>
      <c r="H597" s="15">
        <f t="shared" si="9"/>
        <v>-9.0316819224295971E-4</v>
      </c>
      <c r="I597" s="14"/>
      <c r="J597" s="14"/>
      <c r="K597" s="14"/>
    </row>
    <row r="598" spans="2:11" ht="13.5" x14ac:dyDescent="0.35">
      <c r="B598" s="3">
        <v>42870</v>
      </c>
      <c r="C598" s="2">
        <v>21.96</v>
      </c>
      <c r="D598" s="2">
        <v>9.8407999999999998</v>
      </c>
      <c r="E598" s="2">
        <v>65</v>
      </c>
      <c r="F598" s="2"/>
      <c r="G598" s="2"/>
      <c r="H598" s="15">
        <f t="shared" si="9"/>
        <v>-4.5707088661596604E-4</v>
      </c>
      <c r="I598" s="14"/>
      <c r="J598" s="14"/>
      <c r="K598" s="14"/>
    </row>
    <row r="599" spans="2:11" ht="13.5" x14ac:dyDescent="0.35">
      <c r="B599" s="3">
        <v>42871</v>
      </c>
      <c r="C599" s="2">
        <v>21.89</v>
      </c>
      <c r="D599" s="2">
        <v>9.8094000000000001</v>
      </c>
      <c r="E599" s="2">
        <v>131</v>
      </c>
      <c r="F599" s="2"/>
      <c r="G599" s="2"/>
      <c r="H599" s="15">
        <f t="shared" si="9"/>
        <v>-3.1907974961384897E-3</v>
      </c>
      <c r="I599" s="14"/>
      <c r="J599" s="14"/>
      <c r="K599" s="14"/>
    </row>
    <row r="600" spans="2:11" ht="13.5" x14ac:dyDescent="0.35">
      <c r="B600" s="3">
        <v>42872</v>
      </c>
      <c r="C600" s="2">
        <v>21.84</v>
      </c>
      <c r="D600" s="2">
        <v>9.7870000000000008</v>
      </c>
      <c r="E600" s="2">
        <v>363</v>
      </c>
      <c r="F600" s="2"/>
      <c r="G600" s="2"/>
      <c r="H600" s="15">
        <f t="shared" si="9"/>
        <v>-2.2835239668072774E-3</v>
      </c>
      <c r="I600" s="14"/>
      <c r="J600" s="14"/>
      <c r="K600" s="14"/>
    </row>
    <row r="601" spans="2:11" ht="13.5" x14ac:dyDescent="0.35">
      <c r="B601" s="3">
        <v>42873</v>
      </c>
      <c r="C601" s="2">
        <v>21.81</v>
      </c>
      <c r="D601" s="2">
        <v>9.7736000000000001</v>
      </c>
      <c r="E601" s="2">
        <v>100</v>
      </c>
      <c r="F601" s="2"/>
      <c r="G601" s="2"/>
      <c r="H601" s="15">
        <f t="shared" si="9"/>
        <v>-1.3691631756412325E-3</v>
      </c>
      <c r="I601" s="14"/>
      <c r="J601" s="14"/>
      <c r="K601" s="14"/>
    </row>
    <row r="602" spans="2:11" ht="13.5" x14ac:dyDescent="0.35">
      <c r="B602" s="3">
        <v>42874</v>
      </c>
      <c r="C602" s="2">
        <v>21.77</v>
      </c>
      <c r="D602" s="2">
        <v>9.7556999999999992</v>
      </c>
      <c r="E602" s="2">
        <v>1029</v>
      </c>
      <c r="F602" s="2"/>
      <c r="G602" s="2"/>
      <c r="H602" s="15">
        <f t="shared" si="9"/>
        <v>-1.8314643529508999E-3</v>
      </c>
      <c r="I602" s="14"/>
      <c r="J602" s="14"/>
      <c r="K602" s="14"/>
    </row>
    <row r="603" spans="2:11" ht="13.5" x14ac:dyDescent="0.35">
      <c r="B603" s="3">
        <v>42877</v>
      </c>
      <c r="C603" s="2">
        <v>21.8</v>
      </c>
      <c r="D603" s="2">
        <v>9.7690999999999999</v>
      </c>
      <c r="E603" s="2">
        <v>3000</v>
      </c>
      <c r="F603" s="2"/>
      <c r="G603" s="2"/>
      <c r="H603" s="15">
        <f t="shared" si="9"/>
        <v>1.373555972405952E-3</v>
      </c>
      <c r="I603" s="14"/>
      <c r="J603" s="14"/>
      <c r="K603" s="14"/>
    </row>
    <row r="604" spans="2:11" ht="13.5" x14ac:dyDescent="0.35">
      <c r="B604" s="3">
        <v>42878</v>
      </c>
      <c r="C604" s="2">
        <v>21.8</v>
      </c>
      <c r="D604" s="2">
        <v>9.7690999999999999</v>
      </c>
      <c r="E604" s="2">
        <v>5630</v>
      </c>
      <c r="F604" s="2"/>
      <c r="G604" s="2"/>
      <c r="H604" s="15">
        <f t="shared" si="9"/>
        <v>0</v>
      </c>
      <c r="I604" s="14"/>
      <c r="J604" s="14"/>
      <c r="K604" s="14"/>
    </row>
    <row r="605" spans="2:11" ht="13.5" x14ac:dyDescent="0.35">
      <c r="B605" s="3">
        <v>42879</v>
      </c>
      <c r="C605" s="2">
        <v>22.45</v>
      </c>
      <c r="D605" s="2">
        <v>10.0604</v>
      </c>
      <c r="E605" s="2">
        <v>6683</v>
      </c>
      <c r="F605" s="2"/>
      <c r="G605" s="2"/>
      <c r="H605" s="15">
        <f t="shared" si="9"/>
        <v>2.9818509381621609E-2</v>
      </c>
      <c r="I605" s="14"/>
      <c r="J605" s="14"/>
      <c r="K605" s="14"/>
    </row>
    <row r="606" spans="2:11" ht="13.5" x14ac:dyDescent="0.35">
      <c r="B606" s="3">
        <v>42880</v>
      </c>
      <c r="C606" s="2">
        <v>22.69</v>
      </c>
      <c r="D606" s="2">
        <v>10.167899999999999</v>
      </c>
      <c r="E606" s="2">
        <v>120</v>
      </c>
      <c r="F606" s="2"/>
      <c r="G606" s="2"/>
      <c r="H606" s="15">
        <f t="shared" si="9"/>
        <v>1.0685459822671059E-2</v>
      </c>
      <c r="I606" s="14"/>
      <c r="J606" s="14"/>
      <c r="K606" s="14"/>
    </row>
    <row r="607" spans="2:11" ht="13.5" x14ac:dyDescent="0.35">
      <c r="B607" s="3">
        <v>42881</v>
      </c>
      <c r="C607" s="2">
        <v>22.6</v>
      </c>
      <c r="D607" s="2">
        <v>10.127599999999999</v>
      </c>
      <c r="E607" s="2">
        <v>6903</v>
      </c>
      <c r="F607" s="2"/>
      <c r="G607" s="2"/>
      <c r="H607" s="15">
        <f t="shared" si="9"/>
        <v>-3.9634536138239192E-3</v>
      </c>
      <c r="I607" s="14"/>
      <c r="J607" s="14"/>
      <c r="K607" s="14"/>
    </row>
    <row r="608" spans="2:11" ht="13.5" x14ac:dyDescent="0.35">
      <c r="B608" s="3">
        <v>42884</v>
      </c>
      <c r="C608" s="2">
        <v>22.6</v>
      </c>
      <c r="D608" s="2">
        <v>10.127599999999999</v>
      </c>
      <c r="E608" s="2">
        <v>110</v>
      </c>
      <c r="F608" s="2"/>
      <c r="G608" s="2"/>
      <c r="H608" s="15">
        <f t="shared" si="9"/>
        <v>0</v>
      </c>
      <c r="I608" s="14"/>
      <c r="J608" s="14"/>
      <c r="K608" s="14"/>
    </row>
    <row r="609" spans="2:11" ht="13.5" x14ac:dyDescent="0.35">
      <c r="B609" s="3">
        <v>42885</v>
      </c>
      <c r="C609" s="2">
        <v>22.59</v>
      </c>
      <c r="D609" s="2">
        <v>10.123100000000001</v>
      </c>
      <c r="E609" s="2">
        <v>204</v>
      </c>
      <c r="F609" s="2"/>
      <c r="G609" s="2"/>
      <c r="H609" s="15">
        <f t="shared" si="9"/>
        <v>-4.4433034480018905E-4</v>
      </c>
      <c r="I609" s="14"/>
      <c r="J609" s="14"/>
      <c r="K609" s="14"/>
    </row>
    <row r="610" spans="2:11" ht="13.5" x14ac:dyDescent="0.35">
      <c r="B610" s="3">
        <v>42886</v>
      </c>
      <c r="C610" s="2">
        <v>22.56</v>
      </c>
      <c r="D610" s="2">
        <v>10.1097</v>
      </c>
      <c r="E610" s="2">
        <v>482</v>
      </c>
      <c r="F610" s="2"/>
      <c r="G610" s="2"/>
      <c r="H610" s="15">
        <f t="shared" si="9"/>
        <v>-1.3237051891219827E-3</v>
      </c>
      <c r="I610" s="14"/>
      <c r="J610" s="14"/>
      <c r="K610" s="14"/>
    </row>
    <row r="611" spans="2:11" ht="13.5" x14ac:dyDescent="0.35">
      <c r="B611" s="3">
        <v>42887</v>
      </c>
      <c r="C611" s="2">
        <v>22</v>
      </c>
      <c r="D611" s="2">
        <v>9.8587000000000007</v>
      </c>
      <c r="E611" s="2">
        <v>5238</v>
      </c>
      <c r="F611" s="2"/>
      <c r="G611" s="2"/>
      <c r="H611" s="15">
        <f t="shared" si="9"/>
        <v>-2.4827640780636363E-2</v>
      </c>
      <c r="I611" s="14"/>
      <c r="J611" s="14"/>
      <c r="K611" s="14"/>
    </row>
    <row r="612" spans="2:11" ht="13.5" x14ac:dyDescent="0.35">
      <c r="B612" s="3">
        <v>42888</v>
      </c>
      <c r="C612" s="2">
        <v>22.3</v>
      </c>
      <c r="D612" s="2">
        <v>9.9931999999999999</v>
      </c>
      <c r="E612" s="2">
        <v>260</v>
      </c>
      <c r="F612" s="2"/>
      <c r="G612" s="2"/>
      <c r="H612" s="15">
        <f t="shared" si="9"/>
        <v>1.3642772373639441E-2</v>
      </c>
      <c r="I612" s="14"/>
      <c r="J612" s="14"/>
      <c r="K612" s="14"/>
    </row>
    <row r="613" spans="2:11" ht="13.5" x14ac:dyDescent="0.35">
      <c r="B613" s="3">
        <v>42891</v>
      </c>
      <c r="C613" s="2">
        <v>22.54</v>
      </c>
      <c r="D613" s="2">
        <v>10.1007</v>
      </c>
      <c r="E613" s="2">
        <v>650</v>
      </c>
      <c r="F613" s="2"/>
      <c r="G613" s="2"/>
      <c r="H613" s="15">
        <f t="shared" si="9"/>
        <v>1.0757314974182437E-2</v>
      </c>
      <c r="I613" s="14"/>
      <c r="J613" s="14"/>
      <c r="K613" s="14"/>
    </row>
    <row r="614" spans="2:11" ht="13.5" x14ac:dyDescent="0.35">
      <c r="B614" s="3">
        <v>42892</v>
      </c>
      <c r="C614" s="2">
        <v>22.55</v>
      </c>
      <c r="D614" s="2">
        <v>10.1052</v>
      </c>
      <c r="E614" s="2">
        <v>1442</v>
      </c>
      <c r="F614" s="2"/>
      <c r="G614" s="2"/>
      <c r="H614" s="15">
        <f t="shared" si="9"/>
        <v>4.4551367726990907E-4</v>
      </c>
      <c r="I614" s="14"/>
      <c r="J614" s="14"/>
      <c r="K614" s="14"/>
    </row>
    <row r="615" spans="2:11" ht="13.5" x14ac:dyDescent="0.35">
      <c r="B615" s="3">
        <v>42893</v>
      </c>
      <c r="C615" s="2">
        <v>22</v>
      </c>
      <c r="D615" s="2">
        <v>9.8587000000000007</v>
      </c>
      <c r="E615" s="2">
        <v>6664</v>
      </c>
      <c r="F615" s="2"/>
      <c r="G615" s="2"/>
      <c r="H615" s="15">
        <f t="shared" si="9"/>
        <v>-2.4393381625301754E-2</v>
      </c>
      <c r="I615" s="14"/>
      <c r="J615" s="14"/>
      <c r="K615" s="14"/>
    </row>
    <row r="616" spans="2:11" ht="13.5" x14ac:dyDescent="0.35">
      <c r="B616" s="3">
        <v>42894</v>
      </c>
      <c r="C616" s="2">
        <v>22.49</v>
      </c>
      <c r="D616" s="2">
        <v>10.0783</v>
      </c>
      <c r="E616" s="2">
        <v>4229</v>
      </c>
      <c r="F616" s="2"/>
      <c r="G616" s="2"/>
      <c r="H616" s="15">
        <f t="shared" si="9"/>
        <v>2.2274742105957153E-2</v>
      </c>
      <c r="I616" s="14"/>
      <c r="J616" s="14"/>
      <c r="K616" s="14"/>
    </row>
    <row r="617" spans="2:11" ht="13.5" x14ac:dyDescent="0.35">
      <c r="B617" s="3">
        <v>42895</v>
      </c>
      <c r="C617" s="2">
        <v>22.5</v>
      </c>
      <c r="D617" s="2">
        <v>10.082800000000001</v>
      </c>
      <c r="E617" s="2">
        <v>3256</v>
      </c>
      <c r="F617" s="2"/>
      <c r="G617" s="2"/>
      <c r="H617" s="15">
        <f t="shared" si="9"/>
        <v>4.4650387466141811E-4</v>
      </c>
      <c r="I617" s="14"/>
      <c r="J617" s="14"/>
      <c r="K617" s="14"/>
    </row>
    <row r="618" spans="2:11" ht="13.5" x14ac:dyDescent="0.35">
      <c r="B618" s="3">
        <v>42898</v>
      </c>
      <c r="C618" s="2">
        <v>22.5</v>
      </c>
      <c r="D618" s="2">
        <v>10.082800000000001</v>
      </c>
      <c r="E618" s="2">
        <v>3706</v>
      </c>
      <c r="F618" s="2"/>
      <c r="G618" s="2"/>
      <c r="H618" s="15">
        <f t="shared" si="9"/>
        <v>0</v>
      </c>
      <c r="I618" s="14"/>
      <c r="J618" s="14"/>
      <c r="K618" s="14"/>
    </row>
    <row r="619" spans="2:11" ht="13.5" x14ac:dyDescent="0.35">
      <c r="B619" s="3">
        <v>42899</v>
      </c>
      <c r="C619" s="2">
        <v>22</v>
      </c>
      <c r="D619" s="2">
        <v>9.8587000000000007</v>
      </c>
      <c r="E619" s="2">
        <v>34100</v>
      </c>
      <c r="F619" s="2"/>
      <c r="G619" s="2"/>
      <c r="H619" s="15">
        <f t="shared" si="9"/>
        <v>-2.2225968976871499E-2</v>
      </c>
      <c r="I619" s="14"/>
      <c r="J619" s="14"/>
      <c r="K619" s="14"/>
    </row>
    <row r="620" spans="2:11" ht="13.5" x14ac:dyDescent="0.35">
      <c r="B620" s="3">
        <v>42900</v>
      </c>
      <c r="C620" s="2">
        <v>22.49</v>
      </c>
      <c r="D620" s="2">
        <v>10.0783</v>
      </c>
      <c r="E620" s="2">
        <v>1373</v>
      </c>
      <c r="F620" s="2"/>
      <c r="G620" s="2"/>
      <c r="H620" s="15">
        <f t="shared" si="9"/>
        <v>2.2274742105957153E-2</v>
      </c>
      <c r="I620" s="14"/>
      <c r="J620" s="14"/>
      <c r="K620" s="14"/>
    </row>
    <row r="621" spans="2:11" ht="13.5" x14ac:dyDescent="0.35">
      <c r="B621" s="3">
        <v>42901</v>
      </c>
      <c r="C621" s="2">
        <v>22.49</v>
      </c>
      <c r="D621" s="2">
        <v>10.0783</v>
      </c>
      <c r="E621" s="2">
        <v>358</v>
      </c>
      <c r="F621" s="2"/>
      <c r="G621" s="2"/>
      <c r="H621" s="15">
        <f t="shared" si="9"/>
        <v>0</v>
      </c>
      <c r="I621" s="14"/>
      <c r="J621" s="14"/>
      <c r="K621" s="14"/>
    </row>
    <row r="622" spans="2:11" ht="13.5" x14ac:dyDescent="0.35">
      <c r="B622" s="3">
        <v>42902</v>
      </c>
      <c r="C622" s="2">
        <v>22.44</v>
      </c>
      <c r="D622" s="2">
        <v>10.055899999999999</v>
      </c>
      <c r="E622" s="2">
        <v>211</v>
      </c>
      <c r="F622" s="2"/>
      <c r="G622" s="2"/>
      <c r="H622" s="15">
        <f t="shared" si="9"/>
        <v>-2.2225970649813048E-3</v>
      </c>
      <c r="I622" s="14"/>
      <c r="J622" s="14"/>
      <c r="K622" s="14"/>
    </row>
    <row r="623" spans="2:11" ht="13.5" x14ac:dyDescent="0.35">
      <c r="B623" s="3">
        <v>42905</v>
      </c>
      <c r="C623" s="2">
        <v>22.5</v>
      </c>
      <c r="D623" s="2">
        <v>10.082800000000001</v>
      </c>
      <c r="E623" s="2">
        <v>2154</v>
      </c>
      <c r="F623" s="2"/>
      <c r="G623" s="2"/>
      <c r="H623" s="15">
        <f t="shared" si="9"/>
        <v>2.6750464901203531E-3</v>
      </c>
      <c r="I623" s="14"/>
      <c r="J623" s="14"/>
      <c r="K623" s="14"/>
    </row>
    <row r="624" spans="2:11" ht="13.5" x14ac:dyDescent="0.35">
      <c r="B624" s="3">
        <v>42906</v>
      </c>
      <c r="C624" s="2">
        <v>23.5</v>
      </c>
      <c r="D624" s="2">
        <v>10.530900000000001</v>
      </c>
      <c r="E624" s="2">
        <v>2625</v>
      </c>
      <c r="F624" s="2"/>
      <c r="G624" s="2"/>
      <c r="H624" s="15">
        <f t="shared" si="9"/>
        <v>4.4442020073789043E-2</v>
      </c>
      <c r="I624" s="14"/>
      <c r="J624" s="14"/>
      <c r="K624" s="14"/>
    </row>
    <row r="625" spans="2:11" ht="13.5" x14ac:dyDescent="0.35">
      <c r="B625" s="3">
        <v>42907</v>
      </c>
      <c r="C625" s="2">
        <v>23.6</v>
      </c>
      <c r="D625" s="2">
        <v>10.575699999999999</v>
      </c>
      <c r="E625" s="2">
        <v>15426</v>
      </c>
      <c r="F625" s="2"/>
      <c r="G625" s="2"/>
      <c r="H625" s="15">
        <f t="shared" si="9"/>
        <v>4.2541473188425129E-3</v>
      </c>
      <c r="I625" s="14"/>
      <c r="J625" s="14"/>
      <c r="K625" s="14"/>
    </row>
    <row r="626" spans="2:11" ht="13.5" x14ac:dyDescent="0.35">
      <c r="B626" s="3">
        <v>42908</v>
      </c>
      <c r="C626" s="2">
        <v>23.6</v>
      </c>
      <c r="D626" s="2">
        <v>10.575699999999999</v>
      </c>
      <c r="E626" s="2">
        <v>313</v>
      </c>
      <c r="F626" s="2"/>
      <c r="G626" s="2"/>
      <c r="H626" s="15">
        <f t="shared" si="9"/>
        <v>0</v>
      </c>
      <c r="I626" s="14"/>
      <c r="J626" s="14"/>
      <c r="K626" s="14"/>
    </row>
    <row r="627" spans="2:11" ht="13.5" x14ac:dyDescent="0.35">
      <c r="B627" s="3">
        <v>42909</v>
      </c>
      <c r="C627" s="2">
        <v>23.6</v>
      </c>
      <c r="D627" s="2">
        <v>10.575699999999999</v>
      </c>
      <c r="E627" s="2">
        <v>234</v>
      </c>
      <c r="F627" s="2"/>
      <c r="G627" s="2"/>
      <c r="H627" s="15">
        <f t="shared" si="9"/>
        <v>0</v>
      </c>
      <c r="I627" s="14"/>
      <c r="J627" s="14"/>
      <c r="K627" s="14"/>
    </row>
    <row r="628" spans="2:11" ht="13.5" x14ac:dyDescent="0.35">
      <c r="B628" s="3">
        <v>42914</v>
      </c>
      <c r="C628" s="2">
        <v>23.65</v>
      </c>
      <c r="D628" s="2">
        <v>10.598100000000001</v>
      </c>
      <c r="E628" s="2">
        <v>75</v>
      </c>
      <c r="F628" s="2"/>
      <c r="G628" s="2"/>
      <c r="H628" s="15">
        <f t="shared" si="9"/>
        <v>2.1180631069339225E-3</v>
      </c>
      <c r="I628" s="14"/>
      <c r="J628" s="14"/>
      <c r="K628" s="14"/>
    </row>
    <row r="629" spans="2:11" ht="13.5" x14ac:dyDescent="0.35">
      <c r="B629" s="3">
        <v>42915</v>
      </c>
      <c r="C629" s="2">
        <v>23.95</v>
      </c>
      <c r="D629" s="2">
        <v>10.7326</v>
      </c>
      <c r="E629" s="2">
        <v>608</v>
      </c>
      <c r="F629" s="2"/>
      <c r="G629" s="2"/>
      <c r="H629" s="15">
        <f t="shared" si="9"/>
        <v>1.2690954038931428E-2</v>
      </c>
      <c r="I629" s="14"/>
      <c r="J629" s="14"/>
      <c r="K629" s="14"/>
    </row>
    <row r="630" spans="2:11" ht="13.5" x14ac:dyDescent="0.35">
      <c r="B630" s="3">
        <v>42916</v>
      </c>
      <c r="C630" s="2">
        <v>23.02</v>
      </c>
      <c r="D630" s="2">
        <v>10.315799999999999</v>
      </c>
      <c r="E630" s="2">
        <v>1649</v>
      </c>
      <c r="F630" s="2"/>
      <c r="G630" s="2"/>
      <c r="H630" s="15">
        <f t="shared" si="9"/>
        <v>-3.8834951456310704E-2</v>
      </c>
      <c r="I630" s="14"/>
      <c r="J630" s="14"/>
      <c r="K630" s="14"/>
    </row>
    <row r="631" spans="2:11" ht="13.5" x14ac:dyDescent="0.35">
      <c r="B631" s="3">
        <v>42919</v>
      </c>
      <c r="C631" s="2">
        <v>23.5</v>
      </c>
      <c r="D631" s="2">
        <v>10.957100000000001</v>
      </c>
      <c r="E631" s="2">
        <v>1202</v>
      </c>
      <c r="F631" s="2"/>
      <c r="G631" s="2"/>
      <c r="H631" s="15">
        <f t="shared" si="9"/>
        <v>6.2166773299211026E-2</v>
      </c>
      <c r="I631" s="14"/>
      <c r="J631" s="14"/>
      <c r="K631" s="14"/>
    </row>
    <row r="632" spans="2:11" ht="13.5" x14ac:dyDescent="0.35">
      <c r="B632" s="3">
        <v>42920</v>
      </c>
      <c r="C632" s="2">
        <v>23.6</v>
      </c>
      <c r="D632" s="2">
        <v>11.0038</v>
      </c>
      <c r="E632" s="2">
        <v>270</v>
      </c>
      <c r="F632" s="2"/>
      <c r="G632" s="2"/>
      <c r="H632" s="15">
        <f t="shared" si="9"/>
        <v>4.2620766443675351E-3</v>
      </c>
      <c r="I632" s="14"/>
      <c r="J632" s="14"/>
      <c r="K632" s="14"/>
    </row>
    <row r="633" spans="2:11" ht="13.5" x14ac:dyDescent="0.35">
      <c r="B633" s="3">
        <v>42921</v>
      </c>
      <c r="C633" s="2">
        <v>24.3</v>
      </c>
      <c r="D633" s="2">
        <v>11.3302</v>
      </c>
      <c r="E633" s="2">
        <v>2357</v>
      </c>
      <c r="F633" s="2"/>
      <c r="G633" s="2"/>
      <c r="H633" s="15">
        <f t="shared" si="9"/>
        <v>2.966248023410091E-2</v>
      </c>
      <c r="I633" s="14"/>
      <c r="J633" s="14"/>
      <c r="K633" s="14"/>
    </row>
    <row r="634" spans="2:11" ht="13.5" x14ac:dyDescent="0.35">
      <c r="B634" s="3">
        <v>42922</v>
      </c>
      <c r="C634" s="2">
        <v>25</v>
      </c>
      <c r="D634" s="2">
        <v>11.656499999999999</v>
      </c>
      <c r="E634" s="2">
        <v>6834</v>
      </c>
      <c r="F634" s="2"/>
      <c r="G634" s="2"/>
      <c r="H634" s="15">
        <f t="shared" si="9"/>
        <v>2.8799138585373588E-2</v>
      </c>
      <c r="I634" s="14"/>
      <c r="J634" s="14"/>
      <c r="K634" s="14"/>
    </row>
    <row r="635" spans="2:11" ht="13.5" x14ac:dyDescent="0.35">
      <c r="B635" s="3">
        <v>42923</v>
      </c>
      <c r="C635" s="2">
        <v>25.43</v>
      </c>
      <c r="D635" s="2">
        <v>11.856999999999999</v>
      </c>
      <c r="E635" s="2">
        <v>127</v>
      </c>
      <c r="F635" s="2"/>
      <c r="G635" s="2"/>
      <c r="H635" s="15">
        <f t="shared" si="9"/>
        <v>1.7200703470166851E-2</v>
      </c>
      <c r="I635" s="14"/>
      <c r="J635" s="14"/>
      <c r="K635" s="14"/>
    </row>
    <row r="636" spans="2:11" ht="13.5" x14ac:dyDescent="0.35">
      <c r="B636" s="3">
        <v>42926</v>
      </c>
      <c r="C636" s="2">
        <v>25.5</v>
      </c>
      <c r="D636" s="2">
        <v>11.889699999999999</v>
      </c>
      <c r="E636" s="2">
        <v>1337</v>
      </c>
      <c r="F636" s="2"/>
      <c r="G636" s="2"/>
      <c r="H636" s="15">
        <f t="shared" si="9"/>
        <v>2.7578645525849856E-3</v>
      </c>
      <c r="I636" s="14"/>
      <c r="J636" s="14"/>
      <c r="K636" s="14"/>
    </row>
    <row r="637" spans="2:11" ht="13.5" x14ac:dyDescent="0.35">
      <c r="B637" s="3">
        <v>42927</v>
      </c>
      <c r="C637" s="2">
        <v>25.5</v>
      </c>
      <c r="D637" s="2">
        <v>11.889699999999999</v>
      </c>
      <c r="E637" s="2">
        <v>30</v>
      </c>
      <c r="F637" s="2"/>
      <c r="G637" s="2"/>
      <c r="H637" s="15">
        <f t="shared" si="9"/>
        <v>0</v>
      </c>
      <c r="I637" s="14"/>
      <c r="J637" s="14"/>
      <c r="K637" s="14"/>
    </row>
    <row r="638" spans="2:11" ht="13.5" x14ac:dyDescent="0.35">
      <c r="B638" s="3">
        <v>42928</v>
      </c>
      <c r="C638" s="2">
        <v>25.2</v>
      </c>
      <c r="D638" s="2">
        <v>11.7498</v>
      </c>
      <c r="E638" s="2">
        <v>305</v>
      </c>
      <c r="F638" s="2"/>
      <c r="G638" s="2"/>
      <c r="H638" s="15">
        <f t="shared" si="9"/>
        <v>-1.1766486959300826E-2</v>
      </c>
      <c r="I638" s="14"/>
      <c r="J638" s="14"/>
      <c r="K638" s="14"/>
    </row>
    <row r="639" spans="2:11" ht="13.5" x14ac:dyDescent="0.35">
      <c r="B639" s="3">
        <v>42929</v>
      </c>
      <c r="C639" s="2">
        <v>25.2</v>
      </c>
      <c r="D639" s="2">
        <v>11.7498</v>
      </c>
      <c r="E639" s="2">
        <v>60</v>
      </c>
      <c r="F639" s="2"/>
      <c r="G639" s="2"/>
      <c r="H639" s="15">
        <f t="shared" si="9"/>
        <v>0</v>
      </c>
      <c r="I639" s="14"/>
      <c r="J639" s="14"/>
      <c r="K639" s="14"/>
    </row>
    <row r="640" spans="2:11" ht="13.5" x14ac:dyDescent="0.35">
      <c r="B640" s="3">
        <v>42930</v>
      </c>
      <c r="C640" s="2">
        <v>25.19</v>
      </c>
      <c r="D640" s="2">
        <v>11.745100000000001</v>
      </c>
      <c r="E640" s="2">
        <v>1501</v>
      </c>
      <c r="F640" s="2"/>
      <c r="G640" s="2"/>
      <c r="H640" s="15">
        <f t="shared" si="9"/>
        <v>-4.0000680862650463E-4</v>
      </c>
      <c r="I640" s="14"/>
      <c r="J640" s="14"/>
      <c r="K640" s="14"/>
    </row>
    <row r="641" spans="2:11" ht="13.5" x14ac:dyDescent="0.35">
      <c r="B641" s="3">
        <v>42933</v>
      </c>
      <c r="C641" s="2">
        <v>25.19</v>
      </c>
      <c r="D641" s="2">
        <v>11.745100000000001</v>
      </c>
      <c r="E641" s="2">
        <v>1203</v>
      </c>
      <c r="F641" s="2"/>
      <c r="G641" s="2"/>
      <c r="H641" s="15">
        <f t="shared" si="9"/>
        <v>0</v>
      </c>
      <c r="I641" s="14"/>
      <c r="J641" s="14"/>
      <c r="K641" s="14"/>
    </row>
    <row r="642" spans="2:11" ht="13.5" x14ac:dyDescent="0.35">
      <c r="B642" s="3">
        <v>42934</v>
      </c>
      <c r="C642" s="2">
        <v>24.44</v>
      </c>
      <c r="D642" s="2">
        <v>11.3954</v>
      </c>
      <c r="E642" s="2">
        <v>950</v>
      </c>
      <c r="F642" s="2"/>
      <c r="G642" s="2"/>
      <c r="H642" s="15">
        <f t="shared" si="9"/>
        <v>-2.977411856859459E-2</v>
      </c>
      <c r="I642" s="14"/>
      <c r="J642" s="14"/>
      <c r="K642" s="14"/>
    </row>
    <row r="643" spans="2:11" ht="13.5" x14ac:dyDescent="0.35">
      <c r="B643" s="3">
        <v>42935</v>
      </c>
      <c r="C643" s="2">
        <v>24</v>
      </c>
      <c r="D643" s="2">
        <v>11.190300000000001</v>
      </c>
      <c r="E643" s="2">
        <v>2103</v>
      </c>
      <c r="F643" s="2"/>
      <c r="G643" s="2"/>
      <c r="H643" s="15">
        <f t="shared" si="9"/>
        <v>-1.7998490619021694E-2</v>
      </c>
      <c r="I643" s="14"/>
      <c r="J643" s="14"/>
      <c r="K643" s="14"/>
    </row>
    <row r="644" spans="2:11" ht="13.5" x14ac:dyDescent="0.35">
      <c r="B644" s="3">
        <v>42936</v>
      </c>
      <c r="C644" s="2">
        <v>24</v>
      </c>
      <c r="D644" s="2">
        <v>11.190300000000001</v>
      </c>
      <c r="E644" s="2">
        <v>1114</v>
      </c>
      <c r="F644" s="2"/>
      <c r="G644" s="2"/>
      <c r="H644" s="15">
        <f t="shared" si="9"/>
        <v>0</v>
      </c>
      <c r="I644" s="14"/>
      <c r="J644" s="14"/>
      <c r="K644" s="14"/>
    </row>
    <row r="645" spans="2:11" ht="13.5" x14ac:dyDescent="0.35">
      <c r="B645" s="3">
        <v>42937</v>
      </c>
      <c r="C645" s="2">
        <v>24.7</v>
      </c>
      <c r="D645" s="2">
        <v>11.5167</v>
      </c>
      <c r="E645" s="2">
        <v>173</v>
      </c>
      <c r="F645" s="2"/>
      <c r="G645" s="2"/>
      <c r="H645" s="15">
        <f t="shared" si="9"/>
        <v>2.9168118817189847E-2</v>
      </c>
      <c r="I645" s="14"/>
      <c r="J645" s="14"/>
      <c r="K645" s="14"/>
    </row>
    <row r="646" spans="2:11" ht="13.5" x14ac:dyDescent="0.35">
      <c r="B646" s="3">
        <v>42940</v>
      </c>
      <c r="C646" s="2">
        <v>25.2</v>
      </c>
      <c r="D646" s="2">
        <v>11.7498</v>
      </c>
      <c r="E646" s="2">
        <v>125</v>
      </c>
      <c r="F646" s="2"/>
      <c r="G646" s="2"/>
      <c r="H646" s="15">
        <f t="shared" si="9"/>
        <v>2.0240172966214307E-2</v>
      </c>
      <c r="I646" s="14"/>
      <c r="J646" s="14"/>
      <c r="K646" s="14"/>
    </row>
    <row r="647" spans="2:11" ht="13.5" x14ac:dyDescent="0.35">
      <c r="B647" s="3">
        <v>42942</v>
      </c>
      <c r="C647" s="2">
        <v>25</v>
      </c>
      <c r="D647" s="2">
        <v>11.656499999999999</v>
      </c>
      <c r="E647" s="2">
        <v>492</v>
      </c>
      <c r="F647" s="2"/>
      <c r="G647" s="2"/>
      <c r="H647" s="15">
        <f t="shared" ref="H647:H710" si="10">(D647-D646)/D646</f>
        <v>-7.9405606903948187E-3</v>
      </c>
      <c r="I647" s="14"/>
      <c r="J647" s="14"/>
      <c r="K647" s="14"/>
    </row>
    <row r="648" spans="2:11" ht="13.5" x14ac:dyDescent="0.35">
      <c r="B648" s="3">
        <v>42943</v>
      </c>
      <c r="C648" s="2">
        <v>24.99</v>
      </c>
      <c r="D648" s="2">
        <v>11.651899999999999</v>
      </c>
      <c r="E648" s="2">
        <v>400</v>
      </c>
      <c r="F648" s="2"/>
      <c r="G648" s="2"/>
      <c r="H648" s="15">
        <f t="shared" si="10"/>
        <v>-3.9462960579933406E-4</v>
      </c>
      <c r="I648" s="14"/>
      <c r="J648" s="14"/>
      <c r="K648" s="14"/>
    </row>
    <row r="649" spans="2:11" ht="13.5" x14ac:dyDescent="0.35">
      <c r="B649" s="3">
        <v>42944</v>
      </c>
      <c r="C649" s="2">
        <v>25.15</v>
      </c>
      <c r="D649" s="2">
        <v>11.7265</v>
      </c>
      <c r="E649" s="2">
        <v>14684</v>
      </c>
      <c r="F649" s="2"/>
      <c r="G649" s="2"/>
      <c r="H649" s="15">
        <f t="shared" si="10"/>
        <v>6.4023893098979759E-3</v>
      </c>
      <c r="I649" s="14"/>
      <c r="J649" s="14"/>
      <c r="K649" s="14"/>
    </row>
    <row r="650" spans="2:11" ht="13.5" x14ac:dyDescent="0.35">
      <c r="B650" s="3">
        <v>42947</v>
      </c>
      <c r="C650" s="2">
        <v>25.15</v>
      </c>
      <c r="D650" s="2">
        <v>11.7265</v>
      </c>
      <c r="E650" s="2">
        <v>20</v>
      </c>
      <c r="F650" s="2"/>
      <c r="G650" s="2"/>
      <c r="H650" s="15">
        <f t="shared" si="10"/>
        <v>0</v>
      </c>
      <c r="I650" s="14"/>
      <c r="J650" s="14"/>
      <c r="K650" s="14"/>
    </row>
    <row r="651" spans="2:11" ht="13.5" x14ac:dyDescent="0.35">
      <c r="B651" s="3">
        <v>42948</v>
      </c>
      <c r="C651" s="2">
        <v>25</v>
      </c>
      <c r="D651" s="2">
        <v>11.656499999999999</v>
      </c>
      <c r="E651" s="2">
        <v>3004</v>
      </c>
      <c r="F651" s="2"/>
      <c r="G651" s="2"/>
      <c r="H651" s="15">
        <f t="shared" si="10"/>
        <v>-5.9693855796700028E-3</v>
      </c>
      <c r="I651" s="14"/>
      <c r="J651" s="14"/>
      <c r="K651" s="14"/>
    </row>
    <row r="652" spans="2:11" ht="13.5" x14ac:dyDescent="0.35">
      <c r="B652" s="3">
        <v>42949</v>
      </c>
      <c r="C652" s="2">
        <v>25</v>
      </c>
      <c r="D652" s="2">
        <v>11.656499999999999</v>
      </c>
      <c r="E652" s="2">
        <v>1923</v>
      </c>
      <c r="F652" s="2"/>
      <c r="G652" s="2"/>
      <c r="H652" s="15">
        <f t="shared" si="10"/>
        <v>0</v>
      </c>
      <c r="I652" s="14"/>
      <c r="J652" s="14"/>
      <c r="K652" s="14"/>
    </row>
    <row r="653" spans="2:11" ht="13.5" x14ac:dyDescent="0.35">
      <c r="B653" s="3">
        <v>42950</v>
      </c>
      <c r="C653" s="2">
        <v>25</v>
      </c>
      <c r="D653" s="2">
        <v>11.656499999999999</v>
      </c>
      <c r="E653" s="2">
        <v>20</v>
      </c>
      <c r="F653" s="2"/>
      <c r="G653" s="2"/>
      <c r="H653" s="15">
        <f t="shared" si="10"/>
        <v>0</v>
      </c>
      <c r="I653" s="14"/>
      <c r="J653" s="14"/>
      <c r="K653" s="14"/>
    </row>
    <row r="654" spans="2:11" ht="13.5" x14ac:dyDescent="0.35">
      <c r="B654" s="3">
        <v>42951</v>
      </c>
      <c r="C654" s="2">
        <v>25</v>
      </c>
      <c r="D654" s="2">
        <v>11.656499999999999</v>
      </c>
      <c r="E654" s="2">
        <v>1019</v>
      </c>
      <c r="F654" s="2"/>
      <c r="G654" s="2"/>
      <c r="H654" s="15">
        <f t="shared" si="10"/>
        <v>0</v>
      </c>
      <c r="I654" s="14"/>
      <c r="J654" s="14"/>
      <c r="K654" s="14"/>
    </row>
    <row r="655" spans="2:11" ht="13.5" x14ac:dyDescent="0.35">
      <c r="B655" s="3">
        <v>42954</v>
      </c>
      <c r="C655" s="2">
        <v>25.18</v>
      </c>
      <c r="D655" s="2">
        <v>11.740500000000001</v>
      </c>
      <c r="E655" s="2">
        <v>90</v>
      </c>
      <c r="F655" s="2"/>
      <c r="G655" s="2"/>
      <c r="H655" s="15">
        <f t="shared" si="10"/>
        <v>7.2062797580750146E-3</v>
      </c>
      <c r="I655" s="14"/>
      <c r="J655" s="14"/>
      <c r="K655" s="14"/>
    </row>
    <row r="656" spans="2:11" ht="13.5" x14ac:dyDescent="0.35">
      <c r="B656" s="3">
        <v>42955</v>
      </c>
      <c r="C656" s="2">
        <v>25.18</v>
      </c>
      <c r="D656" s="2">
        <v>11.740500000000001</v>
      </c>
      <c r="E656" s="2">
        <v>20</v>
      </c>
      <c r="F656" s="2"/>
      <c r="G656" s="2"/>
      <c r="H656" s="15">
        <f t="shared" si="10"/>
        <v>0</v>
      </c>
      <c r="I656" s="14"/>
      <c r="J656" s="14"/>
      <c r="K656" s="14"/>
    </row>
    <row r="657" spans="2:11" ht="13.5" x14ac:dyDescent="0.35">
      <c r="B657" s="3">
        <v>42956</v>
      </c>
      <c r="C657" s="2">
        <v>25</v>
      </c>
      <c r="D657" s="2">
        <v>11.656499999999999</v>
      </c>
      <c r="E657" s="2">
        <v>72</v>
      </c>
      <c r="F657" s="2"/>
      <c r="G657" s="2"/>
      <c r="H657" s="15">
        <f t="shared" si="10"/>
        <v>-7.15472083812456E-3</v>
      </c>
      <c r="I657" s="14"/>
      <c r="J657" s="14"/>
      <c r="K657" s="14"/>
    </row>
    <row r="658" spans="2:11" ht="13.5" x14ac:dyDescent="0.35">
      <c r="B658" s="3">
        <v>42957</v>
      </c>
      <c r="C658" s="2">
        <v>25</v>
      </c>
      <c r="D658" s="2">
        <v>11.656499999999999</v>
      </c>
      <c r="E658" s="2">
        <v>57</v>
      </c>
      <c r="F658" s="2"/>
      <c r="G658" s="2"/>
      <c r="H658" s="15">
        <f t="shared" si="10"/>
        <v>0</v>
      </c>
      <c r="I658" s="14"/>
      <c r="J658" s="14"/>
      <c r="K658" s="14"/>
    </row>
    <row r="659" spans="2:11" ht="13.5" x14ac:dyDescent="0.35">
      <c r="B659" s="3">
        <v>42958</v>
      </c>
      <c r="C659" s="2">
        <v>25</v>
      </c>
      <c r="D659" s="2">
        <v>11.656499999999999</v>
      </c>
      <c r="E659" s="2">
        <v>36</v>
      </c>
      <c r="F659" s="2"/>
      <c r="G659" s="2"/>
      <c r="H659" s="15">
        <f t="shared" si="10"/>
        <v>0</v>
      </c>
      <c r="I659" s="14"/>
      <c r="J659" s="14"/>
      <c r="K659" s="14"/>
    </row>
    <row r="660" spans="2:11" ht="13.5" x14ac:dyDescent="0.35">
      <c r="B660" s="3">
        <v>42961</v>
      </c>
      <c r="C660" s="2">
        <v>25</v>
      </c>
      <c r="D660" s="2">
        <v>11.656499999999999</v>
      </c>
      <c r="E660" s="2">
        <v>135</v>
      </c>
      <c r="F660" s="2"/>
      <c r="G660" s="2"/>
      <c r="H660" s="15">
        <f t="shared" si="10"/>
        <v>0</v>
      </c>
      <c r="I660" s="14"/>
      <c r="J660" s="14"/>
      <c r="K660" s="14"/>
    </row>
    <row r="661" spans="2:11" ht="13.5" x14ac:dyDescent="0.35">
      <c r="B661" s="3">
        <v>42962</v>
      </c>
      <c r="C661" s="2">
        <v>25.1</v>
      </c>
      <c r="D661" s="2">
        <v>11.703200000000001</v>
      </c>
      <c r="E661" s="2">
        <v>111</v>
      </c>
      <c r="F661" s="2"/>
      <c r="G661" s="2"/>
      <c r="H661" s="15">
        <f t="shared" si="10"/>
        <v>4.0063483893107961E-3</v>
      </c>
      <c r="I661" s="14"/>
      <c r="J661" s="14"/>
      <c r="K661" s="14"/>
    </row>
    <row r="662" spans="2:11" ht="13.5" x14ac:dyDescent="0.35">
      <c r="B662" s="3">
        <v>42963</v>
      </c>
      <c r="C662" s="2">
        <v>25.18</v>
      </c>
      <c r="D662" s="2">
        <v>11.740500000000001</v>
      </c>
      <c r="E662" s="2">
        <v>208</v>
      </c>
      <c r="F662" s="2"/>
      <c r="G662" s="2"/>
      <c r="H662" s="15">
        <f t="shared" si="10"/>
        <v>3.1871624854740675E-3</v>
      </c>
      <c r="I662" s="14"/>
      <c r="J662" s="14"/>
      <c r="K662" s="14"/>
    </row>
    <row r="663" spans="2:11" ht="13.5" x14ac:dyDescent="0.35">
      <c r="B663" s="3">
        <v>42964</v>
      </c>
      <c r="C663" s="2">
        <v>25.1</v>
      </c>
      <c r="D663" s="2">
        <v>11.703200000000001</v>
      </c>
      <c r="E663" s="2">
        <v>1844</v>
      </c>
      <c r="F663" s="2"/>
      <c r="G663" s="2"/>
      <c r="H663" s="15">
        <f t="shared" si="10"/>
        <v>-3.1770367531195527E-3</v>
      </c>
      <c r="I663" s="14"/>
      <c r="J663" s="14"/>
      <c r="K663" s="14"/>
    </row>
    <row r="664" spans="2:11" ht="13.5" x14ac:dyDescent="0.35">
      <c r="B664" s="3">
        <v>42965</v>
      </c>
      <c r="C664" s="2">
        <v>25.17</v>
      </c>
      <c r="D664" s="2">
        <v>11.735799999999999</v>
      </c>
      <c r="E664" s="2">
        <v>30</v>
      </c>
      <c r="F664" s="2"/>
      <c r="G664" s="2"/>
      <c r="H664" s="15">
        <f t="shared" si="10"/>
        <v>2.7855629229611243E-3</v>
      </c>
      <c r="I664" s="14"/>
      <c r="J664" s="14"/>
      <c r="K664" s="14"/>
    </row>
    <row r="665" spans="2:11" ht="13.5" x14ac:dyDescent="0.35">
      <c r="B665" s="3">
        <v>42968</v>
      </c>
      <c r="C665" s="2">
        <v>25.17</v>
      </c>
      <c r="D665" s="2">
        <v>11.735799999999999</v>
      </c>
      <c r="E665" s="2">
        <v>230</v>
      </c>
      <c r="F665" s="2"/>
      <c r="G665" s="2"/>
      <c r="H665" s="15">
        <f t="shared" si="10"/>
        <v>0</v>
      </c>
      <c r="I665" s="14"/>
      <c r="J665" s="14"/>
      <c r="K665" s="14"/>
    </row>
    <row r="666" spans="2:11" ht="13.5" x14ac:dyDescent="0.35">
      <c r="B666" s="3">
        <v>42969</v>
      </c>
      <c r="C666" s="2">
        <v>25.17</v>
      </c>
      <c r="D666" s="2">
        <v>11.735799999999999</v>
      </c>
      <c r="E666" s="2">
        <v>169</v>
      </c>
      <c r="F666" s="2"/>
      <c r="G666" s="2"/>
      <c r="H666" s="15">
        <f t="shared" si="10"/>
        <v>0</v>
      </c>
      <c r="I666" s="14"/>
      <c r="J666" s="14"/>
      <c r="K666" s="14"/>
    </row>
    <row r="667" spans="2:11" ht="13.5" x14ac:dyDescent="0.35">
      <c r="B667" s="3">
        <v>42970</v>
      </c>
      <c r="C667" s="2">
        <v>25.17</v>
      </c>
      <c r="D667" s="2">
        <v>11.735799999999999</v>
      </c>
      <c r="E667" s="2">
        <v>30</v>
      </c>
      <c r="F667" s="2"/>
      <c r="G667" s="2"/>
      <c r="H667" s="15">
        <f t="shared" si="10"/>
        <v>0</v>
      </c>
      <c r="I667" s="14"/>
      <c r="J667" s="14"/>
      <c r="K667" s="14"/>
    </row>
    <row r="668" spans="2:11" ht="13.5" x14ac:dyDescent="0.35">
      <c r="B668" s="3">
        <v>42971</v>
      </c>
      <c r="C668" s="2">
        <v>25.17</v>
      </c>
      <c r="D668" s="2">
        <v>11.735799999999999</v>
      </c>
      <c r="E668" s="2">
        <v>60</v>
      </c>
      <c r="F668" s="2"/>
      <c r="G668" s="2"/>
      <c r="H668" s="15">
        <f t="shared" si="10"/>
        <v>0</v>
      </c>
      <c r="I668" s="14"/>
      <c r="J668" s="14"/>
      <c r="K668" s="14"/>
    </row>
    <row r="669" spans="2:11" ht="13.5" x14ac:dyDescent="0.35">
      <c r="B669" s="3">
        <v>42972</v>
      </c>
      <c r="C669" s="2">
        <v>25.17</v>
      </c>
      <c r="D669" s="2">
        <v>11.735799999999999</v>
      </c>
      <c r="E669" s="2">
        <v>20</v>
      </c>
      <c r="F669" s="2"/>
      <c r="G669" s="2"/>
      <c r="H669" s="15">
        <f t="shared" si="10"/>
        <v>0</v>
      </c>
      <c r="I669" s="14"/>
      <c r="J669" s="14"/>
      <c r="K669" s="14"/>
    </row>
    <row r="670" spans="2:11" ht="13.5" x14ac:dyDescent="0.35">
      <c r="B670" s="3">
        <v>42975</v>
      </c>
      <c r="C670" s="2">
        <v>24.8</v>
      </c>
      <c r="D670" s="2">
        <v>11.5633</v>
      </c>
      <c r="E670" s="2">
        <v>450</v>
      </c>
      <c r="F670" s="2"/>
      <c r="G670" s="2"/>
      <c r="H670" s="15">
        <f t="shared" si="10"/>
        <v>-1.4698614495816173E-2</v>
      </c>
      <c r="I670" s="14"/>
      <c r="J670" s="14"/>
      <c r="K670" s="14"/>
    </row>
    <row r="671" spans="2:11" ht="13.5" x14ac:dyDescent="0.35">
      <c r="B671" s="3">
        <v>42976</v>
      </c>
      <c r="C671" s="2">
        <v>25.2</v>
      </c>
      <c r="D671" s="2">
        <v>11.7498</v>
      </c>
      <c r="E671" s="2">
        <v>4749</v>
      </c>
      <c r="F671" s="2"/>
      <c r="G671" s="2"/>
      <c r="H671" s="15">
        <f t="shared" si="10"/>
        <v>1.6128613804017932E-2</v>
      </c>
      <c r="I671" s="14"/>
      <c r="J671" s="14"/>
      <c r="K671" s="14"/>
    </row>
    <row r="672" spans="2:11" ht="13.5" x14ac:dyDescent="0.35">
      <c r="B672" s="3">
        <v>42977</v>
      </c>
      <c r="C672" s="2">
        <v>25.59</v>
      </c>
      <c r="D672" s="2">
        <v>11.9316</v>
      </c>
      <c r="E672" s="2">
        <v>18466</v>
      </c>
      <c r="F672" s="2"/>
      <c r="G672" s="2"/>
      <c r="H672" s="15">
        <f t="shared" si="10"/>
        <v>1.5472603789000585E-2</v>
      </c>
      <c r="I672" s="14"/>
      <c r="J672" s="14"/>
      <c r="K672" s="14"/>
    </row>
    <row r="673" spans="2:11" ht="13.5" x14ac:dyDescent="0.35">
      <c r="B673" s="3">
        <v>42978</v>
      </c>
      <c r="C673" s="2">
        <v>25.5</v>
      </c>
      <c r="D673" s="2">
        <v>11.889699999999999</v>
      </c>
      <c r="E673" s="2">
        <v>101</v>
      </c>
      <c r="F673" s="2"/>
      <c r="G673" s="2"/>
      <c r="H673" s="15">
        <f t="shared" si="10"/>
        <v>-3.5116832612558289E-3</v>
      </c>
      <c r="I673" s="14"/>
      <c r="J673" s="14"/>
      <c r="K673" s="14"/>
    </row>
    <row r="674" spans="2:11" ht="13.5" x14ac:dyDescent="0.35">
      <c r="B674" s="3">
        <v>42982</v>
      </c>
      <c r="C674" s="2">
        <v>25.8</v>
      </c>
      <c r="D674" s="2">
        <v>12.029500000000001</v>
      </c>
      <c r="E674" s="2">
        <v>3499</v>
      </c>
      <c r="F674" s="2"/>
      <c r="G674" s="2"/>
      <c r="H674" s="15">
        <f t="shared" si="10"/>
        <v>1.1758076318157821E-2</v>
      </c>
      <c r="I674" s="14"/>
      <c r="J674" s="14"/>
      <c r="K674" s="14"/>
    </row>
    <row r="675" spans="2:11" ht="13.5" x14ac:dyDescent="0.35">
      <c r="B675" s="3">
        <v>42983</v>
      </c>
      <c r="C675" s="2">
        <v>26.35</v>
      </c>
      <c r="D675" s="2">
        <v>12.286</v>
      </c>
      <c r="E675" s="2">
        <v>356</v>
      </c>
      <c r="F675" s="2"/>
      <c r="G675" s="2"/>
      <c r="H675" s="15">
        <f t="shared" si="10"/>
        <v>2.1322581985951123E-2</v>
      </c>
      <c r="I675" s="14"/>
      <c r="J675" s="14"/>
      <c r="K675" s="14"/>
    </row>
    <row r="676" spans="2:11" ht="13.5" x14ac:dyDescent="0.35">
      <c r="B676" s="3">
        <v>42984</v>
      </c>
      <c r="C676" s="2">
        <v>26.35</v>
      </c>
      <c r="D676" s="2">
        <v>12.286</v>
      </c>
      <c r="E676" s="2">
        <v>547</v>
      </c>
      <c r="F676" s="2"/>
      <c r="G676" s="2"/>
      <c r="H676" s="15">
        <f t="shared" si="10"/>
        <v>0</v>
      </c>
      <c r="I676" s="14"/>
      <c r="J676" s="14"/>
      <c r="K676" s="14"/>
    </row>
    <row r="677" spans="2:11" ht="13.5" x14ac:dyDescent="0.35">
      <c r="B677" s="3">
        <v>42985</v>
      </c>
      <c r="C677" s="2">
        <v>26.5</v>
      </c>
      <c r="D677" s="2">
        <v>12.3559</v>
      </c>
      <c r="E677" s="2">
        <v>368</v>
      </c>
      <c r="F677" s="2"/>
      <c r="G677" s="2"/>
      <c r="H677" s="15">
        <f t="shared" si="10"/>
        <v>5.6894025720332512E-3</v>
      </c>
      <c r="I677" s="14"/>
      <c r="J677" s="14"/>
      <c r="K677" s="14"/>
    </row>
    <row r="678" spans="2:11" ht="13.5" x14ac:dyDescent="0.35">
      <c r="B678" s="3">
        <v>42986</v>
      </c>
      <c r="C678" s="2">
        <v>26.5</v>
      </c>
      <c r="D678" s="2">
        <v>12.3559</v>
      </c>
      <c r="E678" s="2">
        <v>330</v>
      </c>
      <c r="F678" s="2"/>
      <c r="G678" s="2"/>
      <c r="H678" s="15">
        <f t="shared" si="10"/>
        <v>0</v>
      </c>
      <c r="I678" s="14"/>
      <c r="J678" s="14"/>
      <c r="K678" s="14"/>
    </row>
    <row r="679" spans="2:11" ht="13.5" x14ac:dyDescent="0.35">
      <c r="B679" s="3">
        <v>42989</v>
      </c>
      <c r="C679" s="2">
        <v>26.99</v>
      </c>
      <c r="D679" s="2">
        <v>12.5844</v>
      </c>
      <c r="E679" s="2">
        <v>30</v>
      </c>
      <c r="F679" s="2"/>
      <c r="G679" s="2"/>
      <c r="H679" s="15">
        <f t="shared" si="10"/>
        <v>1.8493189488422566E-2</v>
      </c>
      <c r="I679" s="14"/>
      <c r="J679" s="14"/>
      <c r="K679" s="14"/>
    </row>
    <row r="680" spans="2:11" ht="13.5" x14ac:dyDescent="0.35">
      <c r="B680" s="3">
        <v>42990</v>
      </c>
      <c r="C680" s="2">
        <v>27</v>
      </c>
      <c r="D680" s="2">
        <v>12.5891</v>
      </c>
      <c r="E680" s="2">
        <v>570</v>
      </c>
      <c r="F680" s="2"/>
      <c r="G680" s="2"/>
      <c r="H680" s="15">
        <f t="shared" si="10"/>
        <v>3.7347827468927437E-4</v>
      </c>
      <c r="I680" s="14"/>
      <c r="J680" s="14"/>
      <c r="K680" s="14"/>
    </row>
    <row r="681" spans="2:11" ht="13.5" x14ac:dyDescent="0.35">
      <c r="B681" s="3">
        <v>42991</v>
      </c>
      <c r="C681" s="2">
        <v>27</v>
      </c>
      <c r="D681" s="2">
        <v>12.5891</v>
      </c>
      <c r="E681" s="2">
        <v>30</v>
      </c>
      <c r="F681" s="2"/>
      <c r="G681" s="2"/>
      <c r="H681" s="15">
        <f t="shared" si="10"/>
        <v>0</v>
      </c>
      <c r="I681" s="14"/>
      <c r="J681" s="14"/>
      <c r="K681" s="14"/>
    </row>
    <row r="682" spans="2:11" ht="13.5" x14ac:dyDescent="0.35">
      <c r="B682" s="3">
        <v>42992</v>
      </c>
      <c r="C682" s="2">
        <v>27</v>
      </c>
      <c r="D682" s="2">
        <v>12.5891</v>
      </c>
      <c r="E682" s="2">
        <v>330</v>
      </c>
      <c r="F682" s="2"/>
      <c r="G682" s="2"/>
      <c r="H682" s="15">
        <f t="shared" si="10"/>
        <v>0</v>
      </c>
      <c r="I682" s="14"/>
      <c r="J682" s="14"/>
      <c r="K682" s="14"/>
    </row>
    <row r="683" spans="2:11" ht="13.5" x14ac:dyDescent="0.35">
      <c r="B683" s="3">
        <v>42993</v>
      </c>
      <c r="C683" s="2">
        <v>26.97</v>
      </c>
      <c r="D683" s="2">
        <v>12.575100000000001</v>
      </c>
      <c r="E683" s="2">
        <v>165</v>
      </c>
      <c r="F683" s="2"/>
      <c r="G683" s="2"/>
      <c r="H683" s="15">
        <f t="shared" si="10"/>
        <v>-1.1120731426392154E-3</v>
      </c>
      <c r="I683" s="14"/>
      <c r="J683" s="14"/>
      <c r="K683" s="14"/>
    </row>
    <row r="684" spans="2:11" ht="13.5" x14ac:dyDescent="0.35">
      <c r="B684" s="3">
        <v>42996</v>
      </c>
      <c r="C684" s="2">
        <v>26.98</v>
      </c>
      <c r="D684" s="2">
        <v>12.579700000000001</v>
      </c>
      <c r="E684" s="2">
        <v>740</v>
      </c>
      <c r="F684" s="2"/>
      <c r="G684" s="2"/>
      <c r="H684" s="15">
        <f t="shared" si="10"/>
        <v>3.6580226002178408E-4</v>
      </c>
      <c r="I684" s="14"/>
      <c r="J684" s="14"/>
      <c r="K684" s="14"/>
    </row>
    <row r="685" spans="2:11" ht="13.5" x14ac:dyDescent="0.35">
      <c r="B685" s="3">
        <v>42997</v>
      </c>
      <c r="C685" s="2">
        <v>27.1</v>
      </c>
      <c r="D685" s="2">
        <v>12.6357</v>
      </c>
      <c r="E685" s="2">
        <v>600</v>
      </c>
      <c r="F685" s="2"/>
      <c r="G685" s="2"/>
      <c r="H685" s="15">
        <f t="shared" si="10"/>
        <v>4.4516164932390401E-3</v>
      </c>
      <c r="I685" s="14"/>
      <c r="J685" s="14"/>
      <c r="K685" s="14"/>
    </row>
    <row r="686" spans="2:11" ht="13.5" x14ac:dyDescent="0.35">
      <c r="B686" s="3">
        <v>42998</v>
      </c>
      <c r="C686" s="2">
        <v>27.1</v>
      </c>
      <c r="D686" s="2">
        <v>12.6357</v>
      </c>
      <c r="E686" s="2">
        <v>500</v>
      </c>
      <c r="F686" s="2"/>
      <c r="G686" s="2"/>
      <c r="H686" s="15">
        <f t="shared" si="10"/>
        <v>0</v>
      </c>
      <c r="I686" s="14"/>
      <c r="J686" s="14"/>
      <c r="K686" s="14"/>
    </row>
    <row r="687" spans="2:11" ht="13.5" x14ac:dyDescent="0.35">
      <c r="B687" s="3">
        <v>43000</v>
      </c>
      <c r="C687" s="2">
        <v>27</v>
      </c>
      <c r="D687" s="2">
        <v>12.5891</v>
      </c>
      <c r="E687" s="2">
        <v>59</v>
      </c>
      <c r="F687" s="2"/>
      <c r="G687" s="2"/>
      <c r="H687" s="15">
        <f t="shared" si="10"/>
        <v>-3.6879634685850213E-3</v>
      </c>
      <c r="I687" s="14"/>
      <c r="J687" s="14"/>
      <c r="K687" s="14"/>
    </row>
    <row r="688" spans="2:11" ht="13.5" x14ac:dyDescent="0.35">
      <c r="B688" s="3">
        <v>43003</v>
      </c>
      <c r="C688" s="2">
        <v>26.99</v>
      </c>
      <c r="D688" s="2">
        <v>12.5844</v>
      </c>
      <c r="E688" s="2">
        <v>476</v>
      </c>
      <c r="F688" s="2"/>
      <c r="G688" s="2"/>
      <c r="H688" s="15">
        <f t="shared" si="10"/>
        <v>-3.7333884074315909E-4</v>
      </c>
      <c r="I688" s="14"/>
      <c r="J688" s="14"/>
      <c r="K688" s="14"/>
    </row>
    <row r="689" spans="2:11" ht="13.5" x14ac:dyDescent="0.35">
      <c r="B689" s="3">
        <v>43004</v>
      </c>
      <c r="C689" s="2">
        <v>26.99</v>
      </c>
      <c r="D689" s="2">
        <v>12.5844</v>
      </c>
      <c r="E689" s="2">
        <v>0</v>
      </c>
      <c r="F689" s="2"/>
      <c r="G689" s="2"/>
      <c r="H689" s="15">
        <f t="shared" si="10"/>
        <v>0</v>
      </c>
      <c r="I689" s="14"/>
      <c r="J689" s="14"/>
      <c r="K689" s="14"/>
    </row>
    <row r="690" spans="2:11" ht="13.5" x14ac:dyDescent="0.35">
      <c r="B690" s="3">
        <v>43005</v>
      </c>
      <c r="C690" s="2">
        <v>26.49</v>
      </c>
      <c r="D690" s="2">
        <v>12.3513</v>
      </c>
      <c r="E690" s="2">
        <v>371</v>
      </c>
      <c r="F690" s="2"/>
      <c r="G690" s="2"/>
      <c r="H690" s="15">
        <f t="shared" si="10"/>
        <v>-1.8522933155335201E-2</v>
      </c>
      <c r="I690" s="14"/>
      <c r="J690" s="14"/>
      <c r="K690" s="14"/>
    </row>
    <row r="691" spans="2:11" ht="13.5" x14ac:dyDescent="0.35">
      <c r="B691" s="3">
        <v>43006</v>
      </c>
      <c r="C691" s="2">
        <v>26.5</v>
      </c>
      <c r="D691" s="2">
        <v>12.3559</v>
      </c>
      <c r="E691" s="2">
        <v>500</v>
      </c>
      <c r="F691" s="2"/>
      <c r="G691" s="2"/>
      <c r="H691" s="15">
        <f t="shared" si="10"/>
        <v>3.7243043242411223E-4</v>
      </c>
      <c r="I691" s="14"/>
      <c r="J691" s="14"/>
      <c r="K691" s="14"/>
    </row>
    <row r="692" spans="2:11" ht="13.5" x14ac:dyDescent="0.35">
      <c r="B692" s="3">
        <v>43007</v>
      </c>
      <c r="C692" s="2">
        <v>25.71</v>
      </c>
      <c r="D692" s="2">
        <v>11.9876</v>
      </c>
      <c r="E692" s="2">
        <v>8150</v>
      </c>
      <c r="F692" s="2"/>
      <c r="G692" s="2"/>
      <c r="H692" s="15">
        <f t="shared" si="10"/>
        <v>-2.9807622269523031E-2</v>
      </c>
      <c r="I692" s="14"/>
      <c r="J692" s="14"/>
      <c r="K692" s="14"/>
    </row>
    <row r="693" spans="2:11" ht="13.5" x14ac:dyDescent="0.35">
      <c r="B693" s="3">
        <v>43010</v>
      </c>
      <c r="C693" s="2">
        <v>25.4</v>
      </c>
      <c r="D693" s="2">
        <v>11.843</v>
      </c>
      <c r="E693" s="2">
        <v>14195</v>
      </c>
      <c r="F693" s="2"/>
      <c r="G693" s="2"/>
      <c r="H693" s="15">
        <f t="shared" si="10"/>
        <v>-1.2062464546698296E-2</v>
      </c>
      <c r="I693" s="14"/>
      <c r="J693" s="14"/>
      <c r="K693" s="14"/>
    </row>
    <row r="694" spans="2:11" ht="13.5" x14ac:dyDescent="0.35">
      <c r="B694" s="3">
        <v>43011</v>
      </c>
      <c r="C694" s="2">
        <v>24.9</v>
      </c>
      <c r="D694" s="2">
        <v>11.6099</v>
      </c>
      <c r="E694" s="2">
        <v>16575</v>
      </c>
      <c r="F694" s="2"/>
      <c r="G694" s="2"/>
      <c r="H694" s="15">
        <f t="shared" si="10"/>
        <v>-1.9682512876804888E-2</v>
      </c>
      <c r="I694" s="14"/>
      <c r="J694" s="14"/>
      <c r="K694" s="14"/>
    </row>
    <row r="695" spans="2:11" ht="13.5" x14ac:dyDescent="0.35">
      <c r="B695" s="3">
        <v>43012</v>
      </c>
      <c r="C695" s="2">
        <v>24.9</v>
      </c>
      <c r="D695" s="2">
        <v>11.6099</v>
      </c>
      <c r="E695" s="2">
        <v>2577</v>
      </c>
      <c r="F695" s="2"/>
      <c r="G695" s="2"/>
      <c r="H695" s="15">
        <f t="shared" si="10"/>
        <v>0</v>
      </c>
      <c r="I695" s="14"/>
      <c r="J695" s="14"/>
      <c r="K695" s="14"/>
    </row>
    <row r="696" spans="2:11" ht="13.5" x14ac:dyDescent="0.35">
      <c r="B696" s="3">
        <v>43013</v>
      </c>
      <c r="C696" s="2">
        <v>24.7</v>
      </c>
      <c r="D696" s="2">
        <v>11.5167</v>
      </c>
      <c r="E696" s="2">
        <v>828</v>
      </c>
      <c r="F696" s="2"/>
      <c r="G696" s="2"/>
      <c r="H696" s="15">
        <f t="shared" si="10"/>
        <v>-8.0276315902806667E-3</v>
      </c>
      <c r="I696" s="14"/>
      <c r="J696" s="14"/>
      <c r="K696" s="14"/>
    </row>
    <row r="697" spans="2:11" ht="13.5" x14ac:dyDescent="0.35">
      <c r="B697" s="3">
        <v>43014</v>
      </c>
      <c r="C697" s="2">
        <v>24.7</v>
      </c>
      <c r="D697" s="2">
        <v>11.5167</v>
      </c>
      <c r="E697" s="2">
        <v>1245</v>
      </c>
      <c r="F697" s="2"/>
      <c r="G697" s="2"/>
      <c r="H697" s="15">
        <f t="shared" si="10"/>
        <v>0</v>
      </c>
      <c r="I697" s="14"/>
      <c r="J697" s="14"/>
      <c r="K697" s="14"/>
    </row>
    <row r="698" spans="2:11" ht="13.5" x14ac:dyDescent="0.35">
      <c r="B698" s="3">
        <v>43017</v>
      </c>
      <c r="C698" s="2">
        <v>24.7</v>
      </c>
      <c r="D698" s="2">
        <v>11.5167</v>
      </c>
      <c r="E698" s="2">
        <v>2301</v>
      </c>
      <c r="F698" s="2"/>
      <c r="G698" s="2"/>
      <c r="H698" s="15">
        <f t="shared" si="10"/>
        <v>0</v>
      </c>
      <c r="I698" s="14"/>
      <c r="J698" s="14"/>
      <c r="K698" s="14"/>
    </row>
    <row r="699" spans="2:11" ht="13.5" x14ac:dyDescent="0.35">
      <c r="B699" s="3">
        <v>43018</v>
      </c>
      <c r="C699" s="2">
        <v>24.7</v>
      </c>
      <c r="D699" s="2">
        <v>11.5167</v>
      </c>
      <c r="E699" s="2">
        <v>1588</v>
      </c>
      <c r="F699" s="2"/>
      <c r="G699" s="2"/>
      <c r="H699" s="15">
        <f t="shared" si="10"/>
        <v>0</v>
      </c>
      <c r="I699" s="14"/>
      <c r="J699" s="14"/>
      <c r="K699" s="14"/>
    </row>
    <row r="700" spans="2:11" ht="13.5" x14ac:dyDescent="0.35">
      <c r="B700" s="3">
        <v>43019</v>
      </c>
      <c r="C700" s="2">
        <v>24.7</v>
      </c>
      <c r="D700" s="2">
        <v>11.5167</v>
      </c>
      <c r="E700" s="2">
        <v>800</v>
      </c>
      <c r="F700" s="2"/>
      <c r="G700" s="2"/>
      <c r="H700" s="15">
        <f t="shared" si="10"/>
        <v>0</v>
      </c>
      <c r="I700" s="14"/>
      <c r="J700" s="14"/>
      <c r="K700" s="14"/>
    </row>
    <row r="701" spans="2:11" ht="13.5" x14ac:dyDescent="0.35">
      <c r="B701" s="3">
        <v>43020</v>
      </c>
      <c r="C701" s="2">
        <v>24.7</v>
      </c>
      <c r="D701" s="2">
        <v>11.5167</v>
      </c>
      <c r="E701" s="2">
        <v>1707</v>
      </c>
      <c r="F701" s="2"/>
      <c r="G701" s="2"/>
      <c r="H701" s="15">
        <f t="shared" si="10"/>
        <v>0</v>
      </c>
      <c r="I701" s="14"/>
      <c r="J701" s="14"/>
      <c r="K701" s="14"/>
    </row>
    <row r="702" spans="2:11" ht="13.5" x14ac:dyDescent="0.35">
      <c r="B702" s="3">
        <v>43021</v>
      </c>
      <c r="C702" s="2">
        <v>24.7</v>
      </c>
      <c r="D702" s="2">
        <v>11.5167</v>
      </c>
      <c r="E702" s="2">
        <v>2732</v>
      </c>
      <c r="F702" s="2"/>
      <c r="G702" s="2"/>
      <c r="H702" s="15">
        <f t="shared" si="10"/>
        <v>0</v>
      </c>
      <c r="I702" s="14"/>
      <c r="J702" s="14"/>
      <c r="K702" s="14"/>
    </row>
    <row r="703" spans="2:11" ht="13.5" x14ac:dyDescent="0.35">
      <c r="B703" s="3">
        <v>43024</v>
      </c>
      <c r="C703" s="2">
        <v>24.7</v>
      </c>
      <c r="D703" s="2">
        <v>11.5167</v>
      </c>
      <c r="E703" s="2">
        <v>778</v>
      </c>
      <c r="F703" s="2"/>
      <c r="G703" s="2"/>
      <c r="H703" s="15">
        <f t="shared" si="10"/>
        <v>0</v>
      </c>
      <c r="I703" s="14"/>
      <c r="J703" s="14"/>
      <c r="K703" s="14"/>
    </row>
    <row r="704" spans="2:11" ht="13.5" x14ac:dyDescent="0.35">
      <c r="B704" s="3">
        <v>43025</v>
      </c>
      <c r="C704" s="2">
        <v>24.7</v>
      </c>
      <c r="D704" s="2">
        <v>11.5167</v>
      </c>
      <c r="E704" s="2">
        <v>1179</v>
      </c>
      <c r="F704" s="2"/>
      <c r="G704" s="2"/>
      <c r="H704" s="15">
        <f t="shared" si="10"/>
        <v>0</v>
      </c>
      <c r="I704" s="14"/>
      <c r="J704" s="14"/>
      <c r="K704" s="14"/>
    </row>
    <row r="705" spans="2:11" ht="13.5" x14ac:dyDescent="0.35">
      <c r="B705" s="3">
        <v>43026</v>
      </c>
      <c r="C705" s="2">
        <v>24.7</v>
      </c>
      <c r="D705" s="2">
        <v>11.5167</v>
      </c>
      <c r="E705" s="2">
        <v>1160</v>
      </c>
      <c r="F705" s="2"/>
      <c r="G705" s="2"/>
      <c r="H705" s="15">
        <f t="shared" si="10"/>
        <v>0</v>
      </c>
      <c r="I705" s="14"/>
      <c r="J705" s="14"/>
      <c r="K705" s="14"/>
    </row>
    <row r="706" spans="2:11" ht="13.5" x14ac:dyDescent="0.35">
      <c r="B706" s="3">
        <v>43027</v>
      </c>
      <c r="C706" s="2">
        <v>24.75</v>
      </c>
      <c r="D706" s="2">
        <v>11.54</v>
      </c>
      <c r="E706" s="2">
        <v>322</v>
      </c>
      <c r="F706" s="2"/>
      <c r="G706" s="2"/>
      <c r="H706" s="15">
        <f t="shared" si="10"/>
        <v>2.0231489923327852E-3</v>
      </c>
      <c r="I706" s="14"/>
      <c r="J706" s="14"/>
      <c r="K706" s="14"/>
    </row>
    <row r="707" spans="2:11" ht="13.5" x14ac:dyDescent="0.35">
      <c r="B707" s="3">
        <v>43028</v>
      </c>
      <c r="C707" s="2">
        <v>24.75</v>
      </c>
      <c r="D707" s="2">
        <v>11.54</v>
      </c>
      <c r="E707" s="2">
        <v>169</v>
      </c>
      <c r="F707" s="2"/>
      <c r="G707" s="2"/>
      <c r="H707" s="15">
        <f t="shared" si="10"/>
        <v>0</v>
      </c>
      <c r="I707" s="14"/>
      <c r="J707" s="14"/>
      <c r="K707" s="14"/>
    </row>
    <row r="708" spans="2:11" ht="13.5" x14ac:dyDescent="0.35">
      <c r="B708" s="3">
        <v>43031</v>
      </c>
      <c r="C708" s="2">
        <v>25</v>
      </c>
      <c r="D708" s="2">
        <v>11.656499999999999</v>
      </c>
      <c r="E708" s="2">
        <v>1236</v>
      </c>
      <c r="F708" s="2"/>
      <c r="G708" s="2"/>
      <c r="H708" s="15">
        <f t="shared" si="10"/>
        <v>1.0095320623916835E-2</v>
      </c>
      <c r="I708" s="14"/>
      <c r="J708" s="14"/>
      <c r="K708" s="14"/>
    </row>
    <row r="709" spans="2:11" ht="13.5" x14ac:dyDescent="0.35">
      <c r="B709" s="3">
        <v>43032</v>
      </c>
      <c r="C709" s="2">
        <v>25</v>
      </c>
      <c r="D709" s="2">
        <v>11.656499999999999</v>
      </c>
      <c r="E709" s="2">
        <v>291</v>
      </c>
      <c r="F709" s="2"/>
      <c r="G709" s="2"/>
      <c r="H709" s="15">
        <f t="shared" si="10"/>
        <v>0</v>
      </c>
      <c r="I709" s="14"/>
      <c r="J709" s="14"/>
      <c r="K709" s="14"/>
    </row>
    <row r="710" spans="2:11" ht="13.5" x14ac:dyDescent="0.35">
      <c r="B710" s="3">
        <v>43033</v>
      </c>
      <c r="C710" s="2">
        <v>24.75</v>
      </c>
      <c r="D710" s="2">
        <v>11.54</v>
      </c>
      <c r="E710" s="2">
        <v>322</v>
      </c>
      <c r="F710" s="2"/>
      <c r="G710" s="2"/>
      <c r="H710" s="15">
        <f t="shared" si="10"/>
        <v>-9.9944237120919901E-3</v>
      </c>
      <c r="I710" s="14"/>
      <c r="J710" s="14"/>
      <c r="K710" s="14"/>
    </row>
    <row r="711" spans="2:11" ht="13.5" x14ac:dyDescent="0.35">
      <c r="B711" s="3">
        <v>43034</v>
      </c>
      <c r="C711" s="2">
        <v>25</v>
      </c>
      <c r="D711" s="2">
        <v>11.656499999999999</v>
      </c>
      <c r="E711" s="2">
        <v>3000</v>
      </c>
      <c r="F711" s="2"/>
      <c r="G711" s="2"/>
      <c r="H711" s="15">
        <f t="shared" ref="H711:H774" si="11">(D711-D710)/D710</f>
        <v>1.0095320623916835E-2</v>
      </c>
      <c r="I711" s="14"/>
      <c r="J711" s="14"/>
      <c r="K711" s="14"/>
    </row>
    <row r="712" spans="2:11" ht="13.5" x14ac:dyDescent="0.35">
      <c r="B712" s="3">
        <v>43035</v>
      </c>
      <c r="C712" s="2">
        <v>25</v>
      </c>
      <c r="D712" s="2">
        <v>11.656499999999999</v>
      </c>
      <c r="E712" s="2">
        <v>0</v>
      </c>
      <c r="F712" s="2"/>
      <c r="G712" s="2"/>
      <c r="H712" s="15">
        <f t="shared" si="11"/>
        <v>0</v>
      </c>
      <c r="I712" s="14"/>
      <c r="J712" s="14"/>
      <c r="K712" s="14"/>
    </row>
    <row r="713" spans="2:11" ht="13.5" x14ac:dyDescent="0.35">
      <c r="B713" s="3">
        <v>43038</v>
      </c>
      <c r="C713" s="2">
        <v>25.7</v>
      </c>
      <c r="D713" s="2">
        <v>11.982900000000001</v>
      </c>
      <c r="E713" s="2">
        <v>21</v>
      </c>
      <c r="F713" s="2"/>
      <c r="G713" s="2"/>
      <c r="H713" s="15">
        <f t="shared" si="11"/>
        <v>2.8001544202805418E-2</v>
      </c>
      <c r="I713" s="14"/>
      <c r="J713" s="14"/>
      <c r="K713" s="14"/>
    </row>
    <row r="714" spans="2:11" ht="13.5" x14ac:dyDescent="0.35">
      <c r="B714" s="3">
        <v>43039</v>
      </c>
      <c r="C714" s="2">
        <v>25.7</v>
      </c>
      <c r="D714" s="2">
        <v>11.982900000000001</v>
      </c>
      <c r="E714" s="2">
        <v>0</v>
      </c>
      <c r="F714" s="2"/>
      <c r="G714" s="2"/>
      <c r="H714" s="15">
        <f t="shared" si="11"/>
        <v>0</v>
      </c>
      <c r="I714" s="14"/>
      <c r="J714" s="14"/>
      <c r="K714" s="14"/>
    </row>
    <row r="715" spans="2:11" ht="13.5" x14ac:dyDescent="0.35">
      <c r="B715" s="3">
        <v>43040</v>
      </c>
      <c r="C715" s="2">
        <v>25.7</v>
      </c>
      <c r="D715" s="2">
        <v>11.982900000000001</v>
      </c>
      <c r="E715" s="2">
        <v>0</v>
      </c>
      <c r="F715" s="2"/>
      <c r="G715" s="2"/>
      <c r="H715" s="15">
        <f t="shared" si="11"/>
        <v>0</v>
      </c>
      <c r="I715" s="14"/>
      <c r="J715" s="14"/>
      <c r="K715" s="14"/>
    </row>
    <row r="716" spans="2:11" ht="13.5" x14ac:dyDescent="0.35">
      <c r="B716" s="3">
        <v>43041</v>
      </c>
      <c r="C716" s="2">
        <v>25.65</v>
      </c>
      <c r="D716" s="2">
        <v>11.9596</v>
      </c>
      <c r="E716" s="2">
        <v>234</v>
      </c>
      <c r="F716" s="2"/>
      <c r="G716" s="2"/>
      <c r="H716" s="15">
        <f t="shared" si="11"/>
        <v>-1.9444374900901087E-3</v>
      </c>
      <c r="I716" s="14"/>
      <c r="J716" s="14"/>
      <c r="K716" s="14"/>
    </row>
    <row r="717" spans="2:11" ht="13.5" x14ac:dyDescent="0.35">
      <c r="B717" s="3">
        <v>43042</v>
      </c>
      <c r="C717" s="2">
        <v>25.65</v>
      </c>
      <c r="D717" s="2">
        <v>11.9596</v>
      </c>
      <c r="E717" s="2">
        <v>0</v>
      </c>
      <c r="F717" s="2"/>
      <c r="G717" s="2"/>
      <c r="H717" s="15">
        <f t="shared" si="11"/>
        <v>0</v>
      </c>
      <c r="I717" s="14"/>
      <c r="J717" s="14"/>
      <c r="K717" s="14"/>
    </row>
    <row r="718" spans="2:11" ht="13.5" x14ac:dyDescent="0.35">
      <c r="B718" s="3">
        <v>43045</v>
      </c>
      <c r="C718" s="2">
        <v>25</v>
      </c>
      <c r="D718" s="2">
        <v>11.656499999999999</v>
      </c>
      <c r="E718" s="2">
        <v>1130</v>
      </c>
      <c r="F718" s="2"/>
      <c r="G718" s="2"/>
      <c r="H718" s="15">
        <f t="shared" si="11"/>
        <v>-2.5343656978494312E-2</v>
      </c>
      <c r="I718" s="14"/>
      <c r="J718" s="14"/>
      <c r="K718" s="14"/>
    </row>
    <row r="719" spans="2:11" ht="13.5" x14ac:dyDescent="0.35">
      <c r="B719" s="3">
        <v>43046</v>
      </c>
      <c r="C719" s="2">
        <v>24.85</v>
      </c>
      <c r="D719" s="2">
        <v>11.586600000000001</v>
      </c>
      <c r="E719" s="2">
        <v>2171</v>
      </c>
      <c r="F719" s="2"/>
      <c r="G719" s="2"/>
      <c r="H719" s="15">
        <f t="shared" si="11"/>
        <v>-5.9966542272550721E-3</v>
      </c>
      <c r="I719" s="14"/>
      <c r="J719" s="14"/>
      <c r="K719" s="14"/>
    </row>
    <row r="720" spans="2:11" ht="13.5" x14ac:dyDescent="0.35">
      <c r="B720" s="3">
        <v>43047</v>
      </c>
      <c r="C720" s="2">
        <v>24.9</v>
      </c>
      <c r="D720" s="2">
        <v>11.6099</v>
      </c>
      <c r="E720" s="2">
        <v>1894</v>
      </c>
      <c r="F720" s="2"/>
      <c r="G720" s="2"/>
      <c r="H720" s="15">
        <f t="shared" si="11"/>
        <v>2.0109436763156565E-3</v>
      </c>
      <c r="I720" s="14"/>
      <c r="J720" s="14"/>
      <c r="K720" s="14"/>
    </row>
    <row r="721" spans="2:11" ht="13.5" x14ac:dyDescent="0.35">
      <c r="B721" s="3">
        <v>43048</v>
      </c>
      <c r="C721" s="2">
        <v>24.85</v>
      </c>
      <c r="D721" s="2">
        <v>11.586600000000001</v>
      </c>
      <c r="E721" s="2">
        <v>428</v>
      </c>
      <c r="F721" s="2"/>
      <c r="G721" s="2"/>
      <c r="H721" s="15">
        <f t="shared" si="11"/>
        <v>-2.0069078975700899E-3</v>
      </c>
      <c r="I721" s="14"/>
      <c r="J721" s="14"/>
      <c r="K721" s="14"/>
    </row>
    <row r="722" spans="2:11" ht="13.5" x14ac:dyDescent="0.35">
      <c r="B722" s="3">
        <v>43049</v>
      </c>
      <c r="C722" s="2">
        <v>24.85</v>
      </c>
      <c r="D722" s="2">
        <v>11.586600000000001</v>
      </c>
      <c r="E722" s="2">
        <v>516</v>
      </c>
      <c r="F722" s="2"/>
      <c r="G722" s="2"/>
      <c r="H722" s="15">
        <f t="shared" si="11"/>
        <v>0</v>
      </c>
      <c r="I722" s="14"/>
      <c r="J722" s="14"/>
      <c r="K722" s="14"/>
    </row>
    <row r="723" spans="2:11" ht="13.5" x14ac:dyDescent="0.35">
      <c r="B723" s="3">
        <v>43052</v>
      </c>
      <c r="C723" s="2">
        <v>24.85</v>
      </c>
      <c r="D723" s="2">
        <v>11.586600000000001</v>
      </c>
      <c r="E723" s="2">
        <v>280</v>
      </c>
      <c r="F723" s="2"/>
      <c r="G723" s="2"/>
      <c r="H723" s="15">
        <f t="shared" si="11"/>
        <v>0</v>
      </c>
      <c r="I723" s="14"/>
      <c r="J723" s="14"/>
      <c r="K723" s="14"/>
    </row>
    <row r="724" spans="2:11" ht="13.5" x14ac:dyDescent="0.35">
      <c r="B724" s="3">
        <v>43053</v>
      </c>
      <c r="C724" s="2">
        <v>24.85</v>
      </c>
      <c r="D724" s="2">
        <v>11.586600000000001</v>
      </c>
      <c r="E724" s="2">
        <v>500</v>
      </c>
      <c r="F724" s="2"/>
      <c r="G724" s="2"/>
      <c r="H724" s="15">
        <f t="shared" si="11"/>
        <v>0</v>
      </c>
      <c r="I724" s="14"/>
      <c r="J724" s="14"/>
      <c r="K724" s="14"/>
    </row>
    <row r="725" spans="2:11" ht="13.5" x14ac:dyDescent="0.35">
      <c r="B725" s="3">
        <v>43054</v>
      </c>
      <c r="C725" s="2">
        <v>24.84</v>
      </c>
      <c r="D725" s="2">
        <v>11.581899999999999</v>
      </c>
      <c r="E725" s="2">
        <v>5697</v>
      </c>
      <c r="F725" s="2"/>
      <c r="G725" s="2"/>
      <c r="H725" s="15">
        <f t="shared" si="11"/>
        <v>-4.0564099908527786E-4</v>
      </c>
      <c r="I725" s="14"/>
      <c r="J725" s="14"/>
      <c r="K725" s="14"/>
    </row>
    <row r="726" spans="2:11" ht="13.5" x14ac:dyDescent="0.35">
      <c r="B726" s="3">
        <v>43055</v>
      </c>
      <c r="C726" s="2">
        <v>24.8</v>
      </c>
      <c r="D726" s="2">
        <v>11.5633</v>
      </c>
      <c r="E726" s="2">
        <v>493</v>
      </c>
      <c r="F726" s="2"/>
      <c r="G726" s="2"/>
      <c r="H726" s="15">
        <f t="shared" si="11"/>
        <v>-1.6059541180634684E-3</v>
      </c>
      <c r="I726" s="14"/>
      <c r="J726" s="14"/>
      <c r="K726" s="14"/>
    </row>
    <row r="727" spans="2:11" ht="13.5" x14ac:dyDescent="0.35">
      <c r="B727" s="3">
        <v>43056</v>
      </c>
      <c r="C727" s="2">
        <v>24.8</v>
      </c>
      <c r="D727" s="2">
        <v>11.5633</v>
      </c>
      <c r="E727" s="2">
        <v>1421</v>
      </c>
      <c r="F727" s="2"/>
      <c r="G727" s="2"/>
      <c r="H727" s="15">
        <f t="shared" si="11"/>
        <v>0</v>
      </c>
      <c r="I727" s="14"/>
      <c r="J727" s="14"/>
      <c r="K727" s="14"/>
    </row>
    <row r="728" spans="2:11" ht="13.5" x14ac:dyDescent="0.35">
      <c r="B728" s="3">
        <v>43059</v>
      </c>
      <c r="C728" s="2">
        <v>24.8</v>
      </c>
      <c r="D728" s="2">
        <v>11.5633</v>
      </c>
      <c r="E728" s="2">
        <v>1420</v>
      </c>
      <c r="F728" s="2"/>
      <c r="G728" s="2"/>
      <c r="H728" s="15">
        <f t="shared" si="11"/>
        <v>0</v>
      </c>
      <c r="I728" s="14"/>
      <c r="J728" s="14"/>
      <c r="K728" s="14"/>
    </row>
    <row r="729" spans="2:11" ht="13.5" x14ac:dyDescent="0.35">
      <c r="B729" s="3">
        <v>43060</v>
      </c>
      <c r="C729" s="2">
        <v>24.8</v>
      </c>
      <c r="D729" s="2">
        <v>11.5633</v>
      </c>
      <c r="E729" s="2">
        <v>83</v>
      </c>
      <c r="F729" s="2"/>
      <c r="G729" s="2"/>
      <c r="H729" s="15">
        <f t="shared" si="11"/>
        <v>0</v>
      </c>
      <c r="I729" s="14"/>
      <c r="J729" s="14"/>
      <c r="K729" s="14"/>
    </row>
    <row r="730" spans="2:11" ht="13.5" x14ac:dyDescent="0.35">
      <c r="B730" s="3">
        <v>43061</v>
      </c>
      <c r="C730" s="2">
        <v>24.9</v>
      </c>
      <c r="D730" s="2">
        <v>11.6099</v>
      </c>
      <c r="E730" s="2">
        <v>2777</v>
      </c>
      <c r="F730" s="2"/>
      <c r="G730" s="2"/>
      <c r="H730" s="15">
        <f t="shared" si="11"/>
        <v>4.0299914384301846E-3</v>
      </c>
      <c r="I730" s="14"/>
      <c r="J730" s="14"/>
      <c r="K730" s="14"/>
    </row>
    <row r="731" spans="2:11" ht="13.5" x14ac:dyDescent="0.35">
      <c r="B731" s="3">
        <v>43062</v>
      </c>
      <c r="C731" s="2">
        <v>24.16</v>
      </c>
      <c r="D731" s="2">
        <v>11.264900000000001</v>
      </c>
      <c r="E731" s="2">
        <v>52281</v>
      </c>
      <c r="F731" s="2"/>
      <c r="G731" s="2"/>
      <c r="H731" s="15">
        <f t="shared" si="11"/>
        <v>-2.9716018225824415E-2</v>
      </c>
      <c r="I731" s="14"/>
      <c r="J731" s="14"/>
      <c r="K731" s="14"/>
    </row>
    <row r="732" spans="2:11" ht="13.5" x14ac:dyDescent="0.35">
      <c r="B732" s="3">
        <v>43063</v>
      </c>
      <c r="C732" s="2">
        <v>24.59</v>
      </c>
      <c r="D732" s="2">
        <v>11.465400000000001</v>
      </c>
      <c r="E732" s="2">
        <v>382</v>
      </c>
      <c r="F732" s="2"/>
      <c r="G732" s="2"/>
      <c r="H732" s="15">
        <f t="shared" si="11"/>
        <v>1.7798648900567239E-2</v>
      </c>
      <c r="I732" s="14"/>
      <c r="J732" s="14"/>
      <c r="K732" s="14"/>
    </row>
    <row r="733" spans="2:11" ht="13.5" x14ac:dyDescent="0.35">
      <c r="B733" s="3">
        <v>43066</v>
      </c>
      <c r="C733" s="2">
        <v>24.6</v>
      </c>
      <c r="D733" s="2">
        <v>11.47</v>
      </c>
      <c r="E733" s="2">
        <v>2100</v>
      </c>
      <c r="F733" s="2"/>
      <c r="G733" s="2"/>
      <c r="H733" s="15">
        <f t="shared" si="11"/>
        <v>4.0120711008773677E-4</v>
      </c>
      <c r="I733" s="14"/>
      <c r="J733" s="14"/>
      <c r="K733" s="14"/>
    </row>
    <row r="734" spans="2:11" ht="13.5" x14ac:dyDescent="0.35">
      <c r="B734" s="3">
        <v>43067</v>
      </c>
      <c r="C734" s="2">
        <v>24.6</v>
      </c>
      <c r="D734" s="2">
        <v>11.47</v>
      </c>
      <c r="E734" s="2">
        <v>1968</v>
      </c>
      <c r="F734" s="2"/>
      <c r="G734" s="2"/>
      <c r="H734" s="15">
        <f t="shared" si="11"/>
        <v>0</v>
      </c>
      <c r="I734" s="14"/>
      <c r="J734" s="14"/>
      <c r="K734" s="14"/>
    </row>
    <row r="735" spans="2:11" ht="13.5" x14ac:dyDescent="0.35">
      <c r="B735" s="3">
        <v>43068</v>
      </c>
      <c r="C735" s="2">
        <v>24.5</v>
      </c>
      <c r="D735" s="2">
        <v>11.423400000000001</v>
      </c>
      <c r="E735" s="2">
        <v>164</v>
      </c>
      <c r="F735" s="2"/>
      <c r="G735" s="2"/>
      <c r="H735" s="15">
        <f t="shared" si="11"/>
        <v>-4.0627724498692019E-3</v>
      </c>
      <c r="I735" s="14"/>
      <c r="J735" s="14"/>
      <c r="K735" s="14"/>
    </row>
    <row r="736" spans="2:11" ht="13.5" x14ac:dyDescent="0.35">
      <c r="B736" s="3">
        <v>43069</v>
      </c>
      <c r="C736" s="2">
        <v>24.5</v>
      </c>
      <c r="D736" s="2">
        <v>11.423400000000001</v>
      </c>
      <c r="E736" s="2">
        <v>510</v>
      </c>
      <c r="F736" s="2"/>
      <c r="G736" s="2"/>
      <c r="H736" s="15">
        <f t="shared" si="11"/>
        <v>0</v>
      </c>
      <c r="I736" s="14"/>
      <c r="J736" s="14"/>
      <c r="K736" s="14"/>
    </row>
    <row r="737" spans="2:11" ht="13.5" x14ac:dyDescent="0.35">
      <c r="B737" s="3">
        <v>43073</v>
      </c>
      <c r="C737" s="2">
        <v>24.89</v>
      </c>
      <c r="D737" s="2">
        <v>11.6053</v>
      </c>
      <c r="E737" s="2">
        <v>2520</v>
      </c>
      <c r="F737" s="2"/>
      <c r="G737" s="2"/>
      <c r="H737" s="15">
        <f t="shared" si="11"/>
        <v>1.5923455363551903E-2</v>
      </c>
      <c r="I737" s="14"/>
      <c r="J737" s="14"/>
      <c r="K737" s="14"/>
    </row>
    <row r="738" spans="2:11" ht="13.5" x14ac:dyDescent="0.35">
      <c r="B738" s="3">
        <v>43074</v>
      </c>
      <c r="C738" s="2">
        <v>24.87</v>
      </c>
      <c r="D738" s="2">
        <v>11.5959</v>
      </c>
      <c r="E738" s="2">
        <v>2576</v>
      </c>
      <c r="F738" s="2"/>
      <c r="G738" s="2"/>
      <c r="H738" s="15">
        <f t="shared" si="11"/>
        <v>-8.0997475291456564E-4</v>
      </c>
      <c r="I738" s="14"/>
      <c r="J738" s="14"/>
      <c r="K738" s="14"/>
    </row>
    <row r="739" spans="2:11" ht="13.5" x14ac:dyDescent="0.35">
      <c r="B739" s="3">
        <v>43075</v>
      </c>
      <c r="C739" s="2">
        <v>24.79</v>
      </c>
      <c r="D739" s="2">
        <v>11.5586</v>
      </c>
      <c r="E739" s="2">
        <v>2510</v>
      </c>
      <c r="F739" s="2"/>
      <c r="G739" s="2"/>
      <c r="H739" s="15">
        <f t="shared" si="11"/>
        <v>-3.2166541622470107E-3</v>
      </c>
      <c r="I739" s="14"/>
      <c r="J739" s="14"/>
      <c r="K739" s="14"/>
    </row>
    <row r="740" spans="2:11" ht="13.5" x14ac:dyDescent="0.35">
      <c r="B740" s="3">
        <v>43076</v>
      </c>
      <c r="C740" s="2">
        <v>24.6</v>
      </c>
      <c r="D740" s="2">
        <v>11.47</v>
      </c>
      <c r="E740" s="2">
        <v>2300</v>
      </c>
      <c r="F740" s="2"/>
      <c r="G740" s="2"/>
      <c r="H740" s="15">
        <f t="shared" si="11"/>
        <v>-7.6652881836900286E-3</v>
      </c>
      <c r="I740" s="14"/>
      <c r="J740" s="14"/>
      <c r="K740" s="14"/>
    </row>
    <row r="741" spans="2:11" ht="13.5" x14ac:dyDescent="0.35">
      <c r="B741" s="3">
        <v>43077</v>
      </c>
      <c r="C741" s="2">
        <v>24.59</v>
      </c>
      <c r="D741" s="2">
        <v>11.465400000000001</v>
      </c>
      <c r="E741" s="2">
        <v>1978</v>
      </c>
      <c r="F741" s="2"/>
      <c r="G741" s="2"/>
      <c r="H741" s="15">
        <f t="shared" si="11"/>
        <v>-4.0104620749781495E-4</v>
      </c>
      <c r="I741" s="14"/>
      <c r="J741" s="14"/>
      <c r="K741" s="14"/>
    </row>
    <row r="742" spans="2:11" ht="13.5" x14ac:dyDescent="0.35">
      <c r="B742" s="3">
        <v>43080</v>
      </c>
      <c r="C742" s="2">
        <v>24.49</v>
      </c>
      <c r="D742" s="2">
        <v>11.418699999999999</v>
      </c>
      <c r="E742" s="2">
        <v>1528</v>
      </c>
      <c r="F742" s="2"/>
      <c r="G742" s="2"/>
      <c r="H742" s="15">
        <f t="shared" si="11"/>
        <v>-4.0731243567604528E-3</v>
      </c>
      <c r="I742" s="14"/>
      <c r="J742" s="14"/>
      <c r="K742" s="14"/>
    </row>
    <row r="743" spans="2:11" ht="13.5" x14ac:dyDescent="0.35">
      <c r="B743" s="3">
        <v>43081</v>
      </c>
      <c r="C743" s="2">
        <v>24.39</v>
      </c>
      <c r="D743" s="2">
        <v>11.3721</v>
      </c>
      <c r="E743" s="2">
        <v>1573</v>
      </c>
      <c r="F743" s="2"/>
      <c r="G743" s="2"/>
      <c r="H743" s="15">
        <f t="shared" si="11"/>
        <v>-4.081024985331058E-3</v>
      </c>
      <c r="I743" s="14"/>
      <c r="J743" s="14"/>
      <c r="K743" s="14"/>
    </row>
    <row r="744" spans="2:11" ht="13.5" x14ac:dyDescent="0.35">
      <c r="B744" s="3">
        <v>43082</v>
      </c>
      <c r="C744" s="2">
        <v>24.3</v>
      </c>
      <c r="D744" s="2">
        <v>11.3302</v>
      </c>
      <c r="E744" s="2">
        <v>824</v>
      </c>
      <c r="F744" s="2"/>
      <c r="G744" s="2"/>
      <c r="H744" s="15">
        <f t="shared" si="11"/>
        <v>-3.6844558173072741E-3</v>
      </c>
      <c r="I744" s="14"/>
      <c r="J744" s="14"/>
      <c r="K744" s="14"/>
    </row>
    <row r="745" spans="2:11" ht="13.5" x14ac:dyDescent="0.35">
      <c r="B745" s="3">
        <v>43083</v>
      </c>
      <c r="C745" s="2">
        <v>24.2</v>
      </c>
      <c r="D745" s="2">
        <v>11.2835</v>
      </c>
      <c r="E745" s="2">
        <v>1744</v>
      </c>
      <c r="F745" s="2"/>
      <c r="G745" s="2"/>
      <c r="H745" s="15">
        <f t="shared" si="11"/>
        <v>-4.1217277717956894E-3</v>
      </c>
      <c r="I745" s="14"/>
      <c r="J745" s="14"/>
      <c r="K745" s="14"/>
    </row>
    <row r="746" spans="2:11" ht="13.5" x14ac:dyDescent="0.35">
      <c r="B746" s="3">
        <v>43084</v>
      </c>
      <c r="C746" s="2">
        <v>24</v>
      </c>
      <c r="D746" s="2">
        <v>11.190300000000001</v>
      </c>
      <c r="E746" s="2">
        <v>1306</v>
      </c>
      <c r="F746" s="2"/>
      <c r="G746" s="2"/>
      <c r="H746" s="15">
        <f t="shared" si="11"/>
        <v>-8.2598484512783708E-3</v>
      </c>
      <c r="I746" s="14"/>
      <c r="J746" s="14"/>
      <c r="K746" s="14"/>
    </row>
    <row r="747" spans="2:11" ht="13.5" x14ac:dyDescent="0.35">
      <c r="B747" s="3">
        <v>43087</v>
      </c>
      <c r="C747" s="2">
        <v>24</v>
      </c>
      <c r="D747" s="2">
        <v>11.190300000000001</v>
      </c>
      <c r="E747" s="2">
        <v>201</v>
      </c>
      <c r="F747" s="2"/>
      <c r="G747" s="2"/>
      <c r="H747" s="15">
        <f t="shared" si="11"/>
        <v>0</v>
      </c>
      <c r="I747" s="14"/>
      <c r="J747" s="14"/>
      <c r="K747" s="14"/>
    </row>
    <row r="748" spans="2:11" ht="13.5" x14ac:dyDescent="0.35">
      <c r="B748" s="3">
        <v>43088</v>
      </c>
      <c r="C748" s="2">
        <v>23.5</v>
      </c>
      <c r="D748" s="2">
        <v>10.957100000000001</v>
      </c>
      <c r="E748" s="2">
        <v>4254</v>
      </c>
      <c r="F748" s="2"/>
      <c r="G748" s="2"/>
      <c r="H748" s="15">
        <f t="shared" si="11"/>
        <v>-2.0839477047085428E-2</v>
      </c>
      <c r="I748" s="14"/>
      <c r="J748" s="14"/>
      <c r="K748" s="14"/>
    </row>
    <row r="749" spans="2:11" ht="13.5" x14ac:dyDescent="0.35">
      <c r="B749" s="3">
        <v>43089</v>
      </c>
      <c r="C749" s="2">
        <v>23.5</v>
      </c>
      <c r="D749" s="2">
        <v>10.957100000000001</v>
      </c>
      <c r="E749" s="2">
        <v>2733</v>
      </c>
      <c r="F749" s="2"/>
      <c r="G749" s="2"/>
      <c r="H749" s="15">
        <f t="shared" si="11"/>
        <v>0</v>
      </c>
      <c r="I749" s="14"/>
      <c r="J749" s="14"/>
      <c r="K749" s="14"/>
    </row>
    <row r="750" spans="2:11" ht="13.5" x14ac:dyDescent="0.35">
      <c r="B750" s="3">
        <v>43090</v>
      </c>
      <c r="C750" s="2">
        <v>23.4</v>
      </c>
      <c r="D750" s="2">
        <v>10.910500000000001</v>
      </c>
      <c r="E750" s="2">
        <v>183</v>
      </c>
      <c r="F750" s="2"/>
      <c r="G750" s="2"/>
      <c r="H750" s="15">
        <f t="shared" si="11"/>
        <v>-4.2529501419170902E-3</v>
      </c>
      <c r="I750" s="14"/>
      <c r="J750" s="14"/>
      <c r="K750" s="14"/>
    </row>
    <row r="751" spans="2:11" ht="13.5" x14ac:dyDescent="0.35">
      <c r="B751" s="3">
        <v>43091</v>
      </c>
      <c r="C751" s="2">
        <v>23.39</v>
      </c>
      <c r="D751" s="2">
        <v>10.905900000000001</v>
      </c>
      <c r="E751" s="2">
        <v>4270</v>
      </c>
      <c r="F751" s="2"/>
      <c r="G751" s="2"/>
      <c r="H751" s="15">
        <f t="shared" si="11"/>
        <v>-4.2161220842307294E-4</v>
      </c>
      <c r="I751" s="14"/>
      <c r="J751" s="14"/>
      <c r="K751" s="14"/>
    </row>
    <row r="752" spans="2:11" ht="13.5" x14ac:dyDescent="0.35">
      <c r="B752" s="3">
        <v>43094</v>
      </c>
      <c r="C752" s="2">
        <v>23.36</v>
      </c>
      <c r="D752" s="2">
        <v>10.8919</v>
      </c>
      <c r="E752" s="2">
        <v>5896</v>
      </c>
      <c r="F752" s="2"/>
      <c r="G752" s="2"/>
      <c r="H752" s="15">
        <f t="shared" si="11"/>
        <v>-1.2837088181627486E-3</v>
      </c>
      <c r="I752" s="14"/>
      <c r="J752" s="14"/>
      <c r="K752" s="14"/>
    </row>
    <row r="753" spans="2:11" ht="13.5" x14ac:dyDescent="0.35">
      <c r="B753" s="3">
        <v>43095</v>
      </c>
      <c r="C753" s="2">
        <v>23.39</v>
      </c>
      <c r="D753" s="2">
        <v>10.905900000000001</v>
      </c>
      <c r="E753" s="2">
        <v>920</v>
      </c>
      <c r="F753" s="2"/>
      <c r="G753" s="2"/>
      <c r="H753" s="15">
        <f t="shared" si="11"/>
        <v>1.2853588446461244E-3</v>
      </c>
      <c r="I753" s="14"/>
      <c r="J753" s="14"/>
      <c r="K753" s="14"/>
    </row>
    <row r="754" spans="2:11" ht="13.5" x14ac:dyDescent="0.35">
      <c r="B754" s="3">
        <v>43096</v>
      </c>
      <c r="C754" s="2">
        <v>23.39</v>
      </c>
      <c r="D754" s="2">
        <v>10.905900000000001</v>
      </c>
      <c r="E754" s="2">
        <v>2283</v>
      </c>
      <c r="F754" s="2"/>
      <c r="G754" s="2"/>
      <c r="H754" s="15">
        <f t="shared" si="11"/>
        <v>0</v>
      </c>
      <c r="I754" s="14"/>
      <c r="J754" s="14"/>
      <c r="K754" s="14"/>
    </row>
    <row r="755" spans="2:11" ht="13.5" x14ac:dyDescent="0.35">
      <c r="B755" s="3">
        <v>43097</v>
      </c>
      <c r="C755" s="2">
        <v>23.38</v>
      </c>
      <c r="D755" s="2">
        <v>10.901199999999999</v>
      </c>
      <c r="E755" s="2">
        <v>3295</v>
      </c>
      <c r="F755" s="2"/>
      <c r="G755" s="2"/>
      <c r="H755" s="15">
        <f t="shared" si="11"/>
        <v>-4.3095938895473828E-4</v>
      </c>
      <c r="I755" s="14"/>
      <c r="J755" s="14"/>
      <c r="K755" s="14"/>
    </row>
    <row r="756" spans="2:11" ht="13.5" x14ac:dyDescent="0.35">
      <c r="B756" s="3">
        <v>43098</v>
      </c>
      <c r="C756" s="2">
        <v>24.35</v>
      </c>
      <c r="D756" s="2">
        <v>11.3535</v>
      </c>
      <c r="E756" s="2">
        <v>2385</v>
      </c>
      <c r="F756" s="2"/>
      <c r="G756" s="2"/>
      <c r="H756" s="15">
        <f t="shared" si="11"/>
        <v>4.1490845044582343E-2</v>
      </c>
      <c r="I756" s="14"/>
      <c r="J756" s="14"/>
      <c r="K756" s="14"/>
    </row>
    <row r="757" spans="2:11" ht="13.5" x14ac:dyDescent="0.35">
      <c r="B757" s="3">
        <v>43102</v>
      </c>
      <c r="C757" s="2">
        <v>24</v>
      </c>
      <c r="D757" s="2">
        <v>11.190300000000001</v>
      </c>
      <c r="E757" s="2">
        <v>1519</v>
      </c>
      <c r="F757" s="2"/>
      <c r="G757" s="2"/>
      <c r="H757" s="15">
        <f t="shared" si="11"/>
        <v>-1.4374421984410074E-2</v>
      </c>
      <c r="I757" s="14"/>
      <c r="J757" s="14"/>
      <c r="K757" s="14"/>
    </row>
    <row r="758" spans="2:11" ht="13.5" x14ac:dyDescent="0.35">
      <c r="B758" s="3">
        <v>43103</v>
      </c>
      <c r="C758" s="2">
        <v>23.99</v>
      </c>
      <c r="D758" s="2">
        <v>11.185600000000001</v>
      </c>
      <c r="E758" s="2">
        <v>530</v>
      </c>
      <c r="F758" s="2"/>
      <c r="G758" s="2"/>
      <c r="H758" s="15">
        <f t="shared" si="11"/>
        <v>-4.2000661287004855E-4</v>
      </c>
      <c r="I758" s="14"/>
      <c r="J758" s="14"/>
      <c r="K758" s="14"/>
    </row>
    <row r="759" spans="2:11" ht="13.5" x14ac:dyDescent="0.35">
      <c r="B759" s="3">
        <v>43104</v>
      </c>
      <c r="C759" s="2">
        <v>23.9</v>
      </c>
      <c r="D759" s="2">
        <v>11.143700000000001</v>
      </c>
      <c r="E759" s="2">
        <v>440</v>
      </c>
      <c r="F759" s="2"/>
      <c r="G759" s="2"/>
      <c r="H759" s="15">
        <f t="shared" si="11"/>
        <v>-3.7458875697325171E-3</v>
      </c>
      <c r="I759" s="14"/>
      <c r="J759" s="14"/>
      <c r="K759" s="14"/>
    </row>
    <row r="760" spans="2:11" ht="13.5" x14ac:dyDescent="0.35">
      <c r="B760" s="3">
        <v>43105</v>
      </c>
      <c r="C760" s="2">
        <v>23.98</v>
      </c>
      <c r="D760" s="2">
        <v>11.180999999999999</v>
      </c>
      <c r="E760" s="2">
        <v>291</v>
      </c>
      <c r="F760" s="2"/>
      <c r="G760" s="2"/>
      <c r="H760" s="15">
        <f t="shared" si="11"/>
        <v>3.3471827131023209E-3</v>
      </c>
      <c r="I760" s="14"/>
      <c r="J760" s="14"/>
      <c r="K760" s="14"/>
    </row>
    <row r="761" spans="2:11" ht="13.5" x14ac:dyDescent="0.35">
      <c r="B761" s="3">
        <v>43108</v>
      </c>
      <c r="C761" s="2">
        <v>23.98</v>
      </c>
      <c r="D761" s="2">
        <v>11.180999999999999</v>
      </c>
      <c r="E761" s="2">
        <v>1355</v>
      </c>
      <c r="F761" s="2"/>
      <c r="G761" s="2"/>
      <c r="H761" s="15">
        <f t="shared" si="11"/>
        <v>0</v>
      </c>
      <c r="I761" s="14"/>
      <c r="J761" s="14"/>
      <c r="K761" s="14"/>
    </row>
    <row r="762" spans="2:11" ht="13.5" x14ac:dyDescent="0.35">
      <c r="B762" s="3">
        <v>43109</v>
      </c>
      <c r="C762" s="2">
        <v>23.97</v>
      </c>
      <c r="D762" s="2">
        <v>11.176299999999999</v>
      </c>
      <c r="E762" s="2">
        <v>693</v>
      </c>
      <c r="F762" s="2"/>
      <c r="G762" s="2"/>
      <c r="H762" s="15">
        <f t="shared" si="11"/>
        <v>-4.2035596100525039E-4</v>
      </c>
      <c r="I762" s="14"/>
      <c r="J762" s="14"/>
      <c r="K762" s="14"/>
    </row>
    <row r="763" spans="2:11" ht="13.5" x14ac:dyDescent="0.35">
      <c r="B763" s="3">
        <v>43110</v>
      </c>
      <c r="C763" s="2">
        <v>23.95</v>
      </c>
      <c r="D763" s="2">
        <v>11.167</v>
      </c>
      <c r="E763" s="2">
        <v>440</v>
      </c>
      <c r="F763" s="2"/>
      <c r="G763" s="2"/>
      <c r="H763" s="15">
        <f t="shared" si="11"/>
        <v>-8.3211796390573285E-4</v>
      </c>
      <c r="I763" s="14"/>
      <c r="J763" s="14"/>
      <c r="K763" s="14"/>
    </row>
    <row r="764" spans="2:11" ht="13.5" x14ac:dyDescent="0.35">
      <c r="B764" s="3">
        <v>43111</v>
      </c>
      <c r="C764" s="2">
        <v>23.8</v>
      </c>
      <c r="D764" s="2">
        <v>11.097</v>
      </c>
      <c r="E764" s="2">
        <v>1320</v>
      </c>
      <c r="F764" s="2"/>
      <c r="G764" s="2"/>
      <c r="H764" s="15">
        <f t="shared" si="11"/>
        <v>-6.2684695979224759E-3</v>
      </c>
      <c r="I764" s="14"/>
      <c r="J764" s="14"/>
      <c r="K764" s="14"/>
    </row>
    <row r="765" spans="2:11" ht="13.5" x14ac:dyDescent="0.35">
      <c r="B765" s="3">
        <v>43112</v>
      </c>
      <c r="C765" s="2">
        <v>23.6</v>
      </c>
      <c r="D765" s="2">
        <v>11.0038</v>
      </c>
      <c r="E765" s="2">
        <v>2117</v>
      </c>
      <c r="F765" s="2"/>
      <c r="G765" s="2"/>
      <c r="H765" s="15">
        <f t="shared" si="11"/>
        <v>-8.3986663062088403E-3</v>
      </c>
      <c r="I765" s="14"/>
      <c r="J765" s="14"/>
      <c r="K765" s="14"/>
    </row>
    <row r="766" spans="2:11" ht="13.5" x14ac:dyDescent="0.35">
      <c r="B766" s="3">
        <v>43115</v>
      </c>
      <c r="C766" s="2">
        <v>23.3</v>
      </c>
      <c r="D766" s="2">
        <v>10.863899999999999</v>
      </c>
      <c r="E766" s="2">
        <v>1809</v>
      </c>
      <c r="F766" s="2"/>
      <c r="G766" s="2"/>
      <c r="H766" s="15">
        <f t="shared" si="11"/>
        <v>-1.2713789781711846E-2</v>
      </c>
      <c r="I766" s="14"/>
      <c r="J766" s="14"/>
      <c r="K766" s="14"/>
    </row>
    <row r="767" spans="2:11" ht="13.5" x14ac:dyDescent="0.35">
      <c r="B767" s="3">
        <v>43116</v>
      </c>
      <c r="C767" s="2">
        <v>23.1</v>
      </c>
      <c r="D767" s="2">
        <v>10.7706</v>
      </c>
      <c r="E767" s="2">
        <v>4410</v>
      </c>
      <c r="F767" s="2"/>
      <c r="G767" s="2"/>
      <c r="H767" s="15">
        <f t="shared" si="11"/>
        <v>-8.5880761052659991E-3</v>
      </c>
      <c r="I767" s="14"/>
      <c r="J767" s="14"/>
      <c r="K767" s="14"/>
    </row>
    <row r="768" spans="2:11" ht="13.5" x14ac:dyDescent="0.35">
      <c r="B768" s="3">
        <v>43117</v>
      </c>
      <c r="C768" s="2">
        <v>23.7</v>
      </c>
      <c r="D768" s="2">
        <v>11.0504</v>
      </c>
      <c r="E768" s="2">
        <v>4345</v>
      </c>
      <c r="F768" s="2"/>
      <c r="G768" s="2"/>
      <c r="H768" s="15">
        <f t="shared" si="11"/>
        <v>2.5978125638311686E-2</v>
      </c>
      <c r="I768" s="14"/>
      <c r="J768" s="14"/>
      <c r="K768" s="14"/>
    </row>
    <row r="769" spans="2:11" ht="13.5" x14ac:dyDescent="0.35">
      <c r="B769" s="3">
        <v>43118</v>
      </c>
      <c r="C769" s="2">
        <v>23.7</v>
      </c>
      <c r="D769" s="2">
        <v>11.0504</v>
      </c>
      <c r="E769" s="2">
        <v>7355</v>
      </c>
      <c r="F769" s="2"/>
      <c r="G769" s="2"/>
      <c r="H769" s="15">
        <f t="shared" si="11"/>
        <v>0</v>
      </c>
      <c r="I769" s="14"/>
      <c r="J769" s="14"/>
      <c r="K769" s="14"/>
    </row>
    <row r="770" spans="2:11" ht="13.5" x14ac:dyDescent="0.35">
      <c r="B770" s="3">
        <v>43119</v>
      </c>
      <c r="C770" s="2">
        <v>23.7</v>
      </c>
      <c r="D770" s="2">
        <v>11.0504</v>
      </c>
      <c r="E770" s="2">
        <v>16991</v>
      </c>
      <c r="F770" s="2"/>
      <c r="G770" s="2"/>
      <c r="H770" s="15">
        <f t="shared" si="11"/>
        <v>0</v>
      </c>
      <c r="I770" s="14"/>
      <c r="J770" s="14"/>
      <c r="K770" s="14"/>
    </row>
    <row r="771" spans="2:11" ht="13.5" x14ac:dyDescent="0.35">
      <c r="B771" s="3">
        <v>43122</v>
      </c>
      <c r="C771" s="2">
        <v>23.97</v>
      </c>
      <c r="D771" s="2">
        <v>11.176299999999999</v>
      </c>
      <c r="E771" s="2">
        <v>8173</v>
      </c>
      <c r="F771" s="2"/>
      <c r="G771" s="2"/>
      <c r="H771" s="15">
        <f t="shared" si="11"/>
        <v>1.1393252732932716E-2</v>
      </c>
      <c r="I771" s="14"/>
      <c r="J771" s="14"/>
      <c r="K771" s="14"/>
    </row>
    <row r="772" spans="2:11" ht="13.5" x14ac:dyDescent="0.35">
      <c r="B772" s="3">
        <v>43123</v>
      </c>
      <c r="C772" s="2">
        <v>24</v>
      </c>
      <c r="D772" s="2">
        <v>11.190300000000001</v>
      </c>
      <c r="E772" s="2">
        <v>978</v>
      </c>
      <c r="F772" s="2"/>
      <c r="G772" s="2"/>
      <c r="H772" s="15">
        <f t="shared" si="11"/>
        <v>1.2526506983528648E-3</v>
      </c>
      <c r="I772" s="14"/>
      <c r="J772" s="14"/>
      <c r="K772" s="14"/>
    </row>
    <row r="773" spans="2:11" ht="13.5" x14ac:dyDescent="0.35">
      <c r="B773" s="3">
        <v>43124</v>
      </c>
      <c r="C773" s="2">
        <v>24</v>
      </c>
      <c r="D773" s="2">
        <v>11.190300000000001</v>
      </c>
      <c r="E773" s="2">
        <v>300</v>
      </c>
      <c r="F773" s="2"/>
      <c r="G773" s="2"/>
      <c r="H773" s="15">
        <f t="shared" si="11"/>
        <v>0</v>
      </c>
      <c r="I773" s="14"/>
      <c r="J773" s="14"/>
      <c r="K773" s="14"/>
    </row>
    <row r="774" spans="2:11" ht="13.5" x14ac:dyDescent="0.35">
      <c r="B774" s="3">
        <v>43125</v>
      </c>
      <c r="C774" s="2">
        <v>23.99</v>
      </c>
      <c r="D774" s="2">
        <v>11.185600000000001</v>
      </c>
      <c r="E774" s="2">
        <v>1768</v>
      </c>
      <c r="F774" s="2"/>
      <c r="G774" s="2"/>
      <c r="H774" s="15">
        <f t="shared" si="11"/>
        <v>-4.2000661287004855E-4</v>
      </c>
      <c r="I774" s="14"/>
      <c r="J774" s="14"/>
      <c r="K774" s="14"/>
    </row>
    <row r="775" spans="2:11" ht="13.5" x14ac:dyDescent="0.35">
      <c r="B775" s="3">
        <v>43126</v>
      </c>
      <c r="C775" s="2">
        <v>24.4</v>
      </c>
      <c r="D775" s="2">
        <v>11.376799999999999</v>
      </c>
      <c r="E775" s="2">
        <v>8197</v>
      </c>
      <c r="F775" s="2"/>
      <c r="G775" s="2"/>
      <c r="H775" s="15">
        <f t="shared" ref="H775:H838" si="12">(D775-D774)/D774</f>
        <v>1.7093405807466606E-2</v>
      </c>
      <c r="I775" s="14"/>
      <c r="J775" s="14"/>
      <c r="K775" s="14"/>
    </row>
    <row r="776" spans="2:11" ht="13.5" x14ac:dyDescent="0.35">
      <c r="B776" s="3">
        <v>43129</v>
      </c>
      <c r="C776" s="2">
        <v>24.43</v>
      </c>
      <c r="D776" s="2">
        <v>11.3908</v>
      </c>
      <c r="E776" s="2">
        <v>445</v>
      </c>
      <c r="F776" s="2"/>
      <c r="G776" s="2"/>
      <c r="H776" s="15">
        <f t="shared" si="12"/>
        <v>1.230574502496407E-3</v>
      </c>
      <c r="I776" s="14"/>
      <c r="J776" s="14"/>
      <c r="K776" s="14"/>
    </row>
    <row r="777" spans="2:11" ht="13.5" x14ac:dyDescent="0.35">
      <c r="B777" s="3">
        <v>43130</v>
      </c>
      <c r="C777" s="2">
        <v>24.4</v>
      </c>
      <c r="D777" s="2">
        <v>11.376799999999999</v>
      </c>
      <c r="E777" s="2">
        <v>3590</v>
      </c>
      <c r="F777" s="2"/>
      <c r="G777" s="2"/>
      <c r="H777" s="15">
        <f t="shared" si="12"/>
        <v>-1.2290620500755981E-3</v>
      </c>
      <c r="I777" s="14"/>
      <c r="J777" s="14"/>
      <c r="K777" s="14"/>
    </row>
    <row r="778" spans="2:11" ht="13.5" x14ac:dyDescent="0.35">
      <c r="B778" s="3">
        <v>43131</v>
      </c>
      <c r="C778" s="2">
        <v>24.46</v>
      </c>
      <c r="D778" s="2">
        <v>11.4048</v>
      </c>
      <c r="E778" s="2">
        <v>8607</v>
      </c>
      <c r="F778" s="2"/>
      <c r="G778" s="2"/>
      <c r="H778" s="15">
        <f t="shared" si="12"/>
        <v>2.4611490049926579E-3</v>
      </c>
      <c r="I778" s="14"/>
      <c r="J778" s="14"/>
      <c r="K778" s="14"/>
    </row>
    <row r="779" spans="2:11" ht="13.5" x14ac:dyDescent="0.35">
      <c r="B779" s="3">
        <v>43132</v>
      </c>
      <c r="C779" s="2">
        <v>24.46</v>
      </c>
      <c r="D779" s="2">
        <v>11.4048</v>
      </c>
      <c r="E779" s="2">
        <v>250</v>
      </c>
      <c r="F779" s="2"/>
      <c r="G779" s="2"/>
      <c r="H779" s="15">
        <f t="shared" si="12"/>
        <v>0</v>
      </c>
      <c r="I779" s="14"/>
      <c r="J779" s="14"/>
      <c r="K779" s="14"/>
    </row>
    <row r="780" spans="2:11" ht="13.5" x14ac:dyDescent="0.35">
      <c r="B780" s="3">
        <v>43133</v>
      </c>
      <c r="C780" s="2">
        <v>24.38</v>
      </c>
      <c r="D780" s="2">
        <v>11.3675</v>
      </c>
      <c r="E780" s="2">
        <v>591</v>
      </c>
      <c r="F780" s="2"/>
      <c r="G780" s="2"/>
      <c r="H780" s="15">
        <f t="shared" si="12"/>
        <v>-3.2705527497194262E-3</v>
      </c>
      <c r="I780" s="14"/>
      <c r="J780" s="14"/>
      <c r="K780" s="14"/>
    </row>
    <row r="781" spans="2:11" ht="13.5" x14ac:dyDescent="0.35">
      <c r="B781" s="3">
        <v>43136</v>
      </c>
      <c r="C781" s="2">
        <v>24.7</v>
      </c>
      <c r="D781" s="2">
        <v>11.5167</v>
      </c>
      <c r="E781" s="2">
        <v>1521</v>
      </c>
      <c r="F781" s="2"/>
      <c r="G781" s="2"/>
      <c r="H781" s="15">
        <f t="shared" si="12"/>
        <v>1.3125137453265929E-2</v>
      </c>
      <c r="I781" s="14"/>
      <c r="J781" s="14"/>
      <c r="K781" s="14"/>
    </row>
    <row r="782" spans="2:11" ht="13.5" x14ac:dyDescent="0.35">
      <c r="B782" s="3">
        <v>43137</v>
      </c>
      <c r="C782" s="2">
        <v>25.44</v>
      </c>
      <c r="D782" s="2">
        <v>11.861700000000001</v>
      </c>
      <c r="E782" s="2">
        <v>5882</v>
      </c>
      <c r="F782" s="2"/>
      <c r="G782" s="2"/>
      <c r="H782" s="15">
        <f t="shared" si="12"/>
        <v>2.9956497955143456E-2</v>
      </c>
      <c r="I782" s="14"/>
      <c r="J782" s="14"/>
      <c r="K782" s="14"/>
    </row>
    <row r="783" spans="2:11" ht="13.5" x14ac:dyDescent="0.35">
      <c r="B783" s="3">
        <v>43138</v>
      </c>
      <c r="C783" s="2">
        <v>25.5</v>
      </c>
      <c r="D783" s="2">
        <v>11.889699999999999</v>
      </c>
      <c r="E783" s="2">
        <v>16626</v>
      </c>
      <c r="F783" s="2"/>
      <c r="G783" s="2"/>
      <c r="H783" s="15">
        <f t="shared" si="12"/>
        <v>2.3605385400068024E-3</v>
      </c>
      <c r="I783" s="14"/>
      <c r="J783" s="14"/>
      <c r="K783" s="14"/>
    </row>
    <row r="784" spans="2:11" ht="13.5" x14ac:dyDescent="0.35">
      <c r="B784" s="3">
        <v>43139</v>
      </c>
      <c r="C784" s="2">
        <v>25.5</v>
      </c>
      <c r="D784" s="2">
        <v>11.889699999999999</v>
      </c>
      <c r="E784" s="2">
        <v>2918</v>
      </c>
      <c r="F784" s="2"/>
      <c r="G784" s="2"/>
      <c r="H784" s="15">
        <f t="shared" si="12"/>
        <v>0</v>
      </c>
      <c r="I784" s="14"/>
      <c r="J784" s="14"/>
      <c r="K784" s="14"/>
    </row>
    <row r="785" spans="2:11" ht="13.5" x14ac:dyDescent="0.35">
      <c r="B785" s="3">
        <v>43140</v>
      </c>
      <c r="C785" s="2">
        <v>25.6</v>
      </c>
      <c r="D785" s="2">
        <v>11.936299999999999</v>
      </c>
      <c r="E785" s="2">
        <v>1652</v>
      </c>
      <c r="F785" s="2"/>
      <c r="G785" s="2"/>
      <c r="H785" s="15">
        <f t="shared" si="12"/>
        <v>3.9193587727192241E-3</v>
      </c>
      <c r="I785" s="14"/>
      <c r="J785" s="14"/>
      <c r="K785" s="14"/>
    </row>
    <row r="786" spans="2:11" ht="13.5" x14ac:dyDescent="0.35">
      <c r="B786" s="3">
        <v>43143</v>
      </c>
      <c r="C786" s="2">
        <v>25.7</v>
      </c>
      <c r="D786" s="2">
        <v>11.982900000000001</v>
      </c>
      <c r="E786" s="2">
        <v>1500</v>
      </c>
      <c r="F786" s="2"/>
      <c r="G786" s="2"/>
      <c r="H786" s="15">
        <f t="shared" si="12"/>
        <v>3.9040573712123129E-3</v>
      </c>
      <c r="I786" s="14"/>
      <c r="J786" s="14"/>
      <c r="K786" s="14"/>
    </row>
    <row r="787" spans="2:11" ht="13.5" x14ac:dyDescent="0.35">
      <c r="B787" s="3">
        <v>43144</v>
      </c>
      <c r="C787" s="2">
        <v>25.5</v>
      </c>
      <c r="D787" s="2">
        <v>11.889699999999999</v>
      </c>
      <c r="E787" s="2">
        <v>740</v>
      </c>
      <c r="F787" s="2"/>
      <c r="G787" s="2"/>
      <c r="H787" s="15">
        <f t="shared" si="12"/>
        <v>-7.7777499603602866E-3</v>
      </c>
      <c r="I787" s="14"/>
      <c r="J787" s="14"/>
      <c r="K787" s="14"/>
    </row>
    <row r="788" spans="2:11" ht="13.5" x14ac:dyDescent="0.35">
      <c r="B788" s="3">
        <v>43145</v>
      </c>
      <c r="C788" s="2">
        <v>25.6</v>
      </c>
      <c r="D788" s="2">
        <v>11.936299999999999</v>
      </c>
      <c r="E788" s="2">
        <v>3419</v>
      </c>
      <c r="F788" s="2"/>
      <c r="G788" s="2"/>
      <c r="H788" s="15">
        <f t="shared" si="12"/>
        <v>3.9193587727192241E-3</v>
      </c>
      <c r="I788" s="14"/>
      <c r="J788" s="14"/>
      <c r="K788" s="14"/>
    </row>
    <row r="789" spans="2:11" ht="13.5" x14ac:dyDescent="0.35">
      <c r="B789" s="3">
        <v>43146</v>
      </c>
      <c r="C789" s="2">
        <v>25.5</v>
      </c>
      <c r="D789" s="2">
        <v>11.889699999999999</v>
      </c>
      <c r="E789" s="2">
        <v>180</v>
      </c>
      <c r="F789" s="2"/>
      <c r="G789" s="2"/>
      <c r="H789" s="15">
        <f t="shared" si="12"/>
        <v>-3.9040573712121641E-3</v>
      </c>
      <c r="I789" s="14"/>
      <c r="J789" s="14"/>
      <c r="K789" s="14"/>
    </row>
    <row r="790" spans="2:11" ht="13.5" x14ac:dyDescent="0.35">
      <c r="B790" s="3">
        <v>43147</v>
      </c>
      <c r="C790" s="2">
        <v>25.6</v>
      </c>
      <c r="D790" s="2">
        <v>11.936299999999999</v>
      </c>
      <c r="E790" s="2">
        <v>3732</v>
      </c>
      <c r="F790" s="2"/>
      <c r="G790" s="2"/>
      <c r="H790" s="15">
        <f t="shared" si="12"/>
        <v>3.9193587727192241E-3</v>
      </c>
      <c r="I790" s="14"/>
      <c r="J790" s="14"/>
      <c r="K790" s="14"/>
    </row>
    <row r="791" spans="2:11" ht="13.5" x14ac:dyDescent="0.35">
      <c r="B791" s="3">
        <v>43150</v>
      </c>
      <c r="C791" s="2">
        <v>25.5</v>
      </c>
      <c r="D791" s="2">
        <v>11.889699999999999</v>
      </c>
      <c r="E791" s="2">
        <v>401</v>
      </c>
      <c r="F791" s="2"/>
      <c r="G791" s="2"/>
      <c r="H791" s="15">
        <f t="shared" si="12"/>
        <v>-3.9040573712121641E-3</v>
      </c>
      <c r="I791" s="14"/>
      <c r="J791" s="14"/>
      <c r="K791" s="14"/>
    </row>
    <row r="792" spans="2:11" ht="13.5" x14ac:dyDescent="0.35">
      <c r="B792" s="3">
        <v>43151</v>
      </c>
      <c r="C792" s="2">
        <v>25.6</v>
      </c>
      <c r="D792" s="2">
        <v>11.936299999999999</v>
      </c>
      <c r="E792" s="2">
        <v>2056</v>
      </c>
      <c r="F792" s="2"/>
      <c r="G792" s="2"/>
      <c r="H792" s="15">
        <f t="shared" si="12"/>
        <v>3.9193587727192241E-3</v>
      </c>
      <c r="I792" s="14"/>
      <c r="J792" s="14"/>
      <c r="K792" s="14"/>
    </row>
    <row r="793" spans="2:11" ht="13.5" x14ac:dyDescent="0.35">
      <c r="B793" s="3">
        <v>43152</v>
      </c>
      <c r="C793" s="2">
        <v>25.5</v>
      </c>
      <c r="D793" s="2">
        <v>11.889699999999999</v>
      </c>
      <c r="E793" s="2">
        <v>1286</v>
      </c>
      <c r="F793" s="2"/>
      <c r="G793" s="2"/>
      <c r="H793" s="15">
        <f t="shared" si="12"/>
        <v>-3.9040573712121641E-3</v>
      </c>
      <c r="I793" s="14"/>
      <c r="J793" s="14"/>
      <c r="K793" s="14"/>
    </row>
    <row r="794" spans="2:11" ht="13.5" x14ac:dyDescent="0.35">
      <c r="B794" s="3">
        <v>43153</v>
      </c>
      <c r="C794" s="2">
        <v>26</v>
      </c>
      <c r="D794" s="2">
        <v>12.1228</v>
      </c>
      <c r="E794" s="2">
        <v>2894</v>
      </c>
      <c r="F794" s="2"/>
      <c r="G794" s="2"/>
      <c r="H794" s="15">
        <f t="shared" si="12"/>
        <v>1.9605204504739421E-2</v>
      </c>
      <c r="I794" s="14"/>
      <c r="J794" s="14"/>
      <c r="K794" s="14"/>
    </row>
    <row r="795" spans="2:11" ht="13.5" x14ac:dyDescent="0.35">
      <c r="B795" s="3">
        <v>43154</v>
      </c>
      <c r="C795" s="2">
        <v>25.8</v>
      </c>
      <c r="D795" s="2">
        <v>12.029500000000001</v>
      </c>
      <c r="E795" s="2">
        <v>641</v>
      </c>
      <c r="F795" s="2"/>
      <c r="G795" s="2"/>
      <c r="H795" s="15">
        <f t="shared" si="12"/>
        <v>-7.6962417923251451E-3</v>
      </c>
      <c r="I795" s="14"/>
      <c r="J795" s="14"/>
      <c r="K795" s="14"/>
    </row>
    <row r="796" spans="2:11" ht="13.5" x14ac:dyDescent="0.35">
      <c r="B796" s="3">
        <v>43157</v>
      </c>
      <c r="C796" s="2">
        <v>26</v>
      </c>
      <c r="D796" s="2">
        <v>12.1228</v>
      </c>
      <c r="E796" s="2">
        <v>710</v>
      </c>
      <c r="F796" s="2"/>
      <c r="G796" s="2"/>
      <c r="H796" s="15">
        <f t="shared" si="12"/>
        <v>7.7559333305623063E-3</v>
      </c>
      <c r="I796" s="14"/>
      <c r="J796" s="14"/>
      <c r="K796" s="14"/>
    </row>
    <row r="797" spans="2:11" ht="13.5" x14ac:dyDescent="0.35">
      <c r="B797" s="3">
        <v>43158</v>
      </c>
      <c r="C797" s="2">
        <v>26.2</v>
      </c>
      <c r="D797" s="2">
        <v>12.216100000000001</v>
      </c>
      <c r="E797" s="2">
        <v>8276</v>
      </c>
      <c r="F797" s="2"/>
      <c r="G797" s="2"/>
      <c r="H797" s="15">
        <f t="shared" si="12"/>
        <v>7.6962417923252917E-3</v>
      </c>
      <c r="I797" s="14"/>
      <c r="J797" s="14"/>
      <c r="K797" s="14"/>
    </row>
    <row r="798" spans="2:11" ht="13.5" x14ac:dyDescent="0.35">
      <c r="B798" s="3">
        <v>43159</v>
      </c>
      <c r="C798" s="2">
        <v>26</v>
      </c>
      <c r="D798" s="2">
        <v>12.1228</v>
      </c>
      <c r="E798" s="2">
        <v>2023</v>
      </c>
      <c r="F798" s="2"/>
      <c r="G798" s="2"/>
      <c r="H798" s="15">
        <f t="shared" si="12"/>
        <v>-7.6374620378026571E-3</v>
      </c>
      <c r="I798" s="14"/>
      <c r="J798" s="14"/>
      <c r="K798" s="14"/>
    </row>
    <row r="799" spans="2:11" ht="13.5" x14ac:dyDescent="0.35">
      <c r="B799" s="3">
        <v>43160</v>
      </c>
      <c r="C799" s="2">
        <v>26</v>
      </c>
      <c r="D799" s="2">
        <v>12.1228</v>
      </c>
      <c r="E799" s="2">
        <v>4049</v>
      </c>
      <c r="F799" s="2"/>
      <c r="G799" s="2"/>
      <c r="H799" s="15">
        <f t="shared" si="12"/>
        <v>0</v>
      </c>
      <c r="I799" s="14"/>
      <c r="J799" s="14"/>
      <c r="K799" s="14"/>
    </row>
    <row r="800" spans="2:11" ht="13.5" x14ac:dyDescent="0.35">
      <c r="B800" s="3">
        <v>43161</v>
      </c>
      <c r="C800" s="2">
        <v>25.9</v>
      </c>
      <c r="D800" s="2">
        <v>12.0762</v>
      </c>
      <c r="E800" s="2">
        <v>280</v>
      </c>
      <c r="F800" s="2"/>
      <c r="G800" s="2"/>
      <c r="H800" s="15">
        <f t="shared" si="12"/>
        <v>-3.8439964364668025E-3</v>
      </c>
      <c r="I800" s="14"/>
      <c r="J800" s="14"/>
      <c r="K800" s="14"/>
    </row>
    <row r="801" spans="2:11" ht="13.5" x14ac:dyDescent="0.35">
      <c r="B801" s="3">
        <v>43164</v>
      </c>
      <c r="C801" s="2">
        <v>26</v>
      </c>
      <c r="D801" s="2">
        <v>12.1228</v>
      </c>
      <c r="E801" s="2">
        <v>625</v>
      </c>
      <c r="F801" s="2"/>
      <c r="G801" s="2"/>
      <c r="H801" s="15">
        <f t="shared" si="12"/>
        <v>3.8588297643298184E-3</v>
      </c>
      <c r="I801" s="14"/>
      <c r="J801" s="14"/>
      <c r="K801" s="14"/>
    </row>
    <row r="802" spans="2:11" ht="13.5" x14ac:dyDescent="0.35">
      <c r="B802" s="3">
        <v>43165</v>
      </c>
      <c r="C802" s="2">
        <v>25.9</v>
      </c>
      <c r="D802" s="2">
        <v>12.0762</v>
      </c>
      <c r="E802" s="2">
        <v>545</v>
      </c>
      <c r="F802" s="2"/>
      <c r="G802" s="2"/>
      <c r="H802" s="15">
        <f t="shared" si="12"/>
        <v>-3.8439964364668025E-3</v>
      </c>
      <c r="I802" s="14"/>
      <c r="J802" s="14"/>
      <c r="K802" s="14"/>
    </row>
    <row r="803" spans="2:11" ht="13.5" x14ac:dyDescent="0.35">
      <c r="B803" s="3">
        <v>43166</v>
      </c>
      <c r="C803" s="2">
        <v>25.89</v>
      </c>
      <c r="D803" s="2">
        <v>12.0715</v>
      </c>
      <c r="E803" s="2">
        <v>284</v>
      </c>
      <c r="F803" s="2"/>
      <c r="G803" s="2"/>
      <c r="H803" s="15">
        <f t="shared" si="12"/>
        <v>-3.8919527665985199E-4</v>
      </c>
      <c r="I803" s="14"/>
      <c r="J803" s="14"/>
      <c r="K803" s="14"/>
    </row>
    <row r="804" spans="2:11" ht="13.5" x14ac:dyDescent="0.35">
      <c r="B804" s="3">
        <v>43167</v>
      </c>
      <c r="C804" s="2">
        <v>25.8</v>
      </c>
      <c r="D804" s="2">
        <v>12.029500000000001</v>
      </c>
      <c r="E804" s="2">
        <v>390</v>
      </c>
      <c r="F804" s="2"/>
      <c r="G804" s="2"/>
      <c r="H804" s="15">
        <f t="shared" si="12"/>
        <v>-3.479269353435763E-3</v>
      </c>
      <c r="I804" s="14"/>
      <c r="J804" s="14"/>
      <c r="K804" s="14"/>
    </row>
    <row r="805" spans="2:11" ht="13.5" x14ac:dyDescent="0.35">
      <c r="B805" s="3">
        <v>43168</v>
      </c>
      <c r="C805" s="2">
        <v>25.88</v>
      </c>
      <c r="D805" s="2">
        <v>12.0669</v>
      </c>
      <c r="E805" s="2">
        <v>707</v>
      </c>
      <c r="F805" s="2"/>
      <c r="G805" s="2"/>
      <c r="H805" s="15">
        <f t="shared" si="12"/>
        <v>3.1090236501932645E-3</v>
      </c>
      <c r="I805" s="14"/>
      <c r="J805" s="14"/>
      <c r="K805" s="14"/>
    </row>
    <row r="806" spans="2:11" ht="13.5" x14ac:dyDescent="0.35">
      <c r="B806" s="3">
        <v>43171</v>
      </c>
      <c r="C806" s="2">
        <v>26.18</v>
      </c>
      <c r="D806" s="2">
        <v>12.2067</v>
      </c>
      <c r="E806" s="2">
        <v>7983</v>
      </c>
      <c r="F806" s="2"/>
      <c r="G806" s="2"/>
      <c r="H806" s="15">
        <f t="shared" si="12"/>
        <v>1.1585411331825014E-2</v>
      </c>
      <c r="I806" s="14"/>
      <c r="J806" s="14"/>
      <c r="K806" s="14"/>
    </row>
    <row r="807" spans="2:11" ht="13.5" x14ac:dyDescent="0.35">
      <c r="B807" s="3">
        <v>43172</v>
      </c>
      <c r="C807" s="2">
        <v>26.49</v>
      </c>
      <c r="D807" s="2">
        <v>12.3513</v>
      </c>
      <c r="E807" s="2">
        <v>6320</v>
      </c>
      <c r="F807" s="2"/>
      <c r="G807" s="2"/>
      <c r="H807" s="15">
        <f t="shared" si="12"/>
        <v>1.184595345179291E-2</v>
      </c>
      <c r="I807" s="14"/>
      <c r="J807" s="14"/>
      <c r="K807" s="14"/>
    </row>
    <row r="808" spans="2:11" ht="13.5" x14ac:dyDescent="0.35">
      <c r="B808" s="3">
        <v>43173</v>
      </c>
      <c r="C808" s="2">
        <v>26.7</v>
      </c>
      <c r="D808" s="2">
        <v>12.449199999999999</v>
      </c>
      <c r="E808" s="2">
        <v>2360</v>
      </c>
      <c r="F808" s="2"/>
      <c r="G808" s="2"/>
      <c r="H808" s="15">
        <f t="shared" si="12"/>
        <v>7.9262911596349548E-3</v>
      </c>
      <c r="I808" s="14"/>
      <c r="J808" s="14"/>
      <c r="K808" s="14"/>
    </row>
    <row r="809" spans="2:11" ht="13.5" x14ac:dyDescent="0.35">
      <c r="B809" s="3">
        <v>43174</v>
      </c>
      <c r="C809" s="2">
        <v>27.2</v>
      </c>
      <c r="D809" s="2">
        <v>12.6823</v>
      </c>
      <c r="E809" s="2">
        <v>4112</v>
      </c>
      <c r="F809" s="2"/>
      <c r="G809" s="2"/>
      <c r="H809" s="15">
        <f t="shared" si="12"/>
        <v>1.8724094720945949E-2</v>
      </c>
      <c r="I809" s="14"/>
      <c r="J809" s="14"/>
      <c r="K809" s="14"/>
    </row>
    <row r="810" spans="2:11" ht="13.5" x14ac:dyDescent="0.35">
      <c r="B810" s="3">
        <v>43175</v>
      </c>
      <c r="C810" s="2">
        <v>27.2</v>
      </c>
      <c r="D810" s="2">
        <v>12.6823</v>
      </c>
      <c r="E810" s="2">
        <v>4648</v>
      </c>
      <c r="F810" s="2"/>
      <c r="G810" s="2"/>
      <c r="H810" s="15">
        <f t="shared" si="12"/>
        <v>0</v>
      </c>
      <c r="I810" s="14"/>
      <c r="J810" s="14"/>
      <c r="K810" s="14"/>
    </row>
    <row r="811" spans="2:11" ht="13.5" x14ac:dyDescent="0.35">
      <c r="B811" s="3">
        <v>43178</v>
      </c>
      <c r="C811" s="2">
        <v>27.5</v>
      </c>
      <c r="D811" s="2">
        <v>12.8222</v>
      </c>
      <c r="E811" s="2">
        <v>2300</v>
      </c>
      <c r="F811" s="2"/>
      <c r="G811" s="2"/>
      <c r="H811" s="15">
        <f t="shared" si="12"/>
        <v>1.1031122115073828E-2</v>
      </c>
      <c r="I811" s="14"/>
      <c r="J811" s="14"/>
      <c r="K811" s="14"/>
    </row>
    <row r="812" spans="2:11" ht="13.5" x14ac:dyDescent="0.35">
      <c r="B812" s="3">
        <v>43180</v>
      </c>
      <c r="C812" s="2">
        <v>27.5</v>
      </c>
      <c r="D812" s="2">
        <v>12.8222</v>
      </c>
      <c r="E812" s="2">
        <v>1750</v>
      </c>
      <c r="F812" s="2"/>
      <c r="G812" s="2"/>
      <c r="H812" s="15">
        <f t="shared" si="12"/>
        <v>0</v>
      </c>
      <c r="I812" s="14"/>
      <c r="J812" s="14"/>
      <c r="K812" s="14"/>
    </row>
    <row r="813" spans="2:11" ht="13.5" x14ac:dyDescent="0.35">
      <c r="B813" s="3">
        <v>43181</v>
      </c>
      <c r="C813" s="2">
        <v>27.5</v>
      </c>
      <c r="D813" s="2">
        <v>12.8222</v>
      </c>
      <c r="E813" s="2">
        <v>420</v>
      </c>
      <c r="F813" s="2"/>
      <c r="G813" s="2"/>
      <c r="H813" s="15">
        <f t="shared" si="12"/>
        <v>0</v>
      </c>
      <c r="I813" s="14"/>
      <c r="J813" s="14"/>
      <c r="K813" s="14"/>
    </row>
    <row r="814" spans="2:11" ht="13.5" x14ac:dyDescent="0.35">
      <c r="B814" s="3">
        <v>43182</v>
      </c>
      <c r="C814" s="2">
        <v>27.5</v>
      </c>
      <c r="D814" s="2">
        <v>12.8222</v>
      </c>
      <c r="E814" s="2">
        <v>17</v>
      </c>
      <c r="F814" s="2"/>
      <c r="G814" s="2"/>
      <c r="H814" s="15">
        <f t="shared" si="12"/>
        <v>0</v>
      </c>
      <c r="I814" s="14"/>
      <c r="J814" s="14"/>
      <c r="K814" s="14"/>
    </row>
    <row r="815" spans="2:11" ht="13.5" x14ac:dyDescent="0.35">
      <c r="B815" s="3">
        <v>43185</v>
      </c>
      <c r="C815" s="2">
        <v>27.4</v>
      </c>
      <c r="D815" s="2">
        <v>12.775600000000001</v>
      </c>
      <c r="E815" s="2">
        <v>423</v>
      </c>
      <c r="F815" s="2"/>
      <c r="G815" s="2"/>
      <c r="H815" s="15">
        <f t="shared" si="12"/>
        <v>-3.6343217232611994E-3</v>
      </c>
      <c r="I815" s="14"/>
      <c r="J815" s="14"/>
      <c r="K815" s="14"/>
    </row>
    <row r="816" spans="2:11" ht="13.5" x14ac:dyDescent="0.35">
      <c r="B816" s="3">
        <v>43186</v>
      </c>
      <c r="C816" s="2">
        <v>27.29</v>
      </c>
      <c r="D816" s="2">
        <v>12.724299999999999</v>
      </c>
      <c r="E816" s="2">
        <v>319</v>
      </c>
      <c r="F816" s="2"/>
      <c r="G816" s="2"/>
      <c r="H816" s="15">
        <f t="shared" si="12"/>
        <v>-4.0154669839382283E-3</v>
      </c>
      <c r="I816" s="14"/>
      <c r="J816" s="14"/>
      <c r="K816" s="14"/>
    </row>
    <row r="817" spans="2:11" ht="13.5" x14ac:dyDescent="0.35">
      <c r="B817" s="3">
        <v>43187</v>
      </c>
      <c r="C817" s="2">
        <v>27.21</v>
      </c>
      <c r="D817" s="2">
        <v>12.686999999999999</v>
      </c>
      <c r="E817" s="2">
        <v>521</v>
      </c>
      <c r="F817" s="2"/>
      <c r="G817" s="2"/>
      <c r="H817" s="15">
        <f t="shared" si="12"/>
        <v>-2.9313989767610093E-3</v>
      </c>
      <c r="I817" s="14"/>
      <c r="J817" s="14"/>
      <c r="K817" s="14"/>
    </row>
    <row r="818" spans="2:11" ht="13.5" x14ac:dyDescent="0.35">
      <c r="B818" s="3">
        <v>43188</v>
      </c>
      <c r="C818" s="2">
        <v>27</v>
      </c>
      <c r="D818" s="2">
        <v>12.5891</v>
      </c>
      <c r="E818" s="2">
        <v>1204</v>
      </c>
      <c r="F818" s="2"/>
      <c r="G818" s="2"/>
      <c r="H818" s="15">
        <f t="shared" si="12"/>
        <v>-7.7165602585322944E-3</v>
      </c>
      <c r="I818" s="14"/>
      <c r="J818" s="14"/>
      <c r="K818" s="14"/>
    </row>
    <row r="819" spans="2:11" ht="13.5" x14ac:dyDescent="0.35">
      <c r="B819" s="3">
        <v>43189</v>
      </c>
      <c r="C819" s="2">
        <v>27.19</v>
      </c>
      <c r="D819" s="2">
        <v>12.6777</v>
      </c>
      <c r="E819" s="2">
        <v>6709</v>
      </c>
      <c r="F819" s="2"/>
      <c r="G819" s="2"/>
      <c r="H819" s="15">
        <f t="shared" si="12"/>
        <v>7.0378343169884717E-3</v>
      </c>
      <c r="I819" s="14"/>
      <c r="J819" s="14"/>
      <c r="K819" s="14"/>
    </row>
    <row r="820" spans="2:11" ht="13.5" x14ac:dyDescent="0.35">
      <c r="B820" s="3">
        <v>43192</v>
      </c>
      <c r="C820" s="2">
        <v>27.5</v>
      </c>
      <c r="D820" s="2">
        <v>12.8222</v>
      </c>
      <c r="E820" s="2">
        <v>105</v>
      </c>
      <c r="F820" s="2"/>
      <c r="G820" s="2"/>
      <c r="H820" s="15">
        <f t="shared" si="12"/>
        <v>1.1397966508120617E-2</v>
      </c>
      <c r="I820" s="14"/>
      <c r="J820" s="14"/>
      <c r="K820" s="14"/>
    </row>
    <row r="821" spans="2:11" ht="13.5" x14ac:dyDescent="0.35">
      <c r="B821" s="3">
        <v>43193</v>
      </c>
      <c r="C821" s="2">
        <v>27.45</v>
      </c>
      <c r="D821" s="2">
        <v>12.7989</v>
      </c>
      <c r="E821" s="2">
        <v>160</v>
      </c>
      <c r="F821" s="2"/>
      <c r="G821" s="2"/>
      <c r="H821" s="15">
        <f t="shared" si="12"/>
        <v>-1.8171608616306689E-3</v>
      </c>
      <c r="I821" s="14"/>
      <c r="J821" s="14"/>
      <c r="K821" s="14"/>
    </row>
    <row r="822" spans="2:11" ht="13.5" x14ac:dyDescent="0.35">
      <c r="B822" s="3">
        <v>43194</v>
      </c>
      <c r="C822" s="2">
        <v>27.39</v>
      </c>
      <c r="D822" s="2">
        <v>12.770899999999999</v>
      </c>
      <c r="E822" s="2">
        <v>235</v>
      </c>
      <c r="F822" s="2"/>
      <c r="G822" s="2"/>
      <c r="H822" s="15">
        <f t="shared" si="12"/>
        <v>-2.187688004437918E-3</v>
      </c>
      <c r="I822" s="14"/>
      <c r="J822" s="14"/>
      <c r="K822" s="14"/>
    </row>
    <row r="823" spans="2:11" ht="13.5" x14ac:dyDescent="0.35">
      <c r="B823" s="3">
        <v>43195</v>
      </c>
      <c r="C823" s="2">
        <v>27</v>
      </c>
      <c r="D823" s="2">
        <v>12.5891</v>
      </c>
      <c r="E823" s="2">
        <v>307</v>
      </c>
      <c r="F823" s="2"/>
      <c r="G823" s="2"/>
      <c r="H823" s="15">
        <f t="shared" si="12"/>
        <v>-1.4235488493371577E-2</v>
      </c>
      <c r="I823" s="14"/>
      <c r="J823" s="14"/>
      <c r="K823" s="14"/>
    </row>
    <row r="824" spans="2:11" ht="13.5" x14ac:dyDescent="0.35">
      <c r="B824" s="3">
        <v>43196</v>
      </c>
      <c r="C824" s="2">
        <v>27.1</v>
      </c>
      <c r="D824" s="2">
        <v>12.6357</v>
      </c>
      <c r="E824" s="2">
        <v>286</v>
      </c>
      <c r="F824" s="2"/>
      <c r="G824" s="2"/>
      <c r="H824" s="15">
        <f t="shared" si="12"/>
        <v>3.7016148890706845E-3</v>
      </c>
      <c r="I824" s="14"/>
      <c r="J824" s="14"/>
      <c r="K824" s="14"/>
    </row>
    <row r="825" spans="2:11" ht="13.5" x14ac:dyDescent="0.35">
      <c r="B825" s="3">
        <v>43200</v>
      </c>
      <c r="C825" s="2">
        <v>27</v>
      </c>
      <c r="D825" s="2">
        <v>12.5891</v>
      </c>
      <c r="E825" s="2">
        <v>428</v>
      </c>
      <c r="F825" s="2"/>
      <c r="G825" s="2"/>
      <c r="H825" s="15">
        <f t="shared" si="12"/>
        <v>-3.6879634685850213E-3</v>
      </c>
      <c r="I825" s="14"/>
      <c r="J825" s="14"/>
      <c r="K825" s="14"/>
    </row>
    <row r="826" spans="2:11" ht="13.5" x14ac:dyDescent="0.35">
      <c r="B826" s="3">
        <v>43201</v>
      </c>
      <c r="C826" s="2">
        <v>27</v>
      </c>
      <c r="D826" s="2">
        <v>12.5891</v>
      </c>
      <c r="E826" s="2">
        <v>139</v>
      </c>
      <c r="F826" s="2"/>
      <c r="G826" s="2"/>
      <c r="H826" s="15">
        <f t="shared" si="12"/>
        <v>0</v>
      </c>
      <c r="I826" s="14"/>
      <c r="J826" s="14"/>
      <c r="K826" s="14"/>
    </row>
    <row r="827" spans="2:11" ht="13.5" x14ac:dyDescent="0.35">
      <c r="B827" s="3">
        <v>43202</v>
      </c>
      <c r="C827" s="2">
        <v>27</v>
      </c>
      <c r="D827" s="2">
        <v>12.5891</v>
      </c>
      <c r="E827" s="2">
        <v>102</v>
      </c>
      <c r="F827" s="2"/>
      <c r="G827" s="2"/>
      <c r="H827" s="15">
        <f t="shared" si="12"/>
        <v>0</v>
      </c>
      <c r="I827" s="14"/>
      <c r="J827" s="14"/>
      <c r="K827" s="14"/>
    </row>
    <row r="828" spans="2:11" ht="13.5" x14ac:dyDescent="0.35">
      <c r="B828" s="3">
        <v>43203</v>
      </c>
      <c r="C828" s="2">
        <v>27</v>
      </c>
      <c r="D828" s="2">
        <v>12.5891</v>
      </c>
      <c r="E828" s="2">
        <v>112</v>
      </c>
      <c r="F828" s="2"/>
      <c r="G828" s="2"/>
      <c r="H828" s="15">
        <f t="shared" si="12"/>
        <v>0</v>
      </c>
      <c r="I828" s="14"/>
      <c r="J828" s="14"/>
      <c r="K828" s="14"/>
    </row>
    <row r="829" spans="2:11" ht="13.5" x14ac:dyDescent="0.35">
      <c r="B829" s="3">
        <v>43206</v>
      </c>
      <c r="C829" s="2">
        <v>27.5</v>
      </c>
      <c r="D829" s="2">
        <v>12.8222</v>
      </c>
      <c r="E829" s="2">
        <v>13128</v>
      </c>
      <c r="F829" s="2"/>
      <c r="G829" s="2"/>
      <c r="H829" s="15">
        <f t="shared" si="12"/>
        <v>1.8516017824943824E-2</v>
      </c>
      <c r="I829" s="14"/>
      <c r="J829" s="14"/>
      <c r="K829" s="14"/>
    </row>
    <row r="830" spans="2:11" ht="13.5" x14ac:dyDescent="0.35">
      <c r="B830" s="3">
        <v>43207</v>
      </c>
      <c r="C830" s="2">
        <v>27.69</v>
      </c>
      <c r="D830" s="2">
        <v>12.9108</v>
      </c>
      <c r="E830" s="2">
        <v>4900</v>
      </c>
      <c r="F830" s="2"/>
      <c r="G830" s="2"/>
      <c r="H830" s="15">
        <f t="shared" si="12"/>
        <v>6.9098906583893224E-3</v>
      </c>
      <c r="I830" s="14"/>
      <c r="J830" s="14"/>
      <c r="K830" s="14"/>
    </row>
    <row r="831" spans="2:11" ht="13.5" x14ac:dyDescent="0.35">
      <c r="B831" s="3">
        <v>43208</v>
      </c>
      <c r="C831" s="2">
        <v>27.74</v>
      </c>
      <c r="D831" s="2">
        <v>12.934100000000001</v>
      </c>
      <c r="E831" s="2">
        <v>1844</v>
      </c>
      <c r="F831" s="2"/>
      <c r="G831" s="2"/>
      <c r="H831" s="15">
        <f t="shared" si="12"/>
        <v>1.8046906465905106E-3</v>
      </c>
      <c r="I831" s="14"/>
      <c r="J831" s="14"/>
      <c r="K831" s="14"/>
    </row>
    <row r="832" spans="2:11" ht="13.5" x14ac:dyDescent="0.35">
      <c r="B832" s="3">
        <v>43209</v>
      </c>
      <c r="C832" s="2">
        <v>27.74</v>
      </c>
      <c r="D832" s="2">
        <v>12.934100000000001</v>
      </c>
      <c r="E832" s="2">
        <v>1270</v>
      </c>
      <c r="F832" s="2"/>
      <c r="G832" s="2"/>
      <c r="H832" s="15">
        <f t="shared" si="12"/>
        <v>0</v>
      </c>
      <c r="I832" s="14"/>
      <c r="J832" s="14"/>
      <c r="K832" s="14"/>
    </row>
    <row r="833" spans="2:11" ht="13.5" x14ac:dyDescent="0.35">
      <c r="B833" s="3">
        <v>43210</v>
      </c>
      <c r="C833" s="2">
        <v>27.4</v>
      </c>
      <c r="D833" s="2">
        <v>12.775600000000001</v>
      </c>
      <c r="E833" s="2">
        <v>264</v>
      </c>
      <c r="F833" s="2"/>
      <c r="G833" s="2"/>
      <c r="H833" s="15">
        <f t="shared" si="12"/>
        <v>-1.2254428216884057E-2</v>
      </c>
      <c r="I833" s="14"/>
      <c r="J833" s="14"/>
      <c r="K833" s="14"/>
    </row>
    <row r="834" spans="2:11" ht="13.5" x14ac:dyDescent="0.35">
      <c r="B834" s="3">
        <v>43213</v>
      </c>
      <c r="C834" s="2">
        <v>27.34</v>
      </c>
      <c r="D834" s="2">
        <v>12.7476</v>
      </c>
      <c r="E834" s="2">
        <v>481</v>
      </c>
      <c r="F834" s="2"/>
      <c r="G834" s="2"/>
      <c r="H834" s="15">
        <f t="shared" si="12"/>
        <v>-2.191677885970167E-3</v>
      </c>
      <c r="I834" s="14"/>
      <c r="J834" s="14"/>
      <c r="K834" s="14"/>
    </row>
    <row r="835" spans="2:11" ht="13.5" x14ac:dyDescent="0.35">
      <c r="B835" s="3">
        <v>43214</v>
      </c>
      <c r="C835" s="2">
        <v>27.4</v>
      </c>
      <c r="D835" s="2">
        <v>12.775600000000001</v>
      </c>
      <c r="E835" s="2">
        <v>400</v>
      </c>
      <c r="F835" s="2"/>
      <c r="G835" s="2"/>
      <c r="H835" s="15">
        <f t="shared" si="12"/>
        <v>2.1964918886692763E-3</v>
      </c>
      <c r="I835" s="14"/>
      <c r="J835" s="14"/>
      <c r="K835" s="14"/>
    </row>
    <row r="836" spans="2:11" ht="13.5" x14ac:dyDescent="0.35">
      <c r="B836" s="3">
        <v>43215</v>
      </c>
      <c r="C836" s="2">
        <v>27.5</v>
      </c>
      <c r="D836" s="2">
        <v>12.8222</v>
      </c>
      <c r="E836" s="2">
        <v>250</v>
      </c>
      <c r="F836" s="2"/>
      <c r="G836" s="2"/>
      <c r="H836" s="15">
        <f t="shared" si="12"/>
        <v>3.6475781959359834E-3</v>
      </c>
      <c r="I836" s="14"/>
      <c r="J836" s="14"/>
      <c r="K836" s="14"/>
    </row>
    <row r="837" spans="2:11" ht="13.5" x14ac:dyDescent="0.35">
      <c r="B837" s="3">
        <v>43216</v>
      </c>
      <c r="C837" s="2">
        <v>27.5</v>
      </c>
      <c r="D837" s="2">
        <v>12.8222</v>
      </c>
      <c r="E837" s="2">
        <v>319</v>
      </c>
      <c r="F837" s="2"/>
      <c r="G837" s="2"/>
      <c r="H837" s="15">
        <f t="shared" si="12"/>
        <v>0</v>
      </c>
      <c r="I837" s="14"/>
      <c r="J837" s="14"/>
      <c r="K837" s="14"/>
    </row>
    <row r="838" spans="2:11" ht="13.5" x14ac:dyDescent="0.35">
      <c r="B838" s="3">
        <v>43217</v>
      </c>
      <c r="C838" s="2">
        <v>28</v>
      </c>
      <c r="D838" s="2">
        <v>13.055300000000001</v>
      </c>
      <c r="E838" s="2">
        <v>1387</v>
      </c>
      <c r="F838" s="2"/>
      <c r="G838" s="2"/>
      <c r="H838" s="15">
        <f t="shared" si="12"/>
        <v>1.8179407589961186E-2</v>
      </c>
      <c r="I838" s="14"/>
      <c r="J838" s="14"/>
      <c r="K838" s="14"/>
    </row>
    <row r="839" spans="2:11" ht="13.5" x14ac:dyDescent="0.35">
      <c r="B839" s="3">
        <v>43220</v>
      </c>
      <c r="C839" s="2">
        <v>27.98</v>
      </c>
      <c r="D839" s="2">
        <v>13.045999999999999</v>
      </c>
      <c r="E839" s="2">
        <v>403</v>
      </c>
      <c r="F839" s="2"/>
      <c r="G839" s="2"/>
      <c r="H839" s="15">
        <f t="shared" ref="H839:H902" si="13">(D839-D838)/D838</f>
        <v>-7.1235436948989431E-4</v>
      </c>
      <c r="I839" s="14"/>
      <c r="J839" s="14"/>
      <c r="K839" s="14"/>
    </row>
    <row r="840" spans="2:11" ht="13.5" x14ac:dyDescent="0.35">
      <c r="B840" s="3">
        <v>43222</v>
      </c>
      <c r="C840" s="2">
        <v>27.98</v>
      </c>
      <c r="D840" s="2">
        <v>13.045999999999999</v>
      </c>
      <c r="E840" s="2">
        <v>341</v>
      </c>
      <c r="F840" s="2"/>
      <c r="G840" s="2"/>
      <c r="H840" s="15">
        <f t="shared" si="13"/>
        <v>0</v>
      </c>
      <c r="I840" s="14"/>
      <c r="J840" s="14"/>
      <c r="K840" s="14"/>
    </row>
    <row r="841" spans="2:11" ht="13.5" x14ac:dyDescent="0.35">
      <c r="B841" s="3">
        <v>43223</v>
      </c>
      <c r="C841" s="2">
        <v>27.98</v>
      </c>
      <c r="D841" s="2">
        <v>13.045999999999999</v>
      </c>
      <c r="E841" s="2">
        <v>323</v>
      </c>
      <c r="F841" s="2"/>
      <c r="G841" s="2"/>
      <c r="H841" s="15">
        <f t="shared" si="13"/>
        <v>0</v>
      </c>
      <c r="I841" s="14"/>
      <c r="J841" s="14"/>
      <c r="K841" s="14"/>
    </row>
    <row r="842" spans="2:11" ht="13.5" x14ac:dyDescent="0.35">
      <c r="B842" s="3">
        <v>43224</v>
      </c>
      <c r="C842" s="2">
        <v>27.8</v>
      </c>
      <c r="D842" s="2">
        <v>12.9621</v>
      </c>
      <c r="E842" s="2">
        <v>640</v>
      </c>
      <c r="F842" s="2"/>
      <c r="G842" s="2"/>
      <c r="H842" s="15">
        <f t="shared" si="13"/>
        <v>-6.4310899892687312E-3</v>
      </c>
      <c r="I842" s="14"/>
      <c r="J842" s="14"/>
      <c r="K842" s="14"/>
    </row>
    <row r="843" spans="2:11" ht="13.5" x14ac:dyDescent="0.35">
      <c r="B843" s="3">
        <v>43227</v>
      </c>
      <c r="C843" s="2">
        <v>27</v>
      </c>
      <c r="D843" s="2">
        <v>13.178100000000001</v>
      </c>
      <c r="E843" s="2">
        <v>333</v>
      </c>
      <c r="F843" s="2"/>
      <c r="G843" s="2"/>
      <c r="H843" s="15">
        <f t="shared" si="13"/>
        <v>1.6663966486911926E-2</v>
      </c>
      <c r="I843" s="14"/>
      <c r="J843" s="14"/>
      <c r="K843" s="14"/>
    </row>
    <row r="844" spans="2:11" ht="13.5" x14ac:dyDescent="0.35">
      <c r="B844" s="3">
        <v>43228</v>
      </c>
      <c r="C844" s="2">
        <v>26.8</v>
      </c>
      <c r="D844" s="2">
        <v>13.080500000000001</v>
      </c>
      <c r="E844" s="2">
        <v>398</v>
      </c>
      <c r="F844" s="2"/>
      <c r="G844" s="2"/>
      <c r="H844" s="15">
        <f t="shared" si="13"/>
        <v>-7.4062269978221367E-3</v>
      </c>
      <c r="I844" s="14"/>
      <c r="J844" s="14"/>
      <c r="K844" s="14"/>
    </row>
    <row r="845" spans="2:11" ht="13.5" x14ac:dyDescent="0.35">
      <c r="B845" s="3">
        <v>43229</v>
      </c>
      <c r="C845" s="2">
        <v>26.7</v>
      </c>
      <c r="D845" s="2">
        <v>13.031700000000001</v>
      </c>
      <c r="E845" s="2">
        <v>338</v>
      </c>
      <c r="F845" s="2"/>
      <c r="G845" s="2"/>
      <c r="H845" s="15">
        <f t="shared" si="13"/>
        <v>-3.7307442376055926E-3</v>
      </c>
      <c r="I845" s="14"/>
      <c r="J845" s="14"/>
      <c r="K845" s="14"/>
    </row>
    <row r="846" spans="2:11" ht="13.5" x14ac:dyDescent="0.35">
      <c r="B846" s="3">
        <v>43230</v>
      </c>
      <c r="C846" s="2">
        <v>26.79</v>
      </c>
      <c r="D846" s="2">
        <v>13.0756</v>
      </c>
      <c r="E846" s="2">
        <v>2115</v>
      </c>
      <c r="F846" s="2"/>
      <c r="G846" s="2"/>
      <c r="H846" s="15">
        <f t="shared" si="13"/>
        <v>3.3687086105419046E-3</v>
      </c>
      <c r="I846" s="14"/>
      <c r="J846" s="14"/>
      <c r="K846" s="14"/>
    </row>
    <row r="847" spans="2:11" ht="13.5" x14ac:dyDescent="0.35">
      <c r="B847" s="3">
        <v>43231</v>
      </c>
      <c r="C847" s="2">
        <v>26.7</v>
      </c>
      <c r="D847" s="2">
        <v>13.031700000000001</v>
      </c>
      <c r="E847" s="2">
        <v>5629</v>
      </c>
      <c r="F847" s="2"/>
      <c r="G847" s="2"/>
      <c r="H847" s="15">
        <f t="shared" si="13"/>
        <v>-3.3573985132612609E-3</v>
      </c>
      <c r="I847" s="14"/>
      <c r="J847" s="14"/>
      <c r="K847" s="14"/>
    </row>
    <row r="848" spans="2:11" ht="13.5" x14ac:dyDescent="0.35">
      <c r="B848" s="3">
        <v>43234</v>
      </c>
      <c r="C848" s="2">
        <v>26.75</v>
      </c>
      <c r="D848" s="2">
        <v>13.056100000000001</v>
      </c>
      <c r="E848" s="2">
        <v>270</v>
      </c>
      <c r="F848" s="2"/>
      <c r="G848" s="2"/>
      <c r="H848" s="15">
        <f t="shared" si="13"/>
        <v>1.8723574054037445E-3</v>
      </c>
      <c r="I848" s="14"/>
      <c r="J848" s="14"/>
      <c r="K848" s="14"/>
    </row>
    <row r="849" spans="2:11" ht="13.5" x14ac:dyDescent="0.35">
      <c r="B849" s="3">
        <v>43235</v>
      </c>
      <c r="C849" s="2">
        <v>26.7</v>
      </c>
      <c r="D849" s="2">
        <v>13.031700000000001</v>
      </c>
      <c r="E849" s="2">
        <v>1183</v>
      </c>
      <c r="F849" s="2"/>
      <c r="G849" s="2"/>
      <c r="H849" s="15">
        <f t="shared" si="13"/>
        <v>-1.8688582348480769E-3</v>
      </c>
      <c r="I849" s="14"/>
      <c r="J849" s="14"/>
      <c r="K849" s="14"/>
    </row>
    <row r="850" spans="2:11" ht="13.5" x14ac:dyDescent="0.35">
      <c r="B850" s="3">
        <v>43236</v>
      </c>
      <c r="C850" s="2">
        <v>26.7</v>
      </c>
      <c r="D850" s="2">
        <v>13.031700000000001</v>
      </c>
      <c r="E850" s="2">
        <v>5255</v>
      </c>
      <c r="F850" s="2"/>
      <c r="G850" s="2"/>
      <c r="H850" s="15">
        <f t="shared" si="13"/>
        <v>0</v>
      </c>
      <c r="I850" s="14"/>
      <c r="J850" s="14"/>
      <c r="K850" s="14"/>
    </row>
    <row r="851" spans="2:11" ht="13.5" x14ac:dyDescent="0.35">
      <c r="B851" s="3">
        <v>43237</v>
      </c>
      <c r="C851" s="2">
        <v>26.7</v>
      </c>
      <c r="D851" s="2">
        <v>13.031700000000001</v>
      </c>
      <c r="E851" s="2">
        <v>371</v>
      </c>
      <c r="F851" s="2"/>
      <c r="G851" s="2"/>
      <c r="H851" s="15">
        <f t="shared" si="13"/>
        <v>0</v>
      </c>
      <c r="I851" s="14"/>
      <c r="J851" s="14"/>
      <c r="K851" s="14"/>
    </row>
    <row r="852" spans="2:11" ht="13.5" x14ac:dyDescent="0.35">
      <c r="B852" s="3">
        <v>43238</v>
      </c>
      <c r="C852" s="2">
        <v>26.6</v>
      </c>
      <c r="D852" s="2">
        <v>12.982900000000001</v>
      </c>
      <c r="E852" s="2">
        <v>314</v>
      </c>
      <c r="F852" s="2"/>
      <c r="G852" s="2"/>
      <c r="H852" s="15">
        <f t="shared" si="13"/>
        <v>-3.744714810807489E-3</v>
      </c>
      <c r="I852" s="14"/>
      <c r="J852" s="14"/>
      <c r="K852" s="14"/>
    </row>
    <row r="853" spans="2:11" ht="13.5" x14ac:dyDescent="0.35">
      <c r="B853" s="3">
        <v>43241</v>
      </c>
      <c r="C853" s="2">
        <v>26.6</v>
      </c>
      <c r="D853" s="2">
        <v>12.982900000000001</v>
      </c>
      <c r="E853" s="2">
        <v>355</v>
      </c>
      <c r="F853" s="2"/>
      <c r="G853" s="2"/>
      <c r="H853" s="15">
        <f t="shared" si="13"/>
        <v>0</v>
      </c>
      <c r="I853" s="14"/>
      <c r="J853" s="14"/>
      <c r="K853" s="14"/>
    </row>
    <row r="854" spans="2:11" ht="13.5" x14ac:dyDescent="0.35">
      <c r="B854" s="3">
        <v>43242</v>
      </c>
      <c r="C854" s="2">
        <v>26.59</v>
      </c>
      <c r="D854" s="2">
        <v>12.978</v>
      </c>
      <c r="E854" s="2">
        <v>292</v>
      </c>
      <c r="F854" s="2"/>
      <c r="G854" s="2"/>
      <c r="H854" s="15">
        <f t="shared" si="13"/>
        <v>-3.7741952876483794E-4</v>
      </c>
      <c r="I854" s="14"/>
      <c r="J854" s="14"/>
      <c r="K854" s="14"/>
    </row>
    <row r="855" spans="2:11" ht="13.5" x14ac:dyDescent="0.35">
      <c r="B855" s="3">
        <v>43243</v>
      </c>
      <c r="C855" s="2">
        <v>26.5</v>
      </c>
      <c r="D855" s="2">
        <v>12.934100000000001</v>
      </c>
      <c r="E855" s="2">
        <v>1420</v>
      </c>
      <c r="F855" s="2"/>
      <c r="G855" s="2"/>
      <c r="H855" s="15">
        <f t="shared" si="13"/>
        <v>-3.3826475574047572E-3</v>
      </c>
      <c r="I855" s="14"/>
      <c r="J855" s="14"/>
      <c r="K855" s="14"/>
    </row>
    <row r="856" spans="2:11" ht="13.5" x14ac:dyDescent="0.35">
      <c r="B856" s="3">
        <v>43244</v>
      </c>
      <c r="C856" s="2">
        <v>26.5</v>
      </c>
      <c r="D856" s="2">
        <v>12.934100000000001</v>
      </c>
      <c r="E856" s="2">
        <v>556</v>
      </c>
      <c r="F856" s="2"/>
      <c r="G856" s="2"/>
      <c r="H856" s="15">
        <f t="shared" si="13"/>
        <v>0</v>
      </c>
      <c r="I856" s="14"/>
      <c r="J856" s="14"/>
      <c r="K856" s="14"/>
    </row>
    <row r="857" spans="2:11" ht="13.5" x14ac:dyDescent="0.35">
      <c r="B857" s="3">
        <v>43245</v>
      </c>
      <c r="C857" s="2">
        <v>26.5</v>
      </c>
      <c r="D857" s="2">
        <v>12.934100000000001</v>
      </c>
      <c r="E857" s="2">
        <v>710</v>
      </c>
      <c r="F857" s="2"/>
      <c r="G857" s="2"/>
      <c r="H857" s="15">
        <f t="shared" si="13"/>
        <v>0</v>
      </c>
      <c r="I857" s="14"/>
      <c r="J857" s="14"/>
      <c r="K857" s="14"/>
    </row>
    <row r="858" spans="2:11" ht="13.5" x14ac:dyDescent="0.35">
      <c r="B858" s="3">
        <v>43248</v>
      </c>
      <c r="C858" s="2">
        <v>26.2</v>
      </c>
      <c r="D858" s="2">
        <v>12.787699999999999</v>
      </c>
      <c r="E858" s="2">
        <v>615</v>
      </c>
      <c r="F858" s="2"/>
      <c r="G858" s="2"/>
      <c r="H858" s="15">
        <f t="shared" si="13"/>
        <v>-1.1318916662156751E-2</v>
      </c>
      <c r="I858" s="14"/>
      <c r="J858" s="14"/>
      <c r="K858" s="14"/>
    </row>
    <row r="859" spans="2:11" ht="13.5" x14ac:dyDescent="0.35">
      <c r="B859" s="3">
        <v>43249</v>
      </c>
      <c r="C859" s="2">
        <v>26.7</v>
      </c>
      <c r="D859" s="2">
        <v>13.031700000000001</v>
      </c>
      <c r="E859" s="2">
        <v>262</v>
      </c>
      <c r="F859" s="2"/>
      <c r="G859" s="2"/>
      <c r="H859" s="15">
        <f t="shared" si="13"/>
        <v>1.9080835490354133E-2</v>
      </c>
      <c r="I859" s="14"/>
      <c r="J859" s="14"/>
      <c r="K859" s="14"/>
    </row>
    <row r="860" spans="2:11" ht="13.5" x14ac:dyDescent="0.35">
      <c r="B860" s="3">
        <v>43250</v>
      </c>
      <c r="C860" s="2">
        <v>26.7</v>
      </c>
      <c r="D860" s="2">
        <v>13.031700000000001</v>
      </c>
      <c r="E860" s="2">
        <v>147</v>
      </c>
      <c r="F860" s="2"/>
      <c r="G860" s="2"/>
      <c r="H860" s="15">
        <f t="shared" si="13"/>
        <v>0</v>
      </c>
      <c r="I860" s="14"/>
      <c r="J860" s="14"/>
      <c r="K860" s="14"/>
    </row>
    <row r="861" spans="2:11" ht="13.5" x14ac:dyDescent="0.35">
      <c r="B861" s="3">
        <v>43251</v>
      </c>
      <c r="C861" s="2">
        <v>26.7</v>
      </c>
      <c r="D861" s="2">
        <v>13.031700000000001</v>
      </c>
      <c r="E861" s="2">
        <v>1718</v>
      </c>
      <c r="F861" s="2"/>
      <c r="G861" s="2"/>
      <c r="H861" s="15">
        <f t="shared" si="13"/>
        <v>0</v>
      </c>
      <c r="I861" s="14"/>
      <c r="J861" s="14"/>
      <c r="K861" s="14"/>
    </row>
    <row r="862" spans="2:11" ht="13.5" x14ac:dyDescent="0.35">
      <c r="B862" s="3">
        <v>43252</v>
      </c>
      <c r="C862" s="2">
        <v>27</v>
      </c>
      <c r="D862" s="2">
        <v>13.178100000000001</v>
      </c>
      <c r="E862" s="2">
        <v>3398</v>
      </c>
      <c r="F862" s="2"/>
      <c r="G862" s="2"/>
      <c r="H862" s="15">
        <f t="shared" si="13"/>
        <v>1.1234144432422466E-2</v>
      </c>
      <c r="I862" s="14"/>
      <c r="J862" s="14"/>
      <c r="K862" s="14"/>
    </row>
    <row r="863" spans="2:11" ht="13.5" x14ac:dyDescent="0.35">
      <c r="B863" s="3">
        <v>43255</v>
      </c>
      <c r="C863" s="2">
        <v>27</v>
      </c>
      <c r="D863" s="2">
        <v>13.178100000000001</v>
      </c>
      <c r="E863" s="2">
        <v>517</v>
      </c>
      <c r="F863" s="2"/>
      <c r="G863" s="2"/>
      <c r="H863" s="15">
        <f t="shared" si="13"/>
        <v>0</v>
      </c>
      <c r="I863" s="14"/>
      <c r="J863" s="14"/>
      <c r="K863" s="14"/>
    </row>
    <row r="864" spans="2:11" ht="13.5" x14ac:dyDescent="0.35">
      <c r="B864" s="3">
        <v>43256</v>
      </c>
      <c r="C864" s="2">
        <v>27</v>
      </c>
      <c r="D864" s="2">
        <v>13.178100000000001</v>
      </c>
      <c r="E864" s="2">
        <v>2811</v>
      </c>
      <c r="F864" s="2"/>
      <c r="G864" s="2"/>
      <c r="H864" s="15">
        <f t="shared" si="13"/>
        <v>0</v>
      </c>
      <c r="I864" s="14"/>
      <c r="J864" s="14"/>
      <c r="K864" s="14"/>
    </row>
    <row r="865" spans="2:11" ht="13.5" x14ac:dyDescent="0.35">
      <c r="B865" s="3">
        <v>43257</v>
      </c>
      <c r="C865" s="2">
        <v>27.81</v>
      </c>
      <c r="D865" s="2">
        <v>13.573499999999999</v>
      </c>
      <c r="E865" s="2">
        <v>3588</v>
      </c>
      <c r="F865" s="2"/>
      <c r="G865" s="2"/>
      <c r="H865" s="15">
        <f t="shared" si="13"/>
        <v>3.0004325357980182E-2</v>
      </c>
      <c r="I865" s="14"/>
      <c r="J865" s="14"/>
      <c r="K865" s="14"/>
    </row>
    <row r="866" spans="2:11" ht="13.5" x14ac:dyDescent="0.35">
      <c r="B866" s="3">
        <v>43258</v>
      </c>
      <c r="C866" s="2">
        <v>28.5</v>
      </c>
      <c r="D866" s="2">
        <v>13.9102</v>
      </c>
      <c r="E866" s="2">
        <v>2328</v>
      </c>
      <c r="F866" s="2"/>
      <c r="G866" s="2"/>
      <c r="H866" s="15">
        <f t="shared" si="13"/>
        <v>2.4805687552952479E-2</v>
      </c>
      <c r="I866" s="14"/>
      <c r="J866" s="14"/>
      <c r="K866" s="14"/>
    </row>
    <row r="867" spans="2:11" ht="13.5" x14ac:dyDescent="0.35">
      <c r="B867" s="3">
        <v>43259</v>
      </c>
      <c r="C867" s="2">
        <v>28.4</v>
      </c>
      <c r="D867" s="2">
        <v>13.8614</v>
      </c>
      <c r="E867" s="2">
        <v>270</v>
      </c>
      <c r="F867" s="2"/>
      <c r="G867" s="2"/>
      <c r="H867" s="15">
        <f t="shared" si="13"/>
        <v>-3.5082169918477057E-3</v>
      </c>
      <c r="I867" s="14"/>
      <c r="J867" s="14"/>
      <c r="K867" s="14"/>
    </row>
    <row r="868" spans="2:11" ht="13.5" x14ac:dyDescent="0.35">
      <c r="B868" s="3">
        <v>43262</v>
      </c>
      <c r="C868" s="2">
        <v>28.5</v>
      </c>
      <c r="D868" s="2">
        <v>13.9102</v>
      </c>
      <c r="E868" s="2">
        <v>4567</v>
      </c>
      <c r="F868" s="2"/>
      <c r="G868" s="2"/>
      <c r="H868" s="15">
        <f t="shared" si="13"/>
        <v>3.5205679080035175E-3</v>
      </c>
      <c r="I868" s="14"/>
      <c r="J868" s="14"/>
      <c r="K868" s="14"/>
    </row>
    <row r="869" spans="2:11" ht="13.5" x14ac:dyDescent="0.35">
      <c r="B869" s="3">
        <v>43263</v>
      </c>
      <c r="C869" s="2">
        <v>29</v>
      </c>
      <c r="D869" s="2">
        <v>14.154299999999999</v>
      </c>
      <c r="E869" s="2">
        <v>7309</v>
      </c>
      <c r="F869" s="2"/>
      <c r="G869" s="2"/>
      <c r="H869" s="15">
        <f t="shared" si="13"/>
        <v>1.7548273928484102E-2</v>
      </c>
      <c r="I869" s="14"/>
      <c r="J869" s="14"/>
      <c r="K869" s="14"/>
    </row>
    <row r="870" spans="2:11" ht="13.5" x14ac:dyDescent="0.35">
      <c r="B870" s="3">
        <v>43264</v>
      </c>
      <c r="C870" s="2">
        <v>29.2</v>
      </c>
      <c r="D870" s="2">
        <v>14.251899999999999</v>
      </c>
      <c r="E870" s="2">
        <v>2121</v>
      </c>
      <c r="F870" s="2"/>
      <c r="G870" s="2"/>
      <c r="H870" s="15">
        <f t="shared" si="13"/>
        <v>6.895431070416758E-3</v>
      </c>
      <c r="I870" s="14"/>
      <c r="J870" s="14"/>
      <c r="K870" s="14"/>
    </row>
    <row r="871" spans="2:11" ht="13.5" x14ac:dyDescent="0.35">
      <c r="B871" s="3">
        <v>43265</v>
      </c>
      <c r="C871" s="2">
        <v>30</v>
      </c>
      <c r="D871" s="2">
        <v>14.6424</v>
      </c>
      <c r="E871" s="2">
        <v>3588</v>
      </c>
      <c r="F871" s="2"/>
      <c r="G871" s="2"/>
      <c r="H871" s="15">
        <f t="shared" si="13"/>
        <v>2.7399855457868858E-2</v>
      </c>
      <c r="I871" s="14"/>
      <c r="J871" s="14"/>
      <c r="K871" s="14"/>
    </row>
    <row r="872" spans="2:11" ht="13.5" x14ac:dyDescent="0.35">
      <c r="B872" s="3">
        <v>43269</v>
      </c>
      <c r="C872" s="2">
        <v>30.8</v>
      </c>
      <c r="D872" s="2">
        <v>15.0328</v>
      </c>
      <c r="E872" s="2">
        <v>7458</v>
      </c>
      <c r="F872" s="2"/>
      <c r="G872" s="2"/>
      <c r="H872" s="15">
        <f t="shared" si="13"/>
        <v>2.6662295798502954E-2</v>
      </c>
      <c r="I872" s="14"/>
      <c r="J872" s="14"/>
      <c r="K872" s="14"/>
    </row>
    <row r="873" spans="2:11" ht="13.5" x14ac:dyDescent="0.35">
      <c r="B873" s="3">
        <v>43270</v>
      </c>
      <c r="C873" s="2">
        <v>31</v>
      </c>
      <c r="D873" s="2">
        <v>15.1304</v>
      </c>
      <c r="E873" s="2">
        <v>3353</v>
      </c>
      <c r="F873" s="2"/>
      <c r="G873" s="2"/>
      <c r="H873" s="15">
        <f t="shared" si="13"/>
        <v>6.4924697993720337E-3</v>
      </c>
      <c r="I873" s="14"/>
      <c r="J873" s="14"/>
      <c r="K873" s="14"/>
    </row>
    <row r="874" spans="2:11" ht="13.5" x14ac:dyDescent="0.35">
      <c r="B874" s="3">
        <v>43271</v>
      </c>
      <c r="C874" s="2">
        <v>31</v>
      </c>
      <c r="D874" s="2">
        <v>15.1304</v>
      </c>
      <c r="E874" s="2">
        <v>102</v>
      </c>
      <c r="F874" s="2"/>
      <c r="G874" s="2"/>
      <c r="H874" s="15">
        <f t="shared" si="13"/>
        <v>0</v>
      </c>
      <c r="I874" s="14"/>
      <c r="J874" s="14"/>
      <c r="K874" s="14"/>
    </row>
    <row r="875" spans="2:11" ht="13.5" x14ac:dyDescent="0.35">
      <c r="B875" s="3">
        <v>43272</v>
      </c>
      <c r="C875" s="2">
        <v>31</v>
      </c>
      <c r="D875" s="2">
        <v>15.1304</v>
      </c>
      <c r="E875" s="2">
        <v>201</v>
      </c>
      <c r="F875" s="2"/>
      <c r="G875" s="2"/>
      <c r="H875" s="15">
        <f t="shared" si="13"/>
        <v>0</v>
      </c>
      <c r="I875" s="14"/>
      <c r="J875" s="14"/>
      <c r="K875" s="14"/>
    </row>
    <row r="876" spans="2:11" ht="13.5" x14ac:dyDescent="0.35">
      <c r="B876" s="3">
        <v>43273</v>
      </c>
      <c r="C876" s="2">
        <v>31</v>
      </c>
      <c r="D876" s="2">
        <v>15.1304</v>
      </c>
      <c r="E876" s="2">
        <v>670</v>
      </c>
      <c r="F876" s="2"/>
      <c r="G876" s="2"/>
      <c r="H876" s="15">
        <f t="shared" si="13"/>
        <v>0</v>
      </c>
      <c r="I876" s="14"/>
      <c r="J876" s="14"/>
      <c r="K876" s="14"/>
    </row>
    <row r="877" spans="2:11" ht="13.5" x14ac:dyDescent="0.35">
      <c r="B877" s="3">
        <v>43276</v>
      </c>
      <c r="C877" s="2">
        <v>31</v>
      </c>
      <c r="D877" s="2">
        <v>15.1304</v>
      </c>
      <c r="E877" s="2">
        <v>2157</v>
      </c>
      <c r="F877" s="2"/>
      <c r="G877" s="2"/>
      <c r="H877" s="15">
        <f t="shared" si="13"/>
        <v>0</v>
      </c>
      <c r="I877" s="14"/>
      <c r="J877" s="14"/>
      <c r="K877" s="14"/>
    </row>
    <row r="878" spans="2:11" ht="13.5" x14ac:dyDescent="0.35">
      <c r="B878" s="3">
        <v>43277</v>
      </c>
      <c r="C878" s="2">
        <v>30.5</v>
      </c>
      <c r="D878" s="2">
        <v>14.8864</v>
      </c>
      <c r="E878" s="2">
        <v>692</v>
      </c>
      <c r="F878" s="2"/>
      <c r="G878" s="2"/>
      <c r="H878" s="15">
        <f t="shared" si="13"/>
        <v>-1.6126473853962868E-2</v>
      </c>
      <c r="I878" s="14"/>
      <c r="J878" s="14"/>
      <c r="K878" s="14"/>
    </row>
    <row r="879" spans="2:11" ht="13.5" x14ac:dyDescent="0.35">
      <c r="B879" s="3">
        <v>43278</v>
      </c>
      <c r="C879" s="2">
        <v>30</v>
      </c>
      <c r="D879" s="2">
        <v>14.6424</v>
      </c>
      <c r="E879" s="2">
        <v>1096</v>
      </c>
      <c r="F879" s="2"/>
      <c r="G879" s="2"/>
      <c r="H879" s="15">
        <f t="shared" si="13"/>
        <v>-1.6390799656061893E-2</v>
      </c>
      <c r="I879" s="14"/>
      <c r="J879" s="14"/>
      <c r="K879" s="14"/>
    </row>
    <row r="880" spans="2:11" ht="13.5" x14ac:dyDescent="0.35">
      <c r="B880" s="3">
        <v>43279</v>
      </c>
      <c r="C880" s="2">
        <v>30</v>
      </c>
      <c r="D880" s="2">
        <v>14.6424</v>
      </c>
      <c r="E880" s="2">
        <v>4526</v>
      </c>
      <c r="F880" s="2"/>
      <c r="G880" s="2"/>
      <c r="H880" s="15">
        <f t="shared" si="13"/>
        <v>0</v>
      </c>
      <c r="I880" s="14"/>
      <c r="J880" s="14"/>
      <c r="K880" s="14"/>
    </row>
    <row r="881" spans="2:11" ht="13.5" x14ac:dyDescent="0.35">
      <c r="B881" s="3">
        <v>43280</v>
      </c>
      <c r="C881" s="2">
        <v>30</v>
      </c>
      <c r="D881" s="2">
        <v>14.6424</v>
      </c>
      <c r="E881" s="2">
        <v>161</v>
      </c>
      <c r="F881" s="2"/>
      <c r="G881" s="2"/>
      <c r="H881" s="15">
        <f t="shared" si="13"/>
        <v>0</v>
      </c>
      <c r="I881" s="14"/>
      <c r="J881" s="14"/>
      <c r="K881" s="14"/>
    </row>
    <row r="882" spans="2:11" ht="13.5" x14ac:dyDescent="0.35">
      <c r="B882" s="3">
        <v>43283</v>
      </c>
      <c r="C882" s="2">
        <v>29.7</v>
      </c>
      <c r="D882" s="2">
        <v>14.495900000000001</v>
      </c>
      <c r="E882" s="2">
        <v>750</v>
      </c>
      <c r="F882" s="2"/>
      <c r="G882" s="2"/>
      <c r="H882" s="15">
        <f t="shared" si="13"/>
        <v>-1.0005190405944355E-2</v>
      </c>
      <c r="I882" s="14"/>
      <c r="J882" s="14"/>
      <c r="K882" s="14"/>
    </row>
    <row r="883" spans="2:11" ht="13.5" x14ac:dyDescent="0.35">
      <c r="B883" s="3">
        <v>43284</v>
      </c>
      <c r="C883" s="2">
        <v>30</v>
      </c>
      <c r="D883" s="2">
        <v>14.6424</v>
      </c>
      <c r="E883" s="2">
        <v>201</v>
      </c>
      <c r="F883" s="2"/>
      <c r="G883" s="2"/>
      <c r="H883" s="15">
        <f t="shared" si="13"/>
        <v>1.0106305920984528E-2</v>
      </c>
      <c r="I883" s="14"/>
      <c r="J883" s="14"/>
      <c r="K883" s="14"/>
    </row>
    <row r="884" spans="2:11" ht="13.5" x14ac:dyDescent="0.35">
      <c r="B884" s="3">
        <v>43285</v>
      </c>
      <c r="C884" s="2">
        <v>29.7</v>
      </c>
      <c r="D884" s="2">
        <v>14.495900000000001</v>
      </c>
      <c r="E884" s="2">
        <v>1405</v>
      </c>
      <c r="F884" s="2"/>
      <c r="G884" s="2"/>
      <c r="H884" s="15">
        <f t="shared" si="13"/>
        <v>-1.0005190405944355E-2</v>
      </c>
      <c r="I884" s="14"/>
      <c r="J884" s="14"/>
      <c r="K884" s="14"/>
    </row>
    <row r="885" spans="2:11" ht="13.5" x14ac:dyDescent="0.35">
      <c r="B885" s="3">
        <v>43286</v>
      </c>
      <c r="C885" s="2">
        <v>29.7</v>
      </c>
      <c r="D885" s="2">
        <v>14.495900000000001</v>
      </c>
      <c r="E885" s="2">
        <v>1090</v>
      </c>
      <c r="F885" s="2"/>
      <c r="G885" s="2"/>
      <c r="H885" s="15">
        <f t="shared" si="13"/>
        <v>0</v>
      </c>
      <c r="I885" s="14"/>
      <c r="J885" s="14"/>
      <c r="K885" s="14"/>
    </row>
    <row r="886" spans="2:11" ht="13.5" x14ac:dyDescent="0.35">
      <c r="B886" s="3">
        <v>43287</v>
      </c>
      <c r="C886" s="2">
        <v>29.99</v>
      </c>
      <c r="D886" s="2">
        <v>14.637499999999999</v>
      </c>
      <c r="E886" s="2">
        <v>247</v>
      </c>
      <c r="F886" s="2"/>
      <c r="G886" s="2"/>
      <c r="H886" s="15">
        <f t="shared" si="13"/>
        <v>9.7682793065624485E-3</v>
      </c>
      <c r="I886" s="14"/>
      <c r="J886" s="14"/>
      <c r="K886" s="14"/>
    </row>
    <row r="887" spans="2:11" ht="13.5" x14ac:dyDescent="0.35">
      <c r="B887" s="3">
        <v>43290</v>
      </c>
      <c r="C887" s="2">
        <v>29.9</v>
      </c>
      <c r="D887" s="2">
        <v>14.5936</v>
      </c>
      <c r="E887" s="2">
        <v>886</v>
      </c>
      <c r="F887" s="2"/>
      <c r="G887" s="2"/>
      <c r="H887" s="15">
        <f t="shared" si="13"/>
        <v>-2.9991460290349405E-3</v>
      </c>
      <c r="I887" s="14"/>
      <c r="J887" s="14"/>
      <c r="K887" s="14"/>
    </row>
    <row r="888" spans="2:11" ht="13.5" x14ac:dyDescent="0.35">
      <c r="B888" s="3">
        <v>43291</v>
      </c>
      <c r="C888" s="2">
        <v>29.9</v>
      </c>
      <c r="D888" s="2">
        <v>14.5936</v>
      </c>
      <c r="E888" s="2">
        <v>473</v>
      </c>
      <c r="F888" s="2"/>
      <c r="G888" s="2"/>
      <c r="H888" s="15">
        <f t="shared" si="13"/>
        <v>0</v>
      </c>
      <c r="I888" s="14"/>
      <c r="J888" s="14"/>
      <c r="K888" s="14"/>
    </row>
    <row r="889" spans="2:11" ht="13.5" x14ac:dyDescent="0.35">
      <c r="B889" s="3">
        <v>43292</v>
      </c>
      <c r="C889" s="2">
        <v>29.9</v>
      </c>
      <c r="D889" s="2">
        <v>14.5936</v>
      </c>
      <c r="E889" s="2">
        <v>420</v>
      </c>
      <c r="F889" s="2"/>
      <c r="G889" s="2"/>
      <c r="H889" s="15">
        <f t="shared" si="13"/>
        <v>0</v>
      </c>
      <c r="I889" s="14"/>
      <c r="J889" s="14"/>
      <c r="K889" s="14"/>
    </row>
    <row r="890" spans="2:11" ht="13.5" x14ac:dyDescent="0.35">
      <c r="B890" s="3">
        <v>43293</v>
      </c>
      <c r="C890" s="2">
        <v>29.7</v>
      </c>
      <c r="D890" s="2">
        <v>14.495900000000001</v>
      </c>
      <c r="E890" s="2">
        <v>577</v>
      </c>
      <c r="F890" s="2"/>
      <c r="G890" s="2"/>
      <c r="H890" s="15">
        <f t="shared" si="13"/>
        <v>-6.6947154917223767E-3</v>
      </c>
      <c r="I890" s="14"/>
      <c r="J890" s="14"/>
      <c r="K890" s="14"/>
    </row>
    <row r="891" spans="2:11" ht="13.5" x14ac:dyDescent="0.35">
      <c r="B891" s="3">
        <v>43294</v>
      </c>
      <c r="C891" s="2">
        <v>29.7</v>
      </c>
      <c r="D891" s="2">
        <v>14.495900000000001</v>
      </c>
      <c r="E891" s="2">
        <v>286</v>
      </c>
      <c r="F891" s="2"/>
      <c r="G891" s="2"/>
      <c r="H891" s="15">
        <f t="shared" si="13"/>
        <v>0</v>
      </c>
      <c r="I891" s="14"/>
      <c r="J891" s="14"/>
      <c r="K891" s="14"/>
    </row>
    <row r="892" spans="2:11" ht="13.5" x14ac:dyDescent="0.35">
      <c r="B892" s="3">
        <v>43297</v>
      </c>
      <c r="C892" s="2">
        <v>29.8</v>
      </c>
      <c r="D892" s="2">
        <v>14.544700000000001</v>
      </c>
      <c r="E892" s="2">
        <v>393</v>
      </c>
      <c r="F892" s="2"/>
      <c r="G892" s="2"/>
      <c r="H892" s="15">
        <f t="shared" si="13"/>
        <v>3.3664691395498005E-3</v>
      </c>
      <c r="I892" s="14"/>
      <c r="J892" s="14"/>
      <c r="K892" s="14"/>
    </row>
    <row r="893" spans="2:11" ht="13.5" x14ac:dyDescent="0.35">
      <c r="B893" s="3">
        <v>43298</v>
      </c>
      <c r="C893" s="2">
        <v>30.49</v>
      </c>
      <c r="D893" s="2">
        <v>14.881500000000001</v>
      </c>
      <c r="E893" s="2">
        <v>3976</v>
      </c>
      <c r="F893" s="2"/>
      <c r="G893" s="2"/>
      <c r="H893" s="15">
        <f t="shared" si="13"/>
        <v>2.3156201227938714E-2</v>
      </c>
      <c r="I893" s="14"/>
      <c r="J893" s="14"/>
      <c r="K893" s="14"/>
    </row>
    <row r="894" spans="2:11" ht="13.5" x14ac:dyDescent="0.35">
      <c r="B894" s="3">
        <v>43299</v>
      </c>
      <c r="C894" s="2">
        <v>30</v>
      </c>
      <c r="D894" s="2">
        <v>14.6424</v>
      </c>
      <c r="E894" s="2">
        <v>1522</v>
      </c>
      <c r="F894" s="2"/>
      <c r="G894" s="2"/>
      <c r="H894" s="15">
        <f t="shared" si="13"/>
        <v>-1.6066928737022514E-2</v>
      </c>
      <c r="I894" s="14"/>
      <c r="J894" s="14"/>
      <c r="K894" s="14"/>
    </row>
    <row r="895" spans="2:11" ht="13.5" x14ac:dyDescent="0.35">
      <c r="B895" s="3">
        <v>43300</v>
      </c>
      <c r="C895" s="2">
        <v>29.9</v>
      </c>
      <c r="D895" s="2">
        <v>14.5936</v>
      </c>
      <c r="E895" s="2">
        <v>310</v>
      </c>
      <c r="F895" s="2"/>
      <c r="G895" s="2"/>
      <c r="H895" s="15">
        <f t="shared" si="13"/>
        <v>-3.3327869748128692E-3</v>
      </c>
      <c r="I895" s="14"/>
      <c r="J895" s="14"/>
      <c r="K895" s="14"/>
    </row>
    <row r="896" spans="2:11" ht="13.5" x14ac:dyDescent="0.35">
      <c r="B896" s="3">
        <v>43301</v>
      </c>
      <c r="C896" s="2">
        <v>29.7</v>
      </c>
      <c r="D896" s="2">
        <v>14.495900000000001</v>
      </c>
      <c r="E896" s="2">
        <v>1566</v>
      </c>
      <c r="F896" s="2"/>
      <c r="G896" s="2"/>
      <c r="H896" s="15">
        <f t="shared" si="13"/>
        <v>-6.6947154917223767E-3</v>
      </c>
      <c r="I896" s="14"/>
      <c r="J896" s="14"/>
      <c r="K896" s="14"/>
    </row>
    <row r="897" spans="2:11" ht="13.5" x14ac:dyDescent="0.35">
      <c r="B897" s="3">
        <v>43304</v>
      </c>
      <c r="C897" s="2">
        <v>30.59</v>
      </c>
      <c r="D897" s="2">
        <v>14.930300000000001</v>
      </c>
      <c r="E897" s="2">
        <v>2060</v>
      </c>
      <c r="F897" s="2"/>
      <c r="G897" s="2"/>
      <c r="H897" s="15">
        <f t="shared" si="13"/>
        <v>2.9967094143861374E-2</v>
      </c>
      <c r="I897" s="14"/>
      <c r="J897" s="14"/>
      <c r="K897" s="14"/>
    </row>
    <row r="898" spans="2:11" ht="13.5" x14ac:dyDescent="0.35">
      <c r="B898" s="3">
        <v>43305</v>
      </c>
      <c r="C898" s="2">
        <v>30.5</v>
      </c>
      <c r="D898" s="2">
        <v>14.8864</v>
      </c>
      <c r="E898" s="2">
        <v>133</v>
      </c>
      <c r="F898" s="2"/>
      <c r="G898" s="2"/>
      <c r="H898" s="15">
        <f t="shared" si="13"/>
        <v>-2.9403293972660102E-3</v>
      </c>
      <c r="I898" s="14"/>
      <c r="J898" s="14"/>
      <c r="K898" s="14"/>
    </row>
    <row r="899" spans="2:11" ht="13.5" x14ac:dyDescent="0.35">
      <c r="B899" s="3">
        <v>43307</v>
      </c>
      <c r="C899" s="2">
        <v>30.59</v>
      </c>
      <c r="D899" s="2">
        <v>14.930300000000001</v>
      </c>
      <c r="E899" s="2">
        <v>1885</v>
      </c>
      <c r="F899" s="2"/>
      <c r="G899" s="2"/>
      <c r="H899" s="15">
        <f t="shared" si="13"/>
        <v>2.9490004299226619E-3</v>
      </c>
      <c r="I899" s="14"/>
      <c r="J899" s="14"/>
      <c r="K899" s="14"/>
    </row>
    <row r="900" spans="2:11" ht="13.5" x14ac:dyDescent="0.35">
      <c r="B900" s="3">
        <v>43308</v>
      </c>
      <c r="C900" s="2">
        <v>30.4</v>
      </c>
      <c r="D900" s="2">
        <v>14.8376</v>
      </c>
      <c r="E900" s="2">
        <v>184</v>
      </c>
      <c r="F900" s="2"/>
      <c r="G900" s="2"/>
      <c r="H900" s="15">
        <f t="shared" si="13"/>
        <v>-6.2088504584637055E-3</v>
      </c>
      <c r="I900" s="14"/>
      <c r="J900" s="14"/>
      <c r="K900" s="14"/>
    </row>
    <row r="901" spans="2:11" ht="13.5" x14ac:dyDescent="0.35">
      <c r="B901" s="3">
        <v>43311</v>
      </c>
      <c r="C901" s="2">
        <v>31</v>
      </c>
      <c r="D901" s="2">
        <v>15.1304</v>
      </c>
      <c r="E901" s="2">
        <v>3682</v>
      </c>
      <c r="F901" s="2"/>
      <c r="G901" s="2"/>
      <c r="H901" s="15">
        <f t="shared" si="13"/>
        <v>1.9733649646843137E-2</v>
      </c>
      <c r="I901" s="14"/>
      <c r="J901" s="14"/>
      <c r="K901" s="14"/>
    </row>
    <row r="902" spans="2:11" ht="13.5" x14ac:dyDescent="0.35">
      <c r="B902" s="3">
        <v>43312</v>
      </c>
      <c r="C902" s="2">
        <v>31.48</v>
      </c>
      <c r="D902" s="2">
        <v>15.364699999999999</v>
      </c>
      <c r="E902" s="2">
        <v>958</v>
      </c>
      <c r="F902" s="2"/>
      <c r="G902" s="2"/>
      <c r="H902" s="15">
        <f t="shared" si="13"/>
        <v>1.5485380426161852E-2</v>
      </c>
      <c r="I902" s="14"/>
      <c r="J902" s="14"/>
      <c r="K902" s="14"/>
    </row>
    <row r="903" spans="2:11" ht="13.5" x14ac:dyDescent="0.35">
      <c r="B903" s="3">
        <v>43313</v>
      </c>
      <c r="C903" s="2">
        <v>31.48</v>
      </c>
      <c r="D903" s="2">
        <v>15.364699999999999</v>
      </c>
      <c r="E903" s="2">
        <v>302</v>
      </c>
      <c r="F903" s="2"/>
      <c r="G903" s="2"/>
      <c r="H903" s="15">
        <f t="shared" ref="H903:H966" si="14">(D903-D902)/D902</f>
        <v>0</v>
      </c>
      <c r="I903" s="14"/>
      <c r="J903" s="14"/>
      <c r="K903" s="14"/>
    </row>
    <row r="904" spans="2:11" ht="13.5" x14ac:dyDescent="0.35">
      <c r="B904" s="3">
        <v>43314</v>
      </c>
      <c r="C904" s="2">
        <v>31.48</v>
      </c>
      <c r="D904" s="2">
        <v>15.364699999999999</v>
      </c>
      <c r="E904" s="2">
        <v>403</v>
      </c>
      <c r="F904" s="2"/>
      <c r="G904" s="2"/>
      <c r="H904" s="15">
        <f t="shared" si="14"/>
        <v>0</v>
      </c>
      <c r="I904" s="14"/>
      <c r="J904" s="14"/>
      <c r="K904" s="14"/>
    </row>
    <row r="905" spans="2:11" ht="13.5" x14ac:dyDescent="0.35">
      <c r="B905" s="3">
        <v>43315</v>
      </c>
      <c r="C905" s="2">
        <v>31.3</v>
      </c>
      <c r="D905" s="2">
        <v>15.276899999999999</v>
      </c>
      <c r="E905" s="2">
        <v>500</v>
      </c>
      <c r="F905" s="2"/>
      <c r="G905" s="2"/>
      <c r="H905" s="15">
        <f t="shared" si="14"/>
        <v>-5.7143972872883732E-3</v>
      </c>
      <c r="I905" s="14"/>
      <c r="J905" s="14"/>
      <c r="K905" s="14"/>
    </row>
    <row r="906" spans="2:11" ht="13.5" x14ac:dyDescent="0.35">
      <c r="B906" s="3">
        <v>43318</v>
      </c>
      <c r="C906" s="2">
        <v>31</v>
      </c>
      <c r="D906" s="2">
        <v>15.1304</v>
      </c>
      <c r="E906" s="2">
        <v>250</v>
      </c>
      <c r="F906" s="2"/>
      <c r="G906" s="2"/>
      <c r="H906" s="15">
        <f t="shared" si="14"/>
        <v>-9.5896418776060342E-3</v>
      </c>
      <c r="I906" s="14"/>
      <c r="J906" s="14"/>
      <c r="K906" s="14"/>
    </row>
    <row r="907" spans="2:11" ht="13.5" x14ac:dyDescent="0.35">
      <c r="B907" s="3">
        <v>43319</v>
      </c>
      <c r="C907" s="2">
        <v>31</v>
      </c>
      <c r="D907" s="2">
        <v>15.1304</v>
      </c>
      <c r="E907" s="2">
        <v>3102</v>
      </c>
      <c r="F907" s="2"/>
      <c r="G907" s="2"/>
      <c r="H907" s="15">
        <f t="shared" si="14"/>
        <v>0</v>
      </c>
      <c r="I907" s="14"/>
      <c r="J907" s="14"/>
      <c r="K907" s="14"/>
    </row>
    <row r="908" spans="2:11" ht="13.5" x14ac:dyDescent="0.35">
      <c r="B908" s="3">
        <v>43320</v>
      </c>
      <c r="C908" s="2">
        <v>31.4</v>
      </c>
      <c r="D908" s="2">
        <v>15.325699999999999</v>
      </c>
      <c r="E908" s="2">
        <v>5422</v>
      </c>
      <c r="F908" s="2"/>
      <c r="G908" s="2"/>
      <c r="H908" s="15">
        <f t="shared" si="14"/>
        <v>1.2907788293766166E-2</v>
      </c>
      <c r="I908" s="14"/>
      <c r="J908" s="14"/>
      <c r="K908" s="14"/>
    </row>
    <row r="909" spans="2:11" ht="13.5" x14ac:dyDescent="0.35">
      <c r="B909" s="3">
        <v>43321</v>
      </c>
      <c r="C909" s="2">
        <v>31.3</v>
      </c>
      <c r="D909" s="2">
        <v>15.276899999999999</v>
      </c>
      <c r="E909" s="2">
        <v>2186</v>
      </c>
      <c r="F909" s="2"/>
      <c r="G909" s="2"/>
      <c r="H909" s="15">
        <f t="shared" si="14"/>
        <v>-3.1841938704267967E-3</v>
      </c>
      <c r="I909" s="14"/>
      <c r="J909" s="14"/>
      <c r="K909" s="14"/>
    </row>
    <row r="910" spans="2:11" ht="13.5" x14ac:dyDescent="0.35">
      <c r="B910" s="3">
        <v>43322</v>
      </c>
      <c r="C910" s="2">
        <v>31.54</v>
      </c>
      <c r="D910" s="2">
        <v>15.394</v>
      </c>
      <c r="E910" s="2">
        <v>50</v>
      </c>
      <c r="F910" s="2"/>
      <c r="G910" s="2"/>
      <c r="H910" s="15">
        <f t="shared" si="14"/>
        <v>7.6651676714517116E-3</v>
      </c>
      <c r="I910" s="14"/>
      <c r="J910" s="14"/>
      <c r="K910" s="14"/>
    </row>
    <row r="911" spans="2:11" ht="13.5" x14ac:dyDescent="0.35">
      <c r="B911" s="3">
        <v>43326</v>
      </c>
      <c r="C911" s="2">
        <v>31.6</v>
      </c>
      <c r="D911" s="2">
        <v>15.423299999999999</v>
      </c>
      <c r="E911" s="2">
        <v>11</v>
      </c>
      <c r="F911" s="2"/>
      <c r="G911" s="2"/>
      <c r="H911" s="15">
        <f t="shared" si="14"/>
        <v>1.9033389632323772E-3</v>
      </c>
      <c r="I911" s="14"/>
      <c r="J911" s="14"/>
      <c r="K911" s="14"/>
    </row>
    <row r="912" spans="2:11" ht="13.5" x14ac:dyDescent="0.35">
      <c r="B912" s="3">
        <v>43327</v>
      </c>
      <c r="C912" s="2">
        <v>31.49</v>
      </c>
      <c r="D912" s="2">
        <v>15.3696</v>
      </c>
      <c r="E912" s="2">
        <v>901</v>
      </c>
      <c r="F912" s="2"/>
      <c r="G912" s="2"/>
      <c r="H912" s="15">
        <f t="shared" si="14"/>
        <v>-3.4817451518157072E-3</v>
      </c>
      <c r="I912" s="14"/>
      <c r="J912" s="14"/>
      <c r="K912" s="14"/>
    </row>
    <row r="913" spans="2:11" ht="13.5" x14ac:dyDescent="0.35">
      <c r="B913" s="3">
        <v>43328</v>
      </c>
      <c r="C913" s="2">
        <v>31.59</v>
      </c>
      <c r="D913" s="2">
        <v>15.4184</v>
      </c>
      <c r="E913" s="2">
        <v>140</v>
      </c>
      <c r="F913" s="2"/>
      <c r="G913" s="2"/>
      <c r="H913" s="15">
        <f t="shared" si="14"/>
        <v>3.1750988965230033E-3</v>
      </c>
      <c r="I913" s="14"/>
      <c r="J913" s="14"/>
      <c r="K913" s="14"/>
    </row>
    <row r="914" spans="2:11" ht="13.5" x14ac:dyDescent="0.35">
      <c r="B914" s="3">
        <v>43329</v>
      </c>
      <c r="C914" s="2">
        <v>31.59</v>
      </c>
      <c r="D914" s="2">
        <v>15.4184</v>
      </c>
      <c r="E914" s="2">
        <v>302</v>
      </c>
      <c r="F914" s="2"/>
      <c r="G914" s="2"/>
      <c r="H914" s="15">
        <f t="shared" si="14"/>
        <v>0</v>
      </c>
      <c r="I914" s="14"/>
      <c r="J914" s="14"/>
      <c r="K914" s="14"/>
    </row>
    <row r="915" spans="2:11" ht="13.5" x14ac:dyDescent="0.35">
      <c r="B915" s="3">
        <v>43332</v>
      </c>
      <c r="C915" s="2">
        <v>31.59</v>
      </c>
      <c r="D915" s="2">
        <v>15.4184</v>
      </c>
      <c r="E915" s="2">
        <v>66</v>
      </c>
      <c r="F915" s="2"/>
      <c r="G915" s="2"/>
      <c r="H915" s="15">
        <f t="shared" si="14"/>
        <v>0</v>
      </c>
      <c r="I915" s="14"/>
      <c r="J915" s="14"/>
      <c r="K915" s="14"/>
    </row>
    <row r="916" spans="2:11" ht="13.5" x14ac:dyDescent="0.35">
      <c r="B916" s="3">
        <v>43335</v>
      </c>
      <c r="C916" s="2">
        <v>31.59</v>
      </c>
      <c r="D916" s="2">
        <v>15.4184</v>
      </c>
      <c r="E916" s="2">
        <v>1046</v>
      </c>
      <c r="F916" s="2"/>
      <c r="G916" s="2"/>
      <c r="H916" s="15">
        <f t="shared" si="14"/>
        <v>0</v>
      </c>
      <c r="I916" s="14"/>
      <c r="J916" s="14"/>
      <c r="K916" s="14"/>
    </row>
    <row r="917" spans="2:11" ht="13.5" x14ac:dyDescent="0.35">
      <c r="B917" s="3">
        <v>43336</v>
      </c>
      <c r="C917" s="2">
        <v>31.59</v>
      </c>
      <c r="D917" s="2">
        <v>15.4184</v>
      </c>
      <c r="E917" s="2">
        <v>765</v>
      </c>
      <c r="F917" s="2"/>
      <c r="G917" s="2"/>
      <c r="H917" s="15">
        <f t="shared" si="14"/>
        <v>0</v>
      </c>
      <c r="I917" s="14"/>
      <c r="J917" s="14"/>
      <c r="K917" s="14"/>
    </row>
    <row r="918" spans="2:11" ht="13.5" x14ac:dyDescent="0.35">
      <c r="B918" s="3">
        <v>43339</v>
      </c>
      <c r="C918" s="2">
        <v>31.6</v>
      </c>
      <c r="D918" s="2">
        <v>15.423299999999999</v>
      </c>
      <c r="E918" s="2">
        <v>105</v>
      </c>
      <c r="F918" s="2"/>
      <c r="G918" s="2"/>
      <c r="H918" s="15">
        <f t="shared" si="14"/>
        <v>3.1780210657391419E-4</v>
      </c>
      <c r="I918" s="14"/>
      <c r="J918" s="14"/>
      <c r="K918" s="14"/>
    </row>
    <row r="919" spans="2:11" ht="13.5" x14ac:dyDescent="0.35">
      <c r="B919" s="3">
        <v>43340</v>
      </c>
      <c r="C919" s="2">
        <v>32</v>
      </c>
      <c r="D919" s="2">
        <v>15.618499999999999</v>
      </c>
      <c r="E919" s="2">
        <v>778</v>
      </c>
      <c r="F919" s="2"/>
      <c r="G919" s="2"/>
      <c r="H919" s="15">
        <f t="shared" si="14"/>
        <v>1.2656176045333997E-2</v>
      </c>
      <c r="I919" s="14"/>
      <c r="J919" s="14"/>
      <c r="K919" s="14"/>
    </row>
    <row r="920" spans="2:11" ht="13.5" x14ac:dyDescent="0.35">
      <c r="B920" s="3">
        <v>43341</v>
      </c>
      <c r="C920" s="2">
        <v>31.8</v>
      </c>
      <c r="D920" s="2">
        <v>15.520899999999999</v>
      </c>
      <c r="E920" s="2">
        <v>213</v>
      </c>
      <c r="F920" s="2"/>
      <c r="G920" s="2"/>
      <c r="H920" s="15">
        <f t="shared" si="14"/>
        <v>-6.2489995838268661E-3</v>
      </c>
      <c r="I920" s="14"/>
      <c r="J920" s="14"/>
      <c r="K920" s="14"/>
    </row>
    <row r="921" spans="2:11" ht="13.5" x14ac:dyDescent="0.35">
      <c r="B921" s="3">
        <v>43342</v>
      </c>
      <c r="C921" s="2">
        <v>32</v>
      </c>
      <c r="D921" s="2">
        <v>15.618499999999999</v>
      </c>
      <c r="E921" s="2">
        <v>10</v>
      </c>
      <c r="F921" s="2"/>
      <c r="G921" s="2"/>
      <c r="H921" s="15">
        <f t="shared" si="14"/>
        <v>6.2882951375242361E-3</v>
      </c>
      <c r="I921" s="14"/>
      <c r="J921" s="14"/>
      <c r="K921" s="14"/>
    </row>
    <row r="922" spans="2:11" ht="13.5" x14ac:dyDescent="0.35">
      <c r="B922" s="3">
        <v>43343</v>
      </c>
      <c r="C922" s="2">
        <v>31.9</v>
      </c>
      <c r="D922" s="2">
        <v>15.569699999999999</v>
      </c>
      <c r="E922" s="2">
        <v>218</v>
      </c>
      <c r="F922" s="2"/>
      <c r="G922" s="2"/>
      <c r="H922" s="15">
        <f t="shared" si="14"/>
        <v>-3.124499791913433E-3</v>
      </c>
      <c r="I922" s="14"/>
      <c r="J922" s="14"/>
      <c r="K922" s="14"/>
    </row>
    <row r="923" spans="2:11" ht="13.5" x14ac:dyDescent="0.35">
      <c r="B923" s="3">
        <v>43346</v>
      </c>
      <c r="C923" s="2">
        <v>31.5</v>
      </c>
      <c r="D923" s="2">
        <v>15.374499999999999</v>
      </c>
      <c r="E923" s="2">
        <v>333</v>
      </c>
      <c r="F923" s="2"/>
      <c r="G923" s="2"/>
      <c r="H923" s="15">
        <f t="shared" si="14"/>
        <v>-1.2537171557576565E-2</v>
      </c>
      <c r="I923" s="14"/>
      <c r="J923" s="14"/>
      <c r="K923" s="14"/>
    </row>
    <row r="924" spans="2:11" ht="13.5" x14ac:dyDescent="0.35">
      <c r="B924" s="3">
        <v>43347</v>
      </c>
      <c r="C924" s="2">
        <v>31.5</v>
      </c>
      <c r="D924" s="2">
        <v>15.374499999999999</v>
      </c>
      <c r="E924" s="2">
        <v>1007</v>
      </c>
      <c r="F924" s="2"/>
      <c r="G924" s="2"/>
      <c r="H924" s="15">
        <f t="shared" si="14"/>
        <v>0</v>
      </c>
      <c r="I924" s="14"/>
      <c r="J924" s="14"/>
      <c r="K924" s="14"/>
    </row>
    <row r="925" spans="2:11" ht="13.5" x14ac:dyDescent="0.35">
      <c r="B925" s="3">
        <v>43348</v>
      </c>
      <c r="C925" s="2">
        <v>31.04</v>
      </c>
      <c r="D925" s="2">
        <v>15.15</v>
      </c>
      <c r="E925" s="2">
        <v>431</v>
      </c>
      <c r="F925" s="2"/>
      <c r="G925" s="2"/>
      <c r="H925" s="15">
        <f t="shared" si="14"/>
        <v>-1.4602100881329412E-2</v>
      </c>
      <c r="I925" s="14"/>
      <c r="J925" s="14"/>
      <c r="K925" s="14"/>
    </row>
    <row r="926" spans="2:11" ht="13.5" x14ac:dyDescent="0.35">
      <c r="B926" s="3">
        <v>43349</v>
      </c>
      <c r="C926" s="2">
        <v>30.99</v>
      </c>
      <c r="D926" s="2">
        <v>15.1256</v>
      </c>
      <c r="E926" s="2">
        <v>540</v>
      </c>
      <c r="F926" s="2"/>
      <c r="G926" s="2"/>
      <c r="H926" s="15">
        <f t="shared" si="14"/>
        <v>-1.610561056105609E-3</v>
      </c>
      <c r="I926" s="14"/>
      <c r="J926" s="14"/>
      <c r="K926" s="14"/>
    </row>
    <row r="927" spans="2:11" ht="13.5" x14ac:dyDescent="0.35">
      <c r="B927" s="3">
        <v>43350</v>
      </c>
      <c r="C927" s="2">
        <v>31.04</v>
      </c>
      <c r="D927" s="2">
        <v>15.15</v>
      </c>
      <c r="E927" s="2">
        <v>2808</v>
      </c>
      <c r="F927" s="2"/>
      <c r="G927" s="2"/>
      <c r="H927" s="15">
        <f t="shared" si="14"/>
        <v>1.6131591474057212E-3</v>
      </c>
      <c r="I927" s="14"/>
      <c r="J927" s="14"/>
      <c r="K927" s="14"/>
    </row>
    <row r="928" spans="2:11" ht="13.5" x14ac:dyDescent="0.35">
      <c r="B928" s="3">
        <v>43353</v>
      </c>
      <c r="C928" s="2">
        <v>31.04</v>
      </c>
      <c r="D928" s="2">
        <v>15.15</v>
      </c>
      <c r="E928" s="2">
        <v>445</v>
      </c>
      <c r="F928" s="2"/>
      <c r="G928" s="2"/>
      <c r="H928" s="15">
        <f t="shared" si="14"/>
        <v>0</v>
      </c>
      <c r="I928" s="14"/>
      <c r="J928" s="14"/>
      <c r="K928" s="14"/>
    </row>
    <row r="929" spans="2:11" ht="13.5" x14ac:dyDescent="0.35">
      <c r="B929" s="3">
        <v>43355</v>
      </c>
      <c r="C929" s="2">
        <v>31.4</v>
      </c>
      <c r="D929" s="2">
        <v>15.325699999999999</v>
      </c>
      <c r="E929" s="2">
        <v>51</v>
      </c>
      <c r="F929" s="2"/>
      <c r="G929" s="2"/>
      <c r="H929" s="15">
        <f t="shared" si="14"/>
        <v>1.1597359735973537E-2</v>
      </c>
      <c r="I929" s="14"/>
      <c r="J929" s="14"/>
      <c r="K929" s="14"/>
    </row>
    <row r="930" spans="2:11" ht="13.5" x14ac:dyDescent="0.35">
      <c r="B930" s="3">
        <v>43356</v>
      </c>
      <c r="C930" s="2">
        <v>30.7</v>
      </c>
      <c r="D930" s="2">
        <v>14.984</v>
      </c>
      <c r="E930" s="2">
        <v>1524</v>
      </c>
      <c r="F930" s="2"/>
      <c r="G930" s="2"/>
      <c r="H930" s="15">
        <f t="shared" si="14"/>
        <v>-2.229588208042696E-2</v>
      </c>
      <c r="I930" s="14"/>
      <c r="J930" s="14"/>
      <c r="K930" s="14"/>
    </row>
    <row r="931" spans="2:11" ht="13.5" x14ac:dyDescent="0.35">
      <c r="B931" s="3">
        <v>43357</v>
      </c>
      <c r="C931" s="2">
        <v>30.8</v>
      </c>
      <c r="D931" s="2">
        <v>15.0328</v>
      </c>
      <c r="E931" s="2">
        <v>251</v>
      </c>
      <c r="F931" s="2"/>
      <c r="G931" s="2"/>
      <c r="H931" s="15">
        <f t="shared" si="14"/>
        <v>3.2568072610784809E-3</v>
      </c>
      <c r="I931" s="14"/>
      <c r="J931" s="14"/>
      <c r="K931" s="14"/>
    </row>
    <row r="932" spans="2:11" ht="13.5" x14ac:dyDescent="0.35">
      <c r="B932" s="3">
        <v>43360</v>
      </c>
      <c r="C932" s="2">
        <v>30.7</v>
      </c>
      <c r="D932" s="2">
        <v>14.984</v>
      </c>
      <c r="E932" s="2">
        <v>580</v>
      </c>
      <c r="F932" s="2"/>
      <c r="G932" s="2"/>
      <c r="H932" s="15">
        <f t="shared" si="14"/>
        <v>-3.2462348996860168E-3</v>
      </c>
      <c r="I932" s="14"/>
      <c r="J932" s="14"/>
      <c r="K932" s="14"/>
    </row>
    <row r="933" spans="2:11" ht="13.5" x14ac:dyDescent="0.35">
      <c r="B933" s="3">
        <v>43361</v>
      </c>
      <c r="C933" s="2">
        <v>30.68</v>
      </c>
      <c r="D933" s="2">
        <v>14.974299999999999</v>
      </c>
      <c r="E933" s="2">
        <v>657</v>
      </c>
      <c r="F933" s="2"/>
      <c r="G933" s="2"/>
      <c r="H933" s="15">
        <f t="shared" si="14"/>
        <v>-6.4735718099309171E-4</v>
      </c>
      <c r="I933" s="14"/>
      <c r="J933" s="14"/>
      <c r="K933" s="14"/>
    </row>
    <row r="934" spans="2:11" ht="13.5" x14ac:dyDescent="0.35">
      <c r="B934" s="3">
        <v>43362</v>
      </c>
      <c r="C934" s="2">
        <v>30.59</v>
      </c>
      <c r="D934" s="2">
        <v>14.930300000000001</v>
      </c>
      <c r="E934" s="2">
        <v>945</v>
      </c>
      <c r="F934" s="2"/>
      <c r="G934" s="2"/>
      <c r="H934" s="15">
        <f t="shared" si="14"/>
        <v>-2.9383677367221645E-3</v>
      </c>
      <c r="I934" s="14"/>
      <c r="J934" s="14"/>
      <c r="K934" s="14"/>
    </row>
    <row r="935" spans="2:11" ht="13.5" x14ac:dyDescent="0.35">
      <c r="B935" s="3">
        <v>43363</v>
      </c>
      <c r="C935" s="2">
        <v>30.4</v>
      </c>
      <c r="D935" s="2">
        <v>14.8376</v>
      </c>
      <c r="E935" s="2">
        <v>709</v>
      </c>
      <c r="F935" s="2"/>
      <c r="G935" s="2"/>
      <c r="H935" s="15">
        <f t="shared" si="14"/>
        <v>-6.2088504584637055E-3</v>
      </c>
      <c r="I935" s="14"/>
      <c r="J935" s="14"/>
      <c r="K935" s="14"/>
    </row>
    <row r="936" spans="2:11" ht="13.5" x14ac:dyDescent="0.35">
      <c r="B936" s="3">
        <v>43364</v>
      </c>
      <c r="C936" s="2">
        <v>30.39</v>
      </c>
      <c r="D936" s="2">
        <v>14.832700000000001</v>
      </c>
      <c r="E936" s="2">
        <v>353</v>
      </c>
      <c r="F936" s="2"/>
      <c r="G936" s="2"/>
      <c r="H936" s="15">
        <f t="shared" si="14"/>
        <v>-3.3024208766911346E-4</v>
      </c>
      <c r="I936" s="14"/>
      <c r="J936" s="14"/>
      <c r="K936" s="14"/>
    </row>
    <row r="937" spans="2:11" ht="13.5" x14ac:dyDescent="0.35">
      <c r="B937" s="3">
        <v>43367</v>
      </c>
      <c r="C937" s="2">
        <v>30</v>
      </c>
      <c r="D937" s="2">
        <v>14.6424</v>
      </c>
      <c r="E937" s="2">
        <v>398</v>
      </c>
      <c r="F937" s="2"/>
      <c r="G937" s="2"/>
      <c r="H937" s="15">
        <f t="shared" si="14"/>
        <v>-1.2829761270705979E-2</v>
      </c>
      <c r="I937" s="14"/>
      <c r="J937" s="14"/>
      <c r="K937" s="14"/>
    </row>
    <row r="938" spans="2:11" ht="13.5" x14ac:dyDescent="0.35">
      <c r="B938" s="3">
        <v>43368</v>
      </c>
      <c r="C938" s="2">
        <v>29.9</v>
      </c>
      <c r="D938" s="2">
        <v>14.5936</v>
      </c>
      <c r="E938" s="2">
        <v>476</v>
      </c>
      <c r="F938" s="2"/>
      <c r="G938" s="2"/>
      <c r="H938" s="15">
        <f t="shared" si="14"/>
        <v>-3.3327869748128692E-3</v>
      </c>
      <c r="I938" s="14"/>
      <c r="J938" s="14"/>
      <c r="K938" s="14"/>
    </row>
    <row r="939" spans="2:11" ht="13.5" x14ac:dyDescent="0.35">
      <c r="B939" s="3">
        <v>43369</v>
      </c>
      <c r="C939" s="2">
        <v>29.1</v>
      </c>
      <c r="D939" s="2">
        <v>14.203099999999999</v>
      </c>
      <c r="E939" s="2">
        <v>2139</v>
      </c>
      <c r="F939" s="2"/>
      <c r="G939" s="2"/>
      <c r="H939" s="15">
        <f t="shared" si="14"/>
        <v>-2.6758305010415605E-2</v>
      </c>
      <c r="I939" s="14"/>
      <c r="J939" s="14"/>
      <c r="K939" s="14"/>
    </row>
    <row r="940" spans="2:11" ht="13.5" x14ac:dyDescent="0.35">
      <c r="B940" s="3">
        <v>43370</v>
      </c>
      <c r="C940" s="2">
        <v>29.11</v>
      </c>
      <c r="D940" s="2">
        <v>14.208</v>
      </c>
      <c r="E940" s="2">
        <v>7519</v>
      </c>
      <c r="F940" s="2"/>
      <c r="G940" s="2"/>
      <c r="H940" s="15">
        <f t="shared" si="14"/>
        <v>3.4499510670212946E-4</v>
      </c>
      <c r="I940" s="14"/>
      <c r="J940" s="14"/>
      <c r="K940" s="14"/>
    </row>
    <row r="941" spans="2:11" ht="13.5" x14ac:dyDescent="0.35">
      <c r="B941" s="3">
        <v>43371</v>
      </c>
      <c r="C941" s="2">
        <v>29.01</v>
      </c>
      <c r="D941" s="2">
        <v>14.1592</v>
      </c>
      <c r="E941" s="2">
        <v>1973</v>
      </c>
      <c r="F941" s="2"/>
      <c r="G941" s="2"/>
      <c r="H941" s="15">
        <f t="shared" si="14"/>
        <v>-3.4346846846846813E-3</v>
      </c>
      <c r="I941" s="14"/>
      <c r="J941" s="14"/>
      <c r="K941" s="14"/>
    </row>
    <row r="942" spans="2:11" ht="13.5" x14ac:dyDescent="0.35">
      <c r="B942" s="3">
        <v>43374</v>
      </c>
      <c r="C942" s="2">
        <v>29</v>
      </c>
      <c r="D942" s="2">
        <v>14.154299999999999</v>
      </c>
      <c r="E942" s="2">
        <v>914</v>
      </c>
      <c r="F942" s="2"/>
      <c r="G942" s="2"/>
      <c r="H942" s="15">
        <f t="shared" si="14"/>
        <v>-3.4606474942094288E-4</v>
      </c>
      <c r="I942" s="14"/>
      <c r="J942" s="14"/>
      <c r="K942" s="14"/>
    </row>
    <row r="943" spans="2:11" ht="13.5" x14ac:dyDescent="0.35">
      <c r="B943" s="3">
        <v>43375</v>
      </c>
      <c r="C943" s="2">
        <v>29.8</v>
      </c>
      <c r="D943" s="2">
        <v>14.544700000000001</v>
      </c>
      <c r="E943" s="2">
        <v>54</v>
      </c>
      <c r="F943" s="2"/>
      <c r="G943" s="2"/>
      <c r="H943" s="15">
        <f t="shared" si="14"/>
        <v>2.7581724281667157E-2</v>
      </c>
      <c r="I943" s="14"/>
      <c r="J943" s="14"/>
      <c r="K943" s="14"/>
    </row>
    <row r="944" spans="2:11" ht="13.5" x14ac:dyDescent="0.35">
      <c r="B944" s="3">
        <v>43376</v>
      </c>
      <c r="C944" s="2">
        <v>29</v>
      </c>
      <c r="D944" s="2">
        <v>14.154299999999999</v>
      </c>
      <c r="E944" s="2">
        <v>1440</v>
      </c>
      <c r="F944" s="2"/>
      <c r="G944" s="2"/>
      <c r="H944" s="15">
        <f t="shared" si="14"/>
        <v>-2.6841392397230702E-2</v>
      </c>
      <c r="I944" s="14"/>
      <c r="J944" s="14"/>
      <c r="K944" s="14"/>
    </row>
    <row r="945" spans="2:11" ht="13.5" x14ac:dyDescent="0.35">
      <c r="B945" s="3">
        <v>43377</v>
      </c>
      <c r="C945" s="2">
        <v>28.6</v>
      </c>
      <c r="D945" s="2">
        <v>13.959099999999999</v>
      </c>
      <c r="E945" s="2">
        <v>973</v>
      </c>
      <c r="F945" s="2"/>
      <c r="G945" s="2"/>
      <c r="H945" s="15">
        <f t="shared" si="14"/>
        <v>-1.3790862140833516E-2</v>
      </c>
      <c r="I945" s="14"/>
      <c r="J945" s="14"/>
      <c r="K945" s="14"/>
    </row>
    <row r="946" spans="2:11" ht="13.5" x14ac:dyDescent="0.35">
      <c r="B946" s="3">
        <v>43378</v>
      </c>
      <c r="C946" s="2">
        <v>28</v>
      </c>
      <c r="D946" s="2">
        <v>13.6662</v>
      </c>
      <c r="E946" s="2">
        <v>3599</v>
      </c>
      <c r="F946" s="2"/>
      <c r="G946" s="2"/>
      <c r="H946" s="15">
        <f t="shared" si="14"/>
        <v>-2.0982728112843917E-2</v>
      </c>
      <c r="I946" s="14"/>
      <c r="J946" s="14"/>
      <c r="K946" s="14"/>
    </row>
    <row r="947" spans="2:11" ht="13.5" x14ac:dyDescent="0.35">
      <c r="B947" s="3">
        <v>43381</v>
      </c>
      <c r="C947" s="2">
        <v>27.6</v>
      </c>
      <c r="D947" s="2">
        <v>13.471</v>
      </c>
      <c r="E947" s="2">
        <v>3680</v>
      </c>
      <c r="F947" s="2"/>
      <c r="G947" s="2"/>
      <c r="H947" s="15">
        <f t="shared" si="14"/>
        <v>-1.4283414555618958E-2</v>
      </c>
      <c r="I947" s="14"/>
      <c r="J947" s="14"/>
      <c r="K947" s="14"/>
    </row>
    <row r="948" spans="2:11" ht="13.5" x14ac:dyDescent="0.35">
      <c r="B948" s="3">
        <v>43382</v>
      </c>
      <c r="C948" s="2">
        <v>27.5</v>
      </c>
      <c r="D948" s="2">
        <v>13.4222</v>
      </c>
      <c r="E948" s="2">
        <v>284</v>
      </c>
      <c r="F948" s="2"/>
      <c r="G948" s="2"/>
      <c r="H948" s="15">
        <f t="shared" si="14"/>
        <v>-3.6225966891841699E-3</v>
      </c>
      <c r="I948" s="14"/>
      <c r="J948" s="14"/>
      <c r="K948" s="14"/>
    </row>
    <row r="949" spans="2:11" ht="13.5" x14ac:dyDescent="0.35">
      <c r="B949" s="3">
        <v>43383</v>
      </c>
      <c r="C949" s="2">
        <v>27.7</v>
      </c>
      <c r="D949" s="2">
        <v>13.5198</v>
      </c>
      <c r="E949" s="2">
        <v>442</v>
      </c>
      <c r="F949" s="2"/>
      <c r="G949" s="2"/>
      <c r="H949" s="15">
        <f t="shared" si="14"/>
        <v>7.2715352177735327E-3</v>
      </c>
      <c r="I949" s="14"/>
      <c r="J949" s="14"/>
      <c r="K949" s="14"/>
    </row>
    <row r="950" spans="2:11" ht="13.5" x14ac:dyDescent="0.35">
      <c r="B950" s="3">
        <v>43384</v>
      </c>
      <c r="C950" s="2">
        <v>28</v>
      </c>
      <c r="D950" s="2">
        <v>13.6662</v>
      </c>
      <c r="E950" s="2">
        <v>986</v>
      </c>
      <c r="F950" s="2"/>
      <c r="G950" s="2"/>
      <c r="H950" s="15">
        <f t="shared" si="14"/>
        <v>1.0828562552700474E-2</v>
      </c>
      <c r="I950" s="14"/>
      <c r="J950" s="14"/>
      <c r="K950" s="14"/>
    </row>
    <row r="951" spans="2:11" ht="13.5" x14ac:dyDescent="0.35">
      <c r="B951" s="3">
        <v>43385</v>
      </c>
      <c r="C951" s="2">
        <v>28</v>
      </c>
      <c r="D951" s="2">
        <v>13.6662</v>
      </c>
      <c r="E951" s="2">
        <v>1463</v>
      </c>
      <c r="F951" s="2"/>
      <c r="G951" s="2"/>
      <c r="H951" s="15">
        <f t="shared" si="14"/>
        <v>0</v>
      </c>
      <c r="I951" s="14"/>
      <c r="J951" s="14"/>
      <c r="K951" s="14"/>
    </row>
    <row r="952" spans="2:11" ht="13.5" x14ac:dyDescent="0.35">
      <c r="B952" s="3">
        <v>43389</v>
      </c>
      <c r="C952" s="2">
        <v>28</v>
      </c>
      <c r="D952" s="2">
        <v>13.6662</v>
      </c>
      <c r="E952" s="2">
        <v>180</v>
      </c>
      <c r="F952" s="2"/>
      <c r="G952" s="2"/>
      <c r="H952" s="15">
        <f t="shared" si="14"/>
        <v>0</v>
      </c>
      <c r="I952" s="14"/>
      <c r="J952" s="14"/>
      <c r="K952" s="14"/>
    </row>
    <row r="953" spans="2:11" ht="13.5" x14ac:dyDescent="0.35">
      <c r="B953" s="3">
        <v>43390</v>
      </c>
      <c r="C953" s="2">
        <v>27.5</v>
      </c>
      <c r="D953" s="2">
        <v>13.4222</v>
      </c>
      <c r="E953" s="2">
        <v>630</v>
      </c>
      <c r="F953" s="2"/>
      <c r="G953" s="2"/>
      <c r="H953" s="15">
        <f t="shared" si="14"/>
        <v>-1.7854268194523699E-2</v>
      </c>
      <c r="I953" s="14"/>
      <c r="J953" s="14"/>
      <c r="K953" s="14"/>
    </row>
    <row r="954" spans="2:11" ht="13.5" x14ac:dyDescent="0.35">
      <c r="B954" s="3">
        <v>43391</v>
      </c>
      <c r="C954" s="2">
        <v>28</v>
      </c>
      <c r="D954" s="2">
        <v>13.6662</v>
      </c>
      <c r="E954" s="2">
        <v>101</v>
      </c>
      <c r="F954" s="2"/>
      <c r="G954" s="2"/>
      <c r="H954" s="15">
        <f t="shared" si="14"/>
        <v>1.8178838044433831E-2</v>
      </c>
      <c r="I954" s="14"/>
      <c r="J954" s="14"/>
      <c r="K954" s="14"/>
    </row>
    <row r="955" spans="2:11" ht="13.5" x14ac:dyDescent="0.35">
      <c r="B955" s="3">
        <v>43392</v>
      </c>
      <c r="C955" s="2">
        <v>27.8</v>
      </c>
      <c r="D955" s="2">
        <v>13.5686</v>
      </c>
      <c r="E955" s="2">
        <v>174</v>
      </c>
      <c r="F955" s="2"/>
      <c r="G955" s="2"/>
      <c r="H955" s="15">
        <f t="shared" si="14"/>
        <v>-7.1417072778094792E-3</v>
      </c>
      <c r="I955" s="14"/>
      <c r="J955" s="14"/>
      <c r="K955" s="14"/>
    </row>
    <row r="956" spans="2:11" ht="13.5" x14ac:dyDescent="0.35">
      <c r="B956" s="3">
        <v>43395</v>
      </c>
      <c r="C956" s="2">
        <v>27.8</v>
      </c>
      <c r="D956" s="2">
        <v>13.5686</v>
      </c>
      <c r="E956" s="2">
        <v>0</v>
      </c>
      <c r="F956" s="2"/>
      <c r="G956" s="2"/>
      <c r="H956" s="15">
        <f t="shared" si="14"/>
        <v>0</v>
      </c>
      <c r="I956" s="14"/>
      <c r="J956" s="14"/>
      <c r="K956" s="14"/>
    </row>
    <row r="957" spans="2:11" ht="13.5" x14ac:dyDescent="0.35">
      <c r="B957" s="3">
        <v>43396</v>
      </c>
      <c r="C957" s="2">
        <v>26.97</v>
      </c>
      <c r="D957" s="2">
        <v>13.163500000000001</v>
      </c>
      <c r="E957" s="2">
        <v>1169</v>
      </c>
      <c r="F957" s="2"/>
      <c r="G957" s="2"/>
      <c r="H957" s="15">
        <f t="shared" si="14"/>
        <v>-2.985569623984782E-2</v>
      </c>
      <c r="I957" s="14"/>
      <c r="J957" s="14"/>
      <c r="K957" s="14"/>
    </row>
    <row r="958" spans="2:11" ht="13.5" x14ac:dyDescent="0.35">
      <c r="B958" s="3">
        <v>43397</v>
      </c>
      <c r="C958" s="2">
        <v>26.5</v>
      </c>
      <c r="D958" s="2">
        <v>12.934100000000001</v>
      </c>
      <c r="E958" s="2">
        <v>1030</v>
      </c>
      <c r="F958" s="2"/>
      <c r="G958" s="2"/>
      <c r="H958" s="15">
        <f t="shared" si="14"/>
        <v>-1.7426976108177918E-2</v>
      </c>
      <c r="I958" s="14"/>
      <c r="J958" s="14"/>
      <c r="K958" s="14"/>
    </row>
    <row r="959" spans="2:11" ht="13.5" x14ac:dyDescent="0.35">
      <c r="B959" s="3">
        <v>43398</v>
      </c>
      <c r="C959" s="2">
        <v>26.5</v>
      </c>
      <c r="D959" s="2">
        <v>12.934100000000001</v>
      </c>
      <c r="E959" s="2">
        <v>1030</v>
      </c>
      <c r="F959" s="2"/>
      <c r="G959" s="2"/>
      <c r="H959" s="15">
        <f t="shared" si="14"/>
        <v>0</v>
      </c>
      <c r="I959" s="14"/>
      <c r="J959" s="14"/>
      <c r="K959" s="14"/>
    </row>
    <row r="960" spans="2:11" ht="13.5" x14ac:dyDescent="0.35">
      <c r="B960" s="3">
        <v>43399</v>
      </c>
      <c r="C960" s="2">
        <v>27</v>
      </c>
      <c r="D960" s="2">
        <v>13.178100000000001</v>
      </c>
      <c r="E960" s="2">
        <v>285</v>
      </c>
      <c r="F960" s="2"/>
      <c r="G960" s="2"/>
      <c r="H960" s="15">
        <f t="shared" si="14"/>
        <v>1.8864861103594355E-2</v>
      </c>
      <c r="I960" s="14"/>
      <c r="J960" s="14"/>
      <c r="K960" s="14"/>
    </row>
    <row r="961" spans="2:11" ht="13.5" x14ac:dyDescent="0.35">
      <c r="B961" s="3">
        <v>43402</v>
      </c>
      <c r="C961" s="2">
        <v>26.19</v>
      </c>
      <c r="D961" s="2">
        <v>12.7828</v>
      </c>
      <c r="E961" s="2">
        <v>2289</v>
      </c>
      <c r="F961" s="2"/>
      <c r="G961" s="2"/>
      <c r="H961" s="15">
        <f t="shared" si="14"/>
        <v>-2.99967370106465E-2</v>
      </c>
      <c r="I961" s="14"/>
      <c r="J961" s="14"/>
      <c r="K961" s="14"/>
    </row>
    <row r="962" spans="2:11" ht="13.5" x14ac:dyDescent="0.35">
      <c r="B962" s="3">
        <v>43403</v>
      </c>
      <c r="C962" s="2">
        <v>26.19</v>
      </c>
      <c r="D962" s="2">
        <v>12.7828</v>
      </c>
      <c r="E962" s="2">
        <v>7476</v>
      </c>
      <c r="F962" s="2"/>
      <c r="G962" s="2"/>
      <c r="H962" s="15">
        <f t="shared" si="14"/>
        <v>0</v>
      </c>
      <c r="I962" s="14"/>
      <c r="J962" s="14"/>
      <c r="K962" s="14"/>
    </row>
    <row r="963" spans="2:11" ht="13.5" x14ac:dyDescent="0.35">
      <c r="B963" s="3">
        <v>43404</v>
      </c>
      <c r="C963" s="2">
        <v>26.5</v>
      </c>
      <c r="D963" s="2">
        <v>12.934100000000001</v>
      </c>
      <c r="E963" s="2">
        <v>2441</v>
      </c>
      <c r="F963" s="2"/>
      <c r="G963" s="2"/>
      <c r="H963" s="15">
        <f t="shared" si="14"/>
        <v>1.183621741715437E-2</v>
      </c>
      <c r="I963" s="14"/>
      <c r="J963" s="14"/>
      <c r="K963" s="14"/>
    </row>
    <row r="964" spans="2:11" ht="13.5" x14ac:dyDescent="0.35">
      <c r="B964" s="3">
        <v>43405</v>
      </c>
      <c r="C964" s="2">
        <v>27</v>
      </c>
      <c r="D964" s="2">
        <v>13.178100000000001</v>
      </c>
      <c r="E964" s="2">
        <v>264</v>
      </c>
      <c r="F964" s="2"/>
      <c r="G964" s="2"/>
      <c r="H964" s="15">
        <f t="shared" si="14"/>
        <v>1.8864861103594355E-2</v>
      </c>
      <c r="I964" s="14"/>
      <c r="J964" s="14"/>
      <c r="K964" s="14"/>
    </row>
    <row r="965" spans="2:11" ht="13.5" x14ac:dyDescent="0.35">
      <c r="B965" s="3">
        <v>43406</v>
      </c>
      <c r="C965" s="2">
        <v>27.3</v>
      </c>
      <c r="D965" s="2">
        <v>13.3245</v>
      </c>
      <c r="E965" s="2">
        <v>71</v>
      </c>
      <c r="F965" s="2"/>
      <c r="G965" s="2"/>
      <c r="H965" s="15">
        <f t="shared" si="14"/>
        <v>1.1109340496733205E-2</v>
      </c>
      <c r="I965" s="14"/>
      <c r="J965" s="14"/>
      <c r="K965" s="14"/>
    </row>
    <row r="966" spans="2:11" ht="13.5" x14ac:dyDescent="0.35">
      <c r="B966" s="3">
        <v>43409</v>
      </c>
      <c r="C966" s="2">
        <v>27</v>
      </c>
      <c r="D966" s="2">
        <v>13.178100000000001</v>
      </c>
      <c r="E966" s="2">
        <v>2627</v>
      </c>
      <c r="F966" s="2"/>
      <c r="G966" s="2"/>
      <c r="H966" s="15">
        <f t="shared" si="14"/>
        <v>-1.0987279072385444E-2</v>
      </c>
      <c r="I966" s="14"/>
      <c r="J966" s="14"/>
      <c r="K966" s="14"/>
    </row>
    <row r="967" spans="2:11" ht="13.5" x14ac:dyDescent="0.35">
      <c r="B967" s="3">
        <v>43410</v>
      </c>
      <c r="C967" s="2">
        <v>27</v>
      </c>
      <c r="D967" s="2">
        <v>13.178100000000001</v>
      </c>
      <c r="E967" s="2">
        <v>2870</v>
      </c>
      <c r="F967" s="2"/>
      <c r="G967" s="2"/>
      <c r="H967" s="15">
        <f t="shared" ref="H967:H1030" si="15">(D967-D966)/D966</f>
        <v>0</v>
      </c>
      <c r="I967" s="14"/>
      <c r="J967" s="14"/>
      <c r="K967" s="14"/>
    </row>
    <row r="968" spans="2:11" ht="13.5" x14ac:dyDescent="0.35">
      <c r="B968" s="3">
        <v>43411</v>
      </c>
      <c r="C968" s="2">
        <v>27</v>
      </c>
      <c r="D968" s="2">
        <v>13.178100000000001</v>
      </c>
      <c r="E968" s="2">
        <v>580</v>
      </c>
      <c r="F968" s="2"/>
      <c r="G968" s="2"/>
      <c r="H968" s="15">
        <f t="shared" si="15"/>
        <v>0</v>
      </c>
      <c r="I968" s="14"/>
      <c r="J968" s="14"/>
      <c r="K968" s="14"/>
    </row>
    <row r="969" spans="2:11" ht="13.5" x14ac:dyDescent="0.35">
      <c r="B969" s="3">
        <v>43412</v>
      </c>
      <c r="C969" s="2">
        <v>27</v>
      </c>
      <c r="D969" s="2">
        <v>13.178100000000001</v>
      </c>
      <c r="E969" s="2">
        <v>6065</v>
      </c>
      <c r="F969" s="2"/>
      <c r="G969" s="2"/>
      <c r="H969" s="15">
        <f t="shared" si="15"/>
        <v>0</v>
      </c>
      <c r="I969" s="14"/>
      <c r="J969" s="14"/>
      <c r="K969" s="14"/>
    </row>
    <row r="970" spans="2:11" ht="13.5" x14ac:dyDescent="0.35">
      <c r="B970" s="3">
        <v>43413</v>
      </c>
      <c r="C970" s="2">
        <v>27</v>
      </c>
      <c r="D970" s="2">
        <v>13.178100000000001</v>
      </c>
      <c r="E970" s="2">
        <v>8013</v>
      </c>
      <c r="F970" s="2"/>
      <c r="G970" s="2"/>
      <c r="H970" s="15">
        <f t="shared" si="15"/>
        <v>0</v>
      </c>
      <c r="I970" s="14"/>
      <c r="J970" s="14"/>
      <c r="K970" s="14"/>
    </row>
    <row r="971" spans="2:11" ht="13.5" x14ac:dyDescent="0.35">
      <c r="B971" s="3">
        <v>43416</v>
      </c>
      <c r="C971" s="2">
        <v>26.7</v>
      </c>
      <c r="D971" s="2">
        <v>13.031700000000001</v>
      </c>
      <c r="E971" s="2">
        <v>1660</v>
      </c>
      <c r="F971" s="2"/>
      <c r="G971" s="2"/>
      <c r="H971" s="15">
        <f t="shared" si="15"/>
        <v>-1.1109340496733205E-2</v>
      </c>
      <c r="I971" s="14"/>
      <c r="J971" s="14"/>
      <c r="K971" s="14"/>
    </row>
    <row r="972" spans="2:11" ht="13.5" x14ac:dyDescent="0.35">
      <c r="B972" s="3">
        <v>43417</v>
      </c>
      <c r="C972" s="2">
        <v>27</v>
      </c>
      <c r="D972" s="2">
        <v>13.178100000000001</v>
      </c>
      <c r="E972" s="2">
        <v>310</v>
      </c>
      <c r="F972" s="2"/>
      <c r="G972" s="2"/>
      <c r="H972" s="15">
        <f t="shared" si="15"/>
        <v>1.1234144432422466E-2</v>
      </c>
      <c r="I972" s="14"/>
      <c r="J972" s="14"/>
      <c r="K972" s="14"/>
    </row>
    <row r="973" spans="2:11" ht="13.5" x14ac:dyDescent="0.35">
      <c r="B973" s="3">
        <v>43418</v>
      </c>
      <c r="C973" s="2">
        <v>27</v>
      </c>
      <c r="D973" s="2">
        <v>13.178100000000001</v>
      </c>
      <c r="E973" s="2">
        <v>200</v>
      </c>
      <c r="F973" s="2"/>
      <c r="G973" s="2"/>
      <c r="H973" s="15">
        <f t="shared" si="15"/>
        <v>0</v>
      </c>
      <c r="I973" s="14"/>
      <c r="J973" s="14"/>
      <c r="K973" s="14"/>
    </row>
    <row r="974" spans="2:11" ht="13.5" x14ac:dyDescent="0.35">
      <c r="B974" s="3">
        <v>43419</v>
      </c>
      <c r="C974" s="2">
        <v>26.88</v>
      </c>
      <c r="D974" s="2">
        <v>13.1196</v>
      </c>
      <c r="E974" s="2">
        <v>830</v>
      </c>
      <c r="F974" s="2"/>
      <c r="G974" s="2"/>
      <c r="H974" s="15">
        <f t="shared" si="15"/>
        <v>-4.4391831902930194E-3</v>
      </c>
      <c r="I974" s="14"/>
      <c r="J974" s="14"/>
      <c r="K974" s="14"/>
    </row>
    <row r="975" spans="2:11" ht="13.5" x14ac:dyDescent="0.35">
      <c r="B975" s="3">
        <v>43420</v>
      </c>
      <c r="C975" s="2">
        <v>26.7</v>
      </c>
      <c r="D975" s="2">
        <v>13.031700000000001</v>
      </c>
      <c r="E975" s="2">
        <v>5321</v>
      </c>
      <c r="F975" s="2"/>
      <c r="G975" s="2"/>
      <c r="H975" s="15">
        <f t="shared" si="15"/>
        <v>-6.6998993871763939E-3</v>
      </c>
      <c r="I975" s="14"/>
      <c r="J975" s="14"/>
      <c r="K975" s="14"/>
    </row>
    <row r="976" spans="2:11" ht="13.5" x14ac:dyDescent="0.35">
      <c r="B976" s="3">
        <v>43423</v>
      </c>
      <c r="C976" s="2">
        <v>26.8</v>
      </c>
      <c r="D976" s="2">
        <v>13.080500000000001</v>
      </c>
      <c r="E976" s="2">
        <v>2070</v>
      </c>
      <c r="F976" s="2"/>
      <c r="G976" s="2"/>
      <c r="H976" s="15">
        <f t="shared" si="15"/>
        <v>3.744714810807489E-3</v>
      </c>
      <c r="I976" s="14"/>
      <c r="J976" s="14"/>
      <c r="K976" s="14"/>
    </row>
    <row r="977" spans="2:11" ht="13.5" x14ac:dyDescent="0.35">
      <c r="B977" s="3">
        <v>43425</v>
      </c>
      <c r="C977" s="2">
        <v>26.8</v>
      </c>
      <c r="D977" s="2">
        <v>13.080500000000001</v>
      </c>
      <c r="E977" s="2">
        <v>765</v>
      </c>
      <c r="F977" s="2"/>
      <c r="G977" s="2"/>
      <c r="H977" s="15">
        <f t="shared" si="15"/>
        <v>0</v>
      </c>
      <c r="I977" s="14"/>
      <c r="J977" s="14"/>
      <c r="K977" s="14"/>
    </row>
    <row r="978" spans="2:11" ht="13.5" x14ac:dyDescent="0.35">
      <c r="B978" s="3">
        <v>43426</v>
      </c>
      <c r="C978" s="2">
        <v>26.8</v>
      </c>
      <c r="D978" s="2">
        <v>13.080500000000001</v>
      </c>
      <c r="E978" s="2">
        <v>18220</v>
      </c>
      <c r="F978" s="2"/>
      <c r="G978" s="2"/>
      <c r="H978" s="15">
        <f t="shared" si="15"/>
        <v>0</v>
      </c>
      <c r="I978" s="14"/>
      <c r="J978" s="14"/>
      <c r="K978" s="14"/>
    </row>
    <row r="979" spans="2:11" ht="13.5" x14ac:dyDescent="0.35">
      <c r="B979" s="3">
        <v>43427</v>
      </c>
      <c r="C979" s="2">
        <v>26.8</v>
      </c>
      <c r="D979" s="2">
        <v>13.080500000000001</v>
      </c>
      <c r="E979" s="2">
        <v>553</v>
      </c>
      <c r="F979" s="2"/>
      <c r="G979" s="2"/>
      <c r="H979" s="15">
        <f t="shared" si="15"/>
        <v>0</v>
      </c>
      <c r="I979" s="14"/>
      <c r="J979" s="14"/>
      <c r="K979" s="14"/>
    </row>
    <row r="980" spans="2:11" ht="13.5" x14ac:dyDescent="0.35">
      <c r="B980" s="3">
        <v>43430</v>
      </c>
      <c r="C980" s="2">
        <v>26.5</v>
      </c>
      <c r="D980" s="2">
        <v>12.934100000000001</v>
      </c>
      <c r="E980" s="2">
        <v>620</v>
      </c>
      <c r="F980" s="2"/>
      <c r="G980" s="2"/>
      <c r="H980" s="15">
        <f t="shared" si="15"/>
        <v>-1.1192232712816778E-2</v>
      </c>
      <c r="I980" s="14"/>
      <c r="J980" s="14"/>
      <c r="K980" s="14"/>
    </row>
    <row r="981" spans="2:11" ht="13.5" x14ac:dyDescent="0.35">
      <c r="B981" s="3">
        <v>43431</v>
      </c>
      <c r="C981" s="2">
        <v>26.7</v>
      </c>
      <c r="D981" s="2">
        <v>13.031700000000001</v>
      </c>
      <c r="E981" s="2">
        <v>1206</v>
      </c>
      <c r="F981" s="2"/>
      <c r="G981" s="2"/>
      <c r="H981" s="15">
        <f t="shared" si="15"/>
        <v>7.545944441437742E-3</v>
      </c>
      <c r="I981" s="14"/>
      <c r="J981" s="14"/>
      <c r="K981" s="14"/>
    </row>
    <row r="982" spans="2:11" ht="13.5" x14ac:dyDescent="0.35">
      <c r="B982" s="3">
        <v>43432</v>
      </c>
      <c r="C982" s="2">
        <v>26.78</v>
      </c>
      <c r="D982" s="2">
        <v>13.0707</v>
      </c>
      <c r="E982" s="2">
        <v>473</v>
      </c>
      <c r="F982" s="2"/>
      <c r="G982" s="2"/>
      <c r="H982" s="15">
        <f t="shared" si="15"/>
        <v>2.9927024102764568E-3</v>
      </c>
      <c r="I982" s="14"/>
      <c r="J982" s="14"/>
      <c r="K982" s="14"/>
    </row>
    <row r="983" spans="2:11" ht="13.5" x14ac:dyDescent="0.35">
      <c r="B983" s="3">
        <v>43433</v>
      </c>
      <c r="C983" s="2">
        <v>26.7</v>
      </c>
      <c r="D983" s="2">
        <v>13.031700000000001</v>
      </c>
      <c r="E983" s="2">
        <v>488</v>
      </c>
      <c r="F983" s="2"/>
      <c r="G983" s="2"/>
      <c r="H983" s="15">
        <f t="shared" si="15"/>
        <v>-2.9837728660285752E-3</v>
      </c>
      <c r="I983" s="14"/>
      <c r="J983" s="14"/>
      <c r="K983" s="14"/>
    </row>
    <row r="984" spans="2:11" ht="13.5" x14ac:dyDescent="0.35">
      <c r="B984" s="3">
        <v>43434</v>
      </c>
      <c r="C984" s="2">
        <v>26.9</v>
      </c>
      <c r="D984" s="2">
        <v>13.129300000000001</v>
      </c>
      <c r="E984" s="2">
        <v>536</v>
      </c>
      <c r="F984" s="2"/>
      <c r="G984" s="2"/>
      <c r="H984" s="15">
        <f t="shared" si="15"/>
        <v>7.4894296216149779E-3</v>
      </c>
      <c r="I984" s="14"/>
      <c r="J984" s="14"/>
      <c r="K984" s="14"/>
    </row>
    <row r="985" spans="2:11" ht="13.5" x14ac:dyDescent="0.35">
      <c r="B985" s="3">
        <v>43437</v>
      </c>
      <c r="C985" s="2">
        <v>27.4</v>
      </c>
      <c r="D985" s="2">
        <v>13.3734</v>
      </c>
      <c r="E985" s="2">
        <v>2238</v>
      </c>
      <c r="F985" s="2"/>
      <c r="G985" s="2"/>
      <c r="H985" s="15">
        <f t="shared" si="15"/>
        <v>1.8592004143404412E-2</v>
      </c>
      <c r="I985" s="14"/>
      <c r="J985" s="14"/>
      <c r="K985" s="14"/>
    </row>
    <row r="986" spans="2:11" ht="13.5" x14ac:dyDescent="0.35">
      <c r="B986" s="3">
        <v>43438</v>
      </c>
      <c r="C986" s="2">
        <v>27.99</v>
      </c>
      <c r="D986" s="2">
        <v>13.661300000000001</v>
      </c>
      <c r="E986" s="2">
        <v>81</v>
      </c>
      <c r="F986" s="2"/>
      <c r="G986" s="2"/>
      <c r="H986" s="15">
        <f t="shared" si="15"/>
        <v>2.1527808934152907E-2</v>
      </c>
      <c r="I986" s="14"/>
      <c r="J986" s="14"/>
      <c r="K986" s="14"/>
    </row>
    <row r="987" spans="2:11" ht="13.5" x14ac:dyDescent="0.35">
      <c r="B987" s="3">
        <v>43439</v>
      </c>
      <c r="C987" s="2">
        <v>27.9</v>
      </c>
      <c r="D987" s="2">
        <v>13.6174</v>
      </c>
      <c r="E987" s="2">
        <v>220</v>
      </c>
      <c r="F987" s="2"/>
      <c r="G987" s="2"/>
      <c r="H987" s="15">
        <f t="shared" si="15"/>
        <v>-3.213456991647992E-3</v>
      </c>
      <c r="I987" s="14"/>
      <c r="J987" s="14"/>
      <c r="K987" s="14"/>
    </row>
    <row r="988" spans="2:11" ht="13.5" x14ac:dyDescent="0.35">
      <c r="B988" s="3">
        <v>43440</v>
      </c>
      <c r="C988" s="2">
        <v>27.88</v>
      </c>
      <c r="D988" s="2">
        <v>13.6076</v>
      </c>
      <c r="E988" s="2">
        <v>649</v>
      </c>
      <c r="F988" s="2"/>
      <c r="G988" s="2"/>
      <c r="H988" s="15">
        <f t="shared" si="15"/>
        <v>-7.1966748424811297E-4</v>
      </c>
      <c r="I988" s="14"/>
      <c r="J988" s="14"/>
      <c r="K988" s="14"/>
    </row>
    <row r="989" spans="2:11" ht="13.5" x14ac:dyDescent="0.35">
      <c r="B989" s="3">
        <v>43441</v>
      </c>
      <c r="C989" s="2">
        <v>27.5</v>
      </c>
      <c r="D989" s="2">
        <v>13.4222</v>
      </c>
      <c r="E989" s="2">
        <v>428</v>
      </c>
      <c r="F989" s="2"/>
      <c r="G989" s="2"/>
      <c r="H989" s="15">
        <f t="shared" si="15"/>
        <v>-1.362473911637611E-2</v>
      </c>
      <c r="I989" s="14"/>
      <c r="J989" s="14"/>
      <c r="K989" s="14"/>
    </row>
    <row r="990" spans="2:11" ht="13.5" x14ac:dyDescent="0.35">
      <c r="B990" s="3">
        <v>43444</v>
      </c>
      <c r="C990" s="2">
        <v>27.2</v>
      </c>
      <c r="D990" s="2">
        <v>13.275700000000001</v>
      </c>
      <c r="E990" s="2">
        <v>244</v>
      </c>
      <c r="F990" s="2"/>
      <c r="G990" s="2"/>
      <c r="H990" s="15">
        <f t="shared" si="15"/>
        <v>-1.0914753170121114E-2</v>
      </c>
      <c r="I990" s="14"/>
      <c r="J990" s="14"/>
      <c r="K990" s="14"/>
    </row>
    <row r="991" spans="2:11" ht="13.5" x14ac:dyDescent="0.35">
      <c r="B991" s="3">
        <v>43445</v>
      </c>
      <c r="C991" s="2">
        <v>27.5</v>
      </c>
      <c r="D991" s="2">
        <v>13.4222</v>
      </c>
      <c r="E991" s="2">
        <v>270</v>
      </c>
      <c r="F991" s="2"/>
      <c r="G991" s="2"/>
      <c r="H991" s="15">
        <f t="shared" si="15"/>
        <v>1.1035199650489212E-2</v>
      </c>
      <c r="I991" s="14"/>
      <c r="J991" s="14"/>
      <c r="K991" s="14"/>
    </row>
    <row r="992" spans="2:11" ht="13.5" x14ac:dyDescent="0.35">
      <c r="B992" s="3">
        <v>43446</v>
      </c>
      <c r="C992" s="2">
        <v>27.87</v>
      </c>
      <c r="D992" s="2">
        <v>13.6028</v>
      </c>
      <c r="E992" s="2">
        <v>3849</v>
      </c>
      <c r="F992" s="2"/>
      <c r="G992" s="2"/>
      <c r="H992" s="15">
        <f t="shared" si="15"/>
        <v>1.3455320290265388E-2</v>
      </c>
      <c r="I992" s="14"/>
      <c r="J992" s="14"/>
      <c r="K992" s="14"/>
    </row>
    <row r="993" spans="2:11" ht="13.5" x14ac:dyDescent="0.35">
      <c r="B993" s="3">
        <v>43447</v>
      </c>
      <c r="C993" s="2">
        <v>27.6</v>
      </c>
      <c r="D993" s="2">
        <v>13.471</v>
      </c>
      <c r="E993" s="2">
        <v>3828</v>
      </c>
      <c r="F993" s="2"/>
      <c r="G993" s="2"/>
      <c r="H993" s="15">
        <f t="shared" si="15"/>
        <v>-9.6891816390743176E-3</v>
      </c>
      <c r="I993" s="14"/>
      <c r="J993" s="14"/>
      <c r="K993" s="14"/>
    </row>
    <row r="994" spans="2:11" ht="13.5" x14ac:dyDescent="0.35">
      <c r="B994" s="3">
        <v>43448</v>
      </c>
      <c r="C994" s="2">
        <v>27.5</v>
      </c>
      <c r="D994" s="2">
        <v>13.4222</v>
      </c>
      <c r="E994" s="2">
        <v>281</v>
      </c>
      <c r="F994" s="2"/>
      <c r="G994" s="2"/>
      <c r="H994" s="15">
        <f t="shared" si="15"/>
        <v>-3.6225966891841699E-3</v>
      </c>
      <c r="I994" s="14"/>
      <c r="J994" s="14"/>
      <c r="K994" s="14"/>
    </row>
    <row r="995" spans="2:11" ht="13.5" x14ac:dyDescent="0.35">
      <c r="B995" s="3">
        <v>43451</v>
      </c>
      <c r="C995" s="2">
        <v>27.5</v>
      </c>
      <c r="D995" s="2">
        <v>13.4222</v>
      </c>
      <c r="E995" s="2">
        <v>121</v>
      </c>
      <c r="F995" s="2"/>
      <c r="G995" s="2"/>
      <c r="H995" s="15">
        <f t="shared" si="15"/>
        <v>0</v>
      </c>
      <c r="I995" s="14"/>
      <c r="J995" s="14"/>
      <c r="K995" s="14"/>
    </row>
    <row r="996" spans="2:11" ht="13.5" x14ac:dyDescent="0.35">
      <c r="B996" s="3">
        <v>43452</v>
      </c>
      <c r="C996" s="2">
        <v>27.5</v>
      </c>
      <c r="D996" s="2">
        <v>13.4222</v>
      </c>
      <c r="E996" s="2">
        <v>30</v>
      </c>
      <c r="F996" s="2"/>
      <c r="G996" s="2"/>
      <c r="H996" s="15">
        <f t="shared" si="15"/>
        <v>0</v>
      </c>
      <c r="I996" s="14"/>
      <c r="J996" s="14"/>
      <c r="K996" s="14"/>
    </row>
    <row r="997" spans="2:11" ht="13.5" x14ac:dyDescent="0.35">
      <c r="B997" s="3">
        <v>43453</v>
      </c>
      <c r="C997" s="2">
        <v>27.5</v>
      </c>
      <c r="D997" s="2">
        <v>13.4222</v>
      </c>
      <c r="E997" s="2">
        <v>51</v>
      </c>
      <c r="F997" s="2"/>
      <c r="G997" s="2"/>
      <c r="H997" s="15">
        <f t="shared" si="15"/>
        <v>0</v>
      </c>
      <c r="I997" s="14"/>
      <c r="J997" s="14"/>
      <c r="K997" s="14"/>
    </row>
    <row r="998" spans="2:11" ht="13.5" x14ac:dyDescent="0.35">
      <c r="B998" s="3">
        <v>43454</v>
      </c>
      <c r="C998" s="2">
        <v>27.5</v>
      </c>
      <c r="D998" s="2">
        <v>13.4222</v>
      </c>
      <c r="E998" s="2">
        <v>1880</v>
      </c>
      <c r="F998" s="2"/>
      <c r="G998" s="2"/>
      <c r="H998" s="15">
        <f t="shared" si="15"/>
        <v>0</v>
      </c>
      <c r="I998" s="14"/>
      <c r="J998" s="14"/>
      <c r="K998" s="14"/>
    </row>
    <row r="999" spans="2:11" ht="13.5" x14ac:dyDescent="0.35">
      <c r="B999" s="3">
        <v>43455</v>
      </c>
      <c r="C999" s="2">
        <v>27.4</v>
      </c>
      <c r="D999" s="2">
        <v>13.3734</v>
      </c>
      <c r="E999" s="2">
        <v>173</v>
      </c>
      <c r="F999" s="2"/>
      <c r="G999" s="2"/>
      <c r="H999" s="15">
        <f t="shared" si="15"/>
        <v>-3.6357676088867663E-3</v>
      </c>
      <c r="I999" s="14"/>
      <c r="J999" s="14"/>
      <c r="K999" s="14"/>
    </row>
    <row r="1000" spans="2:11" ht="13.5" x14ac:dyDescent="0.35">
      <c r="B1000" s="3">
        <v>43458</v>
      </c>
      <c r="C1000" s="2">
        <v>27</v>
      </c>
      <c r="D1000" s="2">
        <v>13.178100000000001</v>
      </c>
      <c r="E1000" s="2">
        <v>376</v>
      </c>
      <c r="F1000" s="2"/>
      <c r="G1000" s="2"/>
      <c r="H1000" s="15">
        <f t="shared" si="15"/>
        <v>-1.4603616133518744E-2</v>
      </c>
      <c r="I1000" s="14"/>
      <c r="J1000" s="14"/>
      <c r="K1000" s="14"/>
    </row>
    <row r="1001" spans="2:11" ht="13.5" x14ac:dyDescent="0.35">
      <c r="B1001" s="3">
        <v>43459</v>
      </c>
      <c r="C1001" s="2">
        <v>27.4</v>
      </c>
      <c r="D1001" s="2">
        <v>13.3734</v>
      </c>
      <c r="E1001" s="2">
        <v>300</v>
      </c>
      <c r="F1001" s="2"/>
      <c r="G1001" s="2"/>
      <c r="H1001" s="15">
        <f t="shared" si="15"/>
        <v>1.4820042342978091E-2</v>
      </c>
      <c r="I1001" s="14"/>
      <c r="J1001" s="14"/>
      <c r="K1001" s="14"/>
    </row>
    <row r="1002" spans="2:11" ht="13.5" x14ac:dyDescent="0.35">
      <c r="B1002" s="3">
        <v>43460</v>
      </c>
      <c r="C1002" s="2">
        <v>27.4</v>
      </c>
      <c r="D1002" s="2">
        <v>13.3734</v>
      </c>
      <c r="E1002" s="2">
        <v>1</v>
      </c>
      <c r="F1002" s="2"/>
      <c r="G1002" s="2"/>
      <c r="H1002" s="15">
        <f t="shared" si="15"/>
        <v>0</v>
      </c>
      <c r="I1002" s="14"/>
      <c r="J1002" s="14"/>
      <c r="K1002" s="14"/>
    </row>
    <row r="1003" spans="2:11" ht="13.5" x14ac:dyDescent="0.35">
      <c r="B1003" s="3">
        <v>43461</v>
      </c>
      <c r="C1003" s="2">
        <v>27.4</v>
      </c>
      <c r="D1003" s="2">
        <v>13.3734</v>
      </c>
      <c r="E1003" s="2">
        <v>1556</v>
      </c>
      <c r="F1003" s="2"/>
      <c r="G1003" s="2"/>
      <c r="H1003" s="15">
        <f t="shared" si="15"/>
        <v>0</v>
      </c>
      <c r="I1003" s="14"/>
      <c r="J1003" s="14"/>
      <c r="K1003" s="14"/>
    </row>
    <row r="1004" spans="2:11" ht="13.5" x14ac:dyDescent="0.35">
      <c r="B1004" s="3">
        <v>43462</v>
      </c>
      <c r="C1004" s="2">
        <v>27.4</v>
      </c>
      <c r="D1004" s="2">
        <v>13.3734</v>
      </c>
      <c r="E1004" s="2">
        <v>1003</v>
      </c>
      <c r="F1004" s="2"/>
      <c r="G1004" s="2"/>
      <c r="H1004" s="15">
        <f t="shared" si="15"/>
        <v>0</v>
      </c>
      <c r="I1004" s="14"/>
      <c r="J1004" s="14"/>
      <c r="K1004" s="14"/>
    </row>
    <row r="1005" spans="2:11" ht="13.5" x14ac:dyDescent="0.35">
      <c r="B1005" s="3">
        <v>43465</v>
      </c>
      <c r="C1005" s="2">
        <v>27.8</v>
      </c>
      <c r="D1005" s="2">
        <v>13.5686</v>
      </c>
      <c r="E1005" s="2">
        <v>78</v>
      </c>
      <c r="F1005" s="2"/>
      <c r="G1005" s="2"/>
      <c r="H1005" s="15">
        <f t="shared" si="15"/>
        <v>1.459613860349648E-2</v>
      </c>
      <c r="I1005" s="14"/>
      <c r="J1005" s="14"/>
      <c r="K1005" s="14"/>
    </row>
    <row r="1006" spans="2:11" ht="13.5" x14ac:dyDescent="0.35">
      <c r="B1006" s="3">
        <v>43467</v>
      </c>
      <c r="C1006" s="2">
        <v>27.75</v>
      </c>
      <c r="D1006" s="2">
        <v>13.5442</v>
      </c>
      <c r="E1006" s="2">
        <v>261</v>
      </c>
      <c r="F1006" s="2"/>
      <c r="G1006" s="2"/>
      <c r="H1006" s="15">
        <f t="shared" si="15"/>
        <v>-1.7982695340713101E-3</v>
      </c>
      <c r="I1006" s="14"/>
      <c r="J1006" s="14"/>
      <c r="K1006" s="14"/>
    </row>
    <row r="1007" spans="2:11" ht="13.5" x14ac:dyDescent="0.35">
      <c r="B1007" s="3">
        <v>43468</v>
      </c>
      <c r="C1007" s="2">
        <v>27.7</v>
      </c>
      <c r="D1007" s="2">
        <v>13.5198</v>
      </c>
      <c r="E1007" s="2">
        <v>239</v>
      </c>
      <c r="F1007" s="2"/>
      <c r="G1007" s="2"/>
      <c r="H1007" s="15">
        <f t="shared" si="15"/>
        <v>-1.8015091330606443E-3</v>
      </c>
      <c r="I1007" s="14"/>
      <c r="J1007" s="14"/>
      <c r="K1007" s="14"/>
    </row>
    <row r="1008" spans="2:11" ht="13.5" x14ac:dyDescent="0.35">
      <c r="B1008" s="3">
        <v>43469</v>
      </c>
      <c r="C1008" s="2">
        <v>27.59</v>
      </c>
      <c r="D1008" s="2">
        <v>13.466100000000001</v>
      </c>
      <c r="E1008" s="2">
        <v>34051</v>
      </c>
      <c r="F1008" s="2"/>
      <c r="G1008" s="2"/>
      <c r="H1008" s="15">
        <f t="shared" si="15"/>
        <v>-3.9719522478142569E-3</v>
      </c>
      <c r="I1008" s="14"/>
      <c r="J1008" s="14"/>
      <c r="K1008" s="14"/>
    </row>
    <row r="1009" spans="2:11" ht="13.5" x14ac:dyDescent="0.35">
      <c r="B1009" s="3">
        <v>43472</v>
      </c>
      <c r="C1009" s="2">
        <v>27.57</v>
      </c>
      <c r="D1009" s="2">
        <v>13.456300000000001</v>
      </c>
      <c r="E1009" s="2">
        <v>258</v>
      </c>
      <c r="F1009" s="2"/>
      <c r="G1009" s="2"/>
      <c r="H1009" s="15">
        <f t="shared" si="15"/>
        <v>-7.2775339556369349E-4</v>
      </c>
      <c r="I1009" s="14"/>
      <c r="J1009" s="14"/>
      <c r="K1009" s="14"/>
    </row>
    <row r="1010" spans="2:11" ht="13.5" x14ac:dyDescent="0.35">
      <c r="B1010" s="3">
        <v>43473</v>
      </c>
      <c r="C1010" s="2">
        <v>27.48</v>
      </c>
      <c r="D1010" s="2">
        <v>13.4124</v>
      </c>
      <c r="E1010" s="2">
        <v>248</v>
      </c>
      <c r="F1010" s="2"/>
      <c r="G1010" s="2"/>
      <c r="H1010" s="15">
        <f t="shared" si="15"/>
        <v>-3.2624124016260572E-3</v>
      </c>
      <c r="I1010" s="14"/>
      <c r="J1010" s="14"/>
      <c r="K1010" s="14"/>
    </row>
    <row r="1011" spans="2:11" ht="13.5" x14ac:dyDescent="0.35">
      <c r="B1011" s="3">
        <v>43474</v>
      </c>
      <c r="C1011" s="2">
        <v>27.5</v>
      </c>
      <c r="D1011" s="2">
        <v>13.4222</v>
      </c>
      <c r="E1011" s="2">
        <v>234</v>
      </c>
      <c r="F1011" s="2"/>
      <c r="G1011" s="2"/>
      <c r="H1011" s="15">
        <f t="shared" si="15"/>
        <v>7.3066714383706515E-4</v>
      </c>
      <c r="I1011" s="14"/>
      <c r="J1011" s="14"/>
      <c r="K1011" s="14"/>
    </row>
    <row r="1012" spans="2:11" ht="13.5" x14ac:dyDescent="0.35">
      <c r="B1012" s="3">
        <v>43475</v>
      </c>
      <c r="C1012" s="2">
        <v>27.4</v>
      </c>
      <c r="D1012" s="2">
        <v>13.3734</v>
      </c>
      <c r="E1012" s="2">
        <v>253</v>
      </c>
      <c r="F1012" s="2"/>
      <c r="G1012" s="2"/>
      <c r="H1012" s="15">
        <f t="shared" si="15"/>
        <v>-3.6357676088867663E-3</v>
      </c>
      <c r="I1012" s="14"/>
      <c r="J1012" s="14"/>
      <c r="K1012" s="14"/>
    </row>
    <row r="1013" spans="2:11" ht="13.5" x14ac:dyDescent="0.35">
      <c r="B1013" s="3">
        <v>43476</v>
      </c>
      <c r="C1013" s="2">
        <v>27.4</v>
      </c>
      <c r="D1013" s="2">
        <v>13.3734</v>
      </c>
      <c r="E1013" s="2">
        <v>267</v>
      </c>
      <c r="F1013" s="2"/>
      <c r="G1013" s="2"/>
      <c r="H1013" s="15">
        <f t="shared" si="15"/>
        <v>0</v>
      </c>
      <c r="I1013" s="14"/>
      <c r="J1013" s="14"/>
      <c r="K1013" s="14"/>
    </row>
    <row r="1014" spans="2:11" ht="13.5" x14ac:dyDescent="0.35">
      <c r="B1014" s="3">
        <v>43480</v>
      </c>
      <c r="C1014" s="2">
        <v>27.4</v>
      </c>
      <c r="D1014" s="2">
        <v>13.3734</v>
      </c>
      <c r="E1014" s="2">
        <v>131</v>
      </c>
      <c r="F1014" s="2"/>
      <c r="G1014" s="2"/>
      <c r="H1014" s="15">
        <f t="shared" si="15"/>
        <v>0</v>
      </c>
      <c r="I1014" s="14"/>
      <c r="J1014" s="14"/>
      <c r="K1014" s="14"/>
    </row>
    <row r="1015" spans="2:11" ht="13.5" x14ac:dyDescent="0.35">
      <c r="B1015" s="3">
        <v>43481</v>
      </c>
      <c r="C1015" s="2">
        <v>27.4</v>
      </c>
      <c r="D1015" s="2">
        <v>13.3734</v>
      </c>
      <c r="E1015" s="2">
        <v>36</v>
      </c>
      <c r="F1015" s="2"/>
      <c r="G1015" s="2"/>
      <c r="H1015" s="15">
        <f t="shared" si="15"/>
        <v>0</v>
      </c>
      <c r="I1015" s="14"/>
      <c r="J1015" s="14"/>
      <c r="K1015" s="14"/>
    </row>
    <row r="1016" spans="2:11" ht="13.5" x14ac:dyDescent="0.35">
      <c r="B1016" s="3">
        <v>43482</v>
      </c>
      <c r="C1016" s="2">
        <v>27</v>
      </c>
      <c r="D1016" s="2">
        <v>13.178100000000001</v>
      </c>
      <c r="E1016" s="2">
        <v>1760</v>
      </c>
      <c r="F1016" s="2"/>
      <c r="G1016" s="2"/>
      <c r="H1016" s="15">
        <f t="shared" si="15"/>
        <v>-1.4603616133518744E-2</v>
      </c>
      <c r="I1016" s="14"/>
      <c r="J1016" s="14"/>
      <c r="K1016" s="14"/>
    </row>
    <row r="1017" spans="2:11" ht="13.5" x14ac:dyDescent="0.35">
      <c r="B1017" s="3">
        <v>43483</v>
      </c>
      <c r="C1017" s="2">
        <v>27</v>
      </c>
      <c r="D1017" s="2">
        <v>13.178100000000001</v>
      </c>
      <c r="E1017" s="2">
        <v>190</v>
      </c>
      <c r="F1017" s="2"/>
      <c r="G1017" s="2"/>
      <c r="H1017" s="15">
        <f t="shared" si="15"/>
        <v>0</v>
      </c>
      <c r="I1017" s="14"/>
      <c r="J1017" s="14"/>
      <c r="K1017" s="14"/>
    </row>
    <row r="1018" spans="2:11" ht="13.5" x14ac:dyDescent="0.35">
      <c r="B1018" s="3">
        <v>43486</v>
      </c>
      <c r="C1018" s="2">
        <v>27</v>
      </c>
      <c r="D1018" s="2">
        <v>13.178100000000001</v>
      </c>
      <c r="E1018" s="2">
        <v>300</v>
      </c>
      <c r="F1018" s="2"/>
      <c r="G1018" s="2"/>
      <c r="H1018" s="15">
        <f t="shared" si="15"/>
        <v>0</v>
      </c>
      <c r="I1018" s="14"/>
      <c r="J1018" s="14"/>
      <c r="K1018" s="14"/>
    </row>
    <row r="1019" spans="2:11" ht="13.5" x14ac:dyDescent="0.35">
      <c r="B1019" s="3">
        <v>43487</v>
      </c>
      <c r="C1019" s="2">
        <v>26.75</v>
      </c>
      <c r="D1019" s="2">
        <v>13.056100000000001</v>
      </c>
      <c r="E1019" s="2">
        <v>621</v>
      </c>
      <c r="F1019" s="2"/>
      <c r="G1019" s="2"/>
      <c r="H1019" s="15">
        <f t="shared" si="15"/>
        <v>-9.2577837472776706E-3</v>
      </c>
      <c r="I1019" s="14"/>
      <c r="J1019" s="14"/>
      <c r="K1019" s="14"/>
    </row>
    <row r="1020" spans="2:11" ht="13.5" x14ac:dyDescent="0.35">
      <c r="B1020" s="3">
        <v>43488</v>
      </c>
      <c r="C1020" s="2">
        <v>26.75</v>
      </c>
      <c r="D1020" s="2">
        <v>13.056100000000001</v>
      </c>
      <c r="E1020" s="2">
        <v>716</v>
      </c>
      <c r="F1020" s="2"/>
      <c r="G1020" s="2"/>
      <c r="H1020" s="15">
        <f t="shared" si="15"/>
        <v>0</v>
      </c>
      <c r="I1020" s="14"/>
      <c r="J1020" s="14"/>
      <c r="K1020" s="14"/>
    </row>
    <row r="1021" spans="2:11" ht="13.5" x14ac:dyDescent="0.35">
      <c r="B1021" s="3">
        <v>43489</v>
      </c>
      <c r="C1021" s="2">
        <v>26.74</v>
      </c>
      <c r="D1021" s="2">
        <v>13.0512</v>
      </c>
      <c r="E1021" s="2">
        <v>802</v>
      </c>
      <c r="F1021" s="2"/>
      <c r="G1021" s="2"/>
      <c r="H1021" s="15">
        <f t="shared" si="15"/>
        <v>-3.7530349798186398E-4</v>
      </c>
      <c r="I1021" s="14"/>
      <c r="J1021" s="14"/>
      <c r="K1021" s="14"/>
    </row>
    <row r="1022" spans="2:11" ht="13.5" x14ac:dyDescent="0.35">
      <c r="B1022" s="3">
        <v>43490</v>
      </c>
      <c r="C1022" s="2">
        <v>26.75</v>
      </c>
      <c r="D1022" s="2">
        <v>13.056100000000001</v>
      </c>
      <c r="E1022" s="2">
        <v>100</v>
      </c>
      <c r="F1022" s="2"/>
      <c r="G1022" s="2"/>
      <c r="H1022" s="15">
        <f t="shared" si="15"/>
        <v>3.7544440357982522E-4</v>
      </c>
      <c r="I1022" s="14"/>
      <c r="J1022" s="14"/>
      <c r="K1022" s="14"/>
    </row>
    <row r="1023" spans="2:11" ht="13.5" x14ac:dyDescent="0.35">
      <c r="B1023" s="3">
        <v>43493</v>
      </c>
      <c r="C1023" s="2">
        <v>26.5</v>
      </c>
      <c r="D1023" s="2">
        <v>12.934100000000001</v>
      </c>
      <c r="E1023" s="2">
        <v>302</v>
      </c>
      <c r="F1023" s="2"/>
      <c r="G1023" s="2"/>
      <c r="H1023" s="15">
        <f t="shared" si="15"/>
        <v>-9.3442911742403836E-3</v>
      </c>
      <c r="I1023" s="14"/>
      <c r="J1023" s="14"/>
      <c r="K1023" s="14"/>
    </row>
    <row r="1024" spans="2:11" ht="13.5" x14ac:dyDescent="0.35">
      <c r="B1024" s="3">
        <v>43494</v>
      </c>
      <c r="C1024" s="2">
        <v>26.5</v>
      </c>
      <c r="D1024" s="2">
        <v>12.934100000000001</v>
      </c>
      <c r="E1024" s="2">
        <v>203</v>
      </c>
      <c r="F1024" s="2"/>
      <c r="G1024" s="2"/>
      <c r="H1024" s="15">
        <f t="shared" si="15"/>
        <v>0</v>
      </c>
      <c r="I1024" s="14"/>
      <c r="J1024" s="14"/>
      <c r="K1024" s="14"/>
    </row>
    <row r="1025" spans="2:11" ht="13.5" x14ac:dyDescent="0.35">
      <c r="B1025" s="3">
        <v>43495</v>
      </c>
      <c r="C1025" s="2">
        <v>26.5</v>
      </c>
      <c r="D1025" s="2">
        <v>12.934100000000001</v>
      </c>
      <c r="E1025" s="2">
        <v>200</v>
      </c>
      <c r="F1025" s="2"/>
      <c r="G1025" s="2"/>
      <c r="H1025" s="15">
        <f t="shared" si="15"/>
        <v>0</v>
      </c>
      <c r="I1025" s="14"/>
      <c r="J1025" s="14"/>
      <c r="K1025" s="14"/>
    </row>
    <row r="1026" spans="2:11" ht="13.5" x14ac:dyDescent="0.35">
      <c r="B1026" s="3">
        <v>43496</v>
      </c>
      <c r="C1026" s="2">
        <v>26.45</v>
      </c>
      <c r="D1026" s="2">
        <v>12.909700000000001</v>
      </c>
      <c r="E1026" s="2">
        <v>845</v>
      </c>
      <c r="F1026" s="2"/>
      <c r="G1026" s="2"/>
      <c r="H1026" s="15">
        <f t="shared" si="15"/>
        <v>-1.8864861103594355E-3</v>
      </c>
      <c r="I1026" s="14"/>
      <c r="J1026" s="14"/>
      <c r="K1026" s="14"/>
    </row>
    <row r="1027" spans="2:11" ht="13.5" x14ac:dyDescent="0.35">
      <c r="B1027" s="3">
        <v>43497</v>
      </c>
      <c r="C1027" s="2">
        <v>26.38</v>
      </c>
      <c r="D1027" s="2">
        <v>12.875500000000001</v>
      </c>
      <c r="E1027" s="2">
        <v>1180</v>
      </c>
      <c r="F1027" s="2"/>
      <c r="G1027" s="2"/>
      <c r="H1027" s="15">
        <f t="shared" si="15"/>
        <v>-2.6491707785618744E-3</v>
      </c>
      <c r="I1027" s="14"/>
      <c r="J1027" s="14"/>
      <c r="K1027" s="14"/>
    </row>
    <row r="1028" spans="2:11" ht="13.5" x14ac:dyDescent="0.35">
      <c r="B1028" s="3">
        <v>43500</v>
      </c>
      <c r="C1028" s="2">
        <v>26.3</v>
      </c>
      <c r="D1028" s="2">
        <v>12.836499999999999</v>
      </c>
      <c r="E1028" s="2">
        <v>300</v>
      </c>
      <c r="F1028" s="2"/>
      <c r="G1028" s="2"/>
      <c r="H1028" s="15">
        <f t="shared" si="15"/>
        <v>-3.0290085821910975E-3</v>
      </c>
      <c r="I1028" s="14"/>
      <c r="J1028" s="14"/>
      <c r="K1028" s="14"/>
    </row>
    <row r="1029" spans="2:11" ht="13.5" x14ac:dyDescent="0.35">
      <c r="B1029" s="3">
        <v>43501</v>
      </c>
      <c r="C1029" s="2">
        <v>26.2</v>
      </c>
      <c r="D1029" s="2">
        <v>12.787699999999999</v>
      </c>
      <c r="E1029" s="2">
        <v>493</v>
      </c>
      <c r="F1029" s="2"/>
      <c r="G1029" s="2"/>
      <c r="H1029" s="15">
        <f t="shared" si="15"/>
        <v>-3.8016593308144711E-3</v>
      </c>
      <c r="I1029" s="14"/>
      <c r="J1029" s="14"/>
      <c r="K1029" s="14"/>
    </row>
    <row r="1030" spans="2:11" ht="13.5" x14ac:dyDescent="0.35">
      <c r="B1030" s="3">
        <v>43502</v>
      </c>
      <c r="C1030" s="2">
        <v>26.2</v>
      </c>
      <c r="D1030" s="2">
        <v>12.787699999999999</v>
      </c>
      <c r="E1030" s="2">
        <v>128</v>
      </c>
      <c r="F1030" s="2"/>
      <c r="G1030" s="2"/>
      <c r="H1030" s="15">
        <f t="shared" si="15"/>
        <v>0</v>
      </c>
      <c r="I1030" s="14"/>
      <c r="J1030" s="14"/>
      <c r="K1030" s="14"/>
    </row>
    <row r="1031" spans="2:11" ht="13.5" x14ac:dyDescent="0.35">
      <c r="B1031" s="3">
        <v>43503</v>
      </c>
      <c r="C1031" s="2">
        <v>26.2</v>
      </c>
      <c r="D1031" s="2">
        <v>12.787699999999999</v>
      </c>
      <c r="E1031" s="2">
        <v>100</v>
      </c>
      <c r="F1031" s="2"/>
      <c r="G1031" s="2"/>
      <c r="H1031" s="15">
        <f t="shared" ref="H1031:H1094" si="16">(D1031-D1030)/D1030</f>
        <v>0</v>
      </c>
      <c r="I1031" s="14"/>
      <c r="J1031" s="14"/>
      <c r="K1031" s="14"/>
    </row>
    <row r="1032" spans="2:11" ht="13.5" x14ac:dyDescent="0.35">
      <c r="B1032" s="3">
        <v>43504</v>
      </c>
      <c r="C1032" s="2">
        <v>26.15</v>
      </c>
      <c r="D1032" s="2">
        <v>12.763299999999999</v>
      </c>
      <c r="E1032" s="2">
        <v>187</v>
      </c>
      <c r="F1032" s="2"/>
      <c r="G1032" s="2"/>
      <c r="H1032" s="15">
        <f t="shared" si="16"/>
        <v>-1.9080835490353995E-3</v>
      </c>
      <c r="I1032" s="14"/>
      <c r="J1032" s="14"/>
      <c r="K1032" s="14"/>
    </row>
    <row r="1033" spans="2:11" ht="13.5" x14ac:dyDescent="0.35">
      <c r="B1033" s="3">
        <v>43507</v>
      </c>
      <c r="C1033" s="2">
        <v>26</v>
      </c>
      <c r="D1033" s="2">
        <v>12.69</v>
      </c>
      <c r="E1033" s="2">
        <v>1622</v>
      </c>
      <c r="F1033" s="2"/>
      <c r="G1033" s="2"/>
      <c r="H1033" s="15">
        <f t="shared" si="16"/>
        <v>-5.7430288405036084E-3</v>
      </c>
      <c r="I1033" s="14"/>
      <c r="J1033" s="14"/>
      <c r="K1033" s="14"/>
    </row>
    <row r="1034" spans="2:11" ht="13.5" x14ac:dyDescent="0.35">
      <c r="B1034" s="3">
        <v>43508</v>
      </c>
      <c r="C1034" s="2">
        <v>25.9</v>
      </c>
      <c r="D1034" s="2">
        <v>12.6412</v>
      </c>
      <c r="E1034" s="2">
        <v>912</v>
      </c>
      <c r="F1034" s="2"/>
      <c r="G1034" s="2"/>
      <c r="H1034" s="15">
        <f t="shared" si="16"/>
        <v>-3.845547675334906E-3</v>
      </c>
      <c r="I1034" s="14"/>
      <c r="J1034" s="14"/>
      <c r="K1034" s="14"/>
    </row>
    <row r="1035" spans="2:11" ht="13.5" x14ac:dyDescent="0.35">
      <c r="B1035" s="3">
        <v>43509</v>
      </c>
      <c r="C1035" s="2">
        <v>25.9</v>
      </c>
      <c r="D1035" s="2">
        <v>12.6412</v>
      </c>
      <c r="E1035" s="2">
        <v>127</v>
      </c>
      <c r="F1035" s="2"/>
      <c r="G1035" s="2"/>
      <c r="H1035" s="15">
        <f t="shared" si="16"/>
        <v>0</v>
      </c>
      <c r="I1035" s="14"/>
      <c r="J1035" s="14"/>
      <c r="K1035" s="14"/>
    </row>
    <row r="1036" spans="2:11" ht="13.5" x14ac:dyDescent="0.35">
      <c r="B1036" s="3">
        <v>43510</v>
      </c>
      <c r="C1036" s="2">
        <v>25.75</v>
      </c>
      <c r="D1036" s="2">
        <v>12.568</v>
      </c>
      <c r="E1036" s="2">
        <v>554</v>
      </c>
      <c r="F1036" s="2"/>
      <c r="G1036" s="2"/>
      <c r="H1036" s="15">
        <f t="shared" si="16"/>
        <v>-5.7905895009967359E-3</v>
      </c>
      <c r="I1036" s="14"/>
      <c r="J1036" s="14"/>
      <c r="K1036" s="14"/>
    </row>
    <row r="1037" spans="2:11" ht="13.5" x14ac:dyDescent="0.35">
      <c r="B1037" s="3">
        <v>43511</v>
      </c>
      <c r="C1037" s="2">
        <v>25.5</v>
      </c>
      <c r="D1037" s="2">
        <v>12.446</v>
      </c>
      <c r="E1037" s="2">
        <v>1571</v>
      </c>
      <c r="F1037" s="2"/>
      <c r="G1037" s="2"/>
      <c r="H1037" s="15">
        <f t="shared" si="16"/>
        <v>-9.7071928707829318E-3</v>
      </c>
      <c r="I1037" s="14"/>
      <c r="J1037" s="14"/>
      <c r="K1037" s="14"/>
    </row>
    <row r="1038" spans="2:11" ht="13.5" x14ac:dyDescent="0.35">
      <c r="B1038" s="3">
        <v>43514</v>
      </c>
      <c r="C1038" s="2">
        <v>25.4</v>
      </c>
      <c r="D1038" s="2">
        <v>12.3972</v>
      </c>
      <c r="E1038" s="2">
        <v>545</v>
      </c>
      <c r="F1038" s="2"/>
      <c r="G1038" s="2"/>
      <c r="H1038" s="15">
        <f t="shared" si="16"/>
        <v>-3.9209384541218023E-3</v>
      </c>
      <c r="I1038" s="14"/>
      <c r="J1038" s="14"/>
      <c r="K1038" s="14"/>
    </row>
    <row r="1039" spans="2:11" ht="13.5" x14ac:dyDescent="0.35">
      <c r="B1039" s="3">
        <v>43515</v>
      </c>
      <c r="C1039" s="2">
        <v>25.4</v>
      </c>
      <c r="D1039" s="2">
        <v>12.3972</v>
      </c>
      <c r="E1039" s="2">
        <v>350</v>
      </c>
      <c r="F1039" s="2"/>
      <c r="G1039" s="2"/>
      <c r="H1039" s="15">
        <f t="shared" si="16"/>
        <v>0</v>
      </c>
      <c r="I1039" s="14"/>
      <c r="J1039" s="14"/>
      <c r="K1039" s="14"/>
    </row>
    <row r="1040" spans="2:11" ht="13.5" x14ac:dyDescent="0.35">
      <c r="B1040" s="3">
        <v>43516</v>
      </c>
      <c r="C1040" s="2">
        <v>25</v>
      </c>
      <c r="D1040" s="2">
        <v>12.202</v>
      </c>
      <c r="E1040" s="2">
        <v>781</v>
      </c>
      <c r="F1040" s="2"/>
      <c r="G1040" s="2"/>
      <c r="H1040" s="15">
        <f t="shared" si="16"/>
        <v>-1.5745490917303893E-2</v>
      </c>
      <c r="I1040" s="14"/>
      <c r="J1040" s="14"/>
      <c r="K1040" s="14"/>
    </row>
    <row r="1041" spans="2:11" ht="13.5" x14ac:dyDescent="0.35">
      <c r="B1041" s="3">
        <v>43517</v>
      </c>
      <c r="C1041" s="2">
        <v>25</v>
      </c>
      <c r="D1041" s="2">
        <v>12.202</v>
      </c>
      <c r="E1041" s="2">
        <v>30</v>
      </c>
      <c r="F1041" s="2"/>
      <c r="G1041" s="2"/>
      <c r="H1041" s="15">
        <f t="shared" si="16"/>
        <v>0</v>
      </c>
      <c r="I1041" s="14"/>
      <c r="J1041" s="14"/>
      <c r="K1041" s="14"/>
    </row>
    <row r="1042" spans="2:11" ht="13.5" x14ac:dyDescent="0.35">
      <c r="B1042" s="3">
        <v>43518</v>
      </c>
      <c r="C1042" s="2">
        <v>25</v>
      </c>
      <c r="D1042" s="2">
        <v>12.202</v>
      </c>
      <c r="E1042" s="2">
        <v>50</v>
      </c>
      <c r="F1042" s="2"/>
      <c r="G1042" s="2"/>
      <c r="H1042" s="15">
        <f t="shared" si="16"/>
        <v>0</v>
      </c>
      <c r="I1042" s="14"/>
      <c r="J1042" s="14"/>
      <c r="K1042" s="14"/>
    </row>
    <row r="1043" spans="2:11" ht="13.5" x14ac:dyDescent="0.35">
      <c r="B1043" s="3">
        <v>43521</v>
      </c>
      <c r="C1043" s="2">
        <v>25</v>
      </c>
      <c r="D1043" s="2">
        <v>12.202</v>
      </c>
      <c r="E1043" s="2">
        <v>105</v>
      </c>
      <c r="F1043" s="2"/>
      <c r="G1043" s="2"/>
      <c r="H1043" s="15">
        <f t="shared" si="16"/>
        <v>0</v>
      </c>
      <c r="I1043" s="14"/>
      <c r="J1043" s="14"/>
      <c r="K1043" s="14"/>
    </row>
    <row r="1044" spans="2:11" ht="13.5" x14ac:dyDescent="0.35">
      <c r="B1044" s="3">
        <v>43522</v>
      </c>
      <c r="C1044" s="2">
        <v>24.7</v>
      </c>
      <c r="D1044" s="2">
        <v>12.0555</v>
      </c>
      <c r="E1044" s="2">
        <v>967</v>
      </c>
      <c r="F1044" s="2"/>
      <c r="G1044" s="2"/>
      <c r="H1044" s="15">
        <f t="shared" si="16"/>
        <v>-1.2006228487133227E-2</v>
      </c>
      <c r="I1044" s="14"/>
      <c r="J1044" s="14"/>
      <c r="K1044" s="14"/>
    </row>
    <row r="1045" spans="2:11" ht="13.5" x14ac:dyDescent="0.35">
      <c r="B1045" s="3">
        <v>43523</v>
      </c>
      <c r="C1045" s="2">
        <v>25</v>
      </c>
      <c r="D1045" s="2">
        <v>12.202</v>
      </c>
      <c r="E1045" s="2">
        <v>841</v>
      </c>
      <c r="F1045" s="2"/>
      <c r="G1045" s="2"/>
      <c r="H1045" s="15">
        <f t="shared" si="16"/>
        <v>1.2152129733316712E-2</v>
      </c>
      <c r="I1045" s="14"/>
      <c r="J1045" s="14"/>
      <c r="K1045" s="14"/>
    </row>
    <row r="1046" spans="2:11" ht="13.5" x14ac:dyDescent="0.35">
      <c r="B1046" s="3">
        <v>43524</v>
      </c>
      <c r="C1046" s="2">
        <v>24.94</v>
      </c>
      <c r="D1046" s="2">
        <v>12.172700000000001</v>
      </c>
      <c r="E1046" s="2">
        <v>965</v>
      </c>
      <c r="F1046" s="2"/>
      <c r="G1046" s="2"/>
      <c r="H1046" s="15">
        <f t="shared" si="16"/>
        <v>-2.4012456974265872E-3</v>
      </c>
      <c r="I1046" s="14"/>
      <c r="J1046" s="14"/>
      <c r="K1046" s="14"/>
    </row>
    <row r="1047" spans="2:11" ht="13.5" x14ac:dyDescent="0.35">
      <c r="B1047" s="3">
        <v>43525</v>
      </c>
      <c r="C1047" s="2">
        <v>24.89</v>
      </c>
      <c r="D1047" s="2">
        <v>12.148300000000001</v>
      </c>
      <c r="E1047" s="2">
        <v>861</v>
      </c>
      <c r="F1047" s="2"/>
      <c r="G1047" s="2"/>
      <c r="H1047" s="15">
        <f t="shared" si="16"/>
        <v>-2.004485446942747E-3</v>
      </c>
      <c r="I1047" s="14"/>
      <c r="J1047" s="14"/>
      <c r="K1047" s="14"/>
    </row>
    <row r="1048" spans="2:11" ht="13.5" x14ac:dyDescent="0.35">
      <c r="B1048" s="3">
        <v>43528</v>
      </c>
      <c r="C1048" s="2">
        <v>24.87</v>
      </c>
      <c r="D1048" s="2">
        <v>12.138500000000001</v>
      </c>
      <c r="E1048" s="2">
        <v>76</v>
      </c>
      <c r="F1048" s="2"/>
      <c r="G1048" s="2"/>
      <c r="H1048" s="15">
        <f t="shared" si="16"/>
        <v>-8.066972333577745E-4</v>
      </c>
      <c r="I1048" s="14"/>
      <c r="J1048" s="14"/>
      <c r="K1048" s="14"/>
    </row>
    <row r="1049" spans="2:11" ht="13.5" x14ac:dyDescent="0.35">
      <c r="B1049" s="3">
        <v>43529</v>
      </c>
      <c r="C1049" s="2">
        <v>24.79</v>
      </c>
      <c r="D1049" s="2">
        <v>12.099500000000001</v>
      </c>
      <c r="E1049" s="2">
        <v>302</v>
      </c>
      <c r="F1049" s="2">
        <v>24.776199999999999</v>
      </c>
      <c r="G1049" s="2">
        <v>7482.4124000000002</v>
      </c>
      <c r="H1049" s="15">
        <f t="shared" si="16"/>
        <v>-3.2129175763067675E-3</v>
      </c>
      <c r="I1049" s="14"/>
      <c r="J1049" s="14"/>
      <c r="K1049" s="14"/>
    </row>
    <row r="1050" spans="2:11" ht="13.5" x14ac:dyDescent="0.35">
      <c r="B1050" s="3">
        <v>43530</v>
      </c>
      <c r="C1050" s="2">
        <v>24.59</v>
      </c>
      <c r="D1050" s="2">
        <v>12.001899999999999</v>
      </c>
      <c r="E1050" s="2">
        <v>605</v>
      </c>
      <c r="F1050" s="2">
        <v>24.5077</v>
      </c>
      <c r="G1050" s="2">
        <v>14827.1585</v>
      </c>
      <c r="H1050" s="15">
        <f t="shared" si="16"/>
        <v>-8.0664490268194285E-3</v>
      </c>
      <c r="I1050" s="14"/>
      <c r="J1050" s="14"/>
      <c r="K1050" s="14"/>
    </row>
    <row r="1051" spans="2:11" ht="13.5" x14ac:dyDescent="0.35">
      <c r="B1051" s="3">
        <v>43531</v>
      </c>
      <c r="C1051" s="2">
        <v>24.55</v>
      </c>
      <c r="D1051" s="2">
        <v>11.9823</v>
      </c>
      <c r="E1051" s="2">
        <v>993</v>
      </c>
      <c r="F1051" s="2">
        <v>24.511500000000002</v>
      </c>
      <c r="G1051" s="2">
        <v>24339.9195</v>
      </c>
      <c r="H1051" s="15">
        <f t="shared" si="16"/>
        <v>-1.6330747631623935E-3</v>
      </c>
      <c r="I1051" s="14"/>
      <c r="J1051" s="14"/>
      <c r="K1051" s="14"/>
    </row>
    <row r="1052" spans="2:11" ht="13.5" x14ac:dyDescent="0.35">
      <c r="B1052" s="3">
        <v>43532</v>
      </c>
      <c r="C1052" s="2">
        <v>24.55</v>
      </c>
      <c r="D1052" s="2">
        <v>11.9823</v>
      </c>
      <c r="E1052" s="2">
        <v>903</v>
      </c>
      <c r="F1052" s="2">
        <v>24.2486</v>
      </c>
      <c r="G1052" s="2">
        <v>21896.485799999999</v>
      </c>
      <c r="H1052" s="15">
        <f t="shared" si="16"/>
        <v>0</v>
      </c>
      <c r="I1052" s="14"/>
      <c r="J1052" s="14"/>
      <c r="K1052" s="14"/>
    </row>
    <row r="1053" spans="2:11" ht="13.5" x14ac:dyDescent="0.35">
      <c r="B1053" s="3">
        <v>43535</v>
      </c>
      <c r="C1053" s="2">
        <v>24</v>
      </c>
      <c r="D1053" s="2">
        <v>11.713900000000001</v>
      </c>
      <c r="E1053" s="2">
        <v>620</v>
      </c>
      <c r="F1053" s="2">
        <v>23.991900000000001</v>
      </c>
      <c r="G1053" s="2">
        <v>14874.977999999999</v>
      </c>
      <c r="H1053" s="15">
        <f t="shared" si="16"/>
        <v>-2.2399706233360853E-2</v>
      </c>
      <c r="I1053" s="14"/>
      <c r="J1053" s="14"/>
      <c r="K1053" s="14"/>
    </row>
    <row r="1054" spans="2:11" ht="13.5" x14ac:dyDescent="0.35">
      <c r="B1054" s="3">
        <v>43536</v>
      </c>
      <c r="C1054" s="2">
        <v>24</v>
      </c>
      <c r="D1054" s="2">
        <v>11.713900000000001</v>
      </c>
      <c r="E1054" s="2">
        <v>570</v>
      </c>
      <c r="F1054" s="2">
        <v>24</v>
      </c>
      <c r="G1054" s="2">
        <v>13680</v>
      </c>
      <c r="H1054" s="15">
        <f t="shared" si="16"/>
        <v>0</v>
      </c>
      <c r="I1054" s="14"/>
      <c r="J1054" s="14"/>
      <c r="K1054" s="14"/>
    </row>
    <row r="1055" spans="2:11" ht="13.5" x14ac:dyDescent="0.35">
      <c r="B1055" s="3">
        <v>43537</v>
      </c>
      <c r="C1055" s="2">
        <v>24</v>
      </c>
      <c r="D1055" s="2">
        <v>11.713900000000001</v>
      </c>
      <c r="E1055" s="2">
        <v>3147</v>
      </c>
      <c r="F1055" s="2">
        <v>23.837700000000002</v>
      </c>
      <c r="G1055" s="2">
        <v>75017.241899999994</v>
      </c>
      <c r="H1055" s="15">
        <f t="shared" si="16"/>
        <v>0</v>
      </c>
      <c r="I1055" s="14"/>
      <c r="J1055" s="14"/>
      <c r="K1055" s="14"/>
    </row>
    <row r="1056" spans="2:11" ht="13.5" x14ac:dyDescent="0.35">
      <c r="B1056" s="3">
        <v>43538</v>
      </c>
      <c r="C1056" s="2">
        <v>23.97</v>
      </c>
      <c r="D1056" s="2">
        <v>11.699199999999999</v>
      </c>
      <c r="E1056" s="2">
        <v>20</v>
      </c>
      <c r="F1056" s="2">
        <v>23.97</v>
      </c>
      <c r="G1056" s="2">
        <v>479.4</v>
      </c>
      <c r="H1056" s="15">
        <f t="shared" si="16"/>
        <v>-1.2549193692964142E-3</v>
      </c>
      <c r="I1056" s="14"/>
      <c r="J1056" s="14"/>
      <c r="K1056" s="14"/>
    </row>
    <row r="1057" spans="2:11" ht="13.5" x14ac:dyDescent="0.35">
      <c r="B1057" s="3">
        <v>43539</v>
      </c>
      <c r="C1057" s="2">
        <v>23.95</v>
      </c>
      <c r="D1057" s="2">
        <v>11.689500000000001</v>
      </c>
      <c r="E1057" s="2">
        <v>481</v>
      </c>
      <c r="F1057" s="2">
        <v>23.95</v>
      </c>
      <c r="G1057" s="2">
        <v>11519.95</v>
      </c>
      <c r="H1057" s="15">
        <f t="shared" si="16"/>
        <v>-8.2911652078763597E-4</v>
      </c>
      <c r="I1057" s="14"/>
      <c r="J1057" s="14"/>
      <c r="K1057" s="14"/>
    </row>
    <row r="1058" spans="2:11" ht="13.5" x14ac:dyDescent="0.35">
      <c r="B1058" s="3">
        <v>43542</v>
      </c>
      <c r="C1058" s="2">
        <v>23.95</v>
      </c>
      <c r="D1058" s="2">
        <v>11.689500000000001</v>
      </c>
      <c r="E1058" s="2">
        <v>43</v>
      </c>
      <c r="F1058" s="2">
        <v>23.95</v>
      </c>
      <c r="G1058" s="2">
        <v>1029.8499999999999</v>
      </c>
      <c r="H1058" s="15">
        <f t="shared" si="16"/>
        <v>0</v>
      </c>
      <c r="I1058" s="14"/>
      <c r="J1058" s="14"/>
      <c r="K1058" s="14"/>
    </row>
    <row r="1059" spans="2:11" ht="13.5" x14ac:dyDescent="0.35">
      <c r="B1059" s="3">
        <v>43543</v>
      </c>
      <c r="C1059" s="2">
        <v>23.95</v>
      </c>
      <c r="D1059" s="2">
        <v>11.689500000000001</v>
      </c>
      <c r="E1059" s="2">
        <v>281</v>
      </c>
      <c r="F1059" s="2">
        <v>23.763200000000001</v>
      </c>
      <c r="G1059" s="2">
        <v>6677.4592000000002</v>
      </c>
      <c r="H1059" s="15">
        <f t="shared" si="16"/>
        <v>0</v>
      </c>
      <c r="I1059" s="14"/>
      <c r="J1059" s="14"/>
      <c r="K1059" s="14"/>
    </row>
    <row r="1060" spans="2:11" ht="13.5" x14ac:dyDescent="0.35">
      <c r="B1060" s="3">
        <v>43545</v>
      </c>
      <c r="C1060" s="2">
        <v>23.95</v>
      </c>
      <c r="D1060" s="2">
        <v>11.689500000000001</v>
      </c>
      <c r="E1060" s="2">
        <v>520</v>
      </c>
      <c r="F1060" s="2">
        <v>23.689399999999999</v>
      </c>
      <c r="G1060" s="2">
        <v>12318.487999999999</v>
      </c>
      <c r="H1060" s="15">
        <f t="shared" si="16"/>
        <v>0</v>
      </c>
      <c r="I1060" s="14"/>
      <c r="J1060" s="14"/>
      <c r="K1060" s="14"/>
    </row>
    <row r="1061" spans="2:11" ht="13.5" x14ac:dyDescent="0.35">
      <c r="B1061" s="3">
        <v>43546</v>
      </c>
      <c r="C1061" s="2">
        <v>23.95</v>
      </c>
      <c r="D1061" s="2">
        <v>11.689500000000001</v>
      </c>
      <c r="E1061" s="2">
        <v>557</v>
      </c>
      <c r="F1061" s="2">
        <v>23.490400000000001</v>
      </c>
      <c r="G1061" s="2">
        <v>13084.1528</v>
      </c>
      <c r="H1061" s="15">
        <f t="shared" si="16"/>
        <v>0</v>
      </c>
      <c r="I1061" s="14"/>
      <c r="J1061" s="14"/>
      <c r="K1061" s="14"/>
    </row>
    <row r="1062" spans="2:11" ht="13.5" x14ac:dyDescent="0.35">
      <c r="B1062" s="3">
        <v>43549</v>
      </c>
      <c r="C1062" s="2">
        <v>24.59</v>
      </c>
      <c r="D1062" s="2">
        <v>12.001899999999999</v>
      </c>
      <c r="E1062" s="2">
        <v>140</v>
      </c>
      <c r="F1062" s="2">
        <v>24.59</v>
      </c>
      <c r="G1062" s="2">
        <v>3442.6</v>
      </c>
      <c r="H1062" s="15">
        <f t="shared" si="16"/>
        <v>2.6724838530304842E-2</v>
      </c>
      <c r="I1062" s="14"/>
      <c r="J1062" s="14"/>
      <c r="K1062" s="14"/>
    </row>
    <row r="1063" spans="2:11" ht="13.5" x14ac:dyDescent="0.35">
      <c r="B1063" s="3">
        <v>43550</v>
      </c>
      <c r="C1063" s="2">
        <v>24.79</v>
      </c>
      <c r="D1063" s="2">
        <v>12.099500000000001</v>
      </c>
      <c r="E1063" s="2">
        <v>682</v>
      </c>
      <c r="F1063" s="2">
        <v>24.793800000000001</v>
      </c>
      <c r="G1063" s="2">
        <v>16909.371599999999</v>
      </c>
      <c r="H1063" s="15">
        <f t="shared" si="16"/>
        <v>8.1320457594215665E-3</v>
      </c>
      <c r="I1063" s="14"/>
      <c r="J1063" s="14"/>
      <c r="K1063" s="14"/>
    </row>
    <row r="1064" spans="2:11" ht="13.5" x14ac:dyDescent="0.35">
      <c r="B1064" s="3">
        <v>43551</v>
      </c>
      <c r="C1064" s="2">
        <v>24.8</v>
      </c>
      <c r="D1064" s="2">
        <v>12.1044</v>
      </c>
      <c r="E1064" s="2">
        <v>310</v>
      </c>
      <c r="F1064" s="2">
        <v>24.8</v>
      </c>
      <c r="G1064" s="2">
        <v>7688</v>
      </c>
      <c r="H1064" s="15">
        <f t="shared" si="16"/>
        <v>4.0497541220705301E-4</v>
      </c>
      <c r="I1064" s="14"/>
      <c r="J1064" s="14"/>
      <c r="K1064" s="14"/>
    </row>
    <row r="1065" spans="2:11" ht="13.5" x14ac:dyDescent="0.35">
      <c r="B1065" s="3">
        <v>43552</v>
      </c>
      <c r="C1065" s="2">
        <v>24.8</v>
      </c>
      <c r="D1065" s="2">
        <v>12.1044</v>
      </c>
      <c r="E1065" s="2">
        <v>160</v>
      </c>
      <c r="F1065" s="2">
        <v>24.8</v>
      </c>
      <c r="G1065" s="2">
        <v>3968</v>
      </c>
      <c r="H1065" s="15">
        <f t="shared" si="16"/>
        <v>0</v>
      </c>
      <c r="I1065" s="14"/>
      <c r="J1065" s="14"/>
      <c r="K1065" s="14"/>
    </row>
    <row r="1066" spans="2:11" ht="13.5" x14ac:dyDescent="0.35">
      <c r="B1066" s="3">
        <v>43553</v>
      </c>
      <c r="C1066" s="2">
        <v>24.8</v>
      </c>
      <c r="D1066" s="2">
        <v>12.1044</v>
      </c>
      <c r="E1066" s="2">
        <v>250</v>
      </c>
      <c r="F1066" s="2">
        <v>24.792000000000002</v>
      </c>
      <c r="G1066" s="2">
        <v>6198</v>
      </c>
      <c r="H1066" s="15">
        <f t="shared" si="16"/>
        <v>0</v>
      </c>
      <c r="I1066" s="14"/>
      <c r="J1066" s="14"/>
      <c r="K1066" s="14"/>
    </row>
    <row r="1067" spans="2:11" ht="13.5" x14ac:dyDescent="0.35">
      <c r="B1067" s="3">
        <v>43556</v>
      </c>
      <c r="C1067" s="2">
        <v>24.8</v>
      </c>
      <c r="D1067" s="2">
        <v>12.1044</v>
      </c>
      <c r="E1067" s="2">
        <v>361</v>
      </c>
      <c r="F1067" s="2">
        <v>24.6</v>
      </c>
      <c r="G1067" s="2">
        <v>8880.6</v>
      </c>
      <c r="H1067" s="15">
        <f t="shared" si="16"/>
        <v>0</v>
      </c>
      <c r="I1067" s="14"/>
      <c r="J1067" s="14"/>
      <c r="K1067" s="14"/>
    </row>
    <row r="1068" spans="2:11" ht="13.5" x14ac:dyDescent="0.35">
      <c r="B1068" s="3">
        <v>43557</v>
      </c>
      <c r="C1068" s="2">
        <v>24.6</v>
      </c>
      <c r="D1068" s="2">
        <v>12.0067</v>
      </c>
      <c r="E1068" s="2">
        <v>436</v>
      </c>
      <c r="F1068" s="2">
        <v>24.508299999999998</v>
      </c>
      <c r="G1068" s="2">
        <v>10685.6188</v>
      </c>
      <c r="H1068" s="15">
        <f t="shared" si="16"/>
        <v>-8.0714450943458315E-3</v>
      </c>
      <c r="I1068" s="14"/>
      <c r="J1068" s="14"/>
      <c r="K1068" s="14"/>
    </row>
    <row r="1069" spans="2:11" ht="13.5" x14ac:dyDescent="0.35">
      <c r="B1069" s="3">
        <v>43558</v>
      </c>
      <c r="C1069" s="2">
        <v>24.5</v>
      </c>
      <c r="D1069" s="2">
        <v>11.9579</v>
      </c>
      <c r="E1069" s="2">
        <v>300</v>
      </c>
      <c r="F1069" s="2">
        <v>24.425699999999999</v>
      </c>
      <c r="G1069" s="2">
        <v>7327.71</v>
      </c>
      <c r="H1069" s="15">
        <f t="shared" si="16"/>
        <v>-4.0643973781305399E-3</v>
      </c>
      <c r="I1069" s="14"/>
      <c r="J1069" s="14"/>
      <c r="K1069" s="14"/>
    </row>
    <row r="1070" spans="2:11" ht="13.5" x14ac:dyDescent="0.35">
      <c r="B1070" s="3">
        <v>43559</v>
      </c>
      <c r="C1070" s="2">
        <v>24.5</v>
      </c>
      <c r="D1070" s="2">
        <v>11.9579</v>
      </c>
      <c r="E1070" s="2">
        <v>300</v>
      </c>
      <c r="F1070" s="2">
        <v>24.493300000000001</v>
      </c>
      <c r="G1070" s="2">
        <v>7347.99</v>
      </c>
      <c r="H1070" s="15">
        <f t="shared" si="16"/>
        <v>0</v>
      </c>
      <c r="I1070" s="14"/>
      <c r="J1070" s="14"/>
      <c r="K1070" s="14"/>
    </row>
    <row r="1071" spans="2:11" ht="13.5" x14ac:dyDescent="0.35">
      <c r="B1071" s="3">
        <v>43560</v>
      </c>
      <c r="C1071" s="2">
        <v>24.5</v>
      </c>
      <c r="D1071" s="2">
        <v>11.9579</v>
      </c>
      <c r="E1071" s="2">
        <v>400</v>
      </c>
      <c r="F1071" s="2">
        <v>24.462499999999999</v>
      </c>
      <c r="G1071" s="2">
        <v>9785</v>
      </c>
      <c r="H1071" s="15">
        <f t="shared" si="16"/>
        <v>0</v>
      </c>
      <c r="I1071" s="14"/>
      <c r="J1071" s="14"/>
      <c r="K1071" s="14"/>
    </row>
    <row r="1072" spans="2:11" ht="13.5" x14ac:dyDescent="0.35">
      <c r="B1072" s="3">
        <v>43563</v>
      </c>
      <c r="C1072" s="2">
        <v>24.5</v>
      </c>
      <c r="D1072" s="2">
        <v>11.9579</v>
      </c>
      <c r="E1072" s="2">
        <v>300</v>
      </c>
      <c r="F1072" s="2">
        <v>24.493300000000001</v>
      </c>
      <c r="G1072" s="2">
        <v>7347.99</v>
      </c>
      <c r="H1072" s="15">
        <f t="shared" si="16"/>
        <v>0</v>
      </c>
      <c r="I1072" s="14"/>
      <c r="J1072" s="14"/>
      <c r="K1072" s="14"/>
    </row>
    <row r="1073" spans="2:11" ht="13.5" x14ac:dyDescent="0.35">
      <c r="B1073" s="3">
        <v>43565</v>
      </c>
      <c r="C1073" s="2">
        <v>24.49</v>
      </c>
      <c r="D1073" s="2">
        <v>11.952999999999999</v>
      </c>
      <c r="E1073" s="2">
        <v>400</v>
      </c>
      <c r="F1073" s="2">
        <v>24.49</v>
      </c>
      <c r="G1073" s="2">
        <v>9796</v>
      </c>
      <c r="H1073" s="15">
        <f t="shared" si="16"/>
        <v>-4.097709464037176E-4</v>
      </c>
      <c r="I1073" s="14"/>
      <c r="J1073" s="14"/>
      <c r="K1073" s="14"/>
    </row>
    <row r="1074" spans="2:11" ht="13.5" x14ac:dyDescent="0.35">
      <c r="B1074" s="3">
        <v>43566</v>
      </c>
      <c r="C1074" s="2">
        <v>24.49</v>
      </c>
      <c r="D1074" s="2">
        <v>11.952999999999999</v>
      </c>
      <c r="E1074" s="2">
        <v>150</v>
      </c>
      <c r="F1074" s="2">
        <v>24.49</v>
      </c>
      <c r="G1074" s="2">
        <v>3673.5</v>
      </c>
      <c r="H1074" s="15">
        <f t="shared" si="16"/>
        <v>0</v>
      </c>
      <c r="I1074" s="14"/>
      <c r="J1074" s="14"/>
      <c r="K1074" s="14"/>
    </row>
    <row r="1075" spans="2:11" ht="13.5" x14ac:dyDescent="0.35">
      <c r="B1075" s="3">
        <v>43567</v>
      </c>
      <c r="C1075" s="2">
        <v>24.3</v>
      </c>
      <c r="D1075" s="2">
        <v>11.860300000000001</v>
      </c>
      <c r="E1075" s="2">
        <v>1240</v>
      </c>
      <c r="F1075" s="2">
        <v>24.3476</v>
      </c>
      <c r="G1075" s="2">
        <v>30191.024000000001</v>
      </c>
      <c r="H1075" s="15">
        <f t="shared" si="16"/>
        <v>-7.7553752196100473E-3</v>
      </c>
      <c r="I1075" s="14"/>
      <c r="J1075" s="14"/>
      <c r="K1075" s="14"/>
    </row>
    <row r="1076" spans="2:11" ht="13.5" x14ac:dyDescent="0.35">
      <c r="B1076" s="3">
        <v>43570</v>
      </c>
      <c r="C1076" s="2">
        <v>24.5</v>
      </c>
      <c r="D1076" s="2">
        <v>11.9579</v>
      </c>
      <c r="E1076" s="2">
        <v>2270</v>
      </c>
      <c r="F1076" s="2">
        <v>24.510999999999999</v>
      </c>
      <c r="G1076" s="2">
        <v>55639.97</v>
      </c>
      <c r="H1076" s="15">
        <f t="shared" si="16"/>
        <v>8.2291341702992252E-3</v>
      </c>
      <c r="I1076" s="14"/>
      <c r="J1076" s="14"/>
      <c r="K1076" s="14"/>
    </row>
    <row r="1077" spans="2:11" ht="13.5" x14ac:dyDescent="0.35">
      <c r="B1077" s="3">
        <v>43571</v>
      </c>
      <c r="C1077" s="2">
        <v>24.99</v>
      </c>
      <c r="D1077" s="2">
        <v>12.197100000000001</v>
      </c>
      <c r="E1077" s="2">
        <v>415</v>
      </c>
      <c r="F1077" s="2">
        <v>24.3582</v>
      </c>
      <c r="G1077" s="2">
        <v>10108.653</v>
      </c>
      <c r="H1077" s="15">
        <f t="shared" si="16"/>
        <v>2.0003512322397769E-2</v>
      </c>
      <c r="I1077" s="14"/>
      <c r="J1077" s="14"/>
      <c r="K1077" s="14"/>
    </row>
    <row r="1078" spans="2:11" ht="13.5" x14ac:dyDescent="0.35">
      <c r="B1078" s="3">
        <v>43572</v>
      </c>
      <c r="C1078" s="2">
        <v>24.99</v>
      </c>
      <c r="D1078" s="2">
        <v>12.197100000000001</v>
      </c>
      <c r="E1078" s="2">
        <v>0</v>
      </c>
      <c r="F1078" s="2">
        <v>0</v>
      </c>
      <c r="G1078" s="2">
        <v>0</v>
      </c>
      <c r="H1078" s="15">
        <f t="shared" si="16"/>
        <v>0</v>
      </c>
      <c r="I1078" s="14"/>
      <c r="J1078" s="14"/>
      <c r="K1078" s="14"/>
    </row>
    <row r="1079" spans="2:11" ht="13.5" x14ac:dyDescent="0.35">
      <c r="B1079" s="3">
        <v>43573</v>
      </c>
      <c r="C1079" s="2">
        <v>25.65</v>
      </c>
      <c r="D1079" s="2">
        <v>12.5192</v>
      </c>
      <c r="E1079" s="2">
        <v>20</v>
      </c>
      <c r="F1079" s="2">
        <v>25.092500000000001</v>
      </c>
      <c r="G1079" s="2">
        <v>501.85</v>
      </c>
      <c r="H1079" s="15">
        <f t="shared" si="16"/>
        <v>2.6407916635921565E-2</v>
      </c>
      <c r="I1079" s="14"/>
      <c r="J1079" s="14"/>
      <c r="K1079" s="14"/>
    </row>
    <row r="1080" spans="2:11" ht="13.5" x14ac:dyDescent="0.35">
      <c r="B1080" s="3">
        <v>43574</v>
      </c>
      <c r="C1080" s="2">
        <v>25.65</v>
      </c>
      <c r="D1080" s="2">
        <v>12.5192</v>
      </c>
      <c r="E1080" s="2">
        <v>25</v>
      </c>
      <c r="F1080" s="2">
        <v>25.65</v>
      </c>
      <c r="G1080" s="2">
        <v>641.25</v>
      </c>
      <c r="H1080" s="15">
        <f t="shared" si="16"/>
        <v>0</v>
      </c>
      <c r="I1080" s="14"/>
      <c r="J1080" s="14"/>
      <c r="K1080" s="14"/>
    </row>
    <row r="1081" spans="2:11" ht="13.5" x14ac:dyDescent="0.35">
      <c r="B1081" s="3">
        <v>43577</v>
      </c>
      <c r="C1081" s="2">
        <v>25.64</v>
      </c>
      <c r="D1081" s="2">
        <v>12.5143</v>
      </c>
      <c r="E1081" s="2">
        <v>1340</v>
      </c>
      <c r="F1081" s="2">
        <v>25.648199999999999</v>
      </c>
      <c r="G1081" s="2">
        <v>34368.588000000003</v>
      </c>
      <c r="H1081" s="15">
        <f t="shared" si="16"/>
        <v>-3.9139881142558937E-4</v>
      </c>
      <c r="I1081" s="14"/>
      <c r="J1081" s="14"/>
      <c r="K1081" s="14"/>
    </row>
    <row r="1082" spans="2:11" ht="13.5" x14ac:dyDescent="0.35">
      <c r="B1082" s="3">
        <v>43578</v>
      </c>
      <c r="C1082" s="2">
        <v>25.64</v>
      </c>
      <c r="D1082" s="2">
        <v>12.5143</v>
      </c>
      <c r="E1082" s="2">
        <v>100</v>
      </c>
      <c r="F1082" s="2">
        <v>25.64</v>
      </c>
      <c r="G1082" s="2">
        <v>2564</v>
      </c>
      <c r="H1082" s="15">
        <f t="shared" si="16"/>
        <v>0</v>
      </c>
      <c r="I1082" s="14"/>
      <c r="J1082" s="14"/>
      <c r="K1082" s="14"/>
    </row>
    <row r="1083" spans="2:11" ht="13.5" x14ac:dyDescent="0.35">
      <c r="B1083" s="3">
        <v>43579</v>
      </c>
      <c r="C1083" s="2">
        <v>25.5</v>
      </c>
      <c r="D1083" s="2">
        <v>12.446</v>
      </c>
      <c r="E1083" s="2">
        <v>860</v>
      </c>
      <c r="F1083" s="2">
        <v>25.163399999999999</v>
      </c>
      <c r="G1083" s="2">
        <v>21640.524000000001</v>
      </c>
      <c r="H1083" s="15">
        <f t="shared" si="16"/>
        <v>-5.457756326762239E-3</v>
      </c>
      <c r="I1083" s="14"/>
      <c r="J1083" s="14"/>
      <c r="K1083" s="14"/>
    </row>
    <row r="1084" spans="2:11" ht="13.5" x14ac:dyDescent="0.35">
      <c r="B1084" s="3">
        <v>43580</v>
      </c>
      <c r="C1084" s="2">
        <v>25.58</v>
      </c>
      <c r="D1084" s="2">
        <v>12.485099999999999</v>
      </c>
      <c r="E1084" s="2">
        <v>253</v>
      </c>
      <c r="F1084" s="2">
        <v>25.58</v>
      </c>
      <c r="G1084" s="2">
        <v>6471.74</v>
      </c>
      <c r="H1084" s="15">
        <f t="shared" si="16"/>
        <v>3.1415715892655848E-3</v>
      </c>
      <c r="I1084" s="14"/>
      <c r="J1084" s="14"/>
      <c r="K1084" s="14"/>
    </row>
    <row r="1085" spans="2:11" ht="13.5" x14ac:dyDescent="0.35">
      <c r="B1085" s="3">
        <v>43581</v>
      </c>
      <c r="C1085" s="2">
        <v>25.54</v>
      </c>
      <c r="D1085" s="2">
        <v>12.4655</v>
      </c>
      <c r="E1085" s="2">
        <v>658</v>
      </c>
      <c r="F1085" s="2">
        <v>25.527999999999999</v>
      </c>
      <c r="G1085" s="2">
        <v>16797.423999999999</v>
      </c>
      <c r="H1085" s="15">
        <f t="shared" si="16"/>
        <v>-1.5698712865734941E-3</v>
      </c>
      <c r="I1085" s="14"/>
      <c r="J1085" s="14"/>
      <c r="K1085" s="14"/>
    </row>
    <row r="1086" spans="2:11" ht="13.5" x14ac:dyDescent="0.35">
      <c r="B1086" s="3">
        <v>43584</v>
      </c>
      <c r="C1086" s="2">
        <v>25.55</v>
      </c>
      <c r="D1086" s="2">
        <v>12.4704</v>
      </c>
      <c r="E1086" s="2">
        <v>212</v>
      </c>
      <c r="F1086" s="2">
        <v>25.55</v>
      </c>
      <c r="G1086" s="2">
        <v>5416.6</v>
      </c>
      <c r="H1086" s="15">
        <f t="shared" si="16"/>
        <v>3.9308491436358255E-4</v>
      </c>
      <c r="I1086" s="14"/>
      <c r="J1086" s="14"/>
      <c r="K1086" s="14"/>
    </row>
    <row r="1087" spans="2:11" ht="13.5" x14ac:dyDescent="0.35">
      <c r="B1087" s="3">
        <v>43585</v>
      </c>
      <c r="C1087" s="2">
        <v>25.54</v>
      </c>
      <c r="D1087" s="2">
        <v>12.4655</v>
      </c>
      <c r="E1087" s="2">
        <v>669</v>
      </c>
      <c r="F1087" s="2">
        <v>25.136900000000001</v>
      </c>
      <c r="G1087" s="2">
        <v>16816.5861</v>
      </c>
      <c r="H1087" s="15">
        <f t="shared" si="16"/>
        <v>-3.9293045932762687E-4</v>
      </c>
      <c r="I1087" s="14"/>
      <c r="J1087" s="14"/>
      <c r="K1087" s="14"/>
    </row>
    <row r="1088" spans="2:11" ht="13.5" x14ac:dyDescent="0.35">
      <c r="B1088" s="3">
        <v>43587</v>
      </c>
      <c r="C1088" s="2">
        <v>25.54</v>
      </c>
      <c r="D1088" s="2">
        <v>12.4655</v>
      </c>
      <c r="E1088" s="2">
        <v>50</v>
      </c>
      <c r="F1088" s="2">
        <v>25.54</v>
      </c>
      <c r="G1088" s="2">
        <v>1277</v>
      </c>
      <c r="H1088" s="15">
        <f t="shared" si="16"/>
        <v>0</v>
      </c>
      <c r="I1088" s="14"/>
      <c r="J1088" s="14"/>
      <c r="K1088" s="14"/>
    </row>
    <row r="1089" spans="2:11" ht="13.5" x14ac:dyDescent="0.35">
      <c r="B1089" s="3">
        <v>43588</v>
      </c>
      <c r="C1089" s="2">
        <v>25.48</v>
      </c>
      <c r="D1089" s="2">
        <v>12.436199999999999</v>
      </c>
      <c r="E1089" s="2">
        <v>200</v>
      </c>
      <c r="F1089" s="2">
        <v>25.286999999999999</v>
      </c>
      <c r="G1089" s="2">
        <v>5057.3999999999996</v>
      </c>
      <c r="H1089" s="15">
        <f t="shared" si="16"/>
        <v>-2.3504873450724793E-3</v>
      </c>
      <c r="I1089" s="14"/>
      <c r="J1089" s="14"/>
      <c r="K1089" s="14"/>
    </row>
    <row r="1090" spans="2:11" ht="13.5" x14ac:dyDescent="0.35">
      <c r="B1090" s="3">
        <v>43591</v>
      </c>
      <c r="C1090" s="2">
        <v>25.47</v>
      </c>
      <c r="D1090" s="2">
        <v>12.4314</v>
      </c>
      <c r="E1090" s="2">
        <v>1969</v>
      </c>
      <c r="F1090" s="2">
        <v>25.470099999999999</v>
      </c>
      <c r="G1090" s="2">
        <v>50150.626900000003</v>
      </c>
      <c r="H1090" s="15">
        <f t="shared" si="16"/>
        <v>-3.8596999083317024E-4</v>
      </c>
      <c r="I1090" s="14"/>
      <c r="J1090" s="14"/>
      <c r="K1090" s="14"/>
    </row>
    <row r="1091" spans="2:11" ht="13.5" x14ac:dyDescent="0.35">
      <c r="B1091" s="3">
        <v>43592</v>
      </c>
      <c r="C1091" s="2">
        <v>25.4</v>
      </c>
      <c r="D1091" s="2">
        <v>12.3972</v>
      </c>
      <c r="E1091" s="2">
        <v>1020</v>
      </c>
      <c r="F1091" s="2">
        <v>25.393899999999999</v>
      </c>
      <c r="G1091" s="2">
        <v>25901.777999999998</v>
      </c>
      <c r="H1091" s="15">
        <f t="shared" si="16"/>
        <v>-2.7510980259665228E-3</v>
      </c>
      <c r="I1091" s="14"/>
      <c r="J1091" s="14"/>
      <c r="K1091" s="14"/>
    </row>
    <row r="1092" spans="2:11" ht="13.5" x14ac:dyDescent="0.35">
      <c r="B1092" s="3">
        <v>43593</v>
      </c>
      <c r="C1092" s="2">
        <v>25.4</v>
      </c>
      <c r="D1092" s="2">
        <v>12.3972</v>
      </c>
      <c r="E1092" s="2">
        <v>60</v>
      </c>
      <c r="F1092" s="2">
        <v>25.441700000000001</v>
      </c>
      <c r="G1092" s="2">
        <v>1526.502</v>
      </c>
      <c r="H1092" s="15">
        <f t="shared" si="16"/>
        <v>0</v>
      </c>
      <c r="I1092" s="14"/>
      <c r="J1092" s="14"/>
      <c r="K1092" s="14"/>
    </row>
    <row r="1093" spans="2:11" ht="13.5" x14ac:dyDescent="0.35">
      <c r="B1093" s="3">
        <v>43594</v>
      </c>
      <c r="C1093" s="2">
        <v>25.39</v>
      </c>
      <c r="D1093" s="2">
        <v>12.392300000000001</v>
      </c>
      <c r="E1093" s="2">
        <v>20</v>
      </c>
      <c r="F1093" s="2">
        <v>25.39</v>
      </c>
      <c r="G1093" s="2">
        <v>507.8</v>
      </c>
      <c r="H1093" s="15">
        <f t="shared" si="16"/>
        <v>-3.9525054044455509E-4</v>
      </c>
      <c r="I1093" s="14"/>
      <c r="J1093" s="14"/>
      <c r="K1093" s="14"/>
    </row>
    <row r="1094" spans="2:11" ht="13.5" x14ac:dyDescent="0.35">
      <c r="B1094" s="3">
        <v>43595</v>
      </c>
      <c r="C1094" s="2">
        <v>25.4</v>
      </c>
      <c r="D1094" s="2">
        <v>12.3972</v>
      </c>
      <c r="E1094" s="2">
        <v>100</v>
      </c>
      <c r="F1094" s="2">
        <v>25.4</v>
      </c>
      <c r="G1094" s="2">
        <v>2540</v>
      </c>
      <c r="H1094" s="15">
        <f t="shared" si="16"/>
        <v>3.9540682520591321E-4</v>
      </c>
      <c r="I1094" s="14"/>
      <c r="J1094" s="14"/>
      <c r="K1094" s="14"/>
    </row>
    <row r="1095" spans="2:11" ht="13.5" x14ac:dyDescent="0.35">
      <c r="B1095" s="3">
        <v>43598</v>
      </c>
      <c r="C1095" s="2">
        <v>25.4</v>
      </c>
      <c r="D1095" s="2">
        <v>12.3972</v>
      </c>
      <c r="E1095" s="2">
        <v>173</v>
      </c>
      <c r="F1095" s="2">
        <v>25.4</v>
      </c>
      <c r="G1095" s="2">
        <v>4394.2</v>
      </c>
      <c r="H1095" s="15">
        <f t="shared" ref="H1095:H1158" si="17">(D1095-D1094)/D1094</f>
        <v>0</v>
      </c>
      <c r="I1095" s="14"/>
      <c r="J1095" s="14"/>
      <c r="K1095" s="14"/>
    </row>
    <row r="1096" spans="2:11" ht="13.5" x14ac:dyDescent="0.35">
      <c r="B1096" s="3">
        <v>43599</v>
      </c>
      <c r="C1096" s="2">
        <v>25.4</v>
      </c>
      <c r="D1096" s="2">
        <v>12.3972</v>
      </c>
      <c r="E1096" s="2">
        <v>22</v>
      </c>
      <c r="F1096" s="2">
        <v>25.445499999999999</v>
      </c>
      <c r="G1096" s="2">
        <v>559.80100000000004</v>
      </c>
      <c r="H1096" s="15">
        <f t="shared" si="17"/>
        <v>0</v>
      </c>
      <c r="I1096" s="14"/>
      <c r="J1096" s="14"/>
      <c r="K1096" s="14"/>
    </row>
    <row r="1097" spans="2:11" ht="13.5" x14ac:dyDescent="0.35">
      <c r="B1097" s="3">
        <v>43600</v>
      </c>
      <c r="C1097" s="2">
        <v>25.4</v>
      </c>
      <c r="D1097" s="2">
        <v>12.3972</v>
      </c>
      <c r="E1097" s="2">
        <v>285</v>
      </c>
      <c r="F1097" s="2">
        <v>25.3995</v>
      </c>
      <c r="G1097" s="2">
        <v>7238.8575000000001</v>
      </c>
      <c r="H1097" s="15">
        <f t="shared" si="17"/>
        <v>0</v>
      </c>
      <c r="I1097" s="14"/>
      <c r="J1097" s="14"/>
      <c r="K1097" s="14"/>
    </row>
    <row r="1098" spans="2:11" ht="13.5" x14ac:dyDescent="0.35">
      <c r="B1098" s="3">
        <v>43601</v>
      </c>
      <c r="C1098" s="2">
        <v>25.38</v>
      </c>
      <c r="D1098" s="2">
        <v>12.3874</v>
      </c>
      <c r="E1098" s="2">
        <v>616</v>
      </c>
      <c r="F1098" s="2">
        <v>25.385899999999999</v>
      </c>
      <c r="G1098" s="2">
        <v>15637.714400000001</v>
      </c>
      <c r="H1098" s="15">
        <f t="shared" si="17"/>
        <v>-7.9050108088925351E-4</v>
      </c>
      <c r="I1098" s="14"/>
      <c r="J1098" s="14"/>
      <c r="K1098" s="14"/>
    </row>
    <row r="1099" spans="2:11" ht="13.5" x14ac:dyDescent="0.35">
      <c r="B1099" s="3">
        <v>43602</v>
      </c>
      <c r="C1099" s="2">
        <v>25.35</v>
      </c>
      <c r="D1099" s="2">
        <v>12.3728</v>
      </c>
      <c r="E1099" s="2">
        <v>5068</v>
      </c>
      <c r="F1099" s="2">
        <v>24.656099999999999</v>
      </c>
      <c r="G1099" s="2">
        <v>124957.1148</v>
      </c>
      <c r="H1099" s="15">
        <f t="shared" si="17"/>
        <v>-1.1786169817717782E-3</v>
      </c>
      <c r="I1099" s="14"/>
      <c r="J1099" s="14"/>
      <c r="K1099" s="14"/>
    </row>
    <row r="1100" spans="2:11" ht="13.5" x14ac:dyDescent="0.35">
      <c r="B1100" s="3">
        <v>43605</v>
      </c>
      <c r="C1100" s="2">
        <v>25.3</v>
      </c>
      <c r="D1100" s="2">
        <v>12.3484</v>
      </c>
      <c r="E1100" s="2">
        <v>1773</v>
      </c>
      <c r="F1100" s="2">
        <v>24.782699999999998</v>
      </c>
      <c r="G1100" s="2">
        <v>43939.727099999996</v>
      </c>
      <c r="H1100" s="15">
        <f t="shared" si="17"/>
        <v>-1.9720677615414441E-3</v>
      </c>
      <c r="I1100" s="14"/>
      <c r="J1100" s="14"/>
      <c r="K1100" s="14"/>
    </row>
    <row r="1101" spans="2:11" ht="13.5" x14ac:dyDescent="0.35">
      <c r="B1101" s="3">
        <v>43606</v>
      </c>
      <c r="C1101" s="2">
        <v>25.2</v>
      </c>
      <c r="D1101" s="2">
        <v>12.2996</v>
      </c>
      <c r="E1101" s="2">
        <v>501</v>
      </c>
      <c r="F1101" s="2">
        <v>24.996700000000001</v>
      </c>
      <c r="G1101" s="2">
        <v>12523.3467</v>
      </c>
      <c r="H1101" s="15">
        <f t="shared" si="17"/>
        <v>-3.9519289948495313E-3</v>
      </c>
      <c r="I1101" s="14"/>
      <c r="J1101" s="14"/>
      <c r="K1101" s="14"/>
    </row>
    <row r="1102" spans="2:11" ht="13.5" x14ac:dyDescent="0.35">
      <c r="B1102" s="3">
        <v>43607</v>
      </c>
      <c r="C1102" s="2">
        <v>25.2</v>
      </c>
      <c r="D1102" s="2">
        <v>12.2996</v>
      </c>
      <c r="E1102" s="2">
        <v>3023</v>
      </c>
      <c r="F1102" s="2">
        <v>24.885999999999999</v>
      </c>
      <c r="G1102" s="2">
        <v>75230.377999999997</v>
      </c>
      <c r="H1102" s="15">
        <f t="shared" si="17"/>
        <v>0</v>
      </c>
      <c r="I1102" s="14"/>
      <c r="J1102" s="14"/>
      <c r="K1102" s="14"/>
    </row>
    <row r="1103" spans="2:11" ht="13.5" x14ac:dyDescent="0.35">
      <c r="B1103" s="3">
        <v>43608</v>
      </c>
      <c r="C1103" s="2">
        <v>24</v>
      </c>
      <c r="D1103" s="2">
        <v>12.3773</v>
      </c>
      <c r="E1103" s="2">
        <v>30</v>
      </c>
      <c r="F1103" s="2">
        <v>24</v>
      </c>
      <c r="G1103" s="2">
        <v>720</v>
      </c>
      <c r="H1103" s="15">
        <f t="shared" si="17"/>
        <v>6.3172786106865352E-3</v>
      </c>
      <c r="I1103" s="14"/>
      <c r="J1103" s="14"/>
      <c r="K1103" s="14"/>
    </row>
    <row r="1104" spans="2:11" ht="13.5" x14ac:dyDescent="0.35">
      <c r="B1104" s="3">
        <v>43609</v>
      </c>
      <c r="C1104" s="2">
        <v>24.2</v>
      </c>
      <c r="D1104" s="2">
        <v>12.480499999999999</v>
      </c>
      <c r="E1104" s="2">
        <v>1047</v>
      </c>
      <c r="F1104" s="2">
        <v>24.3367</v>
      </c>
      <c r="G1104" s="2">
        <v>25480.5249</v>
      </c>
      <c r="H1104" s="15">
        <f t="shared" si="17"/>
        <v>8.3378442794469956E-3</v>
      </c>
      <c r="I1104" s="14"/>
      <c r="J1104" s="14"/>
      <c r="K1104" s="14"/>
    </row>
    <row r="1105" spans="2:11" ht="13.5" x14ac:dyDescent="0.35">
      <c r="B1105" s="3">
        <v>43612</v>
      </c>
      <c r="C1105" s="2">
        <v>24.2</v>
      </c>
      <c r="D1105" s="2">
        <v>12.480499999999999</v>
      </c>
      <c r="E1105" s="2">
        <v>6915</v>
      </c>
      <c r="F1105" s="2">
        <v>24.200800000000001</v>
      </c>
      <c r="G1105" s="2">
        <v>167348.53200000001</v>
      </c>
      <c r="H1105" s="15">
        <f t="shared" si="17"/>
        <v>0</v>
      </c>
      <c r="I1105" s="14"/>
      <c r="J1105" s="14"/>
      <c r="K1105" s="14"/>
    </row>
    <row r="1106" spans="2:11" ht="13.5" x14ac:dyDescent="0.35">
      <c r="B1106" s="3">
        <v>43613</v>
      </c>
      <c r="C1106" s="2">
        <v>24.3</v>
      </c>
      <c r="D1106" s="2">
        <v>12.532</v>
      </c>
      <c r="E1106" s="2">
        <v>4495</v>
      </c>
      <c r="F1106" s="2">
        <v>24.1129</v>
      </c>
      <c r="G1106" s="2">
        <v>108387.4855</v>
      </c>
      <c r="H1106" s="15">
        <f t="shared" si="17"/>
        <v>4.1264372420977344E-3</v>
      </c>
      <c r="I1106" s="14"/>
      <c r="J1106" s="14"/>
      <c r="K1106" s="14"/>
    </row>
    <row r="1107" spans="2:11" ht="13.5" x14ac:dyDescent="0.35">
      <c r="B1107" s="3">
        <v>43614</v>
      </c>
      <c r="C1107" s="2">
        <v>25.02</v>
      </c>
      <c r="D1107" s="2">
        <v>12.9033</v>
      </c>
      <c r="E1107" s="2">
        <v>1523</v>
      </c>
      <c r="F1107" s="2">
        <v>24.677</v>
      </c>
      <c r="G1107" s="2">
        <v>37583.071000000004</v>
      </c>
      <c r="H1107" s="15">
        <f t="shared" si="17"/>
        <v>2.9628151931056473E-2</v>
      </c>
      <c r="I1107" s="14"/>
      <c r="J1107" s="14"/>
      <c r="K1107" s="14"/>
    </row>
    <row r="1108" spans="2:11" ht="13.5" x14ac:dyDescent="0.35">
      <c r="B1108" s="3">
        <v>43615</v>
      </c>
      <c r="C1108" s="2">
        <v>25.77</v>
      </c>
      <c r="D1108" s="2">
        <v>13.290100000000001</v>
      </c>
      <c r="E1108" s="2">
        <v>10580</v>
      </c>
      <c r="F1108" s="2">
        <v>25.7394</v>
      </c>
      <c r="G1108" s="2">
        <v>272322.85200000001</v>
      </c>
      <c r="H1108" s="15">
        <f t="shared" si="17"/>
        <v>2.9976827633241179E-2</v>
      </c>
      <c r="I1108" s="14"/>
      <c r="J1108" s="14"/>
      <c r="K1108" s="14"/>
    </row>
    <row r="1109" spans="2:11" ht="13.5" x14ac:dyDescent="0.35">
      <c r="B1109" s="3">
        <v>43616</v>
      </c>
      <c r="C1109" s="2">
        <v>26.3</v>
      </c>
      <c r="D1109" s="2">
        <v>13.563499999999999</v>
      </c>
      <c r="E1109" s="2">
        <v>13603</v>
      </c>
      <c r="F1109" s="2">
        <v>26</v>
      </c>
      <c r="G1109" s="2">
        <v>353678</v>
      </c>
      <c r="H1109" s="15">
        <f t="shared" si="17"/>
        <v>2.0571703749407359E-2</v>
      </c>
      <c r="I1109" s="14"/>
      <c r="J1109" s="14"/>
      <c r="K1109" s="14"/>
    </row>
    <row r="1110" spans="2:11" ht="13.5" x14ac:dyDescent="0.35">
      <c r="B1110" s="3">
        <v>43619</v>
      </c>
      <c r="C1110" s="2">
        <v>26.65</v>
      </c>
      <c r="D1110" s="2">
        <v>13.744</v>
      </c>
      <c r="E1110" s="2">
        <v>6484</v>
      </c>
      <c r="F1110" s="2">
        <v>26.665900000000001</v>
      </c>
      <c r="G1110" s="2">
        <v>172901.69560000001</v>
      </c>
      <c r="H1110" s="15">
        <f t="shared" si="17"/>
        <v>1.330777454196928E-2</v>
      </c>
      <c r="I1110" s="14"/>
      <c r="J1110" s="14"/>
      <c r="K1110" s="14"/>
    </row>
    <row r="1111" spans="2:11" ht="13.5" x14ac:dyDescent="0.35">
      <c r="B1111" s="3">
        <v>43623</v>
      </c>
      <c r="C1111" s="2">
        <v>26.9</v>
      </c>
      <c r="D1111" s="2">
        <v>13.8729</v>
      </c>
      <c r="E1111" s="2">
        <v>2849</v>
      </c>
      <c r="F1111" s="2">
        <v>26.850100000000001</v>
      </c>
      <c r="G1111" s="2">
        <v>76495.934899999993</v>
      </c>
      <c r="H1111" s="15">
        <f t="shared" si="17"/>
        <v>9.3786379511059219E-3</v>
      </c>
      <c r="I1111" s="14"/>
      <c r="J1111" s="14"/>
      <c r="K1111" s="14"/>
    </row>
    <row r="1112" spans="2:11" ht="13.5" x14ac:dyDescent="0.35">
      <c r="B1112" s="3">
        <v>43626</v>
      </c>
      <c r="C1112" s="2">
        <v>27.7</v>
      </c>
      <c r="D1112" s="2">
        <v>14.285500000000001</v>
      </c>
      <c r="E1112" s="2">
        <v>4590</v>
      </c>
      <c r="F1112" s="2">
        <v>27.398800000000001</v>
      </c>
      <c r="G1112" s="2">
        <v>125760.492</v>
      </c>
      <c r="H1112" s="15">
        <f t="shared" si="17"/>
        <v>2.9741438343821494E-2</v>
      </c>
      <c r="I1112" s="14"/>
      <c r="J1112" s="14"/>
      <c r="K1112" s="14"/>
    </row>
    <row r="1113" spans="2:11" ht="13.5" x14ac:dyDescent="0.35">
      <c r="B1113" s="3">
        <v>43627</v>
      </c>
      <c r="C1113" s="2">
        <v>27.2</v>
      </c>
      <c r="D1113" s="2">
        <v>14.0276</v>
      </c>
      <c r="E1113" s="2">
        <v>8605</v>
      </c>
      <c r="F1113" s="2">
        <v>27.4069</v>
      </c>
      <c r="G1113" s="2">
        <v>235836.37450000001</v>
      </c>
      <c r="H1113" s="15">
        <f t="shared" si="17"/>
        <v>-1.8053270799062063E-2</v>
      </c>
      <c r="I1113" s="14"/>
      <c r="J1113" s="14"/>
      <c r="K1113" s="14"/>
    </row>
    <row r="1114" spans="2:11" ht="13.5" x14ac:dyDescent="0.35">
      <c r="B1114" s="3">
        <v>43628</v>
      </c>
      <c r="C1114" s="2">
        <v>27.25</v>
      </c>
      <c r="D1114" s="2">
        <v>14.0534</v>
      </c>
      <c r="E1114" s="2">
        <v>4254</v>
      </c>
      <c r="F1114" s="2">
        <v>27.253699999999998</v>
      </c>
      <c r="G1114" s="2">
        <v>115937.2398</v>
      </c>
      <c r="H1114" s="15">
        <f t="shared" si="17"/>
        <v>1.8392312298611501E-3</v>
      </c>
      <c r="I1114" s="14"/>
      <c r="J1114" s="14"/>
      <c r="K1114" s="14"/>
    </row>
    <row r="1115" spans="2:11" ht="13.5" x14ac:dyDescent="0.35">
      <c r="B1115" s="3">
        <v>43629</v>
      </c>
      <c r="C1115" s="2">
        <v>27.19</v>
      </c>
      <c r="D1115" s="2">
        <v>14.022500000000001</v>
      </c>
      <c r="E1115" s="2">
        <v>2300</v>
      </c>
      <c r="F1115" s="2">
        <v>27.133800000000001</v>
      </c>
      <c r="G1115" s="2">
        <v>62407.74</v>
      </c>
      <c r="H1115" s="15">
        <f t="shared" si="17"/>
        <v>-2.1987561728833622E-3</v>
      </c>
      <c r="I1115" s="14"/>
      <c r="J1115" s="14"/>
      <c r="K1115" s="14"/>
    </row>
    <row r="1116" spans="2:11" ht="13.5" x14ac:dyDescent="0.35">
      <c r="B1116" s="3">
        <v>43630</v>
      </c>
      <c r="C1116" s="2">
        <v>27.15</v>
      </c>
      <c r="D1116" s="2">
        <v>14.001799999999999</v>
      </c>
      <c r="E1116" s="2">
        <v>4493</v>
      </c>
      <c r="F1116" s="2">
        <v>27.132300000000001</v>
      </c>
      <c r="G1116" s="2">
        <v>121905.42389999999</v>
      </c>
      <c r="H1116" s="15">
        <f t="shared" si="17"/>
        <v>-1.4761989659476907E-3</v>
      </c>
      <c r="I1116" s="14"/>
      <c r="J1116" s="14"/>
      <c r="K1116" s="14"/>
    </row>
    <row r="1117" spans="2:11" ht="13.5" x14ac:dyDescent="0.35">
      <c r="B1117" s="3">
        <v>43633</v>
      </c>
      <c r="C1117" s="2">
        <v>27</v>
      </c>
      <c r="D1117" s="2">
        <v>13.9245</v>
      </c>
      <c r="E1117" s="2">
        <v>7208</v>
      </c>
      <c r="F1117" s="2">
        <v>27.053999999999998</v>
      </c>
      <c r="G1117" s="2">
        <v>195005.23199999999</v>
      </c>
      <c r="H1117" s="15">
        <f t="shared" si="17"/>
        <v>-5.5207187647301958E-3</v>
      </c>
      <c r="I1117" s="14"/>
      <c r="J1117" s="14"/>
      <c r="K1117" s="14"/>
    </row>
    <row r="1118" spans="2:11" ht="13.5" x14ac:dyDescent="0.35">
      <c r="B1118" s="3">
        <v>43634</v>
      </c>
      <c r="C1118" s="2">
        <v>27</v>
      </c>
      <c r="D1118" s="2">
        <v>13.9245</v>
      </c>
      <c r="E1118" s="2">
        <v>1674</v>
      </c>
      <c r="F1118" s="2">
        <v>26.952999999999999</v>
      </c>
      <c r="G1118" s="2">
        <v>45119.322</v>
      </c>
      <c r="H1118" s="15">
        <f t="shared" si="17"/>
        <v>0</v>
      </c>
      <c r="I1118" s="14"/>
      <c r="J1118" s="14"/>
      <c r="K1118" s="14"/>
    </row>
    <row r="1119" spans="2:11" ht="13.5" x14ac:dyDescent="0.35">
      <c r="B1119" s="3">
        <v>43635</v>
      </c>
      <c r="C1119" s="2">
        <v>27</v>
      </c>
      <c r="D1119" s="2">
        <v>13.9245</v>
      </c>
      <c r="E1119" s="2">
        <v>2561</v>
      </c>
      <c r="F1119" s="2">
        <v>26.988299999999999</v>
      </c>
      <c r="G1119" s="2">
        <v>69117.036300000007</v>
      </c>
      <c r="H1119" s="15">
        <f t="shared" si="17"/>
        <v>0</v>
      </c>
      <c r="I1119" s="14"/>
      <c r="J1119" s="14"/>
      <c r="K1119" s="14"/>
    </row>
    <row r="1120" spans="2:11" ht="13.5" x14ac:dyDescent="0.35">
      <c r="B1120" s="3">
        <v>43636</v>
      </c>
      <c r="C1120" s="2">
        <v>27</v>
      </c>
      <c r="D1120" s="2">
        <v>13.9245</v>
      </c>
      <c r="E1120" s="2">
        <v>966</v>
      </c>
      <c r="F1120" s="2">
        <v>26.9969</v>
      </c>
      <c r="G1120" s="2">
        <v>26079.005399999998</v>
      </c>
      <c r="H1120" s="15">
        <f t="shared" si="17"/>
        <v>0</v>
      </c>
      <c r="I1120" s="14"/>
      <c r="J1120" s="14"/>
      <c r="K1120" s="14"/>
    </row>
    <row r="1121" spans="2:11" ht="13.5" x14ac:dyDescent="0.35">
      <c r="B1121" s="3">
        <v>43637</v>
      </c>
      <c r="C1121" s="2">
        <v>27</v>
      </c>
      <c r="D1121" s="2">
        <v>13.9245</v>
      </c>
      <c r="E1121" s="2">
        <v>476</v>
      </c>
      <c r="F1121" s="2">
        <v>26.988</v>
      </c>
      <c r="G1121" s="2">
        <v>12846.288</v>
      </c>
      <c r="H1121" s="15">
        <f t="shared" si="17"/>
        <v>0</v>
      </c>
      <c r="I1121" s="14"/>
      <c r="J1121" s="14"/>
      <c r="K1121" s="14"/>
    </row>
    <row r="1122" spans="2:11" ht="13.5" x14ac:dyDescent="0.35">
      <c r="B1122" s="3">
        <v>43640</v>
      </c>
      <c r="C1122" s="2">
        <v>27</v>
      </c>
      <c r="D1122" s="2">
        <v>13.9245</v>
      </c>
      <c r="E1122" s="2">
        <v>2800</v>
      </c>
      <c r="F1122" s="2">
        <v>26.882200000000001</v>
      </c>
      <c r="G1122" s="2">
        <v>75270.16</v>
      </c>
      <c r="H1122" s="15">
        <f t="shared" si="17"/>
        <v>0</v>
      </c>
      <c r="I1122" s="14"/>
      <c r="J1122" s="14"/>
      <c r="K1122" s="14"/>
    </row>
    <row r="1123" spans="2:11" ht="13.5" x14ac:dyDescent="0.35">
      <c r="B1123" s="3">
        <v>43641</v>
      </c>
      <c r="C1123" s="2">
        <v>27</v>
      </c>
      <c r="D1123" s="2">
        <v>13.9245</v>
      </c>
      <c r="E1123" s="2">
        <v>404</v>
      </c>
      <c r="F1123" s="2">
        <v>26.985099999999999</v>
      </c>
      <c r="G1123" s="2">
        <v>10901.9804</v>
      </c>
      <c r="H1123" s="15">
        <f t="shared" si="17"/>
        <v>0</v>
      </c>
      <c r="I1123" s="14"/>
      <c r="J1123" s="14"/>
      <c r="K1123" s="14"/>
    </row>
    <row r="1124" spans="2:11" ht="13.5" x14ac:dyDescent="0.35">
      <c r="B1124" s="3">
        <v>43642</v>
      </c>
      <c r="C1124" s="2">
        <v>26.99</v>
      </c>
      <c r="D1124" s="2">
        <v>13.9193</v>
      </c>
      <c r="E1124" s="2">
        <v>1846</v>
      </c>
      <c r="F1124" s="2">
        <v>26.985600000000002</v>
      </c>
      <c r="G1124" s="2">
        <v>49815.417600000001</v>
      </c>
      <c r="H1124" s="15">
        <f t="shared" si="17"/>
        <v>-3.7344249344682505E-4</v>
      </c>
      <c r="I1124" s="14"/>
      <c r="J1124" s="14"/>
      <c r="K1124" s="14"/>
    </row>
    <row r="1125" spans="2:11" ht="13.5" x14ac:dyDescent="0.35">
      <c r="B1125" s="3">
        <v>43643</v>
      </c>
      <c r="C1125" s="2">
        <v>26.9</v>
      </c>
      <c r="D1125" s="2">
        <v>13.8729</v>
      </c>
      <c r="E1125" s="2">
        <v>1745</v>
      </c>
      <c r="F1125" s="2">
        <v>26.917400000000001</v>
      </c>
      <c r="G1125" s="2">
        <v>46970.862999999998</v>
      </c>
      <c r="H1125" s="15">
        <f t="shared" si="17"/>
        <v>-3.3335009662842398E-3</v>
      </c>
      <c r="I1125" s="14"/>
      <c r="J1125" s="14"/>
      <c r="K1125" s="14"/>
    </row>
    <row r="1126" spans="2:11" ht="13.5" x14ac:dyDescent="0.35">
      <c r="B1126" s="3">
        <v>43644</v>
      </c>
      <c r="C1126" s="2">
        <v>26.9</v>
      </c>
      <c r="D1126" s="2">
        <v>13.8729</v>
      </c>
      <c r="E1126" s="2">
        <v>1772</v>
      </c>
      <c r="F1126" s="2">
        <v>26.8599</v>
      </c>
      <c r="G1126" s="2">
        <v>47595.7428</v>
      </c>
      <c r="H1126" s="15">
        <f t="shared" si="17"/>
        <v>0</v>
      </c>
      <c r="I1126" s="14"/>
      <c r="J1126" s="14"/>
      <c r="K1126" s="14"/>
    </row>
    <row r="1127" spans="2:11" ht="13.5" x14ac:dyDescent="0.35">
      <c r="B1127" s="3">
        <v>43647</v>
      </c>
      <c r="C1127" s="2">
        <v>27.15</v>
      </c>
      <c r="D1127" s="2">
        <v>14.001799999999999</v>
      </c>
      <c r="E1127" s="2">
        <v>2244</v>
      </c>
      <c r="F1127" s="2">
        <v>27.049900000000001</v>
      </c>
      <c r="G1127" s="2">
        <v>60699.975599999998</v>
      </c>
      <c r="H1127" s="15">
        <f t="shared" si="17"/>
        <v>9.2914963706218455E-3</v>
      </c>
      <c r="I1127" s="14"/>
      <c r="J1127" s="14"/>
      <c r="K1127" s="14"/>
    </row>
    <row r="1128" spans="2:11" ht="13.5" x14ac:dyDescent="0.35">
      <c r="B1128" s="3">
        <v>43648</v>
      </c>
      <c r="C1128" s="2">
        <v>27.15</v>
      </c>
      <c r="D1128" s="2">
        <v>14.001799999999999</v>
      </c>
      <c r="E1128" s="2">
        <v>677</v>
      </c>
      <c r="F1128" s="2">
        <v>27.027000000000001</v>
      </c>
      <c r="G1128" s="2">
        <v>18297.278999999999</v>
      </c>
      <c r="H1128" s="15">
        <f t="shared" si="17"/>
        <v>0</v>
      </c>
      <c r="I1128" s="14"/>
      <c r="J1128" s="14"/>
      <c r="K1128" s="14"/>
    </row>
    <row r="1129" spans="2:11" ht="13.5" x14ac:dyDescent="0.35">
      <c r="B1129" s="3">
        <v>43649</v>
      </c>
      <c r="C1129" s="2">
        <v>27.15</v>
      </c>
      <c r="D1129" s="2">
        <v>14.001799999999999</v>
      </c>
      <c r="E1129" s="2">
        <v>174</v>
      </c>
      <c r="F1129" s="2">
        <v>27.15</v>
      </c>
      <c r="G1129" s="2">
        <v>4724.1000000000004</v>
      </c>
      <c r="H1129" s="15">
        <f t="shared" si="17"/>
        <v>0</v>
      </c>
      <c r="I1129" s="14"/>
      <c r="J1129" s="14"/>
      <c r="K1129" s="14"/>
    </row>
    <row r="1130" spans="2:11" ht="13.5" x14ac:dyDescent="0.35">
      <c r="B1130" s="3">
        <v>43650</v>
      </c>
      <c r="C1130" s="2">
        <v>27</v>
      </c>
      <c r="D1130" s="2">
        <v>13.9245</v>
      </c>
      <c r="E1130" s="2">
        <v>843</v>
      </c>
      <c r="F1130" s="2">
        <v>27.023099999999999</v>
      </c>
      <c r="G1130" s="2">
        <v>22780.473300000001</v>
      </c>
      <c r="H1130" s="15">
        <f t="shared" si="17"/>
        <v>-5.5207187647301958E-3</v>
      </c>
      <c r="I1130" s="14"/>
      <c r="J1130" s="14"/>
      <c r="K1130" s="14"/>
    </row>
    <row r="1131" spans="2:11" ht="13.5" x14ac:dyDescent="0.35">
      <c r="B1131" s="3">
        <v>43651</v>
      </c>
      <c r="C1131" s="2">
        <v>27</v>
      </c>
      <c r="D1131" s="2">
        <v>13.9245</v>
      </c>
      <c r="E1131" s="2">
        <v>393</v>
      </c>
      <c r="F1131" s="2">
        <v>26.956700000000001</v>
      </c>
      <c r="G1131" s="2">
        <v>10593.983099999999</v>
      </c>
      <c r="H1131" s="15">
        <f t="shared" si="17"/>
        <v>0</v>
      </c>
      <c r="I1131" s="14"/>
      <c r="J1131" s="14"/>
      <c r="K1131" s="14"/>
    </row>
    <row r="1132" spans="2:11" ht="13.5" x14ac:dyDescent="0.35">
      <c r="B1132" s="3">
        <v>43654</v>
      </c>
      <c r="C1132" s="2">
        <v>27.15</v>
      </c>
      <c r="D1132" s="2">
        <v>14.001799999999999</v>
      </c>
      <c r="E1132" s="2">
        <v>300</v>
      </c>
      <c r="F1132" s="2">
        <v>27.074999999999999</v>
      </c>
      <c r="G1132" s="2">
        <v>8122.5</v>
      </c>
      <c r="H1132" s="15">
        <f t="shared" si="17"/>
        <v>5.5513662968149132E-3</v>
      </c>
      <c r="I1132" s="14"/>
      <c r="J1132" s="14"/>
      <c r="K1132" s="14"/>
    </row>
    <row r="1133" spans="2:11" ht="13.5" x14ac:dyDescent="0.35">
      <c r="B1133" s="3">
        <v>43655</v>
      </c>
      <c r="C1133" s="2">
        <v>27.15</v>
      </c>
      <c r="D1133" s="2">
        <v>14.001799999999999</v>
      </c>
      <c r="E1133" s="2">
        <v>767</v>
      </c>
      <c r="F1133" s="2">
        <v>27.140499999999999</v>
      </c>
      <c r="G1133" s="2">
        <v>20816.763500000001</v>
      </c>
      <c r="H1133" s="15">
        <f t="shared" si="17"/>
        <v>0</v>
      </c>
      <c r="I1133" s="14"/>
      <c r="J1133" s="14"/>
      <c r="K1133" s="14"/>
    </row>
    <row r="1134" spans="2:11" ht="13.5" x14ac:dyDescent="0.35">
      <c r="B1134" s="3">
        <v>43656</v>
      </c>
      <c r="C1134" s="2">
        <v>27.14</v>
      </c>
      <c r="D1134" s="2">
        <v>13.996700000000001</v>
      </c>
      <c r="E1134" s="2">
        <v>468</v>
      </c>
      <c r="F1134" s="2">
        <v>27.142600000000002</v>
      </c>
      <c r="G1134" s="2">
        <v>12702.736800000001</v>
      </c>
      <c r="H1134" s="15">
        <f t="shared" si="17"/>
        <v>-3.6423888357202448E-4</v>
      </c>
      <c r="I1134" s="14"/>
      <c r="J1134" s="14"/>
      <c r="K1134" s="14"/>
    </row>
    <row r="1135" spans="2:11" ht="13.5" x14ac:dyDescent="0.35">
      <c r="B1135" s="3">
        <v>43657</v>
      </c>
      <c r="C1135" s="2">
        <v>27.49</v>
      </c>
      <c r="D1135" s="2">
        <v>14.177199999999999</v>
      </c>
      <c r="E1135" s="2">
        <v>975</v>
      </c>
      <c r="F1135" s="2">
        <v>27.194500000000001</v>
      </c>
      <c r="G1135" s="2">
        <v>26514.637500000001</v>
      </c>
      <c r="H1135" s="15">
        <f t="shared" si="17"/>
        <v>1.2895896889981107E-2</v>
      </c>
      <c r="I1135" s="14"/>
      <c r="J1135" s="14"/>
      <c r="K1135" s="14"/>
    </row>
    <row r="1136" spans="2:11" ht="13.5" x14ac:dyDescent="0.35">
      <c r="B1136" s="3">
        <v>43658</v>
      </c>
      <c r="C1136" s="2">
        <v>27.49</v>
      </c>
      <c r="D1136" s="2">
        <v>14.177199999999999</v>
      </c>
      <c r="E1136" s="2">
        <v>343</v>
      </c>
      <c r="F1136" s="2">
        <v>27.308399999999999</v>
      </c>
      <c r="G1136" s="2">
        <v>9366.7811999999994</v>
      </c>
      <c r="H1136" s="15">
        <f t="shared" si="17"/>
        <v>0</v>
      </c>
      <c r="I1136" s="14"/>
      <c r="J1136" s="14"/>
      <c r="K1136" s="14"/>
    </row>
    <row r="1137" spans="2:11" ht="13.5" x14ac:dyDescent="0.35">
      <c r="B1137" s="3">
        <v>43661</v>
      </c>
      <c r="C1137" s="2">
        <v>27.49</v>
      </c>
      <c r="D1137" s="2">
        <v>14.177199999999999</v>
      </c>
      <c r="E1137" s="2">
        <v>358</v>
      </c>
      <c r="F1137" s="2">
        <v>27.238299999999999</v>
      </c>
      <c r="G1137" s="2">
        <v>9751.3114000000005</v>
      </c>
      <c r="H1137" s="15">
        <f t="shared" si="17"/>
        <v>0</v>
      </c>
      <c r="I1137" s="14"/>
      <c r="J1137" s="14"/>
      <c r="K1137" s="14"/>
    </row>
    <row r="1138" spans="2:11" ht="13.5" x14ac:dyDescent="0.35">
      <c r="B1138" s="3">
        <v>43662</v>
      </c>
      <c r="C1138" s="2">
        <v>27.99</v>
      </c>
      <c r="D1138" s="2">
        <v>14.435</v>
      </c>
      <c r="E1138" s="2">
        <v>53</v>
      </c>
      <c r="F1138" s="2">
        <v>28.188099999999999</v>
      </c>
      <c r="G1138" s="2">
        <v>1493.9693</v>
      </c>
      <c r="H1138" s="15">
        <f t="shared" si="17"/>
        <v>1.8184126625850054E-2</v>
      </c>
      <c r="I1138" s="14"/>
      <c r="J1138" s="14"/>
      <c r="K1138" s="14"/>
    </row>
    <row r="1139" spans="2:11" ht="13.5" x14ac:dyDescent="0.35">
      <c r="B1139" s="3">
        <v>43663</v>
      </c>
      <c r="C1139" s="2">
        <v>27.99</v>
      </c>
      <c r="D1139" s="2">
        <v>14.435</v>
      </c>
      <c r="E1139" s="2">
        <v>230</v>
      </c>
      <c r="F1139" s="2">
        <v>27.984000000000002</v>
      </c>
      <c r="G1139" s="2">
        <v>6436.32</v>
      </c>
      <c r="H1139" s="15">
        <f t="shared" si="17"/>
        <v>0</v>
      </c>
      <c r="I1139" s="14"/>
      <c r="J1139" s="14"/>
      <c r="K1139" s="14"/>
    </row>
    <row r="1140" spans="2:11" ht="13.5" x14ac:dyDescent="0.35">
      <c r="B1140" s="3">
        <v>43664</v>
      </c>
      <c r="C1140" s="2">
        <v>27.99</v>
      </c>
      <c r="D1140" s="2">
        <v>14.435</v>
      </c>
      <c r="E1140" s="2">
        <v>100</v>
      </c>
      <c r="F1140" s="2">
        <v>27.99</v>
      </c>
      <c r="G1140" s="2">
        <v>2799</v>
      </c>
      <c r="H1140" s="15">
        <f t="shared" si="17"/>
        <v>0</v>
      </c>
      <c r="I1140" s="14"/>
      <c r="J1140" s="14"/>
      <c r="K1140" s="14"/>
    </row>
    <row r="1141" spans="2:11" ht="13.5" x14ac:dyDescent="0.35">
      <c r="B1141" s="3">
        <v>43665</v>
      </c>
      <c r="C1141" s="2">
        <v>27.5</v>
      </c>
      <c r="D1141" s="2">
        <v>14.1823</v>
      </c>
      <c r="E1141" s="2">
        <v>86</v>
      </c>
      <c r="F1141" s="2">
        <v>27.930199999999999</v>
      </c>
      <c r="G1141" s="2">
        <v>2401.9971999999998</v>
      </c>
      <c r="H1141" s="15">
        <f t="shared" si="17"/>
        <v>-1.7506061655698013E-2</v>
      </c>
      <c r="I1141" s="14"/>
      <c r="J1141" s="14"/>
      <c r="K1141" s="14"/>
    </row>
    <row r="1142" spans="2:11" ht="13.5" x14ac:dyDescent="0.35">
      <c r="B1142" s="3">
        <v>43668</v>
      </c>
      <c r="C1142" s="2">
        <v>27.99</v>
      </c>
      <c r="D1142" s="2">
        <v>14.435</v>
      </c>
      <c r="E1142" s="2">
        <v>235</v>
      </c>
      <c r="F1142" s="2">
        <v>27.992100000000001</v>
      </c>
      <c r="G1142" s="2">
        <v>6578.1435000000001</v>
      </c>
      <c r="H1142" s="15">
        <f t="shared" si="17"/>
        <v>1.7817984388991969E-2</v>
      </c>
      <c r="I1142" s="14"/>
      <c r="J1142" s="14"/>
      <c r="K1142" s="14"/>
    </row>
    <row r="1143" spans="2:11" ht="13.5" x14ac:dyDescent="0.35">
      <c r="B1143" s="3">
        <v>43669</v>
      </c>
      <c r="C1143" s="2">
        <v>27.99</v>
      </c>
      <c r="D1143" s="2">
        <v>14.435</v>
      </c>
      <c r="E1143" s="2">
        <v>399</v>
      </c>
      <c r="F1143" s="2">
        <v>27.754300000000001</v>
      </c>
      <c r="G1143" s="2">
        <v>11073.965700000001</v>
      </c>
      <c r="H1143" s="15">
        <f t="shared" si="17"/>
        <v>0</v>
      </c>
      <c r="I1143" s="14"/>
      <c r="J1143" s="14"/>
      <c r="K1143" s="14"/>
    </row>
    <row r="1144" spans="2:11" ht="13.5" x14ac:dyDescent="0.35">
      <c r="B1144" s="3">
        <v>43670</v>
      </c>
      <c r="C1144" s="2">
        <v>27.99</v>
      </c>
      <c r="D1144" s="2">
        <v>14.435</v>
      </c>
      <c r="E1144" s="2">
        <v>150</v>
      </c>
      <c r="F1144" s="2">
        <v>27.99</v>
      </c>
      <c r="G1144" s="2">
        <v>4198.5</v>
      </c>
      <c r="H1144" s="15">
        <f t="shared" si="17"/>
        <v>0</v>
      </c>
      <c r="I1144" s="14"/>
      <c r="J1144" s="14"/>
      <c r="K1144" s="14"/>
    </row>
    <row r="1145" spans="2:11" ht="13.5" x14ac:dyDescent="0.35">
      <c r="B1145" s="3">
        <v>43672</v>
      </c>
      <c r="C1145" s="2">
        <v>28</v>
      </c>
      <c r="D1145" s="2">
        <v>14.440200000000001</v>
      </c>
      <c r="E1145" s="2">
        <v>300</v>
      </c>
      <c r="F1145" s="2">
        <v>27.906099999999999</v>
      </c>
      <c r="G1145" s="2">
        <v>8371.83</v>
      </c>
      <c r="H1145" s="15">
        <f t="shared" si="17"/>
        <v>3.6023553862142815E-4</v>
      </c>
      <c r="I1145" s="14"/>
      <c r="J1145" s="14"/>
      <c r="K1145" s="14"/>
    </row>
    <row r="1146" spans="2:11" ht="13.5" x14ac:dyDescent="0.35">
      <c r="B1146" s="3">
        <v>43675</v>
      </c>
      <c r="C1146" s="2">
        <v>27.9</v>
      </c>
      <c r="D1146" s="2">
        <v>14.3886</v>
      </c>
      <c r="E1146" s="2">
        <v>2252</v>
      </c>
      <c r="F1146" s="2">
        <v>27.419</v>
      </c>
      <c r="G1146" s="2">
        <v>61747.588000000003</v>
      </c>
      <c r="H1146" s="15">
        <f t="shared" si="17"/>
        <v>-3.5733577097270489E-3</v>
      </c>
      <c r="I1146" s="14"/>
      <c r="J1146" s="14"/>
      <c r="K1146" s="14"/>
    </row>
    <row r="1147" spans="2:11" ht="13.5" x14ac:dyDescent="0.35">
      <c r="B1147" s="3">
        <v>43676</v>
      </c>
      <c r="C1147" s="2">
        <v>27.8</v>
      </c>
      <c r="D1147" s="2">
        <v>14.3371</v>
      </c>
      <c r="E1147" s="2">
        <v>3596</v>
      </c>
      <c r="F1147" s="2">
        <v>27.739599999999999</v>
      </c>
      <c r="G1147" s="2">
        <v>99751.601599999995</v>
      </c>
      <c r="H1147" s="15">
        <f t="shared" si="17"/>
        <v>-3.5792224399872653E-3</v>
      </c>
      <c r="I1147" s="14"/>
      <c r="J1147" s="14"/>
      <c r="K1147" s="14"/>
    </row>
    <row r="1148" spans="2:11" ht="13.5" x14ac:dyDescent="0.35">
      <c r="B1148" s="3">
        <v>43677</v>
      </c>
      <c r="C1148" s="2">
        <v>27.8</v>
      </c>
      <c r="D1148" s="2">
        <v>14.3371</v>
      </c>
      <c r="E1148" s="2">
        <v>2347</v>
      </c>
      <c r="F1148" s="2">
        <v>27.722799999999999</v>
      </c>
      <c r="G1148" s="2">
        <v>65065.411599999999</v>
      </c>
      <c r="H1148" s="15">
        <f t="shared" si="17"/>
        <v>0</v>
      </c>
      <c r="I1148" s="14"/>
      <c r="J1148" s="14"/>
      <c r="K1148" s="14"/>
    </row>
    <row r="1149" spans="2:11" ht="13.5" x14ac:dyDescent="0.35">
      <c r="B1149" s="3">
        <v>43678</v>
      </c>
      <c r="C1149" s="2">
        <v>27.88</v>
      </c>
      <c r="D1149" s="2">
        <v>14.378299999999999</v>
      </c>
      <c r="E1149" s="2">
        <v>3310</v>
      </c>
      <c r="F1149" s="2">
        <v>27.6431</v>
      </c>
      <c r="G1149" s="2">
        <v>91498.660999999993</v>
      </c>
      <c r="H1149" s="15">
        <f t="shared" si="17"/>
        <v>2.8736634326328131E-3</v>
      </c>
      <c r="I1149" s="14"/>
      <c r="J1149" s="14"/>
      <c r="K1149" s="14"/>
    </row>
    <row r="1150" spans="2:11" ht="13.5" x14ac:dyDescent="0.35">
      <c r="B1150" s="3">
        <v>43679</v>
      </c>
      <c r="C1150" s="2">
        <v>27.8</v>
      </c>
      <c r="D1150" s="2">
        <v>14.3371</v>
      </c>
      <c r="E1150" s="2">
        <v>749</v>
      </c>
      <c r="F1150" s="2">
        <v>27.823699999999999</v>
      </c>
      <c r="G1150" s="2">
        <v>20839.951300000001</v>
      </c>
      <c r="H1150" s="15">
        <f t="shared" si="17"/>
        <v>-2.8654291536551542E-3</v>
      </c>
      <c r="I1150" s="14"/>
      <c r="J1150" s="14"/>
      <c r="K1150" s="14"/>
    </row>
    <row r="1151" spans="2:11" ht="13.5" x14ac:dyDescent="0.35">
      <c r="B1151" s="3">
        <v>43682</v>
      </c>
      <c r="C1151" s="2">
        <v>27.9</v>
      </c>
      <c r="D1151" s="2">
        <v>14.3886</v>
      </c>
      <c r="E1151" s="2">
        <v>1396</v>
      </c>
      <c r="F1151" s="2">
        <v>27.905999999999999</v>
      </c>
      <c r="G1151" s="2">
        <v>38956.775999999998</v>
      </c>
      <c r="H1151" s="15">
        <f t="shared" si="17"/>
        <v>3.5920792907910785E-3</v>
      </c>
      <c r="I1151" s="14"/>
      <c r="J1151" s="14"/>
      <c r="K1151" s="14"/>
    </row>
    <row r="1152" spans="2:11" ht="13.5" x14ac:dyDescent="0.35">
      <c r="B1152" s="3">
        <v>43683</v>
      </c>
      <c r="C1152" s="2">
        <v>27.8</v>
      </c>
      <c r="D1152" s="2">
        <v>14.3371</v>
      </c>
      <c r="E1152" s="2">
        <v>1721</v>
      </c>
      <c r="F1152" s="2">
        <v>27.829599999999999</v>
      </c>
      <c r="G1152" s="2">
        <v>47894.741600000001</v>
      </c>
      <c r="H1152" s="15">
        <f t="shared" si="17"/>
        <v>-3.5792224399872653E-3</v>
      </c>
      <c r="I1152" s="14"/>
      <c r="J1152" s="14"/>
      <c r="K1152" s="14"/>
    </row>
    <row r="1153" spans="2:11" ht="13.5" x14ac:dyDescent="0.35">
      <c r="B1153" s="3">
        <v>43684</v>
      </c>
      <c r="C1153" s="2">
        <v>27.9</v>
      </c>
      <c r="D1153" s="2">
        <v>14.3886</v>
      </c>
      <c r="E1153" s="2">
        <v>375</v>
      </c>
      <c r="F1153" s="2">
        <v>27.569299999999998</v>
      </c>
      <c r="G1153" s="2">
        <v>10338.487499999999</v>
      </c>
      <c r="H1153" s="15">
        <f t="shared" si="17"/>
        <v>3.5920792907910785E-3</v>
      </c>
      <c r="I1153" s="14"/>
      <c r="J1153" s="14"/>
      <c r="K1153" s="14"/>
    </row>
    <row r="1154" spans="2:11" ht="13.5" x14ac:dyDescent="0.35">
      <c r="B1154" s="3">
        <v>43685</v>
      </c>
      <c r="C1154" s="2">
        <v>28</v>
      </c>
      <c r="D1154" s="2">
        <v>14.440200000000001</v>
      </c>
      <c r="E1154" s="2">
        <v>115</v>
      </c>
      <c r="F1154" s="2">
        <v>28</v>
      </c>
      <c r="G1154" s="2">
        <v>3220</v>
      </c>
      <c r="H1154" s="15">
        <f t="shared" si="17"/>
        <v>3.586172386472661E-3</v>
      </c>
      <c r="I1154" s="14"/>
      <c r="J1154" s="14"/>
      <c r="K1154" s="14"/>
    </row>
    <row r="1155" spans="2:11" ht="13.5" x14ac:dyDescent="0.35">
      <c r="B1155" s="3">
        <v>43686</v>
      </c>
      <c r="C1155" s="2">
        <v>27.9</v>
      </c>
      <c r="D1155" s="2">
        <v>14.3886</v>
      </c>
      <c r="E1155" s="2">
        <v>283</v>
      </c>
      <c r="F1155" s="2">
        <v>27.607099999999999</v>
      </c>
      <c r="G1155" s="2">
        <v>7812.8092999999999</v>
      </c>
      <c r="H1155" s="15">
        <f t="shared" si="17"/>
        <v>-3.5733577097270489E-3</v>
      </c>
      <c r="I1155" s="14"/>
      <c r="J1155" s="14"/>
      <c r="K1155" s="14"/>
    </row>
    <row r="1156" spans="2:11" ht="13.5" x14ac:dyDescent="0.35">
      <c r="B1156" s="3">
        <v>43691</v>
      </c>
      <c r="C1156" s="2">
        <v>27.98</v>
      </c>
      <c r="D1156" s="2">
        <v>14.4299</v>
      </c>
      <c r="E1156" s="2">
        <v>109</v>
      </c>
      <c r="F1156" s="2">
        <v>27.98</v>
      </c>
      <c r="G1156" s="2">
        <v>3049.82</v>
      </c>
      <c r="H1156" s="15">
        <f t="shared" si="17"/>
        <v>2.8703278984751586E-3</v>
      </c>
      <c r="I1156" s="14"/>
      <c r="J1156" s="14"/>
      <c r="K1156" s="14"/>
    </row>
    <row r="1157" spans="2:11" ht="13.5" x14ac:dyDescent="0.35">
      <c r="B1157" s="3">
        <v>43692</v>
      </c>
      <c r="C1157" s="2">
        <v>27.98</v>
      </c>
      <c r="D1157" s="2">
        <v>14.4299</v>
      </c>
      <c r="E1157" s="2">
        <v>2418</v>
      </c>
      <c r="F1157" s="2">
        <v>27.900600000000001</v>
      </c>
      <c r="G1157" s="2">
        <v>67463.650800000003</v>
      </c>
      <c r="H1157" s="15">
        <f t="shared" si="17"/>
        <v>0</v>
      </c>
      <c r="I1157" s="14"/>
      <c r="J1157" s="14"/>
      <c r="K1157" s="14"/>
    </row>
    <row r="1158" spans="2:11" ht="13.5" x14ac:dyDescent="0.35">
      <c r="B1158" s="3">
        <v>43693</v>
      </c>
      <c r="C1158" s="2">
        <v>27.98</v>
      </c>
      <c r="D1158" s="2">
        <v>14.4299</v>
      </c>
      <c r="E1158" s="2">
        <v>1955</v>
      </c>
      <c r="F1158" s="2">
        <v>27.904</v>
      </c>
      <c r="G1158" s="2">
        <v>54552.32</v>
      </c>
      <c r="H1158" s="15">
        <f t="shared" si="17"/>
        <v>0</v>
      </c>
      <c r="I1158" s="14"/>
      <c r="J1158" s="14"/>
      <c r="K1158" s="14"/>
    </row>
    <row r="1159" spans="2:11" ht="13.5" x14ac:dyDescent="0.35">
      <c r="B1159" s="3">
        <v>43696</v>
      </c>
      <c r="C1159" s="2">
        <v>27.9</v>
      </c>
      <c r="D1159" s="2">
        <v>14.3886</v>
      </c>
      <c r="E1159" s="2">
        <v>390</v>
      </c>
      <c r="F1159" s="2">
        <v>27.7193</v>
      </c>
      <c r="G1159" s="2">
        <v>10810.527</v>
      </c>
      <c r="H1159" s="15">
        <f t="shared" ref="H1159:H1222" si="18">(D1159-D1158)/D1158</f>
        <v>-2.8621126965536607E-3</v>
      </c>
      <c r="I1159" s="14"/>
      <c r="J1159" s="14"/>
      <c r="K1159" s="14"/>
    </row>
    <row r="1160" spans="2:11" ht="13.5" x14ac:dyDescent="0.35">
      <c r="B1160" s="3">
        <v>43697</v>
      </c>
      <c r="C1160" s="2">
        <v>27.9</v>
      </c>
      <c r="D1160" s="2">
        <v>14.3886</v>
      </c>
      <c r="E1160" s="2">
        <v>250</v>
      </c>
      <c r="F1160" s="2">
        <v>27.908000000000001</v>
      </c>
      <c r="G1160" s="2">
        <v>6977</v>
      </c>
      <c r="H1160" s="15">
        <f t="shared" si="18"/>
        <v>0</v>
      </c>
      <c r="I1160" s="14"/>
      <c r="J1160" s="14"/>
      <c r="K1160" s="14"/>
    </row>
    <row r="1161" spans="2:11" ht="13.5" x14ac:dyDescent="0.35">
      <c r="B1161" s="3">
        <v>43698</v>
      </c>
      <c r="C1161" s="2">
        <v>27.9</v>
      </c>
      <c r="D1161" s="2">
        <v>14.3886</v>
      </c>
      <c r="E1161" s="2">
        <v>200</v>
      </c>
      <c r="F1161" s="2">
        <v>27.835000000000001</v>
      </c>
      <c r="G1161" s="2">
        <v>5567</v>
      </c>
      <c r="H1161" s="15">
        <f t="shared" si="18"/>
        <v>0</v>
      </c>
      <c r="I1161" s="14"/>
      <c r="J1161" s="14"/>
      <c r="K1161" s="14"/>
    </row>
    <row r="1162" spans="2:11" ht="13.5" x14ac:dyDescent="0.35">
      <c r="B1162" s="3">
        <v>43699</v>
      </c>
      <c r="C1162" s="2">
        <v>27.95</v>
      </c>
      <c r="D1162" s="2">
        <v>14.414400000000001</v>
      </c>
      <c r="E1162" s="2">
        <v>705</v>
      </c>
      <c r="F1162" s="2">
        <v>27.747499999999999</v>
      </c>
      <c r="G1162" s="2">
        <v>19561.987499999999</v>
      </c>
      <c r="H1162" s="15">
        <f t="shared" si="18"/>
        <v>1.7930861932363305E-3</v>
      </c>
      <c r="I1162" s="14"/>
      <c r="J1162" s="14"/>
      <c r="K1162" s="14"/>
    </row>
    <row r="1163" spans="2:11" ht="13.5" x14ac:dyDescent="0.35">
      <c r="B1163" s="3">
        <v>43700</v>
      </c>
      <c r="C1163" s="2">
        <v>27.95</v>
      </c>
      <c r="D1163" s="2">
        <v>14.414400000000001</v>
      </c>
      <c r="E1163" s="2">
        <v>152</v>
      </c>
      <c r="F1163" s="2">
        <v>27.95</v>
      </c>
      <c r="G1163" s="2">
        <v>4248.3999999999996</v>
      </c>
      <c r="H1163" s="15">
        <f t="shared" si="18"/>
        <v>0</v>
      </c>
      <c r="I1163" s="14"/>
      <c r="J1163" s="14"/>
      <c r="K1163" s="14"/>
    </row>
    <row r="1164" spans="2:11" ht="13.5" x14ac:dyDescent="0.35">
      <c r="B1164" s="3">
        <v>43703</v>
      </c>
      <c r="C1164" s="2">
        <v>27.98</v>
      </c>
      <c r="D1164" s="2">
        <v>14.4299</v>
      </c>
      <c r="E1164" s="2">
        <v>50</v>
      </c>
      <c r="F1164" s="2">
        <v>27.98</v>
      </c>
      <c r="G1164" s="2">
        <v>1399</v>
      </c>
      <c r="H1164" s="15">
        <f t="shared" si="18"/>
        <v>1.0753135753135338E-3</v>
      </c>
      <c r="I1164" s="14"/>
      <c r="J1164" s="14"/>
      <c r="K1164" s="14"/>
    </row>
    <row r="1165" spans="2:11" ht="13.5" x14ac:dyDescent="0.35">
      <c r="B1165" s="3">
        <v>43704</v>
      </c>
      <c r="C1165" s="2">
        <v>27.98</v>
      </c>
      <c r="D1165" s="2">
        <v>14.4299</v>
      </c>
      <c r="E1165" s="2">
        <v>1226</v>
      </c>
      <c r="F1165" s="2">
        <v>27.720199999999998</v>
      </c>
      <c r="G1165" s="2">
        <v>33984.965199999999</v>
      </c>
      <c r="H1165" s="15">
        <f t="shared" si="18"/>
        <v>0</v>
      </c>
      <c r="I1165" s="14"/>
      <c r="J1165" s="14"/>
      <c r="K1165" s="14"/>
    </row>
    <row r="1166" spans="2:11" ht="13.5" x14ac:dyDescent="0.35">
      <c r="B1166" s="3">
        <v>43705</v>
      </c>
      <c r="C1166" s="2">
        <v>27.95</v>
      </c>
      <c r="D1166" s="2">
        <v>14.414400000000001</v>
      </c>
      <c r="E1166" s="2">
        <v>117</v>
      </c>
      <c r="F1166" s="2">
        <v>27.959499999999998</v>
      </c>
      <c r="G1166" s="2">
        <v>3271.2615000000001</v>
      </c>
      <c r="H1166" s="15">
        <f t="shared" si="18"/>
        <v>-1.074158518077007E-3</v>
      </c>
      <c r="I1166" s="14"/>
      <c r="J1166" s="14"/>
      <c r="K1166" s="14"/>
    </row>
    <row r="1167" spans="2:11" ht="13.5" x14ac:dyDescent="0.35">
      <c r="B1167" s="3">
        <v>43706</v>
      </c>
      <c r="C1167" s="2">
        <v>27.93</v>
      </c>
      <c r="D1167" s="2">
        <v>14.4041</v>
      </c>
      <c r="E1167" s="2">
        <v>484</v>
      </c>
      <c r="F1167" s="2">
        <v>27.925899999999999</v>
      </c>
      <c r="G1167" s="2">
        <v>13516.1356</v>
      </c>
      <c r="H1167" s="15">
        <f t="shared" si="18"/>
        <v>-7.1456321456327446E-4</v>
      </c>
      <c r="I1167" s="14"/>
      <c r="J1167" s="14"/>
      <c r="K1167" s="14"/>
    </row>
    <row r="1168" spans="2:11" ht="13.5" x14ac:dyDescent="0.35">
      <c r="B1168" s="3">
        <v>43707</v>
      </c>
      <c r="C1168" s="2">
        <v>27.98</v>
      </c>
      <c r="D1168" s="2">
        <v>14.4299</v>
      </c>
      <c r="E1168" s="2">
        <v>50</v>
      </c>
      <c r="F1168" s="2">
        <v>27.98</v>
      </c>
      <c r="G1168" s="2">
        <v>1399</v>
      </c>
      <c r="H1168" s="15">
        <f t="shared" si="18"/>
        <v>1.7911566845551106E-3</v>
      </c>
      <c r="I1168" s="14"/>
      <c r="J1168" s="14"/>
      <c r="K1168" s="14"/>
    </row>
    <row r="1169" spans="2:11" ht="13.5" x14ac:dyDescent="0.35">
      <c r="B1169" s="3">
        <v>43710</v>
      </c>
      <c r="C1169" s="2">
        <v>27.95</v>
      </c>
      <c r="D1169" s="2">
        <v>14.414400000000001</v>
      </c>
      <c r="E1169" s="2">
        <v>146</v>
      </c>
      <c r="F1169" s="2">
        <v>27.9496</v>
      </c>
      <c r="G1169" s="2">
        <v>4080.6415999999999</v>
      </c>
      <c r="H1169" s="15">
        <f t="shared" si="18"/>
        <v>-1.074158518077007E-3</v>
      </c>
      <c r="I1169" s="14"/>
      <c r="J1169" s="14"/>
      <c r="K1169" s="14"/>
    </row>
    <row r="1170" spans="2:11" ht="13.5" x14ac:dyDescent="0.35">
      <c r="B1170" s="3">
        <v>43711</v>
      </c>
      <c r="C1170" s="2">
        <v>28</v>
      </c>
      <c r="D1170" s="2">
        <v>14.440200000000001</v>
      </c>
      <c r="E1170" s="2">
        <v>543</v>
      </c>
      <c r="F1170" s="2">
        <v>27.780799999999999</v>
      </c>
      <c r="G1170" s="2">
        <v>15084.974399999999</v>
      </c>
      <c r="H1170" s="15">
        <f t="shared" si="18"/>
        <v>1.7898767898768084E-3</v>
      </c>
      <c r="I1170" s="14"/>
      <c r="J1170" s="14"/>
      <c r="K1170" s="14"/>
    </row>
    <row r="1171" spans="2:11" ht="13.5" x14ac:dyDescent="0.35">
      <c r="B1171" s="3">
        <v>43712</v>
      </c>
      <c r="C1171" s="2">
        <v>28</v>
      </c>
      <c r="D1171" s="2">
        <v>14.440200000000001</v>
      </c>
      <c r="E1171" s="2">
        <v>22</v>
      </c>
      <c r="F1171" s="2">
        <v>28</v>
      </c>
      <c r="G1171" s="2">
        <v>616</v>
      </c>
      <c r="H1171" s="15">
        <f t="shared" si="18"/>
        <v>0</v>
      </c>
      <c r="I1171" s="14"/>
      <c r="J1171" s="14"/>
      <c r="K1171" s="14"/>
    </row>
    <row r="1172" spans="2:11" ht="13.5" x14ac:dyDescent="0.35">
      <c r="B1172" s="3">
        <v>43713</v>
      </c>
      <c r="C1172" s="2">
        <v>27.9</v>
      </c>
      <c r="D1172" s="2">
        <v>14.3886</v>
      </c>
      <c r="E1172" s="2">
        <v>132</v>
      </c>
      <c r="F1172" s="2">
        <v>27.941700000000001</v>
      </c>
      <c r="G1172" s="2">
        <v>3688.3044</v>
      </c>
      <c r="H1172" s="15">
        <f t="shared" si="18"/>
        <v>-3.5733577097270489E-3</v>
      </c>
      <c r="I1172" s="14"/>
      <c r="J1172" s="14"/>
      <c r="K1172" s="14"/>
    </row>
    <row r="1173" spans="2:11" ht="13.5" x14ac:dyDescent="0.35">
      <c r="B1173" s="3">
        <v>43714</v>
      </c>
      <c r="C1173" s="2">
        <v>27.9</v>
      </c>
      <c r="D1173" s="2">
        <v>14.3886</v>
      </c>
      <c r="E1173" s="2">
        <v>134</v>
      </c>
      <c r="F1173" s="2">
        <v>27.893000000000001</v>
      </c>
      <c r="G1173" s="2">
        <v>3737.6619999999998</v>
      </c>
      <c r="H1173" s="15">
        <f t="shared" si="18"/>
        <v>0</v>
      </c>
      <c r="I1173" s="14"/>
      <c r="J1173" s="14"/>
      <c r="K1173" s="14"/>
    </row>
    <row r="1174" spans="2:11" ht="13.5" x14ac:dyDescent="0.35">
      <c r="B1174" s="3">
        <v>43717</v>
      </c>
      <c r="C1174" s="2">
        <v>27.9</v>
      </c>
      <c r="D1174" s="2">
        <v>14.3886</v>
      </c>
      <c r="E1174" s="2">
        <v>150</v>
      </c>
      <c r="F1174" s="2">
        <v>27.9</v>
      </c>
      <c r="G1174" s="2">
        <v>4185</v>
      </c>
      <c r="H1174" s="15">
        <f t="shared" si="18"/>
        <v>0</v>
      </c>
      <c r="I1174" s="14"/>
      <c r="J1174" s="14"/>
      <c r="K1174" s="14"/>
    </row>
    <row r="1175" spans="2:11" ht="13.5" x14ac:dyDescent="0.35">
      <c r="B1175" s="3">
        <v>43718</v>
      </c>
      <c r="C1175" s="2">
        <v>27.9</v>
      </c>
      <c r="D1175" s="2">
        <v>14.3886</v>
      </c>
      <c r="E1175" s="2">
        <v>194</v>
      </c>
      <c r="F1175" s="2">
        <v>27.780899999999999</v>
      </c>
      <c r="G1175" s="2">
        <v>5389.4946</v>
      </c>
      <c r="H1175" s="15">
        <f t="shared" si="18"/>
        <v>0</v>
      </c>
      <c r="I1175" s="14"/>
      <c r="J1175" s="14"/>
      <c r="K1175" s="14"/>
    </row>
    <row r="1176" spans="2:11" ht="13.5" x14ac:dyDescent="0.35">
      <c r="B1176" s="3">
        <v>43719</v>
      </c>
      <c r="C1176" s="2">
        <v>27.9</v>
      </c>
      <c r="D1176" s="2">
        <v>14.3886</v>
      </c>
      <c r="E1176" s="2">
        <v>226</v>
      </c>
      <c r="F1176" s="2">
        <v>27.9</v>
      </c>
      <c r="G1176" s="2">
        <v>6305.4</v>
      </c>
      <c r="H1176" s="15">
        <f t="shared" si="18"/>
        <v>0</v>
      </c>
      <c r="I1176" s="14"/>
      <c r="J1176" s="14"/>
      <c r="K1176" s="14"/>
    </row>
    <row r="1177" spans="2:11" ht="13.5" x14ac:dyDescent="0.35">
      <c r="B1177" s="3">
        <v>43720</v>
      </c>
      <c r="C1177" s="2">
        <v>27.9</v>
      </c>
      <c r="D1177" s="2">
        <v>14.3886</v>
      </c>
      <c r="E1177" s="2">
        <v>351</v>
      </c>
      <c r="F1177" s="2">
        <v>27.8795</v>
      </c>
      <c r="G1177" s="2">
        <v>9785.7044999999998</v>
      </c>
      <c r="H1177" s="15">
        <f t="shared" si="18"/>
        <v>0</v>
      </c>
      <c r="I1177" s="14"/>
      <c r="J1177" s="14"/>
      <c r="K1177" s="14"/>
    </row>
    <row r="1178" spans="2:11" ht="13.5" x14ac:dyDescent="0.35">
      <c r="B1178" s="3">
        <v>43721</v>
      </c>
      <c r="C1178" s="2">
        <v>27.9</v>
      </c>
      <c r="D1178" s="2">
        <v>14.3886</v>
      </c>
      <c r="E1178" s="2">
        <v>217</v>
      </c>
      <c r="F1178" s="2">
        <v>27.9</v>
      </c>
      <c r="G1178" s="2">
        <v>6054.3</v>
      </c>
      <c r="H1178" s="15">
        <f t="shared" si="18"/>
        <v>0</v>
      </c>
      <c r="I1178" s="14"/>
      <c r="J1178" s="14"/>
      <c r="K1178" s="14"/>
    </row>
    <row r="1179" spans="2:11" ht="13.5" x14ac:dyDescent="0.35">
      <c r="B1179" s="3">
        <v>43724</v>
      </c>
      <c r="C1179" s="2">
        <v>27.9</v>
      </c>
      <c r="D1179" s="2">
        <v>14.3886</v>
      </c>
      <c r="E1179" s="2">
        <v>214</v>
      </c>
      <c r="F1179" s="2">
        <v>27.9</v>
      </c>
      <c r="G1179" s="2">
        <v>5970.6</v>
      </c>
      <c r="H1179" s="15">
        <f t="shared" si="18"/>
        <v>0</v>
      </c>
      <c r="I1179" s="14"/>
      <c r="J1179" s="14"/>
      <c r="K1179" s="14"/>
    </row>
    <row r="1180" spans="2:11" ht="13.5" x14ac:dyDescent="0.35">
      <c r="B1180" s="3">
        <v>43725</v>
      </c>
      <c r="C1180" s="2">
        <v>27.9</v>
      </c>
      <c r="D1180" s="2">
        <v>14.3886</v>
      </c>
      <c r="E1180" s="2">
        <v>138</v>
      </c>
      <c r="F1180" s="2">
        <v>27.8978</v>
      </c>
      <c r="G1180" s="2">
        <v>3849.8964000000001</v>
      </c>
      <c r="H1180" s="15">
        <f t="shared" si="18"/>
        <v>0</v>
      </c>
      <c r="I1180" s="14"/>
      <c r="J1180" s="14"/>
      <c r="K1180" s="14"/>
    </row>
    <row r="1181" spans="2:11" ht="13.5" x14ac:dyDescent="0.35">
      <c r="B1181" s="3">
        <v>43726</v>
      </c>
      <c r="C1181" s="2">
        <v>27.9</v>
      </c>
      <c r="D1181" s="2">
        <v>14.3886</v>
      </c>
      <c r="E1181" s="2">
        <v>1880</v>
      </c>
      <c r="F1181" s="2">
        <v>27.806899999999999</v>
      </c>
      <c r="G1181" s="2">
        <v>52276.972000000002</v>
      </c>
      <c r="H1181" s="15">
        <f t="shared" si="18"/>
        <v>0</v>
      </c>
      <c r="I1181" s="14"/>
      <c r="J1181" s="14"/>
      <c r="K1181" s="14"/>
    </row>
    <row r="1182" spans="2:11" ht="13.5" x14ac:dyDescent="0.35">
      <c r="B1182" s="3">
        <v>43727</v>
      </c>
      <c r="C1182" s="2">
        <v>27.9</v>
      </c>
      <c r="D1182" s="2">
        <v>14.3886</v>
      </c>
      <c r="E1182" s="2">
        <v>923</v>
      </c>
      <c r="F1182" s="2">
        <v>27.715800000000002</v>
      </c>
      <c r="G1182" s="2">
        <v>25581.683400000002</v>
      </c>
      <c r="H1182" s="15">
        <f t="shared" si="18"/>
        <v>0</v>
      </c>
      <c r="I1182" s="14"/>
      <c r="J1182" s="14"/>
      <c r="K1182" s="14"/>
    </row>
    <row r="1183" spans="2:11" ht="13.5" x14ac:dyDescent="0.35">
      <c r="B1183" s="3">
        <v>43728</v>
      </c>
      <c r="C1183" s="2">
        <v>27.9</v>
      </c>
      <c r="D1183" s="2">
        <v>14.3886</v>
      </c>
      <c r="E1183" s="2">
        <v>250</v>
      </c>
      <c r="F1183" s="2">
        <v>27.884</v>
      </c>
      <c r="G1183" s="2">
        <v>6971</v>
      </c>
      <c r="H1183" s="15">
        <f t="shared" si="18"/>
        <v>0</v>
      </c>
      <c r="I1183" s="14"/>
      <c r="J1183" s="14"/>
      <c r="K1183" s="14"/>
    </row>
    <row r="1184" spans="2:11" ht="13.5" x14ac:dyDescent="0.35">
      <c r="B1184" s="3">
        <v>43731</v>
      </c>
      <c r="C1184" s="2">
        <v>27.89</v>
      </c>
      <c r="D1184" s="2">
        <v>14.3835</v>
      </c>
      <c r="E1184" s="2">
        <v>1231</v>
      </c>
      <c r="F1184" s="2">
        <v>27.704000000000001</v>
      </c>
      <c r="G1184" s="2">
        <v>34103.624000000003</v>
      </c>
      <c r="H1184" s="15">
        <f t="shared" si="18"/>
        <v>-3.544472707560533E-4</v>
      </c>
      <c r="I1184" s="14"/>
      <c r="J1184" s="14"/>
      <c r="K1184" s="14"/>
    </row>
    <row r="1185" spans="2:11" ht="13.5" x14ac:dyDescent="0.35">
      <c r="B1185" s="3">
        <v>43732</v>
      </c>
      <c r="C1185" s="2">
        <v>27.87</v>
      </c>
      <c r="D1185" s="2">
        <v>14.373200000000001</v>
      </c>
      <c r="E1185" s="2">
        <v>1715</v>
      </c>
      <c r="F1185" s="2">
        <v>27.7149</v>
      </c>
      <c r="G1185" s="2">
        <v>47531.053500000002</v>
      </c>
      <c r="H1185" s="15">
        <f t="shared" si="18"/>
        <v>-7.160983070879193E-4</v>
      </c>
      <c r="I1185" s="14"/>
      <c r="J1185" s="14"/>
      <c r="K1185" s="14"/>
    </row>
    <row r="1186" spans="2:11" ht="13.5" x14ac:dyDescent="0.35">
      <c r="B1186" s="3">
        <v>43733</v>
      </c>
      <c r="C1186" s="2">
        <v>27.88</v>
      </c>
      <c r="D1186" s="2">
        <v>14.378299999999999</v>
      </c>
      <c r="E1186" s="2">
        <v>216</v>
      </c>
      <c r="F1186" s="2">
        <v>27.6677</v>
      </c>
      <c r="G1186" s="2">
        <v>5976.2232000000004</v>
      </c>
      <c r="H1186" s="15">
        <f t="shared" si="18"/>
        <v>3.5482703921178112E-4</v>
      </c>
      <c r="I1186" s="14"/>
      <c r="J1186" s="14"/>
      <c r="K1186" s="14"/>
    </row>
    <row r="1187" spans="2:11" ht="13.5" x14ac:dyDescent="0.35">
      <c r="B1187" s="3">
        <v>43734</v>
      </c>
      <c r="C1187" s="2">
        <v>27.87</v>
      </c>
      <c r="D1187" s="2">
        <v>14.373200000000001</v>
      </c>
      <c r="E1187" s="2">
        <v>391</v>
      </c>
      <c r="F1187" s="2">
        <v>27.8307</v>
      </c>
      <c r="G1187" s="2">
        <v>10881.8037</v>
      </c>
      <c r="H1187" s="15">
        <f t="shared" si="18"/>
        <v>-3.5470118164169427E-4</v>
      </c>
      <c r="I1187" s="14"/>
      <c r="J1187" s="14"/>
      <c r="K1187" s="14"/>
    </row>
    <row r="1188" spans="2:11" ht="13.5" x14ac:dyDescent="0.35">
      <c r="B1188" s="3">
        <v>43735</v>
      </c>
      <c r="C1188" s="2">
        <v>27.87</v>
      </c>
      <c r="D1188" s="2">
        <v>14.373200000000001</v>
      </c>
      <c r="E1188" s="2">
        <v>800</v>
      </c>
      <c r="F1188" s="2">
        <v>27.5288</v>
      </c>
      <c r="G1188" s="2">
        <v>22023.040000000001</v>
      </c>
      <c r="H1188" s="15">
        <f t="shared" si="18"/>
        <v>0</v>
      </c>
      <c r="I1188" s="14"/>
      <c r="J1188" s="14"/>
      <c r="K1188" s="14"/>
    </row>
    <row r="1189" spans="2:11" ht="13.5" x14ac:dyDescent="0.35">
      <c r="B1189" s="3">
        <v>43738</v>
      </c>
      <c r="C1189" s="2">
        <v>27.89</v>
      </c>
      <c r="D1189" s="2">
        <v>14.3835</v>
      </c>
      <c r="E1189" s="2">
        <v>136</v>
      </c>
      <c r="F1189" s="2">
        <v>27.883199999999999</v>
      </c>
      <c r="G1189" s="2">
        <v>3792.1152000000002</v>
      </c>
      <c r="H1189" s="15">
        <f t="shared" si="18"/>
        <v>7.1661147134939238E-4</v>
      </c>
      <c r="I1189" s="14"/>
      <c r="J1189" s="14"/>
      <c r="K1189" s="14"/>
    </row>
    <row r="1190" spans="2:11" ht="13.5" x14ac:dyDescent="0.35">
      <c r="B1190" s="3">
        <v>43739</v>
      </c>
      <c r="C1190" s="2">
        <v>27.88</v>
      </c>
      <c r="D1190" s="2">
        <v>14.378299999999999</v>
      </c>
      <c r="E1190" s="2">
        <v>2537</v>
      </c>
      <c r="F1190" s="2">
        <v>27.114999999999998</v>
      </c>
      <c r="G1190" s="2">
        <v>68790.755000000005</v>
      </c>
      <c r="H1190" s="15">
        <f t="shared" si="18"/>
        <v>-3.6152535891822681E-4</v>
      </c>
      <c r="I1190" s="14"/>
      <c r="J1190" s="14"/>
      <c r="K1190" s="14"/>
    </row>
    <row r="1191" spans="2:11" ht="13.5" x14ac:dyDescent="0.35">
      <c r="B1191" s="3">
        <v>43740</v>
      </c>
      <c r="C1191" s="2">
        <v>27.89</v>
      </c>
      <c r="D1191" s="2">
        <v>14.3835</v>
      </c>
      <c r="E1191" s="2">
        <v>2932</v>
      </c>
      <c r="F1191" s="2">
        <v>27.150600000000001</v>
      </c>
      <c r="G1191" s="2">
        <v>79605.559200000003</v>
      </c>
      <c r="H1191" s="15">
        <f t="shared" si="18"/>
        <v>3.6165610677203253E-4</v>
      </c>
      <c r="I1191" s="14"/>
      <c r="J1191" s="14"/>
      <c r="K1191" s="14"/>
    </row>
    <row r="1192" spans="2:11" ht="13.5" x14ac:dyDescent="0.35">
      <c r="B1192" s="3">
        <v>43741</v>
      </c>
      <c r="C1192" s="2">
        <v>27.89</v>
      </c>
      <c r="D1192" s="2">
        <v>14.3835</v>
      </c>
      <c r="E1192" s="2">
        <v>151</v>
      </c>
      <c r="F1192" s="2">
        <v>27.889099999999999</v>
      </c>
      <c r="G1192" s="2">
        <v>4211.2541000000001</v>
      </c>
      <c r="H1192" s="15">
        <f t="shared" si="18"/>
        <v>0</v>
      </c>
      <c r="I1192" s="14"/>
      <c r="J1192" s="14"/>
      <c r="K1192" s="14"/>
    </row>
    <row r="1193" spans="2:11" ht="13.5" x14ac:dyDescent="0.35">
      <c r="B1193" s="3">
        <v>43742</v>
      </c>
      <c r="C1193" s="2">
        <v>27.89</v>
      </c>
      <c r="D1193" s="2">
        <v>14.3835</v>
      </c>
      <c r="E1193" s="2">
        <v>312</v>
      </c>
      <c r="F1193" s="2">
        <v>27.89</v>
      </c>
      <c r="G1193" s="2">
        <v>8701.68</v>
      </c>
      <c r="H1193" s="15">
        <f t="shared" si="18"/>
        <v>0</v>
      </c>
      <c r="I1193" s="14"/>
      <c r="J1193" s="14"/>
      <c r="K1193" s="14"/>
    </row>
    <row r="1194" spans="2:11" ht="13.5" x14ac:dyDescent="0.35">
      <c r="B1194" s="3">
        <v>43745</v>
      </c>
      <c r="C1194" s="2">
        <v>27.9</v>
      </c>
      <c r="D1194" s="2">
        <v>14.3886</v>
      </c>
      <c r="E1194" s="2">
        <v>400</v>
      </c>
      <c r="F1194" s="2">
        <v>27.9</v>
      </c>
      <c r="G1194" s="2">
        <v>11160</v>
      </c>
      <c r="H1194" s="15">
        <f t="shared" si="18"/>
        <v>3.5457294816981604E-4</v>
      </c>
      <c r="I1194" s="14"/>
      <c r="J1194" s="14"/>
      <c r="K1194" s="14"/>
    </row>
    <row r="1195" spans="2:11" ht="13.5" x14ac:dyDescent="0.35">
      <c r="B1195" s="3">
        <v>43746</v>
      </c>
      <c r="C1195" s="2">
        <v>27.9</v>
      </c>
      <c r="D1195" s="2">
        <v>14.3886</v>
      </c>
      <c r="E1195" s="2">
        <v>417</v>
      </c>
      <c r="F1195" s="2">
        <v>27.9</v>
      </c>
      <c r="G1195" s="2">
        <v>11634.3</v>
      </c>
      <c r="H1195" s="15">
        <f t="shared" si="18"/>
        <v>0</v>
      </c>
      <c r="I1195" s="14"/>
      <c r="J1195" s="14"/>
      <c r="K1195" s="14"/>
    </row>
    <row r="1196" spans="2:11" ht="13.5" x14ac:dyDescent="0.35">
      <c r="B1196" s="3">
        <v>43747</v>
      </c>
      <c r="C1196" s="2">
        <v>27.9</v>
      </c>
      <c r="D1196" s="2">
        <v>14.3886</v>
      </c>
      <c r="E1196" s="2">
        <v>100</v>
      </c>
      <c r="F1196" s="2">
        <v>27.9</v>
      </c>
      <c r="G1196" s="2">
        <v>2790</v>
      </c>
      <c r="H1196" s="15">
        <f t="shared" si="18"/>
        <v>0</v>
      </c>
      <c r="I1196" s="14"/>
      <c r="J1196" s="14"/>
      <c r="K1196" s="14"/>
    </row>
    <row r="1197" spans="2:11" ht="13.5" x14ac:dyDescent="0.35">
      <c r="B1197" s="3">
        <v>43748</v>
      </c>
      <c r="C1197" s="2">
        <v>27.89</v>
      </c>
      <c r="D1197" s="2">
        <v>14.3835</v>
      </c>
      <c r="E1197" s="2">
        <v>211</v>
      </c>
      <c r="F1197" s="2">
        <v>27.89</v>
      </c>
      <c r="G1197" s="2">
        <v>5884.79</v>
      </c>
      <c r="H1197" s="15">
        <f t="shared" si="18"/>
        <v>-3.544472707560533E-4</v>
      </c>
      <c r="I1197" s="14"/>
      <c r="J1197" s="14"/>
      <c r="K1197" s="14"/>
    </row>
    <row r="1198" spans="2:11" ht="13.5" x14ac:dyDescent="0.35">
      <c r="B1198" s="3">
        <v>43749</v>
      </c>
      <c r="C1198" s="2">
        <v>27.89</v>
      </c>
      <c r="D1198" s="2">
        <v>14.3835</v>
      </c>
      <c r="E1198" s="2">
        <v>900</v>
      </c>
      <c r="F1198" s="2">
        <v>27.817799999999998</v>
      </c>
      <c r="G1198" s="2">
        <v>25036.02</v>
      </c>
      <c r="H1198" s="15">
        <f t="shared" si="18"/>
        <v>0</v>
      </c>
      <c r="I1198" s="14"/>
      <c r="J1198" s="14"/>
      <c r="K1198" s="14"/>
    </row>
    <row r="1199" spans="2:11" ht="13.5" x14ac:dyDescent="0.35">
      <c r="B1199" s="3">
        <v>43752</v>
      </c>
      <c r="C1199" s="2">
        <v>27.9</v>
      </c>
      <c r="D1199" s="2">
        <v>14.3886</v>
      </c>
      <c r="E1199" s="2">
        <v>100</v>
      </c>
      <c r="F1199" s="2">
        <v>27.9</v>
      </c>
      <c r="G1199" s="2">
        <v>2790</v>
      </c>
      <c r="H1199" s="15">
        <f t="shared" si="18"/>
        <v>3.5457294816981604E-4</v>
      </c>
      <c r="I1199" s="14"/>
      <c r="J1199" s="14"/>
      <c r="K1199" s="14"/>
    </row>
    <row r="1200" spans="2:11" ht="13.5" x14ac:dyDescent="0.35">
      <c r="B1200" s="3">
        <v>43754</v>
      </c>
      <c r="C1200" s="2">
        <v>27.8</v>
      </c>
      <c r="D1200" s="2">
        <v>14.3371</v>
      </c>
      <c r="E1200" s="2">
        <v>170</v>
      </c>
      <c r="F1200" s="2">
        <v>27.813500000000001</v>
      </c>
      <c r="G1200" s="2">
        <v>4728.2950000000001</v>
      </c>
      <c r="H1200" s="15">
        <f t="shared" si="18"/>
        <v>-3.5792224399872653E-3</v>
      </c>
      <c r="I1200" s="14"/>
      <c r="J1200" s="14"/>
      <c r="K1200" s="14"/>
    </row>
    <row r="1201" spans="2:11" ht="13.5" x14ac:dyDescent="0.35">
      <c r="B1201" s="3">
        <v>43755</v>
      </c>
      <c r="C1201" s="2">
        <v>27.8</v>
      </c>
      <c r="D1201" s="2">
        <v>14.3371</v>
      </c>
      <c r="E1201" s="2">
        <v>2263</v>
      </c>
      <c r="F1201" s="2">
        <v>27.1647</v>
      </c>
      <c r="G1201" s="2">
        <v>61473.716099999998</v>
      </c>
      <c r="H1201" s="15">
        <f t="shared" si="18"/>
        <v>0</v>
      </c>
      <c r="I1201" s="14"/>
      <c r="J1201" s="14"/>
      <c r="K1201" s="14"/>
    </row>
    <row r="1202" spans="2:11" ht="13.5" x14ac:dyDescent="0.35">
      <c r="B1202" s="3">
        <v>43756</v>
      </c>
      <c r="C1202" s="2">
        <v>27.8</v>
      </c>
      <c r="D1202" s="2">
        <v>14.3371</v>
      </c>
      <c r="E1202" s="2">
        <v>150</v>
      </c>
      <c r="F1202" s="2">
        <v>27.8</v>
      </c>
      <c r="G1202" s="2">
        <v>4170</v>
      </c>
      <c r="H1202" s="15">
        <f t="shared" si="18"/>
        <v>0</v>
      </c>
      <c r="I1202" s="14"/>
      <c r="J1202" s="14"/>
      <c r="K1202" s="14"/>
    </row>
    <row r="1203" spans="2:11" ht="13.5" x14ac:dyDescent="0.35">
      <c r="B1203" s="3">
        <v>43759</v>
      </c>
      <c r="C1203" s="2">
        <v>27.8</v>
      </c>
      <c r="D1203" s="2">
        <v>14.3371</v>
      </c>
      <c r="E1203" s="2">
        <v>750</v>
      </c>
      <c r="F1203" s="2">
        <v>27.653300000000002</v>
      </c>
      <c r="G1203" s="2">
        <v>20739.974999999999</v>
      </c>
      <c r="H1203" s="15">
        <f t="shared" si="18"/>
        <v>0</v>
      </c>
      <c r="I1203" s="14"/>
      <c r="J1203" s="14"/>
      <c r="K1203" s="14"/>
    </row>
    <row r="1204" spans="2:11" ht="13.5" x14ac:dyDescent="0.35">
      <c r="B1204" s="3">
        <v>43760</v>
      </c>
      <c r="C1204" s="2">
        <v>27.8</v>
      </c>
      <c r="D1204" s="2">
        <v>14.3371</v>
      </c>
      <c r="E1204" s="2">
        <v>70</v>
      </c>
      <c r="F1204" s="2">
        <v>27.8</v>
      </c>
      <c r="G1204" s="2">
        <v>1946</v>
      </c>
      <c r="H1204" s="15">
        <f t="shared" si="18"/>
        <v>0</v>
      </c>
      <c r="I1204" s="14"/>
      <c r="J1204" s="14"/>
      <c r="K1204" s="14"/>
    </row>
    <row r="1205" spans="2:11" ht="13.5" x14ac:dyDescent="0.35">
      <c r="B1205" s="3">
        <v>43761</v>
      </c>
      <c r="C1205" s="2">
        <v>27.8</v>
      </c>
      <c r="D1205" s="2">
        <v>14.3371</v>
      </c>
      <c r="E1205" s="2">
        <v>33</v>
      </c>
      <c r="F1205" s="2">
        <v>27.8</v>
      </c>
      <c r="G1205" s="2">
        <v>917.4</v>
      </c>
      <c r="H1205" s="15">
        <f t="shared" si="18"/>
        <v>0</v>
      </c>
      <c r="I1205" s="14"/>
      <c r="J1205" s="14"/>
      <c r="K1205" s="14"/>
    </row>
    <row r="1206" spans="2:11" ht="13.5" x14ac:dyDescent="0.35">
      <c r="B1206" s="3">
        <v>43762</v>
      </c>
      <c r="C1206" s="2">
        <v>27.8</v>
      </c>
      <c r="D1206" s="2">
        <v>14.3371</v>
      </c>
      <c r="E1206" s="2">
        <v>0</v>
      </c>
      <c r="F1206" s="2">
        <v>0</v>
      </c>
      <c r="G1206" s="2">
        <v>0</v>
      </c>
      <c r="H1206" s="15">
        <f t="shared" si="18"/>
        <v>0</v>
      </c>
      <c r="I1206" s="14"/>
      <c r="J1206" s="14"/>
      <c r="K1206" s="14"/>
    </row>
    <row r="1207" spans="2:11" ht="13.5" x14ac:dyDescent="0.35">
      <c r="B1207" s="3">
        <v>43763</v>
      </c>
      <c r="C1207" s="2">
        <v>27.75</v>
      </c>
      <c r="D1207" s="2">
        <v>14.311299999999999</v>
      </c>
      <c r="E1207" s="2">
        <v>100</v>
      </c>
      <c r="F1207" s="2">
        <v>27.75</v>
      </c>
      <c r="G1207" s="2">
        <v>2775</v>
      </c>
      <c r="H1207" s="15">
        <f t="shared" si="18"/>
        <v>-1.7995271010176582E-3</v>
      </c>
      <c r="I1207" s="14"/>
      <c r="J1207" s="14"/>
      <c r="K1207" s="14"/>
    </row>
    <row r="1208" spans="2:11" ht="13.5" x14ac:dyDescent="0.35">
      <c r="B1208" s="3">
        <v>43766</v>
      </c>
      <c r="C1208" s="2">
        <v>27.75</v>
      </c>
      <c r="D1208" s="2">
        <v>14.311299999999999</v>
      </c>
      <c r="E1208" s="2">
        <v>191</v>
      </c>
      <c r="F1208" s="2">
        <v>27.553799999999999</v>
      </c>
      <c r="G1208" s="2">
        <v>5262.7758000000003</v>
      </c>
      <c r="H1208" s="15">
        <f t="shared" si="18"/>
        <v>0</v>
      </c>
      <c r="I1208" s="14"/>
      <c r="J1208" s="14"/>
      <c r="K1208" s="14"/>
    </row>
    <row r="1209" spans="2:11" ht="13.5" x14ac:dyDescent="0.35">
      <c r="B1209" s="3">
        <v>43767</v>
      </c>
      <c r="C1209" s="2">
        <v>27.8</v>
      </c>
      <c r="D1209" s="2">
        <v>14.3371</v>
      </c>
      <c r="E1209" s="2">
        <v>30</v>
      </c>
      <c r="F1209" s="2">
        <v>27.8</v>
      </c>
      <c r="G1209" s="2">
        <v>834</v>
      </c>
      <c r="H1209" s="15">
        <f t="shared" si="18"/>
        <v>1.8027712367150622E-3</v>
      </c>
      <c r="I1209" s="14"/>
      <c r="J1209" s="14"/>
      <c r="K1209" s="14"/>
    </row>
    <row r="1210" spans="2:11" ht="13.5" x14ac:dyDescent="0.35">
      <c r="B1210" s="3">
        <v>43768</v>
      </c>
      <c r="C1210" s="2">
        <v>27.75</v>
      </c>
      <c r="D1210" s="2">
        <v>14.311299999999999</v>
      </c>
      <c r="E1210" s="2">
        <v>300</v>
      </c>
      <c r="F1210" s="2">
        <v>27.745000000000001</v>
      </c>
      <c r="G1210" s="2">
        <v>8323.5</v>
      </c>
      <c r="H1210" s="15">
        <f t="shared" si="18"/>
        <v>-1.7995271010176582E-3</v>
      </c>
      <c r="I1210" s="14"/>
      <c r="J1210" s="14"/>
      <c r="K1210" s="14"/>
    </row>
    <row r="1211" spans="2:11" ht="13.5" x14ac:dyDescent="0.35">
      <c r="B1211" s="3">
        <v>43769</v>
      </c>
      <c r="C1211" s="2">
        <v>27.75</v>
      </c>
      <c r="D1211" s="2">
        <v>14.311299999999999</v>
      </c>
      <c r="E1211" s="2">
        <v>274</v>
      </c>
      <c r="F1211" s="2">
        <v>27.746400000000001</v>
      </c>
      <c r="G1211" s="2">
        <v>7602.5136000000002</v>
      </c>
      <c r="H1211" s="15">
        <f t="shared" si="18"/>
        <v>0</v>
      </c>
      <c r="I1211" s="14"/>
      <c r="J1211" s="14"/>
      <c r="K1211" s="14"/>
    </row>
    <row r="1212" spans="2:11" ht="13.5" x14ac:dyDescent="0.35">
      <c r="B1212" s="3">
        <v>43770</v>
      </c>
      <c r="C1212" s="2">
        <v>27.75</v>
      </c>
      <c r="D1212" s="2">
        <v>14.311299999999999</v>
      </c>
      <c r="E1212" s="2">
        <v>1408</v>
      </c>
      <c r="F1212" s="2">
        <v>27.746200000000002</v>
      </c>
      <c r="G1212" s="2">
        <v>39066.649599999997</v>
      </c>
      <c r="H1212" s="15">
        <f t="shared" si="18"/>
        <v>0</v>
      </c>
      <c r="I1212" s="14"/>
      <c r="J1212" s="14"/>
      <c r="K1212" s="14"/>
    </row>
    <row r="1213" spans="2:11" ht="13.5" x14ac:dyDescent="0.35">
      <c r="B1213" s="3">
        <v>43773</v>
      </c>
      <c r="C1213" s="2">
        <v>27.9</v>
      </c>
      <c r="D1213" s="2">
        <v>14.3886</v>
      </c>
      <c r="E1213" s="2">
        <v>200</v>
      </c>
      <c r="F1213" s="2">
        <v>27.733799999999999</v>
      </c>
      <c r="G1213" s="2">
        <v>5546.76</v>
      </c>
      <c r="H1213" s="15">
        <f t="shared" si="18"/>
        <v>5.4013262247315785E-3</v>
      </c>
      <c r="I1213" s="14"/>
      <c r="J1213" s="14"/>
      <c r="K1213" s="14"/>
    </row>
    <row r="1214" spans="2:11" ht="13.5" x14ac:dyDescent="0.35">
      <c r="B1214" s="3">
        <v>43774</v>
      </c>
      <c r="C1214" s="2">
        <v>27.9</v>
      </c>
      <c r="D1214" s="2">
        <v>14.3886</v>
      </c>
      <c r="E1214" s="2">
        <v>116</v>
      </c>
      <c r="F1214" s="2">
        <v>27.9</v>
      </c>
      <c r="G1214" s="2">
        <v>3236.4</v>
      </c>
      <c r="H1214" s="15">
        <f t="shared" si="18"/>
        <v>0</v>
      </c>
      <c r="I1214" s="14"/>
      <c r="J1214" s="14"/>
      <c r="K1214" s="14"/>
    </row>
    <row r="1215" spans="2:11" ht="13.5" x14ac:dyDescent="0.35">
      <c r="B1215" s="3">
        <v>43775</v>
      </c>
      <c r="C1215" s="2">
        <v>27.8</v>
      </c>
      <c r="D1215" s="2">
        <v>14.3371</v>
      </c>
      <c r="E1215" s="2">
        <v>1328</v>
      </c>
      <c r="F1215" s="2">
        <v>27.6416</v>
      </c>
      <c r="G1215" s="2">
        <v>36708.044800000003</v>
      </c>
      <c r="H1215" s="15">
        <f t="shared" si="18"/>
        <v>-3.5792224399872653E-3</v>
      </c>
      <c r="I1215" s="14"/>
      <c r="J1215" s="14"/>
      <c r="K1215" s="14"/>
    </row>
    <row r="1216" spans="2:11" ht="13.5" x14ac:dyDescent="0.35">
      <c r="B1216" s="3">
        <v>43776</v>
      </c>
      <c r="C1216" s="2">
        <v>27.8</v>
      </c>
      <c r="D1216" s="2">
        <v>14.3371</v>
      </c>
      <c r="E1216" s="2">
        <v>400</v>
      </c>
      <c r="F1216" s="2">
        <v>27.574999999999999</v>
      </c>
      <c r="G1216" s="2">
        <v>11030</v>
      </c>
      <c r="H1216" s="15">
        <f t="shared" si="18"/>
        <v>0</v>
      </c>
      <c r="I1216" s="14"/>
      <c r="J1216" s="14"/>
      <c r="K1216" s="14"/>
    </row>
    <row r="1217" spans="2:11" ht="13.5" x14ac:dyDescent="0.35">
      <c r="B1217" s="3">
        <v>43777</v>
      </c>
      <c r="C1217" s="2">
        <v>27.8</v>
      </c>
      <c r="D1217" s="2">
        <v>14.3371</v>
      </c>
      <c r="E1217" s="2">
        <v>962</v>
      </c>
      <c r="F1217" s="2">
        <v>27.677900000000001</v>
      </c>
      <c r="G1217" s="2">
        <v>26626.139800000001</v>
      </c>
      <c r="H1217" s="15">
        <f t="shared" si="18"/>
        <v>0</v>
      </c>
      <c r="I1217" s="14"/>
      <c r="J1217" s="14"/>
      <c r="K1217" s="14"/>
    </row>
    <row r="1218" spans="2:11" ht="13.5" x14ac:dyDescent="0.35">
      <c r="B1218" s="3">
        <v>43780</v>
      </c>
      <c r="C1218" s="2">
        <v>27.8</v>
      </c>
      <c r="D1218" s="2">
        <v>14.3371</v>
      </c>
      <c r="E1218" s="2">
        <v>150</v>
      </c>
      <c r="F1218" s="2">
        <v>27.886700000000001</v>
      </c>
      <c r="G1218" s="2">
        <v>4183.0050000000001</v>
      </c>
      <c r="H1218" s="15">
        <f t="shared" si="18"/>
        <v>0</v>
      </c>
      <c r="I1218" s="14"/>
      <c r="J1218" s="14"/>
      <c r="K1218" s="14"/>
    </row>
    <row r="1219" spans="2:11" ht="13.5" x14ac:dyDescent="0.35">
      <c r="B1219" s="3">
        <v>43781</v>
      </c>
      <c r="C1219" s="2">
        <v>27.8</v>
      </c>
      <c r="D1219" s="2">
        <v>14.3371</v>
      </c>
      <c r="E1219" s="2">
        <v>478</v>
      </c>
      <c r="F1219" s="2">
        <v>27.5824</v>
      </c>
      <c r="G1219" s="2">
        <v>13184.387199999999</v>
      </c>
      <c r="H1219" s="15">
        <f t="shared" si="18"/>
        <v>0</v>
      </c>
      <c r="I1219" s="14"/>
      <c r="J1219" s="14"/>
      <c r="K1219" s="14"/>
    </row>
    <row r="1220" spans="2:11" ht="13.5" x14ac:dyDescent="0.35">
      <c r="B1220" s="3">
        <v>43782</v>
      </c>
      <c r="C1220" s="2">
        <v>27.8</v>
      </c>
      <c r="D1220" s="2">
        <v>14.3371</v>
      </c>
      <c r="E1220" s="2">
        <v>1580</v>
      </c>
      <c r="F1220" s="2">
        <v>27.711400000000001</v>
      </c>
      <c r="G1220" s="2">
        <v>43784.012000000002</v>
      </c>
      <c r="H1220" s="15">
        <f t="shared" si="18"/>
        <v>0</v>
      </c>
      <c r="I1220" s="14"/>
      <c r="J1220" s="14"/>
      <c r="K1220" s="14"/>
    </row>
    <row r="1221" spans="2:11" ht="13.5" x14ac:dyDescent="0.35">
      <c r="B1221" s="3">
        <v>43783</v>
      </c>
      <c r="C1221" s="2">
        <v>27.8</v>
      </c>
      <c r="D1221" s="2">
        <v>14.3371</v>
      </c>
      <c r="E1221" s="2">
        <v>440</v>
      </c>
      <c r="F1221" s="2">
        <v>27.8</v>
      </c>
      <c r="G1221" s="2">
        <v>12232</v>
      </c>
      <c r="H1221" s="15">
        <f t="shared" si="18"/>
        <v>0</v>
      </c>
      <c r="I1221" s="14"/>
      <c r="J1221" s="14"/>
      <c r="K1221" s="14"/>
    </row>
    <row r="1222" spans="2:11" ht="13.5" x14ac:dyDescent="0.35">
      <c r="B1222" s="3">
        <v>43784</v>
      </c>
      <c r="C1222" s="2">
        <v>27.8</v>
      </c>
      <c r="D1222" s="2">
        <v>14.3371</v>
      </c>
      <c r="E1222" s="2">
        <v>230</v>
      </c>
      <c r="F1222" s="2">
        <v>27.8</v>
      </c>
      <c r="G1222" s="2">
        <v>6394</v>
      </c>
      <c r="H1222" s="15">
        <f t="shared" si="18"/>
        <v>0</v>
      </c>
      <c r="I1222" s="14"/>
      <c r="J1222" s="14"/>
      <c r="K1222" s="14"/>
    </row>
    <row r="1223" spans="2:11" ht="13.5" x14ac:dyDescent="0.35">
      <c r="B1223" s="3">
        <v>43787</v>
      </c>
      <c r="C1223" s="2">
        <v>27.8</v>
      </c>
      <c r="D1223" s="2">
        <v>14.3371</v>
      </c>
      <c r="E1223" s="2">
        <v>667</v>
      </c>
      <c r="F1223" s="2">
        <v>27.71</v>
      </c>
      <c r="G1223" s="2">
        <v>18482.57</v>
      </c>
      <c r="H1223" s="15">
        <f t="shared" ref="H1223:H1286" si="19">(D1223-D1222)/D1222</f>
        <v>0</v>
      </c>
      <c r="I1223" s="14"/>
      <c r="J1223" s="14"/>
      <c r="K1223" s="14"/>
    </row>
    <row r="1224" spans="2:11" ht="13.5" x14ac:dyDescent="0.35">
      <c r="B1224" s="3">
        <v>43788</v>
      </c>
      <c r="C1224" s="2">
        <v>27.8</v>
      </c>
      <c r="D1224" s="2">
        <v>14.3371</v>
      </c>
      <c r="E1224" s="2">
        <v>2104</v>
      </c>
      <c r="F1224" s="2">
        <v>27.163</v>
      </c>
      <c r="G1224" s="2">
        <v>57150.951999999997</v>
      </c>
      <c r="H1224" s="15">
        <f t="shared" si="19"/>
        <v>0</v>
      </c>
      <c r="I1224" s="14"/>
      <c r="J1224" s="14"/>
      <c r="K1224" s="14"/>
    </row>
    <row r="1225" spans="2:11" ht="13.5" x14ac:dyDescent="0.35">
      <c r="B1225" s="3">
        <v>43789</v>
      </c>
      <c r="C1225" s="2">
        <v>27.8</v>
      </c>
      <c r="D1225" s="2">
        <v>14.3371</v>
      </c>
      <c r="E1225" s="2">
        <v>3465</v>
      </c>
      <c r="F1225" s="2">
        <v>27.084599999999998</v>
      </c>
      <c r="G1225" s="2">
        <v>93848.138999999996</v>
      </c>
      <c r="H1225" s="15">
        <f t="shared" si="19"/>
        <v>0</v>
      </c>
      <c r="I1225" s="14"/>
      <c r="J1225" s="14"/>
      <c r="K1225" s="14"/>
    </row>
    <row r="1226" spans="2:11" ht="13.5" x14ac:dyDescent="0.35">
      <c r="B1226" s="3">
        <v>43790</v>
      </c>
      <c r="C1226" s="2">
        <v>27.8</v>
      </c>
      <c r="D1226" s="2">
        <v>14.3371</v>
      </c>
      <c r="E1226" s="2">
        <v>3076</v>
      </c>
      <c r="F1226" s="2">
        <v>27.027100000000001</v>
      </c>
      <c r="G1226" s="2">
        <v>83135.359599999996</v>
      </c>
      <c r="H1226" s="15">
        <f t="shared" si="19"/>
        <v>0</v>
      </c>
      <c r="I1226" s="14"/>
      <c r="J1226" s="14"/>
      <c r="K1226" s="14"/>
    </row>
    <row r="1227" spans="2:11" ht="13.5" x14ac:dyDescent="0.35">
      <c r="B1227" s="3">
        <v>43791</v>
      </c>
      <c r="C1227" s="2">
        <v>27.8</v>
      </c>
      <c r="D1227" s="2">
        <v>14.3371</v>
      </c>
      <c r="E1227" s="2">
        <v>6320</v>
      </c>
      <c r="F1227" s="2">
        <v>27.285499999999999</v>
      </c>
      <c r="G1227" s="2">
        <v>172444.36</v>
      </c>
      <c r="H1227" s="15">
        <f t="shared" si="19"/>
        <v>0</v>
      </c>
      <c r="I1227" s="14"/>
      <c r="J1227" s="14"/>
      <c r="K1227" s="14"/>
    </row>
    <row r="1228" spans="2:11" ht="13.5" x14ac:dyDescent="0.35">
      <c r="B1228" s="3">
        <v>43794</v>
      </c>
      <c r="C1228" s="2">
        <v>27.8</v>
      </c>
      <c r="D1228" s="2">
        <v>14.3371</v>
      </c>
      <c r="E1228" s="2">
        <v>20</v>
      </c>
      <c r="F1228" s="2">
        <v>27.8</v>
      </c>
      <c r="G1228" s="2">
        <v>556</v>
      </c>
      <c r="H1228" s="15">
        <f t="shared" si="19"/>
        <v>0</v>
      </c>
      <c r="I1228" s="14"/>
      <c r="J1228" s="14"/>
      <c r="K1228" s="14"/>
    </row>
    <row r="1229" spans="2:11" ht="13.5" x14ac:dyDescent="0.35">
      <c r="B1229" s="3">
        <v>43795</v>
      </c>
      <c r="C1229" s="2">
        <v>27.8</v>
      </c>
      <c r="D1229" s="2">
        <v>14.3371</v>
      </c>
      <c r="E1229" s="2">
        <v>819</v>
      </c>
      <c r="F1229" s="2">
        <v>27.7377</v>
      </c>
      <c r="G1229" s="2">
        <v>22717.176299999999</v>
      </c>
      <c r="H1229" s="15">
        <f t="shared" si="19"/>
        <v>0</v>
      </c>
      <c r="I1229" s="14"/>
      <c r="J1229" s="14"/>
      <c r="K1229" s="14"/>
    </row>
    <row r="1230" spans="2:11" ht="13.5" x14ac:dyDescent="0.35">
      <c r="B1230" s="3">
        <v>43796</v>
      </c>
      <c r="C1230" s="2">
        <v>27.95</v>
      </c>
      <c r="D1230" s="2">
        <v>14.414400000000001</v>
      </c>
      <c r="E1230" s="2">
        <v>596</v>
      </c>
      <c r="F1230" s="2">
        <v>27.810099999999998</v>
      </c>
      <c r="G1230" s="2">
        <v>16574.819599999999</v>
      </c>
      <c r="H1230" s="15">
        <f t="shared" si="19"/>
        <v>5.3916063918087367E-3</v>
      </c>
      <c r="I1230" s="14"/>
      <c r="J1230" s="14"/>
      <c r="K1230" s="14"/>
    </row>
    <row r="1231" spans="2:11" ht="13.5" x14ac:dyDescent="0.35">
      <c r="B1231" s="3">
        <v>43797</v>
      </c>
      <c r="C1231" s="2">
        <v>27.95</v>
      </c>
      <c r="D1231" s="2">
        <v>14.414400000000001</v>
      </c>
      <c r="E1231" s="2">
        <v>0</v>
      </c>
      <c r="F1231" s="2">
        <v>0</v>
      </c>
      <c r="G1231" s="2">
        <v>0</v>
      </c>
      <c r="H1231" s="15">
        <f t="shared" si="19"/>
        <v>0</v>
      </c>
      <c r="I1231" s="14"/>
      <c r="J1231" s="14"/>
      <c r="K1231" s="14"/>
    </row>
    <row r="1232" spans="2:11" ht="13.5" x14ac:dyDescent="0.35">
      <c r="B1232" s="3">
        <v>43798</v>
      </c>
      <c r="C1232" s="2">
        <v>27.94</v>
      </c>
      <c r="D1232" s="2">
        <v>14.4093</v>
      </c>
      <c r="E1232" s="2">
        <v>470</v>
      </c>
      <c r="F1232" s="2">
        <v>27.785699999999999</v>
      </c>
      <c r="G1232" s="2">
        <v>13059.279</v>
      </c>
      <c r="H1232" s="15">
        <f t="shared" si="19"/>
        <v>-3.5381285381289187E-4</v>
      </c>
      <c r="I1232" s="14"/>
      <c r="J1232" s="14"/>
      <c r="K1232" s="14"/>
    </row>
    <row r="1233" spans="2:11" ht="13.5" x14ac:dyDescent="0.35">
      <c r="B1233" s="3">
        <v>43801</v>
      </c>
      <c r="C1233" s="2">
        <v>28.75</v>
      </c>
      <c r="D1233" s="2">
        <v>14.827</v>
      </c>
      <c r="E1233" s="2">
        <v>945</v>
      </c>
      <c r="F1233" s="2">
        <v>28.1021</v>
      </c>
      <c r="G1233" s="2">
        <v>26556.484499999999</v>
      </c>
      <c r="H1233" s="15">
        <f t="shared" si="19"/>
        <v>2.8988222883831967E-2</v>
      </c>
      <c r="I1233" s="14"/>
      <c r="J1233" s="14"/>
      <c r="K1233" s="14"/>
    </row>
    <row r="1234" spans="2:11" ht="13.5" x14ac:dyDescent="0.35">
      <c r="B1234" s="3">
        <v>43802</v>
      </c>
      <c r="C1234" s="2">
        <v>28.5</v>
      </c>
      <c r="D1234" s="2">
        <v>14.6981</v>
      </c>
      <c r="E1234" s="2">
        <v>240</v>
      </c>
      <c r="F1234" s="2">
        <v>28.683299999999999</v>
      </c>
      <c r="G1234" s="2">
        <v>6883.9920000000002</v>
      </c>
      <c r="H1234" s="15">
        <f t="shared" si="19"/>
        <v>-8.6935995143993926E-3</v>
      </c>
      <c r="I1234" s="14"/>
      <c r="J1234" s="14"/>
      <c r="K1234" s="14"/>
    </row>
    <row r="1235" spans="2:11" ht="13.5" x14ac:dyDescent="0.35">
      <c r="B1235" s="3">
        <v>43803</v>
      </c>
      <c r="C1235" s="2">
        <v>28.5</v>
      </c>
      <c r="D1235" s="2">
        <v>14.6981</v>
      </c>
      <c r="E1235" s="2">
        <v>150</v>
      </c>
      <c r="F1235" s="2">
        <v>28.24</v>
      </c>
      <c r="G1235" s="2">
        <v>4236</v>
      </c>
      <c r="H1235" s="15">
        <f t="shared" si="19"/>
        <v>0</v>
      </c>
      <c r="I1235" s="14"/>
      <c r="J1235" s="14"/>
      <c r="K1235" s="14"/>
    </row>
    <row r="1236" spans="2:11" ht="13.5" x14ac:dyDescent="0.35">
      <c r="B1236" s="3">
        <v>43804</v>
      </c>
      <c r="C1236" s="2">
        <v>28.5</v>
      </c>
      <c r="D1236" s="2">
        <v>14.6981</v>
      </c>
      <c r="E1236" s="2">
        <v>50</v>
      </c>
      <c r="F1236" s="2">
        <v>28.5</v>
      </c>
      <c r="G1236" s="2">
        <v>1425</v>
      </c>
      <c r="H1236" s="15">
        <f t="shared" si="19"/>
        <v>0</v>
      </c>
      <c r="I1236" s="14"/>
      <c r="J1236" s="14"/>
      <c r="K1236" s="14"/>
    </row>
    <row r="1237" spans="2:11" ht="13.5" x14ac:dyDescent="0.35">
      <c r="B1237" s="3">
        <v>43805</v>
      </c>
      <c r="C1237" s="2">
        <v>28.49</v>
      </c>
      <c r="D1237" s="2">
        <v>14.6929</v>
      </c>
      <c r="E1237" s="2">
        <v>3966</v>
      </c>
      <c r="F1237" s="2">
        <v>28.3383</v>
      </c>
      <c r="G1237" s="2">
        <v>112389.69779999999</v>
      </c>
      <c r="H1237" s="15">
        <f t="shared" si="19"/>
        <v>-3.5378722419906762E-4</v>
      </c>
      <c r="I1237" s="14"/>
      <c r="J1237" s="14"/>
      <c r="K1237" s="14"/>
    </row>
    <row r="1238" spans="2:11" ht="13.5" x14ac:dyDescent="0.35">
      <c r="B1238" s="3">
        <v>43808</v>
      </c>
      <c r="C1238" s="2">
        <v>29</v>
      </c>
      <c r="D1238" s="2">
        <v>14.9559</v>
      </c>
      <c r="E1238" s="2">
        <v>4126</v>
      </c>
      <c r="F1238" s="2">
        <v>28.444400000000002</v>
      </c>
      <c r="G1238" s="2">
        <v>117361.5944</v>
      </c>
      <c r="H1238" s="15">
        <f t="shared" si="19"/>
        <v>1.7899801945157178E-2</v>
      </c>
      <c r="I1238" s="14"/>
      <c r="J1238" s="14"/>
      <c r="K1238" s="14"/>
    </row>
    <row r="1239" spans="2:11" ht="13.5" x14ac:dyDescent="0.35">
      <c r="B1239" s="3">
        <v>43809</v>
      </c>
      <c r="C1239" s="2">
        <v>28.89</v>
      </c>
      <c r="D1239" s="2">
        <v>14.8992</v>
      </c>
      <c r="E1239" s="2">
        <v>12376</v>
      </c>
      <c r="F1239" s="2">
        <v>28.899000000000001</v>
      </c>
      <c r="G1239" s="2">
        <v>357654.02399999998</v>
      </c>
      <c r="H1239" s="15">
        <f t="shared" si="19"/>
        <v>-3.7911459691492527E-3</v>
      </c>
      <c r="I1239" s="14"/>
      <c r="J1239" s="14"/>
      <c r="K1239" s="14"/>
    </row>
    <row r="1240" spans="2:11" ht="13.5" x14ac:dyDescent="0.35">
      <c r="B1240" s="3">
        <v>43810</v>
      </c>
      <c r="C1240" s="2">
        <v>28.85</v>
      </c>
      <c r="D1240" s="2">
        <v>14.8786</v>
      </c>
      <c r="E1240" s="2">
        <v>10874</v>
      </c>
      <c r="F1240" s="2">
        <v>28.846399999999999</v>
      </c>
      <c r="G1240" s="2">
        <v>313675.7536</v>
      </c>
      <c r="H1240" s="15">
        <f t="shared" si="19"/>
        <v>-1.3826245704467322E-3</v>
      </c>
      <c r="I1240" s="14"/>
      <c r="J1240" s="14"/>
      <c r="K1240" s="14"/>
    </row>
    <row r="1241" spans="2:11" ht="13.5" x14ac:dyDescent="0.35">
      <c r="B1241" s="3">
        <v>43811</v>
      </c>
      <c r="C1241" s="2">
        <v>28.83</v>
      </c>
      <c r="D1241" s="2">
        <v>14.8682</v>
      </c>
      <c r="E1241" s="2">
        <v>9798</v>
      </c>
      <c r="F1241" s="2">
        <v>28.829000000000001</v>
      </c>
      <c r="G1241" s="2">
        <v>282466.54200000002</v>
      </c>
      <c r="H1241" s="15">
        <f t="shared" si="19"/>
        <v>-6.989904964177161E-4</v>
      </c>
      <c r="I1241" s="14"/>
      <c r="J1241" s="14"/>
      <c r="K1241" s="14"/>
    </row>
    <row r="1242" spans="2:11" ht="13.5" x14ac:dyDescent="0.35">
      <c r="B1242" s="3">
        <v>43812</v>
      </c>
      <c r="C1242" s="2">
        <v>28.84</v>
      </c>
      <c r="D1242" s="2">
        <v>14.8734</v>
      </c>
      <c r="E1242" s="2">
        <v>277</v>
      </c>
      <c r="F1242" s="2">
        <v>28.801400000000001</v>
      </c>
      <c r="G1242" s="2">
        <v>7977.9877999999999</v>
      </c>
      <c r="H1242" s="15">
        <f t="shared" si="19"/>
        <v>3.4973971294442605E-4</v>
      </c>
      <c r="I1242" s="14"/>
      <c r="J1242" s="14"/>
      <c r="K1242" s="14"/>
    </row>
    <row r="1243" spans="2:11" ht="13.5" x14ac:dyDescent="0.35">
      <c r="B1243" s="3">
        <v>43815</v>
      </c>
      <c r="C1243" s="2">
        <v>28.8</v>
      </c>
      <c r="D1243" s="2">
        <v>14.8528</v>
      </c>
      <c r="E1243" s="2">
        <v>680</v>
      </c>
      <c r="F1243" s="2">
        <v>28.7959</v>
      </c>
      <c r="G1243" s="2">
        <v>19581.212</v>
      </c>
      <c r="H1243" s="15">
        <f t="shared" si="19"/>
        <v>-1.3850229268358245E-3</v>
      </c>
      <c r="I1243" s="14"/>
      <c r="J1243" s="14"/>
      <c r="K1243" s="14"/>
    </row>
    <row r="1244" spans="2:11" ht="13.5" x14ac:dyDescent="0.35">
      <c r="B1244" s="3">
        <v>43816</v>
      </c>
      <c r="C1244" s="2">
        <v>29.34</v>
      </c>
      <c r="D1244" s="2">
        <v>15.1313</v>
      </c>
      <c r="E1244" s="2">
        <v>4386</v>
      </c>
      <c r="F1244" s="2">
        <v>28.501999999999999</v>
      </c>
      <c r="G1244" s="2">
        <v>125009.772</v>
      </c>
      <c r="H1244" s="15">
        <f t="shared" si="19"/>
        <v>1.8750673273726121E-2</v>
      </c>
      <c r="I1244" s="14"/>
      <c r="J1244" s="14"/>
      <c r="K1244" s="14"/>
    </row>
    <row r="1245" spans="2:11" ht="13.5" x14ac:dyDescent="0.35">
      <c r="B1245" s="3">
        <v>43817</v>
      </c>
      <c r="C1245" s="2">
        <v>29.3</v>
      </c>
      <c r="D1245" s="2">
        <v>15.1106</v>
      </c>
      <c r="E1245" s="2">
        <v>2387</v>
      </c>
      <c r="F1245" s="2">
        <v>29.306699999999999</v>
      </c>
      <c r="G1245" s="2">
        <v>69955.092900000003</v>
      </c>
      <c r="H1245" s="15">
        <f t="shared" si="19"/>
        <v>-1.3680252192475016E-3</v>
      </c>
      <c r="I1245" s="14"/>
      <c r="J1245" s="14"/>
      <c r="K1245" s="14"/>
    </row>
    <row r="1246" spans="2:11" ht="13.5" x14ac:dyDescent="0.35">
      <c r="B1246" s="3">
        <v>43818</v>
      </c>
      <c r="C1246" s="2">
        <v>29.28</v>
      </c>
      <c r="D1246" s="2">
        <v>15.100300000000001</v>
      </c>
      <c r="E1246" s="2">
        <v>6550</v>
      </c>
      <c r="F1246" s="2">
        <v>29.2803</v>
      </c>
      <c r="G1246" s="2">
        <v>191785.965</v>
      </c>
      <c r="H1246" s="15">
        <f t="shared" si="19"/>
        <v>-6.8164070255311428E-4</v>
      </c>
      <c r="I1246" s="14"/>
      <c r="J1246" s="14"/>
      <c r="K1246" s="14"/>
    </row>
    <row r="1247" spans="2:11" ht="13.5" x14ac:dyDescent="0.35">
      <c r="B1247" s="3">
        <v>43819</v>
      </c>
      <c r="C1247" s="2">
        <v>29.27</v>
      </c>
      <c r="D1247" s="2">
        <v>15.0952</v>
      </c>
      <c r="E1247" s="2">
        <v>2566</v>
      </c>
      <c r="F1247" s="2">
        <v>29.270099999999999</v>
      </c>
      <c r="G1247" s="2">
        <v>75107.0766</v>
      </c>
      <c r="H1247" s="15">
        <f t="shared" si="19"/>
        <v>-3.3774163427220308E-4</v>
      </c>
      <c r="I1247" s="14"/>
      <c r="J1247" s="14"/>
      <c r="K1247" s="14"/>
    </row>
    <row r="1248" spans="2:11" ht="13.5" x14ac:dyDescent="0.35">
      <c r="B1248" s="3">
        <v>43822</v>
      </c>
      <c r="C1248" s="2">
        <v>29.24</v>
      </c>
      <c r="D1248" s="2">
        <v>15.079700000000001</v>
      </c>
      <c r="E1248" s="2">
        <v>1964</v>
      </c>
      <c r="F1248" s="2">
        <v>29.240100000000002</v>
      </c>
      <c r="G1248" s="2">
        <v>57427.556400000001</v>
      </c>
      <c r="H1248" s="15">
        <f t="shared" si="19"/>
        <v>-1.0268164714610872E-3</v>
      </c>
      <c r="I1248" s="14"/>
      <c r="J1248" s="14"/>
      <c r="K1248" s="14"/>
    </row>
    <row r="1249" spans="2:11" ht="13.5" x14ac:dyDescent="0.35">
      <c r="B1249" s="3">
        <v>43823</v>
      </c>
      <c r="C1249" s="2">
        <v>29.22</v>
      </c>
      <c r="D1249" s="2">
        <v>15.0694</v>
      </c>
      <c r="E1249" s="2">
        <v>125</v>
      </c>
      <c r="F1249" s="2">
        <v>29.221900000000002</v>
      </c>
      <c r="G1249" s="2">
        <v>3652.7375000000002</v>
      </c>
      <c r="H1249" s="15">
        <f t="shared" si="19"/>
        <v>-6.8303746095750334E-4</v>
      </c>
      <c r="I1249" s="14"/>
      <c r="J1249" s="14"/>
      <c r="K1249" s="14"/>
    </row>
    <row r="1250" spans="2:11" ht="13.5" x14ac:dyDescent="0.35">
      <c r="B1250" s="3">
        <v>43824</v>
      </c>
      <c r="C1250" s="2">
        <v>29.21</v>
      </c>
      <c r="D1250" s="2">
        <v>15.0642</v>
      </c>
      <c r="E1250" s="2">
        <v>222</v>
      </c>
      <c r="F1250" s="2">
        <v>29.200199999999999</v>
      </c>
      <c r="G1250" s="2">
        <v>6482.4444000000003</v>
      </c>
      <c r="H1250" s="15">
        <f t="shared" si="19"/>
        <v>-3.4507014214237562E-4</v>
      </c>
      <c r="I1250" s="14"/>
      <c r="J1250" s="14"/>
      <c r="K1250" s="14"/>
    </row>
    <row r="1251" spans="2:11" ht="13.5" x14ac:dyDescent="0.35">
      <c r="B1251" s="3">
        <v>43825</v>
      </c>
      <c r="C1251" s="2">
        <v>29.2</v>
      </c>
      <c r="D1251" s="2">
        <v>15.059100000000001</v>
      </c>
      <c r="E1251" s="2">
        <v>304</v>
      </c>
      <c r="F1251" s="2">
        <v>29.191800000000001</v>
      </c>
      <c r="G1251" s="2">
        <v>8874.3071999999993</v>
      </c>
      <c r="H1251" s="15">
        <f t="shared" si="19"/>
        <v>-3.3855100171258827E-4</v>
      </c>
      <c r="I1251" s="14"/>
      <c r="J1251" s="14"/>
      <c r="K1251" s="14"/>
    </row>
    <row r="1252" spans="2:11" ht="13.5" x14ac:dyDescent="0.35">
      <c r="B1252" s="3">
        <v>43826</v>
      </c>
      <c r="C1252" s="2">
        <v>29.2</v>
      </c>
      <c r="D1252" s="2">
        <v>15.059100000000001</v>
      </c>
      <c r="E1252" s="2">
        <v>419</v>
      </c>
      <c r="F1252" s="2">
        <v>29.1905</v>
      </c>
      <c r="G1252" s="2">
        <v>12230.8195</v>
      </c>
      <c r="H1252" s="15">
        <f t="shared" si="19"/>
        <v>0</v>
      </c>
      <c r="I1252" s="14"/>
      <c r="J1252" s="14"/>
      <c r="K1252" s="14"/>
    </row>
    <row r="1253" spans="2:11" ht="13.5" x14ac:dyDescent="0.35">
      <c r="B1253" s="3">
        <v>43829</v>
      </c>
      <c r="C1253" s="2">
        <v>29.2</v>
      </c>
      <c r="D1253" s="2">
        <v>15.059100000000001</v>
      </c>
      <c r="E1253" s="2">
        <v>1094</v>
      </c>
      <c r="F1253" s="2">
        <v>29.193000000000001</v>
      </c>
      <c r="G1253" s="2">
        <v>31937.142</v>
      </c>
      <c r="H1253" s="15">
        <f t="shared" si="19"/>
        <v>0</v>
      </c>
      <c r="I1253" s="14"/>
      <c r="J1253" s="14"/>
      <c r="K1253" s="14"/>
    </row>
    <row r="1254" spans="2:11" ht="13.5" x14ac:dyDescent="0.35">
      <c r="B1254" s="3">
        <v>43830</v>
      </c>
      <c r="C1254" s="2">
        <v>29.19</v>
      </c>
      <c r="D1254" s="2">
        <v>15.053900000000001</v>
      </c>
      <c r="E1254" s="2">
        <v>2165</v>
      </c>
      <c r="F1254" s="2">
        <v>29.190300000000001</v>
      </c>
      <c r="G1254" s="2">
        <v>63196.999499999998</v>
      </c>
      <c r="H1254" s="15">
        <f t="shared" si="19"/>
        <v>-3.4530616039473241E-4</v>
      </c>
      <c r="I1254" s="14"/>
      <c r="J1254" s="14"/>
      <c r="K1254" s="14"/>
    </row>
    <row r="1255" spans="2:11" ht="13.5" x14ac:dyDescent="0.35">
      <c r="B1255" s="3">
        <v>43832</v>
      </c>
      <c r="C1255" s="2">
        <v>29.5</v>
      </c>
      <c r="D1255" s="2">
        <v>15.213800000000001</v>
      </c>
      <c r="E1255" s="2">
        <v>5295</v>
      </c>
      <c r="F1255" s="2">
        <v>29.408899999999999</v>
      </c>
      <c r="G1255" s="2">
        <v>155720.12549999999</v>
      </c>
      <c r="H1255" s="15">
        <f t="shared" si="19"/>
        <v>1.0621832216236349E-2</v>
      </c>
      <c r="I1255" s="14"/>
      <c r="J1255" s="14"/>
      <c r="K1255" s="14"/>
    </row>
    <row r="1256" spans="2:11" ht="13.5" x14ac:dyDescent="0.35">
      <c r="B1256" s="3">
        <v>43833</v>
      </c>
      <c r="C1256" s="2">
        <v>29.5</v>
      </c>
      <c r="D1256" s="2">
        <v>15.213800000000001</v>
      </c>
      <c r="E1256" s="2">
        <v>218</v>
      </c>
      <c r="F1256" s="2">
        <v>29.5</v>
      </c>
      <c r="G1256" s="2">
        <v>6431</v>
      </c>
      <c r="H1256" s="15">
        <f t="shared" si="19"/>
        <v>0</v>
      </c>
      <c r="I1256" s="14"/>
      <c r="J1256" s="14"/>
      <c r="K1256" s="14"/>
    </row>
    <row r="1257" spans="2:11" ht="13.5" x14ac:dyDescent="0.35">
      <c r="B1257" s="3">
        <v>43836</v>
      </c>
      <c r="C1257" s="2">
        <v>29.49</v>
      </c>
      <c r="D1257" s="2">
        <v>15.208600000000001</v>
      </c>
      <c r="E1257" s="2">
        <v>1708</v>
      </c>
      <c r="F1257" s="2">
        <v>29.415199999999999</v>
      </c>
      <c r="G1257" s="2">
        <v>50241.161599999999</v>
      </c>
      <c r="H1257" s="15">
        <f t="shared" si="19"/>
        <v>-3.4179494932234651E-4</v>
      </c>
      <c r="I1257" s="14"/>
      <c r="J1257" s="14"/>
      <c r="K1257" s="14"/>
    </row>
    <row r="1258" spans="2:11" ht="13.5" x14ac:dyDescent="0.35">
      <c r="B1258" s="3">
        <v>43837</v>
      </c>
      <c r="C1258" s="2">
        <v>29.5</v>
      </c>
      <c r="D1258" s="2">
        <v>15.213800000000001</v>
      </c>
      <c r="E1258" s="2">
        <v>9138</v>
      </c>
      <c r="F1258" s="2">
        <v>29.481400000000001</v>
      </c>
      <c r="G1258" s="2">
        <v>269401.03320000001</v>
      </c>
      <c r="H1258" s="15">
        <f t="shared" si="19"/>
        <v>3.4191181305316172E-4</v>
      </c>
      <c r="I1258" s="14"/>
      <c r="J1258" s="14"/>
      <c r="K1258" s="14"/>
    </row>
    <row r="1259" spans="2:11" ht="13.5" x14ac:dyDescent="0.35">
      <c r="B1259" s="3">
        <v>43838</v>
      </c>
      <c r="C1259" s="2">
        <v>29.99</v>
      </c>
      <c r="D1259" s="2">
        <v>15.4665</v>
      </c>
      <c r="E1259" s="2">
        <v>3975</v>
      </c>
      <c r="F1259" s="2">
        <v>29.977499999999999</v>
      </c>
      <c r="G1259" s="2">
        <v>119160.5625</v>
      </c>
      <c r="H1259" s="15">
        <f t="shared" si="19"/>
        <v>1.6609919941106038E-2</v>
      </c>
      <c r="I1259" s="14"/>
      <c r="J1259" s="14"/>
      <c r="K1259" s="14"/>
    </row>
    <row r="1260" spans="2:11" ht="13.5" x14ac:dyDescent="0.35">
      <c r="B1260" s="3">
        <v>43839</v>
      </c>
      <c r="C1260" s="2">
        <v>29.98</v>
      </c>
      <c r="D1260" s="2">
        <v>15.4613</v>
      </c>
      <c r="E1260" s="2">
        <v>2680</v>
      </c>
      <c r="F1260" s="2">
        <v>29.961500000000001</v>
      </c>
      <c r="G1260" s="2">
        <v>80296.820000000007</v>
      </c>
      <c r="H1260" s="15">
        <f t="shared" si="19"/>
        <v>-3.3621051950992893E-4</v>
      </c>
      <c r="I1260" s="14"/>
      <c r="J1260" s="14"/>
      <c r="K1260" s="14"/>
    </row>
    <row r="1261" spans="2:11" ht="13.5" x14ac:dyDescent="0.35">
      <c r="B1261" s="3">
        <v>43840</v>
      </c>
      <c r="C1261" s="2">
        <v>30.2</v>
      </c>
      <c r="D1261" s="2">
        <v>15.5748</v>
      </c>
      <c r="E1261" s="2">
        <v>979</v>
      </c>
      <c r="F1261" s="2">
        <v>30.033999999999999</v>
      </c>
      <c r="G1261" s="2">
        <v>29403.286</v>
      </c>
      <c r="H1261" s="15">
        <f t="shared" si="19"/>
        <v>7.3409092379036799E-3</v>
      </c>
      <c r="I1261" s="14"/>
      <c r="J1261" s="14"/>
      <c r="K1261" s="14"/>
    </row>
    <row r="1262" spans="2:11" ht="13.5" x14ac:dyDescent="0.35">
      <c r="B1262" s="3">
        <v>43843</v>
      </c>
      <c r="C1262" s="2">
        <v>30.2</v>
      </c>
      <c r="D1262" s="2">
        <v>15.5748</v>
      </c>
      <c r="E1262" s="2">
        <v>3253</v>
      </c>
      <c r="F1262" s="2">
        <v>30.171700000000001</v>
      </c>
      <c r="G1262" s="2">
        <v>98148.540099999998</v>
      </c>
      <c r="H1262" s="15">
        <f t="shared" si="19"/>
        <v>0</v>
      </c>
      <c r="I1262" s="14"/>
      <c r="J1262" s="14"/>
      <c r="K1262" s="14"/>
    </row>
    <row r="1263" spans="2:11" ht="13.5" x14ac:dyDescent="0.35">
      <c r="B1263" s="3">
        <v>43845</v>
      </c>
      <c r="C1263" s="2">
        <v>30</v>
      </c>
      <c r="D1263" s="2">
        <v>15.4716</v>
      </c>
      <c r="E1263" s="2">
        <v>594</v>
      </c>
      <c r="F1263" s="2">
        <v>29.798999999999999</v>
      </c>
      <c r="G1263" s="2">
        <v>17700.606</v>
      </c>
      <c r="H1263" s="15">
        <f t="shared" si="19"/>
        <v>-6.6260882964788818E-3</v>
      </c>
      <c r="I1263" s="14"/>
      <c r="J1263" s="14"/>
      <c r="K1263" s="14"/>
    </row>
    <row r="1264" spans="2:11" ht="13.5" x14ac:dyDescent="0.35">
      <c r="B1264" s="3">
        <v>43846</v>
      </c>
      <c r="C1264" s="2">
        <v>30.25</v>
      </c>
      <c r="D1264" s="2">
        <v>15.6006</v>
      </c>
      <c r="E1264" s="2">
        <v>119</v>
      </c>
      <c r="F1264" s="2">
        <v>30.008099999999999</v>
      </c>
      <c r="G1264" s="2">
        <v>3570.9639000000002</v>
      </c>
      <c r="H1264" s="15">
        <f t="shared" si="19"/>
        <v>8.3378577522686438E-3</v>
      </c>
      <c r="I1264" s="14"/>
      <c r="J1264" s="14"/>
      <c r="K1264" s="14"/>
    </row>
    <row r="1265" spans="2:11" ht="13.5" x14ac:dyDescent="0.35">
      <c r="B1265" s="3">
        <v>43847</v>
      </c>
      <c r="C1265" s="2">
        <v>30</v>
      </c>
      <c r="D1265" s="2">
        <v>15.4716</v>
      </c>
      <c r="E1265" s="2">
        <v>192</v>
      </c>
      <c r="F1265" s="2">
        <v>29.979199999999999</v>
      </c>
      <c r="G1265" s="2">
        <v>5756.0064000000002</v>
      </c>
      <c r="H1265" s="15">
        <f t="shared" si="19"/>
        <v>-8.268912734125583E-3</v>
      </c>
      <c r="I1265" s="14"/>
      <c r="J1265" s="14"/>
      <c r="K1265" s="14"/>
    </row>
    <row r="1266" spans="2:11" ht="13.5" x14ac:dyDescent="0.35">
      <c r="B1266" s="3">
        <v>43850</v>
      </c>
      <c r="C1266" s="2">
        <v>30</v>
      </c>
      <c r="D1266" s="2">
        <v>15.4716</v>
      </c>
      <c r="E1266" s="2">
        <v>487</v>
      </c>
      <c r="F1266" s="2">
        <v>29.9922</v>
      </c>
      <c r="G1266" s="2">
        <v>14606.2014</v>
      </c>
      <c r="H1266" s="15">
        <f t="shared" si="19"/>
        <v>0</v>
      </c>
      <c r="I1266" s="14"/>
      <c r="J1266" s="14"/>
      <c r="K1266" s="14"/>
    </row>
    <row r="1267" spans="2:11" ht="13.5" x14ac:dyDescent="0.35">
      <c r="B1267" s="3">
        <v>43851</v>
      </c>
      <c r="C1267" s="2">
        <v>30</v>
      </c>
      <c r="D1267" s="2">
        <v>15.4716</v>
      </c>
      <c r="E1267" s="2">
        <v>787</v>
      </c>
      <c r="F1267" s="2">
        <v>29.991099999999999</v>
      </c>
      <c r="G1267" s="2">
        <v>23602.995699999999</v>
      </c>
      <c r="H1267" s="15">
        <f t="shared" si="19"/>
        <v>0</v>
      </c>
      <c r="I1267" s="14"/>
      <c r="J1267" s="14"/>
      <c r="K1267" s="14"/>
    </row>
    <row r="1268" spans="2:11" ht="13.5" x14ac:dyDescent="0.35">
      <c r="B1268" s="3">
        <v>43852</v>
      </c>
      <c r="C1268" s="2">
        <v>29.98</v>
      </c>
      <c r="D1268" s="2">
        <v>15.4613</v>
      </c>
      <c r="E1268" s="2">
        <v>974</v>
      </c>
      <c r="F1268" s="2">
        <v>29.5503</v>
      </c>
      <c r="G1268" s="2">
        <v>28781.992200000001</v>
      </c>
      <c r="H1268" s="15">
        <f t="shared" si="19"/>
        <v>-6.657359290571669E-4</v>
      </c>
      <c r="I1268" s="14"/>
      <c r="J1268" s="14"/>
      <c r="K1268" s="14"/>
    </row>
    <row r="1269" spans="2:11" ht="13.5" x14ac:dyDescent="0.35">
      <c r="B1269" s="3">
        <v>43853</v>
      </c>
      <c r="C1269" s="2">
        <v>29.99</v>
      </c>
      <c r="D1269" s="2">
        <v>15.4665</v>
      </c>
      <c r="E1269" s="2">
        <v>716</v>
      </c>
      <c r="F1269" s="2">
        <v>29.9802</v>
      </c>
      <c r="G1269" s="2">
        <v>21465.823199999999</v>
      </c>
      <c r="H1269" s="15">
        <f t="shared" si="19"/>
        <v>3.3632359504054095E-4</v>
      </c>
      <c r="I1269" s="14"/>
      <c r="J1269" s="14"/>
      <c r="K1269" s="14"/>
    </row>
    <row r="1270" spans="2:11" ht="13.5" x14ac:dyDescent="0.35">
      <c r="B1270" s="3">
        <v>43854</v>
      </c>
      <c r="C1270" s="2">
        <v>29.98</v>
      </c>
      <c r="D1270" s="2">
        <v>15.4613</v>
      </c>
      <c r="E1270" s="2">
        <v>14</v>
      </c>
      <c r="F1270" s="2">
        <v>29.98</v>
      </c>
      <c r="G1270" s="2">
        <v>419.72</v>
      </c>
      <c r="H1270" s="15">
        <f t="shared" si="19"/>
        <v>-3.3621051950992893E-4</v>
      </c>
      <c r="I1270" s="14"/>
      <c r="J1270" s="14"/>
      <c r="K1270" s="14"/>
    </row>
    <row r="1271" spans="2:11" ht="13.5" x14ac:dyDescent="0.35">
      <c r="B1271" s="3">
        <v>43857</v>
      </c>
      <c r="C1271" s="2">
        <v>29.98</v>
      </c>
      <c r="D1271" s="2">
        <v>15.4613</v>
      </c>
      <c r="E1271" s="2">
        <v>280</v>
      </c>
      <c r="F1271" s="2">
        <v>29.856300000000001</v>
      </c>
      <c r="G1271" s="2">
        <v>8359.7639999999992</v>
      </c>
      <c r="H1271" s="15">
        <f t="shared" si="19"/>
        <v>0</v>
      </c>
      <c r="I1271" s="14"/>
      <c r="J1271" s="14"/>
      <c r="K1271" s="14"/>
    </row>
    <row r="1272" spans="2:11" ht="13.5" x14ac:dyDescent="0.35">
      <c r="B1272" s="3">
        <v>43858</v>
      </c>
      <c r="C1272" s="2">
        <v>29.97</v>
      </c>
      <c r="D1272" s="2">
        <v>15.456200000000001</v>
      </c>
      <c r="E1272" s="2">
        <v>718</v>
      </c>
      <c r="F1272" s="2">
        <v>29.9603</v>
      </c>
      <c r="G1272" s="2">
        <v>21511.4954</v>
      </c>
      <c r="H1272" s="15">
        <f t="shared" si="19"/>
        <v>-3.2985583359735417E-4</v>
      </c>
      <c r="I1272" s="14"/>
      <c r="J1272" s="14"/>
      <c r="K1272" s="14"/>
    </row>
    <row r="1273" spans="2:11" ht="13.5" x14ac:dyDescent="0.35">
      <c r="B1273" s="3">
        <v>43859</v>
      </c>
      <c r="C1273" s="2">
        <v>29.8</v>
      </c>
      <c r="D1273" s="2">
        <v>15.368499999999999</v>
      </c>
      <c r="E1273" s="2">
        <v>1217</v>
      </c>
      <c r="F1273" s="2">
        <v>29.639800000000001</v>
      </c>
      <c r="G1273" s="2">
        <v>36071.636599999998</v>
      </c>
      <c r="H1273" s="15">
        <f t="shared" si="19"/>
        <v>-5.6740984200516079E-3</v>
      </c>
      <c r="I1273" s="14"/>
      <c r="J1273" s="14"/>
      <c r="K1273" s="14"/>
    </row>
    <row r="1274" spans="2:11" ht="13.5" x14ac:dyDescent="0.35">
      <c r="B1274" s="3">
        <v>43860</v>
      </c>
      <c r="C1274" s="2">
        <v>29.97</v>
      </c>
      <c r="D1274" s="2">
        <v>15.456200000000001</v>
      </c>
      <c r="E1274" s="2">
        <v>100</v>
      </c>
      <c r="F1274" s="2">
        <v>29.97</v>
      </c>
      <c r="G1274" s="2">
        <v>2997</v>
      </c>
      <c r="H1274" s="15">
        <f t="shared" si="19"/>
        <v>5.7064775352182497E-3</v>
      </c>
      <c r="I1274" s="14"/>
      <c r="J1274" s="14"/>
      <c r="K1274" s="14"/>
    </row>
    <row r="1275" spans="2:11" ht="13.5" x14ac:dyDescent="0.35">
      <c r="B1275" s="3">
        <v>43861</v>
      </c>
      <c r="C1275" s="2">
        <v>29.97</v>
      </c>
      <c r="D1275" s="2">
        <v>15.456200000000001</v>
      </c>
      <c r="E1275" s="2">
        <v>723</v>
      </c>
      <c r="F1275" s="2">
        <v>29.97</v>
      </c>
      <c r="G1275" s="2">
        <v>21668.31</v>
      </c>
      <c r="H1275" s="15">
        <f t="shared" si="19"/>
        <v>0</v>
      </c>
      <c r="I1275" s="14"/>
      <c r="J1275" s="14"/>
      <c r="K1275" s="14"/>
    </row>
    <row r="1276" spans="2:11" ht="13.5" x14ac:dyDescent="0.35">
      <c r="B1276" s="3">
        <v>43864</v>
      </c>
      <c r="C1276" s="2">
        <v>29.9</v>
      </c>
      <c r="D1276" s="2">
        <v>15.4201</v>
      </c>
      <c r="E1276" s="2">
        <v>613</v>
      </c>
      <c r="F1276" s="2">
        <v>29.793800000000001</v>
      </c>
      <c r="G1276" s="2">
        <v>18263.599399999999</v>
      </c>
      <c r="H1276" s="15">
        <f t="shared" si="19"/>
        <v>-2.3356323028947044E-3</v>
      </c>
      <c r="I1276" s="14"/>
      <c r="J1276" s="14"/>
      <c r="K1276" s="14"/>
    </row>
    <row r="1277" spans="2:11" ht="13.5" x14ac:dyDescent="0.35">
      <c r="B1277" s="3">
        <v>43865</v>
      </c>
      <c r="C1277" s="2">
        <v>29.9</v>
      </c>
      <c r="D1277" s="2">
        <v>15.4201</v>
      </c>
      <c r="E1277" s="2">
        <v>63</v>
      </c>
      <c r="F1277" s="2">
        <v>29.873000000000001</v>
      </c>
      <c r="G1277" s="2">
        <v>1881.999</v>
      </c>
      <c r="H1277" s="15">
        <f t="shared" si="19"/>
        <v>0</v>
      </c>
      <c r="I1277" s="14"/>
      <c r="J1277" s="14"/>
      <c r="K1277" s="14"/>
    </row>
    <row r="1278" spans="2:11" ht="13.5" x14ac:dyDescent="0.35">
      <c r="B1278" s="3">
        <v>43866</v>
      </c>
      <c r="C1278" s="2">
        <v>29.9</v>
      </c>
      <c r="D1278" s="2">
        <v>15.4201</v>
      </c>
      <c r="E1278" s="2">
        <v>300</v>
      </c>
      <c r="F1278" s="2">
        <v>29.8933</v>
      </c>
      <c r="G1278" s="2">
        <v>8967.99</v>
      </c>
      <c r="H1278" s="15">
        <f t="shared" si="19"/>
        <v>0</v>
      </c>
      <c r="I1278" s="14"/>
      <c r="J1278" s="14"/>
      <c r="K1278" s="14"/>
    </row>
    <row r="1279" spans="2:11" ht="13.5" x14ac:dyDescent="0.35">
      <c r="B1279" s="3">
        <v>43867</v>
      </c>
      <c r="C1279" s="2">
        <v>29.9</v>
      </c>
      <c r="D1279" s="2">
        <v>15.4201</v>
      </c>
      <c r="E1279" s="2">
        <v>66</v>
      </c>
      <c r="F1279" s="2">
        <v>29.9</v>
      </c>
      <c r="G1279" s="2">
        <v>1973.4</v>
      </c>
      <c r="H1279" s="15">
        <f t="shared" si="19"/>
        <v>0</v>
      </c>
      <c r="I1279" s="14"/>
      <c r="J1279" s="14"/>
      <c r="K1279" s="14"/>
    </row>
    <row r="1280" spans="2:11" ht="13.5" x14ac:dyDescent="0.35">
      <c r="B1280" s="3">
        <v>43868</v>
      </c>
      <c r="C1280" s="2">
        <v>29.1</v>
      </c>
      <c r="D1280" s="2">
        <v>15.0075</v>
      </c>
      <c r="E1280" s="2">
        <v>2877</v>
      </c>
      <c r="F1280" s="2">
        <v>29.231200000000001</v>
      </c>
      <c r="G1280" s="2">
        <v>84098.162400000001</v>
      </c>
      <c r="H1280" s="15">
        <f t="shared" si="19"/>
        <v>-2.6757284323707331E-2</v>
      </c>
      <c r="I1280" s="14"/>
      <c r="J1280" s="14"/>
      <c r="K1280" s="14"/>
    </row>
    <row r="1281" spans="2:11" ht="13.5" x14ac:dyDescent="0.35">
      <c r="B1281" s="3">
        <v>43871</v>
      </c>
      <c r="C1281" s="2">
        <v>28.5</v>
      </c>
      <c r="D1281" s="2">
        <v>14.6981</v>
      </c>
      <c r="E1281" s="2">
        <v>870</v>
      </c>
      <c r="F1281" s="2">
        <v>28.5992</v>
      </c>
      <c r="G1281" s="2">
        <v>24881.304</v>
      </c>
      <c r="H1281" s="15">
        <f t="shared" si="19"/>
        <v>-2.0616358487422964E-2</v>
      </c>
      <c r="I1281" s="14"/>
      <c r="J1281" s="14"/>
      <c r="K1281" s="14"/>
    </row>
    <row r="1282" spans="2:11" ht="13.5" x14ac:dyDescent="0.35">
      <c r="B1282" s="3">
        <v>43872</v>
      </c>
      <c r="C1282" s="2">
        <v>28.5</v>
      </c>
      <c r="D1282" s="2">
        <v>14.6981</v>
      </c>
      <c r="E1282" s="2">
        <v>10712</v>
      </c>
      <c r="F1282" s="2">
        <v>27.7592</v>
      </c>
      <c r="G1282" s="2">
        <v>297356.55040000001</v>
      </c>
      <c r="H1282" s="15">
        <f t="shared" si="19"/>
        <v>0</v>
      </c>
      <c r="I1282" s="14"/>
      <c r="J1282" s="14"/>
      <c r="K1282" s="14"/>
    </row>
    <row r="1283" spans="2:11" ht="13.5" x14ac:dyDescent="0.35">
      <c r="B1283" s="3">
        <v>43873</v>
      </c>
      <c r="C1283" s="2">
        <v>28.5</v>
      </c>
      <c r="D1283" s="2">
        <v>14.6981</v>
      </c>
      <c r="E1283" s="2">
        <v>1447</v>
      </c>
      <c r="F1283" s="2">
        <v>28.503499999999999</v>
      </c>
      <c r="G1283" s="2">
        <v>41244.5645</v>
      </c>
      <c r="H1283" s="15">
        <f t="shared" si="19"/>
        <v>0</v>
      </c>
      <c r="I1283" s="14"/>
      <c r="J1283" s="14"/>
      <c r="K1283" s="14"/>
    </row>
    <row r="1284" spans="2:11" ht="13.5" x14ac:dyDescent="0.35">
      <c r="B1284" s="3">
        <v>43874</v>
      </c>
      <c r="C1284" s="2">
        <v>28.5</v>
      </c>
      <c r="D1284" s="2">
        <v>14.6981</v>
      </c>
      <c r="E1284" s="2">
        <v>12</v>
      </c>
      <c r="F1284" s="2">
        <v>28.5</v>
      </c>
      <c r="G1284" s="2">
        <v>342</v>
      </c>
      <c r="H1284" s="15">
        <f t="shared" si="19"/>
        <v>0</v>
      </c>
      <c r="I1284" s="14"/>
      <c r="J1284" s="14"/>
      <c r="K1284" s="14"/>
    </row>
    <row r="1285" spans="2:11" ht="13.5" x14ac:dyDescent="0.35">
      <c r="B1285" s="3">
        <v>43875</v>
      </c>
      <c r="C1285" s="2">
        <v>28</v>
      </c>
      <c r="D1285" s="2">
        <v>14.440200000000001</v>
      </c>
      <c r="E1285" s="2">
        <v>809</v>
      </c>
      <c r="F1285" s="2">
        <v>28</v>
      </c>
      <c r="G1285" s="2">
        <v>22652</v>
      </c>
      <c r="H1285" s="15">
        <f t="shared" si="19"/>
        <v>-1.754648560017957E-2</v>
      </c>
      <c r="I1285" s="14"/>
      <c r="J1285" s="14"/>
      <c r="K1285" s="14"/>
    </row>
    <row r="1286" spans="2:11" ht="13.5" x14ac:dyDescent="0.35">
      <c r="B1286" s="3">
        <v>43878</v>
      </c>
      <c r="C1286" s="2">
        <v>27.65</v>
      </c>
      <c r="D1286" s="2">
        <v>14.2597</v>
      </c>
      <c r="E1286" s="2">
        <v>2315</v>
      </c>
      <c r="F1286" s="2">
        <v>27.562799999999999</v>
      </c>
      <c r="G1286" s="2">
        <v>63807.881999999998</v>
      </c>
      <c r="H1286" s="15">
        <f t="shared" si="19"/>
        <v>-1.2499826872204007E-2</v>
      </c>
      <c r="I1286" s="14"/>
      <c r="J1286" s="14"/>
      <c r="K1286" s="14"/>
    </row>
    <row r="1287" spans="2:11" ht="13.5" x14ac:dyDescent="0.35">
      <c r="B1287" s="3">
        <v>43879</v>
      </c>
      <c r="C1287" s="2">
        <v>28</v>
      </c>
      <c r="D1287" s="2">
        <v>14.440200000000001</v>
      </c>
      <c r="E1287" s="2">
        <v>655</v>
      </c>
      <c r="F1287" s="2">
        <v>28.054400000000001</v>
      </c>
      <c r="G1287" s="2">
        <v>18375.632000000001</v>
      </c>
      <c r="H1287" s="15">
        <f t="shared" ref="H1287:H1350" si="20">(D1287-D1286)/D1286</f>
        <v>1.265805030961383E-2</v>
      </c>
      <c r="I1287" s="14"/>
      <c r="J1287" s="14"/>
      <c r="K1287" s="14"/>
    </row>
    <row r="1288" spans="2:11" ht="13.5" x14ac:dyDescent="0.35">
      <c r="B1288" s="3">
        <v>43880</v>
      </c>
      <c r="C1288" s="2">
        <v>28</v>
      </c>
      <c r="D1288" s="2">
        <v>14.440200000000001</v>
      </c>
      <c r="E1288" s="2">
        <v>2724</v>
      </c>
      <c r="F1288" s="2">
        <v>27.65</v>
      </c>
      <c r="G1288" s="2">
        <v>75318.600000000006</v>
      </c>
      <c r="H1288" s="15">
        <f t="shared" si="20"/>
        <v>0</v>
      </c>
      <c r="I1288" s="14"/>
      <c r="J1288" s="14"/>
      <c r="K1288" s="14"/>
    </row>
    <row r="1289" spans="2:11" ht="13.5" x14ac:dyDescent="0.35">
      <c r="B1289" s="3">
        <v>43881</v>
      </c>
      <c r="C1289" s="2">
        <v>27.99</v>
      </c>
      <c r="D1289" s="2">
        <v>14.435</v>
      </c>
      <c r="E1289" s="2">
        <v>1336</v>
      </c>
      <c r="F1289" s="2">
        <v>27.366199999999999</v>
      </c>
      <c r="G1289" s="2">
        <v>36561.243199999997</v>
      </c>
      <c r="H1289" s="15">
        <f t="shared" si="20"/>
        <v>-3.6010581570894553E-4</v>
      </c>
      <c r="I1289" s="14"/>
      <c r="J1289" s="14"/>
      <c r="K1289" s="14"/>
    </row>
    <row r="1290" spans="2:11" ht="13.5" x14ac:dyDescent="0.35">
      <c r="B1290" s="3">
        <v>43882</v>
      </c>
      <c r="C1290" s="2">
        <v>27.98</v>
      </c>
      <c r="D1290" s="2">
        <v>14.4299</v>
      </c>
      <c r="E1290" s="2">
        <v>2263</v>
      </c>
      <c r="F1290" s="2">
        <v>27.069500000000001</v>
      </c>
      <c r="G1290" s="2">
        <v>61258.2785</v>
      </c>
      <c r="H1290" s="15">
        <f t="shared" si="20"/>
        <v>-3.5330793210949416E-4</v>
      </c>
      <c r="I1290" s="14"/>
      <c r="J1290" s="14"/>
      <c r="K1290" s="14"/>
    </row>
    <row r="1291" spans="2:11" ht="13.5" x14ac:dyDescent="0.35">
      <c r="B1291" s="3">
        <v>43885</v>
      </c>
      <c r="C1291" s="2">
        <v>28.6</v>
      </c>
      <c r="D1291" s="2">
        <v>14.749599999999999</v>
      </c>
      <c r="E1291" s="2">
        <v>463</v>
      </c>
      <c r="F1291" s="2">
        <v>28.000599999999999</v>
      </c>
      <c r="G1291" s="2">
        <v>12964.2778</v>
      </c>
      <c r="H1291" s="15">
        <f t="shared" si="20"/>
        <v>2.2155385692208485E-2</v>
      </c>
      <c r="I1291" s="14"/>
      <c r="J1291" s="14"/>
      <c r="K1291" s="14"/>
    </row>
    <row r="1292" spans="2:11" ht="13.5" x14ac:dyDescent="0.35">
      <c r="B1292" s="3">
        <v>43886</v>
      </c>
      <c r="C1292" s="2">
        <v>28.8</v>
      </c>
      <c r="D1292" s="2">
        <v>14.8528</v>
      </c>
      <c r="E1292" s="2">
        <v>1543</v>
      </c>
      <c r="F1292" s="2">
        <v>28.674700000000001</v>
      </c>
      <c r="G1292" s="2">
        <v>44245.062100000003</v>
      </c>
      <c r="H1292" s="15">
        <f t="shared" si="20"/>
        <v>6.9967999132180582E-3</v>
      </c>
      <c r="I1292" s="14"/>
      <c r="J1292" s="14"/>
      <c r="K1292" s="14"/>
    </row>
    <row r="1293" spans="2:11" ht="13.5" x14ac:dyDescent="0.35">
      <c r="B1293" s="3">
        <v>43887</v>
      </c>
      <c r="C1293" s="2">
        <v>28.8</v>
      </c>
      <c r="D1293" s="2">
        <v>14.8528</v>
      </c>
      <c r="E1293" s="2">
        <v>335</v>
      </c>
      <c r="F1293" s="2">
        <v>28.789000000000001</v>
      </c>
      <c r="G1293" s="2">
        <v>9644.3150000000005</v>
      </c>
      <c r="H1293" s="15">
        <f t="shared" si="20"/>
        <v>0</v>
      </c>
      <c r="I1293" s="14"/>
      <c r="J1293" s="14"/>
      <c r="K1293" s="14"/>
    </row>
    <row r="1294" spans="2:11" ht="13.5" x14ac:dyDescent="0.35">
      <c r="B1294" s="3">
        <v>43888</v>
      </c>
      <c r="C1294" s="2">
        <v>28.7</v>
      </c>
      <c r="D1294" s="2">
        <v>14.8012</v>
      </c>
      <c r="E1294" s="2">
        <v>931</v>
      </c>
      <c r="F1294" s="2">
        <v>28.553000000000001</v>
      </c>
      <c r="G1294" s="2">
        <v>26582.843000000001</v>
      </c>
      <c r="H1294" s="15">
        <f t="shared" si="20"/>
        <v>-3.4740924270171641E-3</v>
      </c>
      <c r="I1294" s="14"/>
      <c r="J1294" s="14"/>
      <c r="K1294" s="14"/>
    </row>
    <row r="1295" spans="2:11" ht="13.5" x14ac:dyDescent="0.35">
      <c r="B1295" s="3">
        <v>43889</v>
      </c>
      <c r="C1295" s="2">
        <v>28.78</v>
      </c>
      <c r="D1295" s="2">
        <v>14.842499999999999</v>
      </c>
      <c r="E1295" s="2">
        <v>135</v>
      </c>
      <c r="F1295" s="2">
        <v>28.701799999999999</v>
      </c>
      <c r="G1295" s="2">
        <v>3874.7429999999999</v>
      </c>
      <c r="H1295" s="15">
        <f t="shared" si="20"/>
        <v>2.7903142988406123E-3</v>
      </c>
      <c r="I1295" s="14"/>
      <c r="J1295" s="14"/>
      <c r="K1295" s="14"/>
    </row>
    <row r="1296" spans="2:11" ht="13.5" x14ac:dyDescent="0.35">
      <c r="B1296" s="3">
        <v>43892</v>
      </c>
      <c r="C1296" s="2">
        <v>28.8</v>
      </c>
      <c r="D1296" s="2">
        <v>14.8528</v>
      </c>
      <c r="E1296" s="2">
        <v>110</v>
      </c>
      <c r="F1296" s="2">
        <v>28.7818</v>
      </c>
      <c r="G1296" s="2">
        <v>3165.998</v>
      </c>
      <c r="H1296" s="15">
        <f t="shared" si="20"/>
        <v>6.9395317500426908E-4</v>
      </c>
      <c r="I1296" s="14"/>
      <c r="J1296" s="14"/>
      <c r="K1296" s="14"/>
    </row>
    <row r="1297" spans="2:11" ht="13.5" x14ac:dyDescent="0.35">
      <c r="B1297" s="3">
        <v>43893</v>
      </c>
      <c r="C1297" s="2">
        <v>28.88</v>
      </c>
      <c r="D1297" s="2">
        <v>14.894</v>
      </c>
      <c r="E1297" s="2">
        <v>20</v>
      </c>
      <c r="F1297" s="2">
        <v>28.88</v>
      </c>
      <c r="G1297" s="2">
        <v>577.6</v>
      </c>
      <c r="H1297" s="15">
        <f t="shared" si="20"/>
        <v>2.7738877518043671E-3</v>
      </c>
      <c r="I1297" s="14"/>
      <c r="J1297" s="14"/>
      <c r="K1297" s="14"/>
    </row>
    <row r="1298" spans="2:11" ht="13.5" x14ac:dyDescent="0.35">
      <c r="B1298" s="3">
        <v>43894</v>
      </c>
      <c r="C1298" s="2">
        <v>28.02</v>
      </c>
      <c r="D1298" s="2">
        <v>14.4505</v>
      </c>
      <c r="E1298" s="2">
        <v>515</v>
      </c>
      <c r="F1298" s="2">
        <v>28.02</v>
      </c>
      <c r="G1298" s="2">
        <v>14430.3</v>
      </c>
      <c r="H1298" s="15">
        <f t="shared" si="20"/>
        <v>-2.9777091446219969E-2</v>
      </c>
      <c r="I1298" s="14"/>
      <c r="J1298" s="14"/>
      <c r="K1298" s="14"/>
    </row>
    <row r="1299" spans="2:11" ht="13.5" x14ac:dyDescent="0.35">
      <c r="B1299" s="3">
        <v>43895</v>
      </c>
      <c r="C1299" s="2">
        <v>27.93</v>
      </c>
      <c r="D1299" s="2">
        <v>14.4041</v>
      </c>
      <c r="E1299" s="2">
        <v>190</v>
      </c>
      <c r="F1299" s="2">
        <v>28.3826</v>
      </c>
      <c r="G1299" s="2">
        <v>5392.6940000000004</v>
      </c>
      <c r="H1299" s="15">
        <f t="shared" si="20"/>
        <v>-3.2109615584235991E-3</v>
      </c>
      <c r="I1299" s="14"/>
      <c r="J1299" s="14"/>
      <c r="K1299" s="14"/>
    </row>
    <row r="1300" spans="2:11" ht="13.5" x14ac:dyDescent="0.35">
      <c r="B1300" s="3">
        <v>43896</v>
      </c>
      <c r="C1300" s="2">
        <v>27.1</v>
      </c>
      <c r="D1300" s="2">
        <v>13.976000000000001</v>
      </c>
      <c r="E1300" s="2">
        <v>2734</v>
      </c>
      <c r="F1300" s="2">
        <v>27.268799999999999</v>
      </c>
      <c r="G1300" s="2">
        <v>74552.8992</v>
      </c>
      <c r="H1300" s="15">
        <f t="shared" si="20"/>
        <v>-2.9720704521629178E-2</v>
      </c>
      <c r="I1300" s="14"/>
      <c r="J1300" s="14"/>
      <c r="K1300" s="14"/>
    </row>
    <row r="1301" spans="2:11" ht="13.5" x14ac:dyDescent="0.35">
      <c r="B1301" s="3">
        <v>43899</v>
      </c>
      <c r="C1301" s="2">
        <v>27</v>
      </c>
      <c r="D1301" s="2">
        <v>13.9245</v>
      </c>
      <c r="E1301" s="2">
        <v>310</v>
      </c>
      <c r="F1301" s="2">
        <v>27.036799999999999</v>
      </c>
      <c r="G1301" s="2">
        <v>8381.4079999999994</v>
      </c>
      <c r="H1301" s="15">
        <f t="shared" si="20"/>
        <v>-3.684888380080192E-3</v>
      </c>
      <c r="I1301" s="14"/>
      <c r="J1301" s="14"/>
      <c r="K1301" s="14"/>
    </row>
    <row r="1302" spans="2:11" ht="13.5" x14ac:dyDescent="0.35">
      <c r="B1302" s="3">
        <v>43900</v>
      </c>
      <c r="C1302" s="2">
        <v>26.9</v>
      </c>
      <c r="D1302" s="2">
        <v>13.8729</v>
      </c>
      <c r="E1302" s="2">
        <v>700</v>
      </c>
      <c r="F1302" s="2">
        <v>26.819600000000001</v>
      </c>
      <c r="G1302" s="2">
        <v>18773.72</v>
      </c>
      <c r="H1302" s="15">
        <f t="shared" si="20"/>
        <v>-3.7056985888183082E-3</v>
      </c>
      <c r="I1302" s="14"/>
      <c r="J1302" s="14"/>
      <c r="K1302" s="14"/>
    </row>
    <row r="1303" spans="2:11" ht="13.5" x14ac:dyDescent="0.35">
      <c r="B1303" s="3">
        <v>43901</v>
      </c>
      <c r="C1303" s="2">
        <v>27</v>
      </c>
      <c r="D1303" s="2">
        <v>13.9245</v>
      </c>
      <c r="E1303" s="2">
        <v>380</v>
      </c>
      <c r="F1303" s="2">
        <v>26.997399999999999</v>
      </c>
      <c r="G1303" s="2">
        <v>10259.012000000001</v>
      </c>
      <c r="H1303" s="15">
        <f t="shared" si="20"/>
        <v>3.7194818675259345E-3</v>
      </c>
      <c r="I1303" s="14"/>
      <c r="J1303" s="14"/>
      <c r="K1303" s="14"/>
    </row>
    <row r="1304" spans="2:11" ht="13.5" x14ac:dyDescent="0.35">
      <c r="B1304" s="3">
        <v>43902</v>
      </c>
      <c r="C1304" s="2">
        <v>26.7</v>
      </c>
      <c r="D1304" s="2">
        <v>13.7698</v>
      </c>
      <c r="E1304" s="2">
        <v>431</v>
      </c>
      <c r="F1304" s="2">
        <v>26.394200000000001</v>
      </c>
      <c r="G1304" s="2">
        <v>11375.9002</v>
      </c>
      <c r="H1304" s="15">
        <f t="shared" si="20"/>
        <v>-1.1109914180042375E-2</v>
      </c>
      <c r="I1304" s="14"/>
      <c r="J1304" s="14"/>
      <c r="K1304" s="14"/>
    </row>
    <row r="1305" spans="2:11" ht="13.5" x14ac:dyDescent="0.35">
      <c r="B1305" s="3">
        <v>43903</v>
      </c>
      <c r="C1305" s="2">
        <v>26.7</v>
      </c>
      <c r="D1305" s="2">
        <v>13.7698</v>
      </c>
      <c r="E1305" s="2">
        <v>1020</v>
      </c>
      <c r="F1305" s="2">
        <v>26.090699999999998</v>
      </c>
      <c r="G1305" s="2">
        <v>26612.513999999999</v>
      </c>
      <c r="H1305" s="15">
        <f t="shared" si="20"/>
        <v>0</v>
      </c>
      <c r="I1305" s="14"/>
      <c r="J1305" s="14"/>
      <c r="K1305" s="14"/>
    </row>
    <row r="1306" spans="2:11" ht="13.5" x14ac:dyDescent="0.35">
      <c r="B1306" s="3">
        <v>43906</v>
      </c>
      <c r="C1306" s="2">
        <v>26.7</v>
      </c>
      <c r="D1306" s="2">
        <v>13.7698</v>
      </c>
      <c r="E1306" s="2">
        <v>0</v>
      </c>
      <c r="F1306" s="2">
        <v>0</v>
      </c>
      <c r="G1306" s="2">
        <v>0</v>
      </c>
      <c r="H1306" s="15">
        <f t="shared" si="20"/>
        <v>0</v>
      </c>
      <c r="I1306" s="14"/>
      <c r="J1306" s="14"/>
      <c r="K1306" s="14"/>
    </row>
    <row r="1307" spans="2:11" ht="13.5" x14ac:dyDescent="0.35">
      <c r="B1307" s="3">
        <v>43907</v>
      </c>
      <c r="C1307" s="2">
        <v>25.88</v>
      </c>
      <c r="D1307" s="2">
        <v>13.3469</v>
      </c>
      <c r="E1307" s="2">
        <v>180</v>
      </c>
      <c r="F1307" s="2">
        <v>26.68</v>
      </c>
      <c r="G1307" s="2">
        <v>4802.3999999999996</v>
      </c>
      <c r="H1307" s="15">
        <f t="shared" si="20"/>
        <v>-3.0712138157416975E-2</v>
      </c>
      <c r="I1307" s="14"/>
      <c r="J1307" s="14"/>
      <c r="K1307" s="14"/>
    </row>
    <row r="1308" spans="2:11" ht="13.5" x14ac:dyDescent="0.35">
      <c r="B1308" s="3">
        <v>43908</v>
      </c>
      <c r="C1308" s="2">
        <v>26</v>
      </c>
      <c r="D1308" s="2">
        <v>13.408799999999999</v>
      </c>
      <c r="E1308" s="2">
        <v>111</v>
      </c>
      <c r="F1308" s="2">
        <v>25.222100000000001</v>
      </c>
      <c r="G1308" s="2">
        <v>2799.6531</v>
      </c>
      <c r="H1308" s="15">
        <f t="shared" si="20"/>
        <v>4.6377810577736874E-3</v>
      </c>
      <c r="I1308" s="14"/>
      <c r="J1308" s="14"/>
      <c r="K1308" s="14"/>
    </row>
    <row r="1309" spans="2:11" ht="13.5" x14ac:dyDescent="0.35">
      <c r="B1309" s="3">
        <v>43909</v>
      </c>
      <c r="C1309" s="2">
        <v>26</v>
      </c>
      <c r="D1309" s="2">
        <v>13.408799999999999</v>
      </c>
      <c r="E1309" s="2">
        <v>66</v>
      </c>
      <c r="F1309" s="2">
        <v>25.35</v>
      </c>
      <c r="G1309" s="2">
        <v>1673.1</v>
      </c>
      <c r="H1309" s="15">
        <f t="shared" si="20"/>
        <v>0</v>
      </c>
      <c r="I1309" s="14"/>
      <c r="J1309" s="14"/>
      <c r="K1309" s="14"/>
    </row>
    <row r="1310" spans="2:11" ht="13.5" x14ac:dyDescent="0.35">
      <c r="B1310" s="3">
        <v>43913</v>
      </c>
      <c r="C1310" s="2">
        <v>26.78</v>
      </c>
      <c r="D1310" s="2">
        <v>13.811</v>
      </c>
      <c r="E1310" s="2">
        <v>5</v>
      </c>
      <c r="F1310" s="2">
        <v>26.78</v>
      </c>
      <c r="G1310" s="2">
        <v>133.9</v>
      </c>
      <c r="H1310" s="15">
        <f t="shared" si="20"/>
        <v>2.9995227015094609E-2</v>
      </c>
      <c r="I1310" s="14"/>
      <c r="J1310" s="14"/>
      <c r="K1310" s="14"/>
    </row>
    <row r="1311" spans="2:11" ht="13.5" x14ac:dyDescent="0.35">
      <c r="B1311" s="3">
        <v>43914</v>
      </c>
      <c r="C1311" s="2">
        <v>26.78</v>
      </c>
      <c r="D1311" s="2">
        <v>13.811</v>
      </c>
      <c r="E1311" s="2">
        <v>15</v>
      </c>
      <c r="F1311" s="2">
        <v>26.78</v>
      </c>
      <c r="G1311" s="2">
        <v>401.7</v>
      </c>
      <c r="H1311" s="15">
        <f t="shared" si="20"/>
        <v>0</v>
      </c>
      <c r="I1311" s="14"/>
      <c r="J1311" s="14"/>
      <c r="K1311" s="14"/>
    </row>
    <row r="1312" spans="2:11" ht="13.5" x14ac:dyDescent="0.35">
      <c r="B1312" s="3">
        <v>43915</v>
      </c>
      <c r="C1312" s="2">
        <v>26</v>
      </c>
      <c r="D1312" s="2">
        <v>13.408799999999999</v>
      </c>
      <c r="E1312" s="2">
        <v>6</v>
      </c>
      <c r="F1312" s="2">
        <v>26.833300000000001</v>
      </c>
      <c r="G1312" s="2">
        <v>160.99979999999999</v>
      </c>
      <c r="H1312" s="15">
        <f t="shared" si="20"/>
        <v>-2.9121714575338537E-2</v>
      </c>
      <c r="I1312" s="14"/>
      <c r="J1312" s="14"/>
      <c r="K1312" s="14"/>
    </row>
    <row r="1313" spans="2:11" ht="13.5" x14ac:dyDescent="0.35">
      <c r="B1313" s="3">
        <v>43916</v>
      </c>
      <c r="C1313" s="2">
        <v>26</v>
      </c>
      <c r="D1313" s="2">
        <v>13.408799999999999</v>
      </c>
      <c r="E1313" s="2">
        <v>21</v>
      </c>
      <c r="F1313" s="2">
        <v>26</v>
      </c>
      <c r="G1313" s="2">
        <v>546</v>
      </c>
      <c r="H1313" s="15">
        <f t="shared" si="20"/>
        <v>0</v>
      </c>
      <c r="I1313" s="14"/>
      <c r="J1313" s="14"/>
      <c r="K1313" s="14"/>
    </row>
    <row r="1314" spans="2:11" ht="13.5" x14ac:dyDescent="0.35">
      <c r="B1314" s="3">
        <v>43917</v>
      </c>
      <c r="C1314" s="2">
        <v>26</v>
      </c>
      <c r="D1314" s="2">
        <v>13.408799999999999</v>
      </c>
      <c r="E1314" s="2">
        <v>235</v>
      </c>
      <c r="F1314" s="2">
        <v>26</v>
      </c>
      <c r="G1314" s="2">
        <v>6110</v>
      </c>
      <c r="H1314" s="15">
        <f t="shared" si="20"/>
        <v>0</v>
      </c>
      <c r="I1314" s="14"/>
      <c r="J1314" s="14"/>
      <c r="K1314" s="14"/>
    </row>
    <row r="1315" spans="2:11" ht="13.5" x14ac:dyDescent="0.35">
      <c r="B1315" s="3">
        <v>43920</v>
      </c>
      <c r="C1315" s="2">
        <v>25.99</v>
      </c>
      <c r="D1315" s="2">
        <v>13.403600000000001</v>
      </c>
      <c r="E1315" s="2">
        <v>110</v>
      </c>
      <c r="F1315" s="2">
        <v>25.999500000000001</v>
      </c>
      <c r="G1315" s="2">
        <v>2859.9450000000002</v>
      </c>
      <c r="H1315" s="15">
        <f t="shared" si="20"/>
        <v>-3.8780502356650402E-4</v>
      </c>
      <c r="I1315" s="14"/>
      <c r="J1315" s="14"/>
      <c r="K1315" s="14"/>
    </row>
    <row r="1316" spans="2:11" ht="13.5" x14ac:dyDescent="0.35">
      <c r="B1316" s="3">
        <v>43921</v>
      </c>
      <c r="C1316" s="2">
        <v>25.98</v>
      </c>
      <c r="D1316" s="2">
        <v>13.398400000000001</v>
      </c>
      <c r="E1316" s="2">
        <v>181</v>
      </c>
      <c r="F1316" s="2">
        <v>25.6889</v>
      </c>
      <c r="G1316" s="2">
        <v>4649.6908999999996</v>
      </c>
      <c r="H1316" s="15">
        <f t="shared" si="20"/>
        <v>-3.8795547464862536E-4</v>
      </c>
      <c r="I1316" s="14"/>
      <c r="J1316" s="14"/>
      <c r="K1316" s="14"/>
    </row>
    <row r="1317" spans="2:11" ht="13.5" x14ac:dyDescent="0.35">
      <c r="B1317" s="3">
        <v>43922</v>
      </c>
      <c r="C1317" s="2">
        <v>25.99</v>
      </c>
      <c r="D1317" s="2">
        <v>13.403600000000001</v>
      </c>
      <c r="E1317" s="2">
        <v>550</v>
      </c>
      <c r="F1317" s="2">
        <v>25.988199999999999</v>
      </c>
      <c r="G1317" s="2">
        <v>14293.51</v>
      </c>
      <c r="H1317" s="15">
        <f t="shared" si="20"/>
        <v>3.8810604251256236E-4</v>
      </c>
      <c r="I1317" s="14"/>
      <c r="J1317" s="14"/>
      <c r="K1317" s="14"/>
    </row>
    <row r="1318" spans="2:11" ht="13.5" x14ac:dyDescent="0.35">
      <c r="B1318" s="3">
        <v>43923</v>
      </c>
      <c r="C1318" s="2">
        <v>25.22</v>
      </c>
      <c r="D1318" s="2">
        <v>13.006500000000001</v>
      </c>
      <c r="E1318" s="2">
        <v>592</v>
      </c>
      <c r="F1318" s="2">
        <v>25.584700000000002</v>
      </c>
      <c r="G1318" s="2">
        <v>15146.142400000001</v>
      </c>
      <c r="H1318" s="15">
        <f t="shared" si="20"/>
        <v>-2.9626369035184577E-2</v>
      </c>
      <c r="I1318" s="14"/>
      <c r="J1318" s="14"/>
      <c r="K1318" s="14"/>
    </row>
    <row r="1319" spans="2:11" ht="13.5" x14ac:dyDescent="0.35">
      <c r="B1319" s="3">
        <v>43924</v>
      </c>
      <c r="C1319" s="2">
        <v>25</v>
      </c>
      <c r="D1319" s="2">
        <v>12.893000000000001</v>
      </c>
      <c r="E1319" s="2">
        <v>4587</v>
      </c>
      <c r="F1319" s="2">
        <v>25.1782</v>
      </c>
      <c r="G1319" s="2">
        <v>115492.4034</v>
      </c>
      <c r="H1319" s="15">
        <f t="shared" si="20"/>
        <v>-8.7264060277553648E-3</v>
      </c>
      <c r="I1319" s="14"/>
      <c r="J1319" s="14"/>
      <c r="K1319" s="14"/>
    </row>
    <row r="1320" spans="2:11" ht="13.5" x14ac:dyDescent="0.35">
      <c r="B1320" s="3">
        <v>43927</v>
      </c>
      <c r="C1320" s="2">
        <v>25</v>
      </c>
      <c r="D1320" s="2">
        <v>12.893000000000001</v>
      </c>
      <c r="E1320" s="2">
        <v>670</v>
      </c>
      <c r="F1320" s="2">
        <v>25.020900000000001</v>
      </c>
      <c r="G1320" s="2">
        <v>16764.003000000001</v>
      </c>
      <c r="H1320" s="15">
        <f t="shared" si="20"/>
        <v>0</v>
      </c>
      <c r="I1320" s="14"/>
      <c r="J1320" s="14"/>
      <c r="K1320" s="14"/>
    </row>
    <row r="1321" spans="2:11" ht="13.5" x14ac:dyDescent="0.35">
      <c r="B1321" s="3">
        <v>43928</v>
      </c>
      <c r="C1321" s="2">
        <v>25</v>
      </c>
      <c r="D1321" s="2">
        <v>12.893000000000001</v>
      </c>
      <c r="E1321" s="2">
        <v>680</v>
      </c>
      <c r="F1321" s="2">
        <v>24.8309</v>
      </c>
      <c r="G1321" s="2">
        <v>16885.011999999999</v>
      </c>
      <c r="H1321" s="15">
        <f t="shared" si="20"/>
        <v>0</v>
      </c>
      <c r="I1321" s="14"/>
      <c r="J1321" s="14"/>
      <c r="K1321" s="14"/>
    </row>
    <row r="1322" spans="2:11" ht="13.5" x14ac:dyDescent="0.35">
      <c r="B1322" s="3">
        <v>43929</v>
      </c>
      <c r="C1322" s="2">
        <v>25</v>
      </c>
      <c r="D1322" s="2">
        <v>12.893000000000001</v>
      </c>
      <c r="E1322" s="2">
        <v>270</v>
      </c>
      <c r="F1322" s="2">
        <v>25</v>
      </c>
      <c r="G1322" s="2">
        <v>6750</v>
      </c>
      <c r="H1322" s="15">
        <f t="shared" si="20"/>
        <v>0</v>
      </c>
      <c r="I1322" s="14"/>
      <c r="J1322" s="14"/>
      <c r="K1322" s="14"/>
    </row>
    <row r="1323" spans="2:11" ht="13.5" x14ac:dyDescent="0.35">
      <c r="B1323" s="3">
        <v>43934</v>
      </c>
      <c r="C1323" s="2">
        <v>25.2</v>
      </c>
      <c r="D1323" s="2">
        <v>12.9962</v>
      </c>
      <c r="E1323" s="2">
        <v>140</v>
      </c>
      <c r="F1323" s="2">
        <v>25.261399999999998</v>
      </c>
      <c r="G1323" s="2">
        <v>3536.596</v>
      </c>
      <c r="H1323" s="15">
        <f t="shared" si="20"/>
        <v>8.0043434421778713E-3</v>
      </c>
      <c r="I1323" s="14"/>
      <c r="J1323" s="14"/>
      <c r="K1323" s="14"/>
    </row>
    <row r="1324" spans="2:11" ht="13.5" x14ac:dyDescent="0.35">
      <c r="B1324" s="3">
        <v>43935</v>
      </c>
      <c r="C1324" s="2">
        <v>25.6</v>
      </c>
      <c r="D1324" s="2">
        <v>13.202500000000001</v>
      </c>
      <c r="E1324" s="2">
        <v>141</v>
      </c>
      <c r="F1324" s="2">
        <v>25.429099999999998</v>
      </c>
      <c r="G1324" s="2">
        <v>3585.5030999999999</v>
      </c>
      <c r="H1324" s="15">
        <f t="shared" si="20"/>
        <v>1.5873870823779303E-2</v>
      </c>
      <c r="I1324" s="14"/>
      <c r="J1324" s="14"/>
      <c r="K1324" s="14"/>
    </row>
    <row r="1325" spans="2:11" ht="13.5" x14ac:dyDescent="0.35">
      <c r="B1325" s="3">
        <v>43936</v>
      </c>
      <c r="C1325" s="2">
        <v>25.59</v>
      </c>
      <c r="D1325" s="2">
        <v>13.1973</v>
      </c>
      <c r="E1325" s="2">
        <v>5</v>
      </c>
      <c r="F1325" s="2">
        <v>25.59</v>
      </c>
      <c r="G1325" s="2">
        <v>127.95</v>
      </c>
      <c r="H1325" s="15">
        <f t="shared" si="20"/>
        <v>-3.9386479833367283E-4</v>
      </c>
      <c r="I1325" s="14"/>
      <c r="J1325" s="14"/>
      <c r="K1325" s="14"/>
    </row>
    <row r="1326" spans="2:11" ht="13.5" x14ac:dyDescent="0.35">
      <c r="B1326" s="3">
        <v>43937</v>
      </c>
      <c r="C1326" s="2">
        <v>25.5</v>
      </c>
      <c r="D1326" s="2">
        <v>13.1509</v>
      </c>
      <c r="E1326" s="2">
        <v>479</v>
      </c>
      <c r="F1326" s="2">
        <v>25.0459</v>
      </c>
      <c r="G1326" s="2">
        <v>11996.9861</v>
      </c>
      <c r="H1326" s="15">
        <f t="shared" si="20"/>
        <v>-3.5158706705159552E-3</v>
      </c>
      <c r="I1326" s="14"/>
      <c r="J1326" s="14"/>
      <c r="K1326" s="14"/>
    </row>
    <row r="1327" spans="2:11" ht="13.5" x14ac:dyDescent="0.35">
      <c r="B1327" s="3">
        <v>43938</v>
      </c>
      <c r="C1327" s="2">
        <v>26</v>
      </c>
      <c r="D1327" s="2">
        <v>13.408799999999999</v>
      </c>
      <c r="E1327" s="2">
        <v>1479</v>
      </c>
      <c r="F1327" s="2">
        <v>25.1812</v>
      </c>
      <c r="G1327" s="2">
        <v>37242.9948</v>
      </c>
      <c r="H1327" s="15">
        <f t="shared" si="20"/>
        <v>1.961082511463089E-2</v>
      </c>
      <c r="I1327" s="14"/>
      <c r="J1327" s="14"/>
      <c r="K1327" s="14"/>
    </row>
    <row r="1328" spans="2:11" ht="13.5" x14ac:dyDescent="0.35">
      <c r="B1328" s="3">
        <v>43941</v>
      </c>
      <c r="C1328" s="2">
        <v>26.75</v>
      </c>
      <c r="D1328" s="2">
        <v>13.795500000000001</v>
      </c>
      <c r="E1328" s="2">
        <v>291</v>
      </c>
      <c r="F1328" s="2">
        <v>26.3</v>
      </c>
      <c r="G1328" s="2">
        <v>7653.3</v>
      </c>
      <c r="H1328" s="15">
        <f t="shared" si="20"/>
        <v>2.8839269733309556E-2</v>
      </c>
      <c r="I1328" s="14"/>
      <c r="J1328" s="14"/>
      <c r="K1328" s="14"/>
    </row>
    <row r="1329" spans="2:11" ht="13.5" x14ac:dyDescent="0.35">
      <c r="B1329" s="3">
        <v>43942</v>
      </c>
      <c r="C1329" s="2">
        <v>26</v>
      </c>
      <c r="D1329" s="2">
        <v>13.408799999999999</v>
      </c>
      <c r="E1329" s="2">
        <v>764</v>
      </c>
      <c r="F1329" s="2">
        <v>26.041899999999998</v>
      </c>
      <c r="G1329" s="2">
        <v>19896.011600000002</v>
      </c>
      <c r="H1329" s="15">
        <f t="shared" si="20"/>
        <v>-2.8030879634663559E-2</v>
      </c>
      <c r="I1329" s="14"/>
      <c r="J1329" s="14"/>
      <c r="K1329" s="14"/>
    </row>
    <row r="1330" spans="2:11" ht="13.5" x14ac:dyDescent="0.35">
      <c r="B1330" s="3">
        <v>43943</v>
      </c>
      <c r="C1330" s="2">
        <v>25.99</v>
      </c>
      <c r="D1330" s="2">
        <v>13.403600000000001</v>
      </c>
      <c r="E1330" s="2">
        <v>200</v>
      </c>
      <c r="F1330" s="2">
        <v>26.162500000000001</v>
      </c>
      <c r="G1330" s="2">
        <v>5232.5</v>
      </c>
      <c r="H1330" s="15">
        <f t="shared" si="20"/>
        <v>-3.8780502356650402E-4</v>
      </c>
      <c r="I1330" s="14"/>
      <c r="J1330" s="14"/>
      <c r="K1330" s="14"/>
    </row>
    <row r="1331" spans="2:11" ht="13.5" x14ac:dyDescent="0.35">
      <c r="B1331" s="3">
        <v>43944</v>
      </c>
      <c r="C1331" s="2">
        <v>25.22</v>
      </c>
      <c r="D1331" s="2">
        <v>13.006500000000001</v>
      </c>
      <c r="E1331" s="2">
        <v>301</v>
      </c>
      <c r="F1331" s="2">
        <v>25.8171</v>
      </c>
      <c r="G1331" s="2">
        <v>7770.9471000000003</v>
      </c>
      <c r="H1331" s="15">
        <f t="shared" si="20"/>
        <v>-2.9626369035184577E-2</v>
      </c>
      <c r="I1331" s="14"/>
      <c r="J1331" s="14"/>
      <c r="K1331" s="14"/>
    </row>
    <row r="1332" spans="2:11" ht="13.5" x14ac:dyDescent="0.35">
      <c r="B1332" s="3">
        <v>43945</v>
      </c>
      <c r="C1332" s="2">
        <v>24.47</v>
      </c>
      <c r="D1332" s="2">
        <v>12.6197</v>
      </c>
      <c r="E1332" s="2">
        <v>251</v>
      </c>
      <c r="F1332" s="2">
        <v>25.3371</v>
      </c>
      <c r="G1332" s="2">
        <v>6359.6121000000003</v>
      </c>
      <c r="H1332" s="15">
        <f t="shared" si="20"/>
        <v>-2.9738976665513468E-2</v>
      </c>
      <c r="I1332" s="14"/>
      <c r="J1332" s="14"/>
      <c r="K1332" s="14"/>
    </row>
    <row r="1333" spans="2:11" ht="13.5" x14ac:dyDescent="0.35">
      <c r="B1333" s="3">
        <v>43948</v>
      </c>
      <c r="C1333" s="2">
        <v>25.2</v>
      </c>
      <c r="D1333" s="2">
        <v>12.9962</v>
      </c>
      <c r="E1333" s="2">
        <v>100</v>
      </c>
      <c r="F1333" s="2">
        <v>25.2</v>
      </c>
      <c r="G1333" s="2">
        <v>2520</v>
      </c>
      <c r="H1333" s="15">
        <f t="shared" si="20"/>
        <v>2.9834306679239607E-2</v>
      </c>
      <c r="I1333" s="14"/>
      <c r="J1333" s="14"/>
      <c r="K1333" s="14"/>
    </row>
    <row r="1334" spans="2:11" ht="13.5" x14ac:dyDescent="0.35">
      <c r="B1334" s="3">
        <v>43949</v>
      </c>
      <c r="C1334" s="2">
        <v>25.9</v>
      </c>
      <c r="D1334" s="2">
        <v>13.357200000000001</v>
      </c>
      <c r="E1334" s="2">
        <v>193</v>
      </c>
      <c r="F1334" s="2">
        <v>24.825399999999998</v>
      </c>
      <c r="G1334" s="2">
        <v>4791.3022000000001</v>
      </c>
      <c r="H1334" s="15">
        <f t="shared" si="20"/>
        <v>2.7777350302396135E-2</v>
      </c>
      <c r="I1334" s="14"/>
      <c r="J1334" s="14"/>
      <c r="K1334" s="14"/>
    </row>
    <row r="1335" spans="2:11" ht="13.5" x14ac:dyDescent="0.35">
      <c r="B1335" s="3">
        <v>43950</v>
      </c>
      <c r="C1335" s="2">
        <v>26.49</v>
      </c>
      <c r="D1335" s="2">
        <v>13.6615</v>
      </c>
      <c r="E1335" s="2">
        <v>216</v>
      </c>
      <c r="F1335" s="2">
        <v>25.8748</v>
      </c>
      <c r="G1335" s="2">
        <v>5588.9567999999999</v>
      </c>
      <c r="H1335" s="15">
        <f t="shared" si="20"/>
        <v>2.2781720719911327E-2</v>
      </c>
      <c r="I1335" s="14"/>
      <c r="J1335" s="14"/>
      <c r="K1335" s="14"/>
    </row>
    <row r="1336" spans="2:11" ht="13.5" x14ac:dyDescent="0.35">
      <c r="B1336" s="3">
        <v>43951</v>
      </c>
      <c r="C1336" s="2">
        <v>26</v>
      </c>
      <c r="D1336" s="2">
        <v>13.408799999999999</v>
      </c>
      <c r="E1336" s="2">
        <v>200</v>
      </c>
      <c r="F1336" s="2">
        <v>26</v>
      </c>
      <c r="G1336" s="2">
        <v>5200</v>
      </c>
      <c r="H1336" s="15">
        <f t="shared" si="20"/>
        <v>-1.8497236760238685E-2</v>
      </c>
      <c r="I1336" s="14"/>
      <c r="J1336" s="14"/>
      <c r="K1336" s="14"/>
    </row>
    <row r="1337" spans="2:11" ht="13.5" x14ac:dyDescent="0.35">
      <c r="B1337" s="3">
        <v>43955</v>
      </c>
      <c r="C1337" s="2">
        <v>26</v>
      </c>
      <c r="D1337" s="2">
        <v>13.408799999999999</v>
      </c>
      <c r="E1337" s="2">
        <v>90</v>
      </c>
      <c r="F1337" s="2">
        <v>25.88</v>
      </c>
      <c r="G1337" s="2">
        <v>2329.1999999999998</v>
      </c>
      <c r="H1337" s="15">
        <f t="shared" si="20"/>
        <v>0</v>
      </c>
      <c r="I1337" s="14"/>
      <c r="J1337" s="14"/>
      <c r="K1337" s="14"/>
    </row>
    <row r="1338" spans="2:11" ht="13.5" x14ac:dyDescent="0.35">
      <c r="B1338" s="3">
        <v>43956</v>
      </c>
      <c r="C1338" s="2">
        <v>26</v>
      </c>
      <c r="D1338" s="2">
        <v>13.408799999999999</v>
      </c>
      <c r="E1338" s="2">
        <v>71</v>
      </c>
      <c r="F1338" s="2">
        <v>25.7042</v>
      </c>
      <c r="G1338" s="2">
        <v>1824.9982</v>
      </c>
      <c r="H1338" s="15">
        <f t="shared" si="20"/>
        <v>0</v>
      </c>
      <c r="I1338" s="14"/>
      <c r="J1338" s="14"/>
      <c r="K1338" s="14"/>
    </row>
    <row r="1339" spans="2:11" ht="13.5" x14ac:dyDescent="0.35">
      <c r="B1339" s="3">
        <v>43957</v>
      </c>
      <c r="C1339" s="2">
        <v>26.4</v>
      </c>
      <c r="D1339" s="2">
        <v>13.615</v>
      </c>
      <c r="E1339" s="2">
        <v>121</v>
      </c>
      <c r="F1339" s="2">
        <v>25.5124</v>
      </c>
      <c r="G1339" s="2">
        <v>3087.0003999999999</v>
      </c>
      <c r="H1339" s="15">
        <f t="shared" si="20"/>
        <v>1.5377960742199215E-2</v>
      </c>
      <c r="I1339" s="14"/>
      <c r="J1339" s="14"/>
      <c r="K1339" s="14"/>
    </row>
    <row r="1340" spans="2:11" ht="13.5" x14ac:dyDescent="0.35">
      <c r="B1340" s="3">
        <v>43958</v>
      </c>
      <c r="C1340" s="2">
        <v>27.1</v>
      </c>
      <c r="D1340" s="2">
        <v>13.976000000000001</v>
      </c>
      <c r="E1340" s="2">
        <v>10</v>
      </c>
      <c r="F1340" s="2">
        <v>27.1</v>
      </c>
      <c r="G1340" s="2">
        <v>271</v>
      </c>
      <c r="H1340" s="15">
        <f t="shared" si="20"/>
        <v>2.6514873301505738E-2</v>
      </c>
      <c r="I1340" s="14"/>
      <c r="J1340" s="14"/>
      <c r="K1340" s="14"/>
    </row>
    <row r="1341" spans="2:11" ht="13.5" x14ac:dyDescent="0.35">
      <c r="B1341" s="3">
        <v>43959</v>
      </c>
      <c r="C1341" s="2">
        <v>27.89</v>
      </c>
      <c r="D1341" s="2">
        <v>14.3835</v>
      </c>
      <c r="E1341" s="2">
        <v>10</v>
      </c>
      <c r="F1341" s="2">
        <v>27.89</v>
      </c>
      <c r="G1341" s="2">
        <v>278.89999999999998</v>
      </c>
      <c r="H1341" s="15">
        <f t="shared" si="20"/>
        <v>2.9157126502575761E-2</v>
      </c>
      <c r="I1341" s="14"/>
      <c r="J1341" s="14"/>
      <c r="K1341" s="14"/>
    </row>
    <row r="1342" spans="2:11" ht="13.5" x14ac:dyDescent="0.35">
      <c r="B1342" s="3">
        <v>43962</v>
      </c>
      <c r="C1342" s="2">
        <v>27.06</v>
      </c>
      <c r="D1342" s="2">
        <v>13.955399999999999</v>
      </c>
      <c r="E1342" s="2">
        <v>799</v>
      </c>
      <c r="F1342" s="2">
        <v>27.06</v>
      </c>
      <c r="G1342" s="2">
        <v>21620.94</v>
      </c>
      <c r="H1342" s="15">
        <f t="shared" si="20"/>
        <v>-2.9763270414016101E-2</v>
      </c>
      <c r="I1342" s="14"/>
      <c r="J1342" s="14"/>
      <c r="K1342" s="14"/>
    </row>
    <row r="1343" spans="2:11" ht="13.5" x14ac:dyDescent="0.35">
      <c r="B1343" s="3">
        <v>43963</v>
      </c>
      <c r="C1343" s="2">
        <v>26.99</v>
      </c>
      <c r="D1343" s="2">
        <v>13.9193</v>
      </c>
      <c r="E1343" s="2">
        <v>339</v>
      </c>
      <c r="F1343" s="2">
        <v>26.556699999999999</v>
      </c>
      <c r="G1343" s="2">
        <v>9002.7212999999992</v>
      </c>
      <c r="H1343" s="15">
        <f t="shared" si="20"/>
        <v>-2.5868122733851669E-3</v>
      </c>
      <c r="I1343" s="14"/>
      <c r="J1343" s="14"/>
      <c r="K1343" s="14"/>
    </row>
    <row r="1344" spans="2:11" ht="13.5" x14ac:dyDescent="0.35">
      <c r="B1344" s="3">
        <v>43964</v>
      </c>
      <c r="C1344" s="2">
        <v>26.19</v>
      </c>
      <c r="D1344" s="2">
        <v>13.5067</v>
      </c>
      <c r="E1344" s="2">
        <v>3926</v>
      </c>
      <c r="F1344" s="2">
        <v>26.8826</v>
      </c>
      <c r="G1344" s="2">
        <v>105541.0876</v>
      </c>
      <c r="H1344" s="15">
        <f t="shared" si="20"/>
        <v>-2.9642295230363554E-2</v>
      </c>
      <c r="I1344" s="14"/>
      <c r="J1344" s="14"/>
      <c r="K1344" s="14"/>
    </row>
    <row r="1345" spans="2:11" ht="13.5" x14ac:dyDescent="0.35">
      <c r="B1345" s="3">
        <v>43965</v>
      </c>
      <c r="C1345" s="2">
        <v>26.7</v>
      </c>
      <c r="D1345" s="2">
        <v>13.7698</v>
      </c>
      <c r="E1345" s="2">
        <v>270</v>
      </c>
      <c r="F1345" s="2">
        <v>26.2593</v>
      </c>
      <c r="G1345" s="2">
        <v>7090.0110000000004</v>
      </c>
      <c r="H1345" s="15">
        <f t="shared" si="20"/>
        <v>1.9479221423441676E-2</v>
      </c>
      <c r="I1345" s="14"/>
      <c r="J1345" s="14"/>
      <c r="K1345" s="14"/>
    </row>
    <row r="1346" spans="2:11" ht="13.5" x14ac:dyDescent="0.35">
      <c r="B1346" s="3">
        <v>43966</v>
      </c>
      <c r="C1346" s="2">
        <v>27.08</v>
      </c>
      <c r="D1346" s="2">
        <v>13.9657</v>
      </c>
      <c r="E1346" s="2">
        <v>470</v>
      </c>
      <c r="F1346" s="2">
        <v>26.533100000000001</v>
      </c>
      <c r="G1346" s="2">
        <v>12470.557000000001</v>
      </c>
      <c r="H1346" s="15">
        <f t="shared" si="20"/>
        <v>1.4226786155209224E-2</v>
      </c>
      <c r="I1346" s="14"/>
      <c r="J1346" s="14"/>
      <c r="K1346" s="14"/>
    </row>
    <row r="1347" spans="2:11" ht="13.5" x14ac:dyDescent="0.35">
      <c r="B1347" s="3">
        <v>43969</v>
      </c>
      <c r="C1347" s="2">
        <v>27.04</v>
      </c>
      <c r="D1347" s="2">
        <v>13.9451</v>
      </c>
      <c r="E1347" s="2">
        <v>130</v>
      </c>
      <c r="F1347" s="2">
        <v>27.042300000000001</v>
      </c>
      <c r="G1347" s="2">
        <v>3515.4989999999998</v>
      </c>
      <c r="H1347" s="15">
        <f t="shared" si="20"/>
        <v>-1.4750424253707262E-3</v>
      </c>
      <c r="I1347" s="14"/>
      <c r="J1347" s="14"/>
      <c r="K1347" s="14"/>
    </row>
    <row r="1348" spans="2:11" ht="13.5" x14ac:dyDescent="0.35">
      <c r="B1348" s="3">
        <v>43970</v>
      </c>
      <c r="C1348" s="2">
        <v>27.1</v>
      </c>
      <c r="D1348" s="2">
        <v>13.976000000000001</v>
      </c>
      <c r="E1348" s="2">
        <v>20</v>
      </c>
      <c r="F1348" s="2">
        <v>27.1</v>
      </c>
      <c r="G1348" s="2">
        <v>542</v>
      </c>
      <c r="H1348" s="15">
        <f t="shared" si="20"/>
        <v>2.2158320843881233E-3</v>
      </c>
      <c r="I1348" s="14"/>
      <c r="J1348" s="14"/>
      <c r="K1348" s="14"/>
    </row>
    <row r="1349" spans="2:11" ht="13.5" x14ac:dyDescent="0.35">
      <c r="B1349" s="3">
        <v>43971</v>
      </c>
      <c r="C1349" s="2">
        <v>26.5</v>
      </c>
      <c r="D1349" s="2">
        <v>13.666600000000001</v>
      </c>
      <c r="E1349" s="2">
        <v>1297</v>
      </c>
      <c r="F1349" s="2">
        <v>26.854299999999999</v>
      </c>
      <c r="G1349" s="2">
        <v>34830.027099999999</v>
      </c>
      <c r="H1349" s="15">
        <f t="shared" si="20"/>
        <v>-2.2137950772753299E-2</v>
      </c>
      <c r="I1349" s="14"/>
      <c r="J1349" s="14"/>
      <c r="K1349" s="14"/>
    </row>
    <row r="1350" spans="2:11" ht="13.5" x14ac:dyDescent="0.35">
      <c r="B1350" s="3">
        <v>43972</v>
      </c>
      <c r="C1350" s="2">
        <v>26.97</v>
      </c>
      <c r="D1350" s="2">
        <v>13.909000000000001</v>
      </c>
      <c r="E1350" s="2">
        <v>100</v>
      </c>
      <c r="F1350" s="2">
        <v>26.97</v>
      </c>
      <c r="G1350" s="2">
        <v>2697</v>
      </c>
      <c r="H1350" s="15">
        <f t="shared" si="20"/>
        <v>1.7736671886204317E-2</v>
      </c>
      <c r="I1350" s="14"/>
      <c r="J1350" s="14"/>
      <c r="K1350" s="14"/>
    </row>
    <row r="1351" spans="2:11" ht="13.5" x14ac:dyDescent="0.35">
      <c r="B1351" s="3">
        <v>43973</v>
      </c>
      <c r="C1351" s="2">
        <v>27.1</v>
      </c>
      <c r="D1351" s="2">
        <v>13.976000000000001</v>
      </c>
      <c r="E1351" s="2">
        <v>110</v>
      </c>
      <c r="F1351" s="2">
        <v>26.970500000000001</v>
      </c>
      <c r="G1351" s="2">
        <v>2966.7550000000001</v>
      </c>
      <c r="H1351" s="15">
        <f t="shared" ref="H1351:H1414" si="21">(D1351-D1350)/D1350</f>
        <v>4.8170249478754886E-3</v>
      </c>
      <c r="I1351" s="14"/>
      <c r="J1351" s="14"/>
      <c r="K1351" s="14"/>
    </row>
    <row r="1352" spans="2:11" ht="13.5" x14ac:dyDescent="0.35">
      <c r="B1352" s="3">
        <v>43977</v>
      </c>
      <c r="C1352" s="2">
        <v>26.29</v>
      </c>
      <c r="D1352" s="2">
        <v>13.558299999999999</v>
      </c>
      <c r="E1352" s="2">
        <v>0</v>
      </c>
      <c r="F1352" s="2">
        <v>0</v>
      </c>
      <c r="G1352" s="2">
        <v>0</v>
      </c>
      <c r="H1352" s="15">
        <f t="shared" si="21"/>
        <v>-2.9886949055523877E-2</v>
      </c>
      <c r="I1352" s="14"/>
      <c r="J1352" s="14"/>
      <c r="K1352" s="14"/>
    </row>
    <row r="1353" spans="2:11" ht="13.5" x14ac:dyDescent="0.35">
      <c r="B1353" s="3">
        <v>43978</v>
      </c>
      <c r="C1353" s="2">
        <v>26.97</v>
      </c>
      <c r="D1353" s="2">
        <v>13.909000000000001</v>
      </c>
      <c r="E1353" s="2">
        <v>540</v>
      </c>
      <c r="F1353" s="2">
        <v>26.0731</v>
      </c>
      <c r="G1353" s="2">
        <v>14079.474</v>
      </c>
      <c r="H1353" s="15">
        <f t="shared" si="21"/>
        <v>2.5866074655377266E-2</v>
      </c>
      <c r="I1353" s="14"/>
      <c r="J1353" s="14"/>
      <c r="K1353" s="14"/>
    </row>
    <row r="1354" spans="2:11" ht="13.5" x14ac:dyDescent="0.35">
      <c r="B1354" s="3">
        <v>43979</v>
      </c>
      <c r="C1354" s="2">
        <v>26.17</v>
      </c>
      <c r="D1354" s="2">
        <v>13.4964</v>
      </c>
      <c r="E1354" s="2">
        <v>68</v>
      </c>
      <c r="F1354" s="2">
        <v>26.97</v>
      </c>
      <c r="G1354" s="2">
        <v>1833.96</v>
      </c>
      <c r="H1354" s="15">
        <f t="shared" si="21"/>
        <v>-2.9664246171543687E-2</v>
      </c>
      <c r="I1354" s="14"/>
      <c r="J1354" s="14"/>
      <c r="K1354" s="14"/>
    </row>
    <row r="1355" spans="2:11" ht="13.5" x14ac:dyDescent="0.35">
      <c r="B1355" s="3">
        <v>43980</v>
      </c>
      <c r="C1355" s="2">
        <v>26.9</v>
      </c>
      <c r="D1355" s="2">
        <v>13.8729</v>
      </c>
      <c r="E1355" s="2">
        <v>45</v>
      </c>
      <c r="F1355" s="2">
        <v>26.608000000000001</v>
      </c>
      <c r="G1355" s="2">
        <v>1197.3599999999999</v>
      </c>
      <c r="H1355" s="15">
        <f t="shared" si="21"/>
        <v>2.7896327909664804E-2</v>
      </c>
      <c r="I1355" s="14"/>
      <c r="J1355" s="14"/>
      <c r="K1355" s="14"/>
    </row>
    <row r="1356" spans="2:11" ht="13.5" x14ac:dyDescent="0.35">
      <c r="B1356" s="3">
        <v>43983</v>
      </c>
      <c r="C1356" s="2">
        <v>27</v>
      </c>
      <c r="D1356" s="2">
        <v>13.9245</v>
      </c>
      <c r="E1356" s="2">
        <v>192</v>
      </c>
      <c r="F1356" s="2">
        <v>26.811599999999999</v>
      </c>
      <c r="G1356" s="2">
        <v>5147.8271999999997</v>
      </c>
      <c r="H1356" s="15">
        <f t="shared" si="21"/>
        <v>3.7194818675259345E-3</v>
      </c>
      <c r="I1356" s="14"/>
      <c r="J1356" s="14"/>
      <c r="K1356" s="14"/>
    </row>
    <row r="1357" spans="2:11" ht="13.5" x14ac:dyDescent="0.35">
      <c r="B1357" s="3">
        <v>43984</v>
      </c>
      <c r="C1357" s="2">
        <v>26.5</v>
      </c>
      <c r="D1357" s="2">
        <v>13.666600000000001</v>
      </c>
      <c r="E1357" s="2">
        <v>610</v>
      </c>
      <c r="F1357" s="2">
        <v>26.491800000000001</v>
      </c>
      <c r="G1357" s="2">
        <v>16159.998</v>
      </c>
      <c r="H1357" s="15">
        <f t="shared" si="21"/>
        <v>-1.8521311357678864E-2</v>
      </c>
      <c r="I1357" s="14"/>
      <c r="J1357" s="14"/>
      <c r="K1357" s="14"/>
    </row>
    <row r="1358" spans="2:11" ht="13.5" x14ac:dyDescent="0.35">
      <c r="B1358" s="3">
        <v>43985</v>
      </c>
      <c r="C1358" s="2">
        <v>26.5</v>
      </c>
      <c r="D1358" s="2">
        <v>13.666600000000001</v>
      </c>
      <c r="E1358" s="2">
        <v>211</v>
      </c>
      <c r="F1358" s="2">
        <v>26.524999999999999</v>
      </c>
      <c r="G1358" s="2">
        <v>5596.7749999999996</v>
      </c>
      <c r="H1358" s="15">
        <f t="shared" si="21"/>
        <v>0</v>
      </c>
      <c r="I1358" s="14"/>
      <c r="J1358" s="14"/>
      <c r="K1358" s="14"/>
    </row>
    <row r="1359" spans="2:11" ht="13.5" x14ac:dyDescent="0.35">
      <c r="B1359" s="3">
        <v>43986</v>
      </c>
      <c r="C1359" s="2">
        <v>25.75</v>
      </c>
      <c r="D1359" s="2">
        <v>13.2798</v>
      </c>
      <c r="E1359" s="2">
        <v>554</v>
      </c>
      <c r="F1359" s="2">
        <v>25.8322</v>
      </c>
      <c r="G1359" s="2">
        <v>14311.0388</v>
      </c>
      <c r="H1359" s="15">
        <f t="shared" si="21"/>
        <v>-2.8302577085741947E-2</v>
      </c>
      <c r="I1359" s="14"/>
      <c r="J1359" s="14"/>
      <c r="K1359" s="14"/>
    </row>
    <row r="1360" spans="2:11" ht="13.5" x14ac:dyDescent="0.35">
      <c r="B1360" s="3">
        <v>43987</v>
      </c>
      <c r="C1360" s="2">
        <v>25.71</v>
      </c>
      <c r="D1360" s="2">
        <v>13.2592</v>
      </c>
      <c r="E1360" s="2">
        <v>435</v>
      </c>
      <c r="F1360" s="2">
        <v>25.7072</v>
      </c>
      <c r="G1360" s="2">
        <v>11182.632</v>
      </c>
      <c r="H1360" s="15">
        <f t="shared" si="21"/>
        <v>-1.5512281811473029E-3</v>
      </c>
      <c r="I1360" s="14"/>
      <c r="J1360" s="14"/>
      <c r="K1360" s="14"/>
    </row>
    <row r="1361" spans="2:11" ht="13.5" x14ac:dyDescent="0.35">
      <c r="B1361" s="3">
        <v>43990</v>
      </c>
      <c r="C1361" s="2">
        <v>25.71</v>
      </c>
      <c r="D1361" s="2">
        <v>13.2592</v>
      </c>
      <c r="E1361" s="2">
        <v>20</v>
      </c>
      <c r="F1361" s="2">
        <v>25.71</v>
      </c>
      <c r="G1361" s="2">
        <v>514.20000000000005</v>
      </c>
      <c r="H1361" s="15">
        <f t="shared" si="21"/>
        <v>0</v>
      </c>
      <c r="I1361" s="14"/>
      <c r="J1361" s="14"/>
      <c r="K1361" s="14"/>
    </row>
    <row r="1362" spans="2:11" ht="13.5" x14ac:dyDescent="0.35">
      <c r="B1362" s="3">
        <v>43991</v>
      </c>
      <c r="C1362" s="2">
        <v>25.71</v>
      </c>
      <c r="D1362" s="2">
        <v>13.2592</v>
      </c>
      <c r="E1362" s="2">
        <v>6948</v>
      </c>
      <c r="F1362" s="2">
        <v>25.701599999999999</v>
      </c>
      <c r="G1362" s="2">
        <v>178574.71679999999</v>
      </c>
      <c r="H1362" s="15">
        <f t="shared" si="21"/>
        <v>0</v>
      </c>
      <c r="I1362" s="14"/>
      <c r="J1362" s="14"/>
      <c r="K1362" s="14"/>
    </row>
    <row r="1363" spans="2:11" ht="13.5" x14ac:dyDescent="0.35">
      <c r="B1363" s="3">
        <v>43992</v>
      </c>
      <c r="C1363" s="2">
        <v>25.7</v>
      </c>
      <c r="D1363" s="2">
        <v>13.254</v>
      </c>
      <c r="E1363" s="2">
        <v>1884</v>
      </c>
      <c r="F1363" s="2">
        <v>25.078399999999998</v>
      </c>
      <c r="G1363" s="2">
        <v>47247.705600000001</v>
      </c>
      <c r="H1363" s="15">
        <f t="shared" si="21"/>
        <v>-3.9218052371186164E-4</v>
      </c>
      <c r="I1363" s="14"/>
      <c r="J1363" s="14"/>
      <c r="K1363" s="14"/>
    </row>
    <row r="1364" spans="2:11" ht="13.5" x14ac:dyDescent="0.35">
      <c r="B1364" s="3">
        <v>43993</v>
      </c>
      <c r="C1364" s="2">
        <v>25</v>
      </c>
      <c r="D1364" s="2">
        <v>12.893000000000001</v>
      </c>
      <c r="E1364" s="2">
        <v>1143</v>
      </c>
      <c r="F1364" s="2">
        <v>25.015499999999999</v>
      </c>
      <c r="G1364" s="2">
        <v>28592.716499999999</v>
      </c>
      <c r="H1364" s="15">
        <f t="shared" si="21"/>
        <v>-2.7237060510034623E-2</v>
      </c>
      <c r="I1364" s="14"/>
      <c r="J1364" s="14"/>
      <c r="K1364" s="14"/>
    </row>
    <row r="1365" spans="2:11" ht="13.5" x14ac:dyDescent="0.35">
      <c r="B1365" s="3">
        <v>43994</v>
      </c>
      <c r="C1365" s="2">
        <v>25</v>
      </c>
      <c r="D1365" s="2">
        <v>12.893000000000001</v>
      </c>
      <c r="E1365" s="2">
        <v>2478</v>
      </c>
      <c r="F1365" s="2">
        <v>24.9909</v>
      </c>
      <c r="G1365" s="2">
        <v>61927.450199999999</v>
      </c>
      <c r="H1365" s="15">
        <f t="shared" si="21"/>
        <v>0</v>
      </c>
      <c r="I1365" s="14"/>
      <c r="J1365" s="14"/>
      <c r="K1365" s="14"/>
    </row>
    <row r="1366" spans="2:11" ht="13.5" x14ac:dyDescent="0.35">
      <c r="B1366" s="3">
        <v>43997</v>
      </c>
      <c r="C1366" s="2">
        <v>25</v>
      </c>
      <c r="D1366" s="2">
        <v>12.893000000000001</v>
      </c>
      <c r="E1366" s="2">
        <v>1259</v>
      </c>
      <c r="F1366" s="2">
        <v>25.001000000000001</v>
      </c>
      <c r="G1366" s="2">
        <v>31476.258999999998</v>
      </c>
      <c r="H1366" s="15">
        <f t="shared" si="21"/>
        <v>0</v>
      </c>
      <c r="I1366" s="14"/>
      <c r="J1366" s="14"/>
      <c r="K1366" s="14"/>
    </row>
    <row r="1367" spans="2:11" ht="13.5" x14ac:dyDescent="0.35">
      <c r="B1367" s="3">
        <v>43998</v>
      </c>
      <c r="C1367" s="2">
        <v>24.49</v>
      </c>
      <c r="D1367" s="2">
        <v>12.63</v>
      </c>
      <c r="E1367" s="2">
        <v>3932</v>
      </c>
      <c r="F1367" s="2">
        <v>24.493099999999998</v>
      </c>
      <c r="G1367" s="2">
        <v>96306.869200000001</v>
      </c>
      <c r="H1367" s="15">
        <f t="shared" si="21"/>
        <v>-2.0398665942759627E-2</v>
      </c>
      <c r="I1367" s="14"/>
      <c r="J1367" s="14"/>
      <c r="K1367" s="14"/>
    </row>
    <row r="1368" spans="2:11" ht="13.5" x14ac:dyDescent="0.35">
      <c r="B1368" s="3">
        <v>43999</v>
      </c>
      <c r="C1368" s="2">
        <v>25</v>
      </c>
      <c r="D1368" s="2">
        <v>12.893000000000001</v>
      </c>
      <c r="E1368" s="2">
        <v>2001</v>
      </c>
      <c r="F1368" s="2">
        <v>24.9998</v>
      </c>
      <c r="G1368" s="2">
        <v>50024.599800000004</v>
      </c>
      <c r="H1368" s="15">
        <f t="shared" si="21"/>
        <v>2.0823436262866181E-2</v>
      </c>
      <c r="I1368" s="14"/>
      <c r="J1368" s="14"/>
      <c r="K1368" s="14"/>
    </row>
    <row r="1369" spans="2:11" ht="13.5" x14ac:dyDescent="0.35">
      <c r="B1369" s="3">
        <v>44000</v>
      </c>
      <c r="C1369" s="2">
        <v>25.69</v>
      </c>
      <c r="D1369" s="2">
        <v>13.248900000000001</v>
      </c>
      <c r="E1369" s="2">
        <v>8</v>
      </c>
      <c r="F1369" s="2">
        <v>25.69</v>
      </c>
      <c r="G1369" s="2">
        <v>205.52</v>
      </c>
      <c r="H1369" s="15">
        <f t="shared" si="21"/>
        <v>2.7604126270069036E-2</v>
      </c>
      <c r="I1369" s="14"/>
      <c r="J1369" s="14"/>
      <c r="K1369" s="14"/>
    </row>
    <row r="1370" spans="2:11" ht="13.5" x14ac:dyDescent="0.35">
      <c r="B1370" s="3">
        <v>44001</v>
      </c>
      <c r="C1370" s="2">
        <v>25</v>
      </c>
      <c r="D1370" s="2">
        <v>12.893000000000001</v>
      </c>
      <c r="E1370" s="2">
        <v>229</v>
      </c>
      <c r="F1370" s="2">
        <v>24.982199999999999</v>
      </c>
      <c r="G1370" s="2">
        <v>5720.9237999999996</v>
      </c>
      <c r="H1370" s="15">
        <f t="shared" si="21"/>
        <v>-2.6862607461751547E-2</v>
      </c>
      <c r="I1370" s="14"/>
      <c r="J1370" s="14"/>
      <c r="K1370" s="14"/>
    </row>
    <row r="1371" spans="2:11" ht="13.5" x14ac:dyDescent="0.35">
      <c r="B1371" s="3">
        <v>44004</v>
      </c>
      <c r="C1371" s="2">
        <v>24.8</v>
      </c>
      <c r="D1371" s="2">
        <v>12.789899999999999</v>
      </c>
      <c r="E1371" s="2">
        <v>558</v>
      </c>
      <c r="F1371" s="2">
        <v>24.8</v>
      </c>
      <c r="G1371" s="2">
        <v>13838.4</v>
      </c>
      <c r="H1371" s="15">
        <f t="shared" si="21"/>
        <v>-7.9965872954317306E-3</v>
      </c>
      <c r="I1371" s="14"/>
      <c r="J1371" s="14"/>
      <c r="K1371" s="14"/>
    </row>
    <row r="1372" spans="2:11" ht="13.5" x14ac:dyDescent="0.35">
      <c r="B1372" s="3">
        <v>44005</v>
      </c>
      <c r="C1372" s="2">
        <v>25</v>
      </c>
      <c r="D1372" s="2">
        <v>12.893000000000001</v>
      </c>
      <c r="E1372" s="2">
        <v>309</v>
      </c>
      <c r="F1372" s="2">
        <v>24.958200000000001</v>
      </c>
      <c r="G1372" s="2">
        <v>7712.0838000000003</v>
      </c>
      <c r="H1372" s="15">
        <f t="shared" si="21"/>
        <v>8.0610481708223922E-3</v>
      </c>
      <c r="I1372" s="14"/>
      <c r="J1372" s="14"/>
      <c r="K1372" s="14"/>
    </row>
    <row r="1373" spans="2:11" ht="13.5" x14ac:dyDescent="0.35">
      <c r="B1373" s="3">
        <v>44006</v>
      </c>
      <c r="C1373" s="2">
        <v>25</v>
      </c>
      <c r="D1373" s="2">
        <v>12.893000000000001</v>
      </c>
      <c r="E1373" s="2">
        <v>302</v>
      </c>
      <c r="F1373" s="2">
        <v>24.370899999999999</v>
      </c>
      <c r="G1373" s="2">
        <v>7360.0118000000002</v>
      </c>
      <c r="H1373" s="15">
        <f t="shared" si="21"/>
        <v>0</v>
      </c>
      <c r="I1373" s="14"/>
      <c r="J1373" s="14"/>
      <c r="K1373" s="14"/>
    </row>
    <row r="1374" spans="2:11" ht="13.5" x14ac:dyDescent="0.35">
      <c r="B1374" s="3">
        <v>44007</v>
      </c>
      <c r="C1374" s="2">
        <v>24.5</v>
      </c>
      <c r="D1374" s="2">
        <v>12.635199999999999</v>
      </c>
      <c r="E1374" s="2">
        <v>1215</v>
      </c>
      <c r="F1374" s="2">
        <v>24.8993</v>
      </c>
      <c r="G1374" s="2">
        <v>30252.6495</v>
      </c>
      <c r="H1374" s="15">
        <f t="shared" si="21"/>
        <v>-1.9995346311952326E-2</v>
      </c>
      <c r="I1374" s="14"/>
      <c r="J1374" s="14"/>
      <c r="K1374" s="14"/>
    </row>
    <row r="1375" spans="2:11" ht="13.5" x14ac:dyDescent="0.35">
      <c r="B1375" s="3">
        <v>44008</v>
      </c>
      <c r="C1375" s="2">
        <v>24.5</v>
      </c>
      <c r="D1375" s="2">
        <v>12.635199999999999</v>
      </c>
      <c r="E1375" s="2">
        <v>2056</v>
      </c>
      <c r="F1375" s="2">
        <v>24.501000000000001</v>
      </c>
      <c r="G1375" s="2">
        <v>50374.055999999997</v>
      </c>
      <c r="H1375" s="15">
        <f t="shared" si="21"/>
        <v>0</v>
      </c>
      <c r="I1375" s="14"/>
      <c r="J1375" s="14"/>
      <c r="K1375" s="14"/>
    </row>
    <row r="1376" spans="2:11" ht="13.5" x14ac:dyDescent="0.35">
      <c r="B1376" s="3">
        <v>44011</v>
      </c>
      <c r="C1376" s="2">
        <v>24.48</v>
      </c>
      <c r="D1376" s="2">
        <v>12.6249</v>
      </c>
      <c r="E1376" s="2">
        <v>139</v>
      </c>
      <c r="F1376" s="2">
        <v>24.484200000000001</v>
      </c>
      <c r="G1376" s="2">
        <v>3403.3038000000001</v>
      </c>
      <c r="H1376" s="15">
        <f t="shared" si="21"/>
        <v>-8.1518298087874261E-4</v>
      </c>
      <c r="I1376" s="14"/>
      <c r="J1376" s="14"/>
      <c r="K1376" s="14"/>
    </row>
    <row r="1377" spans="2:11" ht="13.5" x14ac:dyDescent="0.35">
      <c r="B1377" s="3">
        <v>44012</v>
      </c>
      <c r="C1377" s="2">
        <v>24.48</v>
      </c>
      <c r="D1377" s="2">
        <v>12.6249</v>
      </c>
      <c r="E1377" s="2">
        <v>1001</v>
      </c>
      <c r="F1377" s="2">
        <v>24.452400000000001</v>
      </c>
      <c r="G1377" s="2">
        <v>24476.8524</v>
      </c>
      <c r="H1377" s="15">
        <f t="shared" si="21"/>
        <v>0</v>
      </c>
      <c r="I1377" s="14"/>
      <c r="J1377" s="14"/>
      <c r="K1377" s="14"/>
    </row>
    <row r="1378" spans="2:11" ht="13.5" x14ac:dyDescent="0.35">
      <c r="B1378" s="3">
        <v>44013</v>
      </c>
      <c r="C1378" s="2">
        <v>24</v>
      </c>
      <c r="D1378" s="2">
        <v>12.3773</v>
      </c>
      <c r="E1378" s="2">
        <v>1582</v>
      </c>
      <c r="F1378" s="2">
        <v>24.032900000000001</v>
      </c>
      <c r="G1378" s="2">
        <v>38020.0478</v>
      </c>
      <c r="H1378" s="15">
        <f t="shared" si="21"/>
        <v>-1.9612036530982445E-2</v>
      </c>
      <c r="I1378" s="14"/>
      <c r="J1378" s="14"/>
      <c r="K1378" s="14"/>
    </row>
    <row r="1379" spans="2:11" ht="13.5" x14ac:dyDescent="0.35">
      <c r="B1379" s="3">
        <v>44014</v>
      </c>
      <c r="C1379" s="2">
        <v>24.49</v>
      </c>
      <c r="D1379" s="2">
        <v>12.63</v>
      </c>
      <c r="E1379" s="2">
        <v>395</v>
      </c>
      <c r="F1379" s="2">
        <v>24.024799999999999</v>
      </c>
      <c r="G1379" s="2">
        <v>9489.7960000000003</v>
      </c>
      <c r="H1379" s="15">
        <f t="shared" si="21"/>
        <v>2.0416407455584078E-2</v>
      </c>
      <c r="I1379" s="14"/>
      <c r="J1379" s="14"/>
      <c r="K1379" s="14"/>
    </row>
    <row r="1380" spans="2:11" ht="13.5" x14ac:dyDescent="0.35">
      <c r="B1380" s="3">
        <v>44015</v>
      </c>
      <c r="C1380" s="2">
        <v>24.48</v>
      </c>
      <c r="D1380" s="2">
        <v>12.6249</v>
      </c>
      <c r="E1380" s="2">
        <v>102</v>
      </c>
      <c r="F1380" s="2">
        <v>24.474900000000002</v>
      </c>
      <c r="G1380" s="2">
        <v>2496.4398000000001</v>
      </c>
      <c r="H1380" s="15">
        <f t="shared" si="21"/>
        <v>-4.0380047505942583E-4</v>
      </c>
      <c r="I1380" s="14"/>
      <c r="J1380" s="14"/>
      <c r="K1380" s="14"/>
    </row>
    <row r="1381" spans="2:11" ht="13.5" x14ac:dyDescent="0.35">
      <c r="B1381" s="3">
        <v>44018</v>
      </c>
      <c r="C1381" s="2">
        <v>24</v>
      </c>
      <c r="D1381" s="2">
        <v>12.3773</v>
      </c>
      <c r="E1381" s="2">
        <v>696</v>
      </c>
      <c r="F1381" s="2">
        <v>24</v>
      </c>
      <c r="G1381" s="2">
        <v>16704</v>
      </c>
      <c r="H1381" s="15">
        <f t="shared" si="21"/>
        <v>-1.9612036530982445E-2</v>
      </c>
      <c r="I1381" s="14"/>
      <c r="J1381" s="14"/>
      <c r="K1381" s="14"/>
    </row>
    <row r="1382" spans="2:11" ht="13.5" x14ac:dyDescent="0.35">
      <c r="B1382" s="3">
        <v>44019</v>
      </c>
      <c r="C1382" s="2">
        <v>24.72</v>
      </c>
      <c r="D1382" s="2">
        <v>12.7486</v>
      </c>
      <c r="E1382" s="2">
        <v>9612</v>
      </c>
      <c r="F1382" s="2">
        <v>24.499099999999999</v>
      </c>
      <c r="G1382" s="2">
        <v>235485.3492</v>
      </c>
      <c r="H1382" s="15">
        <f t="shared" si="21"/>
        <v>2.9998464931770236E-2</v>
      </c>
      <c r="I1382" s="14"/>
      <c r="J1382" s="14"/>
      <c r="K1382" s="14"/>
    </row>
    <row r="1383" spans="2:11" ht="13.5" x14ac:dyDescent="0.35">
      <c r="B1383" s="3">
        <v>44020</v>
      </c>
      <c r="C1383" s="2">
        <v>25.45</v>
      </c>
      <c r="D1383" s="2">
        <v>13.1251</v>
      </c>
      <c r="E1383" s="2">
        <v>4053</v>
      </c>
      <c r="F1383" s="2">
        <v>25.2149</v>
      </c>
      <c r="G1383" s="2">
        <v>102195.98970000001</v>
      </c>
      <c r="H1383" s="15">
        <f t="shared" si="21"/>
        <v>2.9532654565991565E-2</v>
      </c>
      <c r="I1383" s="14"/>
      <c r="J1383" s="14"/>
      <c r="K1383" s="14"/>
    </row>
    <row r="1384" spans="2:11" ht="13.5" x14ac:dyDescent="0.35">
      <c r="B1384" s="3">
        <v>44021</v>
      </c>
      <c r="C1384" s="2">
        <v>25.5</v>
      </c>
      <c r="D1384" s="2">
        <v>13.1509</v>
      </c>
      <c r="E1384" s="2">
        <v>3895</v>
      </c>
      <c r="F1384" s="2">
        <v>25.523299999999999</v>
      </c>
      <c r="G1384" s="2">
        <v>99413.253500000006</v>
      </c>
      <c r="H1384" s="15">
        <f t="shared" si="21"/>
        <v>1.9656993089576663E-3</v>
      </c>
      <c r="I1384" s="14"/>
      <c r="J1384" s="14"/>
      <c r="K1384" s="14"/>
    </row>
    <row r="1385" spans="2:11" ht="13.5" x14ac:dyDescent="0.35">
      <c r="B1385" s="3">
        <v>44022</v>
      </c>
      <c r="C1385" s="2">
        <v>25.8</v>
      </c>
      <c r="D1385" s="2">
        <v>13.3056</v>
      </c>
      <c r="E1385" s="2">
        <v>1141</v>
      </c>
      <c r="F1385" s="2">
        <v>25.6739</v>
      </c>
      <c r="G1385" s="2">
        <v>29293.919900000001</v>
      </c>
      <c r="H1385" s="15">
        <f t="shared" si="21"/>
        <v>1.176345345185501E-2</v>
      </c>
      <c r="I1385" s="14"/>
      <c r="J1385" s="14"/>
      <c r="K1385" s="14"/>
    </row>
    <row r="1386" spans="2:11" ht="13.5" x14ac:dyDescent="0.35">
      <c r="B1386" s="3">
        <v>44025</v>
      </c>
      <c r="C1386" s="2">
        <v>26.4</v>
      </c>
      <c r="D1386" s="2">
        <v>13.615</v>
      </c>
      <c r="E1386" s="2">
        <v>2666</v>
      </c>
      <c r="F1386" s="2">
        <v>25.941099999999999</v>
      </c>
      <c r="G1386" s="2">
        <v>69158.972599999994</v>
      </c>
      <c r="H1386" s="15">
        <f t="shared" si="21"/>
        <v>2.3253367003367012E-2</v>
      </c>
      <c r="I1386" s="14"/>
      <c r="J1386" s="14"/>
      <c r="K1386" s="14"/>
    </row>
    <row r="1387" spans="2:11" ht="13.5" x14ac:dyDescent="0.35">
      <c r="B1387" s="3">
        <v>44026</v>
      </c>
      <c r="C1387" s="2">
        <v>26</v>
      </c>
      <c r="D1387" s="2">
        <v>13.408799999999999</v>
      </c>
      <c r="E1387" s="2">
        <v>7821</v>
      </c>
      <c r="F1387" s="2">
        <v>25.997900000000001</v>
      </c>
      <c r="G1387" s="2">
        <v>203329.5759</v>
      </c>
      <c r="H1387" s="15">
        <f t="shared" si="21"/>
        <v>-1.5145060594932121E-2</v>
      </c>
      <c r="I1387" s="14"/>
      <c r="J1387" s="14"/>
      <c r="K1387" s="14"/>
    </row>
    <row r="1388" spans="2:11" ht="13.5" x14ac:dyDescent="0.35">
      <c r="B1388" s="3">
        <v>44027</v>
      </c>
      <c r="C1388" s="2">
        <v>26</v>
      </c>
      <c r="D1388" s="2">
        <v>13.408799999999999</v>
      </c>
      <c r="E1388" s="2">
        <v>61</v>
      </c>
      <c r="F1388" s="2">
        <v>26</v>
      </c>
      <c r="G1388" s="2">
        <v>1586</v>
      </c>
      <c r="H1388" s="15">
        <f t="shared" si="21"/>
        <v>0</v>
      </c>
      <c r="I1388" s="14"/>
      <c r="J1388" s="14"/>
      <c r="K1388" s="14"/>
    </row>
    <row r="1389" spans="2:11" ht="13.5" x14ac:dyDescent="0.35">
      <c r="B1389" s="3">
        <v>44028</v>
      </c>
      <c r="C1389" s="2">
        <v>26</v>
      </c>
      <c r="D1389" s="2">
        <v>13.408799999999999</v>
      </c>
      <c r="E1389" s="2">
        <v>355</v>
      </c>
      <c r="F1389" s="2">
        <v>26</v>
      </c>
      <c r="G1389" s="2">
        <v>9230</v>
      </c>
      <c r="H1389" s="15">
        <f t="shared" si="21"/>
        <v>0</v>
      </c>
      <c r="I1389" s="14"/>
      <c r="J1389" s="14"/>
      <c r="K1389" s="14"/>
    </row>
    <row r="1390" spans="2:11" ht="13.5" x14ac:dyDescent="0.35">
      <c r="B1390" s="3">
        <v>44029</v>
      </c>
      <c r="C1390" s="2">
        <v>26</v>
      </c>
      <c r="D1390" s="2">
        <v>13.408799999999999</v>
      </c>
      <c r="E1390" s="2">
        <v>0</v>
      </c>
      <c r="F1390" s="2">
        <v>0</v>
      </c>
      <c r="G1390" s="2">
        <v>0</v>
      </c>
      <c r="H1390" s="15">
        <f t="shared" si="21"/>
        <v>0</v>
      </c>
      <c r="I1390" s="14"/>
      <c r="J1390" s="14"/>
      <c r="K1390" s="14"/>
    </row>
    <row r="1391" spans="2:11" ht="13.5" x14ac:dyDescent="0.35">
      <c r="B1391" s="3">
        <v>44032</v>
      </c>
      <c r="C1391" s="2">
        <v>26</v>
      </c>
      <c r="D1391" s="2">
        <v>13.408799999999999</v>
      </c>
      <c r="E1391" s="2">
        <v>1200</v>
      </c>
      <c r="F1391" s="2">
        <v>25.520800000000001</v>
      </c>
      <c r="G1391" s="2">
        <v>30624.959999999999</v>
      </c>
      <c r="H1391" s="15">
        <f t="shared" si="21"/>
        <v>0</v>
      </c>
      <c r="I1391" s="14"/>
      <c r="J1391" s="14"/>
      <c r="K1391" s="14"/>
    </row>
    <row r="1392" spans="2:11" ht="13.5" x14ac:dyDescent="0.35">
      <c r="B1392" s="3">
        <v>44033</v>
      </c>
      <c r="C1392" s="2">
        <v>25.5</v>
      </c>
      <c r="D1392" s="2">
        <v>13.1509</v>
      </c>
      <c r="E1392" s="2">
        <v>3691</v>
      </c>
      <c r="F1392" s="2">
        <v>25.5121</v>
      </c>
      <c r="G1392" s="2">
        <v>94165.161099999998</v>
      </c>
      <c r="H1392" s="15">
        <f t="shared" si="21"/>
        <v>-1.9233637611121006E-2</v>
      </c>
      <c r="I1392" s="14"/>
      <c r="J1392" s="14"/>
      <c r="K1392" s="14"/>
    </row>
    <row r="1393" spans="2:11" ht="13.5" x14ac:dyDescent="0.35">
      <c r="B1393" s="3">
        <v>44034</v>
      </c>
      <c r="C1393" s="2">
        <v>25.5</v>
      </c>
      <c r="D1393" s="2">
        <v>13.1509</v>
      </c>
      <c r="E1393" s="2">
        <v>1185</v>
      </c>
      <c r="F1393" s="2">
        <v>25.500800000000002</v>
      </c>
      <c r="G1393" s="2">
        <v>30218.448</v>
      </c>
      <c r="H1393" s="15">
        <f t="shared" si="21"/>
        <v>0</v>
      </c>
      <c r="I1393" s="14"/>
      <c r="J1393" s="14"/>
      <c r="K1393" s="14"/>
    </row>
    <row r="1394" spans="2:11" ht="13.5" x14ac:dyDescent="0.35">
      <c r="B1394" s="3">
        <v>44035</v>
      </c>
      <c r="C1394" s="2">
        <v>26</v>
      </c>
      <c r="D1394" s="2">
        <v>13.408799999999999</v>
      </c>
      <c r="E1394" s="2">
        <v>21</v>
      </c>
      <c r="F1394" s="2">
        <v>26</v>
      </c>
      <c r="G1394" s="2">
        <v>546</v>
      </c>
      <c r="H1394" s="15">
        <f t="shared" si="21"/>
        <v>1.961082511463089E-2</v>
      </c>
      <c r="I1394" s="14"/>
      <c r="J1394" s="14"/>
      <c r="K1394" s="14"/>
    </row>
    <row r="1395" spans="2:11" ht="13.5" x14ac:dyDescent="0.35">
      <c r="B1395" s="3">
        <v>44036</v>
      </c>
      <c r="C1395" s="2">
        <v>25.9</v>
      </c>
      <c r="D1395" s="2">
        <v>13.357200000000001</v>
      </c>
      <c r="E1395" s="2">
        <v>3156</v>
      </c>
      <c r="F1395" s="2">
        <v>25.500699999999998</v>
      </c>
      <c r="G1395" s="2">
        <v>80480.209199999998</v>
      </c>
      <c r="H1395" s="15">
        <f t="shared" si="21"/>
        <v>-3.8482190800070669E-3</v>
      </c>
      <c r="I1395" s="14"/>
      <c r="J1395" s="14"/>
      <c r="K1395" s="14"/>
    </row>
    <row r="1396" spans="2:11" ht="13.5" x14ac:dyDescent="0.35">
      <c r="B1396" s="3">
        <v>44039</v>
      </c>
      <c r="C1396" s="2">
        <v>25.8</v>
      </c>
      <c r="D1396" s="2">
        <v>13.3056</v>
      </c>
      <c r="E1396" s="2">
        <v>1058</v>
      </c>
      <c r="F1396" s="2">
        <v>25.502500000000001</v>
      </c>
      <c r="G1396" s="2">
        <v>26981.645</v>
      </c>
      <c r="H1396" s="15">
        <f t="shared" si="21"/>
        <v>-3.8630850777109371E-3</v>
      </c>
      <c r="I1396" s="14"/>
      <c r="J1396" s="14"/>
      <c r="K1396" s="14"/>
    </row>
    <row r="1397" spans="2:11" ht="13.5" x14ac:dyDescent="0.35">
      <c r="B1397" s="3">
        <v>44040</v>
      </c>
      <c r="C1397" s="2">
        <v>25.5</v>
      </c>
      <c r="D1397" s="2">
        <v>13.1509</v>
      </c>
      <c r="E1397" s="2">
        <v>1501</v>
      </c>
      <c r="F1397" s="2">
        <v>25.5</v>
      </c>
      <c r="G1397" s="2">
        <v>38275.5</v>
      </c>
      <c r="H1397" s="15">
        <f t="shared" si="21"/>
        <v>-1.1626683501683506E-2</v>
      </c>
      <c r="I1397" s="14"/>
      <c r="J1397" s="14"/>
      <c r="K1397" s="14"/>
    </row>
    <row r="1398" spans="2:11" ht="13.5" x14ac:dyDescent="0.35">
      <c r="B1398" s="3">
        <v>44041</v>
      </c>
      <c r="C1398" s="2">
        <v>25.7</v>
      </c>
      <c r="D1398" s="2">
        <v>13.254</v>
      </c>
      <c r="E1398" s="2">
        <v>7</v>
      </c>
      <c r="F1398" s="2">
        <v>25.7</v>
      </c>
      <c r="G1398" s="2">
        <v>179.9</v>
      </c>
      <c r="H1398" s="15">
        <f t="shared" si="21"/>
        <v>7.8397676204670034E-3</v>
      </c>
      <c r="I1398" s="14"/>
      <c r="J1398" s="14"/>
      <c r="K1398" s="14"/>
    </row>
    <row r="1399" spans="2:11" ht="13.5" x14ac:dyDescent="0.35">
      <c r="B1399" s="3">
        <v>44042</v>
      </c>
      <c r="C1399" s="2">
        <v>25.5</v>
      </c>
      <c r="D1399" s="2">
        <v>13.1509</v>
      </c>
      <c r="E1399" s="2">
        <v>1069</v>
      </c>
      <c r="F1399" s="2">
        <v>25.518899999999999</v>
      </c>
      <c r="G1399" s="2">
        <v>27279.704099999999</v>
      </c>
      <c r="H1399" s="15">
        <f t="shared" si="21"/>
        <v>-7.7787837633921482E-3</v>
      </c>
      <c r="I1399" s="14"/>
      <c r="J1399" s="14"/>
      <c r="K1399" s="14"/>
    </row>
    <row r="1400" spans="2:11" ht="13.5" x14ac:dyDescent="0.35">
      <c r="B1400" s="3">
        <v>44046</v>
      </c>
      <c r="C1400" s="2">
        <v>25.8</v>
      </c>
      <c r="D1400" s="2">
        <v>13.3056</v>
      </c>
      <c r="E1400" s="2">
        <v>2122</v>
      </c>
      <c r="F1400" s="2">
        <v>25.511800000000001</v>
      </c>
      <c r="G1400" s="2">
        <v>54136.039599999996</v>
      </c>
      <c r="H1400" s="15">
        <f t="shared" si="21"/>
        <v>1.176345345185501E-2</v>
      </c>
      <c r="I1400" s="14"/>
      <c r="J1400" s="14"/>
      <c r="K1400" s="14"/>
    </row>
    <row r="1401" spans="2:11" ht="13.5" x14ac:dyDescent="0.35">
      <c r="B1401" s="3">
        <v>44047</v>
      </c>
      <c r="C1401" s="2">
        <v>26</v>
      </c>
      <c r="D1401" s="2">
        <v>13.408799999999999</v>
      </c>
      <c r="E1401" s="2">
        <v>257</v>
      </c>
      <c r="F1401" s="2">
        <v>25.569099999999999</v>
      </c>
      <c r="G1401" s="2">
        <v>6571.2587000000003</v>
      </c>
      <c r="H1401" s="15">
        <f t="shared" si="21"/>
        <v>7.7561327561327031E-3</v>
      </c>
      <c r="I1401" s="14"/>
      <c r="J1401" s="14"/>
      <c r="K1401" s="14"/>
    </row>
    <row r="1402" spans="2:11" ht="13.5" x14ac:dyDescent="0.35">
      <c r="B1402" s="3">
        <v>44048</v>
      </c>
      <c r="C1402" s="2">
        <v>25.5</v>
      </c>
      <c r="D1402" s="2">
        <v>13.1509</v>
      </c>
      <c r="E1402" s="2">
        <v>819</v>
      </c>
      <c r="F1402" s="2">
        <v>25.5061</v>
      </c>
      <c r="G1402" s="2">
        <v>20889.495900000002</v>
      </c>
      <c r="H1402" s="15">
        <f t="shared" si="21"/>
        <v>-1.9233637611121006E-2</v>
      </c>
      <c r="I1402" s="14"/>
      <c r="J1402" s="14"/>
      <c r="K1402" s="14"/>
    </row>
    <row r="1403" spans="2:11" ht="13.5" x14ac:dyDescent="0.35">
      <c r="B1403" s="3">
        <v>44049</v>
      </c>
      <c r="C1403" s="2">
        <v>25.8</v>
      </c>
      <c r="D1403" s="2">
        <v>13.3056</v>
      </c>
      <c r="E1403" s="2">
        <v>3</v>
      </c>
      <c r="F1403" s="2">
        <v>25.866700000000002</v>
      </c>
      <c r="G1403" s="2">
        <v>77.600099999999998</v>
      </c>
      <c r="H1403" s="15">
        <f t="shared" si="21"/>
        <v>1.176345345185501E-2</v>
      </c>
      <c r="I1403" s="14"/>
      <c r="J1403" s="14"/>
      <c r="K1403" s="14"/>
    </row>
    <row r="1404" spans="2:11" ht="13.5" x14ac:dyDescent="0.35">
      <c r="B1404" s="3">
        <v>44050</v>
      </c>
      <c r="C1404" s="2">
        <v>26.2</v>
      </c>
      <c r="D1404" s="2">
        <v>13.511900000000001</v>
      </c>
      <c r="E1404" s="2">
        <v>328</v>
      </c>
      <c r="F1404" s="2">
        <v>25.919</v>
      </c>
      <c r="G1404" s="2">
        <v>8501.4320000000007</v>
      </c>
      <c r="H1404" s="15">
        <f t="shared" si="21"/>
        <v>1.5504749879749924E-2</v>
      </c>
      <c r="I1404" s="14"/>
      <c r="J1404" s="14"/>
      <c r="K1404" s="14"/>
    </row>
    <row r="1405" spans="2:11" ht="13.5" x14ac:dyDescent="0.35">
      <c r="B1405" s="3">
        <v>44053</v>
      </c>
      <c r="C1405" s="2">
        <v>26.4</v>
      </c>
      <c r="D1405" s="2">
        <v>13.615</v>
      </c>
      <c r="E1405" s="2">
        <v>1</v>
      </c>
      <c r="F1405" s="2">
        <v>26.4</v>
      </c>
      <c r="G1405" s="2">
        <v>26.4</v>
      </c>
      <c r="H1405" s="15">
        <f t="shared" si="21"/>
        <v>7.6303110591404259E-3</v>
      </c>
      <c r="I1405" s="14"/>
      <c r="J1405" s="14"/>
      <c r="K1405" s="14"/>
    </row>
    <row r="1406" spans="2:11" ht="13.5" x14ac:dyDescent="0.35">
      <c r="B1406" s="3">
        <v>44054</v>
      </c>
      <c r="C1406" s="2">
        <v>25.5</v>
      </c>
      <c r="D1406" s="2">
        <v>13.1509</v>
      </c>
      <c r="E1406" s="2">
        <v>890</v>
      </c>
      <c r="F1406" s="2">
        <v>25.552199999999999</v>
      </c>
      <c r="G1406" s="2">
        <v>22741.457999999999</v>
      </c>
      <c r="H1406" s="15">
        <f t="shared" si="21"/>
        <v>-3.4087403598971736E-2</v>
      </c>
      <c r="I1406" s="14"/>
      <c r="J1406" s="14"/>
      <c r="K1406" s="14"/>
    </row>
    <row r="1407" spans="2:11" ht="13.5" x14ac:dyDescent="0.35">
      <c r="B1407" s="3">
        <v>44055</v>
      </c>
      <c r="C1407" s="2">
        <v>26.5</v>
      </c>
      <c r="D1407" s="2">
        <v>13.666600000000001</v>
      </c>
      <c r="E1407" s="2">
        <v>2</v>
      </c>
      <c r="F1407" s="2">
        <v>26.25</v>
      </c>
      <c r="G1407" s="2">
        <v>52.5</v>
      </c>
      <c r="H1407" s="15">
        <f t="shared" si="21"/>
        <v>3.9214046186953039E-2</v>
      </c>
      <c r="I1407" s="14"/>
      <c r="J1407" s="14"/>
      <c r="K1407" s="14"/>
    </row>
    <row r="1408" spans="2:11" ht="13.5" x14ac:dyDescent="0.35">
      <c r="B1408" s="3">
        <v>44057</v>
      </c>
      <c r="C1408" s="2">
        <v>25.71</v>
      </c>
      <c r="D1408" s="2">
        <v>13.2592</v>
      </c>
      <c r="E1408" s="2">
        <v>169</v>
      </c>
      <c r="F1408" s="2">
        <v>25.71</v>
      </c>
      <c r="G1408" s="2">
        <v>4344.99</v>
      </c>
      <c r="H1408" s="15">
        <f t="shared" si="21"/>
        <v>-2.9809901511714754E-2</v>
      </c>
      <c r="I1408" s="14"/>
      <c r="J1408" s="14"/>
      <c r="K1408" s="14"/>
    </row>
    <row r="1409" spans="2:11" ht="13.5" x14ac:dyDescent="0.35">
      <c r="B1409" s="3">
        <v>44060</v>
      </c>
      <c r="C1409" s="2">
        <v>25.5</v>
      </c>
      <c r="D1409" s="2">
        <v>13.1509</v>
      </c>
      <c r="E1409" s="2">
        <v>597</v>
      </c>
      <c r="F1409" s="2">
        <v>25.463999999999999</v>
      </c>
      <c r="G1409" s="2">
        <v>15202.008</v>
      </c>
      <c r="H1409" s="15">
        <f t="shared" si="21"/>
        <v>-8.1679135996138418E-3</v>
      </c>
      <c r="I1409" s="14"/>
      <c r="J1409" s="14"/>
      <c r="K1409" s="14"/>
    </row>
    <row r="1410" spans="2:11" ht="13.5" x14ac:dyDescent="0.35">
      <c r="B1410" s="3">
        <v>44061</v>
      </c>
      <c r="C1410" s="2">
        <v>26</v>
      </c>
      <c r="D1410" s="2">
        <v>13.408799999999999</v>
      </c>
      <c r="E1410" s="2">
        <v>5</v>
      </c>
      <c r="F1410" s="2">
        <v>26</v>
      </c>
      <c r="G1410" s="2">
        <v>130</v>
      </c>
      <c r="H1410" s="15">
        <f t="shared" si="21"/>
        <v>1.961082511463089E-2</v>
      </c>
      <c r="I1410" s="14"/>
      <c r="J1410" s="14"/>
      <c r="K1410" s="14"/>
    </row>
    <row r="1411" spans="2:11" ht="13.5" x14ac:dyDescent="0.35">
      <c r="B1411" s="3">
        <v>44062</v>
      </c>
      <c r="C1411" s="2">
        <v>25.5</v>
      </c>
      <c r="D1411" s="2">
        <v>13.1509</v>
      </c>
      <c r="E1411" s="2">
        <v>3895</v>
      </c>
      <c r="F1411" s="2">
        <v>25.4968</v>
      </c>
      <c r="G1411" s="2">
        <v>99310.035999999993</v>
      </c>
      <c r="H1411" s="15">
        <f t="shared" si="21"/>
        <v>-1.9233637611121006E-2</v>
      </c>
      <c r="I1411" s="14"/>
      <c r="J1411" s="14"/>
      <c r="K1411" s="14"/>
    </row>
    <row r="1412" spans="2:11" ht="13.5" x14ac:dyDescent="0.35">
      <c r="B1412" s="3">
        <v>44064</v>
      </c>
      <c r="C1412" s="2">
        <v>26</v>
      </c>
      <c r="D1412" s="2">
        <v>13.408799999999999</v>
      </c>
      <c r="E1412" s="2">
        <v>25</v>
      </c>
      <c r="F1412" s="2">
        <v>26</v>
      </c>
      <c r="G1412" s="2">
        <v>650</v>
      </c>
      <c r="H1412" s="15">
        <f t="shared" si="21"/>
        <v>1.961082511463089E-2</v>
      </c>
      <c r="I1412" s="14"/>
      <c r="J1412" s="14"/>
      <c r="K1412" s="14"/>
    </row>
    <row r="1413" spans="2:11" ht="13.5" x14ac:dyDescent="0.35">
      <c r="B1413" s="3">
        <v>44067</v>
      </c>
      <c r="C1413" s="2">
        <v>26</v>
      </c>
      <c r="D1413" s="2">
        <v>13.408799999999999</v>
      </c>
      <c r="E1413" s="2">
        <v>2173</v>
      </c>
      <c r="F1413" s="2">
        <v>25.2303</v>
      </c>
      <c r="G1413" s="2">
        <v>54825.441899999998</v>
      </c>
      <c r="H1413" s="15">
        <f t="shared" si="21"/>
        <v>0</v>
      </c>
      <c r="I1413" s="14"/>
      <c r="J1413" s="14"/>
      <c r="K1413" s="14"/>
    </row>
    <row r="1414" spans="2:11" ht="13.5" x14ac:dyDescent="0.35">
      <c r="B1414" s="3">
        <v>44068</v>
      </c>
      <c r="C1414" s="2">
        <v>25.49</v>
      </c>
      <c r="D1414" s="2">
        <v>13.1457</v>
      </c>
      <c r="E1414" s="2">
        <v>1143</v>
      </c>
      <c r="F1414" s="2">
        <v>25.298200000000001</v>
      </c>
      <c r="G1414" s="2">
        <v>28915.8426</v>
      </c>
      <c r="H1414" s="15">
        <f t="shared" si="21"/>
        <v>-1.9621442634687646E-2</v>
      </c>
      <c r="I1414" s="14"/>
      <c r="J1414" s="14"/>
      <c r="K1414" s="14"/>
    </row>
    <row r="1415" spans="2:11" ht="13.5" x14ac:dyDescent="0.35">
      <c r="B1415" s="3">
        <v>44069</v>
      </c>
      <c r="C1415" s="2">
        <v>26</v>
      </c>
      <c r="D1415" s="2">
        <v>13.408799999999999</v>
      </c>
      <c r="E1415" s="2">
        <v>1</v>
      </c>
      <c r="F1415" s="2">
        <v>26</v>
      </c>
      <c r="G1415" s="2">
        <v>26</v>
      </c>
      <c r="H1415" s="15">
        <f t="shared" ref="H1415:H1478" si="22">(D1415-D1414)/D1414</f>
        <v>2.0014149113398272E-2</v>
      </c>
      <c r="I1415" s="14"/>
      <c r="J1415" s="14"/>
      <c r="K1415" s="14"/>
    </row>
    <row r="1416" spans="2:11" ht="13.5" x14ac:dyDescent="0.35">
      <c r="B1416" s="3">
        <v>44070</v>
      </c>
      <c r="C1416" s="2">
        <v>25.5</v>
      </c>
      <c r="D1416" s="2">
        <v>13.1509</v>
      </c>
      <c r="E1416" s="2">
        <v>18999</v>
      </c>
      <c r="F1416" s="2">
        <v>25.499199999999998</v>
      </c>
      <c r="G1416" s="2">
        <v>484459.30080000003</v>
      </c>
      <c r="H1416" s="15">
        <f t="shared" si="22"/>
        <v>-1.9233637611121006E-2</v>
      </c>
      <c r="I1416" s="14"/>
      <c r="J1416" s="14"/>
      <c r="K1416" s="14"/>
    </row>
    <row r="1417" spans="2:11" ht="13.5" x14ac:dyDescent="0.35">
      <c r="B1417" s="3">
        <v>44071</v>
      </c>
      <c r="C1417" s="2">
        <v>25.5</v>
      </c>
      <c r="D1417" s="2">
        <v>13.1509</v>
      </c>
      <c r="E1417" s="2">
        <v>11423</v>
      </c>
      <c r="F1417" s="2">
        <v>25.499700000000001</v>
      </c>
      <c r="G1417" s="2">
        <v>291283.07309999998</v>
      </c>
      <c r="H1417" s="15">
        <f t="shared" si="22"/>
        <v>0</v>
      </c>
      <c r="I1417" s="14"/>
      <c r="J1417" s="14"/>
      <c r="K1417" s="14"/>
    </row>
    <row r="1418" spans="2:11" ht="13.5" x14ac:dyDescent="0.35">
      <c r="B1418" s="3">
        <v>44074</v>
      </c>
      <c r="C1418" s="2">
        <v>25.5</v>
      </c>
      <c r="D1418" s="2">
        <v>13.1509</v>
      </c>
      <c r="E1418" s="2">
        <v>4705</v>
      </c>
      <c r="F1418" s="2">
        <v>25.5001</v>
      </c>
      <c r="G1418" s="2">
        <v>119977.9705</v>
      </c>
      <c r="H1418" s="15">
        <f t="shared" si="22"/>
        <v>0</v>
      </c>
      <c r="I1418" s="14"/>
      <c r="J1418" s="14"/>
      <c r="K1418" s="14"/>
    </row>
    <row r="1419" spans="2:11" ht="13.5" x14ac:dyDescent="0.35">
      <c r="B1419" s="3">
        <v>44075</v>
      </c>
      <c r="C1419" s="2">
        <v>25.49</v>
      </c>
      <c r="D1419" s="2">
        <v>13.1457</v>
      </c>
      <c r="E1419" s="2">
        <v>8865</v>
      </c>
      <c r="F1419" s="2">
        <v>25.351700000000001</v>
      </c>
      <c r="G1419" s="2">
        <v>224742.8205</v>
      </c>
      <c r="H1419" s="15">
        <f t="shared" si="22"/>
        <v>-3.9541020006237716E-4</v>
      </c>
      <c r="I1419" s="14"/>
      <c r="J1419" s="14"/>
      <c r="K1419" s="14"/>
    </row>
    <row r="1420" spans="2:11" ht="13.5" x14ac:dyDescent="0.35">
      <c r="B1420" s="3">
        <v>44076</v>
      </c>
      <c r="C1420" s="2">
        <v>25.5</v>
      </c>
      <c r="D1420" s="2">
        <v>13.1509</v>
      </c>
      <c r="E1420" s="2">
        <v>3492</v>
      </c>
      <c r="F1420" s="2">
        <v>25.4832</v>
      </c>
      <c r="G1420" s="2">
        <v>88987.334400000007</v>
      </c>
      <c r="H1420" s="15">
        <f t="shared" si="22"/>
        <v>3.9556661113522411E-4</v>
      </c>
      <c r="I1420" s="14"/>
      <c r="J1420" s="14"/>
      <c r="K1420" s="14"/>
    </row>
    <row r="1421" spans="2:11" ht="13.5" x14ac:dyDescent="0.35">
      <c r="B1421" s="3">
        <v>44077</v>
      </c>
      <c r="C1421" s="2">
        <v>25.25</v>
      </c>
      <c r="D1421" s="2">
        <v>13.022</v>
      </c>
      <c r="E1421" s="2">
        <v>5407</v>
      </c>
      <c r="F1421" s="2">
        <v>25.252800000000001</v>
      </c>
      <c r="G1421" s="2">
        <v>136541.88959999999</v>
      </c>
      <c r="H1421" s="15">
        <f t="shared" si="22"/>
        <v>-9.8016105361610067E-3</v>
      </c>
      <c r="I1421" s="14"/>
      <c r="J1421" s="14"/>
      <c r="K1421" s="14"/>
    </row>
    <row r="1422" spans="2:11" ht="13.5" x14ac:dyDescent="0.35">
      <c r="B1422" s="3">
        <v>44078</v>
      </c>
      <c r="C1422" s="2">
        <v>25.48</v>
      </c>
      <c r="D1422" s="2">
        <v>13.140599999999999</v>
      </c>
      <c r="E1422" s="2">
        <v>5684</v>
      </c>
      <c r="F1422" s="2">
        <v>25.251899999999999</v>
      </c>
      <c r="G1422" s="2">
        <v>143531.7996</v>
      </c>
      <c r="H1422" s="15">
        <f t="shared" si="22"/>
        <v>9.1076639533097005E-3</v>
      </c>
      <c r="I1422" s="14"/>
      <c r="J1422" s="14"/>
      <c r="K1422" s="14"/>
    </row>
    <row r="1423" spans="2:11" ht="13.5" x14ac:dyDescent="0.35">
      <c r="B1423" s="3">
        <v>44081</v>
      </c>
      <c r="C1423" s="2">
        <v>25.2</v>
      </c>
      <c r="D1423" s="2">
        <v>12.9962</v>
      </c>
      <c r="E1423" s="2">
        <v>4105</v>
      </c>
      <c r="F1423" s="2">
        <v>25.253799999999998</v>
      </c>
      <c r="G1423" s="2">
        <v>103666.849</v>
      </c>
      <c r="H1423" s="15">
        <f t="shared" si="22"/>
        <v>-1.0988843736206809E-2</v>
      </c>
      <c r="I1423" s="14"/>
      <c r="J1423" s="14"/>
      <c r="K1423" s="14"/>
    </row>
    <row r="1424" spans="2:11" ht="13.5" x14ac:dyDescent="0.35">
      <c r="B1424" s="3">
        <v>44082</v>
      </c>
      <c r="C1424" s="2">
        <v>25.19</v>
      </c>
      <c r="D1424" s="2">
        <v>12.991</v>
      </c>
      <c r="E1424" s="2">
        <v>1214</v>
      </c>
      <c r="F1424" s="2">
        <v>25.1797</v>
      </c>
      <c r="G1424" s="2">
        <v>30568.1558</v>
      </c>
      <c r="H1424" s="15">
        <f t="shared" si="22"/>
        <v>-4.0011695726445542E-4</v>
      </c>
      <c r="I1424" s="14"/>
      <c r="J1424" s="14"/>
      <c r="K1424" s="14"/>
    </row>
    <row r="1425" spans="2:11" ht="13.5" x14ac:dyDescent="0.35">
      <c r="B1425" s="3">
        <v>44083</v>
      </c>
      <c r="C1425" s="2">
        <v>25.1</v>
      </c>
      <c r="D1425" s="2">
        <v>12.944599999999999</v>
      </c>
      <c r="E1425" s="2">
        <v>1185</v>
      </c>
      <c r="F1425" s="2">
        <v>25.125299999999999</v>
      </c>
      <c r="G1425" s="2">
        <v>29773.480500000001</v>
      </c>
      <c r="H1425" s="15">
        <f t="shared" si="22"/>
        <v>-3.5717034870294991E-3</v>
      </c>
      <c r="I1425" s="14"/>
      <c r="J1425" s="14"/>
      <c r="K1425" s="14"/>
    </row>
    <row r="1426" spans="2:11" ht="13.5" x14ac:dyDescent="0.35">
      <c r="B1426" s="3">
        <v>44084</v>
      </c>
      <c r="C1426" s="2">
        <v>25.1</v>
      </c>
      <c r="D1426" s="2">
        <v>12.944599999999999</v>
      </c>
      <c r="E1426" s="2">
        <v>730</v>
      </c>
      <c r="F1426" s="2">
        <v>25.0732</v>
      </c>
      <c r="G1426" s="2">
        <v>18303.436000000002</v>
      </c>
      <c r="H1426" s="15">
        <f t="shared" si="22"/>
        <v>0</v>
      </c>
      <c r="I1426" s="14"/>
      <c r="J1426" s="14"/>
      <c r="K1426" s="14"/>
    </row>
    <row r="1427" spans="2:11" ht="13.5" x14ac:dyDescent="0.35">
      <c r="B1427" s="3">
        <v>44085</v>
      </c>
      <c r="C1427" s="2">
        <v>25.1</v>
      </c>
      <c r="D1427" s="2">
        <v>12.944599999999999</v>
      </c>
      <c r="E1427" s="2">
        <v>1690</v>
      </c>
      <c r="F1427" s="2">
        <v>25.046099999999999</v>
      </c>
      <c r="G1427" s="2">
        <v>42327.909</v>
      </c>
      <c r="H1427" s="15">
        <f t="shared" si="22"/>
        <v>0</v>
      </c>
      <c r="I1427" s="14"/>
      <c r="J1427" s="14"/>
      <c r="K1427" s="14"/>
    </row>
    <row r="1428" spans="2:11" ht="13.5" x14ac:dyDescent="0.35">
      <c r="B1428" s="3">
        <v>44088</v>
      </c>
      <c r="C1428" s="2">
        <v>25.09</v>
      </c>
      <c r="D1428" s="2">
        <v>12.939399999999999</v>
      </c>
      <c r="E1428" s="2">
        <v>1031</v>
      </c>
      <c r="F1428" s="2">
        <v>24.9894</v>
      </c>
      <c r="G1428" s="2">
        <v>25764.071400000001</v>
      </c>
      <c r="H1428" s="15">
        <f t="shared" si="22"/>
        <v>-4.0171191075817836E-4</v>
      </c>
      <c r="I1428" s="14"/>
      <c r="J1428" s="14"/>
      <c r="K1428" s="14"/>
    </row>
    <row r="1429" spans="2:11" ht="13.5" x14ac:dyDescent="0.35">
      <c r="B1429" s="3">
        <v>44089</v>
      </c>
      <c r="C1429" s="2">
        <v>25</v>
      </c>
      <c r="D1429" s="2">
        <v>12.893000000000001</v>
      </c>
      <c r="E1429" s="2">
        <v>1568</v>
      </c>
      <c r="F1429" s="2">
        <v>25.007000000000001</v>
      </c>
      <c r="G1429" s="2">
        <v>39210.976000000002</v>
      </c>
      <c r="H1429" s="15">
        <f t="shared" si="22"/>
        <v>-3.5859467981512625E-3</v>
      </c>
      <c r="I1429" s="14"/>
      <c r="J1429" s="14"/>
      <c r="K1429" s="14"/>
    </row>
    <row r="1430" spans="2:11" ht="13.5" x14ac:dyDescent="0.35">
      <c r="B1430" s="3">
        <v>44090</v>
      </c>
      <c r="C1430" s="2">
        <v>24.85</v>
      </c>
      <c r="D1430" s="2">
        <v>12.8157</v>
      </c>
      <c r="E1430" s="2">
        <v>1261</v>
      </c>
      <c r="F1430" s="2">
        <v>24.865500000000001</v>
      </c>
      <c r="G1430" s="2">
        <v>31355.395499999999</v>
      </c>
      <c r="H1430" s="15">
        <f t="shared" si="22"/>
        <v>-5.9955014348872281E-3</v>
      </c>
      <c r="I1430" s="14"/>
      <c r="J1430" s="14"/>
      <c r="K1430" s="14"/>
    </row>
    <row r="1431" spans="2:11" ht="13.5" x14ac:dyDescent="0.35">
      <c r="B1431" s="3">
        <v>44091</v>
      </c>
      <c r="C1431" s="2">
        <v>24.99</v>
      </c>
      <c r="D1431" s="2">
        <v>12.8879</v>
      </c>
      <c r="E1431" s="2">
        <v>659</v>
      </c>
      <c r="F1431" s="2">
        <v>24.990200000000002</v>
      </c>
      <c r="G1431" s="2">
        <v>16468.541799999999</v>
      </c>
      <c r="H1431" s="15">
        <f t="shared" si="22"/>
        <v>5.6337148965722112E-3</v>
      </c>
      <c r="I1431" s="14"/>
      <c r="J1431" s="14"/>
      <c r="K1431" s="14"/>
    </row>
    <row r="1432" spans="2:11" ht="13.5" x14ac:dyDescent="0.35">
      <c r="B1432" s="3">
        <v>44092</v>
      </c>
      <c r="C1432" s="2">
        <v>24.8</v>
      </c>
      <c r="D1432" s="2">
        <v>12.789899999999999</v>
      </c>
      <c r="E1432" s="2">
        <v>1053</v>
      </c>
      <c r="F1432" s="2">
        <v>24.8018</v>
      </c>
      <c r="G1432" s="2">
        <v>26116.295399999999</v>
      </c>
      <c r="H1432" s="15">
        <f t="shared" si="22"/>
        <v>-7.6040316886382383E-3</v>
      </c>
      <c r="I1432" s="14"/>
      <c r="J1432" s="14"/>
      <c r="K1432" s="14"/>
    </row>
    <row r="1433" spans="2:11" ht="13.5" x14ac:dyDescent="0.35">
      <c r="B1433" s="3">
        <v>44095</v>
      </c>
      <c r="C1433" s="2">
        <v>24.8</v>
      </c>
      <c r="D1433" s="2">
        <v>12.789899999999999</v>
      </c>
      <c r="E1433" s="2">
        <v>754</v>
      </c>
      <c r="F1433" s="2">
        <v>24.8</v>
      </c>
      <c r="G1433" s="2">
        <v>18699.2</v>
      </c>
      <c r="H1433" s="15">
        <f t="shared" si="22"/>
        <v>0</v>
      </c>
      <c r="I1433" s="14"/>
      <c r="J1433" s="14"/>
      <c r="K1433" s="14"/>
    </row>
    <row r="1434" spans="2:11" ht="13.5" x14ac:dyDescent="0.35">
      <c r="B1434" s="3">
        <v>44096</v>
      </c>
      <c r="C1434" s="2">
        <v>24.79</v>
      </c>
      <c r="D1434" s="2">
        <v>12.784700000000001</v>
      </c>
      <c r="E1434" s="2">
        <v>3080</v>
      </c>
      <c r="F1434" s="2">
        <v>24.603100000000001</v>
      </c>
      <c r="G1434" s="2">
        <v>75777.547999999995</v>
      </c>
      <c r="H1434" s="15">
        <f t="shared" si="22"/>
        <v>-4.065708097794775E-4</v>
      </c>
      <c r="I1434" s="14"/>
      <c r="J1434" s="14"/>
      <c r="K1434" s="14"/>
    </row>
    <row r="1435" spans="2:11" ht="13.5" x14ac:dyDescent="0.35">
      <c r="B1435" s="3">
        <v>44097</v>
      </c>
      <c r="C1435" s="2">
        <v>25.1</v>
      </c>
      <c r="D1435" s="2">
        <v>12.944599999999999</v>
      </c>
      <c r="E1435" s="2">
        <v>4200</v>
      </c>
      <c r="F1435" s="2">
        <v>24.817</v>
      </c>
      <c r="G1435" s="2">
        <v>104231.4</v>
      </c>
      <c r="H1435" s="15">
        <f t="shared" si="22"/>
        <v>1.2507137437718412E-2</v>
      </c>
      <c r="I1435" s="14"/>
      <c r="J1435" s="14"/>
      <c r="K1435" s="14"/>
    </row>
    <row r="1436" spans="2:11" ht="13.5" x14ac:dyDescent="0.35">
      <c r="B1436" s="3">
        <v>44098</v>
      </c>
      <c r="C1436" s="2">
        <v>24.8</v>
      </c>
      <c r="D1436" s="2">
        <v>12.789899999999999</v>
      </c>
      <c r="E1436" s="2">
        <v>3354</v>
      </c>
      <c r="F1436" s="2">
        <v>24.827999999999999</v>
      </c>
      <c r="G1436" s="2">
        <v>83273.111999999994</v>
      </c>
      <c r="H1436" s="15">
        <f t="shared" si="22"/>
        <v>-1.1950929345055086E-2</v>
      </c>
      <c r="I1436" s="14"/>
      <c r="J1436" s="14"/>
      <c r="K1436" s="14"/>
    </row>
    <row r="1437" spans="2:11" ht="13.5" x14ac:dyDescent="0.35">
      <c r="B1437" s="3">
        <v>44099</v>
      </c>
      <c r="C1437" s="2">
        <v>24.8</v>
      </c>
      <c r="D1437" s="2">
        <v>12.789899999999999</v>
      </c>
      <c r="E1437" s="2">
        <v>749</v>
      </c>
      <c r="F1437" s="2">
        <v>24.967500000000001</v>
      </c>
      <c r="G1437" s="2">
        <v>18700.657500000001</v>
      </c>
      <c r="H1437" s="15">
        <f t="shared" si="22"/>
        <v>0</v>
      </c>
      <c r="I1437" s="14"/>
      <c r="J1437" s="14"/>
      <c r="K1437" s="14"/>
    </row>
    <row r="1438" spans="2:11" ht="13.5" x14ac:dyDescent="0.35">
      <c r="B1438" s="3">
        <v>44102</v>
      </c>
      <c r="C1438" s="2">
        <v>24.8</v>
      </c>
      <c r="D1438" s="2">
        <v>12.789899999999999</v>
      </c>
      <c r="E1438" s="2">
        <v>100</v>
      </c>
      <c r="F1438" s="2">
        <v>24.8</v>
      </c>
      <c r="G1438" s="2">
        <v>2480</v>
      </c>
      <c r="H1438" s="15">
        <f t="shared" si="22"/>
        <v>0</v>
      </c>
      <c r="I1438" s="14"/>
      <c r="J1438" s="14"/>
      <c r="K1438" s="14"/>
    </row>
    <row r="1439" spans="2:11" ht="13.5" x14ac:dyDescent="0.35">
      <c r="B1439" s="3">
        <v>44103</v>
      </c>
      <c r="C1439" s="2">
        <v>24.7</v>
      </c>
      <c r="D1439" s="2">
        <v>12.738300000000001</v>
      </c>
      <c r="E1439" s="2">
        <v>535</v>
      </c>
      <c r="F1439" s="2">
        <v>24.700399999999998</v>
      </c>
      <c r="G1439" s="2">
        <v>13214.714</v>
      </c>
      <c r="H1439" s="15">
        <f t="shared" si="22"/>
        <v>-4.0344334201204667E-3</v>
      </c>
      <c r="I1439" s="14"/>
      <c r="J1439" s="14"/>
      <c r="K1439" s="14"/>
    </row>
    <row r="1440" spans="2:11" ht="13.5" x14ac:dyDescent="0.35">
      <c r="B1440" s="3">
        <v>44104</v>
      </c>
      <c r="C1440" s="2">
        <v>24.5</v>
      </c>
      <c r="D1440" s="2">
        <v>12.635199999999999</v>
      </c>
      <c r="E1440" s="2">
        <v>1180</v>
      </c>
      <c r="F1440" s="2">
        <v>24.472200000000001</v>
      </c>
      <c r="G1440" s="2">
        <v>28877.196</v>
      </c>
      <c r="H1440" s="15">
        <f t="shared" si="22"/>
        <v>-8.0937016713377215E-3</v>
      </c>
      <c r="I1440" s="14"/>
      <c r="J1440" s="14"/>
      <c r="K1440" s="14"/>
    </row>
    <row r="1441" spans="2:11" ht="13.5" x14ac:dyDescent="0.35">
      <c r="B1441" s="3">
        <v>44105</v>
      </c>
      <c r="C1441" s="2">
        <v>24.5</v>
      </c>
      <c r="D1441" s="2">
        <v>12.635199999999999</v>
      </c>
      <c r="E1441" s="2">
        <v>154</v>
      </c>
      <c r="F1441" s="2">
        <v>24.5</v>
      </c>
      <c r="G1441" s="2">
        <v>3773</v>
      </c>
      <c r="H1441" s="15">
        <f t="shared" si="22"/>
        <v>0</v>
      </c>
      <c r="I1441" s="14"/>
      <c r="J1441" s="14"/>
      <c r="K1441" s="14"/>
    </row>
    <row r="1442" spans="2:11" ht="13.5" x14ac:dyDescent="0.35">
      <c r="B1442" s="3">
        <v>44106</v>
      </c>
      <c r="C1442" s="2">
        <v>24.4</v>
      </c>
      <c r="D1442" s="2">
        <v>12.583600000000001</v>
      </c>
      <c r="E1442" s="2">
        <v>100</v>
      </c>
      <c r="F1442" s="2">
        <v>24.4</v>
      </c>
      <c r="G1442" s="2">
        <v>2440</v>
      </c>
      <c r="H1442" s="15">
        <f t="shared" si="22"/>
        <v>-4.0838293022665857E-3</v>
      </c>
      <c r="I1442" s="14"/>
      <c r="J1442" s="14"/>
      <c r="K1442" s="14"/>
    </row>
    <row r="1443" spans="2:11" ht="13.5" x14ac:dyDescent="0.35">
      <c r="B1443" s="3">
        <v>44109</v>
      </c>
      <c r="C1443" s="2">
        <v>24.4</v>
      </c>
      <c r="D1443" s="2">
        <v>12.583600000000001</v>
      </c>
      <c r="E1443" s="2">
        <v>590</v>
      </c>
      <c r="F1443" s="2">
        <v>24.4</v>
      </c>
      <c r="G1443" s="2">
        <v>14396</v>
      </c>
      <c r="H1443" s="15">
        <f t="shared" si="22"/>
        <v>0</v>
      </c>
      <c r="I1443" s="14"/>
      <c r="J1443" s="14"/>
      <c r="K1443" s="14"/>
    </row>
    <row r="1444" spans="2:11" ht="13.5" x14ac:dyDescent="0.35">
      <c r="B1444" s="3">
        <v>44110</v>
      </c>
      <c r="C1444" s="2">
        <v>24.4</v>
      </c>
      <c r="D1444" s="2">
        <v>12.583600000000001</v>
      </c>
      <c r="E1444" s="2">
        <v>364</v>
      </c>
      <c r="F1444" s="2">
        <v>24.311299999999999</v>
      </c>
      <c r="G1444" s="2">
        <v>8849.3132000000005</v>
      </c>
      <c r="H1444" s="15">
        <f t="shared" si="22"/>
        <v>0</v>
      </c>
      <c r="I1444" s="14"/>
      <c r="J1444" s="14"/>
      <c r="K1444" s="14"/>
    </row>
    <row r="1445" spans="2:11" ht="13.5" x14ac:dyDescent="0.35">
      <c r="B1445" s="3">
        <v>44111</v>
      </c>
      <c r="C1445" s="2">
        <v>24.5</v>
      </c>
      <c r="D1445" s="2">
        <v>12.635199999999999</v>
      </c>
      <c r="E1445" s="2">
        <v>57</v>
      </c>
      <c r="F1445" s="2">
        <v>24.5</v>
      </c>
      <c r="G1445" s="2">
        <v>1396.5</v>
      </c>
      <c r="H1445" s="15">
        <f t="shared" si="22"/>
        <v>4.100575352045421E-3</v>
      </c>
      <c r="I1445" s="14"/>
      <c r="J1445" s="14"/>
      <c r="K1445" s="14"/>
    </row>
    <row r="1446" spans="2:11" ht="13.5" x14ac:dyDescent="0.35">
      <c r="B1446" s="3">
        <v>44112</v>
      </c>
      <c r="C1446" s="2">
        <v>24.4</v>
      </c>
      <c r="D1446" s="2">
        <v>12.583600000000001</v>
      </c>
      <c r="E1446" s="2">
        <v>14242</v>
      </c>
      <c r="F1446" s="2">
        <v>24.3902</v>
      </c>
      <c r="G1446" s="2">
        <v>347365.22840000002</v>
      </c>
      <c r="H1446" s="15">
        <f t="shared" si="22"/>
        <v>-4.0838293022665857E-3</v>
      </c>
      <c r="I1446" s="14"/>
      <c r="J1446" s="14"/>
      <c r="K1446" s="14"/>
    </row>
    <row r="1447" spans="2:11" ht="13.5" x14ac:dyDescent="0.35">
      <c r="B1447" s="3">
        <v>44113</v>
      </c>
      <c r="C1447" s="2">
        <v>24.4</v>
      </c>
      <c r="D1447" s="2">
        <v>12.583600000000001</v>
      </c>
      <c r="E1447" s="2">
        <v>2127</v>
      </c>
      <c r="F1447" s="2">
        <v>24.011299999999999</v>
      </c>
      <c r="G1447" s="2">
        <v>51072.035100000001</v>
      </c>
      <c r="H1447" s="15">
        <f t="shared" si="22"/>
        <v>0</v>
      </c>
      <c r="I1447" s="14"/>
      <c r="J1447" s="14"/>
      <c r="K1447" s="14"/>
    </row>
    <row r="1448" spans="2:11" ht="13.5" x14ac:dyDescent="0.35">
      <c r="B1448" s="3">
        <v>44116</v>
      </c>
      <c r="C1448" s="2">
        <v>24.4</v>
      </c>
      <c r="D1448" s="2">
        <v>12.583600000000001</v>
      </c>
      <c r="E1448" s="2">
        <v>0</v>
      </c>
      <c r="F1448" s="2">
        <v>0</v>
      </c>
      <c r="G1448" s="2">
        <v>0</v>
      </c>
      <c r="H1448" s="15">
        <f t="shared" si="22"/>
        <v>0</v>
      </c>
      <c r="I1448" s="14"/>
      <c r="J1448" s="14"/>
      <c r="K1448" s="14"/>
    </row>
    <row r="1449" spans="2:11" ht="13.5" x14ac:dyDescent="0.35">
      <c r="B1449" s="3">
        <v>44117</v>
      </c>
      <c r="C1449" s="2">
        <v>24.39</v>
      </c>
      <c r="D1449" s="2">
        <v>12.5784</v>
      </c>
      <c r="E1449" s="2">
        <v>731</v>
      </c>
      <c r="F1449" s="2">
        <v>24.3916</v>
      </c>
      <c r="G1449" s="2">
        <v>17830.259600000001</v>
      </c>
      <c r="H1449" s="15">
        <f t="shared" si="22"/>
        <v>-4.1323627578755803E-4</v>
      </c>
      <c r="I1449" s="14"/>
      <c r="J1449" s="14"/>
      <c r="K1449" s="14"/>
    </row>
    <row r="1450" spans="2:11" ht="13.5" x14ac:dyDescent="0.35">
      <c r="B1450" s="3">
        <v>44118</v>
      </c>
      <c r="C1450" s="2">
        <v>24.39</v>
      </c>
      <c r="D1450" s="2">
        <v>12.5784</v>
      </c>
      <c r="E1450" s="2">
        <v>200</v>
      </c>
      <c r="F1450" s="2">
        <v>24.39</v>
      </c>
      <c r="G1450" s="2">
        <v>4878</v>
      </c>
      <c r="H1450" s="15">
        <f t="shared" si="22"/>
        <v>0</v>
      </c>
      <c r="I1450" s="14"/>
      <c r="J1450" s="14"/>
      <c r="K1450" s="14"/>
    </row>
    <row r="1451" spans="2:11" ht="13.5" x14ac:dyDescent="0.35">
      <c r="B1451" s="3">
        <v>44120</v>
      </c>
      <c r="C1451" s="2">
        <v>24.2</v>
      </c>
      <c r="D1451" s="2">
        <v>12.480499999999999</v>
      </c>
      <c r="E1451" s="2">
        <v>434</v>
      </c>
      <c r="F1451" s="2">
        <v>24.047899999999998</v>
      </c>
      <c r="G1451" s="2">
        <v>10436.7886</v>
      </c>
      <c r="H1451" s="15">
        <f t="shared" si="22"/>
        <v>-7.7831838707626555E-3</v>
      </c>
      <c r="I1451" s="14"/>
      <c r="J1451" s="14"/>
      <c r="K1451" s="14"/>
    </row>
    <row r="1452" spans="2:11" ht="13.5" x14ac:dyDescent="0.35">
      <c r="B1452" s="3">
        <v>44123</v>
      </c>
      <c r="C1452" s="2">
        <v>24.5</v>
      </c>
      <c r="D1452" s="2">
        <v>12.635199999999999</v>
      </c>
      <c r="E1452" s="2">
        <v>405</v>
      </c>
      <c r="F1452" s="2">
        <v>24.5</v>
      </c>
      <c r="G1452" s="2">
        <v>9922.5</v>
      </c>
      <c r="H1452" s="15">
        <f t="shared" si="22"/>
        <v>1.239533672529146E-2</v>
      </c>
      <c r="I1452" s="14"/>
      <c r="J1452" s="14"/>
      <c r="K1452" s="14"/>
    </row>
    <row r="1453" spans="2:11" ht="13.5" x14ac:dyDescent="0.35">
      <c r="B1453" s="3">
        <v>44124</v>
      </c>
      <c r="C1453" s="2">
        <v>24.5</v>
      </c>
      <c r="D1453" s="2">
        <v>12.635199999999999</v>
      </c>
      <c r="E1453" s="2">
        <v>452</v>
      </c>
      <c r="F1453" s="2">
        <v>24.5717</v>
      </c>
      <c r="G1453" s="2">
        <v>11106.4084</v>
      </c>
      <c r="H1453" s="15">
        <f t="shared" si="22"/>
        <v>0</v>
      </c>
      <c r="I1453" s="14"/>
      <c r="J1453" s="14"/>
      <c r="K1453" s="14"/>
    </row>
    <row r="1454" spans="2:11" ht="13.5" x14ac:dyDescent="0.35">
      <c r="B1454" s="3">
        <v>44125</v>
      </c>
      <c r="C1454" s="2">
        <v>24.49</v>
      </c>
      <c r="D1454" s="2">
        <v>12.63</v>
      </c>
      <c r="E1454" s="2">
        <v>210</v>
      </c>
      <c r="F1454" s="2">
        <v>24.490500000000001</v>
      </c>
      <c r="G1454" s="2">
        <v>5143.0050000000001</v>
      </c>
      <c r="H1454" s="15">
        <f t="shared" si="22"/>
        <v>-4.1154868937559673E-4</v>
      </c>
      <c r="I1454" s="14"/>
      <c r="J1454" s="14"/>
      <c r="K1454" s="14"/>
    </row>
    <row r="1455" spans="2:11" ht="13.5" x14ac:dyDescent="0.35">
      <c r="B1455" s="3">
        <v>44126</v>
      </c>
      <c r="C1455" s="2">
        <v>24.49</v>
      </c>
      <c r="D1455" s="2">
        <v>12.63</v>
      </c>
      <c r="E1455" s="2">
        <v>0</v>
      </c>
      <c r="F1455" s="2">
        <v>0</v>
      </c>
      <c r="G1455" s="2">
        <v>0</v>
      </c>
      <c r="H1455" s="15">
        <f t="shared" si="22"/>
        <v>0</v>
      </c>
      <c r="I1455" s="14"/>
      <c r="J1455" s="14"/>
      <c r="K1455" s="14"/>
    </row>
    <row r="1456" spans="2:11" ht="13.5" x14ac:dyDescent="0.35">
      <c r="B1456" s="3">
        <v>44127</v>
      </c>
      <c r="C1456" s="2">
        <v>24.49</v>
      </c>
      <c r="D1456" s="2">
        <v>12.63</v>
      </c>
      <c r="E1456" s="2">
        <v>0</v>
      </c>
      <c r="F1456" s="2">
        <v>0</v>
      </c>
      <c r="G1456" s="2">
        <v>0</v>
      </c>
      <c r="H1456" s="15">
        <f t="shared" si="22"/>
        <v>0</v>
      </c>
      <c r="I1456" s="14"/>
      <c r="J1456" s="14"/>
      <c r="K1456" s="14"/>
    </row>
    <row r="1457" spans="2:11" ht="13.5" x14ac:dyDescent="0.35">
      <c r="B1457" s="3">
        <v>44130</v>
      </c>
      <c r="C1457" s="2">
        <v>24.49</v>
      </c>
      <c r="D1457" s="2">
        <v>12.63</v>
      </c>
      <c r="E1457" s="2">
        <v>0</v>
      </c>
      <c r="F1457" s="2">
        <v>0</v>
      </c>
      <c r="G1457" s="2">
        <v>0</v>
      </c>
      <c r="H1457" s="15">
        <f t="shared" si="22"/>
        <v>0</v>
      </c>
      <c r="I1457" s="14"/>
      <c r="J1457" s="14"/>
      <c r="K1457" s="14"/>
    </row>
    <row r="1458" spans="2:11" ht="13.5" x14ac:dyDescent="0.35">
      <c r="B1458" s="3">
        <v>44131</v>
      </c>
      <c r="C1458" s="2">
        <v>24.49</v>
      </c>
      <c r="D1458" s="2">
        <v>12.63</v>
      </c>
      <c r="E1458" s="2">
        <v>397</v>
      </c>
      <c r="F1458" s="2">
        <v>24.422599999999999</v>
      </c>
      <c r="G1458" s="2">
        <v>9695.7721999999994</v>
      </c>
      <c r="H1458" s="15">
        <f t="shared" si="22"/>
        <v>0</v>
      </c>
      <c r="I1458" s="14"/>
      <c r="J1458" s="14"/>
      <c r="K1458" s="14"/>
    </row>
    <row r="1459" spans="2:11" ht="13.5" x14ac:dyDescent="0.35">
      <c r="B1459" s="3">
        <v>44132</v>
      </c>
      <c r="C1459" s="2">
        <v>24.4</v>
      </c>
      <c r="D1459" s="2">
        <v>12.583600000000001</v>
      </c>
      <c r="E1459" s="2">
        <v>316</v>
      </c>
      <c r="F1459" s="2">
        <v>24.473400000000002</v>
      </c>
      <c r="G1459" s="2">
        <v>7733.5944</v>
      </c>
      <c r="H1459" s="15">
        <f t="shared" si="22"/>
        <v>-3.673792557403026E-3</v>
      </c>
      <c r="I1459" s="14"/>
      <c r="J1459" s="14"/>
      <c r="K1459" s="14"/>
    </row>
    <row r="1460" spans="2:11" ht="13.5" x14ac:dyDescent="0.35">
      <c r="B1460" s="3">
        <v>44134</v>
      </c>
      <c r="C1460" s="2">
        <v>24.4</v>
      </c>
      <c r="D1460" s="2">
        <v>12.583600000000001</v>
      </c>
      <c r="E1460" s="2">
        <v>1</v>
      </c>
      <c r="F1460" s="2">
        <v>24.4</v>
      </c>
      <c r="G1460" s="2">
        <v>24.4</v>
      </c>
      <c r="H1460" s="15">
        <f t="shared" si="22"/>
        <v>0</v>
      </c>
      <c r="I1460" s="14"/>
      <c r="J1460" s="14"/>
      <c r="K1460" s="14"/>
    </row>
    <row r="1461" spans="2:11" ht="13.5" x14ac:dyDescent="0.35">
      <c r="B1461" s="3">
        <v>44137</v>
      </c>
      <c r="C1461" s="2">
        <v>24.4</v>
      </c>
      <c r="D1461" s="2">
        <v>12.583600000000001</v>
      </c>
      <c r="E1461" s="2">
        <v>2057</v>
      </c>
      <c r="F1461" s="2">
        <v>24.4</v>
      </c>
      <c r="G1461" s="2">
        <v>50190.8</v>
      </c>
      <c r="H1461" s="15">
        <f t="shared" si="22"/>
        <v>0</v>
      </c>
      <c r="I1461" s="14"/>
      <c r="J1461" s="14"/>
      <c r="K1461" s="14"/>
    </row>
    <row r="1462" spans="2:11" ht="13.5" x14ac:dyDescent="0.35">
      <c r="B1462" s="3">
        <v>44138</v>
      </c>
      <c r="C1462" s="2">
        <v>24.3</v>
      </c>
      <c r="D1462" s="2">
        <v>12.532</v>
      </c>
      <c r="E1462" s="2">
        <v>651</v>
      </c>
      <c r="F1462" s="2">
        <v>24.288900000000002</v>
      </c>
      <c r="G1462" s="2">
        <v>15812.073899999999</v>
      </c>
      <c r="H1462" s="15">
        <f t="shared" si="22"/>
        <v>-4.1005753520455615E-3</v>
      </c>
      <c r="I1462" s="14"/>
      <c r="J1462" s="14"/>
      <c r="K1462" s="14"/>
    </row>
    <row r="1463" spans="2:11" ht="13.5" x14ac:dyDescent="0.35">
      <c r="B1463" s="3">
        <v>44139</v>
      </c>
      <c r="C1463" s="2">
        <v>24.3</v>
      </c>
      <c r="D1463" s="2">
        <v>12.532</v>
      </c>
      <c r="E1463" s="2">
        <v>1</v>
      </c>
      <c r="F1463" s="2">
        <v>24.3</v>
      </c>
      <c r="G1463" s="2">
        <v>24.3</v>
      </c>
      <c r="H1463" s="15">
        <f t="shared" si="22"/>
        <v>0</v>
      </c>
      <c r="I1463" s="14"/>
      <c r="J1463" s="14"/>
      <c r="K1463" s="14"/>
    </row>
    <row r="1464" spans="2:11" ht="13.5" x14ac:dyDescent="0.35">
      <c r="B1464" s="3">
        <v>44140</v>
      </c>
      <c r="C1464" s="2">
        <v>24.39</v>
      </c>
      <c r="D1464" s="2">
        <v>12.5784</v>
      </c>
      <c r="E1464" s="2">
        <v>780</v>
      </c>
      <c r="F1464" s="2">
        <v>24.3596</v>
      </c>
      <c r="G1464" s="2">
        <v>19000.488000000001</v>
      </c>
      <c r="H1464" s="15">
        <f t="shared" si="22"/>
        <v>3.7025215448452139E-3</v>
      </c>
      <c r="I1464" s="14"/>
      <c r="J1464" s="14"/>
      <c r="K1464" s="14"/>
    </row>
    <row r="1465" spans="2:11" ht="13.5" x14ac:dyDescent="0.35">
      <c r="B1465" s="3">
        <v>44141</v>
      </c>
      <c r="C1465" s="2">
        <v>24.1</v>
      </c>
      <c r="D1465" s="2">
        <v>12.428900000000001</v>
      </c>
      <c r="E1465" s="2">
        <v>1274</v>
      </c>
      <c r="F1465" s="2">
        <v>24.1235</v>
      </c>
      <c r="G1465" s="2">
        <v>30733.339</v>
      </c>
      <c r="H1465" s="15">
        <f t="shared" si="22"/>
        <v>-1.1885454429816172E-2</v>
      </c>
      <c r="I1465" s="14"/>
      <c r="J1465" s="14"/>
      <c r="K1465" s="14"/>
    </row>
    <row r="1466" spans="2:11" ht="13.5" x14ac:dyDescent="0.35">
      <c r="B1466" s="3">
        <v>44144</v>
      </c>
      <c r="C1466" s="2">
        <v>24.39</v>
      </c>
      <c r="D1466" s="2">
        <v>12.5784</v>
      </c>
      <c r="E1466" s="2">
        <v>100</v>
      </c>
      <c r="F1466" s="2">
        <v>24.39</v>
      </c>
      <c r="G1466" s="2">
        <v>2439</v>
      </c>
      <c r="H1466" s="15">
        <f t="shared" si="22"/>
        <v>1.2028417639533646E-2</v>
      </c>
      <c r="I1466" s="14"/>
      <c r="J1466" s="14"/>
      <c r="K1466" s="14"/>
    </row>
    <row r="1467" spans="2:11" ht="13.5" x14ac:dyDescent="0.35">
      <c r="B1467" s="3">
        <v>44145</v>
      </c>
      <c r="C1467" s="2">
        <v>24</v>
      </c>
      <c r="D1467" s="2">
        <v>12.3773</v>
      </c>
      <c r="E1467" s="2">
        <v>942</v>
      </c>
      <c r="F1467" s="2">
        <v>24</v>
      </c>
      <c r="G1467" s="2">
        <v>22608</v>
      </c>
      <c r="H1467" s="15">
        <f t="shared" si="22"/>
        <v>-1.5987724988869832E-2</v>
      </c>
      <c r="I1467" s="14"/>
      <c r="J1467" s="14"/>
      <c r="K1467" s="14"/>
    </row>
    <row r="1468" spans="2:11" ht="13.5" x14ac:dyDescent="0.35">
      <c r="B1468" s="3">
        <v>44146</v>
      </c>
      <c r="C1468" s="2">
        <v>24</v>
      </c>
      <c r="D1468" s="2">
        <v>12.3773</v>
      </c>
      <c r="E1468" s="2">
        <v>200</v>
      </c>
      <c r="F1468" s="2">
        <v>24</v>
      </c>
      <c r="G1468" s="2">
        <v>4800</v>
      </c>
      <c r="H1468" s="15">
        <f t="shared" si="22"/>
        <v>0</v>
      </c>
      <c r="I1468" s="14"/>
      <c r="J1468" s="14"/>
      <c r="K1468" s="14"/>
    </row>
    <row r="1469" spans="2:11" ht="13.5" x14ac:dyDescent="0.35">
      <c r="B1469" s="3">
        <v>44147</v>
      </c>
      <c r="C1469" s="2">
        <v>24</v>
      </c>
      <c r="D1469" s="2">
        <v>12.3773</v>
      </c>
      <c r="E1469" s="2">
        <v>267</v>
      </c>
      <c r="F1469" s="2">
        <v>24</v>
      </c>
      <c r="G1469" s="2">
        <v>6408</v>
      </c>
      <c r="H1469" s="15">
        <f t="shared" si="22"/>
        <v>0</v>
      </c>
      <c r="I1469" s="14"/>
      <c r="J1469" s="14"/>
      <c r="K1469" s="14"/>
    </row>
    <row r="1470" spans="2:11" ht="13.5" x14ac:dyDescent="0.35">
      <c r="B1470" s="3">
        <v>44148</v>
      </c>
      <c r="C1470" s="2">
        <v>23.9</v>
      </c>
      <c r="D1470" s="2">
        <v>12.325699999999999</v>
      </c>
      <c r="E1470" s="2">
        <v>254</v>
      </c>
      <c r="F1470" s="2">
        <v>23.860600000000002</v>
      </c>
      <c r="G1470" s="2">
        <v>6060.5924000000005</v>
      </c>
      <c r="H1470" s="15">
        <f t="shared" si="22"/>
        <v>-4.1689221397235689E-3</v>
      </c>
      <c r="I1470" s="14"/>
      <c r="J1470" s="14"/>
      <c r="K1470" s="14"/>
    </row>
    <row r="1471" spans="2:11" ht="13.5" x14ac:dyDescent="0.35">
      <c r="B1471" s="3">
        <v>44151</v>
      </c>
      <c r="C1471" s="2">
        <v>23.9</v>
      </c>
      <c r="D1471" s="2">
        <v>12.325699999999999</v>
      </c>
      <c r="E1471" s="2">
        <v>122</v>
      </c>
      <c r="F1471" s="2">
        <v>23.9</v>
      </c>
      <c r="G1471" s="2">
        <v>2915.8</v>
      </c>
      <c r="H1471" s="15">
        <f t="shared" si="22"/>
        <v>0</v>
      </c>
      <c r="I1471" s="14"/>
      <c r="J1471" s="14"/>
      <c r="K1471" s="14"/>
    </row>
    <row r="1472" spans="2:11" ht="13.5" x14ac:dyDescent="0.35">
      <c r="B1472" s="3">
        <v>44152</v>
      </c>
      <c r="C1472" s="2">
        <v>23.9</v>
      </c>
      <c r="D1472" s="2">
        <v>12.325699999999999</v>
      </c>
      <c r="E1472" s="2">
        <v>261</v>
      </c>
      <c r="F1472" s="2">
        <v>23.9</v>
      </c>
      <c r="G1472" s="2">
        <v>6237.9</v>
      </c>
      <c r="H1472" s="15">
        <f t="shared" si="22"/>
        <v>0</v>
      </c>
      <c r="I1472" s="14"/>
      <c r="J1472" s="14"/>
      <c r="K1472" s="14"/>
    </row>
    <row r="1473" spans="2:11" ht="13.5" x14ac:dyDescent="0.35">
      <c r="B1473" s="3">
        <v>44153</v>
      </c>
      <c r="C1473" s="2">
        <v>23.9</v>
      </c>
      <c r="D1473" s="2">
        <v>12.325699999999999</v>
      </c>
      <c r="E1473" s="2">
        <v>1001</v>
      </c>
      <c r="F1473" s="2">
        <v>23.560099999999998</v>
      </c>
      <c r="G1473" s="2">
        <v>23583.660100000001</v>
      </c>
      <c r="H1473" s="15">
        <f t="shared" si="22"/>
        <v>0</v>
      </c>
      <c r="I1473" s="14"/>
      <c r="J1473" s="14"/>
      <c r="K1473" s="14"/>
    </row>
    <row r="1474" spans="2:11" ht="13.5" x14ac:dyDescent="0.35">
      <c r="B1474" s="3">
        <v>44154</v>
      </c>
      <c r="C1474" s="2">
        <v>23.9</v>
      </c>
      <c r="D1474" s="2">
        <v>12.325699999999999</v>
      </c>
      <c r="E1474" s="2">
        <v>461</v>
      </c>
      <c r="F1474" s="2">
        <v>23.758900000000001</v>
      </c>
      <c r="G1474" s="2">
        <v>10952.8529</v>
      </c>
      <c r="H1474" s="15">
        <f t="shared" si="22"/>
        <v>0</v>
      </c>
      <c r="I1474" s="14"/>
      <c r="J1474" s="14"/>
      <c r="K1474" s="14"/>
    </row>
    <row r="1475" spans="2:11" ht="13.5" x14ac:dyDescent="0.35">
      <c r="B1475" s="3">
        <v>44155</v>
      </c>
      <c r="C1475" s="2">
        <v>23.9</v>
      </c>
      <c r="D1475" s="2">
        <v>12.325699999999999</v>
      </c>
      <c r="E1475" s="2">
        <v>135</v>
      </c>
      <c r="F1475" s="2">
        <v>23.663</v>
      </c>
      <c r="G1475" s="2">
        <v>3194.5050000000001</v>
      </c>
      <c r="H1475" s="15">
        <f t="shared" si="22"/>
        <v>0</v>
      </c>
      <c r="I1475" s="14"/>
      <c r="J1475" s="14"/>
      <c r="K1475" s="14"/>
    </row>
    <row r="1476" spans="2:11" ht="13.5" x14ac:dyDescent="0.35">
      <c r="B1476" s="3">
        <v>44158</v>
      </c>
      <c r="C1476" s="2">
        <v>24</v>
      </c>
      <c r="D1476" s="2">
        <v>12.3773</v>
      </c>
      <c r="E1476" s="2">
        <v>1291</v>
      </c>
      <c r="F1476" s="2">
        <v>23.447399999999998</v>
      </c>
      <c r="G1476" s="2">
        <v>30270.593400000002</v>
      </c>
      <c r="H1476" s="15">
        <f t="shared" si="22"/>
        <v>4.1863748103556416E-3</v>
      </c>
      <c r="I1476" s="14"/>
      <c r="J1476" s="14"/>
      <c r="K1476" s="14"/>
    </row>
    <row r="1477" spans="2:11" ht="13.5" x14ac:dyDescent="0.35">
      <c r="B1477" s="3">
        <v>44159</v>
      </c>
      <c r="C1477" s="2">
        <v>23.9</v>
      </c>
      <c r="D1477" s="2">
        <v>12.325699999999999</v>
      </c>
      <c r="E1477" s="2">
        <v>114</v>
      </c>
      <c r="F1477" s="2">
        <v>23.729800000000001</v>
      </c>
      <c r="G1477" s="2">
        <v>2705.1972000000001</v>
      </c>
      <c r="H1477" s="15">
        <f t="shared" si="22"/>
        <v>-4.1689221397235689E-3</v>
      </c>
      <c r="I1477" s="14"/>
      <c r="J1477" s="14"/>
      <c r="K1477" s="14"/>
    </row>
    <row r="1478" spans="2:11" ht="13.5" x14ac:dyDescent="0.35">
      <c r="B1478" s="3">
        <v>44160</v>
      </c>
      <c r="C1478" s="2">
        <v>23.9</v>
      </c>
      <c r="D1478" s="2">
        <v>12.325699999999999</v>
      </c>
      <c r="E1478" s="2">
        <v>50</v>
      </c>
      <c r="F1478" s="2">
        <v>23.9</v>
      </c>
      <c r="G1478" s="2">
        <v>1195</v>
      </c>
      <c r="H1478" s="15">
        <f t="shared" si="22"/>
        <v>0</v>
      </c>
      <c r="I1478" s="14"/>
      <c r="J1478" s="14"/>
      <c r="K1478" s="14"/>
    </row>
    <row r="1479" spans="2:11" ht="13.5" x14ac:dyDescent="0.35">
      <c r="B1479" s="3">
        <v>44161</v>
      </c>
      <c r="C1479" s="2">
        <v>23.9</v>
      </c>
      <c r="D1479" s="2">
        <v>12.325699999999999</v>
      </c>
      <c r="E1479" s="2">
        <v>200</v>
      </c>
      <c r="F1479" s="2">
        <v>23.875</v>
      </c>
      <c r="G1479" s="2">
        <v>4775</v>
      </c>
      <c r="H1479" s="15">
        <f t="shared" ref="H1479:H1542" si="23">(D1479-D1478)/D1478</f>
        <v>0</v>
      </c>
      <c r="I1479" s="14"/>
      <c r="J1479" s="14"/>
      <c r="K1479" s="14"/>
    </row>
    <row r="1480" spans="2:11" ht="13.5" x14ac:dyDescent="0.35">
      <c r="B1480" s="3">
        <v>44162</v>
      </c>
      <c r="C1480" s="2">
        <v>23.9</v>
      </c>
      <c r="D1480" s="2">
        <v>12.325699999999999</v>
      </c>
      <c r="E1480" s="2">
        <v>350</v>
      </c>
      <c r="F1480" s="2">
        <v>23.8886</v>
      </c>
      <c r="G1480" s="2">
        <v>8361.01</v>
      </c>
      <c r="H1480" s="15">
        <f t="shared" si="23"/>
        <v>0</v>
      </c>
      <c r="I1480" s="14"/>
      <c r="J1480" s="14"/>
      <c r="K1480" s="14"/>
    </row>
    <row r="1481" spans="2:11" ht="13.5" x14ac:dyDescent="0.35">
      <c r="B1481" s="3">
        <v>44165</v>
      </c>
      <c r="C1481" s="2">
        <v>23.2</v>
      </c>
      <c r="D1481" s="2">
        <v>11.964700000000001</v>
      </c>
      <c r="E1481" s="2">
        <v>4932</v>
      </c>
      <c r="F1481" s="2">
        <v>23.2151</v>
      </c>
      <c r="G1481" s="2">
        <v>114496.8732</v>
      </c>
      <c r="H1481" s="15">
        <f t="shared" si="23"/>
        <v>-2.9288397413534232E-2</v>
      </c>
      <c r="I1481" s="14"/>
      <c r="J1481" s="14"/>
      <c r="K1481" s="14"/>
    </row>
    <row r="1482" spans="2:11" ht="13.5" x14ac:dyDescent="0.35">
      <c r="B1482" s="3">
        <v>44166</v>
      </c>
      <c r="C1482" s="2">
        <v>23.5</v>
      </c>
      <c r="D1482" s="2">
        <v>12.1195</v>
      </c>
      <c r="E1482" s="2">
        <v>2036</v>
      </c>
      <c r="F1482" s="2">
        <v>23.251799999999999</v>
      </c>
      <c r="G1482" s="2">
        <v>47340.664799999999</v>
      </c>
      <c r="H1482" s="15">
        <f t="shared" si="23"/>
        <v>1.2938059458239641E-2</v>
      </c>
      <c r="I1482" s="14"/>
      <c r="J1482" s="14"/>
      <c r="K1482" s="14"/>
    </row>
    <row r="1483" spans="2:11" ht="13.5" x14ac:dyDescent="0.35">
      <c r="B1483" s="3">
        <v>44167</v>
      </c>
      <c r="C1483" s="2">
        <v>23.5</v>
      </c>
      <c r="D1483" s="2">
        <v>12.1195</v>
      </c>
      <c r="E1483" s="2">
        <v>551</v>
      </c>
      <c r="F1483" s="2">
        <v>23.4178</v>
      </c>
      <c r="G1483" s="2">
        <v>12903.2078</v>
      </c>
      <c r="H1483" s="15">
        <f t="shared" si="23"/>
        <v>0</v>
      </c>
      <c r="I1483" s="14"/>
      <c r="J1483" s="14"/>
      <c r="K1483" s="14"/>
    </row>
    <row r="1484" spans="2:11" ht="13.5" x14ac:dyDescent="0.35">
      <c r="B1484" s="3">
        <v>44168</v>
      </c>
      <c r="C1484" s="2">
        <v>23.5</v>
      </c>
      <c r="D1484" s="2">
        <v>12.1195</v>
      </c>
      <c r="E1484" s="2">
        <v>275</v>
      </c>
      <c r="F1484" s="2">
        <v>23.517299999999999</v>
      </c>
      <c r="G1484" s="2">
        <v>6467.2574999999997</v>
      </c>
      <c r="H1484" s="15">
        <f t="shared" si="23"/>
        <v>0</v>
      </c>
      <c r="I1484" s="14"/>
      <c r="J1484" s="14"/>
      <c r="K1484" s="14"/>
    </row>
    <row r="1485" spans="2:11" ht="13.5" x14ac:dyDescent="0.35">
      <c r="B1485" s="3">
        <v>44169</v>
      </c>
      <c r="C1485" s="2">
        <v>23.5</v>
      </c>
      <c r="D1485" s="2">
        <v>12.1195</v>
      </c>
      <c r="E1485" s="2">
        <v>359</v>
      </c>
      <c r="F1485" s="2">
        <v>23.5</v>
      </c>
      <c r="G1485" s="2">
        <v>8436.5</v>
      </c>
      <c r="H1485" s="15">
        <f t="shared" si="23"/>
        <v>0</v>
      </c>
      <c r="I1485" s="14"/>
      <c r="J1485" s="14"/>
      <c r="K1485" s="14"/>
    </row>
    <row r="1486" spans="2:11" ht="13.5" x14ac:dyDescent="0.35">
      <c r="B1486" s="3">
        <v>44172</v>
      </c>
      <c r="C1486" s="2">
        <v>23.5</v>
      </c>
      <c r="D1486" s="2">
        <v>12.1195</v>
      </c>
      <c r="E1486" s="2">
        <v>605</v>
      </c>
      <c r="F1486" s="2">
        <v>23.0289</v>
      </c>
      <c r="G1486" s="2">
        <v>13932.4845</v>
      </c>
      <c r="H1486" s="15">
        <f t="shared" si="23"/>
        <v>0</v>
      </c>
      <c r="I1486" s="14"/>
      <c r="J1486" s="14"/>
      <c r="K1486" s="14"/>
    </row>
    <row r="1487" spans="2:11" ht="13.5" x14ac:dyDescent="0.35">
      <c r="B1487" s="3">
        <v>44173</v>
      </c>
      <c r="C1487" s="2">
        <v>23.5</v>
      </c>
      <c r="D1487" s="2">
        <v>12.1195</v>
      </c>
      <c r="E1487" s="2">
        <v>300</v>
      </c>
      <c r="F1487" s="2">
        <v>23.491199999999999</v>
      </c>
      <c r="G1487" s="2">
        <v>7047.36</v>
      </c>
      <c r="H1487" s="15">
        <f t="shared" si="23"/>
        <v>0</v>
      </c>
      <c r="I1487" s="14"/>
      <c r="J1487" s="14"/>
      <c r="K1487" s="14"/>
    </row>
    <row r="1488" spans="2:11" ht="13.5" x14ac:dyDescent="0.35">
      <c r="B1488" s="3">
        <v>44174</v>
      </c>
      <c r="C1488" s="2">
        <v>23.49</v>
      </c>
      <c r="D1488" s="2">
        <v>12.1143</v>
      </c>
      <c r="E1488" s="2">
        <v>373</v>
      </c>
      <c r="F1488" s="2">
        <v>23.495100000000001</v>
      </c>
      <c r="G1488" s="2">
        <v>8763.6723000000002</v>
      </c>
      <c r="H1488" s="15">
        <f t="shared" si="23"/>
        <v>-4.290606048104555E-4</v>
      </c>
      <c r="I1488" s="14"/>
      <c r="J1488" s="14"/>
      <c r="K1488" s="14"/>
    </row>
    <row r="1489" spans="2:11" ht="13.5" x14ac:dyDescent="0.35">
      <c r="B1489" s="3">
        <v>44175</v>
      </c>
      <c r="C1489" s="2">
        <v>23.49</v>
      </c>
      <c r="D1489" s="2">
        <v>12.1143</v>
      </c>
      <c r="E1489" s="2">
        <v>672</v>
      </c>
      <c r="F1489" s="2">
        <v>23.474499999999999</v>
      </c>
      <c r="G1489" s="2">
        <v>15774.864</v>
      </c>
      <c r="H1489" s="15">
        <f t="shared" si="23"/>
        <v>0</v>
      </c>
      <c r="I1489" s="14"/>
      <c r="J1489" s="14"/>
      <c r="K1489" s="14"/>
    </row>
    <row r="1490" spans="2:11" ht="13.5" x14ac:dyDescent="0.35">
      <c r="B1490" s="3">
        <v>44176</v>
      </c>
      <c r="C1490" s="2">
        <v>23.4</v>
      </c>
      <c r="D1490" s="2">
        <v>12.0679</v>
      </c>
      <c r="E1490" s="2">
        <v>400</v>
      </c>
      <c r="F1490" s="2">
        <v>23.432500000000001</v>
      </c>
      <c r="G1490" s="2">
        <v>9373</v>
      </c>
      <c r="H1490" s="15">
        <f t="shared" si="23"/>
        <v>-3.8301841625186942E-3</v>
      </c>
      <c r="I1490" s="14"/>
      <c r="J1490" s="14"/>
      <c r="K1490" s="14"/>
    </row>
    <row r="1491" spans="2:11" ht="13.5" x14ac:dyDescent="0.35">
      <c r="B1491" s="3">
        <v>44179</v>
      </c>
      <c r="C1491" s="2">
        <v>23.45</v>
      </c>
      <c r="D1491" s="2">
        <v>12.0937</v>
      </c>
      <c r="E1491" s="2">
        <v>420</v>
      </c>
      <c r="F1491" s="2">
        <v>23.286200000000001</v>
      </c>
      <c r="G1491" s="2">
        <v>9780.2039999999997</v>
      </c>
      <c r="H1491" s="15">
        <f t="shared" si="23"/>
        <v>2.1379030320105626E-3</v>
      </c>
      <c r="I1491" s="14"/>
      <c r="J1491" s="14"/>
      <c r="K1491" s="14"/>
    </row>
    <row r="1492" spans="2:11" ht="13.5" x14ac:dyDescent="0.35">
      <c r="B1492" s="3">
        <v>44180</v>
      </c>
      <c r="C1492" s="2">
        <v>22.75</v>
      </c>
      <c r="D1492" s="2">
        <v>11.732699999999999</v>
      </c>
      <c r="E1492" s="2">
        <v>2147</v>
      </c>
      <c r="F1492" s="2">
        <v>22.8613</v>
      </c>
      <c r="G1492" s="2">
        <v>49083.2111</v>
      </c>
      <c r="H1492" s="15">
        <f t="shared" si="23"/>
        <v>-2.9850252610863562E-2</v>
      </c>
      <c r="I1492" s="14"/>
      <c r="J1492" s="14"/>
      <c r="K1492" s="14"/>
    </row>
    <row r="1493" spans="2:11" ht="13.5" x14ac:dyDescent="0.35">
      <c r="B1493" s="3">
        <v>44181</v>
      </c>
      <c r="C1493" s="2">
        <v>22.75</v>
      </c>
      <c r="D1493" s="2">
        <v>11.732699999999999</v>
      </c>
      <c r="E1493" s="2">
        <v>825</v>
      </c>
      <c r="F1493" s="2">
        <v>22.712</v>
      </c>
      <c r="G1493" s="2">
        <v>18737.400000000001</v>
      </c>
      <c r="H1493" s="15">
        <f t="shared" si="23"/>
        <v>0</v>
      </c>
      <c r="I1493" s="14"/>
      <c r="J1493" s="14"/>
      <c r="K1493" s="14"/>
    </row>
    <row r="1494" spans="2:11" ht="13.5" x14ac:dyDescent="0.35">
      <c r="B1494" s="3">
        <v>44182</v>
      </c>
      <c r="C1494" s="2">
        <v>22.75</v>
      </c>
      <c r="D1494" s="2">
        <v>11.732699999999999</v>
      </c>
      <c r="E1494" s="2">
        <v>371</v>
      </c>
      <c r="F1494" s="2">
        <v>22.670500000000001</v>
      </c>
      <c r="G1494" s="2">
        <v>8410.7554999999993</v>
      </c>
      <c r="H1494" s="15">
        <f t="shared" si="23"/>
        <v>0</v>
      </c>
      <c r="I1494" s="14"/>
      <c r="J1494" s="14"/>
      <c r="K1494" s="14"/>
    </row>
    <row r="1495" spans="2:11" ht="13.5" x14ac:dyDescent="0.35">
      <c r="B1495" s="3">
        <v>44183</v>
      </c>
      <c r="C1495" s="2">
        <v>22.75</v>
      </c>
      <c r="D1495" s="2">
        <v>11.732699999999999</v>
      </c>
      <c r="E1495" s="2">
        <v>4559</v>
      </c>
      <c r="F1495" s="2">
        <v>22.073399999999999</v>
      </c>
      <c r="G1495" s="2">
        <v>100632.6306</v>
      </c>
      <c r="H1495" s="15">
        <f t="shared" si="23"/>
        <v>0</v>
      </c>
      <c r="I1495" s="14"/>
      <c r="J1495" s="14"/>
      <c r="K1495" s="14"/>
    </row>
    <row r="1496" spans="2:11" ht="13.5" x14ac:dyDescent="0.35">
      <c r="B1496" s="3">
        <v>44186</v>
      </c>
      <c r="C1496" s="2">
        <v>22.49</v>
      </c>
      <c r="D1496" s="2">
        <v>11.598599999999999</v>
      </c>
      <c r="E1496" s="2">
        <v>294</v>
      </c>
      <c r="F1496" s="2">
        <v>22.485600000000002</v>
      </c>
      <c r="G1496" s="2">
        <v>6610.7664000000004</v>
      </c>
      <c r="H1496" s="15">
        <f t="shared" si="23"/>
        <v>-1.1429594211051174E-2</v>
      </c>
      <c r="I1496" s="14"/>
      <c r="J1496" s="14"/>
      <c r="K1496" s="14"/>
    </row>
    <row r="1497" spans="2:11" ht="13.5" x14ac:dyDescent="0.35">
      <c r="B1497" s="3">
        <v>44187</v>
      </c>
      <c r="C1497" s="2">
        <v>22</v>
      </c>
      <c r="D1497" s="2">
        <v>11.3459</v>
      </c>
      <c r="E1497" s="2">
        <v>1673</v>
      </c>
      <c r="F1497" s="2">
        <v>22</v>
      </c>
      <c r="G1497" s="2">
        <v>36806</v>
      </c>
      <c r="H1497" s="15">
        <f t="shared" si="23"/>
        <v>-2.1787112237683776E-2</v>
      </c>
      <c r="I1497" s="14"/>
      <c r="J1497" s="14"/>
      <c r="K1497" s="14"/>
    </row>
    <row r="1498" spans="2:11" ht="13.5" x14ac:dyDescent="0.35">
      <c r="B1498" s="3">
        <v>44188</v>
      </c>
      <c r="C1498" s="2">
        <v>22</v>
      </c>
      <c r="D1498" s="2">
        <v>11.3459</v>
      </c>
      <c r="E1498" s="2">
        <v>436</v>
      </c>
      <c r="F1498" s="2">
        <v>22</v>
      </c>
      <c r="G1498" s="2">
        <v>9592</v>
      </c>
      <c r="H1498" s="15">
        <f t="shared" si="23"/>
        <v>0</v>
      </c>
      <c r="I1498" s="14"/>
      <c r="J1498" s="14"/>
      <c r="K1498" s="14"/>
    </row>
    <row r="1499" spans="2:11" ht="13.5" x14ac:dyDescent="0.35">
      <c r="B1499" s="3">
        <v>44189</v>
      </c>
      <c r="C1499" s="2">
        <v>22</v>
      </c>
      <c r="D1499" s="2">
        <v>11.3459</v>
      </c>
      <c r="E1499" s="2">
        <v>620</v>
      </c>
      <c r="F1499" s="2">
        <v>21.829699999999999</v>
      </c>
      <c r="G1499" s="2">
        <v>13534.414000000001</v>
      </c>
      <c r="H1499" s="15">
        <f t="shared" si="23"/>
        <v>0</v>
      </c>
      <c r="I1499" s="14"/>
      <c r="J1499" s="14"/>
      <c r="K1499" s="14"/>
    </row>
    <row r="1500" spans="2:11" ht="13.5" x14ac:dyDescent="0.35">
      <c r="B1500" s="3">
        <v>44190</v>
      </c>
      <c r="C1500" s="2">
        <v>21.9</v>
      </c>
      <c r="D1500" s="2">
        <v>11.2943</v>
      </c>
      <c r="E1500" s="2">
        <v>1829</v>
      </c>
      <c r="F1500" s="2">
        <v>21.537199999999999</v>
      </c>
      <c r="G1500" s="2">
        <v>39391.538800000002</v>
      </c>
      <c r="H1500" s="15">
        <f t="shared" si="23"/>
        <v>-4.5478983597599604E-3</v>
      </c>
      <c r="I1500" s="14"/>
      <c r="J1500" s="14"/>
      <c r="K1500" s="14"/>
    </row>
    <row r="1501" spans="2:11" ht="13.5" x14ac:dyDescent="0.35">
      <c r="B1501" s="3">
        <v>44193</v>
      </c>
      <c r="C1501" s="2">
        <v>21.8</v>
      </c>
      <c r="D1501" s="2">
        <v>11.242699999999999</v>
      </c>
      <c r="E1501" s="2">
        <v>604</v>
      </c>
      <c r="F1501" s="2">
        <v>21.761800000000001</v>
      </c>
      <c r="G1501" s="2">
        <v>13144.127200000001</v>
      </c>
      <c r="H1501" s="15">
        <f t="shared" si="23"/>
        <v>-4.5686762349150048E-3</v>
      </c>
      <c r="I1501" s="14"/>
      <c r="J1501" s="14"/>
      <c r="K1501" s="14"/>
    </row>
    <row r="1502" spans="2:11" ht="13.5" x14ac:dyDescent="0.35">
      <c r="B1502" s="3">
        <v>44194</v>
      </c>
      <c r="C1502" s="2">
        <v>21.2</v>
      </c>
      <c r="D1502" s="2">
        <v>10.933299999999999</v>
      </c>
      <c r="E1502" s="2">
        <v>646</v>
      </c>
      <c r="F1502" s="2">
        <v>21.450500000000002</v>
      </c>
      <c r="G1502" s="2">
        <v>13857.022999999999</v>
      </c>
      <c r="H1502" s="15">
        <f t="shared" si="23"/>
        <v>-2.7520079696158408E-2</v>
      </c>
      <c r="I1502" s="14"/>
      <c r="J1502" s="14"/>
      <c r="K1502" s="14"/>
    </row>
    <row r="1503" spans="2:11" ht="13.5" x14ac:dyDescent="0.35">
      <c r="B1503" s="3">
        <v>44195</v>
      </c>
      <c r="C1503" s="2">
        <v>21.15</v>
      </c>
      <c r="D1503" s="2">
        <v>10.907500000000001</v>
      </c>
      <c r="E1503" s="2">
        <v>1251</v>
      </c>
      <c r="F1503" s="2">
        <v>21.347200000000001</v>
      </c>
      <c r="G1503" s="2">
        <v>26705.3472</v>
      </c>
      <c r="H1503" s="15">
        <f t="shared" si="23"/>
        <v>-2.359763291961118E-3</v>
      </c>
      <c r="I1503" s="14"/>
      <c r="J1503" s="14"/>
      <c r="K1503" s="14"/>
    </row>
    <row r="1504" spans="2:11" ht="13.5" x14ac:dyDescent="0.35">
      <c r="B1504" s="3">
        <v>44196</v>
      </c>
      <c r="C1504" s="2">
        <v>21.7</v>
      </c>
      <c r="D1504" s="2">
        <v>11.1912</v>
      </c>
      <c r="E1504" s="2">
        <v>1104</v>
      </c>
      <c r="F1504" s="2">
        <v>21.366099999999999</v>
      </c>
      <c r="G1504" s="2">
        <v>23588.1744</v>
      </c>
      <c r="H1504" s="15">
        <f t="shared" si="23"/>
        <v>2.6009626403850523E-2</v>
      </c>
      <c r="I1504" s="14"/>
      <c r="J1504" s="14"/>
      <c r="K1504" s="14"/>
    </row>
    <row r="1505" spans="2:11" ht="13.5" x14ac:dyDescent="0.35">
      <c r="B1505" s="3">
        <v>44200</v>
      </c>
      <c r="C1505" s="2">
        <v>22.3</v>
      </c>
      <c r="D1505" s="2">
        <v>11.5006</v>
      </c>
      <c r="E1505" s="2">
        <v>30</v>
      </c>
      <c r="F1505" s="2">
        <v>22.3</v>
      </c>
      <c r="G1505" s="2">
        <v>669</v>
      </c>
      <c r="H1505" s="15">
        <f t="shared" si="23"/>
        <v>2.7646722424762325E-2</v>
      </c>
      <c r="I1505" s="14"/>
      <c r="J1505" s="14"/>
      <c r="K1505" s="14"/>
    </row>
    <row r="1506" spans="2:11" ht="13.5" x14ac:dyDescent="0.35">
      <c r="B1506" s="3">
        <v>44201</v>
      </c>
      <c r="C1506" s="2">
        <v>22.1</v>
      </c>
      <c r="D1506" s="2">
        <v>11.397399999999999</v>
      </c>
      <c r="E1506" s="2">
        <v>432</v>
      </c>
      <c r="F1506" s="2">
        <v>22.096299999999999</v>
      </c>
      <c r="G1506" s="2">
        <v>9545.6016</v>
      </c>
      <c r="H1506" s="15">
        <f t="shared" si="23"/>
        <v>-8.973444863746332E-3</v>
      </c>
      <c r="I1506" s="14"/>
      <c r="J1506" s="14"/>
      <c r="K1506" s="14"/>
    </row>
    <row r="1507" spans="2:11" ht="13.5" x14ac:dyDescent="0.35">
      <c r="B1507" s="3">
        <v>44202</v>
      </c>
      <c r="C1507" s="2">
        <v>22.2</v>
      </c>
      <c r="D1507" s="2">
        <v>11.449</v>
      </c>
      <c r="E1507" s="2">
        <v>854</v>
      </c>
      <c r="F1507" s="2">
        <v>22.267199999999999</v>
      </c>
      <c r="G1507" s="2">
        <v>19016.1888</v>
      </c>
      <c r="H1507" s="15">
        <f t="shared" si="23"/>
        <v>4.5273483426045008E-3</v>
      </c>
      <c r="I1507" s="14"/>
      <c r="J1507" s="14"/>
      <c r="K1507" s="14"/>
    </row>
    <row r="1508" spans="2:11" ht="13.5" x14ac:dyDescent="0.35">
      <c r="B1508" s="3">
        <v>44203</v>
      </c>
      <c r="C1508" s="2">
        <v>22.21</v>
      </c>
      <c r="D1508" s="2">
        <v>11.4542</v>
      </c>
      <c r="E1508" s="2">
        <v>590</v>
      </c>
      <c r="F1508" s="2">
        <v>22.279199999999999</v>
      </c>
      <c r="G1508" s="2">
        <v>13144.727999999999</v>
      </c>
      <c r="H1508" s="15">
        <f t="shared" si="23"/>
        <v>4.5418813870209761E-4</v>
      </c>
      <c r="I1508" s="14"/>
      <c r="J1508" s="14"/>
      <c r="K1508" s="14"/>
    </row>
    <row r="1509" spans="2:11" ht="13.5" x14ac:dyDescent="0.35">
      <c r="B1509" s="3">
        <v>44204</v>
      </c>
      <c r="C1509" s="2">
        <v>22.29</v>
      </c>
      <c r="D1509" s="2">
        <v>11.4954</v>
      </c>
      <c r="E1509" s="2">
        <v>110</v>
      </c>
      <c r="F1509" s="2">
        <v>22.29</v>
      </c>
      <c r="G1509" s="2">
        <v>2451.9</v>
      </c>
      <c r="H1509" s="15">
        <f t="shared" si="23"/>
        <v>3.5969338757835469E-3</v>
      </c>
      <c r="I1509" s="14"/>
      <c r="J1509" s="14"/>
      <c r="K1509" s="14"/>
    </row>
    <row r="1510" spans="2:11" ht="13.5" x14ac:dyDescent="0.35">
      <c r="B1510" s="3">
        <v>44207</v>
      </c>
      <c r="C1510" s="2">
        <v>22.2</v>
      </c>
      <c r="D1510" s="2">
        <v>11.449</v>
      </c>
      <c r="E1510" s="2">
        <v>497</v>
      </c>
      <c r="F1510" s="2">
        <v>21.996400000000001</v>
      </c>
      <c r="G1510" s="2">
        <v>10932.210800000001</v>
      </c>
      <c r="H1510" s="15">
        <f t="shared" si="23"/>
        <v>-4.0363971675626961E-3</v>
      </c>
      <c r="I1510" s="14"/>
      <c r="J1510" s="14"/>
      <c r="K1510" s="14"/>
    </row>
    <row r="1511" spans="2:11" ht="13.5" x14ac:dyDescent="0.35">
      <c r="B1511" s="3">
        <v>44208</v>
      </c>
      <c r="C1511" s="2">
        <v>22</v>
      </c>
      <c r="D1511" s="2">
        <v>11.3459</v>
      </c>
      <c r="E1511" s="2">
        <v>390</v>
      </c>
      <c r="F1511" s="2">
        <v>22.0397</v>
      </c>
      <c r="G1511" s="2">
        <v>8595.4830000000002</v>
      </c>
      <c r="H1511" s="15">
        <f t="shared" si="23"/>
        <v>-9.00515328849677E-3</v>
      </c>
      <c r="I1511" s="14"/>
      <c r="J1511" s="14"/>
      <c r="K1511" s="14"/>
    </row>
    <row r="1512" spans="2:11" ht="13.5" x14ac:dyDescent="0.35">
      <c r="B1512" s="3">
        <v>44209</v>
      </c>
      <c r="C1512" s="2">
        <v>22</v>
      </c>
      <c r="D1512" s="2">
        <v>11.3459</v>
      </c>
      <c r="E1512" s="2">
        <v>371</v>
      </c>
      <c r="F1512" s="2">
        <v>21.962399999999999</v>
      </c>
      <c r="G1512" s="2">
        <v>8148.0504000000001</v>
      </c>
      <c r="H1512" s="15">
        <f t="shared" si="23"/>
        <v>0</v>
      </c>
      <c r="I1512" s="14"/>
      <c r="J1512" s="14"/>
      <c r="K1512" s="14"/>
    </row>
    <row r="1513" spans="2:11" ht="13.5" x14ac:dyDescent="0.35">
      <c r="B1513" s="3">
        <v>44211</v>
      </c>
      <c r="C1513" s="2">
        <v>22.1</v>
      </c>
      <c r="D1513" s="2">
        <v>11.397399999999999</v>
      </c>
      <c r="E1513" s="2">
        <v>30</v>
      </c>
      <c r="F1513" s="2">
        <v>22.1</v>
      </c>
      <c r="G1513" s="2">
        <v>663</v>
      </c>
      <c r="H1513" s="15">
        <f t="shared" si="23"/>
        <v>4.5390846032486616E-3</v>
      </c>
      <c r="I1513" s="14"/>
      <c r="J1513" s="14"/>
      <c r="K1513" s="14"/>
    </row>
    <row r="1514" spans="2:11" ht="13.5" x14ac:dyDescent="0.35">
      <c r="B1514" s="3">
        <v>44214</v>
      </c>
      <c r="C1514" s="2">
        <v>22.45</v>
      </c>
      <c r="D1514" s="2">
        <v>11.5779</v>
      </c>
      <c r="E1514" s="2">
        <v>718</v>
      </c>
      <c r="F1514" s="2">
        <v>21.8703</v>
      </c>
      <c r="G1514" s="2">
        <v>15702.875400000001</v>
      </c>
      <c r="H1514" s="15">
        <f t="shared" si="23"/>
        <v>1.5836945268219098E-2</v>
      </c>
      <c r="I1514" s="14"/>
      <c r="J1514" s="14"/>
      <c r="K1514" s="14"/>
    </row>
    <row r="1515" spans="2:11" ht="13.5" x14ac:dyDescent="0.35">
      <c r="B1515" s="3">
        <v>44215</v>
      </c>
      <c r="C1515" s="2">
        <v>22.45</v>
      </c>
      <c r="D1515" s="2">
        <v>11.5779</v>
      </c>
      <c r="E1515" s="2">
        <v>100</v>
      </c>
      <c r="F1515" s="2">
        <v>22.422000000000001</v>
      </c>
      <c r="G1515" s="2">
        <v>2242.1999999999998</v>
      </c>
      <c r="H1515" s="15">
        <f t="shared" si="23"/>
        <v>0</v>
      </c>
      <c r="I1515" s="14"/>
      <c r="J1515" s="14"/>
      <c r="K1515" s="14"/>
    </row>
    <row r="1516" spans="2:11" ht="13.5" x14ac:dyDescent="0.35">
      <c r="B1516" s="3">
        <v>44216</v>
      </c>
      <c r="C1516" s="2">
        <v>22.69</v>
      </c>
      <c r="D1516" s="2">
        <v>11.701700000000001</v>
      </c>
      <c r="E1516" s="2">
        <v>589</v>
      </c>
      <c r="F1516" s="2">
        <v>22.705200000000001</v>
      </c>
      <c r="G1516" s="2">
        <v>13373.362800000001</v>
      </c>
      <c r="H1516" s="15">
        <f t="shared" si="23"/>
        <v>1.0692785392860624E-2</v>
      </c>
      <c r="I1516" s="14"/>
      <c r="J1516" s="14"/>
      <c r="K1516" s="14"/>
    </row>
    <row r="1517" spans="2:11" ht="13.5" x14ac:dyDescent="0.35">
      <c r="B1517" s="3">
        <v>44217</v>
      </c>
      <c r="C1517" s="2">
        <v>22.1</v>
      </c>
      <c r="D1517" s="2">
        <v>11.397399999999999</v>
      </c>
      <c r="E1517" s="2">
        <v>240</v>
      </c>
      <c r="F1517" s="2">
        <v>22.1</v>
      </c>
      <c r="G1517" s="2">
        <v>5304</v>
      </c>
      <c r="H1517" s="15">
        <f t="shared" si="23"/>
        <v>-2.6004768537904864E-2</v>
      </c>
      <c r="I1517" s="14"/>
      <c r="J1517" s="14"/>
      <c r="K1517" s="14"/>
    </row>
    <row r="1518" spans="2:11" ht="13.5" x14ac:dyDescent="0.35">
      <c r="B1518" s="3">
        <v>44218</v>
      </c>
      <c r="C1518" s="2">
        <v>22</v>
      </c>
      <c r="D1518" s="2">
        <v>11.3459</v>
      </c>
      <c r="E1518" s="2">
        <v>317</v>
      </c>
      <c r="F1518" s="2">
        <v>22.107900000000001</v>
      </c>
      <c r="G1518" s="2">
        <v>7008.2043000000003</v>
      </c>
      <c r="H1518" s="15">
        <f t="shared" si="23"/>
        <v>-4.5185744117078449E-3</v>
      </c>
      <c r="I1518" s="14"/>
      <c r="J1518" s="14"/>
      <c r="K1518" s="14"/>
    </row>
    <row r="1519" spans="2:11" ht="13.5" x14ac:dyDescent="0.35">
      <c r="B1519" s="3">
        <v>44221</v>
      </c>
      <c r="C1519" s="2">
        <v>22.38</v>
      </c>
      <c r="D1519" s="2">
        <v>11.5418</v>
      </c>
      <c r="E1519" s="2">
        <v>237</v>
      </c>
      <c r="F1519" s="2">
        <v>22.3855</v>
      </c>
      <c r="G1519" s="2">
        <v>5305.3635000000004</v>
      </c>
      <c r="H1519" s="15">
        <f t="shared" si="23"/>
        <v>1.7266149005367572E-2</v>
      </c>
      <c r="I1519" s="14"/>
      <c r="J1519" s="14"/>
      <c r="K1519" s="14"/>
    </row>
    <row r="1520" spans="2:11" ht="13.5" x14ac:dyDescent="0.35">
      <c r="B1520" s="3">
        <v>44222</v>
      </c>
      <c r="C1520" s="2">
        <v>22.38</v>
      </c>
      <c r="D1520" s="2">
        <v>11.5418</v>
      </c>
      <c r="E1520" s="2">
        <v>100</v>
      </c>
      <c r="F1520" s="2">
        <v>22.38</v>
      </c>
      <c r="G1520" s="2">
        <v>2238</v>
      </c>
      <c r="H1520" s="15">
        <f t="shared" si="23"/>
        <v>0</v>
      </c>
      <c r="I1520" s="14"/>
      <c r="J1520" s="14"/>
      <c r="K1520" s="14"/>
    </row>
    <row r="1521" spans="2:11" ht="13.5" x14ac:dyDescent="0.35">
      <c r="B1521" s="3">
        <v>44223</v>
      </c>
      <c r="C1521" s="2">
        <v>22.38</v>
      </c>
      <c r="D1521" s="2">
        <v>11.5418</v>
      </c>
      <c r="E1521" s="2">
        <v>350</v>
      </c>
      <c r="F1521" s="2">
        <v>22.38</v>
      </c>
      <c r="G1521" s="2">
        <v>7833</v>
      </c>
      <c r="H1521" s="15">
        <f t="shared" si="23"/>
        <v>0</v>
      </c>
      <c r="I1521" s="14"/>
      <c r="J1521" s="14"/>
      <c r="K1521" s="14"/>
    </row>
    <row r="1522" spans="2:11" ht="13.5" x14ac:dyDescent="0.35">
      <c r="B1522" s="3">
        <v>44224</v>
      </c>
      <c r="C1522" s="2">
        <v>22.38</v>
      </c>
      <c r="D1522" s="2">
        <v>11.5418</v>
      </c>
      <c r="E1522" s="2">
        <v>1757</v>
      </c>
      <c r="F1522" s="2">
        <v>22.278400000000001</v>
      </c>
      <c r="G1522" s="2">
        <v>39143.148800000003</v>
      </c>
      <c r="H1522" s="15">
        <f t="shared" si="23"/>
        <v>0</v>
      </c>
      <c r="I1522" s="14"/>
      <c r="J1522" s="14"/>
      <c r="K1522" s="14"/>
    </row>
    <row r="1523" spans="2:11" ht="13.5" x14ac:dyDescent="0.35">
      <c r="B1523" s="3">
        <v>44225</v>
      </c>
      <c r="C1523" s="2">
        <v>22.35</v>
      </c>
      <c r="D1523" s="2">
        <v>11.526400000000001</v>
      </c>
      <c r="E1523" s="2">
        <v>950</v>
      </c>
      <c r="F1523" s="2">
        <v>22.369499999999999</v>
      </c>
      <c r="G1523" s="2">
        <v>21251.025000000001</v>
      </c>
      <c r="H1523" s="15">
        <f t="shared" si="23"/>
        <v>-1.3342806148087505E-3</v>
      </c>
      <c r="I1523" s="14"/>
      <c r="J1523" s="14"/>
      <c r="K1523" s="14"/>
    </row>
    <row r="1524" spans="2:11" ht="13.5" x14ac:dyDescent="0.35">
      <c r="B1524" s="3">
        <v>44228</v>
      </c>
      <c r="C1524" s="2">
        <v>22.45</v>
      </c>
      <c r="D1524" s="2">
        <v>11.5779</v>
      </c>
      <c r="E1524" s="2">
        <v>302</v>
      </c>
      <c r="F1524" s="2">
        <v>22.334900000000001</v>
      </c>
      <c r="G1524" s="2">
        <v>6745.1397999999999</v>
      </c>
      <c r="H1524" s="15">
        <f t="shared" si="23"/>
        <v>4.4680038867295066E-3</v>
      </c>
      <c r="I1524" s="14"/>
      <c r="J1524" s="14"/>
      <c r="K1524" s="14"/>
    </row>
    <row r="1525" spans="2:11" ht="13.5" x14ac:dyDescent="0.35">
      <c r="B1525" s="3">
        <v>44229</v>
      </c>
      <c r="C1525" s="2">
        <v>22</v>
      </c>
      <c r="D1525" s="2">
        <v>11.3459</v>
      </c>
      <c r="E1525" s="2">
        <v>1321</v>
      </c>
      <c r="F1525" s="2">
        <v>22.093699999999998</v>
      </c>
      <c r="G1525" s="2">
        <v>29185.777699999999</v>
      </c>
      <c r="H1525" s="15">
        <f t="shared" si="23"/>
        <v>-2.0038176180481721E-2</v>
      </c>
      <c r="I1525" s="14"/>
      <c r="J1525" s="14"/>
      <c r="K1525" s="14"/>
    </row>
    <row r="1526" spans="2:11" ht="13.5" x14ac:dyDescent="0.35">
      <c r="B1526" s="3">
        <v>44230</v>
      </c>
      <c r="C1526" s="2">
        <v>22</v>
      </c>
      <c r="D1526" s="2">
        <v>11.3459</v>
      </c>
      <c r="E1526" s="2">
        <v>657</v>
      </c>
      <c r="F1526" s="2">
        <v>21.744</v>
      </c>
      <c r="G1526" s="2">
        <v>14285.808000000001</v>
      </c>
      <c r="H1526" s="15">
        <f t="shared" si="23"/>
        <v>0</v>
      </c>
      <c r="I1526" s="14"/>
      <c r="J1526" s="14"/>
      <c r="K1526" s="14"/>
    </row>
    <row r="1527" spans="2:11" ht="13.5" x14ac:dyDescent="0.35">
      <c r="B1527" s="3">
        <v>44231</v>
      </c>
      <c r="C1527" s="2">
        <v>22</v>
      </c>
      <c r="D1527" s="2">
        <v>11.3459</v>
      </c>
      <c r="E1527" s="2">
        <v>24</v>
      </c>
      <c r="F1527" s="2">
        <v>22</v>
      </c>
      <c r="G1527" s="2">
        <v>528</v>
      </c>
      <c r="H1527" s="15">
        <f t="shared" si="23"/>
        <v>0</v>
      </c>
      <c r="I1527" s="14"/>
      <c r="J1527" s="14"/>
      <c r="K1527" s="14"/>
    </row>
    <row r="1528" spans="2:11" ht="13.5" x14ac:dyDescent="0.35">
      <c r="B1528" s="3">
        <v>44232</v>
      </c>
      <c r="C1528" s="2">
        <v>22</v>
      </c>
      <c r="D1528" s="2">
        <v>11.3459</v>
      </c>
      <c r="E1528" s="2">
        <v>152198</v>
      </c>
      <c r="F1528" s="2">
        <v>21.99</v>
      </c>
      <c r="G1528" s="2">
        <v>3346834.02</v>
      </c>
      <c r="H1528" s="15">
        <f t="shared" si="23"/>
        <v>0</v>
      </c>
      <c r="I1528" s="14"/>
      <c r="J1528" s="14"/>
      <c r="K1528" s="14"/>
    </row>
    <row r="1529" spans="2:11" ht="13.5" x14ac:dyDescent="0.35">
      <c r="B1529" s="3">
        <v>44235</v>
      </c>
      <c r="C1529" s="2">
        <v>22</v>
      </c>
      <c r="D1529" s="2">
        <v>11.3459</v>
      </c>
      <c r="E1529" s="2">
        <v>27</v>
      </c>
      <c r="F1529" s="2">
        <v>22</v>
      </c>
      <c r="G1529" s="2">
        <v>594</v>
      </c>
      <c r="H1529" s="15">
        <f t="shared" si="23"/>
        <v>0</v>
      </c>
      <c r="I1529" s="14"/>
      <c r="J1529" s="14"/>
      <c r="K1529" s="14"/>
    </row>
    <row r="1530" spans="2:11" ht="13.5" x14ac:dyDescent="0.35">
      <c r="B1530" s="3">
        <v>44236</v>
      </c>
      <c r="C1530" s="2">
        <v>22</v>
      </c>
      <c r="D1530" s="2">
        <v>11.3459</v>
      </c>
      <c r="E1530" s="2">
        <v>300</v>
      </c>
      <c r="F1530" s="2">
        <v>21.995200000000001</v>
      </c>
      <c r="G1530" s="2">
        <v>6598.56</v>
      </c>
      <c r="H1530" s="15">
        <f t="shared" si="23"/>
        <v>0</v>
      </c>
      <c r="I1530" s="14"/>
      <c r="J1530" s="14"/>
      <c r="K1530" s="14"/>
    </row>
    <row r="1531" spans="2:11" ht="13.5" x14ac:dyDescent="0.35">
      <c r="B1531" s="3">
        <v>44237</v>
      </c>
      <c r="C1531" s="2">
        <v>21.99</v>
      </c>
      <c r="D1531" s="2">
        <v>11.3407</v>
      </c>
      <c r="E1531" s="2">
        <v>1445</v>
      </c>
      <c r="F1531" s="2">
        <v>21.5046</v>
      </c>
      <c r="G1531" s="2">
        <v>31074.147000000001</v>
      </c>
      <c r="H1531" s="15">
        <f t="shared" si="23"/>
        <v>-4.5831533858048417E-4</v>
      </c>
      <c r="I1531" s="14"/>
      <c r="J1531" s="14"/>
      <c r="K1531" s="14"/>
    </row>
    <row r="1532" spans="2:11" ht="13.5" x14ac:dyDescent="0.35">
      <c r="B1532" s="3">
        <v>44238</v>
      </c>
      <c r="C1532" s="2">
        <v>21.99</v>
      </c>
      <c r="D1532" s="2">
        <v>11.3407</v>
      </c>
      <c r="E1532" s="2">
        <v>900</v>
      </c>
      <c r="F1532" s="2">
        <v>21.652999999999999</v>
      </c>
      <c r="G1532" s="2">
        <v>19487.7</v>
      </c>
      <c r="H1532" s="15">
        <f t="shared" si="23"/>
        <v>0</v>
      </c>
      <c r="I1532" s="14"/>
      <c r="J1532" s="14"/>
      <c r="K1532" s="14"/>
    </row>
    <row r="1533" spans="2:11" ht="13.5" x14ac:dyDescent="0.35">
      <c r="B1533" s="3">
        <v>44239</v>
      </c>
      <c r="C1533" s="2">
        <v>21.65</v>
      </c>
      <c r="D1533" s="2">
        <v>11.1654</v>
      </c>
      <c r="E1533" s="2">
        <v>595</v>
      </c>
      <c r="F1533" s="2">
        <v>21.6465</v>
      </c>
      <c r="G1533" s="2">
        <v>12879.6675</v>
      </c>
      <c r="H1533" s="15">
        <f t="shared" si="23"/>
        <v>-1.5457599619071134E-2</v>
      </c>
      <c r="I1533" s="14"/>
      <c r="J1533" s="14"/>
      <c r="K1533" s="14"/>
    </row>
    <row r="1534" spans="2:11" ht="13.5" x14ac:dyDescent="0.35">
      <c r="B1534" s="3">
        <v>44242</v>
      </c>
      <c r="C1534" s="2">
        <v>21.65</v>
      </c>
      <c r="D1534" s="2">
        <v>11.1654</v>
      </c>
      <c r="E1534" s="2">
        <v>450</v>
      </c>
      <c r="F1534" s="2">
        <v>21.427800000000001</v>
      </c>
      <c r="G1534" s="2">
        <v>9642.51</v>
      </c>
      <c r="H1534" s="15">
        <f t="shared" si="23"/>
        <v>0</v>
      </c>
      <c r="I1534" s="14"/>
      <c r="J1534" s="14"/>
      <c r="K1534" s="14"/>
    </row>
    <row r="1535" spans="2:11" ht="13.5" x14ac:dyDescent="0.35">
      <c r="B1535" s="3">
        <v>44243</v>
      </c>
      <c r="C1535" s="2">
        <v>21.6</v>
      </c>
      <c r="D1535" s="2">
        <v>11.1396</v>
      </c>
      <c r="E1535" s="2">
        <v>1140</v>
      </c>
      <c r="F1535" s="2">
        <v>21.389399999999998</v>
      </c>
      <c r="G1535" s="2">
        <v>24383.916000000001</v>
      </c>
      <c r="H1535" s="15">
        <f t="shared" si="23"/>
        <v>-2.3107098715675449E-3</v>
      </c>
      <c r="I1535" s="14"/>
      <c r="J1535" s="14"/>
      <c r="K1535" s="14"/>
    </row>
    <row r="1536" spans="2:11" ht="13.5" x14ac:dyDescent="0.35">
      <c r="B1536" s="3">
        <v>44244</v>
      </c>
      <c r="C1536" s="2">
        <v>21.4</v>
      </c>
      <c r="D1536" s="2">
        <v>11.0364</v>
      </c>
      <c r="E1536" s="2">
        <v>775</v>
      </c>
      <c r="F1536" s="2">
        <v>21.336200000000002</v>
      </c>
      <c r="G1536" s="2">
        <v>16535.555</v>
      </c>
      <c r="H1536" s="15">
        <f t="shared" si="23"/>
        <v>-9.2642464720456112E-3</v>
      </c>
      <c r="I1536" s="14"/>
      <c r="J1536" s="14"/>
      <c r="K1536" s="14"/>
    </row>
    <row r="1537" spans="2:11" ht="13.5" x14ac:dyDescent="0.35">
      <c r="B1537" s="3">
        <v>44245</v>
      </c>
      <c r="C1537" s="2">
        <v>21.4</v>
      </c>
      <c r="D1537" s="2">
        <v>11.0364</v>
      </c>
      <c r="E1537" s="2">
        <v>2338</v>
      </c>
      <c r="F1537" s="2">
        <v>21.383099999999999</v>
      </c>
      <c r="G1537" s="2">
        <v>49993.6878</v>
      </c>
      <c r="H1537" s="15">
        <f t="shared" si="23"/>
        <v>0</v>
      </c>
      <c r="I1537" s="14"/>
      <c r="J1537" s="14"/>
      <c r="K1537" s="14"/>
    </row>
    <row r="1538" spans="2:11" ht="13.5" x14ac:dyDescent="0.35">
      <c r="B1538" s="3">
        <v>44246</v>
      </c>
      <c r="C1538" s="2">
        <v>21.38</v>
      </c>
      <c r="D1538" s="2">
        <v>11.0261</v>
      </c>
      <c r="E1538" s="2">
        <v>320</v>
      </c>
      <c r="F1538" s="2">
        <v>21.2562</v>
      </c>
      <c r="G1538" s="2">
        <v>6801.9840000000004</v>
      </c>
      <c r="H1538" s="15">
        <f t="shared" si="23"/>
        <v>-9.3327534340916093E-4</v>
      </c>
      <c r="I1538" s="14"/>
      <c r="J1538" s="14"/>
      <c r="K1538" s="14"/>
    </row>
    <row r="1539" spans="2:11" ht="13.5" x14ac:dyDescent="0.35">
      <c r="B1539" s="3">
        <v>44249</v>
      </c>
      <c r="C1539" s="2">
        <v>21.38</v>
      </c>
      <c r="D1539" s="2">
        <v>11.0261</v>
      </c>
      <c r="E1539" s="2">
        <v>702</v>
      </c>
      <c r="F1539" s="2">
        <v>21.346499999999999</v>
      </c>
      <c r="G1539" s="2">
        <v>14985.243</v>
      </c>
      <c r="H1539" s="15">
        <f t="shared" si="23"/>
        <v>0</v>
      </c>
      <c r="I1539" s="14"/>
      <c r="J1539" s="14"/>
      <c r="K1539" s="14"/>
    </row>
    <row r="1540" spans="2:11" ht="13.5" x14ac:dyDescent="0.35">
      <c r="B1540" s="3">
        <v>44250</v>
      </c>
      <c r="C1540" s="2">
        <v>21.35</v>
      </c>
      <c r="D1540" s="2">
        <v>11.0107</v>
      </c>
      <c r="E1540" s="2">
        <v>408</v>
      </c>
      <c r="F1540" s="2">
        <v>21.35</v>
      </c>
      <c r="G1540" s="2">
        <v>8710.7999999999993</v>
      </c>
      <c r="H1540" s="15">
        <f t="shared" si="23"/>
        <v>-1.3966860449297247E-3</v>
      </c>
      <c r="I1540" s="14"/>
      <c r="J1540" s="14"/>
      <c r="K1540" s="14"/>
    </row>
    <row r="1541" spans="2:11" ht="13.5" x14ac:dyDescent="0.35">
      <c r="B1541" s="3">
        <v>44251</v>
      </c>
      <c r="C1541" s="2">
        <v>21.35</v>
      </c>
      <c r="D1541" s="2">
        <v>11.0107</v>
      </c>
      <c r="E1541" s="2">
        <v>240</v>
      </c>
      <c r="F1541" s="2">
        <v>21.340800000000002</v>
      </c>
      <c r="G1541" s="2">
        <v>5121.7920000000004</v>
      </c>
      <c r="H1541" s="15">
        <f t="shared" si="23"/>
        <v>0</v>
      </c>
      <c r="I1541" s="14"/>
      <c r="J1541" s="14"/>
      <c r="K1541" s="14"/>
    </row>
    <row r="1542" spans="2:11" ht="13.5" x14ac:dyDescent="0.35">
      <c r="B1542" s="3">
        <v>44252</v>
      </c>
      <c r="C1542" s="2">
        <v>21.34</v>
      </c>
      <c r="D1542" s="2">
        <v>11.0055</v>
      </c>
      <c r="E1542" s="2">
        <v>160</v>
      </c>
      <c r="F1542" s="2">
        <v>21.317299999999999</v>
      </c>
      <c r="G1542" s="2">
        <v>3410.768</v>
      </c>
      <c r="H1542" s="15">
        <f t="shared" si="23"/>
        <v>-4.7226788487564965E-4</v>
      </c>
      <c r="I1542" s="14"/>
      <c r="J1542" s="14"/>
      <c r="K1542" s="14"/>
    </row>
    <row r="1543" spans="2:11" ht="13.5" x14ac:dyDescent="0.35">
      <c r="B1543" s="3">
        <v>44253</v>
      </c>
      <c r="C1543" s="2">
        <v>21.34</v>
      </c>
      <c r="D1543" s="2">
        <v>11.0055</v>
      </c>
      <c r="E1543" s="2">
        <v>260</v>
      </c>
      <c r="F1543" s="2">
        <v>21.2438</v>
      </c>
      <c r="G1543" s="2">
        <v>5523.3879999999999</v>
      </c>
      <c r="H1543" s="15">
        <f t="shared" ref="H1543:H1606" si="24">(D1543-D1542)/D1542</f>
        <v>0</v>
      </c>
      <c r="I1543" s="14"/>
      <c r="J1543" s="14"/>
      <c r="K1543" s="14"/>
    </row>
    <row r="1544" spans="2:11" ht="13.5" x14ac:dyDescent="0.35">
      <c r="B1544" s="3">
        <v>44256</v>
      </c>
      <c r="C1544" s="2">
        <v>21.98</v>
      </c>
      <c r="D1544" s="2">
        <v>11.335599999999999</v>
      </c>
      <c r="E1544" s="2">
        <v>250</v>
      </c>
      <c r="F1544" s="2">
        <v>21.98</v>
      </c>
      <c r="G1544" s="2">
        <v>5495</v>
      </c>
      <c r="H1544" s="15">
        <f t="shared" si="24"/>
        <v>2.9994093862159815E-2</v>
      </c>
      <c r="I1544" s="14"/>
      <c r="J1544" s="14"/>
      <c r="K1544" s="14"/>
    </row>
    <row r="1545" spans="2:11" ht="13.5" x14ac:dyDescent="0.35">
      <c r="B1545" s="3">
        <v>44257</v>
      </c>
      <c r="C1545" s="2">
        <v>21.5</v>
      </c>
      <c r="D1545" s="2">
        <v>11.087999999999999</v>
      </c>
      <c r="E1545" s="2">
        <v>1056</v>
      </c>
      <c r="F1545" s="2">
        <v>21.4072</v>
      </c>
      <c r="G1545" s="2">
        <v>22606.003199999999</v>
      </c>
      <c r="H1545" s="15">
        <f t="shared" si="24"/>
        <v>-2.1842690285472342E-2</v>
      </c>
      <c r="I1545" s="14"/>
      <c r="J1545" s="14"/>
      <c r="K1545" s="14"/>
    </row>
    <row r="1546" spans="2:11" ht="13.5" x14ac:dyDescent="0.35">
      <c r="B1546" s="3">
        <v>44258</v>
      </c>
      <c r="C1546" s="2">
        <v>21.5</v>
      </c>
      <c r="D1546" s="2">
        <v>11.087999999999999</v>
      </c>
      <c r="E1546" s="2">
        <v>706</v>
      </c>
      <c r="F1546" s="2">
        <v>21.491499999999998</v>
      </c>
      <c r="G1546" s="2">
        <v>15172.999</v>
      </c>
      <c r="H1546" s="15">
        <f t="shared" si="24"/>
        <v>0</v>
      </c>
      <c r="I1546" s="14"/>
      <c r="J1546" s="14"/>
      <c r="K1546" s="14"/>
    </row>
    <row r="1547" spans="2:11" ht="13.5" x14ac:dyDescent="0.35">
      <c r="B1547" s="3">
        <v>44259</v>
      </c>
      <c r="C1547" s="2">
        <v>21.5</v>
      </c>
      <c r="D1547" s="2">
        <v>11.087999999999999</v>
      </c>
      <c r="E1547" s="2">
        <v>780</v>
      </c>
      <c r="F1547" s="2">
        <v>21.5015</v>
      </c>
      <c r="G1547" s="2">
        <v>16771.169999999998</v>
      </c>
      <c r="H1547" s="15">
        <f t="shared" si="24"/>
        <v>0</v>
      </c>
      <c r="I1547" s="14"/>
      <c r="J1547" s="14"/>
      <c r="K1547" s="14"/>
    </row>
    <row r="1548" spans="2:11" ht="13.5" x14ac:dyDescent="0.35">
      <c r="B1548" s="3">
        <v>44260</v>
      </c>
      <c r="C1548" s="2">
        <v>21.52</v>
      </c>
      <c r="D1548" s="2">
        <v>11.0983</v>
      </c>
      <c r="E1548" s="2">
        <v>560</v>
      </c>
      <c r="F1548" s="2">
        <v>21.513100000000001</v>
      </c>
      <c r="G1548" s="2">
        <v>12047.335999999999</v>
      </c>
      <c r="H1548" s="15">
        <f t="shared" si="24"/>
        <v>9.2893217893225697E-4</v>
      </c>
      <c r="I1548" s="14"/>
      <c r="J1548" s="14"/>
      <c r="K1548" s="14"/>
    </row>
    <row r="1549" spans="2:11" ht="13.5" x14ac:dyDescent="0.35">
      <c r="B1549" s="3">
        <v>44263</v>
      </c>
      <c r="C1549" s="2">
        <v>21</v>
      </c>
      <c r="D1549" s="2">
        <v>10.8301</v>
      </c>
      <c r="E1549" s="2">
        <v>3447</v>
      </c>
      <c r="F1549" s="2">
        <v>21.065300000000001</v>
      </c>
      <c r="G1549" s="2">
        <v>72612.089099999997</v>
      </c>
      <c r="H1549" s="15">
        <f t="shared" si="24"/>
        <v>-2.4165863240316103E-2</v>
      </c>
      <c r="I1549" s="14"/>
      <c r="J1549" s="14"/>
      <c r="K1549" s="14"/>
    </row>
    <row r="1550" spans="2:11" ht="13.5" x14ac:dyDescent="0.35">
      <c r="B1550" s="3">
        <v>44264</v>
      </c>
      <c r="C1550" s="2">
        <v>21.55</v>
      </c>
      <c r="D1550" s="2">
        <v>11.113799999999999</v>
      </c>
      <c r="E1550" s="2">
        <v>223</v>
      </c>
      <c r="F1550" s="2">
        <v>21.2471</v>
      </c>
      <c r="G1550" s="2">
        <v>4738.1032999999998</v>
      </c>
      <c r="H1550" s="15">
        <f t="shared" si="24"/>
        <v>2.6195510660104674E-2</v>
      </c>
      <c r="I1550" s="14"/>
      <c r="J1550" s="14"/>
      <c r="K1550" s="14"/>
    </row>
    <row r="1551" spans="2:11" ht="13.5" x14ac:dyDescent="0.35">
      <c r="B1551" s="3">
        <v>44265</v>
      </c>
      <c r="C1551" s="2">
        <v>21</v>
      </c>
      <c r="D1551" s="2">
        <v>10.8301</v>
      </c>
      <c r="E1551" s="2">
        <v>1375</v>
      </c>
      <c r="F1551" s="2">
        <v>21.038499999999999</v>
      </c>
      <c r="G1551" s="2">
        <v>28927.9375</v>
      </c>
      <c r="H1551" s="15">
        <f t="shared" si="24"/>
        <v>-2.5526822508952801E-2</v>
      </c>
      <c r="I1551" s="14"/>
      <c r="J1551" s="14"/>
      <c r="K1551" s="14"/>
    </row>
    <row r="1552" spans="2:11" ht="13.5" x14ac:dyDescent="0.35">
      <c r="B1552" s="3">
        <v>44266</v>
      </c>
      <c r="C1552" s="2">
        <v>21</v>
      </c>
      <c r="D1552" s="2">
        <v>10.8301</v>
      </c>
      <c r="E1552" s="2">
        <v>296</v>
      </c>
      <c r="F1552" s="2">
        <v>21.1843</v>
      </c>
      <c r="G1552" s="2">
        <v>6270.5528000000004</v>
      </c>
      <c r="H1552" s="15">
        <f t="shared" si="24"/>
        <v>0</v>
      </c>
      <c r="I1552" s="14"/>
      <c r="J1552" s="14"/>
      <c r="K1552" s="14"/>
    </row>
    <row r="1553" spans="2:11" ht="13.5" x14ac:dyDescent="0.35">
      <c r="B1553" s="3">
        <v>44267</v>
      </c>
      <c r="C1553" s="2">
        <v>21</v>
      </c>
      <c r="D1553" s="2">
        <v>10.8301</v>
      </c>
      <c r="E1553" s="2">
        <v>666</v>
      </c>
      <c r="F1553" s="2">
        <v>20.999199999999998</v>
      </c>
      <c r="G1553" s="2">
        <v>13985.467199999999</v>
      </c>
      <c r="H1553" s="15">
        <f t="shared" si="24"/>
        <v>0</v>
      </c>
      <c r="I1553" s="14"/>
      <c r="J1553" s="14"/>
      <c r="K1553" s="14"/>
    </row>
    <row r="1554" spans="2:11" ht="13.5" x14ac:dyDescent="0.35">
      <c r="B1554" s="3">
        <v>44270</v>
      </c>
      <c r="C1554" s="2">
        <v>21</v>
      </c>
      <c r="D1554" s="2">
        <v>10.8301</v>
      </c>
      <c r="E1554" s="2">
        <v>231</v>
      </c>
      <c r="F1554" s="2">
        <v>20.977699999999999</v>
      </c>
      <c r="G1554" s="2">
        <v>4845.8486999999996</v>
      </c>
      <c r="H1554" s="15">
        <f t="shared" si="24"/>
        <v>0</v>
      </c>
      <c r="I1554" s="14"/>
      <c r="J1554" s="14"/>
      <c r="K1554" s="14"/>
    </row>
    <row r="1555" spans="2:11" ht="13.5" x14ac:dyDescent="0.35">
      <c r="B1555" s="3">
        <v>44271</v>
      </c>
      <c r="C1555" s="2">
        <v>21</v>
      </c>
      <c r="D1555" s="2">
        <v>10.8301</v>
      </c>
      <c r="E1555" s="2">
        <v>154</v>
      </c>
      <c r="F1555" s="2">
        <v>21.3766</v>
      </c>
      <c r="G1555" s="2">
        <v>3291.9964</v>
      </c>
      <c r="H1555" s="15">
        <f t="shared" si="24"/>
        <v>0</v>
      </c>
      <c r="I1555" s="14"/>
      <c r="J1555" s="14"/>
      <c r="K1555" s="14"/>
    </row>
    <row r="1556" spans="2:11" ht="13.5" x14ac:dyDescent="0.35">
      <c r="B1556" s="3">
        <v>44272</v>
      </c>
      <c r="C1556" s="2">
        <v>21</v>
      </c>
      <c r="D1556" s="2">
        <v>10.8301</v>
      </c>
      <c r="E1556" s="2">
        <v>467</v>
      </c>
      <c r="F1556" s="2">
        <v>20.991399999999999</v>
      </c>
      <c r="G1556" s="2">
        <v>9802.9838</v>
      </c>
      <c r="H1556" s="15">
        <f t="shared" si="24"/>
        <v>0</v>
      </c>
      <c r="I1556" s="14"/>
      <c r="J1556" s="14"/>
      <c r="K1556" s="14"/>
    </row>
    <row r="1557" spans="2:11" ht="13.5" x14ac:dyDescent="0.35">
      <c r="B1557" s="3">
        <v>44273</v>
      </c>
      <c r="C1557" s="2">
        <v>20.95</v>
      </c>
      <c r="D1557" s="2">
        <v>10.804399999999999</v>
      </c>
      <c r="E1557" s="2">
        <v>325</v>
      </c>
      <c r="F1557" s="2">
        <v>20.983699999999999</v>
      </c>
      <c r="G1557" s="2">
        <v>6819.7025000000003</v>
      </c>
      <c r="H1557" s="15">
        <f t="shared" si="24"/>
        <v>-2.3730159462978643E-3</v>
      </c>
      <c r="I1557" s="14"/>
      <c r="J1557" s="14"/>
      <c r="K1557" s="14"/>
    </row>
    <row r="1558" spans="2:11" ht="13.5" x14ac:dyDescent="0.35">
      <c r="B1558" s="3">
        <v>44274</v>
      </c>
      <c r="C1558" s="2">
        <v>21</v>
      </c>
      <c r="D1558" s="2">
        <v>10.8301</v>
      </c>
      <c r="E1558" s="2">
        <v>11</v>
      </c>
      <c r="F1558" s="2">
        <v>21</v>
      </c>
      <c r="G1558" s="2">
        <v>231</v>
      </c>
      <c r="H1558" s="15">
        <f t="shared" si="24"/>
        <v>2.3786605457036488E-3</v>
      </c>
      <c r="I1558" s="14"/>
      <c r="J1558" s="14"/>
      <c r="K1558" s="14"/>
    </row>
    <row r="1559" spans="2:11" ht="13.5" x14ac:dyDescent="0.35">
      <c r="B1559" s="3">
        <v>44277</v>
      </c>
      <c r="C1559" s="2">
        <v>20.8</v>
      </c>
      <c r="D1559" s="2">
        <v>10.727</v>
      </c>
      <c r="E1559" s="2">
        <v>2044</v>
      </c>
      <c r="F1559" s="2">
        <v>20.857500000000002</v>
      </c>
      <c r="G1559" s="2">
        <v>42632.73</v>
      </c>
      <c r="H1559" s="15">
        <f t="shared" si="24"/>
        <v>-9.5197643604398412E-3</v>
      </c>
      <c r="I1559" s="14"/>
      <c r="J1559" s="14"/>
      <c r="K1559" s="14"/>
    </row>
    <row r="1560" spans="2:11" ht="13.5" x14ac:dyDescent="0.35">
      <c r="B1560" s="3">
        <v>44278</v>
      </c>
      <c r="C1560" s="2">
        <v>21</v>
      </c>
      <c r="D1560" s="2">
        <v>10.8301</v>
      </c>
      <c r="E1560" s="2">
        <v>2022</v>
      </c>
      <c r="F1560" s="2">
        <v>20.8002</v>
      </c>
      <c r="G1560" s="2">
        <v>42058.004399999998</v>
      </c>
      <c r="H1560" s="15">
        <f t="shared" si="24"/>
        <v>9.6112613032534287E-3</v>
      </c>
      <c r="I1560" s="14"/>
      <c r="J1560" s="14"/>
      <c r="K1560" s="14"/>
    </row>
    <row r="1561" spans="2:11" ht="13.5" x14ac:dyDescent="0.35">
      <c r="B1561" s="3">
        <v>44279</v>
      </c>
      <c r="C1561" s="2">
        <v>21.63</v>
      </c>
      <c r="D1561" s="2">
        <v>11.155099999999999</v>
      </c>
      <c r="E1561" s="2">
        <v>13284</v>
      </c>
      <c r="F1561" s="2">
        <v>21.026499999999999</v>
      </c>
      <c r="G1561" s="2">
        <v>279316.02600000001</v>
      </c>
      <c r="H1561" s="15">
        <f t="shared" si="24"/>
        <v>3.0008956519330318E-2</v>
      </c>
      <c r="I1561" s="14"/>
      <c r="J1561" s="14"/>
      <c r="K1561" s="14"/>
    </row>
    <row r="1562" spans="2:11" ht="13.5" x14ac:dyDescent="0.35">
      <c r="B1562" s="3">
        <v>44280</v>
      </c>
      <c r="C1562" s="2">
        <v>22</v>
      </c>
      <c r="D1562" s="2">
        <v>11.3459</v>
      </c>
      <c r="E1562" s="2">
        <v>5422</v>
      </c>
      <c r="F1562" s="2">
        <v>21.982299999999999</v>
      </c>
      <c r="G1562" s="2">
        <v>119188.0306</v>
      </c>
      <c r="H1562" s="15">
        <f t="shared" si="24"/>
        <v>1.7104284139093439E-2</v>
      </c>
      <c r="I1562" s="14"/>
      <c r="J1562" s="14"/>
      <c r="K1562" s="14"/>
    </row>
    <row r="1563" spans="2:11" ht="13.5" x14ac:dyDescent="0.35">
      <c r="B1563" s="3">
        <v>44281</v>
      </c>
      <c r="C1563" s="2">
        <v>21.54</v>
      </c>
      <c r="D1563" s="2">
        <v>11.108599999999999</v>
      </c>
      <c r="E1563" s="2">
        <v>1220</v>
      </c>
      <c r="F1563" s="2">
        <v>21.8719</v>
      </c>
      <c r="G1563" s="2">
        <v>26683.718000000001</v>
      </c>
      <c r="H1563" s="15">
        <f t="shared" si="24"/>
        <v>-2.0915044200989007E-2</v>
      </c>
      <c r="I1563" s="14"/>
      <c r="J1563" s="14"/>
      <c r="K1563" s="14"/>
    </row>
    <row r="1564" spans="2:11" ht="13.5" x14ac:dyDescent="0.35">
      <c r="B1564" s="3">
        <v>44284</v>
      </c>
      <c r="C1564" s="2">
        <v>21.7</v>
      </c>
      <c r="D1564" s="2">
        <v>11.1912</v>
      </c>
      <c r="E1564" s="2">
        <v>3492</v>
      </c>
      <c r="F1564" s="2">
        <v>21.350200000000001</v>
      </c>
      <c r="G1564" s="2">
        <v>74554.898400000005</v>
      </c>
      <c r="H1564" s="15">
        <f t="shared" si="24"/>
        <v>7.4356804637849168E-3</v>
      </c>
      <c r="I1564" s="14"/>
      <c r="J1564" s="14"/>
      <c r="K1564" s="14"/>
    </row>
    <row r="1565" spans="2:11" ht="13.5" x14ac:dyDescent="0.35">
      <c r="B1565" s="3">
        <v>44285</v>
      </c>
      <c r="C1565" s="2">
        <v>21.25</v>
      </c>
      <c r="D1565" s="2">
        <v>10.959099999999999</v>
      </c>
      <c r="E1565" s="2">
        <v>1217</v>
      </c>
      <c r="F1565" s="2">
        <v>21.354600000000001</v>
      </c>
      <c r="G1565" s="2">
        <v>25988.548200000001</v>
      </c>
      <c r="H1565" s="15">
        <f t="shared" si="24"/>
        <v>-2.0739509614697338E-2</v>
      </c>
      <c r="I1565" s="14"/>
      <c r="J1565" s="14"/>
      <c r="K1565" s="14"/>
    </row>
    <row r="1566" spans="2:11" ht="13.5" x14ac:dyDescent="0.35">
      <c r="B1566" s="3">
        <v>44286</v>
      </c>
      <c r="C1566" s="2">
        <v>21.5</v>
      </c>
      <c r="D1566" s="2">
        <v>11.087999999999999</v>
      </c>
      <c r="E1566" s="2">
        <v>663</v>
      </c>
      <c r="F1566" s="2">
        <v>21.342500000000001</v>
      </c>
      <c r="G1566" s="2">
        <v>14150.077499999999</v>
      </c>
      <c r="H1566" s="15">
        <f t="shared" si="24"/>
        <v>1.1761914755773721E-2</v>
      </c>
      <c r="I1566" s="14"/>
      <c r="J1566" s="14"/>
      <c r="K1566" s="14"/>
    </row>
    <row r="1567" spans="2:11" ht="13.5" x14ac:dyDescent="0.35">
      <c r="B1567" s="3">
        <v>44287</v>
      </c>
      <c r="C1567" s="2">
        <v>21.5</v>
      </c>
      <c r="D1567" s="2">
        <v>11.087999999999999</v>
      </c>
      <c r="E1567" s="2">
        <v>1440</v>
      </c>
      <c r="F1567" s="2">
        <v>21.3565</v>
      </c>
      <c r="G1567" s="2">
        <v>30753.360000000001</v>
      </c>
      <c r="H1567" s="15">
        <f t="shared" si="24"/>
        <v>0</v>
      </c>
      <c r="I1567" s="14"/>
      <c r="J1567" s="14"/>
      <c r="K1567" s="14"/>
    </row>
    <row r="1568" spans="2:11" ht="13.5" x14ac:dyDescent="0.35">
      <c r="B1568" s="3">
        <v>44288</v>
      </c>
      <c r="C1568" s="2">
        <v>21.3</v>
      </c>
      <c r="D1568" s="2">
        <v>10.9849</v>
      </c>
      <c r="E1568" s="2">
        <v>1260</v>
      </c>
      <c r="F1568" s="2">
        <v>21.5167</v>
      </c>
      <c r="G1568" s="2">
        <v>27111.042000000001</v>
      </c>
      <c r="H1568" s="15">
        <f t="shared" si="24"/>
        <v>-9.2983405483405054E-3</v>
      </c>
      <c r="I1568" s="14"/>
      <c r="J1568" s="14"/>
      <c r="K1568" s="14"/>
    </row>
    <row r="1569" spans="2:11" ht="13.5" x14ac:dyDescent="0.35">
      <c r="B1569" s="3">
        <v>44291</v>
      </c>
      <c r="C1569" s="2">
        <v>22.14</v>
      </c>
      <c r="D1569" s="2">
        <v>11.418100000000001</v>
      </c>
      <c r="E1569" s="2">
        <v>2470</v>
      </c>
      <c r="F1569" s="2">
        <v>21.670200000000001</v>
      </c>
      <c r="G1569" s="2">
        <v>53525.394</v>
      </c>
      <c r="H1569" s="15">
        <f t="shared" si="24"/>
        <v>3.9435952990013672E-2</v>
      </c>
      <c r="I1569" s="14"/>
      <c r="J1569" s="14"/>
      <c r="K1569" s="14"/>
    </row>
    <row r="1570" spans="2:11" ht="13.5" x14ac:dyDescent="0.35">
      <c r="B1570" s="3">
        <v>44292</v>
      </c>
      <c r="C1570" s="2">
        <v>22.45</v>
      </c>
      <c r="D1570" s="2">
        <v>11.5779</v>
      </c>
      <c r="E1570" s="2">
        <v>3355</v>
      </c>
      <c r="F1570" s="2">
        <v>22.335599999999999</v>
      </c>
      <c r="G1570" s="2">
        <v>74935.937999999995</v>
      </c>
      <c r="H1570" s="15">
        <f t="shared" si="24"/>
        <v>1.3995323214895545E-2</v>
      </c>
      <c r="I1570" s="14"/>
      <c r="J1570" s="14"/>
      <c r="K1570" s="14"/>
    </row>
    <row r="1571" spans="2:11" ht="13.5" x14ac:dyDescent="0.35">
      <c r="B1571" s="3">
        <v>44293</v>
      </c>
      <c r="C1571" s="2">
        <v>22.45</v>
      </c>
      <c r="D1571" s="2">
        <v>11.5779</v>
      </c>
      <c r="E1571" s="2">
        <v>465</v>
      </c>
      <c r="F1571" s="2">
        <v>22.414000000000001</v>
      </c>
      <c r="G1571" s="2">
        <v>10422.51</v>
      </c>
      <c r="H1571" s="15">
        <f t="shared" si="24"/>
        <v>0</v>
      </c>
      <c r="I1571" s="14"/>
      <c r="J1571" s="14"/>
      <c r="K1571" s="14"/>
    </row>
    <row r="1572" spans="2:11" ht="13.5" x14ac:dyDescent="0.35">
      <c r="B1572" s="3">
        <v>44294</v>
      </c>
      <c r="C1572" s="2">
        <v>22.45</v>
      </c>
      <c r="D1572" s="2">
        <v>11.5779</v>
      </c>
      <c r="E1572" s="2">
        <v>398</v>
      </c>
      <c r="F1572" s="2">
        <v>22.4437</v>
      </c>
      <c r="G1572" s="2">
        <v>8932.5925999999999</v>
      </c>
      <c r="H1572" s="15">
        <f t="shared" si="24"/>
        <v>0</v>
      </c>
      <c r="I1572" s="14"/>
      <c r="J1572" s="14"/>
      <c r="K1572" s="14"/>
    </row>
    <row r="1573" spans="2:11" ht="13.5" x14ac:dyDescent="0.35">
      <c r="B1573" s="3">
        <v>44298</v>
      </c>
      <c r="C1573" s="2">
        <v>23.46</v>
      </c>
      <c r="D1573" s="2">
        <v>12.098800000000001</v>
      </c>
      <c r="E1573" s="2">
        <v>11196</v>
      </c>
      <c r="F1573" s="2">
        <v>23.056999999999999</v>
      </c>
      <c r="G1573" s="2">
        <v>258146.17199999999</v>
      </c>
      <c r="H1573" s="15">
        <f t="shared" si="24"/>
        <v>4.4990887812124916E-2</v>
      </c>
      <c r="I1573" s="14"/>
      <c r="J1573" s="14"/>
      <c r="K1573" s="14"/>
    </row>
    <row r="1574" spans="2:11" ht="13.5" x14ac:dyDescent="0.35">
      <c r="B1574" s="3">
        <v>44299</v>
      </c>
      <c r="C1574" s="2">
        <v>24</v>
      </c>
      <c r="D1574" s="2">
        <v>12.3773</v>
      </c>
      <c r="E1574" s="2">
        <v>201</v>
      </c>
      <c r="F1574" s="2">
        <v>23.999500000000001</v>
      </c>
      <c r="G1574" s="2">
        <v>4823.8995000000004</v>
      </c>
      <c r="H1574" s="15">
        <f t="shared" si="24"/>
        <v>2.3018811782986683E-2</v>
      </c>
      <c r="I1574" s="14"/>
      <c r="J1574" s="14"/>
      <c r="K1574" s="14"/>
    </row>
    <row r="1575" spans="2:11" ht="13.5" x14ac:dyDescent="0.35">
      <c r="B1575" s="3">
        <v>44300</v>
      </c>
      <c r="C1575" s="2">
        <v>23.8</v>
      </c>
      <c r="D1575" s="2">
        <v>12.2742</v>
      </c>
      <c r="E1575" s="2">
        <v>343</v>
      </c>
      <c r="F1575" s="2">
        <v>23.4801</v>
      </c>
      <c r="G1575" s="2">
        <v>8053.6742999999997</v>
      </c>
      <c r="H1575" s="15">
        <f t="shared" si="24"/>
        <v>-8.3297649729746816E-3</v>
      </c>
      <c r="I1575" s="14"/>
      <c r="J1575" s="14"/>
      <c r="K1575" s="14"/>
    </row>
    <row r="1576" spans="2:11" ht="13.5" x14ac:dyDescent="0.35">
      <c r="B1576" s="3">
        <v>44301</v>
      </c>
      <c r="C1576" s="2">
        <v>23.9</v>
      </c>
      <c r="D1576" s="2">
        <v>12.325699999999999</v>
      </c>
      <c r="E1576" s="2">
        <v>52</v>
      </c>
      <c r="F1576" s="2">
        <v>23.907699999999998</v>
      </c>
      <c r="G1576" s="2">
        <v>1243.2003999999999</v>
      </c>
      <c r="H1576" s="15">
        <f t="shared" si="24"/>
        <v>4.1957928011600743E-3</v>
      </c>
      <c r="I1576" s="14"/>
      <c r="J1576" s="14"/>
      <c r="K1576" s="14"/>
    </row>
    <row r="1577" spans="2:11" ht="13.5" x14ac:dyDescent="0.35">
      <c r="B1577" s="3">
        <v>44302</v>
      </c>
      <c r="C1577" s="2">
        <v>23.9</v>
      </c>
      <c r="D1577" s="2">
        <v>12.325699999999999</v>
      </c>
      <c r="E1577" s="2">
        <v>10</v>
      </c>
      <c r="F1577" s="2">
        <v>23.896999999999998</v>
      </c>
      <c r="G1577" s="2">
        <v>238.97</v>
      </c>
      <c r="H1577" s="15">
        <f t="shared" si="24"/>
        <v>0</v>
      </c>
      <c r="I1577" s="14"/>
      <c r="J1577" s="14"/>
      <c r="K1577" s="14"/>
    </row>
    <row r="1578" spans="2:11" ht="13.5" x14ac:dyDescent="0.35">
      <c r="B1578" s="3">
        <v>44305</v>
      </c>
      <c r="C1578" s="2">
        <v>23.84</v>
      </c>
      <c r="D1578" s="2">
        <v>12.2948</v>
      </c>
      <c r="E1578" s="2">
        <v>252</v>
      </c>
      <c r="F1578" s="2">
        <v>23.857700000000001</v>
      </c>
      <c r="G1578" s="2">
        <v>6012.1404000000002</v>
      </c>
      <c r="H1578" s="15">
        <f t="shared" si="24"/>
        <v>-2.5069570085268214E-3</v>
      </c>
      <c r="I1578" s="14"/>
      <c r="J1578" s="14"/>
      <c r="K1578" s="14"/>
    </row>
    <row r="1579" spans="2:11" ht="13.5" x14ac:dyDescent="0.35">
      <c r="B1579" s="3">
        <v>44306</v>
      </c>
      <c r="C1579" s="2">
        <v>23.84</v>
      </c>
      <c r="D1579" s="2">
        <v>12.2948</v>
      </c>
      <c r="E1579" s="2">
        <v>0</v>
      </c>
      <c r="F1579" s="2">
        <v>0</v>
      </c>
      <c r="G1579" s="2">
        <v>0</v>
      </c>
      <c r="H1579" s="15">
        <f t="shared" si="24"/>
        <v>0</v>
      </c>
      <c r="I1579" s="14"/>
      <c r="J1579" s="14"/>
      <c r="K1579" s="14"/>
    </row>
    <row r="1580" spans="2:11" ht="13.5" x14ac:dyDescent="0.35">
      <c r="B1580" s="3">
        <v>44307</v>
      </c>
      <c r="C1580" s="2">
        <v>23.84</v>
      </c>
      <c r="D1580" s="2">
        <v>12.2948</v>
      </c>
      <c r="E1580" s="2">
        <v>296</v>
      </c>
      <c r="F1580" s="2">
        <v>23.812999999999999</v>
      </c>
      <c r="G1580" s="2">
        <v>7048.6480000000001</v>
      </c>
      <c r="H1580" s="15">
        <f t="shared" si="24"/>
        <v>0</v>
      </c>
      <c r="I1580" s="14"/>
      <c r="J1580" s="14"/>
      <c r="K1580" s="14"/>
    </row>
    <row r="1581" spans="2:11" ht="13.5" x14ac:dyDescent="0.35">
      <c r="B1581" s="3">
        <v>44308</v>
      </c>
      <c r="C1581" s="2">
        <v>23.84</v>
      </c>
      <c r="D1581" s="2">
        <v>12.2948</v>
      </c>
      <c r="E1581" s="2">
        <v>320</v>
      </c>
      <c r="F1581" s="2">
        <v>23.577300000000001</v>
      </c>
      <c r="G1581" s="2">
        <v>7544.7359999999999</v>
      </c>
      <c r="H1581" s="15">
        <f t="shared" si="24"/>
        <v>0</v>
      </c>
      <c r="I1581" s="14"/>
      <c r="J1581" s="14"/>
      <c r="K1581" s="14"/>
    </row>
    <row r="1582" spans="2:11" ht="13.5" x14ac:dyDescent="0.35">
      <c r="B1582" s="3">
        <v>44309</v>
      </c>
      <c r="C1582" s="2">
        <v>23.84</v>
      </c>
      <c r="D1582" s="2">
        <v>12.2948</v>
      </c>
      <c r="E1582" s="2">
        <v>0</v>
      </c>
      <c r="F1582" s="2">
        <v>0</v>
      </c>
      <c r="G1582" s="2">
        <v>0</v>
      </c>
      <c r="H1582" s="15">
        <f t="shared" si="24"/>
        <v>0</v>
      </c>
      <c r="I1582" s="14"/>
      <c r="J1582" s="14"/>
      <c r="K1582" s="14"/>
    </row>
    <row r="1583" spans="2:11" ht="13.5" x14ac:dyDescent="0.35">
      <c r="B1583" s="3">
        <v>44312</v>
      </c>
      <c r="C1583" s="2">
        <v>23.75</v>
      </c>
      <c r="D1583" s="2">
        <v>12.2484</v>
      </c>
      <c r="E1583" s="2">
        <v>540</v>
      </c>
      <c r="F1583" s="2">
        <v>23.403500000000001</v>
      </c>
      <c r="G1583" s="2">
        <v>12637.89</v>
      </c>
      <c r="H1583" s="15">
        <f t="shared" si="24"/>
        <v>-3.7739532159937711E-3</v>
      </c>
      <c r="I1583" s="14"/>
      <c r="J1583" s="14"/>
      <c r="K1583" s="14"/>
    </row>
    <row r="1584" spans="2:11" ht="13.5" x14ac:dyDescent="0.35">
      <c r="B1584" s="3">
        <v>44313</v>
      </c>
      <c r="C1584" s="2">
        <v>23.45</v>
      </c>
      <c r="D1584" s="2">
        <v>12.0937</v>
      </c>
      <c r="E1584" s="2">
        <v>100</v>
      </c>
      <c r="F1584" s="2">
        <v>23.45</v>
      </c>
      <c r="G1584" s="2">
        <v>2345</v>
      </c>
      <c r="H1584" s="15">
        <f t="shared" si="24"/>
        <v>-1.2630221090101569E-2</v>
      </c>
      <c r="I1584" s="14"/>
      <c r="J1584" s="14"/>
      <c r="K1584" s="14"/>
    </row>
    <row r="1585" spans="2:11" ht="13.5" x14ac:dyDescent="0.35">
      <c r="B1585" s="3">
        <v>44314</v>
      </c>
      <c r="C1585" s="2">
        <v>23.45</v>
      </c>
      <c r="D1585" s="2">
        <v>12.0937</v>
      </c>
      <c r="E1585" s="2">
        <v>51</v>
      </c>
      <c r="F1585" s="2">
        <v>23.5016</v>
      </c>
      <c r="G1585" s="2">
        <v>1198.5816</v>
      </c>
      <c r="H1585" s="15">
        <f t="shared" si="24"/>
        <v>0</v>
      </c>
      <c r="I1585" s="14"/>
      <c r="J1585" s="14"/>
      <c r="K1585" s="14"/>
    </row>
    <row r="1586" spans="2:11" ht="13.5" x14ac:dyDescent="0.35">
      <c r="B1586" s="3">
        <v>44315</v>
      </c>
      <c r="C1586" s="2">
        <v>23</v>
      </c>
      <c r="D1586" s="2">
        <v>11.861599999999999</v>
      </c>
      <c r="E1586" s="2">
        <v>550</v>
      </c>
      <c r="F1586" s="2">
        <v>23.322700000000001</v>
      </c>
      <c r="G1586" s="2">
        <v>12827.485000000001</v>
      </c>
      <c r="H1586" s="15">
        <f t="shared" si="24"/>
        <v>-1.919181061213697E-2</v>
      </c>
      <c r="I1586" s="14"/>
      <c r="J1586" s="14"/>
      <c r="K1586" s="14"/>
    </row>
    <row r="1587" spans="2:11" ht="13.5" x14ac:dyDescent="0.35">
      <c r="B1587" s="3">
        <v>44316</v>
      </c>
      <c r="C1587" s="2">
        <v>23</v>
      </c>
      <c r="D1587" s="2">
        <v>11.861599999999999</v>
      </c>
      <c r="E1587" s="2">
        <v>360</v>
      </c>
      <c r="F1587" s="2">
        <v>23.019200000000001</v>
      </c>
      <c r="G1587" s="2">
        <v>8286.9120000000003</v>
      </c>
      <c r="H1587" s="15">
        <f t="shared" si="24"/>
        <v>0</v>
      </c>
      <c r="I1587" s="14"/>
      <c r="J1587" s="14"/>
      <c r="K1587" s="14"/>
    </row>
    <row r="1588" spans="2:11" ht="13.5" x14ac:dyDescent="0.35">
      <c r="B1588" s="3">
        <v>44319</v>
      </c>
      <c r="C1588" s="2">
        <v>22.75</v>
      </c>
      <c r="D1588" s="2">
        <v>11.732699999999999</v>
      </c>
      <c r="E1588" s="2">
        <v>1654</v>
      </c>
      <c r="F1588" s="2">
        <v>22.495100000000001</v>
      </c>
      <c r="G1588" s="2">
        <v>37206.895400000001</v>
      </c>
      <c r="H1588" s="15">
        <f t="shared" si="24"/>
        <v>-1.0866999392999241E-2</v>
      </c>
      <c r="I1588" s="14"/>
      <c r="J1588" s="14"/>
      <c r="K1588" s="14"/>
    </row>
    <row r="1589" spans="2:11" ht="13.5" x14ac:dyDescent="0.35">
      <c r="B1589" s="3">
        <v>44320</v>
      </c>
      <c r="C1589" s="2">
        <v>22.73</v>
      </c>
      <c r="D1589" s="2">
        <v>11.722300000000001</v>
      </c>
      <c r="E1589" s="2">
        <v>3845</v>
      </c>
      <c r="F1589" s="2">
        <v>22.435199999999998</v>
      </c>
      <c r="G1589" s="2">
        <v>86263.343999999997</v>
      </c>
      <c r="H1589" s="15">
        <f t="shared" si="24"/>
        <v>-8.8641148243787495E-4</v>
      </c>
      <c r="I1589" s="14"/>
      <c r="J1589" s="14"/>
      <c r="K1589" s="14"/>
    </row>
    <row r="1590" spans="2:11" ht="13.5" x14ac:dyDescent="0.35">
      <c r="B1590" s="3">
        <v>44321</v>
      </c>
      <c r="C1590" s="2">
        <v>22.69</v>
      </c>
      <c r="D1590" s="2">
        <v>11.701700000000001</v>
      </c>
      <c r="E1590" s="2">
        <v>8326</v>
      </c>
      <c r="F1590" s="2">
        <v>22.473800000000001</v>
      </c>
      <c r="G1590" s="2">
        <v>187116.85879999999</v>
      </c>
      <c r="H1590" s="15">
        <f t="shared" si="24"/>
        <v>-1.757334311525891E-3</v>
      </c>
      <c r="I1590" s="14"/>
      <c r="J1590" s="14"/>
      <c r="K1590" s="14"/>
    </row>
    <row r="1591" spans="2:11" ht="13.5" x14ac:dyDescent="0.35">
      <c r="B1591" s="3">
        <v>44322</v>
      </c>
      <c r="C1591" s="2">
        <v>21</v>
      </c>
      <c r="D1591" s="2">
        <v>11.9617</v>
      </c>
      <c r="E1591" s="2">
        <v>280</v>
      </c>
      <c r="F1591" s="2">
        <v>21</v>
      </c>
      <c r="G1591" s="2">
        <v>5880</v>
      </c>
      <c r="H1591" s="15">
        <f t="shared" si="24"/>
        <v>2.2218993821410543E-2</v>
      </c>
      <c r="I1591" s="14"/>
      <c r="J1591" s="14"/>
      <c r="K1591" s="14"/>
    </row>
    <row r="1592" spans="2:11" ht="13.5" x14ac:dyDescent="0.35">
      <c r="B1592" s="3">
        <v>44323</v>
      </c>
      <c r="C1592" s="2">
        <v>20.97</v>
      </c>
      <c r="D1592" s="2">
        <v>11.944599999999999</v>
      </c>
      <c r="E1592" s="2">
        <v>669</v>
      </c>
      <c r="F1592" s="2">
        <v>20.598800000000001</v>
      </c>
      <c r="G1592" s="2">
        <v>13780.5972</v>
      </c>
      <c r="H1592" s="15">
        <f t="shared" si="24"/>
        <v>-1.4295626875779365E-3</v>
      </c>
      <c r="I1592" s="14"/>
      <c r="J1592" s="14"/>
      <c r="K1592" s="14"/>
    </row>
    <row r="1593" spans="2:11" ht="13.5" x14ac:dyDescent="0.35">
      <c r="B1593" s="3">
        <v>44326</v>
      </c>
      <c r="C1593" s="2">
        <v>20.5</v>
      </c>
      <c r="D1593" s="2">
        <v>11.6769</v>
      </c>
      <c r="E1593" s="2">
        <v>1306</v>
      </c>
      <c r="F1593" s="2">
        <v>20.6934</v>
      </c>
      <c r="G1593" s="2">
        <v>27025.580399999999</v>
      </c>
      <c r="H1593" s="15">
        <f t="shared" si="24"/>
        <v>-2.2411801148636171E-2</v>
      </c>
      <c r="I1593" s="14"/>
      <c r="J1593" s="14"/>
      <c r="K1593" s="14"/>
    </row>
    <row r="1594" spans="2:11" ht="13.5" x14ac:dyDescent="0.35">
      <c r="B1594" s="3">
        <v>44327</v>
      </c>
      <c r="C1594" s="2">
        <v>20.8</v>
      </c>
      <c r="D1594" s="2">
        <v>11.847799999999999</v>
      </c>
      <c r="E1594" s="2">
        <v>2267</v>
      </c>
      <c r="F1594" s="2">
        <v>20.453600000000002</v>
      </c>
      <c r="G1594" s="2">
        <v>46368.311199999996</v>
      </c>
      <c r="H1594" s="15">
        <f t="shared" si="24"/>
        <v>1.4635733799210373E-2</v>
      </c>
      <c r="I1594" s="14"/>
      <c r="J1594" s="14"/>
      <c r="K1594" s="14"/>
    </row>
    <row r="1595" spans="2:11" ht="13.5" x14ac:dyDescent="0.35">
      <c r="B1595" s="3">
        <v>44333</v>
      </c>
      <c r="C1595" s="2">
        <v>21</v>
      </c>
      <c r="D1595" s="2">
        <v>11.9617</v>
      </c>
      <c r="E1595" s="2">
        <v>7345</v>
      </c>
      <c r="F1595" s="2">
        <v>20.985499999999998</v>
      </c>
      <c r="G1595" s="2">
        <v>154138.4975</v>
      </c>
      <c r="H1595" s="15">
        <f t="shared" si="24"/>
        <v>9.6135991492092201E-3</v>
      </c>
      <c r="I1595" s="14"/>
      <c r="J1595" s="14"/>
      <c r="K1595" s="14"/>
    </row>
    <row r="1596" spans="2:11" ht="13.5" x14ac:dyDescent="0.35">
      <c r="B1596" s="3">
        <v>44334</v>
      </c>
      <c r="C1596" s="2">
        <v>21.26</v>
      </c>
      <c r="D1596" s="2">
        <v>12.1098</v>
      </c>
      <c r="E1596" s="2">
        <v>4679</v>
      </c>
      <c r="F1596" s="2">
        <v>21.101199999999999</v>
      </c>
      <c r="G1596" s="2">
        <v>98732.514800000004</v>
      </c>
      <c r="H1596" s="15">
        <f t="shared" si="24"/>
        <v>1.2381183276624514E-2</v>
      </c>
      <c r="I1596" s="14"/>
      <c r="J1596" s="14"/>
      <c r="K1596" s="14"/>
    </row>
    <row r="1597" spans="2:11" ht="13.5" x14ac:dyDescent="0.35">
      <c r="B1597" s="3">
        <v>44335</v>
      </c>
      <c r="C1597" s="2">
        <v>21.7</v>
      </c>
      <c r="D1597" s="2">
        <v>12.3605</v>
      </c>
      <c r="E1597" s="2">
        <v>6460</v>
      </c>
      <c r="F1597" s="2">
        <v>21.594899999999999</v>
      </c>
      <c r="G1597" s="2">
        <v>139503.054</v>
      </c>
      <c r="H1597" s="15">
        <f t="shared" si="24"/>
        <v>2.07022411600522E-2</v>
      </c>
      <c r="I1597" s="14"/>
      <c r="J1597" s="14"/>
      <c r="K1597" s="14"/>
    </row>
    <row r="1598" spans="2:11" ht="13.5" x14ac:dyDescent="0.35">
      <c r="B1598" s="3">
        <v>44336</v>
      </c>
      <c r="C1598" s="2">
        <v>21.84</v>
      </c>
      <c r="D1598" s="2">
        <v>12.440200000000001</v>
      </c>
      <c r="E1598" s="2">
        <v>2154</v>
      </c>
      <c r="F1598" s="2">
        <v>21.790700000000001</v>
      </c>
      <c r="G1598" s="2">
        <v>46937.167800000003</v>
      </c>
      <c r="H1598" s="15">
        <f t="shared" si="24"/>
        <v>6.4479592249505092E-3</v>
      </c>
      <c r="I1598" s="14"/>
      <c r="J1598" s="14"/>
      <c r="K1598" s="14"/>
    </row>
    <row r="1599" spans="2:11" ht="13.5" x14ac:dyDescent="0.35">
      <c r="B1599" s="3">
        <v>44337</v>
      </c>
      <c r="C1599" s="2">
        <v>21.75</v>
      </c>
      <c r="D1599" s="2">
        <v>12.3889</v>
      </c>
      <c r="E1599" s="2">
        <v>854</v>
      </c>
      <c r="F1599" s="2">
        <v>21.761700000000001</v>
      </c>
      <c r="G1599" s="2">
        <v>18584.4918</v>
      </c>
      <c r="H1599" s="15">
        <f t="shared" si="24"/>
        <v>-4.1237279143423117E-3</v>
      </c>
      <c r="I1599" s="14"/>
      <c r="J1599" s="14"/>
      <c r="K1599" s="14"/>
    </row>
    <row r="1600" spans="2:11" ht="13.5" x14ac:dyDescent="0.35">
      <c r="B1600" s="3">
        <v>44340</v>
      </c>
      <c r="C1600" s="2">
        <v>21.9</v>
      </c>
      <c r="D1600" s="2">
        <v>12.474399999999999</v>
      </c>
      <c r="E1600" s="2">
        <v>527</v>
      </c>
      <c r="F1600" s="2">
        <v>21.610099999999999</v>
      </c>
      <c r="G1600" s="2">
        <v>11388.5227</v>
      </c>
      <c r="H1600" s="15">
        <f t="shared" si="24"/>
        <v>6.901339101938E-3</v>
      </c>
      <c r="I1600" s="14"/>
      <c r="J1600" s="14"/>
      <c r="K1600" s="14"/>
    </row>
    <row r="1601" spans="2:11" ht="13.5" x14ac:dyDescent="0.35">
      <c r="B1601" s="3">
        <v>44341</v>
      </c>
      <c r="C1601" s="2">
        <v>21.9</v>
      </c>
      <c r="D1601" s="2">
        <v>12.474399999999999</v>
      </c>
      <c r="E1601" s="2">
        <v>0</v>
      </c>
      <c r="F1601" s="2">
        <v>0</v>
      </c>
      <c r="G1601" s="2">
        <v>0</v>
      </c>
      <c r="H1601" s="15">
        <f t="shared" si="24"/>
        <v>0</v>
      </c>
      <c r="I1601" s="14"/>
      <c r="J1601" s="14"/>
      <c r="K1601" s="14"/>
    </row>
    <row r="1602" spans="2:11" ht="13.5" x14ac:dyDescent="0.35">
      <c r="B1602" s="3">
        <v>44342</v>
      </c>
      <c r="C1602" s="2">
        <v>21.49</v>
      </c>
      <c r="D1602" s="2">
        <v>12.2408</v>
      </c>
      <c r="E1602" s="2">
        <v>281</v>
      </c>
      <c r="F1602" s="2">
        <v>21.495200000000001</v>
      </c>
      <c r="G1602" s="2">
        <v>6040.1512000000002</v>
      </c>
      <c r="H1602" s="15">
        <f t="shared" si="24"/>
        <v>-1.872635156801122E-2</v>
      </c>
      <c r="I1602" s="14"/>
      <c r="J1602" s="14"/>
      <c r="K1602" s="14"/>
    </row>
    <row r="1603" spans="2:11" ht="13.5" x14ac:dyDescent="0.35">
      <c r="B1603" s="3">
        <v>44343</v>
      </c>
      <c r="C1603" s="2">
        <v>21.5</v>
      </c>
      <c r="D1603" s="2">
        <v>12.246499999999999</v>
      </c>
      <c r="E1603" s="2">
        <v>120</v>
      </c>
      <c r="F1603" s="2">
        <v>21.5</v>
      </c>
      <c r="G1603" s="2">
        <v>2580</v>
      </c>
      <c r="H1603" s="15">
        <f t="shared" si="24"/>
        <v>4.6565583948754576E-4</v>
      </c>
      <c r="I1603" s="14"/>
      <c r="J1603" s="14"/>
      <c r="K1603" s="14"/>
    </row>
    <row r="1604" spans="2:11" ht="13.5" x14ac:dyDescent="0.35">
      <c r="B1604" s="3">
        <v>44344</v>
      </c>
      <c r="C1604" s="2">
        <v>21.48</v>
      </c>
      <c r="D1604" s="2">
        <v>12.235099999999999</v>
      </c>
      <c r="E1604" s="2">
        <v>90</v>
      </c>
      <c r="F1604" s="2">
        <v>21.49</v>
      </c>
      <c r="G1604" s="2">
        <v>1934.1</v>
      </c>
      <c r="H1604" s="15">
        <f t="shared" si="24"/>
        <v>-9.3087821010085143E-4</v>
      </c>
      <c r="I1604" s="14"/>
      <c r="J1604" s="14"/>
      <c r="K1604" s="14"/>
    </row>
    <row r="1605" spans="2:11" ht="13.5" x14ac:dyDescent="0.35">
      <c r="B1605" s="3">
        <v>44347</v>
      </c>
      <c r="C1605" s="2">
        <v>21.5</v>
      </c>
      <c r="D1605" s="2">
        <v>12.246499999999999</v>
      </c>
      <c r="E1605" s="2">
        <v>3409</v>
      </c>
      <c r="F1605" s="2">
        <v>21.450600000000001</v>
      </c>
      <c r="G1605" s="2">
        <v>73125.095400000006</v>
      </c>
      <c r="H1605" s="15">
        <f t="shared" si="24"/>
        <v>9.3174555173231748E-4</v>
      </c>
      <c r="I1605" s="14"/>
      <c r="J1605" s="14"/>
      <c r="K1605" s="14"/>
    </row>
    <row r="1606" spans="2:11" ht="13.5" x14ac:dyDescent="0.35">
      <c r="B1606" s="3">
        <v>44348</v>
      </c>
      <c r="C1606" s="2">
        <v>21.5</v>
      </c>
      <c r="D1606" s="2">
        <v>12.246499999999999</v>
      </c>
      <c r="E1606" s="2">
        <v>101</v>
      </c>
      <c r="F1606" s="2">
        <v>21.504000000000001</v>
      </c>
      <c r="G1606" s="2">
        <v>2171.904</v>
      </c>
      <c r="H1606" s="15">
        <f t="shared" si="24"/>
        <v>0</v>
      </c>
      <c r="I1606" s="14"/>
      <c r="J1606" s="14"/>
      <c r="K1606" s="14"/>
    </row>
    <row r="1607" spans="2:11" ht="13.5" x14ac:dyDescent="0.35">
      <c r="B1607" s="3">
        <v>44349</v>
      </c>
      <c r="C1607" s="2">
        <v>21.5</v>
      </c>
      <c r="D1607" s="2">
        <v>12.246499999999999</v>
      </c>
      <c r="E1607" s="2">
        <v>4002</v>
      </c>
      <c r="F1607" s="2">
        <v>21.720099999999999</v>
      </c>
      <c r="G1607" s="2">
        <v>86923.840200000006</v>
      </c>
      <c r="H1607" s="15">
        <f t="shared" ref="H1607:H1670" si="25">(D1607-D1606)/D1606</f>
        <v>0</v>
      </c>
      <c r="I1607" s="14"/>
      <c r="J1607" s="14"/>
      <c r="K1607" s="14"/>
    </row>
    <row r="1608" spans="2:11" ht="13.5" x14ac:dyDescent="0.35">
      <c r="B1608" s="3">
        <v>44350</v>
      </c>
      <c r="C1608" s="2">
        <v>21.5</v>
      </c>
      <c r="D1608" s="2">
        <v>12.246499999999999</v>
      </c>
      <c r="E1608" s="2">
        <v>59</v>
      </c>
      <c r="F1608" s="2">
        <v>21.5</v>
      </c>
      <c r="G1608" s="2">
        <v>1268.5</v>
      </c>
      <c r="H1608" s="15">
        <f t="shared" si="25"/>
        <v>0</v>
      </c>
      <c r="I1608" s="14"/>
      <c r="J1608" s="14"/>
      <c r="K1608" s="14"/>
    </row>
    <row r="1609" spans="2:11" ht="13.5" x14ac:dyDescent="0.35">
      <c r="B1609" s="3">
        <v>44351</v>
      </c>
      <c r="C1609" s="2">
        <v>21.5</v>
      </c>
      <c r="D1609" s="2">
        <v>12.246499999999999</v>
      </c>
      <c r="E1609" s="2">
        <v>50</v>
      </c>
      <c r="F1609" s="2">
        <v>21.5</v>
      </c>
      <c r="G1609" s="2">
        <v>1075</v>
      </c>
      <c r="H1609" s="15">
        <f t="shared" si="25"/>
        <v>0</v>
      </c>
      <c r="I1609" s="14"/>
      <c r="J1609" s="14"/>
      <c r="K1609" s="14"/>
    </row>
    <row r="1610" spans="2:11" ht="13.5" x14ac:dyDescent="0.35">
      <c r="B1610" s="3">
        <v>44354</v>
      </c>
      <c r="C1610" s="2">
        <v>21.6</v>
      </c>
      <c r="D1610" s="2">
        <v>12.3035</v>
      </c>
      <c r="E1610" s="2">
        <v>196</v>
      </c>
      <c r="F1610" s="2">
        <v>21.5246</v>
      </c>
      <c r="G1610" s="2">
        <v>4218.8216000000002</v>
      </c>
      <c r="H1610" s="15">
        <f t="shared" si="25"/>
        <v>4.6543910505042569E-3</v>
      </c>
      <c r="I1610" s="14"/>
      <c r="J1610" s="14"/>
      <c r="K1610" s="14"/>
    </row>
    <row r="1611" spans="2:11" ht="13.5" x14ac:dyDescent="0.35">
      <c r="B1611" s="3">
        <v>44355</v>
      </c>
      <c r="C1611" s="2">
        <v>21.5</v>
      </c>
      <c r="D1611" s="2">
        <v>12.246499999999999</v>
      </c>
      <c r="E1611" s="2">
        <v>433</v>
      </c>
      <c r="F1611" s="2">
        <v>21.083200000000001</v>
      </c>
      <c r="G1611" s="2">
        <v>9129.0256000000008</v>
      </c>
      <c r="H1611" s="15">
        <f t="shared" si="25"/>
        <v>-4.6328280570569662E-3</v>
      </c>
      <c r="I1611" s="14"/>
      <c r="J1611" s="14"/>
      <c r="K1611" s="14"/>
    </row>
    <row r="1612" spans="2:11" ht="13.5" x14ac:dyDescent="0.35">
      <c r="B1612" s="3">
        <v>44356</v>
      </c>
      <c r="C1612" s="2">
        <v>21.49</v>
      </c>
      <c r="D1612" s="2">
        <v>12.2408</v>
      </c>
      <c r="E1612" s="2">
        <v>346</v>
      </c>
      <c r="F1612" s="2">
        <v>21.484400000000001</v>
      </c>
      <c r="G1612" s="2">
        <v>7433.6023999999998</v>
      </c>
      <c r="H1612" s="15">
        <f t="shared" si="25"/>
        <v>-4.6543910505035318E-4</v>
      </c>
      <c r="I1612" s="14"/>
      <c r="J1612" s="14"/>
      <c r="K1612" s="14"/>
    </row>
    <row r="1613" spans="2:11" ht="13.5" x14ac:dyDescent="0.35">
      <c r="B1613" s="3">
        <v>44357</v>
      </c>
      <c r="C1613" s="2">
        <v>21.49</v>
      </c>
      <c r="D1613" s="2">
        <v>12.2408</v>
      </c>
      <c r="E1613" s="2">
        <v>101</v>
      </c>
      <c r="F1613" s="2">
        <v>21.4999</v>
      </c>
      <c r="G1613" s="2">
        <v>2171.4899</v>
      </c>
      <c r="H1613" s="15">
        <f t="shared" si="25"/>
        <v>0</v>
      </c>
      <c r="I1613" s="14"/>
      <c r="J1613" s="14"/>
      <c r="K1613" s="14"/>
    </row>
    <row r="1614" spans="2:11" ht="13.5" x14ac:dyDescent="0.35">
      <c r="B1614" s="3">
        <v>44358</v>
      </c>
      <c r="C1614" s="2">
        <v>21.5</v>
      </c>
      <c r="D1614" s="2">
        <v>12.246499999999999</v>
      </c>
      <c r="E1614" s="2">
        <v>29</v>
      </c>
      <c r="F1614" s="2">
        <v>21.637899999999998</v>
      </c>
      <c r="G1614" s="2">
        <v>627.4991</v>
      </c>
      <c r="H1614" s="15">
        <f t="shared" si="25"/>
        <v>4.6565583948754576E-4</v>
      </c>
      <c r="I1614" s="14"/>
      <c r="J1614" s="14"/>
      <c r="K1614" s="14"/>
    </row>
    <row r="1615" spans="2:11" ht="13.5" x14ac:dyDescent="0.35">
      <c r="B1615" s="3">
        <v>44361</v>
      </c>
      <c r="C1615" s="2">
        <v>21.45</v>
      </c>
      <c r="D1615" s="2">
        <v>12.2181</v>
      </c>
      <c r="E1615" s="2">
        <v>535</v>
      </c>
      <c r="F1615" s="2">
        <v>21.456499999999998</v>
      </c>
      <c r="G1615" s="2">
        <v>11479.227500000001</v>
      </c>
      <c r="H1615" s="15">
        <f t="shared" si="25"/>
        <v>-2.3190299269178574E-3</v>
      </c>
      <c r="I1615" s="14"/>
      <c r="J1615" s="14"/>
      <c r="K1615" s="14"/>
    </row>
    <row r="1616" spans="2:11" ht="13.5" x14ac:dyDescent="0.35">
      <c r="B1616" s="3">
        <v>44362</v>
      </c>
      <c r="C1616" s="2">
        <v>21.5</v>
      </c>
      <c r="D1616" s="2">
        <v>12.246499999999999</v>
      </c>
      <c r="E1616" s="2">
        <v>10</v>
      </c>
      <c r="F1616" s="2">
        <v>21.5</v>
      </c>
      <c r="G1616" s="2">
        <v>215</v>
      </c>
      <c r="H1616" s="15">
        <f t="shared" si="25"/>
        <v>2.3244203272194154E-3</v>
      </c>
      <c r="I1616" s="14"/>
      <c r="J1616" s="14"/>
      <c r="K1616" s="14"/>
    </row>
    <row r="1617" spans="2:11" ht="13.5" x14ac:dyDescent="0.35">
      <c r="B1617" s="3">
        <v>44363</v>
      </c>
      <c r="C1617" s="2">
        <v>21.5</v>
      </c>
      <c r="D1617" s="2">
        <v>12.246499999999999</v>
      </c>
      <c r="E1617" s="2">
        <v>10</v>
      </c>
      <c r="F1617" s="2">
        <v>21.5</v>
      </c>
      <c r="G1617" s="2">
        <v>215</v>
      </c>
      <c r="H1617" s="15">
        <f t="shared" si="25"/>
        <v>0</v>
      </c>
      <c r="I1617" s="14"/>
      <c r="J1617" s="14"/>
      <c r="K1617" s="14"/>
    </row>
    <row r="1618" spans="2:11" ht="13.5" x14ac:dyDescent="0.35">
      <c r="B1618" s="3">
        <v>44364</v>
      </c>
      <c r="C1618" s="2">
        <v>21</v>
      </c>
      <c r="D1618" s="2">
        <v>11.9617</v>
      </c>
      <c r="E1618" s="2">
        <v>617</v>
      </c>
      <c r="F1618" s="2">
        <v>21.3566</v>
      </c>
      <c r="G1618" s="2">
        <v>13177.022199999999</v>
      </c>
      <c r="H1618" s="15">
        <f t="shared" si="25"/>
        <v>-2.3255624055852599E-2</v>
      </c>
      <c r="I1618" s="14"/>
      <c r="J1618" s="14"/>
      <c r="K1618" s="14"/>
    </row>
    <row r="1619" spans="2:11" ht="13.5" x14ac:dyDescent="0.35">
      <c r="B1619" s="3">
        <v>44365</v>
      </c>
      <c r="C1619" s="2">
        <v>21</v>
      </c>
      <c r="D1619" s="2">
        <v>11.9617</v>
      </c>
      <c r="E1619" s="2">
        <v>121</v>
      </c>
      <c r="F1619" s="2">
        <v>21.206600000000002</v>
      </c>
      <c r="G1619" s="2">
        <v>2565.9985999999999</v>
      </c>
      <c r="H1619" s="15">
        <f t="shared" si="25"/>
        <v>0</v>
      </c>
      <c r="I1619" s="14"/>
      <c r="J1619" s="14"/>
      <c r="K1619" s="14"/>
    </row>
    <row r="1620" spans="2:11" ht="13.5" x14ac:dyDescent="0.35">
      <c r="B1620" s="3">
        <v>44368</v>
      </c>
      <c r="C1620" s="2">
        <v>21</v>
      </c>
      <c r="D1620" s="2">
        <v>11.9617</v>
      </c>
      <c r="E1620" s="2">
        <v>80</v>
      </c>
      <c r="F1620" s="2">
        <v>21</v>
      </c>
      <c r="G1620" s="2">
        <v>1680</v>
      </c>
      <c r="H1620" s="15">
        <f t="shared" si="25"/>
        <v>0</v>
      </c>
      <c r="I1620" s="14"/>
      <c r="J1620" s="14"/>
      <c r="K1620" s="14"/>
    </row>
    <row r="1621" spans="2:11" ht="13.5" x14ac:dyDescent="0.35">
      <c r="B1621" s="3">
        <v>44369</v>
      </c>
      <c r="C1621" s="2">
        <v>21</v>
      </c>
      <c r="D1621" s="2">
        <v>11.9617</v>
      </c>
      <c r="E1621" s="2">
        <v>260</v>
      </c>
      <c r="F1621" s="2">
        <v>21</v>
      </c>
      <c r="G1621" s="2">
        <v>5460</v>
      </c>
      <c r="H1621" s="15">
        <f t="shared" si="25"/>
        <v>0</v>
      </c>
      <c r="I1621" s="14"/>
      <c r="J1621" s="14"/>
      <c r="K1621" s="14"/>
    </row>
    <row r="1622" spans="2:11" ht="13.5" x14ac:dyDescent="0.35">
      <c r="B1622" s="3">
        <v>44370</v>
      </c>
      <c r="C1622" s="2">
        <v>21</v>
      </c>
      <c r="D1622" s="2">
        <v>11.9617</v>
      </c>
      <c r="E1622" s="2">
        <v>50</v>
      </c>
      <c r="F1622" s="2">
        <v>21</v>
      </c>
      <c r="G1622" s="2">
        <v>1050</v>
      </c>
      <c r="H1622" s="15">
        <f t="shared" si="25"/>
        <v>0</v>
      </c>
      <c r="I1622" s="14"/>
      <c r="J1622" s="14"/>
      <c r="K1622" s="14"/>
    </row>
    <row r="1623" spans="2:11" ht="13.5" x14ac:dyDescent="0.35">
      <c r="B1623" s="3">
        <v>44371</v>
      </c>
      <c r="C1623" s="2">
        <v>21</v>
      </c>
      <c r="D1623" s="2">
        <v>11.9617</v>
      </c>
      <c r="E1623" s="2">
        <v>315</v>
      </c>
      <c r="F1623" s="2">
        <v>20.907900000000001</v>
      </c>
      <c r="G1623" s="2">
        <v>6585.9885000000004</v>
      </c>
      <c r="H1623" s="15">
        <f t="shared" si="25"/>
        <v>0</v>
      </c>
      <c r="I1623" s="14"/>
      <c r="J1623" s="14"/>
      <c r="K1623" s="14"/>
    </row>
    <row r="1624" spans="2:11" ht="13.5" x14ac:dyDescent="0.35">
      <c r="B1624" s="3">
        <v>44372</v>
      </c>
      <c r="C1624" s="2">
        <v>21.5</v>
      </c>
      <c r="D1624" s="2">
        <v>12.246499999999999</v>
      </c>
      <c r="E1624" s="2">
        <v>100</v>
      </c>
      <c r="F1624" s="2">
        <v>21.5</v>
      </c>
      <c r="G1624" s="2">
        <v>2150</v>
      </c>
      <c r="H1624" s="15">
        <f t="shared" si="25"/>
        <v>2.3809324761530453E-2</v>
      </c>
      <c r="I1624" s="14"/>
      <c r="J1624" s="14"/>
      <c r="K1624" s="14"/>
    </row>
    <row r="1625" spans="2:11" ht="13.5" x14ac:dyDescent="0.35">
      <c r="B1625" s="3">
        <v>44375</v>
      </c>
      <c r="C1625" s="2">
        <v>21.5</v>
      </c>
      <c r="D1625" s="2">
        <v>12.246499999999999</v>
      </c>
      <c r="E1625" s="2">
        <v>50</v>
      </c>
      <c r="F1625" s="2">
        <v>21.5</v>
      </c>
      <c r="G1625" s="2">
        <v>1075</v>
      </c>
      <c r="H1625" s="15">
        <f t="shared" si="25"/>
        <v>0</v>
      </c>
      <c r="I1625" s="14"/>
      <c r="J1625" s="14"/>
      <c r="K1625" s="14"/>
    </row>
    <row r="1626" spans="2:11" ht="13.5" x14ac:dyDescent="0.35">
      <c r="B1626" s="3">
        <v>44376</v>
      </c>
      <c r="C1626" s="2">
        <v>21.49</v>
      </c>
      <c r="D1626" s="2">
        <v>12.2408</v>
      </c>
      <c r="E1626" s="2">
        <v>4841</v>
      </c>
      <c r="F1626" s="2">
        <v>21.011299999999999</v>
      </c>
      <c r="G1626" s="2">
        <v>101715.70329999999</v>
      </c>
      <c r="H1626" s="15">
        <f t="shared" si="25"/>
        <v>-4.6543910505035318E-4</v>
      </c>
      <c r="I1626" s="14"/>
      <c r="J1626" s="14"/>
      <c r="K1626" s="14"/>
    </row>
    <row r="1627" spans="2:11" ht="13.5" x14ac:dyDescent="0.35">
      <c r="B1627" s="3">
        <v>44377</v>
      </c>
      <c r="C1627" s="2">
        <v>21.5</v>
      </c>
      <c r="D1627" s="2">
        <v>12.246499999999999</v>
      </c>
      <c r="E1627" s="2">
        <v>443</v>
      </c>
      <c r="F1627" s="2">
        <v>21.294799999999999</v>
      </c>
      <c r="G1627" s="2">
        <v>9433.5964000000004</v>
      </c>
      <c r="H1627" s="15">
        <f t="shared" si="25"/>
        <v>4.6565583948754576E-4</v>
      </c>
      <c r="I1627" s="14"/>
      <c r="J1627" s="14"/>
      <c r="K1627" s="14"/>
    </row>
    <row r="1628" spans="2:11" ht="13.5" x14ac:dyDescent="0.35">
      <c r="B1628" s="3">
        <v>44378</v>
      </c>
      <c r="C1628" s="2">
        <v>21.5</v>
      </c>
      <c r="D1628" s="2">
        <v>12.246499999999999</v>
      </c>
      <c r="E1628" s="2">
        <v>408</v>
      </c>
      <c r="F1628" s="2">
        <v>21.06</v>
      </c>
      <c r="G1628" s="2">
        <v>8592.48</v>
      </c>
      <c r="H1628" s="15">
        <f t="shared" si="25"/>
        <v>0</v>
      </c>
      <c r="I1628" s="14"/>
      <c r="J1628" s="14"/>
      <c r="K1628" s="14"/>
    </row>
    <row r="1629" spans="2:11" ht="13.5" x14ac:dyDescent="0.35">
      <c r="B1629" s="3">
        <v>44379</v>
      </c>
      <c r="C1629" s="2">
        <v>21.5</v>
      </c>
      <c r="D1629" s="2">
        <v>12.246499999999999</v>
      </c>
      <c r="E1629" s="2">
        <v>619</v>
      </c>
      <c r="F1629" s="2">
        <v>20.9832</v>
      </c>
      <c r="G1629" s="2">
        <v>12988.6008</v>
      </c>
      <c r="H1629" s="15">
        <f t="shared" si="25"/>
        <v>0</v>
      </c>
      <c r="I1629" s="14"/>
      <c r="J1629" s="14"/>
      <c r="K1629" s="14"/>
    </row>
    <row r="1630" spans="2:11" ht="13.5" x14ac:dyDescent="0.35">
      <c r="B1630" s="3">
        <v>44382</v>
      </c>
      <c r="C1630" s="2">
        <v>21.5</v>
      </c>
      <c r="D1630" s="2">
        <v>12.246499999999999</v>
      </c>
      <c r="E1630" s="2">
        <v>64</v>
      </c>
      <c r="F1630" s="2">
        <v>21.5</v>
      </c>
      <c r="G1630" s="2">
        <v>1376</v>
      </c>
      <c r="H1630" s="15">
        <f t="shared" si="25"/>
        <v>0</v>
      </c>
      <c r="I1630" s="14"/>
      <c r="J1630" s="14"/>
      <c r="K1630" s="14"/>
    </row>
    <row r="1631" spans="2:11" ht="13.5" x14ac:dyDescent="0.35">
      <c r="B1631" s="3">
        <v>44383</v>
      </c>
      <c r="C1631" s="2">
        <v>21.48</v>
      </c>
      <c r="D1631" s="2">
        <v>12.235099999999999</v>
      </c>
      <c r="E1631" s="2">
        <v>173</v>
      </c>
      <c r="F1631" s="2">
        <v>21.481400000000001</v>
      </c>
      <c r="G1631" s="2">
        <v>3716.2822000000001</v>
      </c>
      <c r="H1631" s="15">
        <f t="shared" si="25"/>
        <v>-9.3087821010085143E-4</v>
      </c>
      <c r="I1631" s="14"/>
      <c r="J1631" s="14"/>
      <c r="K1631" s="14"/>
    </row>
    <row r="1632" spans="2:11" ht="13.5" x14ac:dyDescent="0.35">
      <c r="B1632" s="3">
        <v>44384</v>
      </c>
      <c r="C1632" s="2">
        <v>21.47</v>
      </c>
      <c r="D1632" s="2">
        <v>12.2294</v>
      </c>
      <c r="E1632" s="2">
        <v>50</v>
      </c>
      <c r="F1632" s="2">
        <v>21.47</v>
      </c>
      <c r="G1632" s="2">
        <v>1073.5</v>
      </c>
      <c r="H1632" s="15">
        <f t="shared" si="25"/>
        <v>-4.6587277586608615E-4</v>
      </c>
      <c r="I1632" s="14"/>
      <c r="J1632" s="14"/>
      <c r="K1632" s="14"/>
    </row>
    <row r="1633" spans="2:11" ht="13.5" x14ac:dyDescent="0.35">
      <c r="B1633" s="3">
        <v>44385</v>
      </c>
      <c r="C1633" s="2">
        <v>21.4</v>
      </c>
      <c r="D1633" s="2">
        <v>12.1896</v>
      </c>
      <c r="E1633" s="2">
        <v>610</v>
      </c>
      <c r="F1633" s="2">
        <v>21.4025</v>
      </c>
      <c r="G1633" s="2">
        <v>13055.525</v>
      </c>
      <c r="H1633" s="15">
        <f t="shared" si="25"/>
        <v>-3.254452385235548E-3</v>
      </c>
      <c r="I1633" s="14"/>
      <c r="J1633" s="14"/>
      <c r="K1633" s="14"/>
    </row>
    <row r="1634" spans="2:11" ht="13.5" x14ac:dyDescent="0.35">
      <c r="B1634" s="3">
        <v>44386</v>
      </c>
      <c r="C1634" s="2">
        <v>21.4</v>
      </c>
      <c r="D1634" s="2">
        <v>12.1896</v>
      </c>
      <c r="E1634" s="2">
        <v>80</v>
      </c>
      <c r="F1634" s="2">
        <v>21.4</v>
      </c>
      <c r="G1634" s="2">
        <v>1712</v>
      </c>
      <c r="H1634" s="15">
        <f t="shared" si="25"/>
        <v>0</v>
      </c>
      <c r="I1634" s="14"/>
      <c r="J1634" s="14"/>
      <c r="K1634" s="14"/>
    </row>
    <row r="1635" spans="2:11" ht="13.5" x14ac:dyDescent="0.35">
      <c r="B1635" s="3">
        <v>44389</v>
      </c>
      <c r="C1635" s="2">
        <v>21.4</v>
      </c>
      <c r="D1635" s="2">
        <v>12.1896</v>
      </c>
      <c r="E1635" s="2">
        <v>100</v>
      </c>
      <c r="F1635" s="2">
        <v>21.385999999999999</v>
      </c>
      <c r="G1635" s="2">
        <v>2138.6</v>
      </c>
      <c r="H1635" s="15">
        <f t="shared" si="25"/>
        <v>0</v>
      </c>
      <c r="I1635" s="14"/>
      <c r="J1635" s="14"/>
      <c r="K1635" s="14"/>
    </row>
    <row r="1636" spans="2:11" ht="13.5" x14ac:dyDescent="0.35">
      <c r="B1636" s="3">
        <v>44390</v>
      </c>
      <c r="C1636" s="2">
        <v>21.4</v>
      </c>
      <c r="D1636" s="2">
        <v>12.1896</v>
      </c>
      <c r="E1636" s="2">
        <v>50</v>
      </c>
      <c r="F1636" s="2">
        <v>21.4</v>
      </c>
      <c r="G1636" s="2">
        <v>1070</v>
      </c>
      <c r="H1636" s="15">
        <f t="shared" si="25"/>
        <v>0</v>
      </c>
      <c r="I1636" s="14"/>
      <c r="J1636" s="14"/>
      <c r="K1636" s="14"/>
    </row>
    <row r="1637" spans="2:11" ht="13.5" x14ac:dyDescent="0.35">
      <c r="B1637" s="3">
        <v>44391</v>
      </c>
      <c r="C1637" s="2">
        <v>21.4</v>
      </c>
      <c r="D1637" s="2">
        <v>12.1896</v>
      </c>
      <c r="E1637" s="2">
        <v>95</v>
      </c>
      <c r="F1637" s="2">
        <v>21.384399999999999</v>
      </c>
      <c r="G1637" s="2">
        <v>2031.518</v>
      </c>
      <c r="H1637" s="15">
        <f t="shared" si="25"/>
        <v>0</v>
      </c>
      <c r="I1637" s="14"/>
      <c r="J1637" s="14"/>
      <c r="K1637" s="14"/>
    </row>
    <row r="1638" spans="2:11" ht="13.5" x14ac:dyDescent="0.35">
      <c r="B1638" s="3">
        <v>44392</v>
      </c>
      <c r="C1638" s="2">
        <v>21.4</v>
      </c>
      <c r="D1638" s="2">
        <v>12.1896</v>
      </c>
      <c r="E1638" s="2">
        <v>100</v>
      </c>
      <c r="F1638" s="2">
        <v>21.4</v>
      </c>
      <c r="G1638" s="2">
        <v>2140</v>
      </c>
      <c r="H1638" s="15">
        <f t="shared" si="25"/>
        <v>0</v>
      </c>
      <c r="I1638" s="14"/>
      <c r="J1638" s="14"/>
      <c r="K1638" s="14"/>
    </row>
    <row r="1639" spans="2:11" ht="13.5" x14ac:dyDescent="0.35">
      <c r="B1639" s="3">
        <v>44393</v>
      </c>
      <c r="C1639" s="2">
        <v>21.4</v>
      </c>
      <c r="D1639" s="2">
        <v>12.1896</v>
      </c>
      <c r="E1639" s="2">
        <v>100</v>
      </c>
      <c r="F1639" s="2">
        <v>21.393999999999998</v>
      </c>
      <c r="G1639" s="2">
        <v>2139.4</v>
      </c>
      <c r="H1639" s="15">
        <f t="shared" si="25"/>
        <v>0</v>
      </c>
      <c r="I1639" s="14"/>
      <c r="J1639" s="14"/>
      <c r="K1639" s="14"/>
    </row>
    <row r="1640" spans="2:11" ht="13.5" x14ac:dyDescent="0.35">
      <c r="B1640" s="3">
        <v>44396</v>
      </c>
      <c r="C1640" s="2">
        <v>21.39</v>
      </c>
      <c r="D1640" s="2">
        <v>12.1839</v>
      </c>
      <c r="E1640" s="2">
        <v>100</v>
      </c>
      <c r="F1640" s="2">
        <v>21.39</v>
      </c>
      <c r="G1640" s="2">
        <v>2139</v>
      </c>
      <c r="H1640" s="15">
        <f t="shared" si="25"/>
        <v>-4.676117345934999E-4</v>
      </c>
      <c r="I1640" s="14"/>
      <c r="J1640" s="14"/>
      <c r="K1640" s="14"/>
    </row>
    <row r="1641" spans="2:11" ht="13.5" x14ac:dyDescent="0.35">
      <c r="B1641" s="3">
        <v>44399</v>
      </c>
      <c r="C1641" s="2">
        <v>21.39</v>
      </c>
      <c r="D1641" s="2">
        <v>12.1839</v>
      </c>
      <c r="E1641" s="2">
        <v>80</v>
      </c>
      <c r="F1641" s="2">
        <v>21.39</v>
      </c>
      <c r="G1641" s="2">
        <v>1711.2</v>
      </c>
      <c r="H1641" s="15">
        <f t="shared" si="25"/>
        <v>0</v>
      </c>
      <c r="I1641" s="14"/>
      <c r="J1641" s="14"/>
      <c r="K1641" s="14"/>
    </row>
    <row r="1642" spans="2:11" ht="13.5" x14ac:dyDescent="0.35">
      <c r="B1642" s="3">
        <v>44400</v>
      </c>
      <c r="C1642" s="2">
        <v>21.38</v>
      </c>
      <c r="D1642" s="2">
        <v>12.1782</v>
      </c>
      <c r="E1642" s="2">
        <v>152</v>
      </c>
      <c r="F1642" s="2">
        <v>21.371700000000001</v>
      </c>
      <c r="G1642" s="2">
        <v>3248.4983999999999</v>
      </c>
      <c r="H1642" s="15">
        <f t="shared" si="25"/>
        <v>-4.678304976238438E-4</v>
      </c>
      <c r="I1642" s="14"/>
      <c r="J1642" s="14"/>
      <c r="K1642" s="14"/>
    </row>
    <row r="1643" spans="2:11" ht="13.5" x14ac:dyDescent="0.35">
      <c r="B1643" s="3">
        <v>44403</v>
      </c>
      <c r="C1643" s="2">
        <v>21.38</v>
      </c>
      <c r="D1643" s="2">
        <v>12.1782</v>
      </c>
      <c r="E1643" s="2">
        <v>5</v>
      </c>
      <c r="F1643" s="2">
        <v>21.38</v>
      </c>
      <c r="G1643" s="2">
        <v>106.9</v>
      </c>
      <c r="H1643" s="15">
        <f t="shared" si="25"/>
        <v>0</v>
      </c>
      <c r="I1643" s="14"/>
      <c r="J1643" s="14"/>
      <c r="K1643" s="14"/>
    </row>
    <row r="1644" spans="2:11" ht="13.5" x14ac:dyDescent="0.35">
      <c r="B1644" s="3">
        <v>44404</v>
      </c>
      <c r="C1644" s="2">
        <v>21.39</v>
      </c>
      <c r="D1644" s="2">
        <v>12.1839</v>
      </c>
      <c r="E1644" s="2">
        <v>706</v>
      </c>
      <c r="F1644" s="2">
        <v>21.389600000000002</v>
      </c>
      <c r="G1644" s="2">
        <v>15101.0576</v>
      </c>
      <c r="H1644" s="15">
        <f t="shared" si="25"/>
        <v>4.6804946543817233E-4</v>
      </c>
      <c r="I1644" s="14"/>
      <c r="J1644" s="14"/>
      <c r="K1644" s="14"/>
    </row>
    <row r="1645" spans="2:11" ht="13.5" x14ac:dyDescent="0.35">
      <c r="B1645" s="3">
        <v>44405</v>
      </c>
      <c r="C1645" s="2">
        <v>21.39</v>
      </c>
      <c r="D1645" s="2">
        <v>12.1839</v>
      </c>
      <c r="E1645" s="2">
        <v>234</v>
      </c>
      <c r="F1645" s="2">
        <v>21.165700000000001</v>
      </c>
      <c r="G1645" s="2">
        <v>4952.7737999999999</v>
      </c>
      <c r="H1645" s="15">
        <f t="shared" si="25"/>
        <v>0</v>
      </c>
      <c r="I1645" s="14"/>
      <c r="J1645" s="14"/>
      <c r="K1645" s="14"/>
    </row>
    <row r="1646" spans="2:11" ht="13.5" x14ac:dyDescent="0.35">
      <c r="B1646" s="3">
        <v>44406</v>
      </c>
      <c r="C1646" s="2">
        <v>21.38</v>
      </c>
      <c r="D1646" s="2">
        <v>12.1782</v>
      </c>
      <c r="E1646" s="2">
        <v>576</v>
      </c>
      <c r="F1646" s="2">
        <v>21.363099999999999</v>
      </c>
      <c r="G1646" s="2">
        <v>12305.1456</v>
      </c>
      <c r="H1646" s="15">
        <f t="shared" si="25"/>
        <v>-4.678304976238438E-4</v>
      </c>
      <c r="I1646" s="14"/>
      <c r="J1646" s="14"/>
      <c r="K1646" s="14"/>
    </row>
    <row r="1647" spans="2:11" ht="13.5" x14ac:dyDescent="0.35">
      <c r="B1647" s="3">
        <v>44407</v>
      </c>
      <c r="C1647" s="2">
        <v>21.39</v>
      </c>
      <c r="D1647" s="2">
        <v>12.1839</v>
      </c>
      <c r="E1647" s="2">
        <v>362</v>
      </c>
      <c r="F1647" s="2">
        <v>21.0291</v>
      </c>
      <c r="G1647" s="2">
        <v>7612.5342000000001</v>
      </c>
      <c r="H1647" s="15">
        <f t="shared" si="25"/>
        <v>4.6804946543817233E-4</v>
      </c>
      <c r="I1647" s="14"/>
      <c r="J1647" s="14"/>
      <c r="K1647" s="14"/>
    </row>
    <row r="1648" spans="2:11" ht="13.5" x14ac:dyDescent="0.35">
      <c r="B1648" s="3">
        <v>44410</v>
      </c>
      <c r="C1648" s="2">
        <v>21.38</v>
      </c>
      <c r="D1648" s="2">
        <v>12.1782</v>
      </c>
      <c r="E1648" s="2">
        <v>91</v>
      </c>
      <c r="F1648" s="2">
        <v>21.38</v>
      </c>
      <c r="G1648" s="2">
        <v>1945.58</v>
      </c>
      <c r="H1648" s="15">
        <f t="shared" si="25"/>
        <v>-4.678304976238438E-4</v>
      </c>
      <c r="I1648" s="14"/>
      <c r="J1648" s="14"/>
      <c r="K1648" s="14"/>
    </row>
    <row r="1649" spans="2:11" ht="13.5" x14ac:dyDescent="0.35">
      <c r="B1649" s="3">
        <v>44411</v>
      </c>
      <c r="C1649" s="2">
        <v>21.37</v>
      </c>
      <c r="D1649" s="2">
        <v>12.172499999999999</v>
      </c>
      <c r="E1649" s="2">
        <v>50</v>
      </c>
      <c r="F1649" s="2">
        <v>21.37</v>
      </c>
      <c r="G1649" s="2">
        <v>1068.5</v>
      </c>
      <c r="H1649" s="15">
        <f t="shared" si="25"/>
        <v>-4.6804946543831815E-4</v>
      </c>
      <c r="I1649" s="14"/>
      <c r="J1649" s="14"/>
      <c r="K1649" s="14"/>
    </row>
    <row r="1650" spans="2:11" ht="13.5" x14ac:dyDescent="0.35">
      <c r="B1650" s="3">
        <v>44412</v>
      </c>
      <c r="C1650" s="2">
        <v>21.34</v>
      </c>
      <c r="D1650" s="2">
        <v>12.1554</v>
      </c>
      <c r="E1650" s="2">
        <v>300</v>
      </c>
      <c r="F1650" s="2">
        <v>21.346699999999998</v>
      </c>
      <c r="G1650" s="2">
        <v>6404.01</v>
      </c>
      <c r="H1650" s="15">
        <f t="shared" si="25"/>
        <v>-1.40480591497221E-3</v>
      </c>
      <c r="I1650" s="14"/>
      <c r="J1650" s="14"/>
      <c r="K1650" s="14"/>
    </row>
    <row r="1651" spans="2:11" ht="13.5" x14ac:dyDescent="0.35">
      <c r="B1651" s="3">
        <v>44413</v>
      </c>
      <c r="C1651" s="2">
        <v>21.35</v>
      </c>
      <c r="D1651" s="2">
        <v>12.161099999999999</v>
      </c>
      <c r="E1651" s="2">
        <v>250</v>
      </c>
      <c r="F1651" s="2">
        <v>21.352</v>
      </c>
      <c r="G1651" s="2">
        <v>5338</v>
      </c>
      <c r="H1651" s="15">
        <f t="shared" si="25"/>
        <v>4.6892739029560113E-4</v>
      </c>
      <c r="I1651" s="14"/>
      <c r="J1651" s="14"/>
      <c r="K1651" s="14"/>
    </row>
    <row r="1652" spans="2:11" ht="13.5" x14ac:dyDescent="0.35">
      <c r="B1652" s="3">
        <v>44414</v>
      </c>
      <c r="C1652" s="2">
        <v>21.29</v>
      </c>
      <c r="D1652" s="2">
        <v>12.126899999999999</v>
      </c>
      <c r="E1652" s="2">
        <v>428</v>
      </c>
      <c r="F1652" s="2">
        <v>21.297000000000001</v>
      </c>
      <c r="G1652" s="2">
        <v>9115.116</v>
      </c>
      <c r="H1652" s="15">
        <f t="shared" si="25"/>
        <v>-2.812245602782662E-3</v>
      </c>
      <c r="I1652" s="14"/>
      <c r="J1652" s="14"/>
      <c r="K1652" s="14"/>
    </row>
    <row r="1653" spans="2:11" ht="13.5" x14ac:dyDescent="0.35">
      <c r="B1653" s="3">
        <v>44417</v>
      </c>
      <c r="C1653" s="2">
        <v>21.3</v>
      </c>
      <c r="D1653" s="2">
        <v>12.1326</v>
      </c>
      <c r="E1653" s="2">
        <v>322</v>
      </c>
      <c r="F1653" s="2">
        <v>21.135200000000001</v>
      </c>
      <c r="G1653" s="2">
        <v>6805.5343999999996</v>
      </c>
      <c r="H1653" s="15">
        <f t="shared" si="25"/>
        <v>4.7002943868597308E-4</v>
      </c>
      <c r="I1653" s="14"/>
      <c r="J1653" s="14"/>
      <c r="K1653" s="14"/>
    </row>
    <row r="1654" spans="2:11" ht="13.5" x14ac:dyDescent="0.35">
      <c r="B1654" s="3">
        <v>44419</v>
      </c>
      <c r="C1654" s="2">
        <v>20.67</v>
      </c>
      <c r="D1654" s="2">
        <v>11.7738</v>
      </c>
      <c r="E1654" s="2">
        <v>121</v>
      </c>
      <c r="F1654" s="2">
        <v>21.186399999999999</v>
      </c>
      <c r="G1654" s="2">
        <v>2563.5544</v>
      </c>
      <c r="H1654" s="15">
        <f t="shared" si="25"/>
        <v>-2.9573215963602233E-2</v>
      </c>
      <c r="I1654" s="14"/>
      <c r="J1654" s="14"/>
      <c r="K1654" s="14"/>
    </row>
    <row r="1655" spans="2:11" ht="13.5" x14ac:dyDescent="0.35">
      <c r="B1655" s="3">
        <v>44420</v>
      </c>
      <c r="C1655" s="2">
        <v>21.29</v>
      </c>
      <c r="D1655" s="2">
        <v>12.126899999999999</v>
      </c>
      <c r="E1655" s="2">
        <v>50</v>
      </c>
      <c r="F1655" s="2">
        <v>21.29</v>
      </c>
      <c r="G1655" s="2">
        <v>1064.5</v>
      </c>
      <c r="H1655" s="15">
        <f t="shared" si="25"/>
        <v>2.9990317484584379E-2</v>
      </c>
      <c r="I1655" s="14"/>
      <c r="J1655" s="14"/>
      <c r="K1655" s="14"/>
    </row>
    <row r="1656" spans="2:11" ht="13.5" x14ac:dyDescent="0.35">
      <c r="B1656" s="3">
        <v>44424</v>
      </c>
      <c r="C1656" s="2">
        <v>21.28</v>
      </c>
      <c r="D1656" s="2">
        <v>12.1212</v>
      </c>
      <c r="E1656" s="2">
        <v>132</v>
      </c>
      <c r="F1656" s="2">
        <v>21.28</v>
      </c>
      <c r="G1656" s="2">
        <v>2808.96</v>
      </c>
      <c r="H1656" s="15">
        <f t="shared" si="25"/>
        <v>-4.7002943868582661E-4</v>
      </c>
      <c r="I1656" s="14"/>
      <c r="J1656" s="14"/>
      <c r="K1656" s="14"/>
    </row>
    <row r="1657" spans="2:11" ht="13.5" x14ac:dyDescent="0.35">
      <c r="B1657" s="3">
        <v>44425</v>
      </c>
      <c r="C1657" s="2">
        <v>21.28</v>
      </c>
      <c r="D1657" s="2">
        <v>12.1212</v>
      </c>
      <c r="E1657" s="2">
        <v>0</v>
      </c>
      <c r="F1657" s="2">
        <v>0</v>
      </c>
      <c r="G1657" s="2">
        <v>0</v>
      </c>
      <c r="H1657" s="15">
        <f t="shared" si="25"/>
        <v>0</v>
      </c>
      <c r="I1657" s="14"/>
      <c r="J1657" s="14"/>
      <c r="K1657" s="14"/>
    </row>
    <row r="1658" spans="2:11" ht="13.5" x14ac:dyDescent="0.35">
      <c r="B1658" s="3">
        <v>44426</v>
      </c>
      <c r="C1658" s="2">
        <v>21.24</v>
      </c>
      <c r="D1658" s="2">
        <v>12.0984</v>
      </c>
      <c r="E1658" s="2">
        <v>124</v>
      </c>
      <c r="F1658" s="2">
        <v>21.1448</v>
      </c>
      <c r="G1658" s="2">
        <v>2621.9551999999999</v>
      </c>
      <c r="H1658" s="15">
        <f t="shared" si="25"/>
        <v>-1.8810018810018936E-3</v>
      </c>
      <c r="I1658" s="14"/>
      <c r="J1658" s="14"/>
      <c r="K1658" s="14"/>
    </row>
    <row r="1659" spans="2:11" ht="13.5" x14ac:dyDescent="0.35">
      <c r="B1659" s="3">
        <v>44427</v>
      </c>
      <c r="C1659" s="2">
        <v>21.24</v>
      </c>
      <c r="D1659" s="2">
        <v>12.0984</v>
      </c>
      <c r="E1659" s="2">
        <v>100</v>
      </c>
      <c r="F1659" s="2">
        <v>21.238</v>
      </c>
      <c r="G1659" s="2">
        <v>2123.8000000000002</v>
      </c>
      <c r="H1659" s="15">
        <f t="shared" si="25"/>
        <v>0</v>
      </c>
      <c r="I1659" s="14"/>
      <c r="J1659" s="14"/>
      <c r="K1659" s="14"/>
    </row>
    <row r="1660" spans="2:11" ht="13.5" x14ac:dyDescent="0.35">
      <c r="B1660" s="3">
        <v>44428</v>
      </c>
      <c r="C1660" s="2">
        <v>21.24</v>
      </c>
      <c r="D1660" s="2">
        <v>12.0984</v>
      </c>
      <c r="E1660" s="2">
        <v>822</v>
      </c>
      <c r="F1660" s="2">
        <v>21.0321</v>
      </c>
      <c r="G1660" s="2">
        <v>17288.386200000001</v>
      </c>
      <c r="H1660" s="15">
        <f t="shared" si="25"/>
        <v>0</v>
      </c>
      <c r="I1660" s="14"/>
      <c r="J1660" s="14"/>
      <c r="K1660" s="14"/>
    </row>
    <row r="1661" spans="2:11" ht="13.5" x14ac:dyDescent="0.35">
      <c r="B1661" s="3">
        <v>44431</v>
      </c>
      <c r="C1661" s="2">
        <v>21.24</v>
      </c>
      <c r="D1661" s="2">
        <v>12.0984</v>
      </c>
      <c r="E1661" s="2">
        <v>100</v>
      </c>
      <c r="F1661" s="2">
        <v>21.24</v>
      </c>
      <c r="G1661" s="2">
        <v>2124</v>
      </c>
      <c r="H1661" s="15">
        <f t="shared" si="25"/>
        <v>0</v>
      </c>
      <c r="I1661" s="14"/>
      <c r="J1661" s="14"/>
      <c r="K1661" s="14"/>
    </row>
    <row r="1662" spans="2:11" ht="13.5" x14ac:dyDescent="0.35">
      <c r="B1662" s="3">
        <v>44432</v>
      </c>
      <c r="C1662" s="2">
        <v>21.24</v>
      </c>
      <c r="D1662" s="2">
        <v>12.0984</v>
      </c>
      <c r="E1662" s="2">
        <v>0</v>
      </c>
      <c r="F1662" s="2">
        <v>0</v>
      </c>
      <c r="G1662" s="2">
        <v>0</v>
      </c>
      <c r="H1662" s="15">
        <f t="shared" si="25"/>
        <v>0</v>
      </c>
      <c r="I1662" s="14"/>
      <c r="J1662" s="14"/>
      <c r="K1662" s="14"/>
    </row>
    <row r="1663" spans="2:11" ht="13.5" x14ac:dyDescent="0.35">
      <c r="B1663" s="3">
        <v>44433</v>
      </c>
      <c r="C1663" s="2">
        <v>21.17</v>
      </c>
      <c r="D1663" s="2">
        <v>12.0586</v>
      </c>
      <c r="E1663" s="2">
        <v>496</v>
      </c>
      <c r="F1663" s="2">
        <v>20.910900000000002</v>
      </c>
      <c r="G1663" s="2">
        <v>10371.806399999999</v>
      </c>
      <c r="H1663" s="15">
        <f t="shared" si="25"/>
        <v>-3.289691198836178E-3</v>
      </c>
      <c r="I1663" s="14"/>
      <c r="J1663" s="14"/>
      <c r="K1663" s="14"/>
    </row>
    <row r="1664" spans="2:11" ht="13.5" x14ac:dyDescent="0.35">
      <c r="B1664" s="3">
        <v>44434</v>
      </c>
      <c r="C1664" s="2">
        <v>21.14</v>
      </c>
      <c r="D1664" s="2">
        <v>12.041499999999999</v>
      </c>
      <c r="E1664" s="2">
        <v>1511</v>
      </c>
      <c r="F1664" s="2">
        <v>21.13</v>
      </c>
      <c r="G1664" s="2">
        <v>31927.43</v>
      </c>
      <c r="H1664" s="15">
        <f t="shared" si="25"/>
        <v>-1.4180750667574181E-3</v>
      </c>
      <c r="I1664" s="14"/>
      <c r="J1664" s="14"/>
      <c r="K1664" s="14"/>
    </row>
    <row r="1665" spans="2:11" ht="13.5" x14ac:dyDescent="0.35">
      <c r="B1665" s="3">
        <v>44435</v>
      </c>
      <c r="C1665" s="2">
        <v>21.26</v>
      </c>
      <c r="D1665" s="2">
        <v>12.1098</v>
      </c>
      <c r="E1665" s="2">
        <v>480</v>
      </c>
      <c r="F1665" s="2">
        <v>21.2117</v>
      </c>
      <c r="G1665" s="2">
        <v>10181.616</v>
      </c>
      <c r="H1665" s="15">
        <f t="shared" si="25"/>
        <v>5.6720508242329194E-3</v>
      </c>
      <c r="I1665" s="14"/>
      <c r="J1665" s="14"/>
      <c r="K1665" s="14"/>
    </row>
    <row r="1666" spans="2:11" ht="13.5" x14ac:dyDescent="0.35">
      <c r="B1666" s="3">
        <v>44438</v>
      </c>
      <c r="C1666" s="2">
        <v>21.26</v>
      </c>
      <c r="D1666" s="2">
        <v>12.1098</v>
      </c>
      <c r="E1666" s="2">
        <v>332</v>
      </c>
      <c r="F1666" s="2">
        <v>21.218</v>
      </c>
      <c r="G1666" s="2">
        <v>7044.3760000000002</v>
      </c>
      <c r="H1666" s="15">
        <f t="shared" si="25"/>
        <v>0</v>
      </c>
      <c r="I1666" s="14"/>
      <c r="J1666" s="14"/>
      <c r="K1666" s="14"/>
    </row>
    <row r="1667" spans="2:11" ht="13.5" x14ac:dyDescent="0.35">
      <c r="B1667" s="3">
        <v>44439</v>
      </c>
      <c r="C1667" s="2">
        <v>21</v>
      </c>
      <c r="D1667" s="2">
        <v>11.9617</v>
      </c>
      <c r="E1667" s="2">
        <v>195</v>
      </c>
      <c r="F1667" s="2">
        <v>21.126999999999999</v>
      </c>
      <c r="G1667" s="2">
        <v>4119.7650000000003</v>
      </c>
      <c r="H1667" s="15">
        <f t="shared" si="25"/>
        <v>-1.2229764323110162E-2</v>
      </c>
      <c r="I1667" s="14"/>
      <c r="J1667" s="14"/>
      <c r="K1667" s="14"/>
    </row>
    <row r="1668" spans="2:11" ht="13.5" x14ac:dyDescent="0.35">
      <c r="B1668" s="3">
        <v>44440</v>
      </c>
      <c r="C1668" s="2">
        <v>21</v>
      </c>
      <c r="D1668" s="2">
        <v>11.9617</v>
      </c>
      <c r="E1668" s="2">
        <v>0</v>
      </c>
      <c r="F1668" s="2">
        <v>0</v>
      </c>
      <c r="G1668" s="2">
        <v>0</v>
      </c>
      <c r="H1668" s="15">
        <f t="shared" si="25"/>
        <v>0</v>
      </c>
      <c r="I1668" s="14"/>
      <c r="J1668" s="14"/>
      <c r="K1668" s="14"/>
    </row>
    <row r="1669" spans="2:11" ht="13.5" x14ac:dyDescent="0.35">
      <c r="B1669" s="3">
        <v>44441</v>
      </c>
      <c r="C1669" s="2">
        <v>21.1</v>
      </c>
      <c r="D1669" s="2">
        <v>12.018700000000001</v>
      </c>
      <c r="E1669" s="2">
        <v>743</v>
      </c>
      <c r="F1669" s="2">
        <v>21.071999999999999</v>
      </c>
      <c r="G1669" s="2">
        <v>15656.495999999999</v>
      </c>
      <c r="H1669" s="15">
        <f t="shared" si="25"/>
        <v>4.7652089585928743E-3</v>
      </c>
      <c r="I1669" s="14"/>
      <c r="J1669" s="14"/>
      <c r="K1669" s="14"/>
    </row>
    <row r="1670" spans="2:11" ht="13.5" x14ac:dyDescent="0.35">
      <c r="B1670" s="3">
        <v>44442</v>
      </c>
      <c r="C1670" s="2">
        <v>21.2</v>
      </c>
      <c r="D1670" s="2">
        <v>12.075699999999999</v>
      </c>
      <c r="E1670" s="2">
        <v>1630</v>
      </c>
      <c r="F1670" s="2">
        <v>21.149000000000001</v>
      </c>
      <c r="G1670" s="2">
        <v>34472.870000000003</v>
      </c>
      <c r="H1670" s="15">
        <f t="shared" si="25"/>
        <v>4.7426094336324729E-3</v>
      </c>
      <c r="I1670" s="14"/>
      <c r="J1670" s="14"/>
      <c r="K1670" s="14"/>
    </row>
    <row r="1671" spans="2:11" ht="13.5" x14ac:dyDescent="0.35">
      <c r="B1671" s="3">
        <v>44445</v>
      </c>
      <c r="C1671" s="2">
        <v>21</v>
      </c>
      <c r="D1671" s="2">
        <v>11.9617</v>
      </c>
      <c r="E1671" s="2">
        <v>7750</v>
      </c>
      <c r="F1671" s="2">
        <v>21.010999999999999</v>
      </c>
      <c r="G1671" s="2">
        <v>162835.25</v>
      </c>
      <c r="H1671" s="15">
        <f t="shared" ref="H1671:H1734" si="26">(D1671-D1670)/D1670</f>
        <v>-9.440446516557963E-3</v>
      </c>
      <c r="I1671" s="14"/>
      <c r="J1671" s="14"/>
      <c r="K1671" s="14"/>
    </row>
    <row r="1672" spans="2:11" ht="13.5" x14ac:dyDescent="0.35">
      <c r="B1672" s="3">
        <v>44446</v>
      </c>
      <c r="C1672" s="2">
        <v>21</v>
      </c>
      <c r="D1672" s="2">
        <v>11.9617</v>
      </c>
      <c r="E1672" s="2">
        <v>3264</v>
      </c>
      <c r="F1672" s="2">
        <v>21</v>
      </c>
      <c r="G1672" s="2">
        <v>68544</v>
      </c>
      <c r="H1672" s="15">
        <f t="shared" si="26"/>
        <v>0</v>
      </c>
      <c r="I1672" s="14"/>
      <c r="J1672" s="14"/>
      <c r="K1672" s="14"/>
    </row>
    <row r="1673" spans="2:11" ht="13.5" x14ac:dyDescent="0.35">
      <c r="B1673" s="3">
        <v>44447</v>
      </c>
      <c r="C1673" s="2">
        <v>21</v>
      </c>
      <c r="D1673" s="2">
        <v>11.9617</v>
      </c>
      <c r="E1673" s="2">
        <v>770</v>
      </c>
      <c r="F1673" s="2">
        <v>21</v>
      </c>
      <c r="G1673" s="2">
        <v>16170</v>
      </c>
      <c r="H1673" s="15">
        <f t="shared" si="26"/>
        <v>0</v>
      </c>
      <c r="I1673" s="14"/>
      <c r="J1673" s="14"/>
      <c r="K1673" s="14"/>
    </row>
    <row r="1674" spans="2:11" ht="13.5" x14ac:dyDescent="0.35">
      <c r="B1674" s="3">
        <v>44448</v>
      </c>
      <c r="C1674" s="2">
        <v>20.75</v>
      </c>
      <c r="D1674" s="2">
        <v>11.8193</v>
      </c>
      <c r="E1674" s="2">
        <v>2616</v>
      </c>
      <c r="F1674" s="2">
        <v>20.817</v>
      </c>
      <c r="G1674" s="2">
        <v>54457.271999999997</v>
      </c>
      <c r="H1674" s="15">
        <f t="shared" si="26"/>
        <v>-1.1904662380765301E-2</v>
      </c>
      <c r="I1674" s="14"/>
      <c r="J1674" s="14"/>
      <c r="K1674" s="14"/>
    </row>
    <row r="1675" spans="2:11" ht="13.5" x14ac:dyDescent="0.35">
      <c r="B1675" s="3">
        <v>44449</v>
      </c>
      <c r="C1675" s="2">
        <v>20.75</v>
      </c>
      <c r="D1675" s="2">
        <v>11.8193</v>
      </c>
      <c r="E1675" s="2">
        <v>1301</v>
      </c>
      <c r="F1675" s="2">
        <v>20.75</v>
      </c>
      <c r="G1675" s="2">
        <v>26995.75</v>
      </c>
      <c r="H1675" s="15">
        <f t="shared" si="26"/>
        <v>0</v>
      </c>
      <c r="I1675" s="14"/>
      <c r="J1675" s="14"/>
      <c r="K1675" s="14"/>
    </row>
    <row r="1676" spans="2:11" ht="13.5" x14ac:dyDescent="0.35">
      <c r="B1676" s="3">
        <v>44452</v>
      </c>
      <c r="C1676" s="2">
        <v>21</v>
      </c>
      <c r="D1676" s="2">
        <v>11.9617</v>
      </c>
      <c r="E1676" s="2">
        <v>312</v>
      </c>
      <c r="F1676" s="2">
        <v>20.946999999999999</v>
      </c>
      <c r="G1676" s="2">
        <v>6535.4639999999999</v>
      </c>
      <c r="H1676" s="15">
        <f t="shared" si="26"/>
        <v>1.2048090834482609E-2</v>
      </c>
      <c r="I1676" s="14"/>
      <c r="J1676" s="14"/>
      <c r="K1676" s="14"/>
    </row>
    <row r="1677" spans="2:11" ht="13.5" x14ac:dyDescent="0.35">
      <c r="B1677" s="3">
        <v>44453</v>
      </c>
      <c r="C1677" s="2">
        <v>21.3</v>
      </c>
      <c r="D1677" s="2">
        <v>12.1326</v>
      </c>
      <c r="E1677" s="2">
        <v>10</v>
      </c>
      <c r="F1677" s="2">
        <v>21.3</v>
      </c>
      <c r="G1677" s="2">
        <v>213</v>
      </c>
      <c r="H1677" s="15">
        <f t="shared" si="26"/>
        <v>1.4287266860061664E-2</v>
      </c>
      <c r="I1677" s="14"/>
      <c r="J1677" s="14"/>
      <c r="K1677" s="14"/>
    </row>
    <row r="1678" spans="2:11" ht="13.5" x14ac:dyDescent="0.35">
      <c r="B1678" s="3">
        <v>44454</v>
      </c>
      <c r="C1678" s="2">
        <v>21</v>
      </c>
      <c r="D1678" s="2">
        <v>11.9617</v>
      </c>
      <c r="E1678" s="2">
        <v>395</v>
      </c>
      <c r="F1678" s="2">
        <v>20.937000000000001</v>
      </c>
      <c r="G1678" s="2">
        <v>8270.1149999999998</v>
      </c>
      <c r="H1678" s="15">
        <f t="shared" si="26"/>
        <v>-1.4086016187791537E-2</v>
      </c>
      <c r="I1678" s="14"/>
      <c r="J1678" s="14"/>
      <c r="K1678" s="14"/>
    </row>
    <row r="1679" spans="2:11" ht="13.5" x14ac:dyDescent="0.35">
      <c r="B1679" s="3">
        <v>44455</v>
      </c>
      <c r="C1679" s="2">
        <v>20.8</v>
      </c>
      <c r="D1679" s="2">
        <v>11.847799999999999</v>
      </c>
      <c r="E1679" s="2">
        <v>332</v>
      </c>
      <c r="F1679" s="2">
        <v>20.844000000000001</v>
      </c>
      <c r="G1679" s="2">
        <v>6920.2079999999996</v>
      </c>
      <c r="H1679" s="15">
        <f t="shared" si="26"/>
        <v>-9.5220579014689381E-3</v>
      </c>
      <c r="I1679" s="14"/>
      <c r="J1679" s="14"/>
      <c r="K1679" s="14"/>
    </row>
    <row r="1680" spans="2:11" ht="13.5" x14ac:dyDescent="0.35">
      <c r="B1680" s="3">
        <v>44456</v>
      </c>
      <c r="C1680" s="2">
        <v>20.8</v>
      </c>
      <c r="D1680" s="2">
        <v>11.847799999999999</v>
      </c>
      <c r="E1680" s="2">
        <v>1061</v>
      </c>
      <c r="F1680" s="2">
        <v>20.8</v>
      </c>
      <c r="G1680" s="2">
        <v>22068.799999999999</v>
      </c>
      <c r="H1680" s="15">
        <f t="shared" si="26"/>
        <v>0</v>
      </c>
      <c r="I1680" s="14"/>
      <c r="J1680" s="14"/>
      <c r="K1680" s="14"/>
    </row>
    <row r="1681" spans="2:11" ht="13.5" x14ac:dyDescent="0.35">
      <c r="B1681" s="3">
        <v>44459</v>
      </c>
      <c r="C1681" s="2">
        <v>20.8</v>
      </c>
      <c r="D1681" s="2">
        <v>11.847799999999999</v>
      </c>
      <c r="E1681" s="2">
        <v>801</v>
      </c>
      <c r="F1681" s="2">
        <v>20.8</v>
      </c>
      <c r="G1681" s="2">
        <v>16660.8</v>
      </c>
      <c r="H1681" s="15">
        <f t="shared" si="26"/>
        <v>0</v>
      </c>
      <c r="I1681" s="14"/>
      <c r="J1681" s="14"/>
      <c r="K1681" s="14"/>
    </row>
    <row r="1682" spans="2:11" ht="13.5" x14ac:dyDescent="0.35">
      <c r="B1682" s="3">
        <v>44460</v>
      </c>
      <c r="C1682" s="2">
        <v>20.8</v>
      </c>
      <c r="D1682" s="2">
        <v>11.847799999999999</v>
      </c>
      <c r="E1682" s="2">
        <v>155</v>
      </c>
      <c r="F1682" s="2">
        <v>20.8</v>
      </c>
      <c r="G1682" s="2">
        <v>3224</v>
      </c>
      <c r="H1682" s="15">
        <f t="shared" si="26"/>
        <v>0</v>
      </c>
      <c r="I1682" s="14"/>
      <c r="J1682" s="14"/>
      <c r="K1682" s="14"/>
    </row>
    <row r="1683" spans="2:11" ht="13.5" x14ac:dyDescent="0.35">
      <c r="B1683" s="3">
        <v>44461</v>
      </c>
      <c r="C1683" s="2">
        <v>20.8</v>
      </c>
      <c r="D1683" s="2">
        <v>11.847799999999999</v>
      </c>
      <c r="E1683" s="2">
        <v>1449</v>
      </c>
      <c r="F1683" s="2">
        <v>20.8</v>
      </c>
      <c r="G1683" s="2">
        <v>30139.200000000001</v>
      </c>
      <c r="H1683" s="15">
        <f t="shared" si="26"/>
        <v>0</v>
      </c>
      <c r="I1683" s="14"/>
      <c r="J1683" s="14"/>
      <c r="K1683" s="14"/>
    </row>
    <row r="1684" spans="2:11" ht="13.5" x14ac:dyDescent="0.35">
      <c r="B1684" s="3">
        <v>44462</v>
      </c>
      <c r="C1684" s="2">
        <v>20.79</v>
      </c>
      <c r="D1684" s="2">
        <v>11.8421</v>
      </c>
      <c r="E1684" s="2">
        <v>5549</v>
      </c>
      <c r="F1684" s="2">
        <v>20.79</v>
      </c>
      <c r="G1684" s="2">
        <v>115363.71</v>
      </c>
      <c r="H1684" s="15">
        <f t="shared" si="26"/>
        <v>-4.8110197673822573E-4</v>
      </c>
      <c r="I1684" s="14"/>
      <c r="J1684" s="14"/>
      <c r="K1684" s="14"/>
    </row>
    <row r="1685" spans="2:11" ht="13.5" x14ac:dyDescent="0.35">
      <c r="B1685" s="3">
        <v>44463</v>
      </c>
      <c r="C1685" s="2">
        <v>21</v>
      </c>
      <c r="D1685" s="2">
        <v>11.9617</v>
      </c>
      <c r="E1685" s="2">
        <v>15104</v>
      </c>
      <c r="F1685" s="2">
        <v>20.916</v>
      </c>
      <c r="G1685" s="2">
        <v>315915.26400000002</v>
      </c>
      <c r="H1685" s="15">
        <f t="shared" si="26"/>
        <v>1.0099560044248921E-2</v>
      </c>
      <c r="I1685" s="14"/>
      <c r="J1685" s="14"/>
      <c r="K1685" s="14"/>
    </row>
    <row r="1686" spans="2:11" ht="13.5" x14ac:dyDescent="0.35">
      <c r="B1686" s="3">
        <v>44466</v>
      </c>
      <c r="C1686" s="2">
        <v>21</v>
      </c>
      <c r="D1686" s="2">
        <v>11.9617</v>
      </c>
      <c r="E1686" s="2">
        <v>3741</v>
      </c>
      <c r="F1686" s="2">
        <v>21.042999999999999</v>
      </c>
      <c r="G1686" s="2">
        <v>78721.862999999998</v>
      </c>
      <c r="H1686" s="15">
        <f t="shared" si="26"/>
        <v>0</v>
      </c>
      <c r="I1686" s="14"/>
      <c r="J1686" s="14"/>
      <c r="K1686" s="14"/>
    </row>
    <row r="1687" spans="2:11" ht="13.5" x14ac:dyDescent="0.35">
      <c r="B1687" s="3">
        <v>44467</v>
      </c>
      <c r="C1687" s="2">
        <v>21</v>
      </c>
      <c r="D1687" s="2">
        <v>11.9617</v>
      </c>
      <c r="E1687" s="2">
        <v>6352</v>
      </c>
      <c r="F1687" s="2">
        <v>21.001000000000001</v>
      </c>
      <c r="G1687" s="2">
        <v>133398.35200000001</v>
      </c>
      <c r="H1687" s="15">
        <f t="shared" si="26"/>
        <v>0</v>
      </c>
      <c r="I1687" s="14"/>
      <c r="J1687" s="14"/>
      <c r="K1687" s="14"/>
    </row>
    <row r="1688" spans="2:11" ht="13.5" x14ac:dyDescent="0.35">
      <c r="B1688" s="3">
        <v>44468</v>
      </c>
      <c r="C1688" s="2">
        <v>21</v>
      </c>
      <c r="D1688" s="2">
        <v>11.9617</v>
      </c>
      <c r="E1688" s="2">
        <v>11435</v>
      </c>
      <c r="F1688" s="2">
        <v>20.821000000000002</v>
      </c>
      <c r="G1688" s="2">
        <v>238088.13500000001</v>
      </c>
      <c r="H1688" s="15">
        <f t="shared" si="26"/>
        <v>0</v>
      </c>
      <c r="I1688" s="14"/>
      <c r="J1688" s="14"/>
      <c r="K1688" s="14"/>
    </row>
    <row r="1689" spans="2:11" ht="13.5" x14ac:dyDescent="0.35">
      <c r="B1689" s="3">
        <v>44469</v>
      </c>
      <c r="C1689" s="2">
        <v>20.8</v>
      </c>
      <c r="D1689" s="2">
        <v>11.847799999999999</v>
      </c>
      <c r="E1689" s="2">
        <v>5901</v>
      </c>
      <c r="F1689" s="2">
        <v>20.8</v>
      </c>
      <c r="G1689" s="2">
        <v>122740.8</v>
      </c>
      <c r="H1689" s="15">
        <f t="shared" si="26"/>
        <v>-9.5220579014689381E-3</v>
      </c>
      <c r="I1689" s="14"/>
      <c r="J1689" s="14"/>
      <c r="K1689" s="14"/>
    </row>
    <row r="1690" spans="2:11" ht="13.5" x14ac:dyDescent="0.35">
      <c r="B1690" s="3">
        <v>44470</v>
      </c>
      <c r="C1690" s="2">
        <v>20.8</v>
      </c>
      <c r="D1690" s="2">
        <v>11.847799999999999</v>
      </c>
      <c r="E1690" s="2">
        <v>1847</v>
      </c>
      <c r="F1690" s="2">
        <v>20.8</v>
      </c>
      <c r="G1690" s="2">
        <v>38417.599999999999</v>
      </c>
      <c r="H1690" s="15">
        <f t="shared" si="26"/>
        <v>0</v>
      </c>
      <c r="I1690" s="14"/>
      <c r="J1690" s="14"/>
      <c r="K1690" s="14"/>
    </row>
    <row r="1691" spans="2:11" ht="13.5" x14ac:dyDescent="0.35">
      <c r="B1691" s="3">
        <v>44473</v>
      </c>
      <c r="C1691" s="2">
        <v>20.7</v>
      </c>
      <c r="D1691" s="2">
        <v>11.790800000000001</v>
      </c>
      <c r="E1691" s="2">
        <v>3669</v>
      </c>
      <c r="F1691" s="2">
        <v>20.771999999999998</v>
      </c>
      <c r="G1691" s="2">
        <v>76212.467999999993</v>
      </c>
      <c r="H1691" s="15">
        <f t="shared" si="26"/>
        <v>-4.8110197673828566E-3</v>
      </c>
      <c r="I1691" s="14"/>
      <c r="J1691" s="14"/>
      <c r="K1691" s="14"/>
    </row>
    <row r="1692" spans="2:11" ht="13.5" x14ac:dyDescent="0.35">
      <c r="B1692" s="3">
        <v>44474</v>
      </c>
      <c r="C1692" s="2">
        <v>20.8</v>
      </c>
      <c r="D1692" s="2">
        <v>11.847799999999999</v>
      </c>
      <c r="E1692" s="2">
        <v>1421</v>
      </c>
      <c r="F1692" s="2">
        <v>20.741</v>
      </c>
      <c r="G1692" s="2">
        <v>29472.960999999999</v>
      </c>
      <c r="H1692" s="15">
        <f t="shared" si="26"/>
        <v>4.8342775723444215E-3</v>
      </c>
      <c r="I1692" s="14"/>
      <c r="J1692" s="14"/>
      <c r="K1692" s="14"/>
    </row>
    <row r="1693" spans="2:11" ht="13.5" x14ac:dyDescent="0.35">
      <c r="B1693" s="3">
        <v>44475</v>
      </c>
      <c r="C1693" s="2">
        <v>20.7</v>
      </c>
      <c r="D1693" s="2">
        <v>11.790800000000001</v>
      </c>
      <c r="E1693" s="2">
        <v>407</v>
      </c>
      <c r="F1693" s="2">
        <v>20.747</v>
      </c>
      <c r="G1693" s="2">
        <v>8444.0290000000005</v>
      </c>
      <c r="H1693" s="15">
        <f t="shared" si="26"/>
        <v>-4.8110197673828566E-3</v>
      </c>
      <c r="I1693" s="14"/>
      <c r="J1693" s="14"/>
      <c r="K1693" s="14"/>
    </row>
    <row r="1694" spans="2:11" ht="13.5" x14ac:dyDescent="0.35">
      <c r="B1694" s="3">
        <v>44476</v>
      </c>
      <c r="C1694" s="2">
        <v>20.7</v>
      </c>
      <c r="D1694" s="2">
        <v>11.790800000000001</v>
      </c>
      <c r="E1694" s="2">
        <v>6404</v>
      </c>
      <c r="F1694" s="2">
        <v>20.702999999999999</v>
      </c>
      <c r="G1694" s="2">
        <v>132582.01199999999</v>
      </c>
      <c r="H1694" s="15">
        <f t="shared" si="26"/>
        <v>0</v>
      </c>
      <c r="I1694" s="14"/>
      <c r="J1694" s="14"/>
      <c r="K1694" s="14"/>
    </row>
    <row r="1695" spans="2:11" ht="13.5" x14ac:dyDescent="0.35">
      <c r="B1695" s="3">
        <v>44477</v>
      </c>
      <c r="C1695" s="2">
        <v>20.7</v>
      </c>
      <c r="D1695" s="2">
        <v>11.790800000000001</v>
      </c>
      <c r="E1695" s="2">
        <v>2338</v>
      </c>
      <c r="F1695" s="2">
        <v>20.706</v>
      </c>
      <c r="G1695" s="2">
        <v>48410.627999999997</v>
      </c>
      <c r="H1695" s="15">
        <f t="shared" si="26"/>
        <v>0</v>
      </c>
      <c r="I1695" s="14"/>
      <c r="J1695" s="14"/>
      <c r="K1695" s="14"/>
    </row>
    <row r="1696" spans="2:11" ht="13.5" x14ac:dyDescent="0.35">
      <c r="B1696" s="3">
        <v>44480</v>
      </c>
      <c r="C1696" s="2">
        <v>20.7</v>
      </c>
      <c r="D1696" s="2">
        <v>11.790800000000001</v>
      </c>
      <c r="E1696" s="2">
        <v>264</v>
      </c>
      <c r="F1696" s="2">
        <v>20.7</v>
      </c>
      <c r="G1696" s="2">
        <v>5464.8</v>
      </c>
      <c r="H1696" s="15">
        <f t="shared" si="26"/>
        <v>0</v>
      </c>
      <c r="I1696" s="14"/>
      <c r="J1696" s="14"/>
      <c r="K1696" s="14"/>
    </row>
    <row r="1697" spans="2:11" ht="13.5" x14ac:dyDescent="0.35">
      <c r="B1697" s="3">
        <v>44481</v>
      </c>
      <c r="C1697" s="2">
        <v>20.7</v>
      </c>
      <c r="D1697" s="2">
        <v>11.790800000000001</v>
      </c>
      <c r="E1697" s="2">
        <v>1118</v>
      </c>
      <c r="F1697" s="2">
        <v>20.678000000000001</v>
      </c>
      <c r="G1697" s="2">
        <v>23118.004000000001</v>
      </c>
      <c r="H1697" s="15">
        <f t="shared" si="26"/>
        <v>0</v>
      </c>
      <c r="I1697" s="14"/>
      <c r="J1697" s="14"/>
      <c r="K1697" s="14"/>
    </row>
    <row r="1698" spans="2:11" ht="13.5" x14ac:dyDescent="0.35">
      <c r="B1698" s="3">
        <v>44482</v>
      </c>
      <c r="C1698" s="2">
        <v>20.7</v>
      </c>
      <c r="D1698" s="2">
        <v>11.790800000000001</v>
      </c>
      <c r="E1698" s="2">
        <v>1677</v>
      </c>
      <c r="F1698" s="2">
        <v>20.725999999999999</v>
      </c>
      <c r="G1698" s="2">
        <v>34757.502</v>
      </c>
      <c r="H1698" s="15">
        <f t="shared" si="26"/>
        <v>0</v>
      </c>
      <c r="I1698" s="14"/>
      <c r="J1698" s="14"/>
      <c r="K1698" s="14"/>
    </row>
    <row r="1699" spans="2:11" ht="13.5" x14ac:dyDescent="0.35">
      <c r="B1699" s="3">
        <v>44483</v>
      </c>
      <c r="C1699" s="2">
        <v>20.99</v>
      </c>
      <c r="D1699" s="2">
        <v>11.956</v>
      </c>
      <c r="E1699" s="2">
        <v>110</v>
      </c>
      <c r="F1699" s="2">
        <v>20.981000000000002</v>
      </c>
      <c r="G1699" s="2">
        <v>2307.91</v>
      </c>
      <c r="H1699" s="15">
        <f t="shared" si="26"/>
        <v>1.4010923771075641E-2</v>
      </c>
      <c r="I1699" s="14"/>
      <c r="J1699" s="14"/>
      <c r="K1699" s="14"/>
    </row>
    <row r="1700" spans="2:11" ht="13.5" x14ac:dyDescent="0.35">
      <c r="B1700" s="3">
        <v>44488</v>
      </c>
      <c r="C1700" s="2">
        <v>21</v>
      </c>
      <c r="D1700" s="2">
        <v>11.9617</v>
      </c>
      <c r="E1700" s="2">
        <v>64</v>
      </c>
      <c r="F1700" s="2">
        <v>20.998000000000001</v>
      </c>
      <c r="G1700" s="2">
        <v>1343.8720000000001</v>
      </c>
      <c r="H1700" s="15">
        <f t="shared" si="26"/>
        <v>4.767480762797697E-4</v>
      </c>
      <c r="I1700" s="14"/>
      <c r="J1700" s="14"/>
      <c r="K1700" s="14"/>
    </row>
    <row r="1701" spans="2:11" ht="13.5" x14ac:dyDescent="0.35">
      <c r="B1701" s="3">
        <v>44489</v>
      </c>
      <c r="C1701" s="2">
        <v>21</v>
      </c>
      <c r="D1701" s="2">
        <v>11.9617</v>
      </c>
      <c r="E1701" s="2">
        <v>281</v>
      </c>
      <c r="F1701" s="2">
        <v>20.84</v>
      </c>
      <c r="G1701" s="2">
        <v>5856.04</v>
      </c>
      <c r="H1701" s="15">
        <f t="shared" si="26"/>
        <v>0</v>
      </c>
      <c r="I1701" s="14"/>
      <c r="J1701" s="14"/>
      <c r="K1701" s="14"/>
    </row>
    <row r="1702" spans="2:11" ht="13.5" x14ac:dyDescent="0.35">
      <c r="B1702" s="3">
        <v>44490</v>
      </c>
      <c r="C1702" s="2">
        <v>20.8</v>
      </c>
      <c r="D1702" s="2">
        <v>11.847799999999999</v>
      </c>
      <c r="E1702" s="2">
        <v>910</v>
      </c>
      <c r="F1702" s="2">
        <v>20.8</v>
      </c>
      <c r="G1702" s="2">
        <v>18928</v>
      </c>
      <c r="H1702" s="15">
        <f t="shared" si="26"/>
        <v>-9.5220579014689381E-3</v>
      </c>
      <c r="I1702" s="14"/>
      <c r="J1702" s="14"/>
      <c r="K1702" s="14"/>
    </row>
    <row r="1703" spans="2:11" ht="13.5" x14ac:dyDescent="0.35">
      <c r="B1703" s="3">
        <v>44491</v>
      </c>
      <c r="C1703" s="2">
        <v>20.8</v>
      </c>
      <c r="D1703" s="2">
        <v>11.847799999999999</v>
      </c>
      <c r="E1703" s="2">
        <v>1590</v>
      </c>
      <c r="F1703" s="2">
        <v>20.8</v>
      </c>
      <c r="G1703" s="2">
        <v>33072</v>
      </c>
      <c r="H1703" s="15">
        <f t="shared" si="26"/>
        <v>0</v>
      </c>
      <c r="I1703" s="14"/>
      <c r="J1703" s="14"/>
      <c r="K1703" s="14"/>
    </row>
    <row r="1704" spans="2:11" ht="13.5" x14ac:dyDescent="0.35">
      <c r="B1704" s="3">
        <v>44494</v>
      </c>
      <c r="C1704" s="2">
        <v>20.8</v>
      </c>
      <c r="D1704" s="2">
        <v>11.847799999999999</v>
      </c>
      <c r="E1704" s="2">
        <v>600</v>
      </c>
      <c r="F1704" s="2">
        <v>20.8</v>
      </c>
      <c r="G1704" s="2">
        <v>12480</v>
      </c>
      <c r="H1704" s="15">
        <f t="shared" si="26"/>
        <v>0</v>
      </c>
      <c r="I1704" s="14"/>
      <c r="J1704" s="14"/>
      <c r="K1704" s="14"/>
    </row>
    <row r="1705" spans="2:11" ht="13.5" x14ac:dyDescent="0.35">
      <c r="B1705" s="3">
        <v>44495</v>
      </c>
      <c r="C1705" s="2">
        <v>20.7</v>
      </c>
      <c r="D1705" s="2">
        <v>11.790800000000001</v>
      </c>
      <c r="E1705" s="2">
        <v>2028</v>
      </c>
      <c r="F1705" s="2">
        <v>20.710999999999999</v>
      </c>
      <c r="G1705" s="2">
        <v>42001.908000000003</v>
      </c>
      <c r="H1705" s="15">
        <f t="shared" si="26"/>
        <v>-4.8110197673828566E-3</v>
      </c>
      <c r="I1705" s="14"/>
      <c r="J1705" s="14"/>
      <c r="K1705" s="14"/>
    </row>
    <row r="1706" spans="2:11" ht="13.5" x14ac:dyDescent="0.35">
      <c r="B1706" s="3">
        <v>44496</v>
      </c>
      <c r="C1706" s="2">
        <v>20.7</v>
      </c>
      <c r="D1706" s="2">
        <v>11.790800000000001</v>
      </c>
      <c r="E1706" s="2">
        <v>578</v>
      </c>
      <c r="F1706" s="2">
        <v>20.603000000000002</v>
      </c>
      <c r="G1706" s="2">
        <v>11908.534</v>
      </c>
      <c r="H1706" s="15">
        <f t="shared" si="26"/>
        <v>0</v>
      </c>
      <c r="I1706" s="14"/>
      <c r="J1706" s="14"/>
      <c r="K1706" s="14"/>
    </row>
    <row r="1707" spans="2:11" ht="13.5" x14ac:dyDescent="0.35">
      <c r="B1707" s="3">
        <v>44497</v>
      </c>
      <c r="C1707" s="2">
        <v>20.7</v>
      </c>
      <c r="D1707" s="2">
        <v>11.790800000000001</v>
      </c>
      <c r="E1707" s="2">
        <v>830</v>
      </c>
      <c r="F1707" s="2">
        <v>20.699000000000002</v>
      </c>
      <c r="G1707" s="2">
        <v>17180.169999999998</v>
      </c>
      <c r="H1707" s="15">
        <f t="shared" si="26"/>
        <v>0</v>
      </c>
      <c r="I1707" s="14"/>
      <c r="J1707" s="14"/>
      <c r="K1707" s="14"/>
    </row>
    <row r="1708" spans="2:11" ht="13.5" x14ac:dyDescent="0.35">
      <c r="B1708" s="3">
        <v>44498</v>
      </c>
      <c r="C1708" s="2">
        <v>20.7</v>
      </c>
      <c r="D1708" s="2">
        <v>11.790800000000001</v>
      </c>
      <c r="E1708" s="2">
        <v>310</v>
      </c>
      <c r="F1708" s="2">
        <v>20.7</v>
      </c>
      <c r="G1708" s="2">
        <v>6417</v>
      </c>
      <c r="H1708" s="15">
        <f t="shared" si="26"/>
        <v>0</v>
      </c>
      <c r="I1708" s="14"/>
      <c r="J1708" s="14"/>
      <c r="K1708" s="14"/>
    </row>
    <row r="1709" spans="2:11" ht="13.5" x14ac:dyDescent="0.35">
      <c r="B1709" s="3">
        <v>44501</v>
      </c>
      <c r="C1709" s="2">
        <v>20.7</v>
      </c>
      <c r="D1709" s="2">
        <v>11.790800000000001</v>
      </c>
      <c r="E1709" s="2">
        <v>1049</v>
      </c>
      <c r="F1709" s="2">
        <v>20.7</v>
      </c>
      <c r="G1709" s="2">
        <v>21714.3</v>
      </c>
      <c r="H1709" s="15">
        <f t="shared" si="26"/>
        <v>0</v>
      </c>
      <c r="I1709" s="14"/>
      <c r="J1709" s="14"/>
      <c r="K1709" s="14"/>
    </row>
    <row r="1710" spans="2:11" ht="13.5" x14ac:dyDescent="0.35">
      <c r="B1710" s="3">
        <v>44502</v>
      </c>
      <c r="C1710" s="2">
        <v>20.7</v>
      </c>
      <c r="D1710" s="2">
        <v>11.790800000000001</v>
      </c>
      <c r="E1710" s="2">
        <v>1046</v>
      </c>
      <c r="F1710" s="2">
        <v>20.695</v>
      </c>
      <c r="G1710" s="2">
        <v>21646.97</v>
      </c>
      <c r="H1710" s="15">
        <f t="shared" si="26"/>
        <v>0</v>
      </c>
      <c r="I1710" s="14"/>
      <c r="J1710" s="14"/>
      <c r="K1710" s="14"/>
    </row>
    <row r="1711" spans="2:11" ht="13.5" x14ac:dyDescent="0.35">
      <c r="B1711" s="3">
        <v>44503</v>
      </c>
      <c r="C1711" s="2">
        <v>20.7</v>
      </c>
      <c r="D1711" s="2">
        <v>11.790800000000001</v>
      </c>
      <c r="E1711" s="2">
        <v>720</v>
      </c>
      <c r="F1711" s="2">
        <v>20.696999999999999</v>
      </c>
      <c r="G1711" s="2">
        <v>14901.84</v>
      </c>
      <c r="H1711" s="15">
        <f t="shared" si="26"/>
        <v>0</v>
      </c>
      <c r="I1711" s="14"/>
      <c r="J1711" s="14"/>
      <c r="K1711" s="14"/>
    </row>
    <row r="1712" spans="2:11" ht="13.5" x14ac:dyDescent="0.35">
      <c r="B1712" s="3">
        <v>44504</v>
      </c>
      <c r="C1712" s="2">
        <v>20.7</v>
      </c>
      <c r="D1712" s="2">
        <v>11.790800000000001</v>
      </c>
      <c r="E1712" s="2">
        <v>325</v>
      </c>
      <c r="F1712" s="2">
        <v>20.643999999999998</v>
      </c>
      <c r="G1712" s="2">
        <v>6709.3</v>
      </c>
      <c r="H1712" s="15">
        <f t="shared" si="26"/>
        <v>0</v>
      </c>
      <c r="I1712" s="14"/>
      <c r="J1712" s="14"/>
      <c r="K1712" s="14"/>
    </row>
    <row r="1713" spans="2:11" ht="13.5" x14ac:dyDescent="0.35">
      <c r="B1713" s="3">
        <v>44505</v>
      </c>
      <c r="C1713" s="2">
        <v>20.7</v>
      </c>
      <c r="D1713" s="2">
        <v>11.790800000000001</v>
      </c>
      <c r="E1713" s="2">
        <v>447</v>
      </c>
      <c r="F1713" s="2">
        <v>20.693000000000001</v>
      </c>
      <c r="G1713" s="2">
        <v>9249.7710000000006</v>
      </c>
      <c r="H1713" s="15">
        <f t="shared" si="26"/>
        <v>0</v>
      </c>
      <c r="I1713" s="14"/>
      <c r="J1713" s="14"/>
      <c r="K1713" s="14"/>
    </row>
    <row r="1714" spans="2:11" ht="13.5" x14ac:dyDescent="0.35">
      <c r="B1714" s="3">
        <v>44508</v>
      </c>
      <c r="C1714" s="2">
        <v>20.69</v>
      </c>
      <c r="D1714" s="2">
        <v>11.7852</v>
      </c>
      <c r="E1714" s="2">
        <v>261</v>
      </c>
      <c r="F1714" s="2">
        <v>20.69</v>
      </c>
      <c r="G1714" s="2">
        <v>5400.09</v>
      </c>
      <c r="H1714" s="15">
        <f t="shared" si="26"/>
        <v>-4.7494656851114085E-4</v>
      </c>
      <c r="I1714" s="14"/>
      <c r="J1714" s="14"/>
      <c r="K1714" s="14"/>
    </row>
    <row r="1715" spans="2:11" ht="13.5" x14ac:dyDescent="0.35">
      <c r="B1715" s="3">
        <v>44509</v>
      </c>
      <c r="C1715" s="2">
        <v>20.9</v>
      </c>
      <c r="D1715" s="2">
        <v>11.9048</v>
      </c>
      <c r="E1715" s="2">
        <v>547</v>
      </c>
      <c r="F1715" s="2">
        <v>20.716999999999999</v>
      </c>
      <c r="G1715" s="2">
        <v>11332.199000000001</v>
      </c>
      <c r="H1715" s="15">
        <f t="shared" si="26"/>
        <v>1.0148321623731473E-2</v>
      </c>
      <c r="I1715" s="14"/>
      <c r="J1715" s="14"/>
      <c r="K1715" s="14"/>
    </row>
    <row r="1716" spans="2:11" ht="13.5" x14ac:dyDescent="0.35">
      <c r="B1716" s="3">
        <v>44510</v>
      </c>
      <c r="C1716" s="2">
        <v>21</v>
      </c>
      <c r="D1716" s="2">
        <v>11.9617</v>
      </c>
      <c r="E1716" s="2">
        <v>343</v>
      </c>
      <c r="F1716" s="2">
        <v>20.902999999999999</v>
      </c>
      <c r="G1716" s="2">
        <v>7169.7290000000003</v>
      </c>
      <c r="H1716" s="15">
        <f t="shared" si="26"/>
        <v>4.7795847053289948E-3</v>
      </c>
      <c r="I1716" s="14"/>
      <c r="J1716" s="14"/>
      <c r="K1716" s="14"/>
    </row>
    <row r="1717" spans="2:11" ht="13.5" x14ac:dyDescent="0.35">
      <c r="B1717" s="3">
        <v>44511</v>
      </c>
      <c r="C1717" s="2">
        <v>21.1</v>
      </c>
      <c r="D1717" s="2">
        <v>12.018700000000001</v>
      </c>
      <c r="E1717" s="2">
        <v>1960</v>
      </c>
      <c r="F1717" s="2">
        <v>21.044</v>
      </c>
      <c r="G1717" s="2">
        <v>41246.239999999998</v>
      </c>
      <c r="H1717" s="15">
        <f t="shared" si="26"/>
        <v>4.7652089585928743E-3</v>
      </c>
      <c r="I1717" s="14"/>
      <c r="J1717" s="14"/>
      <c r="K1717" s="14"/>
    </row>
    <row r="1718" spans="2:11" ht="13.5" x14ac:dyDescent="0.35">
      <c r="B1718" s="3">
        <v>44512</v>
      </c>
      <c r="C1718" s="2">
        <v>21.1</v>
      </c>
      <c r="D1718" s="2">
        <v>12.018700000000001</v>
      </c>
      <c r="E1718" s="2">
        <v>200</v>
      </c>
      <c r="F1718" s="2">
        <v>21.1</v>
      </c>
      <c r="G1718" s="2">
        <v>4220</v>
      </c>
      <c r="H1718" s="15">
        <f t="shared" si="26"/>
        <v>0</v>
      </c>
      <c r="I1718" s="14"/>
      <c r="J1718" s="14"/>
      <c r="K1718" s="14"/>
    </row>
    <row r="1719" spans="2:11" ht="13.5" x14ac:dyDescent="0.35">
      <c r="B1719" s="3">
        <v>44515</v>
      </c>
      <c r="C1719" s="2">
        <v>21.1</v>
      </c>
      <c r="D1719" s="2">
        <v>12.018700000000001</v>
      </c>
      <c r="E1719" s="2">
        <v>621</v>
      </c>
      <c r="F1719" s="2">
        <v>20.81</v>
      </c>
      <c r="G1719" s="2">
        <v>12923.01</v>
      </c>
      <c r="H1719" s="15">
        <f t="shared" si="26"/>
        <v>0</v>
      </c>
      <c r="I1719" s="14"/>
      <c r="J1719" s="14"/>
      <c r="K1719" s="14"/>
    </row>
    <row r="1720" spans="2:11" ht="13.5" x14ac:dyDescent="0.35">
      <c r="B1720" s="3">
        <v>44516</v>
      </c>
      <c r="C1720" s="2">
        <v>21.1</v>
      </c>
      <c r="D1720" s="2">
        <v>12.018700000000001</v>
      </c>
      <c r="E1720" s="2">
        <v>0</v>
      </c>
      <c r="F1720" s="2">
        <v>0</v>
      </c>
      <c r="G1720" s="2">
        <v>0</v>
      </c>
      <c r="H1720" s="15">
        <f t="shared" si="26"/>
        <v>0</v>
      </c>
      <c r="I1720" s="14"/>
      <c r="J1720" s="14"/>
      <c r="K1720" s="14"/>
    </row>
    <row r="1721" spans="2:11" ht="13.5" x14ac:dyDescent="0.35">
      <c r="B1721" s="3">
        <v>44517</v>
      </c>
      <c r="C1721" s="2">
        <v>21</v>
      </c>
      <c r="D1721" s="2">
        <v>11.9617</v>
      </c>
      <c r="E1721" s="2">
        <v>1414</v>
      </c>
      <c r="F1721" s="2">
        <v>20.856999999999999</v>
      </c>
      <c r="G1721" s="2">
        <v>29491.797999999999</v>
      </c>
      <c r="H1721" s="15">
        <f t="shared" si="26"/>
        <v>-4.7426094336326212E-3</v>
      </c>
      <c r="I1721" s="14"/>
      <c r="J1721" s="14"/>
      <c r="K1721" s="14"/>
    </row>
    <row r="1722" spans="2:11" ht="13.5" x14ac:dyDescent="0.35">
      <c r="B1722" s="3">
        <v>44518</v>
      </c>
      <c r="C1722" s="2">
        <v>21</v>
      </c>
      <c r="D1722" s="2">
        <v>11.9617</v>
      </c>
      <c r="E1722" s="2">
        <v>212</v>
      </c>
      <c r="F1722" s="2">
        <v>21</v>
      </c>
      <c r="G1722" s="2">
        <v>4452</v>
      </c>
      <c r="H1722" s="15">
        <f t="shared" si="26"/>
        <v>0</v>
      </c>
      <c r="I1722" s="14"/>
      <c r="J1722" s="14"/>
      <c r="K1722" s="14"/>
    </row>
    <row r="1723" spans="2:11" ht="13.5" x14ac:dyDescent="0.35">
      <c r="B1723" s="3">
        <v>44519</v>
      </c>
      <c r="C1723" s="2">
        <v>21.1</v>
      </c>
      <c r="D1723" s="2">
        <v>12.018700000000001</v>
      </c>
      <c r="E1723" s="2">
        <v>420</v>
      </c>
      <c r="F1723" s="2">
        <v>21.003</v>
      </c>
      <c r="G1723" s="2">
        <v>8821.26</v>
      </c>
      <c r="H1723" s="15">
        <f t="shared" si="26"/>
        <v>4.7652089585928743E-3</v>
      </c>
      <c r="I1723" s="14"/>
      <c r="J1723" s="14"/>
      <c r="K1723" s="14"/>
    </row>
    <row r="1724" spans="2:11" ht="13.5" x14ac:dyDescent="0.35">
      <c r="B1724" s="3">
        <v>44522</v>
      </c>
      <c r="C1724" s="2">
        <v>21</v>
      </c>
      <c r="D1724" s="2">
        <v>11.9617</v>
      </c>
      <c r="E1724" s="2">
        <v>517</v>
      </c>
      <c r="F1724" s="2">
        <v>21.001999999999999</v>
      </c>
      <c r="G1724" s="2">
        <v>10858.034</v>
      </c>
      <c r="H1724" s="15">
        <f t="shared" si="26"/>
        <v>-4.7426094336326212E-3</v>
      </c>
      <c r="I1724" s="14"/>
      <c r="J1724" s="14"/>
      <c r="K1724" s="14"/>
    </row>
    <row r="1725" spans="2:11" ht="13.5" x14ac:dyDescent="0.35">
      <c r="B1725" s="3">
        <v>44523</v>
      </c>
      <c r="C1725" s="2">
        <v>21</v>
      </c>
      <c r="D1725" s="2">
        <v>11.9617</v>
      </c>
      <c r="E1725" s="2">
        <v>3</v>
      </c>
      <c r="F1725" s="2">
        <v>21</v>
      </c>
      <c r="G1725" s="2">
        <v>63</v>
      </c>
      <c r="H1725" s="15">
        <f t="shared" si="26"/>
        <v>0</v>
      </c>
      <c r="I1725" s="14"/>
      <c r="J1725" s="14"/>
      <c r="K1725" s="14"/>
    </row>
    <row r="1726" spans="2:11" ht="13.5" x14ac:dyDescent="0.35">
      <c r="B1726" s="3">
        <v>44524</v>
      </c>
      <c r="C1726" s="2">
        <v>21.1</v>
      </c>
      <c r="D1726" s="2">
        <v>12.018700000000001</v>
      </c>
      <c r="E1726" s="2">
        <v>270</v>
      </c>
      <c r="F1726" s="2">
        <v>21</v>
      </c>
      <c r="G1726" s="2">
        <v>5670</v>
      </c>
      <c r="H1726" s="15">
        <f t="shared" si="26"/>
        <v>4.7652089585928743E-3</v>
      </c>
      <c r="I1726" s="14"/>
      <c r="J1726" s="14"/>
      <c r="K1726" s="14"/>
    </row>
    <row r="1727" spans="2:11" ht="13.5" x14ac:dyDescent="0.35">
      <c r="B1727" s="3">
        <v>44525</v>
      </c>
      <c r="C1727" s="2">
        <v>22.36</v>
      </c>
      <c r="D1727" s="2">
        <v>12.7364</v>
      </c>
      <c r="E1727" s="2">
        <v>4511</v>
      </c>
      <c r="F1727" s="2">
        <v>21.814</v>
      </c>
      <c r="G1727" s="2">
        <v>98402.953999999998</v>
      </c>
      <c r="H1727" s="15">
        <f t="shared" si="26"/>
        <v>5.9715277026633401E-2</v>
      </c>
      <c r="I1727" s="14"/>
      <c r="J1727" s="14"/>
      <c r="K1727" s="14"/>
    </row>
    <row r="1728" spans="2:11" ht="13.5" x14ac:dyDescent="0.35">
      <c r="B1728" s="3">
        <v>44526</v>
      </c>
      <c r="C1728" s="2">
        <v>23</v>
      </c>
      <c r="D1728" s="2">
        <v>13.100899999999999</v>
      </c>
      <c r="E1728" s="2">
        <v>2036</v>
      </c>
      <c r="F1728" s="2">
        <v>22.835000000000001</v>
      </c>
      <c r="G1728" s="2">
        <v>46492.06</v>
      </c>
      <c r="H1728" s="15">
        <f t="shared" si="26"/>
        <v>2.8618761973556076E-2</v>
      </c>
      <c r="I1728" s="14"/>
      <c r="J1728" s="14"/>
      <c r="K1728" s="14"/>
    </row>
    <row r="1729" spans="2:11" ht="13.5" x14ac:dyDescent="0.35">
      <c r="B1729" s="3">
        <v>44529</v>
      </c>
      <c r="C1729" s="2">
        <v>23.35</v>
      </c>
      <c r="D1729" s="2">
        <v>13.3003</v>
      </c>
      <c r="E1729" s="2">
        <v>3115</v>
      </c>
      <c r="F1729" s="2">
        <v>23.067</v>
      </c>
      <c r="G1729" s="2">
        <v>71853.705000000002</v>
      </c>
      <c r="H1729" s="15">
        <f t="shared" si="26"/>
        <v>1.5220328374386546E-2</v>
      </c>
      <c r="I1729" s="14"/>
      <c r="J1729" s="14"/>
      <c r="K1729" s="14"/>
    </row>
    <row r="1730" spans="2:11" ht="13.5" x14ac:dyDescent="0.35">
      <c r="B1730" s="3">
        <v>44530</v>
      </c>
      <c r="C1730" s="2">
        <v>23.35</v>
      </c>
      <c r="D1730" s="2">
        <v>13.3003</v>
      </c>
      <c r="E1730" s="2">
        <v>1124</v>
      </c>
      <c r="F1730" s="2">
        <v>23.350999999999999</v>
      </c>
      <c r="G1730" s="2">
        <v>26246.524000000001</v>
      </c>
      <c r="H1730" s="15">
        <f t="shared" si="26"/>
        <v>0</v>
      </c>
      <c r="I1730" s="14"/>
      <c r="J1730" s="14"/>
      <c r="K1730" s="14"/>
    </row>
    <row r="1731" spans="2:11" ht="13.5" x14ac:dyDescent="0.35">
      <c r="B1731" s="3">
        <v>44531</v>
      </c>
      <c r="C1731" s="2">
        <v>23.46</v>
      </c>
      <c r="D1731" s="2">
        <v>13.363</v>
      </c>
      <c r="E1731" s="2">
        <v>727</v>
      </c>
      <c r="F1731" s="2">
        <v>23.14</v>
      </c>
      <c r="G1731" s="2">
        <v>16822.78</v>
      </c>
      <c r="H1731" s="15">
        <f t="shared" si="26"/>
        <v>4.7141793794124595E-3</v>
      </c>
      <c r="I1731" s="14"/>
      <c r="J1731" s="14"/>
      <c r="K1731" s="14"/>
    </row>
    <row r="1732" spans="2:11" ht="13.5" x14ac:dyDescent="0.35">
      <c r="B1732" s="3">
        <v>44532</v>
      </c>
      <c r="C1732" s="2">
        <v>23.1</v>
      </c>
      <c r="D1732" s="2">
        <v>13.1579</v>
      </c>
      <c r="E1732" s="2">
        <v>100</v>
      </c>
      <c r="F1732" s="2">
        <v>23.1</v>
      </c>
      <c r="G1732" s="2">
        <v>2310</v>
      </c>
      <c r="H1732" s="15">
        <f t="shared" si="26"/>
        <v>-1.5348349921424817E-2</v>
      </c>
      <c r="I1732" s="14"/>
      <c r="J1732" s="14"/>
      <c r="K1732" s="14"/>
    </row>
    <row r="1733" spans="2:11" ht="13.5" x14ac:dyDescent="0.35">
      <c r="B1733" s="3">
        <v>44533</v>
      </c>
      <c r="C1733" s="2">
        <v>23.29</v>
      </c>
      <c r="D1733" s="2">
        <v>13.2661</v>
      </c>
      <c r="E1733" s="2">
        <v>2654</v>
      </c>
      <c r="F1733" s="2">
        <v>23.125</v>
      </c>
      <c r="G1733" s="2">
        <v>61373.75</v>
      </c>
      <c r="H1733" s="15">
        <f t="shared" si="26"/>
        <v>8.2231967107213207E-3</v>
      </c>
      <c r="I1733" s="14"/>
      <c r="J1733" s="14"/>
      <c r="K1733" s="14"/>
    </row>
    <row r="1734" spans="2:11" ht="13.5" x14ac:dyDescent="0.35">
      <c r="B1734" s="3">
        <v>44536</v>
      </c>
      <c r="C1734" s="2">
        <v>23.3</v>
      </c>
      <c r="D1734" s="2">
        <v>13.271800000000001</v>
      </c>
      <c r="E1734" s="2">
        <v>1130</v>
      </c>
      <c r="F1734" s="2">
        <v>23.145</v>
      </c>
      <c r="G1734" s="2">
        <v>26153.85</v>
      </c>
      <c r="H1734" s="15">
        <f t="shared" si="26"/>
        <v>4.2966659379930247E-4</v>
      </c>
      <c r="I1734" s="14"/>
      <c r="J1734" s="14"/>
      <c r="K1734" s="14"/>
    </row>
    <row r="1735" spans="2:11" ht="13.5" x14ac:dyDescent="0.35">
      <c r="B1735" s="3">
        <v>44537</v>
      </c>
      <c r="C1735" s="2">
        <v>23.2</v>
      </c>
      <c r="D1735" s="2">
        <v>13.2149</v>
      </c>
      <c r="E1735" s="2">
        <v>1990</v>
      </c>
      <c r="F1735" s="2">
        <v>22.811</v>
      </c>
      <c r="G1735" s="2">
        <v>45393.89</v>
      </c>
      <c r="H1735" s="15">
        <f t="shared" ref="H1735:H1798" si="27">(D1735-D1734)/D1734</f>
        <v>-4.2872858240781669E-3</v>
      </c>
      <c r="I1735" s="14"/>
      <c r="J1735" s="14"/>
      <c r="K1735" s="14"/>
    </row>
    <row r="1736" spans="2:11" ht="13.5" x14ac:dyDescent="0.35">
      <c r="B1736" s="3">
        <v>44538</v>
      </c>
      <c r="C1736" s="2">
        <v>23.13</v>
      </c>
      <c r="D1736" s="2">
        <v>13.175000000000001</v>
      </c>
      <c r="E1736" s="2">
        <v>1800</v>
      </c>
      <c r="F1736" s="2">
        <v>22.887</v>
      </c>
      <c r="G1736" s="2">
        <v>41196.6</v>
      </c>
      <c r="H1736" s="15">
        <f t="shared" si="27"/>
        <v>-3.0193191019227826E-3</v>
      </c>
      <c r="I1736" s="14"/>
      <c r="J1736" s="14"/>
      <c r="K1736" s="14"/>
    </row>
    <row r="1737" spans="2:11" ht="13.5" x14ac:dyDescent="0.35">
      <c r="B1737" s="3">
        <v>44539</v>
      </c>
      <c r="C1737" s="2">
        <v>23</v>
      </c>
      <c r="D1737" s="2">
        <v>13.100899999999999</v>
      </c>
      <c r="E1737" s="2">
        <v>1521</v>
      </c>
      <c r="F1737" s="2">
        <v>22.576000000000001</v>
      </c>
      <c r="G1737" s="2">
        <v>34338.095999999998</v>
      </c>
      <c r="H1737" s="15">
        <f t="shared" si="27"/>
        <v>-5.624288425047543E-3</v>
      </c>
      <c r="I1737" s="14"/>
      <c r="J1737" s="14"/>
      <c r="K1737" s="14"/>
    </row>
    <row r="1738" spans="2:11" ht="13.5" x14ac:dyDescent="0.35">
      <c r="B1738" s="3">
        <v>44540</v>
      </c>
      <c r="C1738" s="2">
        <v>23.1</v>
      </c>
      <c r="D1738" s="2">
        <v>13.1579</v>
      </c>
      <c r="E1738" s="2">
        <v>150</v>
      </c>
      <c r="F1738" s="2">
        <v>23.1</v>
      </c>
      <c r="G1738" s="2">
        <v>3465</v>
      </c>
      <c r="H1738" s="15">
        <f t="shared" si="27"/>
        <v>4.350846125075406E-3</v>
      </c>
      <c r="I1738" s="14"/>
      <c r="J1738" s="14"/>
      <c r="K1738" s="14"/>
    </row>
    <row r="1739" spans="2:11" ht="13.5" x14ac:dyDescent="0.35">
      <c r="B1739" s="3">
        <v>44543</v>
      </c>
      <c r="C1739" s="2">
        <v>22.7</v>
      </c>
      <c r="D1739" s="2">
        <v>12.930099999999999</v>
      </c>
      <c r="E1739" s="2">
        <v>3719</v>
      </c>
      <c r="F1739" s="2">
        <v>22.7</v>
      </c>
      <c r="G1739" s="2">
        <v>84421.3</v>
      </c>
      <c r="H1739" s="15">
        <f t="shared" si="27"/>
        <v>-1.7312793074882787E-2</v>
      </c>
      <c r="I1739" s="14"/>
      <c r="J1739" s="14"/>
      <c r="K1739" s="14"/>
    </row>
    <row r="1740" spans="2:11" ht="13.5" x14ac:dyDescent="0.35">
      <c r="B1740" s="3">
        <v>44544</v>
      </c>
      <c r="C1740" s="2">
        <v>23</v>
      </c>
      <c r="D1740" s="2">
        <v>13.100899999999999</v>
      </c>
      <c r="E1740" s="2">
        <v>1600</v>
      </c>
      <c r="F1740" s="2">
        <v>23</v>
      </c>
      <c r="G1740" s="2">
        <v>36800</v>
      </c>
      <c r="H1740" s="15">
        <f t="shared" si="27"/>
        <v>1.3209487938995046E-2</v>
      </c>
      <c r="I1740" s="14"/>
      <c r="J1740" s="14"/>
      <c r="K1740" s="14"/>
    </row>
    <row r="1741" spans="2:11" ht="13.5" x14ac:dyDescent="0.35">
      <c r="B1741" s="3">
        <v>44545</v>
      </c>
      <c r="C1741" s="2">
        <v>23</v>
      </c>
      <c r="D1741" s="2">
        <v>13.100899999999999</v>
      </c>
      <c r="E1741" s="2">
        <v>0</v>
      </c>
      <c r="F1741" s="2">
        <v>0</v>
      </c>
      <c r="G1741" s="2">
        <v>0</v>
      </c>
      <c r="H1741" s="15">
        <f t="shared" si="27"/>
        <v>0</v>
      </c>
      <c r="I1741" s="14"/>
      <c r="J1741" s="14"/>
      <c r="K1741" s="14"/>
    </row>
    <row r="1742" spans="2:11" ht="13.5" x14ac:dyDescent="0.35">
      <c r="B1742" s="3">
        <v>44546</v>
      </c>
      <c r="C1742" s="2">
        <v>22.98</v>
      </c>
      <c r="D1742" s="2">
        <v>13.089499999999999</v>
      </c>
      <c r="E1742" s="2">
        <v>1006</v>
      </c>
      <c r="F1742" s="2">
        <v>22.786000000000001</v>
      </c>
      <c r="G1742" s="2">
        <v>22922.716</v>
      </c>
      <c r="H1742" s="15">
        <f t="shared" si="27"/>
        <v>-8.7016922501508118E-4</v>
      </c>
      <c r="I1742" s="14"/>
      <c r="J1742" s="14"/>
      <c r="K1742" s="14"/>
    </row>
    <row r="1743" spans="2:11" ht="13.5" x14ac:dyDescent="0.35">
      <c r="B1743" s="3">
        <v>44550</v>
      </c>
      <c r="C1743" s="2">
        <v>22.98</v>
      </c>
      <c r="D1743" s="2">
        <v>13.089499999999999</v>
      </c>
      <c r="E1743" s="2">
        <v>800</v>
      </c>
      <c r="F1743" s="2">
        <v>22.986000000000001</v>
      </c>
      <c r="G1743" s="2">
        <v>18388.8</v>
      </c>
      <c r="H1743" s="15">
        <f t="shared" si="27"/>
        <v>0</v>
      </c>
      <c r="I1743" s="14"/>
      <c r="J1743" s="14"/>
      <c r="K1743" s="14"/>
    </row>
    <row r="1744" spans="2:11" ht="13.5" x14ac:dyDescent="0.35">
      <c r="B1744" s="3">
        <v>44551</v>
      </c>
      <c r="C1744" s="2">
        <v>22.98</v>
      </c>
      <c r="D1744" s="2">
        <v>13.089499999999999</v>
      </c>
      <c r="E1744" s="2">
        <v>518</v>
      </c>
      <c r="F1744" s="2">
        <v>22.98</v>
      </c>
      <c r="G1744" s="2">
        <v>11903.64</v>
      </c>
      <c r="H1744" s="15">
        <f t="shared" si="27"/>
        <v>0</v>
      </c>
      <c r="I1744" s="14"/>
      <c r="J1744" s="14"/>
      <c r="K1744" s="14"/>
    </row>
    <row r="1745" spans="2:11" ht="13.5" x14ac:dyDescent="0.35">
      <c r="B1745" s="3">
        <v>44552</v>
      </c>
      <c r="C1745" s="2">
        <v>22.98</v>
      </c>
      <c r="D1745" s="2">
        <v>13.089499999999999</v>
      </c>
      <c r="E1745" s="2">
        <v>0</v>
      </c>
      <c r="F1745" s="2">
        <v>0</v>
      </c>
      <c r="G1745" s="2">
        <v>0</v>
      </c>
      <c r="H1745" s="15">
        <f t="shared" si="27"/>
        <v>0</v>
      </c>
      <c r="I1745" s="14"/>
      <c r="J1745" s="14"/>
      <c r="K1745" s="14"/>
    </row>
    <row r="1746" spans="2:11" ht="13.5" x14ac:dyDescent="0.35">
      <c r="B1746" s="3">
        <v>44553</v>
      </c>
      <c r="C1746" s="2">
        <v>22.98</v>
      </c>
      <c r="D1746" s="2">
        <v>13.089499999999999</v>
      </c>
      <c r="E1746" s="2">
        <v>0</v>
      </c>
      <c r="F1746" s="2">
        <v>0</v>
      </c>
      <c r="G1746" s="2">
        <v>0</v>
      </c>
      <c r="H1746" s="15">
        <f t="shared" si="27"/>
        <v>0</v>
      </c>
      <c r="I1746" s="14"/>
      <c r="J1746" s="14"/>
      <c r="K1746" s="14"/>
    </row>
    <row r="1747" spans="2:11" ht="13.5" x14ac:dyDescent="0.35">
      <c r="B1747" s="3">
        <v>44554</v>
      </c>
      <c r="C1747" s="2">
        <v>22.89</v>
      </c>
      <c r="D1747" s="2">
        <v>13.0383</v>
      </c>
      <c r="E1747" s="2">
        <v>1000</v>
      </c>
      <c r="F1747" s="2">
        <v>22.89</v>
      </c>
      <c r="G1747" s="2">
        <v>22890</v>
      </c>
      <c r="H1747" s="15">
        <f t="shared" si="27"/>
        <v>-3.9115321440849303E-3</v>
      </c>
      <c r="I1747" s="14"/>
      <c r="J1747" s="14"/>
      <c r="K1747" s="14"/>
    </row>
    <row r="1748" spans="2:11" ht="13.5" x14ac:dyDescent="0.35">
      <c r="B1748" s="3">
        <v>44557</v>
      </c>
      <c r="C1748" s="2">
        <v>22.89</v>
      </c>
      <c r="D1748" s="2">
        <v>13.0383</v>
      </c>
      <c r="E1748" s="2">
        <v>0</v>
      </c>
      <c r="F1748" s="2">
        <v>0</v>
      </c>
      <c r="G1748" s="2">
        <v>0</v>
      </c>
      <c r="H1748" s="15">
        <f t="shared" si="27"/>
        <v>0</v>
      </c>
      <c r="I1748" s="14"/>
      <c r="J1748" s="14"/>
      <c r="K1748" s="14"/>
    </row>
    <row r="1749" spans="2:11" ht="13.5" x14ac:dyDescent="0.35">
      <c r="B1749" s="3">
        <v>44558</v>
      </c>
      <c r="C1749" s="2">
        <v>22.85</v>
      </c>
      <c r="D1749" s="2">
        <v>13.015499999999999</v>
      </c>
      <c r="E1749" s="2">
        <v>1525</v>
      </c>
      <c r="F1749" s="2">
        <v>22.765000000000001</v>
      </c>
      <c r="G1749" s="2">
        <v>34716.625</v>
      </c>
      <c r="H1749" s="15">
        <f t="shared" si="27"/>
        <v>-1.7486942316099609E-3</v>
      </c>
      <c r="I1749" s="14"/>
      <c r="J1749" s="14"/>
      <c r="K1749" s="14"/>
    </row>
    <row r="1750" spans="2:11" ht="13.5" x14ac:dyDescent="0.35">
      <c r="B1750" s="3">
        <v>44559</v>
      </c>
      <c r="C1750" s="2">
        <v>24.2</v>
      </c>
      <c r="D1750" s="2">
        <v>13.7845</v>
      </c>
      <c r="E1750" s="2">
        <v>5400</v>
      </c>
      <c r="F1750" s="2">
        <v>22.745000000000001</v>
      </c>
      <c r="G1750" s="2">
        <v>122823</v>
      </c>
      <c r="H1750" s="15">
        <f t="shared" si="27"/>
        <v>5.9083400560869748E-2</v>
      </c>
      <c r="I1750" s="14"/>
      <c r="J1750" s="14"/>
      <c r="K1750" s="14"/>
    </row>
    <row r="1751" spans="2:11" ht="13.5" x14ac:dyDescent="0.35">
      <c r="B1751" s="3">
        <v>44560</v>
      </c>
      <c r="C1751" s="2">
        <v>24</v>
      </c>
      <c r="D1751" s="2">
        <v>13.670500000000001</v>
      </c>
      <c r="E1751" s="2">
        <v>1524</v>
      </c>
      <c r="F1751" s="2">
        <v>23.893999999999998</v>
      </c>
      <c r="G1751" s="2">
        <v>36414.455999999998</v>
      </c>
      <c r="H1751" s="15">
        <f t="shared" si="27"/>
        <v>-8.2701585113713946E-3</v>
      </c>
      <c r="I1751" s="14"/>
      <c r="J1751" s="14"/>
      <c r="K1751" s="14"/>
    </row>
    <row r="1752" spans="2:11" ht="13.5" x14ac:dyDescent="0.35">
      <c r="B1752" s="3">
        <v>44561</v>
      </c>
      <c r="C1752" s="2">
        <v>24.2</v>
      </c>
      <c r="D1752" s="2">
        <v>13.7845</v>
      </c>
      <c r="E1752" s="2">
        <v>6114</v>
      </c>
      <c r="F1752" s="2">
        <v>24.053000000000001</v>
      </c>
      <c r="G1752" s="2">
        <v>147060.04199999999</v>
      </c>
      <c r="H1752" s="15">
        <f t="shared" si="27"/>
        <v>8.3391243919387729E-3</v>
      </c>
      <c r="I1752" s="14"/>
      <c r="J1752" s="14"/>
      <c r="K1752" s="14"/>
    </row>
    <row r="1753" spans="2:11" ht="13.5" x14ac:dyDescent="0.35">
      <c r="B1753" s="3">
        <v>44564</v>
      </c>
      <c r="C1753" s="2">
        <v>24.25</v>
      </c>
      <c r="D1753" s="2">
        <v>13.812900000000001</v>
      </c>
      <c r="E1753" s="2">
        <v>392</v>
      </c>
      <c r="F1753" s="2">
        <v>24.234000000000002</v>
      </c>
      <c r="G1753" s="2">
        <v>9499.7279999999992</v>
      </c>
      <c r="H1753" s="15">
        <f t="shared" si="27"/>
        <v>2.0602851028329872E-3</v>
      </c>
      <c r="I1753" s="14"/>
      <c r="J1753" s="14"/>
      <c r="K1753" s="14"/>
    </row>
    <row r="1754" spans="2:11" ht="13.5" x14ac:dyDescent="0.35">
      <c r="B1754" s="3">
        <v>44565</v>
      </c>
      <c r="C1754" s="2">
        <v>24.25</v>
      </c>
      <c r="D1754" s="2">
        <v>13.812900000000001</v>
      </c>
      <c r="E1754" s="2">
        <v>415</v>
      </c>
      <c r="F1754" s="2">
        <v>24.149000000000001</v>
      </c>
      <c r="G1754" s="2">
        <v>10021.834999999999</v>
      </c>
      <c r="H1754" s="15">
        <f t="shared" si="27"/>
        <v>0</v>
      </c>
      <c r="I1754" s="14"/>
      <c r="J1754" s="14"/>
      <c r="K1754" s="14"/>
    </row>
    <row r="1755" spans="2:11" ht="13.5" x14ac:dyDescent="0.35">
      <c r="B1755" s="3">
        <v>44566</v>
      </c>
      <c r="C1755" s="2">
        <v>24.24</v>
      </c>
      <c r="D1755" s="2">
        <v>13.8073</v>
      </c>
      <c r="E1755" s="2">
        <v>105</v>
      </c>
      <c r="F1755" s="2">
        <v>24.202000000000002</v>
      </c>
      <c r="G1755" s="2">
        <v>2541.21</v>
      </c>
      <c r="H1755" s="15">
        <f t="shared" si="27"/>
        <v>-4.0541812363813239E-4</v>
      </c>
      <c r="I1755" s="14"/>
      <c r="J1755" s="14"/>
      <c r="K1755" s="14"/>
    </row>
    <row r="1756" spans="2:11" ht="13.5" x14ac:dyDescent="0.35">
      <c r="B1756" s="3">
        <v>44567</v>
      </c>
      <c r="C1756" s="2">
        <v>24.24</v>
      </c>
      <c r="D1756" s="2">
        <v>13.8073</v>
      </c>
      <c r="E1756" s="2">
        <v>210</v>
      </c>
      <c r="F1756" s="2">
        <v>24.201000000000001</v>
      </c>
      <c r="G1756" s="2">
        <v>5082.21</v>
      </c>
      <c r="H1756" s="15">
        <f t="shared" si="27"/>
        <v>0</v>
      </c>
      <c r="I1756" s="14"/>
      <c r="J1756" s="14"/>
      <c r="K1756" s="14"/>
    </row>
    <row r="1757" spans="2:11" ht="13.5" x14ac:dyDescent="0.35">
      <c r="B1757" s="3">
        <v>44568</v>
      </c>
      <c r="C1757" s="2">
        <v>24.2</v>
      </c>
      <c r="D1757" s="2">
        <v>13.7845</v>
      </c>
      <c r="E1757" s="2">
        <v>237</v>
      </c>
      <c r="F1757" s="2">
        <v>24.141999999999999</v>
      </c>
      <c r="G1757" s="2">
        <v>5721.6540000000005</v>
      </c>
      <c r="H1757" s="15">
        <f t="shared" si="27"/>
        <v>-1.6513003990642743E-3</v>
      </c>
      <c r="I1757" s="14"/>
      <c r="J1757" s="14"/>
      <c r="K1757" s="14"/>
    </row>
    <row r="1758" spans="2:11" ht="13.5" x14ac:dyDescent="0.35">
      <c r="B1758" s="3">
        <v>44571</v>
      </c>
      <c r="C1758" s="2">
        <v>24</v>
      </c>
      <c r="D1758" s="2">
        <v>13.670500000000001</v>
      </c>
      <c r="E1758" s="2">
        <v>343</v>
      </c>
      <c r="F1758" s="2">
        <v>23.972999999999999</v>
      </c>
      <c r="G1758" s="2">
        <v>8222.7389999999996</v>
      </c>
      <c r="H1758" s="15">
        <f t="shared" si="27"/>
        <v>-8.2701585113713946E-3</v>
      </c>
      <c r="I1758" s="14"/>
      <c r="J1758" s="14"/>
      <c r="K1758" s="14"/>
    </row>
    <row r="1759" spans="2:11" ht="13.5" x14ac:dyDescent="0.35">
      <c r="B1759" s="3">
        <v>44572</v>
      </c>
      <c r="C1759" s="2">
        <v>24</v>
      </c>
      <c r="D1759" s="2">
        <v>13.670500000000001</v>
      </c>
      <c r="E1759" s="2">
        <v>685</v>
      </c>
      <c r="F1759" s="2">
        <v>23.602</v>
      </c>
      <c r="G1759" s="2">
        <v>16167.37</v>
      </c>
      <c r="H1759" s="15">
        <f t="shared" si="27"/>
        <v>0</v>
      </c>
      <c r="I1759" s="14"/>
      <c r="J1759" s="14"/>
      <c r="K1759" s="14"/>
    </row>
    <row r="1760" spans="2:11" ht="13.5" x14ac:dyDescent="0.35">
      <c r="B1760" s="3">
        <v>44573</v>
      </c>
      <c r="C1760" s="2">
        <v>23.9</v>
      </c>
      <c r="D1760" s="2">
        <v>13.6136</v>
      </c>
      <c r="E1760" s="2">
        <v>985</v>
      </c>
      <c r="F1760" s="2">
        <v>23.710999999999999</v>
      </c>
      <c r="G1760" s="2">
        <v>23355.334999999999</v>
      </c>
      <c r="H1760" s="15">
        <f t="shared" si="27"/>
        <v>-4.1622471745730305E-3</v>
      </c>
      <c r="I1760" s="14"/>
      <c r="J1760" s="14"/>
      <c r="K1760" s="14"/>
    </row>
    <row r="1761" spans="2:11" ht="13.5" x14ac:dyDescent="0.35">
      <c r="B1761" s="3">
        <v>44574</v>
      </c>
      <c r="C1761" s="2">
        <v>23.9</v>
      </c>
      <c r="D1761" s="2">
        <v>13.6136</v>
      </c>
      <c r="E1761" s="2">
        <v>90</v>
      </c>
      <c r="F1761" s="2">
        <v>23.9</v>
      </c>
      <c r="G1761" s="2">
        <v>2151</v>
      </c>
      <c r="H1761" s="15">
        <f t="shared" si="27"/>
        <v>0</v>
      </c>
      <c r="I1761" s="14"/>
      <c r="J1761" s="14"/>
      <c r="K1761" s="14"/>
    </row>
    <row r="1762" spans="2:11" ht="13.5" x14ac:dyDescent="0.35">
      <c r="B1762" s="3">
        <v>44575</v>
      </c>
      <c r="C1762" s="2">
        <v>23.9</v>
      </c>
      <c r="D1762" s="2">
        <v>13.6136</v>
      </c>
      <c r="E1762" s="2">
        <v>2513</v>
      </c>
      <c r="F1762" s="2">
        <v>23.654</v>
      </c>
      <c r="G1762" s="2">
        <v>59442.502</v>
      </c>
      <c r="H1762" s="15">
        <f t="shared" si="27"/>
        <v>0</v>
      </c>
      <c r="I1762" s="14"/>
      <c r="J1762" s="14"/>
      <c r="K1762" s="14"/>
    </row>
    <row r="1763" spans="2:11" ht="13.5" x14ac:dyDescent="0.35">
      <c r="B1763" s="3">
        <v>44578</v>
      </c>
      <c r="C1763" s="2">
        <v>23.9</v>
      </c>
      <c r="D1763" s="2">
        <v>13.6136</v>
      </c>
      <c r="E1763" s="2">
        <v>67</v>
      </c>
      <c r="F1763" s="2">
        <v>23.776</v>
      </c>
      <c r="G1763" s="2">
        <v>1592.992</v>
      </c>
      <c r="H1763" s="15">
        <f t="shared" si="27"/>
        <v>0</v>
      </c>
      <c r="I1763" s="14"/>
      <c r="J1763" s="14"/>
      <c r="K1763" s="14"/>
    </row>
    <row r="1764" spans="2:11" ht="13.5" x14ac:dyDescent="0.35">
      <c r="B1764" s="3">
        <v>44579</v>
      </c>
      <c r="C1764" s="2">
        <v>23.89</v>
      </c>
      <c r="D1764" s="2">
        <v>13.607900000000001</v>
      </c>
      <c r="E1764" s="2">
        <v>340</v>
      </c>
      <c r="F1764" s="2">
        <v>23.841999999999999</v>
      </c>
      <c r="G1764" s="2">
        <v>8106.28</v>
      </c>
      <c r="H1764" s="15">
        <f t="shared" si="27"/>
        <v>-4.1869894811065038E-4</v>
      </c>
      <c r="I1764" s="14"/>
      <c r="J1764" s="14"/>
      <c r="K1764" s="14"/>
    </row>
    <row r="1765" spans="2:11" ht="13.5" x14ac:dyDescent="0.35">
      <c r="B1765" s="3">
        <v>44580</v>
      </c>
      <c r="C1765" s="2">
        <v>23.89</v>
      </c>
      <c r="D1765" s="2">
        <v>13.607900000000001</v>
      </c>
      <c r="E1765" s="2">
        <v>250</v>
      </c>
      <c r="F1765" s="2">
        <v>23.858000000000001</v>
      </c>
      <c r="G1765" s="2">
        <v>5964.5</v>
      </c>
      <c r="H1765" s="15">
        <f t="shared" si="27"/>
        <v>0</v>
      </c>
      <c r="I1765" s="14"/>
      <c r="J1765" s="14"/>
      <c r="K1765" s="14"/>
    </row>
    <row r="1766" spans="2:11" ht="13.5" x14ac:dyDescent="0.35">
      <c r="B1766" s="3">
        <v>44581</v>
      </c>
      <c r="C1766" s="2">
        <v>23.88</v>
      </c>
      <c r="D1766" s="2">
        <v>13.6022</v>
      </c>
      <c r="E1766" s="2">
        <v>123</v>
      </c>
      <c r="F1766" s="2">
        <v>23.757999999999999</v>
      </c>
      <c r="G1766" s="2">
        <v>2922.2339999999999</v>
      </c>
      <c r="H1766" s="15">
        <f t="shared" si="27"/>
        <v>-4.1887433035228992E-4</v>
      </c>
      <c r="I1766" s="14"/>
      <c r="J1766" s="14"/>
      <c r="K1766" s="14"/>
    </row>
    <row r="1767" spans="2:11" ht="13.5" x14ac:dyDescent="0.35">
      <c r="B1767" s="3">
        <v>44582</v>
      </c>
      <c r="C1767" s="2">
        <v>23.8</v>
      </c>
      <c r="D1767" s="2">
        <v>13.5566</v>
      </c>
      <c r="E1767" s="2">
        <v>90</v>
      </c>
      <c r="F1767" s="2">
        <v>23.704000000000001</v>
      </c>
      <c r="G1767" s="2">
        <v>2133.36</v>
      </c>
      <c r="H1767" s="15">
        <f t="shared" si="27"/>
        <v>-3.3523988766523288E-3</v>
      </c>
      <c r="I1767" s="14"/>
      <c r="J1767" s="14"/>
      <c r="K1767" s="14"/>
    </row>
    <row r="1768" spans="2:11" ht="13.5" x14ac:dyDescent="0.35">
      <c r="B1768" s="3">
        <v>44585</v>
      </c>
      <c r="C1768" s="2">
        <v>23.8</v>
      </c>
      <c r="D1768" s="2">
        <v>13.5566</v>
      </c>
      <c r="E1768" s="2">
        <v>65</v>
      </c>
      <c r="F1768" s="2">
        <v>23.841999999999999</v>
      </c>
      <c r="G1768" s="2">
        <v>1549.73</v>
      </c>
      <c r="H1768" s="15">
        <f t="shared" si="27"/>
        <v>0</v>
      </c>
      <c r="I1768" s="14"/>
      <c r="J1768" s="14"/>
      <c r="K1768" s="14"/>
    </row>
    <row r="1769" spans="2:11" ht="13.5" x14ac:dyDescent="0.35">
      <c r="B1769" s="3">
        <v>44586</v>
      </c>
      <c r="C1769" s="2">
        <v>23.69</v>
      </c>
      <c r="D1769" s="2">
        <v>13.494</v>
      </c>
      <c r="E1769" s="2">
        <v>210</v>
      </c>
      <c r="F1769" s="2">
        <v>23.504000000000001</v>
      </c>
      <c r="G1769" s="2">
        <v>4935.84</v>
      </c>
      <c r="H1769" s="15">
        <f t="shared" si="27"/>
        <v>-4.6176769986574634E-3</v>
      </c>
      <c r="I1769" s="14"/>
      <c r="J1769" s="14"/>
      <c r="K1769" s="14"/>
    </row>
    <row r="1770" spans="2:11" ht="13.5" x14ac:dyDescent="0.35">
      <c r="B1770" s="3">
        <v>44587</v>
      </c>
      <c r="C1770" s="2">
        <v>23.78</v>
      </c>
      <c r="D1770" s="2">
        <v>13.545199999999999</v>
      </c>
      <c r="E1770" s="2">
        <v>220</v>
      </c>
      <c r="F1770" s="2">
        <v>23.658000000000001</v>
      </c>
      <c r="G1770" s="2">
        <v>5204.76</v>
      </c>
      <c r="H1770" s="15">
        <f t="shared" si="27"/>
        <v>3.7942789387875866E-3</v>
      </c>
      <c r="I1770" s="14"/>
      <c r="J1770" s="14"/>
      <c r="K1770" s="14"/>
    </row>
    <row r="1771" spans="2:11" ht="13.5" x14ac:dyDescent="0.35">
      <c r="B1771" s="3">
        <v>44588</v>
      </c>
      <c r="C1771" s="2">
        <v>23.77</v>
      </c>
      <c r="D1771" s="2">
        <v>13.5395</v>
      </c>
      <c r="E1771" s="2">
        <v>10</v>
      </c>
      <c r="F1771" s="2">
        <v>23.77</v>
      </c>
      <c r="G1771" s="2">
        <v>237.7</v>
      </c>
      <c r="H1771" s="15">
        <f t="shared" si="27"/>
        <v>-4.2081327702796196E-4</v>
      </c>
      <c r="I1771" s="14"/>
      <c r="J1771" s="14"/>
      <c r="K1771" s="14"/>
    </row>
    <row r="1772" spans="2:11" ht="13.5" x14ac:dyDescent="0.35">
      <c r="B1772" s="3">
        <v>44589</v>
      </c>
      <c r="C1772" s="2">
        <v>23.77</v>
      </c>
      <c r="D1772" s="2">
        <v>13.5395</v>
      </c>
      <c r="E1772" s="2">
        <v>0</v>
      </c>
      <c r="F1772" s="2">
        <v>0</v>
      </c>
      <c r="G1772" s="2">
        <v>0</v>
      </c>
      <c r="H1772" s="15">
        <f t="shared" si="27"/>
        <v>0</v>
      </c>
      <c r="I1772" s="14"/>
      <c r="J1772" s="14"/>
      <c r="K1772" s="14"/>
    </row>
    <row r="1773" spans="2:11" ht="13.5" x14ac:dyDescent="0.35">
      <c r="B1773" s="3">
        <v>44592</v>
      </c>
      <c r="C1773" s="2">
        <v>23.77</v>
      </c>
      <c r="D1773" s="2">
        <v>13.5395</v>
      </c>
      <c r="E1773" s="2">
        <v>0</v>
      </c>
      <c r="F1773" s="2">
        <v>0</v>
      </c>
      <c r="G1773" s="2">
        <v>0</v>
      </c>
      <c r="H1773" s="15">
        <f t="shared" si="27"/>
        <v>0</v>
      </c>
      <c r="I1773" s="14"/>
      <c r="J1773" s="14"/>
      <c r="K1773" s="14"/>
    </row>
    <row r="1774" spans="2:11" ht="13.5" x14ac:dyDescent="0.35">
      <c r="B1774" s="3">
        <v>44593</v>
      </c>
      <c r="C1774" s="2">
        <v>23.7</v>
      </c>
      <c r="D1774" s="2">
        <v>13.499700000000001</v>
      </c>
      <c r="E1774" s="2">
        <v>100</v>
      </c>
      <c r="F1774" s="2">
        <v>23.7</v>
      </c>
      <c r="G1774" s="2">
        <v>2370</v>
      </c>
      <c r="H1774" s="15">
        <f t="shared" si="27"/>
        <v>-2.9395472506369962E-3</v>
      </c>
      <c r="I1774" s="14"/>
      <c r="J1774" s="14"/>
      <c r="K1774" s="14"/>
    </row>
    <row r="1775" spans="2:11" ht="13.5" x14ac:dyDescent="0.35">
      <c r="B1775" s="3">
        <v>44594</v>
      </c>
      <c r="C1775" s="2">
        <v>23.7</v>
      </c>
      <c r="D1775" s="2">
        <v>13.499700000000001</v>
      </c>
      <c r="E1775" s="2">
        <v>147</v>
      </c>
      <c r="F1775" s="2">
        <v>23.699000000000002</v>
      </c>
      <c r="G1775" s="2">
        <v>3483.7530000000002</v>
      </c>
      <c r="H1775" s="15">
        <f t="shared" si="27"/>
        <v>0</v>
      </c>
      <c r="I1775" s="14"/>
      <c r="J1775" s="14"/>
      <c r="K1775" s="14"/>
    </row>
    <row r="1776" spans="2:11" ht="13.5" x14ac:dyDescent="0.35">
      <c r="B1776" s="3">
        <v>44595</v>
      </c>
      <c r="C1776" s="2">
        <v>23.7</v>
      </c>
      <c r="D1776" s="2">
        <v>13.499700000000001</v>
      </c>
      <c r="E1776" s="2">
        <v>174</v>
      </c>
      <c r="F1776" s="2">
        <v>23.617999999999999</v>
      </c>
      <c r="G1776" s="2">
        <v>4109.5320000000002</v>
      </c>
      <c r="H1776" s="15">
        <f t="shared" si="27"/>
        <v>0</v>
      </c>
      <c r="I1776" s="14"/>
      <c r="J1776" s="14"/>
      <c r="K1776" s="14"/>
    </row>
    <row r="1777" spans="2:11" ht="13.5" x14ac:dyDescent="0.35">
      <c r="B1777" s="3">
        <v>44596</v>
      </c>
      <c r="C1777" s="2">
        <v>23.7</v>
      </c>
      <c r="D1777" s="2">
        <v>13.499700000000001</v>
      </c>
      <c r="E1777" s="2">
        <v>100</v>
      </c>
      <c r="F1777" s="2">
        <v>23.693999999999999</v>
      </c>
      <c r="G1777" s="2">
        <v>2369.4</v>
      </c>
      <c r="H1777" s="15">
        <f t="shared" si="27"/>
        <v>0</v>
      </c>
      <c r="I1777" s="14"/>
      <c r="J1777" s="14"/>
      <c r="K1777" s="14"/>
    </row>
    <row r="1778" spans="2:11" ht="13.5" x14ac:dyDescent="0.35">
      <c r="B1778" s="3">
        <v>44599</v>
      </c>
      <c r="C1778" s="2">
        <v>23.7</v>
      </c>
      <c r="D1778" s="2">
        <v>13.499700000000001</v>
      </c>
      <c r="E1778" s="2">
        <v>285</v>
      </c>
      <c r="F1778" s="2">
        <v>23.692</v>
      </c>
      <c r="G1778" s="2">
        <v>6752.22</v>
      </c>
      <c r="H1778" s="15">
        <f t="shared" si="27"/>
        <v>0</v>
      </c>
      <c r="I1778" s="14"/>
      <c r="J1778" s="14"/>
      <c r="K1778" s="14"/>
    </row>
    <row r="1779" spans="2:11" ht="13.5" x14ac:dyDescent="0.35">
      <c r="B1779" s="3">
        <v>44600</v>
      </c>
      <c r="C1779" s="2">
        <v>23.7</v>
      </c>
      <c r="D1779" s="2">
        <v>13.499700000000001</v>
      </c>
      <c r="E1779" s="2">
        <v>122</v>
      </c>
      <c r="F1779" s="2">
        <v>23.692</v>
      </c>
      <c r="G1779" s="2">
        <v>2890.424</v>
      </c>
      <c r="H1779" s="15">
        <f t="shared" si="27"/>
        <v>0</v>
      </c>
      <c r="I1779" s="14"/>
      <c r="J1779" s="14"/>
      <c r="K1779" s="14"/>
    </row>
    <row r="1780" spans="2:11" ht="13.5" x14ac:dyDescent="0.35">
      <c r="B1780" s="3">
        <v>44601</v>
      </c>
      <c r="C1780" s="2">
        <v>23.7</v>
      </c>
      <c r="D1780" s="2">
        <v>13.499700000000001</v>
      </c>
      <c r="E1780" s="2">
        <v>0</v>
      </c>
      <c r="F1780" s="2">
        <v>0</v>
      </c>
      <c r="G1780" s="2">
        <v>0</v>
      </c>
      <c r="H1780" s="15">
        <f t="shared" si="27"/>
        <v>0</v>
      </c>
      <c r="I1780" s="14"/>
      <c r="J1780" s="14"/>
      <c r="K1780" s="14"/>
    </row>
    <row r="1781" spans="2:11" ht="13.5" x14ac:dyDescent="0.35">
      <c r="B1781" s="3">
        <v>44602</v>
      </c>
      <c r="C1781" s="2">
        <v>23.6</v>
      </c>
      <c r="D1781" s="2">
        <v>13.4427</v>
      </c>
      <c r="E1781" s="2">
        <v>165</v>
      </c>
      <c r="F1781" s="2">
        <v>23.594000000000001</v>
      </c>
      <c r="G1781" s="2">
        <v>3893.01</v>
      </c>
      <c r="H1781" s="15">
        <f t="shared" si="27"/>
        <v>-4.2223160514678389E-3</v>
      </c>
      <c r="I1781" s="14"/>
      <c r="J1781" s="14"/>
      <c r="K1781" s="14"/>
    </row>
    <row r="1782" spans="2:11" ht="13.5" x14ac:dyDescent="0.35">
      <c r="B1782" s="3">
        <v>44603</v>
      </c>
      <c r="C1782" s="2">
        <v>23.6</v>
      </c>
      <c r="D1782" s="2">
        <v>13.4427</v>
      </c>
      <c r="E1782" s="2">
        <v>4377</v>
      </c>
      <c r="F1782" s="2">
        <v>23.405000000000001</v>
      </c>
      <c r="G1782" s="2">
        <v>102443.685</v>
      </c>
      <c r="H1782" s="15">
        <f t="shared" si="27"/>
        <v>0</v>
      </c>
      <c r="I1782" s="14"/>
      <c r="J1782" s="14"/>
      <c r="K1782" s="14"/>
    </row>
    <row r="1783" spans="2:11" ht="13.5" x14ac:dyDescent="0.35">
      <c r="B1783" s="3">
        <v>44606</v>
      </c>
      <c r="C1783" s="2">
        <v>23.6</v>
      </c>
      <c r="D1783" s="2">
        <v>13.4427</v>
      </c>
      <c r="E1783" s="2">
        <v>0</v>
      </c>
      <c r="F1783" s="2">
        <v>0</v>
      </c>
      <c r="G1783" s="2">
        <v>0</v>
      </c>
      <c r="H1783" s="15">
        <f t="shared" si="27"/>
        <v>0</v>
      </c>
      <c r="I1783" s="14"/>
      <c r="J1783" s="14"/>
      <c r="K1783" s="14"/>
    </row>
    <row r="1784" spans="2:11" ht="13.5" x14ac:dyDescent="0.35">
      <c r="B1784" s="3">
        <v>44607</v>
      </c>
      <c r="C1784" s="2">
        <v>23.59</v>
      </c>
      <c r="D1784" s="2">
        <v>13.436999999999999</v>
      </c>
      <c r="E1784" s="2">
        <v>897</v>
      </c>
      <c r="F1784" s="2">
        <v>23.411000000000001</v>
      </c>
      <c r="G1784" s="2">
        <v>20999.667000000001</v>
      </c>
      <c r="H1784" s="15">
        <f t="shared" si="27"/>
        <v>-4.2402195987420135E-4</v>
      </c>
      <c r="I1784" s="14"/>
      <c r="J1784" s="14"/>
      <c r="K1784" s="14"/>
    </row>
    <row r="1785" spans="2:11" ht="13.5" x14ac:dyDescent="0.35">
      <c r="B1785" s="3">
        <v>44608</v>
      </c>
      <c r="C1785" s="2">
        <v>23.6</v>
      </c>
      <c r="D1785" s="2">
        <v>13.4427</v>
      </c>
      <c r="E1785" s="2">
        <v>97</v>
      </c>
      <c r="F1785" s="2">
        <v>23.6</v>
      </c>
      <c r="G1785" s="2">
        <v>2289.1999999999998</v>
      </c>
      <c r="H1785" s="15">
        <f t="shared" si="27"/>
        <v>4.2420183076586493E-4</v>
      </c>
      <c r="I1785" s="14"/>
      <c r="J1785" s="14"/>
      <c r="K1785" s="14"/>
    </row>
    <row r="1786" spans="2:11" ht="13.5" x14ac:dyDescent="0.35">
      <c r="B1786" s="3">
        <v>44609</v>
      </c>
      <c r="C1786" s="2">
        <v>23.59</v>
      </c>
      <c r="D1786" s="2">
        <v>13.436999999999999</v>
      </c>
      <c r="E1786" s="2">
        <v>112</v>
      </c>
      <c r="F1786" s="2">
        <v>23.344000000000001</v>
      </c>
      <c r="G1786" s="2">
        <v>2614.5279999999998</v>
      </c>
      <c r="H1786" s="15">
        <f t="shared" si="27"/>
        <v>-4.2402195987420135E-4</v>
      </c>
      <c r="I1786" s="14"/>
      <c r="J1786" s="14"/>
      <c r="K1786" s="14"/>
    </row>
    <row r="1787" spans="2:11" ht="13.5" x14ac:dyDescent="0.35">
      <c r="B1787" s="3">
        <v>44610</v>
      </c>
      <c r="C1787" s="2">
        <v>23.59</v>
      </c>
      <c r="D1787" s="2">
        <v>13.436999999999999</v>
      </c>
      <c r="E1787" s="2">
        <v>126</v>
      </c>
      <c r="F1787" s="2">
        <v>23.123999999999999</v>
      </c>
      <c r="G1787" s="2">
        <v>2913.6239999999998</v>
      </c>
      <c r="H1787" s="15">
        <f t="shared" si="27"/>
        <v>0</v>
      </c>
      <c r="I1787" s="14"/>
      <c r="J1787" s="14"/>
      <c r="K1787" s="14"/>
    </row>
    <row r="1788" spans="2:11" ht="13.5" x14ac:dyDescent="0.35">
      <c r="B1788" s="3">
        <v>44613</v>
      </c>
      <c r="C1788" s="2">
        <v>23.59</v>
      </c>
      <c r="D1788" s="2">
        <v>13.436999999999999</v>
      </c>
      <c r="E1788" s="2">
        <v>0</v>
      </c>
      <c r="F1788" s="2">
        <v>0</v>
      </c>
      <c r="G1788" s="2">
        <v>0</v>
      </c>
      <c r="H1788" s="15">
        <f t="shared" si="27"/>
        <v>0</v>
      </c>
      <c r="I1788" s="14"/>
      <c r="J1788" s="14"/>
      <c r="K1788" s="14"/>
    </row>
    <row r="1789" spans="2:11" ht="13.5" x14ac:dyDescent="0.35">
      <c r="B1789" s="3">
        <v>44614</v>
      </c>
      <c r="C1789" s="2">
        <v>23.59</v>
      </c>
      <c r="D1789" s="2">
        <v>13.436999999999999</v>
      </c>
      <c r="E1789" s="2">
        <v>963</v>
      </c>
      <c r="F1789" s="2">
        <v>23.402000000000001</v>
      </c>
      <c r="G1789" s="2">
        <v>22536.126</v>
      </c>
      <c r="H1789" s="15">
        <f t="shared" si="27"/>
        <v>0</v>
      </c>
      <c r="I1789" s="14"/>
      <c r="J1789" s="14"/>
      <c r="K1789" s="14"/>
    </row>
    <row r="1790" spans="2:11" ht="13.5" x14ac:dyDescent="0.35">
      <c r="B1790" s="3">
        <v>44615</v>
      </c>
      <c r="C1790" s="2">
        <v>23.59</v>
      </c>
      <c r="D1790" s="2">
        <v>13.436999999999999</v>
      </c>
      <c r="E1790" s="2">
        <v>0</v>
      </c>
      <c r="F1790" s="2">
        <v>0</v>
      </c>
      <c r="G1790" s="2">
        <v>0</v>
      </c>
      <c r="H1790" s="15">
        <f t="shared" si="27"/>
        <v>0</v>
      </c>
      <c r="I1790" s="14"/>
      <c r="J1790" s="14"/>
      <c r="K1790" s="14"/>
    </row>
    <row r="1791" spans="2:11" ht="13.5" x14ac:dyDescent="0.35">
      <c r="B1791" s="3">
        <v>44616</v>
      </c>
      <c r="C1791" s="2">
        <v>23.57</v>
      </c>
      <c r="D1791" s="2">
        <v>13.425599999999999</v>
      </c>
      <c r="E1791" s="2">
        <v>326</v>
      </c>
      <c r="F1791" s="2">
        <v>23.407</v>
      </c>
      <c r="G1791" s="2">
        <v>7630.6819999999998</v>
      </c>
      <c r="H1791" s="15">
        <f t="shared" si="27"/>
        <v>-8.4840366153159758E-4</v>
      </c>
      <c r="I1791" s="14"/>
      <c r="J1791" s="14"/>
      <c r="K1791" s="14"/>
    </row>
    <row r="1792" spans="2:11" ht="13.5" x14ac:dyDescent="0.35">
      <c r="B1792" s="3">
        <v>44617</v>
      </c>
      <c r="C1792" s="2">
        <v>23.49</v>
      </c>
      <c r="D1792" s="2">
        <v>13.38</v>
      </c>
      <c r="E1792" s="2">
        <v>229</v>
      </c>
      <c r="F1792" s="2">
        <v>23.032</v>
      </c>
      <c r="G1792" s="2">
        <v>5274.3280000000004</v>
      </c>
      <c r="H1792" s="15">
        <f t="shared" si="27"/>
        <v>-3.396496245977724E-3</v>
      </c>
      <c r="I1792" s="14"/>
      <c r="J1792" s="14"/>
      <c r="K1792" s="14"/>
    </row>
    <row r="1793" spans="2:11" ht="13.5" x14ac:dyDescent="0.35">
      <c r="B1793" s="3">
        <v>44620</v>
      </c>
      <c r="C1793" s="2">
        <v>23.49</v>
      </c>
      <c r="D1793" s="2">
        <v>13.38</v>
      </c>
      <c r="E1793" s="2">
        <v>0</v>
      </c>
      <c r="F1793" s="2">
        <v>0</v>
      </c>
      <c r="G1793" s="2">
        <v>0</v>
      </c>
      <c r="H1793" s="15">
        <f t="shared" si="27"/>
        <v>0</v>
      </c>
      <c r="I1793" s="14"/>
      <c r="J1793" s="14"/>
      <c r="K1793" s="14"/>
    </row>
    <row r="1794" spans="2:11" ht="13.5" x14ac:dyDescent="0.35">
      <c r="B1794" s="3">
        <v>44621</v>
      </c>
      <c r="C1794" s="2">
        <v>23.49</v>
      </c>
      <c r="D1794" s="2">
        <v>13.38</v>
      </c>
      <c r="E1794" s="2">
        <v>0</v>
      </c>
      <c r="F1794" s="2">
        <v>0</v>
      </c>
      <c r="G1794" s="2">
        <v>0</v>
      </c>
      <c r="H1794" s="15">
        <f t="shared" si="27"/>
        <v>0</v>
      </c>
      <c r="I1794" s="14"/>
      <c r="J1794" s="14"/>
      <c r="K1794" s="14"/>
    </row>
    <row r="1795" spans="2:11" ht="13.5" x14ac:dyDescent="0.35">
      <c r="B1795" s="3">
        <v>44622</v>
      </c>
      <c r="C1795" s="2">
        <v>23.49</v>
      </c>
      <c r="D1795" s="2">
        <v>13.38</v>
      </c>
      <c r="E1795" s="2">
        <v>0</v>
      </c>
      <c r="F1795" s="2">
        <v>0</v>
      </c>
      <c r="G1795" s="2">
        <v>0</v>
      </c>
      <c r="H1795" s="15">
        <f t="shared" si="27"/>
        <v>0</v>
      </c>
      <c r="I1795" s="14"/>
      <c r="J1795" s="14"/>
      <c r="K1795" s="14"/>
    </row>
    <row r="1796" spans="2:11" ht="13.5" x14ac:dyDescent="0.35">
      <c r="B1796" s="3">
        <v>44623</v>
      </c>
      <c r="C1796" s="2">
        <v>23.49</v>
      </c>
      <c r="D1796" s="2">
        <v>13.38</v>
      </c>
      <c r="E1796" s="2">
        <v>0</v>
      </c>
      <c r="F1796" s="2">
        <v>0</v>
      </c>
      <c r="G1796" s="2">
        <v>0</v>
      </c>
      <c r="H1796" s="15">
        <f t="shared" si="27"/>
        <v>0</v>
      </c>
      <c r="I1796" s="14"/>
      <c r="J1796" s="14"/>
      <c r="K1796" s="14"/>
    </row>
    <row r="1797" spans="2:11" ht="13.5" x14ac:dyDescent="0.35">
      <c r="B1797" s="3">
        <v>44624</v>
      </c>
      <c r="C1797" s="2">
        <v>23.39</v>
      </c>
      <c r="D1797" s="2">
        <v>13.3231</v>
      </c>
      <c r="E1797" s="2">
        <v>440</v>
      </c>
      <c r="F1797" s="2">
        <v>23.024999999999999</v>
      </c>
      <c r="G1797" s="2">
        <v>10131</v>
      </c>
      <c r="H1797" s="15">
        <f t="shared" si="27"/>
        <v>-4.2526158445441416E-3</v>
      </c>
      <c r="I1797" s="14"/>
      <c r="J1797" s="14"/>
      <c r="K1797" s="14"/>
    </row>
    <row r="1798" spans="2:11" ht="13.5" x14ac:dyDescent="0.35">
      <c r="B1798" s="3">
        <v>44627</v>
      </c>
      <c r="C1798" s="2">
        <v>23.39</v>
      </c>
      <c r="D1798" s="2">
        <v>13.3231</v>
      </c>
      <c r="E1798" s="2">
        <v>0</v>
      </c>
      <c r="F1798" s="2">
        <v>0</v>
      </c>
      <c r="G1798" s="2">
        <v>0</v>
      </c>
      <c r="H1798" s="15">
        <f t="shared" si="27"/>
        <v>0</v>
      </c>
      <c r="I1798" s="14"/>
      <c r="J1798" s="14"/>
      <c r="K1798" s="14"/>
    </row>
    <row r="1799" spans="2:11" ht="13.5" x14ac:dyDescent="0.35">
      <c r="B1799" s="3">
        <v>44628</v>
      </c>
      <c r="C1799" s="2">
        <v>23.35</v>
      </c>
      <c r="D1799" s="2">
        <v>13.3003</v>
      </c>
      <c r="E1799" s="2">
        <v>540</v>
      </c>
      <c r="F1799" s="2">
        <v>22.937000000000001</v>
      </c>
      <c r="G1799" s="2">
        <v>12385.98</v>
      </c>
      <c r="H1799" s="15">
        <f t="shared" ref="H1799:H1862" si="28">(D1799-D1798)/D1798</f>
        <v>-1.7113134330598849E-3</v>
      </c>
      <c r="I1799" s="14"/>
      <c r="J1799" s="14"/>
      <c r="K1799" s="14"/>
    </row>
    <row r="1800" spans="2:11" ht="13.5" x14ac:dyDescent="0.35">
      <c r="B1800" s="3">
        <v>44629</v>
      </c>
      <c r="C1800" s="2">
        <v>23.35</v>
      </c>
      <c r="D1800" s="2">
        <v>13.3003</v>
      </c>
      <c r="E1800" s="2">
        <v>0</v>
      </c>
      <c r="F1800" s="2">
        <v>0</v>
      </c>
      <c r="G1800" s="2">
        <v>0</v>
      </c>
      <c r="H1800" s="15">
        <f t="shared" si="28"/>
        <v>0</v>
      </c>
      <c r="I1800" s="14"/>
      <c r="J1800" s="14"/>
      <c r="K1800" s="14"/>
    </row>
    <row r="1801" spans="2:11" ht="13.5" x14ac:dyDescent="0.35">
      <c r="B1801" s="3">
        <v>44630</v>
      </c>
      <c r="C1801" s="2">
        <v>23.1</v>
      </c>
      <c r="D1801" s="2">
        <v>13.1579</v>
      </c>
      <c r="E1801" s="2">
        <v>424</v>
      </c>
      <c r="F1801" s="2">
        <v>23.045999999999999</v>
      </c>
      <c r="G1801" s="2">
        <v>9771.5040000000008</v>
      </c>
      <c r="H1801" s="15">
        <f t="shared" si="28"/>
        <v>-1.0706525416719946E-2</v>
      </c>
      <c r="I1801" s="14"/>
      <c r="J1801" s="14"/>
      <c r="K1801" s="14"/>
    </row>
    <row r="1802" spans="2:11" ht="13.5" x14ac:dyDescent="0.35">
      <c r="B1802" s="3">
        <v>44631</v>
      </c>
      <c r="C1802" s="2">
        <v>23.1</v>
      </c>
      <c r="D1802" s="2">
        <v>13.1579</v>
      </c>
      <c r="E1802" s="2">
        <v>0</v>
      </c>
      <c r="F1802" s="2">
        <v>0</v>
      </c>
      <c r="G1802" s="2">
        <v>0</v>
      </c>
      <c r="H1802" s="15">
        <f t="shared" si="28"/>
        <v>0</v>
      </c>
      <c r="I1802" s="14"/>
      <c r="J1802" s="14"/>
      <c r="K1802" s="14"/>
    </row>
    <row r="1803" spans="2:11" ht="13.5" x14ac:dyDescent="0.35">
      <c r="B1803" s="3">
        <v>44634</v>
      </c>
      <c r="C1803" s="2">
        <v>23.1</v>
      </c>
      <c r="D1803" s="2">
        <v>13.1579</v>
      </c>
      <c r="E1803" s="2">
        <v>400</v>
      </c>
      <c r="F1803" s="2">
        <v>22.92</v>
      </c>
      <c r="G1803" s="2">
        <v>9168</v>
      </c>
      <c r="H1803" s="15">
        <f t="shared" si="28"/>
        <v>0</v>
      </c>
      <c r="I1803" s="14"/>
      <c r="J1803" s="14"/>
      <c r="K1803" s="14"/>
    </row>
    <row r="1804" spans="2:11" ht="13.5" x14ac:dyDescent="0.35">
      <c r="B1804" s="3">
        <v>44635</v>
      </c>
      <c r="C1804" s="2">
        <v>23.1</v>
      </c>
      <c r="D1804" s="2">
        <v>13.1579</v>
      </c>
      <c r="E1804" s="2">
        <v>0</v>
      </c>
      <c r="F1804" s="2">
        <v>0</v>
      </c>
      <c r="G1804" s="2">
        <v>0</v>
      </c>
      <c r="H1804" s="15">
        <f t="shared" si="28"/>
        <v>0</v>
      </c>
      <c r="I1804" s="14"/>
      <c r="J1804" s="14"/>
      <c r="K1804" s="14"/>
    </row>
    <row r="1805" spans="2:11" ht="13.5" x14ac:dyDescent="0.35">
      <c r="B1805" s="3">
        <v>44636</v>
      </c>
      <c r="C1805" s="2">
        <v>22.56</v>
      </c>
      <c r="D1805" s="2">
        <v>12.850300000000001</v>
      </c>
      <c r="E1805" s="2">
        <v>52</v>
      </c>
      <c r="F1805" s="2">
        <v>22.983000000000001</v>
      </c>
      <c r="G1805" s="2">
        <v>1195.116</v>
      </c>
      <c r="H1805" s="15">
        <f t="shared" si="28"/>
        <v>-2.3377590648963664E-2</v>
      </c>
      <c r="I1805" s="14"/>
      <c r="J1805" s="14"/>
      <c r="K1805" s="14"/>
    </row>
    <row r="1806" spans="2:11" ht="13.5" x14ac:dyDescent="0.35">
      <c r="B1806" s="3">
        <v>44637</v>
      </c>
      <c r="C1806" s="2">
        <v>22.97</v>
      </c>
      <c r="D1806" s="2">
        <v>13.0839</v>
      </c>
      <c r="E1806" s="2">
        <v>298</v>
      </c>
      <c r="F1806" s="2">
        <v>22.614999999999998</v>
      </c>
      <c r="G1806" s="2">
        <v>6739.27</v>
      </c>
      <c r="H1806" s="15">
        <f t="shared" si="28"/>
        <v>1.8178563924577569E-2</v>
      </c>
      <c r="I1806" s="14"/>
      <c r="J1806" s="14"/>
      <c r="K1806" s="14"/>
    </row>
    <row r="1807" spans="2:11" ht="13.5" x14ac:dyDescent="0.35">
      <c r="B1807" s="3">
        <v>44638</v>
      </c>
      <c r="C1807" s="2">
        <v>23.1</v>
      </c>
      <c r="D1807" s="2">
        <v>13.1579</v>
      </c>
      <c r="E1807" s="2">
        <v>603</v>
      </c>
      <c r="F1807" s="2">
        <v>22.957000000000001</v>
      </c>
      <c r="G1807" s="2">
        <v>13843.071</v>
      </c>
      <c r="H1807" s="15">
        <f t="shared" si="28"/>
        <v>5.6558059905685498E-3</v>
      </c>
      <c r="I1807" s="14"/>
      <c r="J1807" s="14"/>
      <c r="K1807" s="14"/>
    </row>
    <row r="1808" spans="2:11" ht="13.5" x14ac:dyDescent="0.35">
      <c r="B1808" s="3">
        <v>44641</v>
      </c>
      <c r="C1808" s="2">
        <v>23</v>
      </c>
      <c r="D1808" s="2">
        <v>13.100899999999999</v>
      </c>
      <c r="E1808" s="2">
        <v>270</v>
      </c>
      <c r="F1808" s="2">
        <v>22.94</v>
      </c>
      <c r="G1808" s="2">
        <v>6193.8</v>
      </c>
      <c r="H1808" s="15">
        <f t="shared" si="28"/>
        <v>-4.3319982672007226E-3</v>
      </c>
      <c r="I1808" s="14"/>
      <c r="J1808" s="14"/>
      <c r="K1808" s="14"/>
    </row>
    <row r="1809" spans="2:11" ht="13.5" x14ac:dyDescent="0.35">
      <c r="B1809" s="3">
        <v>44642</v>
      </c>
      <c r="C1809" s="2">
        <v>23</v>
      </c>
      <c r="D1809" s="2">
        <v>13.100899999999999</v>
      </c>
      <c r="E1809" s="2">
        <v>0</v>
      </c>
      <c r="F1809" s="2">
        <v>0</v>
      </c>
      <c r="G1809" s="2">
        <v>0</v>
      </c>
      <c r="H1809" s="15">
        <f t="shared" si="28"/>
        <v>0</v>
      </c>
      <c r="I1809" s="14"/>
      <c r="J1809" s="14"/>
      <c r="K1809" s="14"/>
    </row>
    <row r="1810" spans="2:11" ht="13.5" x14ac:dyDescent="0.35">
      <c r="B1810" s="3">
        <v>44643</v>
      </c>
      <c r="C1810" s="2">
        <v>23</v>
      </c>
      <c r="D1810" s="2">
        <v>13.100899999999999</v>
      </c>
      <c r="E1810" s="2">
        <v>0</v>
      </c>
      <c r="F1810" s="2">
        <v>0</v>
      </c>
      <c r="G1810" s="2">
        <v>0</v>
      </c>
      <c r="H1810" s="15">
        <f t="shared" si="28"/>
        <v>0</v>
      </c>
      <c r="I1810" s="14"/>
      <c r="J1810" s="14"/>
      <c r="K1810" s="14"/>
    </row>
    <row r="1811" spans="2:11" ht="13.5" x14ac:dyDescent="0.35">
      <c r="B1811" s="3">
        <v>44644</v>
      </c>
      <c r="C1811" s="2">
        <v>23</v>
      </c>
      <c r="D1811" s="2">
        <v>13.100899999999999</v>
      </c>
      <c r="E1811" s="2">
        <v>270</v>
      </c>
      <c r="F1811" s="2">
        <v>22.559000000000001</v>
      </c>
      <c r="G1811" s="2">
        <v>6090.93</v>
      </c>
      <c r="H1811" s="15">
        <f t="shared" si="28"/>
        <v>0</v>
      </c>
      <c r="I1811" s="14"/>
      <c r="J1811" s="14"/>
      <c r="K1811" s="14"/>
    </row>
    <row r="1812" spans="2:11" ht="13.5" x14ac:dyDescent="0.35">
      <c r="B1812" s="3">
        <v>44645</v>
      </c>
      <c r="C1812" s="2">
        <v>23</v>
      </c>
      <c r="D1812" s="2">
        <v>13.100899999999999</v>
      </c>
      <c r="E1812" s="2">
        <v>0</v>
      </c>
      <c r="F1812" s="2">
        <v>0</v>
      </c>
      <c r="G1812" s="2">
        <v>0</v>
      </c>
      <c r="H1812" s="15">
        <f t="shared" si="28"/>
        <v>0</v>
      </c>
      <c r="I1812" s="14"/>
      <c r="J1812" s="14"/>
      <c r="K1812" s="14"/>
    </row>
    <row r="1813" spans="2:11" ht="13.5" x14ac:dyDescent="0.35">
      <c r="B1813" s="3">
        <v>44648</v>
      </c>
      <c r="C1813" s="2">
        <v>22.99</v>
      </c>
      <c r="D1813" s="2">
        <v>13.0952</v>
      </c>
      <c r="E1813" s="2">
        <v>50</v>
      </c>
      <c r="F1813" s="2">
        <v>22.99</v>
      </c>
      <c r="G1813" s="2">
        <v>1149.5</v>
      </c>
      <c r="H1813" s="15">
        <f t="shared" si="28"/>
        <v>-4.3508461250747283E-4</v>
      </c>
      <c r="I1813" s="14"/>
      <c r="J1813" s="14"/>
      <c r="K1813" s="14"/>
    </row>
    <row r="1814" spans="2:11" ht="13.5" x14ac:dyDescent="0.35">
      <c r="B1814" s="3">
        <v>44649</v>
      </c>
      <c r="C1814" s="2">
        <v>23</v>
      </c>
      <c r="D1814" s="2">
        <v>13.100899999999999</v>
      </c>
      <c r="E1814" s="2">
        <v>180</v>
      </c>
      <c r="F1814" s="2">
        <v>22.99</v>
      </c>
      <c r="G1814" s="2">
        <v>4138.2</v>
      </c>
      <c r="H1814" s="15">
        <f t="shared" si="28"/>
        <v>4.352739935242799E-4</v>
      </c>
      <c r="I1814" s="14"/>
      <c r="J1814" s="14"/>
      <c r="K1814" s="14"/>
    </row>
    <row r="1815" spans="2:11" ht="13.5" x14ac:dyDescent="0.35">
      <c r="B1815" s="3">
        <v>44650</v>
      </c>
      <c r="C1815" s="2">
        <v>23</v>
      </c>
      <c r="D1815" s="2">
        <v>13.100899999999999</v>
      </c>
      <c r="E1815" s="2">
        <v>0</v>
      </c>
      <c r="F1815" s="2">
        <v>0</v>
      </c>
      <c r="G1815" s="2">
        <v>0</v>
      </c>
      <c r="H1815" s="15">
        <f t="shared" si="28"/>
        <v>0</v>
      </c>
      <c r="I1815" s="14"/>
      <c r="J1815" s="14"/>
      <c r="K1815" s="14"/>
    </row>
    <row r="1816" spans="2:11" ht="13.5" x14ac:dyDescent="0.35">
      <c r="B1816" s="3">
        <v>44651</v>
      </c>
      <c r="C1816" s="2">
        <v>23</v>
      </c>
      <c r="D1816" s="2">
        <v>13.100899999999999</v>
      </c>
      <c r="E1816" s="2">
        <v>155</v>
      </c>
      <c r="F1816" s="2">
        <v>22.984999999999999</v>
      </c>
      <c r="G1816" s="2">
        <v>3562.6750000000002</v>
      </c>
      <c r="H1816" s="15">
        <f t="shared" si="28"/>
        <v>0</v>
      </c>
      <c r="I1816" s="14"/>
      <c r="J1816" s="14"/>
      <c r="K1816" s="14"/>
    </row>
    <row r="1817" spans="2:11" ht="13.5" x14ac:dyDescent="0.35">
      <c r="B1817" s="3">
        <v>44652</v>
      </c>
      <c r="C1817" s="2">
        <v>23</v>
      </c>
      <c r="D1817" s="2">
        <v>13.100899999999999</v>
      </c>
      <c r="E1817" s="2">
        <v>307</v>
      </c>
      <c r="F1817" s="2">
        <v>22.997</v>
      </c>
      <c r="G1817" s="2">
        <v>7060.0789999999997</v>
      </c>
      <c r="H1817" s="15">
        <f t="shared" si="28"/>
        <v>0</v>
      </c>
      <c r="I1817" s="14"/>
      <c r="J1817" s="14"/>
      <c r="K1817" s="14"/>
    </row>
    <row r="1818" spans="2:11" ht="13.5" x14ac:dyDescent="0.35">
      <c r="B1818" s="3">
        <v>44655</v>
      </c>
      <c r="C1818" s="2">
        <v>23</v>
      </c>
      <c r="D1818" s="2">
        <v>13.100899999999999</v>
      </c>
      <c r="E1818" s="2">
        <v>10</v>
      </c>
      <c r="F1818" s="2">
        <v>23</v>
      </c>
      <c r="G1818" s="2">
        <v>230</v>
      </c>
      <c r="H1818" s="15">
        <f t="shared" si="28"/>
        <v>0</v>
      </c>
      <c r="I1818" s="14"/>
      <c r="J1818" s="14"/>
      <c r="K1818" s="14"/>
    </row>
    <row r="1819" spans="2:11" ht="13.5" x14ac:dyDescent="0.35">
      <c r="B1819" s="3">
        <v>44656</v>
      </c>
      <c r="C1819" s="2">
        <v>23</v>
      </c>
      <c r="D1819" s="2">
        <v>13.100899999999999</v>
      </c>
      <c r="E1819" s="2">
        <v>57</v>
      </c>
      <c r="F1819" s="2">
        <v>23</v>
      </c>
      <c r="G1819" s="2">
        <v>1311</v>
      </c>
      <c r="H1819" s="15">
        <f t="shared" si="28"/>
        <v>0</v>
      </c>
      <c r="I1819" s="14"/>
      <c r="J1819" s="14"/>
      <c r="K1819" s="14"/>
    </row>
    <row r="1820" spans="2:11" ht="13.5" x14ac:dyDescent="0.35">
      <c r="B1820" s="3">
        <v>44657</v>
      </c>
      <c r="C1820" s="2">
        <v>23</v>
      </c>
      <c r="D1820" s="2">
        <v>13.100899999999999</v>
      </c>
      <c r="E1820" s="2">
        <v>270</v>
      </c>
      <c r="F1820" s="2">
        <v>22.995999999999999</v>
      </c>
      <c r="G1820" s="2">
        <v>6208.92</v>
      </c>
      <c r="H1820" s="15">
        <f t="shared" si="28"/>
        <v>0</v>
      </c>
      <c r="I1820" s="14"/>
      <c r="J1820" s="14"/>
      <c r="K1820" s="14"/>
    </row>
    <row r="1821" spans="2:11" ht="13.5" x14ac:dyDescent="0.35">
      <c r="B1821" s="3">
        <v>44658</v>
      </c>
      <c r="C1821" s="2">
        <v>23</v>
      </c>
      <c r="D1821" s="2">
        <v>13.100899999999999</v>
      </c>
      <c r="E1821" s="2">
        <v>0</v>
      </c>
      <c r="F1821" s="2">
        <v>0</v>
      </c>
      <c r="G1821" s="2">
        <v>0</v>
      </c>
      <c r="H1821" s="15">
        <f t="shared" si="28"/>
        <v>0</v>
      </c>
      <c r="I1821" s="14"/>
      <c r="J1821" s="14"/>
      <c r="K1821" s="14"/>
    </row>
    <row r="1822" spans="2:11" ht="13.5" x14ac:dyDescent="0.35">
      <c r="B1822" s="3">
        <v>44659</v>
      </c>
      <c r="C1822" s="2">
        <v>23</v>
      </c>
      <c r="D1822" s="2">
        <v>13.100899999999999</v>
      </c>
      <c r="E1822" s="2">
        <v>917</v>
      </c>
      <c r="F1822" s="2">
        <v>22.997</v>
      </c>
      <c r="G1822" s="2">
        <v>21088.249</v>
      </c>
      <c r="H1822" s="15">
        <f t="shared" si="28"/>
        <v>0</v>
      </c>
      <c r="I1822" s="14"/>
      <c r="J1822" s="14"/>
      <c r="K1822" s="14"/>
    </row>
    <row r="1823" spans="2:11" ht="13.5" x14ac:dyDescent="0.35">
      <c r="B1823" s="3">
        <v>44662</v>
      </c>
      <c r="C1823" s="2">
        <v>23.38</v>
      </c>
      <c r="D1823" s="2">
        <v>13.317399999999999</v>
      </c>
      <c r="E1823" s="2">
        <v>534</v>
      </c>
      <c r="F1823" s="2">
        <v>23.486999999999998</v>
      </c>
      <c r="G1823" s="2">
        <v>12542.058000000001</v>
      </c>
      <c r="H1823" s="15">
        <f t="shared" si="28"/>
        <v>1.6525582211909098E-2</v>
      </c>
      <c r="I1823" s="14"/>
      <c r="J1823" s="14"/>
      <c r="K1823" s="14"/>
    </row>
    <row r="1824" spans="2:11" ht="13.5" x14ac:dyDescent="0.35">
      <c r="B1824" s="3">
        <v>44663</v>
      </c>
      <c r="C1824" s="2">
        <v>23</v>
      </c>
      <c r="D1824" s="2">
        <v>13.100899999999999</v>
      </c>
      <c r="E1824" s="2">
        <v>2256</v>
      </c>
      <c r="F1824" s="2">
        <v>23.443000000000001</v>
      </c>
      <c r="G1824" s="2">
        <v>52887.408000000003</v>
      </c>
      <c r="H1824" s="15">
        <f t="shared" si="28"/>
        <v>-1.6256927027798213E-2</v>
      </c>
      <c r="I1824" s="14"/>
      <c r="J1824" s="14"/>
      <c r="K1824" s="14"/>
    </row>
    <row r="1825" spans="2:11" ht="13.5" x14ac:dyDescent="0.35">
      <c r="B1825" s="3">
        <v>44664</v>
      </c>
      <c r="C1825" s="2">
        <v>23.57</v>
      </c>
      <c r="D1825" s="2">
        <v>13.425599999999999</v>
      </c>
      <c r="E1825" s="2">
        <v>463</v>
      </c>
      <c r="F1825" s="2">
        <v>23.167999999999999</v>
      </c>
      <c r="G1825" s="2">
        <v>10726.784</v>
      </c>
      <c r="H1825" s="15">
        <f t="shared" si="28"/>
        <v>2.4784556786174996E-2</v>
      </c>
      <c r="I1825" s="14"/>
      <c r="J1825" s="14"/>
      <c r="K1825" s="14"/>
    </row>
    <row r="1826" spans="2:11" ht="13.5" x14ac:dyDescent="0.35">
      <c r="B1826" s="3">
        <v>44665</v>
      </c>
      <c r="C1826" s="2">
        <v>23.88</v>
      </c>
      <c r="D1826" s="2">
        <v>13.6022</v>
      </c>
      <c r="E1826" s="2">
        <v>2120</v>
      </c>
      <c r="F1826" s="2">
        <v>23.670999999999999</v>
      </c>
      <c r="G1826" s="2">
        <v>50182.52</v>
      </c>
      <c r="H1826" s="15">
        <f t="shared" si="28"/>
        <v>1.3153974496484368E-2</v>
      </c>
      <c r="I1826" s="14"/>
      <c r="J1826" s="14"/>
      <c r="K1826" s="14"/>
    </row>
    <row r="1827" spans="2:11" ht="13.5" x14ac:dyDescent="0.35">
      <c r="B1827" s="3">
        <v>44666</v>
      </c>
      <c r="C1827" s="2">
        <v>23.87</v>
      </c>
      <c r="D1827" s="2">
        <v>13.596500000000001</v>
      </c>
      <c r="E1827" s="2">
        <v>279</v>
      </c>
      <c r="F1827" s="2">
        <v>23.63</v>
      </c>
      <c r="G1827" s="2">
        <v>6592.77</v>
      </c>
      <c r="H1827" s="15">
        <f t="shared" si="28"/>
        <v>-4.1904985958147583E-4</v>
      </c>
      <c r="I1827" s="14"/>
      <c r="J1827" s="14"/>
      <c r="K1827" s="14"/>
    </row>
    <row r="1828" spans="2:11" ht="13.5" x14ac:dyDescent="0.35">
      <c r="B1828" s="3">
        <v>44669</v>
      </c>
      <c r="C1828" s="2">
        <v>23.85</v>
      </c>
      <c r="D1828" s="2">
        <v>13.585100000000001</v>
      </c>
      <c r="E1828" s="2">
        <v>7231</v>
      </c>
      <c r="F1828" s="2">
        <v>22.731999999999999</v>
      </c>
      <c r="G1828" s="2">
        <v>164375.092</v>
      </c>
      <c r="H1828" s="15">
        <f t="shared" si="28"/>
        <v>-8.3845107196705594E-4</v>
      </c>
      <c r="I1828" s="14"/>
      <c r="J1828" s="14"/>
      <c r="K1828" s="14"/>
    </row>
    <row r="1829" spans="2:11" ht="13.5" x14ac:dyDescent="0.35">
      <c r="B1829" s="3">
        <v>44670</v>
      </c>
      <c r="C1829" s="2">
        <v>24.1</v>
      </c>
      <c r="D1829" s="2">
        <v>13.727499999999999</v>
      </c>
      <c r="E1829" s="2">
        <v>753</v>
      </c>
      <c r="F1829" s="2">
        <v>23.864000000000001</v>
      </c>
      <c r="G1829" s="2">
        <v>17969.592000000001</v>
      </c>
      <c r="H1829" s="15">
        <f t="shared" si="28"/>
        <v>1.0482072270354912E-2</v>
      </c>
      <c r="I1829" s="14"/>
      <c r="J1829" s="14"/>
      <c r="K1829" s="14"/>
    </row>
    <row r="1830" spans="2:11" ht="13.5" x14ac:dyDescent="0.35">
      <c r="B1830" s="3">
        <v>44671</v>
      </c>
      <c r="C1830" s="2">
        <v>24.05</v>
      </c>
      <c r="D1830" s="2">
        <v>13.699</v>
      </c>
      <c r="E1830" s="2">
        <v>3620</v>
      </c>
      <c r="F1830" s="2">
        <v>24.170999999999999</v>
      </c>
      <c r="G1830" s="2">
        <v>87499.02</v>
      </c>
      <c r="H1830" s="15">
        <f t="shared" si="28"/>
        <v>-2.0761245674739979E-3</v>
      </c>
      <c r="I1830" s="14"/>
      <c r="J1830" s="14"/>
      <c r="K1830" s="14"/>
    </row>
    <row r="1831" spans="2:11" ht="13.5" x14ac:dyDescent="0.35">
      <c r="B1831" s="3">
        <v>44672</v>
      </c>
      <c r="C1831" s="2">
        <v>24.06</v>
      </c>
      <c r="D1831" s="2">
        <v>13.704700000000001</v>
      </c>
      <c r="E1831" s="2">
        <v>319</v>
      </c>
      <c r="F1831" s="2">
        <v>24.018999999999998</v>
      </c>
      <c r="G1831" s="2">
        <v>7662.0609999999997</v>
      </c>
      <c r="H1831" s="15">
        <f t="shared" si="28"/>
        <v>4.1608876560339633E-4</v>
      </c>
      <c r="I1831" s="14"/>
      <c r="J1831" s="14"/>
      <c r="K1831" s="14"/>
    </row>
    <row r="1832" spans="2:11" ht="13.5" x14ac:dyDescent="0.35">
      <c r="B1832" s="3">
        <v>44673</v>
      </c>
      <c r="C1832" s="2">
        <v>24.5</v>
      </c>
      <c r="D1832" s="2">
        <v>13.955399999999999</v>
      </c>
      <c r="E1832" s="2">
        <v>10786</v>
      </c>
      <c r="F1832" s="2">
        <v>24.388999999999999</v>
      </c>
      <c r="G1832" s="2">
        <v>263059.75400000002</v>
      </c>
      <c r="H1832" s="15">
        <f t="shared" si="28"/>
        <v>1.8292994374192677E-2</v>
      </c>
      <c r="I1832" s="14"/>
      <c r="J1832" s="14"/>
      <c r="K1832" s="14"/>
    </row>
    <row r="1833" spans="2:11" ht="13.5" x14ac:dyDescent="0.35">
      <c r="B1833" s="3">
        <v>44676</v>
      </c>
      <c r="C1833" s="2">
        <v>24.5</v>
      </c>
      <c r="D1833" s="2">
        <v>13.955399999999999</v>
      </c>
      <c r="E1833" s="2">
        <v>20</v>
      </c>
      <c r="F1833" s="2">
        <v>24.5</v>
      </c>
      <c r="G1833" s="2">
        <v>490</v>
      </c>
      <c r="H1833" s="15">
        <f t="shared" si="28"/>
        <v>0</v>
      </c>
      <c r="I1833" s="14"/>
      <c r="J1833" s="14"/>
      <c r="K1833" s="14"/>
    </row>
    <row r="1834" spans="2:11" ht="13.5" x14ac:dyDescent="0.35">
      <c r="B1834" s="3">
        <v>44677</v>
      </c>
      <c r="C1834" s="2">
        <v>25</v>
      </c>
      <c r="D1834" s="2">
        <v>14.2402</v>
      </c>
      <c r="E1834" s="2">
        <v>2950</v>
      </c>
      <c r="F1834" s="2">
        <v>24.91</v>
      </c>
      <c r="G1834" s="2">
        <v>73484.5</v>
      </c>
      <c r="H1834" s="15">
        <f t="shared" si="28"/>
        <v>2.0407870788368705E-2</v>
      </c>
      <c r="I1834" s="14"/>
      <c r="J1834" s="14"/>
      <c r="K1834" s="14"/>
    </row>
    <row r="1835" spans="2:11" ht="13.5" x14ac:dyDescent="0.35">
      <c r="B1835" s="3">
        <v>44678</v>
      </c>
      <c r="C1835" s="2">
        <v>25.5</v>
      </c>
      <c r="D1835" s="2">
        <v>14.525</v>
      </c>
      <c r="E1835" s="2">
        <v>4850</v>
      </c>
      <c r="F1835" s="2">
        <v>25.113</v>
      </c>
      <c r="G1835" s="2">
        <v>121798.05</v>
      </c>
      <c r="H1835" s="15">
        <f t="shared" si="28"/>
        <v>1.9999719105068793E-2</v>
      </c>
      <c r="I1835" s="14"/>
      <c r="J1835" s="14"/>
      <c r="K1835" s="14"/>
    </row>
    <row r="1836" spans="2:11" ht="13.5" x14ac:dyDescent="0.35">
      <c r="B1836" s="3">
        <v>44679</v>
      </c>
      <c r="C1836" s="2">
        <v>25</v>
      </c>
      <c r="D1836" s="2">
        <v>14.2402</v>
      </c>
      <c r="E1836" s="2">
        <v>5063</v>
      </c>
      <c r="F1836" s="2">
        <v>24.856000000000002</v>
      </c>
      <c r="G1836" s="2">
        <v>125845.928</v>
      </c>
      <c r="H1836" s="15">
        <f t="shared" si="28"/>
        <v>-1.9607573149741864E-2</v>
      </c>
      <c r="I1836" s="14"/>
      <c r="J1836" s="14"/>
      <c r="K1836" s="14"/>
    </row>
    <row r="1837" spans="2:11" ht="13.5" x14ac:dyDescent="0.35">
      <c r="B1837" s="3">
        <v>44680</v>
      </c>
      <c r="C1837" s="2">
        <v>25</v>
      </c>
      <c r="D1837" s="2">
        <v>14.2402</v>
      </c>
      <c r="E1837" s="2">
        <v>0</v>
      </c>
      <c r="F1837" s="2">
        <v>0</v>
      </c>
      <c r="G1837" s="2">
        <v>0</v>
      </c>
      <c r="H1837" s="15">
        <f t="shared" si="28"/>
        <v>0</v>
      </c>
      <c r="I1837" s="14"/>
      <c r="J1837" s="14"/>
      <c r="K1837" s="14"/>
    </row>
    <row r="1838" spans="2:11" ht="13.5" x14ac:dyDescent="0.35">
      <c r="B1838" s="3">
        <v>44685</v>
      </c>
      <c r="C1838" s="2">
        <v>25</v>
      </c>
      <c r="D1838" s="2">
        <v>14.2402</v>
      </c>
      <c r="E1838" s="2">
        <v>0</v>
      </c>
      <c r="F1838" s="2">
        <v>0</v>
      </c>
      <c r="G1838" s="2">
        <v>0</v>
      </c>
      <c r="H1838" s="15">
        <f t="shared" si="28"/>
        <v>0</v>
      </c>
      <c r="I1838" s="14"/>
      <c r="J1838" s="14"/>
      <c r="K1838" s="14"/>
    </row>
    <row r="1839" spans="2:11" ht="13.5" x14ac:dyDescent="0.35">
      <c r="B1839" s="3">
        <v>44686</v>
      </c>
      <c r="C1839" s="2">
        <v>25</v>
      </c>
      <c r="D1839" s="2">
        <v>14.2402</v>
      </c>
      <c r="E1839" s="2">
        <v>283</v>
      </c>
      <c r="F1839" s="2">
        <v>25</v>
      </c>
      <c r="G1839" s="2">
        <v>7075</v>
      </c>
      <c r="H1839" s="15">
        <f t="shared" si="28"/>
        <v>0</v>
      </c>
      <c r="I1839" s="14"/>
      <c r="J1839" s="14"/>
      <c r="K1839" s="14"/>
    </row>
    <row r="1840" spans="2:11" ht="13.5" x14ac:dyDescent="0.35">
      <c r="B1840" s="3">
        <v>44687</v>
      </c>
      <c r="C1840" s="2">
        <v>25</v>
      </c>
      <c r="D1840" s="2">
        <v>14.2402</v>
      </c>
      <c r="E1840" s="2">
        <v>1041</v>
      </c>
      <c r="F1840" s="2">
        <v>24.986000000000001</v>
      </c>
      <c r="G1840" s="2">
        <v>26010.425999999999</v>
      </c>
      <c r="H1840" s="15">
        <f t="shared" si="28"/>
        <v>0</v>
      </c>
      <c r="I1840" s="14"/>
      <c r="J1840" s="14"/>
      <c r="K1840" s="14"/>
    </row>
    <row r="1841" spans="2:11" ht="13.5" x14ac:dyDescent="0.35">
      <c r="B1841" s="3">
        <v>44690</v>
      </c>
      <c r="C1841" s="2">
        <v>25.25</v>
      </c>
      <c r="D1841" s="2">
        <v>14.3826</v>
      </c>
      <c r="E1841" s="2">
        <v>50</v>
      </c>
      <c r="F1841" s="2">
        <v>25.25</v>
      </c>
      <c r="G1841" s="2">
        <v>1262.5</v>
      </c>
      <c r="H1841" s="15">
        <f t="shared" si="28"/>
        <v>9.9998595525343965E-3</v>
      </c>
      <c r="I1841" s="14"/>
      <c r="J1841" s="14"/>
      <c r="K1841" s="14"/>
    </row>
    <row r="1842" spans="2:11" ht="13.5" x14ac:dyDescent="0.35">
      <c r="B1842" s="3">
        <v>44691</v>
      </c>
      <c r="C1842" s="2">
        <v>25.25</v>
      </c>
      <c r="D1842" s="2">
        <v>14.3826</v>
      </c>
      <c r="E1842" s="2">
        <v>0</v>
      </c>
      <c r="F1842" s="2">
        <v>0</v>
      </c>
      <c r="G1842" s="2">
        <v>0</v>
      </c>
      <c r="H1842" s="15">
        <f t="shared" si="28"/>
        <v>0</v>
      </c>
      <c r="I1842" s="14"/>
      <c r="J1842" s="14"/>
      <c r="K1842" s="14"/>
    </row>
    <row r="1843" spans="2:11" ht="13.5" x14ac:dyDescent="0.35">
      <c r="B1843" s="3">
        <v>44692</v>
      </c>
      <c r="C1843" s="2">
        <v>25</v>
      </c>
      <c r="D1843" s="2">
        <v>14.2402</v>
      </c>
      <c r="E1843" s="2">
        <v>1199</v>
      </c>
      <c r="F1843" s="2">
        <v>24.984000000000002</v>
      </c>
      <c r="G1843" s="2">
        <v>29955.815999999999</v>
      </c>
      <c r="H1843" s="15">
        <f t="shared" si="28"/>
        <v>-9.9008524188950748E-3</v>
      </c>
      <c r="I1843" s="14"/>
      <c r="J1843" s="14"/>
      <c r="K1843" s="14"/>
    </row>
    <row r="1844" spans="2:11" ht="13.5" x14ac:dyDescent="0.35">
      <c r="B1844" s="3">
        <v>44693</v>
      </c>
      <c r="C1844" s="2">
        <v>25.1</v>
      </c>
      <c r="D1844" s="2">
        <v>14.2971</v>
      </c>
      <c r="E1844" s="2">
        <v>2384</v>
      </c>
      <c r="F1844" s="2">
        <v>24.6</v>
      </c>
      <c r="G1844" s="2">
        <v>58646.400000000001</v>
      </c>
      <c r="H1844" s="15">
        <f t="shared" si="28"/>
        <v>3.9957303970450291E-3</v>
      </c>
      <c r="I1844" s="14"/>
      <c r="J1844" s="14"/>
      <c r="K1844" s="14"/>
    </row>
    <row r="1845" spans="2:11" ht="13.5" x14ac:dyDescent="0.35">
      <c r="B1845" s="3">
        <v>44694</v>
      </c>
      <c r="C1845" s="2">
        <v>25</v>
      </c>
      <c r="D1845" s="2">
        <v>14.2402</v>
      </c>
      <c r="E1845" s="2">
        <v>3153</v>
      </c>
      <c r="F1845" s="2">
        <v>24.821000000000002</v>
      </c>
      <c r="G1845" s="2">
        <v>78260.612999999998</v>
      </c>
      <c r="H1845" s="15">
        <f t="shared" si="28"/>
        <v>-3.979828077022656E-3</v>
      </c>
      <c r="I1845" s="14"/>
      <c r="J1845" s="14"/>
      <c r="K1845" s="14"/>
    </row>
    <row r="1846" spans="2:11" ht="13.5" x14ac:dyDescent="0.35">
      <c r="B1846" s="3">
        <v>44697</v>
      </c>
      <c r="C1846" s="2">
        <v>23.9</v>
      </c>
      <c r="D1846" s="2">
        <v>14.448700000000001</v>
      </c>
      <c r="E1846" s="2">
        <v>51</v>
      </c>
      <c r="F1846" s="2">
        <v>23.998000000000001</v>
      </c>
      <c r="G1846" s="2">
        <v>1223.8979999999999</v>
      </c>
      <c r="H1846" s="15">
        <f t="shared" si="28"/>
        <v>1.4641648291456637E-2</v>
      </c>
      <c r="I1846" s="14"/>
      <c r="J1846" s="14"/>
      <c r="K1846" s="14"/>
    </row>
    <row r="1847" spans="2:11" ht="13.5" x14ac:dyDescent="0.35">
      <c r="B1847" s="3">
        <v>44698</v>
      </c>
      <c r="C1847" s="2">
        <v>23.9</v>
      </c>
      <c r="D1847" s="2">
        <v>14.448700000000001</v>
      </c>
      <c r="E1847" s="2">
        <v>230</v>
      </c>
      <c r="F1847" s="2">
        <v>22.54</v>
      </c>
      <c r="G1847" s="2">
        <v>5184.2</v>
      </c>
      <c r="H1847" s="15">
        <f t="shared" si="28"/>
        <v>0</v>
      </c>
      <c r="I1847" s="14"/>
      <c r="J1847" s="14"/>
      <c r="K1847" s="14"/>
    </row>
    <row r="1848" spans="2:11" ht="13.5" x14ac:dyDescent="0.35">
      <c r="B1848" s="3">
        <v>44699</v>
      </c>
      <c r="C1848" s="2">
        <v>23.9</v>
      </c>
      <c r="D1848" s="2">
        <v>14.448700000000001</v>
      </c>
      <c r="E1848" s="2">
        <v>50</v>
      </c>
      <c r="F1848" s="2">
        <v>23.9</v>
      </c>
      <c r="G1848" s="2">
        <v>1195</v>
      </c>
      <c r="H1848" s="15">
        <f t="shared" si="28"/>
        <v>0</v>
      </c>
      <c r="I1848" s="14"/>
      <c r="J1848" s="14"/>
      <c r="K1848" s="14"/>
    </row>
    <row r="1849" spans="2:11" ht="13.5" x14ac:dyDescent="0.35">
      <c r="B1849" s="3">
        <v>44700</v>
      </c>
      <c r="C1849" s="2">
        <v>24</v>
      </c>
      <c r="D1849" s="2">
        <v>14.5092</v>
      </c>
      <c r="E1849" s="2">
        <v>1287</v>
      </c>
      <c r="F1849" s="2">
        <v>23.867000000000001</v>
      </c>
      <c r="G1849" s="2">
        <v>30716.829000000002</v>
      </c>
      <c r="H1849" s="15">
        <f t="shared" si="28"/>
        <v>4.1872279166983413E-3</v>
      </c>
      <c r="I1849" s="14"/>
      <c r="J1849" s="14"/>
      <c r="K1849" s="14"/>
    </row>
    <row r="1850" spans="2:11" ht="13.5" x14ac:dyDescent="0.35">
      <c r="B1850" s="3">
        <v>44701</v>
      </c>
      <c r="C1850" s="2">
        <v>24</v>
      </c>
      <c r="D1850" s="2">
        <v>14.5092</v>
      </c>
      <c r="E1850" s="2">
        <v>296</v>
      </c>
      <c r="F1850" s="2">
        <v>23.937999999999999</v>
      </c>
      <c r="G1850" s="2">
        <v>7085.6480000000001</v>
      </c>
      <c r="H1850" s="15">
        <f t="shared" si="28"/>
        <v>0</v>
      </c>
      <c r="I1850" s="14"/>
      <c r="J1850" s="14"/>
      <c r="K1850" s="14"/>
    </row>
    <row r="1851" spans="2:11" ht="13.5" x14ac:dyDescent="0.35">
      <c r="B1851" s="3">
        <v>44704</v>
      </c>
      <c r="C1851" s="2">
        <v>24</v>
      </c>
      <c r="D1851" s="2">
        <v>14.5092</v>
      </c>
      <c r="E1851" s="2">
        <v>208</v>
      </c>
      <c r="F1851" s="2">
        <v>23.905000000000001</v>
      </c>
      <c r="G1851" s="2">
        <v>4972.24</v>
      </c>
      <c r="H1851" s="15">
        <f t="shared" si="28"/>
        <v>0</v>
      </c>
      <c r="I1851" s="14"/>
      <c r="J1851" s="14"/>
      <c r="K1851" s="14"/>
    </row>
    <row r="1852" spans="2:11" ht="13.5" x14ac:dyDescent="0.35">
      <c r="B1852" s="3">
        <v>44705</v>
      </c>
      <c r="C1852" s="2">
        <v>23.99</v>
      </c>
      <c r="D1852" s="2">
        <v>14.5031</v>
      </c>
      <c r="E1852" s="2">
        <v>2910</v>
      </c>
      <c r="F1852" s="2">
        <v>23.992999999999999</v>
      </c>
      <c r="G1852" s="2">
        <v>69819.63</v>
      </c>
      <c r="H1852" s="15">
        <f t="shared" si="28"/>
        <v>-4.2042290408844007E-4</v>
      </c>
      <c r="I1852" s="14"/>
      <c r="J1852" s="14"/>
      <c r="K1852" s="14"/>
    </row>
    <row r="1853" spans="2:11" ht="13.5" x14ac:dyDescent="0.35">
      <c r="B1853" s="3">
        <v>44706</v>
      </c>
      <c r="C1853" s="2">
        <v>23.99</v>
      </c>
      <c r="D1853" s="2">
        <v>14.5031</v>
      </c>
      <c r="E1853" s="2">
        <v>0</v>
      </c>
      <c r="F1853" s="2">
        <v>0</v>
      </c>
      <c r="G1853" s="2">
        <v>0</v>
      </c>
      <c r="H1853" s="15">
        <f t="shared" si="28"/>
        <v>0</v>
      </c>
      <c r="I1853" s="14"/>
      <c r="J1853" s="14"/>
      <c r="K1853" s="14"/>
    </row>
    <row r="1854" spans="2:11" ht="13.5" x14ac:dyDescent="0.35">
      <c r="B1854" s="3">
        <v>44707</v>
      </c>
      <c r="C1854" s="2">
        <v>23.95</v>
      </c>
      <c r="D1854" s="2">
        <v>14.478999999999999</v>
      </c>
      <c r="E1854" s="2">
        <v>300</v>
      </c>
      <c r="F1854" s="2">
        <v>23.904</v>
      </c>
      <c r="G1854" s="2">
        <v>7171.2</v>
      </c>
      <c r="H1854" s="15">
        <f t="shared" si="28"/>
        <v>-1.6617137025877692E-3</v>
      </c>
      <c r="I1854" s="14"/>
      <c r="J1854" s="14"/>
      <c r="K1854" s="14"/>
    </row>
    <row r="1855" spans="2:11" ht="13.5" x14ac:dyDescent="0.35">
      <c r="B1855" s="3">
        <v>44708</v>
      </c>
      <c r="C1855" s="2">
        <v>23.95</v>
      </c>
      <c r="D1855" s="2">
        <v>14.478999999999999</v>
      </c>
      <c r="E1855" s="2">
        <v>630</v>
      </c>
      <c r="F1855" s="2">
        <v>23.873999999999999</v>
      </c>
      <c r="G1855" s="2">
        <v>15040.62</v>
      </c>
      <c r="H1855" s="15">
        <f t="shared" si="28"/>
        <v>0</v>
      </c>
      <c r="I1855" s="14"/>
      <c r="J1855" s="14"/>
      <c r="K1855" s="14"/>
    </row>
    <row r="1856" spans="2:11" ht="13.5" x14ac:dyDescent="0.35">
      <c r="B1856" s="3">
        <v>44711</v>
      </c>
      <c r="C1856" s="2">
        <v>23.95</v>
      </c>
      <c r="D1856" s="2">
        <v>14.478999999999999</v>
      </c>
      <c r="E1856" s="2">
        <v>0</v>
      </c>
      <c r="F1856" s="2">
        <v>0</v>
      </c>
      <c r="G1856" s="2">
        <v>0</v>
      </c>
      <c r="H1856" s="15">
        <f t="shared" si="28"/>
        <v>0</v>
      </c>
      <c r="I1856" s="14"/>
      <c r="J1856" s="14"/>
      <c r="K1856" s="14"/>
    </row>
    <row r="1857" spans="2:11" ht="13.5" x14ac:dyDescent="0.35">
      <c r="B1857" s="3">
        <v>44712</v>
      </c>
      <c r="C1857" s="2">
        <v>23.9</v>
      </c>
      <c r="D1857" s="2">
        <v>14.448700000000001</v>
      </c>
      <c r="E1857" s="2">
        <v>180</v>
      </c>
      <c r="F1857" s="2">
        <v>23.9</v>
      </c>
      <c r="G1857" s="2">
        <v>4302</v>
      </c>
      <c r="H1857" s="15">
        <f t="shared" si="28"/>
        <v>-2.0926859589749749E-3</v>
      </c>
      <c r="I1857" s="14"/>
      <c r="J1857" s="14"/>
      <c r="K1857" s="14"/>
    </row>
    <row r="1858" spans="2:11" ht="13.5" x14ac:dyDescent="0.35">
      <c r="B1858" s="3">
        <v>44713</v>
      </c>
      <c r="C1858" s="2">
        <v>23.9</v>
      </c>
      <c r="D1858" s="2">
        <v>14.448700000000001</v>
      </c>
      <c r="E1858" s="2">
        <v>0</v>
      </c>
      <c r="F1858" s="2">
        <v>0</v>
      </c>
      <c r="G1858" s="2">
        <v>0</v>
      </c>
      <c r="H1858" s="15">
        <f t="shared" si="28"/>
        <v>0</v>
      </c>
      <c r="I1858" s="14"/>
      <c r="J1858" s="14"/>
      <c r="K1858" s="14"/>
    </row>
    <row r="1859" spans="2:11" ht="13.5" x14ac:dyDescent="0.35">
      <c r="B1859" s="3">
        <v>44714</v>
      </c>
      <c r="C1859" s="2">
        <v>23.89</v>
      </c>
      <c r="D1859" s="2">
        <v>14.4427</v>
      </c>
      <c r="E1859" s="2">
        <v>40</v>
      </c>
      <c r="F1859" s="2">
        <v>23.89</v>
      </c>
      <c r="G1859" s="2">
        <v>955.6</v>
      </c>
      <c r="H1859" s="15">
        <f t="shared" si="28"/>
        <v>-4.1526227273043438E-4</v>
      </c>
      <c r="I1859" s="14"/>
      <c r="J1859" s="14"/>
      <c r="K1859" s="14"/>
    </row>
    <row r="1860" spans="2:11" ht="13.5" x14ac:dyDescent="0.35">
      <c r="B1860" s="3">
        <v>44715</v>
      </c>
      <c r="C1860" s="2">
        <v>23.85</v>
      </c>
      <c r="D1860" s="2">
        <v>14.4185</v>
      </c>
      <c r="E1860" s="2">
        <v>359</v>
      </c>
      <c r="F1860" s="2">
        <v>23.666</v>
      </c>
      <c r="G1860" s="2">
        <v>8496.0939999999991</v>
      </c>
      <c r="H1860" s="15">
        <f t="shared" si="28"/>
        <v>-1.6755869747346716E-3</v>
      </c>
      <c r="I1860" s="14"/>
      <c r="J1860" s="14"/>
      <c r="K1860" s="14"/>
    </row>
    <row r="1861" spans="2:11" ht="13.5" x14ac:dyDescent="0.35">
      <c r="B1861" s="3">
        <v>44718</v>
      </c>
      <c r="C1861" s="2">
        <v>23.85</v>
      </c>
      <c r="D1861" s="2">
        <v>14.4185</v>
      </c>
      <c r="E1861" s="2">
        <v>20</v>
      </c>
      <c r="F1861" s="2">
        <v>23.85</v>
      </c>
      <c r="G1861" s="2">
        <v>477</v>
      </c>
      <c r="H1861" s="15">
        <f t="shared" si="28"/>
        <v>0</v>
      </c>
      <c r="I1861" s="14"/>
      <c r="J1861" s="14"/>
      <c r="K1861" s="14"/>
    </row>
    <row r="1862" spans="2:11" ht="13.5" x14ac:dyDescent="0.35">
      <c r="B1862" s="3">
        <v>44719</v>
      </c>
      <c r="C1862" s="2">
        <v>23.85</v>
      </c>
      <c r="D1862" s="2">
        <v>14.4185</v>
      </c>
      <c r="E1862" s="2">
        <v>21</v>
      </c>
      <c r="F1862" s="2">
        <v>23.85</v>
      </c>
      <c r="G1862" s="2">
        <v>500.85</v>
      </c>
      <c r="H1862" s="15">
        <f t="shared" si="28"/>
        <v>0</v>
      </c>
      <c r="I1862" s="14"/>
      <c r="J1862" s="14"/>
      <c r="K1862" s="14"/>
    </row>
    <row r="1863" spans="2:11" ht="13.5" x14ac:dyDescent="0.35">
      <c r="B1863" s="3">
        <v>44720</v>
      </c>
      <c r="C1863" s="2">
        <v>23.85</v>
      </c>
      <c r="D1863" s="2">
        <v>14.4185</v>
      </c>
      <c r="E1863" s="2">
        <v>0</v>
      </c>
      <c r="F1863" s="2">
        <v>0</v>
      </c>
      <c r="G1863" s="2">
        <v>0</v>
      </c>
      <c r="H1863" s="15">
        <f t="shared" ref="H1863:H1926" si="29">(D1863-D1862)/D1862</f>
        <v>0</v>
      </c>
      <c r="I1863" s="14"/>
      <c r="J1863" s="14"/>
      <c r="K1863" s="14"/>
    </row>
    <row r="1864" spans="2:11" ht="13.5" x14ac:dyDescent="0.35">
      <c r="B1864" s="3">
        <v>44721</v>
      </c>
      <c r="C1864" s="2">
        <v>23.85</v>
      </c>
      <c r="D1864" s="2">
        <v>14.4185</v>
      </c>
      <c r="E1864" s="2">
        <v>981</v>
      </c>
      <c r="F1864" s="2">
        <v>23.838000000000001</v>
      </c>
      <c r="G1864" s="2">
        <v>23385.078000000001</v>
      </c>
      <c r="H1864" s="15">
        <f t="shared" si="29"/>
        <v>0</v>
      </c>
      <c r="I1864" s="14"/>
      <c r="J1864" s="14"/>
      <c r="K1864" s="14"/>
    </row>
    <row r="1865" spans="2:11" ht="13.5" x14ac:dyDescent="0.35">
      <c r="B1865" s="3">
        <v>44722</v>
      </c>
      <c r="C1865" s="2">
        <v>23.85</v>
      </c>
      <c r="D1865" s="2">
        <v>14.4185</v>
      </c>
      <c r="E1865" s="2">
        <v>1441</v>
      </c>
      <c r="F1865" s="2">
        <v>23.853999999999999</v>
      </c>
      <c r="G1865" s="2">
        <v>34373.614000000001</v>
      </c>
      <c r="H1865" s="15">
        <f t="shared" si="29"/>
        <v>0</v>
      </c>
      <c r="I1865" s="14"/>
      <c r="J1865" s="14"/>
      <c r="K1865" s="14"/>
    </row>
    <row r="1866" spans="2:11" ht="13.5" x14ac:dyDescent="0.35">
      <c r="B1866" s="3">
        <v>44725</v>
      </c>
      <c r="C1866" s="2">
        <v>23.85</v>
      </c>
      <c r="D1866" s="2">
        <v>14.4185</v>
      </c>
      <c r="E1866" s="2">
        <v>2828</v>
      </c>
      <c r="F1866" s="2">
        <v>23.872</v>
      </c>
      <c r="G1866" s="2">
        <v>67510.016000000003</v>
      </c>
      <c r="H1866" s="15">
        <f t="shared" si="29"/>
        <v>0</v>
      </c>
      <c r="I1866" s="14"/>
      <c r="J1866" s="14"/>
      <c r="K1866" s="14"/>
    </row>
    <row r="1867" spans="2:11" ht="13.5" x14ac:dyDescent="0.35">
      <c r="B1867" s="3">
        <v>44726</v>
      </c>
      <c r="C1867" s="2">
        <v>23.85</v>
      </c>
      <c r="D1867" s="2">
        <v>14.4185</v>
      </c>
      <c r="E1867" s="2">
        <v>658</v>
      </c>
      <c r="F1867" s="2">
        <v>23.85</v>
      </c>
      <c r="G1867" s="2">
        <v>15693.3</v>
      </c>
      <c r="H1867" s="15">
        <f t="shared" si="29"/>
        <v>0</v>
      </c>
      <c r="I1867" s="14"/>
      <c r="J1867" s="14"/>
      <c r="K1867" s="14"/>
    </row>
    <row r="1868" spans="2:11" ht="13.5" x14ac:dyDescent="0.35">
      <c r="B1868" s="3">
        <v>44727</v>
      </c>
      <c r="C1868" s="2">
        <v>23.86</v>
      </c>
      <c r="D1868" s="2">
        <v>14.4245</v>
      </c>
      <c r="E1868" s="2">
        <v>1610</v>
      </c>
      <c r="F1868" s="2">
        <v>23.931999999999999</v>
      </c>
      <c r="G1868" s="2">
        <v>38530.519999999997</v>
      </c>
      <c r="H1868" s="15">
        <f t="shared" si="29"/>
        <v>4.1613205257136506E-4</v>
      </c>
      <c r="I1868" s="14"/>
      <c r="J1868" s="14"/>
      <c r="K1868" s="14"/>
    </row>
    <row r="1869" spans="2:11" ht="13.5" x14ac:dyDescent="0.35">
      <c r="B1869" s="3">
        <v>44728</v>
      </c>
      <c r="C1869" s="2">
        <v>24</v>
      </c>
      <c r="D1869" s="2">
        <v>14.5092</v>
      </c>
      <c r="E1869" s="2">
        <v>654</v>
      </c>
      <c r="F1869" s="2">
        <v>23.923999999999999</v>
      </c>
      <c r="G1869" s="2">
        <v>15646.296</v>
      </c>
      <c r="H1869" s="15">
        <f t="shared" si="29"/>
        <v>5.8719539672085529E-3</v>
      </c>
      <c r="I1869" s="14"/>
      <c r="J1869" s="14"/>
      <c r="K1869" s="14"/>
    </row>
    <row r="1870" spans="2:11" ht="13.5" x14ac:dyDescent="0.35">
      <c r="B1870" s="3">
        <v>44729</v>
      </c>
      <c r="C1870" s="2">
        <v>24</v>
      </c>
      <c r="D1870" s="2">
        <v>14.5092</v>
      </c>
      <c r="E1870" s="2">
        <v>101</v>
      </c>
      <c r="F1870" s="2">
        <v>24</v>
      </c>
      <c r="G1870" s="2">
        <v>2424</v>
      </c>
      <c r="H1870" s="15">
        <f t="shared" si="29"/>
        <v>0</v>
      </c>
      <c r="I1870" s="14"/>
      <c r="J1870" s="14"/>
      <c r="K1870" s="14"/>
    </row>
    <row r="1871" spans="2:11" ht="13.5" x14ac:dyDescent="0.35">
      <c r="B1871" s="3">
        <v>44732</v>
      </c>
      <c r="C1871" s="2">
        <v>24</v>
      </c>
      <c r="D1871" s="2">
        <v>14.5092</v>
      </c>
      <c r="E1871" s="2">
        <v>12</v>
      </c>
      <c r="F1871" s="2">
        <v>24</v>
      </c>
      <c r="G1871" s="2">
        <v>288</v>
      </c>
      <c r="H1871" s="15">
        <f t="shared" si="29"/>
        <v>0</v>
      </c>
      <c r="I1871" s="14"/>
      <c r="J1871" s="14"/>
      <c r="K1871" s="14"/>
    </row>
    <row r="1872" spans="2:11" ht="13.5" x14ac:dyDescent="0.35">
      <c r="B1872" s="3">
        <v>44733</v>
      </c>
      <c r="C1872" s="2">
        <v>24</v>
      </c>
      <c r="D1872" s="2">
        <v>14.5092</v>
      </c>
      <c r="E1872" s="2">
        <v>0</v>
      </c>
      <c r="F1872" s="2">
        <v>0</v>
      </c>
      <c r="G1872" s="2">
        <v>0</v>
      </c>
      <c r="H1872" s="15">
        <f t="shared" si="29"/>
        <v>0</v>
      </c>
      <c r="I1872" s="14"/>
      <c r="J1872" s="14"/>
      <c r="K1872" s="14"/>
    </row>
    <row r="1873" spans="2:11" ht="13.5" x14ac:dyDescent="0.35">
      <c r="B1873" s="3">
        <v>44734</v>
      </c>
      <c r="C1873" s="2">
        <v>24</v>
      </c>
      <c r="D1873" s="2">
        <v>14.5092</v>
      </c>
      <c r="E1873" s="2">
        <v>292</v>
      </c>
      <c r="F1873" s="2">
        <v>24</v>
      </c>
      <c r="G1873" s="2">
        <v>7008</v>
      </c>
      <c r="H1873" s="15">
        <f t="shared" si="29"/>
        <v>0</v>
      </c>
      <c r="I1873" s="14"/>
      <c r="J1873" s="14"/>
      <c r="K1873" s="14"/>
    </row>
    <row r="1874" spans="2:11" ht="13.5" x14ac:dyDescent="0.35">
      <c r="B1874" s="3">
        <v>44735</v>
      </c>
      <c r="C1874" s="2">
        <v>23.85</v>
      </c>
      <c r="D1874" s="2">
        <v>14.4185</v>
      </c>
      <c r="E1874" s="2">
        <v>360</v>
      </c>
      <c r="F1874" s="2">
        <v>23.869</v>
      </c>
      <c r="G1874" s="2">
        <v>8592.84</v>
      </c>
      <c r="H1874" s="15">
        <f t="shared" si="29"/>
        <v>-6.2512061312822208E-3</v>
      </c>
      <c r="I1874" s="14"/>
      <c r="J1874" s="14"/>
      <c r="K1874" s="14"/>
    </row>
    <row r="1875" spans="2:11" ht="13.5" x14ac:dyDescent="0.35">
      <c r="B1875" s="3">
        <v>44736</v>
      </c>
      <c r="C1875" s="2">
        <v>24</v>
      </c>
      <c r="D1875" s="2">
        <v>14.5092</v>
      </c>
      <c r="E1875" s="2">
        <v>132</v>
      </c>
      <c r="F1875" s="2">
        <v>24</v>
      </c>
      <c r="G1875" s="2">
        <v>3168</v>
      </c>
      <c r="H1875" s="15">
        <f t="shared" si="29"/>
        <v>6.2905295280368976E-3</v>
      </c>
      <c r="I1875" s="14"/>
      <c r="J1875" s="14"/>
      <c r="K1875" s="14"/>
    </row>
    <row r="1876" spans="2:11" ht="13.5" x14ac:dyDescent="0.35">
      <c r="B1876" s="3">
        <v>44739</v>
      </c>
      <c r="C1876" s="2">
        <v>24</v>
      </c>
      <c r="D1876" s="2">
        <v>14.5092</v>
      </c>
      <c r="E1876" s="2">
        <v>27</v>
      </c>
      <c r="F1876" s="2">
        <v>24</v>
      </c>
      <c r="G1876" s="2">
        <v>648</v>
      </c>
      <c r="H1876" s="15">
        <f t="shared" si="29"/>
        <v>0</v>
      </c>
      <c r="I1876" s="14"/>
      <c r="J1876" s="14"/>
      <c r="K1876" s="14"/>
    </row>
    <row r="1877" spans="2:11" ht="13.5" x14ac:dyDescent="0.35">
      <c r="B1877" s="3">
        <v>44740</v>
      </c>
      <c r="C1877" s="2">
        <v>23.95</v>
      </c>
      <c r="D1877" s="2">
        <v>14.478999999999999</v>
      </c>
      <c r="E1877" s="2">
        <v>1500</v>
      </c>
      <c r="F1877" s="2">
        <v>23.966999999999999</v>
      </c>
      <c r="G1877" s="2">
        <v>35950.5</v>
      </c>
      <c r="H1877" s="15">
        <f t="shared" si="29"/>
        <v>-2.0814379841756036E-3</v>
      </c>
      <c r="I1877" s="14"/>
      <c r="J1877" s="14"/>
      <c r="K1877" s="14"/>
    </row>
    <row r="1878" spans="2:11" ht="13.5" x14ac:dyDescent="0.35">
      <c r="B1878" s="3">
        <v>44741</v>
      </c>
      <c r="C1878" s="2">
        <v>23.95</v>
      </c>
      <c r="D1878" s="2">
        <v>14.478999999999999</v>
      </c>
      <c r="E1878" s="2">
        <v>1045</v>
      </c>
      <c r="F1878" s="2">
        <v>23.95</v>
      </c>
      <c r="G1878" s="2">
        <v>25027.75</v>
      </c>
      <c r="H1878" s="15">
        <f t="shared" si="29"/>
        <v>0</v>
      </c>
      <c r="I1878" s="14"/>
      <c r="J1878" s="14"/>
      <c r="K1878" s="14"/>
    </row>
    <row r="1879" spans="2:11" ht="13.5" x14ac:dyDescent="0.35">
      <c r="B1879" s="3">
        <v>44742</v>
      </c>
      <c r="C1879" s="2">
        <v>23.97</v>
      </c>
      <c r="D1879" s="2">
        <v>14.491</v>
      </c>
      <c r="E1879" s="2">
        <v>1576</v>
      </c>
      <c r="F1879" s="2">
        <v>23.971</v>
      </c>
      <c r="G1879" s="2">
        <v>37778.296000000002</v>
      </c>
      <c r="H1879" s="15">
        <f t="shared" si="29"/>
        <v>8.2878651840599877E-4</v>
      </c>
      <c r="I1879" s="14"/>
      <c r="J1879" s="14"/>
      <c r="K1879" s="14"/>
    </row>
    <row r="1880" spans="2:11" ht="13.5" x14ac:dyDescent="0.35">
      <c r="B1880" s="3">
        <v>44743</v>
      </c>
      <c r="C1880" s="2">
        <v>23.97</v>
      </c>
      <c r="D1880" s="2">
        <v>14.491</v>
      </c>
      <c r="E1880" s="2">
        <v>0</v>
      </c>
      <c r="F1880" s="2">
        <v>0</v>
      </c>
      <c r="G1880" s="2">
        <v>0</v>
      </c>
      <c r="H1880" s="15">
        <f t="shared" si="29"/>
        <v>0</v>
      </c>
      <c r="I1880" s="14"/>
      <c r="J1880" s="14"/>
      <c r="K1880" s="14"/>
    </row>
    <row r="1881" spans="2:11" ht="13.5" x14ac:dyDescent="0.35">
      <c r="B1881" s="3">
        <v>44746</v>
      </c>
      <c r="C1881" s="2">
        <v>23.97</v>
      </c>
      <c r="D1881" s="2">
        <v>14.491</v>
      </c>
      <c r="E1881" s="2">
        <v>674</v>
      </c>
      <c r="F1881" s="2">
        <v>23.957999999999998</v>
      </c>
      <c r="G1881" s="2">
        <v>16147.691999999999</v>
      </c>
      <c r="H1881" s="15">
        <f t="shared" si="29"/>
        <v>0</v>
      </c>
      <c r="I1881" s="14"/>
      <c r="J1881" s="14"/>
      <c r="K1881" s="14"/>
    </row>
    <row r="1882" spans="2:11" ht="13.5" x14ac:dyDescent="0.35">
      <c r="B1882" s="3">
        <v>44747</v>
      </c>
      <c r="C1882" s="2">
        <v>23.97</v>
      </c>
      <c r="D1882" s="2">
        <v>14.491</v>
      </c>
      <c r="E1882" s="2">
        <v>0</v>
      </c>
      <c r="F1882" s="2">
        <v>0</v>
      </c>
      <c r="G1882" s="2">
        <v>0</v>
      </c>
      <c r="H1882" s="15">
        <f t="shared" si="29"/>
        <v>0</v>
      </c>
      <c r="I1882" s="14"/>
      <c r="J1882" s="14"/>
      <c r="K1882" s="14"/>
    </row>
    <row r="1883" spans="2:11" ht="13.5" x14ac:dyDescent="0.35">
      <c r="B1883" s="3">
        <v>44748</v>
      </c>
      <c r="C1883" s="2">
        <v>23.97</v>
      </c>
      <c r="D1883" s="2">
        <v>14.491</v>
      </c>
      <c r="E1883" s="2">
        <v>1966</v>
      </c>
      <c r="F1883" s="2">
        <v>23.998000000000001</v>
      </c>
      <c r="G1883" s="2">
        <v>47180.067999999999</v>
      </c>
      <c r="H1883" s="15">
        <f t="shared" si="29"/>
        <v>0</v>
      </c>
      <c r="I1883" s="14"/>
      <c r="J1883" s="14"/>
      <c r="K1883" s="14"/>
    </row>
    <row r="1884" spans="2:11" ht="13.5" x14ac:dyDescent="0.35">
      <c r="B1884" s="3">
        <v>44749</v>
      </c>
      <c r="C1884" s="2">
        <v>23.98</v>
      </c>
      <c r="D1884" s="2">
        <v>14.4971</v>
      </c>
      <c r="E1884" s="2">
        <v>806</v>
      </c>
      <c r="F1884" s="2">
        <v>23.984999999999999</v>
      </c>
      <c r="G1884" s="2">
        <v>19331.91</v>
      </c>
      <c r="H1884" s="15">
        <f t="shared" si="29"/>
        <v>4.2095093506314227E-4</v>
      </c>
      <c r="I1884" s="14"/>
      <c r="J1884" s="14"/>
      <c r="K1884" s="14"/>
    </row>
    <row r="1885" spans="2:11" ht="13.5" x14ac:dyDescent="0.35">
      <c r="B1885" s="3">
        <v>44750</v>
      </c>
      <c r="C1885" s="2">
        <v>23.98</v>
      </c>
      <c r="D1885" s="2">
        <v>14.4971</v>
      </c>
      <c r="E1885" s="2">
        <v>604</v>
      </c>
      <c r="F1885" s="2">
        <v>23.98</v>
      </c>
      <c r="G1885" s="2">
        <v>14483.92</v>
      </c>
      <c r="H1885" s="15">
        <f t="shared" si="29"/>
        <v>0</v>
      </c>
      <c r="I1885" s="14"/>
      <c r="J1885" s="14"/>
      <c r="K1885" s="14"/>
    </row>
    <row r="1886" spans="2:11" ht="13.5" x14ac:dyDescent="0.35">
      <c r="B1886" s="3">
        <v>44753</v>
      </c>
      <c r="C1886" s="2">
        <v>23.95</v>
      </c>
      <c r="D1886" s="2">
        <v>14.478999999999999</v>
      </c>
      <c r="E1886" s="2">
        <v>555</v>
      </c>
      <c r="F1886" s="2">
        <v>23.951000000000001</v>
      </c>
      <c r="G1886" s="2">
        <v>13292.805</v>
      </c>
      <c r="H1886" s="15">
        <f t="shared" si="29"/>
        <v>-1.2485255671824331E-3</v>
      </c>
      <c r="I1886" s="14"/>
      <c r="J1886" s="14"/>
      <c r="K1886" s="14"/>
    </row>
    <row r="1887" spans="2:11" ht="13.5" x14ac:dyDescent="0.35">
      <c r="B1887" s="3">
        <v>44754</v>
      </c>
      <c r="C1887" s="2">
        <v>23.8</v>
      </c>
      <c r="D1887" s="2">
        <v>14.388299999999999</v>
      </c>
      <c r="E1887" s="2">
        <v>444</v>
      </c>
      <c r="F1887" s="2">
        <v>23.873999999999999</v>
      </c>
      <c r="G1887" s="2">
        <v>10600.056</v>
      </c>
      <c r="H1887" s="15">
        <f t="shared" si="29"/>
        <v>-6.2642447682851035E-3</v>
      </c>
      <c r="I1887" s="14"/>
      <c r="J1887" s="14"/>
      <c r="K1887" s="14"/>
    </row>
    <row r="1888" spans="2:11" ht="13.5" x14ac:dyDescent="0.35">
      <c r="B1888" s="3">
        <v>44755</v>
      </c>
      <c r="C1888" s="2">
        <v>23.98</v>
      </c>
      <c r="D1888" s="2">
        <v>14.4971</v>
      </c>
      <c r="E1888" s="2">
        <v>13</v>
      </c>
      <c r="F1888" s="2">
        <v>23.98</v>
      </c>
      <c r="G1888" s="2">
        <v>311.74</v>
      </c>
      <c r="H1888" s="15">
        <f t="shared" si="29"/>
        <v>7.5616994363476202E-3</v>
      </c>
      <c r="I1888" s="14"/>
      <c r="J1888" s="14"/>
      <c r="K1888" s="14"/>
    </row>
    <row r="1889" spans="2:11" ht="13.5" x14ac:dyDescent="0.35">
      <c r="B1889" s="3">
        <v>44756</v>
      </c>
      <c r="C1889" s="2">
        <v>23.99</v>
      </c>
      <c r="D1889" s="2">
        <v>14.5031</v>
      </c>
      <c r="E1889" s="2">
        <v>258</v>
      </c>
      <c r="F1889" s="2">
        <v>23.99</v>
      </c>
      <c r="G1889" s="2">
        <v>6189.42</v>
      </c>
      <c r="H1889" s="15">
        <f t="shared" si="29"/>
        <v>4.1387587862401633E-4</v>
      </c>
      <c r="I1889" s="14"/>
      <c r="J1889" s="14"/>
      <c r="K1889" s="14"/>
    </row>
    <row r="1890" spans="2:11" ht="13.5" x14ac:dyDescent="0.35">
      <c r="B1890" s="3">
        <v>44757</v>
      </c>
      <c r="C1890" s="2">
        <v>23.99</v>
      </c>
      <c r="D1890" s="2">
        <v>14.5031</v>
      </c>
      <c r="E1890" s="2">
        <v>1104</v>
      </c>
      <c r="F1890" s="2">
        <v>23.99</v>
      </c>
      <c r="G1890" s="2">
        <v>26484.959999999999</v>
      </c>
      <c r="H1890" s="15">
        <f t="shared" si="29"/>
        <v>0</v>
      </c>
      <c r="I1890" s="14"/>
      <c r="J1890" s="14"/>
      <c r="K1890" s="14"/>
    </row>
    <row r="1891" spans="2:11" ht="13.5" x14ac:dyDescent="0.35">
      <c r="B1891" s="3">
        <v>44760</v>
      </c>
      <c r="C1891" s="2">
        <v>23.99</v>
      </c>
      <c r="D1891" s="2">
        <v>14.5031</v>
      </c>
      <c r="E1891" s="2">
        <v>415</v>
      </c>
      <c r="F1891" s="2">
        <v>23.99</v>
      </c>
      <c r="G1891" s="2">
        <v>9955.85</v>
      </c>
      <c r="H1891" s="15">
        <f t="shared" si="29"/>
        <v>0</v>
      </c>
      <c r="I1891" s="14"/>
      <c r="J1891" s="14"/>
      <c r="K1891" s="14"/>
    </row>
    <row r="1892" spans="2:11" ht="13.5" x14ac:dyDescent="0.35">
      <c r="B1892" s="3">
        <v>44761</v>
      </c>
      <c r="C1892" s="2">
        <v>23.95</v>
      </c>
      <c r="D1892" s="2">
        <v>14.478999999999999</v>
      </c>
      <c r="E1892" s="2">
        <v>305</v>
      </c>
      <c r="F1892" s="2">
        <v>23.97</v>
      </c>
      <c r="G1892" s="2">
        <v>7310.85</v>
      </c>
      <c r="H1892" s="15">
        <f t="shared" si="29"/>
        <v>-1.6617137025877692E-3</v>
      </c>
      <c r="I1892" s="14"/>
      <c r="J1892" s="14"/>
      <c r="K1892" s="14"/>
    </row>
    <row r="1893" spans="2:11" ht="13.5" x14ac:dyDescent="0.35">
      <c r="B1893" s="3">
        <v>44762</v>
      </c>
      <c r="C1893" s="2">
        <v>23.95</v>
      </c>
      <c r="D1893" s="2">
        <v>14.478999999999999</v>
      </c>
      <c r="E1893" s="2">
        <v>0</v>
      </c>
      <c r="F1893" s="2">
        <v>0</v>
      </c>
      <c r="G1893" s="2">
        <v>0</v>
      </c>
      <c r="H1893" s="15">
        <f t="shared" si="29"/>
        <v>0</v>
      </c>
      <c r="I1893" s="14"/>
      <c r="J1893" s="14"/>
      <c r="K1893" s="14"/>
    </row>
    <row r="1894" spans="2:11" ht="13.5" x14ac:dyDescent="0.35">
      <c r="B1894" s="3">
        <v>44763</v>
      </c>
      <c r="C1894" s="2">
        <v>23.95</v>
      </c>
      <c r="D1894" s="2">
        <v>14.478999999999999</v>
      </c>
      <c r="E1894" s="2">
        <v>0</v>
      </c>
      <c r="F1894" s="2">
        <v>0</v>
      </c>
      <c r="G1894" s="2">
        <v>0</v>
      </c>
      <c r="H1894" s="15">
        <f t="shared" si="29"/>
        <v>0</v>
      </c>
      <c r="I1894" s="14"/>
      <c r="J1894" s="14"/>
      <c r="K1894" s="14"/>
    </row>
    <row r="1895" spans="2:11" ht="13.5" x14ac:dyDescent="0.35">
      <c r="B1895" s="3">
        <v>44764</v>
      </c>
      <c r="C1895" s="2">
        <v>23.98</v>
      </c>
      <c r="D1895" s="2">
        <v>14.4971</v>
      </c>
      <c r="E1895" s="2">
        <v>51</v>
      </c>
      <c r="F1895" s="2">
        <v>23.98</v>
      </c>
      <c r="G1895" s="2">
        <v>1222.98</v>
      </c>
      <c r="H1895" s="15">
        <f t="shared" si="29"/>
        <v>1.2500863319290316E-3</v>
      </c>
      <c r="I1895" s="14"/>
      <c r="J1895" s="14"/>
      <c r="K1895" s="14"/>
    </row>
    <row r="1896" spans="2:11" ht="13.5" x14ac:dyDescent="0.35">
      <c r="B1896" s="3">
        <v>44768</v>
      </c>
      <c r="C1896" s="2">
        <v>23.9</v>
      </c>
      <c r="D1896" s="2">
        <v>14.448700000000001</v>
      </c>
      <c r="E1896" s="2">
        <v>300</v>
      </c>
      <c r="F1896" s="2">
        <v>23.966999999999999</v>
      </c>
      <c r="G1896" s="2">
        <v>7190.1</v>
      </c>
      <c r="H1896" s="15">
        <f t="shared" si="29"/>
        <v>-3.338598754233544E-3</v>
      </c>
      <c r="I1896" s="14"/>
      <c r="J1896" s="14"/>
      <c r="K1896" s="14"/>
    </row>
    <row r="1897" spans="2:11" ht="13.5" x14ac:dyDescent="0.35">
      <c r="B1897" s="3">
        <v>44769</v>
      </c>
      <c r="C1897" s="2">
        <v>23.9</v>
      </c>
      <c r="D1897" s="2">
        <v>14.448700000000001</v>
      </c>
      <c r="E1897" s="2">
        <v>2874</v>
      </c>
      <c r="F1897" s="2">
        <v>23.946999999999999</v>
      </c>
      <c r="G1897" s="2">
        <v>68823.678</v>
      </c>
      <c r="H1897" s="15">
        <f t="shared" si="29"/>
        <v>0</v>
      </c>
      <c r="I1897" s="14"/>
      <c r="J1897" s="14"/>
      <c r="K1897" s="14"/>
    </row>
    <row r="1898" spans="2:11" ht="13.5" x14ac:dyDescent="0.35">
      <c r="B1898" s="3">
        <v>44770</v>
      </c>
      <c r="C1898" s="2">
        <v>23.99</v>
      </c>
      <c r="D1898" s="2">
        <v>14.5031</v>
      </c>
      <c r="E1898" s="2">
        <v>1607</v>
      </c>
      <c r="F1898" s="2">
        <v>23.899000000000001</v>
      </c>
      <c r="G1898" s="2">
        <v>38405.692999999999</v>
      </c>
      <c r="H1898" s="15">
        <f t="shared" si="29"/>
        <v>3.7650446060890829E-3</v>
      </c>
      <c r="I1898" s="14"/>
      <c r="J1898" s="14"/>
      <c r="K1898" s="14"/>
    </row>
    <row r="1899" spans="2:11" ht="13.5" x14ac:dyDescent="0.35">
      <c r="B1899" s="3">
        <v>44771</v>
      </c>
      <c r="C1899" s="2">
        <v>23.98</v>
      </c>
      <c r="D1899" s="2">
        <v>14.4971</v>
      </c>
      <c r="E1899" s="2">
        <v>3501</v>
      </c>
      <c r="F1899" s="2">
        <v>23.975000000000001</v>
      </c>
      <c r="G1899" s="2">
        <v>83936.475000000006</v>
      </c>
      <c r="H1899" s="15">
        <f t="shared" si="29"/>
        <v>-4.1370465624592173E-4</v>
      </c>
      <c r="I1899" s="14"/>
      <c r="J1899" s="14"/>
      <c r="K1899" s="14"/>
    </row>
    <row r="1900" spans="2:11" ht="13.5" x14ac:dyDescent="0.35">
      <c r="B1900" s="3">
        <v>44774</v>
      </c>
      <c r="C1900" s="2">
        <v>23.9</v>
      </c>
      <c r="D1900" s="2">
        <v>14.448700000000001</v>
      </c>
      <c r="E1900" s="2">
        <v>5544</v>
      </c>
      <c r="F1900" s="2">
        <v>23.952000000000002</v>
      </c>
      <c r="G1900" s="2">
        <v>132789.88800000001</v>
      </c>
      <c r="H1900" s="15">
        <f t="shared" si="29"/>
        <v>-3.338598754233544E-3</v>
      </c>
      <c r="I1900" s="14"/>
      <c r="J1900" s="14"/>
      <c r="K1900" s="14"/>
    </row>
    <row r="1901" spans="2:11" ht="13.5" x14ac:dyDescent="0.35">
      <c r="B1901" s="3">
        <v>44775</v>
      </c>
      <c r="C1901" s="2">
        <v>23.98</v>
      </c>
      <c r="D1901" s="2">
        <v>14.4971</v>
      </c>
      <c r="E1901" s="2">
        <v>183</v>
      </c>
      <c r="F1901" s="2">
        <v>23.966000000000001</v>
      </c>
      <c r="G1901" s="2">
        <v>4385.7780000000002</v>
      </c>
      <c r="H1901" s="15">
        <f t="shared" si="29"/>
        <v>3.3497823333586488E-3</v>
      </c>
      <c r="I1901" s="14"/>
      <c r="J1901" s="14"/>
      <c r="K1901" s="14"/>
    </row>
    <row r="1902" spans="2:11" ht="13.5" x14ac:dyDescent="0.35">
      <c r="B1902" s="3">
        <v>44776</v>
      </c>
      <c r="C1902" s="2">
        <v>23.9</v>
      </c>
      <c r="D1902" s="2">
        <v>14.448700000000001</v>
      </c>
      <c r="E1902" s="2">
        <v>4058</v>
      </c>
      <c r="F1902" s="2">
        <v>23.934000000000001</v>
      </c>
      <c r="G1902" s="2">
        <v>97124.172000000006</v>
      </c>
      <c r="H1902" s="15">
        <f t="shared" si="29"/>
        <v>-3.338598754233544E-3</v>
      </c>
      <c r="I1902" s="14"/>
      <c r="J1902" s="14"/>
      <c r="K1902" s="14"/>
    </row>
    <row r="1903" spans="2:11" ht="13.5" x14ac:dyDescent="0.35">
      <c r="B1903" s="3">
        <v>44777</v>
      </c>
      <c r="C1903" s="2">
        <v>23.9</v>
      </c>
      <c r="D1903" s="2">
        <v>14.448700000000001</v>
      </c>
      <c r="E1903" s="2">
        <v>2774</v>
      </c>
      <c r="F1903" s="2">
        <v>23.884</v>
      </c>
      <c r="G1903" s="2">
        <v>66254.216</v>
      </c>
      <c r="H1903" s="15">
        <f t="shared" si="29"/>
        <v>0</v>
      </c>
      <c r="I1903" s="14"/>
      <c r="J1903" s="14"/>
      <c r="K1903" s="14"/>
    </row>
    <row r="1904" spans="2:11" ht="13.5" x14ac:dyDescent="0.35">
      <c r="B1904" s="3">
        <v>44778</v>
      </c>
      <c r="C1904" s="2">
        <v>23.8</v>
      </c>
      <c r="D1904" s="2">
        <v>14.388299999999999</v>
      </c>
      <c r="E1904" s="2">
        <v>700</v>
      </c>
      <c r="F1904" s="2">
        <v>23.846</v>
      </c>
      <c r="G1904" s="2">
        <v>16692.2</v>
      </c>
      <c r="H1904" s="15">
        <f t="shared" si="29"/>
        <v>-4.1803068788196403E-3</v>
      </c>
      <c r="I1904" s="14"/>
      <c r="J1904" s="14"/>
      <c r="K1904" s="14"/>
    </row>
    <row r="1905" spans="2:11" ht="13.5" x14ac:dyDescent="0.35">
      <c r="B1905" s="3">
        <v>44781</v>
      </c>
      <c r="C1905" s="2">
        <v>23.98</v>
      </c>
      <c r="D1905" s="2">
        <v>14.4971</v>
      </c>
      <c r="E1905" s="2">
        <v>783</v>
      </c>
      <c r="F1905" s="2">
        <v>23.907</v>
      </c>
      <c r="G1905" s="2">
        <v>18719.181</v>
      </c>
      <c r="H1905" s="15">
        <f t="shared" si="29"/>
        <v>7.5616994363476202E-3</v>
      </c>
      <c r="I1905" s="14"/>
      <c r="J1905" s="14"/>
      <c r="K1905" s="14"/>
    </row>
    <row r="1906" spans="2:11" ht="13.5" x14ac:dyDescent="0.35">
      <c r="B1906" s="3">
        <v>44782</v>
      </c>
      <c r="C1906" s="2">
        <v>23.95</v>
      </c>
      <c r="D1906" s="2">
        <v>14.478999999999999</v>
      </c>
      <c r="E1906" s="2">
        <v>6537</v>
      </c>
      <c r="F1906" s="2">
        <v>23.800999999999998</v>
      </c>
      <c r="G1906" s="2">
        <v>155587.13699999999</v>
      </c>
      <c r="H1906" s="15">
        <f t="shared" si="29"/>
        <v>-1.2485255671824331E-3</v>
      </c>
      <c r="I1906" s="14"/>
      <c r="J1906" s="14"/>
      <c r="K1906" s="14"/>
    </row>
    <row r="1907" spans="2:11" ht="13.5" x14ac:dyDescent="0.35">
      <c r="B1907" s="3">
        <v>44783</v>
      </c>
      <c r="C1907" s="2">
        <v>23.8</v>
      </c>
      <c r="D1907" s="2">
        <v>14.388299999999999</v>
      </c>
      <c r="E1907" s="2">
        <v>2569</v>
      </c>
      <c r="F1907" s="2">
        <v>23.806000000000001</v>
      </c>
      <c r="G1907" s="2">
        <v>61157.614000000001</v>
      </c>
      <c r="H1907" s="15">
        <f t="shared" si="29"/>
        <v>-6.2642447682851035E-3</v>
      </c>
      <c r="I1907" s="14"/>
      <c r="J1907" s="14"/>
      <c r="K1907" s="14"/>
    </row>
    <row r="1908" spans="2:11" ht="13.5" x14ac:dyDescent="0.35">
      <c r="B1908" s="3">
        <v>44784</v>
      </c>
      <c r="C1908" s="2">
        <v>23.95</v>
      </c>
      <c r="D1908" s="2">
        <v>14.478999999999999</v>
      </c>
      <c r="E1908" s="2">
        <v>2911</v>
      </c>
      <c r="F1908" s="2">
        <v>23.809000000000001</v>
      </c>
      <c r="G1908" s="2">
        <v>69307.998999999996</v>
      </c>
      <c r="H1908" s="15">
        <f t="shared" si="29"/>
        <v>6.3037328940875577E-3</v>
      </c>
      <c r="I1908" s="14"/>
      <c r="J1908" s="14"/>
      <c r="K1908" s="14"/>
    </row>
    <row r="1909" spans="2:11" ht="13.5" x14ac:dyDescent="0.35">
      <c r="B1909" s="3">
        <v>44785</v>
      </c>
      <c r="C1909" s="2">
        <v>23.9</v>
      </c>
      <c r="D1909" s="2">
        <v>14.448700000000001</v>
      </c>
      <c r="E1909" s="2">
        <v>2021</v>
      </c>
      <c r="F1909" s="2">
        <v>23.8</v>
      </c>
      <c r="G1909" s="2">
        <v>48099.8</v>
      </c>
      <c r="H1909" s="15">
        <f t="shared" si="29"/>
        <v>-2.0926859589749749E-3</v>
      </c>
      <c r="I1909" s="14"/>
      <c r="J1909" s="14"/>
      <c r="K1909" s="14"/>
    </row>
    <row r="1910" spans="2:11" ht="13.5" x14ac:dyDescent="0.35">
      <c r="B1910" s="3">
        <v>44788</v>
      </c>
      <c r="C1910" s="2">
        <v>23.95</v>
      </c>
      <c r="D1910" s="2">
        <v>14.478999999999999</v>
      </c>
      <c r="E1910" s="2">
        <v>2467</v>
      </c>
      <c r="F1910" s="2">
        <v>23.84</v>
      </c>
      <c r="G1910" s="2">
        <v>58813.279999999999</v>
      </c>
      <c r="H1910" s="15">
        <f t="shared" si="29"/>
        <v>2.0970744772885216E-3</v>
      </c>
      <c r="I1910" s="14"/>
      <c r="J1910" s="14"/>
      <c r="K1910" s="14"/>
    </row>
    <row r="1911" spans="2:11" ht="13.5" x14ac:dyDescent="0.35">
      <c r="B1911" s="3">
        <v>44789</v>
      </c>
      <c r="C1911" s="2">
        <v>24.48</v>
      </c>
      <c r="D1911" s="2">
        <v>14.7994</v>
      </c>
      <c r="E1911" s="2">
        <v>950</v>
      </c>
      <c r="F1911" s="2">
        <v>24.105</v>
      </c>
      <c r="G1911" s="2">
        <v>22899.75</v>
      </c>
      <c r="H1911" s="15">
        <f t="shared" si="29"/>
        <v>2.2128600041439406E-2</v>
      </c>
      <c r="I1911" s="14"/>
      <c r="J1911" s="14"/>
      <c r="K1911" s="14"/>
    </row>
    <row r="1912" spans="2:11" ht="13.5" x14ac:dyDescent="0.35">
      <c r="B1912" s="3">
        <v>44790</v>
      </c>
      <c r="C1912" s="2">
        <v>24.5</v>
      </c>
      <c r="D1912" s="2">
        <v>14.811500000000001</v>
      </c>
      <c r="E1912" s="2">
        <v>1484</v>
      </c>
      <c r="F1912" s="2">
        <v>24.053999999999998</v>
      </c>
      <c r="G1912" s="2">
        <v>35696.135999999999</v>
      </c>
      <c r="H1912" s="15">
        <f t="shared" si="29"/>
        <v>8.1760071354245584E-4</v>
      </c>
      <c r="I1912" s="14"/>
      <c r="J1912" s="14"/>
      <c r="K1912" s="14"/>
    </row>
    <row r="1913" spans="2:11" ht="13.5" x14ac:dyDescent="0.35">
      <c r="B1913" s="3">
        <v>44791</v>
      </c>
      <c r="C1913" s="2">
        <v>24.5</v>
      </c>
      <c r="D1913" s="2">
        <v>14.811500000000001</v>
      </c>
      <c r="E1913" s="2">
        <v>366</v>
      </c>
      <c r="F1913" s="2">
        <v>24.302</v>
      </c>
      <c r="G1913" s="2">
        <v>8894.5319999999992</v>
      </c>
      <c r="H1913" s="15">
        <f t="shared" si="29"/>
        <v>0</v>
      </c>
      <c r="I1913" s="14"/>
      <c r="J1913" s="14"/>
      <c r="K1913" s="14"/>
    </row>
    <row r="1914" spans="2:11" ht="13.5" x14ac:dyDescent="0.35">
      <c r="B1914" s="3">
        <v>44792</v>
      </c>
      <c r="C1914" s="2">
        <v>24.5</v>
      </c>
      <c r="D1914" s="2">
        <v>14.811500000000001</v>
      </c>
      <c r="E1914" s="2">
        <v>477</v>
      </c>
      <c r="F1914" s="2">
        <v>24.495999999999999</v>
      </c>
      <c r="G1914" s="2">
        <v>11684.592000000001</v>
      </c>
      <c r="H1914" s="15">
        <f t="shared" si="29"/>
        <v>0</v>
      </c>
      <c r="I1914" s="14"/>
      <c r="J1914" s="14"/>
      <c r="K1914" s="14"/>
    </row>
    <row r="1915" spans="2:11" ht="13.5" x14ac:dyDescent="0.35">
      <c r="B1915" s="3">
        <v>44795</v>
      </c>
      <c r="C1915" s="2">
        <v>24.7</v>
      </c>
      <c r="D1915" s="2">
        <v>14.932399999999999</v>
      </c>
      <c r="E1915" s="2">
        <v>1478</v>
      </c>
      <c r="F1915" s="2">
        <v>24.172999999999998</v>
      </c>
      <c r="G1915" s="2">
        <v>35727.694000000003</v>
      </c>
      <c r="H1915" s="15">
        <f t="shared" si="29"/>
        <v>8.1625763764641597E-3</v>
      </c>
      <c r="I1915" s="14"/>
      <c r="J1915" s="14"/>
      <c r="K1915" s="14"/>
    </row>
    <row r="1916" spans="2:11" ht="13.5" x14ac:dyDescent="0.35">
      <c r="B1916" s="3">
        <v>44796</v>
      </c>
      <c r="C1916" s="2">
        <v>24.8</v>
      </c>
      <c r="D1916" s="2">
        <v>14.992800000000001</v>
      </c>
      <c r="E1916" s="2">
        <v>362</v>
      </c>
      <c r="F1916" s="2">
        <v>24.855</v>
      </c>
      <c r="G1916" s="2">
        <v>8997.51</v>
      </c>
      <c r="H1916" s="15">
        <f t="shared" si="29"/>
        <v>4.0448956631218922E-3</v>
      </c>
      <c r="I1916" s="14"/>
      <c r="J1916" s="14"/>
      <c r="K1916" s="14"/>
    </row>
    <row r="1917" spans="2:11" ht="13.5" x14ac:dyDescent="0.35">
      <c r="B1917" s="3">
        <v>44797</v>
      </c>
      <c r="C1917" s="2">
        <v>24.88</v>
      </c>
      <c r="D1917" s="2">
        <v>15.0412</v>
      </c>
      <c r="E1917" s="2">
        <v>2883</v>
      </c>
      <c r="F1917" s="2">
        <v>24.847999999999999</v>
      </c>
      <c r="G1917" s="2">
        <v>71636.784</v>
      </c>
      <c r="H1917" s="15">
        <f t="shared" si="29"/>
        <v>3.2282162104476219E-3</v>
      </c>
      <c r="I1917" s="14"/>
      <c r="J1917" s="14"/>
      <c r="K1917" s="14"/>
    </row>
    <row r="1918" spans="2:11" ht="13.5" x14ac:dyDescent="0.35">
      <c r="B1918" s="3">
        <v>44798</v>
      </c>
      <c r="C1918" s="2">
        <v>24.85</v>
      </c>
      <c r="D1918" s="2">
        <v>15.023</v>
      </c>
      <c r="E1918" s="2">
        <v>1070</v>
      </c>
      <c r="F1918" s="2">
        <v>24.81</v>
      </c>
      <c r="G1918" s="2">
        <v>26546.7</v>
      </c>
      <c r="H1918" s="15">
        <f t="shared" si="29"/>
        <v>-1.2100098396404687E-3</v>
      </c>
      <c r="I1918" s="14"/>
      <c r="J1918" s="14"/>
      <c r="K1918" s="14"/>
    </row>
    <row r="1919" spans="2:11" ht="13.5" x14ac:dyDescent="0.35">
      <c r="B1919" s="3">
        <v>44799</v>
      </c>
      <c r="C1919" s="2">
        <v>24.8</v>
      </c>
      <c r="D1919" s="2">
        <v>14.992800000000001</v>
      </c>
      <c r="E1919" s="2">
        <v>566</v>
      </c>
      <c r="F1919" s="2">
        <v>24.821000000000002</v>
      </c>
      <c r="G1919" s="2">
        <v>14048.686</v>
      </c>
      <c r="H1919" s="15">
        <f t="shared" si="29"/>
        <v>-2.0102509485454899E-3</v>
      </c>
      <c r="I1919" s="14"/>
      <c r="J1919" s="14"/>
      <c r="K1919" s="14"/>
    </row>
    <row r="1920" spans="2:11" ht="13.5" x14ac:dyDescent="0.35">
      <c r="B1920" s="3">
        <v>44802</v>
      </c>
      <c r="C1920" s="2">
        <v>24.6</v>
      </c>
      <c r="D1920" s="2">
        <v>14.8719</v>
      </c>
      <c r="E1920" s="2">
        <v>247</v>
      </c>
      <c r="F1920" s="2">
        <v>24.777000000000001</v>
      </c>
      <c r="G1920" s="2">
        <v>6119.9189999999999</v>
      </c>
      <c r="H1920" s="15">
        <f t="shared" si="29"/>
        <v>-8.0638706579158441E-3</v>
      </c>
      <c r="I1920" s="14"/>
      <c r="J1920" s="14"/>
      <c r="K1920" s="14"/>
    </row>
    <row r="1921" spans="2:11" ht="13.5" x14ac:dyDescent="0.35">
      <c r="B1921" s="3">
        <v>44803</v>
      </c>
      <c r="C1921" s="2">
        <v>24.74</v>
      </c>
      <c r="D1921" s="2">
        <v>14.9565</v>
      </c>
      <c r="E1921" s="2">
        <v>16</v>
      </c>
      <c r="F1921" s="2">
        <v>24.74</v>
      </c>
      <c r="G1921" s="2">
        <v>395.84</v>
      </c>
      <c r="H1921" s="15">
        <f t="shared" si="29"/>
        <v>5.688580477275937E-3</v>
      </c>
      <c r="I1921" s="14"/>
      <c r="J1921" s="14"/>
      <c r="K1921" s="14"/>
    </row>
    <row r="1922" spans="2:11" ht="13.5" x14ac:dyDescent="0.35">
      <c r="B1922" s="3">
        <v>44804</v>
      </c>
      <c r="C1922" s="2">
        <v>24.7</v>
      </c>
      <c r="D1922" s="2">
        <v>14.932399999999999</v>
      </c>
      <c r="E1922" s="2">
        <v>50</v>
      </c>
      <c r="F1922" s="2">
        <v>24.7</v>
      </c>
      <c r="G1922" s="2">
        <v>1235</v>
      </c>
      <c r="H1922" s="15">
        <f t="shared" si="29"/>
        <v>-1.6113395513656721E-3</v>
      </c>
      <c r="I1922" s="14"/>
      <c r="J1922" s="14"/>
      <c r="K1922" s="14"/>
    </row>
    <row r="1923" spans="2:11" ht="13.5" x14ac:dyDescent="0.35">
      <c r="B1923" s="3">
        <v>44805</v>
      </c>
      <c r="C1923" s="2">
        <v>24.85</v>
      </c>
      <c r="D1923" s="2">
        <v>15.023</v>
      </c>
      <c r="E1923" s="2">
        <v>180</v>
      </c>
      <c r="F1923" s="2">
        <v>24.84</v>
      </c>
      <c r="G1923" s="2">
        <v>4471.2</v>
      </c>
      <c r="H1923" s="15">
        <f t="shared" si="29"/>
        <v>6.0673434946827195E-3</v>
      </c>
      <c r="I1923" s="14"/>
      <c r="J1923" s="14"/>
      <c r="K1923" s="14"/>
    </row>
    <row r="1924" spans="2:11" ht="13.5" x14ac:dyDescent="0.35">
      <c r="B1924" s="3">
        <v>44806</v>
      </c>
      <c r="C1924" s="2">
        <v>24.85</v>
      </c>
      <c r="D1924" s="2">
        <v>15.023</v>
      </c>
      <c r="E1924" s="2">
        <v>0</v>
      </c>
      <c r="F1924" s="2">
        <v>0</v>
      </c>
      <c r="G1924" s="2">
        <v>0</v>
      </c>
      <c r="H1924" s="15">
        <f t="shared" si="29"/>
        <v>0</v>
      </c>
      <c r="I1924" s="14"/>
      <c r="J1924" s="14"/>
      <c r="K1924" s="14"/>
    </row>
    <row r="1925" spans="2:11" ht="13.5" x14ac:dyDescent="0.35">
      <c r="B1925" s="3">
        <v>44809</v>
      </c>
      <c r="C1925" s="2">
        <v>24.85</v>
      </c>
      <c r="D1925" s="2">
        <v>15.023</v>
      </c>
      <c r="E1925" s="2">
        <v>0</v>
      </c>
      <c r="F1925" s="2">
        <v>0</v>
      </c>
      <c r="G1925" s="2">
        <v>0</v>
      </c>
      <c r="H1925" s="15">
        <f t="shared" si="29"/>
        <v>0</v>
      </c>
      <c r="I1925" s="14"/>
      <c r="J1925" s="14"/>
      <c r="K1925" s="14"/>
    </row>
    <row r="1926" spans="2:11" ht="13.5" x14ac:dyDescent="0.35">
      <c r="B1926" s="3">
        <v>44810</v>
      </c>
      <c r="C1926" s="2">
        <v>24.8</v>
      </c>
      <c r="D1926" s="2">
        <v>14.992800000000001</v>
      </c>
      <c r="E1926" s="2">
        <v>134</v>
      </c>
      <c r="F1926" s="2">
        <v>24.742000000000001</v>
      </c>
      <c r="G1926" s="2">
        <v>3315.4279999999999</v>
      </c>
      <c r="H1926" s="15">
        <f t="shared" si="29"/>
        <v>-2.0102509485454899E-3</v>
      </c>
      <c r="I1926" s="14"/>
      <c r="J1926" s="14"/>
      <c r="K1926" s="14"/>
    </row>
    <row r="1927" spans="2:11" ht="13.5" x14ac:dyDescent="0.35">
      <c r="B1927" s="3">
        <v>44811</v>
      </c>
      <c r="C1927" s="2">
        <v>24.8</v>
      </c>
      <c r="D1927" s="2">
        <v>14.992800000000001</v>
      </c>
      <c r="E1927" s="2">
        <v>1222</v>
      </c>
      <c r="F1927" s="2">
        <v>24.792000000000002</v>
      </c>
      <c r="G1927" s="2">
        <v>30295.824000000001</v>
      </c>
      <c r="H1927" s="15">
        <f t="shared" ref="H1927:H1990" si="30">(D1927-D1926)/D1926</f>
        <v>0</v>
      </c>
      <c r="I1927" s="14"/>
      <c r="J1927" s="14"/>
      <c r="K1927" s="14"/>
    </row>
    <row r="1928" spans="2:11" ht="13.5" x14ac:dyDescent="0.35">
      <c r="B1928" s="3">
        <v>44812</v>
      </c>
      <c r="C1928" s="2">
        <v>24.8</v>
      </c>
      <c r="D1928" s="2">
        <v>14.992800000000001</v>
      </c>
      <c r="E1928" s="2">
        <v>310</v>
      </c>
      <c r="F1928" s="2">
        <v>24.757999999999999</v>
      </c>
      <c r="G1928" s="2">
        <v>7674.98</v>
      </c>
      <c r="H1928" s="15">
        <f t="shared" si="30"/>
        <v>0</v>
      </c>
      <c r="I1928" s="14"/>
      <c r="J1928" s="14"/>
      <c r="K1928" s="14"/>
    </row>
    <row r="1929" spans="2:11" ht="13.5" x14ac:dyDescent="0.35">
      <c r="B1929" s="3">
        <v>44813</v>
      </c>
      <c r="C1929" s="2">
        <v>24.73</v>
      </c>
      <c r="D1929" s="2">
        <v>14.9505</v>
      </c>
      <c r="E1929" s="2">
        <v>865</v>
      </c>
      <c r="F1929" s="2">
        <v>24.739000000000001</v>
      </c>
      <c r="G1929" s="2">
        <v>21399.235000000001</v>
      </c>
      <c r="H1929" s="15">
        <f t="shared" si="30"/>
        <v>-2.8213542500400788E-3</v>
      </c>
      <c r="I1929" s="14"/>
      <c r="J1929" s="14"/>
      <c r="K1929" s="14"/>
    </row>
    <row r="1930" spans="2:11" ht="13.5" x14ac:dyDescent="0.35">
      <c r="B1930" s="3">
        <v>44816</v>
      </c>
      <c r="C1930" s="2">
        <v>24.7</v>
      </c>
      <c r="D1930" s="2">
        <v>14.932399999999999</v>
      </c>
      <c r="E1930" s="2">
        <v>100</v>
      </c>
      <c r="F1930" s="2">
        <v>24.7</v>
      </c>
      <c r="G1930" s="2">
        <v>2470</v>
      </c>
      <c r="H1930" s="15">
        <f t="shared" si="30"/>
        <v>-1.2106618507742516E-3</v>
      </c>
      <c r="I1930" s="14"/>
      <c r="J1930" s="14"/>
      <c r="K1930" s="14"/>
    </row>
    <row r="1931" spans="2:11" ht="13.5" x14ac:dyDescent="0.35">
      <c r="B1931" s="3">
        <v>44817</v>
      </c>
      <c r="C1931" s="2">
        <v>24.7</v>
      </c>
      <c r="D1931" s="2">
        <v>14.932399999999999</v>
      </c>
      <c r="E1931" s="2">
        <v>0</v>
      </c>
      <c r="F1931" s="2">
        <v>0</v>
      </c>
      <c r="G1931" s="2">
        <v>0</v>
      </c>
      <c r="H1931" s="15">
        <f t="shared" si="30"/>
        <v>0</v>
      </c>
      <c r="I1931" s="14"/>
      <c r="J1931" s="14"/>
      <c r="K1931" s="14"/>
    </row>
    <row r="1932" spans="2:11" ht="13.5" x14ac:dyDescent="0.35">
      <c r="B1932" s="3">
        <v>44818</v>
      </c>
      <c r="C1932" s="2">
        <v>24.6</v>
      </c>
      <c r="D1932" s="2">
        <v>14.8719</v>
      </c>
      <c r="E1932" s="2">
        <v>230</v>
      </c>
      <c r="F1932" s="2">
        <v>24.696000000000002</v>
      </c>
      <c r="G1932" s="2">
        <v>5680.08</v>
      </c>
      <c r="H1932" s="15">
        <f t="shared" si="30"/>
        <v>-4.0515925102461315E-3</v>
      </c>
      <c r="I1932" s="14"/>
      <c r="J1932" s="14"/>
      <c r="K1932" s="14"/>
    </row>
    <row r="1933" spans="2:11" ht="13.5" x14ac:dyDescent="0.35">
      <c r="B1933" s="3">
        <v>44819</v>
      </c>
      <c r="C1933" s="2">
        <v>24.7</v>
      </c>
      <c r="D1933" s="2">
        <v>14.932399999999999</v>
      </c>
      <c r="E1933" s="2">
        <v>305</v>
      </c>
      <c r="F1933" s="2">
        <v>24.7</v>
      </c>
      <c r="G1933" s="2">
        <v>7533.5</v>
      </c>
      <c r="H1933" s="15">
        <f t="shared" si="30"/>
        <v>4.0680746911961035E-3</v>
      </c>
      <c r="I1933" s="14"/>
      <c r="J1933" s="14"/>
      <c r="K1933" s="14"/>
    </row>
    <row r="1934" spans="2:11" ht="13.5" x14ac:dyDescent="0.35">
      <c r="B1934" s="3">
        <v>44820</v>
      </c>
      <c r="C1934" s="2">
        <v>24.7</v>
      </c>
      <c r="D1934" s="2">
        <v>14.932399999999999</v>
      </c>
      <c r="E1934" s="2">
        <v>393</v>
      </c>
      <c r="F1934" s="2">
        <v>24.715</v>
      </c>
      <c r="G1934" s="2">
        <v>9712.9950000000008</v>
      </c>
      <c r="H1934" s="15">
        <f t="shared" si="30"/>
        <v>0</v>
      </c>
      <c r="I1934" s="14"/>
      <c r="J1934" s="14"/>
      <c r="K1934" s="14"/>
    </row>
    <row r="1935" spans="2:11" ht="13.5" x14ac:dyDescent="0.35">
      <c r="B1935" s="3">
        <v>44823</v>
      </c>
      <c r="C1935" s="2">
        <v>24.7</v>
      </c>
      <c r="D1935" s="2">
        <v>14.932399999999999</v>
      </c>
      <c r="E1935" s="2">
        <v>220</v>
      </c>
      <c r="F1935" s="2">
        <v>24.7</v>
      </c>
      <c r="G1935" s="2">
        <v>5434</v>
      </c>
      <c r="H1935" s="15">
        <f t="shared" si="30"/>
        <v>0</v>
      </c>
      <c r="I1935" s="14"/>
      <c r="J1935" s="14"/>
      <c r="K1935" s="14"/>
    </row>
    <row r="1936" spans="2:11" ht="13.5" x14ac:dyDescent="0.35">
      <c r="B1936" s="3">
        <v>44824</v>
      </c>
      <c r="C1936" s="2">
        <v>24.7</v>
      </c>
      <c r="D1936" s="2">
        <v>14.932399999999999</v>
      </c>
      <c r="E1936" s="2">
        <v>28</v>
      </c>
      <c r="F1936" s="2">
        <v>24.536000000000001</v>
      </c>
      <c r="G1936" s="2">
        <v>687.00800000000004</v>
      </c>
      <c r="H1936" s="15">
        <f t="shared" si="30"/>
        <v>0</v>
      </c>
      <c r="I1936" s="14"/>
      <c r="J1936" s="14"/>
      <c r="K1936" s="14"/>
    </row>
    <row r="1937" spans="2:11" ht="13.5" x14ac:dyDescent="0.35">
      <c r="B1937" s="3">
        <v>44825</v>
      </c>
      <c r="C1937" s="2">
        <v>24.5</v>
      </c>
      <c r="D1937" s="2">
        <v>14.811500000000001</v>
      </c>
      <c r="E1937" s="2">
        <v>1300</v>
      </c>
      <c r="F1937" s="2">
        <v>24.475000000000001</v>
      </c>
      <c r="G1937" s="2">
        <v>31817.5</v>
      </c>
      <c r="H1937" s="15">
        <f t="shared" si="30"/>
        <v>-8.096488173367904E-3</v>
      </c>
      <c r="I1937" s="14"/>
      <c r="J1937" s="14"/>
      <c r="K1937" s="14"/>
    </row>
    <row r="1938" spans="2:11" ht="13.5" x14ac:dyDescent="0.35">
      <c r="B1938" s="3">
        <v>44826</v>
      </c>
      <c r="C1938" s="2">
        <v>24.59</v>
      </c>
      <c r="D1938" s="2">
        <v>14.8659</v>
      </c>
      <c r="E1938" s="2">
        <v>1603</v>
      </c>
      <c r="F1938" s="2">
        <v>24.422000000000001</v>
      </c>
      <c r="G1938" s="2">
        <v>39148.466</v>
      </c>
      <c r="H1938" s="15">
        <f t="shared" si="30"/>
        <v>3.6728217938763351E-3</v>
      </c>
      <c r="I1938" s="14"/>
      <c r="J1938" s="14"/>
      <c r="K1938" s="14"/>
    </row>
    <row r="1939" spans="2:11" ht="13.5" x14ac:dyDescent="0.35">
      <c r="B1939" s="3">
        <v>44827</v>
      </c>
      <c r="C1939" s="2">
        <v>24.58</v>
      </c>
      <c r="D1939" s="2">
        <v>14.8598</v>
      </c>
      <c r="E1939" s="2">
        <v>930</v>
      </c>
      <c r="F1939" s="2">
        <v>24.530999999999999</v>
      </c>
      <c r="G1939" s="2">
        <v>22813.83</v>
      </c>
      <c r="H1939" s="15">
        <f t="shared" si="30"/>
        <v>-4.1033506212203729E-4</v>
      </c>
      <c r="I1939" s="14"/>
      <c r="J1939" s="14"/>
      <c r="K1939" s="14"/>
    </row>
    <row r="1940" spans="2:11" ht="13.5" x14ac:dyDescent="0.35">
      <c r="B1940" s="3">
        <v>44830</v>
      </c>
      <c r="C1940" s="2">
        <v>24.8</v>
      </c>
      <c r="D1940" s="2">
        <v>14.992800000000001</v>
      </c>
      <c r="E1940" s="2">
        <v>537</v>
      </c>
      <c r="F1940" s="2">
        <v>24.56</v>
      </c>
      <c r="G1940" s="2">
        <v>13188.72</v>
      </c>
      <c r="H1940" s="15">
        <f t="shared" si="30"/>
        <v>8.950322346195836E-3</v>
      </c>
      <c r="I1940" s="14"/>
      <c r="J1940" s="14"/>
      <c r="K1940" s="14"/>
    </row>
    <row r="1941" spans="2:11" ht="13.5" x14ac:dyDescent="0.35">
      <c r="B1941" s="3">
        <v>44831</v>
      </c>
      <c r="C1941" s="2">
        <v>24.73</v>
      </c>
      <c r="D1941" s="2">
        <v>14.9505</v>
      </c>
      <c r="E1941" s="2">
        <v>2686</v>
      </c>
      <c r="F1941" s="2">
        <v>24.571000000000002</v>
      </c>
      <c r="G1941" s="2">
        <v>65997.706000000006</v>
      </c>
      <c r="H1941" s="15">
        <f t="shared" si="30"/>
        <v>-2.8213542500400788E-3</v>
      </c>
      <c r="I1941" s="14"/>
      <c r="J1941" s="14"/>
      <c r="K1941" s="14"/>
    </row>
    <row r="1942" spans="2:11" ht="13.5" x14ac:dyDescent="0.35">
      <c r="B1942" s="3">
        <v>44832</v>
      </c>
      <c r="C1942" s="2">
        <v>24.69</v>
      </c>
      <c r="D1942" s="2">
        <v>14.926299999999999</v>
      </c>
      <c r="E1942" s="2">
        <v>1394</v>
      </c>
      <c r="F1942" s="2">
        <v>24.542000000000002</v>
      </c>
      <c r="G1942" s="2">
        <v>34211.548000000003</v>
      </c>
      <c r="H1942" s="15">
        <f t="shared" si="30"/>
        <v>-1.6186749607036851E-3</v>
      </c>
      <c r="I1942" s="14"/>
      <c r="J1942" s="14"/>
      <c r="K1942" s="14"/>
    </row>
    <row r="1943" spans="2:11" ht="13.5" x14ac:dyDescent="0.35">
      <c r="B1943" s="3">
        <v>44833</v>
      </c>
      <c r="C1943" s="2">
        <v>24.6</v>
      </c>
      <c r="D1943" s="2">
        <v>14.8719</v>
      </c>
      <c r="E1943" s="2">
        <v>1268</v>
      </c>
      <c r="F1943" s="2">
        <v>24.518000000000001</v>
      </c>
      <c r="G1943" s="2">
        <v>31088.824000000001</v>
      </c>
      <c r="H1943" s="15">
        <f t="shared" si="30"/>
        <v>-3.6445736719749261E-3</v>
      </c>
      <c r="I1943" s="14"/>
      <c r="J1943" s="14"/>
      <c r="K1943" s="14"/>
    </row>
    <row r="1944" spans="2:11" ht="13.5" x14ac:dyDescent="0.35">
      <c r="B1944" s="3">
        <v>44834</v>
      </c>
      <c r="C1944" s="2">
        <v>24.7</v>
      </c>
      <c r="D1944" s="2">
        <v>14.932399999999999</v>
      </c>
      <c r="E1944" s="2">
        <v>1296</v>
      </c>
      <c r="F1944" s="2">
        <v>24.727</v>
      </c>
      <c r="G1944" s="2">
        <v>32046.191999999999</v>
      </c>
      <c r="H1944" s="15">
        <f t="shared" si="30"/>
        <v>4.0680746911961035E-3</v>
      </c>
      <c r="I1944" s="14"/>
      <c r="J1944" s="14"/>
      <c r="K1944" s="14"/>
    </row>
    <row r="1945" spans="2:11" ht="13.5" x14ac:dyDescent="0.35">
      <c r="B1945" s="3">
        <v>44837</v>
      </c>
      <c r="C1945" s="2">
        <v>24.69</v>
      </c>
      <c r="D1945" s="2">
        <v>14.926299999999999</v>
      </c>
      <c r="E1945" s="2">
        <v>310</v>
      </c>
      <c r="F1945" s="2">
        <v>24.632000000000001</v>
      </c>
      <c r="G1945" s="2">
        <v>7635.92</v>
      </c>
      <c r="H1945" s="15">
        <f t="shared" si="30"/>
        <v>-4.0850767458680418E-4</v>
      </c>
      <c r="I1945" s="14"/>
      <c r="J1945" s="14"/>
      <c r="K1945" s="14"/>
    </row>
    <row r="1946" spans="2:11" ht="13.5" x14ac:dyDescent="0.35">
      <c r="B1946" s="3">
        <v>44838</v>
      </c>
      <c r="C1946" s="2">
        <v>24.58</v>
      </c>
      <c r="D1946" s="2">
        <v>14.8598</v>
      </c>
      <c r="E1946" s="2">
        <v>912</v>
      </c>
      <c r="F1946" s="2">
        <v>24.547999999999998</v>
      </c>
      <c r="G1946" s="2">
        <v>22387.776000000002</v>
      </c>
      <c r="H1946" s="15">
        <f t="shared" si="30"/>
        <v>-4.4552233306311383E-3</v>
      </c>
      <c r="I1946" s="14"/>
      <c r="J1946" s="14"/>
      <c r="K1946" s="14"/>
    </row>
    <row r="1947" spans="2:11" ht="13.5" x14ac:dyDescent="0.35">
      <c r="B1947" s="3">
        <v>44839</v>
      </c>
      <c r="C1947" s="2">
        <v>24.4</v>
      </c>
      <c r="D1947" s="2">
        <v>14.750999999999999</v>
      </c>
      <c r="E1947" s="2">
        <v>2018</v>
      </c>
      <c r="F1947" s="2">
        <v>24.411000000000001</v>
      </c>
      <c r="G1947" s="2">
        <v>49261.398000000001</v>
      </c>
      <c r="H1947" s="15">
        <f t="shared" si="30"/>
        <v>-7.3217674531286057E-3</v>
      </c>
      <c r="I1947" s="14"/>
      <c r="J1947" s="14"/>
      <c r="K1947" s="14"/>
    </row>
    <row r="1948" spans="2:11" ht="13.5" x14ac:dyDescent="0.35">
      <c r="B1948" s="3">
        <v>44840</v>
      </c>
      <c r="C1948" s="2">
        <v>24.45</v>
      </c>
      <c r="D1948" s="2">
        <v>14.7812</v>
      </c>
      <c r="E1948" s="2">
        <v>5</v>
      </c>
      <c r="F1948" s="2">
        <v>24.45</v>
      </c>
      <c r="G1948" s="2">
        <v>122.25</v>
      </c>
      <c r="H1948" s="15">
        <f t="shared" si="30"/>
        <v>2.0473188258423613E-3</v>
      </c>
      <c r="I1948" s="14"/>
      <c r="J1948" s="14"/>
      <c r="K1948" s="14"/>
    </row>
    <row r="1949" spans="2:11" ht="13.5" x14ac:dyDescent="0.35">
      <c r="B1949" s="3">
        <v>44841</v>
      </c>
      <c r="C1949" s="2">
        <v>24.4</v>
      </c>
      <c r="D1949" s="2">
        <v>14.750999999999999</v>
      </c>
      <c r="E1949" s="2">
        <v>707</v>
      </c>
      <c r="F1949" s="2">
        <v>24.25</v>
      </c>
      <c r="G1949" s="2">
        <v>17144.75</v>
      </c>
      <c r="H1949" s="15">
        <f t="shared" si="30"/>
        <v>-2.0431358753011035E-3</v>
      </c>
      <c r="I1949" s="14"/>
      <c r="J1949" s="14"/>
      <c r="K1949" s="14"/>
    </row>
    <row r="1950" spans="2:11" ht="13.5" x14ac:dyDescent="0.35">
      <c r="B1950" s="3">
        <v>44844</v>
      </c>
      <c r="C1950" s="2">
        <v>24.45</v>
      </c>
      <c r="D1950" s="2">
        <v>14.7812</v>
      </c>
      <c r="E1950" s="2">
        <v>1772</v>
      </c>
      <c r="F1950" s="2">
        <v>24.041</v>
      </c>
      <c r="G1950" s="2">
        <v>42600.652000000002</v>
      </c>
      <c r="H1950" s="15">
        <f t="shared" si="30"/>
        <v>2.0473188258423613E-3</v>
      </c>
      <c r="I1950" s="14"/>
      <c r="J1950" s="14"/>
      <c r="K1950" s="14"/>
    </row>
    <row r="1951" spans="2:11" ht="13.5" x14ac:dyDescent="0.35">
      <c r="B1951" s="3">
        <v>44845</v>
      </c>
      <c r="C1951" s="2">
        <v>24.45</v>
      </c>
      <c r="D1951" s="2">
        <v>14.7812</v>
      </c>
      <c r="E1951" s="2">
        <v>510</v>
      </c>
      <c r="F1951" s="2">
        <v>24.018999999999998</v>
      </c>
      <c r="G1951" s="2">
        <v>12249.69</v>
      </c>
      <c r="H1951" s="15">
        <f t="shared" si="30"/>
        <v>0</v>
      </c>
      <c r="I1951" s="14"/>
      <c r="J1951" s="14"/>
      <c r="K1951" s="14"/>
    </row>
    <row r="1952" spans="2:11" ht="13.5" x14ac:dyDescent="0.35">
      <c r="B1952" s="3">
        <v>44846</v>
      </c>
      <c r="C1952" s="2">
        <v>24.45</v>
      </c>
      <c r="D1952" s="2">
        <v>14.7812</v>
      </c>
      <c r="E1952" s="2">
        <v>5</v>
      </c>
      <c r="F1952" s="2">
        <v>24.45</v>
      </c>
      <c r="G1952" s="2">
        <v>122.25</v>
      </c>
      <c r="H1952" s="15">
        <f t="shared" si="30"/>
        <v>0</v>
      </c>
      <c r="I1952" s="14"/>
      <c r="J1952" s="14"/>
      <c r="K1952" s="14"/>
    </row>
    <row r="1953" spans="2:11" ht="13.5" x14ac:dyDescent="0.35">
      <c r="B1953" s="3">
        <v>44847</v>
      </c>
      <c r="C1953" s="2">
        <v>24.45</v>
      </c>
      <c r="D1953" s="2">
        <v>14.7812</v>
      </c>
      <c r="E1953" s="2">
        <v>0</v>
      </c>
      <c r="F1953" s="2">
        <v>0</v>
      </c>
      <c r="G1953" s="2">
        <v>0</v>
      </c>
      <c r="H1953" s="15">
        <f t="shared" si="30"/>
        <v>0</v>
      </c>
      <c r="I1953" s="14"/>
      <c r="J1953" s="14"/>
      <c r="K1953" s="14"/>
    </row>
    <row r="1954" spans="2:11" ht="13.5" x14ac:dyDescent="0.35">
      <c r="B1954" s="3">
        <v>44848</v>
      </c>
      <c r="C1954" s="2">
        <v>24.45</v>
      </c>
      <c r="D1954" s="2">
        <v>14.7812</v>
      </c>
      <c r="E1954" s="2">
        <v>110</v>
      </c>
      <c r="F1954" s="2">
        <v>24.44</v>
      </c>
      <c r="G1954" s="2">
        <v>2688.4</v>
      </c>
      <c r="H1954" s="15">
        <f t="shared" si="30"/>
        <v>0</v>
      </c>
      <c r="I1954" s="14"/>
      <c r="J1954" s="14"/>
      <c r="K1954" s="14"/>
    </row>
    <row r="1955" spans="2:11" ht="13.5" x14ac:dyDescent="0.35">
      <c r="B1955" s="3">
        <v>44851</v>
      </c>
      <c r="C1955" s="2">
        <v>24.58</v>
      </c>
      <c r="D1955" s="2">
        <v>14.8598</v>
      </c>
      <c r="E1955" s="2">
        <v>3758</v>
      </c>
      <c r="F1955" s="2">
        <v>24.419</v>
      </c>
      <c r="G1955" s="2">
        <v>91766.601999999999</v>
      </c>
      <c r="H1955" s="15">
        <f t="shared" si="30"/>
        <v>5.3175655562471098E-3</v>
      </c>
      <c r="I1955" s="14"/>
      <c r="J1955" s="14"/>
      <c r="K1955" s="14"/>
    </row>
    <row r="1956" spans="2:11" ht="13.5" x14ac:dyDescent="0.35">
      <c r="B1956" s="3">
        <v>44852</v>
      </c>
      <c r="C1956" s="2">
        <v>24.45</v>
      </c>
      <c r="D1956" s="2">
        <v>14.7812</v>
      </c>
      <c r="E1956" s="2">
        <v>1570</v>
      </c>
      <c r="F1956" s="2">
        <v>24.45</v>
      </c>
      <c r="G1956" s="2">
        <v>38386.5</v>
      </c>
      <c r="H1956" s="15">
        <f t="shared" si="30"/>
        <v>-5.2894386196314742E-3</v>
      </c>
      <c r="I1956" s="14"/>
      <c r="J1956" s="14"/>
      <c r="K1956" s="14"/>
    </row>
    <row r="1957" spans="2:11" ht="13.5" x14ac:dyDescent="0.35">
      <c r="B1957" s="3">
        <v>44853</v>
      </c>
      <c r="C1957" s="2">
        <v>24.45</v>
      </c>
      <c r="D1957" s="2">
        <v>14.7812</v>
      </c>
      <c r="E1957" s="2">
        <v>410</v>
      </c>
      <c r="F1957" s="2">
        <v>24.053000000000001</v>
      </c>
      <c r="G1957" s="2">
        <v>9861.73</v>
      </c>
      <c r="H1957" s="15">
        <f t="shared" si="30"/>
        <v>0</v>
      </c>
      <c r="I1957" s="14"/>
      <c r="J1957" s="14"/>
      <c r="K1957" s="14"/>
    </row>
    <row r="1958" spans="2:11" ht="13.5" x14ac:dyDescent="0.35">
      <c r="B1958" s="3">
        <v>44854</v>
      </c>
      <c r="C1958" s="2">
        <v>24.45</v>
      </c>
      <c r="D1958" s="2">
        <v>14.7812</v>
      </c>
      <c r="E1958" s="2">
        <v>337</v>
      </c>
      <c r="F1958" s="2">
        <v>24.013000000000002</v>
      </c>
      <c r="G1958" s="2">
        <v>8092.3810000000003</v>
      </c>
      <c r="H1958" s="15">
        <f t="shared" si="30"/>
        <v>0</v>
      </c>
      <c r="I1958" s="14"/>
      <c r="J1958" s="14"/>
      <c r="K1958" s="14"/>
    </row>
    <row r="1959" spans="2:11" ht="13.5" x14ac:dyDescent="0.35">
      <c r="B1959" s="3">
        <v>44855</v>
      </c>
      <c r="C1959" s="2">
        <v>24.58</v>
      </c>
      <c r="D1959" s="2">
        <v>14.8598</v>
      </c>
      <c r="E1959" s="2">
        <v>28</v>
      </c>
      <c r="F1959" s="2">
        <v>24.58</v>
      </c>
      <c r="G1959" s="2">
        <v>688.24</v>
      </c>
      <c r="H1959" s="15">
        <f t="shared" si="30"/>
        <v>5.3175655562471098E-3</v>
      </c>
      <c r="I1959" s="14"/>
      <c r="J1959" s="14"/>
      <c r="K1959" s="14"/>
    </row>
    <row r="1960" spans="2:11" ht="13.5" x14ac:dyDescent="0.35">
      <c r="B1960" s="3">
        <v>44858</v>
      </c>
      <c r="C1960" s="2">
        <v>24.58</v>
      </c>
      <c r="D1960" s="2">
        <v>14.8598</v>
      </c>
      <c r="E1960" s="2">
        <v>631</v>
      </c>
      <c r="F1960" s="2">
        <v>24.516999999999999</v>
      </c>
      <c r="G1960" s="2">
        <v>15470.227000000001</v>
      </c>
      <c r="H1960" s="15">
        <f t="shared" si="30"/>
        <v>0</v>
      </c>
      <c r="I1960" s="14"/>
      <c r="J1960" s="14"/>
      <c r="K1960" s="14"/>
    </row>
    <row r="1961" spans="2:11" ht="13.5" x14ac:dyDescent="0.35">
      <c r="B1961" s="3">
        <v>44859</v>
      </c>
      <c r="C1961" s="2">
        <v>24.58</v>
      </c>
      <c r="D1961" s="2">
        <v>14.8598</v>
      </c>
      <c r="E1961" s="2">
        <v>0</v>
      </c>
      <c r="F1961" s="2">
        <v>0</v>
      </c>
      <c r="G1961" s="2">
        <v>0</v>
      </c>
      <c r="H1961" s="15">
        <f t="shared" si="30"/>
        <v>0</v>
      </c>
      <c r="I1961" s="14"/>
      <c r="J1961" s="14"/>
      <c r="K1961" s="14"/>
    </row>
    <row r="1962" spans="2:11" ht="13.5" x14ac:dyDescent="0.35">
      <c r="B1962" s="3">
        <v>44860</v>
      </c>
      <c r="C1962" s="2">
        <v>24.57</v>
      </c>
      <c r="D1962" s="2">
        <v>14.8538</v>
      </c>
      <c r="E1962" s="2">
        <v>14415</v>
      </c>
      <c r="F1962" s="2">
        <v>23.919</v>
      </c>
      <c r="G1962" s="2">
        <v>344792.38500000001</v>
      </c>
      <c r="H1962" s="15">
        <f t="shared" si="30"/>
        <v>-4.0377394042989998E-4</v>
      </c>
      <c r="I1962" s="14"/>
      <c r="J1962" s="14"/>
      <c r="K1962" s="14"/>
    </row>
    <row r="1963" spans="2:11" ht="13.5" x14ac:dyDescent="0.35">
      <c r="B1963" s="3">
        <v>44861</v>
      </c>
      <c r="C1963" s="2">
        <v>24.58</v>
      </c>
      <c r="D1963" s="2">
        <v>14.8598</v>
      </c>
      <c r="E1963" s="2">
        <v>944</v>
      </c>
      <c r="F1963" s="2">
        <v>24.58</v>
      </c>
      <c r="G1963" s="2">
        <v>23203.52</v>
      </c>
      <c r="H1963" s="15">
        <f t="shared" si="30"/>
        <v>4.039370396800972E-4</v>
      </c>
      <c r="I1963" s="14"/>
      <c r="J1963" s="14"/>
      <c r="K1963" s="14"/>
    </row>
    <row r="1964" spans="2:11" ht="13.5" x14ac:dyDescent="0.35">
      <c r="B1964" s="3">
        <v>44862</v>
      </c>
      <c r="C1964" s="2">
        <v>24.58</v>
      </c>
      <c r="D1964" s="2">
        <v>14.8598</v>
      </c>
      <c r="E1964" s="2">
        <v>5887</v>
      </c>
      <c r="F1964" s="2">
        <v>24.091000000000001</v>
      </c>
      <c r="G1964" s="2">
        <v>141823.717</v>
      </c>
      <c r="H1964" s="15">
        <f t="shared" si="30"/>
        <v>0</v>
      </c>
      <c r="I1964" s="14"/>
      <c r="J1964" s="14"/>
      <c r="K1964" s="14"/>
    </row>
    <row r="1965" spans="2:11" ht="13.5" x14ac:dyDescent="0.35">
      <c r="B1965" s="3">
        <v>44865</v>
      </c>
      <c r="C1965" s="2">
        <v>24.58</v>
      </c>
      <c r="D1965" s="2">
        <v>14.8598</v>
      </c>
      <c r="E1965" s="2">
        <v>1243</v>
      </c>
      <c r="F1965" s="2">
        <v>24.58</v>
      </c>
      <c r="G1965" s="2">
        <v>30552.94</v>
      </c>
      <c r="H1965" s="15">
        <f t="shared" si="30"/>
        <v>0</v>
      </c>
      <c r="I1965" s="14"/>
      <c r="J1965" s="14"/>
      <c r="K1965" s="14"/>
    </row>
    <row r="1966" spans="2:11" ht="13.5" x14ac:dyDescent="0.35">
      <c r="B1966" s="3">
        <v>44866</v>
      </c>
      <c r="C1966" s="2">
        <v>24.58</v>
      </c>
      <c r="D1966" s="2">
        <v>14.8598</v>
      </c>
      <c r="E1966" s="2">
        <v>2271</v>
      </c>
      <c r="F1966" s="2">
        <v>24.539000000000001</v>
      </c>
      <c r="G1966" s="2">
        <v>55728.069000000003</v>
      </c>
      <c r="H1966" s="15">
        <f t="shared" si="30"/>
        <v>0</v>
      </c>
      <c r="I1966" s="14"/>
      <c r="J1966" s="14"/>
      <c r="K1966" s="14"/>
    </row>
    <row r="1967" spans="2:11" ht="13.5" x14ac:dyDescent="0.35">
      <c r="B1967" s="3">
        <v>44867</v>
      </c>
      <c r="C1967" s="2">
        <v>24.58</v>
      </c>
      <c r="D1967" s="2">
        <v>14.8598</v>
      </c>
      <c r="E1967" s="2">
        <v>150</v>
      </c>
      <c r="F1967" s="2">
        <v>24.58</v>
      </c>
      <c r="G1967" s="2">
        <v>3687</v>
      </c>
      <c r="H1967" s="15">
        <f t="shared" si="30"/>
        <v>0</v>
      </c>
      <c r="I1967" s="14"/>
      <c r="J1967" s="14"/>
      <c r="K1967" s="14"/>
    </row>
    <row r="1968" spans="2:11" ht="13.5" x14ac:dyDescent="0.35">
      <c r="B1968" s="3">
        <v>44868</v>
      </c>
      <c r="C1968" s="2">
        <v>24.58</v>
      </c>
      <c r="D1968" s="2">
        <v>14.8598</v>
      </c>
      <c r="E1968" s="2">
        <v>1374</v>
      </c>
      <c r="F1968" s="2">
        <v>24.58</v>
      </c>
      <c r="G1968" s="2">
        <v>33772.92</v>
      </c>
      <c r="H1968" s="15">
        <f t="shared" si="30"/>
        <v>0</v>
      </c>
      <c r="I1968" s="14"/>
      <c r="J1968" s="14"/>
      <c r="K1968" s="14"/>
    </row>
    <row r="1969" spans="2:11" ht="13.5" x14ac:dyDescent="0.35">
      <c r="B1969" s="3">
        <v>44869</v>
      </c>
      <c r="C1969" s="2">
        <v>24.58</v>
      </c>
      <c r="D1969" s="2">
        <v>14.8598</v>
      </c>
      <c r="E1969" s="2">
        <v>1200</v>
      </c>
      <c r="F1969" s="2">
        <v>24.58</v>
      </c>
      <c r="G1969" s="2">
        <v>29496</v>
      </c>
      <c r="H1969" s="15">
        <f t="shared" si="30"/>
        <v>0</v>
      </c>
      <c r="I1969" s="14"/>
      <c r="J1969" s="14"/>
      <c r="K1969" s="14"/>
    </row>
    <row r="1970" spans="2:11" ht="13.5" x14ac:dyDescent="0.35">
      <c r="B1970" s="3">
        <v>44872</v>
      </c>
      <c r="C1970" s="2">
        <v>24.58</v>
      </c>
      <c r="D1970" s="2">
        <v>14.8598</v>
      </c>
      <c r="E1970" s="2">
        <v>150</v>
      </c>
      <c r="F1970" s="2">
        <v>24.58</v>
      </c>
      <c r="G1970" s="2">
        <v>3687</v>
      </c>
      <c r="H1970" s="15">
        <f t="shared" si="30"/>
        <v>0</v>
      </c>
      <c r="I1970" s="14"/>
      <c r="J1970" s="14"/>
      <c r="K1970" s="14"/>
    </row>
    <row r="1971" spans="2:11" ht="13.5" x14ac:dyDescent="0.35">
      <c r="B1971" s="3">
        <v>44873</v>
      </c>
      <c r="C1971" s="2">
        <v>24.58</v>
      </c>
      <c r="D1971" s="2">
        <v>14.8598</v>
      </c>
      <c r="E1971" s="2">
        <v>0</v>
      </c>
      <c r="F1971" s="2">
        <v>0</v>
      </c>
      <c r="G1971" s="2">
        <v>0</v>
      </c>
      <c r="H1971" s="15">
        <f t="shared" si="30"/>
        <v>0</v>
      </c>
      <c r="I1971" s="14"/>
      <c r="J1971" s="14"/>
      <c r="K1971" s="14"/>
    </row>
    <row r="1972" spans="2:11" ht="13.5" x14ac:dyDescent="0.35">
      <c r="B1972" s="3">
        <v>44874</v>
      </c>
      <c r="C1972" s="2">
        <v>24.58</v>
      </c>
      <c r="D1972" s="2">
        <v>14.8598</v>
      </c>
      <c r="E1972" s="2">
        <v>2405</v>
      </c>
      <c r="F1972" s="2">
        <v>24.518000000000001</v>
      </c>
      <c r="G1972" s="2">
        <v>58965.79</v>
      </c>
      <c r="H1972" s="15">
        <f t="shared" si="30"/>
        <v>0</v>
      </c>
      <c r="I1972" s="14"/>
      <c r="J1972" s="14"/>
      <c r="K1972" s="14"/>
    </row>
    <row r="1973" spans="2:11" ht="13.5" x14ac:dyDescent="0.35">
      <c r="B1973" s="3">
        <v>44875</v>
      </c>
      <c r="C1973" s="2">
        <v>24.59</v>
      </c>
      <c r="D1973" s="2">
        <v>14.8659</v>
      </c>
      <c r="E1973" s="2">
        <v>190</v>
      </c>
      <c r="F1973" s="2">
        <v>24.576000000000001</v>
      </c>
      <c r="G1973" s="2">
        <v>4669.4399999999996</v>
      </c>
      <c r="H1973" s="15">
        <f t="shared" si="30"/>
        <v>4.1050350610371568E-4</v>
      </c>
      <c r="I1973" s="14"/>
      <c r="J1973" s="14"/>
      <c r="K1973" s="14"/>
    </row>
    <row r="1974" spans="2:11" ht="13.5" x14ac:dyDescent="0.35">
      <c r="B1974" s="3">
        <v>44876</v>
      </c>
      <c r="C1974" s="2">
        <v>24.59</v>
      </c>
      <c r="D1974" s="2">
        <v>14.8659</v>
      </c>
      <c r="E1974" s="2">
        <v>2190</v>
      </c>
      <c r="F1974" s="2">
        <v>24.481000000000002</v>
      </c>
      <c r="G1974" s="2">
        <v>53613.39</v>
      </c>
      <c r="H1974" s="15">
        <f t="shared" si="30"/>
        <v>0</v>
      </c>
      <c r="I1974" s="14"/>
      <c r="J1974" s="14"/>
      <c r="K1974" s="14"/>
    </row>
    <row r="1975" spans="2:11" ht="13.5" x14ac:dyDescent="0.35">
      <c r="B1975" s="3">
        <v>44879</v>
      </c>
      <c r="C1975" s="2">
        <v>24.59</v>
      </c>
      <c r="D1975" s="2">
        <v>14.8659</v>
      </c>
      <c r="E1975" s="2">
        <v>11291</v>
      </c>
      <c r="F1975" s="2">
        <v>24.596</v>
      </c>
      <c r="G1975" s="2">
        <v>277713.43599999999</v>
      </c>
      <c r="H1975" s="15">
        <f t="shared" si="30"/>
        <v>0</v>
      </c>
      <c r="I1975" s="14"/>
      <c r="J1975" s="14"/>
      <c r="K1975" s="14"/>
    </row>
    <row r="1976" spans="2:11" ht="13.5" x14ac:dyDescent="0.35">
      <c r="B1976" s="3">
        <v>44880</v>
      </c>
      <c r="C1976" s="2">
        <v>24.6</v>
      </c>
      <c r="D1976" s="2">
        <v>14.8719</v>
      </c>
      <c r="E1976" s="2">
        <v>925</v>
      </c>
      <c r="F1976" s="2">
        <v>24.587</v>
      </c>
      <c r="G1976" s="2">
        <v>22742.974999999999</v>
      </c>
      <c r="H1976" s="15">
        <f t="shared" si="30"/>
        <v>4.0360825782497037E-4</v>
      </c>
      <c r="I1976" s="14"/>
      <c r="J1976" s="14"/>
      <c r="K1976" s="14"/>
    </row>
    <row r="1977" spans="2:11" ht="13.5" x14ac:dyDescent="0.35">
      <c r="B1977" s="3">
        <v>44881</v>
      </c>
      <c r="C1977" s="2">
        <v>24.61</v>
      </c>
      <c r="D1977" s="2">
        <v>14.878</v>
      </c>
      <c r="E1977" s="2">
        <v>316</v>
      </c>
      <c r="F1977" s="2">
        <v>24.61</v>
      </c>
      <c r="G1977" s="2">
        <v>7776.76</v>
      </c>
      <c r="H1977" s="15">
        <f t="shared" si="30"/>
        <v>4.1016951431895011E-4</v>
      </c>
      <c r="I1977" s="14"/>
      <c r="J1977" s="14"/>
      <c r="K1977" s="14"/>
    </row>
    <row r="1978" spans="2:11" ht="13.5" x14ac:dyDescent="0.35">
      <c r="B1978" s="3">
        <v>44882</v>
      </c>
      <c r="C1978" s="2">
        <v>24.61</v>
      </c>
      <c r="D1978" s="2">
        <v>14.878</v>
      </c>
      <c r="E1978" s="2">
        <v>134</v>
      </c>
      <c r="F1978" s="2">
        <v>24.603000000000002</v>
      </c>
      <c r="G1978" s="2">
        <v>3296.8020000000001</v>
      </c>
      <c r="H1978" s="15">
        <f t="shared" si="30"/>
        <v>0</v>
      </c>
      <c r="I1978" s="14"/>
      <c r="J1978" s="14"/>
      <c r="K1978" s="14"/>
    </row>
    <row r="1979" spans="2:11" ht="13.5" x14ac:dyDescent="0.35">
      <c r="B1979" s="3">
        <v>44883</v>
      </c>
      <c r="C1979" s="2">
        <v>24.3</v>
      </c>
      <c r="D1979" s="2">
        <v>14.6905</v>
      </c>
      <c r="E1979" s="2">
        <v>656</v>
      </c>
      <c r="F1979" s="2">
        <v>24.491</v>
      </c>
      <c r="G1979" s="2">
        <v>16066.096</v>
      </c>
      <c r="H1979" s="15">
        <f t="shared" si="30"/>
        <v>-1.2602500336066675E-2</v>
      </c>
      <c r="I1979" s="14"/>
      <c r="J1979" s="14"/>
      <c r="K1979" s="14"/>
    </row>
    <row r="1980" spans="2:11" ht="13.5" x14ac:dyDescent="0.35">
      <c r="B1980" s="3">
        <v>44886</v>
      </c>
      <c r="C1980" s="2">
        <v>24.61</v>
      </c>
      <c r="D1980" s="2">
        <v>14.878</v>
      </c>
      <c r="E1980" s="2">
        <v>2014</v>
      </c>
      <c r="F1980" s="2">
        <v>24.605</v>
      </c>
      <c r="G1980" s="2">
        <v>49554.47</v>
      </c>
      <c r="H1980" s="15">
        <f t="shared" si="30"/>
        <v>1.2763350464585956E-2</v>
      </c>
      <c r="I1980" s="14"/>
      <c r="J1980" s="14"/>
      <c r="K1980" s="14"/>
    </row>
    <row r="1981" spans="2:11" ht="13.5" x14ac:dyDescent="0.35">
      <c r="B1981" s="3">
        <v>44887</v>
      </c>
      <c r="C1981" s="2">
        <v>24.61</v>
      </c>
      <c r="D1981" s="2">
        <v>14.878</v>
      </c>
      <c r="E1981" s="2">
        <v>0</v>
      </c>
      <c r="F1981" s="2">
        <v>0</v>
      </c>
      <c r="G1981" s="2">
        <v>0</v>
      </c>
      <c r="H1981" s="15">
        <f t="shared" si="30"/>
        <v>0</v>
      </c>
      <c r="I1981" s="14"/>
      <c r="J1981" s="14"/>
      <c r="K1981" s="14"/>
    </row>
    <row r="1982" spans="2:11" ht="13.5" x14ac:dyDescent="0.35">
      <c r="B1982" s="3">
        <v>44888</v>
      </c>
      <c r="C1982" s="2">
        <v>24.61</v>
      </c>
      <c r="D1982" s="2">
        <v>14.878</v>
      </c>
      <c r="E1982" s="2">
        <v>705</v>
      </c>
      <c r="F1982" s="2">
        <v>24.6</v>
      </c>
      <c r="G1982" s="2">
        <v>17343</v>
      </c>
      <c r="H1982" s="15">
        <f t="shared" si="30"/>
        <v>0</v>
      </c>
      <c r="I1982" s="14"/>
      <c r="J1982" s="14"/>
      <c r="K1982" s="14"/>
    </row>
    <row r="1983" spans="2:11" ht="13.5" x14ac:dyDescent="0.35">
      <c r="B1983" s="3">
        <v>44889</v>
      </c>
      <c r="C1983" s="2">
        <v>24.54</v>
      </c>
      <c r="D1983" s="2">
        <v>14.835599999999999</v>
      </c>
      <c r="E1983" s="2">
        <v>5685</v>
      </c>
      <c r="F1983" s="2">
        <v>24.306000000000001</v>
      </c>
      <c r="G1983" s="2">
        <v>138179.60999999999</v>
      </c>
      <c r="H1983" s="15">
        <f t="shared" si="30"/>
        <v>-2.8498454093292551E-3</v>
      </c>
      <c r="I1983" s="14"/>
      <c r="J1983" s="14"/>
      <c r="K1983" s="14"/>
    </row>
    <row r="1984" spans="2:11" ht="13.5" x14ac:dyDescent="0.35">
      <c r="B1984" s="3">
        <v>44890</v>
      </c>
      <c r="C1984" s="2">
        <v>24.55</v>
      </c>
      <c r="D1984" s="2">
        <v>14.841699999999999</v>
      </c>
      <c r="E1984" s="2">
        <v>16</v>
      </c>
      <c r="F1984" s="2">
        <v>24.55</v>
      </c>
      <c r="G1984" s="2">
        <v>392.8</v>
      </c>
      <c r="H1984" s="15">
        <f t="shared" si="30"/>
        <v>4.1117312410687769E-4</v>
      </c>
      <c r="I1984" s="14"/>
      <c r="J1984" s="14"/>
      <c r="K1984" s="14"/>
    </row>
    <row r="1985" spans="2:11" ht="13.5" x14ac:dyDescent="0.35">
      <c r="B1985" s="3">
        <v>44893</v>
      </c>
      <c r="C1985" s="2">
        <v>24.55</v>
      </c>
      <c r="D1985" s="2">
        <v>14.841699999999999</v>
      </c>
      <c r="E1985" s="2">
        <v>2305</v>
      </c>
      <c r="F1985" s="2">
        <v>24.55</v>
      </c>
      <c r="G1985" s="2">
        <v>56587.75</v>
      </c>
      <c r="H1985" s="15">
        <f t="shared" si="30"/>
        <v>0</v>
      </c>
      <c r="I1985" s="14"/>
      <c r="J1985" s="14"/>
      <c r="K1985" s="14"/>
    </row>
    <row r="1986" spans="2:11" ht="13.5" x14ac:dyDescent="0.35">
      <c r="B1986" s="3">
        <v>44894</v>
      </c>
      <c r="C1986" s="2">
        <v>24.6</v>
      </c>
      <c r="D1986" s="2">
        <v>14.8719</v>
      </c>
      <c r="E1986" s="2">
        <v>424</v>
      </c>
      <c r="F1986" s="2">
        <v>24.609000000000002</v>
      </c>
      <c r="G1986" s="2">
        <v>10434.216</v>
      </c>
      <c r="H1986" s="15">
        <f t="shared" si="30"/>
        <v>2.0348073333917725E-3</v>
      </c>
      <c r="I1986" s="14"/>
      <c r="J1986" s="14"/>
      <c r="K1986" s="14"/>
    </row>
    <row r="1987" spans="2:11" ht="13.5" x14ac:dyDescent="0.35">
      <c r="B1987" s="3">
        <v>44895</v>
      </c>
      <c r="C1987" s="2">
        <v>24.61</v>
      </c>
      <c r="D1987" s="2">
        <v>14.878</v>
      </c>
      <c r="E1987" s="2">
        <v>2670</v>
      </c>
      <c r="F1987" s="2">
        <v>24.6</v>
      </c>
      <c r="G1987" s="2">
        <v>65682</v>
      </c>
      <c r="H1987" s="15">
        <f t="shared" si="30"/>
        <v>4.1016951431895011E-4</v>
      </c>
      <c r="I1987" s="14"/>
      <c r="J1987" s="14"/>
      <c r="K1987" s="14"/>
    </row>
    <row r="1988" spans="2:11" ht="13.5" x14ac:dyDescent="0.35">
      <c r="B1988" s="3">
        <v>44896</v>
      </c>
      <c r="C1988" s="2">
        <v>24.61</v>
      </c>
      <c r="D1988" s="2">
        <v>14.878</v>
      </c>
      <c r="E1988" s="2">
        <v>19</v>
      </c>
      <c r="F1988" s="2">
        <v>24.61</v>
      </c>
      <c r="G1988" s="2">
        <v>467.59</v>
      </c>
      <c r="H1988" s="15">
        <f t="shared" si="30"/>
        <v>0</v>
      </c>
      <c r="I1988" s="14"/>
      <c r="J1988" s="14"/>
      <c r="K1988" s="14"/>
    </row>
    <row r="1989" spans="2:11" ht="13.5" x14ac:dyDescent="0.35">
      <c r="B1989" s="3">
        <v>44897</v>
      </c>
      <c r="C1989" s="2">
        <v>24.62</v>
      </c>
      <c r="D1989" s="2">
        <v>14.884</v>
      </c>
      <c r="E1989" s="2">
        <v>1917</v>
      </c>
      <c r="F1989" s="2">
        <v>24.614999999999998</v>
      </c>
      <c r="G1989" s="2">
        <v>47186.955000000002</v>
      </c>
      <c r="H1989" s="15">
        <f t="shared" si="30"/>
        <v>4.0328001075414887E-4</v>
      </c>
      <c r="I1989" s="14"/>
      <c r="J1989" s="14"/>
      <c r="K1989" s="14"/>
    </row>
    <row r="1990" spans="2:11" ht="13.5" x14ac:dyDescent="0.35">
      <c r="B1990" s="3">
        <v>44900</v>
      </c>
      <c r="C1990" s="2">
        <v>24.62</v>
      </c>
      <c r="D1990" s="2">
        <v>14.884</v>
      </c>
      <c r="E1990" s="2">
        <v>4518</v>
      </c>
      <c r="F1990" s="2">
        <v>24.62</v>
      </c>
      <c r="G1990" s="2">
        <v>111233.16</v>
      </c>
      <c r="H1990" s="15">
        <f t="shared" si="30"/>
        <v>0</v>
      </c>
      <c r="I1990" s="14"/>
      <c r="J1990" s="14"/>
      <c r="K1990" s="14"/>
    </row>
    <row r="1991" spans="2:11" ht="13.5" x14ac:dyDescent="0.35">
      <c r="B1991" s="3">
        <v>44901</v>
      </c>
      <c r="C1991" s="2">
        <v>24.62</v>
      </c>
      <c r="D1991" s="2">
        <v>14.884</v>
      </c>
      <c r="E1991" s="2">
        <v>0</v>
      </c>
      <c r="F1991" s="2">
        <v>0</v>
      </c>
      <c r="G1991" s="2">
        <v>0</v>
      </c>
      <c r="H1991" s="15">
        <f t="shared" ref="H1991:H2054" si="31">(D1991-D1990)/D1990</f>
        <v>0</v>
      </c>
      <c r="I1991" s="14"/>
      <c r="J1991" s="14"/>
      <c r="K1991" s="14"/>
    </row>
    <row r="1992" spans="2:11" ht="13.5" x14ac:dyDescent="0.35">
      <c r="B1992" s="3">
        <v>44902</v>
      </c>
      <c r="C1992" s="2">
        <v>24.62</v>
      </c>
      <c r="D1992" s="2">
        <v>14.884</v>
      </c>
      <c r="E1992" s="2">
        <v>11</v>
      </c>
      <c r="F1992" s="2">
        <v>24.555</v>
      </c>
      <c r="G1992" s="2">
        <v>270.10500000000002</v>
      </c>
      <c r="H1992" s="15">
        <f t="shared" si="31"/>
        <v>0</v>
      </c>
      <c r="I1992" s="14"/>
      <c r="J1992" s="14"/>
      <c r="K1992" s="14"/>
    </row>
    <row r="1993" spans="2:11" ht="13.5" x14ac:dyDescent="0.35">
      <c r="B1993" s="3">
        <v>44903</v>
      </c>
      <c r="C1993" s="2">
        <v>24.64</v>
      </c>
      <c r="D1993" s="2">
        <v>14.896100000000001</v>
      </c>
      <c r="E1993" s="2">
        <v>5210</v>
      </c>
      <c r="F1993" s="2">
        <v>24.614999999999998</v>
      </c>
      <c r="G1993" s="2">
        <v>128244.15</v>
      </c>
      <c r="H1993" s="15">
        <f t="shared" si="31"/>
        <v>8.1295350712175631E-4</v>
      </c>
      <c r="I1993" s="14"/>
      <c r="J1993" s="14"/>
      <c r="K1993" s="14"/>
    </row>
    <row r="1994" spans="2:11" ht="13.5" x14ac:dyDescent="0.35">
      <c r="B1994" s="3">
        <v>44904</v>
      </c>
      <c r="C1994" s="2">
        <v>25.5</v>
      </c>
      <c r="D1994" s="2">
        <v>15.416</v>
      </c>
      <c r="E1994" s="2">
        <v>16661</v>
      </c>
      <c r="F1994" s="2">
        <v>24.745000000000001</v>
      </c>
      <c r="G1994" s="2">
        <v>412276.44500000001</v>
      </c>
      <c r="H1994" s="15">
        <f t="shared" si="31"/>
        <v>3.4901752807781891E-2</v>
      </c>
      <c r="I1994" s="14"/>
      <c r="J1994" s="14"/>
      <c r="K1994" s="14"/>
    </row>
    <row r="1995" spans="2:11" ht="13.5" x14ac:dyDescent="0.35">
      <c r="B1995" s="3">
        <v>44907</v>
      </c>
      <c r="C1995" s="2">
        <v>25.4</v>
      </c>
      <c r="D1995" s="2">
        <v>15.355499999999999</v>
      </c>
      <c r="E1995" s="2">
        <v>185</v>
      </c>
      <c r="F1995" s="2">
        <v>25.396000000000001</v>
      </c>
      <c r="G1995" s="2">
        <v>4698.26</v>
      </c>
      <c r="H1995" s="15">
        <f t="shared" si="31"/>
        <v>-3.9244940321744365E-3</v>
      </c>
      <c r="I1995" s="14"/>
      <c r="J1995" s="14"/>
      <c r="K1995" s="14"/>
    </row>
    <row r="1996" spans="2:11" ht="13.5" x14ac:dyDescent="0.35">
      <c r="B1996" s="3">
        <v>44908</v>
      </c>
      <c r="C1996" s="2">
        <v>26.2</v>
      </c>
      <c r="D1996" s="2">
        <v>15.8392</v>
      </c>
      <c r="E1996" s="2">
        <v>10107</v>
      </c>
      <c r="F1996" s="2">
        <v>26</v>
      </c>
      <c r="G1996" s="2">
        <v>262782</v>
      </c>
      <c r="H1996" s="15">
        <f t="shared" si="31"/>
        <v>3.1500113965680095E-2</v>
      </c>
      <c r="I1996" s="14"/>
      <c r="J1996" s="14"/>
      <c r="K1996" s="14"/>
    </row>
    <row r="1997" spans="2:11" ht="13.5" x14ac:dyDescent="0.35">
      <c r="B1997" s="3">
        <v>44909</v>
      </c>
      <c r="C1997" s="2">
        <v>26.19</v>
      </c>
      <c r="D1997" s="2">
        <v>15.8331</v>
      </c>
      <c r="E1997" s="2">
        <v>14427</v>
      </c>
      <c r="F1997" s="2">
        <v>26.001999999999999</v>
      </c>
      <c r="G1997" s="2">
        <v>375130.85399999999</v>
      </c>
      <c r="H1997" s="15">
        <f t="shared" si="31"/>
        <v>-3.8512046062932437E-4</v>
      </c>
      <c r="I1997" s="14"/>
      <c r="J1997" s="14"/>
      <c r="K1997" s="14"/>
    </row>
    <row r="1998" spans="2:11" ht="13.5" x14ac:dyDescent="0.35">
      <c r="B1998" s="3">
        <v>44910</v>
      </c>
      <c r="C1998" s="2">
        <v>26</v>
      </c>
      <c r="D1998" s="2">
        <v>15.718299999999999</v>
      </c>
      <c r="E1998" s="2">
        <v>7159</v>
      </c>
      <c r="F1998" s="2">
        <v>26.003</v>
      </c>
      <c r="G1998" s="2">
        <v>186155.47700000001</v>
      </c>
      <c r="H1998" s="15">
        <f t="shared" si="31"/>
        <v>-7.250633167225665E-3</v>
      </c>
      <c r="I1998" s="14"/>
      <c r="J1998" s="14"/>
      <c r="K1998" s="14"/>
    </row>
    <row r="1999" spans="2:11" ht="13.5" x14ac:dyDescent="0.35">
      <c r="B1999" s="3">
        <v>44911</v>
      </c>
      <c r="C1999" s="2">
        <v>26</v>
      </c>
      <c r="D1999" s="2">
        <v>15.718299999999999</v>
      </c>
      <c r="E1999" s="2">
        <v>5287</v>
      </c>
      <c r="F1999" s="2">
        <v>26.003</v>
      </c>
      <c r="G1999" s="2">
        <v>137477.861</v>
      </c>
      <c r="H1999" s="15">
        <f t="shared" si="31"/>
        <v>0</v>
      </c>
      <c r="I1999" s="14"/>
      <c r="J1999" s="14"/>
      <c r="K1999" s="14"/>
    </row>
    <row r="2000" spans="2:11" ht="13.5" x14ac:dyDescent="0.35">
      <c r="B2000" s="3">
        <v>44914</v>
      </c>
      <c r="C2000" s="2">
        <v>25.99</v>
      </c>
      <c r="D2000" s="2">
        <v>15.712199999999999</v>
      </c>
      <c r="E2000" s="2">
        <v>1217</v>
      </c>
      <c r="F2000" s="2">
        <v>25.966000000000001</v>
      </c>
      <c r="G2000" s="2">
        <v>31600.621999999999</v>
      </c>
      <c r="H2000" s="15">
        <f t="shared" si="31"/>
        <v>-3.8808268069702158E-4</v>
      </c>
      <c r="I2000" s="14"/>
      <c r="J2000" s="14"/>
      <c r="K2000" s="14"/>
    </row>
    <row r="2001" spans="2:11" ht="13.5" x14ac:dyDescent="0.35">
      <c r="B2001" s="3">
        <v>44915</v>
      </c>
      <c r="C2001" s="2">
        <v>26</v>
      </c>
      <c r="D2001" s="2">
        <v>15.718299999999999</v>
      </c>
      <c r="E2001" s="2">
        <v>16525</v>
      </c>
      <c r="F2001" s="2">
        <v>25.971</v>
      </c>
      <c r="G2001" s="2">
        <v>429170.77500000002</v>
      </c>
      <c r="H2001" s="15">
        <f t="shared" si="31"/>
        <v>3.8823334733519141E-4</v>
      </c>
      <c r="I2001" s="14"/>
      <c r="J2001" s="14"/>
      <c r="K2001" s="14"/>
    </row>
    <row r="2002" spans="2:11" ht="13.5" x14ac:dyDescent="0.35">
      <c r="B2002" s="3">
        <v>44916</v>
      </c>
      <c r="C2002" s="2">
        <v>26</v>
      </c>
      <c r="D2002" s="2">
        <v>15.718299999999999</v>
      </c>
      <c r="E2002" s="2">
        <v>4105</v>
      </c>
      <c r="F2002" s="2">
        <v>25.937000000000001</v>
      </c>
      <c r="G2002" s="2">
        <v>106471.38499999999</v>
      </c>
      <c r="H2002" s="15">
        <f t="shared" si="31"/>
        <v>0</v>
      </c>
      <c r="I2002" s="14"/>
      <c r="J2002" s="14"/>
      <c r="K2002" s="14"/>
    </row>
    <row r="2003" spans="2:11" ht="13.5" x14ac:dyDescent="0.35">
      <c r="B2003" s="3">
        <v>44917</v>
      </c>
      <c r="C2003" s="2">
        <v>26</v>
      </c>
      <c r="D2003" s="2">
        <v>15.718299999999999</v>
      </c>
      <c r="E2003" s="2">
        <v>3448</v>
      </c>
      <c r="F2003" s="2">
        <v>25.919</v>
      </c>
      <c r="G2003" s="2">
        <v>89368.712</v>
      </c>
      <c r="H2003" s="15">
        <f t="shared" si="31"/>
        <v>0</v>
      </c>
      <c r="I2003" s="14"/>
      <c r="J2003" s="14"/>
      <c r="K2003" s="14"/>
    </row>
    <row r="2004" spans="2:11" ht="13.5" x14ac:dyDescent="0.35">
      <c r="B2004" s="3">
        <v>44918</v>
      </c>
      <c r="C2004" s="2">
        <v>25.9</v>
      </c>
      <c r="D2004" s="2">
        <v>15.6578</v>
      </c>
      <c r="E2004" s="2">
        <v>1293</v>
      </c>
      <c r="F2004" s="2">
        <v>25.943000000000001</v>
      </c>
      <c r="G2004" s="2">
        <v>33544.298999999999</v>
      </c>
      <c r="H2004" s="15">
        <f t="shared" si="31"/>
        <v>-3.8490167511753392E-3</v>
      </c>
      <c r="I2004" s="14"/>
      <c r="J2004" s="14"/>
      <c r="K2004" s="14"/>
    </row>
    <row r="2005" spans="2:11" ht="13.5" x14ac:dyDescent="0.35">
      <c r="B2005" s="3">
        <v>44921</v>
      </c>
      <c r="C2005" s="2">
        <v>25.75</v>
      </c>
      <c r="D2005" s="2">
        <v>15.5671</v>
      </c>
      <c r="E2005" s="2">
        <v>1582</v>
      </c>
      <c r="F2005" s="2">
        <v>25.792999999999999</v>
      </c>
      <c r="G2005" s="2">
        <v>40804.525999999998</v>
      </c>
      <c r="H2005" s="15">
        <f t="shared" si="31"/>
        <v>-5.7926400899232337E-3</v>
      </c>
      <c r="I2005" s="14"/>
      <c r="J2005" s="14"/>
      <c r="K2005" s="14"/>
    </row>
    <row r="2006" spans="2:11" ht="13.5" x14ac:dyDescent="0.35">
      <c r="B2006" s="3">
        <v>44922</v>
      </c>
      <c r="C2006" s="2">
        <v>25.75</v>
      </c>
      <c r="D2006" s="2">
        <v>15.5671</v>
      </c>
      <c r="E2006" s="2">
        <v>157</v>
      </c>
      <c r="F2006" s="2">
        <v>25.71</v>
      </c>
      <c r="G2006" s="2">
        <v>4036.47</v>
      </c>
      <c r="H2006" s="15">
        <f t="shared" si="31"/>
        <v>0</v>
      </c>
      <c r="I2006" s="14"/>
      <c r="J2006" s="14"/>
      <c r="K2006" s="14"/>
    </row>
    <row r="2007" spans="2:11" ht="13.5" x14ac:dyDescent="0.35">
      <c r="B2007" s="3">
        <v>44923</v>
      </c>
      <c r="C2007" s="2">
        <v>26</v>
      </c>
      <c r="D2007" s="2">
        <v>15.718299999999999</v>
      </c>
      <c r="E2007" s="2">
        <v>6305</v>
      </c>
      <c r="F2007" s="2">
        <v>25.745000000000001</v>
      </c>
      <c r="G2007" s="2">
        <v>162322.22500000001</v>
      </c>
      <c r="H2007" s="15">
        <f t="shared" si="31"/>
        <v>9.7127917210013005E-3</v>
      </c>
      <c r="I2007" s="14"/>
      <c r="J2007" s="14"/>
      <c r="K2007" s="14"/>
    </row>
    <row r="2008" spans="2:11" ht="13.5" x14ac:dyDescent="0.35">
      <c r="B2008" s="3">
        <v>44924</v>
      </c>
      <c r="C2008" s="2">
        <v>26.1</v>
      </c>
      <c r="D2008" s="2">
        <v>15.778700000000001</v>
      </c>
      <c r="E2008" s="2">
        <v>1556</v>
      </c>
      <c r="F2008" s="2">
        <v>25.948</v>
      </c>
      <c r="G2008" s="2">
        <v>40375.088000000003</v>
      </c>
      <c r="H2008" s="15">
        <f t="shared" si="31"/>
        <v>3.8426547400164995E-3</v>
      </c>
      <c r="I2008" s="14"/>
      <c r="J2008" s="14"/>
      <c r="K2008" s="14"/>
    </row>
    <row r="2009" spans="2:11" ht="13.5" x14ac:dyDescent="0.35">
      <c r="B2009" s="3">
        <v>44925</v>
      </c>
      <c r="C2009" s="2">
        <v>26.2</v>
      </c>
      <c r="D2009" s="2">
        <v>15.8392</v>
      </c>
      <c r="E2009" s="2">
        <v>3068</v>
      </c>
      <c r="F2009" s="2">
        <v>26.039000000000001</v>
      </c>
      <c r="G2009" s="2">
        <v>79887.652000000002</v>
      </c>
      <c r="H2009" s="15">
        <f t="shared" si="31"/>
        <v>3.8342829257162715E-3</v>
      </c>
      <c r="I2009" s="14"/>
      <c r="J2009" s="14"/>
      <c r="K2009" s="14"/>
    </row>
    <row r="2010" spans="2:11" ht="13.5" x14ac:dyDescent="0.35">
      <c r="B2010" s="3">
        <v>44928</v>
      </c>
      <c r="C2010" s="2">
        <v>26.2</v>
      </c>
      <c r="D2010" s="2">
        <v>15.8392</v>
      </c>
      <c r="E2010" s="2">
        <v>106</v>
      </c>
      <c r="F2010" s="2">
        <v>26.234999999999999</v>
      </c>
      <c r="G2010" s="2">
        <v>2780.91</v>
      </c>
      <c r="H2010" s="15">
        <f t="shared" si="31"/>
        <v>0</v>
      </c>
      <c r="I2010" s="14"/>
      <c r="J2010" s="14"/>
      <c r="K2010" s="14"/>
    </row>
    <row r="2011" spans="2:11" ht="13.5" x14ac:dyDescent="0.35">
      <c r="B2011" s="3">
        <v>44929</v>
      </c>
      <c r="C2011" s="2">
        <v>26.25</v>
      </c>
      <c r="D2011" s="2">
        <v>15.869400000000001</v>
      </c>
      <c r="E2011" s="2">
        <v>2138</v>
      </c>
      <c r="F2011" s="2">
        <v>26.181999999999999</v>
      </c>
      <c r="G2011" s="2">
        <v>55977.116000000002</v>
      </c>
      <c r="H2011" s="15">
        <f t="shared" si="31"/>
        <v>1.9066619526239123E-3</v>
      </c>
      <c r="I2011" s="14"/>
      <c r="J2011" s="14"/>
      <c r="K2011" s="14"/>
    </row>
    <row r="2012" spans="2:11" ht="13.5" x14ac:dyDescent="0.35">
      <c r="B2012" s="3">
        <v>44930</v>
      </c>
      <c r="C2012" s="2">
        <v>26.25</v>
      </c>
      <c r="D2012" s="2">
        <v>15.869400000000001</v>
      </c>
      <c r="E2012" s="2">
        <v>2317</v>
      </c>
      <c r="F2012" s="2">
        <v>26.195</v>
      </c>
      <c r="G2012" s="2">
        <v>60693.815000000002</v>
      </c>
      <c r="H2012" s="15">
        <f t="shared" si="31"/>
        <v>0</v>
      </c>
      <c r="I2012" s="14"/>
      <c r="J2012" s="14"/>
      <c r="K2012" s="14"/>
    </row>
    <row r="2013" spans="2:11" ht="13.5" x14ac:dyDescent="0.35">
      <c r="B2013" s="3">
        <v>44931</v>
      </c>
      <c r="C2013" s="2">
        <v>26.28</v>
      </c>
      <c r="D2013" s="2">
        <v>15.887499999999999</v>
      </c>
      <c r="E2013" s="2">
        <v>5497</v>
      </c>
      <c r="F2013" s="2">
        <v>26.241</v>
      </c>
      <c r="G2013" s="2">
        <v>144246.777</v>
      </c>
      <c r="H2013" s="15">
        <f t="shared" si="31"/>
        <v>1.1405598195268045E-3</v>
      </c>
      <c r="I2013" s="14"/>
      <c r="J2013" s="14"/>
      <c r="K2013" s="14"/>
    </row>
    <row r="2014" spans="2:11" ht="13.5" x14ac:dyDescent="0.35">
      <c r="B2014" s="3">
        <v>44932</v>
      </c>
      <c r="C2014" s="2">
        <v>26.35</v>
      </c>
      <c r="D2014" s="2">
        <v>15.9299</v>
      </c>
      <c r="E2014" s="2">
        <v>262</v>
      </c>
      <c r="F2014" s="2">
        <v>26.34</v>
      </c>
      <c r="G2014" s="2">
        <v>6901.08</v>
      </c>
      <c r="H2014" s="15">
        <f t="shared" si="31"/>
        <v>2.6687647521636921E-3</v>
      </c>
      <c r="I2014" s="14"/>
      <c r="J2014" s="14"/>
      <c r="K2014" s="14"/>
    </row>
    <row r="2015" spans="2:11" ht="13.5" x14ac:dyDescent="0.35">
      <c r="B2015" s="3">
        <v>44935</v>
      </c>
      <c r="C2015" s="2">
        <v>27</v>
      </c>
      <c r="D2015" s="2">
        <v>16.322800000000001</v>
      </c>
      <c r="E2015" s="2">
        <v>51</v>
      </c>
      <c r="F2015" s="2">
        <v>27.006</v>
      </c>
      <c r="G2015" s="2">
        <v>1377.306</v>
      </c>
      <c r="H2015" s="15">
        <f t="shared" si="31"/>
        <v>2.4664310510423851E-2</v>
      </c>
      <c r="I2015" s="14"/>
      <c r="J2015" s="14"/>
      <c r="K2015" s="14"/>
    </row>
    <row r="2016" spans="2:11" ht="13.5" x14ac:dyDescent="0.35">
      <c r="B2016" s="3">
        <v>44936</v>
      </c>
      <c r="C2016" s="2">
        <v>27.8</v>
      </c>
      <c r="D2016" s="2">
        <v>16.8065</v>
      </c>
      <c r="E2016" s="2">
        <v>401</v>
      </c>
      <c r="F2016" s="2">
        <v>27.623999999999999</v>
      </c>
      <c r="G2016" s="2">
        <v>11077.224</v>
      </c>
      <c r="H2016" s="15">
        <f t="shared" si="31"/>
        <v>2.9633396231038722E-2</v>
      </c>
      <c r="I2016" s="14"/>
      <c r="J2016" s="14"/>
      <c r="K2016" s="14"/>
    </row>
    <row r="2017" spans="2:11" ht="13.5" x14ac:dyDescent="0.35">
      <c r="B2017" s="3">
        <v>44937</v>
      </c>
      <c r="C2017" s="2">
        <v>27.75</v>
      </c>
      <c r="D2017" s="2">
        <v>16.776199999999999</v>
      </c>
      <c r="E2017" s="2">
        <v>391</v>
      </c>
      <c r="F2017" s="2">
        <v>27.809000000000001</v>
      </c>
      <c r="G2017" s="2">
        <v>10873.319</v>
      </c>
      <c r="H2017" s="15">
        <f t="shared" si="31"/>
        <v>-1.8028738880790432E-3</v>
      </c>
      <c r="I2017" s="14"/>
      <c r="J2017" s="14"/>
      <c r="K2017" s="14"/>
    </row>
    <row r="2018" spans="2:11" ht="13.5" x14ac:dyDescent="0.35">
      <c r="B2018" s="3">
        <v>44938</v>
      </c>
      <c r="C2018" s="2">
        <v>27.7</v>
      </c>
      <c r="D2018" s="2">
        <v>16.745999999999999</v>
      </c>
      <c r="E2018" s="2">
        <v>1179</v>
      </c>
      <c r="F2018" s="2">
        <v>27.529</v>
      </c>
      <c r="G2018" s="2">
        <v>32456.690999999999</v>
      </c>
      <c r="H2018" s="15">
        <f t="shared" si="31"/>
        <v>-1.8001692874429652E-3</v>
      </c>
      <c r="I2018" s="14"/>
      <c r="J2018" s="14"/>
      <c r="K2018" s="14"/>
    </row>
    <row r="2019" spans="2:11" ht="13.5" x14ac:dyDescent="0.35">
      <c r="B2019" s="3">
        <v>44939</v>
      </c>
      <c r="C2019" s="2">
        <v>27.77</v>
      </c>
      <c r="D2019" s="2">
        <v>16.7883</v>
      </c>
      <c r="E2019" s="2">
        <v>191</v>
      </c>
      <c r="F2019" s="2">
        <v>27.774999999999999</v>
      </c>
      <c r="G2019" s="2">
        <v>5305.0249999999996</v>
      </c>
      <c r="H2019" s="15">
        <f t="shared" si="31"/>
        <v>2.5259763525618591E-3</v>
      </c>
      <c r="I2019" s="14"/>
      <c r="J2019" s="14"/>
      <c r="K2019" s="14"/>
    </row>
    <row r="2020" spans="2:11" ht="13.5" x14ac:dyDescent="0.35">
      <c r="B2020" s="3">
        <v>44942</v>
      </c>
      <c r="C2020" s="2">
        <v>27.8</v>
      </c>
      <c r="D2020" s="2">
        <v>16.8065</v>
      </c>
      <c r="E2020" s="2">
        <v>370</v>
      </c>
      <c r="F2020" s="2">
        <v>27.8</v>
      </c>
      <c r="G2020" s="2">
        <v>10286</v>
      </c>
      <c r="H2020" s="15">
        <f t="shared" si="31"/>
        <v>1.084088323415725E-3</v>
      </c>
      <c r="I2020" s="14"/>
      <c r="J2020" s="14"/>
      <c r="K2020" s="14"/>
    </row>
    <row r="2021" spans="2:11" ht="13.5" x14ac:dyDescent="0.35">
      <c r="B2021" s="3">
        <v>44943</v>
      </c>
      <c r="C2021" s="2">
        <v>27.73</v>
      </c>
      <c r="D2021" s="2">
        <v>16.764099999999999</v>
      </c>
      <c r="E2021" s="2">
        <v>784</v>
      </c>
      <c r="F2021" s="2">
        <v>27.495000000000001</v>
      </c>
      <c r="G2021" s="2">
        <v>21556.080000000002</v>
      </c>
      <c r="H2021" s="15">
        <f t="shared" si="31"/>
        <v>-2.5228334275429541E-3</v>
      </c>
      <c r="I2021" s="14"/>
      <c r="J2021" s="14"/>
      <c r="K2021" s="14"/>
    </row>
    <row r="2022" spans="2:11" ht="13.5" x14ac:dyDescent="0.35">
      <c r="B2022" s="3">
        <v>44944</v>
      </c>
      <c r="C2022" s="2">
        <v>27.7</v>
      </c>
      <c r="D2022" s="2">
        <v>16.745999999999999</v>
      </c>
      <c r="E2022" s="2">
        <v>740</v>
      </c>
      <c r="F2022" s="2">
        <v>27.35</v>
      </c>
      <c r="G2022" s="2">
        <v>20239</v>
      </c>
      <c r="H2022" s="15">
        <f t="shared" si="31"/>
        <v>-1.0796881431153745E-3</v>
      </c>
      <c r="I2022" s="14"/>
      <c r="J2022" s="14"/>
      <c r="K2022" s="14"/>
    </row>
    <row r="2023" spans="2:11" ht="13.5" x14ac:dyDescent="0.35">
      <c r="B2023" s="3">
        <v>44945</v>
      </c>
      <c r="C2023" s="2">
        <v>27.7</v>
      </c>
      <c r="D2023" s="2">
        <v>16.745999999999999</v>
      </c>
      <c r="E2023" s="2">
        <v>0</v>
      </c>
      <c r="F2023" s="2">
        <v>0</v>
      </c>
      <c r="G2023" s="2">
        <v>0</v>
      </c>
      <c r="H2023" s="15">
        <f t="shared" si="31"/>
        <v>0</v>
      </c>
      <c r="I2023" s="14"/>
      <c r="J2023" s="14"/>
      <c r="K2023" s="14"/>
    </row>
    <row r="2024" spans="2:11" ht="13.5" x14ac:dyDescent="0.35">
      <c r="B2024" s="3">
        <v>44946</v>
      </c>
      <c r="C2024" s="2">
        <v>27.74</v>
      </c>
      <c r="D2024" s="2">
        <v>16.770199999999999</v>
      </c>
      <c r="E2024" s="2">
        <v>1494</v>
      </c>
      <c r="F2024" s="2">
        <v>27.698</v>
      </c>
      <c r="G2024" s="2">
        <v>41380.811999999998</v>
      </c>
      <c r="H2024" s="15">
        <f t="shared" si="31"/>
        <v>1.4451212229786483E-3</v>
      </c>
      <c r="I2024" s="14"/>
      <c r="J2024" s="14"/>
      <c r="K2024" s="14"/>
    </row>
    <row r="2025" spans="2:11" ht="13.5" x14ac:dyDescent="0.35">
      <c r="B2025" s="3">
        <v>44949</v>
      </c>
      <c r="C2025" s="2">
        <v>27.74</v>
      </c>
      <c r="D2025" s="2">
        <v>16.770199999999999</v>
      </c>
      <c r="E2025" s="2">
        <v>31</v>
      </c>
      <c r="F2025" s="2">
        <v>27.731000000000002</v>
      </c>
      <c r="G2025" s="2">
        <v>859.66099999999994</v>
      </c>
      <c r="H2025" s="15">
        <f t="shared" si="31"/>
        <v>0</v>
      </c>
      <c r="I2025" s="14"/>
      <c r="J2025" s="14"/>
      <c r="K2025" s="14"/>
    </row>
    <row r="2026" spans="2:11" ht="13.5" x14ac:dyDescent="0.35">
      <c r="B2026" s="3">
        <v>44950</v>
      </c>
      <c r="C2026" s="2">
        <v>27.74</v>
      </c>
      <c r="D2026" s="2">
        <v>16.770199999999999</v>
      </c>
      <c r="E2026" s="2">
        <v>0</v>
      </c>
      <c r="F2026" s="2">
        <v>0</v>
      </c>
      <c r="G2026" s="2">
        <v>0</v>
      </c>
      <c r="H2026" s="15">
        <f t="shared" si="31"/>
        <v>0</v>
      </c>
      <c r="I2026" s="14"/>
      <c r="J2026" s="14"/>
      <c r="K2026" s="14"/>
    </row>
    <row r="2027" spans="2:11" ht="13.5" x14ac:dyDescent="0.35">
      <c r="B2027" s="3">
        <v>44951</v>
      </c>
      <c r="C2027" s="2">
        <v>27.74</v>
      </c>
      <c r="D2027" s="2">
        <v>16.770199999999999</v>
      </c>
      <c r="E2027" s="2">
        <v>0</v>
      </c>
      <c r="F2027" s="2">
        <v>0</v>
      </c>
      <c r="G2027" s="2">
        <v>0</v>
      </c>
      <c r="H2027" s="15">
        <f t="shared" si="31"/>
        <v>0</v>
      </c>
      <c r="I2027" s="14"/>
      <c r="J2027" s="14"/>
      <c r="K2027" s="14"/>
    </row>
    <row r="2028" spans="2:11" ht="13.5" x14ac:dyDescent="0.35">
      <c r="B2028" s="3">
        <v>44952</v>
      </c>
      <c r="C2028" s="2">
        <v>27.74</v>
      </c>
      <c r="D2028" s="2">
        <v>16.770199999999999</v>
      </c>
      <c r="E2028" s="2">
        <v>2008</v>
      </c>
      <c r="F2028" s="2">
        <v>27.606999999999999</v>
      </c>
      <c r="G2028" s="2">
        <v>55434.856</v>
      </c>
      <c r="H2028" s="15">
        <f t="shared" si="31"/>
        <v>0</v>
      </c>
      <c r="I2028" s="14"/>
      <c r="J2028" s="14"/>
      <c r="K2028" s="14"/>
    </row>
    <row r="2029" spans="2:11" ht="13.5" x14ac:dyDescent="0.35">
      <c r="B2029" s="3">
        <v>44953</v>
      </c>
      <c r="C2029" s="2">
        <v>27.71</v>
      </c>
      <c r="D2029" s="2">
        <v>16.752099999999999</v>
      </c>
      <c r="E2029" s="2">
        <v>15</v>
      </c>
      <c r="F2029" s="2">
        <v>27.71</v>
      </c>
      <c r="G2029" s="2">
        <v>415.65</v>
      </c>
      <c r="H2029" s="15">
        <f t="shared" si="31"/>
        <v>-1.0792954168704278E-3</v>
      </c>
      <c r="I2029" s="14"/>
      <c r="J2029" s="14"/>
      <c r="K2029" s="14"/>
    </row>
    <row r="2030" spans="2:11" ht="13.5" x14ac:dyDescent="0.35">
      <c r="B2030" s="3">
        <v>44956</v>
      </c>
      <c r="C2030" s="2">
        <v>27.69</v>
      </c>
      <c r="D2030" s="2">
        <v>16.739999999999998</v>
      </c>
      <c r="E2030" s="2">
        <v>97</v>
      </c>
      <c r="F2030" s="2">
        <v>27.69</v>
      </c>
      <c r="G2030" s="2">
        <v>2685.93</v>
      </c>
      <c r="H2030" s="15">
        <f t="shared" si="31"/>
        <v>-7.2229750299963717E-4</v>
      </c>
      <c r="I2030" s="14"/>
      <c r="J2030" s="14"/>
      <c r="K2030" s="14"/>
    </row>
    <row r="2031" spans="2:11" ht="13.5" x14ac:dyDescent="0.35">
      <c r="B2031" s="3">
        <v>44957</v>
      </c>
      <c r="C2031" s="2">
        <v>27.74</v>
      </c>
      <c r="D2031" s="2">
        <v>16.770199999999999</v>
      </c>
      <c r="E2031" s="2">
        <v>675</v>
      </c>
      <c r="F2031" s="2">
        <v>27.606999999999999</v>
      </c>
      <c r="G2031" s="2">
        <v>18634.724999999999</v>
      </c>
      <c r="H2031" s="15">
        <f t="shared" si="31"/>
        <v>1.8040621266428121E-3</v>
      </c>
      <c r="I2031" s="14"/>
      <c r="J2031" s="14"/>
      <c r="K2031" s="14"/>
    </row>
    <row r="2032" spans="2:11" ht="13.5" x14ac:dyDescent="0.35">
      <c r="B2032" s="3">
        <v>44958</v>
      </c>
      <c r="C2032" s="2">
        <v>27.95</v>
      </c>
      <c r="D2032" s="2">
        <v>16.897099999999998</v>
      </c>
      <c r="E2032" s="2">
        <v>123</v>
      </c>
      <c r="F2032" s="2">
        <v>27.640999999999998</v>
      </c>
      <c r="G2032" s="2">
        <v>3399.8429999999998</v>
      </c>
      <c r="H2032" s="15">
        <f t="shared" si="31"/>
        <v>7.566993834301268E-3</v>
      </c>
      <c r="I2032" s="14"/>
      <c r="J2032" s="14"/>
      <c r="K2032" s="14"/>
    </row>
    <row r="2033" spans="2:11" ht="13.5" x14ac:dyDescent="0.35">
      <c r="B2033" s="3">
        <v>44959</v>
      </c>
      <c r="C2033" s="2">
        <v>28.2</v>
      </c>
      <c r="D2033" s="2">
        <v>17.048300000000001</v>
      </c>
      <c r="E2033" s="2">
        <v>5736</v>
      </c>
      <c r="F2033" s="2">
        <v>28.027000000000001</v>
      </c>
      <c r="G2033" s="2">
        <v>160762.872</v>
      </c>
      <c r="H2033" s="15">
        <f t="shared" si="31"/>
        <v>8.9482810659819081E-3</v>
      </c>
      <c r="I2033" s="14"/>
      <c r="J2033" s="14"/>
      <c r="K2033" s="14"/>
    </row>
    <row r="2034" spans="2:11" ht="13.5" x14ac:dyDescent="0.35">
      <c r="B2034" s="3">
        <v>44960</v>
      </c>
      <c r="C2034" s="2">
        <v>28.15</v>
      </c>
      <c r="D2034" s="2">
        <v>17.0181</v>
      </c>
      <c r="E2034" s="2">
        <v>300</v>
      </c>
      <c r="F2034" s="2">
        <v>28.15</v>
      </c>
      <c r="G2034" s="2">
        <v>8445</v>
      </c>
      <c r="H2034" s="15">
        <f t="shared" si="31"/>
        <v>-1.7714376213464492E-3</v>
      </c>
      <c r="I2034" s="14"/>
      <c r="J2034" s="14"/>
      <c r="K2034" s="14"/>
    </row>
    <row r="2035" spans="2:11" ht="13.5" x14ac:dyDescent="0.35">
      <c r="B2035" s="3">
        <v>44963</v>
      </c>
      <c r="C2035" s="2">
        <v>28</v>
      </c>
      <c r="D2035" s="2">
        <v>16.927399999999999</v>
      </c>
      <c r="E2035" s="2">
        <v>732</v>
      </c>
      <c r="F2035" s="2">
        <v>27.940999999999999</v>
      </c>
      <c r="G2035" s="2">
        <v>20452.812000000002</v>
      </c>
      <c r="H2035" s="15">
        <f t="shared" si="31"/>
        <v>-5.329619640265469E-3</v>
      </c>
      <c r="I2035" s="14"/>
      <c r="J2035" s="14"/>
      <c r="K2035" s="14"/>
    </row>
    <row r="2036" spans="2:11" ht="13.5" x14ac:dyDescent="0.35">
      <c r="B2036" s="3">
        <v>44964</v>
      </c>
      <c r="C2036" s="2">
        <v>28</v>
      </c>
      <c r="D2036" s="2">
        <v>16.927399999999999</v>
      </c>
      <c r="E2036" s="2">
        <v>889</v>
      </c>
      <c r="F2036" s="2">
        <v>27.83</v>
      </c>
      <c r="G2036" s="2">
        <v>24740.87</v>
      </c>
      <c r="H2036" s="15">
        <f t="shared" si="31"/>
        <v>0</v>
      </c>
      <c r="I2036" s="14"/>
      <c r="J2036" s="14"/>
      <c r="K2036" s="14"/>
    </row>
    <row r="2037" spans="2:11" ht="13.5" x14ac:dyDescent="0.35">
      <c r="B2037" s="3">
        <v>44965</v>
      </c>
      <c r="C2037" s="2">
        <v>28</v>
      </c>
      <c r="D2037" s="2">
        <v>16.927399999999999</v>
      </c>
      <c r="E2037" s="2">
        <v>1145</v>
      </c>
      <c r="F2037" s="2">
        <v>27.901</v>
      </c>
      <c r="G2037" s="2">
        <v>31946.645</v>
      </c>
      <c r="H2037" s="15">
        <f t="shared" si="31"/>
        <v>0</v>
      </c>
      <c r="I2037" s="14"/>
      <c r="J2037" s="14"/>
      <c r="K2037" s="14"/>
    </row>
    <row r="2038" spans="2:11" ht="13.5" x14ac:dyDescent="0.35">
      <c r="B2038" s="3">
        <v>44966</v>
      </c>
      <c r="C2038" s="2">
        <v>28</v>
      </c>
      <c r="D2038" s="2">
        <v>16.927399999999999</v>
      </c>
      <c r="E2038" s="2">
        <v>1008</v>
      </c>
      <c r="F2038" s="2">
        <v>27.725000000000001</v>
      </c>
      <c r="G2038" s="2">
        <v>27946.799999999999</v>
      </c>
      <c r="H2038" s="15">
        <f t="shared" si="31"/>
        <v>0</v>
      </c>
      <c r="I2038" s="14"/>
      <c r="J2038" s="14"/>
      <c r="K2038" s="14"/>
    </row>
    <row r="2039" spans="2:11" ht="13.5" x14ac:dyDescent="0.35">
      <c r="B2039" s="3">
        <v>44967</v>
      </c>
      <c r="C2039" s="2">
        <v>28</v>
      </c>
      <c r="D2039" s="2">
        <v>16.927399999999999</v>
      </c>
      <c r="E2039" s="2">
        <v>132</v>
      </c>
      <c r="F2039" s="2">
        <v>28</v>
      </c>
      <c r="G2039" s="2">
        <v>3696</v>
      </c>
      <c r="H2039" s="15">
        <f t="shared" si="31"/>
        <v>0</v>
      </c>
      <c r="I2039" s="14"/>
      <c r="J2039" s="14"/>
      <c r="K2039" s="14"/>
    </row>
    <row r="2040" spans="2:11" ht="13.5" x14ac:dyDescent="0.35">
      <c r="B2040" s="3">
        <v>44970</v>
      </c>
      <c r="C2040" s="2">
        <v>28</v>
      </c>
      <c r="D2040" s="2">
        <v>16.927399999999999</v>
      </c>
      <c r="E2040" s="2">
        <v>717</v>
      </c>
      <c r="F2040" s="2">
        <v>28.135999999999999</v>
      </c>
      <c r="G2040" s="2">
        <v>20173.511999999999</v>
      </c>
      <c r="H2040" s="15">
        <f t="shared" si="31"/>
        <v>0</v>
      </c>
      <c r="I2040" s="14"/>
      <c r="J2040" s="14"/>
      <c r="K2040" s="14"/>
    </row>
    <row r="2041" spans="2:11" ht="13.5" x14ac:dyDescent="0.35">
      <c r="B2041" s="3">
        <v>44971</v>
      </c>
      <c r="C2041" s="2">
        <v>28</v>
      </c>
      <c r="D2041" s="2">
        <v>16.927399999999999</v>
      </c>
      <c r="E2041" s="2">
        <v>14</v>
      </c>
      <c r="F2041" s="2">
        <v>28</v>
      </c>
      <c r="G2041" s="2">
        <v>392</v>
      </c>
      <c r="H2041" s="15">
        <f t="shared" si="31"/>
        <v>0</v>
      </c>
      <c r="I2041" s="14"/>
      <c r="J2041" s="14"/>
      <c r="K2041" s="14"/>
    </row>
    <row r="2042" spans="2:11" ht="13.5" x14ac:dyDescent="0.35">
      <c r="B2042" s="3">
        <v>44972</v>
      </c>
      <c r="C2042" s="2">
        <v>28</v>
      </c>
      <c r="D2042" s="2">
        <v>16.927399999999999</v>
      </c>
      <c r="E2042" s="2">
        <v>3831</v>
      </c>
      <c r="F2042" s="2">
        <v>27.998999999999999</v>
      </c>
      <c r="G2042" s="2">
        <v>107264.16899999999</v>
      </c>
      <c r="H2042" s="15">
        <f t="shared" si="31"/>
        <v>0</v>
      </c>
      <c r="I2042" s="14"/>
      <c r="J2042" s="14"/>
      <c r="K2042" s="14"/>
    </row>
    <row r="2043" spans="2:11" ht="13.5" x14ac:dyDescent="0.35">
      <c r="B2043" s="3">
        <v>44973</v>
      </c>
      <c r="C2043" s="2">
        <v>28</v>
      </c>
      <c r="D2043" s="2">
        <v>16.927399999999999</v>
      </c>
      <c r="E2043" s="2">
        <v>1773</v>
      </c>
      <c r="F2043" s="2">
        <v>27.963999999999999</v>
      </c>
      <c r="G2043" s="2">
        <v>49580.171999999999</v>
      </c>
      <c r="H2043" s="15">
        <f t="shared" si="31"/>
        <v>0</v>
      </c>
      <c r="I2043" s="14"/>
      <c r="J2043" s="14"/>
      <c r="K2043" s="14"/>
    </row>
    <row r="2044" spans="2:11" ht="13.5" x14ac:dyDescent="0.35">
      <c r="B2044" s="3">
        <v>44974</v>
      </c>
      <c r="C2044" s="2">
        <v>28</v>
      </c>
      <c r="D2044" s="2">
        <v>16.927399999999999</v>
      </c>
      <c r="E2044" s="2">
        <v>541</v>
      </c>
      <c r="F2044" s="2">
        <v>27.981999999999999</v>
      </c>
      <c r="G2044" s="2">
        <v>15138.262000000001</v>
      </c>
      <c r="H2044" s="15">
        <f t="shared" si="31"/>
        <v>0</v>
      </c>
      <c r="I2044" s="14"/>
      <c r="J2044" s="14"/>
      <c r="K2044" s="14"/>
    </row>
    <row r="2045" spans="2:11" ht="13.5" x14ac:dyDescent="0.35">
      <c r="B2045" s="3">
        <v>44977</v>
      </c>
      <c r="C2045" s="2">
        <v>27.9</v>
      </c>
      <c r="D2045" s="2">
        <v>16.866900000000001</v>
      </c>
      <c r="E2045" s="2">
        <v>1227</v>
      </c>
      <c r="F2045" s="2">
        <v>27.9</v>
      </c>
      <c r="G2045" s="2">
        <v>34233.300000000003</v>
      </c>
      <c r="H2045" s="15">
        <f t="shared" si="31"/>
        <v>-3.5740869832341388E-3</v>
      </c>
      <c r="I2045" s="14"/>
      <c r="J2045" s="14"/>
      <c r="K2045" s="14"/>
    </row>
    <row r="2046" spans="2:11" ht="13.5" x14ac:dyDescent="0.35">
      <c r="B2046" s="3">
        <v>44978</v>
      </c>
      <c r="C2046" s="2">
        <v>27.9</v>
      </c>
      <c r="D2046" s="2">
        <v>16.866900000000001</v>
      </c>
      <c r="E2046" s="2">
        <v>261</v>
      </c>
      <c r="F2046" s="2">
        <v>27.9</v>
      </c>
      <c r="G2046" s="2">
        <v>7281.9</v>
      </c>
      <c r="H2046" s="15">
        <f t="shared" si="31"/>
        <v>0</v>
      </c>
      <c r="I2046" s="14"/>
      <c r="J2046" s="14"/>
      <c r="K2046" s="14"/>
    </row>
    <row r="2047" spans="2:11" ht="13.5" x14ac:dyDescent="0.35">
      <c r="B2047" s="3">
        <v>44979</v>
      </c>
      <c r="C2047" s="2">
        <v>27</v>
      </c>
      <c r="D2047" s="2">
        <v>16.322800000000001</v>
      </c>
      <c r="E2047" s="2">
        <v>6463</v>
      </c>
      <c r="F2047" s="2">
        <v>27.431000000000001</v>
      </c>
      <c r="G2047" s="2">
        <v>177286.55300000001</v>
      </c>
      <c r="H2047" s="15">
        <f t="shared" si="31"/>
        <v>-3.2258447017531389E-2</v>
      </c>
      <c r="I2047" s="14"/>
      <c r="J2047" s="14"/>
      <c r="K2047" s="14"/>
    </row>
    <row r="2048" spans="2:11" ht="13.5" x14ac:dyDescent="0.35">
      <c r="B2048" s="3">
        <v>44980</v>
      </c>
      <c r="C2048" s="2">
        <v>26</v>
      </c>
      <c r="D2048" s="2">
        <v>15.718299999999999</v>
      </c>
      <c r="E2048" s="2">
        <v>1462</v>
      </c>
      <c r="F2048" s="2">
        <v>26.625</v>
      </c>
      <c r="G2048" s="2">
        <v>38925.75</v>
      </c>
      <c r="H2048" s="15">
        <f t="shared" si="31"/>
        <v>-3.7034087288945618E-2</v>
      </c>
      <c r="I2048" s="14"/>
      <c r="J2048" s="14"/>
      <c r="K2048" s="14"/>
    </row>
    <row r="2049" spans="2:11" ht="13.5" x14ac:dyDescent="0.35">
      <c r="B2049" s="3">
        <v>44981</v>
      </c>
      <c r="C2049" s="2">
        <v>26</v>
      </c>
      <c r="D2049" s="2">
        <v>15.718299999999999</v>
      </c>
      <c r="E2049" s="2">
        <v>1235</v>
      </c>
      <c r="F2049" s="2">
        <v>26.323</v>
      </c>
      <c r="G2049" s="2">
        <v>32508.904999999999</v>
      </c>
      <c r="H2049" s="15">
        <f t="shared" si="31"/>
        <v>0</v>
      </c>
      <c r="I2049" s="14"/>
      <c r="J2049" s="14"/>
      <c r="K2049" s="14"/>
    </row>
    <row r="2050" spans="2:11" ht="13.5" x14ac:dyDescent="0.35">
      <c r="B2050" s="3">
        <v>44984</v>
      </c>
      <c r="C2050" s="2">
        <v>27.56</v>
      </c>
      <c r="D2050" s="2">
        <v>16.6614</v>
      </c>
      <c r="E2050" s="2">
        <v>532959</v>
      </c>
      <c r="F2050" s="2">
        <v>25.053999999999998</v>
      </c>
      <c r="G2050" s="2">
        <v>13352754.786</v>
      </c>
      <c r="H2050" s="15">
        <f t="shared" si="31"/>
        <v>6.0000127240223258E-2</v>
      </c>
      <c r="I2050" s="14"/>
      <c r="J2050" s="14"/>
      <c r="K2050" s="14"/>
    </row>
    <row r="2051" spans="2:11" ht="13.5" x14ac:dyDescent="0.35">
      <c r="B2051" s="3">
        <v>44985</v>
      </c>
      <c r="C2051" s="2">
        <v>28.52</v>
      </c>
      <c r="D2051" s="2">
        <v>17.241700000000002</v>
      </c>
      <c r="E2051" s="2">
        <v>9797</v>
      </c>
      <c r="F2051" s="2">
        <v>28.385999999999999</v>
      </c>
      <c r="G2051" s="2">
        <v>278097.64199999999</v>
      </c>
      <c r="H2051" s="15">
        <f t="shared" si="31"/>
        <v>3.4829005965885285E-2</v>
      </c>
      <c r="I2051" s="14"/>
      <c r="J2051" s="14"/>
      <c r="K2051" s="14"/>
    </row>
    <row r="2052" spans="2:11" ht="13.5" x14ac:dyDescent="0.35">
      <c r="B2052" s="3">
        <v>44986</v>
      </c>
      <c r="C2052" s="2">
        <v>29.8</v>
      </c>
      <c r="D2052" s="2">
        <v>18.015599999999999</v>
      </c>
      <c r="E2052" s="2">
        <v>37582</v>
      </c>
      <c r="F2052" s="2">
        <v>29.495999999999999</v>
      </c>
      <c r="G2052" s="2">
        <v>1108518.672</v>
      </c>
      <c r="H2052" s="15">
        <f t="shared" si="31"/>
        <v>4.48853651322084E-2</v>
      </c>
      <c r="I2052" s="14"/>
      <c r="J2052" s="14"/>
      <c r="K2052" s="14"/>
    </row>
    <row r="2053" spans="2:11" ht="13.5" x14ac:dyDescent="0.35">
      <c r="B2053" s="3">
        <v>44987</v>
      </c>
      <c r="C2053" s="2">
        <v>30</v>
      </c>
      <c r="D2053" s="2">
        <v>18.136500000000002</v>
      </c>
      <c r="E2053" s="2">
        <v>31608</v>
      </c>
      <c r="F2053" s="2">
        <v>30.158000000000001</v>
      </c>
      <c r="G2053" s="2">
        <v>953234.06400000001</v>
      </c>
      <c r="H2053" s="15">
        <f t="shared" si="31"/>
        <v>6.7108505961501396E-3</v>
      </c>
      <c r="I2053" s="14"/>
      <c r="J2053" s="14"/>
      <c r="K2053" s="14"/>
    </row>
    <row r="2054" spans="2:11" ht="13.5" x14ac:dyDescent="0.35">
      <c r="B2054" s="3">
        <v>44988</v>
      </c>
      <c r="C2054" s="2">
        <v>30</v>
      </c>
      <c r="D2054" s="2">
        <v>18.136500000000002</v>
      </c>
      <c r="E2054" s="2">
        <v>46025</v>
      </c>
      <c r="F2054" s="2">
        <v>29.971</v>
      </c>
      <c r="G2054" s="2">
        <v>1379415.2749999999</v>
      </c>
      <c r="H2054" s="15">
        <f t="shared" si="31"/>
        <v>0</v>
      </c>
      <c r="I2054" s="14"/>
      <c r="J2054" s="14"/>
      <c r="K2054" s="14"/>
    </row>
    <row r="2055" spans="2:11" ht="13.5" x14ac:dyDescent="0.35">
      <c r="B2055" s="3">
        <v>44991</v>
      </c>
      <c r="C2055" s="2">
        <v>30.3</v>
      </c>
      <c r="D2055" s="2">
        <v>18.317799999999998</v>
      </c>
      <c r="E2055" s="2">
        <v>22005</v>
      </c>
      <c r="F2055" s="2">
        <v>30.04</v>
      </c>
      <c r="G2055" s="2">
        <v>661030.19999999995</v>
      </c>
      <c r="H2055" s="15">
        <f t="shared" ref="H2055:H2118" si="32">(D2055-D2054)/D2054</f>
        <v>9.9964160670469315E-3</v>
      </c>
      <c r="I2055" s="14"/>
      <c r="J2055" s="14"/>
      <c r="K2055" s="14"/>
    </row>
    <row r="2056" spans="2:11" ht="13.5" x14ac:dyDescent="0.35">
      <c r="B2056" s="3">
        <v>44992</v>
      </c>
      <c r="C2056" s="2">
        <v>30.3</v>
      </c>
      <c r="D2056" s="2">
        <v>18.317799999999998</v>
      </c>
      <c r="E2056" s="2">
        <v>44040</v>
      </c>
      <c r="F2056" s="2">
        <v>30.256</v>
      </c>
      <c r="G2056" s="2">
        <v>1332474.24</v>
      </c>
      <c r="H2056" s="15">
        <f t="shared" si="32"/>
        <v>0</v>
      </c>
      <c r="I2056" s="14"/>
      <c r="J2056" s="14"/>
      <c r="K2056" s="14"/>
    </row>
    <row r="2057" spans="2:11" ht="13.5" x14ac:dyDescent="0.35">
      <c r="B2057" s="3">
        <v>44993</v>
      </c>
      <c r="C2057" s="2">
        <v>31</v>
      </c>
      <c r="D2057" s="2">
        <v>18.741</v>
      </c>
      <c r="E2057" s="2">
        <v>58352</v>
      </c>
      <c r="F2057" s="2">
        <v>30.28</v>
      </c>
      <c r="G2057" s="2">
        <v>1766898.56</v>
      </c>
      <c r="H2057" s="15">
        <f t="shared" si="32"/>
        <v>2.3103211084300593E-2</v>
      </c>
      <c r="I2057" s="14"/>
      <c r="J2057" s="14"/>
      <c r="K2057" s="14"/>
    </row>
    <row r="2058" spans="2:11" ht="13.5" x14ac:dyDescent="0.35">
      <c r="B2058" s="3">
        <v>44994</v>
      </c>
      <c r="C2058" s="2">
        <v>31.2</v>
      </c>
      <c r="D2058" s="2">
        <v>18.861899999999999</v>
      </c>
      <c r="E2058" s="2">
        <v>19897</v>
      </c>
      <c r="F2058" s="2">
        <v>31.466999999999999</v>
      </c>
      <c r="G2058" s="2">
        <v>626098.89899999998</v>
      </c>
      <c r="H2058" s="15">
        <f t="shared" si="32"/>
        <v>6.4510965263325807E-3</v>
      </c>
      <c r="I2058" s="14"/>
      <c r="J2058" s="14"/>
      <c r="K2058" s="14"/>
    </row>
    <row r="2059" spans="2:11" ht="13.5" x14ac:dyDescent="0.35">
      <c r="B2059" s="3">
        <v>44995</v>
      </c>
      <c r="C2059" s="2">
        <v>31.4</v>
      </c>
      <c r="D2059" s="2">
        <v>18.982800000000001</v>
      </c>
      <c r="E2059" s="2">
        <v>24751</v>
      </c>
      <c r="F2059" s="2">
        <v>31.498000000000001</v>
      </c>
      <c r="G2059" s="2">
        <v>779606.99800000002</v>
      </c>
      <c r="H2059" s="15">
        <f t="shared" si="32"/>
        <v>6.4097466320997597E-3</v>
      </c>
      <c r="I2059" s="14"/>
      <c r="J2059" s="14"/>
      <c r="K2059" s="14"/>
    </row>
    <row r="2060" spans="2:11" ht="13.5" x14ac:dyDescent="0.35">
      <c r="B2060" s="3">
        <v>44998</v>
      </c>
      <c r="C2060" s="2">
        <v>31.5</v>
      </c>
      <c r="D2060" s="2">
        <v>19.043299999999999</v>
      </c>
      <c r="E2060" s="2">
        <v>11635</v>
      </c>
      <c r="F2060" s="2">
        <v>31.562999999999999</v>
      </c>
      <c r="G2060" s="2">
        <v>367235.505</v>
      </c>
      <c r="H2060" s="15">
        <f t="shared" si="32"/>
        <v>3.1870956866214442E-3</v>
      </c>
      <c r="I2060" s="14"/>
      <c r="J2060" s="14"/>
      <c r="K2060" s="14"/>
    </row>
    <row r="2061" spans="2:11" ht="13.5" x14ac:dyDescent="0.35">
      <c r="B2061" s="3">
        <v>44999</v>
      </c>
      <c r="C2061" s="2">
        <v>32</v>
      </c>
      <c r="D2061" s="2">
        <v>19.345600000000001</v>
      </c>
      <c r="E2061" s="2">
        <v>16167</v>
      </c>
      <c r="F2061" s="2">
        <v>31.452999999999999</v>
      </c>
      <c r="G2061" s="2">
        <v>508500.65100000001</v>
      </c>
      <c r="H2061" s="15">
        <f t="shared" si="32"/>
        <v>1.5874349508751238E-2</v>
      </c>
      <c r="I2061" s="14"/>
      <c r="J2061" s="14"/>
      <c r="K2061" s="14"/>
    </row>
    <row r="2062" spans="2:11" ht="13.5" x14ac:dyDescent="0.35">
      <c r="B2062" s="3">
        <v>45000</v>
      </c>
      <c r="C2062" s="2">
        <v>31.09</v>
      </c>
      <c r="D2062" s="2">
        <v>18.795400000000001</v>
      </c>
      <c r="E2062" s="2">
        <v>9817</v>
      </c>
      <c r="F2062" s="2">
        <v>31.802</v>
      </c>
      <c r="G2062" s="2">
        <v>312200.234</v>
      </c>
      <c r="H2062" s="15">
        <f t="shared" si="32"/>
        <v>-2.8440575634769674E-2</v>
      </c>
      <c r="I2062" s="14"/>
      <c r="J2062" s="14"/>
      <c r="K2062" s="14"/>
    </row>
    <row r="2063" spans="2:11" ht="13.5" x14ac:dyDescent="0.35">
      <c r="B2063" s="3">
        <v>45001</v>
      </c>
      <c r="C2063" s="2">
        <v>31.1</v>
      </c>
      <c r="D2063" s="2">
        <v>18.801500000000001</v>
      </c>
      <c r="E2063" s="2">
        <v>6528</v>
      </c>
      <c r="F2063" s="2">
        <v>31.247</v>
      </c>
      <c r="G2063" s="2">
        <v>203980.416</v>
      </c>
      <c r="H2063" s="15">
        <f t="shared" si="32"/>
        <v>3.2454749566383231E-4</v>
      </c>
      <c r="I2063" s="14"/>
      <c r="J2063" s="14"/>
      <c r="K2063" s="14"/>
    </row>
    <row r="2064" spans="2:11" ht="13.5" x14ac:dyDescent="0.35">
      <c r="B2064" s="3">
        <v>45002</v>
      </c>
      <c r="C2064" s="2">
        <v>31.5</v>
      </c>
      <c r="D2064" s="2">
        <v>19.043299999999999</v>
      </c>
      <c r="E2064" s="2">
        <v>13401</v>
      </c>
      <c r="F2064" s="2">
        <v>31.382999999999999</v>
      </c>
      <c r="G2064" s="2">
        <v>420563.58299999998</v>
      </c>
      <c r="H2064" s="15">
        <f t="shared" si="32"/>
        <v>1.286067600989271E-2</v>
      </c>
      <c r="I2064" s="14"/>
      <c r="J2064" s="14"/>
      <c r="K2064" s="14"/>
    </row>
    <row r="2065" spans="2:11" ht="13.5" x14ac:dyDescent="0.35">
      <c r="B2065" s="3">
        <v>45006</v>
      </c>
      <c r="C2065" s="2">
        <v>31.65</v>
      </c>
      <c r="D2065" s="2">
        <v>19.134</v>
      </c>
      <c r="E2065" s="2">
        <v>8767</v>
      </c>
      <c r="F2065" s="2">
        <v>31.657</v>
      </c>
      <c r="G2065" s="2">
        <v>277536.91899999999</v>
      </c>
      <c r="H2065" s="15">
        <f t="shared" si="32"/>
        <v>4.7628299716961755E-3</v>
      </c>
      <c r="I2065" s="14"/>
      <c r="J2065" s="14"/>
      <c r="K2065" s="14"/>
    </row>
    <row r="2066" spans="2:11" ht="13.5" x14ac:dyDescent="0.35">
      <c r="B2066" s="3">
        <v>45007</v>
      </c>
      <c r="C2066" s="2">
        <v>31.56</v>
      </c>
      <c r="D2066" s="2">
        <v>19.079599999999999</v>
      </c>
      <c r="E2066" s="2">
        <v>5135</v>
      </c>
      <c r="F2066" s="2">
        <v>31.459</v>
      </c>
      <c r="G2066" s="2">
        <v>161541.965</v>
      </c>
      <c r="H2066" s="15">
        <f t="shared" si="32"/>
        <v>-2.8431065119682822E-3</v>
      </c>
      <c r="I2066" s="14"/>
      <c r="J2066" s="14"/>
      <c r="K2066" s="14"/>
    </row>
    <row r="2067" spans="2:11" ht="13.5" x14ac:dyDescent="0.35">
      <c r="B2067" s="3">
        <v>45008</v>
      </c>
      <c r="C2067" s="2">
        <v>31</v>
      </c>
      <c r="D2067" s="2">
        <v>18.741</v>
      </c>
      <c r="E2067" s="2">
        <v>11001</v>
      </c>
      <c r="F2067" s="2">
        <v>31.132999999999999</v>
      </c>
      <c r="G2067" s="2">
        <v>342494.13299999997</v>
      </c>
      <c r="H2067" s="15">
        <f t="shared" si="32"/>
        <v>-1.7746703285184153E-2</v>
      </c>
      <c r="I2067" s="14"/>
      <c r="J2067" s="14"/>
      <c r="K2067" s="14"/>
    </row>
    <row r="2068" spans="2:11" ht="13.5" x14ac:dyDescent="0.35">
      <c r="B2068" s="3">
        <v>45009</v>
      </c>
      <c r="C2068" s="2">
        <v>32</v>
      </c>
      <c r="D2068" s="2">
        <v>19.345600000000001</v>
      </c>
      <c r="E2068" s="2">
        <v>18421</v>
      </c>
      <c r="F2068" s="2">
        <v>31.428000000000001</v>
      </c>
      <c r="G2068" s="2">
        <v>578935.18799999997</v>
      </c>
      <c r="H2068" s="15">
        <f t="shared" si="32"/>
        <v>3.2260818526225997E-2</v>
      </c>
      <c r="I2068" s="14"/>
      <c r="J2068" s="14"/>
      <c r="K2068" s="14"/>
    </row>
    <row r="2069" spans="2:11" ht="13.5" x14ac:dyDescent="0.35">
      <c r="B2069" s="3">
        <v>45012</v>
      </c>
      <c r="C2069" s="2">
        <v>32.299999999999997</v>
      </c>
      <c r="D2069" s="2">
        <v>19.526900000000001</v>
      </c>
      <c r="E2069" s="2">
        <v>8254</v>
      </c>
      <c r="F2069" s="2">
        <v>32.020000000000003</v>
      </c>
      <c r="G2069" s="2">
        <v>264293.08</v>
      </c>
      <c r="H2069" s="15">
        <f t="shared" si="32"/>
        <v>9.3716400628566822E-3</v>
      </c>
      <c r="I2069" s="14"/>
      <c r="J2069" s="14"/>
      <c r="K2069" s="14"/>
    </row>
    <row r="2070" spans="2:11" ht="13.5" x14ac:dyDescent="0.35">
      <c r="B2070" s="3">
        <v>45013</v>
      </c>
      <c r="C2070" s="2">
        <v>32.299999999999997</v>
      </c>
      <c r="D2070" s="2">
        <v>19.526900000000001</v>
      </c>
      <c r="E2070" s="2">
        <v>1579</v>
      </c>
      <c r="F2070" s="2">
        <v>32.332999999999998</v>
      </c>
      <c r="G2070" s="2">
        <v>51053.807000000001</v>
      </c>
      <c r="H2070" s="15">
        <f t="shared" si="32"/>
        <v>0</v>
      </c>
      <c r="I2070" s="14"/>
      <c r="J2070" s="14"/>
      <c r="K2070" s="14"/>
    </row>
    <row r="2071" spans="2:11" ht="13.5" x14ac:dyDescent="0.35">
      <c r="B2071" s="3">
        <v>45014</v>
      </c>
      <c r="C2071" s="2">
        <v>33</v>
      </c>
      <c r="D2071" s="2">
        <v>19.950099999999999</v>
      </c>
      <c r="E2071" s="2">
        <v>8828</v>
      </c>
      <c r="F2071" s="2">
        <v>32.393000000000001</v>
      </c>
      <c r="G2071" s="2">
        <v>285965.40399999998</v>
      </c>
      <c r="H2071" s="15">
        <f t="shared" si="32"/>
        <v>2.1672666936379956E-2</v>
      </c>
      <c r="I2071" s="14"/>
      <c r="J2071" s="14"/>
      <c r="K2071" s="14"/>
    </row>
    <row r="2072" spans="2:11" ht="13.5" x14ac:dyDescent="0.35">
      <c r="B2072" s="3">
        <v>45015</v>
      </c>
      <c r="C2072" s="2">
        <v>33</v>
      </c>
      <c r="D2072" s="2">
        <v>19.950099999999999</v>
      </c>
      <c r="E2072" s="2">
        <v>37087</v>
      </c>
      <c r="F2072" s="2">
        <v>31.396000000000001</v>
      </c>
      <c r="G2072" s="2">
        <v>1164383.452</v>
      </c>
      <c r="H2072" s="15">
        <f t="shared" si="32"/>
        <v>0</v>
      </c>
      <c r="I2072" s="14"/>
      <c r="J2072" s="14"/>
      <c r="K2072" s="14"/>
    </row>
    <row r="2073" spans="2:11" ht="13.5" x14ac:dyDescent="0.35">
      <c r="B2073" s="3">
        <v>45016</v>
      </c>
      <c r="C2073" s="2">
        <v>33</v>
      </c>
      <c r="D2073" s="2">
        <v>19.950099999999999</v>
      </c>
      <c r="E2073" s="2">
        <v>33000</v>
      </c>
      <c r="F2073" s="2">
        <v>31.684000000000001</v>
      </c>
      <c r="G2073" s="2">
        <v>1045572</v>
      </c>
      <c r="H2073" s="15">
        <f t="shared" si="32"/>
        <v>0</v>
      </c>
      <c r="I2073" s="14"/>
      <c r="J2073" s="14"/>
      <c r="K2073" s="14"/>
    </row>
    <row r="2074" spans="2:11" ht="13.5" x14ac:dyDescent="0.35">
      <c r="B2074" s="3">
        <v>45019</v>
      </c>
      <c r="C2074" s="2">
        <v>33</v>
      </c>
      <c r="D2074" s="2">
        <v>19.950099999999999</v>
      </c>
      <c r="E2074" s="2">
        <v>3024</v>
      </c>
      <c r="F2074" s="2">
        <v>33</v>
      </c>
      <c r="G2074" s="2">
        <v>99792</v>
      </c>
      <c r="H2074" s="15">
        <f t="shared" si="32"/>
        <v>0</v>
      </c>
      <c r="I2074" s="14"/>
      <c r="J2074" s="14"/>
      <c r="K2074" s="14"/>
    </row>
    <row r="2075" spans="2:11" ht="13.5" x14ac:dyDescent="0.35">
      <c r="B2075" s="3">
        <v>45020</v>
      </c>
      <c r="C2075" s="2">
        <v>33.5</v>
      </c>
      <c r="D2075" s="2">
        <v>20.252400000000002</v>
      </c>
      <c r="E2075" s="2">
        <v>8910</v>
      </c>
      <c r="F2075" s="2">
        <v>33.363999999999997</v>
      </c>
      <c r="G2075" s="2">
        <v>297273.24</v>
      </c>
      <c r="H2075" s="15">
        <f t="shared" si="32"/>
        <v>1.515280625159786E-2</v>
      </c>
      <c r="I2075" s="14"/>
      <c r="J2075" s="14"/>
      <c r="K2075" s="14"/>
    </row>
    <row r="2076" spans="2:11" ht="13.5" x14ac:dyDescent="0.35">
      <c r="B2076" s="3">
        <v>45021</v>
      </c>
      <c r="C2076" s="2">
        <v>34</v>
      </c>
      <c r="D2076" s="2">
        <v>20.5547</v>
      </c>
      <c r="E2076" s="2">
        <v>9326</v>
      </c>
      <c r="F2076" s="2">
        <v>33.968000000000004</v>
      </c>
      <c r="G2076" s="2">
        <v>316785.56800000003</v>
      </c>
      <c r="H2076" s="15">
        <f t="shared" si="32"/>
        <v>1.4926625980130694E-2</v>
      </c>
      <c r="I2076" s="14"/>
      <c r="J2076" s="14"/>
      <c r="K2076" s="14"/>
    </row>
    <row r="2077" spans="2:11" ht="13.5" x14ac:dyDescent="0.35">
      <c r="B2077" s="3">
        <v>45022</v>
      </c>
      <c r="C2077" s="2">
        <v>34.04</v>
      </c>
      <c r="D2077" s="2">
        <v>20.578900000000001</v>
      </c>
      <c r="E2077" s="2">
        <v>3469</v>
      </c>
      <c r="F2077" s="2">
        <v>34.036000000000001</v>
      </c>
      <c r="G2077" s="2">
        <v>118070.88400000001</v>
      </c>
      <c r="H2077" s="15">
        <f t="shared" si="32"/>
        <v>1.1773463003595501E-3</v>
      </c>
      <c r="I2077" s="14"/>
      <c r="J2077" s="14"/>
      <c r="K2077" s="14"/>
    </row>
    <row r="2078" spans="2:11" ht="13.5" x14ac:dyDescent="0.35">
      <c r="B2078" s="3">
        <v>45023</v>
      </c>
      <c r="C2078" s="2">
        <v>34.090000000000003</v>
      </c>
      <c r="D2078" s="2">
        <v>20.609100000000002</v>
      </c>
      <c r="E2078" s="2">
        <v>2001</v>
      </c>
      <c r="F2078" s="2">
        <v>34.061</v>
      </c>
      <c r="G2078" s="2">
        <v>68156.061000000002</v>
      </c>
      <c r="H2078" s="15">
        <f t="shared" si="32"/>
        <v>1.4675225595148754E-3</v>
      </c>
      <c r="I2078" s="14"/>
      <c r="J2078" s="14"/>
      <c r="K2078" s="14"/>
    </row>
    <row r="2079" spans="2:11" ht="13.5" x14ac:dyDescent="0.35">
      <c r="B2079" s="3">
        <v>45026</v>
      </c>
      <c r="C2079" s="2">
        <v>34.799999999999997</v>
      </c>
      <c r="D2079" s="2">
        <v>21.0383</v>
      </c>
      <c r="E2079" s="2">
        <v>21281</v>
      </c>
      <c r="F2079" s="2">
        <v>34.247999999999998</v>
      </c>
      <c r="G2079" s="2">
        <v>728831.68799999997</v>
      </c>
      <c r="H2079" s="15">
        <f t="shared" si="32"/>
        <v>2.082575173103134E-2</v>
      </c>
      <c r="I2079" s="14"/>
      <c r="J2079" s="14"/>
      <c r="K2079" s="14"/>
    </row>
    <row r="2080" spans="2:11" ht="13.5" x14ac:dyDescent="0.35">
      <c r="B2080" s="3">
        <v>45027</v>
      </c>
      <c r="C2080" s="2">
        <v>35</v>
      </c>
      <c r="D2080" s="2">
        <v>21.159199999999998</v>
      </c>
      <c r="E2080" s="2">
        <v>8916</v>
      </c>
      <c r="F2080" s="2">
        <v>34.765999999999998</v>
      </c>
      <c r="G2080" s="2">
        <v>309973.65600000002</v>
      </c>
      <c r="H2080" s="15">
        <f t="shared" si="32"/>
        <v>5.7466620401838029E-3</v>
      </c>
      <c r="I2080" s="14"/>
      <c r="J2080" s="14"/>
      <c r="K2080" s="14"/>
    </row>
    <row r="2081" spans="2:11" ht="13.5" x14ac:dyDescent="0.35">
      <c r="B2081" s="3">
        <v>45028</v>
      </c>
      <c r="C2081" s="2">
        <v>35.799999999999997</v>
      </c>
      <c r="D2081" s="2">
        <v>21.642900000000001</v>
      </c>
      <c r="E2081" s="2">
        <v>7319</v>
      </c>
      <c r="F2081" s="2">
        <v>35.485999999999997</v>
      </c>
      <c r="G2081" s="2">
        <v>259722.03400000001</v>
      </c>
      <c r="H2081" s="15">
        <f t="shared" si="32"/>
        <v>2.2860032515407129E-2</v>
      </c>
      <c r="I2081" s="14"/>
      <c r="J2081" s="14"/>
      <c r="K2081" s="14"/>
    </row>
    <row r="2082" spans="2:11" ht="13.5" x14ac:dyDescent="0.35">
      <c r="B2082" s="3">
        <v>45029</v>
      </c>
      <c r="C2082" s="2">
        <v>35.950000000000003</v>
      </c>
      <c r="D2082" s="2">
        <v>21.733499999999999</v>
      </c>
      <c r="E2082" s="2">
        <v>16478</v>
      </c>
      <c r="F2082" s="2">
        <v>35.963000000000001</v>
      </c>
      <c r="G2082" s="2">
        <v>592598.31400000001</v>
      </c>
      <c r="H2082" s="15">
        <f t="shared" si="32"/>
        <v>4.1861303244943356E-3</v>
      </c>
      <c r="I2082" s="14"/>
      <c r="J2082" s="14"/>
      <c r="K2082" s="14"/>
    </row>
    <row r="2083" spans="2:11" ht="13.5" x14ac:dyDescent="0.35">
      <c r="B2083" s="3">
        <v>45030</v>
      </c>
      <c r="C2083" s="2">
        <v>35.19</v>
      </c>
      <c r="D2083" s="2">
        <v>21.274100000000001</v>
      </c>
      <c r="E2083" s="2">
        <v>3813</v>
      </c>
      <c r="F2083" s="2">
        <v>35.610999999999997</v>
      </c>
      <c r="G2083" s="2">
        <v>135784.74299999999</v>
      </c>
      <c r="H2083" s="15">
        <f t="shared" si="32"/>
        <v>-2.1137874709549715E-2</v>
      </c>
      <c r="I2083" s="14"/>
      <c r="J2083" s="14"/>
      <c r="K2083" s="14"/>
    </row>
    <row r="2084" spans="2:11" ht="13.5" x14ac:dyDescent="0.35">
      <c r="B2084" s="3">
        <v>45033</v>
      </c>
      <c r="C2084" s="2">
        <v>35</v>
      </c>
      <c r="D2084" s="2">
        <v>21.159199999999998</v>
      </c>
      <c r="E2084" s="2">
        <v>1036</v>
      </c>
      <c r="F2084" s="2">
        <v>34.908000000000001</v>
      </c>
      <c r="G2084" s="2">
        <v>36164.688000000002</v>
      </c>
      <c r="H2084" s="15">
        <f t="shared" si="32"/>
        <v>-5.4009335295031151E-3</v>
      </c>
      <c r="I2084" s="14"/>
      <c r="J2084" s="14"/>
      <c r="K2084" s="14"/>
    </row>
    <row r="2085" spans="2:11" ht="13.5" x14ac:dyDescent="0.35">
      <c r="B2085" s="3">
        <v>45034</v>
      </c>
      <c r="C2085" s="2">
        <v>35.14</v>
      </c>
      <c r="D2085" s="2">
        <v>21.2439</v>
      </c>
      <c r="E2085" s="2">
        <v>4425</v>
      </c>
      <c r="F2085" s="2">
        <v>34.771000000000001</v>
      </c>
      <c r="G2085" s="2">
        <v>153861.67499999999</v>
      </c>
      <c r="H2085" s="15">
        <f t="shared" si="32"/>
        <v>4.0029868804114313E-3</v>
      </c>
      <c r="I2085" s="14"/>
      <c r="J2085" s="14"/>
      <c r="K2085" s="14"/>
    </row>
    <row r="2086" spans="2:11" ht="13.5" x14ac:dyDescent="0.35">
      <c r="B2086" s="3">
        <v>45035</v>
      </c>
      <c r="C2086" s="2">
        <v>35.14</v>
      </c>
      <c r="D2086" s="2">
        <v>21.2439</v>
      </c>
      <c r="E2086" s="2">
        <v>22629</v>
      </c>
      <c r="F2086" s="2">
        <v>35.039000000000001</v>
      </c>
      <c r="G2086" s="2">
        <v>792897.53099999996</v>
      </c>
      <c r="H2086" s="15">
        <f t="shared" si="32"/>
        <v>0</v>
      </c>
      <c r="I2086" s="14"/>
      <c r="J2086" s="14"/>
      <c r="K2086" s="14"/>
    </row>
    <row r="2087" spans="2:11" ht="13.5" x14ac:dyDescent="0.35">
      <c r="B2087" s="3">
        <v>45036</v>
      </c>
      <c r="C2087" s="2">
        <v>35.5</v>
      </c>
      <c r="D2087" s="2">
        <v>21.461500000000001</v>
      </c>
      <c r="E2087" s="2">
        <v>2308</v>
      </c>
      <c r="F2087" s="2">
        <v>35.030999999999999</v>
      </c>
      <c r="G2087" s="2">
        <v>80851.547999999995</v>
      </c>
      <c r="H2087" s="15">
        <f t="shared" si="32"/>
        <v>1.0242940326399622E-2</v>
      </c>
      <c r="I2087" s="14"/>
      <c r="J2087" s="14"/>
      <c r="K2087" s="14"/>
    </row>
    <row r="2088" spans="2:11" ht="13.5" x14ac:dyDescent="0.35">
      <c r="B2088" s="3">
        <v>45040</v>
      </c>
      <c r="C2088" s="2">
        <v>36</v>
      </c>
      <c r="D2088" s="2">
        <v>21.7638</v>
      </c>
      <c r="E2088" s="2">
        <v>3699</v>
      </c>
      <c r="F2088" s="2">
        <v>35.720999999999997</v>
      </c>
      <c r="G2088" s="2">
        <v>132131.97899999999</v>
      </c>
      <c r="H2088" s="15">
        <f t="shared" si="32"/>
        <v>1.4085688325606267E-2</v>
      </c>
      <c r="I2088" s="14"/>
      <c r="J2088" s="14"/>
      <c r="K2088" s="14"/>
    </row>
    <row r="2089" spans="2:11" ht="13.5" x14ac:dyDescent="0.35">
      <c r="B2089" s="3">
        <v>45041</v>
      </c>
      <c r="C2089" s="2">
        <v>35.9</v>
      </c>
      <c r="D2089" s="2">
        <v>21.703299999999999</v>
      </c>
      <c r="E2089" s="2">
        <v>901</v>
      </c>
      <c r="F2089" s="2">
        <v>35.957000000000001</v>
      </c>
      <c r="G2089" s="2">
        <v>32397.257000000001</v>
      </c>
      <c r="H2089" s="15">
        <f t="shared" si="32"/>
        <v>-2.7798454314044933E-3</v>
      </c>
      <c r="I2089" s="14"/>
      <c r="J2089" s="14"/>
      <c r="K2089" s="14"/>
    </row>
    <row r="2090" spans="2:11" ht="13.5" x14ac:dyDescent="0.35">
      <c r="B2090" s="3">
        <v>45042</v>
      </c>
      <c r="C2090" s="2">
        <v>35.590000000000003</v>
      </c>
      <c r="D2090" s="2">
        <v>21.515899999999998</v>
      </c>
      <c r="E2090" s="2">
        <v>717</v>
      </c>
      <c r="F2090" s="2">
        <v>35.451000000000001</v>
      </c>
      <c r="G2090" s="2">
        <v>25418.366999999998</v>
      </c>
      <c r="H2090" s="15">
        <f t="shared" si="32"/>
        <v>-8.6346315998028066E-3</v>
      </c>
      <c r="I2090" s="14"/>
      <c r="J2090" s="14"/>
      <c r="K2090" s="14"/>
    </row>
    <row r="2091" spans="2:11" ht="13.5" x14ac:dyDescent="0.35">
      <c r="B2091" s="3">
        <v>45043</v>
      </c>
      <c r="C2091" s="2">
        <v>35.5</v>
      </c>
      <c r="D2091" s="2">
        <v>21.461500000000001</v>
      </c>
      <c r="E2091" s="2">
        <v>1203</v>
      </c>
      <c r="F2091" s="2">
        <v>35.445999999999998</v>
      </c>
      <c r="G2091" s="2">
        <v>42641.538</v>
      </c>
      <c r="H2091" s="15">
        <f t="shared" si="32"/>
        <v>-2.5283627456902831E-3</v>
      </c>
      <c r="I2091" s="14"/>
      <c r="J2091" s="14"/>
      <c r="K2091" s="14"/>
    </row>
    <row r="2092" spans="2:11" ht="13.5" x14ac:dyDescent="0.35">
      <c r="B2092" s="3">
        <v>45044</v>
      </c>
      <c r="C2092" s="2">
        <v>34.75</v>
      </c>
      <c r="D2092" s="2">
        <v>21.008099999999999</v>
      </c>
      <c r="E2092" s="2">
        <v>1290</v>
      </c>
      <c r="F2092" s="2">
        <v>35.472999999999999</v>
      </c>
      <c r="G2092" s="2">
        <v>45760.17</v>
      </c>
      <c r="H2092" s="15">
        <f t="shared" si="32"/>
        <v>-2.1126202735130443E-2</v>
      </c>
      <c r="I2092" s="14"/>
      <c r="J2092" s="14"/>
      <c r="K2092" s="14"/>
    </row>
    <row r="2093" spans="2:11" ht="13.5" x14ac:dyDescent="0.35">
      <c r="B2093" s="3">
        <v>45048</v>
      </c>
      <c r="C2093" s="2">
        <v>36.1</v>
      </c>
      <c r="D2093" s="2">
        <v>21.824200000000001</v>
      </c>
      <c r="E2093" s="2">
        <v>3897</v>
      </c>
      <c r="F2093" s="2">
        <v>35.988</v>
      </c>
      <c r="G2093" s="2">
        <v>140245.236</v>
      </c>
      <c r="H2093" s="15">
        <f t="shared" si="32"/>
        <v>3.8846920949538621E-2</v>
      </c>
      <c r="I2093" s="14"/>
      <c r="J2093" s="14"/>
      <c r="K2093" s="14"/>
    </row>
    <row r="2094" spans="2:11" ht="13.5" x14ac:dyDescent="0.35">
      <c r="B2094" s="3">
        <v>45049</v>
      </c>
      <c r="C2094" s="2">
        <v>36</v>
      </c>
      <c r="D2094" s="2">
        <v>21.7638</v>
      </c>
      <c r="E2094" s="2">
        <v>1222</v>
      </c>
      <c r="F2094" s="2">
        <v>35.99</v>
      </c>
      <c r="G2094" s="2">
        <v>43979.78</v>
      </c>
      <c r="H2094" s="15">
        <f t="shared" si="32"/>
        <v>-2.7675699452901522E-3</v>
      </c>
      <c r="I2094" s="14"/>
      <c r="J2094" s="14"/>
      <c r="K2094" s="14"/>
    </row>
    <row r="2095" spans="2:11" ht="13.5" x14ac:dyDescent="0.35">
      <c r="B2095" s="3">
        <v>45050</v>
      </c>
      <c r="C2095" s="2">
        <v>35.950000000000003</v>
      </c>
      <c r="D2095" s="2">
        <v>21.733499999999999</v>
      </c>
      <c r="E2095" s="2">
        <v>3016</v>
      </c>
      <c r="F2095" s="2">
        <v>35.945</v>
      </c>
      <c r="G2095" s="2">
        <v>108410.12</v>
      </c>
      <c r="H2095" s="15">
        <f t="shared" si="32"/>
        <v>-1.3922201086207574E-3</v>
      </c>
      <c r="I2095" s="14"/>
      <c r="J2095" s="14"/>
      <c r="K2095" s="14"/>
    </row>
    <row r="2096" spans="2:11" ht="13.5" x14ac:dyDescent="0.35">
      <c r="B2096" s="3">
        <v>45051</v>
      </c>
      <c r="C2096" s="2">
        <v>35.840000000000003</v>
      </c>
      <c r="D2096" s="2">
        <v>21.667000000000002</v>
      </c>
      <c r="E2096" s="2">
        <v>263</v>
      </c>
      <c r="F2096" s="2">
        <v>35.847999999999999</v>
      </c>
      <c r="G2096" s="2">
        <v>9428.0239999999994</v>
      </c>
      <c r="H2096" s="15">
        <f t="shared" si="32"/>
        <v>-3.059792486253838E-3</v>
      </c>
      <c r="I2096" s="14"/>
      <c r="J2096" s="14"/>
      <c r="K2096" s="14"/>
    </row>
    <row r="2097" spans="2:11" ht="13.5" x14ac:dyDescent="0.35">
      <c r="B2097" s="3">
        <v>45054</v>
      </c>
      <c r="C2097" s="2">
        <v>35.58</v>
      </c>
      <c r="D2097" s="2">
        <v>21.509899999999998</v>
      </c>
      <c r="E2097" s="2">
        <v>694</v>
      </c>
      <c r="F2097" s="2">
        <v>35.427999999999997</v>
      </c>
      <c r="G2097" s="2">
        <v>24587.031999999999</v>
      </c>
      <c r="H2097" s="15">
        <f t="shared" si="32"/>
        <v>-7.2506576821896587E-3</v>
      </c>
      <c r="I2097" s="14"/>
      <c r="J2097" s="14"/>
      <c r="K2097" s="14"/>
    </row>
    <row r="2098" spans="2:11" ht="13.5" x14ac:dyDescent="0.35">
      <c r="B2098" s="3">
        <v>45055</v>
      </c>
      <c r="C2098" s="2">
        <v>35.6</v>
      </c>
      <c r="D2098" s="2">
        <v>21.521899999999999</v>
      </c>
      <c r="E2098" s="2">
        <v>1686</v>
      </c>
      <c r="F2098" s="2">
        <v>35.600999999999999</v>
      </c>
      <c r="G2098" s="2">
        <v>60023.286</v>
      </c>
      <c r="H2098" s="15">
        <f t="shared" si="32"/>
        <v>5.5788264938472307E-4</v>
      </c>
      <c r="I2098" s="14"/>
      <c r="J2098" s="14"/>
      <c r="K2098" s="14"/>
    </row>
    <row r="2099" spans="2:11" ht="13.5" x14ac:dyDescent="0.35">
      <c r="B2099" s="3">
        <v>45056</v>
      </c>
      <c r="C2099" s="2">
        <v>35.5</v>
      </c>
      <c r="D2099" s="2">
        <v>21.461500000000001</v>
      </c>
      <c r="E2099" s="2">
        <v>4088</v>
      </c>
      <c r="F2099" s="2">
        <v>35.292000000000002</v>
      </c>
      <c r="G2099" s="2">
        <v>144273.696</v>
      </c>
      <c r="H2099" s="15">
        <f t="shared" si="32"/>
        <v>-2.8064436690068161E-3</v>
      </c>
      <c r="I2099" s="14"/>
      <c r="J2099" s="14"/>
      <c r="K2099" s="14"/>
    </row>
    <row r="2100" spans="2:11" ht="13.5" x14ac:dyDescent="0.35">
      <c r="B2100" s="3">
        <v>45057</v>
      </c>
      <c r="C2100" s="2">
        <v>35.78</v>
      </c>
      <c r="D2100" s="2">
        <v>21.630800000000001</v>
      </c>
      <c r="E2100" s="2">
        <v>692</v>
      </c>
      <c r="F2100" s="2">
        <v>35.656999999999996</v>
      </c>
      <c r="G2100" s="2">
        <v>24674.644</v>
      </c>
      <c r="H2100" s="15">
        <f t="shared" si="32"/>
        <v>7.8885446031265183E-3</v>
      </c>
      <c r="I2100" s="14"/>
      <c r="J2100" s="14"/>
      <c r="K2100" s="14"/>
    </row>
    <row r="2101" spans="2:11" ht="13.5" x14ac:dyDescent="0.35">
      <c r="B2101" s="3">
        <v>45058</v>
      </c>
      <c r="C2101" s="2">
        <v>35.479999999999997</v>
      </c>
      <c r="D2101" s="2">
        <v>21.449400000000001</v>
      </c>
      <c r="E2101" s="2">
        <v>788</v>
      </c>
      <c r="F2101" s="2">
        <v>35.500999999999998</v>
      </c>
      <c r="G2101" s="2">
        <v>27974.788</v>
      </c>
      <c r="H2101" s="15">
        <f t="shared" si="32"/>
        <v>-8.3861900623185461E-3</v>
      </c>
      <c r="I2101" s="14"/>
      <c r="J2101" s="14"/>
      <c r="K2101" s="14"/>
    </row>
    <row r="2102" spans="2:11" ht="13.5" x14ac:dyDescent="0.35">
      <c r="B2102" s="3">
        <v>45061</v>
      </c>
      <c r="C2102" s="2">
        <v>35.479999999999997</v>
      </c>
      <c r="D2102" s="2">
        <v>21.449400000000001</v>
      </c>
      <c r="E2102" s="2">
        <v>2776</v>
      </c>
      <c r="F2102" s="2">
        <v>35.473999999999997</v>
      </c>
      <c r="G2102" s="2">
        <v>98475.823999999993</v>
      </c>
      <c r="H2102" s="15">
        <f t="shared" si="32"/>
        <v>0</v>
      </c>
      <c r="I2102" s="14"/>
      <c r="J2102" s="14"/>
      <c r="K2102" s="14"/>
    </row>
    <row r="2103" spans="2:11" ht="13.5" x14ac:dyDescent="0.35">
      <c r="B2103" s="3">
        <v>45062</v>
      </c>
      <c r="C2103" s="2">
        <v>35.65</v>
      </c>
      <c r="D2103" s="2">
        <v>21.552199999999999</v>
      </c>
      <c r="E2103" s="2">
        <v>4006</v>
      </c>
      <c r="F2103" s="2">
        <v>35.503999999999998</v>
      </c>
      <c r="G2103" s="2">
        <v>142229.024</v>
      </c>
      <c r="H2103" s="15">
        <f t="shared" si="32"/>
        <v>4.7926748533757791E-3</v>
      </c>
      <c r="I2103" s="14"/>
      <c r="J2103" s="14"/>
      <c r="K2103" s="14"/>
    </row>
    <row r="2104" spans="2:11" ht="13.5" x14ac:dyDescent="0.35">
      <c r="B2104" s="3">
        <v>45063</v>
      </c>
      <c r="C2104" s="2">
        <v>35.799999999999997</v>
      </c>
      <c r="D2104" s="2">
        <v>21.642900000000001</v>
      </c>
      <c r="E2104" s="2">
        <v>5367</v>
      </c>
      <c r="F2104" s="2">
        <v>35.619999999999997</v>
      </c>
      <c r="G2104" s="2">
        <v>191172.54</v>
      </c>
      <c r="H2104" s="15">
        <f t="shared" si="32"/>
        <v>4.2083870788133821E-3</v>
      </c>
      <c r="I2104" s="14"/>
      <c r="J2104" s="14"/>
      <c r="K2104" s="14"/>
    </row>
    <row r="2105" spans="2:11" ht="13.5" x14ac:dyDescent="0.35">
      <c r="B2105" s="3">
        <v>45064</v>
      </c>
      <c r="C2105" s="2">
        <v>34</v>
      </c>
      <c r="D2105" s="2">
        <v>21.808700000000002</v>
      </c>
      <c r="E2105" s="2">
        <v>4121</v>
      </c>
      <c r="F2105" s="2">
        <v>34</v>
      </c>
      <c r="G2105" s="2">
        <v>140114</v>
      </c>
      <c r="H2105" s="15">
        <f t="shared" si="32"/>
        <v>7.6607109028827385E-3</v>
      </c>
      <c r="I2105" s="14"/>
      <c r="J2105" s="14"/>
      <c r="K2105" s="14"/>
    </row>
    <row r="2106" spans="2:11" ht="13.5" x14ac:dyDescent="0.35">
      <c r="B2106" s="3">
        <v>45065</v>
      </c>
      <c r="C2106" s="2">
        <v>34.200000000000003</v>
      </c>
      <c r="D2106" s="2">
        <v>21.937000000000001</v>
      </c>
      <c r="E2106" s="2">
        <v>7023</v>
      </c>
      <c r="F2106" s="2">
        <v>34.186</v>
      </c>
      <c r="G2106" s="2">
        <v>240088.27799999999</v>
      </c>
      <c r="H2106" s="15">
        <f t="shared" si="32"/>
        <v>5.8829733088170957E-3</v>
      </c>
      <c r="I2106" s="14"/>
      <c r="J2106" s="14"/>
      <c r="K2106" s="14"/>
    </row>
    <row r="2107" spans="2:11" ht="13.5" x14ac:dyDescent="0.35">
      <c r="B2107" s="3">
        <v>45068</v>
      </c>
      <c r="C2107" s="2">
        <v>34.89</v>
      </c>
      <c r="D2107" s="2">
        <v>22.3795</v>
      </c>
      <c r="E2107" s="2">
        <v>3445</v>
      </c>
      <c r="F2107" s="2">
        <v>34.191000000000003</v>
      </c>
      <c r="G2107" s="2">
        <v>117787.995</v>
      </c>
      <c r="H2107" s="15">
        <f t="shared" si="32"/>
        <v>2.0171399917946801E-2</v>
      </c>
      <c r="I2107" s="14"/>
      <c r="J2107" s="14"/>
      <c r="K2107" s="14"/>
    </row>
    <row r="2108" spans="2:11" ht="13.5" x14ac:dyDescent="0.35">
      <c r="B2108" s="3">
        <v>45069</v>
      </c>
      <c r="C2108" s="2">
        <v>34.1</v>
      </c>
      <c r="D2108" s="2">
        <v>21.872800000000002</v>
      </c>
      <c r="E2108" s="2">
        <v>10208</v>
      </c>
      <c r="F2108" s="2">
        <v>34.209000000000003</v>
      </c>
      <c r="G2108" s="2">
        <v>349205.47200000001</v>
      </c>
      <c r="H2108" s="15">
        <f t="shared" si="32"/>
        <v>-2.2641256507071141E-2</v>
      </c>
      <c r="I2108" s="14"/>
      <c r="J2108" s="14"/>
      <c r="K2108" s="14"/>
    </row>
    <row r="2109" spans="2:11" ht="13.5" x14ac:dyDescent="0.35">
      <c r="B2109" s="3">
        <v>45070</v>
      </c>
      <c r="C2109" s="2">
        <v>34</v>
      </c>
      <c r="D2109" s="2">
        <v>21.808700000000002</v>
      </c>
      <c r="E2109" s="2">
        <v>5758</v>
      </c>
      <c r="F2109" s="2">
        <v>34.130000000000003</v>
      </c>
      <c r="G2109" s="2">
        <v>196520.54</v>
      </c>
      <c r="H2109" s="15">
        <f t="shared" si="32"/>
        <v>-2.930580446947799E-3</v>
      </c>
      <c r="I2109" s="14"/>
      <c r="J2109" s="14"/>
      <c r="K2109" s="14"/>
    </row>
    <row r="2110" spans="2:11" ht="13.5" x14ac:dyDescent="0.35">
      <c r="B2110" s="3">
        <v>45071</v>
      </c>
      <c r="C2110" s="2">
        <v>34.1</v>
      </c>
      <c r="D2110" s="2">
        <v>21.872800000000002</v>
      </c>
      <c r="E2110" s="2">
        <v>1146</v>
      </c>
      <c r="F2110" s="2">
        <v>34.078000000000003</v>
      </c>
      <c r="G2110" s="2">
        <v>39053.387999999999</v>
      </c>
      <c r="H2110" s="15">
        <f t="shared" si="32"/>
        <v>2.9391939913887494E-3</v>
      </c>
      <c r="I2110" s="14"/>
      <c r="J2110" s="14"/>
      <c r="K2110" s="14"/>
    </row>
    <row r="2111" spans="2:11" ht="13.5" x14ac:dyDescent="0.35">
      <c r="B2111" s="3">
        <v>45072</v>
      </c>
      <c r="C2111" s="2">
        <v>34.1</v>
      </c>
      <c r="D2111" s="2">
        <v>21.872800000000002</v>
      </c>
      <c r="E2111" s="2">
        <v>2223</v>
      </c>
      <c r="F2111" s="2">
        <v>34.084000000000003</v>
      </c>
      <c r="G2111" s="2">
        <v>75768.732000000004</v>
      </c>
      <c r="H2111" s="15">
        <f t="shared" si="32"/>
        <v>0</v>
      </c>
      <c r="I2111" s="14"/>
      <c r="J2111" s="14"/>
      <c r="K2111" s="14"/>
    </row>
    <row r="2112" spans="2:11" ht="13.5" x14ac:dyDescent="0.35">
      <c r="B2112" s="3">
        <v>45075</v>
      </c>
      <c r="C2112" s="2">
        <v>34.1</v>
      </c>
      <c r="D2112" s="2">
        <v>21.872800000000002</v>
      </c>
      <c r="E2112" s="2">
        <v>424</v>
      </c>
      <c r="F2112" s="2">
        <v>34.006999999999998</v>
      </c>
      <c r="G2112" s="2">
        <v>14418.968000000001</v>
      </c>
      <c r="H2112" s="15">
        <f t="shared" si="32"/>
        <v>0</v>
      </c>
      <c r="I2112" s="14"/>
      <c r="J2112" s="14"/>
      <c r="K2112" s="14"/>
    </row>
    <row r="2113" spans="2:11" ht="13.5" x14ac:dyDescent="0.35">
      <c r="B2113" s="3">
        <v>45076</v>
      </c>
      <c r="C2113" s="2">
        <v>34</v>
      </c>
      <c r="D2113" s="2">
        <v>21.808700000000002</v>
      </c>
      <c r="E2113" s="2">
        <v>1876</v>
      </c>
      <c r="F2113" s="2">
        <v>34.011000000000003</v>
      </c>
      <c r="G2113" s="2">
        <v>63804.635999999999</v>
      </c>
      <c r="H2113" s="15">
        <f t="shared" si="32"/>
        <v>-2.930580446947799E-3</v>
      </c>
      <c r="I2113" s="14"/>
      <c r="J2113" s="14"/>
      <c r="K2113" s="14"/>
    </row>
    <row r="2114" spans="2:11" ht="13.5" x14ac:dyDescent="0.35">
      <c r="B2114" s="3">
        <v>45077</v>
      </c>
      <c r="C2114" s="2">
        <v>34.07</v>
      </c>
      <c r="D2114" s="2">
        <v>21.8536</v>
      </c>
      <c r="E2114" s="2">
        <v>1680</v>
      </c>
      <c r="F2114" s="2">
        <v>34.018999999999998</v>
      </c>
      <c r="G2114" s="2">
        <v>57151.92</v>
      </c>
      <c r="H2114" s="15">
        <f t="shared" si="32"/>
        <v>2.0588113917839384E-3</v>
      </c>
      <c r="I2114" s="14"/>
      <c r="J2114" s="14"/>
      <c r="K2114" s="14"/>
    </row>
    <row r="2115" spans="2:11" ht="13.5" x14ac:dyDescent="0.35">
      <c r="B2115" s="3">
        <v>45078</v>
      </c>
      <c r="C2115" s="2">
        <v>34</v>
      </c>
      <c r="D2115" s="2">
        <v>21.808700000000002</v>
      </c>
      <c r="E2115" s="2">
        <v>607</v>
      </c>
      <c r="F2115" s="2">
        <v>33.99</v>
      </c>
      <c r="G2115" s="2">
        <v>20631.93</v>
      </c>
      <c r="H2115" s="15">
        <f t="shared" si="32"/>
        <v>-2.0545813962000946E-3</v>
      </c>
      <c r="I2115" s="14"/>
      <c r="J2115" s="14"/>
      <c r="K2115" s="14"/>
    </row>
    <row r="2116" spans="2:11" ht="13.5" x14ac:dyDescent="0.35">
      <c r="B2116" s="3">
        <v>45079</v>
      </c>
      <c r="C2116" s="2">
        <v>33.979999999999997</v>
      </c>
      <c r="D2116" s="2">
        <v>21.7958</v>
      </c>
      <c r="E2116" s="2">
        <v>571</v>
      </c>
      <c r="F2116" s="2">
        <v>33.942999999999998</v>
      </c>
      <c r="G2116" s="2">
        <v>19381.453000000001</v>
      </c>
      <c r="H2116" s="15">
        <f t="shared" si="32"/>
        <v>-5.9150705910952556E-4</v>
      </c>
      <c r="I2116" s="14"/>
      <c r="J2116" s="14"/>
      <c r="K2116" s="14"/>
    </row>
    <row r="2117" spans="2:11" ht="13.5" x14ac:dyDescent="0.35">
      <c r="B2117" s="3">
        <v>45082</v>
      </c>
      <c r="C2117" s="2">
        <v>33.979999999999997</v>
      </c>
      <c r="D2117" s="2">
        <v>21.7958</v>
      </c>
      <c r="E2117" s="2">
        <v>3555</v>
      </c>
      <c r="F2117" s="2">
        <v>33.838000000000001</v>
      </c>
      <c r="G2117" s="2">
        <v>120294.09</v>
      </c>
      <c r="H2117" s="15">
        <f t="shared" si="32"/>
        <v>0</v>
      </c>
      <c r="I2117" s="14"/>
      <c r="J2117" s="14"/>
      <c r="K2117" s="14"/>
    </row>
    <row r="2118" spans="2:11" ht="13.5" x14ac:dyDescent="0.35">
      <c r="B2118" s="3">
        <v>45083</v>
      </c>
      <c r="C2118" s="2">
        <v>33.9</v>
      </c>
      <c r="D2118" s="2">
        <v>21.744499999999999</v>
      </c>
      <c r="E2118" s="2">
        <v>355</v>
      </c>
      <c r="F2118" s="2">
        <v>33.725999999999999</v>
      </c>
      <c r="G2118" s="2">
        <v>11972.73</v>
      </c>
      <c r="H2118" s="15">
        <f t="shared" si="32"/>
        <v>-2.3536644674662659E-3</v>
      </c>
      <c r="I2118" s="14"/>
      <c r="J2118" s="14"/>
      <c r="K2118" s="14"/>
    </row>
    <row r="2119" spans="2:11" ht="13.5" x14ac:dyDescent="0.35">
      <c r="B2119" s="3">
        <v>45084</v>
      </c>
      <c r="C2119" s="2">
        <v>33.89</v>
      </c>
      <c r="D2119" s="2">
        <v>21.738099999999999</v>
      </c>
      <c r="E2119" s="2">
        <v>6298</v>
      </c>
      <c r="F2119" s="2">
        <v>33.856000000000002</v>
      </c>
      <c r="G2119" s="2">
        <v>213225.08799999999</v>
      </c>
      <c r="H2119" s="15">
        <f t="shared" ref="H2119:H2182" si="33">(D2119-D2118)/D2118</f>
        <v>-2.9432730115658192E-4</v>
      </c>
      <c r="I2119" s="14"/>
      <c r="J2119" s="14"/>
      <c r="K2119" s="14"/>
    </row>
    <row r="2120" spans="2:11" ht="13.5" x14ac:dyDescent="0.35">
      <c r="B2120" s="3">
        <v>45085</v>
      </c>
      <c r="C2120" s="2">
        <v>33.5</v>
      </c>
      <c r="D2120" s="2">
        <v>21.488</v>
      </c>
      <c r="E2120" s="2">
        <v>500</v>
      </c>
      <c r="F2120" s="2">
        <v>33.503999999999998</v>
      </c>
      <c r="G2120" s="2">
        <v>16752</v>
      </c>
      <c r="H2120" s="15">
        <f t="shared" si="33"/>
        <v>-1.150514534388929E-2</v>
      </c>
      <c r="I2120" s="14"/>
      <c r="J2120" s="14"/>
      <c r="K2120" s="14"/>
    </row>
    <row r="2121" spans="2:11" ht="13.5" x14ac:dyDescent="0.35">
      <c r="B2121" s="3">
        <v>45086</v>
      </c>
      <c r="C2121" s="2">
        <v>33.950000000000003</v>
      </c>
      <c r="D2121" s="2">
        <v>21.776599999999998</v>
      </c>
      <c r="E2121" s="2">
        <v>1677</v>
      </c>
      <c r="F2121" s="2">
        <v>33.457000000000001</v>
      </c>
      <c r="G2121" s="2">
        <v>56107.389000000003</v>
      </c>
      <c r="H2121" s="15">
        <f t="shared" si="33"/>
        <v>1.3430752047654452E-2</v>
      </c>
      <c r="I2121" s="14"/>
      <c r="J2121" s="14"/>
      <c r="K2121" s="14"/>
    </row>
    <row r="2122" spans="2:11" ht="13.5" x14ac:dyDescent="0.35">
      <c r="B2122" s="3">
        <v>45089</v>
      </c>
      <c r="C2122" s="2">
        <v>33.9</v>
      </c>
      <c r="D2122" s="2">
        <v>21.744499999999999</v>
      </c>
      <c r="E2122" s="2">
        <v>1800</v>
      </c>
      <c r="F2122" s="2">
        <v>33.786999999999999</v>
      </c>
      <c r="G2122" s="2">
        <v>60816.6</v>
      </c>
      <c r="H2122" s="15">
        <f t="shared" si="33"/>
        <v>-1.4740593113709117E-3</v>
      </c>
      <c r="I2122" s="14"/>
      <c r="J2122" s="14"/>
      <c r="K2122" s="14"/>
    </row>
    <row r="2123" spans="2:11" ht="13.5" x14ac:dyDescent="0.35">
      <c r="B2123" s="3">
        <v>45090</v>
      </c>
      <c r="C2123" s="2">
        <v>33.799999999999997</v>
      </c>
      <c r="D2123" s="2">
        <v>21.680399999999999</v>
      </c>
      <c r="E2123" s="2">
        <v>1348</v>
      </c>
      <c r="F2123" s="2">
        <v>33.841999999999999</v>
      </c>
      <c r="G2123" s="2">
        <v>45619.016000000003</v>
      </c>
      <c r="H2123" s="15">
        <f t="shared" si="33"/>
        <v>-2.9478718756467074E-3</v>
      </c>
      <c r="I2123" s="14"/>
      <c r="J2123" s="14"/>
      <c r="K2123" s="14"/>
    </row>
    <row r="2124" spans="2:11" ht="13.5" x14ac:dyDescent="0.35">
      <c r="B2124" s="3">
        <v>45091</v>
      </c>
      <c r="C2124" s="2">
        <v>33.799999999999997</v>
      </c>
      <c r="D2124" s="2">
        <v>21.680399999999999</v>
      </c>
      <c r="E2124" s="2">
        <v>997</v>
      </c>
      <c r="F2124" s="2">
        <v>33.563000000000002</v>
      </c>
      <c r="G2124" s="2">
        <v>33462.311000000002</v>
      </c>
      <c r="H2124" s="15">
        <f t="shared" si="33"/>
        <v>0</v>
      </c>
      <c r="I2124" s="14"/>
      <c r="J2124" s="14"/>
      <c r="K2124" s="14"/>
    </row>
    <row r="2125" spans="2:11" ht="13.5" x14ac:dyDescent="0.35">
      <c r="B2125" s="3">
        <v>45092</v>
      </c>
      <c r="C2125" s="2">
        <v>33.79</v>
      </c>
      <c r="D2125" s="2">
        <v>21.673999999999999</v>
      </c>
      <c r="E2125" s="2">
        <v>152</v>
      </c>
      <c r="F2125" s="2">
        <v>33.795999999999999</v>
      </c>
      <c r="G2125" s="2">
        <v>5136.9920000000002</v>
      </c>
      <c r="H2125" s="15">
        <f t="shared" si="33"/>
        <v>-2.9519750558104537E-4</v>
      </c>
      <c r="I2125" s="14"/>
      <c r="J2125" s="14"/>
      <c r="K2125" s="14"/>
    </row>
    <row r="2126" spans="2:11" ht="13.5" x14ac:dyDescent="0.35">
      <c r="B2126" s="3">
        <v>45093</v>
      </c>
      <c r="C2126" s="2">
        <v>33.6</v>
      </c>
      <c r="D2126" s="2">
        <v>21.552099999999999</v>
      </c>
      <c r="E2126" s="2">
        <v>684</v>
      </c>
      <c r="F2126" s="2">
        <v>33.703000000000003</v>
      </c>
      <c r="G2126" s="2">
        <v>23052.851999999999</v>
      </c>
      <c r="H2126" s="15">
        <f t="shared" si="33"/>
        <v>-5.6242502537602714E-3</v>
      </c>
      <c r="I2126" s="14"/>
      <c r="J2126" s="14"/>
      <c r="K2126" s="14"/>
    </row>
    <row r="2127" spans="2:11" ht="13.5" x14ac:dyDescent="0.35">
      <c r="B2127" s="3">
        <v>45096</v>
      </c>
      <c r="C2127" s="2">
        <v>33.89</v>
      </c>
      <c r="D2127" s="2">
        <v>21.738099999999999</v>
      </c>
      <c r="E2127" s="2">
        <v>761</v>
      </c>
      <c r="F2127" s="2">
        <v>33.720999999999997</v>
      </c>
      <c r="G2127" s="2">
        <v>25661.681</v>
      </c>
      <c r="H2127" s="15">
        <f t="shared" si="33"/>
        <v>8.6302494884489198E-3</v>
      </c>
      <c r="I2127" s="14"/>
      <c r="J2127" s="14"/>
      <c r="K2127" s="14"/>
    </row>
    <row r="2128" spans="2:11" ht="13.5" x14ac:dyDescent="0.35">
      <c r="B2128" s="3">
        <v>45097</v>
      </c>
      <c r="C2128" s="2">
        <v>33.85</v>
      </c>
      <c r="D2128" s="2">
        <v>21.712499999999999</v>
      </c>
      <c r="E2128" s="2">
        <v>458</v>
      </c>
      <c r="F2128" s="2">
        <v>33.854999999999997</v>
      </c>
      <c r="G2128" s="2">
        <v>15505.59</v>
      </c>
      <c r="H2128" s="15">
        <f t="shared" si="33"/>
        <v>-1.1776558208859437E-3</v>
      </c>
      <c r="I2128" s="14"/>
      <c r="J2128" s="14"/>
      <c r="K2128" s="14"/>
    </row>
    <row r="2129" spans="2:11" ht="13.5" x14ac:dyDescent="0.35">
      <c r="B2129" s="3">
        <v>45098</v>
      </c>
      <c r="C2129" s="2">
        <v>33.97</v>
      </c>
      <c r="D2129" s="2">
        <v>21.789400000000001</v>
      </c>
      <c r="E2129" s="2">
        <v>5751</v>
      </c>
      <c r="F2129" s="2">
        <v>33.941000000000003</v>
      </c>
      <c r="G2129" s="2">
        <v>195194.69099999999</v>
      </c>
      <c r="H2129" s="15">
        <f t="shared" si="33"/>
        <v>3.5417386298216224E-3</v>
      </c>
      <c r="I2129" s="14"/>
      <c r="J2129" s="14"/>
      <c r="K2129" s="14"/>
    </row>
    <row r="2130" spans="2:11" ht="13.5" x14ac:dyDescent="0.35">
      <c r="B2130" s="3">
        <v>45099</v>
      </c>
      <c r="C2130" s="2">
        <v>33.979999999999997</v>
      </c>
      <c r="D2130" s="2">
        <v>21.7958</v>
      </c>
      <c r="E2130" s="2">
        <v>3323</v>
      </c>
      <c r="F2130" s="2">
        <v>33.987000000000002</v>
      </c>
      <c r="G2130" s="2">
        <v>112938.80100000001</v>
      </c>
      <c r="H2130" s="15">
        <f t="shared" si="33"/>
        <v>2.937208000219967E-4</v>
      </c>
      <c r="I2130" s="14"/>
      <c r="J2130" s="14"/>
      <c r="K2130" s="14"/>
    </row>
    <row r="2131" spans="2:11" ht="13.5" x14ac:dyDescent="0.35">
      <c r="B2131" s="3">
        <v>45100</v>
      </c>
      <c r="C2131" s="2">
        <v>33.950000000000003</v>
      </c>
      <c r="D2131" s="2">
        <v>21.776599999999998</v>
      </c>
      <c r="E2131" s="2">
        <v>1168</v>
      </c>
      <c r="F2131" s="2">
        <v>33.893000000000001</v>
      </c>
      <c r="G2131" s="2">
        <v>39587.023999999998</v>
      </c>
      <c r="H2131" s="15">
        <f t="shared" si="33"/>
        <v>-8.8090366033829624E-4</v>
      </c>
      <c r="I2131" s="14"/>
      <c r="J2131" s="14"/>
      <c r="K2131" s="14"/>
    </row>
    <row r="2132" spans="2:11" ht="13.5" x14ac:dyDescent="0.35">
      <c r="B2132" s="3">
        <v>45103</v>
      </c>
      <c r="C2132" s="2">
        <v>33.799999999999997</v>
      </c>
      <c r="D2132" s="2">
        <v>21.680399999999999</v>
      </c>
      <c r="E2132" s="2">
        <v>783</v>
      </c>
      <c r="F2132" s="2">
        <v>33.886000000000003</v>
      </c>
      <c r="G2132" s="2">
        <v>26532.738000000001</v>
      </c>
      <c r="H2132" s="15">
        <f t="shared" si="33"/>
        <v>-4.417585849030594E-3</v>
      </c>
      <c r="I2132" s="14"/>
      <c r="J2132" s="14"/>
      <c r="K2132" s="14"/>
    </row>
    <row r="2133" spans="2:11" ht="13.5" x14ac:dyDescent="0.35">
      <c r="B2133" s="3">
        <v>45104</v>
      </c>
      <c r="C2133" s="2">
        <v>33.799999999999997</v>
      </c>
      <c r="D2133" s="2">
        <v>21.680399999999999</v>
      </c>
      <c r="E2133" s="2">
        <v>1138</v>
      </c>
      <c r="F2133" s="2">
        <v>33.773000000000003</v>
      </c>
      <c r="G2133" s="2">
        <v>38433.673999999999</v>
      </c>
      <c r="H2133" s="15">
        <f t="shared" si="33"/>
        <v>0</v>
      </c>
      <c r="I2133" s="14"/>
      <c r="J2133" s="14"/>
      <c r="K2133" s="14"/>
    </row>
    <row r="2134" spans="2:11" ht="13.5" x14ac:dyDescent="0.35">
      <c r="B2134" s="3">
        <v>45107</v>
      </c>
      <c r="C2134" s="2">
        <v>33.979999999999997</v>
      </c>
      <c r="D2134" s="2">
        <v>21.7958</v>
      </c>
      <c r="E2134" s="2">
        <v>458</v>
      </c>
      <c r="F2134" s="2">
        <v>33.661999999999999</v>
      </c>
      <c r="G2134" s="2">
        <v>15417.196</v>
      </c>
      <c r="H2134" s="15">
        <f t="shared" si="33"/>
        <v>5.3227800225088585E-3</v>
      </c>
      <c r="I2134" s="14"/>
      <c r="J2134" s="14"/>
      <c r="K2134" s="14"/>
    </row>
    <row r="2135" spans="2:11" ht="13.5" x14ac:dyDescent="0.35">
      <c r="B2135" s="3">
        <v>45110</v>
      </c>
      <c r="C2135" s="2">
        <v>33.65</v>
      </c>
      <c r="D2135" s="2">
        <v>21.584199999999999</v>
      </c>
      <c r="E2135" s="2">
        <v>2081</v>
      </c>
      <c r="F2135" s="2">
        <v>33.686999999999998</v>
      </c>
      <c r="G2135" s="2">
        <v>70102.646999999997</v>
      </c>
      <c r="H2135" s="15">
        <f t="shared" si="33"/>
        <v>-9.7082924233109439E-3</v>
      </c>
      <c r="I2135" s="14"/>
      <c r="J2135" s="14"/>
      <c r="K2135" s="14"/>
    </row>
    <row r="2136" spans="2:11" ht="13.5" x14ac:dyDescent="0.35">
      <c r="B2136" s="3">
        <v>45111</v>
      </c>
      <c r="C2136" s="2">
        <v>33.65</v>
      </c>
      <c r="D2136" s="2">
        <v>21.584199999999999</v>
      </c>
      <c r="E2136" s="2">
        <v>1026</v>
      </c>
      <c r="F2136" s="2">
        <v>33.65</v>
      </c>
      <c r="G2136" s="2">
        <v>34524.9</v>
      </c>
      <c r="H2136" s="15">
        <f t="shared" si="33"/>
        <v>0</v>
      </c>
      <c r="I2136" s="14"/>
      <c r="J2136" s="14"/>
      <c r="K2136" s="14"/>
    </row>
    <row r="2137" spans="2:11" ht="13.5" x14ac:dyDescent="0.35">
      <c r="B2137" s="3">
        <v>45112</v>
      </c>
      <c r="C2137" s="2">
        <v>33.65</v>
      </c>
      <c r="D2137" s="2">
        <v>21.584199999999999</v>
      </c>
      <c r="E2137" s="2">
        <v>442</v>
      </c>
      <c r="F2137" s="2">
        <v>33.792999999999999</v>
      </c>
      <c r="G2137" s="2">
        <v>14936.505999999999</v>
      </c>
      <c r="H2137" s="15">
        <f t="shared" si="33"/>
        <v>0</v>
      </c>
      <c r="I2137" s="14"/>
      <c r="J2137" s="14"/>
      <c r="K2137" s="14"/>
    </row>
    <row r="2138" spans="2:11" ht="13.5" x14ac:dyDescent="0.35">
      <c r="B2138" s="3">
        <v>45113</v>
      </c>
      <c r="C2138" s="2">
        <v>33.6</v>
      </c>
      <c r="D2138" s="2">
        <v>21.552099999999999</v>
      </c>
      <c r="E2138" s="2">
        <v>1475</v>
      </c>
      <c r="F2138" s="2">
        <v>33.603000000000002</v>
      </c>
      <c r="G2138" s="2">
        <v>49564.425000000003</v>
      </c>
      <c r="H2138" s="15">
        <f t="shared" si="33"/>
        <v>-1.4871989696166547E-3</v>
      </c>
      <c r="I2138" s="14"/>
      <c r="J2138" s="14"/>
      <c r="K2138" s="14"/>
    </row>
    <row r="2139" spans="2:11" ht="13.5" x14ac:dyDescent="0.35">
      <c r="B2139" s="3">
        <v>45114</v>
      </c>
      <c r="C2139" s="2">
        <v>33.6</v>
      </c>
      <c r="D2139" s="2">
        <v>21.552099999999999</v>
      </c>
      <c r="E2139" s="2">
        <v>1156</v>
      </c>
      <c r="F2139" s="2">
        <v>33.603999999999999</v>
      </c>
      <c r="G2139" s="2">
        <v>38846.224000000002</v>
      </c>
      <c r="H2139" s="15">
        <f t="shared" si="33"/>
        <v>0</v>
      </c>
      <c r="I2139" s="14"/>
      <c r="J2139" s="14"/>
      <c r="K2139" s="14"/>
    </row>
    <row r="2140" spans="2:11" ht="13.5" x14ac:dyDescent="0.35">
      <c r="B2140" s="3">
        <v>45117</v>
      </c>
      <c r="C2140" s="2">
        <v>33.6</v>
      </c>
      <c r="D2140" s="2">
        <v>21.552099999999999</v>
      </c>
      <c r="E2140" s="2">
        <v>1681</v>
      </c>
      <c r="F2140" s="2">
        <v>33.609000000000002</v>
      </c>
      <c r="G2140" s="2">
        <v>56496.728999999999</v>
      </c>
      <c r="H2140" s="15">
        <f t="shared" si="33"/>
        <v>0</v>
      </c>
      <c r="I2140" s="14"/>
      <c r="J2140" s="14"/>
      <c r="K2140" s="14"/>
    </row>
    <row r="2141" spans="2:11" ht="13.5" x14ac:dyDescent="0.35">
      <c r="B2141" s="3">
        <v>45118</v>
      </c>
      <c r="C2141" s="2">
        <v>33.6</v>
      </c>
      <c r="D2141" s="2">
        <v>21.552099999999999</v>
      </c>
      <c r="E2141" s="2">
        <v>1087</v>
      </c>
      <c r="F2141" s="2">
        <v>33.670999999999999</v>
      </c>
      <c r="G2141" s="2">
        <v>36600.377</v>
      </c>
      <c r="H2141" s="15">
        <f t="shared" si="33"/>
        <v>0</v>
      </c>
      <c r="I2141" s="14"/>
      <c r="J2141" s="14"/>
      <c r="K2141" s="14"/>
    </row>
    <row r="2142" spans="2:11" ht="13.5" x14ac:dyDescent="0.35">
      <c r="B2142" s="3">
        <v>45119</v>
      </c>
      <c r="C2142" s="2">
        <v>33.6</v>
      </c>
      <c r="D2142" s="2">
        <v>21.552099999999999</v>
      </c>
      <c r="E2142" s="2">
        <v>2207</v>
      </c>
      <c r="F2142" s="2">
        <v>33.593000000000004</v>
      </c>
      <c r="G2142" s="2">
        <v>74139.751000000004</v>
      </c>
      <c r="H2142" s="15">
        <f t="shared" si="33"/>
        <v>0</v>
      </c>
      <c r="I2142" s="14"/>
      <c r="J2142" s="14"/>
      <c r="K2142" s="14"/>
    </row>
    <row r="2143" spans="2:11" ht="13.5" x14ac:dyDescent="0.35">
      <c r="B2143" s="3">
        <v>45120</v>
      </c>
      <c r="C2143" s="2">
        <v>33.5</v>
      </c>
      <c r="D2143" s="2">
        <v>21.488</v>
      </c>
      <c r="E2143" s="2">
        <v>1541</v>
      </c>
      <c r="F2143" s="2">
        <v>33.561999999999998</v>
      </c>
      <c r="G2143" s="2">
        <v>51719.042000000001</v>
      </c>
      <c r="H2143" s="15">
        <f t="shared" si="33"/>
        <v>-2.9741881301590021E-3</v>
      </c>
      <c r="I2143" s="14"/>
      <c r="J2143" s="14"/>
      <c r="K2143" s="14"/>
    </row>
    <row r="2144" spans="2:11" ht="13.5" x14ac:dyDescent="0.35">
      <c r="B2144" s="3">
        <v>45121</v>
      </c>
      <c r="C2144" s="2">
        <v>33.590000000000003</v>
      </c>
      <c r="D2144" s="2">
        <v>21.5457</v>
      </c>
      <c r="E2144" s="2">
        <v>239</v>
      </c>
      <c r="F2144" s="2">
        <v>33.6</v>
      </c>
      <c r="G2144" s="2">
        <v>8030.4</v>
      </c>
      <c r="H2144" s="15">
        <f t="shared" si="33"/>
        <v>2.6852196574832709E-3</v>
      </c>
      <c r="I2144" s="14"/>
      <c r="J2144" s="14"/>
      <c r="K2144" s="14"/>
    </row>
    <row r="2145" spans="2:11" ht="13.5" x14ac:dyDescent="0.35">
      <c r="B2145" s="3">
        <v>45124</v>
      </c>
      <c r="C2145" s="2">
        <v>33.58</v>
      </c>
      <c r="D2145" s="2">
        <v>21.539300000000001</v>
      </c>
      <c r="E2145" s="2">
        <v>1167</v>
      </c>
      <c r="F2145" s="2">
        <v>33.598999999999997</v>
      </c>
      <c r="G2145" s="2">
        <v>39210.033000000003</v>
      </c>
      <c r="H2145" s="15">
        <f t="shared" si="33"/>
        <v>-2.9704302946756406E-4</v>
      </c>
      <c r="I2145" s="14"/>
      <c r="J2145" s="14"/>
      <c r="K2145" s="14"/>
    </row>
    <row r="2146" spans="2:11" ht="13.5" x14ac:dyDescent="0.35">
      <c r="B2146" s="3">
        <v>45125</v>
      </c>
      <c r="C2146" s="2">
        <v>33.549999999999997</v>
      </c>
      <c r="D2146" s="2">
        <v>21.52</v>
      </c>
      <c r="E2146" s="2">
        <v>2233</v>
      </c>
      <c r="F2146" s="2">
        <v>33.634</v>
      </c>
      <c r="G2146" s="2">
        <v>75104.721999999994</v>
      </c>
      <c r="H2146" s="15">
        <f t="shared" si="33"/>
        <v>-8.9603654714875622E-4</v>
      </c>
      <c r="I2146" s="14"/>
      <c r="J2146" s="14"/>
      <c r="K2146" s="14"/>
    </row>
    <row r="2147" spans="2:11" ht="13.5" x14ac:dyDescent="0.35">
      <c r="B2147" s="3">
        <v>45127</v>
      </c>
      <c r="C2147" s="2">
        <v>33.5</v>
      </c>
      <c r="D2147" s="2">
        <v>21.488</v>
      </c>
      <c r="E2147" s="2">
        <v>450</v>
      </c>
      <c r="F2147" s="2">
        <v>33.548999999999999</v>
      </c>
      <c r="G2147" s="2">
        <v>15097.05</v>
      </c>
      <c r="H2147" s="15">
        <f t="shared" si="33"/>
        <v>-1.4869888475836444E-3</v>
      </c>
      <c r="I2147" s="14"/>
      <c r="J2147" s="14"/>
      <c r="K2147" s="14"/>
    </row>
    <row r="2148" spans="2:11" ht="13.5" x14ac:dyDescent="0.35">
      <c r="B2148" s="3">
        <v>45128</v>
      </c>
      <c r="C2148" s="2">
        <v>33.5</v>
      </c>
      <c r="D2148" s="2">
        <v>21.488</v>
      </c>
      <c r="E2148" s="2">
        <v>428</v>
      </c>
      <c r="F2148" s="2">
        <v>33.514000000000003</v>
      </c>
      <c r="G2148" s="2">
        <v>14343.992</v>
      </c>
      <c r="H2148" s="15">
        <f t="shared" si="33"/>
        <v>0</v>
      </c>
      <c r="I2148" s="14"/>
      <c r="J2148" s="14"/>
      <c r="K2148" s="14"/>
    </row>
    <row r="2149" spans="2:11" ht="13.5" x14ac:dyDescent="0.35">
      <c r="B2149" s="3">
        <v>45131</v>
      </c>
      <c r="C2149" s="2">
        <v>33.5</v>
      </c>
      <c r="D2149" s="2">
        <v>21.488</v>
      </c>
      <c r="E2149" s="2">
        <v>1442</v>
      </c>
      <c r="F2149" s="2">
        <v>33.5</v>
      </c>
      <c r="G2149" s="2">
        <v>48307</v>
      </c>
      <c r="H2149" s="15">
        <f t="shared" si="33"/>
        <v>0</v>
      </c>
      <c r="I2149" s="14"/>
      <c r="J2149" s="14"/>
      <c r="K2149" s="14"/>
    </row>
    <row r="2150" spans="2:11" ht="13.5" x14ac:dyDescent="0.35">
      <c r="B2150" s="3">
        <v>45133</v>
      </c>
      <c r="C2150" s="2">
        <v>33.5</v>
      </c>
      <c r="D2150" s="2">
        <v>21.488</v>
      </c>
      <c r="E2150" s="2">
        <v>1299</v>
      </c>
      <c r="F2150" s="2">
        <v>33.5</v>
      </c>
      <c r="G2150" s="2">
        <v>43516.5</v>
      </c>
      <c r="H2150" s="15">
        <f t="shared" si="33"/>
        <v>0</v>
      </c>
      <c r="I2150" s="14"/>
      <c r="J2150" s="14"/>
      <c r="K2150" s="14"/>
    </row>
    <row r="2151" spans="2:11" ht="13.5" x14ac:dyDescent="0.35">
      <c r="B2151" s="3">
        <v>45134</v>
      </c>
      <c r="C2151" s="2">
        <v>33.5</v>
      </c>
      <c r="D2151" s="2">
        <v>21.488</v>
      </c>
      <c r="E2151" s="2">
        <v>1426</v>
      </c>
      <c r="F2151" s="2">
        <v>33.49</v>
      </c>
      <c r="G2151" s="2">
        <v>47756.74</v>
      </c>
      <c r="H2151" s="15">
        <f t="shared" si="33"/>
        <v>0</v>
      </c>
      <c r="I2151" s="14"/>
      <c r="J2151" s="14"/>
      <c r="K2151" s="14"/>
    </row>
    <row r="2152" spans="2:11" ht="13.5" x14ac:dyDescent="0.35">
      <c r="B2152" s="3">
        <v>45135</v>
      </c>
      <c r="C2152" s="2">
        <v>33.4</v>
      </c>
      <c r="D2152" s="2">
        <v>21.4238</v>
      </c>
      <c r="E2152" s="2">
        <v>4117</v>
      </c>
      <c r="F2152" s="2">
        <v>33.313000000000002</v>
      </c>
      <c r="G2152" s="2">
        <v>137149.62100000001</v>
      </c>
      <c r="H2152" s="15">
        <f t="shared" si="33"/>
        <v>-2.9877140729709416E-3</v>
      </c>
      <c r="I2152" s="14"/>
      <c r="J2152" s="14"/>
      <c r="K2152" s="14"/>
    </row>
    <row r="2153" spans="2:11" ht="13.5" x14ac:dyDescent="0.35">
      <c r="B2153" s="3">
        <v>45138</v>
      </c>
      <c r="C2153" s="2">
        <v>33.4</v>
      </c>
      <c r="D2153" s="2">
        <v>21.4238</v>
      </c>
      <c r="E2153" s="2">
        <v>383</v>
      </c>
      <c r="F2153" s="2">
        <v>33.4</v>
      </c>
      <c r="G2153" s="2">
        <v>12792.2</v>
      </c>
      <c r="H2153" s="15">
        <f t="shared" si="33"/>
        <v>0</v>
      </c>
      <c r="I2153" s="14"/>
      <c r="J2153" s="14"/>
      <c r="K2153" s="14"/>
    </row>
    <row r="2154" spans="2:11" ht="13.5" x14ac:dyDescent="0.35">
      <c r="B2154" s="3">
        <v>45139</v>
      </c>
      <c r="C2154" s="2">
        <v>33.299999999999997</v>
      </c>
      <c r="D2154" s="2">
        <v>21.3597</v>
      </c>
      <c r="E2154" s="2">
        <v>15367</v>
      </c>
      <c r="F2154" s="2">
        <v>33.299999999999997</v>
      </c>
      <c r="G2154" s="2">
        <v>511721.1</v>
      </c>
      <c r="H2154" s="15">
        <f t="shared" si="33"/>
        <v>-2.9919995519002147E-3</v>
      </c>
      <c r="I2154" s="14"/>
      <c r="J2154" s="14"/>
      <c r="K2154" s="14"/>
    </row>
    <row r="2155" spans="2:11" ht="13.5" x14ac:dyDescent="0.35">
      <c r="B2155" s="3">
        <v>45140</v>
      </c>
      <c r="C2155" s="2">
        <v>33.5</v>
      </c>
      <c r="D2155" s="2">
        <v>21.488</v>
      </c>
      <c r="E2155" s="2">
        <v>4161</v>
      </c>
      <c r="F2155" s="2">
        <v>33.47</v>
      </c>
      <c r="G2155" s="2">
        <v>139268.67000000001</v>
      </c>
      <c r="H2155" s="15">
        <f t="shared" si="33"/>
        <v>6.0066386700187461E-3</v>
      </c>
      <c r="I2155" s="14"/>
      <c r="J2155" s="14"/>
      <c r="K2155" s="14"/>
    </row>
    <row r="2156" spans="2:11" ht="13.5" x14ac:dyDescent="0.35">
      <c r="B2156" s="3">
        <v>45141</v>
      </c>
      <c r="C2156" s="2">
        <v>33.5</v>
      </c>
      <c r="D2156" s="2">
        <v>21.488</v>
      </c>
      <c r="E2156" s="2">
        <v>661</v>
      </c>
      <c r="F2156" s="2">
        <v>33.5</v>
      </c>
      <c r="G2156" s="2">
        <v>22143.5</v>
      </c>
      <c r="H2156" s="15">
        <f t="shared" si="33"/>
        <v>0</v>
      </c>
      <c r="I2156" s="14"/>
      <c r="J2156" s="14"/>
      <c r="K2156" s="14"/>
    </row>
    <row r="2157" spans="2:11" ht="13.5" x14ac:dyDescent="0.35">
      <c r="B2157" s="3">
        <v>45142</v>
      </c>
      <c r="C2157" s="2">
        <v>33.29</v>
      </c>
      <c r="D2157" s="2">
        <v>21.353300000000001</v>
      </c>
      <c r="E2157" s="2">
        <v>11127</v>
      </c>
      <c r="F2157" s="2">
        <v>33.296999999999997</v>
      </c>
      <c r="G2157" s="2">
        <v>370495.71899999998</v>
      </c>
      <c r="H2157" s="15">
        <f t="shared" si="33"/>
        <v>-6.26861504095303E-3</v>
      </c>
      <c r="I2157" s="14"/>
      <c r="J2157" s="14"/>
      <c r="K2157" s="14"/>
    </row>
    <row r="2158" spans="2:11" ht="13.5" x14ac:dyDescent="0.35">
      <c r="B2158" s="3">
        <v>45145</v>
      </c>
      <c r="C2158" s="2">
        <v>33.299999999999997</v>
      </c>
      <c r="D2158" s="2">
        <v>21.3597</v>
      </c>
      <c r="E2158" s="2">
        <v>4243</v>
      </c>
      <c r="F2158" s="2">
        <v>33.320999999999998</v>
      </c>
      <c r="G2158" s="2">
        <v>141381.003</v>
      </c>
      <c r="H2158" s="15">
        <f t="shared" si="33"/>
        <v>2.9971948129793965E-4</v>
      </c>
      <c r="I2158" s="14"/>
      <c r="J2158" s="14"/>
      <c r="K2158" s="14"/>
    </row>
    <row r="2159" spans="2:11" ht="13.5" x14ac:dyDescent="0.35">
      <c r="B2159" s="3">
        <v>45146</v>
      </c>
      <c r="C2159" s="2">
        <v>33.979999999999997</v>
      </c>
      <c r="D2159" s="2">
        <v>21.7958</v>
      </c>
      <c r="E2159" s="2">
        <v>8849</v>
      </c>
      <c r="F2159" s="2">
        <v>33.317</v>
      </c>
      <c r="G2159" s="2">
        <v>294822.13299999997</v>
      </c>
      <c r="H2159" s="15">
        <f t="shared" si="33"/>
        <v>2.041695342163044E-2</v>
      </c>
      <c r="I2159" s="14"/>
      <c r="J2159" s="14"/>
      <c r="K2159" s="14"/>
    </row>
    <row r="2160" spans="2:11" ht="13.5" x14ac:dyDescent="0.35">
      <c r="B2160" s="3">
        <v>45147</v>
      </c>
      <c r="C2160" s="2">
        <v>33.11</v>
      </c>
      <c r="D2160" s="2">
        <v>21.2378</v>
      </c>
      <c r="E2160" s="2">
        <v>211</v>
      </c>
      <c r="F2160" s="2">
        <v>33.155000000000001</v>
      </c>
      <c r="G2160" s="2">
        <v>6995.7049999999999</v>
      </c>
      <c r="H2160" s="15">
        <f t="shared" si="33"/>
        <v>-2.5601262628579809E-2</v>
      </c>
      <c r="I2160" s="14"/>
      <c r="J2160" s="14"/>
      <c r="K2160" s="14"/>
    </row>
    <row r="2161" spans="2:11" ht="13.5" x14ac:dyDescent="0.35">
      <c r="B2161" s="3">
        <v>45148</v>
      </c>
      <c r="C2161" s="2">
        <v>35.090000000000003</v>
      </c>
      <c r="D2161" s="2">
        <v>22.5078</v>
      </c>
      <c r="E2161" s="2">
        <v>2776645</v>
      </c>
      <c r="F2161" s="2">
        <v>32.024000000000001</v>
      </c>
      <c r="G2161" s="2">
        <v>88919279.480000004</v>
      </c>
      <c r="H2161" s="15">
        <f t="shared" si="33"/>
        <v>5.9799037565096178E-2</v>
      </c>
      <c r="I2161" s="14"/>
      <c r="J2161" s="14"/>
      <c r="K2161" s="14"/>
    </row>
    <row r="2162" spans="2:11" ht="13.5" x14ac:dyDescent="0.35">
      <c r="B2162" s="3">
        <v>45149</v>
      </c>
      <c r="C2162" s="2">
        <v>36.299999999999997</v>
      </c>
      <c r="D2162" s="2">
        <v>23.283999999999999</v>
      </c>
      <c r="E2162" s="2">
        <v>12162</v>
      </c>
      <c r="F2162" s="2">
        <v>36.113999999999997</v>
      </c>
      <c r="G2162" s="2">
        <v>439218.46799999999</v>
      </c>
      <c r="H2162" s="15">
        <f t="shared" si="33"/>
        <v>3.4485822692577654E-2</v>
      </c>
      <c r="I2162" s="14"/>
      <c r="J2162" s="14"/>
      <c r="K2162" s="14"/>
    </row>
    <row r="2163" spans="2:11" ht="13.5" x14ac:dyDescent="0.35">
      <c r="B2163" s="3">
        <v>45152</v>
      </c>
      <c r="C2163" s="2">
        <v>36.799999999999997</v>
      </c>
      <c r="D2163" s="2">
        <v>23.604700000000001</v>
      </c>
      <c r="E2163" s="2">
        <v>16218</v>
      </c>
      <c r="F2163" s="2">
        <v>36.423000000000002</v>
      </c>
      <c r="G2163" s="2">
        <v>590708.21400000004</v>
      </c>
      <c r="H2163" s="15">
        <f t="shared" si="33"/>
        <v>1.3773406631163125E-2</v>
      </c>
      <c r="I2163" s="14"/>
      <c r="J2163" s="14"/>
      <c r="K2163" s="14"/>
    </row>
    <row r="2164" spans="2:11" ht="13.5" x14ac:dyDescent="0.35">
      <c r="B2164" s="3">
        <v>45153</v>
      </c>
      <c r="C2164" s="2">
        <v>36.799999999999997</v>
      </c>
      <c r="D2164" s="2">
        <v>23.604700000000001</v>
      </c>
      <c r="E2164" s="2">
        <v>25051</v>
      </c>
      <c r="F2164" s="2">
        <v>36.555</v>
      </c>
      <c r="G2164" s="2">
        <v>915739.30500000005</v>
      </c>
      <c r="H2164" s="15">
        <f t="shared" si="33"/>
        <v>0</v>
      </c>
      <c r="I2164" s="14"/>
      <c r="J2164" s="14"/>
      <c r="K2164" s="14"/>
    </row>
    <row r="2165" spans="2:11" ht="13.5" x14ac:dyDescent="0.35">
      <c r="B2165" s="3">
        <v>45154</v>
      </c>
      <c r="C2165" s="2">
        <v>37</v>
      </c>
      <c r="D2165" s="2">
        <v>23.733000000000001</v>
      </c>
      <c r="E2165" s="2">
        <v>5864</v>
      </c>
      <c r="F2165" s="2">
        <v>36.981999999999999</v>
      </c>
      <c r="G2165" s="2">
        <v>216862.448</v>
      </c>
      <c r="H2165" s="15">
        <f t="shared" si="33"/>
        <v>5.4353582125593377E-3</v>
      </c>
      <c r="I2165" s="14"/>
      <c r="J2165" s="14"/>
      <c r="K2165" s="14"/>
    </row>
    <row r="2166" spans="2:11" ht="13.5" x14ac:dyDescent="0.35">
      <c r="B2166" s="3">
        <v>45155</v>
      </c>
      <c r="C2166" s="2">
        <v>37.4</v>
      </c>
      <c r="D2166" s="2">
        <v>23.9895</v>
      </c>
      <c r="E2166" s="2">
        <v>22048</v>
      </c>
      <c r="F2166" s="2">
        <v>37.052</v>
      </c>
      <c r="G2166" s="2">
        <v>816922.49600000004</v>
      </c>
      <c r="H2166" s="15">
        <f t="shared" si="33"/>
        <v>1.0807736063708721E-2</v>
      </c>
      <c r="I2166" s="14"/>
      <c r="J2166" s="14"/>
      <c r="K2166" s="14"/>
    </row>
    <row r="2167" spans="2:11" ht="13.5" x14ac:dyDescent="0.35">
      <c r="B2167" s="3">
        <v>45156</v>
      </c>
      <c r="C2167" s="2">
        <v>38</v>
      </c>
      <c r="D2167" s="2">
        <v>24.374400000000001</v>
      </c>
      <c r="E2167" s="2">
        <v>6384</v>
      </c>
      <c r="F2167" s="2">
        <v>37.807000000000002</v>
      </c>
      <c r="G2167" s="2">
        <v>241359.88800000001</v>
      </c>
      <c r="H2167" s="15">
        <f t="shared" si="33"/>
        <v>1.6044519477271382E-2</v>
      </c>
      <c r="I2167" s="14"/>
      <c r="J2167" s="14"/>
      <c r="K2167" s="14"/>
    </row>
    <row r="2168" spans="2:11" ht="13.5" x14ac:dyDescent="0.35">
      <c r="B2168" s="3">
        <v>45159</v>
      </c>
      <c r="C2168" s="2">
        <v>39.4</v>
      </c>
      <c r="D2168" s="2">
        <v>25.272400000000001</v>
      </c>
      <c r="E2168" s="2">
        <v>10298</v>
      </c>
      <c r="F2168" s="2">
        <v>39.19</v>
      </c>
      <c r="G2168" s="2">
        <v>403578.62</v>
      </c>
      <c r="H2168" s="15">
        <f t="shared" si="33"/>
        <v>3.6841932519364566E-2</v>
      </c>
      <c r="I2168" s="14"/>
      <c r="J2168" s="14"/>
      <c r="K2168" s="14"/>
    </row>
    <row r="2169" spans="2:11" ht="13.5" x14ac:dyDescent="0.35">
      <c r="B2169" s="3">
        <v>45160</v>
      </c>
      <c r="C2169" s="2">
        <v>39.5</v>
      </c>
      <c r="D2169" s="2">
        <v>25.336500000000001</v>
      </c>
      <c r="E2169" s="2">
        <v>4779</v>
      </c>
      <c r="F2169" s="2">
        <v>39.505000000000003</v>
      </c>
      <c r="G2169" s="2">
        <v>188794.39499999999</v>
      </c>
      <c r="H2169" s="15">
        <f t="shared" si="33"/>
        <v>2.5363637802503845E-3</v>
      </c>
      <c r="I2169" s="14"/>
      <c r="J2169" s="14"/>
      <c r="K2169" s="14"/>
    </row>
    <row r="2170" spans="2:11" ht="13.5" x14ac:dyDescent="0.35">
      <c r="B2170" s="3">
        <v>45161</v>
      </c>
      <c r="C2170" s="2">
        <v>39.450000000000003</v>
      </c>
      <c r="D2170" s="2">
        <v>25.304500000000001</v>
      </c>
      <c r="E2170" s="2">
        <v>11632</v>
      </c>
      <c r="F2170" s="2">
        <v>39.482999999999997</v>
      </c>
      <c r="G2170" s="2">
        <v>459266.25599999999</v>
      </c>
      <c r="H2170" s="15">
        <f t="shared" si="33"/>
        <v>-1.2630000197343765E-3</v>
      </c>
      <c r="I2170" s="14"/>
      <c r="J2170" s="14"/>
      <c r="K2170" s="14"/>
    </row>
    <row r="2171" spans="2:11" ht="13.5" x14ac:dyDescent="0.35">
      <c r="B2171" s="3">
        <v>45162</v>
      </c>
      <c r="C2171" s="2">
        <v>39.450000000000003</v>
      </c>
      <c r="D2171" s="2">
        <v>25.304500000000001</v>
      </c>
      <c r="E2171" s="2">
        <v>729</v>
      </c>
      <c r="F2171" s="2">
        <v>39.398000000000003</v>
      </c>
      <c r="G2171" s="2">
        <v>28721.142</v>
      </c>
      <c r="H2171" s="15">
        <f t="shared" si="33"/>
        <v>0</v>
      </c>
      <c r="I2171" s="14"/>
      <c r="J2171" s="14"/>
      <c r="K2171" s="14"/>
    </row>
    <row r="2172" spans="2:11" ht="13.5" x14ac:dyDescent="0.35">
      <c r="B2172" s="3">
        <v>45163</v>
      </c>
      <c r="C2172" s="2">
        <v>39.200000000000003</v>
      </c>
      <c r="D2172" s="2">
        <v>25.144100000000002</v>
      </c>
      <c r="E2172" s="2">
        <v>6875</v>
      </c>
      <c r="F2172" s="2">
        <v>39.067999999999998</v>
      </c>
      <c r="G2172" s="2">
        <v>268592.5</v>
      </c>
      <c r="H2172" s="15">
        <f t="shared" si="33"/>
        <v>-6.33879349522809E-3</v>
      </c>
      <c r="I2172" s="14"/>
      <c r="J2172" s="14"/>
      <c r="K2172" s="14"/>
    </row>
    <row r="2173" spans="2:11" ht="13.5" x14ac:dyDescent="0.35">
      <c r="B2173" s="3">
        <v>45166</v>
      </c>
      <c r="C2173" s="2">
        <v>39.200000000000003</v>
      </c>
      <c r="D2173" s="2">
        <v>25.144100000000002</v>
      </c>
      <c r="E2173" s="2">
        <v>5337</v>
      </c>
      <c r="F2173" s="2">
        <v>39.095999999999997</v>
      </c>
      <c r="G2173" s="2">
        <v>208655.35200000001</v>
      </c>
      <c r="H2173" s="15">
        <f t="shared" si="33"/>
        <v>0</v>
      </c>
      <c r="I2173" s="14"/>
      <c r="J2173" s="14"/>
      <c r="K2173" s="14"/>
    </row>
    <row r="2174" spans="2:11" ht="13.5" x14ac:dyDescent="0.35">
      <c r="B2174" s="3">
        <v>45167</v>
      </c>
      <c r="C2174" s="2">
        <v>39.4</v>
      </c>
      <c r="D2174" s="2">
        <v>25.272400000000001</v>
      </c>
      <c r="E2174" s="2">
        <v>10487</v>
      </c>
      <c r="F2174" s="2">
        <v>39.195</v>
      </c>
      <c r="G2174" s="2">
        <v>411037.96500000003</v>
      </c>
      <c r="H2174" s="15">
        <f t="shared" si="33"/>
        <v>5.1025886788550554E-3</v>
      </c>
      <c r="I2174" s="14"/>
      <c r="J2174" s="14"/>
      <c r="K2174" s="14"/>
    </row>
    <row r="2175" spans="2:11" ht="13.5" x14ac:dyDescent="0.35">
      <c r="B2175" s="3">
        <v>45168</v>
      </c>
      <c r="C2175" s="2">
        <v>39.299999999999997</v>
      </c>
      <c r="D2175" s="2">
        <v>25.208300000000001</v>
      </c>
      <c r="E2175" s="2">
        <v>10854</v>
      </c>
      <c r="F2175" s="2">
        <v>39.465000000000003</v>
      </c>
      <c r="G2175" s="2">
        <v>428353.11</v>
      </c>
      <c r="H2175" s="15">
        <f t="shared" si="33"/>
        <v>-2.5363637802503845E-3</v>
      </c>
      <c r="I2175" s="14"/>
      <c r="J2175" s="14"/>
      <c r="K2175" s="14"/>
    </row>
    <row r="2176" spans="2:11" ht="13.5" x14ac:dyDescent="0.35">
      <c r="B2176" s="3">
        <v>45169</v>
      </c>
      <c r="C2176" s="2">
        <v>39.31</v>
      </c>
      <c r="D2176" s="2">
        <v>25.214700000000001</v>
      </c>
      <c r="E2176" s="2">
        <v>7960</v>
      </c>
      <c r="F2176" s="2">
        <v>39.421999999999997</v>
      </c>
      <c r="G2176" s="2">
        <v>313799.12</v>
      </c>
      <c r="H2176" s="15">
        <f t="shared" si="33"/>
        <v>2.538846332358507E-4</v>
      </c>
      <c r="I2176" s="14"/>
      <c r="J2176" s="14"/>
      <c r="K2176" s="14"/>
    </row>
    <row r="2177" spans="2:11" ht="13.5" x14ac:dyDescent="0.35">
      <c r="B2177" s="3">
        <v>45170</v>
      </c>
      <c r="C2177" s="2">
        <v>39.39</v>
      </c>
      <c r="D2177" s="2">
        <v>25.265999999999998</v>
      </c>
      <c r="E2177" s="2">
        <v>10030</v>
      </c>
      <c r="F2177" s="2">
        <v>39.393999999999998</v>
      </c>
      <c r="G2177" s="2">
        <v>395121.82</v>
      </c>
      <c r="H2177" s="15">
        <f t="shared" si="33"/>
        <v>2.0345274780186827E-3</v>
      </c>
      <c r="I2177" s="14"/>
      <c r="J2177" s="14"/>
      <c r="K2177" s="14"/>
    </row>
    <row r="2178" spans="2:11" ht="13.5" x14ac:dyDescent="0.35">
      <c r="B2178" s="3">
        <v>45173</v>
      </c>
      <c r="C2178" s="2">
        <v>39.6</v>
      </c>
      <c r="D2178" s="2">
        <v>25.400700000000001</v>
      </c>
      <c r="E2178" s="2">
        <v>10048</v>
      </c>
      <c r="F2178" s="2">
        <v>39.646000000000001</v>
      </c>
      <c r="G2178" s="2">
        <v>398363.00799999997</v>
      </c>
      <c r="H2178" s="15">
        <f t="shared" si="33"/>
        <v>5.3312752315365424E-3</v>
      </c>
      <c r="I2178" s="14"/>
      <c r="J2178" s="14"/>
      <c r="K2178" s="14"/>
    </row>
    <row r="2179" spans="2:11" ht="13.5" x14ac:dyDescent="0.35">
      <c r="B2179" s="3">
        <v>45174</v>
      </c>
      <c r="C2179" s="2">
        <v>39.700000000000003</v>
      </c>
      <c r="D2179" s="2">
        <v>25.4648</v>
      </c>
      <c r="E2179" s="2">
        <v>7842</v>
      </c>
      <c r="F2179" s="2">
        <v>39.639000000000003</v>
      </c>
      <c r="G2179" s="2">
        <v>310849.038</v>
      </c>
      <c r="H2179" s="15">
        <f t="shared" si="33"/>
        <v>2.523552500521632E-3</v>
      </c>
      <c r="I2179" s="14"/>
      <c r="J2179" s="14"/>
      <c r="K2179" s="14"/>
    </row>
    <row r="2180" spans="2:11" ht="13.5" x14ac:dyDescent="0.35">
      <c r="B2180" s="3">
        <v>45175</v>
      </c>
      <c r="C2180" s="2">
        <v>39.65</v>
      </c>
      <c r="D2180" s="2">
        <v>25.4328</v>
      </c>
      <c r="E2180" s="2">
        <v>6180</v>
      </c>
      <c r="F2180" s="2">
        <v>39.664000000000001</v>
      </c>
      <c r="G2180" s="2">
        <v>245123.52</v>
      </c>
      <c r="H2180" s="15">
        <f t="shared" si="33"/>
        <v>-1.2566366121076948E-3</v>
      </c>
      <c r="I2180" s="14"/>
      <c r="J2180" s="14"/>
      <c r="K2180" s="14"/>
    </row>
    <row r="2181" spans="2:11" ht="13.5" x14ac:dyDescent="0.35">
      <c r="B2181" s="3">
        <v>45176</v>
      </c>
      <c r="C2181" s="2">
        <v>39.549999999999997</v>
      </c>
      <c r="D2181" s="2">
        <v>25.368600000000001</v>
      </c>
      <c r="E2181" s="2">
        <v>5569</v>
      </c>
      <c r="F2181" s="2">
        <v>39.557000000000002</v>
      </c>
      <c r="G2181" s="2">
        <v>220292.93299999999</v>
      </c>
      <c r="H2181" s="15">
        <f t="shared" si="33"/>
        <v>-2.5242993299990401E-3</v>
      </c>
      <c r="I2181" s="14"/>
      <c r="J2181" s="14"/>
      <c r="K2181" s="14"/>
    </row>
    <row r="2182" spans="2:11" ht="13.5" x14ac:dyDescent="0.35">
      <c r="B2182" s="3">
        <v>45177</v>
      </c>
      <c r="C2182" s="2">
        <v>39.54</v>
      </c>
      <c r="D2182" s="2">
        <v>25.362200000000001</v>
      </c>
      <c r="E2182" s="2">
        <v>6880</v>
      </c>
      <c r="F2182" s="2">
        <v>39.453000000000003</v>
      </c>
      <c r="G2182" s="2">
        <v>271436.64</v>
      </c>
      <c r="H2182" s="15">
        <f t="shared" si="33"/>
        <v>-2.5228037810518889E-4</v>
      </c>
      <c r="I2182" s="14"/>
      <c r="J2182" s="14"/>
      <c r="K2182" s="14"/>
    </row>
    <row r="2183" spans="2:11" ht="13.5" x14ac:dyDescent="0.35">
      <c r="B2183" s="3">
        <v>45180</v>
      </c>
      <c r="C2183" s="2">
        <v>39.5</v>
      </c>
      <c r="D2183" s="2">
        <v>25.336500000000001</v>
      </c>
      <c r="E2183" s="2">
        <v>3085</v>
      </c>
      <c r="F2183" s="2">
        <v>39.491</v>
      </c>
      <c r="G2183" s="2">
        <v>121829.735</v>
      </c>
      <c r="H2183" s="15">
        <f t="shared" ref="H2183:H2246" si="34">(D2183-D2182)/D2182</f>
        <v>-1.0133190338377782E-3</v>
      </c>
      <c r="I2183" s="14"/>
      <c r="J2183" s="14"/>
      <c r="K2183" s="14"/>
    </row>
    <row r="2184" spans="2:11" ht="13.5" x14ac:dyDescent="0.35">
      <c r="B2184" s="3">
        <v>45181</v>
      </c>
      <c r="C2184" s="2">
        <v>39.4</v>
      </c>
      <c r="D2184" s="2">
        <v>25.272400000000001</v>
      </c>
      <c r="E2184" s="2">
        <v>35147</v>
      </c>
      <c r="F2184" s="2">
        <v>39.442</v>
      </c>
      <c r="G2184" s="2">
        <v>1386267.9739999999</v>
      </c>
      <c r="H2184" s="15">
        <f t="shared" si="34"/>
        <v>-2.5299469145304136E-3</v>
      </c>
      <c r="I2184" s="14"/>
      <c r="J2184" s="14"/>
      <c r="K2184" s="14"/>
    </row>
    <row r="2185" spans="2:11" ht="13.5" x14ac:dyDescent="0.35">
      <c r="B2185" s="3">
        <v>45182</v>
      </c>
      <c r="C2185" s="2">
        <v>39.39</v>
      </c>
      <c r="D2185" s="2">
        <v>25.265999999999998</v>
      </c>
      <c r="E2185" s="2">
        <v>5507</v>
      </c>
      <c r="F2185" s="2">
        <v>39.378</v>
      </c>
      <c r="G2185" s="2">
        <v>216854.64600000001</v>
      </c>
      <c r="H2185" s="15">
        <f t="shared" si="34"/>
        <v>-2.5324068944788968E-4</v>
      </c>
      <c r="I2185" s="14"/>
      <c r="J2185" s="14"/>
      <c r="K2185" s="14"/>
    </row>
    <row r="2186" spans="2:11" ht="13.5" x14ac:dyDescent="0.35">
      <c r="B2186" s="3">
        <v>45183</v>
      </c>
      <c r="C2186" s="2">
        <v>39.4</v>
      </c>
      <c r="D2186" s="2">
        <v>25.272400000000001</v>
      </c>
      <c r="E2186" s="2">
        <v>13566</v>
      </c>
      <c r="F2186" s="2">
        <v>39.277000000000001</v>
      </c>
      <c r="G2186" s="2">
        <v>532831.78200000001</v>
      </c>
      <c r="H2186" s="15">
        <f t="shared" si="34"/>
        <v>2.533048365393354E-4</v>
      </c>
      <c r="I2186" s="14"/>
      <c r="J2186" s="14"/>
      <c r="K2186" s="14"/>
    </row>
    <row r="2187" spans="2:11" ht="13.5" x14ac:dyDescent="0.35">
      <c r="B2187" s="3">
        <v>45184</v>
      </c>
      <c r="C2187" s="2">
        <v>39.1</v>
      </c>
      <c r="D2187" s="2">
        <v>25.08</v>
      </c>
      <c r="E2187" s="2">
        <v>7660</v>
      </c>
      <c r="F2187" s="2">
        <v>39.232999999999997</v>
      </c>
      <c r="G2187" s="2">
        <v>300524.78000000003</v>
      </c>
      <c r="H2187" s="15">
        <f t="shared" si="34"/>
        <v>-7.6130482265239071E-3</v>
      </c>
      <c r="I2187" s="14"/>
      <c r="J2187" s="14"/>
      <c r="K2187" s="14"/>
    </row>
    <row r="2188" spans="2:11" ht="13.5" x14ac:dyDescent="0.35">
      <c r="B2188" s="3">
        <v>45187</v>
      </c>
      <c r="C2188" s="2">
        <v>39.29</v>
      </c>
      <c r="D2188" s="2">
        <v>25.201799999999999</v>
      </c>
      <c r="E2188" s="2">
        <v>2415</v>
      </c>
      <c r="F2188" s="2">
        <v>39.228999999999999</v>
      </c>
      <c r="G2188" s="2">
        <v>94738.035000000003</v>
      </c>
      <c r="H2188" s="15">
        <f t="shared" si="34"/>
        <v>4.8564593301435553E-3</v>
      </c>
      <c r="I2188" s="14"/>
      <c r="J2188" s="14"/>
      <c r="K2188" s="14"/>
    </row>
    <row r="2189" spans="2:11" ht="13.5" x14ac:dyDescent="0.35">
      <c r="B2189" s="3">
        <v>45188</v>
      </c>
      <c r="C2189" s="2">
        <v>39.29</v>
      </c>
      <c r="D2189" s="2">
        <v>25.201799999999999</v>
      </c>
      <c r="E2189" s="2">
        <v>7200</v>
      </c>
      <c r="F2189" s="2">
        <v>39.109000000000002</v>
      </c>
      <c r="G2189" s="2">
        <v>281584.8</v>
      </c>
      <c r="H2189" s="15">
        <f t="shared" si="34"/>
        <v>0</v>
      </c>
      <c r="I2189" s="14"/>
      <c r="J2189" s="14"/>
      <c r="K2189" s="14"/>
    </row>
    <row r="2190" spans="2:11" ht="13.5" x14ac:dyDescent="0.35">
      <c r="B2190" s="3">
        <v>45189</v>
      </c>
      <c r="C2190" s="2">
        <v>39.19</v>
      </c>
      <c r="D2190" s="2">
        <v>25.137699999999999</v>
      </c>
      <c r="E2190" s="2">
        <v>4861</v>
      </c>
      <c r="F2190" s="2">
        <v>39.161000000000001</v>
      </c>
      <c r="G2190" s="2">
        <v>190361.62100000001</v>
      </c>
      <c r="H2190" s="15">
        <f t="shared" si="34"/>
        <v>-2.5434691172852666E-3</v>
      </c>
      <c r="I2190" s="14"/>
      <c r="J2190" s="14"/>
      <c r="K2190" s="14"/>
    </row>
    <row r="2191" spans="2:11" ht="13.5" x14ac:dyDescent="0.35">
      <c r="B2191" s="3">
        <v>45190</v>
      </c>
      <c r="C2191" s="2">
        <v>38.700000000000003</v>
      </c>
      <c r="D2191" s="2">
        <v>24.823399999999999</v>
      </c>
      <c r="E2191" s="2">
        <v>1919</v>
      </c>
      <c r="F2191" s="2">
        <v>38.646000000000001</v>
      </c>
      <c r="G2191" s="2">
        <v>74161.673999999999</v>
      </c>
      <c r="H2191" s="15">
        <f t="shared" si="34"/>
        <v>-1.2503132744841388E-2</v>
      </c>
      <c r="I2191" s="14"/>
      <c r="J2191" s="14"/>
      <c r="K2191" s="14"/>
    </row>
    <row r="2192" spans="2:11" ht="13.5" x14ac:dyDescent="0.35">
      <c r="B2192" s="3">
        <v>45191</v>
      </c>
      <c r="C2192" s="2">
        <v>38.9</v>
      </c>
      <c r="D2192" s="2">
        <v>24.951699999999999</v>
      </c>
      <c r="E2192" s="2">
        <v>2486</v>
      </c>
      <c r="F2192" s="2">
        <v>38.843000000000004</v>
      </c>
      <c r="G2192" s="2">
        <v>96563.698000000004</v>
      </c>
      <c r="H2192" s="15">
        <f t="shared" si="34"/>
        <v>5.1685103571629757E-3</v>
      </c>
      <c r="I2192" s="14"/>
      <c r="J2192" s="14"/>
      <c r="K2192" s="14"/>
    </row>
    <row r="2193" spans="2:11" ht="13.5" x14ac:dyDescent="0.35">
      <c r="B2193" s="3">
        <v>45194</v>
      </c>
      <c r="C2193" s="2">
        <v>38.450000000000003</v>
      </c>
      <c r="D2193" s="2">
        <v>24.663</v>
      </c>
      <c r="E2193" s="2">
        <v>3788</v>
      </c>
      <c r="F2193" s="2">
        <v>38.491999999999997</v>
      </c>
      <c r="G2193" s="2">
        <v>145807.696</v>
      </c>
      <c r="H2193" s="15">
        <f t="shared" si="34"/>
        <v>-1.1570353923780689E-2</v>
      </c>
      <c r="I2193" s="14"/>
      <c r="J2193" s="14"/>
      <c r="K2193" s="14"/>
    </row>
    <row r="2194" spans="2:11" ht="13.5" x14ac:dyDescent="0.35">
      <c r="B2194" s="3">
        <v>45195</v>
      </c>
      <c r="C2194" s="2">
        <v>38</v>
      </c>
      <c r="D2194" s="2">
        <v>24.374400000000001</v>
      </c>
      <c r="E2194" s="2">
        <v>2242</v>
      </c>
      <c r="F2194" s="2">
        <v>38.122</v>
      </c>
      <c r="G2194" s="2">
        <v>85469.524000000005</v>
      </c>
      <c r="H2194" s="15">
        <f t="shared" si="34"/>
        <v>-1.1701739447755702E-2</v>
      </c>
      <c r="I2194" s="14"/>
      <c r="J2194" s="14"/>
      <c r="K2194" s="14"/>
    </row>
    <row r="2195" spans="2:11" ht="13.5" x14ac:dyDescent="0.35">
      <c r="B2195" s="3">
        <v>45197</v>
      </c>
      <c r="C2195" s="2">
        <v>38</v>
      </c>
      <c r="D2195" s="2">
        <v>24.374400000000001</v>
      </c>
      <c r="E2195" s="2">
        <v>4558</v>
      </c>
      <c r="F2195" s="2">
        <v>38.073</v>
      </c>
      <c r="G2195" s="2">
        <v>173536.734</v>
      </c>
      <c r="H2195" s="15">
        <f t="shared" si="34"/>
        <v>0</v>
      </c>
      <c r="I2195" s="14"/>
      <c r="J2195" s="14"/>
      <c r="K2195" s="14"/>
    </row>
    <row r="2196" spans="2:11" ht="13.5" x14ac:dyDescent="0.35">
      <c r="B2196" s="3">
        <v>45198</v>
      </c>
      <c r="C2196" s="2">
        <v>39</v>
      </c>
      <c r="D2196" s="2">
        <v>25.015799999999999</v>
      </c>
      <c r="E2196" s="2">
        <v>5280</v>
      </c>
      <c r="F2196" s="2">
        <v>38.271000000000001</v>
      </c>
      <c r="G2196" s="2">
        <v>202070.88</v>
      </c>
      <c r="H2196" s="15">
        <f t="shared" si="34"/>
        <v>2.6314493895234232E-2</v>
      </c>
      <c r="I2196" s="14"/>
      <c r="J2196" s="14"/>
      <c r="K2196" s="14"/>
    </row>
    <row r="2197" spans="2:11" ht="13.5" x14ac:dyDescent="0.35">
      <c r="B2197" s="3">
        <v>45201</v>
      </c>
      <c r="C2197" s="2">
        <v>38.9</v>
      </c>
      <c r="D2197" s="2">
        <v>24.951699999999999</v>
      </c>
      <c r="E2197" s="2">
        <v>2760</v>
      </c>
      <c r="F2197" s="2">
        <v>38.408000000000001</v>
      </c>
      <c r="G2197" s="2">
        <v>106006.08</v>
      </c>
      <c r="H2197" s="15">
        <f t="shared" si="34"/>
        <v>-2.562380575476292E-3</v>
      </c>
      <c r="I2197" s="14"/>
      <c r="J2197" s="14"/>
      <c r="K2197" s="14"/>
    </row>
    <row r="2198" spans="2:11" ht="13.5" x14ac:dyDescent="0.35">
      <c r="B2198" s="3">
        <v>45202</v>
      </c>
      <c r="C2198" s="2">
        <v>38.799999999999997</v>
      </c>
      <c r="D2198" s="2">
        <v>24.887499999999999</v>
      </c>
      <c r="E2198" s="2">
        <v>26681</v>
      </c>
      <c r="F2198" s="2">
        <v>38.814</v>
      </c>
      <c r="G2198" s="2">
        <v>1035596.334</v>
      </c>
      <c r="H2198" s="15">
        <f t="shared" si="34"/>
        <v>-2.5729709799332148E-3</v>
      </c>
      <c r="I2198" s="14"/>
      <c r="J2198" s="14"/>
      <c r="K2198" s="14"/>
    </row>
    <row r="2199" spans="2:11" ht="13.5" x14ac:dyDescent="0.35">
      <c r="B2199" s="3">
        <v>45203</v>
      </c>
      <c r="C2199" s="2">
        <v>38.799999999999997</v>
      </c>
      <c r="D2199" s="2">
        <v>24.887499999999999</v>
      </c>
      <c r="E2199" s="2">
        <v>4662</v>
      </c>
      <c r="F2199" s="2">
        <v>38.89</v>
      </c>
      <c r="G2199" s="2">
        <v>181305.18</v>
      </c>
      <c r="H2199" s="15">
        <f t="shared" si="34"/>
        <v>0</v>
      </c>
      <c r="I2199" s="14"/>
      <c r="J2199" s="14"/>
      <c r="K2199" s="14"/>
    </row>
    <row r="2200" spans="2:11" ht="13.5" x14ac:dyDescent="0.35">
      <c r="B2200" s="3">
        <v>45204</v>
      </c>
      <c r="C2200" s="2">
        <v>40</v>
      </c>
      <c r="D2200" s="2">
        <v>25.657299999999999</v>
      </c>
      <c r="E2200" s="2">
        <v>17553</v>
      </c>
      <c r="F2200" s="2">
        <v>39.176000000000002</v>
      </c>
      <c r="G2200" s="2">
        <v>687656.32799999998</v>
      </c>
      <c r="H2200" s="15">
        <f t="shared" si="34"/>
        <v>3.0931190356604722E-2</v>
      </c>
      <c r="I2200" s="14"/>
      <c r="J2200" s="14"/>
      <c r="K2200" s="14"/>
    </row>
    <row r="2201" spans="2:11" ht="13.5" x14ac:dyDescent="0.35">
      <c r="B2201" s="3">
        <v>45205</v>
      </c>
      <c r="C2201" s="2">
        <v>39.6</v>
      </c>
      <c r="D2201" s="2">
        <v>25.400700000000001</v>
      </c>
      <c r="E2201" s="2">
        <v>3222</v>
      </c>
      <c r="F2201" s="2">
        <v>39.93</v>
      </c>
      <c r="G2201" s="2">
        <v>128654.46</v>
      </c>
      <c r="H2201" s="15">
        <f t="shared" si="34"/>
        <v>-1.000105233208478E-2</v>
      </c>
      <c r="I2201" s="14"/>
      <c r="J2201" s="14"/>
      <c r="K2201" s="14"/>
    </row>
    <row r="2202" spans="2:11" ht="13.5" x14ac:dyDescent="0.35">
      <c r="B2202" s="3">
        <v>45208</v>
      </c>
      <c r="C2202" s="2">
        <v>39.5</v>
      </c>
      <c r="D2202" s="2">
        <v>25.336500000000001</v>
      </c>
      <c r="E2202" s="2">
        <v>16262</v>
      </c>
      <c r="F2202" s="2">
        <v>38.683</v>
      </c>
      <c r="G2202" s="2">
        <v>629062.946</v>
      </c>
      <c r="H2202" s="15">
        <f t="shared" si="34"/>
        <v>-2.5274893998984116E-3</v>
      </c>
      <c r="I2202" s="14"/>
      <c r="J2202" s="14"/>
      <c r="K2202" s="14"/>
    </row>
    <row r="2203" spans="2:11" ht="13.5" x14ac:dyDescent="0.35">
      <c r="B2203" s="3">
        <v>45209</v>
      </c>
      <c r="C2203" s="2">
        <v>39.5</v>
      </c>
      <c r="D2203" s="2">
        <v>25.336500000000001</v>
      </c>
      <c r="E2203" s="2">
        <v>11100</v>
      </c>
      <c r="F2203" s="2">
        <v>38.685000000000002</v>
      </c>
      <c r="G2203" s="2">
        <v>429403.5</v>
      </c>
      <c r="H2203" s="15">
        <f t="shared" si="34"/>
        <v>0</v>
      </c>
      <c r="I2203" s="14"/>
      <c r="J2203" s="14"/>
      <c r="K2203" s="14"/>
    </row>
    <row r="2204" spans="2:11" ht="13.5" x14ac:dyDescent="0.35">
      <c r="B2204" s="3">
        <v>45210</v>
      </c>
      <c r="C2204" s="2">
        <v>39</v>
      </c>
      <c r="D2204" s="2">
        <v>25.015799999999999</v>
      </c>
      <c r="E2204" s="2">
        <v>32115</v>
      </c>
      <c r="F2204" s="2">
        <v>38.645000000000003</v>
      </c>
      <c r="G2204" s="2">
        <v>1241084.175</v>
      </c>
      <c r="H2204" s="15">
        <f t="shared" si="34"/>
        <v>-1.2657628322775529E-2</v>
      </c>
      <c r="I2204" s="14"/>
      <c r="J2204" s="14"/>
      <c r="K2204" s="14"/>
    </row>
    <row r="2205" spans="2:11" ht="13.5" x14ac:dyDescent="0.35">
      <c r="B2205" s="3">
        <v>45211</v>
      </c>
      <c r="C2205" s="2">
        <v>34.130000000000003</v>
      </c>
      <c r="D2205" s="2">
        <v>24.971</v>
      </c>
      <c r="E2205" s="2">
        <v>5133</v>
      </c>
      <c r="F2205" s="2">
        <v>34.142000000000003</v>
      </c>
      <c r="G2205" s="2">
        <v>175250.886</v>
      </c>
      <c r="H2205" s="15">
        <f t="shared" si="34"/>
        <v>-1.7908681713156734E-3</v>
      </c>
      <c r="I2205" s="14"/>
      <c r="J2205" s="14"/>
      <c r="K2205" s="14"/>
    </row>
    <row r="2206" spans="2:11" ht="13.5" x14ac:dyDescent="0.35">
      <c r="B2206" s="3">
        <v>45212</v>
      </c>
      <c r="C2206" s="2">
        <v>34.5</v>
      </c>
      <c r="D2206" s="2">
        <v>25.241700000000002</v>
      </c>
      <c r="E2206" s="2">
        <v>11546</v>
      </c>
      <c r="F2206" s="2">
        <v>34.448999999999998</v>
      </c>
      <c r="G2206" s="2">
        <v>397748.15399999998</v>
      </c>
      <c r="H2206" s="15">
        <f t="shared" si="34"/>
        <v>1.0840575067077871E-2</v>
      </c>
      <c r="I2206" s="14"/>
      <c r="J2206" s="14"/>
      <c r="K2206" s="14"/>
    </row>
    <row r="2207" spans="2:11" ht="13.5" x14ac:dyDescent="0.35">
      <c r="B2207" s="3">
        <v>45215</v>
      </c>
      <c r="C2207" s="2">
        <v>34.5</v>
      </c>
      <c r="D2207" s="2">
        <v>25.241700000000002</v>
      </c>
      <c r="E2207" s="2">
        <v>3375</v>
      </c>
      <c r="F2207" s="2">
        <v>34.409999999999997</v>
      </c>
      <c r="G2207" s="2">
        <v>116133.75</v>
      </c>
      <c r="H2207" s="15">
        <f t="shared" si="34"/>
        <v>0</v>
      </c>
      <c r="I2207" s="14"/>
      <c r="J2207" s="14"/>
      <c r="K2207" s="14"/>
    </row>
    <row r="2208" spans="2:11" ht="13.5" x14ac:dyDescent="0.35">
      <c r="B2208" s="3">
        <v>45216</v>
      </c>
      <c r="C2208" s="2">
        <v>34.4</v>
      </c>
      <c r="D2208" s="2">
        <v>25.168500000000002</v>
      </c>
      <c r="E2208" s="2">
        <v>351</v>
      </c>
      <c r="F2208" s="2">
        <v>34.180999999999997</v>
      </c>
      <c r="G2208" s="2">
        <v>11997.531000000001</v>
      </c>
      <c r="H2208" s="15">
        <f t="shared" si="34"/>
        <v>-2.8999631562057994E-3</v>
      </c>
      <c r="I2208" s="14"/>
      <c r="J2208" s="14"/>
      <c r="K2208" s="14"/>
    </row>
    <row r="2209" spans="2:11" ht="13.5" x14ac:dyDescent="0.35">
      <c r="B2209" s="3">
        <v>45217</v>
      </c>
      <c r="C2209" s="2">
        <v>34.4</v>
      </c>
      <c r="D2209" s="2">
        <v>25.168500000000002</v>
      </c>
      <c r="E2209" s="2">
        <v>675</v>
      </c>
      <c r="F2209" s="2">
        <v>34.161000000000001</v>
      </c>
      <c r="G2209" s="2">
        <v>23058.674999999999</v>
      </c>
      <c r="H2209" s="15">
        <f t="shared" si="34"/>
        <v>0</v>
      </c>
      <c r="I2209" s="14"/>
      <c r="J2209" s="14"/>
      <c r="K2209" s="14"/>
    </row>
    <row r="2210" spans="2:11" ht="13.5" x14ac:dyDescent="0.35">
      <c r="B2210" s="3">
        <v>45218</v>
      </c>
      <c r="C2210" s="2">
        <v>34</v>
      </c>
      <c r="D2210" s="2">
        <v>24.875900000000001</v>
      </c>
      <c r="E2210" s="2">
        <v>4425</v>
      </c>
      <c r="F2210" s="2">
        <v>34.008000000000003</v>
      </c>
      <c r="G2210" s="2">
        <v>150485.4</v>
      </c>
      <c r="H2210" s="15">
        <f t="shared" si="34"/>
        <v>-1.1625643165067453E-2</v>
      </c>
      <c r="I2210" s="14"/>
      <c r="J2210" s="14"/>
      <c r="K2210" s="14"/>
    </row>
    <row r="2211" spans="2:11" ht="13.5" x14ac:dyDescent="0.35">
      <c r="B2211" s="3">
        <v>45219</v>
      </c>
      <c r="C2211" s="2">
        <v>34</v>
      </c>
      <c r="D2211" s="2">
        <v>24.875900000000001</v>
      </c>
      <c r="E2211" s="2">
        <v>148</v>
      </c>
      <c r="F2211" s="2">
        <v>34</v>
      </c>
      <c r="G2211" s="2">
        <v>5032</v>
      </c>
      <c r="H2211" s="15">
        <f t="shared" si="34"/>
        <v>0</v>
      </c>
      <c r="I2211" s="14"/>
      <c r="J2211" s="14"/>
      <c r="K2211" s="14"/>
    </row>
    <row r="2212" spans="2:11" ht="13.5" x14ac:dyDescent="0.35">
      <c r="B2212" s="3">
        <v>45222</v>
      </c>
      <c r="C2212" s="2">
        <v>34</v>
      </c>
      <c r="D2212" s="2">
        <v>24.875900000000001</v>
      </c>
      <c r="E2212" s="2">
        <v>1155</v>
      </c>
      <c r="F2212" s="2">
        <v>34</v>
      </c>
      <c r="G2212" s="2">
        <v>39270</v>
      </c>
      <c r="H2212" s="15">
        <f t="shared" si="34"/>
        <v>0</v>
      </c>
      <c r="I2212" s="14"/>
      <c r="J2212" s="14"/>
      <c r="K2212" s="14"/>
    </row>
    <row r="2213" spans="2:11" ht="13.5" x14ac:dyDescent="0.35">
      <c r="B2213" s="3">
        <v>45223</v>
      </c>
      <c r="C2213" s="2">
        <v>33.950000000000003</v>
      </c>
      <c r="D2213" s="2">
        <v>24.839300000000001</v>
      </c>
      <c r="E2213" s="2">
        <v>604</v>
      </c>
      <c r="F2213" s="2">
        <v>33.994999999999997</v>
      </c>
      <c r="G2213" s="2">
        <v>20532.98</v>
      </c>
      <c r="H2213" s="15">
        <f t="shared" si="34"/>
        <v>-1.4713035508263003E-3</v>
      </c>
      <c r="I2213" s="14"/>
      <c r="J2213" s="14"/>
      <c r="K2213" s="14"/>
    </row>
    <row r="2214" spans="2:11" ht="13.5" x14ac:dyDescent="0.35">
      <c r="B2214" s="3">
        <v>45224</v>
      </c>
      <c r="C2214" s="2">
        <v>34</v>
      </c>
      <c r="D2214" s="2">
        <v>24.875900000000001</v>
      </c>
      <c r="E2214" s="2">
        <v>3552</v>
      </c>
      <c r="F2214" s="2">
        <v>33.762</v>
      </c>
      <c r="G2214" s="2">
        <v>119922.624</v>
      </c>
      <c r="H2214" s="15">
        <f t="shared" si="34"/>
        <v>1.4734714746389779E-3</v>
      </c>
      <c r="I2214" s="14"/>
      <c r="J2214" s="14"/>
      <c r="K2214" s="14"/>
    </row>
    <row r="2215" spans="2:11" ht="13.5" x14ac:dyDescent="0.35">
      <c r="B2215" s="3">
        <v>45225</v>
      </c>
      <c r="C2215" s="2">
        <v>34</v>
      </c>
      <c r="D2215" s="2">
        <v>24.875900000000001</v>
      </c>
      <c r="E2215" s="2">
        <v>142</v>
      </c>
      <c r="F2215" s="2">
        <v>33.884</v>
      </c>
      <c r="G2215" s="2">
        <v>4811.5280000000002</v>
      </c>
      <c r="H2215" s="15">
        <f t="shared" si="34"/>
        <v>0</v>
      </c>
      <c r="I2215" s="14"/>
      <c r="J2215" s="14"/>
      <c r="K2215" s="14"/>
    </row>
    <row r="2216" spans="2:11" ht="13.5" x14ac:dyDescent="0.35">
      <c r="B2216" s="3">
        <v>45226</v>
      </c>
      <c r="C2216" s="2">
        <v>33.99</v>
      </c>
      <c r="D2216" s="2">
        <v>24.868500000000001</v>
      </c>
      <c r="E2216" s="2">
        <v>1173</v>
      </c>
      <c r="F2216" s="2">
        <v>33.976999999999997</v>
      </c>
      <c r="G2216" s="2">
        <v>39855.021000000001</v>
      </c>
      <c r="H2216" s="15">
        <f t="shared" si="34"/>
        <v>-2.9747667421080309E-4</v>
      </c>
      <c r="I2216" s="14"/>
      <c r="J2216" s="14"/>
      <c r="K2216" s="14"/>
    </row>
    <row r="2217" spans="2:11" ht="13.5" x14ac:dyDescent="0.35">
      <c r="B2217" s="3">
        <v>45229</v>
      </c>
      <c r="C2217" s="2">
        <v>33.94</v>
      </c>
      <c r="D2217" s="2">
        <v>24.832000000000001</v>
      </c>
      <c r="E2217" s="2">
        <v>1432</v>
      </c>
      <c r="F2217" s="2">
        <v>33.96</v>
      </c>
      <c r="G2217" s="2">
        <v>48630.720000000001</v>
      </c>
      <c r="H2217" s="15">
        <f t="shared" si="34"/>
        <v>-1.4677202082956429E-3</v>
      </c>
      <c r="I2217" s="14"/>
      <c r="J2217" s="14"/>
      <c r="K2217" s="14"/>
    </row>
    <row r="2218" spans="2:11" ht="13.5" x14ac:dyDescent="0.35">
      <c r="B2218" s="3">
        <v>45230</v>
      </c>
      <c r="C2218" s="2">
        <v>33.9</v>
      </c>
      <c r="D2218" s="2">
        <v>24.802700000000002</v>
      </c>
      <c r="E2218" s="2">
        <v>993</v>
      </c>
      <c r="F2218" s="2">
        <v>33.921999999999997</v>
      </c>
      <c r="G2218" s="2">
        <v>33684.546000000002</v>
      </c>
      <c r="H2218" s="15">
        <f t="shared" si="34"/>
        <v>-1.1799291237113085E-3</v>
      </c>
      <c r="I2218" s="14"/>
      <c r="J2218" s="14"/>
      <c r="K2218" s="14"/>
    </row>
    <row r="2219" spans="2:11" ht="13.5" x14ac:dyDescent="0.35">
      <c r="B2219" s="3">
        <v>45231</v>
      </c>
      <c r="C2219" s="2">
        <v>33.799999999999997</v>
      </c>
      <c r="D2219" s="2">
        <v>24.729500000000002</v>
      </c>
      <c r="E2219" s="2">
        <v>1201</v>
      </c>
      <c r="F2219" s="2">
        <v>33.820999999999998</v>
      </c>
      <c r="G2219" s="2">
        <v>40619.021000000001</v>
      </c>
      <c r="H2219" s="15">
        <f t="shared" si="34"/>
        <v>-2.9512915932539572E-3</v>
      </c>
      <c r="I2219" s="14"/>
      <c r="J2219" s="14"/>
      <c r="K2219" s="14"/>
    </row>
    <row r="2220" spans="2:11" ht="13.5" x14ac:dyDescent="0.35">
      <c r="B2220" s="3">
        <v>45232</v>
      </c>
      <c r="C2220" s="2">
        <v>33.89</v>
      </c>
      <c r="D2220" s="2">
        <v>24.795400000000001</v>
      </c>
      <c r="E2220" s="2">
        <v>27</v>
      </c>
      <c r="F2220" s="2">
        <v>33.89</v>
      </c>
      <c r="G2220" s="2">
        <v>915.03</v>
      </c>
      <c r="H2220" s="15">
        <f t="shared" si="34"/>
        <v>2.6648334984532311E-3</v>
      </c>
      <c r="I2220" s="14"/>
      <c r="J2220" s="14"/>
      <c r="K2220" s="14"/>
    </row>
    <row r="2221" spans="2:11" ht="13.5" x14ac:dyDescent="0.35">
      <c r="B2221" s="3">
        <v>45233</v>
      </c>
      <c r="C2221" s="2">
        <v>33.5</v>
      </c>
      <c r="D2221" s="2">
        <v>24.51</v>
      </c>
      <c r="E2221" s="2">
        <v>3414</v>
      </c>
      <c r="F2221" s="2">
        <v>33.298000000000002</v>
      </c>
      <c r="G2221" s="2">
        <v>113679.372</v>
      </c>
      <c r="H2221" s="15">
        <f t="shared" si="34"/>
        <v>-1.1510199472482767E-2</v>
      </c>
      <c r="I2221" s="14"/>
      <c r="J2221" s="14"/>
      <c r="K2221" s="14"/>
    </row>
    <row r="2222" spans="2:11" ht="13.5" x14ac:dyDescent="0.35">
      <c r="B2222" s="3">
        <v>45236</v>
      </c>
      <c r="C2222" s="2">
        <v>33.700000000000003</v>
      </c>
      <c r="D2222" s="2">
        <v>24.656400000000001</v>
      </c>
      <c r="E2222" s="2">
        <v>1654</v>
      </c>
      <c r="F2222" s="2">
        <v>33.539000000000001</v>
      </c>
      <c r="G2222" s="2">
        <v>55473.506000000001</v>
      </c>
      <c r="H2222" s="15">
        <f t="shared" si="34"/>
        <v>5.9730722154222706E-3</v>
      </c>
      <c r="I2222" s="14"/>
      <c r="J2222" s="14"/>
      <c r="K2222" s="14"/>
    </row>
    <row r="2223" spans="2:11" ht="13.5" x14ac:dyDescent="0.35">
      <c r="B2223" s="3">
        <v>45237</v>
      </c>
      <c r="C2223" s="2">
        <v>33.75</v>
      </c>
      <c r="D2223" s="2">
        <v>24.692900000000002</v>
      </c>
      <c r="E2223" s="2">
        <v>3022</v>
      </c>
      <c r="F2223" s="2">
        <v>33.564999999999998</v>
      </c>
      <c r="G2223" s="2">
        <v>101433.43</v>
      </c>
      <c r="H2223" s="15">
        <f t="shared" si="34"/>
        <v>1.4803458736879754E-3</v>
      </c>
      <c r="I2223" s="14"/>
      <c r="J2223" s="14"/>
      <c r="K2223" s="14"/>
    </row>
    <row r="2224" spans="2:11" ht="13.5" x14ac:dyDescent="0.35">
      <c r="B2224" s="3">
        <v>45238</v>
      </c>
      <c r="C2224" s="2">
        <v>34</v>
      </c>
      <c r="D2224" s="2">
        <v>24.875900000000001</v>
      </c>
      <c r="E2224" s="2">
        <v>4367</v>
      </c>
      <c r="F2224" s="2">
        <v>33.822000000000003</v>
      </c>
      <c r="G2224" s="2">
        <v>147700.674</v>
      </c>
      <c r="H2224" s="15">
        <f t="shared" si="34"/>
        <v>7.4110371807280563E-3</v>
      </c>
      <c r="I2224" s="14"/>
      <c r="J2224" s="14"/>
      <c r="K2224" s="14"/>
    </row>
    <row r="2225" spans="2:11" ht="13.5" x14ac:dyDescent="0.35">
      <c r="B2225" s="3">
        <v>45239</v>
      </c>
      <c r="C2225" s="2">
        <v>34</v>
      </c>
      <c r="D2225" s="2">
        <v>24.875900000000001</v>
      </c>
      <c r="E2225" s="2">
        <v>0</v>
      </c>
      <c r="F2225" s="2">
        <v>0</v>
      </c>
      <c r="G2225" s="2">
        <v>0</v>
      </c>
      <c r="H2225" s="15">
        <f t="shared" si="34"/>
        <v>0</v>
      </c>
      <c r="I2225" s="14"/>
      <c r="J2225" s="14"/>
      <c r="K2225" s="14"/>
    </row>
    <row r="2226" spans="2:11" ht="13.5" x14ac:dyDescent="0.35">
      <c r="B2226" s="3">
        <v>45240</v>
      </c>
      <c r="C2226" s="2">
        <v>34</v>
      </c>
      <c r="D2226" s="2">
        <v>24.875900000000001</v>
      </c>
      <c r="E2226" s="2">
        <v>991</v>
      </c>
      <c r="F2226" s="2">
        <v>33.6</v>
      </c>
      <c r="G2226" s="2">
        <v>33297.599999999999</v>
      </c>
      <c r="H2226" s="15">
        <f t="shared" si="34"/>
        <v>0</v>
      </c>
      <c r="I2226" s="14"/>
      <c r="J2226" s="14"/>
      <c r="K2226" s="14"/>
    </row>
    <row r="2227" spans="2:11" ht="13.5" x14ac:dyDescent="0.35">
      <c r="B2227" s="3">
        <v>45243</v>
      </c>
      <c r="C2227" s="2">
        <v>33.99</v>
      </c>
      <c r="D2227" s="2">
        <v>24.868500000000001</v>
      </c>
      <c r="E2227" s="2">
        <v>379</v>
      </c>
      <c r="F2227" s="2">
        <v>33.823999999999998</v>
      </c>
      <c r="G2227" s="2">
        <v>12819.296</v>
      </c>
      <c r="H2227" s="15">
        <f t="shared" si="34"/>
        <v>-2.9747667421080309E-4</v>
      </c>
      <c r="I2227" s="14"/>
      <c r="J2227" s="14"/>
      <c r="K2227" s="14"/>
    </row>
    <row r="2228" spans="2:11" ht="13.5" x14ac:dyDescent="0.35">
      <c r="B2228" s="3">
        <v>45244</v>
      </c>
      <c r="C2228" s="2">
        <v>33.9</v>
      </c>
      <c r="D2228" s="2">
        <v>24.802700000000002</v>
      </c>
      <c r="E2228" s="2">
        <v>282</v>
      </c>
      <c r="F2228" s="2">
        <v>33.875999999999998</v>
      </c>
      <c r="G2228" s="2">
        <v>9553.0319999999992</v>
      </c>
      <c r="H2228" s="15">
        <f t="shared" si="34"/>
        <v>-2.6459175261877238E-3</v>
      </c>
      <c r="I2228" s="14"/>
      <c r="J2228" s="14"/>
      <c r="K2228" s="14"/>
    </row>
    <row r="2229" spans="2:11" ht="13.5" x14ac:dyDescent="0.35">
      <c r="B2229" s="3">
        <v>45245</v>
      </c>
      <c r="C2229" s="2">
        <v>33.700000000000003</v>
      </c>
      <c r="D2229" s="2">
        <v>24.656400000000001</v>
      </c>
      <c r="E2229" s="2">
        <v>1098</v>
      </c>
      <c r="F2229" s="2">
        <v>33.29</v>
      </c>
      <c r="G2229" s="2">
        <v>36552.42</v>
      </c>
      <c r="H2229" s="15">
        <f t="shared" si="34"/>
        <v>-5.8985513673914568E-3</v>
      </c>
      <c r="I2229" s="14"/>
      <c r="J2229" s="14"/>
      <c r="K2229" s="14"/>
    </row>
    <row r="2230" spans="2:11" ht="13.5" x14ac:dyDescent="0.35">
      <c r="B2230" s="3">
        <v>45246</v>
      </c>
      <c r="C2230" s="2">
        <v>33.4</v>
      </c>
      <c r="D2230" s="2">
        <v>24.436900000000001</v>
      </c>
      <c r="E2230" s="2">
        <v>591</v>
      </c>
      <c r="F2230" s="2">
        <v>33.195999999999998</v>
      </c>
      <c r="G2230" s="2">
        <v>19618.835999999999</v>
      </c>
      <c r="H2230" s="15">
        <f t="shared" si="34"/>
        <v>-8.9023539527262711E-3</v>
      </c>
      <c r="I2230" s="14"/>
      <c r="J2230" s="14"/>
      <c r="K2230" s="14"/>
    </row>
    <row r="2231" spans="2:11" ht="13.5" x14ac:dyDescent="0.35">
      <c r="B2231" s="3">
        <v>45247</v>
      </c>
      <c r="C2231" s="2">
        <v>33.4</v>
      </c>
      <c r="D2231" s="2">
        <v>24.436900000000001</v>
      </c>
      <c r="E2231" s="2">
        <v>4017</v>
      </c>
      <c r="F2231" s="2">
        <v>33.268000000000001</v>
      </c>
      <c r="G2231" s="2">
        <v>133637.55600000001</v>
      </c>
      <c r="H2231" s="15">
        <f t="shared" si="34"/>
        <v>0</v>
      </c>
      <c r="I2231" s="14"/>
      <c r="J2231" s="14"/>
      <c r="K2231" s="14"/>
    </row>
    <row r="2232" spans="2:11" ht="13.5" x14ac:dyDescent="0.35">
      <c r="B2232" s="3">
        <v>45250</v>
      </c>
      <c r="C2232" s="2">
        <v>33.35</v>
      </c>
      <c r="D2232" s="2">
        <v>24.400300000000001</v>
      </c>
      <c r="E2232" s="2">
        <v>1001</v>
      </c>
      <c r="F2232" s="2">
        <v>32.909999999999997</v>
      </c>
      <c r="G2232" s="2">
        <v>32942.910000000003</v>
      </c>
      <c r="H2232" s="15">
        <f t="shared" si="34"/>
        <v>-1.4977349827514932E-3</v>
      </c>
      <c r="I2232" s="14"/>
      <c r="J2232" s="14"/>
      <c r="K2232" s="14"/>
    </row>
    <row r="2233" spans="2:11" ht="13.5" x14ac:dyDescent="0.35">
      <c r="B2233" s="3">
        <v>45251</v>
      </c>
      <c r="C2233" s="2">
        <v>33.28</v>
      </c>
      <c r="D2233" s="2">
        <v>24.3491</v>
      </c>
      <c r="E2233" s="2">
        <v>4363</v>
      </c>
      <c r="F2233" s="2">
        <v>33.090000000000003</v>
      </c>
      <c r="G2233" s="2">
        <v>144371.67000000001</v>
      </c>
      <c r="H2233" s="15">
        <f t="shared" si="34"/>
        <v>-2.0983348565387092E-3</v>
      </c>
      <c r="I2233" s="14"/>
      <c r="J2233" s="14"/>
      <c r="K2233" s="14"/>
    </row>
    <row r="2234" spans="2:11" ht="13.5" x14ac:dyDescent="0.35">
      <c r="B2234" s="3">
        <v>45252</v>
      </c>
      <c r="C2234" s="2">
        <v>33.25</v>
      </c>
      <c r="D2234" s="2">
        <v>24.327100000000002</v>
      </c>
      <c r="E2234" s="2">
        <v>4889</v>
      </c>
      <c r="F2234" s="2">
        <v>33.097000000000001</v>
      </c>
      <c r="G2234" s="2">
        <v>161811.23300000001</v>
      </c>
      <c r="H2234" s="15">
        <f t="shared" si="34"/>
        <v>-9.0352415489683251E-4</v>
      </c>
      <c r="I2234" s="14"/>
      <c r="J2234" s="14"/>
      <c r="K2234" s="14"/>
    </row>
    <row r="2235" spans="2:11" ht="13.5" x14ac:dyDescent="0.35">
      <c r="B2235" s="3">
        <v>45253</v>
      </c>
      <c r="C2235" s="2">
        <v>33.1</v>
      </c>
      <c r="D2235" s="2">
        <v>24.217400000000001</v>
      </c>
      <c r="E2235" s="2">
        <v>4730</v>
      </c>
      <c r="F2235" s="2">
        <v>33.04</v>
      </c>
      <c r="G2235" s="2">
        <v>156279.20000000001</v>
      </c>
      <c r="H2235" s="15">
        <f t="shared" si="34"/>
        <v>-4.5093743191749174E-3</v>
      </c>
      <c r="I2235" s="14"/>
      <c r="J2235" s="14"/>
      <c r="K2235" s="14"/>
    </row>
    <row r="2236" spans="2:11" ht="13.5" x14ac:dyDescent="0.35">
      <c r="B2236" s="3">
        <v>45254</v>
      </c>
      <c r="C2236" s="2">
        <v>33.06</v>
      </c>
      <c r="D2236" s="2">
        <v>24.188099999999999</v>
      </c>
      <c r="E2236" s="2">
        <v>627</v>
      </c>
      <c r="F2236" s="2">
        <v>33.040999999999997</v>
      </c>
      <c r="G2236" s="2">
        <v>20716.706999999999</v>
      </c>
      <c r="H2236" s="15">
        <f t="shared" si="34"/>
        <v>-1.2098738923254672E-3</v>
      </c>
      <c r="I2236" s="14"/>
      <c r="J2236" s="14"/>
      <c r="K2236" s="14"/>
    </row>
    <row r="2237" spans="2:11" ht="13.5" x14ac:dyDescent="0.35">
      <c r="B2237" s="3">
        <v>45257</v>
      </c>
      <c r="C2237" s="2">
        <v>32.590000000000003</v>
      </c>
      <c r="D2237" s="2">
        <v>23.844200000000001</v>
      </c>
      <c r="E2237" s="2">
        <v>15379</v>
      </c>
      <c r="F2237" s="2">
        <v>32.561999999999998</v>
      </c>
      <c r="G2237" s="2">
        <v>500770.99800000002</v>
      </c>
      <c r="H2237" s="15">
        <f t="shared" si="34"/>
        <v>-1.4217735167292921E-2</v>
      </c>
      <c r="I2237" s="14"/>
      <c r="J2237" s="14"/>
      <c r="K2237" s="14"/>
    </row>
    <row r="2238" spans="2:11" ht="13.5" x14ac:dyDescent="0.35">
      <c r="B2238" s="3">
        <v>45258</v>
      </c>
      <c r="C2238" s="2">
        <v>32.700000000000003</v>
      </c>
      <c r="D2238" s="2">
        <v>23.924700000000001</v>
      </c>
      <c r="E2238" s="2">
        <v>1902</v>
      </c>
      <c r="F2238" s="2">
        <v>32.597999999999999</v>
      </c>
      <c r="G2238" s="2">
        <v>62001.396000000001</v>
      </c>
      <c r="H2238" s="15">
        <f t="shared" si="34"/>
        <v>3.376083072613075E-3</v>
      </c>
      <c r="I2238" s="14"/>
      <c r="J2238" s="14"/>
      <c r="K2238" s="14"/>
    </row>
    <row r="2239" spans="2:11" ht="13.5" x14ac:dyDescent="0.35">
      <c r="B2239" s="3">
        <v>45259</v>
      </c>
      <c r="C2239" s="2">
        <v>32.700000000000003</v>
      </c>
      <c r="D2239" s="2">
        <v>23.924700000000001</v>
      </c>
      <c r="E2239" s="2">
        <v>0</v>
      </c>
      <c r="F2239" s="2">
        <v>0</v>
      </c>
      <c r="G2239" s="2">
        <v>0</v>
      </c>
      <c r="H2239" s="15">
        <f t="shared" si="34"/>
        <v>0</v>
      </c>
      <c r="I2239" s="14"/>
      <c r="J2239" s="14"/>
      <c r="K2239" s="14"/>
    </row>
    <row r="2240" spans="2:11" ht="13.5" x14ac:dyDescent="0.35">
      <c r="B2240" s="3">
        <v>45260</v>
      </c>
      <c r="C2240" s="2">
        <v>32.700000000000003</v>
      </c>
      <c r="D2240" s="2">
        <v>23.924700000000001</v>
      </c>
      <c r="E2240" s="2">
        <v>0</v>
      </c>
      <c r="F2240" s="2">
        <v>0</v>
      </c>
      <c r="G2240" s="2">
        <v>0</v>
      </c>
      <c r="H2240" s="15">
        <f t="shared" si="34"/>
        <v>0</v>
      </c>
      <c r="I2240" s="14"/>
      <c r="J2240" s="14"/>
      <c r="K2240" s="14"/>
    </row>
    <row r="2241" spans="2:11" ht="13.5" x14ac:dyDescent="0.35">
      <c r="B2241" s="3">
        <v>45261</v>
      </c>
      <c r="C2241" s="2">
        <v>32.49</v>
      </c>
      <c r="D2241" s="2">
        <v>23.771100000000001</v>
      </c>
      <c r="E2241" s="2">
        <v>3245</v>
      </c>
      <c r="F2241" s="2">
        <v>32.375999999999998</v>
      </c>
      <c r="G2241" s="2">
        <v>105060.12</v>
      </c>
      <c r="H2241" s="15">
        <f t="shared" si="34"/>
        <v>-6.4201431992878004E-3</v>
      </c>
      <c r="I2241" s="14"/>
      <c r="J2241" s="14"/>
      <c r="K2241" s="14"/>
    </row>
    <row r="2242" spans="2:11" ht="13.5" x14ac:dyDescent="0.35">
      <c r="B2242" s="3">
        <v>45264</v>
      </c>
      <c r="C2242" s="2">
        <v>32.46</v>
      </c>
      <c r="D2242" s="2">
        <v>23.749099999999999</v>
      </c>
      <c r="E2242" s="2">
        <v>7269</v>
      </c>
      <c r="F2242" s="2">
        <v>32.417000000000002</v>
      </c>
      <c r="G2242" s="2">
        <v>235639.17300000001</v>
      </c>
      <c r="H2242" s="15">
        <f t="shared" si="34"/>
        <v>-9.25493561509649E-4</v>
      </c>
      <c r="I2242" s="14"/>
      <c r="J2242" s="14"/>
      <c r="K2242" s="14"/>
    </row>
    <row r="2243" spans="2:11" ht="13.5" x14ac:dyDescent="0.35">
      <c r="B2243" s="3">
        <v>45265</v>
      </c>
      <c r="C2243" s="2">
        <v>32.4</v>
      </c>
      <c r="D2243" s="2">
        <v>23.705200000000001</v>
      </c>
      <c r="E2243" s="2">
        <v>1382</v>
      </c>
      <c r="F2243" s="2">
        <v>32.295999999999999</v>
      </c>
      <c r="G2243" s="2">
        <v>44633.072</v>
      </c>
      <c r="H2243" s="15">
        <f t="shared" si="34"/>
        <v>-1.8484911007152762E-3</v>
      </c>
      <c r="I2243" s="14"/>
      <c r="J2243" s="14"/>
      <c r="K2243" s="14"/>
    </row>
    <row r="2244" spans="2:11" ht="13.5" x14ac:dyDescent="0.35">
      <c r="B2244" s="3">
        <v>45266</v>
      </c>
      <c r="C2244" s="2">
        <v>32.4</v>
      </c>
      <c r="D2244" s="2">
        <v>23.705200000000001</v>
      </c>
      <c r="E2244" s="2">
        <v>1978</v>
      </c>
      <c r="F2244" s="2">
        <v>32.347999999999999</v>
      </c>
      <c r="G2244" s="2">
        <v>63984.343999999997</v>
      </c>
      <c r="H2244" s="15">
        <f t="shared" si="34"/>
        <v>0</v>
      </c>
      <c r="I2244" s="14"/>
      <c r="J2244" s="14"/>
      <c r="K2244" s="14"/>
    </row>
    <row r="2245" spans="2:11" ht="13.5" x14ac:dyDescent="0.35">
      <c r="B2245" s="3">
        <v>45267</v>
      </c>
      <c r="C2245" s="2">
        <v>32</v>
      </c>
      <c r="D2245" s="2">
        <v>23.412600000000001</v>
      </c>
      <c r="E2245" s="2">
        <v>5261</v>
      </c>
      <c r="F2245" s="2">
        <v>32.103999999999999</v>
      </c>
      <c r="G2245" s="2">
        <v>168899.144</v>
      </c>
      <c r="H2245" s="15">
        <f t="shared" si="34"/>
        <v>-1.2343283330239785E-2</v>
      </c>
      <c r="I2245" s="14"/>
      <c r="J2245" s="14"/>
      <c r="K2245" s="14"/>
    </row>
    <row r="2246" spans="2:11" ht="13.5" x14ac:dyDescent="0.35">
      <c r="B2246" s="3">
        <v>45268</v>
      </c>
      <c r="C2246" s="2">
        <v>31.85</v>
      </c>
      <c r="D2246" s="2">
        <v>23.302800000000001</v>
      </c>
      <c r="E2246" s="2">
        <v>8090</v>
      </c>
      <c r="F2246" s="2">
        <v>31.762</v>
      </c>
      <c r="G2246" s="2">
        <v>256954.58</v>
      </c>
      <c r="H2246" s="15">
        <f t="shared" si="34"/>
        <v>-4.689782424848154E-3</v>
      </c>
      <c r="I2246" s="14"/>
      <c r="J2246" s="14"/>
      <c r="K2246" s="14"/>
    </row>
    <row r="2247" spans="2:11" ht="13.5" x14ac:dyDescent="0.35">
      <c r="B2247" s="3">
        <v>45271</v>
      </c>
      <c r="C2247" s="2">
        <v>31.65</v>
      </c>
      <c r="D2247" s="2">
        <v>23.156500000000001</v>
      </c>
      <c r="E2247" s="2">
        <v>1517</v>
      </c>
      <c r="F2247" s="2">
        <v>31.681000000000001</v>
      </c>
      <c r="G2247" s="2">
        <v>48060.076999999997</v>
      </c>
      <c r="H2247" s="15">
        <f t="shared" ref="H2247:H2310" si="35">(D2247-D2246)/D2246</f>
        <v>-6.2782154934171042E-3</v>
      </c>
      <c r="I2247" s="14"/>
      <c r="J2247" s="14"/>
      <c r="K2247" s="14"/>
    </row>
    <row r="2248" spans="2:11" ht="13.5" x14ac:dyDescent="0.35">
      <c r="B2248" s="3">
        <v>45272</v>
      </c>
      <c r="C2248" s="2">
        <v>31.45</v>
      </c>
      <c r="D2248" s="2">
        <v>23.010200000000001</v>
      </c>
      <c r="E2248" s="2">
        <v>1885</v>
      </c>
      <c r="F2248" s="2">
        <v>31.181999999999999</v>
      </c>
      <c r="G2248" s="2">
        <v>58778.07</v>
      </c>
      <c r="H2248" s="15">
        <f t="shared" si="35"/>
        <v>-6.3178805087124607E-3</v>
      </c>
      <c r="I2248" s="14"/>
      <c r="J2248" s="14"/>
      <c r="K2248" s="14"/>
    </row>
    <row r="2249" spans="2:11" ht="13.5" x14ac:dyDescent="0.35">
      <c r="B2249" s="3">
        <v>45273</v>
      </c>
      <c r="C2249" s="2">
        <v>31.4</v>
      </c>
      <c r="D2249" s="2">
        <v>22.973600000000001</v>
      </c>
      <c r="E2249" s="2">
        <v>13131</v>
      </c>
      <c r="F2249" s="2">
        <v>31.414999999999999</v>
      </c>
      <c r="G2249" s="2">
        <v>412510.36499999999</v>
      </c>
      <c r="H2249" s="15">
        <f t="shared" si="35"/>
        <v>-1.5905989517692139E-3</v>
      </c>
      <c r="I2249" s="14"/>
      <c r="J2249" s="14"/>
      <c r="K2249" s="14"/>
    </row>
    <row r="2250" spans="2:11" ht="13.5" x14ac:dyDescent="0.35">
      <c r="B2250" s="3">
        <v>45274</v>
      </c>
      <c r="C2250" s="2">
        <v>33</v>
      </c>
      <c r="D2250" s="2">
        <v>24.144200000000001</v>
      </c>
      <c r="E2250" s="2">
        <v>16869</v>
      </c>
      <c r="F2250" s="2">
        <v>32.752000000000002</v>
      </c>
      <c r="G2250" s="2">
        <v>552493.48800000001</v>
      </c>
      <c r="H2250" s="15">
        <f t="shared" si="35"/>
        <v>5.0954138663509431E-2</v>
      </c>
      <c r="I2250" s="14"/>
      <c r="J2250" s="14"/>
      <c r="K2250" s="14"/>
    </row>
    <row r="2251" spans="2:11" ht="13.5" x14ac:dyDescent="0.35">
      <c r="B2251" s="3">
        <v>45275</v>
      </c>
      <c r="C2251" s="2">
        <v>33.9</v>
      </c>
      <c r="D2251" s="2">
        <v>24.802700000000002</v>
      </c>
      <c r="E2251" s="2">
        <v>39557</v>
      </c>
      <c r="F2251" s="2">
        <v>33.442999999999998</v>
      </c>
      <c r="G2251" s="2">
        <v>1322904.7509999999</v>
      </c>
      <c r="H2251" s="15">
        <f t="shared" si="35"/>
        <v>2.7273630934137393E-2</v>
      </c>
      <c r="I2251" s="14"/>
      <c r="J2251" s="14"/>
      <c r="K2251" s="14"/>
    </row>
    <row r="2252" spans="2:11" ht="13.5" x14ac:dyDescent="0.35">
      <c r="B2252" s="3">
        <v>45278</v>
      </c>
      <c r="C2252" s="2">
        <v>33.9</v>
      </c>
      <c r="D2252" s="2">
        <v>24.802700000000002</v>
      </c>
      <c r="E2252" s="2">
        <v>15423</v>
      </c>
      <c r="F2252" s="2">
        <v>33.868000000000002</v>
      </c>
      <c r="G2252" s="2">
        <v>522346.16399999999</v>
      </c>
      <c r="H2252" s="15">
        <f t="shared" si="35"/>
        <v>0</v>
      </c>
      <c r="I2252" s="14"/>
      <c r="J2252" s="14"/>
      <c r="K2252" s="14"/>
    </row>
    <row r="2253" spans="2:11" ht="13.5" x14ac:dyDescent="0.35">
      <c r="B2253" s="3">
        <v>45279</v>
      </c>
      <c r="C2253" s="2">
        <v>33.6</v>
      </c>
      <c r="D2253" s="2">
        <v>24.583200000000001</v>
      </c>
      <c r="E2253" s="2">
        <v>9359</v>
      </c>
      <c r="F2253" s="2">
        <v>33.628</v>
      </c>
      <c r="G2253" s="2">
        <v>314724.45199999999</v>
      </c>
      <c r="H2253" s="15">
        <f t="shared" si="35"/>
        <v>-8.849842960645414E-3</v>
      </c>
      <c r="I2253" s="14"/>
      <c r="J2253" s="14"/>
      <c r="K2253" s="14"/>
    </row>
    <row r="2254" spans="2:11" ht="13.5" x14ac:dyDescent="0.35">
      <c r="B2254" s="3">
        <v>45280</v>
      </c>
      <c r="C2254" s="2">
        <v>33.4</v>
      </c>
      <c r="D2254" s="2">
        <v>24.436900000000001</v>
      </c>
      <c r="E2254" s="2">
        <v>13057</v>
      </c>
      <c r="F2254" s="2">
        <v>33.518999999999998</v>
      </c>
      <c r="G2254" s="2">
        <v>437657.58299999998</v>
      </c>
      <c r="H2254" s="15">
        <f t="shared" si="35"/>
        <v>-5.9512187184744087E-3</v>
      </c>
      <c r="I2254" s="14"/>
      <c r="J2254" s="14"/>
      <c r="K2254" s="14"/>
    </row>
    <row r="2255" spans="2:11" ht="13.5" x14ac:dyDescent="0.35">
      <c r="B2255" s="3">
        <v>45281</v>
      </c>
      <c r="C2255" s="2">
        <v>33.4</v>
      </c>
      <c r="D2255" s="2">
        <v>24.436900000000001</v>
      </c>
      <c r="E2255" s="2">
        <v>9551</v>
      </c>
      <c r="F2255" s="2">
        <v>33.426000000000002</v>
      </c>
      <c r="G2255" s="2">
        <v>319251.72600000002</v>
      </c>
      <c r="H2255" s="15">
        <f t="shared" si="35"/>
        <v>0</v>
      </c>
      <c r="I2255" s="14"/>
      <c r="J2255" s="14"/>
      <c r="K2255" s="14"/>
    </row>
    <row r="2256" spans="2:11" ht="13.5" x14ac:dyDescent="0.35">
      <c r="B2256" s="3">
        <v>45282</v>
      </c>
      <c r="C2256" s="2">
        <v>33.299999999999997</v>
      </c>
      <c r="D2256" s="2">
        <v>24.363700000000001</v>
      </c>
      <c r="E2256" s="2">
        <v>11975</v>
      </c>
      <c r="F2256" s="2">
        <v>33.316000000000003</v>
      </c>
      <c r="G2256" s="2">
        <v>398959.1</v>
      </c>
      <c r="H2256" s="15">
        <f t="shared" si="35"/>
        <v>-2.9954699655029863E-3</v>
      </c>
      <c r="I2256" s="14"/>
      <c r="J2256" s="14"/>
      <c r="K2256" s="14"/>
    </row>
    <row r="2257" spans="2:11" ht="13.5" x14ac:dyDescent="0.35">
      <c r="B2257" s="3">
        <v>45285</v>
      </c>
      <c r="C2257" s="2">
        <v>33.28</v>
      </c>
      <c r="D2257" s="2">
        <v>24.3491</v>
      </c>
      <c r="E2257" s="2">
        <v>25119</v>
      </c>
      <c r="F2257" s="2">
        <v>33.232999999999997</v>
      </c>
      <c r="G2257" s="2">
        <v>834779.72699999996</v>
      </c>
      <c r="H2257" s="15">
        <f t="shared" si="35"/>
        <v>-5.9925216613246346E-4</v>
      </c>
      <c r="I2257" s="14"/>
      <c r="J2257" s="14"/>
      <c r="K2257" s="14"/>
    </row>
    <row r="2258" spans="2:11" ht="13.5" x14ac:dyDescent="0.35">
      <c r="B2258" s="3">
        <v>45286</v>
      </c>
      <c r="C2258" s="2">
        <v>33.299999999999997</v>
      </c>
      <c r="D2258" s="2">
        <v>24.363700000000001</v>
      </c>
      <c r="E2258" s="2">
        <v>9489</v>
      </c>
      <c r="F2258" s="2">
        <v>33.268999999999998</v>
      </c>
      <c r="G2258" s="2">
        <v>315689.54100000003</v>
      </c>
      <c r="H2258" s="15">
        <f t="shared" si="35"/>
        <v>5.9961148461345592E-4</v>
      </c>
      <c r="I2258" s="14"/>
      <c r="J2258" s="14"/>
      <c r="K2258" s="14"/>
    </row>
    <row r="2259" spans="2:11" ht="13.5" x14ac:dyDescent="0.35">
      <c r="B2259" s="3">
        <v>45287</v>
      </c>
      <c r="C2259" s="2">
        <v>33.5</v>
      </c>
      <c r="D2259" s="2">
        <v>24.51</v>
      </c>
      <c r="E2259" s="2">
        <v>5995</v>
      </c>
      <c r="F2259" s="2">
        <v>33.457999999999998</v>
      </c>
      <c r="G2259" s="2">
        <v>200580.71</v>
      </c>
      <c r="H2259" s="15">
        <f t="shared" si="35"/>
        <v>6.0048350619979762E-3</v>
      </c>
      <c r="I2259" s="14"/>
      <c r="J2259" s="14"/>
      <c r="K2259" s="14"/>
    </row>
    <row r="2260" spans="2:11" ht="13.5" x14ac:dyDescent="0.35">
      <c r="B2260" s="3">
        <v>45288</v>
      </c>
      <c r="C2260" s="2">
        <v>34</v>
      </c>
      <c r="D2260" s="2">
        <v>24.875900000000001</v>
      </c>
      <c r="E2260" s="2">
        <v>31488</v>
      </c>
      <c r="F2260" s="2">
        <v>33.923000000000002</v>
      </c>
      <c r="G2260" s="2">
        <v>1068167.4240000001</v>
      </c>
      <c r="H2260" s="15">
        <f t="shared" si="35"/>
        <v>1.4928600571195424E-2</v>
      </c>
      <c r="I2260" s="14"/>
      <c r="J2260" s="14"/>
      <c r="K2260" s="14"/>
    </row>
    <row r="2261" spans="2:11" ht="13.5" x14ac:dyDescent="0.35">
      <c r="B2261" s="3">
        <v>45289</v>
      </c>
      <c r="C2261" s="2">
        <v>33.5</v>
      </c>
      <c r="D2261" s="2">
        <v>24.51</v>
      </c>
      <c r="E2261" s="2">
        <v>9076</v>
      </c>
      <c r="F2261" s="2">
        <v>33.350999999999999</v>
      </c>
      <c r="G2261" s="2">
        <v>302693.67599999998</v>
      </c>
      <c r="H2261" s="15">
        <f t="shared" si="35"/>
        <v>-1.470901555320611E-2</v>
      </c>
      <c r="I2261" s="14"/>
      <c r="J2261" s="14"/>
      <c r="K2261" s="14"/>
    </row>
    <row r="2262" spans="2:11" ht="13.5" x14ac:dyDescent="0.35">
      <c r="B2262" s="3">
        <v>45293</v>
      </c>
      <c r="C2262" s="2">
        <v>33.299999999999997</v>
      </c>
      <c r="D2262" s="2">
        <v>24.363700000000001</v>
      </c>
      <c r="E2262" s="2">
        <v>1576</v>
      </c>
      <c r="F2262" s="2">
        <v>32.936999999999998</v>
      </c>
      <c r="G2262" s="2">
        <v>51908.712</v>
      </c>
      <c r="H2262" s="15">
        <f t="shared" si="35"/>
        <v>-5.9689922480620191E-3</v>
      </c>
      <c r="I2262" s="14"/>
      <c r="J2262" s="14"/>
      <c r="K2262" s="14"/>
    </row>
    <row r="2263" spans="2:11" ht="13.5" x14ac:dyDescent="0.35">
      <c r="B2263" s="3">
        <v>45294</v>
      </c>
      <c r="C2263" s="2">
        <v>33</v>
      </c>
      <c r="D2263" s="2">
        <v>24.144200000000001</v>
      </c>
      <c r="E2263" s="2">
        <v>1271</v>
      </c>
      <c r="F2263" s="2">
        <v>33.058999999999997</v>
      </c>
      <c r="G2263" s="2">
        <v>42017.989000000001</v>
      </c>
      <c r="H2263" s="15">
        <f t="shared" si="35"/>
        <v>-9.0093048264426184E-3</v>
      </c>
      <c r="I2263" s="14"/>
      <c r="J2263" s="14"/>
      <c r="K2263" s="14"/>
    </row>
    <row r="2264" spans="2:11" ht="13.5" x14ac:dyDescent="0.35">
      <c r="B2264" s="3">
        <v>45295</v>
      </c>
      <c r="C2264" s="2">
        <v>33.15</v>
      </c>
      <c r="D2264" s="2">
        <v>24.254000000000001</v>
      </c>
      <c r="E2264" s="2">
        <v>1221</v>
      </c>
      <c r="F2264" s="2">
        <v>32.948999999999998</v>
      </c>
      <c r="G2264" s="2">
        <v>40230.728999999999</v>
      </c>
      <c r="H2264" s="15">
        <f t="shared" si="35"/>
        <v>4.5476760464210819E-3</v>
      </c>
      <c r="I2264" s="14"/>
      <c r="J2264" s="14"/>
      <c r="K2264" s="14"/>
    </row>
    <row r="2265" spans="2:11" ht="13.5" x14ac:dyDescent="0.35">
      <c r="B2265" s="3">
        <v>45296</v>
      </c>
      <c r="C2265" s="2">
        <v>33</v>
      </c>
      <c r="D2265" s="2">
        <v>24.144200000000001</v>
      </c>
      <c r="E2265" s="2">
        <v>1551</v>
      </c>
      <c r="F2265" s="2">
        <v>32.935000000000002</v>
      </c>
      <c r="G2265" s="2">
        <v>51082.184999999998</v>
      </c>
      <c r="H2265" s="15">
        <f t="shared" si="35"/>
        <v>-4.5270883153294261E-3</v>
      </c>
      <c r="I2265" s="14"/>
      <c r="J2265" s="14"/>
      <c r="K2265" s="14"/>
    </row>
    <row r="2266" spans="2:11" ht="13.5" x14ac:dyDescent="0.35">
      <c r="B2266" s="3">
        <v>45299</v>
      </c>
      <c r="C2266" s="2">
        <v>32.85</v>
      </c>
      <c r="D2266" s="2">
        <v>24.034500000000001</v>
      </c>
      <c r="E2266" s="2">
        <v>779</v>
      </c>
      <c r="F2266" s="2">
        <v>32.884999999999998</v>
      </c>
      <c r="G2266" s="2">
        <v>25617.415000000001</v>
      </c>
      <c r="H2266" s="15">
        <f t="shared" si="35"/>
        <v>-4.5435342649580487E-3</v>
      </c>
      <c r="I2266" s="14"/>
      <c r="J2266" s="14"/>
      <c r="K2266" s="14"/>
    </row>
    <row r="2267" spans="2:11" ht="13.5" x14ac:dyDescent="0.35">
      <c r="B2267" s="3">
        <v>45300</v>
      </c>
      <c r="C2267" s="2">
        <v>32.9</v>
      </c>
      <c r="D2267" s="2">
        <v>24.071100000000001</v>
      </c>
      <c r="E2267" s="2">
        <v>860</v>
      </c>
      <c r="F2267" s="2">
        <v>32.734000000000002</v>
      </c>
      <c r="G2267" s="2">
        <v>28151.24</v>
      </c>
      <c r="H2267" s="15">
        <f t="shared" si="35"/>
        <v>1.5228109592460822E-3</v>
      </c>
      <c r="I2267" s="14"/>
      <c r="J2267" s="14"/>
      <c r="K2267" s="14"/>
    </row>
    <row r="2268" spans="2:11" ht="13.5" x14ac:dyDescent="0.35">
      <c r="B2268" s="3">
        <v>45301</v>
      </c>
      <c r="C2268" s="2">
        <v>32.74</v>
      </c>
      <c r="D2268" s="2">
        <v>23.954000000000001</v>
      </c>
      <c r="E2268" s="2">
        <v>1622</v>
      </c>
      <c r="F2268" s="2">
        <v>32.384999999999998</v>
      </c>
      <c r="G2268" s="2">
        <v>52528.47</v>
      </c>
      <c r="H2268" s="15">
        <f t="shared" si="35"/>
        <v>-4.8647548304813926E-3</v>
      </c>
      <c r="I2268" s="14"/>
      <c r="J2268" s="14"/>
      <c r="K2268" s="14"/>
    </row>
    <row r="2269" spans="2:11" ht="13.5" x14ac:dyDescent="0.35">
      <c r="B2269" s="3">
        <v>45302</v>
      </c>
      <c r="C2269" s="2">
        <v>32.799999999999997</v>
      </c>
      <c r="D2269" s="2">
        <v>23.997900000000001</v>
      </c>
      <c r="E2269" s="2">
        <v>886</v>
      </c>
      <c r="F2269" s="2">
        <v>32.896000000000001</v>
      </c>
      <c r="G2269" s="2">
        <v>29145.856</v>
      </c>
      <c r="H2269" s="15">
        <f t="shared" si="35"/>
        <v>1.8326793019955213E-3</v>
      </c>
      <c r="I2269" s="14"/>
      <c r="J2269" s="14"/>
      <c r="K2269" s="14"/>
    </row>
    <row r="2270" spans="2:11" ht="13.5" x14ac:dyDescent="0.35">
      <c r="B2270" s="3">
        <v>45303</v>
      </c>
      <c r="C2270" s="2">
        <v>33.090000000000003</v>
      </c>
      <c r="D2270" s="2">
        <v>24.210100000000001</v>
      </c>
      <c r="E2270" s="2">
        <v>543</v>
      </c>
      <c r="F2270" s="2">
        <v>32.859000000000002</v>
      </c>
      <c r="G2270" s="2">
        <v>17842.437000000002</v>
      </c>
      <c r="H2270" s="15">
        <f t="shared" si="35"/>
        <v>8.8424403801999028E-3</v>
      </c>
      <c r="I2270" s="14"/>
      <c r="J2270" s="14"/>
      <c r="K2270" s="14"/>
    </row>
    <row r="2271" spans="2:11" ht="13.5" x14ac:dyDescent="0.35">
      <c r="B2271" s="3">
        <v>45306</v>
      </c>
      <c r="C2271" s="2">
        <v>33.07</v>
      </c>
      <c r="D2271" s="2">
        <v>24.195399999999999</v>
      </c>
      <c r="E2271" s="2">
        <v>1476</v>
      </c>
      <c r="F2271" s="2">
        <v>33.082999999999998</v>
      </c>
      <c r="G2271" s="2">
        <v>48830.508000000002</v>
      </c>
      <c r="H2271" s="15">
        <f t="shared" si="35"/>
        <v>-6.0718460477244076E-4</v>
      </c>
      <c r="I2271" s="14"/>
      <c r="J2271" s="14"/>
      <c r="K2271" s="14"/>
    </row>
    <row r="2272" spans="2:11" ht="13.5" x14ac:dyDescent="0.35">
      <c r="B2272" s="3">
        <v>45307</v>
      </c>
      <c r="C2272" s="2">
        <v>33.049999999999997</v>
      </c>
      <c r="D2272" s="2">
        <v>24.180800000000001</v>
      </c>
      <c r="E2272" s="2">
        <v>1324</v>
      </c>
      <c r="F2272" s="2">
        <v>32.863</v>
      </c>
      <c r="G2272" s="2">
        <v>43510.612000000001</v>
      </c>
      <c r="H2272" s="15">
        <f t="shared" si="35"/>
        <v>-6.0342048488547196E-4</v>
      </c>
      <c r="I2272" s="14"/>
      <c r="J2272" s="14"/>
      <c r="K2272" s="14"/>
    </row>
    <row r="2273" spans="2:11" ht="13.5" x14ac:dyDescent="0.35">
      <c r="B2273" s="3">
        <v>45308</v>
      </c>
      <c r="C2273" s="2">
        <v>33</v>
      </c>
      <c r="D2273" s="2">
        <v>24.144200000000001</v>
      </c>
      <c r="E2273" s="2">
        <v>39471</v>
      </c>
      <c r="F2273" s="2">
        <v>32.338000000000001</v>
      </c>
      <c r="G2273" s="2">
        <v>1276413.1980000001</v>
      </c>
      <c r="H2273" s="15">
        <f t="shared" si="35"/>
        <v>-1.5135975650102545E-3</v>
      </c>
      <c r="I2273" s="14"/>
      <c r="J2273" s="14"/>
      <c r="K2273" s="14"/>
    </row>
    <row r="2274" spans="2:11" ht="13.5" x14ac:dyDescent="0.35">
      <c r="B2274" s="3">
        <v>45309</v>
      </c>
      <c r="C2274" s="2">
        <v>32.99</v>
      </c>
      <c r="D2274" s="2">
        <v>24.136900000000001</v>
      </c>
      <c r="E2274" s="2">
        <v>211</v>
      </c>
      <c r="F2274" s="2">
        <v>32.901000000000003</v>
      </c>
      <c r="G2274" s="2">
        <v>6942.1109999999999</v>
      </c>
      <c r="H2274" s="15">
        <f t="shared" si="35"/>
        <v>-3.023500468021616E-4</v>
      </c>
      <c r="I2274" s="14"/>
      <c r="J2274" s="14"/>
      <c r="K2274" s="14"/>
    </row>
    <row r="2275" spans="2:11" ht="13.5" x14ac:dyDescent="0.35">
      <c r="B2275" s="3">
        <v>45310</v>
      </c>
      <c r="C2275" s="2">
        <v>32</v>
      </c>
      <c r="D2275" s="2">
        <v>23.412600000000001</v>
      </c>
      <c r="E2275" s="2">
        <v>38960</v>
      </c>
      <c r="F2275" s="2">
        <v>32.000999999999998</v>
      </c>
      <c r="G2275" s="2">
        <v>1246758.96</v>
      </c>
      <c r="H2275" s="15">
        <f t="shared" si="35"/>
        <v>-3.0007996055831505E-2</v>
      </c>
      <c r="I2275" s="14"/>
      <c r="J2275" s="14"/>
      <c r="K2275" s="14"/>
    </row>
    <row r="2276" spans="2:11" ht="13.5" x14ac:dyDescent="0.35">
      <c r="B2276" s="3">
        <v>45313</v>
      </c>
      <c r="C2276" s="2">
        <v>32.229999999999997</v>
      </c>
      <c r="D2276" s="2">
        <v>23.5809</v>
      </c>
      <c r="E2276" s="2">
        <v>1663</v>
      </c>
      <c r="F2276" s="2">
        <v>32.140999999999998</v>
      </c>
      <c r="G2276" s="2">
        <v>53450.483</v>
      </c>
      <c r="H2276" s="15">
        <f t="shared" si="35"/>
        <v>7.1884369954639191E-3</v>
      </c>
      <c r="I2276" s="14"/>
      <c r="J2276" s="14"/>
      <c r="K2276" s="14"/>
    </row>
    <row r="2277" spans="2:11" ht="13.5" x14ac:dyDescent="0.35">
      <c r="B2277" s="3">
        <v>45314</v>
      </c>
      <c r="C2277" s="2">
        <v>32.5</v>
      </c>
      <c r="D2277" s="2">
        <v>23.778400000000001</v>
      </c>
      <c r="E2277" s="2">
        <v>25944</v>
      </c>
      <c r="F2277" s="2">
        <v>32.006999999999998</v>
      </c>
      <c r="G2277" s="2">
        <v>830389.60800000001</v>
      </c>
      <c r="H2277" s="15">
        <f t="shared" si="35"/>
        <v>8.3754224817543677E-3</v>
      </c>
      <c r="I2277" s="14"/>
      <c r="J2277" s="14"/>
      <c r="K2277" s="14"/>
    </row>
    <row r="2278" spans="2:11" ht="13.5" x14ac:dyDescent="0.35">
      <c r="B2278" s="3">
        <v>45315</v>
      </c>
      <c r="C2278" s="2">
        <v>32.5</v>
      </c>
      <c r="D2278" s="2">
        <v>23.778400000000001</v>
      </c>
      <c r="E2278" s="2">
        <v>3890</v>
      </c>
      <c r="F2278" s="2">
        <v>32.067</v>
      </c>
      <c r="G2278" s="2">
        <v>124740.63</v>
      </c>
      <c r="H2278" s="15">
        <f t="shared" si="35"/>
        <v>0</v>
      </c>
      <c r="I2278" s="14"/>
      <c r="J2278" s="14"/>
      <c r="K2278" s="14"/>
    </row>
    <row r="2279" spans="2:11" ht="13.5" x14ac:dyDescent="0.35">
      <c r="B2279" s="3">
        <v>45316</v>
      </c>
      <c r="C2279" s="2">
        <v>32.700000000000003</v>
      </c>
      <c r="D2279" s="2">
        <v>23.924700000000001</v>
      </c>
      <c r="E2279" s="2">
        <v>3991</v>
      </c>
      <c r="F2279" s="2">
        <v>32.72</v>
      </c>
      <c r="G2279" s="2">
        <v>130585.52</v>
      </c>
      <c r="H2279" s="15">
        <f t="shared" si="35"/>
        <v>6.1526427345826498E-3</v>
      </c>
      <c r="I2279" s="14"/>
      <c r="J2279" s="14"/>
      <c r="K2279" s="14"/>
    </row>
    <row r="2280" spans="2:11" ht="13.5" x14ac:dyDescent="0.35">
      <c r="B2280" s="3">
        <v>45317</v>
      </c>
      <c r="C2280" s="2">
        <v>32.9</v>
      </c>
      <c r="D2280" s="2">
        <v>24.071100000000001</v>
      </c>
      <c r="E2280" s="2">
        <v>3134</v>
      </c>
      <c r="F2280" s="2">
        <v>32.625</v>
      </c>
      <c r="G2280" s="2">
        <v>102246.75</v>
      </c>
      <c r="H2280" s="15">
        <f t="shared" si="35"/>
        <v>6.1191989868211449E-3</v>
      </c>
      <c r="I2280" s="14"/>
      <c r="J2280" s="14"/>
      <c r="K2280" s="14"/>
    </row>
    <row r="2281" spans="2:11" ht="13.5" x14ac:dyDescent="0.35">
      <c r="B2281" s="3">
        <v>45320</v>
      </c>
      <c r="C2281" s="2">
        <v>32.89</v>
      </c>
      <c r="D2281" s="2">
        <v>24.063700000000001</v>
      </c>
      <c r="E2281" s="2">
        <v>121</v>
      </c>
      <c r="F2281" s="2">
        <v>32.832999999999998</v>
      </c>
      <c r="G2281" s="2">
        <v>3972.7930000000001</v>
      </c>
      <c r="H2281" s="15">
        <f t="shared" si="35"/>
        <v>-3.0742259389892929E-4</v>
      </c>
      <c r="I2281" s="14"/>
      <c r="J2281" s="14"/>
      <c r="K2281" s="14"/>
    </row>
    <row r="2282" spans="2:11" ht="13.5" x14ac:dyDescent="0.35">
      <c r="B2282" s="3">
        <v>45321</v>
      </c>
      <c r="C2282" s="2">
        <v>32.799999999999997</v>
      </c>
      <c r="D2282" s="2">
        <v>23.997900000000001</v>
      </c>
      <c r="E2282" s="2">
        <v>3403</v>
      </c>
      <c r="F2282" s="2">
        <v>31.542000000000002</v>
      </c>
      <c r="G2282" s="2">
        <v>107337.42600000001</v>
      </c>
      <c r="H2282" s="15">
        <f t="shared" si="35"/>
        <v>-2.7344090892090331E-3</v>
      </c>
      <c r="I2282" s="14"/>
      <c r="J2282" s="14"/>
      <c r="K2282" s="14"/>
    </row>
    <row r="2283" spans="2:11" ht="13.5" x14ac:dyDescent="0.35">
      <c r="B2283" s="3">
        <v>45322</v>
      </c>
      <c r="C2283" s="2">
        <v>32.9</v>
      </c>
      <c r="D2283" s="2">
        <v>24.071100000000001</v>
      </c>
      <c r="E2283" s="2">
        <v>2103</v>
      </c>
      <c r="F2283" s="2">
        <v>32.743000000000002</v>
      </c>
      <c r="G2283" s="2">
        <v>68858.528999999995</v>
      </c>
      <c r="H2283" s="15">
        <f t="shared" si="35"/>
        <v>3.0502668983536031E-3</v>
      </c>
      <c r="I2283" s="14"/>
      <c r="J2283" s="14"/>
      <c r="K2283" s="14"/>
    </row>
    <row r="2284" spans="2:11" ht="13.5" x14ac:dyDescent="0.35">
      <c r="B2284" s="3">
        <v>45323</v>
      </c>
      <c r="C2284" s="2">
        <v>33</v>
      </c>
      <c r="D2284" s="2">
        <v>24.144200000000001</v>
      </c>
      <c r="E2284" s="2">
        <v>1959</v>
      </c>
      <c r="F2284" s="2">
        <v>32.881</v>
      </c>
      <c r="G2284" s="2">
        <v>64413.879000000001</v>
      </c>
      <c r="H2284" s="15">
        <f t="shared" si="35"/>
        <v>3.0368367045959747E-3</v>
      </c>
      <c r="I2284" s="14"/>
      <c r="J2284" s="14"/>
      <c r="K2284" s="14"/>
    </row>
    <row r="2285" spans="2:11" ht="13.5" x14ac:dyDescent="0.35">
      <c r="B2285" s="3">
        <v>45324</v>
      </c>
      <c r="C2285" s="2">
        <v>32.9</v>
      </c>
      <c r="D2285" s="2">
        <v>24.071100000000001</v>
      </c>
      <c r="E2285" s="2">
        <v>597</v>
      </c>
      <c r="F2285" s="2">
        <v>32.518999999999998</v>
      </c>
      <c r="G2285" s="2">
        <v>19413.843000000001</v>
      </c>
      <c r="H2285" s="15">
        <f t="shared" si="35"/>
        <v>-3.0276422494843547E-3</v>
      </c>
      <c r="I2285" s="14"/>
      <c r="J2285" s="14"/>
      <c r="K2285" s="14"/>
    </row>
    <row r="2286" spans="2:11" ht="13.5" x14ac:dyDescent="0.35">
      <c r="B2286" s="3">
        <v>45327</v>
      </c>
      <c r="C2286" s="2">
        <v>33</v>
      </c>
      <c r="D2286" s="2">
        <v>24.144200000000001</v>
      </c>
      <c r="E2286" s="2">
        <v>500</v>
      </c>
      <c r="F2286" s="2">
        <v>33</v>
      </c>
      <c r="G2286" s="2">
        <v>16500</v>
      </c>
      <c r="H2286" s="15">
        <f t="shared" si="35"/>
        <v>3.0368367045959747E-3</v>
      </c>
      <c r="I2286" s="14"/>
      <c r="J2286" s="14"/>
      <c r="K2286" s="14"/>
    </row>
    <row r="2287" spans="2:11" ht="13.5" x14ac:dyDescent="0.35">
      <c r="B2287" s="3">
        <v>45328</v>
      </c>
      <c r="C2287" s="2">
        <v>33</v>
      </c>
      <c r="D2287" s="2">
        <v>24.144200000000001</v>
      </c>
      <c r="E2287" s="2">
        <v>300</v>
      </c>
      <c r="F2287" s="2">
        <v>32.954000000000001</v>
      </c>
      <c r="G2287" s="2">
        <v>9886.2000000000007</v>
      </c>
      <c r="H2287" s="15">
        <f t="shared" si="35"/>
        <v>0</v>
      </c>
      <c r="I2287" s="14"/>
      <c r="J2287" s="14"/>
      <c r="K2287" s="14"/>
    </row>
    <row r="2288" spans="2:11" ht="13.5" x14ac:dyDescent="0.35">
      <c r="B2288" s="3">
        <v>45329</v>
      </c>
      <c r="C2288" s="2">
        <v>32.89</v>
      </c>
      <c r="D2288" s="2">
        <v>24.063700000000001</v>
      </c>
      <c r="E2288" s="2">
        <v>271</v>
      </c>
      <c r="F2288" s="2">
        <v>32.862000000000002</v>
      </c>
      <c r="G2288" s="2">
        <v>8905.6020000000008</v>
      </c>
      <c r="H2288" s="15">
        <f t="shared" si="35"/>
        <v>-3.3341340777495497E-3</v>
      </c>
      <c r="I2288" s="14"/>
      <c r="J2288" s="14"/>
      <c r="K2288" s="14"/>
    </row>
    <row r="2289" spans="2:11" ht="13.5" x14ac:dyDescent="0.35">
      <c r="B2289" s="3">
        <v>45330</v>
      </c>
      <c r="C2289" s="2">
        <v>32.9</v>
      </c>
      <c r="D2289" s="2">
        <v>24.071100000000001</v>
      </c>
      <c r="E2289" s="2">
        <v>1660</v>
      </c>
      <c r="F2289" s="2">
        <v>32.612000000000002</v>
      </c>
      <c r="G2289" s="2">
        <v>54135.92</v>
      </c>
      <c r="H2289" s="15">
        <f t="shared" si="35"/>
        <v>3.0751713161319819E-4</v>
      </c>
      <c r="I2289" s="14"/>
      <c r="J2289" s="14"/>
      <c r="K2289" s="14"/>
    </row>
    <row r="2290" spans="2:11" ht="13.5" x14ac:dyDescent="0.35">
      <c r="B2290" s="3">
        <v>45331</v>
      </c>
      <c r="C2290" s="2">
        <v>32.9</v>
      </c>
      <c r="D2290" s="2">
        <v>24.071100000000001</v>
      </c>
      <c r="E2290" s="2">
        <v>1106</v>
      </c>
      <c r="F2290" s="2">
        <v>32.526000000000003</v>
      </c>
      <c r="G2290" s="2">
        <v>35973.756000000001</v>
      </c>
      <c r="H2290" s="15">
        <f t="shared" si="35"/>
        <v>0</v>
      </c>
      <c r="I2290" s="14"/>
      <c r="J2290" s="14"/>
      <c r="K2290" s="14"/>
    </row>
    <row r="2291" spans="2:11" ht="13.5" x14ac:dyDescent="0.35">
      <c r="B2291" s="3">
        <v>45334</v>
      </c>
      <c r="C2291" s="2">
        <v>32.9</v>
      </c>
      <c r="D2291" s="2">
        <v>24.071100000000001</v>
      </c>
      <c r="E2291" s="2">
        <v>251</v>
      </c>
      <c r="F2291" s="2">
        <v>32.851999999999997</v>
      </c>
      <c r="G2291" s="2">
        <v>8245.8520000000008</v>
      </c>
      <c r="H2291" s="15">
        <f t="shared" si="35"/>
        <v>0</v>
      </c>
      <c r="I2291" s="14"/>
      <c r="J2291" s="14"/>
      <c r="K2291" s="14"/>
    </row>
    <row r="2292" spans="2:11" ht="13.5" x14ac:dyDescent="0.35">
      <c r="B2292" s="3">
        <v>45335</v>
      </c>
      <c r="C2292" s="2">
        <v>32.6</v>
      </c>
      <c r="D2292" s="2">
        <v>23.851600000000001</v>
      </c>
      <c r="E2292" s="2">
        <v>10</v>
      </c>
      <c r="F2292" s="2">
        <v>32.6</v>
      </c>
      <c r="G2292" s="2">
        <v>326</v>
      </c>
      <c r="H2292" s="15">
        <f t="shared" si="35"/>
        <v>-9.1188188325419285E-3</v>
      </c>
      <c r="I2292" s="14"/>
      <c r="J2292" s="14"/>
      <c r="K2292" s="14"/>
    </row>
    <row r="2293" spans="2:11" ht="13.5" x14ac:dyDescent="0.35">
      <c r="B2293" s="3">
        <v>45336</v>
      </c>
      <c r="C2293" s="2">
        <v>32.75</v>
      </c>
      <c r="D2293" s="2">
        <v>23.961300000000001</v>
      </c>
      <c r="E2293" s="2">
        <v>306</v>
      </c>
      <c r="F2293" s="2">
        <v>32.383000000000003</v>
      </c>
      <c r="G2293" s="2">
        <v>9909.1980000000003</v>
      </c>
      <c r="H2293" s="15">
        <f t="shared" si="35"/>
        <v>4.5992721662278472E-3</v>
      </c>
      <c r="I2293" s="14"/>
      <c r="J2293" s="14"/>
      <c r="K2293" s="14"/>
    </row>
    <row r="2294" spans="2:11" ht="13.5" x14ac:dyDescent="0.35">
      <c r="B2294" s="3">
        <v>45337</v>
      </c>
      <c r="C2294" s="2">
        <v>32.75</v>
      </c>
      <c r="D2294" s="2">
        <v>23.961300000000001</v>
      </c>
      <c r="E2294" s="2">
        <v>1004</v>
      </c>
      <c r="F2294" s="2">
        <v>32.566000000000003</v>
      </c>
      <c r="G2294" s="2">
        <v>32696.263999999999</v>
      </c>
      <c r="H2294" s="15">
        <f t="shared" si="35"/>
        <v>0</v>
      </c>
      <c r="I2294" s="14"/>
      <c r="J2294" s="14"/>
      <c r="K2294" s="14"/>
    </row>
    <row r="2295" spans="2:11" ht="13.5" x14ac:dyDescent="0.35">
      <c r="B2295" s="3">
        <v>45338</v>
      </c>
      <c r="C2295" s="2">
        <v>32.89</v>
      </c>
      <c r="D2295" s="2">
        <v>24.063700000000001</v>
      </c>
      <c r="E2295" s="2">
        <v>1702</v>
      </c>
      <c r="F2295" s="2">
        <v>32.228000000000002</v>
      </c>
      <c r="G2295" s="2">
        <v>54852.055999999997</v>
      </c>
      <c r="H2295" s="15">
        <f t="shared" si="35"/>
        <v>4.2735577785846081E-3</v>
      </c>
      <c r="I2295" s="14"/>
      <c r="J2295" s="14"/>
      <c r="K2295" s="14"/>
    </row>
    <row r="2296" spans="2:11" ht="13.5" x14ac:dyDescent="0.35">
      <c r="B2296" s="3">
        <v>45341</v>
      </c>
      <c r="C2296" s="2">
        <v>32.9</v>
      </c>
      <c r="D2296" s="2">
        <v>24.071100000000001</v>
      </c>
      <c r="E2296" s="2">
        <v>500</v>
      </c>
      <c r="F2296" s="2">
        <v>32.877000000000002</v>
      </c>
      <c r="G2296" s="2">
        <v>16438.5</v>
      </c>
      <c r="H2296" s="15">
        <f t="shared" si="35"/>
        <v>3.0751713161319819E-4</v>
      </c>
      <c r="I2296" s="14"/>
      <c r="J2296" s="14"/>
      <c r="K2296" s="14"/>
    </row>
    <row r="2297" spans="2:11" ht="13.5" x14ac:dyDescent="0.35">
      <c r="B2297" s="3">
        <v>45342</v>
      </c>
      <c r="C2297" s="2">
        <v>32.89</v>
      </c>
      <c r="D2297" s="2">
        <v>24.063700000000001</v>
      </c>
      <c r="E2297" s="2">
        <v>4907</v>
      </c>
      <c r="F2297" s="2">
        <v>32.414000000000001</v>
      </c>
      <c r="G2297" s="2">
        <v>159055.49799999999</v>
      </c>
      <c r="H2297" s="15">
        <f t="shared" si="35"/>
        <v>-3.0742259389892929E-4</v>
      </c>
      <c r="I2297" s="14"/>
      <c r="J2297" s="14"/>
      <c r="K2297" s="14"/>
    </row>
    <row r="2298" spans="2:11" ht="13.5" x14ac:dyDescent="0.35">
      <c r="B2298" s="3">
        <v>45343</v>
      </c>
      <c r="C2298" s="2">
        <v>32.9</v>
      </c>
      <c r="D2298" s="2">
        <v>24.071100000000001</v>
      </c>
      <c r="E2298" s="2">
        <v>2544</v>
      </c>
      <c r="F2298" s="2">
        <v>32.569000000000003</v>
      </c>
      <c r="G2298" s="2">
        <v>82855.535999999993</v>
      </c>
      <c r="H2298" s="15">
        <f t="shared" si="35"/>
        <v>3.0751713161319819E-4</v>
      </c>
      <c r="I2298" s="14"/>
      <c r="J2298" s="14"/>
      <c r="K2298" s="14"/>
    </row>
    <row r="2299" spans="2:11" ht="13.5" x14ac:dyDescent="0.35">
      <c r="B2299" s="3">
        <v>45344</v>
      </c>
      <c r="C2299" s="2">
        <v>32.9</v>
      </c>
      <c r="D2299" s="2">
        <v>24.071100000000001</v>
      </c>
      <c r="E2299" s="2">
        <v>1415</v>
      </c>
      <c r="F2299" s="2">
        <v>32.807000000000002</v>
      </c>
      <c r="G2299" s="2">
        <v>46421.904999999999</v>
      </c>
      <c r="H2299" s="15">
        <f t="shared" si="35"/>
        <v>0</v>
      </c>
      <c r="I2299" s="14"/>
      <c r="J2299" s="14"/>
      <c r="K2299" s="14"/>
    </row>
    <row r="2300" spans="2:11" ht="13.5" x14ac:dyDescent="0.35">
      <c r="B2300" s="3">
        <v>45345</v>
      </c>
      <c r="C2300" s="2">
        <v>32.96</v>
      </c>
      <c r="D2300" s="2">
        <v>24.114999999999998</v>
      </c>
      <c r="E2300" s="2">
        <v>4075</v>
      </c>
      <c r="F2300" s="2">
        <v>32.728999999999999</v>
      </c>
      <c r="G2300" s="2">
        <v>133370.67499999999</v>
      </c>
      <c r="H2300" s="15">
        <f t="shared" si="35"/>
        <v>1.8237637665082676E-3</v>
      </c>
      <c r="I2300" s="14"/>
      <c r="J2300" s="14"/>
      <c r="K2300" s="14"/>
    </row>
    <row r="2301" spans="2:11" ht="13.5" x14ac:dyDescent="0.35">
      <c r="B2301" s="3">
        <v>45348</v>
      </c>
      <c r="C2301" s="2">
        <v>33.369999999999997</v>
      </c>
      <c r="D2301" s="2">
        <v>24.414899999999999</v>
      </c>
      <c r="E2301" s="2">
        <v>2333</v>
      </c>
      <c r="F2301" s="2">
        <v>33.136000000000003</v>
      </c>
      <c r="G2301" s="2">
        <v>77306.288</v>
      </c>
      <c r="H2301" s="15">
        <f t="shared" si="35"/>
        <v>1.2436243002280778E-2</v>
      </c>
      <c r="I2301" s="14"/>
      <c r="J2301" s="14"/>
      <c r="K2301" s="14"/>
    </row>
    <row r="2302" spans="2:11" ht="13.5" x14ac:dyDescent="0.35">
      <c r="B2302" s="3">
        <v>45349</v>
      </c>
      <c r="C2302" s="2">
        <v>33</v>
      </c>
      <c r="D2302" s="2">
        <v>24.144200000000001</v>
      </c>
      <c r="E2302" s="2">
        <v>846</v>
      </c>
      <c r="F2302" s="2">
        <v>33.027999999999999</v>
      </c>
      <c r="G2302" s="2">
        <v>27941.687999999998</v>
      </c>
      <c r="H2302" s="15">
        <f t="shared" si="35"/>
        <v>-1.1087491654686194E-2</v>
      </c>
      <c r="I2302" s="14"/>
      <c r="J2302" s="14"/>
      <c r="K2302" s="14"/>
    </row>
    <row r="2303" spans="2:11" ht="13.5" x14ac:dyDescent="0.35">
      <c r="B2303" s="3">
        <v>45350</v>
      </c>
      <c r="C2303" s="2">
        <v>34.200000000000003</v>
      </c>
      <c r="D2303" s="2">
        <v>25.022200000000002</v>
      </c>
      <c r="E2303" s="2">
        <v>5917</v>
      </c>
      <c r="F2303" s="2">
        <v>33.834000000000003</v>
      </c>
      <c r="G2303" s="2">
        <v>200195.77799999999</v>
      </c>
      <c r="H2303" s="15">
        <f t="shared" si="35"/>
        <v>3.6364841245516526E-2</v>
      </c>
      <c r="I2303" s="14"/>
      <c r="J2303" s="14"/>
      <c r="K2303" s="14"/>
    </row>
    <row r="2304" spans="2:11" ht="13.5" x14ac:dyDescent="0.35">
      <c r="B2304" s="3">
        <v>45351</v>
      </c>
      <c r="C2304" s="2">
        <v>34.799999999999997</v>
      </c>
      <c r="D2304" s="2">
        <v>25.461200000000002</v>
      </c>
      <c r="E2304" s="2">
        <v>55733</v>
      </c>
      <c r="F2304" s="2">
        <v>35.103999999999999</v>
      </c>
      <c r="G2304" s="2">
        <v>1956451.2320000001</v>
      </c>
      <c r="H2304" s="15">
        <f t="shared" si="35"/>
        <v>1.7544420554547562E-2</v>
      </c>
      <c r="I2304" s="14"/>
      <c r="J2304" s="14"/>
      <c r="K2304" s="14"/>
    </row>
    <row r="2305" spans="2:11" ht="13.5" x14ac:dyDescent="0.35">
      <c r="B2305" s="3">
        <v>45352</v>
      </c>
      <c r="C2305" s="2">
        <v>34.799999999999997</v>
      </c>
      <c r="D2305" s="2">
        <v>25.461200000000002</v>
      </c>
      <c r="E2305" s="2">
        <v>5056</v>
      </c>
      <c r="F2305" s="2">
        <v>34.756</v>
      </c>
      <c r="G2305" s="2">
        <v>175726.33600000001</v>
      </c>
      <c r="H2305" s="15">
        <f t="shared" si="35"/>
        <v>0</v>
      </c>
      <c r="I2305" s="14"/>
      <c r="J2305" s="14"/>
      <c r="K2305" s="14"/>
    </row>
    <row r="2306" spans="2:11" ht="13.5" x14ac:dyDescent="0.35">
      <c r="B2306" s="3">
        <v>45355</v>
      </c>
      <c r="C2306" s="2">
        <v>34.729999999999997</v>
      </c>
      <c r="D2306" s="2">
        <v>25.41</v>
      </c>
      <c r="E2306" s="2">
        <v>4816</v>
      </c>
      <c r="F2306" s="2">
        <v>34.265999999999998</v>
      </c>
      <c r="G2306" s="2">
        <v>165025.05600000001</v>
      </c>
      <c r="H2306" s="15">
        <f t="shared" si="35"/>
        <v>-2.0109028639656206E-3</v>
      </c>
      <c r="I2306" s="14"/>
      <c r="J2306" s="14"/>
      <c r="K2306" s="14"/>
    </row>
    <row r="2307" spans="2:11" ht="13.5" x14ac:dyDescent="0.35">
      <c r="B2307" s="3">
        <v>45356</v>
      </c>
      <c r="C2307" s="2">
        <v>34.79</v>
      </c>
      <c r="D2307" s="2">
        <v>25.453900000000001</v>
      </c>
      <c r="E2307" s="2">
        <v>3757</v>
      </c>
      <c r="F2307" s="2">
        <v>34.386000000000003</v>
      </c>
      <c r="G2307" s="2">
        <v>129188.202</v>
      </c>
      <c r="H2307" s="15">
        <f t="shared" si="35"/>
        <v>1.7276662731208468E-3</v>
      </c>
      <c r="I2307" s="14"/>
      <c r="J2307" s="14"/>
      <c r="K2307" s="14"/>
    </row>
    <row r="2308" spans="2:11" ht="13.5" x14ac:dyDescent="0.35">
      <c r="B2308" s="3">
        <v>45357</v>
      </c>
      <c r="C2308" s="2">
        <v>34.799999999999997</v>
      </c>
      <c r="D2308" s="2">
        <v>25.461200000000002</v>
      </c>
      <c r="E2308" s="2">
        <v>4334</v>
      </c>
      <c r="F2308" s="2">
        <v>34.593000000000004</v>
      </c>
      <c r="G2308" s="2">
        <v>149926.06200000001</v>
      </c>
      <c r="H2308" s="15">
        <f t="shared" si="35"/>
        <v>2.8679298653647378E-4</v>
      </c>
      <c r="I2308" s="14"/>
      <c r="J2308" s="14"/>
      <c r="K2308" s="14"/>
    </row>
    <row r="2309" spans="2:11" ht="13.5" x14ac:dyDescent="0.35">
      <c r="B2309" s="3">
        <v>45358</v>
      </c>
      <c r="C2309" s="2">
        <v>34.6</v>
      </c>
      <c r="D2309" s="2">
        <v>25.314800000000002</v>
      </c>
      <c r="E2309" s="2">
        <v>1542</v>
      </c>
      <c r="F2309" s="2">
        <v>34.555999999999997</v>
      </c>
      <c r="G2309" s="2">
        <v>53285.351999999999</v>
      </c>
      <c r="H2309" s="15">
        <f t="shared" si="35"/>
        <v>-5.7499253766515272E-3</v>
      </c>
      <c r="I2309" s="14"/>
      <c r="J2309" s="14"/>
      <c r="K2309" s="14"/>
    </row>
    <row r="2310" spans="2:11" ht="13.5" x14ac:dyDescent="0.35">
      <c r="B2310" s="3">
        <v>45359</v>
      </c>
      <c r="C2310" s="2">
        <v>34.85</v>
      </c>
      <c r="D2310" s="2">
        <v>25.497800000000002</v>
      </c>
      <c r="E2310" s="2">
        <v>5278</v>
      </c>
      <c r="F2310" s="2">
        <v>34.793999999999997</v>
      </c>
      <c r="G2310" s="2">
        <v>183642.73199999999</v>
      </c>
      <c r="H2310" s="15">
        <f t="shared" si="35"/>
        <v>7.2289727748194657E-3</v>
      </c>
      <c r="I2310" s="14"/>
      <c r="J2310" s="14"/>
      <c r="K2310" s="14"/>
    </row>
    <row r="2311" spans="2:11" ht="13.5" x14ac:dyDescent="0.35">
      <c r="B2311" s="3">
        <v>45362</v>
      </c>
      <c r="C2311" s="2">
        <v>34.89</v>
      </c>
      <c r="D2311" s="2">
        <v>25.527000000000001</v>
      </c>
      <c r="E2311" s="2">
        <v>822</v>
      </c>
      <c r="F2311" s="2">
        <v>34.886000000000003</v>
      </c>
      <c r="G2311" s="2">
        <v>28676.292000000001</v>
      </c>
      <c r="H2311" s="15">
        <f t="shared" ref="H2311:H2374" si="36">(D2311-D2310)/D2310</f>
        <v>1.1451968405117086E-3</v>
      </c>
      <c r="I2311" s="14"/>
      <c r="J2311" s="14"/>
      <c r="K2311" s="14"/>
    </row>
    <row r="2312" spans="2:11" ht="13.5" x14ac:dyDescent="0.35">
      <c r="B2312" s="3">
        <v>45363</v>
      </c>
      <c r="C2312" s="2">
        <v>34.99</v>
      </c>
      <c r="D2312" s="2">
        <v>25.600200000000001</v>
      </c>
      <c r="E2312" s="2">
        <v>2655</v>
      </c>
      <c r="F2312" s="2">
        <v>34.898000000000003</v>
      </c>
      <c r="G2312" s="2">
        <v>92654.19</v>
      </c>
      <c r="H2312" s="15">
        <f t="shared" si="36"/>
        <v>2.8675520037607211E-3</v>
      </c>
      <c r="I2312" s="14"/>
      <c r="J2312" s="14"/>
      <c r="K2312" s="14"/>
    </row>
    <row r="2313" spans="2:11" ht="13.5" x14ac:dyDescent="0.35">
      <c r="B2313" s="3">
        <v>45364</v>
      </c>
      <c r="C2313" s="2">
        <v>35</v>
      </c>
      <c r="D2313" s="2">
        <v>25.607500000000002</v>
      </c>
      <c r="E2313" s="2">
        <v>38602</v>
      </c>
      <c r="F2313" s="2">
        <v>34.518000000000001</v>
      </c>
      <c r="G2313" s="2">
        <v>1332463.8359999999</v>
      </c>
      <c r="H2313" s="15">
        <f t="shared" si="36"/>
        <v>2.851540222342306E-4</v>
      </c>
      <c r="I2313" s="14"/>
      <c r="J2313" s="14"/>
      <c r="K2313" s="14"/>
    </row>
    <row r="2314" spans="2:11" ht="13.5" x14ac:dyDescent="0.35">
      <c r="B2314" s="3">
        <v>45365</v>
      </c>
      <c r="C2314" s="2">
        <v>34.92</v>
      </c>
      <c r="D2314" s="2">
        <v>25.548999999999999</v>
      </c>
      <c r="E2314" s="2">
        <v>5623</v>
      </c>
      <c r="F2314" s="2">
        <v>34.99</v>
      </c>
      <c r="G2314" s="2">
        <v>196748.77</v>
      </c>
      <c r="H2314" s="15">
        <f t="shared" si="36"/>
        <v>-2.2844869667090584E-3</v>
      </c>
      <c r="I2314" s="14"/>
      <c r="J2314" s="14"/>
      <c r="K2314" s="14"/>
    </row>
    <row r="2315" spans="2:11" ht="13.5" x14ac:dyDescent="0.35">
      <c r="B2315" s="3">
        <v>45366</v>
      </c>
      <c r="C2315" s="2">
        <v>35</v>
      </c>
      <c r="D2315" s="2">
        <v>25.607500000000002</v>
      </c>
      <c r="E2315" s="2">
        <v>1173</v>
      </c>
      <c r="F2315" s="2">
        <v>34.954999999999998</v>
      </c>
      <c r="G2315" s="2">
        <v>41002.214999999997</v>
      </c>
      <c r="H2315" s="15">
        <f t="shared" si="36"/>
        <v>2.2897177971741445E-3</v>
      </c>
      <c r="I2315" s="14"/>
      <c r="J2315" s="14"/>
      <c r="K2315" s="14"/>
    </row>
    <row r="2316" spans="2:11" ht="13.5" x14ac:dyDescent="0.35">
      <c r="B2316" s="3">
        <v>45369</v>
      </c>
      <c r="C2316" s="2">
        <v>35</v>
      </c>
      <c r="D2316" s="2">
        <v>25.607500000000002</v>
      </c>
      <c r="E2316" s="2">
        <v>599</v>
      </c>
      <c r="F2316" s="2">
        <v>34.777999999999999</v>
      </c>
      <c r="G2316" s="2">
        <v>20832.022000000001</v>
      </c>
      <c r="H2316" s="15">
        <f t="shared" si="36"/>
        <v>0</v>
      </c>
      <c r="I2316" s="14"/>
      <c r="J2316" s="14"/>
      <c r="K2316" s="14"/>
    </row>
    <row r="2317" spans="2:11" ht="13.5" x14ac:dyDescent="0.35">
      <c r="B2317" s="3">
        <v>45370</v>
      </c>
      <c r="C2317" s="2">
        <v>34.979999999999997</v>
      </c>
      <c r="D2317" s="2">
        <v>25.5929</v>
      </c>
      <c r="E2317" s="2">
        <v>762</v>
      </c>
      <c r="F2317" s="2">
        <v>34.734000000000002</v>
      </c>
      <c r="G2317" s="2">
        <v>26467.308000000001</v>
      </c>
      <c r="H2317" s="15">
        <f t="shared" si="36"/>
        <v>-5.70145465195802E-4</v>
      </c>
      <c r="I2317" s="14"/>
      <c r="J2317" s="14"/>
      <c r="K2317" s="14"/>
    </row>
    <row r="2318" spans="2:11" ht="13.5" x14ac:dyDescent="0.35">
      <c r="B2318" s="3">
        <v>45372</v>
      </c>
      <c r="C2318" s="2">
        <v>34.9</v>
      </c>
      <c r="D2318" s="2">
        <v>25.534300000000002</v>
      </c>
      <c r="E2318" s="2">
        <v>1659</v>
      </c>
      <c r="F2318" s="2">
        <v>34.777000000000001</v>
      </c>
      <c r="G2318" s="2">
        <v>57695.042999999998</v>
      </c>
      <c r="H2318" s="15">
        <f t="shared" si="36"/>
        <v>-2.2896975333001899E-3</v>
      </c>
      <c r="I2318" s="14"/>
      <c r="J2318" s="14"/>
      <c r="K2318" s="14"/>
    </row>
    <row r="2319" spans="2:11" ht="13.5" x14ac:dyDescent="0.35">
      <c r="B2319" s="3">
        <v>45373</v>
      </c>
      <c r="C2319" s="2">
        <v>35</v>
      </c>
      <c r="D2319" s="2">
        <v>25.607500000000002</v>
      </c>
      <c r="E2319" s="2">
        <v>3462</v>
      </c>
      <c r="F2319" s="2">
        <v>34.982999999999997</v>
      </c>
      <c r="G2319" s="2">
        <v>121111.14599999999</v>
      </c>
      <c r="H2319" s="15">
        <f t="shared" si="36"/>
        <v>2.8667321994336999E-3</v>
      </c>
      <c r="I2319" s="14"/>
      <c r="J2319" s="14"/>
      <c r="K2319" s="14"/>
    </row>
    <row r="2320" spans="2:11" ht="13.5" x14ac:dyDescent="0.35">
      <c r="B2320" s="3">
        <v>45376</v>
      </c>
      <c r="C2320" s="2">
        <v>36</v>
      </c>
      <c r="D2320" s="2">
        <v>26.339099999999998</v>
      </c>
      <c r="E2320" s="2">
        <v>15618</v>
      </c>
      <c r="F2320" s="2">
        <v>35.808999999999997</v>
      </c>
      <c r="G2320" s="2">
        <v>559264.96200000006</v>
      </c>
      <c r="H2320" s="15">
        <f t="shared" si="36"/>
        <v>2.8569754954603014E-2</v>
      </c>
      <c r="I2320" s="14"/>
      <c r="J2320" s="14"/>
      <c r="K2320" s="14"/>
    </row>
    <row r="2321" spans="2:11" ht="13.5" x14ac:dyDescent="0.35">
      <c r="B2321" s="3">
        <v>45377</v>
      </c>
      <c r="C2321" s="2">
        <v>37.49</v>
      </c>
      <c r="D2321" s="2">
        <v>27.429300000000001</v>
      </c>
      <c r="E2321" s="2">
        <v>22868</v>
      </c>
      <c r="F2321" s="2">
        <v>37.238</v>
      </c>
      <c r="G2321" s="2">
        <v>851558.58400000003</v>
      </c>
      <c r="H2321" s="15">
        <f t="shared" si="36"/>
        <v>4.139093590897195E-2</v>
      </c>
      <c r="I2321" s="14"/>
      <c r="J2321" s="14"/>
      <c r="K2321" s="14"/>
    </row>
    <row r="2322" spans="2:11" ht="13.5" x14ac:dyDescent="0.35">
      <c r="B2322" s="3">
        <v>45378</v>
      </c>
      <c r="C2322" s="2">
        <v>37.99</v>
      </c>
      <c r="D2322" s="2">
        <v>27.795100000000001</v>
      </c>
      <c r="E2322" s="2">
        <v>13850</v>
      </c>
      <c r="F2322" s="2">
        <v>37.350999999999999</v>
      </c>
      <c r="G2322" s="2">
        <v>517311.35</v>
      </c>
      <c r="H2322" s="15">
        <f t="shared" si="36"/>
        <v>1.3336104093068365E-2</v>
      </c>
      <c r="I2322" s="14"/>
      <c r="J2322" s="14"/>
      <c r="K2322" s="14"/>
    </row>
    <row r="2323" spans="2:11" ht="13.5" x14ac:dyDescent="0.35">
      <c r="B2323" s="3">
        <v>45379</v>
      </c>
      <c r="C2323" s="2">
        <v>37.99</v>
      </c>
      <c r="D2323" s="2">
        <v>27.795100000000001</v>
      </c>
      <c r="E2323" s="2">
        <v>5087</v>
      </c>
      <c r="F2323" s="2">
        <v>37.887</v>
      </c>
      <c r="G2323" s="2">
        <v>192731.16899999999</v>
      </c>
      <c r="H2323" s="15">
        <f t="shared" si="36"/>
        <v>0</v>
      </c>
      <c r="I2323" s="14"/>
      <c r="J2323" s="14"/>
      <c r="K2323" s="14"/>
    </row>
    <row r="2324" spans="2:11" ht="13.5" x14ac:dyDescent="0.35">
      <c r="B2324" s="3">
        <v>45380</v>
      </c>
      <c r="C2324" s="2">
        <v>37.700000000000003</v>
      </c>
      <c r="D2324" s="2">
        <v>27.582899999999999</v>
      </c>
      <c r="E2324" s="2">
        <v>1969</v>
      </c>
      <c r="F2324" s="2">
        <v>37.738999999999997</v>
      </c>
      <c r="G2324" s="2">
        <v>74308.091</v>
      </c>
      <c r="H2324" s="15">
        <f t="shared" si="36"/>
        <v>-7.6344391637375945E-3</v>
      </c>
      <c r="I2324" s="14"/>
      <c r="J2324" s="14"/>
      <c r="K2324" s="14"/>
    </row>
    <row r="2325" spans="2:11" ht="13.5" x14ac:dyDescent="0.35">
      <c r="B2325" s="3">
        <v>45383</v>
      </c>
      <c r="C2325" s="2">
        <v>37.979999999999997</v>
      </c>
      <c r="D2325" s="2">
        <v>27.787800000000001</v>
      </c>
      <c r="E2325" s="2">
        <v>18738</v>
      </c>
      <c r="F2325" s="2">
        <v>37.561</v>
      </c>
      <c r="G2325" s="2">
        <v>703818.01800000004</v>
      </c>
      <c r="H2325" s="15">
        <f t="shared" si="36"/>
        <v>7.4285154932948348E-3</v>
      </c>
      <c r="I2325" s="14"/>
      <c r="J2325" s="14"/>
      <c r="K2325" s="14"/>
    </row>
    <row r="2326" spans="2:11" ht="13.5" x14ac:dyDescent="0.35">
      <c r="B2326" s="3">
        <v>45384</v>
      </c>
      <c r="C2326" s="2">
        <v>37.799999999999997</v>
      </c>
      <c r="D2326" s="2">
        <v>27.656099999999999</v>
      </c>
      <c r="E2326" s="2">
        <v>3332</v>
      </c>
      <c r="F2326" s="2">
        <v>37.786999999999999</v>
      </c>
      <c r="G2326" s="2">
        <v>125906.284</v>
      </c>
      <c r="H2326" s="15">
        <f t="shared" si="36"/>
        <v>-4.7394899920109599E-3</v>
      </c>
      <c r="I2326" s="14"/>
      <c r="J2326" s="14"/>
      <c r="K2326" s="14"/>
    </row>
    <row r="2327" spans="2:11" ht="13.5" x14ac:dyDescent="0.35">
      <c r="B2327" s="3">
        <v>45385</v>
      </c>
      <c r="C2327" s="2">
        <v>37.729999999999997</v>
      </c>
      <c r="D2327" s="2">
        <v>27.604900000000001</v>
      </c>
      <c r="E2327" s="2">
        <v>8936</v>
      </c>
      <c r="F2327" s="2">
        <v>37.774000000000001</v>
      </c>
      <c r="G2327" s="2">
        <v>337548.46399999998</v>
      </c>
      <c r="H2327" s="15">
        <f t="shared" si="36"/>
        <v>-1.8513094760287212E-3</v>
      </c>
      <c r="I2327" s="14"/>
      <c r="J2327" s="14"/>
      <c r="K2327" s="14"/>
    </row>
    <row r="2328" spans="2:11" ht="13.5" x14ac:dyDescent="0.35">
      <c r="B2328" s="3">
        <v>45386</v>
      </c>
      <c r="C2328" s="2">
        <v>37.700000000000003</v>
      </c>
      <c r="D2328" s="2">
        <v>27.582899999999999</v>
      </c>
      <c r="E2328" s="2">
        <v>4866</v>
      </c>
      <c r="F2328" s="2">
        <v>37.726999999999997</v>
      </c>
      <c r="G2328" s="2">
        <v>183579.58199999999</v>
      </c>
      <c r="H2328" s="15">
        <f t="shared" si="36"/>
        <v>-7.9695996000717323E-4</v>
      </c>
      <c r="I2328" s="14"/>
      <c r="J2328" s="14"/>
      <c r="K2328" s="14"/>
    </row>
    <row r="2329" spans="2:11" ht="13.5" x14ac:dyDescent="0.35">
      <c r="B2329" s="3">
        <v>45387</v>
      </c>
      <c r="C2329" s="2">
        <v>38.590000000000003</v>
      </c>
      <c r="D2329" s="2">
        <v>28.234100000000002</v>
      </c>
      <c r="E2329" s="2">
        <v>14079</v>
      </c>
      <c r="F2329" s="2">
        <v>38.131999999999998</v>
      </c>
      <c r="G2329" s="2">
        <v>536860.42799999996</v>
      </c>
      <c r="H2329" s="15">
        <f t="shared" si="36"/>
        <v>2.3608830108509362E-2</v>
      </c>
      <c r="I2329" s="14"/>
      <c r="J2329" s="14"/>
      <c r="K2329" s="14"/>
    </row>
    <row r="2330" spans="2:11" ht="13.5" x14ac:dyDescent="0.35">
      <c r="B2330" s="3">
        <v>45390</v>
      </c>
      <c r="C2330" s="2">
        <v>39.409999999999997</v>
      </c>
      <c r="D2330" s="2">
        <v>28.834</v>
      </c>
      <c r="E2330" s="2">
        <v>9186</v>
      </c>
      <c r="F2330" s="2">
        <v>39.213999999999999</v>
      </c>
      <c r="G2330" s="2">
        <v>360219.804</v>
      </c>
      <c r="H2330" s="15">
        <f t="shared" si="36"/>
        <v>2.1247356919469652E-2</v>
      </c>
      <c r="I2330" s="14"/>
      <c r="J2330" s="14"/>
      <c r="K2330" s="14"/>
    </row>
    <row r="2331" spans="2:11" ht="13.5" x14ac:dyDescent="0.35">
      <c r="B2331" s="3">
        <v>45394</v>
      </c>
      <c r="C2331" s="2">
        <v>39.880000000000003</v>
      </c>
      <c r="D2331" s="2">
        <v>29.177900000000001</v>
      </c>
      <c r="E2331" s="2">
        <v>21238</v>
      </c>
      <c r="F2331" s="2">
        <v>39.878999999999998</v>
      </c>
      <c r="G2331" s="2">
        <v>846950.20200000005</v>
      </c>
      <c r="H2331" s="15">
        <f t="shared" si="36"/>
        <v>1.1926891863771985E-2</v>
      </c>
      <c r="I2331" s="14"/>
      <c r="J2331" s="14"/>
      <c r="K2331" s="14"/>
    </row>
    <row r="2332" spans="2:11" ht="13.5" x14ac:dyDescent="0.35">
      <c r="B2332" s="3">
        <v>45397</v>
      </c>
      <c r="C2332" s="2">
        <v>39.75</v>
      </c>
      <c r="D2332" s="2">
        <v>29.082799999999999</v>
      </c>
      <c r="E2332" s="2">
        <v>17048</v>
      </c>
      <c r="F2332" s="2">
        <v>39.786999999999999</v>
      </c>
      <c r="G2332" s="2">
        <v>678288.77599999995</v>
      </c>
      <c r="H2332" s="15">
        <f t="shared" si="36"/>
        <v>-3.2593161262463089E-3</v>
      </c>
      <c r="I2332" s="14"/>
      <c r="J2332" s="14"/>
      <c r="K2332" s="14"/>
    </row>
    <row r="2333" spans="2:11" ht="13.5" x14ac:dyDescent="0.35">
      <c r="B2333" s="3">
        <v>45398</v>
      </c>
      <c r="C2333" s="2">
        <v>39.33</v>
      </c>
      <c r="D2333" s="2">
        <v>28.775500000000001</v>
      </c>
      <c r="E2333" s="2">
        <v>11360</v>
      </c>
      <c r="F2333" s="2">
        <v>39.466999999999999</v>
      </c>
      <c r="G2333" s="2">
        <v>448345.12</v>
      </c>
      <c r="H2333" s="15">
        <f t="shared" si="36"/>
        <v>-1.0566382879227513E-2</v>
      </c>
      <c r="I2333" s="14"/>
      <c r="J2333" s="14"/>
      <c r="K2333" s="14"/>
    </row>
    <row r="2334" spans="2:11" ht="13.5" x14ac:dyDescent="0.35">
      <c r="B2334" s="3">
        <v>45399</v>
      </c>
      <c r="C2334" s="2">
        <v>38.799999999999997</v>
      </c>
      <c r="D2334" s="2">
        <v>28.387699999999999</v>
      </c>
      <c r="E2334" s="2">
        <v>8880</v>
      </c>
      <c r="F2334" s="2">
        <v>38.828000000000003</v>
      </c>
      <c r="G2334" s="2">
        <v>344792.64</v>
      </c>
      <c r="H2334" s="15">
        <f t="shared" si="36"/>
        <v>-1.3476742367639211E-2</v>
      </c>
      <c r="I2334" s="14"/>
      <c r="J2334" s="14"/>
      <c r="K2334" s="14"/>
    </row>
    <row r="2335" spans="2:11" ht="13.5" x14ac:dyDescent="0.35">
      <c r="B2335" s="3">
        <v>45400</v>
      </c>
      <c r="C2335" s="2">
        <v>38.71</v>
      </c>
      <c r="D2335" s="2">
        <v>28.321899999999999</v>
      </c>
      <c r="E2335" s="2">
        <v>10781</v>
      </c>
      <c r="F2335" s="2">
        <v>38.612000000000002</v>
      </c>
      <c r="G2335" s="2">
        <v>416275.97200000001</v>
      </c>
      <c r="H2335" s="15">
        <f t="shared" si="36"/>
        <v>-2.3179052899671131E-3</v>
      </c>
      <c r="I2335" s="14"/>
      <c r="J2335" s="14"/>
      <c r="K2335" s="14"/>
    </row>
    <row r="2336" spans="2:11" ht="13.5" x14ac:dyDescent="0.35">
      <c r="B2336" s="3">
        <v>45401</v>
      </c>
      <c r="C2336" s="2">
        <v>38.729999999999997</v>
      </c>
      <c r="D2336" s="2">
        <v>28.336500000000001</v>
      </c>
      <c r="E2336" s="2">
        <v>16819</v>
      </c>
      <c r="F2336" s="2">
        <v>38.704999999999998</v>
      </c>
      <c r="G2336" s="2">
        <v>650979.39500000002</v>
      </c>
      <c r="H2336" s="15">
        <f t="shared" si="36"/>
        <v>5.1550213792159075E-4</v>
      </c>
      <c r="I2336" s="14"/>
      <c r="J2336" s="14"/>
      <c r="K2336" s="14"/>
    </row>
    <row r="2337" spans="2:11" ht="13.5" x14ac:dyDescent="0.35">
      <c r="B2337" s="3">
        <v>45404</v>
      </c>
      <c r="C2337" s="2">
        <v>39.15</v>
      </c>
      <c r="D2337" s="2">
        <v>28.643799999999999</v>
      </c>
      <c r="E2337" s="2">
        <v>10352</v>
      </c>
      <c r="F2337" s="2">
        <v>39.341999999999999</v>
      </c>
      <c r="G2337" s="2">
        <v>407268.38400000002</v>
      </c>
      <c r="H2337" s="15">
        <f t="shared" si="36"/>
        <v>1.0844670301554457E-2</v>
      </c>
      <c r="I2337" s="14"/>
      <c r="J2337" s="14"/>
      <c r="K2337" s="14"/>
    </row>
    <row r="2338" spans="2:11" ht="13.5" x14ac:dyDescent="0.35">
      <c r="B2338" s="3">
        <v>45405</v>
      </c>
      <c r="C2338" s="2">
        <v>39</v>
      </c>
      <c r="D2338" s="2">
        <v>28.534099999999999</v>
      </c>
      <c r="E2338" s="2">
        <v>15621</v>
      </c>
      <c r="F2338" s="2">
        <v>38.639000000000003</v>
      </c>
      <c r="G2338" s="2">
        <v>603579.81900000002</v>
      </c>
      <c r="H2338" s="15">
        <f t="shared" si="36"/>
        <v>-3.8297991188320033E-3</v>
      </c>
      <c r="I2338" s="14"/>
      <c r="J2338" s="14"/>
      <c r="K2338" s="14"/>
    </row>
    <row r="2339" spans="2:11" ht="13.5" x14ac:dyDescent="0.35">
      <c r="B2339" s="3">
        <v>45406</v>
      </c>
      <c r="C2339" s="2">
        <v>39.15</v>
      </c>
      <c r="D2339" s="2">
        <v>28.643799999999999</v>
      </c>
      <c r="E2339" s="2">
        <v>11760</v>
      </c>
      <c r="F2339" s="2">
        <v>38.857999999999997</v>
      </c>
      <c r="G2339" s="2">
        <v>456970.08</v>
      </c>
      <c r="H2339" s="15">
        <f t="shared" si="36"/>
        <v>3.8445228691285213E-3</v>
      </c>
      <c r="I2339" s="14"/>
      <c r="J2339" s="14"/>
      <c r="K2339" s="14"/>
    </row>
    <row r="2340" spans="2:11" ht="13.5" x14ac:dyDescent="0.35">
      <c r="B2340" s="3">
        <v>45407</v>
      </c>
      <c r="C2340" s="2">
        <v>39.25</v>
      </c>
      <c r="D2340" s="2">
        <v>28.716999999999999</v>
      </c>
      <c r="E2340" s="2">
        <v>11400</v>
      </c>
      <c r="F2340" s="2">
        <v>39.088000000000001</v>
      </c>
      <c r="G2340" s="2">
        <v>445603.2</v>
      </c>
      <c r="H2340" s="15">
        <f t="shared" si="36"/>
        <v>2.5555268504877122E-3</v>
      </c>
      <c r="I2340" s="14"/>
      <c r="J2340" s="14"/>
      <c r="K2340" s="14"/>
    </row>
    <row r="2341" spans="2:11" ht="13.5" x14ac:dyDescent="0.35">
      <c r="B2341" s="3">
        <v>45408</v>
      </c>
      <c r="C2341" s="2">
        <v>39</v>
      </c>
      <c r="D2341" s="2">
        <v>28.534099999999999</v>
      </c>
      <c r="E2341" s="2">
        <v>5691</v>
      </c>
      <c r="F2341" s="2">
        <v>39.277000000000001</v>
      </c>
      <c r="G2341" s="2">
        <v>223525.40700000001</v>
      </c>
      <c r="H2341" s="15">
        <f t="shared" si="36"/>
        <v>-6.3690496918201783E-3</v>
      </c>
      <c r="I2341" s="14"/>
      <c r="J2341" s="14"/>
      <c r="K2341" s="14"/>
    </row>
    <row r="2342" spans="2:11" ht="13.5" x14ac:dyDescent="0.35">
      <c r="B2342" s="3">
        <v>45411</v>
      </c>
      <c r="C2342" s="2">
        <v>39.25</v>
      </c>
      <c r="D2342" s="2">
        <v>28.716999999999999</v>
      </c>
      <c r="E2342" s="2">
        <v>3537</v>
      </c>
      <c r="F2342" s="2">
        <v>38.762999999999998</v>
      </c>
      <c r="G2342" s="2">
        <v>137104.731</v>
      </c>
      <c r="H2342" s="15">
        <f t="shared" si="36"/>
        <v>6.4098745010356057E-3</v>
      </c>
      <c r="I2342" s="14"/>
      <c r="J2342" s="14"/>
      <c r="K2342" s="14"/>
    </row>
    <row r="2343" spans="2:11" ht="13.5" x14ac:dyDescent="0.35">
      <c r="B2343" s="3">
        <v>45412</v>
      </c>
      <c r="C2343" s="2">
        <v>39.1</v>
      </c>
      <c r="D2343" s="2">
        <v>28.607199999999999</v>
      </c>
      <c r="E2343" s="2">
        <v>1082</v>
      </c>
      <c r="F2343" s="2">
        <v>38.893000000000001</v>
      </c>
      <c r="G2343" s="2">
        <v>42082.226000000002</v>
      </c>
      <c r="H2343" s="15">
        <f t="shared" si="36"/>
        <v>-3.8235191698297141E-3</v>
      </c>
      <c r="I2343" s="14"/>
      <c r="J2343" s="14"/>
      <c r="K2343" s="14"/>
    </row>
    <row r="2344" spans="2:11" ht="13.5" x14ac:dyDescent="0.35">
      <c r="B2344" s="3">
        <v>45414</v>
      </c>
      <c r="C2344" s="2">
        <v>39.090000000000003</v>
      </c>
      <c r="D2344" s="2">
        <v>28.599900000000002</v>
      </c>
      <c r="E2344" s="2">
        <v>2630</v>
      </c>
      <c r="F2344" s="2">
        <v>38.909999999999997</v>
      </c>
      <c r="G2344" s="2">
        <v>102333.3</v>
      </c>
      <c r="H2344" s="15">
        <f t="shared" si="36"/>
        <v>-2.5518051399637848E-4</v>
      </c>
      <c r="I2344" s="14"/>
      <c r="J2344" s="14"/>
      <c r="K2344" s="14"/>
    </row>
    <row r="2345" spans="2:11" ht="13.5" x14ac:dyDescent="0.35">
      <c r="B2345" s="3">
        <v>45415</v>
      </c>
      <c r="C2345" s="2">
        <v>39.1</v>
      </c>
      <c r="D2345" s="2">
        <v>28.607199999999999</v>
      </c>
      <c r="E2345" s="2">
        <v>3986</v>
      </c>
      <c r="F2345" s="2">
        <v>38.915999999999997</v>
      </c>
      <c r="G2345" s="2">
        <v>155119.17600000001</v>
      </c>
      <c r="H2345" s="15">
        <f t="shared" si="36"/>
        <v>2.5524564771195696E-4</v>
      </c>
      <c r="I2345" s="14"/>
      <c r="J2345" s="14"/>
      <c r="K2345" s="14"/>
    </row>
    <row r="2346" spans="2:11" ht="13.5" x14ac:dyDescent="0.35">
      <c r="B2346" s="3">
        <v>45418</v>
      </c>
      <c r="C2346" s="2">
        <v>39.5</v>
      </c>
      <c r="D2346" s="2">
        <v>28.899899999999999</v>
      </c>
      <c r="E2346" s="2">
        <v>23379</v>
      </c>
      <c r="F2346" s="2">
        <v>39.744</v>
      </c>
      <c r="G2346" s="2">
        <v>929174.97600000002</v>
      </c>
      <c r="H2346" s="15">
        <f t="shared" si="36"/>
        <v>1.0231689924214882E-2</v>
      </c>
      <c r="I2346" s="14"/>
      <c r="J2346" s="14"/>
      <c r="K2346" s="14"/>
    </row>
    <row r="2347" spans="2:11" ht="13.5" x14ac:dyDescent="0.35">
      <c r="B2347" s="3">
        <v>45419</v>
      </c>
      <c r="C2347" s="2">
        <v>39.82</v>
      </c>
      <c r="D2347" s="2">
        <v>29.134</v>
      </c>
      <c r="E2347" s="2">
        <v>12284</v>
      </c>
      <c r="F2347" s="2">
        <v>39.707999999999998</v>
      </c>
      <c r="G2347" s="2">
        <v>487773.07199999999</v>
      </c>
      <c r="H2347" s="15">
        <f t="shared" si="36"/>
        <v>8.1003740497372495E-3</v>
      </c>
      <c r="I2347" s="14"/>
      <c r="J2347" s="14"/>
      <c r="K2347" s="14"/>
    </row>
    <row r="2348" spans="2:11" ht="13.5" x14ac:dyDescent="0.35">
      <c r="B2348" s="3">
        <v>45420</v>
      </c>
      <c r="C2348" s="2">
        <v>39.6</v>
      </c>
      <c r="D2348" s="2">
        <v>28.973099999999999</v>
      </c>
      <c r="E2348" s="2">
        <v>6802</v>
      </c>
      <c r="F2348" s="2">
        <v>39.499000000000002</v>
      </c>
      <c r="G2348" s="2">
        <v>268672.19799999997</v>
      </c>
      <c r="H2348" s="15">
        <f t="shared" si="36"/>
        <v>-5.5227569163177588E-3</v>
      </c>
      <c r="I2348" s="14"/>
      <c r="J2348" s="14"/>
      <c r="K2348" s="14"/>
    </row>
    <row r="2349" spans="2:11" ht="13.5" x14ac:dyDescent="0.35">
      <c r="B2349" s="3">
        <v>45421</v>
      </c>
      <c r="C2349" s="2">
        <v>39.5</v>
      </c>
      <c r="D2349" s="2">
        <v>28.899899999999999</v>
      </c>
      <c r="E2349" s="2">
        <v>48247</v>
      </c>
      <c r="F2349" s="2">
        <v>39.064</v>
      </c>
      <c r="G2349" s="2">
        <v>1884720.808</v>
      </c>
      <c r="H2349" s="15">
        <f t="shared" si="36"/>
        <v>-2.5264814603891171E-3</v>
      </c>
      <c r="I2349" s="14"/>
      <c r="J2349" s="14"/>
      <c r="K2349" s="14"/>
    </row>
    <row r="2350" spans="2:11" ht="13.5" x14ac:dyDescent="0.35">
      <c r="B2350" s="3">
        <v>45422</v>
      </c>
      <c r="C2350" s="2">
        <v>39.85</v>
      </c>
      <c r="D2350" s="2">
        <v>29.155999999999999</v>
      </c>
      <c r="E2350" s="2">
        <v>11954</v>
      </c>
      <c r="F2350" s="2">
        <v>39.723999999999997</v>
      </c>
      <c r="G2350" s="2">
        <v>474860.696</v>
      </c>
      <c r="H2350" s="15">
        <f t="shared" si="36"/>
        <v>8.8616223585548746E-3</v>
      </c>
      <c r="I2350" s="14"/>
      <c r="J2350" s="14"/>
      <c r="K2350" s="14"/>
    </row>
    <row r="2351" spans="2:11" ht="13.5" x14ac:dyDescent="0.35">
      <c r="B2351" s="3">
        <v>45425</v>
      </c>
      <c r="C2351" s="2">
        <v>39.96</v>
      </c>
      <c r="D2351" s="2">
        <v>29.236499999999999</v>
      </c>
      <c r="E2351" s="2">
        <v>10797</v>
      </c>
      <c r="F2351" s="2">
        <v>39.741999999999997</v>
      </c>
      <c r="G2351" s="2">
        <v>429094.37400000001</v>
      </c>
      <c r="H2351" s="15">
        <f t="shared" si="36"/>
        <v>2.7610097407051956E-3</v>
      </c>
      <c r="I2351" s="14"/>
      <c r="J2351" s="14"/>
      <c r="K2351" s="14"/>
    </row>
    <row r="2352" spans="2:11" ht="13.5" x14ac:dyDescent="0.35">
      <c r="B2352" s="3">
        <v>45426</v>
      </c>
      <c r="C2352" s="2">
        <v>37.450000000000003</v>
      </c>
      <c r="D2352" s="2">
        <v>29.811800000000002</v>
      </c>
      <c r="E2352" s="2">
        <v>1517</v>
      </c>
      <c r="F2352" s="2">
        <v>37.380000000000003</v>
      </c>
      <c r="G2352" s="2">
        <v>56705.46</v>
      </c>
      <c r="H2352" s="15">
        <f t="shared" si="36"/>
        <v>1.9677457972055553E-2</v>
      </c>
      <c r="I2352" s="14"/>
      <c r="J2352" s="14"/>
      <c r="K2352" s="14"/>
    </row>
    <row r="2353" spans="2:11" ht="13.5" x14ac:dyDescent="0.35">
      <c r="B2353" s="3">
        <v>45427</v>
      </c>
      <c r="C2353" s="2">
        <v>37.979999999999997</v>
      </c>
      <c r="D2353" s="2">
        <v>30.233699999999999</v>
      </c>
      <c r="E2353" s="2">
        <v>131040</v>
      </c>
      <c r="F2353" s="2">
        <v>37.981000000000002</v>
      </c>
      <c r="G2353" s="2">
        <v>4977030.24</v>
      </c>
      <c r="H2353" s="15">
        <f t="shared" si="36"/>
        <v>1.415211426347947E-2</v>
      </c>
      <c r="I2353" s="14"/>
      <c r="J2353" s="14"/>
      <c r="K2353" s="14"/>
    </row>
    <row r="2354" spans="2:11" ht="13.5" x14ac:dyDescent="0.35">
      <c r="B2354" s="3">
        <v>45428</v>
      </c>
      <c r="C2354" s="2">
        <v>38.200000000000003</v>
      </c>
      <c r="D2354" s="2">
        <v>30.408799999999999</v>
      </c>
      <c r="E2354" s="2">
        <v>3900</v>
      </c>
      <c r="F2354" s="2">
        <v>38.137999999999998</v>
      </c>
      <c r="G2354" s="2">
        <v>148738.20000000001</v>
      </c>
      <c r="H2354" s="15">
        <f t="shared" si="36"/>
        <v>5.7915504883623405E-3</v>
      </c>
      <c r="I2354" s="14"/>
      <c r="J2354" s="14"/>
      <c r="K2354" s="14"/>
    </row>
    <row r="2355" spans="2:11" ht="13.5" x14ac:dyDescent="0.35">
      <c r="B2355" s="3">
        <v>45429</v>
      </c>
      <c r="C2355" s="2">
        <v>38.93</v>
      </c>
      <c r="D2355" s="2">
        <v>30.989899999999999</v>
      </c>
      <c r="E2355" s="2">
        <v>5801</v>
      </c>
      <c r="F2355" s="2">
        <v>38.624000000000002</v>
      </c>
      <c r="G2355" s="2">
        <v>224057.82399999999</v>
      </c>
      <c r="H2355" s="15">
        <f t="shared" si="36"/>
        <v>1.9109599852674203E-2</v>
      </c>
      <c r="I2355" s="14"/>
      <c r="J2355" s="14"/>
      <c r="K2355" s="14"/>
    </row>
    <row r="2356" spans="2:11" ht="13.5" x14ac:dyDescent="0.35">
      <c r="B2356" s="3">
        <v>45432</v>
      </c>
      <c r="C2356" s="2">
        <v>39.799999999999997</v>
      </c>
      <c r="D2356" s="2">
        <v>31.682500000000001</v>
      </c>
      <c r="E2356" s="2">
        <v>6317</v>
      </c>
      <c r="F2356" s="2">
        <v>39.816000000000003</v>
      </c>
      <c r="G2356" s="2">
        <v>251517.67199999999</v>
      </c>
      <c r="H2356" s="15">
        <f t="shared" si="36"/>
        <v>2.2349217002959106E-2</v>
      </c>
      <c r="I2356" s="14"/>
      <c r="J2356" s="14"/>
      <c r="K2356" s="14"/>
    </row>
    <row r="2357" spans="2:11" ht="13.5" x14ac:dyDescent="0.35">
      <c r="B2357" s="3">
        <v>45433</v>
      </c>
      <c r="C2357" s="2">
        <v>40</v>
      </c>
      <c r="D2357" s="2">
        <v>31.841699999999999</v>
      </c>
      <c r="E2357" s="2">
        <v>76503</v>
      </c>
      <c r="F2357" s="2">
        <v>39.945</v>
      </c>
      <c r="G2357" s="2">
        <v>3055912.335</v>
      </c>
      <c r="H2357" s="15">
        <f t="shared" si="36"/>
        <v>5.0248559930560549E-3</v>
      </c>
      <c r="I2357" s="14"/>
      <c r="J2357" s="14"/>
      <c r="K2357" s="14"/>
    </row>
    <row r="2358" spans="2:11" ht="13.5" x14ac:dyDescent="0.35">
      <c r="B2358" s="3">
        <v>45434</v>
      </c>
      <c r="C2358" s="2">
        <v>39.89</v>
      </c>
      <c r="D2358" s="2">
        <v>31.754100000000001</v>
      </c>
      <c r="E2358" s="2">
        <v>2968</v>
      </c>
      <c r="F2358" s="2">
        <v>39.738</v>
      </c>
      <c r="G2358" s="2">
        <v>117942.38400000001</v>
      </c>
      <c r="H2358" s="15">
        <f t="shared" si="36"/>
        <v>-2.7511093942848008E-3</v>
      </c>
      <c r="I2358" s="14"/>
      <c r="J2358" s="14"/>
      <c r="K2358" s="14"/>
    </row>
    <row r="2359" spans="2:11" ht="13.5" x14ac:dyDescent="0.35">
      <c r="B2359" s="3">
        <v>45435</v>
      </c>
      <c r="C2359" s="2">
        <v>39.799999999999997</v>
      </c>
      <c r="D2359" s="2">
        <v>31.682500000000001</v>
      </c>
      <c r="E2359" s="2">
        <v>1619</v>
      </c>
      <c r="F2359" s="2">
        <v>39.616</v>
      </c>
      <c r="G2359" s="2">
        <v>64138.303999999996</v>
      </c>
      <c r="H2359" s="15">
        <f t="shared" si="36"/>
        <v>-2.2548269357342866E-3</v>
      </c>
      <c r="I2359" s="14"/>
      <c r="J2359" s="14"/>
      <c r="K2359" s="14"/>
    </row>
    <row r="2360" spans="2:11" ht="13.5" x14ac:dyDescent="0.35">
      <c r="B2360" s="3">
        <v>45436</v>
      </c>
      <c r="C2360" s="2">
        <v>39.99</v>
      </c>
      <c r="D2360" s="2">
        <v>31.8338</v>
      </c>
      <c r="E2360" s="2">
        <v>11832</v>
      </c>
      <c r="F2360" s="2">
        <v>39.94</v>
      </c>
      <c r="G2360" s="2">
        <v>472570.08</v>
      </c>
      <c r="H2360" s="15">
        <f t="shared" si="36"/>
        <v>4.7755069833504016E-3</v>
      </c>
      <c r="I2360" s="14"/>
      <c r="J2360" s="14"/>
      <c r="K2360" s="14"/>
    </row>
    <row r="2361" spans="2:11" ht="13.5" x14ac:dyDescent="0.35">
      <c r="B2361" s="3">
        <v>45439</v>
      </c>
      <c r="C2361" s="2">
        <v>40.9</v>
      </c>
      <c r="D2361" s="2">
        <v>32.558199999999999</v>
      </c>
      <c r="E2361" s="2">
        <v>1182</v>
      </c>
      <c r="F2361" s="2">
        <v>40.670999999999999</v>
      </c>
      <c r="G2361" s="2">
        <v>48073.122000000003</v>
      </c>
      <c r="H2361" s="15">
        <f t="shared" si="36"/>
        <v>2.2755687351180168E-2</v>
      </c>
      <c r="I2361" s="14"/>
      <c r="J2361" s="14"/>
      <c r="K2361" s="14"/>
    </row>
    <row r="2362" spans="2:11" ht="13.5" x14ac:dyDescent="0.35">
      <c r="B2362" s="3">
        <v>45440</v>
      </c>
      <c r="C2362" s="2">
        <v>40.99</v>
      </c>
      <c r="D2362" s="2">
        <v>32.629800000000003</v>
      </c>
      <c r="E2362" s="2">
        <v>7150</v>
      </c>
      <c r="F2362" s="2">
        <v>40.780999999999999</v>
      </c>
      <c r="G2362" s="2">
        <v>291584.15000000002</v>
      </c>
      <c r="H2362" s="15">
        <f t="shared" si="36"/>
        <v>2.1991387730281053E-3</v>
      </c>
      <c r="I2362" s="14"/>
      <c r="J2362" s="14"/>
      <c r="K2362" s="14"/>
    </row>
    <row r="2363" spans="2:11" ht="13.5" x14ac:dyDescent="0.35">
      <c r="B2363" s="3">
        <v>45441</v>
      </c>
      <c r="C2363" s="2">
        <v>40.81</v>
      </c>
      <c r="D2363" s="2">
        <v>32.486499999999999</v>
      </c>
      <c r="E2363" s="2">
        <v>16469</v>
      </c>
      <c r="F2363" s="2">
        <v>40.893999999999998</v>
      </c>
      <c r="G2363" s="2">
        <v>673483.28599999996</v>
      </c>
      <c r="H2363" s="15">
        <f t="shared" si="36"/>
        <v>-4.3916910308982437E-3</v>
      </c>
      <c r="I2363" s="14"/>
      <c r="J2363" s="14"/>
      <c r="K2363" s="14"/>
    </row>
    <row r="2364" spans="2:11" ht="13.5" x14ac:dyDescent="0.35">
      <c r="B2364" s="3">
        <v>45442</v>
      </c>
      <c r="C2364" s="2">
        <v>41</v>
      </c>
      <c r="D2364" s="2">
        <v>32.637799999999999</v>
      </c>
      <c r="E2364" s="2">
        <v>3766</v>
      </c>
      <c r="F2364" s="2">
        <v>40.884999999999998</v>
      </c>
      <c r="G2364" s="2">
        <v>153972.91</v>
      </c>
      <c r="H2364" s="15">
        <f t="shared" si="36"/>
        <v>4.6573191941267633E-3</v>
      </c>
      <c r="I2364" s="14"/>
      <c r="J2364" s="14"/>
      <c r="K2364" s="14"/>
    </row>
    <row r="2365" spans="2:11" ht="13.5" x14ac:dyDescent="0.35">
      <c r="B2365" s="3">
        <v>45443</v>
      </c>
      <c r="C2365" s="2">
        <v>40.9</v>
      </c>
      <c r="D2365" s="2">
        <v>32.558199999999999</v>
      </c>
      <c r="E2365" s="2">
        <v>14720</v>
      </c>
      <c r="F2365" s="2">
        <v>40.9</v>
      </c>
      <c r="G2365" s="2">
        <v>602048</v>
      </c>
      <c r="H2365" s="15">
        <f t="shared" si="36"/>
        <v>-2.4388898761558446E-3</v>
      </c>
      <c r="I2365" s="14"/>
      <c r="J2365" s="14"/>
      <c r="K2365" s="14"/>
    </row>
    <row r="2366" spans="2:11" ht="13.5" x14ac:dyDescent="0.35">
      <c r="B2366" s="3">
        <v>45446</v>
      </c>
      <c r="C2366" s="2">
        <v>40.880000000000003</v>
      </c>
      <c r="D2366" s="2">
        <v>32.542200000000001</v>
      </c>
      <c r="E2366" s="2">
        <v>13990</v>
      </c>
      <c r="F2366" s="2">
        <v>40.841000000000001</v>
      </c>
      <c r="G2366" s="2">
        <v>571365.59</v>
      </c>
      <c r="H2366" s="15">
        <f t="shared" si="36"/>
        <v>-4.91427658777151E-4</v>
      </c>
      <c r="I2366" s="14"/>
      <c r="J2366" s="14"/>
      <c r="K2366" s="14"/>
    </row>
    <row r="2367" spans="2:11" ht="13.5" x14ac:dyDescent="0.35">
      <c r="B2367" s="3">
        <v>45447</v>
      </c>
      <c r="C2367" s="2">
        <v>40.700000000000003</v>
      </c>
      <c r="D2367" s="2">
        <v>32.398899999999998</v>
      </c>
      <c r="E2367" s="2">
        <v>3259</v>
      </c>
      <c r="F2367" s="2">
        <v>40.76</v>
      </c>
      <c r="G2367" s="2">
        <v>132836.84</v>
      </c>
      <c r="H2367" s="15">
        <f t="shared" si="36"/>
        <v>-4.4035129769961325E-3</v>
      </c>
      <c r="I2367" s="14"/>
      <c r="J2367" s="14"/>
      <c r="K2367" s="14"/>
    </row>
    <row r="2368" spans="2:11" ht="13.5" x14ac:dyDescent="0.35">
      <c r="B2368" s="3">
        <v>45448</v>
      </c>
      <c r="C2368" s="2">
        <v>40.9</v>
      </c>
      <c r="D2368" s="2">
        <v>32.558199999999999</v>
      </c>
      <c r="E2368" s="2">
        <v>13731</v>
      </c>
      <c r="F2368" s="2">
        <v>40.813000000000002</v>
      </c>
      <c r="G2368" s="2">
        <v>560403.30299999996</v>
      </c>
      <c r="H2368" s="15">
        <f t="shared" si="36"/>
        <v>4.9168335962023954E-3</v>
      </c>
      <c r="I2368" s="14"/>
      <c r="J2368" s="14"/>
      <c r="K2368" s="14"/>
    </row>
    <row r="2369" spans="2:11" ht="13.5" x14ac:dyDescent="0.35">
      <c r="B2369" s="3">
        <v>45449</v>
      </c>
      <c r="C2369" s="2">
        <v>41.49</v>
      </c>
      <c r="D2369" s="2">
        <v>33.027799999999999</v>
      </c>
      <c r="E2369" s="2">
        <v>12257</v>
      </c>
      <c r="F2369" s="2">
        <v>41.058999999999997</v>
      </c>
      <c r="G2369" s="2">
        <v>503260.163</v>
      </c>
      <c r="H2369" s="15">
        <f t="shared" si="36"/>
        <v>1.4423401785110965E-2</v>
      </c>
      <c r="I2369" s="14"/>
      <c r="J2369" s="14"/>
      <c r="K2369" s="14"/>
    </row>
    <row r="2370" spans="2:11" ht="13.5" x14ac:dyDescent="0.35">
      <c r="B2370" s="3">
        <v>45450</v>
      </c>
      <c r="C2370" s="2">
        <v>41.18</v>
      </c>
      <c r="D2370" s="2">
        <v>32.780999999999999</v>
      </c>
      <c r="E2370" s="2">
        <v>3592</v>
      </c>
      <c r="F2370" s="2">
        <v>41.222000000000001</v>
      </c>
      <c r="G2370" s="2">
        <v>148069.424</v>
      </c>
      <c r="H2370" s="15">
        <f t="shared" si="36"/>
        <v>-7.4724928696431603E-3</v>
      </c>
      <c r="I2370" s="14"/>
      <c r="J2370" s="14"/>
      <c r="K2370" s="14"/>
    </row>
    <row r="2371" spans="2:11" ht="13.5" x14ac:dyDescent="0.35">
      <c r="B2371" s="3">
        <v>45453</v>
      </c>
      <c r="C2371" s="2">
        <v>41.39</v>
      </c>
      <c r="D2371" s="2">
        <v>32.9482</v>
      </c>
      <c r="E2371" s="2">
        <v>7946</v>
      </c>
      <c r="F2371" s="2">
        <v>41.094999999999999</v>
      </c>
      <c r="G2371" s="2">
        <v>326540.87</v>
      </c>
      <c r="H2371" s="15">
        <f t="shared" si="36"/>
        <v>5.10051554253992E-3</v>
      </c>
      <c r="I2371" s="14"/>
      <c r="J2371" s="14"/>
      <c r="K2371" s="14"/>
    </row>
    <row r="2372" spans="2:11" ht="13.5" x14ac:dyDescent="0.35">
      <c r="B2372" s="3">
        <v>45454</v>
      </c>
      <c r="C2372" s="2">
        <v>41.5</v>
      </c>
      <c r="D2372" s="2">
        <v>33.035800000000002</v>
      </c>
      <c r="E2372" s="2">
        <v>5627</v>
      </c>
      <c r="F2372" s="2">
        <v>41.418999999999997</v>
      </c>
      <c r="G2372" s="2">
        <v>233064.71299999999</v>
      </c>
      <c r="H2372" s="15">
        <f t="shared" si="36"/>
        <v>2.6587188374479305E-3</v>
      </c>
      <c r="I2372" s="14"/>
      <c r="J2372" s="14"/>
      <c r="K2372" s="14"/>
    </row>
    <row r="2373" spans="2:11" ht="13.5" x14ac:dyDescent="0.35">
      <c r="B2373" s="3">
        <v>45455</v>
      </c>
      <c r="C2373" s="2">
        <v>41.5</v>
      </c>
      <c r="D2373" s="2">
        <v>33.035800000000002</v>
      </c>
      <c r="E2373" s="2">
        <v>2855</v>
      </c>
      <c r="F2373" s="2">
        <v>41.353999999999999</v>
      </c>
      <c r="G2373" s="2">
        <v>118065.67</v>
      </c>
      <c r="H2373" s="15">
        <f t="shared" si="36"/>
        <v>0</v>
      </c>
      <c r="I2373" s="14"/>
      <c r="J2373" s="14"/>
      <c r="K2373" s="14"/>
    </row>
    <row r="2374" spans="2:11" ht="13.5" x14ac:dyDescent="0.35">
      <c r="B2374" s="3">
        <v>45456</v>
      </c>
      <c r="C2374" s="2">
        <v>41.5</v>
      </c>
      <c r="D2374" s="2">
        <v>33.035800000000002</v>
      </c>
      <c r="E2374" s="2">
        <v>1972</v>
      </c>
      <c r="F2374" s="2">
        <v>41.228000000000002</v>
      </c>
      <c r="G2374" s="2">
        <v>81301.615999999995</v>
      </c>
      <c r="H2374" s="15">
        <f t="shared" si="36"/>
        <v>0</v>
      </c>
      <c r="I2374" s="14"/>
      <c r="J2374" s="14"/>
      <c r="K2374" s="14"/>
    </row>
    <row r="2375" spans="2:11" ht="13.5" x14ac:dyDescent="0.35">
      <c r="B2375" s="3">
        <v>45457</v>
      </c>
      <c r="C2375" s="2">
        <v>42</v>
      </c>
      <c r="D2375" s="2">
        <v>33.433799999999998</v>
      </c>
      <c r="E2375" s="2">
        <v>6326</v>
      </c>
      <c r="F2375" s="2">
        <v>41.494</v>
      </c>
      <c r="G2375" s="2">
        <v>262491.04399999999</v>
      </c>
      <c r="H2375" s="15">
        <f t="shared" ref="H2375:H2438" si="37">(D2375-D2374)/D2374</f>
        <v>1.2047536309094864E-2</v>
      </c>
      <c r="I2375" s="14"/>
      <c r="J2375" s="14"/>
      <c r="K2375" s="14"/>
    </row>
    <row r="2376" spans="2:11" ht="13.5" x14ac:dyDescent="0.35">
      <c r="B2376" s="3">
        <v>45461</v>
      </c>
      <c r="C2376" s="2">
        <v>42.5</v>
      </c>
      <c r="D2376" s="2">
        <v>33.831800000000001</v>
      </c>
      <c r="E2376" s="2">
        <v>1381</v>
      </c>
      <c r="F2376" s="2">
        <v>42.326999999999998</v>
      </c>
      <c r="G2376" s="2">
        <v>58453.587</v>
      </c>
      <c r="H2376" s="15">
        <f t="shared" si="37"/>
        <v>1.1904120979368282E-2</v>
      </c>
      <c r="I2376" s="14"/>
      <c r="J2376" s="14"/>
      <c r="K2376" s="14"/>
    </row>
    <row r="2377" spans="2:11" ht="13.5" x14ac:dyDescent="0.35">
      <c r="B2377" s="3">
        <v>45462</v>
      </c>
      <c r="C2377" s="2">
        <v>42.99</v>
      </c>
      <c r="D2377" s="2">
        <v>34.221899999999998</v>
      </c>
      <c r="E2377" s="2">
        <v>4336</v>
      </c>
      <c r="F2377" s="2">
        <v>42.46</v>
      </c>
      <c r="G2377" s="2">
        <v>184106.56</v>
      </c>
      <c r="H2377" s="15">
        <f t="shared" si="37"/>
        <v>1.1530571828870967E-2</v>
      </c>
      <c r="I2377" s="14"/>
      <c r="J2377" s="14"/>
      <c r="K2377" s="14"/>
    </row>
    <row r="2378" spans="2:11" ht="13.5" x14ac:dyDescent="0.35">
      <c r="B2378" s="3">
        <v>45463</v>
      </c>
      <c r="C2378" s="2">
        <v>43.3</v>
      </c>
      <c r="D2378" s="2">
        <v>34.468699999999998</v>
      </c>
      <c r="E2378" s="2">
        <v>7305</v>
      </c>
      <c r="F2378" s="2">
        <v>42.993000000000002</v>
      </c>
      <c r="G2378" s="2">
        <v>314063.86499999999</v>
      </c>
      <c r="H2378" s="15">
        <f t="shared" si="37"/>
        <v>7.2117562145877457E-3</v>
      </c>
      <c r="I2378" s="14"/>
      <c r="J2378" s="14"/>
      <c r="K2378" s="14"/>
    </row>
    <row r="2379" spans="2:11" ht="13.5" x14ac:dyDescent="0.35">
      <c r="B2379" s="3">
        <v>45464</v>
      </c>
      <c r="C2379" s="2">
        <v>44.97</v>
      </c>
      <c r="D2379" s="2">
        <v>35.798000000000002</v>
      </c>
      <c r="E2379" s="2">
        <v>10730</v>
      </c>
      <c r="F2379" s="2">
        <v>44.091000000000001</v>
      </c>
      <c r="G2379" s="2">
        <v>473096.43</v>
      </c>
      <c r="H2379" s="15">
        <f t="shared" si="37"/>
        <v>3.8565423123007356E-2</v>
      </c>
      <c r="I2379" s="14"/>
      <c r="J2379" s="14"/>
      <c r="K2379" s="14"/>
    </row>
    <row r="2380" spans="2:11" ht="13.5" x14ac:dyDescent="0.35">
      <c r="B2380" s="3">
        <v>45467</v>
      </c>
      <c r="C2380" s="2">
        <v>45</v>
      </c>
      <c r="D2380" s="2">
        <v>35.821899999999999</v>
      </c>
      <c r="E2380" s="2">
        <v>16547</v>
      </c>
      <c r="F2380" s="2">
        <v>45.475000000000001</v>
      </c>
      <c r="G2380" s="2">
        <v>752474.82499999995</v>
      </c>
      <c r="H2380" s="15">
        <f t="shared" si="37"/>
        <v>6.6763506341129637E-4</v>
      </c>
      <c r="I2380" s="14"/>
      <c r="J2380" s="14"/>
      <c r="K2380" s="14"/>
    </row>
    <row r="2381" spans="2:11" ht="13.5" x14ac:dyDescent="0.35">
      <c r="B2381" s="3">
        <v>45468</v>
      </c>
      <c r="C2381" s="2">
        <v>45</v>
      </c>
      <c r="D2381" s="2">
        <v>35.821899999999999</v>
      </c>
      <c r="E2381" s="2">
        <v>9486</v>
      </c>
      <c r="F2381" s="2">
        <v>44.88</v>
      </c>
      <c r="G2381" s="2">
        <v>425731.68</v>
      </c>
      <c r="H2381" s="15">
        <f t="shared" si="37"/>
        <v>0</v>
      </c>
      <c r="I2381" s="14"/>
      <c r="J2381" s="14"/>
      <c r="K2381" s="14"/>
    </row>
    <row r="2382" spans="2:11" ht="13.5" x14ac:dyDescent="0.35">
      <c r="B2382" s="3">
        <v>45469</v>
      </c>
      <c r="C2382" s="2">
        <v>44.9</v>
      </c>
      <c r="D2382" s="2">
        <v>35.7423</v>
      </c>
      <c r="E2382" s="2">
        <v>4261</v>
      </c>
      <c r="F2382" s="2">
        <v>44.606999999999999</v>
      </c>
      <c r="G2382" s="2">
        <v>190070.427</v>
      </c>
      <c r="H2382" s="15">
        <f t="shared" si="37"/>
        <v>-2.2221043551570192E-3</v>
      </c>
      <c r="I2382" s="14"/>
      <c r="J2382" s="14"/>
      <c r="K2382" s="14"/>
    </row>
    <row r="2383" spans="2:11" ht="13.5" x14ac:dyDescent="0.35">
      <c r="B2383" s="3">
        <v>45470</v>
      </c>
      <c r="C2383" s="2">
        <v>44.45</v>
      </c>
      <c r="D2383" s="2">
        <v>35.384099999999997</v>
      </c>
      <c r="E2383" s="2">
        <v>1776</v>
      </c>
      <c r="F2383" s="2">
        <v>44.173999999999999</v>
      </c>
      <c r="G2383" s="2">
        <v>78453.024000000005</v>
      </c>
      <c r="H2383" s="15">
        <f t="shared" si="37"/>
        <v>-1.0021738947969315E-2</v>
      </c>
      <c r="I2383" s="14"/>
      <c r="J2383" s="14"/>
      <c r="K2383" s="14"/>
    </row>
    <row r="2384" spans="2:11" ht="13.5" x14ac:dyDescent="0.35">
      <c r="B2384" s="3">
        <v>45471</v>
      </c>
      <c r="C2384" s="2">
        <v>43.99</v>
      </c>
      <c r="D2384" s="2">
        <v>35.017899999999997</v>
      </c>
      <c r="E2384" s="2">
        <v>1800</v>
      </c>
      <c r="F2384" s="2">
        <v>43.412999999999997</v>
      </c>
      <c r="G2384" s="2">
        <v>78143.399999999994</v>
      </c>
      <c r="H2384" s="15">
        <f t="shared" si="37"/>
        <v>-1.0349281174312734E-2</v>
      </c>
      <c r="I2384" s="14"/>
      <c r="J2384" s="14"/>
      <c r="K2384" s="14"/>
    </row>
    <row r="2385" spans="2:11" ht="13.5" x14ac:dyDescent="0.35">
      <c r="B2385" s="3">
        <v>45474</v>
      </c>
      <c r="C2385" s="2">
        <v>43.5</v>
      </c>
      <c r="D2385" s="2">
        <v>34.627899999999997</v>
      </c>
      <c r="E2385" s="2">
        <v>1742</v>
      </c>
      <c r="F2385" s="2">
        <v>43.835000000000001</v>
      </c>
      <c r="G2385" s="2">
        <v>76360.570000000007</v>
      </c>
      <c r="H2385" s="15">
        <f t="shared" si="37"/>
        <v>-1.1137161280373769E-2</v>
      </c>
      <c r="I2385" s="14"/>
      <c r="J2385" s="14"/>
      <c r="K2385" s="14"/>
    </row>
    <row r="2386" spans="2:11" ht="13.5" x14ac:dyDescent="0.35">
      <c r="B2386" s="3">
        <v>45475</v>
      </c>
      <c r="C2386" s="2">
        <v>42.8</v>
      </c>
      <c r="D2386" s="2">
        <v>34.070599999999999</v>
      </c>
      <c r="E2386" s="2">
        <v>705</v>
      </c>
      <c r="F2386" s="2">
        <v>42.927</v>
      </c>
      <c r="G2386" s="2">
        <v>30263.535</v>
      </c>
      <c r="H2386" s="15">
        <f t="shared" si="37"/>
        <v>-1.6093958917520208E-2</v>
      </c>
      <c r="I2386" s="14"/>
      <c r="J2386" s="14"/>
      <c r="K2386" s="14"/>
    </row>
    <row r="2387" spans="2:11" ht="13.5" x14ac:dyDescent="0.35">
      <c r="B2387" s="3">
        <v>45476</v>
      </c>
      <c r="C2387" s="2">
        <v>42.79</v>
      </c>
      <c r="D2387" s="2">
        <v>34.0627</v>
      </c>
      <c r="E2387" s="2">
        <v>2611</v>
      </c>
      <c r="F2387" s="2">
        <v>42.420999999999999</v>
      </c>
      <c r="G2387" s="2">
        <v>110761.231</v>
      </c>
      <c r="H2387" s="15">
        <f t="shared" si="37"/>
        <v>-2.318714668951927E-4</v>
      </c>
      <c r="I2387" s="14"/>
      <c r="J2387" s="14"/>
      <c r="K2387" s="14"/>
    </row>
    <row r="2388" spans="2:11" ht="13.5" x14ac:dyDescent="0.35">
      <c r="B2388" s="3">
        <v>45477</v>
      </c>
      <c r="C2388" s="2">
        <v>43</v>
      </c>
      <c r="D2388" s="2">
        <v>34.229799999999997</v>
      </c>
      <c r="E2388" s="2">
        <v>1221</v>
      </c>
      <c r="F2388" s="2">
        <v>42.978999999999999</v>
      </c>
      <c r="G2388" s="2">
        <v>52477.358999999997</v>
      </c>
      <c r="H2388" s="15">
        <f t="shared" si="37"/>
        <v>4.9056592695234909E-3</v>
      </c>
      <c r="I2388" s="14"/>
      <c r="J2388" s="14"/>
      <c r="K2388" s="14"/>
    </row>
    <row r="2389" spans="2:11" ht="13.5" x14ac:dyDescent="0.35">
      <c r="B2389" s="3">
        <v>45478</v>
      </c>
      <c r="C2389" s="2">
        <v>43.2</v>
      </c>
      <c r="D2389" s="2">
        <v>34.389000000000003</v>
      </c>
      <c r="E2389" s="2">
        <v>2450</v>
      </c>
      <c r="F2389" s="2">
        <v>43.055</v>
      </c>
      <c r="G2389" s="2">
        <v>105484.75</v>
      </c>
      <c r="H2389" s="15">
        <f t="shared" si="37"/>
        <v>4.6509182057740787E-3</v>
      </c>
      <c r="I2389" s="14"/>
      <c r="J2389" s="14"/>
      <c r="K2389" s="14"/>
    </row>
    <row r="2390" spans="2:11" ht="13.5" x14ac:dyDescent="0.35">
      <c r="B2390" s="3">
        <v>45481</v>
      </c>
      <c r="C2390" s="2">
        <v>43.49</v>
      </c>
      <c r="D2390" s="2">
        <v>34.619900000000001</v>
      </c>
      <c r="E2390" s="2">
        <v>1235</v>
      </c>
      <c r="F2390" s="2">
        <v>43.25</v>
      </c>
      <c r="G2390" s="2">
        <v>53413.75</v>
      </c>
      <c r="H2390" s="15">
        <f t="shared" si="37"/>
        <v>6.7143563348744748E-3</v>
      </c>
      <c r="I2390" s="14"/>
      <c r="J2390" s="14"/>
      <c r="K2390" s="14"/>
    </row>
    <row r="2391" spans="2:11" ht="13.5" x14ac:dyDescent="0.35">
      <c r="B2391" s="3">
        <v>45482</v>
      </c>
      <c r="C2391" s="2">
        <v>43.5</v>
      </c>
      <c r="D2391" s="2">
        <v>34.627899999999997</v>
      </c>
      <c r="E2391" s="2">
        <v>1587</v>
      </c>
      <c r="F2391" s="2">
        <v>43.5</v>
      </c>
      <c r="G2391" s="2">
        <v>69034.5</v>
      </c>
      <c r="H2391" s="15">
        <f t="shared" si="37"/>
        <v>2.310809678825059E-4</v>
      </c>
      <c r="I2391" s="14"/>
      <c r="J2391" s="14"/>
      <c r="K2391" s="14"/>
    </row>
    <row r="2392" spans="2:11" ht="13.5" x14ac:dyDescent="0.35">
      <c r="B2392" s="3">
        <v>45483</v>
      </c>
      <c r="C2392" s="2">
        <v>43.3</v>
      </c>
      <c r="D2392" s="2">
        <v>34.468699999999998</v>
      </c>
      <c r="E2392" s="2">
        <v>896</v>
      </c>
      <c r="F2392" s="2">
        <v>43.274000000000001</v>
      </c>
      <c r="G2392" s="2">
        <v>38773.504000000001</v>
      </c>
      <c r="H2392" s="15">
        <f t="shared" si="37"/>
        <v>-4.5974488779278698E-3</v>
      </c>
      <c r="I2392" s="14"/>
      <c r="J2392" s="14"/>
      <c r="K2392" s="14"/>
    </row>
    <row r="2393" spans="2:11" ht="13.5" x14ac:dyDescent="0.35">
      <c r="B2393" s="3">
        <v>45484</v>
      </c>
      <c r="C2393" s="2">
        <v>43.9</v>
      </c>
      <c r="D2393" s="2">
        <v>34.946300000000001</v>
      </c>
      <c r="E2393" s="2">
        <v>2220</v>
      </c>
      <c r="F2393" s="2">
        <v>43.435000000000002</v>
      </c>
      <c r="G2393" s="2">
        <v>96425.7</v>
      </c>
      <c r="H2393" s="15">
        <f t="shared" si="37"/>
        <v>1.3856049111222717E-2</v>
      </c>
      <c r="I2393" s="14"/>
      <c r="J2393" s="14"/>
      <c r="K2393" s="14"/>
    </row>
    <row r="2394" spans="2:11" ht="13.5" x14ac:dyDescent="0.35">
      <c r="B2394" s="3">
        <v>45485</v>
      </c>
      <c r="C2394" s="2">
        <v>44</v>
      </c>
      <c r="D2394" s="2">
        <v>35.0259</v>
      </c>
      <c r="E2394" s="2">
        <v>440</v>
      </c>
      <c r="F2394" s="2">
        <v>43.811999999999998</v>
      </c>
      <c r="G2394" s="2">
        <v>19277.28</v>
      </c>
      <c r="H2394" s="15">
        <f t="shared" si="37"/>
        <v>2.2777804803369522E-3</v>
      </c>
      <c r="I2394" s="14"/>
      <c r="J2394" s="14"/>
      <c r="K2394" s="14"/>
    </row>
    <row r="2395" spans="2:11" ht="13.5" x14ac:dyDescent="0.35">
      <c r="B2395" s="3">
        <v>45488</v>
      </c>
      <c r="C2395" s="2">
        <v>44</v>
      </c>
      <c r="D2395" s="2">
        <v>35.0259</v>
      </c>
      <c r="E2395" s="2">
        <v>381</v>
      </c>
      <c r="F2395" s="2">
        <v>44</v>
      </c>
      <c r="G2395" s="2">
        <v>16764</v>
      </c>
      <c r="H2395" s="15">
        <f t="shared" si="37"/>
        <v>0</v>
      </c>
      <c r="I2395" s="14"/>
      <c r="J2395" s="14"/>
      <c r="K2395" s="14"/>
    </row>
    <row r="2396" spans="2:11" ht="13.5" x14ac:dyDescent="0.35">
      <c r="B2396" s="3">
        <v>45489</v>
      </c>
      <c r="C2396" s="2">
        <v>43.99</v>
      </c>
      <c r="D2396" s="2">
        <v>35.017899999999997</v>
      </c>
      <c r="E2396" s="2">
        <v>7838</v>
      </c>
      <c r="F2396" s="2">
        <v>43.692999999999998</v>
      </c>
      <c r="G2396" s="2">
        <v>342465.734</v>
      </c>
      <c r="H2396" s="15">
        <f t="shared" si="37"/>
        <v>-2.2840241078752213E-4</v>
      </c>
      <c r="I2396" s="14"/>
      <c r="J2396" s="14"/>
      <c r="K2396" s="14"/>
    </row>
    <row r="2397" spans="2:11" ht="13.5" x14ac:dyDescent="0.35">
      <c r="B2397" s="3">
        <v>45490</v>
      </c>
      <c r="C2397" s="2">
        <v>43.5</v>
      </c>
      <c r="D2397" s="2">
        <v>34.627899999999997</v>
      </c>
      <c r="E2397" s="2">
        <v>1614</v>
      </c>
      <c r="F2397" s="2">
        <v>43.496000000000002</v>
      </c>
      <c r="G2397" s="2">
        <v>70202.543999999994</v>
      </c>
      <c r="H2397" s="15">
        <f t="shared" si="37"/>
        <v>-1.1137161280373769E-2</v>
      </c>
      <c r="I2397" s="14"/>
      <c r="J2397" s="14"/>
      <c r="K2397" s="14"/>
    </row>
    <row r="2398" spans="2:11" ht="13.5" x14ac:dyDescent="0.35">
      <c r="B2398" s="3">
        <v>45491</v>
      </c>
      <c r="C2398" s="2">
        <v>43.99</v>
      </c>
      <c r="D2398" s="2">
        <v>35.017899999999997</v>
      </c>
      <c r="E2398" s="2">
        <v>1386</v>
      </c>
      <c r="F2398" s="2">
        <v>43.491</v>
      </c>
      <c r="G2398" s="2">
        <v>60278.525999999998</v>
      </c>
      <c r="H2398" s="15">
        <f t="shared" si="37"/>
        <v>1.1262594613014378E-2</v>
      </c>
      <c r="I2398" s="14"/>
      <c r="J2398" s="14"/>
      <c r="K2398" s="14"/>
    </row>
    <row r="2399" spans="2:11" ht="13.5" x14ac:dyDescent="0.35">
      <c r="B2399" s="3">
        <v>45492</v>
      </c>
      <c r="C2399" s="2">
        <v>43.99</v>
      </c>
      <c r="D2399" s="2">
        <v>35.017899999999997</v>
      </c>
      <c r="E2399" s="2">
        <v>2093</v>
      </c>
      <c r="F2399" s="2">
        <v>43.540999999999997</v>
      </c>
      <c r="G2399" s="2">
        <v>91131.312999999995</v>
      </c>
      <c r="H2399" s="15">
        <f t="shared" si="37"/>
        <v>0</v>
      </c>
      <c r="I2399" s="14"/>
      <c r="J2399" s="14"/>
      <c r="K2399" s="14"/>
    </row>
    <row r="2400" spans="2:11" ht="13.5" x14ac:dyDescent="0.35">
      <c r="B2400" s="3">
        <v>45495</v>
      </c>
      <c r="C2400" s="2">
        <v>43.9</v>
      </c>
      <c r="D2400" s="2">
        <v>34.946300000000001</v>
      </c>
      <c r="E2400" s="2">
        <v>2166</v>
      </c>
      <c r="F2400" s="2">
        <v>43.942999999999998</v>
      </c>
      <c r="G2400" s="2">
        <v>95180.538</v>
      </c>
      <c r="H2400" s="15">
        <f t="shared" si="37"/>
        <v>-2.0446685837813392E-3</v>
      </c>
      <c r="I2400" s="14"/>
      <c r="J2400" s="14"/>
      <c r="K2400" s="14"/>
    </row>
    <row r="2401" spans="2:11" ht="13.5" x14ac:dyDescent="0.35">
      <c r="B2401" s="3">
        <v>45496</v>
      </c>
      <c r="C2401" s="2">
        <v>43.9</v>
      </c>
      <c r="D2401" s="2">
        <v>34.946300000000001</v>
      </c>
      <c r="E2401" s="2">
        <v>1024</v>
      </c>
      <c r="F2401" s="2">
        <v>43.893000000000001</v>
      </c>
      <c r="G2401" s="2">
        <v>44946.432000000001</v>
      </c>
      <c r="H2401" s="15">
        <f t="shared" si="37"/>
        <v>0</v>
      </c>
      <c r="I2401" s="14"/>
      <c r="J2401" s="14"/>
      <c r="K2401" s="14"/>
    </row>
    <row r="2402" spans="2:11" ht="13.5" x14ac:dyDescent="0.35">
      <c r="B2402" s="3">
        <v>45497</v>
      </c>
      <c r="C2402" s="2">
        <v>43.89</v>
      </c>
      <c r="D2402" s="2">
        <v>34.938299999999998</v>
      </c>
      <c r="E2402" s="2">
        <v>2511</v>
      </c>
      <c r="F2402" s="2">
        <v>43.530999999999999</v>
      </c>
      <c r="G2402" s="2">
        <v>109306.341</v>
      </c>
      <c r="H2402" s="15">
        <f t="shared" si="37"/>
        <v>-2.2892266134047585E-4</v>
      </c>
      <c r="I2402" s="14"/>
      <c r="J2402" s="14"/>
      <c r="K2402" s="14"/>
    </row>
    <row r="2403" spans="2:11" ht="13.5" x14ac:dyDescent="0.35">
      <c r="B2403" s="3">
        <v>45499</v>
      </c>
      <c r="C2403" s="2">
        <v>43.5</v>
      </c>
      <c r="D2403" s="2">
        <v>34.627899999999997</v>
      </c>
      <c r="E2403" s="2">
        <v>904</v>
      </c>
      <c r="F2403" s="2">
        <v>43.470999999999997</v>
      </c>
      <c r="G2403" s="2">
        <v>39297.784</v>
      </c>
      <c r="H2403" s="15">
        <f t="shared" si="37"/>
        <v>-8.8842330622841224E-3</v>
      </c>
      <c r="I2403" s="14"/>
      <c r="J2403" s="14"/>
      <c r="K2403" s="14"/>
    </row>
    <row r="2404" spans="2:11" ht="13.5" x14ac:dyDescent="0.35">
      <c r="B2404" s="3">
        <v>45502</v>
      </c>
      <c r="C2404" s="2">
        <v>43.4</v>
      </c>
      <c r="D2404" s="2">
        <v>34.548299999999998</v>
      </c>
      <c r="E2404" s="2">
        <v>1202</v>
      </c>
      <c r="F2404" s="2">
        <v>43.424999999999997</v>
      </c>
      <c r="G2404" s="2">
        <v>52196.85</v>
      </c>
      <c r="H2404" s="15">
        <f t="shared" si="37"/>
        <v>-2.2987244389639349E-3</v>
      </c>
      <c r="I2404" s="14"/>
      <c r="J2404" s="14"/>
      <c r="K2404" s="14"/>
    </row>
    <row r="2405" spans="2:11" ht="13.5" x14ac:dyDescent="0.35">
      <c r="B2405" s="3">
        <v>45503</v>
      </c>
      <c r="C2405" s="2">
        <v>43.5</v>
      </c>
      <c r="D2405" s="2">
        <v>34.627899999999997</v>
      </c>
      <c r="E2405" s="2">
        <v>1226</v>
      </c>
      <c r="F2405" s="2">
        <v>43.411000000000001</v>
      </c>
      <c r="G2405" s="2">
        <v>53221.885999999999</v>
      </c>
      <c r="H2405" s="15">
        <f t="shared" si="37"/>
        <v>2.3040207477647012E-3</v>
      </c>
      <c r="I2405" s="14"/>
      <c r="J2405" s="14"/>
      <c r="K2405" s="14"/>
    </row>
    <row r="2406" spans="2:11" ht="13.5" x14ac:dyDescent="0.35">
      <c r="B2406" s="3">
        <v>45504</v>
      </c>
      <c r="C2406" s="2">
        <v>43.24</v>
      </c>
      <c r="D2406" s="2">
        <v>34.420900000000003</v>
      </c>
      <c r="E2406" s="2">
        <v>8863</v>
      </c>
      <c r="F2406" s="2">
        <v>43.14</v>
      </c>
      <c r="G2406" s="2">
        <v>382349.82</v>
      </c>
      <c r="H2406" s="15">
        <f t="shared" si="37"/>
        <v>-5.9778386792151313E-3</v>
      </c>
      <c r="I2406" s="14"/>
      <c r="J2406" s="14"/>
      <c r="K2406" s="14"/>
    </row>
    <row r="2407" spans="2:11" ht="13.5" x14ac:dyDescent="0.35">
      <c r="B2407" s="3">
        <v>45505</v>
      </c>
      <c r="C2407" s="2">
        <v>43.2</v>
      </c>
      <c r="D2407" s="2">
        <v>34.389000000000003</v>
      </c>
      <c r="E2407" s="2">
        <v>7709</v>
      </c>
      <c r="F2407" s="2">
        <v>42.997</v>
      </c>
      <c r="G2407" s="2">
        <v>331463.87300000002</v>
      </c>
      <c r="H2407" s="15">
        <f t="shared" si="37"/>
        <v>-9.2676251928334986E-4</v>
      </c>
      <c r="I2407" s="14"/>
      <c r="J2407" s="14"/>
      <c r="K2407" s="14"/>
    </row>
    <row r="2408" spans="2:11" ht="13.5" x14ac:dyDescent="0.35">
      <c r="B2408" s="3">
        <v>45506</v>
      </c>
      <c r="C2408" s="2">
        <v>43</v>
      </c>
      <c r="D2408" s="2">
        <v>34.229799999999997</v>
      </c>
      <c r="E2408" s="2">
        <v>4843</v>
      </c>
      <c r="F2408" s="2">
        <v>42.976999999999997</v>
      </c>
      <c r="G2408" s="2">
        <v>208137.611</v>
      </c>
      <c r="H2408" s="15">
        <f t="shared" si="37"/>
        <v>-4.6293873040799544E-3</v>
      </c>
      <c r="I2408" s="14"/>
      <c r="J2408" s="14"/>
      <c r="K2408" s="14"/>
    </row>
    <row r="2409" spans="2:11" ht="13.5" x14ac:dyDescent="0.35">
      <c r="B2409" s="3">
        <v>45509</v>
      </c>
      <c r="C2409" s="2">
        <v>43</v>
      </c>
      <c r="D2409" s="2">
        <v>34.229799999999997</v>
      </c>
      <c r="E2409" s="2">
        <v>2006</v>
      </c>
      <c r="F2409" s="2">
        <v>42.975000000000001</v>
      </c>
      <c r="G2409" s="2">
        <v>86207.85</v>
      </c>
      <c r="H2409" s="15">
        <f t="shared" si="37"/>
        <v>0</v>
      </c>
      <c r="I2409" s="14"/>
      <c r="J2409" s="14"/>
      <c r="K2409" s="14"/>
    </row>
    <row r="2410" spans="2:11" ht="13.5" x14ac:dyDescent="0.35">
      <c r="B2410" s="3">
        <v>45510</v>
      </c>
      <c r="C2410" s="2">
        <v>43</v>
      </c>
      <c r="D2410" s="2">
        <v>34.229799999999997</v>
      </c>
      <c r="E2410" s="2">
        <v>3872</v>
      </c>
      <c r="F2410" s="2">
        <v>43.037999999999997</v>
      </c>
      <c r="G2410" s="2">
        <v>166643.136</v>
      </c>
      <c r="H2410" s="15">
        <f t="shared" si="37"/>
        <v>0</v>
      </c>
      <c r="I2410" s="14"/>
      <c r="J2410" s="14"/>
      <c r="K2410" s="14"/>
    </row>
    <row r="2411" spans="2:11" ht="13.5" x14ac:dyDescent="0.35">
      <c r="B2411" s="3">
        <v>45511</v>
      </c>
      <c r="C2411" s="2">
        <v>43.2</v>
      </c>
      <c r="D2411" s="2">
        <v>34.389000000000003</v>
      </c>
      <c r="E2411" s="2">
        <v>4184</v>
      </c>
      <c r="F2411" s="2">
        <v>43.003</v>
      </c>
      <c r="G2411" s="2">
        <v>179924.552</v>
      </c>
      <c r="H2411" s="15">
        <f t="shared" si="37"/>
        <v>4.6509182057740787E-3</v>
      </c>
      <c r="I2411" s="14"/>
      <c r="J2411" s="14"/>
      <c r="K2411" s="14"/>
    </row>
    <row r="2412" spans="2:11" ht="13.5" x14ac:dyDescent="0.35">
      <c r="B2412" s="3">
        <v>45512</v>
      </c>
      <c r="C2412" s="2">
        <v>43.2</v>
      </c>
      <c r="D2412" s="2">
        <v>34.389000000000003</v>
      </c>
      <c r="E2412" s="2">
        <v>7802</v>
      </c>
      <c r="F2412" s="2">
        <v>42.996000000000002</v>
      </c>
      <c r="G2412" s="2">
        <v>335454.79200000002</v>
      </c>
      <c r="H2412" s="15">
        <f t="shared" si="37"/>
        <v>0</v>
      </c>
      <c r="I2412" s="14"/>
      <c r="J2412" s="14"/>
      <c r="K2412" s="14"/>
    </row>
    <row r="2413" spans="2:11" ht="13.5" x14ac:dyDescent="0.35">
      <c r="B2413" s="3">
        <v>45513</v>
      </c>
      <c r="C2413" s="2">
        <v>43</v>
      </c>
      <c r="D2413" s="2">
        <v>34.229799999999997</v>
      </c>
      <c r="E2413" s="2">
        <v>3176</v>
      </c>
      <c r="F2413" s="2">
        <v>43</v>
      </c>
      <c r="G2413" s="2">
        <v>136568</v>
      </c>
      <c r="H2413" s="15">
        <f t="shared" si="37"/>
        <v>-4.6293873040799544E-3</v>
      </c>
      <c r="I2413" s="14"/>
      <c r="J2413" s="14"/>
      <c r="K2413" s="14"/>
    </row>
    <row r="2414" spans="2:11" ht="13.5" x14ac:dyDescent="0.35">
      <c r="B2414" s="3">
        <v>45516</v>
      </c>
      <c r="C2414" s="2">
        <v>43.2</v>
      </c>
      <c r="D2414" s="2">
        <v>34.389000000000003</v>
      </c>
      <c r="E2414" s="2">
        <v>7971</v>
      </c>
      <c r="F2414" s="2">
        <v>43</v>
      </c>
      <c r="G2414" s="2">
        <v>342753</v>
      </c>
      <c r="H2414" s="15">
        <f t="shared" si="37"/>
        <v>4.6509182057740787E-3</v>
      </c>
      <c r="I2414" s="14"/>
      <c r="J2414" s="14"/>
      <c r="K2414" s="14"/>
    </row>
    <row r="2415" spans="2:11" ht="13.5" x14ac:dyDescent="0.35">
      <c r="B2415" s="3">
        <v>45518</v>
      </c>
      <c r="C2415" s="2">
        <v>43</v>
      </c>
      <c r="D2415" s="2">
        <v>34.229799999999997</v>
      </c>
      <c r="E2415" s="2">
        <v>5048</v>
      </c>
      <c r="F2415" s="2">
        <v>43</v>
      </c>
      <c r="G2415" s="2">
        <v>217064</v>
      </c>
      <c r="H2415" s="15">
        <f t="shared" si="37"/>
        <v>-4.6293873040799544E-3</v>
      </c>
      <c r="I2415" s="14"/>
      <c r="J2415" s="14"/>
      <c r="K2415" s="14"/>
    </row>
    <row r="2416" spans="2:11" ht="13.5" x14ac:dyDescent="0.35">
      <c r="B2416" s="3">
        <v>45519</v>
      </c>
      <c r="C2416" s="2">
        <v>43</v>
      </c>
      <c r="D2416" s="2">
        <v>34.229799999999997</v>
      </c>
      <c r="E2416" s="2">
        <v>1525</v>
      </c>
      <c r="F2416" s="2">
        <v>42.996000000000002</v>
      </c>
      <c r="G2416" s="2">
        <v>65568.899999999994</v>
      </c>
      <c r="H2416" s="15">
        <f t="shared" si="37"/>
        <v>0</v>
      </c>
      <c r="I2416" s="14"/>
      <c r="J2416" s="14"/>
      <c r="K2416" s="14"/>
    </row>
    <row r="2417" spans="2:11" ht="13.5" x14ac:dyDescent="0.35">
      <c r="B2417" s="3">
        <v>45520</v>
      </c>
      <c r="C2417" s="2">
        <v>43</v>
      </c>
      <c r="D2417" s="2">
        <v>34.229799999999997</v>
      </c>
      <c r="E2417" s="2">
        <v>1831</v>
      </c>
      <c r="F2417" s="2">
        <v>42.996000000000002</v>
      </c>
      <c r="G2417" s="2">
        <v>78725.676000000007</v>
      </c>
      <c r="H2417" s="15">
        <f t="shared" si="37"/>
        <v>0</v>
      </c>
      <c r="I2417" s="14"/>
      <c r="J2417" s="14"/>
      <c r="K2417" s="14"/>
    </row>
    <row r="2418" spans="2:11" ht="13.5" x14ac:dyDescent="0.35">
      <c r="B2418" s="3">
        <v>45523</v>
      </c>
      <c r="C2418" s="2">
        <v>43</v>
      </c>
      <c r="D2418" s="2">
        <v>34.229799999999997</v>
      </c>
      <c r="E2418" s="2">
        <v>45</v>
      </c>
      <c r="F2418" s="2">
        <v>42.99</v>
      </c>
      <c r="G2418" s="2">
        <v>1934.55</v>
      </c>
      <c r="H2418" s="15">
        <f t="shared" si="37"/>
        <v>0</v>
      </c>
      <c r="I2418" s="14"/>
      <c r="J2418" s="14"/>
      <c r="K2418" s="14"/>
    </row>
    <row r="2419" spans="2:11" ht="13.5" x14ac:dyDescent="0.35">
      <c r="B2419" s="3">
        <v>45524</v>
      </c>
      <c r="C2419" s="2">
        <v>43</v>
      </c>
      <c r="D2419" s="2">
        <v>34.229799999999997</v>
      </c>
      <c r="E2419" s="2">
        <v>2013</v>
      </c>
      <c r="F2419" s="2">
        <v>42.942</v>
      </c>
      <c r="G2419" s="2">
        <v>86442.245999999999</v>
      </c>
      <c r="H2419" s="15">
        <f t="shared" si="37"/>
        <v>0</v>
      </c>
      <c r="I2419" s="14"/>
      <c r="J2419" s="14"/>
      <c r="K2419" s="14"/>
    </row>
    <row r="2420" spans="2:11" ht="13.5" x14ac:dyDescent="0.35">
      <c r="B2420" s="3">
        <v>45525</v>
      </c>
      <c r="C2420" s="2">
        <v>43</v>
      </c>
      <c r="D2420" s="2">
        <v>34.229799999999997</v>
      </c>
      <c r="E2420" s="2">
        <v>274</v>
      </c>
      <c r="F2420" s="2">
        <v>42.984999999999999</v>
      </c>
      <c r="G2420" s="2">
        <v>11777.89</v>
      </c>
      <c r="H2420" s="15">
        <f t="shared" si="37"/>
        <v>0</v>
      </c>
      <c r="I2420" s="14"/>
      <c r="J2420" s="14"/>
      <c r="K2420" s="14"/>
    </row>
    <row r="2421" spans="2:11" ht="13.5" x14ac:dyDescent="0.35">
      <c r="B2421" s="3">
        <v>45526</v>
      </c>
      <c r="C2421" s="2">
        <v>43.2</v>
      </c>
      <c r="D2421" s="2">
        <v>34.389000000000003</v>
      </c>
      <c r="E2421" s="2">
        <v>2816</v>
      </c>
      <c r="F2421" s="2">
        <v>42.99</v>
      </c>
      <c r="G2421" s="2">
        <v>121059.84</v>
      </c>
      <c r="H2421" s="15">
        <f t="shared" si="37"/>
        <v>4.6509182057740787E-3</v>
      </c>
      <c r="I2421" s="14"/>
      <c r="J2421" s="14"/>
      <c r="K2421" s="14"/>
    </row>
    <row r="2422" spans="2:11" ht="13.5" x14ac:dyDescent="0.35">
      <c r="B2422" s="3">
        <v>45527</v>
      </c>
      <c r="C2422" s="2">
        <v>43</v>
      </c>
      <c r="D2422" s="2">
        <v>34.229799999999997</v>
      </c>
      <c r="E2422" s="2">
        <v>1413</v>
      </c>
      <c r="F2422" s="2">
        <v>42.976999999999997</v>
      </c>
      <c r="G2422" s="2">
        <v>60726.500999999997</v>
      </c>
      <c r="H2422" s="15">
        <f t="shared" si="37"/>
        <v>-4.6293873040799544E-3</v>
      </c>
      <c r="I2422" s="14"/>
      <c r="J2422" s="14"/>
      <c r="K2422" s="14"/>
    </row>
    <row r="2423" spans="2:11" ht="13.5" x14ac:dyDescent="0.35">
      <c r="B2423" s="3">
        <v>45530</v>
      </c>
      <c r="C2423" s="2">
        <v>43</v>
      </c>
      <c r="D2423" s="2">
        <v>34.229799999999997</v>
      </c>
      <c r="E2423" s="2">
        <v>1373</v>
      </c>
      <c r="F2423" s="2">
        <v>42.893999999999998</v>
      </c>
      <c r="G2423" s="2">
        <v>58893.462</v>
      </c>
      <c r="H2423" s="15">
        <f t="shared" si="37"/>
        <v>0</v>
      </c>
      <c r="I2423" s="14"/>
      <c r="J2423" s="14"/>
      <c r="K2423" s="14"/>
    </row>
    <row r="2424" spans="2:11" ht="13.5" x14ac:dyDescent="0.35">
      <c r="B2424" s="3">
        <v>45531</v>
      </c>
      <c r="C2424" s="2">
        <v>42.8</v>
      </c>
      <c r="D2424" s="2">
        <v>34.070599999999999</v>
      </c>
      <c r="E2424" s="2">
        <v>25327</v>
      </c>
      <c r="F2424" s="2">
        <v>42.801000000000002</v>
      </c>
      <c r="G2424" s="2">
        <v>1084020.9269999999</v>
      </c>
      <c r="H2424" s="15">
        <f t="shared" si="37"/>
        <v>-4.6509182057738714E-3</v>
      </c>
      <c r="I2424" s="14"/>
      <c r="J2424" s="14"/>
      <c r="K2424" s="14"/>
    </row>
    <row r="2425" spans="2:11" ht="13.5" x14ac:dyDescent="0.35">
      <c r="B2425" s="3">
        <v>45532</v>
      </c>
      <c r="C2425" s="2">
        <v>43.75</v>
      </c>
      <c r="D2425" s="2">
        <v>34.826900000000002</v>
      </c>
      <c r="E2425" s="2">
        <v>1418</v>
      </c>
      <c r="F2425" s="2">
        <v>43.386000000000003</v>
      </c>
      <c r="G2425" s="2">
        <v>61521.347999999998</v>
      </c>
      <c r="H2425" s="15">
        <f t="shared" si="37"/>
        <v>2.219802410289232E-2</v>
      </c>
      <c r="I2425" s="14"/>
      <c r="J2425" s="14"/>
      <c r="K2425" s="14"/>
    </row>
    <row r="2426" spans="2:11" ht="13.5" x14ac:dyDescent="0.35">
      <c r="B2426" s="3">
        <v>45533</v>
      </c>
      <c r="C2426" s="2">
        <v>43.75</v>
      </c>
      <c r="D2426" s="2">
        <v>34.826900000000002</v>
      </c>
      <c r="E2426" s="2">
        <v>2716</v>
      </c>
      <c r="F2426" s="2">
        <v>43.204000000000001</v>
      </c>
      <c r="G2426" s="2">
        <v>117342.064</v>
      </c>
      <c r="H2426" s="15">
        <f t="shared" si="37"/>
        <v>0</v>
      </c>
      <c r="I2426" s="14"/>
      <c r="J2426" s="14"/>
      <c r="K2426" s="14"/>
    </row>
    <row r="2427" spans="2:11" ht="13.5" x14ac:dyDescent="0.35">
      <c r="B2427" s="3">
        <v>45534</v>
      </c>
      <c r="C2427" s="2">
        <v>43.75</v>
      </c>
      <c r="D2427" s="2">
        <v>34.826900000000002</v>
      </c>
      <c r="E2427" s="2">
        <v>165</v>
      </c>
      <c r="F2427" s="2">
        <v>43.158000000000001</v>
      </c>
      <c r="G2427" s="2">
        <v>7121.07</v>
      </c>
      <c r="H2427" s="15">
        <f t="shared" si="37"/>
        <v>0</v>
      </c>
      <c r="I2427" s="14"/>
      <c r="J2427" s="14"/>
      <c r="K2427" s="14"/>
    </row>
    <row r="2428" spans="2:11" ht="13.5" x14ac:dyDescent="0.35">
      <c r="B2428" s="3">
        <v>45537</v>
      </c>
      <c r="C2428" s="2">
        <v>43.5</v>
      </c>
      <c r="D2428" s="2">
        <v>34.627899999999997</v>
      </c>
      <c r="E2428" s="2">
        <v>8742</v>
      </c>
      <c r="F2428" s="2">
        <v>43.026000000000003</v>
      </c>
      <c r="G2428" s="2">
        <v>376133.29200000002</v>
      </c>
      <c r="H2428" s="15">
        <f t="shared" si="37"/>
        <v>-5.7139739683981393E-3</v>
      </c>
      <c r="I2428" s="14"/>
      <c r="J2428" s="14"/>
      <c r="K2428" s="14"/>
    </row>
    <row r="2429" spans="2:11" ht="13.5" x14ac:dyDescent="0.35">
      <c r="B2429" s="3">
        <v>45538</v>
      </c>
      <c r="C2429" s="2">
        <v>43.49</v>
      </c>
      <c r="D2429" s="2">
        <v>34.619900000000001</v>
      </c>
      <c r="E2429" s="2">
        <v>10020</v>
      </c>
      <c r="F2429" s="2">
        <v>43.161000000000001</v>
      </c>
      <c r="G2429" s="2">
        <v>432473.22</v>
      </c>
      <c r="H2429" s="15">
        <f t="shared" si="37"/>
        <v>-2.3102758180529477E-4</v>
      </c>
      <c r="I2429" s="14"/>
      <c r="J2429" s="14"/>
      <c r="K2429" s="14"/>
    </row>
    <row r="2430" spans="2:11" ht="13.5" x14ac:dyDescent="0.35">
      <c r="B2430" s="3">
        <v>45539</v>
      </c>
      <c r="C2430" s="2">
        <v>43.68</v>
      </c>
      <c r="D2430" s="2">
        <v>34.7712</v>
      </c>
      <c r="E2430" s="2">
        <v>6015</v>
      </c>
      <c r="F2430" s="2">
        <v>43.036999999999999</v>
      </c>
      <c r="G2430" s="2">
        <v>258867.55499999999</v>
      </c>
      <c r="H2430" s="15">
        <f t="shared" si="37"/>
        <v>4.3703188050802887E-3</v>
      </c>
      <c r="I2430" s="14"/>
      <c r="J2430" s="14"/>
      <c r="K2430" s="14"/>
    </row>
    <row r="2431" spans="2:11" ht="13.5" x14ac:dyDescent="0.35">
      <c r="B2431" s="3">
        <v>45540</v>
      </c>
      <c r="C2431" s="2">
        <v>43.65</v>
      </c>
      <c r="D2431" s="2">
        <v>34.747300000000003</v>
      </c>
      <c r="E2431" s="2">
        <v>2712</v>
      </c>
      <c r="F2431" s="2">
        <v>43.026000000000003</v>
      </c>
      <c r="G2431" s="2">
        <v>116686.512</v>
      </c>
      <c r="H2431" s="15">
        <f t="shared" si="37"/>
        <v>-6.8735045094784155E-4</v>
      </c>
      <c r="I2431" s="14"/>
      <c r="J2431" s="14"/>
      <c r="K2431" s="14"/>
    </row>
    <row r="2432" spans="2:11" ht="13.5" x14ac:dyDescent="0.35">
      <c r="B2432" s="3">
        <v>45541</v>
      </c>
      <c r="C2432" s="2">
        <v>43</v>
      </c>
      <c r="D2432" s="2">
        <v>34.229799999999997</v>
      </c>
      <c r="E2432" s="2">
        <v>2850</v>
      </c>
      <c r="F2432" s="2">
        <v>42.872</v>
      </c>
      <c r="G2432" s="2">
        <v>122185.2</v>
      </c>
      <c r="H2432" s="15">
        <f t="shared" si="37"/>
        <v>-1.4893243503811961E-2</v>
      </c>
      <c r="I2432" s="14"/>
      <c r="J2432" s="14"/>
      <c r="K2432" s="14"/>
    </row>
    <row r="2433" spans="2:11" ht="13.5" x14ac:dyDescent="0.35">
      <c r="B2433" s="3">
        <v>45544</v>
      </c>
      <c r="C2433" s="2">
        <v>43</v>
      </c>
      <c r="D2433" s="2">
        <v>34.229799999999997</v>
      </c>
      <c r="E2433" s="2">
        <v>4691</v>
      </c>
      <c r="F2433" s="2">
        <v>42.906999999999996</v>
      </c>
      <c r="G2433" s="2">
        <v>201276.73699999999</v>
      </c>
      <c r="H2433" s="15">
        <f t="shared" si="37"/>
        <v>0</v>
      </c>
      <c r="I2433" s="14"/>
      <c r="J2433" s="14"/>
      <c r="K2433" s="14"/>
    </row>
    <row r="2434" spans="2:11" ht="13.5" x14ac:dyDescent="0.35">
      <c r="B2434" s="3">
        <v>45545</v>
      </c>
      <c r="C2434" s="2">
        <v>42.9</v>
      </c>
      <c r="D2434" s="2">
        <v>34.150199999999998</v>
      </c>
      <c r="E2434" s="2">
        <v>697</v>
      </c>
      <c r="F2434" s="2">
        <v>42.85</v>
      </c>
      <c r="G2434" s="2">
        <v>29866.45</v>
      </c>
      <c r="H2434" s="15">
        <f t="shared" si="37"/>
        <v>-2.3254591028869357E-3</v>
      </c>
      <c r="I2434" s="14"/>
      <c r="J2434" s="14"/>
      <c r="K2434" s="14"/>
    </row>
    <row r="2435" spans="2:11" ht="13.5" x14ac:dyDescent="0.35">
      <c r="B2435" s="3">
        <v>45546</v>
      </c>
      <c r="C2435" s="2">
        <v>42.9</v>
      </c>
      <c r="D2435" s="2">
        <v>34.150199999999998</v>
      </c>
      <c r="E2435" s="2">
        <v>3911</v>
      </c>
      <c r="F2435" s="2">
        <v>42.783000000000001</v>
      </c>
      <c r="G2435" s="2">
        <v>167324.31299999999</v>
      </c>
      <c r="H2435" s="15">
        <f t="shared" si="37"/>
        <v>0</v>
      </c>
      <c r="I2435" s="14"/>
      <c r="J2435" s="14"/>
      <c r="K2435" s="14"/>
    </row>
    <row r="2436" spans="2:11" ht="13.5" x14ac:dyDescent="0.35">
      <c r="B2436" s="3">
        <v>45547</v>
      </c>
      <c r="C2436" s="2">
        <v>42.9</v>
      </c>
      <c r="D2436" s="2">
        <v>34.150199999999998</v>
      </c>
      <c r="E2436" s="2">
        <v>969</v>
      </c>
      <c r="F2436" s="2">
        <v>42.801000000000002</v>
      </c>
      <c r="G2436" s="2">
        <v>41474.169000000002</v>
      </c>
      <c r="H2436" s="15">
        <f t="shared" si="37"/>
        <v>0</v>
      </c>
      <c r="I2436" s="14"/>
      <c r="J2436" s="14"/>
      <c r="K2436" s="14"/>
    </row>
    <row r="2437" spans="2:11" ht="13.5" x14ac:dyDescent="0.35">
      <c r="B2437" s="3">
        <v>45548</v>
      </c>
      <c r="C2437" s="2">
        <v>42.9</v>
      </c>
      <c r="D2437" s="2">
        <v>34.150199999999998</v>
      </c>
      <c r="E2437" s="2">
        <v>703</v>
      </c>
      <c r="F2437" s="2">
        <v>42.841000000000001</v>
      </c>
      <c r="G2437" s="2">
        <v>30117.223000000002</v>
      </c>
      <c r="H2437" s="15">
        <f t="shared" si="37"/>
        <v>0</v>
      </c>
      <c r="I2437" s="14"/>
      <c r="J2437" s="14"/>
      <c r="K2437" s="14"/>
    </row>
    <row r="2438" spans="2:11" ht="13.5" x14ac:dyDescent="0.35">
      <c r="B2438" s="3">
        <v>45551</v>
      </c>
      <c r="C2438" s="2">
        <v>42.88</v>
      </c>
      <c r="D2438" s="2">
        <v>34.134300000000003</v>
      </c>
      <c r="E2438" s="2">
        <v>11895</v>
      </c>
      <c r="F2438" s="2">
        <v>42.701000000000001</v>
      </c>
      <c r="G2438" s="2">
        <v>507928.39500000002</v>
      </c>
      <c r="H2438" s="15">
        <f t="shared" si="37"/>
        <v>-4.6559024544497304E-4</v>
      </c>
      <c r="I2438" s="14"/>
      <c r="J2438" s="14"/>
      <c r="K2438" s="14"/>
    </row>
    <row r="2439" spans="2:11" ht="13.5" x14ac:dyDescent="0.35">
      <c r="B2439" s="3">
        <v>45552</v>
      </c>
      <c r="C2439" s="2">
        <v>42.8</v>
      </c>
      <c r="D2439" s="2">
        <v>34.070599999999999</v>
      </c>
      <c r="E2439" s="2">
        <v>5006</v>
      </c>
      <c r="F2439" s="2">
        <v>42.817999999999998</v>
      </c>
      <c r="G2439" s="2">
        <v>214346.908</v>
      </c>
      <c r="H2439" s="15">
        <f t="shared" ref="H2439:H2502" si="38">(D2439-D2438)/D2438</f>
        <v>-1.8661580873199188E-3</v>
      </c>
      <c r="I2439" s="14"/>
      <c r="J2439" s="14"/>
      <c r="K2439" s="14"/>
    </row>
    <row r="2440" spans="2:11" ht="13.5" x14ac:dyDescent="0.35">
      <c r="B2440" s="3">
        <v>45553</v>
      </c>
      <c r="C2440" s="2">
        <v>42.8</v>
      </c>
      <c r="D2440" s="2">
        <v>34.070599999999999</v>
      </c>
      <c r="E2440" s="2">
        <v>2450</v>
      </c>
      <c r="F2440" s="2">
        <v>42.601999999999997</v>
      </c>
      <c r="G2440" s="2">
        <v>104374.9</v>
      </c>
      <c r="H2440" s="15">
        <f t="shared" si="38"/>
        <v>0</v>
      </c>
      <c r="I2440" s="14"/>
      <c r="J2440" s="14"/>
      <c r="K2440" s="14"/>
    </row>
    <row r="2441" spans="2:11" ht="13.5" x14ac:dyDescent="0.35">
      <c r="B2441" s="3">
        <v>45554</v>
      </c>
      <c r="C2441" s="2">
        <v>42.8</v>
      </c>
      <c r="D2441" s="2">
        <v>34.070599999999999</v>
      </c>
      <c r="E2441" s="2">
        <v>4801</v>
      </c>
      <c r="F2441" s="2">
        <v>42.777000000000001</v>
      </c>
      <c r="G2441" s="2">
        <v>205372.37700000001</v>
      </c>
      <c r="H2441" s="15">
        <f t="shared" si="38"/>
        <v>0</v>
      </c>
      <c r="I2441" s="14"/>
      <c r="J2441" s="14"/>
      <c r="K2441" s="14"/>
    </row>
    <row r="2442" spans="2:11" ht="13.5" x14ac:dyDescent="0.35">
      <c r="B2442" s="3">
        <v>45555</v>
      </c>
      <c r="C2442" s="2">
        <v>42.8</v>
      </c>
      <c r="D2442" s="2">
        <v>34.070599999999999</v>
      </c>
      <c r="E2442" s="2">
        <v>1883</v>
      </c>
      <c r="F2442" s="2">
        <v>42.661999999999999</v>
      </c>
      <c r="G2442" s="2">
        <v>80332.546000000002</v>
      </c>
      <c r="H2442" s="15">
        <f t="shared" si="38"/>
        <v>0</v>
      </c>
      <c r="I2442" s="14"/>
      <c r="J2442" s="14"/>
      <c r="K2442" s="14"/>
    </row>
    <row r="2443" spans="2:11" ht="13.5" x14ac:dyDescent="0.35">
      <c r="B2443" s="3">
        <v>45558</v>
      </c>
      <c r="C2443" s="2">
        <v>42.79</v>
      </c>
      <c r="D2443" s="2">
        <v>34.0627</v>
      </c>
      <c r="E2443" s="2">
        <v>7093</v>
      </c>
      <c r="F2443" s="2">
        <v>42.515000000000001</v>
      </c>
      <c r="G2443" s="2">
        <v>301558.89500000002</v>
      </c>
      <c r="H2443" s="15">
        <f t="shared" si="38"/>
        <v>-2.318714668951927E-4</v>
      </c>
      <c r="I2443" s="14"/>
      <c r="J2443" s="14"/>
      <c r="K2443" s="14"/>
    </row>
    <row r="2444" spans="2:11" ht="13.5" x14ac:dyDescent="0.35">
      <c r="B2444" s="3">
        <v>45559</v>
      </c>
      <c r="C2444" s="2">
        <v>42.78</v>
      </c>
      <c r="D2444" s="2">
        <v>34.054699999999997</v>
      </c>
      <c r="E2444" s="2">
        <v>3263</v>
      </c>
      <c r="F2444" s="2">
        <v>42.500999999999998</v>
      </c>
      <c r="G2444" s="2">
        <v>138680.76300000001</v>
      </c>
      <c r="H2444" s="15">
        <f t="shared" si="38"/>
        <v>-2.3486100632077526E-4</v>
      </c>
      <c r="I2444" s="14"/>
      <c r="J2444" s="14"/>
      <c r="K2444" s="14"/>
    </row>
    <row r="2445" spans="2:11" ht="13.5" x14ac:dyDescent="0.35">
      <c r="B2445" s="3">
        <v>45560</v>
      </c>
      <c r="C2445" s="2">
        <v>42.75</v>
      </c>
      <c r="D2445" s="2">
        <v>34.030799999999999</v>
      </c>
      <c r="E2445" s="2">
        <v>2992</v>
      </c>
      <c r="F2445" s="2">
        <v>42.537999999999997</v>
      </c>
      <c r="G2445" s="2">
        <v>127273.696</v>
      </c>
      <c r="H2445" s="15">
        <f t="shared" si="38"/>
        <v>-7.0181208467546597E-4</v>
      </c>
      <c r="I2445" s="14"/>
      <c r="J2445" s="14"/>
      <c r="K2445" s="14"/>
    </row>
    <row r="2446" spans="2:11" ht="13.5" x14ac:dyDescent="0.35">
      <c r="B2446" s="3">
        <v>45561</v>
      </c>
      <c r="C2446" s="2">
        <v>43.3</v>
      </c>
      <c r="D2446" s="2">
        <v>34.468699999999998</v>
      </c>
      <c r="E2446" s="2">
        <v>51102</v>
      </c>
      <c r="F2446" s="2">
        <v>42.701000000000001</v>
      </c>
      <c r="G2446" s="2">
        <v>2182106.5019999999</v>
      </c>
      <c r="H2446" s="15">
        <f t="shared" si="38"/>
        <v>1.286775509244564E-2</v>
      </c>
      <c r="I2446" s="14"/>
      <c r="J2446" s="14"/>
      <c r="K2446" s="14"/>
    </row>
    <row r="2447" spans="2:11" ht="13.5" x14ac:dyDescent="0.35">
      <c r="B2447" s="3">
        <v>45562</v>
      </c>
      <c r="C2447" s="2">
        <v>44</v>
      </c>
      <c r="D2447" s="2">
        <v>35.0259</v>
      </c>
      <c r="E2447" s="2">
        <v>27569</v>
      </c>
      <c r="F2447" s="2">
        <v>43.85</v>
      </c>
      <c r="G2447" s="2">
        <v>1208900.6499999999</v>
      </c>
      <c r="H2447" s="15">
        <f t="shared" si="38"/>
        <v>1.6165390629759802E-2</v>
      </c>
      <c r="I2447" s="14"/>
      <c r="J2447" s="14"/>
      <c r="K2447" s="14"/>
    </row>
    <row r="2448" spans="2:11" ht="13.5" x14ac:dyDescent="0.35">
      <c r="B2448" s="3">
        <v>45565</v>
      </c>
      <c r="C2448" s="2">
        <v>44.4</v>
      </c>
      <c r="D2448" s="2">
        <v>35.344299999999997</v>
      </c>
      <c r="E2448" s="2">
        <v>21223</v>
      </c>
      <c r="F2448" s="2">
        <v>44.502000000000002</v>
      </c>
      <c r="G2448" s="2">
        <v>944465.946</v>
      </c>
      <c r="H2448" s="15">
        <f t="shared" si="38"/>
        <v>9.0904159493402567E-3</v>
      </c>
      <c r="I2448" s="14"/>
      <c r="J2448" s="14"/>
      <c r="K2448" s="14"/>
    </row>
    <row r="2449" spans="2:11" ht="13.5" x14ac:dyDescent="0.35">
      <c r="B2449" s="3">
        <v>45566</v>
      </c>
      <c r="C2449" s="2">
        <v>44.4</v>
      </c>
      <c r="D2449" s="2">
        <v>35.344299999999997</v>
      </c>
      <c r="E2449" s="2">
        <v>2052</v>
      </c>
      <c r="F2449" s="2">
        <v>44.392000000000003</v>
      </c>
      <c r="G2449" s="2">
        <v>91092.384000000005</v>
      </c>
      <c r="H2449" s="15">
        <f t="shared" si="38"/>
        <v>0</v>
      </c>
      <c r="I2449" s="14"/>
      <c r="J2449" s="14"/>
      <c r="K2449" s="14"/>
    </row>
    <row r="2450" spans="2:11" ht="13.5" x14ac:dyDescent="0.35">
      <c r="B2450" s="3">
        <v>45567</v>
      </c>
      <c r="C2450" s="2">
        <v>44.37</v>
      </c>
      <c r="D2450" s="2">
        <v>35.320399999999999</v>
      </c>
      <c r="E2450" s="2">
        <v>8321</v>
      </c>
      <c r="F2450" s="2">
        <v>44.078000000000003</v>
      </c>
      <c r="G2450" s="2">
        <v>366773.038</v>
      </c>
      <c r="H2450" s="15">
        <f t="shared" si="38"/>
        <v>-6.7620521555095429E-4</v>
      </c>
      <c r="I2450" s="14"/>
      <c r="J2450" s="14"/>
      <c r="K2450" s="14"/>
    </row>
    <row r="2451" spans="2:11" ht="13.5" x14ac:dyDescent="0.35">
      <c r="B2451" s="3">
        <v>45568</v>
      </c>
      <c r="C2451" s="2">
        <v>43.99</v>
      </c>
      <c r="D2451" s="2">
        <v>35.017899999999997</v>
      </c>
      <c r="E2451" s="2">
        <v>5936</v>
      </c>
      <c r="F2451" s="2">
        <v>43.984000000000002</v>
      </c>
      <c r="G2451" s="2">
        <v>261089.024</v>
      </c>
      <c r="H2451" s="15">
        <f t="shared" si="38"/>
        <v>-8.5644556686787811E-3</v>
      </c>
      <c r="I2451" s="14"/>
      <c r="J2451" s="14"/>
      <c r="K2451" s="14"/>
    </row>
    <row r="2452" spans="2:11" ht="13.5" x14ac:dyDescent="0.35">
      <c r="B2452" s="3">
        <v>45569</v>
      </c>
      <c r="C2452" s="2">
        <v>43.9</v>
      </c>
      <c r="D2452" s="2">
        <v>34.946300000000001</v>
      </c>
      <c r="E2452" s="2">
        <v>5420</v>
      </c>
      <c r="F2452" s="2">
        <v>43.993000000000002</v>
      </c>
      <c r="G2452" s="2">
        <v>238442.06</v>
      </c>
      <c r="H2452" s="15">
        <f t="shared" si="38"/>
        <v>-2.0446685837813392E-3</v>
      </c>
      <c r="I2452" s="14"/>
      <c r="J2452" s="14"/>
      <c r="K2452" s="14"/>
    </row>
    <row r="2453" spans="2:11" ht="13.5" x14ac:dyDescent="0.35">
      <c r="B2453" s="3">
        <v>45572</v>
      </c>
      <c r="C2453" s="2">
        <v>43.9</v>
      </c>
      <c r="D2453" s="2">
        <v>34.946300000000001</v>
      </c>
      <c r="E2453" s="2">
        <v>1416</v>
      </c>
      <c r="F2453" s="2">
        <v>43.920999999999999</v>
      </c>
      <c r="G2453" s="2">
        <v>62192.135999999999</v>
      </c>
      <c r="H2453" s="15">
        <f t="shared" si="38"/>
        <v>0</v>
      </c>
      <c r="I2453" s="14"/>
      <c r="J2453" s="14"/>
      <c r="K2453" s="14"/>
    </row>
    <row r="2454" spans="2:11" ht="13.5" x14ac:dyDescent="0.35">
      <c r="B2454" s="3">
        <v>45573</v>
      </c>
      <c r="C2454" s="2">
        <v>43.9</v>
      </c>
      <c r="D2454" s="2">
        <v>34.946300000000001</v>
      </c>
      <c r="E2454" s="2">
        <v>7834</v>
      </c>
      <c r="F2454" s="2">
        <v>43.713999999999999</v>
      </c>
      <c r="G2454" s="2">
        <v>342455.47600000002</v>
      </c>
      <c r="H2454" s="15">
        <f t="shared" si="38"/>
        <v>0</v>
      </c>
      <c r="I2454" s="14"/>
      <c r="J2454" s="14"/>
      <c r="K2454" s="14"/>
    </row>
    <row r="2455" spans="2:11" ht="13.5" x14ac:dyDescent="0.35">
      <c r="B2455" s="3">
        <v>45574</v>
      </c>
      <c r="C2455" s="2">
        <v>43.4</v>
      </c>
      <c r="D2455" s="2">
        <v>34.548299999999998</v>
      </c>
      <c r="E2455" s="2">
        <v>3050</v>
      </c>
      <c r="F2455" s="2">
        <v>43.459000000000003</v>
      </c>
      <c r="G2455" s="2">
        <v>132549.95000000001</v>
      </c>
      <c r="H2455" s="15">
        <f t="shared" si="38"/>
        <v>-1.1388902401684962E-2</v>
      </c>
      <c r="I2455" s="14"/>
      <c r="J2455" s="14"/>
      <c r="K2455" s="14"/>
    </row>
    <row r="2456" spans="2:11" ht="13.5" x14ac:dyDescent="0.35">
      <c r="B2456" s="3">
        <v>45575</v>
      </c>
      <c r="C2456" s="2">
        <v>43.89</v>
      </c>
      <c r="D2456" s="2">
        <v>34.938299999999998</v>
      </c>
      <c r="E2456" s="2">
        <v>6828</v>
      </c>
      <c r="F2456" s="2">
        <v>43.526000000000003</v>
      </c>
      <c r="G2456" s="2">
        <v>297195.52799999999</v>
      </c>
      <c r="H2456" s="15">
        <f t="shared" si="38"/>
        <v>1.1288543864676428E-2</v>
      </c>
      <c r="I2456" s="14"/>
      <c r="J2456" s="14"/>
      <c r="K2456" s="14"/>
    </row>
    <row r="2457" spans="2:11" ht="13.5" x14ac:dyDescent="0.35">
      <c r="B2457" s="3">
        <v>45576</v>
      </c>
      <c r="C2457" s="2">
        <v>43.88</v>
      </c>
      <c r="D2457" s="2">
        <v>34.930399999999999</v>
      </c>
      <c r="E2457" s="2">
        <v>2827</v>
      </c>
      <c r="F2457" s="2">
        <v>43.707000000000001</v>
      </c>
      <c r="G2457" s="2">
        <v>123559.689</v>
      </c>
      <c r="H2457" s="15">
        <f t="shared" si="38"/>
        <v>-2.2611289043826839E-4</v>
      </c>
      <c r="I2457" s="14"/>
      <c r="J2457" s="14"/>
      <c r="K2457" s="14"/>
    </row>
    <row r="2458" spans="2:11" ht="13.5" x14ac:dyDescent="0.35">
      <c r="B2458" s="3">
        <v>45579</v>
      </c>
      <c r="C2458" s="2">
        <v>43.85</v>
      </c>
      <c r="D2458" s="2">
        <v>34.906500000000001</v>
      </c>
      <c r="E2458" s="2">
        <v>2089</v>
      </c>
      <c r="F2458" s="2">
        <v>43.741999999999997</v>
      </c>
      <c r="G2458" s="2">
        <v>91377.038</v>
      </c>
      <c r="H2458" s="15">
        <f t="shared" si="38"/>
        <v>-6.842177587430316E-4</v>
      </c>
      <c r="I2458" s="14"/>
      <c r="J2458" s="14"/>
      <c r="K2458" s="14"/>
    </row>
    <row r="2459" spans="2:11" ht="13.5" x14ac:dyDescent="0.35">
      <c r="B2459" s="3">
        <v>45581</v>
      </c>
      <c r="C2459" s="2">
        <v>43</v>
      </c>
      <c r="D2459" s="2">
        <v>34.229799999999997</v>
      </c>
      <c r="E2459" s="2">
        <v>22455</v>
      </c>
      <c r="F2459" s="2">
        <v>43.113999999999997</v>
      </c>
      <c r="G2459" s="2">
        <v>968124.87</v>
      </c>
      <c r="H2459" s="15">
        <f t="shared" si="38"/>
        <v>-1.9386074226863302E-2</v>
      </c>
      <c r="I2459" s="14"/>
      <c r="J2459" s="14"/>
      <c r="K2459" s="14"/>
    </row>
    <row r="2460" spans="2:11" ht="13.5" x14ac:dyDescent="0.35">
      <c r="B2460" s="3">
        <v>45582</v>
      </c>
      <c r="C2460" s="2">
        <v>43</v>
      </c>
      <c r="D2460" s="2">
        <v>34.229799999999997</v>
      </c>
      <c r="E2460" s="2">
        <v>5825</v>
      </c>
      <c r="F2460" s="2">
        <v>42.728000000000002</v>
      </c>
      <c r="G2460" s="2">
        <v>248890.6</v>
      </c>
      <c r="H2460" s="15">
        <f t="shared" si="38"/>
        <v>0</v>
      </c>
      <c r="I2460" s="14"/>
      <c r="J2460" s="14"/>
      <c r="K2460" s="14"/>
    </row>
    <row r="2461" spans="2:11" ht="13.5" x14ac:dyDescent="0.35">
      <c r="B2461" s="3">
        <v>45583</v>
      </c>
      <c r="C2461" s="2">
        <v>43.7</v>
      </c>
      <c r="D2461" s="2">
        <v>34.787100000000002</v>
      </c>
      <c r="E2461" s="2">
        <v>20210</v>
      </c>
      <c r="F2461" s="2">
        <v>42.981999999999999</v>
      </c>
      <c r="G2461" s="2">
        <v>868666.22</v>
      </c>
      <c r="H2461" s="15">
        <f t="shared" si="38"/>
        <v>1.6281135151242632E-2</v>
      </c>
      <c r="I2461" s="14"/>
      <c r="J2461" s="14"/>
      <c r="K2461" s="14"/>
    </row>
    <row r="2462" spans="2:11" ht="13.5" x14ac:dyDescent="0.35">
      <c r="B2462" s="3">
        <v>45586</v>
      </c>
      <c r="C2462" s="2">
        <v>43.59</v>
      </c>
      <c r="D2462" s="2">
        <v>34.6995</v>
      </c>
      <c r="E2462" s="2">
        <v>1585</v>
      </c>
      <c r="F2462" s="2">
        <v>43.204000000000001</v>
      </c>
      <c r="G2462" s="2">
        <v>68478.34</v>
      </c>
      <c r="H2462" s="15">
        <f t="shared" si="38"/>
        <v>-2.5181748406737526E-3</v>
      </c>
      <c r="I2462" s="14"/>
      <c r="J2462" s="14"/>
      <c r="K2462" s="14"/>
    </row>
    <row r="2463" spans="2:11" ht="13.5" x14ac:dyDescent="0.35">
      <c r="B2463" s="3">
        <v>45587</v>
      </c>
      <c r="C2463" s="2">
        <v>43</v>
      </c>
      <c r="D2463" s="2">
        <v>34.229799999999997</v>
      </c>
      <c r="E2463" s="2">
        <v>1967</v>
      </c>
      <c r="F2463" s="2">
        <v>42.945999999999998</v>
      </c>
      <c r="G2463" s="2">
        <v>84474.782000000007</v>
      </c>
      <c r="H2463" s="15">
        <f t="shared" si="38"/>
        <v>-1.3536218101125467E-2</v>
      </c>
      <c r="I2463" s="14"/>
      <c r="J2463" s="14"/>
      <c r="K2463" s="14"/>
    </row>
    <row r="2464" spans="2:11" ht="13.5" x14ac:dyDescent="0.35">
      <c r="B2464" s="3">
        <v>45588</v>
      </c>
      <c r="C2464" s="2">
        <v>42.9</v>
      </c>
      <c r="D2464" s="2">
        <v>34.150199999999998</v>
      </c>
      <c r="E2464" s="2">
        <v>19498</v>
      </c>
      <c r="F2464" s="2">
        <v>42.984000000000002</v>
      </c>
      <c r="G2464" s="2">
        <v>838102.03200000001</v>
      </c>
      <c r="H2464" s="15">
        <f t="shared" si="38"/>
        <v>-2.3254591028869357E-3</v>
      </c>
      <c r="I2464" s="14"/>
      <c r="J2464" s="14"/>
      <c r="K2464" s="14"/>
    </row>
    <row r="2465" spans="2:11" ht="13.5" x14ac:dyDescent="0.35">
      <c r="B2465" s="3">
        <v>45589</v>
      </c>
      <c r="C2465" s="2">
        <v>42.8</v>
      </c>
      <c r="D2465" s="2">
        <v>34.070599999999999</v>
      </c>
      <c r="E2465" s="2">
        <v>17165</v>
      </c>
      <c r="F2465" s="2">
        <v>42.825000000000003</v>
      </c>
      <c r="G2465" s="2">
        <v>735091.125</v>
      </c>
      <c r="H2465" s="15">
        <f t="shared" si="38"/>
        <v>-2.3308794677629773E-3</v>
      </c>
      <c r="I2465" s="14"/>
      <c r="J2465" s="14"/>
      <c r="K2465" s="14"/>
    </row>
    <row r="2466" spans="2:11" ht="13.5" x14ac:dyDescent="0.35">
      <c r="B2466" s="3">
        <v>45590</v>
      </c>
      <c r="C2466" s="2">
        <v>43.45</v>
      </c>
      <c r="D2466" s="2">
        <v>34.588099999999997</v>
      </c>
      <c r="E2466" s="2">
        <v>36290</v>
      </c>
      <c r="F2466" s="2">
        <v>42.832999999999998</v>
      </c>
      <c r="G2466" s="2">
        <v>1554409.57</v>
      </c>
      <c r="H2466" s="15">
        <f t="shared" si="38"/>
        <v>1.5189048622566034E-2</v>
      </c>
      <c r="I2466" s="14"/>
      <c r="J2466" s="14"/>
      <c r="K2466" s="14"/>
    </row>
    <row r="2467" spans="2:11" ht="13.5" x14ac:dyDescent="0.35">
      <c r="B2467" s="3">
        <v>45593</v>
      </c>
      <c r="C2467" s="2">
        <v>38</v>
      </c>
      <c r="D2467" s="2">
        <v>34.982799999999997</v>
      </c>
      <c r="E2467" s="2">
        <v>2001</v>
      </c>
      <c r="F2467" s="2">
        <v>38.186</v>
      </c>
      <c r="G2467" s="2">
        <v>76410.186000000002</v>
      </c>
      <c r="H2467" s="15">
        <f t="shared" si="38"/>
        <v>1.1411439194405021E-2</v>
      </c>
      <c r="I2467" s="14"/>
      <c r="J2467" s="14"/>
      <c r="K2467" s="14"/>
    </row>
    <row r="2468" spans="2:11" ht="13.5" x14ac:dyDescent="0.35">
      <c r="B2468" s="3">
        <v>45594</v>
      </c>
      <c r="C2468" s="2">
        <v>37.700000000000003</v>
      </c>
      <c r="D2468" s="2">
        <v>34.706600000000002</v>
      </c>
      <c r="E2468" s="2">
        <v>1447</v>
      </c>
      <c r="F2468" s="2">
        <v>37.805</v>
      </c>
      <c r="G2468" s="2">
        <v>54703.834999999999</v>
      </c>
      <c r="H2468" s="15">
        <f t="shared" si="38"/>
        <v>-7.8953085516309668E-3</v>
      </c>
      <c r="I2468" s="14"/>
      <c r="J2468" s="14"/>
      <c r="K2468" s="14"/>
    </row>
    <row r="2469" spans="2:11" ht="13.5" x14ac:dyDescent="0.35">
      <c r="B2469" s="3">
        <v>45595</v>
      </c>
      <c r="C2469" s="2">
        <v>38</v>
      </c>
      <c r="D2469" s="2">
        <v>34.982799999999997</v>
      </c>
      <c r="E2469" s="2">
        <v>8610</v>
      </c>
      <c r="F2469" s="2">
        <v>37.737000000000002</v>
      </c>
      <c r="G2469" s="2">
        <v>324915.57</v>
      </c>
      <c r="H2469" s="15">
        <f t="shared" si="38"/>
        <v>7.9581405265855987E-3</v>
      </c>
      <c r="I2469" s="14"/>
      <c r="J2469" s="14"/>
      <c r="K2469" s="14"/>
    </row>
    <row r="2470" spans="2:11" ht="13.5" x14ac:dyDescent="0.35">
      <c r="B2470" s="3">
        <v>45596</v>
      </c>
      <c r="C2470" s="2">
        <v>37.9</v>
      </c>
      <c r="D2470" s="2">
        <v>34.890700000000002</v>
      </c>
      <c r="E2470" s="2">
        <v>11092</v>
      </c>
      <c r="F2470" s="2">
        <v>37.665999999999997</v>
      </c>
      <c r="G2470" s="2">
        <v>417791.272</v>
      </c>
      <c r="H2470" s="15">
        <f t="shared" si="38"/>
        <v>-2.6327223664199253E-3</v>
      </c>
      <c r="I2470" s="14"/>
      <c r="J2470" s="14"/>
      <c r="K2470" s="14"/>
    </row>
    <row r="2471" spans="2:11" ht="13.5" x14ac:dyDescent="0.35">
      <c r="B2471" s="3">
        <v>45597</v>
      </c>
      <c r="C2471" s="2">
        <v>37.799999999999997</v>
      </c>
      <c r="D2471" s="2">
        <v>34.798699999999997</v>
      </c>
      <c r="E2471" s="2">
        <v>7956</v>
      </c>
      <c r="F2471" s="2">
        <v>37.329000000000001</v>
      </c>
      <c r="G2471" s="2">
        <v>296989.52399999998</v>
      </c>
      <c r="H2471" s="15">
        <f t="shared" si="38"/>
        <v>-2.6368057963871705E-3</v>
      </c>
      <c r="I2471" s="14"/>
      <c r="J2471" s="14"/>
      <c r="K2471" s="14"/>
    </row>
    <row r="2472" spans="2:11" ht="13.5" x14ac:dyDescent="0.35">
      <c r="B2472" s="3">
        <v>45600</v>
      </c>
      <c r="C2472" s="2">
        <v>37.69</v>
      </c>
      <c r="D2472" s="2">
        <v>34.697400000000002</v>
      </c>
      <c r="E2472" s="2">
        <v>5853</v>
      </c>
      <c r="F2472" s="2">
        <v>37.630000000000003</v>
      </c>
      <c r="G2472" s="2">
        <v>220248.39</v>
      </c>
      <c r="H2472" s="15">
        <f t="shared" si="38"/>
        <v>-2.9110282855392541E-3</v>
      </c>
      <c r="I2472" s="14"/>
      <c r="J2472" s="14"/>
      <c r="K2472" s="14"/>
    </row>
    <row r="2473" spans="2:11" ht="13.5" x14ac:dyDescent="0.35">
      <c r="B2473" s="3">
        <v>45601</v>
      </c>
      <c r="C2473" s="2">
        <v>37.6</v>
      </c>
      <c r="D2473" s="2">
        <v>34.614600000000003</v>
      </c>
      <c r="E2473" s="2">
        <v>5841</v>
      </c>
      <c r="F2473" s="2">
        <v>37.273000000000003</v>
      </c>
      <c r="G2473" s="2">
        <v>217711.59299999999</v>
      </c>
      <c r="H2473" s="15">
        <f t="shared" si="38"/>
        <v>-2.3863459509934136E-3</v>
      </c>
      <c r="I2473" s="14"/>
      <c r="J2473" s="14"/>
      <c r="K2473" s="14"/>
    </row>
    <row r="2474" spans="2:11" ht="13.5" x14ac:dyDescent="0.35">
      <c r="B2474" s="3">
        <v>45602</v>
      </c>
      <c r="C2474" s="2">
        <v>37.6</v>
      </c>
      <c r="D2474" s="2">
        <v>34.614600000000003</v>
      </c>
      <c r="E2474" s="2">
        <v>0</v>
      </c>
      <c r="F2474" s="2">
        <v>0</v>
      </c>
      <c r="G2474" s="2">
        <v>0</v>
      </c>
      <c r="H2474" s="15">
        <f t="shared" si="38"/>
        <v>0</v>
      </c>
      <c r="I2474" s="14"/>
      <c r="J2474" s="14"/>
      <c r="K2474" s="14"/>
    </row>
    <row r="2475" spans="2:11" ht="13.5" x14ac:dyDescent="0.35">
      <c r="B2475" s="3">
        <v>45603</v>
      </c>
      <c r="C2475" s="2">
        <v>37.880000000000003</v>
      </c>
      <c r="D2475" s="2">
        <v>34.872300000000003</v>
      </c>
      <c r="E2475" s="2">
        <v>7433</v>
      </c>
      <c r="F2475" s="2">
        <v>37.530999999999999</v>
      </c>
      <c r="G2475" s="2">
        <v>278967.92300000001</v>
      </c>
      <c r="H2475" s="15">
        <f t="shared" si="38"/>
        <v>7.4448354162694299E-3</v>
      </c>
      <c r="I2475" s="14"/>
      <c r="J2475" s="14"/>
      <c r="K2475" s="14"/>
    </row>
    <row r="2476" spans="2:11" ht="13.5" x14ac:dyDescent="0.35">
      <c r="B2476" s="3">
        <v>45604</v>
      </c>
      <c r="C2476" s="2">
        <v>37.6</v>
      </c>
      <c r="D2476" s="2">
        <v>34.614600000000003</v>
      </c>
      <c r="E2476" s="2">
        <v>4039</v>
      </c>
      <c r="F2476" s="2">
        <v>37.554000000000002</v>
      </c>
      <c r="G2476" s="2">
        <v>151680.606</v>
      </c>
      <c r="H2476" s="15">
        <f t="shared" si="38"/>
        <v>-7.3898194268803546E-3</v>
      </c>
      <c r="I2476" s="14"/>
      <c r="J2476" s="14"/>
      <c r="K2476" s="14"/>
    </row>
    <row r="2477" spans="2:11" ht="13.5" x14ac:dyDescent="0.35">
      <c r="B2477" s="3">
        <v>45607</v>
      </c>
      <c r="C2477" s="2">
        <v>37.49</v>
      </c>
      <c r="D2477" s="2">
        <v>34.513300000000001</v>
      </c>
      <c r="E2477" s="2">
        <v>748</v>
      </c>
      <c r="F2477" s="2">
        <v>37.033000000000001</v>
      </c>
      <c r="G2477" s="2">
        <v>27700.684000000001</v>
      </c>
      <c r="H2477" s="15">
        <f t="shared" si="38"/>
        <v>-2.9265107786888172E-3</v>
      </c>
      <c r="I2477" s="14"/>
      <c r="J2477" s="14"/>
      <c r="K2477" s="14"/>
    </row>
    <row r="2478" spans="2:11" ht="13.5" x14ac:dyDescent="0.35">
      <c r="B2478" s="3">
        <v>45608</v>
      </c>
      <c r="C2478" s="2">
        <v>37.299999999999997</v>
      </c>
      <c r="D2478" s="2">
        <v>34.3384</v>
      </c>
      <c r="E2478" s="2">
        <v>12726</v>
      </c>
      <c r="F2478" s="2">
        <v>37.14</v>
      </c>
      <c r="G2478" s="2">
        <v>472643.64</v>
      </c>
      <c r="H2478" s="15">
        <f t="shared" si="38"/>
        <v>-5.067611616391389E-3</v>
      </c>
      <c r="I2478" s="14"/>
      <c r="J2478" s="14"/>
      <c r="K2478" s="14"/>
    </row>
    <row r="2479" spans="2:11" ht="13.5" x14ac:dyDescent="0.35">
      <c r="B2479" s="3">
        <v>45609</v>
      </c>
      <c r="C2479" s="2">
        <v>37</v>
      </c>
      <c r="D2479" s="2">
        <v>34.062199999999997</v>
      </c>
      <c r="E2479" s="2">
        <v>3929</v>
      </c>
      <c r="F2479" s="2">
        <v>37.057000000000002</v>
      </c>
      <c r="G2479" s="2">
        <v>145596.95300000001</v>
      </c>
      <c r="H2479" s="15">
        <f t="shared" si="38"/>
        <v>-8.0434731961886077E-3</v>
      </c>
      <c r="I2479" s="14"/>
      <c r="J2479" s="14"/>
      <c r="K2479" s="14"/>
    </row>
    <row r="2480" spans="2:11" ht="13.5" x14ac:dyDescent="0.35">
      <c r="B2480" s="3">
        <v>45610</v>
      </c>
      <c r="C2480" s="2">
        <v>37</v>
      </c>
      <c r="D2480" s="2">
        <v>34.062199999999997</v>
      </c>
      <c r="E2480" s="2">
        <v>2249</v>
      </c>
      <c r="F2480" s="2">
        <v>36.933</v>
      </c>
      <c r="G2480" s="2">
        <v>83062.316999999995</v>
      </c>
      <c r="H2480" s="15">
        <f t="shared" si="38"/>
        <v>0</v>
      </c>
      <c r="I2480" s="14"/>
      <c r="J2480" s="14"/>
      <c r="K2480" s="14"/>
    </row>
    <row r="2481" spans="2:11" ht="13.5" x14ac:dyDescent="0.35">
      <c r="B2481" s="3">
        <v>45611</v>
      </c>
      <c r="C2481" s="2">
        <v>36.979999999999997</v>
      </c>
      <c r="D2481" s="2">
        <v>34.043799999999997</v>
      </c>
      <c r="E2481" s="2">
        <v>2070</v>
      </c>
      <c r="F2481" s="2">
        <v>36.875999999999998</v>
      </c>
      <c r="G2481" s="2">
        <v>76333.320000000007</v>
      </c>
      <c r="H2481" s="15">
        <f t="shared" si="38"/>
        <v>-5.4018824385975513E-4</v>
      </c>
      <c r="I2481" s="14"/>
      <c r="J2481" s="14"/>
      <c r="K2481" s="14"/>
    </row>
    <row r="2482" spans="2:11" ht="13.5" x14ac:dyDescent="0.35">
      <c r="B2482" s="3">
        <v>45614</v>
      </c>
      <c r="C2482" s="2">
        <v>36.97</v>
      </c>
      <c r="D2482" s="2">
        <v>34.034599999999998</v>
      </c>
      <c r="E2482" s="2">
        <v>3222</v>
      </c>
      <c r="F2482" s="2">
        <v>36.883000000000003</v>
      </c>
      <c r="G2482" s="2">
        <v>118837.026</v>
      </c>
      <c r="H2482" s="15">
        <f t="shared" si="38"/>
        <v>-2.7024010245624389E-4</v>
      </c>
      <c r="I2482" s="14"/>
      <c r="J2482" s="14"/>
      <c r="K2482" s="14"/>
    </row>
    <row r="2483" spans="2:11" ht="13.5" x14ac:dyDescent="0.35">
      <c r="B2483" s="3">
        <v>45615</v>
      </c>
      <c r="C2483" s="2">
        <v>36.89</v>
      </c>
      <c r="D2483" s="2">
        <v>33.960900000000002</v>
      </c>
      <c r="E2483" s="2">
        <v>1349</v>
      </c>
      <c r="F2483" s="2">
        <v>36.499000000000002</v>
      </c>
      <c r="G2483" s="2">
        <v>49237.150999999998</v>
      </c>
      <c r="H2483" s="15">
        <f t="shared" si="38"/>
        <v>-2.1654434017145852E-3</v>
      </c>
      <c r="I2483" s="14"/>
      <c r="J2483" s="14"/>
      <c r="K2483" s="14"/>
    </row>
    <row r="2484" spans="2:11" ht="13.5" x14ac:dyDescent="0.35">
      <c r="B2484" s="3">
        <v>45616</v>
      </c>
      <c r="C2484" s="2">
        <v>36.89</v>
      </c>
      <c r="D2484" s="2">
        <v>33.960900000000002</v>
      </c>
      <c r="E2484" s="2">
        <v>685</v>
      </c>
      <c r="F2484" s="2">
        <v>36.658999999999999</v>
      </c>
      <c r="G2484" s="2">
        <v>25111.415000000001</v>
      </c>
      <c r="H2484" s="15">
        <f t="shared" si="38"/>
        <v>0</v>
      </c>
      <c r="I2484" s="14"/>
      <c r="J2484" s="14"/>
      <c r="K2484" s="14"/>
    </row>
    <row r="2485" spans="2:11" ht="13.5" x14ac:dyDescent="0.35">
      <c r="B2485" s="3">
        <v>45617</v>
      </c>
      <c r="C2485" s="2">
        <v>36.799999999999997</v>
      </c>
      <c r="D2485" s="2">
        <v>33.878100000000003</v>
      </c>
      <c r="E2485" s="2">
        <v>3015</v>
      </c>
      <c r="F2485" s="2">
        <v>36.567999999999998</v>
      </c>
      <c r="G2485" s="2">
        <v>110252.52</v>
      </c>
      <c r="H2485" s="15">
        <f t="shared" si="38"/>
        <v>-2.4380979302668325E-3</v>
      </c>
      <c r="I2485" s="14"/>
      <c r="J2485" s="14"/>
      <c r="K2485" s="14"/>
    </row>
    <row r="2486" spans="2:11" ht="13.5" x14ac:dyDescent="0.35">
      <c r="B2486" s="3">
        <v>45618</v>
      </c>
      <c r="C2486" s="2">
        <v>36.69</v>
      </c>
      <c r="D2486" s="2">
        <v>33.776800000000001</v>
      </c>
      <c r="E2486" s="2">
        <v>2270</v>
      </c>
      <c r="F2486" s="2">
        <v>36.484000000000002</v>
      </c>
      <c r="G2486" s="2">
        <v>82818.679999999993</v>
      </c>
      <c r="H2486" s="15">
        <f t="shared" si="38"/>
        <v>-2.9901322683386004E-3</v>
      </c>
      <c r="I2486" s="14"/>
      <c r="J2486" s="14"/>
      <c r="K2486" s="14"/>
    </row>
    <row r="2487" spans="2:11" ht="13.5" x14ac:dyDescent="0.35">
      <c r="B2487" s="3">
        <v>45621</v>
      </c>
      <c r="C2487" s="2">
        <v>36.39</v>
      </c>
      <c r="D2487" s="2">
        <v>33.500599999999999</v>
      </c>
      <c r="E2487" s="2">
        <v>460</v>
      </c>
      <c r="F2487" s="2">
        <v>36.454000000000001</v>
      </c>
      <c r="G2487" s="2">
        <v>16768.84</v>
      </c>
      <c r="H2487" s="15">
        <f t="shared" si="38"/>
        <v>-8.1772103929325119E-3</v>
      </c>
      <c r="I2487" s="14"/>
      <c r="J2487" s="14"/>
      <c r="K2487" s="14"/>
    </row>
    <row r="2488" spans="2:11" ht="13.5" x14ac:dyDescent="0.35">
      <c r="B2488" s="3">
        <v>45622</v>
      </c>
      <c r="C2488" s="2">
        <v>35.99</v>
      </c>
      <c r="D2488" s="2">
        <v>33.132399999999997</v>
      </c>
      <c r="E2488" s="2">
        <v>4751</v>
      </c>
      <c r="F2488" s="2">
        <v>35.9</v>
      </c>
      <c r="G2488" s="2">
        <v>170560.9</v>
      </c>
      <c r="H2488" s="15">
        <f t="shared" si="38"/>
        <v>-1.0990847925111838E-2</v>
      </c>
      <c r="I2488" s="14"/>
      <c r="J2488" s="14"/>
      <c r="K2488" s="14"/>
    </row>
    <row r="2489" spans="2:11" ht="13.5" x14ac:dyDescent="0.35">
      <c r="B2489" s="3">
        <v>45623</v>
      </c>
      <c r="C2489" s="2">
        <v>35.880000000000003</v>
      </c>
      <c r="D2489" s="2">
        <v>33.031100000000002</v>
      </c>
      <c r="E2489" s="2">
        <v>1304</v>
      </c>
      <c r="F2489" s="2">
        <v>35.814</v>
      </c>
      <c r="G2489" s="2">
        <v>46701.455999999998</v>
      </c>
      <c r="H2489" s="15">
        <f t="shared" si="38"/>
        <v>-3.0574301891802239E-3</v>
      </c>
      <c r="I2489" s="14"/>
      <c r="J2489" s="14"/>
      <c r="K2489" s="14"/>
    </row>
    <row r="2490" spans="2:11" ht="13.5" x14ac:dyDescent="0.35">
      <c r="B2490" s="3">
        <v>45624</v>
      </c>
      <c r="C2490" s="2">
        <v>35.4</v>
      </c>
      <c r="D2490" s="2">
        <v>32.589199999999998</v>
      </c>
      <c r="E2490" s="2">
        <v>7717</v>
      </c>
      <c r="F2490" s="2">
        <v>35.344000000000001</v>
      </c>
      <c r="G2490" s="2">
        <v>272749.64799999999</v>
      </c>
      <c r="H2490" s="15">
        <f t="shared" si="38"/>
        <v>-1.3378301055671895E-2</v>
      </c>
      <c r="I2490" s="14"/>
      <c r="J2490" s="14"/>
      <c r="K2490" s="14"/>
    </row>
    <row r="2491" spans="2:11" ht="13.5" x14ac:dyDescent="0.35">
      <c r="B2491" s="3">
        <v>45625</v>
      </c>
      <c r="C2491" s="2">
        <v>35.39</v>
      </c>
      <c r="D2491" s="2">
        <v>32.58</v>
      </c>
      <c r="E2491" s="2">
        <v>1110</v>
      </c>
      <c r="F2491" s="2">
        <v>35.378</v>
      </c>
      <c r="G2491" s="2">
        <v>39269.58</v>
      </c>
      <c r="H2491" s="15">
        <f t="shared" si="38"/>
        <v>-2.823021123562369E-4</v>
      </c>
      <c r="I2491" s="14"/>
      <c r="J2491" s="14"/>
      <c r="K2491" s="14"/>
    </row>
    <row r="2492" spans="2:11" ht="13.5" x14ac:dyDescent="0.35">
      <c r="B2492" s="3">
        <v>45628</v>
      </c>
      <c r="C2492" s="2">
        <v>35.979999999999997</v>
      </c>
      <c r="D2492" s="2">
        <v>33.123199999999997</v>
      </c>
      <c r="E2492" s="2">
        <v>28776</v>
      </c>
      <c r="F2492" s="2">
        <v>35.405000000000001</v>
      </c>
      <c r="G2492" s="2">
        <v>1018814.28</v>
      </c>
      <c r="H2492" s="15">
        <f t="shared" si="38"/>
        <v>1.6672805402087133E-2</v>
      </c>
      <c r="I2492" s="14"/>
      <c r="J2492" s="14"/>
      <c r="K2492" s="14"/>
    </row>
    <row r="2493" spans="2:11" ht="13.5" x14ac:dyDescent="0.35">
      <c r="B2493" s="3">
        <v>45629</v>
      </c>
      <c r="C2493" s="2">
        <v>36.19</v>
      </c>
      <c r="D2493" s="2">
        <v>33.316499999999998</v>
      </c>
      <c r="E2493" s="2">
        <v>5169</v>
      </c>
      <c r="F2493" s="2">
        <v>36.002000000000002</v>
      </c>
      <c r="G2493" s="2">
        <v>186094.33799999999</v>
      </c>
      <c r="H2493" s="15">
        <f t="shared" si="38"/>
        <v>5.8357888126751257E-3</v>
      </c>
      <c r="I2493" s="14"/>
      <c r="J2493" s="14"/>
      <c r="K2493" s="14"/>
    </row>
    <row r="2494" spans="2:11" ht="13.5" x14ac:dyDescent="0.35">
      <c r="B2494" s="3">
        <v>45630</v>
      </c>
      <c r="C2494" s="2">
        <v>36.35</v>
      </c>
      <c r="D2494" s="2">
        <v>33.463799999999999</v>
      </c>
      <c r="E2494" s="2">
        <v>3101</v>
      </c>
      <c r="F2494" s="2">
        <v>36.24</v>
      </c>
      <c r="G2494" s="2">
        <v>112380.24</v>
      </c>
      <c r="H2494" s="15">
        <f t="shared" si="38"/>
        <v>4.4212327225249147E-3</v>
      </c>
      <c r="I2494" s="14"/>
      <c r="J2494" s="14"/>
      <c r="K2494" s="14"/>
    </row>
    <row r="2495" spans="2:11" ht="13.5" x14ac:dyDescent="0.35">
      <c r="B2495" s="3">
        <v>45631</v>
      </c>
      <c r="C2495" s="2">
        <v>36.25</v>
      </c>
      <c r="D2495" s="2">
        <v>33.3718</v>
      </c>
      <c r="E2495" s="2">
        <v>3333</v>
      </c>
      <c r="F2495" s="2">
        <v>36.238</v>
      </c>
      <c r="G2495" s="2">
        <v>120781.254</v>
      </c>
      <c r="H2495" s="15">
        <f t="shared" si="38"/>
        <v>-2.7492394766882051E-3</v>
      </c>
      <c r="I2495" s="14"/>
      <c r="J2495" s="14"/>
      <c r="K2495" s="14"/>
    </row>
    <row r="2496" spans="2:11" ht="13.5" x14ac:dyDescent="0.35">
      <c r="B2496" s="3">
        <v>45632</v>
      </c>
      <c r="C2496" s="2">
        <v>36.4</v>
      </c>
      <c r="D2496" s="2">
        <v>33.509799999999998</v>
      </c>
      <c r="E2496" s="2">
        <v>162073</v>
      </c>
      <c r="F2496" s="2">
        <v>36.237000000000002</v>
      </c>
      <c r="G2496" s="2">
        <v>5873039.301</v>
      </c>
      <c r="H2496" s="15">
        <f t="shared" si="38"/>
        <v>4.135227946949164E-3</v>
      </c>
      <c r="I2496" s="14"/>
      <c r="J2496" s="14"/>
      <c r="K2496" s="14"/>
    </row>
    <row r="2497" spans="2:11" ht="13.5" x14ac:dyDescent="0.35">
      <c r="B2497" s="3">
        <v>45635</v>
      </c>
      <c r="C2497" s="2">
        <v>35.9</v>
      </c>
      <c r="D2497" s="2">
        <v>33.049500000000002</v>
      </c>
      <c r="E2497" s="2">
        <v>3577</v>
      </c>
      <c r="F2497" s="2">
        <v>35.944000000000003</v>
      </c>
      <c r="G2497" s="2">
        <v>128571.68799999999</v>
      </c>
      <c r="H2497" s="15">
        <f t="shared" si="38"/>
        <v>-1.3736280132975924E-2</v>
      </c>
      <c r="I2497" s="14"/>
      <c r="J2497" s="14"/>
      <c r="K2497" s="14"/>
    </row>
    <row r="2498" spans="2:11" ht="13.5" x14ac:dyDescent="0.35">
      <c r="B2498" s="3">
        <v>45636</v>
      </c>
      <c r="C2498" s="2">
        <v>35.85</v>
      </c>
      <c r="D2498" s="2">
        <v>33.003500000000003</v>
      </c>
      <c r="E2498" s="2">
        <v>1030</v>
      </c>
      <c r="F2498" s="2">
        <v>35.881999999999998</v>
      </c>
      <c r="G2498" s="2">
        <v>36958.46</v>
      </c>
      <c r="H2498" s="15">
        <f t="shared" si="38"/>
        <v>-1.391851616514603E-3</v>
      </c>
      <c r="I2498" s="14"/>
      <c r="J2498" s="14"/>
      <c r="K2498" s="14"/>
    </row>
    <row r="2499" spans="2:11" ht="13.5" x14ac:dyDescent="0.35">
      <c r="B2499" s="3">
        <v>45637</v>
      </c>
      <c r="C2499" s="2">
        <v>35.99</v>
      </c>
      <c r="D2499" s="2">
        <v>33.132399999999997</v>
      </c>
      <c r="E2499" s="2">
        <v>2301</v>
      </c>
      <c r="F2499" s="2">
        <v>35.764000000000003</v>
      </c>
      <c r="G2499" s="2">
        <v>82292.964000000007</v>
      </c>
      <c r="H2499" s="15">
        <f t="shared" si="38"/>
        <v>3.9056463708392886E-3</v>
      </c>
      <c r="I2499" s="14"/>
      <c r="J2499" s="14"/>
      <c r="K2499" s="14"/>
    </row>
    <row r="2500" spans="2:11" ht="13.5" x14ac:dyDescent="0.35">
      <c r="B2500" s="3">
        <v>45638</v>
      </c>
      <c r="C2500" s="2">
        <v>35.94</v>
      </c>
      <c r="D2500" s="2">
        <v>33.086399999999998</v>
      </c>
      <c r="E2500" s="2">
        <v>1116</v>
      </c>
      <c r="F2500" s="2">
        <v>35.689</v>
      </c>
      <c r="G2500" s="2">
        <v>39828.923999999999</v>
      </c>
      <c r="H2500" s="15">
        <f t="shared" si="38"/>
        <v>-1.3883690888676758E-3</v>
      </c>
      <c r="I2500" s="14"/>
      <c r="J2500" s="14"/>
      <c r="K2500" s="14"/>
    </row>
    <row r="2501" spans="2:11" ht="13.5" x14ac:dyDescent="0.35">
      <c r="B2501" s="3">
        <v>45639</v>
      </c>
      <c r="C2501" s="2">
        <v>35.909999999999997</v>
      </c>
      <c r="D2501" s="2">
        <v>33.058700000000002</v>
      </c>
      <c r="E2501" s="2">
        <v>2386</v>
      </c>
      <c r="F2501" s="2">
        <v>35.619</v>
      </c>
      <c r="G2501" s="2">
        <v>84986.933999999994</v>
      </c>
      <c r="H2501" s="15">
        <f t="shared" si="38"/>
        <v>-8.3720199235927275E-4</v>
      </c>
      <c r="I2501" s="14"/>
      <c r="J2501" s="14"/>
      <c r="K2501" s="14"/>
    </row>
    <row r="2502" spans="2:11" ht="13.5" x14ac:dyDescent="0.35">
      <c r="B2502" s="3">
        <v>45642</v>
      </c>
      <c r="C2502" s="2">
        <v>35.89</v>
      </c>
      <c r="D2502" s="2">
        <v>33.040300000000002</v>
      </c>
      <c r="E2502" s="2">
        <v>23746</v>
      </c>
      <c r="F2502" s="2">
        <v>35.920999999999999</v>
      </c>
      <c r="G2502" s="2">
        <v>852980.06599999999</v>
      </c>
      <c r="H2502" s="15">
        <f t="shared" si="38"/>
        <v>-5.565857096618968E-4</v>
      </c>
      <c r="I2502" s="14"/>
      <c r="J2502" s="14"/>
      <c r="K2502" s="14"/>
    </row>
    <row r="2503" spans="2:11" ht="13.5" x14ac:dyDescent="0.35">
      <c r="B2503" s="3">
        <v>45644</v>
      </c>
      <c r="C2503" s="2">
        <v>35.79</v>
      </c>
      <c r="D2503" s="2">
        <v>32.948300000000003</v>
      </c>
      <c r="E2503" s="2">
        <v>13585</v>
      </c>
      <c r="F2503" s="2">
        <v>35.533000000000001</v>
      </c>
      <c r="G2503" s="2">
        <v>482715.80499999999</v>
      </c>
      <c r="H2503" s="15">
        <f t="shared" ref="H2503:H2566" si="39">(D2503-D2502)/D2502</f>
        <v>-2.7844783491674939E-3</v>
      </c>
      <c r="I2503" s="14"/>
      <c r="J2503" s="14"/>
      <c r="K2503" s="14"/>
    </row>
    <row r="2504" spans="2:11" ht="13.5" x14ac:dyDescent="0.35">
      <c r="B2504" s="3">
        <v>45645</v>
      </c>
      <c r="C2504" s="2">
        <v>35.799999999999997</v>
      </c>
      <c r="D2504" s="2">
        <v>32.957500000000003</v>
      </c>
      <c r="E2504" s="2">
        <v>897</v>
      </c>
      <c r="F2504" s="2">
        <v>35.793999999999997</v>
      </c>
      <c r="G2504" s="2">
        <v>32107.218000000001</v>
      </c>
      <c r="H2504" s="15">
        <f t="shared" si="39"/>
        <v>2.7922533180770704E-4</v>
      </c>
      <c r="I2504" s="14"/>
      <c r="J2504" s="14"/>
      <c r="K2504" s="14"/>
    </row>
    <row r="2505" spans="2:11" ht="13.5" x14ac:dyDescent="0.35">
      <c r="B2505" s="3">
        <v>45646</v>
      </c>
      <c r="C2505" s="2">
        <v>35.76</v>
      </c>
      <c r="D2505" s="2">
        <v>32.920699999999997</v>
      </c>
      <c r="E2505" s="2">
        <v>10943</v>
      </c>
      <c r="F2505" s="2">
        <v>35.709000000000003</v>
      </c>
      <c r="G2505" s="2">
        <v>390763.587</v>
      </c>
      <c r="H2505" s="15">
        <f t="shared" si="39"/>
        <v>-1.1165895471442495E-3</v>
      </c>
      <c r="I2505" s="14"/>
      <c r="J2505" s="14"/>
      <c r="K2505" s="14"/>
    </row>
    <row r="2506" spans="2:11" ht="13.5" x14ac:dyDescent="0.35">
      <c r="B2506" s="3">
        <v>45649</v>
      </c>
      <c r="C2506" s="2">
        <v>35.6</v>
      </c>
      <c r="D2506" s="2">
        <v>32.773400000000002</v>
      </c>
      <c r="E2506" s="2">
        <v>27073</v>
      </c>
      <c r="F2506" s="2">
        <v>35.634999999999998</v>
      </c>
      <c r="G2506" s="2">
        <v>964746.35499999998</v>
      </c>
      <c r="H2506" s="15">
        <f t="shared" si="39"/>
        <v>-4.4743884546803144E-3</v>
      </c>
      <c r="I2506" s="14"/>
      <c r="J2506" s="14"/>
      <c r="K2506" s="14"/>
    </row>
    <row r="2507" spans="2:11" ht="13.5" x14ac:dyDescent="0.35">
      <c r="B2507" s="3">
        <v>45650</v>
      </c>
      <c r="C2507" s="2">
        <v>36</v>
      </c>
      <c r="D2507" s="2">
        <v>33.141599999999997</v>
      </c>
      <c r="E2507" s="2">
        <v>57404</v>
      </c>
      <c r="F2507" s="2">
        <v>35.506999999999998</v>
      </c>
      <c r="G2507" s="2">
        <v>2038243.828</v>
      </c>
      <c r="H2507" s="15">
        <f t="shared" si="39"/>
        <v>1.1234720840681604E-2</v>
      </c>
      <c r="I2507" s="14"/>
      <c r="J2507" s="14"/>
      <c r="K2507" s="14"/>
    </row>
    <row r="2508" spans="2:11" ht="13.5" x14ac:dyDescent="0.35">
      <c r="B2508" s="3">
        <v>45651</v>
      </c>
      <c r="C2508" s="2">
        <v>36</v>
      </c>
      <c r="D2508" s="2">
        <v>33.141599999999997</v>
      </c>
      <c r="E2508" s="2">
        <v>7045</v>
      </c>
      <c r="F2508" s="2">
        <v>35.792000000000002</v>
      </c>
      <c r="G2508" s="2">
        <v>252154.64</v>
      </c>
      <c r="H2508" s="15">
        <f t="shared" si="39"/>
        <v>0</v>
      </c>
      <c r="I2508" s="14"/>
      <c r="J2508" s="14"/>
      <c r="K2508" s="14"/>
    </row>
    <row r="2509" spans="2:11" ht="13.5" x14ac:dyDescent="0.35">
      <c r="B2509" s="3">
        <v>45652</v>
      </c>
      <c r="C2509" s="2">
        <v>35.950000000000003</v>
      </c>
      <c r="D2509" s="2">
        <v>33.095599999999997</v>
      </c>
      <c r="E2509" s="2">
        <v>3095</v>
      </c>
      <c r="F2509" s="2">
        <v>35.603999999999999</v>
      </c>
      <c r="G2509" s="2">
        <v>110194.38</v>
      </c>
      <c r="H2509" s="15">
        <f t="shared" si="39"/>
        <v>-1.3879836821396486E-3</v>
      </c>
      <c r="I2509" s="14"/>
      <c r="J2509" s="14"/>
      <c r="K2509" s="14"/>
    </row>
    <row r="2510" spans="2:11" ht="13.5" x14ac:dyDescent="0.35">
      <c r="B2510" s="3">
        <v>45653</v>
      </c>
      <c r="C2510" s="2">
        <v>35.9</v>
      </c>
      <c r="D2510" s="2">
        <v>33.049500000000002</v>
      </c>
      <c r="E2510" s="2">
        <v>3507</v>
      </c>
      <c r="F2510" s="2">
        <v>35.725000000000001</v>
      </c>
      <c r="G2510" s="2">
        <v>125287.575</v>
      </c>
      <c r="H2510" s="15">
        <f t="shared" si="39"/>
        <v>-1.3929344081991442E-3</v>
      </c>
      <c r="I2510" s="14"/>
      <c r="J2510" s="14"/>
      <c r="K2510" s="14"/>
    </row>
    <row r="2511" spans="2:11" ht="13.5" x14ac:dyDescent="0.35">
      <c r="B2511" s="3">
        <v>45656</v>
      </c>
      <c r="C2511" s="2">
        <v>35.799999999999997</v>
      </c>
      <c r="D2511" s="2">
        <v>32.957500000000003</v>
      </c>
      <c r="E2511" s="2">
        <v>1810</v>
      </c>
      <c r="F2511" s="2">
        <v>35.798000000000002</v>
      </c>
      <c r="G2511" s="2">
        <v>64794.38</v>
      </c>
      <c r="H2511" s="15">
        <f t="shared" si="39"/>
        <v>-2.783703233029206E-3</v>
      </c>
    </row>
    <row r="2512" spans="2:11" ht="13.5" x14ac:dyDescent="0.35">
      <c r="B2512" s="3">
        <v>45657</v>
      </c>
      <c r="C2512" s="2">
        <v>36.9</v>
      </c>
      <c r="D2512" s="2">
        <v>33.970100000000002</v>
      </c>
      <c r="E2512" s="2">
        <v>9871</v>
      </c>
      <c r="F2512" s="2">
        <v>36.088000000000001</v>
      </c>
      <c r="G2512" s="2">
        <v>356224.64799999999</v>
      </c>
      <c r="H2512" s="15">
        <f t="shared" si="39"/>
        <v>3.0724417810816931E-2</v>
      </c>
    </row>
    <row r="2513" spans="2:11" ht="13.5" x14ac:dyDescent="0.35">
      <c r="B2513" s="3">
        <v>45659</v>
      </c>
      <c r="C2513" s="2">
        <v>36.4</v>
      </c>
      <c r="D2513" s="2">
        <v>33.509799999999998</v>
      </c>
      <c r="E2513" s="2">
        <v>1226</v>
      </c>
      <c r="F2513" s="2">
        <v>36.453000000000003</v>
      </c>
      <c r="G2513" s="2">
        <v>44691.377999999997</v>
      </c>
      <c r="H2513" s="15">
        <f t="shared" si="39"/>
        <v>-1.3550151456722344E-2</v>
      </c>
      <c r="I2513" s="14"/>
      <c r="J2513" s="14"/>
      <c r="K2513" s="14"/>
    </row>
    <row r="2514" spans="2:11" ht="13.5" x14ac:dyDescent="0.35">
      <c r="B2514" s="3">
        <v>45660</v>
      </c>
      <c r="C2514" s="2">
        <v>36.1</v>
      </c>
      <c r="D2514" s="2">
        <v>33.233699999999999</v>
      </c>
      <c r="E2514" s="2">
        <v>3869</v>
      </c>
      <c r="F2514" s="2">
        <v>36.097000000000001</v>
      </c>
      <c r="G2514" s="2">
        <v>139659.29300000001</v>
      </c>
      <c r="H2514" s="15">
        <f t="shared" si="39"/>
        <v>-8.2393807184763732E-3</v>
      </c>
      <c r="I2514" s="14"/>
      <c r="J2514" s="14"/>
      <c r="K2514" s="14"/>
    </row>
    <row r="2515" spans="2:11" ht="13.5" x14ac:dyDescent="0.35">
      <c r="B2515" s="3">
        <v>45663</v>
      </c>
      <c r="C2515" s="2">
        <v>36</v>
      </c>
      <c r="D2515" s="2">
        <v>33.141599999999997</v>
      </c>
      <c r="E2515" s="2">
        <v>2067</v>
      </c>
      <c r="F2515" s="2">
        <v>35.999000000000002</v>
      </c>
      <c r="G2515" s="2">
        <v>74409.933000000005</v>
      </c>
      <c r="H2515" s="15">
        <f t="shared" si="39"/>
        <v>-2.7712833659809793E-3</v>
      </c>
      <c r="I2515" s="14"/>
      <c r="J2515" s="14"/>
      <c r="K2515" s="14"/>
    </row>
    <row r="2516" spans="2:11" ht="13.5" x14ac:dyDescent="0.35">
      <c r="B2516" s="3">
        <v>45664</v>
      </c>
      <c r="C2516" s="2">
        <v>35.99</v>
      </c>
      <c r="D2516" s="2">
        <v>33.132399999999997</v>
      </c>
      <c r="E2516" s="2">
        <v>16767</v>
      </c>
      <c r="F2516" s="2">
        <v>35.533999999999999</v>
      </c>
      <c r="G2516" s="2">
        <v>595798.57799999998</v>
      </c>
      <c r="H2516" s="15">
        <f t="shared" si="39"/>
        <v>-2.7759673642792972E-4</v>
      </c>
      <c r="I2516" s="14"/>
      <c r="J2516" s="14"/>
      <c r="K2516" s="14"/>
    </row>
    <row r="2517" spans="2:11" ht="13.5" x14ac:dyDescent="0.35">
      <c r="B2517" s="3">
        <v>45665</v>
      </c>
      <c r="C2517" s="2">
        <v>35.9</v>
      </c>
      <c r="D2517" s="2">
        <v>33.049500000000002</v>
      </c>
      <c r="E2517" s="2">
        <v>1057</v>
      </c>
      <c r="F2517" s="2">
        <v>35.537999999999997</v>
      </c>
      <c r="G2517" s="2">
        <v>37563.665999999997</v>
      </c>
      <c r="H2517" s="15">
        <f t="shared" si="39"/>
        <v>-2.5020825536331537E-3</v>
      </c>
      <c r="I2517" s="14"/>
      <c r="J2517" s="14"/>
      <c r="K2517" s="14"/>
    </row>
    <row r="2518" spans="2:11" ht="13.5" x14ac:dyDescent="0.35">
      <c r="B2518" s="3">
        <v>45666</v>
      </c>
      <c r="C2518" s="2">
        <v>35.5</v>
      </c>
      <c r="D2518" s="2">
        <v>32.6813</v>
      </c>
      <c r="E2518" s="2">
        <v>3007</v>
      </c>
      <c r="F2518" s="2">
        <v>35.406999999999996</v>
      </c>
      <c r="G2518" s="2">
        <v>106468.849</v>
      </c>
      <c r="H2518" s="15">
        <f t="shared" si="39"/>
        <v>-1.114086446088448E-2</v>
      </c>
      <c r="I2518" s="14"/>
      <c r="J2518" s="14"/>
      <c r="K2518" s="14"/>
    </row>
    <row r="2519" spans="2:11" ht="13.5" x14ac:dyDescent="0.35">
      <c r="B2519" s="3">
        <v>45667</v>
      </c>
      <c r="C2519" s="2">
        <v>35.49</v>
      </c>
      <c r="D2519" s="2">
        <v>32.6721</v>
      </c>
      <c r="E2519" s="2">
        <v>647</v>
      </c>
      <c r="F2519" s="2">
        <v>35.22</v>
      </c>
      <c r="G2519" s="2">
        <v>22787.34</v>
      </c>
      <c r="H2519" s="15">
        <f t="shared" si="39"/>
        <v>-2.8150654961705548E-4</v>
      </c>
      <c r="I2519" s="14"/>
      <c r="J2519" s="14"/>
      <c r="K2519" s="14"/>
    </row>
    <row r="2520" spans="2:11" ht="13.5" x14ac:dyDescent="0.35">
      <c r="B2520" s="3">
        <v>45670</v>
      </c>
      <c r="C2520" s="2">
        <v>35.299999999999997</v>
      </c>
      <c r="D2520" s="2">
        <v>32.497199999999999</v>
      </c>
      <c r="E2520" s="2">
        <v>2266</v>
      </c>
      <c r="F2520" s="2">
        <v>35.43</v>
      </c>
      <c r="G2520" s="2">
        <v>80284.38</v>
      </c>
      <c r="H2520" s="15">
        <f t="shared" si="39"/>
        <v>-5.3531912549239545E-3</v>
      </c>
      <c r="I2520" s="14"/>
      <c r="J2520" s="14"/>
      <c r="K2520" s="14"/>
    </row>
    <row r="2521" spans="2:11" ht="13.5" x14ac:dyDescent="0.35">
      <c r="B2521" s="3">
        <v>45671</v>
      </c>
      <c r="C2521" s="2">
        <v>35.43</v>
      </c>
      <c r="D2521" s="2">
        <v>32.616900000000001</v>
      </c>
      <c r="E2521" s="2">
        <v>3822</v>
      </c>
      <c r="F2521" s="2">
        <v>35.372</v>
      </c>
      <c r="G2521" s="2">
        <v>135191.78400000001</v>
      </c>
      <c r="H2521" s="15">
        <f t="shared" si="39"/>
        <v>3.6833942616595183E-3</v>
      </c>
      <c r="I2521" s="14"/>
      <c r="J2521" s="14"/>
      <c r="K2521" s="14"/>
    </row>
    <row r="2522" spans="2:11" ht="13.5" x14ac:dyDescent="0.35">
      <c r="B2522" s="3">
        <v>45672</v>
      </c>
      <c r="C2522" s="2">
        <v>35.99</v>
      </c>
      <c r="D2522" s="2">
        <v>33.132399999999997</v>
      </c>
      <c r="E2522" s="2">
        <v>6264</v>
      </c>
      <c r="F2522" s="2">
        <v>35.408000000000001</v>
      </c>
      <c r="G2522" s="2">
        <v>221795.712</v>
      </c>
      <c r="H2522" s="15">
        <f t="shared" si="39"/>
        <v>1.5804690206610555E-2</v>
      </c>
      <c r="I2522" s="14"/>
      <c r="J2522" s="14"/>
      <c r="K2522" s="14"/>
    </row>
    <row r="2523" spans="2:11" ht="13.5" x14ac:dyDescent="0.35">
      <c r="B2523" s="3">
        <v>45673</v>
      </c>
      <c r="C2523" s="2">
        <v>35.5</v>
      </c>
      <c r="D2523" s="2">
        <v>32.6813</v>
      </c>
      <c r="E2523" s="2">
        <v>6434</v>
      </c>
      <c r="F2523" s="2">
        <v>35.573</v>
      </c>
      <c r="G2523" s="2">
        <v>228876.682</v>
      </c>
      <c r="H2523" s="15">
        <f t="shared" si="39"/>
        <v>-1.3615071651917663E-2</v>
      </c>
      <c r="I2523" s="14"/>
      <c r="J2523" s="14"/>
      <c r="K2523" s="14"/>
    </row>
    <row r="2524" spans="2:11" ht="13.5" x14ac:dyDescent="0.35">
      <c r="B2524" s="3">
        <v>45674</v>
      </c>
      <c r="C2524" s="2">
        <v>35.49</v>
      </c>
      <c r="D2524" s="2">
        <v>32.6721</v>
      </c>
      <c r="E2524" s="2">
        <v>2470</v>
      </c>
      <c r="F2524" s="2">
        <v>35.411000000000001</v>
      </c>
      <c r="G2524" s="2">
        <v>87465.17</v>
      </c>
      <c r="H2524" s="15">
        <f t="shared" si="39"/>
        <v>-2.8150654961705548E-4</v>
      </c>
      <c r="I2524" s="14"/>
      <c r="J2524" s="14"/>
      <c r="K2524" s="14"/>
    </row>
    <row r="2525" spans="2:11" ht="13.5" x14ac:dyDescent="0.35">
      <c r="B2525" s="3">
        <v>45677</v>
      </c>
      <c r="C2525" s="2">
        <v>35.9</v>
      </c>
      <c r="D2525" s="2">
        <v>33.049500000000002</v>
      </c>
      <c r="E2525" s="2">
        <v>3014</v>
      </c>
      <c r="F2525" s="2">
        <v>35.503</v>
      </c>
      <c r="G2525" s="2">
        <v>107006.042</v>
      </c>
      <c r="H2525" s="15">
        <f t="shared" si="39"/>
        <v>1.1551139963455104E-2</v>
      </c>
      <c r="I2525" s="14"/>
      <c r="J2525" s="14"/>
      <c r="K2525" s="14"/>
    </row>
    <row r="2526" spans="2:11" ht="13.5" x14ac:dyDescent="0.35">
      <c r="B2526" s="3">
        <v>45678</v>
      </c>
      <c r="C2526" s="2">
        <v>35.9</v>
      </c>
      <c r="D2526" s="2">
        <v>33.049500000000002</v>
      </c>
      <c r="E2526" s="2">
        <v>1677</v>
      </c>
      <c r="F2526" s="2">
        <v>35.926000000000002</v>
      </c>
      <c r="G2526" s="2">
        <v>60247.902000000002</v>
      </c>
      <c r="H2526" s="15">
        <f t="shared" si="39"/>
        <v>0</v>
      </c>
      <c r="I2526" s="14"/>
      <c r="J2526" s="14"/>
      <c r="K2526" s="14"/>
    </row>
    <row r="2527" spans="2:11" ht="13.5" x14ac:dyDescent="0.35">
      <c r="B2527" s="3">
        <v>45679</v>
      </c>
      <c r="C2527" s="2">
        <v>36.049999999999997</v>
      </c>
      <c r="D2527" s="2">
        <v>33.187600000000003</v>
      </c>
      <c r="E2527" s="2">
        <v>68239</v>
      </c>
      <c r="F2527" s="2">
        <v>35.909999999999997</v>
      </c>
      <c r="G2527" s="2">
        <v>2450462.4900000002</v>
      </c>
      <c r="H2527" s="15">
        <f t="shared" si="39"/>
        <v>4.1785806139276373E-3</v>
      </c>
      <c r="I2527" s="14"/>
      <c r="J2527" s="14"/>
      <c r="K2527" s="14"/>
    </row>
    <row r="2528" spans="2:11" ht="13.5" x14ac:dyDescent="0.35">
      <c r="B2528" s="3">
        <v>45680</v>
      </c>
      <c r="C2528" s="2">
        <v>37</v>
      </c>
      <c r="D2528" s="2">
        <v>34.062199999999997</v>
      </c>
      <c r="E2528" s="2">
        <v>9166</v>
      </c>
      <c r="F2528" s="2">
        <v>36.725000000000001</v>
      </c>
      <c r="G2528" s="2">
        <v>336621.35</v>
      </c>
      <c r="H2528" s="15">
        <f t="shared" si="39"/>
        <v>2.6353216261495067E-2</v>
      </c>
      <c r="I2528" s="14"/>
      <c r="J2528" s="14"/>
      <c r="K2528" s="14"/>
    </row>
    <row r="2529" spans="2:11" ht="13.5" x14ac:dyDescent="0.35">
      <c r="B2529" s="3">
        <v>45681</v>
      </c>
      <c r="C2529" s="2">
        <v>37.19</v>
      </c>
      <c r="D2529" s="2">
        <v>34.237099999999998</v>
      </c>
      <c r="E2529" s="2">
        <v>10502</v>
      </c>
      <c r="F2529" s="2">
        <v>37.055999999999997</v>
      </c>
      <c r="G2529" s="2">
        <v>389162.11200000002</v>
      </c>
      <c r="H2529" s="15">
        <f t="shared" si="39"/>
        <v>5.1347241223409223E-3</v>
      </c>
      <c r="I2529" s="14"/>
      <c r="J2529" s="14"/>
      <c r="K2529" s="14"/>
    </row>
    <row r="2530" spans="2:11" ht="13.5" x14ac:dyDescent="0.35">
      <c r="B2530" s="3">
        <v>45684</v>
      </c>
      <c r="C2530" s="2">
        <v>37.5</v>
      </c>
      <c r="D2530" s="2">
        <v>34.522500000000001</v>
      </c>
      <c r="E2530" s="2">
        <v>6227</v>
      </c>
      <c r="F2530" s="2">
        <v>37.427999999999997</v>
      </c>
      <c r="G2530" s="2">
        <v>233064.15599999999</v>
      </c>
      <c r="H2530" s="15">
        <f t="shared" si="39"/>
        <v>8.3359864007174315E-3</v>
      </c>
      <c r="I2530" s="14"/>
      <c r="J2530" s="14"/>
      <c r="K2530" s="14"/>
    </row>
    <row r="2531" spans="2:11" ht="13.5" x14ac:dyDescent="0.35">
      <c r="B2531" s="3">
        <v>45685</v>
      </c>
      <c r="C2531" s="2">
        <v>37.450000000000003</v>
      </c>
      <c r="D2531" s="2">
        <v>34.476500000000001</v>
      </c>
      <c r="E2531" s="2">
        <v>4061</v>
      </c>
      <c r="F2531" s="2">
        <v>37.234000000000002</v>
      </c>
      <c r="G2531" s="2">
        <v>151207.274</v>
      </c>
      <c r="H2531" s="15">
        <f t="shared" si="39"/>
        <v>-1.3324643348540624E-3</v>
      </c>
      <c r="I2531" s="14"/>
      <c r="J2531" s="14"/>
      <c r="K2531" s="14"/>
    </row>
    <row r="2532" spans="2:11" ht="13.5" x14ac:dyDescent="0.35">
      <c r="B2532" s="3">
        <v>45686</v>
      </c>
      <c r="C2532" s="2">
        <v>37.35</v>
      </c>
      <c r="D2532" s="2">
        <v>34.384399999999999</v>
      </c>
      <c r="E2532" s="2">
        <v>173793</v>
      </c>
      <c r="F2532" s="2">
        <v>37.090000000000003</v>
      </c>
      <c r="G2532" s="2">
        <v>6445982.3700000001</v>
      </c>
      <c r="H2532" s="15">
        <f t="shared" si="39"/>
        <v>-2.6713848563514877E-3</v>
      </c>
      <c r="I2532" s="14"/>
      <c r="J2532" s="14"/>
      <c r="K2532" s="14"/>
    </row>
    <row r="2533" spans="2:11" ht="13.5" x14ac:dyDescent="0.35">
      <c r="B2533" s="3">
        <v>45687</v>
      </c>
      <c r="C2533" s="2">
        <v>37.33</v>
      </c>
      <c r="D2533" s="2">
        <v>34.366</v>
      </c>
      <c r="E2533" s="2">
        <v>4090</v>
      </c>
      <c r="F2533" s="2">
        <v>36.951000000000001</v>
      </c>
      <c r="G2533" s="2">
        <v>151129.59</v>
      </c>
      <c r="H2533" s="15">
        <f t="shared" si="39"/>
        <v>-5.3512639452774373E-4</v>
      </c>
      <c r="I2533" s="14"/>
      <c r="J2533" s="14"/>
      <c r="K2533" s="14"/>
    </row>
    <row r="2534" spans="2:11" ht="13.5" x14ac:dyDescent="0.35">
      <c r="B2534" s="3">
        <v>45688</v>
      </c>
      <c r="C2534" s="2">
        <v>37.299999999999997</v>
      </c>
      <c r="D2534" s="2">
        <v>34.3384</v>
      </c>
      <c r="E2534" s="2">
        <v>4519</v>
      </c>
      <c r="F2534" s="2">
        <v>36.985999999999997</v>
      </c>
      <c r="G2534" s="2">
        <v>167139.734</v>
      </c>
      <c r="H2534" s="15">
        <f t="shared" si="39"/>
        <v>-8.0311936216026383E-4</v>
      </c>
      <c r="I2534" s="14"/>
      <c r="J2534" s="14"/>
      <c r="K2534" s="14"/>
    </row>
    <row r="2535" spans="2:11" ht="13.5" x14ac:dyDescent="0.35">
      <c r="B2535" s="3">
        <v>45691</v>
      </c>
      <c r="C2535" s="2">
        <v>36.99</v>
      </c>
      <c r="D2535" s="2">
        <v>34.052999999999997</v>
      </c>
      <c r="E2535" s="2">
        <v>6577</v>
      </c>
      <c r="F2535" s="2">
        <v>36.847999999999999</v>
      </c>
      <c r="G2535" s="2">
        <v>242349.296</v>
      </c>
      <c r="H2535" s="15">
        <f t="shared" si="39"/>
        <v>-8.3113948232882949E-3</v>
      </c>
      <c r="I2535" s="14"/>
      <c r="J2535" s="14"/>
      <c r="K2535" s="14"/>
    </row>
    <row r="2536" spans="2:11" ht="13.5" x14ac:dyDescent="0.35">
      <c r="B2536" s="3">
        <v>45692</v>
      </c>
      <c r="C2536" s="2">
        <v>37</v>
      </c>
      <c r="D2536" s="2">
        <v>34.062199999999997</v>
      </c>
      <c r="E2536" s="2">
        <v>6927</v>
      </c>
      <c r="F2536" s="2">
        <v>36.895000000000003</v>
      </c>
      <c r="G2536" s="2">
        <v>255571.66500000001</v>
      </c>
      <c r="H2536" s="15">
        <f t="shared" si="39"/>
        <v>2.7016709247349352E-4</v>
      </c>
      <c r="I2536" s="14"/>
      <c r="J2536" s="14"/>
      <c r="K2536" s="14"/>
    </row>
    <row r="2537" spans="2:11" ht="13.5" x14ac:dyDescent="0.35">
      <c r="B2537" s="3">
        <v>45693</v>
      </c>
      <c r="C2537" s="2">
        <v>37.200000000000003</v>
      </c>
      <c r="D2537" s="2">
        <v>34.246299999999998</v>
      </c>
      <c r="E2537" s="2">
        <v>22827</v>
      </c>
      <c r="F2537" s="2">
        <v>36.506999999999998</v>
      </c>
      <c r="G2537" s="2">
        <v>833345.28899999999</v>
      </c>
      <c r="H2537" s="15">
        <f t="shared" si="39"/>
        <v>5.4048182442707994E-3</v>
      </c>
      <c r="I2537" s="14"/>
      <c r="J2537" s="14"/>
      <c r="K2537" s="14"/>
    </row>
    <row r="2538" spans="2:11" ht="13.5" x14ac:dyDescent="0.35">
      <c r="B2538" s="3">
        <v>45694</v>
      </c>
      <c r="C2538" s="2">
        <v>37.270000000000003</v>
      </c>
      <c r="D2538" s="2">
        <v>34.3108</v>
      </c>
      <c r="E2538" s="2">
        <v>49587</v>
      </c>
      <c r="F2538" s="2">
        <v>36.909999999999997</v>
      </c>
      <c r="G2538" s="2">
        <v>1830256.17</v>
      </c>
      <c r="H2538" s="15">
        <f t="shared" si="39"/>
        <v>1.8834151426578185E-3</v>
      </c>
      <c r="I2538" s="14"/>
      <c r="J2538" s="14"/>
      <c r="K2538" s="14"/>
    </row>
    <row r="2539" spans="2:11" ht="13.5" x14ac:dyDescent="0.35">
      <c r="B2539" s="3">
        <v>45695</v>
      </c>
      <c r="C2539" s="2">
        <v>37.35</v>
      </c>
      <c r="D2539" s="2">
        <v>34.384399999999999</v>
      </c>
      <c r="E2539" s="2">
        <v>83579</v>
      </c>
      <c r="F2539" s="2">
        <v>37.006999999999998</v>
      </c>
      <c r="G2539" s="2">
        <v>3093008.0529999998</v>
      </c>
      <c r="H2539" s="15">
        <f t="shared" si="39"/>
        <v>2.1450971705701703E-3</v>
      </c>
      <c r="I2539" s="14"/>
      <c r="J2539" s="14"/>
      <c r="K2539" s="14"/>
    </row>
    <row r="2540" spans="2:11" ht="13.5" x14ac:dyDescent="0.35">
      <c r="B2540" s="3">
        <v>45698</v>
      </c>
      <c r="C2540" s="2">
        <v>37.299999999999997</v>
      </c>
      <c r="D2540" s="2">
        <v>34.3384</v>
      </c>
      <c r="E2540" s="2">
        <v>1058</v>
      </c>
      <c r="F2540" s="2">
        <v>37.048000000000002</v>
      </c>
      <c r="G2540" s="2">
        <v>39196.784</v>
      </c>
      <c r="H2540" s="15">
        <f t="shared" si="39"/>
        <v>-1.3378159863193593E-3</v>
      </c>
      <c r="I2540" s="14"/>
      <c r="J2540" s="14"/>
      <c r="K2540" s="14"/>
    </row>
    <row r="2541" spans="2:11" ht="13.5" x14ac:dyDescent="0.35">
      <c r="B2541" s="3">
        <v>45699</v>
      </c>
      <c r="C2541" s="2">
        <v>37.24</v>
      </c>
      <c r="D2541" s="2">
        <v>34.283099999999997</v>
      </c>
      <c r="E2541" s="2">
        <v>992</v>
      </c>
      <c r="F2541" s="2">
        <v>36.991</v>
      </c>
      <c r="G2541" s="2">
        <v>36695.072</v>
      </c>
      <c r="H2541" s="15">
        <f t="shared" si="39"/>
        <v>-1.6104419541971254E-3</v>
      </c>
      <c r="I2541" s="14"/>
      <c r="J2541" s="14"/>
      <c r="K2541" s="14"/>
    </row>
    <row r="2542" spans="2:11" ht="13.5" x14ac:dyDescent="0.35">
      <c r="B2542" s="3">
        <v>45700</v>
      </c>
      <c r="C2542" s="2">
        <v>37.299999999999997</v>
      </c>
      <c r="D2542" s="2">
        <v>34.3384</v>
      </c>
      <c r="E2542" s="2">
        <v>7870</v>
      </c>
      <c r="F2542" s="2">
        <v>37.073</v>
      </c>
      <c r="G2542" s="2">
        <v>291764.51</v>
      </c>
      <c r="H2542" s="15">
        <f t="shared" si="39"/>
        <v>1.6130396609408885E-3</v>
      </c>
      <c r="I2542" s="14"/>
      <c r="J2542" s="14"/>
      <c r="K2542" s="14"/>
    </row>
    <row r="2543" spans="2:11" ht="13.5" x14ac:dyDescent="0.35">
      <c r="B2543" s="3">
        <v>45701</v>
      </c>
      <c r="C2543" s="2">
        <v>37.299999999999997</v>
      </c>
      <c r="D2543" s="2">
        <v>34.3384</v>
      </c>
      <c r="E2543" s="2">
        <v>3535</v>
      </c>
      <c r="F2543" s="2">
        <v>37.011000000000003</v>
      </c>
      <c r="G2543" s="2">
        <v>130833.88499999999</v>
      </c>
      <c r="H2543" s="15">
        <f t="shared" si="39"/>
        <v>0</v>
      </c>
      <c r="I2543" s="14"/>
      <c r="J2543" s="14"/>
      <c r="K2543" s="14"/>
    </row>
    <row r="2544" spans="2:11" ht="13.5" x14ac:dyDescent="0.35">
      <c r="B2544" s="3">
        <v>45702</v>
      </c>
      <c r="C2544" s="2">
        <v>37.270000000000003</v>
      </c>
      <c r="D2544" s="2">
        <v>34.3108</v>
      </c>
      <c r="E2544" s="2">
        <v>3150</v>
      </c>
      <c r="F2544" s="2">
        <v>36.988</v>
      </c>
      <c r="G2544" s="2">
        <v>116512.2</v>
      </c>
      <c r="H2544" s="15">
        <f t="shared" si="39"/>
        <v>-8.0376488129905955E-4</v>
      </c>
      <c r="I2544" s="14"/>
      <c r="J2544" s="14"/>
      <c r="K2544" s="14"/>
    </row>
    <row r="2545" spans="2:11" ht="13.5" x14ac:dyDescent="0.35">
      <c r="B2545" s="3">
        <v>45705</v>
      </c>
      <c r="C2545" s="2">
        <v>37.270000000000003</v>
      </c>
      <c r="D2545" s="2">
        <v>34.3108</v>
      </c>
      <c r="E2545" s="2">
        <v>15806</v>
      </c>
      <c r="F2545" s="2">
        <v>37.002000000000002</v>
      </c>
      <c r="G2545" s="2">
        <v>584853.61199999996</v>
      </c>
      <c r="H2545" s="15">
        <f t="shared" si="39"/>
        <v>0</v>
      </c>
      <c r="I2545" s="14"/>
      <c r="J2545" s="14"/>
      <c r="K2545" s="14"/>
    </row>
    <row r="2546" spans="2:11" ht="13.5" x14ac:dyDescent="0.35">
      <c r="B2546" s="3">
        <v>45706</v>
      </c>
      <c r="C2546" s="2">
        <v>37.4</v>
      </c>
      <c r="D2546" s="2">
        <v>34.430399999999999</v>
      </c>
      <c r="E2546" s="2">
        <v>3602</v>
      </c>
      <c r="F2546" s="2">
        <v>37.183</v>
      </c>
      <c r="G2546" s="2">
        <v>133933.166</v>
      </c>
      <c r="H2546" s="15">
        <f t="shared" si="39"/>
        <v>3.4857829021765268E-3</v>
      </c>
      <c r="I2546" s="14"/>
      <c r="J2546" s="14"/>
      <c r="K2546" s="14"/>
    </row>
    <row r="2547" spans="2:11" ht="13.5" x14ac:dyDescent="0.35">
      <c r="B2547" s="3">
        <v>45707</v>
      </c>
      <c r="C2547" s="2">
        <v>37.380000000000003</v>
      </c>
      <c r="D2547" s="2">
        <v>34.411999999999999</v>
      </c>
      <c r="E2547" s="2">
        <v>4239</v>
      </c>
      <c r="F2547" s="2">
        <v>37.088000000000001</v>
      </c>
      <c r="G2547" s="2">
        <v>157216.03200000001</v>
      </c>
      <c r="H2547" s="15">
        <f t="shared" si="39"/>
        <v>-5.3441145034619842E-4</v>
      </c>
      <c r="I2547" s="14"/>
      <c r="J2547" s="14"/>
      <c r="K2547" s="14"/>
    </row>
    <row r="2548" spans="2:11" ht="13.5" x14ac:dyDescent="0.35">
      <c r="B2548" s="3">
        <v>45708</v>
      </c>
      <c r="C2548" s="2">
        <v>37</v>
      </c>
      <c r="D2548" s="2">
        <v>34.062199999999997</v>
      </c>
      <c r="E2548" s="2">
        <v>2823</v>
      </c>
      <c r="F2548" s="2">
        <v>36.929000000000002</v>
      </c>
      <c r="G2548" s="2">
        <v>104250.567</v>
      </c>
      <c r="H2548" s="15">
        <f t="shared" si="39"/>
        <v>-1.0165058700453386E-2</v>
      </c>
      <c r="I2548" s="14"/>
      <c r="J2548" s="14"/>
      <c r="K2548" s="14"/>
    </row>
    <row r="2549" spans="2:11" ht="13.5" x14ac:dyDescent="0.35">
      <c r="B2549" s="3">
        <v>45709</v>
      </c>
      <c r="C2549" s="2">
        <v>37.58</v>
      </c>
      <c r="D2549" s="2">
        <v>34.5961</v>
      </c>
      <c r="E2549" s="2">
        <v>10355</v>
      </c>
      <c r="F2549" s="2">
        <v>37.069000000000003</v>
      </c>
      <c r="G2549" s="2">
        <v>383849.495</v>
      </c>
      <c r="H2549" s="15">
        <f t="shared" si="39"/>
        <v>1.5674266488952645E-2</v>
      </c>
      <c r="I2549" s="14"/>
      <c r="J2549" s="14"/>
      <c r="K2549" s="14"/>
    </row>
    <row r="2550" spans="2:11" ht="13.5" x14ac:dyDescent="0.35">
      <c r="B2550" s="3">
        <v>45712</v>
      </c>
      <c r="C2550" s="2">
        <v>37.700000000000003</v>
      </c>
      <c r="D2550" s="2">
        <v>34.706600000000002</v>
      </c>
      <c r="E2550" s="2">
        <v>48207</v>
      </c>
      <c r="F2550" s="2">
        <v>37.18</v>
      </c>
      <c r="G2550" s="2">
        <v>1792336.26</v>
      </c>
      <c r="H2550" s="15">
        <f t="shared" si="39"/>
        <v>3.1940016360226101E-3</v>
      </c>
      <c r="I2550" s="14"/>
      <c r="J2550" s="14"/>
      <c r="K2550" s="14"/>
    </row>
    <row r="2551" spans="2:11" ht="13.5" x14ac:dyDescent="0.35">
      <c r="B2551" s="3">
        <v>45713</v>
      </c>
      <c r="C2551" s="2">
        <v>37.700000000000003</v>
      </c>
      <c r="D2551" s="2">
        <v>34.706600000000002</v>
      </c>
      <c r="E2551" s="2">
        <v>84285</v>
      </c>
      <c r="F2551" s="2">
        <v>37.136000000000003</v>
      </c>
      <c r="G2551" s="2">
        <v>3130007.76</v>
      </c>
      <c r="H2551" s="15">
        <f t="shared" si="39"/>
        <v>0</v>
      </c>
      <c r="I2551" s="14"/>
      <c r="J2551" s="14"/>
      <c r="K2551" s="14"/>
    </row>
    <row r="2552" spans="2:11" ht="13.5" x14ac:dyDescent="0.35">
      <c r="B2552" s="3">
        <v>45714</v>
      </c>
      <c r="C2552" s="2">
        <v>39.1</v>
      </c>
      <c r="D2552" s="2">
        <v>35.9955</v>
      </c>
      <c r="E2552" s="2">
        <v>41751</v>
      </c>
      <c r="F2552" s="2">
        <v>38.399000000000001</v>
      </c>
      <c r="G2552" s="2">
        <v>1603196.649</v>
      </c>
      <c r="H2552" s="15">
        <f t="shared" si="39"/>
        <v>3.7137028691949028E-2</v>
      </c>
      <c r="I2552" s="14"/>
      <c r="J2552" s="14"/>
      <c r="K2552" s="14"/>
    </row>
    <row r="2553" spans="2:11" ht="13.5" x14ac:dyDescent="0.35">
      <c r="B2553" s="3">
        <v>45715</v>
      </c>
      <c r="C2553" s="2">
        <v>39.1</v>
      </c>
      <c r="D2553" s="2">
        <v>35.9955</v>
      </c>
      <c r="E2553" s="2">
        <v>17857</v>
      </c>
      <c r="F2553" s="2">
        <v>39.231000000000002</v>
      </c>
      <c r="G2553" s="2">
        <v>700547.96699999995</v>
      </c>
      <c r="H2553" s="15">
        <f t="shared" si="39"/>
        <v>0</v>
      </c>
      <c r="I2553" s="14"/>
      <c r="J2553" s="14"/>
      <c r="K2553" s="14"/>
    </row>
    <row r="2554" spans="2:11" ht="13.5" x14ac:dyDescent="0.35">
      <c r="B2554" s="3">
        <v>45716</v>
      </c>
      <c r="C2554" s="2">
        <v>39</v>
      </c>
      <c r="D2554" s="2">
        <v>35.903399999999998</v>
      </c>
      <c r="E2554" s="2">
        <v>4387</v>
      </c>
      <c r="F2554" s="2">
        <v>39.012</v>
      </c>
      <c r="G2554" s="2">
        <v>171145.644</v>
      </c>
      <c r="H2554" s="15">
        <f t="shared" si="39"/>
        <v>-2.5586531649790132E-3</v>
      </c>
      <c r="I2554" s="14"/>
      <c r="J2554" s="14"/>
      <c r="K2554" s="14"/>
    </row>
    <row r="2555" spans="2:11" ht="13.5" x14ac:dyDescent="0.35">
      <c r="B2555" s="3">
        <v>45719</v>
      </c>
      <c r="C2555" s="2">
        <v>39.15</v>
      </c>
      <c r="D2555" s="2">
        <v>36.041499999999999</v>
      </c>
      <c r="E2555" s="2">
        <v>2087</v>
      </c>
      <c r="F2555" s="2">
        <v>39.015000000000001</v>
      </c>
      <c r="G2555" s="2">
        <v>81424.304999999993</v>
      </c>
      <c r="H2555" s="15">
        <f t="shared" si="39"/>
        <v>3.8464323713074933E-3</v>
      </c>
      <c r="I2555" s="14"/>
      <c r="J2555" s="14"/>
      <c r="K2555" s="14"/>
    </row>
    <row r="2556" spans="2:11" ht="13.5" x14ac:dyDescent="0.35">
      <c r="B2556" s="3">
        <v>45720</v>
      </c>
      <c r="C2556" s="2">
        <v>39</v>
      </c>
      <c r="D2556" s="2">
        <v>35.903399999999998</v>
      </c>
      <c r="E2556" s="2">
        <v>6456</v>
      </c>
      <c r="F2556" s="2">
        <v>39.002000000000002</v>
      </c>
      <c r="G2556" s="2">
        <v>251796.91200000001</v>
      </c>
      <c r="H2556" s="15">
        <f t="shared" si="39"/>
        <v>-3.8316940193943495E-3</v>
      </c>
      <c r="I2556" s="14"/>
      <c r="J2556" s="14"/>
      <c r="K2556" s="14"/>
    </row>
    <row r="2557" spans="2:11" ht="13.5" x14ac:dyDescent="0.35">
      <c r="B2557" s="3">
        <v>45721</v>
      </c>
      <c r="C2557" s="2">
        <v>38.9</v>
      </c>
      <c r="D2557" s="2">
        <v>35.811300000000003</v>
      </c>
      <c r="E2557" s="2">
        <v>3021</v>
      </c>
      <c r="F2557" s="2">
        <v>38.936999999999998</v>
      </c>
      <c r="G2557" s="2">
        <v>117628.677</v>
      </c>
      <c r="H2557" s="15">
        <f t="shared" si="39"/>
        <v>-2.5652166647168505E-3</v>
      </c>
      <c r="I2557" s="14"/>
      <c r="J2557" s="14"/>
      <c r="K2557" s="14"/>
    </row>
    <row r="2558" spans="2:11" ht="13.5" x14ac:dyDescent="0.35">
      <c r="B2558" s="3">
        <v>45722</v>
      </c>
      <c r="C2558" s="2">
        <v>38.9</v>
      </c>
      <c r="D2558" s="2">
        <v>35.811300000000003</v>
      </c>
      <c r="E2558" s="2">
        <v>27780</v>
      </c>
      <c r="F2558" s="2">
        <v>38.725999999999999</v>
      </c>
      <c r="G2558" s="2">
        <v>1075808.28</v>
      </c>
      <c r="H2558" s="15">
        <f t="shared" si="39"/>
        <v>0</v>
      </c>
      <c r="I2558" s="14"/>
      <c r="J2558" s="14"/>
      <c r="K2558" s="14"/>
    </row>
    <row r="2559" spans="2:11" ht="13.5" x14ac:dyDescent="0.35">
      <c r="B2559" s="3">
        <v>45723</v>
      </c>
      <c r="C2559" s="2">
        <v>38.200000000000003</v>
      </c>
      <c r="D2559" s="2">
        <v>35.166899999999998</v>
      </c>
      <c r="E2559" s="2">
        <v>5980</v>
      </c>
      <c r="F2559" s="2">
        <v>38.165999999999997</v>
      </c>
      <c r="G2559" s="2">
        <v>228232.68</v>
      </c>
      <c r="H2559" s="15">
        <f t="shared" si="39"/>
        <v>-1.7994320228531344E-2</v>
      </c>
      <c r="I2559" s="14"/>
      <c r="J2559" s="14"/>
      <c r="K2559" s="14"/>
    </row>
    <row r="2560" spans="2:11" ht="13.5" x14ac:dyDescent="0.35">
      <c r="B2560" s="3">
        <v>45726</v>
      </c>
      <c r="C2560" s="2">
        <v>37.89</v>
      </c>
      <c r="D2560" s="2">
        <v>34.881500000000003</v>
      </c>
      <c r="E2560" s="2">
        <v>13835</v>
      </c>
      <c r="F2560" s="2">
        <v>37.482999999999997</v>
      </c>
      <c r="G2560" s="2">
        <v>518577.30499999999</v>
      </c>
      <c r="H2560" s="15">
        <f t="shared" si="39"/>
        <v>-8.1155859629366157E-3</v>
      </c>
      <c r="I2560" s="14"/>
      <c r="J2560" s="14"/>
      <c r="K2560" s="14"/>
    </row>
    <row r="2561" spans="2:11" ht="13.5" x14ac:dyDescent="0.35">
      <c r="B2561" s="3">
        <v>45727</v>
      </c>
      <c r="C2561" s="2">
        <v>37.590000000000003</v>
      </c>
      <c r="D2561" s="2">
        <v>34.605400000000003</v>
      </c>
      <c r="E2561" s="2">
        <v>5257</v>
      </c>
      <c r="F2561" s="2">
        <v>37.670999999999999</v>
      </c>
      <c r="G2561" s="2">
        <v>198036.44699999999</v>
      </c>
      <c r="H2561" s="15">
        <f t="shared" si="39"/>
        <v>-7.9153706119289464E-3</v>
      </c>
      <c r="I2561" s="14"/>
      <c r="J2561" s="14"/>
      <c r="K2561" s="14"/>
    </row>
    <row r="2562" spans="2:11" ht="13.5" x14ac:dyDescent="0.35">
      <c r="B2562" s="3">
        <v>45728</v>
      </c>
      <c r="C2562" s="2">
        <v>38</v>
      </c>
      <c r="D2562" s="2">
        <v>34.982799999999997</v>
      </c>
      <c r="E2562" s="2">
        <v>12535</v>
      </c>
      <c r="F2562" s="2">
        <v>38.082000000000001</v>
      </c>
      <c r="G2562" s="2">
        <v>477357.87</v>
      </c>
      <c r="H2562" s="15">
        <f t="shared" si="39"/>
        <v>1.0905812387661879E-2</v>
      </c>
      <c r="I2562" s="14"/>
      <c r="J2562" s="14"/>
      <c r="K2562" s="14"/>
    </row>
    <row r="2563" spans="2:11" ht="13.5" x14ac:dyDescent="0.35">
      <c r="B2563" s="3">
        <v>45729</v>
      </c>
      <c r="C2563" s="2">
        <v>38.380000000000003</v>
      </c>
      <c r="D2563" s="2">
        <v>35.332599999999999</v>
      </c>
      <c r="E2563" s="2">
        <v>12046</v>
      </c>
      <c r="F2563" s="2">
        <v>37.981999999999999</v>
      </c>
      <c r="G2563" s="2">
        <v>457531.17200000002</v>
      </c>
      <c r="H2563" s="15">
        <f t="shared" si="39"/>
        <v>9.9991996066639017E-3</v>
      </c>
      <c r="I2563" s="14"/>
      <c r="J2563" s="14"/>
      <c r="K2563" s="14"/>
    </row>
    <row r="2564" spans="2:11" ht="13.5" x14ac:dyDescent="0.35">
      <c r="B2564" s="3">
        <v>45730</v>
      </c>
      <c r="C2564" s="2">
        <v>38.5</v>
      </c>
      <c r="D2564" s="2">
        <v>35.443100000000001</v>
      </c>
      <c r="E2564" s="2">
        <v>8084</v>
      </c>
      <c r="F2564" s="2">
        <v>38.183999999999997</v>
      </c>
      <c r="G2564" s="2">
        <v>308679.45600000001</v>
      </c>
      <c r="H2564" s="15">
        <f t="shared" si="39"/>
        <v>3.1274233993536229E-3</v>
      </c>
      <c r="I2564" s="14"/>
      <c r="J2564" s="14"/>
      <c r="K2564" s="14"/>
    </row>
    <row r="2565" spans="2:11" ht="13.5" x14ac:dyDescent="0.35">
      <c r="B2565" s="3">
        <v>45733</v>
      </c>
      <c r="C2565" s="2">
        <v>38.880000000000003</v>
      </c>
      <c r="D2565" s="2">
        <v>35.792900000000003</v>
      </c>
      <c r="E2565" s="2">
        <v>5532</v>
      </c>
      <c r="F2565" s="2">
        <v>38.715000000000003</v>
      </c>
      <c r="G2565" s="2">
        <v>214171.38</v>
      </c>
      <c r="H2565" s="15">
        <f t="shared" si="39"/>
        <v>9.8693398715124208E-3</v>
      </c>
      <c r="I2565" s="14"/>
      <c r="J2565" s="14"/>
      <c r="K2565" s="14"/>
    </row>
    <row r="2566" spans="2:11" ht="13.5" x14ac:dyDescent="0.35">
      <c r="B2566" s="3">
        <v>45734</v>
      </c>
      <c r="C2566" s="2">
        <v>38.700000000000003</v>
      </c>
      <c r="D2566" s="2">
        <v>35.627200000000002</v>
      </c>
      <c r="E2566" s="2">
        <v>2098</v>
      </c>
      <c r="F2566" s="2">
        <v>38.753</v>
      </c>
      <c r="G2566" s="2">
        <v>81303.793999999994</v>
      </c>
      <c r="H2566" s="15">
        <f t="shared" si="39"/>
        <v>-4.6294097432731367E-3</v>
      </c>
      <c r="I2566" s="14"/>
      <c r="J2566" s="14"/>
      <c r="K2566" s="14"/>
    </row>
    <row r="2567" spans="2:11" ht="13.5" x14ac:dyDescent="0.35">
      <c r="B2567" s="3">
        <v>45735</v>
      </c>
      <c r="C2567" s="2">
        <v>38.880000000000003</v>
      </c>
      <c r="D2567" s="2">
        <v>35.792900000000003</v>
      </c>
      <c r="E2567" s="2">
        <v>1738</v>
      </c>
      <c r="F2567" s="2">
        <v>38.642000000000003</v>
      </c>
      <c r="G2567" s="2">
        <v>67159.796000000002</v>
      </c>
      <c r="H2567" s="15">
        <f t="shared" ref="H2567:H2630" si="40">(D2567-D2566)/D2566</f>
        <v>4.6509408541788597E-3</v>
      </c>
      <c r="I2567" s="14"/>
      <c r="J2567" s="14"/>
      <c r="K2567" s="14"/>
    </row>
    <row r="2568" spans="2:11" ht="13.5" x14ac:dyDescent="0.35">
      <c r="B2568" s="3">
        <v>45737</v>
      </c>
      <c r="C2568" s="2">
        <v>38.729999999999997</v>
      </c>
      <c r="D2568" s="2">
        <v>35.654800000000002</v>
      </c>
      <c r="E2568" s="2">
        <v>7380</v>
      </c>
      <c r="F2568" s="2">
        <v>38.515000000000001</v>
      </c>
      <c r="G2568" s="2">
        <v>284240.7</v>
      </c>
      <c r="H2568" s="15">
        <f t="shared" si="40"/>
        <v>-3.8583070944237944E-3</v>
      </c>
      <c r="I2568" s="14"/>
      <c r="J2568" s="14"/>
      <c r="K2568" s="14"/>
    </row>
    <row r="2569" spans="2:11" ht="13.5" x14ac:dyDescent="0.35">
      <c r="B2569" s="3">
        <v>45740</v>
      </c>
      <c r="C2569" s="2">
        <v>39.200000000000003</v>
      </c>
      <c r="D2569" s="2">
        <v>36.087499999999999</v>
      </c>
      <c r="E2569" s="2">
        <v>17240</v>
      </c>
      <c r="F2569" s="2">
        <v>39.045000000000002</v>
      </c>
      <c r="G2569" s="2">
        <v>673135.8</v>
      </c>
      <c r="H2569" s="15">
        <f t="shared" si="40"/>
        <v>1.2135813410816971E-2</v>
      </c>
      <c r="I2569" s="14"/>
      <c r="J2569" s="14"/>
      <c r="K2569" s="14"/>
    </row>
    <row r="2570" spans="2:11" ht="13.5" x14ac:dyDescent="0.35">
      <c r="B2570" s="3">
        <v>45741</v>
      </c>
      <c r="C2570" s="2">
        <v>39.29</v>
      </c>
      <c r="D2570" s="2">
        <v>36.170400000000001</v>
      </c>
      <c r="E2570" s="2">
        <v>8216</v>
      </c>
      <c r="F2570" s="2">
        <v>39.287999999999997</v>
      </c>
      <c r="G2570" s="2">
        <v>322790.20799999998</v>
      </c>
      <c r="H2570" s="15">
        <f t="shared" si="40"/>
        <v>2.297194319362721E-3</v>
      </c>
      <c r="I2570" s="14"/>
      <c r="J2570" s="14"/>
      <c r="K2570" s="14"/>
    </row>
    <row r="2571" spans="2:11" ht="13.5" x14ac:dyDescent="0.35">
      <c r="B2571" s="3">
        <v>45742</v>
      </c>
      <c r="C2571" s="2">
        <v>39.69</v>
      </c>
      <c r="D2571" s="2">
        <v>36.538600000000002</v>
      </c>
      <c r="E2571" s="2">
        <v>14160</v>
      </c>
      <c r="F2571" s="2">
        <v>39.527000000000001</v>
      </c>
      <c r="G2571" s="2">
        <v>559702.31999999995</v>
      </c>
      <c r="H2571" s="15">
        <f t="shared" si="40"/>
        <v>1.0179594364452746E-2</v>
      </c>
      <c r="I2571" s="14"/>
      <c r="J2571" s="14"/>
      <c r="K2571" s="14"/>
    </row>
    <row r="2572" spans="2:11" ht="13.5" x14ac:dyDescent="0.35">
      <c r="B2572" s="3">
        <v>45743</v>
      </c>
      <c r="C2572" s="2">
        <v>39.94</v>
      </c>
      <c r="D2572" s="2">
        <v>36.768799999999999</v>
      </c>
      <c r="E2572" s="2">
        <v>13172</v>
      </c>
      <c r="F2572" s="2">
        <v>39.831000000000003</v>
      </c>
      <c r="G2572" s="2">
        <v>524653.93200000003</v>
      </c>
      <c r="H2572" s="15">
        <f t="shared" si="40"/>
        <v>6.3001866519241676E-3</v>
      </c>
      <c r="I2572" s="14"/>
      <c r="J2572" s="14"/>
      <c r="K2572" s="14"/>
    </row>
    <row r="2573" spans="2:11" ht="13.5" x14ac:dyDescent="0.35">
      <c r="B2573" s="3">
        <v>45744</v>
      </c>
      <c r="C2573" s="2">
        <v>40.19</v>
      </c>
      <c r="D2573" s="2">
        <v>36.998899999999999</v>
      </c>
      <c r="E2573" s="2">
        <v>10302</v>
      </c>
      <c r="F2573" s="2">
        <v>39.984999999999999</v>
      </c>
      <c r="G2573" s="2">
        <v>411925.47</v>
      </c>
      <c r="H2573" s="15">
        <f t="shared" si="40"/>
        <v>6.2580231065468605E-3</v>
      </c>
      <c r="I2573" s="14"/>
      <c r="J2573" s="14"/>
      <c r="K2573" s="14"/>
    </row>
    <row r="2574" spans="2:11" ht="13.5" x14ac:dyDescent="0.35">
      <c r="B2574" s="3">
        <v>45749</v>
      </c>
      <c r="C2574" s="2">
        <v>40</v>
      </c>
      <c r="D2574" s="2">
        <v>36.823999999999998</v>
      </c>
      <c r="E2574" s="2">
        <v>2099</v>
      </c>
      <c r="F2574" s="2">
        <v>39.902000000000001</v>
      </c>
      <c r="G2574" s="2">
        <v>83754.297999999995</v>
      </c>
      <c r="H2574" s="15">
        <f t="shared" si="40"/>
        <v>-4.727167564441131E-3</v>
      </c>
      <c r="I2574" s="14"/>
      <c r="J2574" s="14"/>
      <c r="K2574" s="14"/>
    </row>
    <row r="2575" spans="2:11" ht="13.5" x14ac:dyDescent="0.35">
      <c r="B2575" s="3">
        <v>45750</v>
      </c>
      <c r="C2575" s="2">
        <v>39.770000000000003</v>
      </c>
      <c r="D2575" s="2">
        <v>36.612299999999998</v>
      </c>
      <c r="E2575" s="2">
        <v>5427</v>
      </c>
      <c r="F2575" s="2">
        <v>39.790999999999997</v>
      </c>
      <c r="G2575" s="2">
        <v>215945.75700000001</v>
      </c>
      <c r="H2575" s="15">
        <f t="shared" si="40"/>
        <v>-5.7489680643059001E-3</v>
      </c>
      <c r="I2575" s="14"/>
      <c r="J2575" s="14"/>
      <c r="K2575" s="14"/>
    </row>
    <row r="2576" spans="2:11" ht="13.5" x14ac:dyDescent="0.35">
      <c r="B2576" s="3">
        <v>45751</v>
      </c>
      <c r="C2576" s="2">
        <v>41.32</v>
      </c>
      <c r="D2576" s="2">
        <v>38.039200000000001</v>
      </c>
      <c r="E2576" s="2">
        <v>69457</v>
      </c>
      <c r="F2576" s="2">
        <v>42.052999999999997</v>
      </c>
      <c r="G2576" s="2">
        <v>2920875.2209999999</v>
      </c>
      <c r="H2576" s="15">
        <f t="shared" si="40"/>
        <v>3.8973241233137591E-2</v>
      </c>
      <c r="I2576" s="14"/>
      <c r="J2576" s="14"/>
      <c r="K2576" s="14"/>
    </row>
    <row r="2577" spans="2:11" ht="13.5" x14ac:dyDescent="0.35">
      <c r="B2577" s="3">
        <v>45754</v>
      </c>
      <c r="C2577" s="2">
        <v>41</v>
      </c>
      <c r="D2577" s="2">
        <v>37.744599999999998</v>
      </c>
      <c r="E2577" s="2">
        <v>17184</v>
      </c>
      <c r="F2577" s="2">
        <v>40.448</v>
      </c>
      <c r="G2577" s="2">
        <v>695058.43200000003</v>
      </c>
      <c r="H2577" s="15">
        <f t="shared" si="40"/>
        <v>-7.7446423689247574E-3</v>
      </c>
      <c r="I2577" s="14"/>
      <c r="J2577" s="14"/>
      <c r="K2577" s="14"/>
    </row>
    <row r="2578" spans="2:11" ht="13.5" x14ac:dyDescent="0.35">
      <c r="B2578" s="3">
        <v>45755</v>
      </c>
      <c r="C2578" s="2">
        <v>40.799999999999997</v>
      </c>
      <c r="D2578" s="2">
        <v>37.560499999999998</v>
      </c>
      <c r="E2578" s="2">
        <v>8607</v>
      </c>
      <c r="F2578" s="2">
        <v>40.558999999999997</v>
      </c>
      <c r="G2578" s="2">
        <v>349091.31300000002</v>
      </c>
      <c r="H2578" s="15">
        <f t="shared" si="40"/>
        <v>-4.8775189033663314E-3</v>
      </c>
      <c r="I2578" s="14"/>
      <c r="J2578" s="14"/>
      <c r="K2578" s="14"/>
    </row>
    <row r="2579" spans="2:11" ht="13.5" x14ac:dyDescent="0.35">
      <c r="B2579" s="3">
        <v>45757</v>
      </c>
      <c r="C2579" s="2">
        <v>41</v>
      </c>
      <c r="D2579" s="2">
        <v>37.744599999999998</v>
      </c>
      <c r="E2579" s="2">
        <v>9636</v>
      </c>
      <c r="F2579" s="2">
        <v>40.887999999999998</v>
      </c>
      <c r="G2579" s="2">
        <v>393996.76799999998</v>
      </c>
      <c r="H2579" s="15">
        <f t="shared" si="40"/>
        <v>4.9014256998708974E-3</v>
      </c>
      <c r="I2579" s="14"/>
      <c r="J2579" s="14"/>
      <c r="K2579" s="14"/>
    </row>
    <row r="2580" spans="2:11" ht="13.5" x14ac:dyDescent="0.35">
      <c r="B2580" s="3">
        <v>45758</v>
      </c>
      <c r="C2580" s="2">
        <v>41.2</v>
      </c>
      <c r="D2580" s="2">
        <v>37.928699999999999</v>
      </c>
      <c r="E2580" s="2">
        <v>41452</v>
      </c>
      <c r="F2580" s="2">
        <v>40.213000000000001</v>
      </c>
      <c r="G2580" s="2">
        <v>1666909.2760000001</v>
      </c>
      <c r="H2580" s="15">
        <f t="shared" si="40"/>
        <v>4.8775189033663314E-3</v>
      </c>
      <c r="I2580" s="14"/>
      <c r="J2580" s="14"/>
      <c r="K2580" s="14"/>
    </row>
    <row r="2581" spans="2:11" ht="13.5" x14ac:dyDescent="0.35">
      <c r="B2581" s="3">
        <v>45761</v>
      </c>
      <c r="C2581" s="2">
        <v>41.17</v>
      </c>
      <c r="D2581" s="2">
        <v>37.9011</v>
      </c>
      <c r="E2581" s="2">
        <v>1880</v>
      </c>
      <c r="F2581" s="2">
        <v>41.015000000000001</v>
      </c>
      <c r="G2581" s="2">
        <v>77108.2</v>
      </c>
      <c r="H2581" s="15">
        <f t="shared" si="40"/>
        <v>-7.2768114910343954E-4</v>
      </c>
      <c r="I2581" s="14"/>
      <c r="J2581" s="14"/>
      <c r="K2581" s="14"/>
    </row>
    <row r="2582" spans="2:11" ht="13.5" x14ac:dyDescent="0.35">
      <c r="B2582" s="3">
        <v>45762</v>
      </c>
      <c r="C2582" s="2">
        <v>41.17</v>
      </c>
      <c r="D2582" s="2">
        <v>37.9011</v>
      </c>
      <c r="E2582" s="2">
        <v>10112</v>
      </c>
      <c r="F2582" s="2">
        <v>41.033000000000001</v>
      </c>
      <c r="G2582" s="2">
        <v>414925.696</v>
      </c>
      <c r="H2582" s="15">
        <f t="shared" si="40"/>
        <v>0</v>
      </c>
      <c r="I2582" s="14"/>
      <c r="J2582" s="14"/>
      <c r="K2582" s="14"/>
    </row>
    <row r="2583" spans="2:11" ht="13.5" x14ac:dyDescent="0.35">
      <c r="B2583" s="3">
        <v>45763</v>
      </c>
      <c r="C2583" s="2">
        <v>41.2</v>
      </c>
      <c r="D2583" s="2">
        <v>37.928699999999999</v>
      </c>
      <c r="E2583" s="2">
        <v>4575</v>
      </c>
      <c r="F2583" s="2">
        <v>41.040999999999997</v>
      </c>
      <c r="G2583" s="2">
        <v>187762.57500000001</v>
      </c>
      <c r="H2583" s="15">
        <f t="shared" si="40"/>
        <v>7.2821105456041184E-4</v>
      </c>
      <c r="I2583" s="14"/>
      <c r="J2583" s="14"/>
      <c r="K2583" s="14"/>
    </row>
    <row r="2584" spans="2:11" ht="13.5" x14ac:dyDescent="0.35">
      <c r="B2584" s="3">
        <v>45764</v>
      </c>
      <c r="C2584" s="2">
        <v>41.3</v>
      </c>
      <c r="D2584" s="2">
        <v>38.020800000000001</v>
      </c>
      <c r="E2584" s="2">
        <v>2063</v>
      </c>
      <c r="F2584" s="2">
        <v>41.192999999999998</v>
      </c>
      <c r="G2584" s="2">
        <v>84981.159</v>
      </c>
      <c r="H2584" s="15">
        <f t="shared" si="40"/>
        <v>2.4282403562474347E-3</v>
      </c>
      <c r="I2584" s="14"/>
      <c r="J2584" s="14"/>
      <c r="K2584" s="14"/>
    </row>
    <row r="2585" spans="2:11" ht="13.5" x14ac:dyDescent="0.35">
      <c r="B2585" s="3">
        <v>45765</v>
      </c>
      <c r="C2585" s="2">
        <v>41.3</v>
      </c>
      <c r="D2585" s="2">
        <v>38.020800000000001</v>
      </c>
      <c r="E2585" s="2">
        <v>5678</v>
      </c>
      <c r="F2585" s="2">
        <v>41.237000000000002</v>
      </c>
      <c r="G2585" s="2">
        <v>234143.68599999999</v>
      </c>
      <c r="H2585" s="15">
        <f t="shared" si="40"/>
        <v>0</v>
      </c>
      <c r="I2585" s="14"/>
      <c r="J2585" s="14"/>
      <c r="K2585" s="14"/>
    </row>
    <row r="2586" spans="2:11" ht="13.5" x14ac:dyDescent="0.35">
      <c r="B2586" s="3">
        <v>45768</v>
      </c>
      <c r="C2586" s="2">
        <v>41.33</v>
      </c>
      <c r="D2586" s="2">
        <v>38.048400000000001</v>
      </c>
      <c r="E2586" s="2">
        <v>11864</v>
      </c>
      <c r="F2586" s="2">
        <v>41.235999999999997</v>
      </c>
      <c r="G2586" s="2">
        <v>489223.90399999998</v>
      </c>
      <c r="H2586" s="15">
        <f t="shared" si="40"/>
        <v>7.2591844464081829E-4</v>
      </c>
      <c r="I2586" s="14"/>
      <c r="J2586" s="14"/>
      <c r="K2586" s="14"/>
    </row>
    <row r="2587" spans="2:11" ht="13.5" x14ac:dyDescent="0.35">
      <c r="B2587" s="3">
        <v>45769</v>
      </c>
      <c r="C2587" s="2">
        <v>41.3</v>
      </c>
      <c r="D2587" s="2">
        <v>38.020800000000001</v>
      </c>
      <c r="E2587" s="2">
        <v>8473</v>
      </c>
      <c r="F2587" s="2">
        <v>41.195</v>
      </c>
      <c r="G2587" s="2">
        <v>349045.23499999999</v>
      </c>
      <c r="H2587" s="15">
        <f t="shared" si="40"/>
        <v>-7.2539186930329854E-4</v>
      </c>
      <c r="I2587" s="14"/>
      <c r="J2587" s="14"/>
      <c r="K2587" s="14"/>
    </row>
    <row r="2588" spans="2:11" ht="13.5" x14ac:dyDescent="0.35">
      <c r="B2588" s="3">
        <v>45770</v>
      </c>
      <c r="C2588" s="2">
        <v>41.4</v>
      </c>
      <c r="D2588" s="2">
        <v>38.1128</v>
      </c>
      <c r="E2588" s="2">
        <v>10319</v>
      </c>
      <c r="F2588" s="2">
        <v>41.28</v>
      </c>
      <c r="G2588" s="2">
        <v>425968.32</v>
      </c>
      <c r="H2588" s="15">
        <f t="shared" si="40"/>
        <v>2.4197281488027274E-3</v>
      </c>
      <c r="I2588" s="14"/>
      <c r="J2588" s="14"/>
      <c r="K2588" s="14"/>
    </row>
    <row r="2589" spans="2:11" ht="13.5" x14ac:dyDescent="0.35">
      <c r="B2589" s="3">
        <v>45771</v>
      </c>
      <c r="C2589" s="2">
        <v>41.83</v>
      </c>
      <c r="D2589" s="2">
        <v>38.508699999999997</v>
      </c>
      <c r="E2589" s="2">
        <v>10332</v>
      </c>
      <c r="F2589" s="2">
        <v>41.774999999999999</v>
      </c>
      <c r="G2589" s="2">
        <v>431619.3</v>
      </c>
      <c r="H2589" s="15">
        <f t="shared" si="40"/>
        <v>1.0387586322705167E-2</v>
      </c>
      <c r="I2589" s="14"/>
      <c r="J2589" s="14"/>
      <c r="K2589" s="14"/>
    </row>
    <row r="2590" spans="2:11" ht="13.5" x14ac:dyDescent="0.35">
      <c r="B2590" s="3">
        <v>45772</v>
      </c>
      <c r="C2590" s="2">
        <v>41.5</v>
      </c>
      <c r="D2590" s="2">
        <v>38.204900000000002</v>
      </c>
      <c r="E2590" s="2">
        <v>5381</v>
      </c>
      <c r="F2590" s="2">
        <v>41.671999999999997</v>
      </c>
      <c r="G2590" s="2">
        <v>224237.03200000001</v>
      </c>
      <c r="H2590" s="15">
        <f t="shared" si="40"/>
        <v>-7.8891263532655069E-3</v>
      </c>
      <c r="I2590" s="14"/>
      <c r="J2590" s="14"/>
      <c r="K2590" s="14"/>
    </row>
    <row r="2591" spans="2:11" ht="13.5" x14ac:dyDescent="0.35">
      <c r="B2591" s="3">
        <v>45775</v>
      </c>
      <c r="C2591" s="2">
        <v>41.6</v>
      </c>
      <c r="D2591" s="2">
        <v>38.296999999999997</v>
      </c>
      <c r="E2591" s="2">
        <v>7242</v>
      </c>
      <c r="F2591" s="2">
        <v>41.585999999999999</v>
      </c>
      <c r="G2591" s="2">
        <v>301165.81199999998</v>
      </c>
      <c r="H2591" s="15">
        <f t="shared" si="40"/>
        <v>2.410685540336317E-3</v>
      </c>
      <c r="I2591" s="14"/>
      <c r="J2591" s="14"/>
      <c r="K2591" s="14"/>
    </row>
    <row r="2592" spans="2:11" ht="13.5" x14ac:dyDescent="0.35">
      <c r="B2592" s="3">
        <v>45776</v>
      </c>
      <c r="C2592" s="2">
        <v>41.6</v>
      </c>
      <c r="D2592" s="2">
        <v>38.296999999999997</v>
      </c>
      <c r="E2592" s="2">
        <v>10178</v>
      </c>
      <c r="F2592" s="2">
        <v>41.585999999999999</v>
      </c>
      <c r="G2592" s="2">
        <v>423262.30800000002</v>
      </c>
      <c r="H2592" s="15">
        <f t="shared" si="40"/>
        <v>0</v>
      </c>
      <c r="I2592" s="14"/>
      <c r="J2592" s="14"/>
      <c r="K2592" s="14"/>
    </row>
    <row r="2593" spans="2:11" ht="13.5" x14ac:dyDescent="0.35">
      <c r="B2593" s="3">
        <v>45777</v>
      </c>
      <c r="C2593" s="2">
        <v>41.69</v>
      </c>
      <c r="D2593" s="2">
        <v>38.379800000000003</v>
      </c>
      <c r="E2593" s="2">
        <v>10147</v>
      </c>
      <c r="F2593" s="2">
        <v>41.634</v>
      </c>
      <c r="G2593" s="2">
        <v>422460.19799999997</v>
      </c>
      <c r="H2593" s="15">
        <f t="shared" si="40"/>
        <v>2.1620492466774416E-3</v>
      </c>
      <c r="I2593" s="14"/>
      <c r="J2593" s="14"/>
      <c r="K2593" s="14"/>
    </row>
    <row r="2594" spans="2:11" ht="13.5" x14ac:dyDescent="0.35">
      <c r="B2594" s="3">
        <v>45779</v>
      </c>
      <c r="C2594" s="2">
        <v>41.6</v>
      </c>
      <c r="D2594" s="2">
        <v>38.296999999999997</v>
      </c>
      <c r="E2594" s="2">
        <v>29446</v>
      </c>
      <c r="F2594" s="2">
        <v>41.496000000000002</v>
      </c>
      <c r="G2594" s="2">
        <v>1221891.216</v>
      </c>
      <c r="H2594" s="15">
        <f t="shared" si="40"/>
        <v>-2.1573848743350922E-3</v>
      </c>
      <c r="I2594" s="14"/>
      <c r="J2594" s="14"/>
      <c r="K2594" s="14"/>
    </row>
    <row r="2595" spans="2:11" ht="13.5" x14ac:dyDescent="0.35">
      <c r="B2595" s="3">
        <v>45782</v>
      </c>
      <c r="C2595" s="2">
        <v>41.7</v>
      </c>
      <c r="D2595" s="2">
        <v>38.389000000000003</v>
      </c>
      <c r="E2595" s="2">
        <v>5238</v>
      </c>
      <c r="F2595" s="2">
        <v>41.707999999999998</v>
      </c>
      <c r="G2595" s="2">
        <v>218466.50399999999</v>
      </c>
      <c r="H2595" s="15">
        <f t="shared" si="40"/>
        <v>2.4022769407526924E-3</v>
      </c>
      <c r="I2595" s="14"/>
      <c r="J2595" s="14"/>
      <c r="K2595" s="14"/>
    </row>
    <row r="2596" spans="2:11" ht="13.5" x14ac:dyDescent="0.35">
      <c r="B2596" s="3">
        <v>45783</v>
      </c>
      <c r="C2596" s="2">
        <v>41.77</v>
      </c>
      <c r="D2596" s="2">
        <v>38.453499999999998</v>
      </c>
      <c r="E2596" s="2">
        <v>2596</v>
      </c>
      <c r="F2596" s="2">
        <v>41.604999999999997</v>
      </c>
      <c r="G2596" s="2">
        <v>108006.58</v>
      </c>
      <c r="H2596" s="15">
        <f t="shared" si="40"/>
        <v>1.6801687983535735E-3</v>
      </c>
      <c r="I2596" s="14"/>
      <c r="J2596" s="14"/>
      <c r="K2596" s="14"/>
    </row>
    <row r="2597" spans="2:11" ht="13.5" x14ac:dyDescent="0.35">
      <c r="B2597" s="3">
        <v>45784</v>
      </c>
      <c r="C2597" s="2">
        <v>41.79</v>
      </c>
      <c r="D2597" s="2">
        <v>38.471899999999998</v>
      </c>
      <c r="E2597" s="2">
        <v>21024</v>
      </c>
      <c r="F2597" s="2">
        <v>41.643999999999998</v>
      </c>
      <c r="G2597" s="2">
        <v>875523.45600000001</v>
      </c>
      <c r="H2597" s="15">
        <f t="shared" si="40"/>
        <v>4.7850000650135228E-4</v>
      </c>
      <c r="I2597" s="14"/>
      <c r="J2597" s="14"/>
      <c r="K2597" s="14"/>
    </row>
    <row r="2598" spans="2:11" ht="13.5" x14ac:dyDescent="0.35">
      <c r="B2598" s="3">
        <v>45785</v>
      </c>
      <c r="C2598" s="2">
        <v>41.75</v>
      </c>
      <c r="D2598" s="2">
        <v>38.435000000000002</v>
      </c>
      <c r="E2598" s="2">
        <v>12998</v>
      </c>
      <c r="F2598" s="2">
        <v>41.564999999999998</v>
      </c>
      <c r="G2598" s="2">
        <v>540261.87</v>
      </c>
      <c r="H2598" s="15">
        <f t="shared" si="40"/>
        <v>-9.5914160725089524E-4</v>
      </c>
      <c r="I2598" s="14"/>
      <c r="J2598" s="14"/>
      <c r="K2598" s="14"/>
    </row>
    <row r="2599" spans="2:11" ht="13.5" x14ac:dyDescent="0.35">
      <c r="B2599" s="3">
        <v>45786</v>
      </c>
      <c r="C2599" s="2">
        <v>41.68</v>
      </c>
      <c r="D2599" s="2">
        <v>38.370600000000003</v>
      </c>
      <c r="E2599" s="2">
        <v>7790</v>
      </c>
      <c r="F2599" s="2">
        <v>41.563000000000002</v>
      </c>
      <c r="G2599" s="2">
        <v>323775.77</v>
      </c>
      <c r="H2599" s="15">
        <f t="shared" si="40"/>
        <v>-1.6755561337322524E-3</v>
      </c>
      <c r="I2599" s="14"/>
      <c r="J2599" s="14"/>
      <c r="K2599" s="14"/>
    </row>
    <row r="2600" spans="2:11" ht="13.5" x14ac:dyDescent="0.35">
      <c r="B2600" s="3">
        <v>45789</v>
      </c>
      <c r="C2600" s="2">
        <v>41.5</v>
      </c>
      <c r="D2600" s="2">
        <v>38.204900000000002</v>
      </c>
      <c r="E2600" s="2">
        <v>5855</v>
      </c>
      <c r="F2600" s="2">
        <v>41.573999999999998</v>
      </c>
      <c r="G2600" s="2">
        <v>243415.77</v>
      </c>
      <c r="H2600" s="15">
        <f t="shared" si="40"/>
        <v>-4.318410449667221E-3</v>
      </c>
      <c r="I2600" s="14"/>
      <c r="J2600" s="14"/>
      <c r="K2600" s="14"/>
    </row>
    <row r="2601" spans="2:11" ht="13.5" x14ac:dyDescent="0.35">
      <c r="B2601" s="3">
        <v>45790</v>
      </c>
      <c r="C2601" s="2">
        <v>41.6</v>
      </c>
      <c r="D2601" s="2">
        <v>38.296999999999997</v>
      </c>
      <c r="E2601" s="2">
        <v>8812</v>
      </c>
      <c r="F2601" s="2">
        <v>41.582999999999998</v>
      </c>
      <c r="G2601" s="2">
        <v>366429.39600000001</v>
      </c>
      <c r="H2601" s="15">
        <f t="shared" si="40"/>
        <v>2.410685540336317E-3</v>
      </c>
      <c r="I2601" s="14"/>
      <c r="J2601" s="14"/>
      <c r="K2601" s="14"/>
    </row>
    <row r="2602" spans="2:11" ht="13.5" x14ac:dyDescent="0.35">
      <c r="B2602" s="3">
        <v>45791</v>
      </c>
      <c r="C2602" s="2">
        <v>41.65</v>
      </c>
      <c r="D2602" s="2">
        <v>38.343000000000004</v>
      </c>
      <c r="E2602" s="2">
        <v>16487</v>
      </c>
      <c r="F2602" s="2">
        <v>41.542000000000002</v>
      </c>
      <c r="G2602" s="2">
        <v>684902.95400000003</v>
      </c>
      <c r="H2602" s="15">
        <f t="shared" si="40"/>
        <v>1.201138470376439E-3</v>
      </c>
      <c r="I2602" s="14"/>
      <c r="J2602" s="14"/>
      <c r="K2602" s="14"/>
    </row>
    <row r="2603" spans="2:11" ht="13.5" x14ac:dyDescent="0.35">
      <c r="B2603" s="3">
        <v>45792</v>
      </c>
      <c r="C2603" s="2">
        <v>41.65</v>
      </c>
      <c r="D2603" s="2">
        <v>38.343000000000004</v>
      </c>
      <c r="E2603" s="2">
        <v>4410</v>
      </c>
      <c r="F2603" s="2">
        <v>41.652999999999999</v>
      </c>
      <c r="G2603" s="2">
        <v>183689.73</v>
      </c>
      <c r="H2603" s="15">
        <f t="shared" si="40"/>
        <v>0</v>
      </c>
      <c r="I2603" s="14"/>
      <c r="J2603" s="14"/>
      <c r="K2603" s="14"/>
    </row>
    <row r="2604" spans="2:11" ht="13.5" x14ac:dyDescent="0.35">
      <c r="B2604" s="3">
        <v>45793</v>
      </c>
      <c r="C2604" s="2">
        <v>41.6</v>
      </c>
      <c r="D2604" s="2">
        <v>38.296999999999997</v>
      </c>
      <c r="E2604" s="2">
        <v>5205</v>
      </c>
      <c r="F2604" s="2">
        <v>41.603999999999999</v>
      </c>
      <c r="G2604" s="2">
        <v>216548.82</v>
      </c>
      <c r="H2604" s="15">
        <f t="shared" si="40"/>
        <v>-1.1996974675952971E-3</v>
      </c>
      <c r="I2604" s="14"/>
      <c r="J2604" s="14"/>
      <c r="K2604" s="14"/>
    </row>
    <row r="2605" spans="2:11" ht="13.5" x14ac:dyDescent="0.35">
      <c r="B2605" s="3">
        <v>45796</v>
      </c>
      <c r="C2605" s="2">
        <v>41.6</v>
      </c>
      <c r="D2605" s="2">
        <v>38.296999999999997</v>
      </c>
      <c r="E2605" s="2">
        <v>34639</v>
      </c>
      <c r="F2605" s="2">
        <v>41.654000000000003</v>
      </c>
      <c r="G2605" s="2">
        <v>1442852.906</v>
      </c>
      <c r="H2605" s="15">
        <f t="shared" si="40"/>
        <v>0</v>
      </c>
      <c r="I2605" s="14"/>
      <c r="J2605" s="14"/>
      <c r="K2605" s="14"/>
    </row>
    <row r="2606" spans="2:11" ht="13.5" x14ac:dyDescent="0.35">
      <c r="B2606" s="3">
        <v>45797</v>
      </c>
      <c r="C2606" s="2">
        <v>38.799999999999997</v>
      </c>
      <c r="D2606" s="2">
        <v>38.799999999999997</v>
      </c>
      <c r="E2606" s="2">
        <v>6747</v>
      </c>
      <c r="F2606" s="2">
        <v>38.552999999999997</v>
      </c>
      <c r="G2606" s="2">
        <v>260117.09099999999</v>
      </c>
      <c r="H2606" s="15">
        <f t="shared" si="40"/>
        <v>1.3134188056505736E-2</v>
      </c>
      <c r="I2606" s="14"/>
      <c r="J2606" s="14"/>
      <c r="K2606" s="14"/>
    </row>
    <row r="2607" spans="2:11" ht="13.5" x14ac:dyDescent="0.35">
      <c r="B2607" s="3">
        <v>45798</v>
      </c>
      <c r="C2607" s="2">
        <v>38.700000000000003</v>
      </c>
      <c r="D2607" s="2">
        <v>38.700000000000003</v>
      </c>
      <c r="E2607" s="2">
        <v>29613</v>
      </c>
      <c r="F2607" s="2">
        <v>38.165999999999997</v>
      </c>
      <c r="G2607" s="2">
        <v>1130209.7579999999</v>
      </c>
      <c r="H2607" s="15">
        <f t="shared" si="40"/>
        <v>-2.5773195876287198E-3</v>
      </c>
      <c r="I2607" s="14"/>
      <c r="J2607" s="14"/>
      <c r="K2607" s="14"/>
    </row>
    <row r="2608" spans="2:11" ht="13.5" x14ac:dyDescent="0.35">
      <c r="B2608" s="3">
        <v>45799</v>
      </c>
      <c r="C2608" s="2">
        <v>38.700000000000003</v>
      </c>
      <c r="D2608" s="2">
        <v>38.700000000000003</v>
      </c>
      <c r="E2608" s="2">
        <v>2660</v>
      </c>
      <c r="F2608" s="2">
        <v>38.664999999999999</v>
      </c>
      <c r="G2608" s="2">
        <v>102848.9</v>
      </c>
      <c r="H2608" s="15">
        <f t="shared" si="40"/>
        <v>0</v>
      </c>
      <c r="I2608" s="14"/>
      <c r="J2608" s="14"/>
      <c r="K2608" s="14"/>
    </row>
    <row r="2609" spans="2:11" ht="13.5" x14ac:dyDescent="0.35">
      <c r="B2609" s="3">
        <v>45800</v>
      </c>
      <c r="C2609" s="2">
        <v>38.799999999999997</v>
      </c>
      <c r="D2609" s="2">
        <v>38.799999999999997</v>
      </c>
      <c r="E2609" s="2">
        <v>1631</v>
      </c>
      <c r="F2609" s="2">
        <v>38.774000000000001</v>
      </c>
      <c r="G2609" s="2">
        <v>63240.394</v>
      </c>
      <c r="H2609" s="15">
        <f t="shared" si="40"/>
        <v>2.5839793281652278E-3</v>
      </c>
      <c r="I2609" s="14"/>
      <c r="J2609" s="14"/>
      <c r="K2609" s="14"/>
    </row>
    <row r="2610" spans="2:11" ht="13.5" x14ac:dyDescent="0.35">
      <c r="B2610" s="3">
        <v>45803</v>
      </c>
      <c r="C2610" s="2">
        <v>38.58</v>
      </c>
      <c r="D2610" s="2">
        <v>38.58</v>
      </c>
      <c r="E2610" s="2">
        <v>3081</v>
      </c>
      <c r="F2610" s="2">
        <v>38.625</v>
      </c>
      <c r="G2610" s="2">
        <v>119003.625</v>
      </c>
      <c r="H2610" s="15">
        <f t="shared" si="40"/>
        <v>-5.6701030927834763E-3</v>
      </c>
      <c r="I2610" s="14"/>
      <c r="J2610" s="14"/>
      <c r="K2610" s="14"/>
    </row>
    <row r="2611" spans="2:11" ht="13.5" x14ac:dyDescent="0.35">
      <c r="B2611" s="3">
        <v>45804</v>
      </c>
      <c r="C2611" s="2">
        <v>38.6</v>
      </c>
      <c r="D2611" s="2">
        <v>38.6</v>
      </c>
      <c r="E2611" s="2">
        <v>9193</v>
      </c>
      <c r="F2611" s="2">
        <v>38.555999999999997</v>
      </c>
      <c r="G2611" s="2">
        <v>354445.30800000002</v>
      </c>
      <c r="H2611" s="15">
        <f t="shared" si="40"/>
        <v>5.184033177813149E-4</v>
      </c>
      <c r="I2611" s="14"/>
      <c r="J2611" s="14"/>
      <c r="K2611" s="14"/>
    </row>
    <row r="2612" spans="2:11" ht="13.5" x14ac:dyDescent="0.35">
      <c r="B2612" s="3">
        <v>45805</v>
      </c>
      <c r="C2612" s="2">
        <v>38.74</v>
      </c>
      <c r="D2612" s="2">
        <v>38.74</v>
      </c>
      <c r="E2612" s="2">
        <v>8499</v>
      </c>
      <c r="F2612" s="2">
        <v>38.521000000000001</v>
      </c>
      <c r="G2612" s="2">
        <v>327389.97899999999</v>
      </c>
      <c r="H2612" s="15">
        <f t="shared" si="40"/>
        <v>3.6269430051813619E-3</v>
      </c>
      <c r="I2612" s="14"/>
      <c r="J2612" s="14"/>
      <c r="K2612" s="14"/>
    </row>
    <row r="2613" spans="2:11" ht="13.5" x14ac:dyDescent="0.35">
      <c r="B2613" s="3">
        <v>45806</v>
      </c>
      <c r="C2613" s="2">
        <v>38.69</v>
      </c>
      <c r="D2613" s="2">
        <v>38.69</v>
      </c>
      <c r="E2613" s="2">
        <v>6533</v>
      </c>
      <c r="F2613" s="2">
        <v>38.643000000000001</v>
      </c>
      <c r="G2613" s="2">
        <v>252454.71900000001</v>
      </c>
      <c r="H2613" s="15">
        <f t="shared" si="40"/>
        <v>-1.2906556530718704E-3</v>
      </c>
      <c r="I2613" s="14"/>
      <c r="J2613" s="14"/>
      <c r="K2613" s="14"/>
    </row>
    <row r="2614" spans="2:11" ht="13.5" x14ac:dyDescent="0.35">
      <c r="B2614" s="3">
        <v>45807</v>
      </c>
      <c r="C2614" s="2">
        <v>38.4</v>
      </c>
      <c r="D2614" s="2">
        <v>38.4</v>
      </c>
      <c r="E2614" s="2">
        <v>12505</v>
      </c>
      <c r="F2614" s="2">
        <v>38.378</v>
      </c>
      <c r="G2614" s="2">
        <v>479916.89</v>
      </c>
      <c r="H2614" s="15">
        <f t="shared" si="40"/>
        <v>-7.4954768674075772E-3</v>
      </c>
      <c r="I2614" s="14"/>
      <c r="J2614" s="14"/>
      <c r="K2614" s="14"/>
    </row>
    <row r="2615" spans="2:11" ht="13.5" x14ac:dyDescent="0.35">
      <c r="B2615" s="3">
        <v>45810</v>
      </c>
      <c r="C2615" s="2">
        <v>38.35</v>
      </c>
      <c r="D2615" s="2">
        <v>38.35</v>
      </c>
      <c r="E2615" s="2">
        <v>17821</v>
      </c>
      <c r="F2615" s="2">
        <v>38.35</v>
      </c>
      <c r="G2615" s="2">
        <v>683435.35</v>
      </c>
      <c r="H2615" s="15">
        <f t="shared" si="40"/>
        <v>-1.3020833333332593E-3</v>
      </c>
      <c r="I2615" s="14"/>
      <c r="J2615" s="14"/>
      <c r="K2615" s="14"/>
    </row>
    <row r="2616" spans="2:11" ht="13.5" x14ac:dyDescent="0.35">
      <c r="B2616" s="3">
        <v>45811</v>
      </c>
      <c r="C2616" s="2">
        <v>38.299999999999997</v>
      </c>
      <c r="D2616" s="2">
        <v>38.299999999999997</v>
      </c>
      <c r="E2616" s="2">
        <v>8259</v>
      </c>
      <c r="F2616" s="2">
        <v>38.234000000000002</v>
      </c>
      <c r="G2616" s="2">
        <v>315774.60600000003</v>
      </c>
      <c r="H2616" s="15">
        <f t="shared" si="40"/>
        <v>-1.3037809647980252E-3</v>
      </c>
      <c r="I2616" s="14"/>
      <c r="J2616" s="14"/>
      <c r="K2616" s="14"/>
    </row>
    <row r="2617" spans="2:11" ht="13.5" x14ac:dyDescent="0.35">
      <c r="B2617" s="3">
        <v>45812</v>
      </c>
      <c r="C2617" s="2">
        <v>38.299999999999997</v>
      </c>
      <c r="D2617" s="2">
        <v>38.299999999999997</v>
      </c>
      <c r="E2617" s="2">
        <v>12134</v>
      </c>
      <c r="F2617" s="2">
        <v>38.298999999999999</v>
      </c>
      <c r="G2617" s="2">
        <v>464720.06599999999</v>
      </c>
      <c r="H2617" s="15">
        <f t="shared" si="40"/>
        <v>0</v>
      </c>
      <c r="I2617" s="14"/>
      <c r="J2617" s="14"/>
      <c r="K2617" s="14"/>
    </row>
    <row r="2618" spans="2:11" ht="13.5" x14ac:dyDescent="0.35">
      <c r="B2618" s="3">
        <v>45813</v>
      </c>
      <c r="C2618" s="2">
        <v>38.14</v>
      </c>
      <c r="D2618" s="2">
        <v>38.14</v>
      </c>
      <c r="E2618" s="2">
        <v>13598</v>
      </c>
      <c r="F2618" s="2">
        <v>38.097000000000001</v>
      </c>
      <c r="G2618" s="2">
        <v>518043.00599999999</v>
      </c>
      <c r="H2618" s="15">
        <f t="shared" si="40"/>
        <v>-4.1775456919059166E-3</v>
      </c>
      <c r="I2618" s="14"/>
      <c r="J2618" s="14"/>
      <c r="K2618" s="14"/>
    </row>
    <row r="2619" spans="2:11" ht="13.5" x14ac:dyDescent="0.35">
      <c r="B2619" s="3">
        <v>45817</v>
      </c>
      <c r="C2619" s="2">
        <v>38</v>
      </c>
      <c r="D2619" s="2">
        <v>38</v>
      </c>
      <c r="E2619" s="2">
        <v>4972</v>
      </c>
      <c r="F2619" s="2">
        <v>37.945</v>
      </c>
      <c r="G2619" s="2">
        <v>188662.54</v>
      </c>
      <c r="H2619" s="15">
        <f t="shared" si="40"/>
        <v>-3.6706869428421753E-3</v>
      </c>
      <c r="I2619" s="14"/>
      <c r="J2619" s="14"/>
      <c r="K2619" s="14"/>
    </row>
    <row r="2620" spans="2:11" ht="13.5" x14ac:dyDescent="0.35">
      <c r="B2620" s="3">
        <v>45818</v>
      </c>
      <c r="C2620" s="2">
        <v>38</v>
      </c>
      <c r="D2620" s="2">
        <v>38</v>
      </c>
      <c r="E2620" s="2">
        <v>7692</v>
      </c>
      <c r="F2620" s="2">
        <v>37.968000000000004</v>
      </c>
      <c r="G2620" s="2">
        <v>292049.85600000003</v>
      </c>
      <c r="H2620" s="15">
        <f t="shared" si="40"/>
        <v>0</v>
      </c>
      <c r="I2620" s="14"/>
      <c r="J2620" s="14"/>
      <c r="K2620" s="14"/>
    </row>
    <row r="2621" spans="2:11" ht="13.5" x14ac:dyDescent="0.35">
      <c r="B2621" s="3">
        <v>45819</v>
      </c>
      <c r="C2621" s="2">
        <v>38</v>
      </c>
      <c r="D2621" s="2">
        <v>38</v>
      </c>
      <c r="E2621" s="2">
        <v>9459</v>
      </c>
      <c r="F2621" s="2">
        <v>38</v>
      </c>
      <c r="G2621" s="2">
        <v>359442</v>
      </c>
      <c r="H2621" s="15">
        <f t="shared" si="40"/>
        <v>0</v>
      </c>
      <c r="I2621" s="14"/>
      <c r="J2621" s="14"/>
      <c r="K2621" s="14"/>
    </row>
    <row r="2622" spans="2:11" ht="13.5" x14ac:dyDescent="0.35">
      <c r="B2622" s="3">
        <v>45820</v>
      </c>
      <c r="C2622" s="2">
        <v>37.96</v>
      </c>
      <c r="D2622" s="2">
        <v>37.96</v>
      </c>
      <c r="E2622" s="2">
        <v>3154</v>
      </c>
      <c r="F2622" s="2">
        <v>37.941000000000003</v>
      </c>
      <c r="G2622" s="2">
        <v>119665.914</v>
      </c>
      <c r="H2622" s="15">
        <f t="shared" si="40"/>
        <v>-1.0526315789473461E-3</v>
      </c>
      <c r="I2622" s="14"/>
      <c r="J2622" s="14"/>
      <c r="K2622" s="14"/>
    </row>
    <row r="2623" spans="2:11" ht="13.5" x14ac:dyDescent="0.35">
      <c r="B2623" s="3">
        <v>45821</v>
      </c>
      <c r="C2623" s="2">
        <v>37.74</v>
      </c>
      <c r="D2623" s="2">
        <v>37.74</v>
      </c>
      <c r="E2623" s="2">
        <v>2853</v>
      </c>
      <c r="F2623" s="2">
        <v>37.573999999999998</v>
      </c>
      <c r="G2623" s="2">
        <v>107198.622</v>
      </c>
      <c r="H2623" s="15">
        <f t="shared" si="40"/>
        <v>-5.7955742887249436E-3</v>
      </c>
      <c r="I2623" s="14"/>
      <c r="J2623" s="14"/>
      <c r="K2623" s="14"/>
    </row>
    <row r="2624" spans="2:11" ht="13.5" x14ac:dyDescent="0.35">
      <c r="B2624" s="3">
        <v>45824</v>
      </c>
      <c r="C2624" s="2">
        <v>37.5</v>
      </c>
      <c r="D2624" s="2">
        <v>37.5</v>
      </c>
      <c r="E2624" s="2">
        <v>12728</v>
      </c>
      <c r="F2624" s="2">
        <v>37.460999999999999</v>
      </c>
      <c r="G2624" s="2">
        <v>476803.60800000001</v>
      </c>
      <c r="H2624" s="15">
        <f t="shared" si="40"/>
        <v>-6.3593004769475882E-3</v>
      </c>
      <c r="I2624" s="14"/>
      <c r="J2624" s="14"/>
      <c r="K2624" s="14"/>
    </row>
    <row r="2625" spans="2:11" ht="13.5" x14ac:dyDescent="0.35">
      <c r="B2625" s="3">
        <v>45825</v>
      </c>
      <c r="C2625" s="2">
        <v>37.97</v>
      </c>
      <c r="D2625" s="2">
        <v>37.97</v>
      </c>
      <c r="E2625" s="2">
        <v>22241</v>
      </c>
      <c r="F2625" s="2">
        <v>37.463999999999999</v>
      </c>
      <c r="G2625" s="2">
        <v>833236.82400000002</v>
      </c>
      <c r="H2625" s="15">
        <f t="shared" si="40"/>
        <v>1.2533333333333303E-2</v>
      </c>
      <c r="I2625" s="14"/>
      <c r="J2625" s="14"/>
      <c r="K2625" s="14"/>
    </row>
    <row r="2626" spans="2:11" ht="13.5" x14ac:dyDescent="0.35">
      <c r="B2626" s="3">
        <v>45826</v>
      </c>
      <c r="C2626" s="2">
        <v>37.9</v>
      </c>
      <c r="D2626" s="2">
        <v>37.9</v>
      </c>
      <c r="E2626" s="2">
        <v>1965</v>
      </c>
      <c r="F2626" s="2">
        <v>37.927999999999997</v>
      </c>
      <c r="G2626" s="2">
        <v>74528.52</v>
      </c>
      <c r="H2626" s="15">
        <f t="shared" si="40"/>
        <v>-1.8435607058203921E-3</v>
      </c>
      <c r="I2626" s="14"/>
      <c r="J2626" s="14"/>
      <c r="K2626" s="14"/>
    </row>
    <row r="2627" spans="2:11" ht="13.5" x14ac:dyDescent="0.35">
      <c r="B2627" s="3">
        <v>45827</v>
      </c>
      <c r="C2627" s="2">
        <v>37.6</v>
      </c>
      <c r="D2627" s="2">
        <v>37.6</v>
      </c>
      <c r="E2627" s="2">
        <v>3670</v>
      </c>
      <c r="F2627" s="2">
        <v>37.643000000000001</v>
      </c>
      <c r="G2627" s="2">
        <v>138149.81</v>
      </c>
      <c r="H2627" s="15">
        <f t="shared" si="40"/>
        <v>-7.9155672823218257E-3</v>
      </c>
      <c r="I2627" s="14"/>
      <c r="J2627" s="14"/>
      <c r="K2627" s="14"/>
    </row>
    <row r="2628" spans="2:11" ht="13.5" x14ac:dyDescent="0.35">
      <c r="B2628" s="3">
        <v>45828</v>
      </c>
      <c r="C2628" s="2">
        <v>37.9</v>
      </c>
      <c r="D2628" s="2">
        <v>37.9</v>
      </c>
      <c r="E2628" s="2">
        <v>4394</v>
      </c>
      <c r="F2628" s="2">
        <v>37.892000000000003</v>
      </c>
      <c r="G2628" s="2">
        <v>166497.448</v>
      </c>
      <c r="H2628" s="15">
        <f t="shared" si="40"/>
        <v>7.9787234042552439E-3</v>
      </c>
      <c r="I2628" s="14"/>
      <c r="J2628" s="14"/>
      <c r="K2628" s="14"/>
    </row>
    <row r="2629" spans="2:11" ht="13.5" x14ac:dyDescent="0.35">
      <c r="B2629" s="3">
        <v>45831</v>
      </c>
      <c r="C2629" s="2">
        <v>38</v>
      </c>
      <c r="D2629" s="2">
        <v>38</v>
      </c>
      <c r="E2629" s="2">
        <v>11649</v>
      </c>
      <c r="F2629" s="2">
        <v>37.997999999999998</v>
      </c>
      <c r="G2629" s="2">
        <v>442638.70199999999</v>
      </c>
      <c r="H2629" s="15">
        <f t="shared" si="40"/>
        <v>2.6385224274406709E-3</v>
      </c>
      <c r="I2629" s="14"/>
      <c r="J2629" s="14"/>
      <c r="K2629" s="14"/>
    </row>
    <row r="2630" spans="2:11" ht="13.5" x14ac:dyDescent="0.35">
      <c r="B2630" s="3">
        <v>45832</v>
      </c>
      <c r="C2630" s="2">
        <v>38.590000000000003</v>
      </c>
      <c r="D2630" s="2">
        <v>38.590000000000003</v>
      </c>
      <c r="E2630" s="2">
        <v>76074</v>
      </c>
      <c r="F2630" s="2">
        <v>38.094999999999999</v>
      </c>
      <c r="G2630" s="2">
        <v>2898039.03</v>
      </c>
      <c r="H2630" s="15">
        <f t="shared" si="40"/>
        <v>1.5526315789473773E-2</v>
      </c>
      <c r="I2630" s="14"/>
      <c r="J2630" s="14"/>
      <c r="K2630" s="14"/>
    </row>
    <row r="2631" spans="2:11" ht="13.5" x14ac:dyDescent="0.35">
      <c r="B2631" s="3">
        <v>45833</v>
      </c>
      <c r="C2631" s="2">
        <v>40.299999999999997</v>
      </c>
      <c r="D2631" s="2">
        <v>40.299999999999997</v>
      </c>
      <c r="E2631" s="2">
        <v>36177</v>
      </c>
      <c r="F2631" s="2">
        <v>39.796999999999997</v>
      </c>
      <c r="G2631" s="2">
        <v>1439736.0689999999</v>
      </c>
      <c r="H2631" s="15">
        <f t="shared" ref="H2631:H2696" si="41">(D2631-D2630)/D2630</f>
        <v>4.4311997926923904E-2</v>
      </c>
      <c r="I2631" s="14"/>
      <c r="J2631" s="14"/>
      <c r="K2631" s="14"/>
    </row>
    <row r="2632" spans="2:11" ht="13.5" x14ac:dyDescent="0.35">
      <c r="B2632" s="3">
        <v>45835</v>
      </c>
      <c r="C2632" s="2">
        <v>41.65</v>
      </c>
      <c r="D2632" s="2">
        <v>41.65</v>
      </c>
      <c r="E2632" s="2">
        <v>58983</v>
      </c>
      <c r="F2632" s="2">
        <v>41.405999999999999</v>
      </c>
      <c r="G2632" s="2">
        <v>2442250.0980000002</v>
      </c>
      <c r="H2632" s="15">
        <f t="shared" si="41"/>
        <v>3.3498759305210957E-2</v>
      </c>
      <c r="I2632" s="14"/>
      <c r="J2632" s="14"/>
      <c r="K2632" s="14"/>
    </row>
    <row r="2633" spans="2:11" ht="13.5" x14ac:dyDescent="0.35">
      <c r="B2633" s="3">
        <v>45838</v>
      </c>
      <c r="C2633" s="2">
        <v>41.86</v>
      </c>
      <c r="D2633" s="2">
        <v>41.86</v>
      </c>
      <c r="E2633" s="2">
        <v>96119</v>
      </c>
      <c r="F2633" s="2">
        <v>41.704000000000001</v>
      </c>
      <c r="G2633" s="2">
        <v>4008546.7760000001</v>
      </c>
      <c r="H2633" s="15">
        <f t="shared" si="41"/>
        <v>5.0420168067227093E-3</v>
      </c>
      <c r="I2633" s="14"/>
      <c r="J2633" s="14"/>
      <c r="K2633" s="14"/>
    </row>
    <row r="2634" spans="2:11" ht="13.5" x14ac:dyDescent="0.35">
      <c r="B2634" s="3">
        <v>45839</v>
      </c>
      <c r="C2634" s="2">
        <v>41.64</v>
      </c>
      <c r="D2634" s="2">
        <v>41.64</v>
      </c>
      <c r="E2634" s="2">
        <v>2626</v>
      </c>
      <c r="F2634" s="2">
        <v>41.686</v>
      </c>
      <c r="G2634" s="2">
        <v>109467.436</v>
      </c>
      <c r="H2634" s="15">
        <f t="shared" si="41"/>
        <v>-5.2556139512660981E-3</v>
      </c>
      <c r="I2634" s="14"/>
      <c r="J2634" s="14"/>
      <c r="K2634" s="14"/>
    </row>
    <row r="2635" spans="2:11" ht="13.5" x14ac:dyDescent="0.35">
      <c r="B2635" s="3">
        <v>45840</v>
      </c>
      <c r="C2635" s="2">
        <v>41.42</v>
      </c>
      <c r="D2635" s="2">
        <v>41.42</v>
      </c>
      <c r="E2635" s="2">
        <v>2680</v>
      </c>
      <c r="F2635" s="2">
        <v>41.539000000000001</v>
      </c>
      <c r="G2635" s="2">
        <v>111324.52</v>
      </c>
      <c r="H2635" s="15">
        <f t="shared" si="41"/>
        <v>-5.2833813640729794E-3</v>
      </c>
      <c r="I2635" s="14"/>
      <c r="J2635" s="14"/>
      <c r="K2635" s="14"/>
    </row>
    <row r="2636" spans="2:11" ht="13.5" x14ac:dyDescent="0.35">
      <c r="B2636" s="3">
        <v>45841</v>
      </c>
      <c r="C2636" s="2">
        <v>41.7</v>
      </c>
      <c r="D2636" s="2">
        <v>41.7</v>
      </c>
      <c r="E2636" s="2">
        <v>3688</v>
      </c>
      <c r="F2636" s="2">
        <v>41.610999999999997</v>
      </c>
      <c r="G2636" s="2">
        <v>153461.36799999999</v>
      </c>
      <c r="H2636" s="15">
        <f t="shared" si="41"/>
        <v>6.7600193143409256E-3</v>
      </c>
      <c r="I2636" s="14"/>
      <c r="J2636" s="14"/>
      <c r="K2636" s="14"/>
    </row>
    <row r="2637" spans="2:11" ht="13.5" x14ac:dyDescent="0.35">
      <c r="B2637" s="3">
        <v>45842</v>
      </c>
      <c r="C2637" s="2">
        <v>41.6</v>
      </c>
      <c r="D2637" s="2">
        <v>41.6</v>
      </c>
      <c r="E2637" s="2">
        <v>7296</v>
      </c>
      <c r="F2637" s="2">
        <v>41.628</v>
      </c>
      <c r="G2637" s="2">
        <v>303717.88799999998</v>
      </c>
      <c r="H2637" s="15">
        <f t="shared" si="41"/>
        <v>-2.3980815347722164E-3</v>
      </c>
      <c r="I2637" s="14"/>
      <c r="J2637" s="14"/>
      <c r="K2637" s="14"/>
    </row>
    <row r="2638" spans="2:11" ht="13.5" x14ac:dyDescent="0.35">
      <c r="B2638" s="3">
        <v>45845</v>
      </c>
      <c r="C2638" s="2">
        <v>41.69</v>
      </c>
      <c r="D2638" s="2">
        <v>41.69</v>
      </c>
      <c r="E2638" s="2">
        <v>7378</v>
      </c>
      <c r="F2638" s="2">
        <v>41.584000000000003</v>
      </c>
      <c r="G2638" s="2">
        <v>306806.75199999998</v>
      </c>
      <c r="H2638" s="15">
        <f t="shared" si="41"/>
        <v>2.1634615384614497E-3</v>
      </c>
      <c r="I2638" s="14"/>
      <c r="J2638" s="14"/>
      <c r="K2638" s="14"/>
    </row>
    <row r="2639" spans="2:11" ht="13.5" x14ac:dyDescent="0.35">
      <c r="B2639" s="3">
        <v>45846</v>
      </c>
      <c r="C2639" s="2">
        <v>41.5</v>
      </c>
      <c r="D2639" s="2">
        <v>41.5</v>
      </c>
      <c r="E2639" s="2">
        <v>1535</v>
      </c>
      <c r="F2639" s="2">
        <v>41.518000000000001</v>
      </c>
      <c r="G2639" s="2">
        <v>63730.13</v>
      </c>
      <c r="H2639" s="15">
        <f t="shared" si="41"/>
        <v>-4.5574478292155851E-3</v>
      </c>
      <c r="I2639" s="14"/>
      <c r="J2639" s="14"/>
      <c r="K2639" s="14"/>
    </row>
    <row r="2640" spans="2:11" ht="13.5" x14ac:dyDescent="0.35">
      <c r="B2640" s="3">
        <v>45847</v>
      </c>
      <c r="C2640" s="2">
        <v>41.5</v>
      </c>
      <c r="D2640" s="2">
        <v>41.5</v>
      </c>
      <c r="E2640" s="2">
        <v>10574</v>
      </c>
      <c r="F2640" s="2">
        <v>41.500999999999998</v>
      </c>
      <c r="G2640" s="2">
        <v>438831.57400000002</v>
      </c>
      <c r="H2640" s="15">
        <f t="shared" si="41"/>
        <v>0</v>
      </c>
      <c r="I2640" s="14"/>
      <c r="J2640" s="14"/>
      <c r="K2640" s="14"/>
    </row>
    <row r="2641" spans="2:11" ht="13.5" x14ac:dyDescent="0.35">
      <c r="B2641" s="3">
        <v>45848</v>
      </c>
      <c r="C2641" s="2">
        <v>41.4</v>
      </c>
      <c r="D2641" s="2">
        <v>41.4</v>
      </c>
      <c r="E2641" s="2">
        <v>5478</v>
      </c>
      <c r="F2641" s="2">
        <v>41.49</v>
      </c>
      <c r="G2641" s="2">
        <v>227282.22</v>
      </c>
      <c r="H2641" s="15">
        <f t="shared" si="41"/>
        <v>-2.4096385542169015E-3</v>
      </c>
      <c r="I2641" s="14"/>
      <c r="J2641" s="14"/>
      <c r="K2641" s="14"/>
    </row>
    <row r="2642" spans="2:11" ht="13.5" x14ac:dyDescent="0.35">
      <c r="B2642" s="3">
        <v>45849</v>
      </c>
      <c r="C2642" s="2">
        <v>41.64</v>
      </c>
      <c r="D2642" s="2">
        <v>41.64</v>
      </c>
      <c r="E2642" s="2">
        <v>5219</v>
      </c>
      <c r="F2642" s="2">
        <v>41.491999999999997</v>
      </c>
      <c r="G2642" s="2">
        <v>216546.74799999999</v>
      </c>
      <c r="H2642" s="15">
        <f t="shared" si="41"/>
        <v>5.797101449275411E-3</v>
      </c>
      <c r="I2642" s="14"/>
      <c r="J2642" s="14"/>
      <c r="K2642" s="14"/>
    </row>
    <row r="2643" spans="2:11" ht="13.5" x14ac:dyDescent="0.35">
      <c r="B2643" s="3">
        <v>45852</v>
      </c>
      <c r="C2643" s="2">
        <v>41.3</v>
      </c>
      <c r="D2643" s="2">
        <v>41.3</v>
      </c>
      <c r="E2643" s="2">
        <v>2846</v>
      </c>
      <c r="F2643" s="2">
        <v>41.295000000000002</v>
      </c>
      <c r="G2643" s="2">
        <v>117525.57</v>
      </c>
      <c r="H2643" s="15">
        <f t="shared" si="41"/>
        <v>-8.1652257444765463E-3</v>
      </c>
      <c r="I2643" s="14"/>
      <c r="J2643" s="14"/>
      <c r="K2643" s="14"/>
    </row>
    <row r="2644" spans="2:11" ht="13.5" x14ac:dyDescent="0.35">
      <c r="B2644" s="3">
        <v>45853</v>
      </c>
      <c r="C2644" s="2">
        <v>41.1</v>
      </c>
      <c r="D2644" s="2">
        <v>41.1</v>
      </c>
      <c r="E2644" s="2">
        <v>2166</v>
      </c>
      <c r="F2644" s="2">
        <v>41.213000000000001</v>
      </c>
      <c r="G2644" s="2">
        <v>89267.357999999993</v>
      </c>
      <c r="H2644" s="15">
        <f t="shared" si="41"/>
        <v>-4.8426150121064345E-3</v>
      </c>
      <c r="I2644" s="14"/>
      <c r="J2644" s="14"/>
      <c r="K2644" s="14"/>
    </row>
    <row r="2645" spans="2:11" ht="13.5" x14ac:dyDescent="0.35">
      <c r="B2645" s="3">
        <v>45854</v>
      </c>
      <c r="C2645" s="2">
        <v>41.48</v>
      </c>
      <c r="D2645" s="2">
        <v>41.48</v>
      </c>
      <c r="E2645" s="2">
        <v>7925</v>
      </c>
      <c r="F2645" s="2">
        <v>41.38</v>
      </c>
      <c r="G2645" s="2">
        <v>327936.5</v>
      </c>
      <c r="H2645" s="15">
        <f t="shared" si="41"/>
        <v>9.2457420924573104E-3</v>
      </c>
      <c r="I2645" s="14"/>
      <c r="J2645" s="14"/>
      <c r="K2645" s="14"/>
    </row>
    <row r="2646" spans="2:11" ht="13.5" x14ac:dyDescent="0.35">
      <c r="B2646" s="3">
        <v>45855</v>
      </c>
      <c r="C2646" s="2">
        <v>41.4</v>
      </c>
      <c r="D2646" s="2">
        <v>41.4</v>
      </c>
      <c r="E2646" s="2">
        <v>2109</v>
      </c>
      <c r="F2646" s="2">
        <v>41.33</v>
      </c>
      <c r="G2646" s="2">
        <v>87164.97</v>
      </c>
      <c r="H2646" s="15">
        <f t="shared" si="41"/>
        <v>-1.9286403085824085E-3</v>
      </c>
      <c r="I2646" s="14"/>
      <c r="J2646" s="14"/>
      <c r="K2646" s="14"/>
    </row>
    <row r="2647" spans="2:11" ht="13.5" x14ac:dyDescent="0.35">
      <c r="B2647" s="3">
        <v>45856</v>
      </c>
      <c r="C2647" s="2">
        <v>41.4</v>
      </c>
      <c r="D2647" s="2">
        <v>41.4</v>
      </c>
      <c r="E2647" s="2">
        <v>787</v>
      </c>
      <c r="F2647" s="2">
        <v>41.396999999999998</v>
      </c>
      <c r="G2647" s="2">
        <v>32579.438999999998</v>
      </c>
      <c r="H2647" s="15">
        <f t="shared" si="41"/>
        <v>0</v>
      </c>
      <c r="I2647" s="14"/>
      <c r="J2647" s="14"/>
      <c r="K2647" s="14"/>
    </row>
    <row r="2648" spans="2:11" ht="13.5" x14ac:dyDescent="0.35">
      <c r="B2648" s="3">
        <v>45859</v>
      </c>
      <c r="C2648" s="2">
        <v>41.4</v>
      </c>
      <c r="D2648" s="2">
        <v>41.4</v>
      </c>
      <c r="E2648" s="2">
        <v>1268</v>
      </c>
      <c r="F2648" s="2">
        <v>41.143999999999998</v>
      </c>
      <c r="G2648" s="2">
        <v>52170.591999999997</v>
      </c>
      <c r="H2648" s="15">
        <f t="shared" si="41"/>
        <v>0</v>
      </c>
      <c r="I2648" s="14"/>
      <c r="J2648" s="14"/>
      <c r="K2648" s="14"/>
    </row>
    <row r="2649" spans="2:11" ht="13.5" x14ac:dyDescent="0.35">
      <c r="B2649" s="3">
        <v>45860</v>
      </c>
      <c r="C2649" s="2">
        <v>41.4</v>
      </c>
      <c r="D2649" s="2">
        <v>41.4</v>
      </c>
      <c r="E2649" s="2">
        <v>4887</v>
      </c>
      <c r="F2649" s="2">
        <v>41.265999999999998</v>
      </c>
      <c r="G2649" s="2">
        <v>201666.94200000001</v>
      </c>
      <c r="H2649" s="15">
        <f t="shared" si="41"/>
        <v>0</v>
      </c>
      <c r="I2649" s="14"/>
      <c r="J2649" s="14"/>
      <c r="K2649" s="14"/>
    </row>
    <row r="2650" spans="2:11" ht="13.5" x14ac:dyDescent="0.35">
      <c r="B2650" s="3">
        <v>45861</v>
      </c>
      <c r="C2650" s="2">
        <v>41.58</v>
      </c>
      <c r="D2650" s="2">
        <v>41.58</v>
      </c>
      <c r="E2650" s="2">
        <v>4530</v>
      </c>
      <c r="F2650" s="2">
        <v>41.421999999999997</v>
      </c>
      <c r="G2650" s="2">
        <v>187641.66</v>
      </c>
      <c r="H2650" s="15">
        <f t="shared" si="41"/>
        <v>4.3478260869565149E-3</v>
      </c>
      <c r="I2650" s="14"/>
      <c r="J2650" s="14"/>
      <c r="K2650" s="14"/>
    </row>
    <row r="2651" spans="2:11" ht="13.5" x14ac:dyDescent="0.35">
      <c r="B2651" s="3">
        <v>45862</v>
      </c>
      <c r="C2651" s="2">
        <v>41.5</v>
      </c>
      <c r="D2651" s="2">
        <v>41.5</v>
      </c>
      <c r="E2651" s="2">
        <v>1226</v>
      </c>
      <c r="F2651" s="2">
        <v>41.44</v>
      </c>
      <c r="G2651" s="2">
        <v>50805.440000000002</v>
      </c>
      <c r="H2651" s="15">
        <f t="shared" si="41"/>
        <v>-1.9240019240018831E-3</v>
      </c>
      <c r="I2651" s="14"/>
      <c r="J2651" s="14"/>
      <c r="K2651" s="14"/>
    </row>
    <row r="2652" spans="2:11" ht="13.5" x14ac:dyDescent="0.35">
      <c r="B2652" s="3">
        <v>45866</v>
      </c>
      <c r="C2652" s="2">
        <v>41.35</v>
      </c>
      <c r="D2652" s="2">
        <v>41.35</v>
      </c>
      <c r="E2652" s="2">
        <v>499</v>
      </c>
      <c r="F2652" s="2">
        <v>41.433999999999997</v>
      </c>
      <c r="G2652" s="2">
        <v>20675.565999999999</v>
      </c>
      <c r="H2652" s="15">
        <f t="shared" si="41"/>
        <v>-3.614457831325267E-3</v>
      </c>
      <c r="I2652" s="14"/>
      <c r="J2652" s="14"/>
      <c r="K2652" s="14"/>
    </row>
    <row r="2653" spans="2:11" ht="13.5" x14ac:dyDescent="0.35">
      <c r="B2653" s="3">
        <v>45867</v>
      </c>
      <c r="C2653" s="2">
        <v>41.3</v>
      </c>
      <c r="D2653" s="2">
        <v>41.3</v>
      </c>
      <c r="E2653" s="2">
        <v>2845</v>
      </c>
      <c r="F2653" s="2">
        <v>41.29</v>
      </c>
      <c r="G2653" s="2">
        <v>117470.05</v>
      </c>
      <c r="H2653" s="15">
        <f t="shared" si="41"/>
        <v>-1.2091898428054236E-3</v>
      </c>
      <c r="I2653" s="14"/>
      <c r="J2653" s="14"/>
      <c r="K2653" s="14"/>
    </row>
    <row r="2654" spans="2:11" ht="13.5" x14ac:dyDescent="0.35">
      <c r="B2654" s="3">
        <v>45868</v>
      </c>
      <c r="C2654" s="2">
        <v>41.2</v>
      </c>
      <c r="D2654" s="2">
        <v>41.2</v>
      </c>
      <c r="E2654" s="2">
        <v>834</v>
      </c>
      <c r="F2654" s="2">
        <v>41.183</v>
      </c>
      <c r="G2654" s="2">
        <v>34346.622000000003</v>
      </c>
      <c r="H2654" s="15">
        <f t="shared" si="41"/>
        <v>-2.4213075060531314E-3</v>
      </c>
      <c r="I2654" s="14"/>
      <c r="J2654" s="14"/>
      <c r="K2654" s="14"/>
    </row>
    <row r="2655" spans="2:11" ht="13.5" x14ac:dyDescent="0.35">
      <c r="B2655" s="3">
        <v>45869</v>
      </c>
      <c r="C2655" s="2">
        <v>41.3</v>
      </c>
      <c r="D2655" s="2">
        <v>41.3</v>
      </c>
      <c r="E2655" s="2">
        <v>772</v>
      </c>
      <c r="F2655" s="2">
        <v>41.171999999999997</v>
      </c>
      <c r="G2655" s="2">
        <v>31784.784</v>
      </c>
      <c r="H2655" s="15">
        <f t="shared" si="41"/>
        <v>2.4271844660192794E-3</v>
      </c>
      <c r="I2655" s="14"/>
      <c r="J2655" s="14"/>
      <c r="K2655" s="14"/>
    </row>
    <row r="2656" spans="2:11" ht="13.5" x14ac:dyDescent="0.35">
      <c r="B2656" s="3">
        <v>45870</v>
      </c>
      <c r="C2656" s="2">
        <v>41.3</v>
      </c>
      <c r="D2656" s="2">
        <v>41.3</v>
      </c>
      <c r="E2656" s="2">
        <v>1743</v>
      </c>
      <c r="F2656" s="2">
        <v>41.234000000000002</v>
      </c>
      <c r="G2656" s="2">
        <v>71870.861999999994</v>
      </c>
      <c r="H2656" s="15">
        <f t="shared" si="41"/>
        <v>0</v>
      </c>
      <c r="I2656" s="14"/>
      <c r="J2656" s="14"/>
      <c r="K2656" s="14"/>
    </row>
    <row r="2657" spans="2:11" ht="13.5" x14ac:dyDescent="0.35">
      <c r="B2657" s="3">
        <v>45873</v>
      </c>
      <c r="C2657" s="2">
        <v>42.47</v>
      </c>
      <c r="D2657" s="2">
        <v>42.47</v>
      </c>
      <c r="E2657" s="2">
        <v>10577</v>
      </c>
      <c r="F2657" s="2">
        <v>41.783000000000001</v>
      </c>
      <c r="G2657" s="2">
        <v>441938.79100000003</v>
      </c>
      <c r="H2657" s="15">
        <f t="shared" si="41"/>
        <v>2.8329297820823288E-2</v>
      </c>
      <c r="I2657" s="14"/>
      <c r="J2657" s="14"/>
      <c r="K2657" s="14"/>
    </row>
    <row r="2658" spans="2:11" ht="13.5" x14ac:dyDescent="0.35">
      <c r="B2658" s="3">
        <v>45874</v>
      </c>
      <c r="C2658" s="2">
        <v>43.5</v>
      </c>
      <c r="D2658" s="2">
        <v>43.5</v>
      </c>
      <c r="E2658" s="2">
        <v>57951</v>
      </c>
      <c r="F2658" s="2">
        <v>43.366</v>
      </c>
      <c r="G2658" s="2">
        <v>2513103.0660000001</v>
      </c>
      <c r="H2658" s="15">
        <f t="shared" si="41"/>
        <v>2.4252413468330614E-2</v>
      </c>
      <c r="I2658" s="14"/>
      <c r="J2658" s="14"/>
      <c r="K2658" s="14"/>
    </row>
    <row r="2659" spans="2:11" ht="13.5" x14ac:dyDescent="0.35">
      <c r="B2659" s="3">
        <v>45875</v>
      </c>
      <c r="C2659" s="2">
        <v>43.5</v>
      </c>
      <c r="D2659" s="2">
        <v>43.5</v>
      </c>
      <c r="E2659" s="2">
        <v>11195</v>
      </c>
      <c r="F2659" s="2">
        <v>43.052999999999997</v>
      </c>
      <c r="G2659" s="2">
        <v>481978.33500000002</v>
      </c>
      <c r="H2659" s="15">
        <f t="shared" si="41"/>
        <v>0</v>
      </c>
      <c r="I2659" s="14"/>
      <c r="J2659" s="14"/>
      <c r="K2659" s="14"/>
    </row>
    <row r="2660" spans="2:11" ht="13.5" x14ac:dyDescent="0.35">
      <c r="B2660" s="3">
        <v>45876</v>
      </c>
      <c r="C2660" s="2">
        <v>43.5</v>
      </c>
      <c r="D2660" s="2">
        <v>43.5</v>
      </c>
      <c r="E2660" s="2">
        <v>4900</v>
      </c>
      <c r="F2660" s="2">
        <v>43.372999999999998</v>
      </c>
      <c r="G2660" s="2">
        <v>212527.7</v>
      </c>
      <c r="H2660" s="15">
        <f t="shared" si="41"/>
        <v>0</v>
      </c>
      <c r="I2660" s="14"/>
      <c r="J2660" s="14"/>
      <c r="K2660" s="14"/>
    </row>
    <row r="2661" spans="2:11" ht="13.5" x14ac:dyDescent="0.35">
      <c r="B2661" s="3">
        <v>45877</v>
      </c>
      <c r="C2661" s="2">
        <v>43.5</v>
      </c>
      <c r="D2661" s="2">
        <v>43.5</v>
      </c>
      <c r="E2661" s="2">
        <v>4542</v>
      </c>
      <c r="F2661" s="2">
        <v>43.127000000000002</v>
      </c>
      <c r="G2661" s="2">
        <v>195882.834</v>
      </c>
      <c r="H2661" s="15">
        <f t="shared" si="41"/>
        <v>0</v>
      </c>
      <c r="I2661" s="14"/>
      <c r="J2661" s="14"/>
      <c r="K2661" s="14"/>
    </row>
    <row r="2662" spans="2:11" ht="13.5" x14ac:dyDescent="0.35">
      <c r="B2662" s="3">
        <v>45880</v>
      </c>
      <c r="C2662" s="2">
        <v>43</v>
      </c>
      <c r="D2662" s="2">
        <v>43</v>
      </c>
      <c r="E2662" s="2">
        <v>1194</v>
      </c>
      <c r="F2662" s="2">
        <v>42.997999999999998</v>
      </c>
      <c r="G2662" s="2">
        <v>51339.612000000001</v>
      </c>
      <c r="H2662" s="15">
        <f t="shared" si="41"/>
        <v>-1.1494252873563218E-2</v>
      </c>
      <c r="I2662" s="14"/>
      <c r="J2662" s="14"/>
      <c r="K2662" s="14"/>
    </row>
    <row r="2663" spans="2:11" ht="13.5" x14ac:dyDescent="0.35">
      <c r="B2663" s="3">
        <v>45881</v>
      </c>
      <c r="C2663" s="2">
        <v>43</v>
      </c>
      <c r="D2663" s="2">
        <v>43</v>
      </c>
      <c r="E2663" s="2">
        <v>4345</v>
      </c>
      <c r="F2663" s="2">
        <v>42.83</v>
      </c>
      <c r="G2663" s="2">
        <v>186096.35</v>
      </c>
      <c r="H2663" s="15">
        <f t="shared" si="41"/>
        <v>0</v>
      </c>
      <c r="I2663" s="14"/>
      <c r="J2663" s="14"/>
      <c r="K2663" s="14"/>
    </row>
    <row r="2664" spans="2:11" ht="13.5" x14ac:dyDescent="0.35">
      <c r="B2664" s="3">
        <v>45883</v>
      </c>
      <c r="C2664" s="2">
        <v>43</v>
      </c>
      <c r="D2664" s="2">
        <v>43</v>
      </c>
      <c r="E2664" s="2">
        <v>6669</v>
      </c>
      <c r="F2664" s="2">
        <v>42.927</v>
      </c>
      <c r="G2664" s="2">
        <v>286280.163</v>
      </c>
      <c r="H2664" s="15">
        <f t="shared" si="41"/>
        <v>0</v>
      </c>
      <c r="I2664" s="14"/>
      <c r="J2664" s="14"/>
      <c r="K2664" s="14"/>
    </row>
    <row r="2665" spans="2:11" ht="13.5" x14ac:dyDescent="0.35">
      <c r="B2665" s="3">
        <v>45884</v>
      </c>
      <c r="C2665" s="2">
        <v>43</v>
      </c>
      <c r="D2665" s="2">
        <v>43</v>
      </c>
      <c r="E2665" s="2">
        <v>22818</v>
      </c>
      <c r="F2665" s="2">
        <v>42.993000000000002</v>
      </c>
      <c r="G2665" s="2">
        <v>981014.27399999998</v>
      </c>
      <c r="H2665" s="15">
        <f t="shared" si="41"/>
        <v>0</v>
      </c>
      <c r="I2665" s="14"/>
      <c r="J2665" s="14"/>
      <c r="K2665" s="14"/>
    </row>
    <row r="2666" spans="2:11" ht="13.5" x14ac:dyDescent="0.35">
      <c r="B2666" s="3">
        <v>45887</v>
      </c>
      <c r="C2666" s="2">
        <v>43</v>
      </c>
      <c r="D2666" s="2">
        <v>43</v>
      </c>
      <c r="E2666" s="2">
        <v>28509</v>
      </c>
      <c r="F2666" s="2">
        <v>43</v>
      </c>
      <c r="G2666" s="2">
        <v>1225887</v>
      </c>
      <c r="H2666" s="15">
        <f t="shared" si="41"/>
        <v>0</v>
      </c>
      <c r="I2666" s="14"/>
      <c r="J2666" s="14"/>
      <c r="K2666" s="14"/>
    </row>
    <row r="2667" spans="2:11" ht="13.5" x14ac:dyDescent="0.35">
      <c r="B2667" s="3">
        <v>45888</v>
      </c>
      <c r="C2667" s="2">
        <v>43</v>
      </c>
      <c r="D2667" s="2">
        <v>43</v>
      </c>
      <c r="E2667" s="2">
        <v>18869</v>
      </c>
      <c r="F2667" s="2">
        <v>43.106999999999999</v>
      </c>
      <c r="G2667" s="2">
        <v>813385.98300000001</v>
      </c>
      <c r="H2667" s="15">
        <f t="shared" si="41"/>
        <v>0</v>
      </c>
      <c r="I2667" s="14"/>
      <c r="J2667" s="14"/>
      <c r="K2667" s="14"/>
    </row>
    <row r="2668" spans="2:11" ht="13.5" x14ac:dyDescent="0.35">
      <c r="B2668" s="3">
        <v>45889</v>
      </c>
      <c r="C2668" s="2">
        <v>43.39</v>
      </c>
      <c r="D2668" s="2">
        <v>43.39</v>
      </c>
      <c r="E2668" s="2">
        <v>13720</v>
      </c>
      <c r="F2668" s="2">
        <v>43.006999999999998</v>
      </c>
      <c r="G2668" s="2">
        <v>590056.04</v>
      </c>
      <c r="H2668" s="15">
        <f t="shared" si="41"/>
        <v>9.0697674418604782E-3</v>
      </c>
      <c r="I2668" s="14"/>
      <c r="J2668" s="14"/>
      <c r="K2668" s="14"/>
    </row>
    <row r="2669" spans="2:11" ht="13.5" x14ac:dyDescent="0.35">
      <c r="B2669" s="3">
        <v>45890</v>
      </c>
      <c r="C2669" s="2">
        <v>43</v>
      </c>
      <c r="D2669" s="2">
        <v>43</v>
      </c>
      <c r="E2669" s="2">
        <v>23652</v>
      </c>
      <c r="F2669" s="2">
        <v>43.02</v>
      </c>
      <c r="G2669" s="2">
        <v>1017509.04</v>
      </c>
      <c r="H2669" s="15">
        <f t="shared" si="41"/>
        <v>-8.9882461396635291E-3</v>
      </c>
      <c r="I2669" s="14"/>
      <c r="J2669" s="14"/>
      <c r="K2669" s="14"/>
    </row>
    <row r="2670" spans="2:11" ht="13.5" x14ac:dyDescent="0.35">
      <c r="B2670" s="3">
        <v>45891</v>
      </c>
      <c r="C2670" s="2">
        <v>43</v>
      </c>
      <c r="D2670" s="2">
        <v>43</v>
      </c>
      <c r="E2670" s="2">
        <v>14835</v>
      </c>
      <c r="F2670" s="2">
        <v>43.000999999999998</v>
      </c>
      <c r="G2670" s="2">
        <v>637919.83499999996</v>
      </c>
      <c r="H2670" s="15">
        <f t="shared" si="41"/>
        <v>0</v>
      </c>
      <c r="I2670" s="14"/>
      <c r="J2670" s="14"/>
      <c r="K2670" s="14"/>
    </row>
    <row r="2671" spans="2:11" ht="13.5" x14ac:dyDescent="0.35">
      <c r="B2671" s="3">
        <v>45894</v>
      </c>
      <c r="C2671" s="2">
        <v>43.29</v>
      </c>
      <c r="D2671" s="2">
        <v>43.29</v>
      </c>
      <c r="E2671" s="2">
        <v>32968</v>
      </c>
      <c r="F2671" s="2">
        <v>42.997999999999998</v>
      </c>
      <c r="G2671" s="2">
        <v>1417558.064</v>
      </c>
      <c r="H2671" s="15">
        <f t="shared" si="41"/>
        <v>6.744186046511608E-3</v>
      </c>
      <c r="I2671" s="14"/>
      <c r="J2671" s="14"/>
      <c r="K2671" s="14"/>
    </row>
    <row r="2672" spans="2:11" ht="13.5" x14ac:dyDescent="0.35">
      <c r="B2672" s="3">
        <v>45895</v>
      </c>
      <c r="C2672" s="2">
        <v>44.45</v>
      </c>
      <c r="D2672" s="2">
        <v>44.45</v>
      </c>
      <c r="E2672" s="2">
        <v>34510</v>
      </c>
      <c r="F2672" s="2">
        <v>43.198</v>
      </c>
      <c r="G2672" s="2">
        <v>1490762.98</v>
      </c>
      <c r="H2672" s="15">
        <f t="shared" si="41"/>
        <v>2.679602679602688E-2</v>
      </c>
      <c r="I2672" s="14"/>
      <c r="J2672" s="14"/>
      <c r="K2672" s="14"/>
    </row>
    <row r="2673" spans="2:11" ht="13.5" x14ac:dyDescent="0.35">
      <c r="B2673" s="3">
        <v>45896</v>
      </c>
      <c r="C2673" s="2">
        <v>44.75</v>
      </c>
      <c r="D2673" s="2">
        <v>44.75</v>
      </c>
      <c r="E2673" s="2">
        <v>5234</v>
      </c>
      <c r="F2673" s="2">
        <v>44.552</v>
      </c>
      <c r="G2673" s="2">
        <v>233185.16800000001</v>
      </c>
      <c r="H2673" s="15">
        <f t="shared" si="41"/>
        <v>6.7491563554555037E-3</v>
      </c>
      <c r="I2673" s="14"/>
      <c r="J2673" s="14"/>
      <c r="K2673" s="14"/>
    </row>
    <row r="2674" spans="2:11" ht="13.5" x14ac:dyDescent="0.35">
      <c r="B2674" s="3">
        <v>45897</v>
      </c>
      <c r="C2674" s="2">
        <v>44.5</v>
      </c>
      <c r="D2674" s="2">
        <v>44.5</v>
      </c>
      <c r="E2674" s="2">
        <v>2736</v>
      </c>
      <c r="F2674" s="2">
        <v>44.518999999999998</v>
      </c>
      <c r="G2674" s="2">
        <v>121803.984</v>
      </c>
      <c r="H2674" s="15">
        <f t="shared" si="41"/>
        <v>-5.5865921787709499E-3</v>
      </c>
      <c r="I2674" s="14"/>
      <c r="J2674" s="14"/>
      <c r="K2674" s="14"/>
    </row>
    <row r="2675" spans="2:11" ht="13.5" x14ac:dyDescent="0.35">
      <c r="B2675" s="3">
        <v>45898</v>
      </c>
      <c r="C2675" s="2">
        <v>44.57</v>
      </c>
      <c r="D2675" s="2">
        <v>44.57</v>
      </c>
      <c r="E2675" s="2">
        <v>1351</v>
      </c>
      <c r="F2675" s="2">
        <v>44.499000000000002</v>
      </c>
      <c r="G2675" s="2">
        <v>60118.148999999998</v>
      </c>
      <c r="H2675" s="15">
        <f t="shared" si="41"/>
        <v>1.5730337078651748E-3</v>
      </c>
      <c r="I2675" s="14"/>
      <c r="J2675" s="14"/>
      <c r="K2675" s="14"/>
    </row>
    <row r="2676" spans="2:11" ht="13.5" x14ac:dyDescent="0.35">
      <c r="B2676" s="3">
        <v>45901</v>
      </c>
      <c r="C2676" s="2">
        <v>44.5</v>
      </c>
      <c r="D2676" s="2">
        <v>44.5</v>
      </c>
      <c r="E2676" s="2">
        <v>2603</v>
      </c>
      <c r="F2676" s="2">
        <v>44.469000000000001</v>
      </c>
      <c r="G2676" s="2">
        <v>115752.807</v>
      </c>
      <c r="H2676" s="15">
        <f t="shared" si="41"/>
        <v>-1.5705631590756178E-3</v>
      </c>
      <c r="I2676" s="14"/>
      <c r="J2676" s="14"/>
      <c r="K2676" s="14"/>
    </row>
    <row r="2677" spans="2:11" ht="13.5" x14ac:dyDescent="0.35">
      <c r="B2677" s="3">
        <v>45902</v>
      </c>
      <c r="C2677" s="2">
        <v>44.5</v>
      </c>
      <c r="D2677" s="2">
        <v>44.5</v>
      </c>
      <c r="E2677" s="2">
        <v>4979</v>
      </c>
      <c r="F2677" s="2">
        <v>44.615000000000002</v>
      </c>
      <c r="G2677" s="2">
        <v>222138.08499999999</v>
      </c>
      <c r="H2677" s="15">
        <f t="shared" si="41"/>
        <v>0</v>
      </c>
      <c r="I2677" s="14"/>
      <c r="J2677" s="14"/>
      <c r="K2677" s="14"/>
    </row>
    <row r="2678" spans="2:11" ht="13.5" x14ac:dyDescent="0.35">
      <c r="B2678" s="3">
        <v>45903</v>
      </c>
      <c r="C2678" s="2">
        <v>44.5</v>
      </c>
      <c r="D2678" s="2">
        <v>44.5</v>
      </c>
      <c r="E2678" s="2">
        <v>6324</v>
      </c>
      <c r="F2678" s="2">
        <v>44.509</v>
      </c>
      <c r="G2678" s="2">
        <v>281474.91600000003</v>
      </c>
      <c r="H2678" s="15">
        <f t="shared" si="41"/>
        <v>0</v>
      </c>
      <c r="I2678" s="14"/>
      <c r="J2678" s="14"/>
      <c r="K2678" s="14"/>
    </row>
    <row r="2679" spans="2:11" ht="13.5" x14ac:dyDescent="0.35">
      <c r="B2679" s="3">
        <v>45905</v>
      </c>
      <c r="C2679" s="2">
        <v>45</v>
      </c>
      <c r="D2679" s="2">
        <v>45</v>
      </c>
      <c r="E2679" s="2">
        <v>27472</v>
      </c>
      <c r="F2679" s="2">
        <v>45.000999999999998</v>
      </c>
      <c r="G2679" s="2">
        <v>1236267.4720000001</v>
      </c>
      <c r="H2679" s="15">
        <f t="shared" si="41"/>
        <v>1.1235955056179775E-2</v>
      </c>
      <c r="I2679" s="14"/>
      <c r="J2679" s="14"/>
      <c r="K2679" s="14"/>
    </row>
    <row r="2680" spans="2:11" ht="13.5" x14ac:dyDescent="0.35">
      <c r="B2680" s="3">
        <v>45908</v>
      </c>
      <c r="C2680" s="2">
        <v>45.3</v>
      </c>
      <c r="D2680" s="2">
        <v>45.3</v>
      </c>
      <c r="E2680" s="2">
        <v>9702</v>
      </c>
      <c r="F2680" s="2">
        <v>45.234999999999999</v>
      </c>
      <c r="G2680" s="2">
        <v>438869.97</v>
      </c>
      <c r="H2680" s="15">
        <f t="shared" si="41"/>
        <v>6.6666666666666038E-3</v>
      </c>
      <c r="I2680" s="14"/>
      <c r="J2680" s="14"/>
      <c r="K2680" s="14"/>
    </row>
    <row r="2681" spans="2:11" ht="13.5" x14ac:dyDescent="0.35">
      <c r="B2681" s="3">
        <v>45909</v>
      </c>
      <c r="C2681" s="2">
        <v>45</v>
      </c>
      <c r="D2681" s="2">
        <v>45</v>
      </c>
      <c r="E2681" s="2">
        <v>13267</v>
      </c>
      <c r="F2681" s="2">
        <v>45.125999999999998</v>
      </c>
      <c r="G2681" s="2">
        <v>598686.64199999999</v>
      </c>
      <c r="H2681" s="15">
        <f t="shared" si="41"/>
        <v>-6.6225165562913283E-3</v>
      </c>
      <c r="I2681" s="14"/>
      <c r="J2681" s="14"/>
      <c r="K2681" s="14"/>
    </row>
    <row r="2682" spans="2:11" ht="13.5" x14ac:dyDescent="0.35">
      <c r="B2682" s="3">
        <v>45910</v>
      </c>
      <c r="C2682" s="2">
        <v>44.95</v>
      </c>
      <c r="D2682" s="2">
        <v>44.95</v>
      </c>
      <c r="E2682" s="2">
        <v>5553</v>
      </c>
      <c r="F2682" s="2">
        <v>45.009</v>
      </c>
      <c r="G2682" s="2">
        <v>249934.97700000001</v>
      </c>
      <c r="H2682" s="15">
        <f t="shared" si="41"/>
        <v>-1.111111111111048E-3</v>
      </c>
      <c r="I2682" s="14"/>
      <c r="J2682" s="14"/>
      <c r="K2682" s="14"/>
    </row>
    <row r="2683" spans="2:11" ht="13.5" x14ac:dyDescent="0.35">
      <c r="B2683" s="3">
        <v>45911</v>
      </c>
      <c r="C2683" s="2">
        <v>44.94</v>
      </c>
      <c r="D2683" s="2">
        <v>44.94</v>
      </c>
      <c r="E2683" s="2">
        <v>30894</v>
      </c>
      <c r="F2683" s="2">
        <v>44.838999999999999</v>
      </c>
      <c r="G2683" s="2">
        <v>1385256.0660000001</v>
      </c>
      <c r="H2683" s="15">
        <f t="shared" si="41"/>
        <v>-2.2246941045617609E-4</v>
      </c>
      <c r="I2683" s="14"/>
      <c r="J2683" s="14"/>
      <c r="K2683" s="14"/>
    </row>
    <row r="2684" spans="2:11" ht="13.5" x14ac:dyDescent="0.35">
      <c r="B2684" s="3">
        <v>45912</v>
      </c>
      <c r="C2684" s="2">
        <v>45.29</v>
      </c>
      <c r="D2684" s="2">
        <v>45.29</v>
      </c>
      <c r="E2684" s="2">
        <v>9126</v>
      </c>
      <c r="F2684" s="2">
        <v>44.893999999999998</v>
      </c>
      <c r="G2684" s="2">
        <v>409702.64399999997</v>
      </c>
      <c r="H2684" s="15">
        <f t="shared" si="41"/>
        <v>7.7881619937695025E-3</v>
      </c>
      <c r="I2684" s="14"/>
      <c r="J2684" s="14"/>
      <c r="K2684" s="14"/>
    </row>
    <row r="2685" spans="2:11" ht="13.5" x14ac:dyDescent="0.35">
      <c r="B2685" s="3">
        <v>45915</v>
      </c>
      <c r="C2685" s="2">
        <v>46.5</v>
      </c>
      <c r="D2685" s="2">
        <v>46.5</v>
      </c>
      <c r="E2685" s="2">
        <v>7392</v>
      </c>
      <c r="F2685" s="2">
        <v>46.357999999999997</v>
      </c>
      <c r="G2685" s="2">
        <v>342678.33600000001</v>
      </c>
      <c r="H2685" s="15">
        <f t="shared" si="41"/>
        <v>2.6716714506513597E-2</v>
      </c>
      <c r="I2685" s="14"/>
      <c r="J2685" s="14"/>
      <c r="K2685" s="14"/>
    </row>
    <row r="2686" spans="2:11" ht="13.5" x14ac:dyDescent="0.35">
      <c r="B2686" s="3">
        <v>45916</v>
      </c>
      <c r="C2686" s="2">
        <v>46.8</v>
      </c>
      <c r="D2686" s="2">
        <v>46.8</v>
      </c>
      <c r="E2686" s="2">
        <v>23961</v>
      </c>
      <c r="F2686" s="2">
        <v>46.524999999999999</v>
      </c>
      <c r="G2686" s="2">
        <v>1114785.5249999999</v>
      </c>
      <c r="H2686" s="15">
        <f t="shared" si="41"/>
        <v>6.4516129032257457E-3</v>
      </c>
      <c r="I2686" s="14"/>
      <c r="J2686" s="14"/>
      <c r="K2686" s="14"/>
    </row>
    <row r="2687" spans="2:11" ht="13.5" x14ac:dyDescent="0.35">
      <c r="B2687" s="3">
        <v>45917</v>
      </c>
      <c r="C2687" s="2">
        <v>46.9</v>
      </c>
      <c r="D2687" s="2">
        <v>46.9</v>
      </c>
      <c r="E2687" s="2">
        <v>27655</v>
      </c>
      <c r="F2687" s="2">
        <v>46.863999999999997</v>
      </c>
      <c r="G2687" s="2">
        <v>1296023.92</v>
      </c>
      <c r="H2687" s="15">
        <f t="shared" si="41"/>
        <v>2.1367521367521673E-3</v>
      </c>
      <c r="I2687" s="14"/>
      <c r="J2687" s="14"/>
      <c r="K2687" s="14"/>
    </row>
    <row r="2688" spans="2:11" ht="13.5" x14ac:dyDescent="0.35">
      <c r="B2688" s="3">
        <v>45918</v>
      </c>
      <c r="C2688" s="2">
        <v>46.8</v>
      </c>
      <c r="D2688" s="4">
        <v>46.8</v>
      </c>
      <c r="E2688" s="4">
        <v>16056</v>
      </c>
      <c r="F2688" s="4">
        <v>46.856000000000002</v>
      </c>
      <c r="G2688" s="4">
        <f>E2688*F2688</f>
        <v>752319.93599999999</v>
      </c>
      <c r="H2688" s="15">
        <f t="shared" si="41"/>
        <v>-2.1321961620469386E-3</v>
      </c>
      <c r="I2688" s="14"/>
      <c r="J2688" s="14"/>
      <c r="K2688" s="14"/>
    </row>
    <row r="2689" spans="2:11" ht="13.5" x14ac:dyDescent="0.35">
      <c r="B2689" s="3">
        <v>45919</v>
      </c>
      <c r="C2689" s="4">
        <v>46.9</v>
      </c>
      <c r="D2689" s="4">
        <v>46.9</v>
      </c>
      <c r="E2689" s="4">
        <v>18744</v>
      </c>
      <c r="F2689" s="4">
        <v>46.988999999999997</v>
      </c>
      <c r="G2689" s="4">
        <f t="shared" ref="G2689:G2696" si="42">E2689*F2689</f>
        <v>880761.81599999999</v>
      </c>
      <c r="H2689" s="15">
        <f t="shared" si="41"/>
        <v>2.1367521367521673E-3</v>
      </c>
      <c r="I2689" s="14"/>
      <c r="J2689" s="14"/>
      <c r="K2689" s="14"/>
    </row>
    <row r="2690" spans="2:11" ht="13.5" x14ac:dyDescent="0.35">
      <c r="B2690" s="3">
        <v>45922</v>
      </c>
      <c r="C2690" s="4">
        <v>46.99</v>
      </c>
      <c r="D2690" s="4">
        <v>46.99</v>
      </c>
      <c r="E2690" s="4">
        <v>4210</v>
      </c>
      <c r="F2690" s="4">
        <v>47.000999999999998</v>
      </c>
      <c r="G2690" s="4">
        <f t="shared" si="42"/>
        <v>197874.21</v>
      </c>
      <c r="H2690" s="15">
        <f t="shared" si="41"/>
        <v>1.9189765458422902E-3</v>
      </c>
      <c r="I2690" s="14"/>
      <c r="J2690" s="14"/>
      <c r="K2690" s="14"/>
    </row>
    <row r="2691" spans="2:11" ht="13.5" x14ac:dyDescent="0.35">
      <c r="B2691" s="3">
        <v>45923</v>
      </c>
      <c r="C2691" s="4">
        <v>46.9</v>
      </c>
      <c r="D2691" s="4">
        <v>46.9</v>
      </c>
      <c r="E2691" s="4">
        <v>1340</v>
      </c>
      <c r="F2691" s="4">
        <v>46.92</v>
      </c>
      <c r="G2691" s="4">
        <f t="shared" si="42"/>
        <v>62872.800000000003</v>
      </c>
      <c r="H2691" s="15">
        <f t="shared" si="41"/>
        <v>-1.9153011278996257E-3</v>
      </c>
      <c r="I2691" s="14"/>
      <c r="J2691" s="14"/>
      <c r="K2691" s="14"/>
    </row>
    <row r="2692" spans="2:11" ht="13.5" x14ac:dyDescent="0.35">
      <c r="B2692" s="3">
        <v>45924</v>
      </c>
      <c r="C2692" s="4">
        <v>46.9</v>
      </c>
      <c r="D2692" s="4">
        <v>46.9</v>
      </c>
      <c r="E2692" s="4">
        <v>6427</v>
      </c>
      <c r="F2692" s="4">
        <v>46.750999999999998</v>
      </c>
      <c r="G2692" s="4">
        <f t="shared" si="42"/>
        <v>300468.67699999997</v>
      </c>
      <c r="H2692" s="15">
        <f t="shared" si="41"/>
        <v>0</v>
      </c>
      <c r="I2692" s="14"/>
      <c r="J2692" s="14"/>
      <c r="K2692" s="14"/>
    </row>
    <row r="2693" spans="2:11" ht="13.5" x14ac:dyDescent="0.35">
      <c r="B2693" s="3">
        <v>45925</v>
      </c>
      <c r="C2693" s="4">
        <v>46.75</v>
      </c>
      <c r="D2693" s="4">
        <v>46.75</v>
      </c>
      <c r="E2693" s="4">
        <v>9214</v>
      </c>
      <c r="F2693" s="4">
        <v>46.664000000000001</v>
      </c>
      <c r="G2693" s="4">
        <f t="shared" si="42"/>
        <v>429962.09600000002</v>
      </c>
      <c r="H2693" s="15">
        <f t="shared" si="41"/>
        <v>-3.1982942430703321E-3</v>
      </c>
      <c r="I2693" s="14"/>
      <c r="J2693" s="14"/>
      <c r="K2693" s="14"/>
    </row>
    <row r="2694" spans="2:11" ht="13.5" x14ac:dyDescent="0.35">
      <c r="B2694" s="3">
        <v>45926</v>
      </c>
      <c r="C2694" s="4">
        <v>46.7</v>
      </c>
      <c r="D2694" s="4">
        <v>46.7</v>
      </c>
      <c r="E2694" s="4">
        <v>1564</v>
      </c>
      <c r="F2694" s="4">
        <v>46.591999999999999</v>
      </c>
      <c r="G2694" s="4">
        <f t="shared" si="42"/>
        <v>72869.887999999992</v>
      </c>
      <c r="H2694" s="15">
        <f t="shared" si="41"/>
        <v>-1.0695187165774794E-3</v>
      </c>
      <c r="I2694" s="14"/>
      <c r="J2694" s="14"/>
      <c r="K2694" s="14"/>
    </row>
    <row r="2695" spans="2:11" ht="13.5" x14ac:dyDescent="0.35">
      <c r="B2695" s="3">
        <v>45929</v>
      </c>
      <c r="C2695" s="4">
        <v>46.5</v>
      </c>
      <c r="D2695" s="4">
        <v>46.5</v>
      </c>
      <c r="E2695" s="4">
        <v>2708</v>
      </c>
      <c r="F2695" s="4">
        <v>46.548000000000002</v>
      </c>
      <c r="G2695" s="4">
        <f t="shared" si="42"/>
        <v>126051.98400000001</v>
      </c>
      <c r="H2695" s="15">
        <f t="shared" si="41"/>
        <v>-4.2826552462527376E-3</v>
      </c>
      <c r="I2695" s="11" t="s">
        <v>13</v>
      </c>
      <c r="J2695" s="11" t="s">
        <v>14</v>
      </c>
      <c r="K2695" s="11" t="s">
        <v>6</v>
      </c>
    </row>
    <row r="2696" spans="2:11" ht="13.5" x14ac:dyDescent="0.35">
      <c r="B2696" s="3">
        <v>45930</v>
      </c>
      <c r="C2696" s="4">
        <v>46.2</v>
      </c>
      <c r="D2696" s="4">
        <v>46.2</v>
      </c>
      <c r="E2696" s="4">
        <v>3619</v>
      </c>
      <c r="F2696" s="4">
        <v>46.057000000000002</v>
      </c>
      <c r="G2696" s="4">
        <f t="shared" si="42"/>
        <v>166680.283</v>
      </c>
      <c r="H2696" s="15">
        <f t="shared" si="41"/>
        <v>-6.4516129032257457E-3</v>
      </c>
      <c r="I2696" s="17">
        <v>34920000</v>
      </c>
      <c r="J2696" s="12">
        <f>I2696*D2696</f>
        <v>1613304000</v>
      </c>
      <c r="K2696" s="13">
        <f>SUM(E2513:E2696)/184</f>
        <v>13243.603260869566</v>
      </c>
    </row>
  </sheetData>
  <mergeCells count="1">
    <mergeCell ref="B2:G2"/>
  </mergeCells>
  <phoneticPr fontId="0" type="noConversion"/>
  <conditionalFormatting sqref="H6:H2696">
    <cfRule type="expression" dxfId="30" priority="1" stopIfTrue="1">
      <formula>$H6&gt;0</formula>
    </cfRule>
    <cfRule type="expression" dxfId="29" priority="2" stopIfTrue="1">
      <formula>$H6&lt;0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693"/>
  <sheetViews>
    <sheetView topLeftCell="A2680" workbookViewId="0">
      <selection activeCell="E2695" sqref="E2695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6">
        <f>TITRES_STAT!D5</f>
        <v>9.6946999999999992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6">
        <f>TITRES_STAT!D6</f>
        <v>9.8065999999999995</v>
      </c>
      <c r="C3" s="2">
        <f>B3-B2</f>
        <v>0.11190000000000033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6">
        <f>TITRES_STAT!D7</f>
        <v>9.6946999999999992</v>
      </c>
      <c r="C4" s="2">
        <f t="shared" ref="C4:C67" si="0">B4-B3</f>
        <v>-0.11190000000000033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6">
        <f>TITRES_STAT!D8</f>
        <v>9.6946999999999992</v>
      </c>
      <c r="C5" s="2">
        <f t="shared" si="0"/>
        <v>0</v>
      </c>
      <c r="D5" s="2">
        <f>AVERAGE(B1:B5)</f>
        <v>9.7226749999999988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6">
        <f>TITRES_STAT!D9</f>
        <v>9.6835000000000004</v>
      </c>
      <c r="C6" s="2">
        <f t="shared" si="0"/>
        <v>-1.1199999999998766E-2</v>
      </c>
      <c r="D6" s="2">
        <f t="shared" ref="D6:D69" si="1">AVERAGE(B2:B6)</f>
        <v>9.7148399999999988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6">
        <f>TITRES_STAT!D10</f>
        <v>9.5456000000000003</v>
      </c>
      <c r="C7" s="2">
        <f t="shared" si="0"/>
        <v>-0.13790000000000013</v>
      </c>
      <c r="D7" s="2">
        <f t="shared" si="1"/>
        <v>9.6850199999999997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6">
        <f>TITRES_STAT!D11</f>
        <v>9.6873000000000005</v>
      </c>
      <c r="C8" s="2">
        <f t="shared" si="0"/>
        <v>0.14170000000000016</v>
      </c>
      <c r="D8" s="2">
        <f t="shared" si="1"/>
        <v>9.6611599999999989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6">
        <f>TITRES_STAT!D12</f>
        <v>9.6873000000000005</v>
      </c>
      <c r="C9" s="2">
        <f t="shared" si="0"/>
        <v>0</v>
      </c>
      <c r="D9" s="2">
        <f t="shared" si="1"/>
        <v>9.6596799999999998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6">
        <f>TITRES_STAT!D13</f>
        <v>9.6835000000000004</v>
      </c>
      <c r="C10" s="2">
        <f t="shared" si="0"/>
        <v>-3.8000000000000256E-3</v>
      </c>
      <c r="D10" s="2">
        <f t="shared" si="1"/>
        <v>9.6574400000000011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6">
        <f>TITRES_STAT!D14</f>
        <v>9.6201000000000008</v>
      </c>
      <c r="C11" s="2">
        <f t="shared" si="0"/>
        <v>-6.3399999999999679E-2</v>
      </c>
      <c r="D11" s="2">
        <f t="shared" si="1"/>
        <v>9.6447600000000016</v>
      </c>
      <c r="E11" s="2">
        <f>AVERAGE(B2:B11)</f>
        <v>9.6797999999999966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6">
        <f>TITRES_STAT!D15</f>
        <v>9.5604999999999993</v>
      </c>
      <c r="C12" s="2">
        <f t="shared" si="0"/>
        <v>-5.960000000000143E-2</v>
      </c>
      <c r="D12" s="2">
        <f t="shared" si="1"/>
        <v>9.6477400000000006</v>
      </c>
      <c r="E12" s="2">
        <f t="shared" ref="E12:E75" si="2">AVERAGE(B3:B12)</f>
        <v>9.6663800000000002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6">
        <f>TITRES_STAT!D16</f>
        <v>9.5456000000000003</v>
      </c>
      <c r="C13" s="2">
        <f t="shared" si="0"/>
        <v>-1.4899999999999025E-2</v>
      </c>
      <c r="D13" s="2">
        <f t="shared" si="1"/>
        <v>9.6194000000000006</v>
      </c>
      <c r="E13" s="2">
        <f t="shared" si="2"/>
        <v>9.6402799999999989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6">
        <f>TITRES_STAT!D17</f>
        <v>9.4634999999999998</v>
      </c>
      <c r="C14" s="2">
        <f t="shared" si="0"/>
        <v>-8.2100000000000506E-2</v>
      </c>
      <c r="D14" s="2">
        <f t="shared" si="1"/>
        <v>9.5746399999999987</v>
      </c>
      <c r="E14" s="2">
        <f t="shared" si="2"/>
        <v>9.6171600000000002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6">
        <f>TITRES_STAT!D18</f>
        <v>9.4374000000000002</v>
      </c>
      <c r="C15" s="2">
        <f t="shared" si="0"/>
        <v>-2.6099999999999568E-2</v>
      </c>
      <c r="D15" s="2">
        <f t="shared" si="1"/>
        <v>9.5254200000000004</v>
      </c>
      <c r="E15" s="2">
        <f t="shared" si="2"/>
        <v>9.5914300000000008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6">
        <f>TITRES_STAT!D19</f>
        <v>9.4262999999999995</v>
      </c>
      <c r="C16" s="2">
        <f t="shared" si="0"/>
        <v>-1.1100000000000776E-2</v>
      </c>
      <c r="D16" s="2">
        <f t="shared" si="1"/>
        <v>9.4866599999999988</v>
      </c>
      <c r="E16" s="2">
        <f t="shared" si="2"/>
        <v>9.5657099999999993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6">
        <f>TITRES_STAT!D20</f>
        <v>9.3330000000000002</v>
      </c>
      <c r="C17" s="2">
        <f t="shared" si="0"/>
        <v>-9.3299999999999272E-2</v>
      </c>
      <c r="D17" s="2">
        <f t="shared" si="1"/>
        <v>9.44116</v>
      </c>
      <c r="E17" s="2">
        <f t="shared" si="2"/>
        <v>9.5444499999999994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6">
        <f>TITRES_STAT!D21</f>
        <v>9.3217999999999996</v>
      </c>
      <c r="C18" s="2">
        <f t="shared" si="0"/>
        <v>-1.1200000000000543E-2</v>
      </c>
      <c r="D18" s="2">
        <f t="shared" si="1"/>
        <v>9.3963999999999999</v>
      </c>
      <c r="E18" s="2">
        <f t="shared" si="2"/>
        <v>9.5078999999999994</v>
      </c>
      <c r="F18" s="2"/>
      <c r="G18" s="2"/>
      <c r="H18" s="2"/>
      <c r="I18" s="2">
        <f t="array" ref="I18">SUMPRODUCT(B2:B21, (ROW(B2:B21)-ROW(B2)+1)) / (20*21/2)</f>
        <v>9.4514333333333322</v>
      </c>
      <c r="J18" s="2"/>
      <c r="K18" s="2"/>
    </row>
    <row r="19" spans="1:11" ht="13.5" x14ac:dyDescent="0.25">
      <c r="A19" s="3">
        <f>TITRES_STAT!B22</f>
        <v>42032</v>
      </c>
      <c r="B19" s="6">
        <f>TITRES_STAT!D22</f>
        <v>9.2845999999999993</v>
      </c>
      <c r="C19" s="2">
        <f t="shared" si="0"/>
        <v>-3.7200000000000344E-2</v>
      </c>
      <c r="D19" s="2">
        <f t="shared" si="1"/>
        <v>9.3606200000000008</v>
      </c>
      <c r="E19" s="2">
        <f t="shared" si="2"/>
        <v>9.467629999999998</v>
      </c>
      <c r="F19" s="2"/>
      <c r="G19" s="2"/>
      <c r="H19" s="2"/>
      <c r="I19" s="2">
        <f t="array" ref="I19">SUMPRODUCT(B3:B22, (ROW(B3:B22)-ROW(B3)+1)) / (20*21/2)</f>
        <v>9.4415957142857145</v>
      </c>
      <c r="J19" s="2"/>
      <c r="K19" s="2"/>
    </row>
    <row r="20" spans="1:11" ht="13.5" x14ac:dyDescent="0.25">
      <c r="A20" s="3">
        <f>TITRES_STAT!B23</f>
        <v>42033</v>
      </c>
      <c r="B20" s="6">
        <f>TITRES_STAT!D23</f>
        <v>9.2845999999999993</v>
      </c>
      <c r="C20" s="2">
        <f t="shared" si="0"/>
        <v>0</v>
      </c>
      <c r="D20" s="2">
        <f t="shared" si="1"/>
        <v>9.3300599999999996</v>
      </c>
      <c r="E20" s="2">
        <f t="shared" si="2"/>
        <v>9.4277399999999982</v>
      </c>
      <c r="F20" s="2">
        <f t="shared" ref="F20:F83" si="3">AVERAGE(B1:B20)</f>
        <v>9.5502789473684206</v>
      </c>
      <c r="G20" s="2"/>
      <c r="H20" s="2"/>
      <c r="I20" s="2">
        <f t="array" ref="I20">SUMPRODUCT(B4:B23, (ROW(B4:B23)-ROW(B4)+1)) / (20*21/2)</f>
        <v>9.4191533333333322</v>
      </c>
      <c r="J20" s="2">
        <f>F20</f>
        <v>9.5502789473684206</v>
      </c>
      <c r="K20" s="2"/>
    </row>
    <row r="21" spans="1:11" ht="13.5" x14ac:dyDescent="0.25">
      <c r="A21" s="3">
        <f>TITRES_STAT!B24</f>
        <v>42034</v>
      </c>
      <c r="B21" s="6">
        <f>TITRES_STAT!D24</f>
        <v>9.2845999999999993</v>
      </c>
      <c r="C21" s="2">
        <f t="shared" si="0"/>
        <v>0</v>
      </c>
      <c r="D21" s="2">
        <f t="shared" si="1"/>
        <v>9.3017199999999995</v>
      </c>
      <c r="E21" s="2">
        <f t="shared" si="2"/>
        <v>9.3941899999999983</v>
      </c>
      <c r="F21" s="2">
        <f t="shared" si="3"/>
        <v>9.536995000000001</v>
      </c>
      <c r="G21" s="2"/>
      <c r="H21" s="2"/>
      <c r="I21" s="2">
        <f t="array" ref="I21">SUMPRODUCT(B5:B24, (ROW(B5:B24)-ROW(B5)+1)) / (20*21/2)</f>
        <v>9.3881695238095233</v>
      </c>
      <c r="J21" s="2">
        <f t="shared" ref="J21:J84" si="4">$J$4*B21+J20*(1-$J$4)</f>
        <v>9.52497619047619</v>
      </c>
      <c r="K21" s="2"/>
    </row>
    <row r="22" spans="1:11" ht="13.5" x14ac:dyDescent="0.25">
      <c r="A22" s="3">
        <f>TITRES_STAT!B25</f>
        <v>42037</v>
      </c>
      <c r="B22" s="6">
        <f>TITRES_STAT!D25</f>
        <v>9.4337</v>
      </c>
      <c r="C22" s="2">
        <f t="shared" si="0"/>
        <v>0.14910000000000068</v>
      </c>
      <c r="D22" s="2">
        <f t="shared" si="1"/>
        <v>9.3218599999999991</v>
      </c>
      <c r="E22" s="2">
        <f t="shared" si="2"/>
        <v>9.3815099999999987</v>
      </c>
      <c r="F22" s="2">
        <f t="shared" si="3"/>
        <v>9.5239450000000012</v>
      </c>
      <c r="G22" s="2"/>
      <c r="H22" s="2"/>
      <c r="I22" s="2">
        <f t="array" ref="I22">SUMPRODUCT(B6:B25, (ROW(B6:B25)-ROW(B6)+1)) / (20*21/2)</f>
        <v>9.3596714285714278</v>
      </c>
      <c r="J22" s="2">
        <f t="shared" si="4"/>
        <v>9.5162832199546479</v>
      </c>
      <c r="K22" s="2"/>
    </row>
    <row r="23" spans="1:11" ht="13.5" x14ac:dyDescent="0.25">
      <c r="A23" s="3">
        <f>TITRES_STAT!B26</f>
        <v>42038</v>
      </c>
      <c r="B23" s="6">
        <f>TITRES_STAT!D26</f>
        <v>9.2882999999999996</v>
      </c>
      <c r="C23" s="2">
        <f t="shared" si="0"/>
        <v>-0.14540000000000042</v>
      </c>
      <c r="D23" s="2">
        <f t="shared" si="1"/>
        <v>9.3151600000000006</v>
      </c>
      <c r="E23" s="2">
        <f t="shared" si="2"/>
        <v>9.3557799999999993</v>
      </c>
      <c r="F23" s="2">
        <f t="shared" si="3"/>
        <v>9.49803</v>
      </c>
      <c r="G23" s="2"/>
      <c r="H23" s="2"/>
      <c r="I23" s="2">
        <f t="array" ref="I23">SUMPRODUCT(B7:B26, (ROW(B7:B26)-ROW(B7)+1)) / (20*21/2)</f>
        <v>9.3265542857142858</v>
      </c>
      <c r="J23" s="2">
        <f t="shared" si="4"/>
        <v>9.494570532339921</v>
      </c>
      <c r="K23" s="2"/>
    </row>
    <row r="24" spans="1:11" ht="13.5" x14ac:dyDescent="0.25">
      <c r="A24" s="3">
        <f>TITRES_STAT!B27</f>
        <v>42039</v>
      </c>
      <c r="B24" s="6">
        <f>TITRES_STAT!D27</f>
        <v>9.1727000000000007</v>
      </c>
      <c r="C24" s="2">
        <f t="shared" si="0"/>
        <v>-0.11559999999999881</v>
      </c>
      <c r="D24" s="2">
        <f t="shared" si="1"/>
        <v>9.2927799999999987</v>
      </c>
      <c r="E24" s="2">
        <f t="shared" si="2"/>
        <v>9.3267000000000007</v>
      </c>
      <c r="F24" s="2">
        <f t="shared" si="3"/>
        <v>9.4719300000000004</v>
      </c>
      <c r="G24" s="2"/>
      <c r="H24" s="2"/>
      <c r="I24" s="2">
        <f t="array" ref="I24">SUMPRODUCT(B8:B27, (ROW(B8:B27)-ROW(B8)+1)) / (20*21/2)</f>
        <v>9.2997771428571436</v>
      </c>
      <c r="J24" s="2">
        <f t="shared" si="4"/>
        <v>9.4639161959265952</v>
      </c>
      <c r="K24" s="2"/>
    </row>
    <row r="25" spans="1:11" ht="13.5" x14ac:dyDescent="0.25">
      <c r="A25" s="3">
        <f>TITRES_STAT!B28</f>
        <v>42040</v>
      </c>
      <c r="B25" s="6">
        <f>TITRES_STAT!D28</f>
        <v>9.1727000000000007</v>
      </c>
      <c r="C25" s="2">
        <f t="shared" si="0"/>
        <v>0</v>
      </c>
      <c r="D25" s="2">
        <f t="shared" si="1"/>
        <v>9.2703999999999986</v>
      </c>
      <c r="E25" s="2">
        <f t="shared" si="2"/>
        <v>9.3002299999999991</v>
      </c>
      <c r="F25" s="2">
        <f t="shared" si="3"/>
        <v>9.4458299999999991</v>
      </c>
      <c r="G25" s="2"/>
      <c r="H25" s="2"/>
      <c r="I25" s="2">
        <f t="array" ref="I25">SUMPRODUCT(B9:B28, (ROW(B9:B28)-ROW(B9)+1)) / (20*21/2)</f>
        <v>9.2852485714285713</v>
      </c>
      <c r="J25" s="2">
        <f t="shared" si="4"/>
        <v>9.4361813201240619</v>
      </c>
      <c r="K25" s="2"/>
    </row>
    <row r="26" spans="1:11" ht="13.5" x14ac:dyDescent="0.25">
      <c r="A26" s="3">
        <f>TITRES_STAT!B29</f>
        <v>42041</v>
      </c>
      <c r="B26" s="6">
        <f>TITRES_STAT!D29</f>
        <v>9.0981000000000005</v>
      </c>
      <c r="C26" s="2">
        <f t="shared" si="0"/>
        <v>-7.4600000000000222E-2</v>
      </c>
      <c r="D26" s="2">
        <f t="shared" si="1"/>
        <v>9.2331000000000003</v>
      </c>
      <c r="E26" s="2">
        <f t="shared" si="2"/>
        <v>9.2674100000000017</v>
      </c>
      <c r="F26" s="2">
        <f t="shared" si="3"/>
        <v>9.4165599999999987</v>
      </c>
      <c r="G26" s="2"/>
      <c r="H26" s="2"/>
      <c r="I26" s="2">
        <f t="array" ref="I26">SUMPRODUCT(B10:B29, (ROW(B10:B29)-ROW(B10)+1)) / (20*21/2)</f>
        <v>9.2696428571428591</v>
      </c>
      <c r="J26" s="2">
        <f t="shared" si="4"/>
        <v>9.4039830991598645</v>
      </c>
      <c r="K26" s="2"/>
    </row>
    <row r="27" spans="1:11" ht="13.5" x14ac:dyDescent="0.25">
      <c r="A27" s="3">
        <f>TITRES_STAT!B30</f>
        <v>42044</v>
      </c>
      <c r="B27" s="6">
        <f>TITRES_STAT!D30</f>
        <v>9.1354000000000006</v>
      </c>
      <c r="C27" s="2">
        <f t="shared" si="0"/>
        <v>3.7300000000000111E-2</v>
      </c>
      <c r="D27" s="2">
        <f t="shared" si="1"/>
        <v>9.1734399999999994</v>
      </c>
      <c r="E27" s="2">
        <f t="shared" si="2"/>
        <v>9.2476500000000019</v>
      </c>
      <c r="F27" s="2">
        <f t="shared" si="3"/>
        <v>9.3960499999999971</v>
      </c>
      <c r="G27" s="2"/>
      <c r="H27" s="2"/>
      <c r="I27" s="2">
        <f t="array" ref="I27">SUMPRODUCT(B11:B30, (ROW(B11:B30)-ROW(B11)+1)) / (20*21/2)</f>
        <v>9.2527576190476193</v>
      </c>
      <c r="J27" s="2">
        <f t="shared" si="4"/>
        <v>9.3784037563827347</v>
      </c>
      <c r="K27" s="2"/>
    </row>
    <row r="28" spans="1:11" ht="13.5" x14ac:dyDescent="0.25">
      <c r="A28" s="3">
        <f>TITRES_STAT!B31</f>
        <v>42045</v>
      </c>
      <c r="B28" s="6">
        <f>TITRES_STAT!D31</f>
        <v>9.2434999999999992</v>
      </c>
      <c r="C28" s="2">
        <f t="shared" si="0"/>
        <v>0.10809999999999853</v>
      </c>
      <c r="D28" s="2">
        <f t="shared" si="1"/>
        <v>9.1644800000000011</v>
      </c>
      <c r="E28" s="2">
        <f t="shared" si="2"/>
        <v>9.2398199999999999</v>
      </c>
      <c r="F28" s="2">
        <f t="shared" si="3"/>
        <v>9.373859999999997</v>
      </c>
      <c r="G28" s="2"/>
      <c r="H28" s="2"/>
      <c r="I28" s="2">
        <f t="array" ref="I28">SUMPRODUCT(B12:B31, (ROW(B12:B31)-ROW(B12)+1)) / (20*21/2)</f>
        <v>9.2383047619047627</v>
      </c>
      <c r="J28" s="2">
        <f t="shared" si="4"/>
        <v>9.365555779584378</v>
      </c>
      <c r="K28" s="2"/>
    </row>
    <row r="29" spans="1:11" ht="13.5" x14ac:dyDescent="0.25">
      <c r="A29" s="3">
        <f>TITRES_STAT!B32</f>
        <v>42046</v>
      </c>
      <c r="B29" s="6">
        <f>TITRES_STAT!D32</f>
        <v>9.2100000000000009</v>
      </c>
      <c r="C29" s="2">
        <f t="shared" si="0"/>
        <v>-3.3499999999998309E-2</v>
      </c>
      <c r="D29" s="2">
        <f t="shared" si="1"/>
        <v>9.1719400000000011</v>
      </c>
      <c r="E29" s="2">
        <f t="shared" si="2"/>
        <v>9.2323599999999999</v>
      </c>
      <c r="F29" s="2">
        <f t="shared" si="3"/>
        <v>9.3499949999999981</v>
      </c>
      <c r="G29" s="2"/>
      <c r="H29" s="2"/>
      <c r="I29" s="2">
        <f t="array" ref="I29">SUMPRODUCT(B13:B32, (ROW(B13:B32)-ROW(B13)+1)) / (20*21/2)</f>
        <v>9.2256299999999989</v>
      </c>
      <c r="J29" s="2">
        <f t="shared" si="4"/>
        <v>9.3507409434334843</v>
      </c>
      <c r="K29" s="2"/>
    </row>
    <row r="30" spans="1:11" ht="13.5" x14ac:dyDescent="0.25">
      <c r="A30" s="3">
        <f>TITRES_STAT!B33</f>
        <v>42047</v>
      </c>
      <c r="B30" s="6">
        <f>TITRES_STAT!D33</f>
        <v>9.1727000000000007</v>
      </c>
      <c r="C30" s="2">
        <f t="shared" si="0"/>
        <v>-3.7300000000000111E-2</v>
      </c>
      <c r="D30" s="2">
        <f t="shared" si="1"/>
        <v>9.1719399999999993</v>
      </c>
      <c r="E30" s="2">
        <f t="shared" si="2"/>
        <v>9.221169999999999</v>
      </c>
      <c r="F30" s="2">
        <f t="shared" si="3"/>
        <v>9.3244549999999986</v>
      </c>
      <c r="G30" s="2"/>
      <c r="H30" s="2"/>
      <c r="I30" s="2">
        <f t="array" ref="I30">SUMPRODUCT(B14:B33, (ROW(B14:B33)-ROW(B14)+1)) / (20*21/2)</f>
        <v>9.2148195238095223</v>
      </c>
      <c r="J30" s="2">
        <f t="shared" si="4"/>
        <v>9.3337846631064849</v>
      </c>
      <c r="K30" s="2"/>
    </row>
    <row r="31" spans="1:11" ht="13.5" x14ac:dyDescent="0.25">
      <c r="A31" s="3">
        <f>TITRES_STAT!B34</f>
        <v>42048</v>
      </c>
      <c r="B31" s="6">
        <f>TITRES_STAT!D34</f>
        <v>9.1727000000000007</v>
      </c>
      <c r="C31" s="2">
        <f t="shared" si="0"/>
        <v>0</v>
      </c>
      <c r="D31" s="2">
        <f t="shared" si="1"/>
        <v>9.1868599999999994</v>
      </c>
      <c r="E31" s="2">
        <f t="shared" si="2"/>
        <v>9.2099800000000016</v>
      </c>
      <c r="F31" s="2">
        <f t="shared" si="3"/>
        <v>9.3020849999999999</v>
      </c>
      <c r="G31" s="2"/>
      <c r="H31" s="2"/>
      <c r="I31" s="2">
        <f t="array" ref="I31">SUMPRODUCT(B15:B34, (ROW(B15:B34)-ROW(B15)+1)) / (20*21/2)</f>
        <v>9.2114785714285716</v>
      </c>
      <c r="J31" s="2">
        <f t="shared" si="4"/>
        <v>9.318443266620152</v>
      </c>
      <c r="K31" s="2"/>
    </row>
    <row r="32" spans="1:11" ht="13.5" x14ac:dyDescent="0.25">
      <c r="A32" s="3">
        <f>TITRES_STAT!B35</f>
        <v>42051</v>
      </c>
      <c r="B32" s="6">
        <f>TITRES_STAT!D35</f>
        <v>9.1690000000000005</v>
      </c>
      <c r="C32" s="2">
        <f t="shared" si="0"/>
        <v>-3.7000000000002586E-3</v>
      </c>
      <c r="D32" s="2">
        <f t="shared" si="1"/>
        <v>9.1935800000000008</v>
      </c>
      <c r="E32" s="2">
        <f t="shared" si="2"/>
        <v>9.1835100000000001</v>
      </c>
      <c r="F32" s="2">
        <f t="shared" si="3"/>
        <v>9.2825100000000003</v>
      </c>
      <c r="G32" s="2"/>
      <c r="H32" s="2"/>
      <c r="I32" s="2">
        <f t="array" ref="I32">SUMPRODUCT(B16:B35, (ROW(B16:B35)-ROW(B16)+1)) / (20*21/2)</f>
        <v>9.2003800000000009</v>
      </c>
      <c r="J32" s="2">
        <f t="shared" si="4"/>
        <v>9.3042105745610897</v>
      </c>
      <c r="K32" s="2"/>
    </row>
    <row r="33" spans="1:11" ht="13.5" x14ac:dyDescent="0.25">
      <c r="A33" s="3">
        <f>TITRES_STAT!B36</f>
        <v>42052</v>
      </c>
      <c r="B33" s="6">
        <f>TITRES_STAT!D36</f>
        <v>9.1690000000000005</v>
      </c>
      <c r="C33" s="2">
        <f t="shared" si="0"/>
        <v>0</v>
      </c>
      <c r="D33" s="2">
        <f t="shared" si="1"/>
        <v>9.1786799999999999</v>
      </c>
      <c r="E33" s="2">
        <f t="shared" si="2"/>
        <v>9.1715800000000005</v>
      </c>
      <c r="F33" s="2">
        <f t="shared" si="3"/>
        <v>9.2636800000000008</v>
      </c>
      <c r="G33" s="2"/>
      <c r="H33" s="2"/>
      <c r="I33" s="2">
        <f t="array" ref="I33">SUMPRODUCT(B17:B36, (ROW(B17:B36)-ROW(B17)+1)) / (20*21/2)</f>
        <v>9.1907195238095252</v>
      </c>
      <c r="J33" s="2">
        <f t="shared" si="4"/>
        <v>9.2913333769838431</v>
      </c>
      <c r="K33" s="2"/>
    </row>
    <row r="34" spans="1:11" ht="13.5" x14ac:dyDescent="0.25">
      <c r="A34" s="3">
        <f>TITRES_STAT!B37</f>
        <v>42053</v>
      </c>
      <c r="B34" s="6">
        <f>TITRES_STAT!D37</f>
        <v>9.2286000000000001</v>
      </c>
      <c r="C34" s="2">
        <f t="shared" si="0"/>
        <v>5.9599999999999653E-2</v>
      </c>
      <c r="D34" s="2">
        <f t="shared" si="1"/>
        <v>9.1824000000000012</v>
      </c>
      <c r="E34" s="2">
        <f t="shared" si="2"/>
        <v>9.1771700000000003</v>
      </c>
      <c r="F34" s="2">
        <f t="shared" si="3"/>
        <v>9.2519350000000014</v>
      </c>
      <c r="G34" s="2"/>
      <c r="H34" s="2"/>
      <c r="I34" s="2">
        <f t="array" ref="I34">SUMPRODUCT(B18:B37, (ROW(B18:B37)-ROW(B18)+1)) / (20*21/2)</f>
        <v>9.1788919047619046</v>
      </c>
      <c r="J34" s="2">
        <f t="shared" si="4"/>
        <v>9.2853587696520492</v>
      </c>
      <c r="K34" s="2"/>
    </row>
    <row r="35" spans="1:11" ht="13.5" x14ac:dyDescent="0.25">
      <c r="A35" s="3">
        <f>TITRES_STAT!B38</f>
        <v>42054</v>
      </c>
      <c r="B35" s="6">
        <f>TITRES_STAT!D38</f>
        <v>9.1354000000000006</v>
      </c>
      <c r="C35" s="2">
        <f t="shared" si="0"/>
        <v>-9.3199999999999505E-2</v>
      </c>
      <c r="D35" s="2">
        <f t="shared" si="1"/>
        <v>9.1749400000000012</v>
      </c>
      <c r="E35" s="2">
        <f t="shared" si="2"/>
        <v>9.1734399999999994</v>
      </c>
      <c r="F35" s="2">
        <f t="shared" si="3"/>
        <v>9.236835000000001</v>
      </c>
      <c r="G35" s="2"/>
      <c r="H35" s="2"/>
      <c r="I35" s="2">
        <f t="array" ref="I35">SUMPRODUCT(B19:B38, (ROW(B19:B38)-ROW(B19)+1)) / (20*21/2)</f>
        <v>9.1671161904761913</v>
      </c>
      <c r="J35" s="2">
        <f t="shared" si="4"/>
        <v>9.2710769820661412</v>
      </c>
      <c r="K35" s="2"/>
    </row>
    <row r="36" spans="1:11" ht="13.5" x14ac:dyDescent="0.25">
      <c r="A36" s="3">
        <f>TITRES_STAT!B39</f>
        <v>42055</v>
      </c>
      <c r="B36" s="6">
        <f>TITRES_STAT!D39</f>
        <v>9.1354000000000006</v>
      </c>
      <c r="C36" s="2">
        <f t="shared" si="0"/>
        <v>0</v>
      </c>
      <c r="D36" s="2">
        <f t="shared" si="1"/>
        <v>9.1674800000000012</v>
      </c>
      <c r="E36" s="2">
        <f t="shared" si="2"/>
        <v>9.1771700000000003</v>
      </c>
      <c r="F36" s="2">
        <f t="shared" si="3"/>
        <v>9.222290000000001</v>
      </c>
      <c r="G36" s="2"/>
      <c r="H36" s="2"/>
      <c r="I36" s="2">
        <f t="array" ref="I36">SUMPRODUCT(B20:B39, (ROW(B20:B39)-ROW(B20)+1)) / (20*21/2)</f>
        <v>9.1610780952380964</v>
      </c>
      <c r="J36" s="2">
        <f t="shared" si="4"/>
        <v>9.2581553647265089</v>
      </c>
      <c r="K36" s="2"/>
    </row>
    <row r="37" spans="1:11" ht="13.5" x14ac:dyDescent="0.25">
      <c r="A37" s="3">
        <f>TITRES_STAT!B40</f>
        <v>42058</v>
      </c>
      <c r="B37" s="6">
        <f>TITRES_STAT!D40</f>
        <v>9.0981000000000005</v>
      </c>
      <c r="C37" s="2">
        <f t="shared" si="0"/>
        <v>-3.7300000000000111E-2</v>
      </c>
      <c r="D37" s="2">
        <f t="shared" si="1"/>
        <v>9.1533000000000015</v>
      </c>
      <c r="E37" s="2">
        <f t="shared" si="2"/>
        <v>9.1734400000000011</v>
      </c>
      <c r="F37" s="2">
        <f t="shared" si="3"/>
        <v>9.2105450000000015</v>
      </c>
      <c r="G37" s="2"/>
      <c r="H37" s="2"/>
      <c r="I37" s="2">
        <f t="array" ref="I37">SUMPRODUCT(B21:B40, (ROW(B21:B40)-ROW(B21)+1)) / (20*21/2)</f>
        <v>9.152198095238095</v>
      </c>
      <c r="J37" s="2">
        <f t="shared" si="4"/>
        <v>9.2429119966573179</v>
      </c>
      <c r="K37" s="2"/>
    </row>
    <row r="38" spans="1:11" ht="13.5" x14ac:dyDescent="0.25">
      <c r="A38" s="3">
        <f>TITRES_STAT!B41</f>
        <v>42059</v>
      </c>
      <c r="B38" s="6">
        <f>TITRES_STAT!D41</f>
        <v>9.0869</v>
      </c>
      <c r="C38" s="2">
        <f t="shared" si="0"/>
        <v>-1.1200000000000543E-2</v>
      </c>
      <c r="D38" s="2">
        <f t="shared" si="1"/>
        <v>9.1368800000000014</v>
      </c>
      <c r="E38" s="2">
        <f t="shared" si="2"/>
        <v>9.1577800000000007</v>
      </c>
      <c r="F38" s="2">
        <f t="shared" si="3"/>
        <v>9.1988000000000021</v>
      </c>
      <c r="G38" s="2"/>
      <c r="H38" s="2"/>
      <c r="I38" s="2">
        <f t="array" ref="I38">SUMPRODUCT(B22:B41, (ROW(B22:B41)-ROW(B22)+1)) / (20*21/2)</f>
        <v>9.1371109523809544</v>
      </c>
      <c r="J38" s="2">
        <f t="shared" si="4"/>
        <v>9.2280537112613832</v>
      </c>
      <c r="K38" s="2"/>
    </row>
    <row r="39" spans="1:11" ht="13.5" x14ac:dyDescent="0.25">
      <c r="A39" s="3">
        <f>TITRES_STAT!B42</f>
        <v>42060</v>
      </c>
      <c r="B39" s="6">
        <f>TITRES_STAT!D42</f>
        <v>9.1354000000000006</v>
      </c>
      <c r="C39" s="2">
        <f t="shared" si="0"/>
        <v>4.8500000000000654E-2</v>
      </c>
      <c r="D39" s="2">
        <f t="shared" si="1"/>
        <v>9.1182400000000001</v>
      </c>
      <c r="E39" s="2">
        <f t="shared" si="2"/>
        <v>9.1503200000000025</v>
      </c>
      <c r="F39" s="2">
        <f t="shared" si="3"/>
        <v>9.1913400000000003</v>
      </c>
      <c r="G39" s="2"/>
      <c r="H39" s="2"/>
      <c r="I39" s="2">
        <f t="array" ref="I39">SUMPRODUCT(B23:B42, (ROW(B23:B42)-ROW(B23)+1)) / (20*21/2)</f>
        <v>9.1161619047619045</v>
      </c>
      <c r="J39" s="2">
        <f t="shared" si="4"/>
        <v>9.21922954828411</v>
      </c>
      <c r="K39" s="2"/>
    </row>
    <row r="40" spans="1:11" ht="13.5" x14ac:dyDescent="0.25">
      <c r="A40" s="3">
        <f>TITRES_STAT!B43</f>
        <v>42061</v>
      </c>
      <c r="B40" s="6">
        <f>TITRES_STAT!D43</f>
        <v>9.0981000000000005</v>
      </c>
      <c r="C40" s="2">
        <f t="shared" si="0"/>
        <v>-3.7300000000000111E-2</v>
      </c>
      <c r="D40" s="2">
        <f t="shared" si="1"/>
        <v>9.1107800000000001</v>
      </c>
      <c r="E40" s="2">
        <f t="shared" si="2"/>
        <v>9.1428600000000024</v>
      </c>
      <c r="F40" s="2">
        <f t="shared" si="3"/>
        <v>9.182014999999998</v>
      </c>
      <c r="G40" s="2"/>
      <c r="H40" s="2"/>
      <c r="I40" s="2">
        <f t="array" ref="I40">SUMPRODUCT(B24:B43, (ROW(B24:B43)-ROW(B24)+1)) / (20*21/2)</f>
        <v>9.0971590476190478</v>
      </c>
      <c r="J40" s="2">
        <f t="shared" si="4"/>
        <v>9.2076934008284805</v>
      </c>
      <c r="K40" s="2"/>
    </row>
    <row r="41" spans="1:11" ht="13.5" x14ac:dyDescent="0.25">
      <c r="A41" s="3">
        <f>TITRES_STAT!B44</f>
        <v>42062</v>
      </c>
      <c r="B41" s="6">
        <f>TITRES_STAT!D44</f>
        <v>9.0236000000000001</v>
      </c>
      <c r="C41" s="2">
        <f t="shared" si="0"/>
        <v>-7.4500000000000455E-2</v>
      </c>
      <c r="D41" s="2">
        <f t="shared" si="1"/>
        <v>9.0884200000000011</v>
      </c>
      <c r="E41" s="2">
        <f t="shared" si="2"/>
        <v>9.127950000000002</v>
      </c>
      <c r="F41" s="2">
        <f t="shared" si="3"/>
        <v>9.168965</v>
      </c>
      <c r="G41" s="2"/>
      <c r="H41" s="2"/>
      <c r="I41" s="2">
        <f t="array" ref="I41">SUMPRODUCT(B25:B44, (ROW(B25:B44)-ROW(B25)+1)) / (20*21/2)</f>
        <v>9.0787328571428585</v>
      </c>
      <c r="J41" s="2">
        <f t="shared" si="4"/>
        <v>9.1901606959876734</v>
      </c>
      <c r="K41" s="2"/>
    </row>
    <row r="42" spans="1:11" ht="13.5" x14ac:dyDescent="0.25">
      <c r="A42" s="3">
        <f>TITRES_STAT!B45</f>
        <v>42065</v>
      </c>
      <c r="B42" s="6">
        <f>TITRES_STAT!D45</f>
        <v>8.9489999999999998</v>
      </c>
      <c r="C42" s="2">
        <f t="shared" si="0"/>
        <v>-7.4600000000000222E-2</v>
      </c>
      <c r="D42" s="2">
        <f t="shared" si="1"/>
        <v>9.0586000000000002</v>
      </c>
      <c r="E42" s="2">
        <f t="shared" si="2"/>
        <v>9.1059500000000018</v>
      </c>
      <c r="F42" s="2">
        <f t="shared" si="3"/>
        <v>9.1447299999999991</v>
      </c>
      <c r="G42" s="2"/>
      <c r="H42" s="2"/>
      <c r="I42" s="2">
        <f t="array" ref="I42">SUMPRODUCT(B26:B45, (ROW(B26:B45)-ROW(B26)+1)) / (20*21/2)</f>
        <v>9.0593095238095245</v>
      </c>
      <c r="J42" s="2">
        <f t="shared" si="4"/>
        <v>9.1671930106555131</v>
      </c>
      <c r="K42" s="2"/>
    </row>
    <row r="43" spans="1:11" ht="13.5" x14ac:dyDescent="0.25">
      <c r="A43" s="3">
        <f>TITRES_STAT!B46</f>
        <v>42066</v>
      </c>
      <c r="B43" s="6">
        <f>TITRES_STAT!D46</f>
        <v>8.9451999999999998</v>
      </c>
      <c r="C43" s="2">
        <f t="shared" si="0"/>
        <v>-3.8000000000000256E-3</v>
      </c>
      <c r="D43" s="2">
        <f t="shared" si="1"/>
        <v>9.0302600000000002</v>
      </c>
      <c r="E43" s="2">
        <f t="shared" si="2"/>
        <v>9.0835699999999999</v>
      </c>
      <c r="F43" s="2">
        <f t="shared" si="3"/>
        <v>9.1275749999999984</v>
      </c>
      <c r="G43" s="2"/>
      <c r="H43" s="2"/>
      <c r="I43" s="2">
        <f t="array" ref="I43">SUMPRODUCT(B27:B46, (ROW(B27:B46)-ROW(B27)+1)) / (20*21/2)</f>
        <v>9.0393480952380951</v>
      </c>
      <c r="J43" s="2">
        <f t="shared" si="4"/>
        <v>9.1460508191645111</v>
      </c>
      <c r="K43" s="2"/>
    </row>
    <row r="44" spans="1:11" ht="13.5" x14ac:dyDescent="0.25">
      <c r="A44" s="3">
        <f>TITRES_STAT!B47</f>
        <v>42067</v>
      </c>
      <c r="B44" s="6">
        <f>TITRES_STAT!D47</f>
        <v>8.9341000000000008</v>
      </c>
      <c r="C44" s="2">
        <f t="shared" si="0"/>
        <v>-1.1099999999999E-2</v>
      </c>
      <c r="D44" s="2">
        <f t="shared" si="1"/>
        <v>8.99</v>
      </c>
      <c r="E44" s="2">
        <f t="shared" si="2"/>
        <v>9.0541200000000011</v>
      </c>
      <c r="F44" s="2">
        <f t="shared" si="3"/>
        <v>9.1156450000000007</v>
      </c>
      <c r="G44" s="2"/>
      <c r="H44" s="2"/>
      <c r="I44" s="2">
        <f t="array" ref="I44">SUMPRODUCT(B28:B47, (ROW(B28:B47)-ROW(B28)+1)) / (20*21/2)</f>
        <v>9.020363333333334</v>
      </c>
      <c r="J44" s="2">
        <f t="shared" si="4"/>
        <v>9.1258650268631296</v>
      </c>
      <c r="K44" s="2"/>
    </row>
    <row r="45" spans="1:11" ht="13.5" x14ac:dyDescent="0.25">
      <c r="A45" s="3">
        <f>TITRES_STAT!B48</f>
        <v>42068</v>
      </c>
      <c r="B45" s="6">
        <f>TITRES_STAT!D48</f>
        <v>8.9116999999999997</v>
      </c>
      <c r="C45" s="2">
        <f t="shared" si="0"/>
        <v>-2.2400000000001086E-2</v>
      </c>
      <c r="D45" s="2">
        <f t="shared" si="1"/>
        <v>8.9527199999999993</v>
      </c>
      <c r="E45" s="2">
        <f t="shared" si="2"/>
        <v>9.0317499999999988</v>
      </c>
      <c r="F45" s="2">
        <f t="shared" si="3"/>
        <v>9.1025949999999991</v>
      </c>
      <c r="G45" s="2"/>
      <c r="H45" s="2"/>
      <c r="I45" s="2">
        <f t="array" ref="I45">SUMPRODUCT(B29:B48, (ROW(B29:B48)-ROW(B29)+1)) / (20*21/2)</f>
        <v>8.9972090476190481</v>
      </c>
      <c r="J45" s="2">
        <f t="shared" si="4"/>
        <v>9.1054683576380704</v>
      </c>
      <c r="K45" s="2"/>
    </row>
    <row r="46" spans="1:11" ht="13.5" x14ac:dyDescent="0.25">
      <c r="A46" s="3">
        <f>TITRES_STAT!B49</f>
        <v>42069</v>
      </c>
      <c r="B46" s="6">
        <f>TITRES_STAT!D49</f>
        <v>8.8930000000000007</v>
      </c>
      <c r="C46" s="2">
        <f t="shared" si="0"/>
        <v>-1.8699999999999051E-2</v>
      </c>
      <c r="D46" s="2">
        <f t="shared" si="1"/>
        <v>8.9265999999999988</v>
      </c>
      <c r="E46" s="2">
        <f t="shared" si="2"/>
        <v>9.0075099999999999</v>
      </c>
      <c r="F46" s="2">
        <f t="shared" si="3"/>
        <v>9.0923400000000001</v>
      </c>
      <c r="G46" s="2"/>
      <c r="H46" s="2"/>
      <c r="I46" s="2">
        <f t="array" ref="I46">SUMPRODUCT(B30:B49, (ROW(B30:B49)-ROW(B30)+1)) / (20*21/2)</f>
        <v>8.9759900000000012</v>
      </c>
      <c r="J46" s="2">
        <f t="shared" si="4"/>
        <v>9.0852332759582541</v>
      </c>
      <c r="K46" s="2"/>
    </row>
    <row r="47" spans="1:11" ht="13.5" x14ac:dyDescent="0.25">
      <c r="A47" s="3">
        <f>TITRES_STAT!B50</f>
        <v>42072</v>
      </c>
      <c r="B47" s="6">
        <f>TITRES_STAT!D50</f>
        <v>8.8930000000000007</v>
      </c>
      <c r="C47" s="2">
        <f t="shared" si="0"/>
        <v>0</v>
      </c>
      <c r="D47" s="2">
        <f t="shared" si="1"/>
        <v>8.9154</v>
      </c>
      <c r="E47" s="2">
        <f t="shared" si="2"/>
        <v>8.9870000000000001</v>
      </c>
      <c r="F47" s="2">
        <f t="shared" si="3"/>
        <v>9.0802200000000006</v>
      </c>
      <c r="G47" s="2"/>
      <c r="H47" s="2"/>
      <c r="I47" s="2">
        <f t="array" ref="I47">SUMPRODUCT(B31:B50, (ROW(B31:B50)-ROW(B31)+1)) / (20*21/2)</f>
        <v>8.9547752380952392</v>
      </c>
      <c r="J47" s="2">
        <f t="shared" si="4"/>
        <v>9.0669253449146101</v>
      </c>
      <c r="K47" s="2"/>
    </row>
    <row r="48" spans="1:11" ht="13.5" x14ac:dyDescent="0.25">
      <c r="A48" s="3">
        <f>TITRES_STAT!B51</f>
        <v>42073</v>
      </c>
      <c r="B48" s="6">
        <f>TITRES_STAT!D51</f>
        <v>8.8370999999999995</v>
      </c>
      <c r="C48" s="2">
        <f t="shared" si="0"/>
        <v>-5.5900000000001171E-2</v>
      </c>
      <c r="D48" s="2">
        <f t="shared" si="1"/>
        <v>8.8937799999999996</v>
      </c>
      <c r="E48" s="2">
        <f t="shared" si="2"/>
        <v>8.9620200000000008</v>
      </c>
      <c r="F48" s="2">
        <f t="shared" si="3"/>
        <v>9.0599000000000007</v>
      </c>
      <c r="G48" s="2"/>
      <c r="H48" s="2"/>
      <c r="I48" s="2">
        <f t="array" ref="I48">SUMPRODUCT(B32:B51, (ROW(B32:B51)-ROW(B32)+1)) / (20*21/2)</f>
        <v>8.9299138095238106</v>
      </c>
      <c r="J48" s="2">
        <f t="shared" si="4"/>
        <v>9.0450372168275059</v>
      </c>
      <c r="K48" s="2"/>
    </row>
    <row r="49" spans="1:11" ht="13.5" x14ac:dyDescent="0.25">
      <c r="A49" s="3">
        <f>TITRES_STAT!B52</f>
        <v>42074</v>
      </c>
      <c r="B49" s="6">
        <f>TITRES_STAT!D52</f>
        <v>8.8370999999999995</v>
      </c>
      <c r="C49" s="2">
        <f t="shared" si="0"/>
        <v>0</v>
      </c>
      <c r="D49" s="2">
        <f t="shared" si="1"/>
        <v>8.8743800000000004</v>
      </c>
      <c r="E49" s="2">
        <f t="shared" si="2"/>
        <v>8.9321900000000003</v>
      </c>
      <c r="F49" s="2">
        <f t="shared" si="3"/>
        <v>9.0412550000000014</v>
      </c>
      <c r="G49" s="2"/>
      <c r="H49" s="2"/>
      <c r="I49" s="2">
        <f t="array" ref="I49">SUMPRODUCT(B33:B52, (ROW(B33:B52)-ROW(B33)+1)) / (20*21/2)</f>
        <v>8.9105580952380947</v>
      </c>
      <c r="J49" s="2">
        <f t="shared" si="4"/>
        <v>9.0252336723677438</v>
      </c>
      <c r="K49" s="2"/>
    </row>
    <row r="50" spans="1:11" ht="13.5" x14ac:dyDescent="0.25">
      <c r="A50" s="3">
        <f>TITRES_STAT!B53</f>
        <v>42075</v>
      </c>
      <c r="B50" s="6">
        <f>TITRES_STAT!D53</f>
        <v>8.8185000000000002</v>
      </c>
      <c r="C50" s="2">
        <f t="shared" si="0"/>
        <v>-1.8599999999999284E-2</v>
      </c>
      <c r="D50" s="2">
        <f t="shared" si="1"/>
        <v>8.8557400000000008</v>
      </c>
      <c r="E50" s="2">
        <f t="shared" si="2"/>
        <v>8.9042299999999983</v>
      </c>
      <c r="F50" s="2">
        <f t="shared" si="3"/>
        <v>9.0235450000000004</v>
      </c>
      <c r="G50" s="2">
        <f t="shared" ref="G50:G113" si="5">AVERAGE(B1:B50)</f>
        <v>9.2681204081632664</v>
      </c>
      <c r="H50" s="2"/>
      <c r="I50" s="2">
        <f t="array" ref="I50">SUMPRODUCT(B34:B53, (ROW(B34:B53)-ROW(B34)+1)) / (20*21/2)</f>
        <v>8.8894080952380961</v>
      </c>
      <c r="J50" s="2">
        <f t="shared" si="4"/>
        <v>9.0055447511898645</v>
      </c>
      <c r="K50" s="2">
        <f>G50</f>
        <v>9.2681204081632664</v>
      </c>
    </row>
    <row r="51" spans="1:11" ht="13.5" x14ac:dyDescent="0.25">
      <c r="A51" s="3">
        <f>TITRES_STAT!B54</f>
        <v>42076</v>
      </c>
      <c r="B51" s="6">
        <f>TITRES_STAT!D54</f>
        <v>8.7624999999999993</v>
      </c>
      <c r="C51" s="2">
        <f t="shared" si="0"/>
        <v>-5.6000000000000938E-2</v>
      </c>
      <c r="D51" s="2">
        <f t="shared" si="1"/>
        <v>8.8296400000000013</v>
      </c>
      <c r="E51" s="2">
        <f t="shared" si="2"/>
        <v>8.8781199999999991</v>
      </c>
      <c r="F51" s="2">
        <f t="shared" si="3"/>
        <v>9.0030350000000006</v>
      </c>
      <c r="G51" s="2">
        <f t="shared" si="5"/>
        <v>9.2580080000000002</v>
      </c>
      <c r="H51" s="2"/>
      <c r="I51" s="2">
        <f t="array" ref="I51">SUMPRODUCT(B35:B54, (ROW(B35:B54)-ROW(B35)+1)) / (20*21/2)</f>
        <v>8.8527938095238099</v>
      </c>
      <c r="J51" s="2">
        <f t="shared" si="4"/>
        <v>8.9823976320289241</v>
      </c>
      <c r="K51" s="2">
        <f t="shared" ref="K51:K114" si="6">$K$4*B51+(1-$K$4)*K50</f>
        <v>9.2482921568627461</v>
      </c>
    </row>
    <row r="52" spans="1:11" ht="13.5" x14ac:dyDescent="0.25">
      <c r="A52" s="3">
        <f>TITRES_STAT!B55</f>
        <v>42079</v>
      </c>
      <c r="B52" s="6">
        <f>TITRES_STAT!D55</f>
        <v>8.7997999999999994</v>
      </c>
      <c r="C52" s="2">
        <f t="shared" si="0"/>
        <v>3.7300000000000111E-2</v>
      </c>
      <c r="D52" s="2">
        <f t="shared" si="1"/>
        <v>8.8109999999999999</v>
      </c>
      <c r="E52" s="2">
        <f t="shared" si="2"/>
        <v>8.8632000000000009</v>
      </c>
      <c r="F52" s="2">
        <f t="shared" si="3"/>
        <v>8.9845749999999995</v>
      </c>
      <c r="G52" s="2">
        <f t="shared" si="5"/>
        <v>9.2401100000000014</v>
      </c>
      <c r="H52" s="2"/>
      <c r="I52" s="2">
        <f t="array" ref="I52">SUMPRODUCT(B36:B55, (ROW(B36:B55)-ROW(B36)+1)) / (20*21/2)</f>
        <v>8.8402214285714287</v>
      </c>
      <c r="J52" s="2">
        <f t="shared" si="4"/>
        <v>8.9650073813595021</v>
      </c>
      <c r="K52" s="2">
        <f t="shared" si="6"/>
        <v>9.2307042291426384</v>
      </c>
    </row>
    <row r="53" spans="1:11" ht="13.5" x14ac:dyDescent="0.25">
      <c r="A53" s="3">
        <f>TITRES_STAT!B56</f>
        <v>42080</v>
      </c>
      <c r="B53" s="6">
        <f>TITRES_STAT!D56</f>
        <v>8.7624999999999993</v>
      </c>
      <c r="C53" s="2">
        <f t="shared" si="0"/>
        <v>-3.7300000000000111E-2</v>
      </c>
      <c r="D53" s="2">
        <f t="shared" si="1"/>
        <v>8.7960799999999999</v>
      </c>
      <c r="E53" s="2">
        <f t="shared" si="2"/>
        <v>8.8449300000000015</v>
      </c>
      <c r="F53" s="2">
        <f t="shared" si="3"/>
        <v>8.9642499999999981</v>
      </c>
      <c r="G53" s="2">
        <f t="shared" si="5"/>
        <v>9.2192280000000011</v>
      </c>
      <c r="H53" s="2"/>
      <c r="I53" s="2">
        <f t="array" ref="I53">SUMPRODUCT(B37:B56, (ROW(B37:B56)-ROW(B37)+1)) / (20*21/2)</f>
        <v>8.8178852380952382</v>
      </c>
      <c r="J53" s="2">
        <f t="shared" si="4"/>
        <v>8.9457209640871671</v>
      </c>
      <c r="K53" s="2">
        <f t="shared" si="6"/>
        <v>9.2123432789801818</v>
      </c>
    </row>
    <row r="54" spans="1:11" ht="13.5" x14ac:dyDescent="0.25">
      <c r="A54" s="3">
        <f>TITRES_STAT!B57</f>
        <v>42081</v>
      </c>
      <c r="B54" s="6">
        <f>TITRES_STAT!D57</f>
        <v>8.5798000000000005</v>
      </c>
      <c r="C54" s="2">
        <f t="shared" si="0"/>
        <v>-0.18269999999999875</v>
      </c>
      <c r="D54" s="2">
        <f t="shared" si="1"/>
        <v>8.7446199999999994</v>
      </c>
      <c r="E54" s="2">
        <f t="shared" si="2"/>
        <v>8.8095000000000017</v>
      </c>
      <c r="F54" s="2">
        <f t="shared" si="3"/>
        <v>8.9318099999999987</v>
      </c>
      <c r="G54" s="2">
        <f t="shared" si="5"/>
        <v>9.19693</v>
      </c>
      <c r="H54" s="2"/>
      <c r="I54" s="2">
        <f t="array" ref="I54">SUMPRODUCT(B38:B57, (ROW(B38:B57)-ROW(B38)+1)) / (20*21/2)</f>
        <v>8.8073057142857163</v>
      </c>
      <c r="J54" s="2">
        <f t="shared" si="4"/>
        <v>8.9108713484598194</v>
      </c>
      <c r="K54" s="2">
        <f t="shared" si="6"/>
        <v>9.1875376601966448</v>
      </c>
    </row>
    <row r="55" spans="1:11" ht="13.5" x14ac:dyDescent="0.25">
      <c r="A55" s="3">
        <f>TITRES_STAT!B58</f>
        <v>42082</v>
      </c>
      <c r="B55" s="6">
        <f>TITRES_STAT!D58</f>
        <v>8.7997999999999994</v>
      </c>
      <c r="C55" s="2">
        <f t="shared" si="0"/>
        <v>0.21999999999999886</v>
      </c>
      <c r="D55" s="2">
        <f t="shared" si="1"/>
        <v>8.7408800000000006</v>
      </c>
      <c r="E55" s="2">
        <f t="shared" si="2"/>
        <v>8.7983100000000007</v>
      </c>
      <c r="F55" s="2">
        <f t="shared" si="3"/>
        <v>8.915029999999998</v>
      </c>
      <c r="G55" s="2">
        <f t="shared" si="5"/>
        <v>9.1790319999999994</v>
      </c>
      <c r="H55" s="2"/>
      <c r="I55" s="2">
        <f t="array" ref="I55">SUMPRODUCT(B39:B58, (ROW(B39:B58)-ROW(B39)+1)) / (20*21/2)</f>
        <v>8.8106638095238097</v>
      </c>
      <c r="J55" s="2">
        <f t="shared" si="4"/>
        <v>8.9002931247969794</v>
      </c>
      <c r="K55" s="2">
        <f t="shared" si="6"/>
        <v>9.1723322617575604</v>
      </c>
    </row>
    <row r="56" spans="1:11" ht="13.5" x14ac:dyDescent="0.25">
      <c r="A56" s="3">
        <f>TITRES_STAT!B59</f>
        <v>42086</v>
      </c>
      <c r="B56" s="6">
        <f>TITRES_STAT!D59</f>
        <v>8.6805000000000003</v>
      </c>
      <c r="C56" s="2">
        <f t="shared" si="0"/>
        <v>-0.11929999999999907</v>
      </c>
      <c r="D56" s="2">
        <f t="shared" si="1"/>
        <v>8.7244799999999998</v>
      </c>
      <c r="E56" s="2">
        <f t="shared" si="2"/>
        <v>8.7770600000000005</v>
      </c>
      <c r="F56" s="2">
        <f t="shared" si="3"/>
        <v>8.8922849999999976</v>
      </c>
      <c r="G56" s="2">
        <f t="shared" si="5"/>
        <v>9.1589720000000003</v>
      </c>
      <c r="H56" s="2"/>
      <c r="I56" s="2">
        <f t="array" ref="I56">SUMPRODUCT(B40:B59, (ROW(B40:B59)-ROW(B40)+1)) / (20*21/2)</f>
        <v>8.8113038095238103</v>
      </c>
      <c r="J56" s="2">
        <f t="shared" si="4"/>
        <v>8.8793604462448847</v>
      </c>
      <c r="K56" s="2">
        <f t="shared" si="6"/>
        <v>9.1530447220807929</v>
      </c>
    </row>
    <row r="57" spans="1:11" ht="13.5" x14ac:dyDescent="0.25">
      <c r="A57" s="3">
        <f>TITRES_STAT!B60</f>
        <v>42087</v>
      </c>
      <c r="B57" s="6">
        <f>TITRES_STAT!D60</f>
        <v>8.7812000000000001</v>
      </c>
      <c r="C57" s="2">
        <f t="shared" si="0"/>
        <v>0.10069999999999979</v>
      </c>
      <c r="D57" s="2">
        <f t="shared" si="1"/>
        <v>8.7207600000000003</v>
      </c>
      <c r="E57" s="2">
        <f t="shared" si="2"/>
        <v>8.7658799999999992</v>
      </c>
      <c r="F57" s="2">
        <f t="shared" si="3"/>
        <v>8.8764399999999988</v>
      </c>
      <c r="G57" s="2">
        <f t="shared" si="5"/>
        <v>9.1436840000000004</v>
      </c>
      <c r="H57" s="2"/>
      <c r="I57" s="2">
        <f t="array" ref="I57">SUMPRODUCT(B41:B60, (ROW(B41:B60)-ROW(B41)+1)) / (20*21/2)</f>
        <v>8.8131866666666667</v>
      </c>
      <c r="J57" s="2">
        <f t="shared" si="4"/>
        <v>8.8700118323168002</v>
      </c>
      <c r="K57" s="2">
        <f t="shared" si="6"/>
        <v>9.1384625761168401</v>
      </c>
    </row>
    <row r="58" spans="1:11" ht="13.5" x14ac:dyDescent="0.25">
      <c r="A58" s="3">
        <f>TITRES_STAT!B61</f>
        <v>42088</v>
      </c>
      <c r="B58" s="6">
        <f>TITRES_STAT!D61</f>
        <v>8.9116999999999997</v>
      </c>
      <c r="C58" s="2">
        <f t="shared" si="0"/>
        <v>0.13049999999999962</v>
      </c>
      <c r="D58" s="2">
        <f t="shared" si="1"/>
        <v>8.7506000000000004</v>
      </c>
      <c r="E58" s="2">
        <f t="shared" si="2"/>
        <v>8.7733399999999993</v>
      </c>
      <c r="F58" s="2">
        <f t="shared" si="3"/>
        <v>8.8676800000000018</v>
      </c>
      <c r="G58" s="2">
        <f t="shared" si="5"/>
        <v>9.1281719999999993</v>
      </c>
      <c r="H58" s="2"/>
      <c r="I58" s="2">
        <f t="array" ref="I58">SUMPRODUCT(B42:B61, (ROW(B42:B61)-ROW(B42)+1)) / (20*21/2)</f>
        <v>8.8125823809523816</v>
      </c>
      <c r="J58" s="2">
        <f t="shared" si="4"/>
        <v>8.8739821340009151</v>
      </c>
      <c r="K58" s="2">
        <f t="shared" si="6"/>
        <v>9.1295699260730441</v>
      </c>
    </row>
    <row r="59" spans="1:11" ht="13.5" x14ac:dyDescent="0.25">
      <c r="A59" s="3">
        <f>TITRES_STAT!B62</f>
        <v>42089</v>
      </c>
      <c r="B59" s="6">
        <f>TITRES_STAT!D62</f>
        <v>8.8743999999999996</v>
      </c>
      <c r="C59" s="2">
        <f t="shared" si="0"/>
        <v>-3.7300000000000111E-2</v>
      </c>
      <c r="D59" s="2">
        <f t="shared" si="1"/>
        <v>8.8095199999999991</v>
      </c>
      <c r="E59" s="2">
        <f t="shared" si="2"/>
        <v>8.7770699999999984</v>
      </c>
      <c r="F59" s="2">
        <f t="shared" si="3"/>
        <v>8.854630000000002</v>
      </c>
      <c r="G59" s="2">
        <f t="shared" si="5"/>
        <v>9.1119139999999987</v>
      </c>
      <c r="H59" s="2"/>
      <c r="I59" s="2">
        <f t="array" ref="I59">SUMPRODUCT(B43:B62, (ROW(B43:B62)-ROW(B43)+1)) / (20*21/2)</f>
        <v>8.8164185714285708</v>
      </c>
      <c r="J59" s="2">
        <f t="shared" si="4"/>
        <v>8.8740219307627317</v>
      </c>
      <c r="K59" s="2">
        <f t="shared" si="6"/>
        <v>9.1195632623054728</v>
      </c>
    </row>
    <row r="60" spans="1:11" ht="13.5" x14ac:dyDescent="0.25">
      <c r="A60" s="3">
        <f>TITRES_STAT!B63</f>
        <v>42090</v>
      </c>
      <c r="B60" s="6">
        <f>TITRES_STAT!D63</f>
        <v>8.8743999999999996</v>
      </c>
      <c r="C60" s="2">
        <f t="shared" si="0"/>
        <v>0</v>
      </c>
      <c r="D60" s="2">
        <f t="shared" si="1"/>
        <v>8.8244399999999992</v>
      </c>
      <c r="E60" s="2">
        <f t="shared" si="2"/>
        <v>8.7826599999999981</v>
      </c>
      <c r="F60" s="2">
        <f t="shared" si="3"/>
        <v>8.8434450000000009</v>
      </c>
      <c r="G60" s="2">
        <f t="shared" si="5"/>
        <v>9.0957319999999999</v>
      </c>
      <c r="H60" s="2"/>
      <c r="I60" s="2">
        <f t="array" ref="I60">SUMPRODUCT(B44:B63, (ROW(B44:B63)-ROW(B44)+1)) / (20*21/2)</f>
        <v>8.8135052380952388</v>
      </c>
      <c r="J60" s="2">
        <f t="shared" si="4"/>
        <v>8.8740579373567563</v>
      </c>
      <c r="K60" s="2">
        <f t="shared" si="6"/>
        <v>9.1099490167248653</v>
      </c>
    </row>
    <row r="61" spans="1:11" ht="13.5" x14ac:dyDescent="0.25">
      <c r="A61" s="3">
        <f>TITRES_STAT!B64</f>
        <v>42093</v>
      </c>
      <c r="B61" s="6">
        <f>TITRES_STAT!D64</f>
        <v>8.8370999999999995</v>
      </c>
      <c r="C61" s="2">
        <f t="shared" si="0"/>
        <v>-3.7300000000000111E-2</v>
      </c>
      <c r="D61" s="2">
        <f t="shared" si="1"/>
        <v>8.8557600000000001</v>
      </c>
      <c r="E61" s="2">
        <f t="shared" si="2"/>
        <v>8.7901199999999982</v>
      </c>
      <c r="F61" s="2">
        <f t="shared" si="3"/>
        <v>8.8341200000000022</v>
      </c>
      <c r="G61" s="2">
        <f t="shared" si="5"/>
        <v>9.0800719999999995</v>
      </c>
      <c r="H61" s="2"/>
      <c r="I61" s="2">
        <f t="array" ref="I61">SUMPRODUCT(B45:B64, (ROW(B45:B64)-ROW(B45)+1)) / (20*21/2)</f>
        <v>8.8148366666666647</v>
      </c>
      <c r="J61" s="2">
        <f t="shared" si="4"/>
        <v>8.8705381337989699</v>
      </c>
      <c r="K61" s="2">
        <f t="shared" si="6"/>
        <v>9.099249055284675</v>
      </c>
    </row>
    <row r="62" spans="1:11" ht="13.5" x14ac:dyDescent="0.25">
      <c r="A62" s="3">
        <f>TITRES_STAT!B65</f>
        <v>42094</v>
      </c>
      <c r="B62" s="6">
        <f>TITRES_STAT!D65</f>
        <v>8.8743999999999996</v>
      </c>
      <c r="C62" s="2">
        <f t="shared" si="0"/>
        <v>3.7300000000000111E-2</v>
      </c>
      <c r="D62" s="2">
        <f t="shared" si="1"/>
        <v>8.8743999999999996</v>
      </c>
      <c r="E62" s="2">
        <f t="shared" si="2"/>
        <v>8.79758</v>
      </c>
      <c r="F62" s="2">
        <f t="shared" si="3"/>
        <v>8.8303900000000013</v>
      </c>
      <c r="G62" s="2">
        <f t="shared" si="5"/>
        <v>9.0663499999999981</v>
      </c>
      <c r="H62" s="2"/>
      <c r="I62" s="2">
        <f t="array" ref="I62">SUMPRODUCT(B46:B65, (ROW(B46:B65)-ROW(B46)+1)) / (20*21/2)</f>
        <v>8.81663</v>
      </c>
      <c r="J62" s="2">
        <f t="shared" si="4"/>
        <v>8.8709059305800206</v>
      </c>
      <c r="K62" s="2">
        <f t="shared" si="6"/>
        <v>9.0904314452735111</v>
      </c>
    </row>
    <row r="63" spans="1:11" ht="13.5" x14ac:dyDescent="0.25">
      <c r="A63" s="3">
        <f>TITRES_STAT!B66</f>
        <v>42095</v>
      </c>
      <c r="B63" s="6">
        <f>TITRES_STAT!D66</f>
        <v>8.7997999999999994</v>
      </c>
      <c r="C63" s="2">
        <f t="shared" si="0"/>
        <v>-7.4600000000000222E-2</v>
      </c>
      <c r="D63" s="2">
        <f t="shared" si="1"/>
        <v>8.8520199999999996</v>
      </c>
      <c r="E63" s="2">
        <f t="shared" si="2"/>
        <v>8.8013099999999991</v>
      </c>
      <c r="F63" s="2">
        <f t="shared" si="3"/>
        <v>8.8231200000000012</v>
      </c>
      <c r="G63" s="2">
        <f t="shared" si="5"/>
        <v>9.0514340000000004</v>
      </c>
      <c r="H63" s="2"/>
      <c r="I63" s="2">
        <f t="array" ref="I63">SUMPRODUCT(B47:B66, (ROW(B47:B66)-ROW(B47)+1)) / (20*21/2)</f>
        <v>8.8045785714285714</v>
      </c>
      <c r="J63" s="2">
        <f t="shared" si="4"/>
        <v>8.8641339371914469</v>
      </c>
      <c r="K63" s="2">
        <f t="shared" si="6"/>
        <v>9.079034133694158</v>
      </c>
    </row>
    <row r="64" spans="1:11" ht="13.5" x14ac:dyDescent="0.25">
      <c r="A64" s="3">
        <f>TITRES_STAT!B67</f>
        <v>42096</v>
      </c>
      <c r="B64" s="6">
        <f>TITRES_STAT!D67</f>
        <v>8.8370999999999995</v>
      </c>
      <c r="C64" s="2">
        <f t="shared" si="0"/>
        <v>3.7300000000000111E-2</v>
      </c>
      <c r="D64" s="2">
        <f t="shared" si="1"/>
        <v>8.8445599999999995</v>
      </c>
      <c r="E64" s="2">
        <f t="shared" si="2"/>
        <v>8.8270400000000002</v>
      </c>
      <c r="F64" s="2">
        <f t="shared" si="3"/>
        <v>8.8182700000000018</v>
      </c>
      <c r="G64" s="2">
        <f t="shared" si="5"/>
        <v>9.038905999999999</v>
      </c>
      <c r="H64" s="2"/>
      <c r="I64" s="2">
        <f t="array" ref="I64">SUMPRODUCT(B48:B67, (ROW(B48:B67)-ROW(B48)+1)) / (20*21/2)</f>
        <v>8.7935033333333337</v>
      </c>
      <c r="J64" s="2">
        <f t="shared" si="4"/>
        <v>8.8615592765065472</v>
      </c>
      <c r="K64" s="2">
        <f t="shared" si="6"/>
        <v>9.0695465206081138</v>
      </c>
    </row>
    <row r="65" spans="1:11" ht="13.5" x14ac:dyDescent="0.25">
      <c r="A65" s="3">
        <f>TITRES_STAT!B68</f>
        <v>42097</v>
      </c>
      <c r="B65" s="6">
        <f>TITRES_STAT!D68</f>
        <v>8.8370999999999995</v>
      </c>
      <c r="C65" s="2">
        <f t="shared" si="0"/>
        <v>0</v>
      </c>
      <c r="D65" s="2">
        <f t="shared" si="1"/>
        <v>8.8370999999999995</v>
      </c>
      <c r="E65" s="2">
        <f t="shared" si="2"/>
        <v>8.8307699999999976</v>
      </c>
      <c r="F65" s="2">
        <f t="shared" si="3"/>
        <v>8.8145399999999992</v>
      </c>
      <c r="G65" s="2">
        <f t="shared" si="5"/>
        <v>9.0268999999999995</v>
      </c>
      <c r="H65" s="2"/>
      <c r="I65" s="2">
        <f t="array" ref="I65">SUMPRODUCT(B49:B68, (ROW(B49:B68)-ROW(B49)+1)) / (20*21/2)</f>
        <v>8.772747142857142</v>
      </c>
      <c r="J65" s="2">
        <f t="shared" si="4"/>
        <v>8.8592298216011631</v>
      </c>
      <c r="K65" s="2">
        <f t="shared" si="6"/>
        <v>9.0604309707803452</v>
      </c>
    </row>
    <row r="66" spans="1:11" ht="13.5" x14ac:dyDescent="0.25">
      <c r="A66" s="3">
        <f>TITRES_STAT!B69</f>
        <v>42100</v>
      </c>
      <c r="B66" s="6">
        <f>TITRES_STAT!D69</f>
        <v>8.6880000000000006</v>
      </c>
      <c r="C66" s="2">
        <f t="shared" si="0"/>
        <v>-0.1490999999999989</v>
      </c>
      <c r="D66" s="2">
        <f t="shared" si="1"/>
        <v>8.8072800000000004</v>
      </c>
      <c r="E66" s="2">
        <f t="shared" si="2"/>
        <v>8.8315199999999994</v>
      </c>
      <c r="F66" s="2">
        <f t="shared" si="3"/>
        <v>8.8042899999999982</v>
      </c>
      <c r="G66" s="2">
        <f t="shared" si="5"/>
        <v>9.0121339999999996</v>
      </c>
      <c r="H66" s="2"/>
      <c r="I66" s="2">
        <f t="array" ref="I66">SUMPRODUCT(B50:B69, (ROW(B50:B69)-ROW(B50)+1)) / (20*21/2)</f>
        <v>8.759976666666665</v>
      </c>
      <c r="J66" s="2">
        <f t="shared" si="4"/>
        <v>8.8429222195439099</v>
      </c>
      <c r="K66" s="2">
        <f t="shared" si="6"/>
        <v>9.0458258346713123</v>
      </c>
    </row>
    <row r="67" spans="1:11" ht="13.5" x14ac:dyDescent="0.25">
      <c r="A67" s="3">
        <f>TITRES_STAT!B70</f>
        <v>42101</v>
      </c>
      <c r="B67" s="6">
        <f>TITRES_STAT!D70</f>
        <v>8.6880000000000006</v>
      </c>
      <c r="C67" s="2">
        <f t="shared" si="0"/>
        <v>0</v>
      </c>
      <c r="D67" s="2">
        <f t="shared" si="1"/>
        <v>8.77</v>
      </c>
      <c r="E67" s="2">
        <f t="shared" si="2"/>
        <v>8.8222000000000005</v>
      </c>
      <c r="F67" s="2">
        <f t="shared" si="3"/>
        <v>8.7940399999999972</v>
      </c>
      <c r="G67" s="2">
        <f t="shared" si="5"/>
        <v>8.9992339999999995</v>
      </c>
      <c r="H67" s="2"/>
      <c r="I67" s="2">
        <f t="array" ref="I67">SUMPRODUCT(B51:B70, (ROW(B51:B70)-ROW(B51)+1)) / (20*21/2)</f>
        <v>8.7484738095238086</v>
      </c>
      <c r="J67" s="2">
        <f t="shared" si="4"/>
        <v>8.8281677224444906</v>
      </c>
      <c r="K67" s="2">
        <f t="shared" si="6"/>
        <v>9.0317934489979272</v>
      </c>
    </row>
    <row r="68" spans="1:11" ht="13.5" x14ac:dyDescent="0.25">
      <c r="A68" s="3">
        <f>TITRES_STAT!B71</f>
        <v>42102</v>
      </c>
      <c r="B68" s="6">
        <f>TITRES_STAT!D71</f>
        <v>8.5761000000000003</v>
      </c>
      <c r="C68" s="2">
        <f t="shared" ref="C68:C131" si="7">B68-B67</f>
        <v>-0.11190000000000033</v>
      </c>
      <c r="D68" s="2">
        <f t="shared" si="1"/>
        <v>8.7252600000000005</v>
      </c>
      <c r="E68" s="2">
        <f t="shared" si="2"/>
        <v>8.7886399999999991</v>
      </c>
      <c r="F68" s="2">
        <f t="shared" si="3"/>
        <v>8.7809899999999956</v>
      </c>
      <c r="G68" s="2">
        <f t="shared" si="5"/>
        <v>8.9843200000000021</v>
      </c>
      <c r="H68" s="2"/>
      <c r="I68" s="2">
        <f t="array" ref="I68">SUMPRODUCT(B52:B71, (ROW(B52:B71)-ROW(B52)+1)) / (20*21/2)</f>
        <v>8.7377699999999976</v>
      </c>
      <c r="J68" s="2">
        <f t="shared" si="4"/>
        <v>8.8041612726878729</v>
      </c>
      <c r="K68" s="2">
        <f t="shared" si="6"/>
        <v>9.0139231176646764</v>
      </c>
    </row>
    <row r="69" spans="1:11" ht="13.5" x14ac:dyDescent="0.25">
      <c r="A69" s="3">
        <f>TITRES_STAT!B72</f>
        <v>42104</v>
      </c>
      <c r="B69" s="6">
        <f>TITRES_STAT!D72</f>
        <v>8.6469000000000005</v>
      </c>
      <c r="C69" s="2">
        <f t="shared" si="7"/>
        <v>7.0800000000000196E-2</v>
      </c>
      <c r="D69" s="2">
        <f t="shared" si="1"/>
        <v>8.6872200000000017</v>
      </c>
      <c r="E69" s="2">
        <f t="shared" si="2"/>
        <v>8.7658900000000006</v>
      </c>
      <c r="F69" s="2">
        <f t="shared" si="3"/>
        <v>8.7714799999999968</v>
      </c>
      <c r="G69" s="2">
        <f t="shared" si="5"/>
        <v>8.971566000000001</v>
      </c>
      <c r="H69" s="2"/>
      <c r="I69" s="2">
        <f t="array" ref="I69">SUMPRODUCT(B53:B72, (ROW(B53:B72)-ROW(B53)+1)) / (20*21/2)</f>
        <v>8.7283033333333329</v>
      </c>
      <c r="J69" s="2">
        <f t="shared" si="4"/>
        <v>8.789184008622362</v>
      </c>
      <c r="K69" s="2">
        <f t="shared" si="6"/>
        <v>8.999530054226847</v>
      </c>
    </row>
    <row r="70" spans="1:11" ht="13.5" x14ac:dyDescent="0.25">
      <c r="A70" s="3">
        <f>TITRES_STAT!B73</f>
        <v>42107</v>
      </c>
      <c r="B70" s="6">
        <f>TITRES_STAT!D73</f>
        <v>8.6507000000000005</v>
      </c>
      <c r="C70" s="2">
        <f t="shared" si="7"/>
        <v>3.8000000000000256E-3</v>
      </c>
      <c r="D70" s="2">
        <f t="shared" ref="D70:D133" si="8">AVERAGE(B66:B70)</f>
        <v>8.6499400000000009</v>
      </c>
      <c r="E70" s="2">
        <f t="shared" si="2"/>
        <v>8.7435200000000002</v>
      </c>
      <c r="F70" s="2">
        <f t="shared" si="3"/>
        <v>8.7630899999999965</v>
      </c>
      <c r="G70" s="2">
        <f t="shared" si="5"/>
        <v>8.958888</v>
      </c>
      <c r="H70" s="2"/>
      <c r="I70" s="2">
        <f t="array" ref="I70">SUMPRODUCT(B54:B73, (ROW(B54:B73)-ROW(B54)+1)) / (20*21/2)</f>
        <v>8.7393971428571415</v>
      </c>
      <c r="J70" s="2">
        <f t="shared" si="4"/>
        <v>8.7759950554202319</v>
      </c>
      <c r="K70" s="2">
        <f t="shared" si="6"/>
        <v>8.9858504442571672</v>
      </c>
    </row>
    <row r="71" spans="1:11" ht="13.5" x14ac:dyDescent="0.25">
      <c r="A71" s="3">
        <f>TITRES_STAT!B74</f>
        <v>42108</v>
      </c>
      <c r="B71" s="6">
        <f>TITRES_STAT!D74</f>
        <v>8.6507000000000005</v>
      </c>
      <c r="C71" s="2">
        <f t="shared" si="7"/>
        <v>0</v>
      </c>
      <c r="D71" s="2">
        <f t="shared" si="8"/>
        <v>8.6424800000000008</v>
      </c>
      <c r="E71" s="2">
        <f t="shared" si="2"/>
        <v>8.7248800000000006</v>
      </c>
      <c r="F71" s="2">
        <f t="shared" si="3"/>
        <v>8.7574999999999967</v>
      </c>
      <c r="G71" s="2">
        <f t="shared" si="5"/>
        <v>8.9462100000000007</v>
      </c>
      <c r="H71" s="2"/>
      <c r="I71" s="2">
        <f t="array" ref="I71">SUMPRODUCT(B55:B74, (ROW(B55:B74)-ROW(B55)+1)) / (20*21/2)</f>
        <v>8.7507080952380942</v>
      </c>
      <c r="J71" s="2">
        <f t="shared" si="4"/>
        <v>8.7640621929992566</v>
      </c>
      <c r="K71" s="2">
        <f t="shared" si="6"/>
        <v>8.9727072895804163</v>
      </c>
    </row>
    <row r="72" spans="1:11" ht="13.5" x14ac:dyDescent="0.25">
      <c r="A72" s="3">
        <f>TITRES_STAT!B75</f>
        <v>42109</v>
      </c>
      <c r="B72" s="6">
        <f>TITRES_STAT!D75</f>
        <v>8.6580999999999992</v>
      </c>
      <c r="C72" s="2">
        <f t="shared" si="7"/>
        <v>7.3999999999987409E-3</v>
      </c>
      <c r="D72" s="2">
        <f t="shared" si="8"/>
        <v>8.6364999999999998</v>
      </c>
      <c r="E72" s="2">
        <f t="shared" si="2"/>
        <v>8.7032500000000006</v>
      </c>
      <c r="F72" s="2">
        <f t="shared" si="3"/>
        <v>8.7504150000000003</v>
      </c>
      <c r="G72" s="2">
        <f t="shared" si="5"/>
        <v>8.9306979999999996</v>
      </c>
      <c r="H72" s="2"/>
      <c r="I72" s="2">
        <f t="array" ref="I72">SUMPRODUCT(B56:B75, (ROW(B56:B75)-ROW(B56)+1)) / (20*21/2)</f>
        <v>8.7673590476190473</v>
      </c>
      <c r="J72" s="2">
        <f t="shared" si="4"/>
        <v>8.7539705555707563</v>
      </c>
      <c r="K72" s="2">
        <f t="shared" si="6"/>
        <v>8.9603697488125569</v>
      </c>
    </row>
    <row r="73" spans="1:11" ht="13.5" x14ac:dyDescent="0.25">
      <c r="A73" s="3">
        <f>TITRES_STAT!B76</f>
        <v>42110</v>
      </c>
      <c r="B73" s="6">
        <f>TITRES_STAT!D76</f>
        <v>8.8668999999999993</v>
      </c>
      <c r="C73" s="2">
        <f t="shared" si="7"/>
        <v>0.2088000000000001</v>
      </c>
      <c r="D73" s="2">
        <f t="shared" si="8"/>
        <v>8.6946600000000007</v>
      </c>
      <c r="E73" s="2">
        <f t="shared" si="2"/>
        <v>8.7099600000000006</v>
      </c>
      <c r="F73" s="2">
        <f t="shared" si="3"/>
        <v>8.7556349999999981</v>
      </c>
      <c r="G73" s="2">
        <f t="shared" si="5"/>
        <v>8.9222699999999993</v>
      </c>
      <c r="H73" s="2"/>
      <c r="I73" s="2">
        <f t="array" ref="I73">SUMPRODUCT(B57:B76, (ROW(B57:B76)-ROW(B57)+1)) / (20*21/2)</f>
        <v>8.7890033333333335</v>
      </c>
      <c r="J73" s="2">
        <f t="shared" si="4"/>
        <v>8.7647257407544945</v>
      </c>
      <c r="K73" s="2">
        <f t="shared" si="6"/>
        <v>8.9567042684669662</v>
      </c>
    </row>
    <row r="74" spans="1:11" ht="13.5" x14ac:dyDescent="0.25">
      <c r="A74" s="3">
        <f>TITRES_STAT!B77</f>
        <v>42111</v>
      </c>
      <c r="B74" s="6">
        <f>TITRES_STAT!D77</f>
        <v>8.8743999999999996</v>
      </c>
      <c r="C74" s="2">
        <f t="shared" si="7"/>
        <v>7.5000000000002842E-3</v>
      </c>
      <c r="D74" s="2">
        <f t="shared" si="8"/>
        <v>8.7401599999999995</v>
      </c>
      <c r="E74" s="2">
        <f t="shared" si="2"/>
        <v>8.7136900000000015</v>
      </c>
      <c r="F74" s="2">
        <f t="shared" si="3"/>
        <v>8.7703649999999982</v>
      </c>
      <c r="G74" s="2">
        <f t="shared" si="5"/>
        <v>8.9163039999999985</v>
      </c>
      <c r="H74" s="2"/>
      <c r="I74" s="2">
        <f t="array" ref="I74">SUMPRODUCT(B58:B77, (ROW(B58:B77)-ROW(B58)+1)) / (20*21/2)</f>
        <v>8.8204647619047627</v>
      </c>
      <c r="J74" s="2">
        <f t="shared" si="4"/>
        <v>8.7751709083016856</v>
      </c>
      <c r="K74" s="2">
        <f t="shared" si="6"/>
        <v>8.9534766500957126</v>
      </c>
    </row>
    <row r="75" spans="1:11" ht="13.5" x14ac:dyDescent="0.25">
      <c r="A75" s="3">
        <f>TITRES_STAT!B78</f>
        <v>42114</v>
      </c>
      <c r="B75" s="6">
        <f>TITRES_STAT!D78</f>
        <v>8.9451999999999998</v>
      </c>
      <c r="C75" s="2">
        <f t="shared" si="7"/>
        <v>7.0800000000000196E-2</v>
      </c>
      <c r="D75" s="2">
        <f t="shared" si="8"/>
        <v>8.7990600000000008</v>
      </c>
      <c r="E75" s="2">
        <f t="shared" si="2"/>
        <v>8.724499999999999</v>
      </c>
      <c r="F75" s="2">
        <f t="shared" si="3"/>
        <v>8.7776349999999983</v>
      </c>
      <c r="G75" s="2">
        <f t="shared" si="5"/>
        <v>8.9117540000000002</v>
      </c>
      <c r="H75" s="2"/>
      <c r="I75" s="2">
        <f t="array" ref="I75">SUMPRODUCT(B59:B78, (ROW(B59:B78)-ROW(B59)+1)) / (20*21/2)</f>
        <v>8.8762166666666662</v>
      </c>
      <c r="J75" s="2">
        <f t="shared" si="4"/>
        <v>8.7913641551300969</v>
      </c>
      <c r="K75" s="2">
        <f t="shared" si="6"/>
        <v>8.953152075582155</v>
      </c>
    </row>
    <row r="76" spans="1:11" ht="13.5" x14ac:dyDescent="0.25">
      <c r="A76" s="3">
        <f>TITRES_STAT!B79</f>
        <v>42115</v>
      </c>
      <c r="B76" s="6">
        <f>TITRES_STAT!D79</f>
        <v>9.0048999999999992</v>
      </c>
      <c r="C76" s="2">
        <f t="shared" si="7"/>
        <v>5.969999999999942E-2</v>
      </c>
      <c r="D76" s="2">
        <f t="shared" si="8"/>
        <v>8.8698999999999995</v>
      </c>
      <c r="E76" s="2">
        <f t="shared" ref="E76:E139" si="9">AVERAGE(B67:B76)</f>
        <v>8.7561900000000001</v>
      </c>
      <c r="F76" s="2">
        <f t="shared" si="3"/>
        <v>8.7938549999999989</v>
      </c>
      <c r="G76" s="2">
        <f t="shared" si="5"/>
        <v>8.909889999999999</v>
      </c>
      <c r="H76" s="2"/>
      <c r="I76" s="2">
        <f t="array" ref="I76">SUMPRODUCT(B60:B79, (ROW(B60:B79)-ROW(B60)+1)) / (20*21/2)</f>
        <v>8.9296604761904774</v>
      </c>
      <c r="J76" s="2">
        <f t="shared" si="4"/>
        <v>8.8117009022605632</v>
      </c>
      <c r="K76" s="2">
        <f t="shared" si="6"/>
        <v>8.9551814059514836</v>
      </c>
    </row>
    <row r="77" spans="1:11" ht="13.5" x14ac:dyDescent="0.25">
      <c r="A77" s="3">
        <f>TITRES_STAT!B80</f>
        <v>42116</v>
      </c>
      <c r="B77" s="6">
        <f>TITRES_STAT!D80</f>
        <v>9.1242000000000001</v>
      </c>
      <c r="C77" s="2">
        <f t="shared" si="7"/>
        <v>0.11930000000000085</v>
      </c>
      <c r="D77" s="2">
        <f t="shared" si="8"/>
        <v>8.96312</v>
      </c>
      <c r="E77" s="2">
        <f t="shared" si="9"/>
        <v>8.799809999999999</v>
      </c>
      <c r="F77" s="2">
        <f t="shared" si="3"/>
        <v>8.8110049999999998</v>
      </c>
      <c r="G77" s="2">
        <f t="shared" si="5"/>
        <v>8.9096660000000014</v>
      </c>
      <c r="H77" s="2"/>
      <c r="I77" s="2">
        <f t="array" ref="I77">SUMPRODUCT(B61:B80, (ROW(B61:B80)-ROW(B61)+1)) / (20*21/2)</f>
        <v>8.9799138095238096</v>
      </c>
      <c r="J77" s="2">
        <f t="shared" si="4"/>
        <v>8.8414627210928902</v>
      </c>
      <c r="K77" s="2">
        <f t="shared" si="6"/>
        <v>8.9618095861102489</v>
      </c>
    </row>
    <row r="78" spans="1:11" ht="13.5" x14ac:dyDescent="0.25">
      <c r="A78" s="3">
        <f>TITRES_STAT!B81</f>
        <v>42117</v>
      </c>
      <c r="B78" s="6">
        <f>TITRES_STAT!D81</f>
        <v>9.3963999999999999</v>
      </c>
      <c r="C78" s="2">
        <f t="shared" si="7"/>
        <v>0.27219999999999978</v>
      </c>
      <c r="D78" s="2">
        <f t="shared" si="8"/>
        <v>9.0690200000000001</v>
      </c>
      <c r="E78" s="2">
        <f t="shared" si="9"/>
        <v>8.8818400000000004</v>
      </c>
      <c r="F78" s="2">
        <f t="shared" si="3"/>
        <v>8.8352400000000006</v>
      </c>
      <c r="G78" s="2">
        <f t="shared" si="5"/>
        <v>8.9127240000000008</v>
      </c>
      <c r="H78" s="2"/>
      <c r="I78" s="2">
        <f t="array" ref="I78">SUMPRODUCT(B62:B81, (ROW(B62:B81)-ROW(B62)+1)) / (20*21/2)</f>
        <v>9.0316214285714285</v>
      </c>
      <c r="J78" s="2">
        <f t="shared" si="4"/>
        <v>8.8943138905126151</v>
      </c>
      <c r="K78" s="2">
        <f t="shared" si="6"/>
        <v>8.9788523474392594</v>
      </c>
    </row>
    <row r="79" spans="1:11" ht="13.5" x14ac:dyDescent="0.25">
      <c r="A79" s="3">
        <f>TITRES_STAT!B82</f>
        <v>42118</v>
      </c>
      <c r="B79" s="6">
        <f>TITRES_STAT!D82</f>
        <v>9.3963999999999999</v>
      </c>
      <c r="C79" s="2">
        <f t="shared" si="7"/>
        <v>0</v>
      </c>
      <c r="D79" s="2">
        <f t="shared" si="8"/>
        <v>9.1734200000000001</v>
      </c>
      <c r="E79" s="2">
        <f t="shared" si="9"/>
        <v>8.9567899999999998</v>
      </c>
      <c r="F79" s="2">
        <f t="shared" si="3"/>
        <v>8.8613400000000002</v>
      </c>
      <c r="G79" s="2">
        <f t="shared" si="5"/>
        <v>8.9164519999999996</v>
      </c>
      <c r="H79" s="2"/>
      <c r="I79" s="2">
        <f t="array" ref="I79">SUMPRODUCT(B63:B82, (ROW(B63:B82)-ROW(B63)+1)) / (20*21/2)</f>
        <v>9.1014580952380957</v>
      </c>
      <c r="J79" s="2">
        <f t="shared" si="4"/>
        <v>8.9421316152256995</v>
      </c>
      <c r="K79" s="2">
        <f t="shared" si="6"/>
        <v>8.9952267651867395</v>
      </c>
    </row>
    <row r="80" spans="1:11" ht="13.5" x14ac:dyDescent="0.25">
      <c r="A80" s="3">
        <f>TITRES_STAT!B83</f>
        <v>42121</v>
      </c>
      <c r="B80" s="6">
        <f>TITRES_STAT!D83</f>
        <v>9.3889999999999993</v>
      </c>
      <c r="C80" s="2">
        <f t="shared" si="7"/>
        <v>-7.4000000000005173E-3</v>
      </c>
      <c r="D80" s="2">
        <f t="shared" si="8"/>
        <v>9.2621800000000007</v>
      </c>
      <c r="E80" s="2">
        <f t="shared" si="9"/>
        <v>9.0306200000000008</v>
      </c>
      <c r="F80" s="2">
        <f t="shared" si="3"/>
        <v>8.8870699999999996</v>
      </c>
      <c r="G80" s="2">
        <f t="shared" si="5"/>
        <v>8.9207780000000003</v>
      </c>
      <c r="H80" s="2"/>
      <c r="I80" s="2">
        <f t="array" ref="I80">SUMPRODUCT(B64:B83, (ROW(B64:B83)-ROW(B64)+1)) / (20*21/2)</f>
        <v>9.1519728571428569</v>
      </c>
      <c r="J80" s="2">
        <f t="shared" si="4"/>
        <v>8.9846905090137277</v>
      </c>
      <c r="K80" s="2">
        <f t="shared" si="6"/>
        <v>9.0106688528264751</v>
      </c>
    </row>
    <row r="81" spans="1:11" ht="13.5" x14ac:dyDescent="0.25">
      <c r="A81" s="3">
        <f>TITRES_STAT!B84</f>
        <v>42122</v>
      </c>
      <c r="B81" s="6">
        <f>TITRES_STAT!D84</f>
        <v>9.43</v>
      </c>
      <c r="C81" s="2">
        <f t="shared" si="7"/>
        <v>4.1000000000000369E-2</v>
      </c>
      <c r="D81" s="2">
        <f t="shared" si="8"/>
        <v>9.3471999999999991</v>
      </c>
      <c r="E81" s="2">
        <f t="shared" si="9"/>
        <v>9.1085499999999993</v>
      </c>
      <c r="F81" s="2">
        <f t="shared" si="3"/>
        <v>8.9167149999999999</v>
      </c>
      <c r="G81" s="2">
        <f t="shared" si="5"/>
        <v>8.925924000000002</v>
      </c>
      <c r="H81" s="2"/>
      <c r="I81" s="2">
        <f t="array" ref="I81">SUMPRODUCT(B65:B84, (ROW(B65:B84)-ROW(B65)+1)) / (20*21/2)</f>
        <v>9.1835919047619043</v>
      </c>
      <c r="J81" s="2">
        <f t="shared" si="4"/>
        <v>9.0271009367267059</v>
      </c>
      <c r="K81" s="2">
        <f t="shared" si="6"/>
        <v>9.0271132115391612</v>
      </c>
    </row>
    <row r="82" spans="1:11" ht="13.5" x14ac:dyDescent="0.25">
      <c r="A82" s="3">
        <f>TITRES_STAT!B85</f>
        <v>42123</v>
      </c>
      <c r="B82" s="6">
        <f>TITRES_STAT!D85</f>
        <v>9.65</v>
      </c>
      <c r="C82" s="2">
        <f t="shared" si="7"/>
        <v>0.22000000000000064</v>
      </c>
      <c r="D82" s="2">
        <f t="shared" si="8"/>
        <v>9.4523600000000005</v>
      </c>
      <c r="E82" s="2">
        <f t="shared" si="9"/>
        <v>9.2077400000000011</v>
      </c>
      <c r="F82" s="2">
        <f t="shared" si="3"/>
        <v>8.9554950000000026</v>
      </c>
      <c r="G82" s="2">
        <f t="shared" si="5"/>
        <v>8.9355440000000002</v>
      </c>
      <c r="H82" s="2"/>
      <c r="I82" s="2">
        <f t="array" ref="I82">SUMPRODUCT(B66:B85, (ROW(B66:B85)-ROW(B66)+1)) / (20*21/2)</f>
        <v>9.212902857142856</v>
      </c>
      <c r="J82" s="2">
        <f t="shared" si="4"/>
        <v>9.0864246570384477</v>
      </c>
      <c r="K82" s="2">
        <f t="shared" si="6"/>
        <v>9.0515401444199792</v>
      </c>
    </row>
    <row r="83" spans="1:11" ht="13.5" x14ac:dyDescent="0.25">
      <c r="A83" s="3">
        <f>TITRES_STAT!B86</f>
        <v>42124</v>
      </c>
      <c r="B83" s="6">
        <f>TITRES_STAT!D86</f>
        <v>9.4859000000000009</v>
      </c>
      <c r="C83" s="2">
        <f t="shared" si="7"/>
        <v>-0.16409999999999947</v>
      </c>
      <c r="D83" s="2">
        <f t="shared" si="8"/>
        <v>9.4702599999999997</v>
      </c>
      <c r="E83" s="2">
        <f t="shared" si="9"/>
        <v>9.269639999999999</v>
      </c>
      <c r="F83" s="2">
        <f t="shared" si="3"/>
        <v>8.9898000000000025</v>
      </c>
      <c r="G83" s="2">
        <f t="shared" si="5"/>
        <v>8.9418819999999997</v>
      </c>
      <c r="H83" s="2"/>
      <c r="I83" s="2">
        <f t="array" ref="I83">SUMPRODUCT(B67:B86, (ROW(B67:B86)-ROW(B67)+1)) / (20*21/2)</f>
        <v>9.2399057142857153</v>
      </c>
      <c r="J83" s="2">
        <f t="shared" si="4"/>
        <v>9.1244699277966905</v>
      </c>
      <c r="K83" s="2">
        <f t="shared" si="6"/>
        <v>9.0685738642466465</v>
      </c>
    </row>
    <row r="84" spans="1:11" ht="13.5" x14ac:dyDescent="0.25">
      <c r="A84" s="3">
        <f>TITRES_STAT!B87</f>
        <v>42128</v>
      </c>
      <c r="B84" s="6">
        <f>TITRES_STAT!D87</f>
        <v>9.3217999999999996</v>
      </c>
      <c r="C84" s="2">
        <f t="shared" si="7"/>
        <v>-0.16410000000000124</v>
      </c>
      <c r="D84" s="2">
        <f t="shared" si="8"/>
        <v>9.4553400000000014</v>
      </c>
      <c r="E84" s="2">
        <f t="shared" si="9"/>
        <v>9.3143800000000017</v>
      </c>
      <c r="F84" s="2">
        <f t="shared" ref="F84:F147" si="10">AVERAGE(B65:B84)</f>
        <v>9.0140350000000016</v>
      </c>
      <c r="G84" s="2">
        <f t="shared" si="5"/>
        <v>8.9437460000000009</v>
      </c>
      <c r="H84" s="2"/>
      <c r="I84" s="2">
        <f t="array" ref="I84">SUMPRODUCT(B68:B87, (ROW(B68:B87)-ROW(B68)+1)) / (20*21/2)</f>
        <v>9.2610523809523801</v>
      </c>
      <c r="J84" s="2">
        <f t="shared" si="4"/>
        <v>9.14326326800653</v>
      </c>
      <c r="K84" s="2">
        <f t="shared" si="6"/>
        <v>9.078504300942857</v>
      </c>
    </row>
    <row r="85" spans="1:11" ht="13.5" x14ac:dyDescent="0.25">
      <c r="A85" s="3">
        <f>TITRES_STAT!B88</f>
        <v>42129</v>
      </c>
      <c r="B85" s="6">
        <f>TITRES_STAT!D88</f>
        <v>9.3217999999999996</v>
      </c>
      <c r="C85" s="2">
        <f t="shared" si="7"/>
        <v>0</v>
      </c>
      <c r="D85" s="2">
        <f t="shared" si="8"/>
        <v>9.4418999999999986</v>
      </c>
      <c r="E85" s="2">
        <f t="shared" si="9"/>
        <v>9.3520399999999988</v>
      </c>
      <c r="F85" s="2">
        <f t="shared" si="10"/>
        <v>9.0382700000000007</v>
      </c>
      <c r="G85" s="2">
        <f t="shared" si="5"/>
        <v>8.9474740000000015</v>
      </c>
      <c r="H85" s="2"/>
      <c r="I85" s="2">
        <f t="array" ref="I85">SUMPRODUCT(B69:B88, (ROW(B69:B88)-ROW(B69)+1)) / (20*21/2)</f>
        <v>9.2793228571428585</v>
      </c>
      <c r="J85" s="2">
        <f t="shared" ref="J85:J148" si="11">$J$4*B85+J84*(1-$J$4)</f>
        <v>9.1602667662916222</v>
      </c>
      <c r="K85" s="2">
        <f t="shared" si="6"/>
        <v>9.0880453087490203</v>
      </c>
    </row>
    <row r="86" spans="1:11" ht="13.5" x14ac:dyDescent="0.25">
      <c r="A86" s="3">
        <f>TITRES_STAT!B89</f>
        <v>42130</v>
      </c>
      <c r="B86" s="6">
        <f>TITRES_STAT!D89</f>
        <v>9.3217999999999996</v>
      </c>
      <c r="C86" s="2">
        <f t="shared" si="7"/>
        <v>0</v>
      </c>
      <c r="D86" s="2">
        <f t="shared" si="8"/>
        <v>9.420259999999999</v>
      </c>
      <c r="E86" s="2">
        <f t="shared" si="9"/>
        <v>9.3837299999999981</v>
      </c>
      <c r="F86" s="2">
        <f t="shared" si="10"/>
        <v>9.06996</v>
      </c>
      <c r="G86" s="2">
        <f t="shared" si="5"/>
        <v>8.9512019999999985</v>
      </c>
      <c r="H86" s="2"/>
      <c r="I86" s="2">
        <f t="array" ref="I86">SUMPRODUCT(B70:B89, (ROW(B70:B89)-ROW(B70)+1)) / (20*21/2)</f>
        <v>9.2792700000000004</v>
      </c>
      <c r="J86" s="2">
        <f t="shared" si="11"/>
        <v>9.1756508837876591</v>
      </c>
      <c r="K86" s="2">
        <f t="shared" si="6"/>
        <v>9.0972121593863129</v>
      </c>
    </row>
    <row r="87" spans="1:11" ht="13.5" x14ac:dyDescent="0.25">
      <c r="A87" s="3">
        <f>TITRES_STAT!B90</f>
        <v>42131</v>
      </c>
      <c r="B87" s="6">
        <f>TITRES_STAT!D90</f>
        <v>9.2919999999999998</v>
      </c>
      <c r="C87" s="2">
        <f t="shared" si="7"/>
        <v>-2.9799999999999827E-2</v>
      </c>
      <c r="D87" s="2">
        <f t="shared" si="8"/>
        <v>9.3486600000000006</v>
      </c>
      <c r="E87" s="2">
        <f t="shared" si="9"/>
        <v>9.4005100000000006</v>
      </c>
      <c r="F87" s="2">
        <f t="shared" si="10"/>
        <v>9.1001599999999989</v>
      </c>
      <c r="G87" s="2">
        <f t="shared" si="5"/>
        <v>8.9550799999999988</v>
      </c>
      <c r="H87" s="2"/>
      <c r="I87" s="2">
        <f t="array" ref="I87">SUMPRODUCT(B71:B90, (ROW(B71:B90)-ROW(B71)+1)) / (20*21/2)</f>
        <v>9.2662433333333318</v>
      </c>
      <c r="J87" s="2">
        <f t="shared" si="11"/>
        <v>9.1867317519983587</v>
      </c>
      <c r="K87" s="2">
        <f t="shared" si="6"/>
        <v>9.1048508982339094</v>
      </c>
    </row>
    <row r="88" spans="1:11" ht="13.5" x14ac:dyDescent="0.25">
      <c r="A88" s="3">
        <f>TITRES_STAT!B91</f>
        <v>42132</v>
      </c>
      <c r="B88" s="6">
        <f>TITRES_STAT!D91</f>
        <v>9.2919999999999998</v>
      </c>
      <c r="C88" s="2">
        <f t="shared" si="7"/>
        <v>0</v>
      </c>
      <c r="D88" s="2">
        <f t="shared" si="8"/>
        <v>9.3098799999999997</v>
      </c>
      <c r="E88" s="2">
        <f t="shared" si="9"/>
        <v>9.3900699999999997</v>
      </c>
      <c r="F88" s="2">
        <f t="shared" si="10"/>
        <v>9.1359549999999992</v>
      </c>
      <c r="G88" s="2">
        <f t="shared" si="5"/>
        <v>8.9591819999999984</v>
      </c>
      <c r="H88" s="2"/>
      <c r="I88" s="2">
        <f t="array" ref="I88">SUMPRODUCT(B72:B91, (ROW(B72:B91)-ROW(B72)+1)) / (20*21/2)</f>
        <v>9.2489457142857141</v>
      </c>
      <c r="J88" s="2">
        <f t="shared" si="11"/>
        <v>9.1967572994270856</v>
      </c>
      <c r="K88" s="2">
        <f t="shared" si="6"/>
        <v>9.1121900786953258</v>
      </c>
    </row>
    <row r="89" spans="1:11" ht="13.5" x14ac:dyDescent="0.25">
      <c r="A89" s="3">
        <f>TITRES_STAT!B92</f>
        <v>42135</v>
      </c>
      <c r="B89" s="6">
        <f>TITRES_STAT!D92</f>
        <v>9.1354000000000006</v>
      </c>
      <c r="C89" s="2">
        <f t="shared" si="7"/>
        <v>-0.15659999999999918</v>
      </c>
      <c r="D89" s="2">
        <f t="shared" si="8"/>
        <v>9.2726000000000006</v>
      </c>
      <c r="E89" s="2">
        <f t="shared" si="9"/>
        <v>9.3639700000000001</v>
      </c>
      <c r="F89" s="2">
        <f t="shared" si="10"/>
        <v>9.16038</v>
      </c>
      <c r="G89" s="2">
        <f t="shared" si="5"/>
        <v>8.9591819999999984</v>
      </c>
      <c r="H89" s="2"/>
      <c r="I89" s="2">
        <f t="array" ref="I89">SUMPRODUCT(B73:B92, (ROW(B73:B92)-ROW(B73)+1)) / (20*21/2)</f>
        <v>9.2257400000000001</v>
      </c>
      <c r="J89" s="2">
        <f t="shared" si="11"/>
        <v>9.1909137471006979</v>
      </c>
      <c r="K89" s="2">
        <f t="shared" si="6"/>
        <v>9.1131002716876655</v>
      </c>
    </row>
    <row r="90" spans="1:11" ht="13.5" x14ac:dyDescent="0.25">
      <c r="A90" s="3">
        <f>TITRES_STAT!B93</f>
        <v>42136</v>
      </c>
      <c r="B90" s="6">
        <f>TITRES_STAT!D93</f>
        <v>9.0236000000000001</v>
      </c>
      <c r="C90" s="2">
        <f t="shared" si="7"/>
        <v>-0.11180000000000057</v>
      </c>
      <c r="D90" s="2">
        <f t="shared" si="8"/>
        <v>9.2129600000000007</v>
      </c>
      <c r="E90" s="2">
        <f t="shared" si="9"/>
        <v>9.3274299999999997</v>
      </c>
      <c r="F90" s="2">
        <f t="shared" si="10"/>
        <v>9.1790249999999993</v>
      </c>
      <c r="G90" s="2">
        <f t="shared" si="5"/>
        <v>8.957691999999998</v>
      </c>
      <c r="H90" s="2"/>
      <c r="I90" s="2">
        <f t="array" ref="I90">SUMPRODUCT(B74:B93, (ROW(B74:B93)-ROW(B74)+1)) / (20*21/2)</f>
        <v>9.2011314285714274</v>
      </c>
      <c r="J90" s="2">
        <f t="shared" si="11"/>
        <v>9.1749791045196805</v>
      </c>
      <c r="K90" s="2">
        <f t="shared" si="6"/>
        <v>9.109590457111679</v>
      </c>
    </row>
    <row r="91" spans="1:11" ht="13.5" x14ac:dyDescent="0.25">
      <c r="A91" s="3">
        <f>TITRES_STAT!B94</f>
        <v>42137</v>
      </c>
      <c r="B91" s="6">
        <f>TITRES_STAT!D94</f>
        <v>8.9974000000000007</v>
      </c>
      <c r="C91" s="2">
        <f t="shared" si="7"/>
        <v>-2.6199999999999335E-2</v>
      </c>
      <c r="D91" s="2">
        <f t="shared" si="8"/>
        <v>9.1480800000000002</v>
      </c>
      <c r="E91" s="2">
        <f t="shared" si="9"/>
        <v>9.2841699999999996</v>
      </c>
      <c r="F91" s="2">
        <f t="shared" si="10"/>
        <v>9.1963600000000003</v>
      </c>
      <c r="G91" s="2">
        <f t="shared" si="5"/>
        <v>8.9571679999999976</v>
      </c>
      <c r="H91" s="2"/>
      <c r="I91" s="2">
        <f t="array" ref="I91">SUMPRODUCT(B75:B94, (ROW(B75:B94)-ROW(B75)+1)) / (20*21/2)</f>
        <v>9.1860571428571429</v>
      </c>
      <c r="J91" s="2">
        <f t="shared" si="11"/>
        <v>9.1580668088511388</v>
      </c>
      <c r="K91" s="2">
        <f t="shared" si="6"/>
        <v>9.1051908313425933</v>
      </c>
    </row>
    <row r="92" spans="1:11" ht="13.5" x14ac:dyDescent="0.25">
      <c r="A92" s="3">
        <f>TITRES_STAT!B95</f>
        <v>42138</v>
      </c>
      <c r="B92" s="6">
        <f>TITRES_STAT!D95</f>
        <v>8.9527000000000001</v>
      </c>
      <c r="C92" s="2">
        <f t="shared" si="7"/>
        <v>-4.4700000000000628E-2</v>
      </c>
      <c r="D92" s="2">
        <f t="shared" si="8"/>
        <v>9.0802200000000006</v>
      </c>
      <c r="E92" s="2">
        <f t="shared" si="9"/>
        <v>9.2144400000000015</v>
      </c>
      <c r="F92" s="2">
        <f t="shared" si="10"/>
        <v>9.2110900000000004</v>
      </c>
      <c r="G92" s="2">
        <f t="shared" si="5"/>
        <v>8.9572419999999973</v>
      </c>
      <c r="H92" s="2"/>
      <c r="I92" s="2">
        <f t="array" ref="I92">SUMPRODUCT(B76:B95, (ROW(B76:B95)-ROW(B76)+1)) / (20*21/2)</f>
        <v>9.1704652380952378</v>
      </c>
      <c r="J92" s="2">
        <f t="shared" si="11"/>
        <v>9.1385080651510311</v>
      </c>
      <c r="K92" s="2">
        <f t="shared" si="6"/>
        <v>9.0992107987409234</v>
      </c>
    </row>
    <row r="93" spans="1:11" ht="13.5" x14ac:dyDescent="0.25">
      <c r="A93" s="3">
        <f>TITRES_STAT!B96</f>
        <v>42139</v>
      </c>
      <c r="B93" s="6">
        <f>TITRES_STAT!D96</f>
        <v>8.9527000000000001</v>
      </c>
      <c r="C93" s="2">
        <f t="shared" si="7"/>
        <v>0</v>
      </c>
      <c r="D93" s="2">
        <f t="shared" si="8"/>
        <v>9.0123599999999993</v>
      </c>
      <c r="E93" s="2">
        <f t="shared" si="9"/>
        <v>9.1611200000000004</v>
      </c>
      <c r="F93" s="2">
        <f t="shared" si="10"/>
        <v>9.2153799999999979</v>
      </c>
      <c r="G93" s="2">
        <f t="shared" si="5"/>
        <v>8.9573919999999969</v>
      </c>
      <c r="H93" s="2"/>
      <c r="I93" s="2">
        <f t="array" ref="I93">SUMPRODUCT(B77:B96, (ROW(B77:B96)-ROW(B77)+1)) / (20*21/2)</f>
        <v>9.1543228571428568</v>
      </c>
      <c r="J93" s="2">
        <f t="shared" si="11"/>
        <v>9.1208120589461714</v>
      </c>
      <c r="K93" s="2">
        <f t="shared" si="6"/>
        <v>9.0934652772216715</v>
      </c>
    </row>
    <row r="94" spans="1:11" ht="13.5" x14ac:dyDescent="0.25">
      <c r="A94" s="3">
        <f>TITRES_STAT!B97</f>
        <v>42142</v>
      </c>
      <c r="B94" s="6">
        <f>TITRES_STAT!D97</f>
        <v>9.0571000000000002</v>
      </c>
      <c r="C94" s="2">
        <f t="shared" si="7"/>
        <v>0.10440000000000005</v>
      </c>
      <c r="D94" s="2">
        <f t="shared" si="8"/>
        <v>8.9967000000000006</v>
      </c>
      <c r="E94" s="2">
        <f t="shared" si="9"/>
        <v>9.1346500000000006</v>
      </c>
      <c r="F94" s="2">
        <f t="shared" si="10"/>
        <v>9.2245149999999985</v>
      </c>
      <c r="G94" s="2">
        <f t="shared" si="5"/>
        <v>8.9598519999999979</v>
      </c>
      <c r="H94" s="2"/>
      <c r="I94" s="2">
        <f t="array" ref="I94">SUMPRODUCT(B78:B97, (ROW(B78:B97)-ROW(B78)+1)) / (20*21/2)</f>
        <v>9.1592285714285726</v>
      </c>
      <c r="J94" s="2">
        <f t="shared" si="11"/>
        <v>9.1147442438084401</v>
      </c>
      <c r="K94" s="2">
        <f t="shared" si="6"/>
        <v>9.0920391879188607</v>
      </c>
    </row>
    <row r="95" spans="1:11" ht="13.5" x14ac:dyDescent="0.25">
      <c r="A95" s="3">
        <f>TITRES_STAT!B98</f>
        <v>42143</v>
      </c>
      <c r="B95" s="6">
        <f>TITRES_STAT!D98</f>
        <v>9.0608000000000004</v>
      </c>
      <c r="C95" s="2">
        <f t="shared" si="7"/>
        <v>3.7000000000002586E-3</v>
      </c>
      <c r="D95" s="2">
        <f t="shared" si="8"/>
        <v>9.0041399999999996</v>
      </c>
      <c r="E95" s="2">
        <f t="shared" si="9"/>
        <v>9.108550000000001</v>
      </c>
      <c r="F95" s="2">
        <f t="shared" si="10"/>
        <v>9.2302949999999981</v>
      </c>
      <c r="G95" s="2">
        <f t="shared" si="5"/>
        <v>8.9628339999999973</v>
      </c>
      <c r="H95" s="2"/>
      <c r="I95" s="2">
        <f t="array" ref="I95">SUMPRODUCT(B79:B98, (ROW(B79:B98)-ROW(B79)+1)) / (20*21/2)</f>
        <v>9.1633704761904777</v>
      </c>
      <c r="J95" s="2">
        <f t="shared" si="11"/>
        <v>9.1096066967790641</v>
      </c>
      <c r="K95" s="2">
        <f t="shared" si="6"/>
        <v>9.0908141217259644</v>
      </c>
    </row>
    <row r="96" spans="1:11" ht="13.5" x14ac:dyDescent="0.25">
      <c r="A96" s="3">
        <f>TITRES_STAT!B99</f>
        <v>42144</v>
      </c>
      <c r="B96" s="6">
        <f>TITRES_STAT!D99</f>
        <v>9.0608000000000004</v>
      </c>
      <c r="C96" s="2">
        <f t="shared" si="7"/>
        <v>0</v>
      </c>
      <c r="D96" s="2">
        <f t="shared" si="8"/>
        <v>9.0168199999999992</v>
      </c>
      <c r="E96" s="2">
        <f t="shared" si="9"/>
        <v>9.0824499999999997</v>
      </c>
      <c r="F96" s="2">
        <f t="shared" si="10"/>
        <v>9.2330899999999989</v>
      </c>
      <c r="G96" s="2">
        <f t="shared" si="5"/>
        <v>8.9661899999999974</v>
      </c>
      <c r="H96" s="2"/>
      <c r="I96" s="2">
        <f t="array" ref="I96">SUMPRODUCT(B80:B99, (ROW(B80:B99)-ROW(B80)+1)) / (20*21/2)</f>
        <v>9.1680447619047616</v>
      </c>
      <c r="J96" s="2">
        <f t="shared" si="11"/>
        <v>9.1049584399429619</v>
      </c>
      <c r="K96" s="2">
        <f t="shared" si="6"/>
        <v>9.0896370973445535</v>
      </c>
    </row>
    <row r="97" spans="1:11" ht="13.5" x14ac:dyDescent="0.25">
      <c r="A97" s="3">
        <f>TITRES_STAT!B100</f>
        <v>42145</v>
      </c>
      <c r="B97" s="6">
        <f>TITRES_STAT!D100</f>
        <v>9.2845999999999993</v>
      </c>
      <c r="C97" s="2">
        <f t="shared" si="7"/>
        <v>0.22379999999999889</v>
      </c>
      <c r="D97" s="2">
        <f t="shared" si="8"/>
        <v>9.0831999999999997</v>
      </c>
      <c r="E97" s="2">
        <f t="shared" si="9"/>
        <v>9.0817099999999993</v>
      </c>
      <c r="F97" s="2">
        <f t="shared" si="10"/>
        <v>9.2411100000000008</v>
      </c>
      <c r="G97" s="2">
        <f t="shared" si="5"/>
        <v>8.9740219999999962</v>
      </c>
      <c r="H97" s="2"/>
      <c r="I97" s="2">
        <f t="array" ref="I97">SUMPRODUCT(B81:B100, (ROW(B81:B100)-ROW(B81)+1)) / (20*21/2)</f>
        <v>9.176441904761905</v>
      </c>
      <c r="J97" s="2">
        <f t="shared" si="11"/>
        <v>9.1220671599483936</v>
      </c>
      <c r="K97" s="2">
        <f t="shared" si="6"/>
        <v>9.0972827013702577</v>
      </c>
    </row>
    <row r="98" spans="1:11" ht="13.5" x14ac:dyDescent="0.25">
      <c r="A98" s="3">
        <f>TITRES_STAT!B101</f>
        <v>42146</v>
      </c>
      <c r="B98" s="6">
        <f>TITRES_STAT!D101</f>
        <v>9.2845999999999993</v>
      </c>
      <c r="C98" s="2">
        <f t="shared" si="7"/>
        <v>0</v>
      </c>
      <c r="D98" s="2">
        <f t="shared" si="8"/>
        <v>9.1495799999999985</v>
      </c>
      <c r="E98" s="2">
        <f t="shared" si="9"/>
        <v>9.0809699999999989</v>
      </c>
      <c r="F98" s="2">
        <f t="shared" si="10"/>
        <v>9.2355200000000011</v>
      </c>
      <c r="G98" s="2">
        <f t="shared" si="5"/>
        <v>8.9829719999999966</v>
      </c>
      <c r="H98" s="2"/>
      <c r="I98" s="2">
        <f t="array" ref="I98">SUMPRODUCT(B82:B101, (ROW(B82:B101)-ROW(B82)+1)) / (20*21/2)</f>
        <v>9.1848242857142832</v>
      </c>
      <c r="J98" s="2">
        <f t="shared" si="11"/>
        <v>9.1375464780485469</v>
      </c>
      <c r="K98" s="2">
        <f t="shared" si="6"/>
        <v>9.1046284777871112</v>
      </c>
    </row>
    <row r="99" spans="1:11" ht="13.5" x14ac:dyDescent="0.25">
      <c r="A99" s="3">
        <f>TITRES_STAT!B102</f>
        <v>42149</v>
      </c>
      <c r="B99" s="6">
        <f>TITRES_STAT!D102</f>
        <v>9.2845999999999993</v>
      </c>
      <c r="C99" s="2">
        <f t="shared" si="7"/>
        <v>0</v>
      </c>
      <c r="D99" s="2">
        <f t="shared" si="8"/>
        <v>9.195079999999999</v>
      </c>
      <c r="E99" s="2">
        <f t="shared" si="9"/>
        <v>9.0958900000000007</v>
      </c>
      <c r="F99" s="2">
        <f t="shared" si="10"/>
        <v>9.2299300000000013</v>
      </c>
      <c r="G99" s="2">
        <f t="shared" si="5"/>
        <v>8.9919219999999989</v>
      </c>
      <c r="H99" s="2"/>
      <c r="I99" s="2">
        <f t="array" ref="I99">SUMPRODUCT(B83:B102, (ROW(B83:B102)-ROW(B83)+1)) / (20*21/2)</f>
        <v>9.1841666666666661</v>
      </c>
      <c r="J99" s="2">
        <f t="shared" si="11"/>
        <v>9.1515515753772565</v>
      </c>
      <c r="K99" s="2">
        <f t="shared" si="6"/>
        <v>9.1116861845405577</v>
      </c>
    </row>
    <row r="100" spans="1:11" ht="13.5" x14ac:dyDescent="0.25">
      <c r="A100" s="3">
        <f>TITRES_STAT!B103</f>
        <v>42150</v>
      </c>
      <c r="B100" s="6">
        <f>TITRES_STAT!D103</f>
        <v>9.3180999999999994</v>
      </c>
      <c r="C100" s="2">
        <f t="shared" si="7"/>
        <v>3.3500000000000085E-2</v>
      </c>
      <c r="D100" s="2">
        <f t="shared" si="8"/>
        <v>9.2465399999999995</v>
      </c>
      <c r="E100" s="2">
        <f t="shared" si="9"/>
        <v>9.1253399999999996</v>
      </c>
      <c r="F100" s="2">
        <f t="shared" si="10"/>
        <v>9.2263850000000005</v>
      </c>
      <c r="G100" s="2">
        <f t="shared" si="5"/>
        <v>9.0019139999999975</v>
      </c>
      <c r="H100" s="2"/>
      <c r="I100" s="2">
        <f t="array" ref="I100">SUMPRODUCT(B84:B103, (ROW(B84:B103)-ROW(B84)+1)) / (20*21/2)</f>
        <v>9.1710247619047607</v>
      </c>
      <c r="J100" s="2">
        <f t="shared" si="11"/>
        <v>9.1674133301032334</v>
      </c>
      <c r="K100" s="2">
        <f t="shared" si="6"/>
        <v>9.1197808439703394</v>
      </c>
    </row>
    <row r="101" spans="1:11" ht="13.5" x14ac:dyDescent="0.25">
      <c r="A101" s="3">
        <f>TITRES_STAT!B104</f>
        <v>42151</v>
      </c>
      <c r="B101" s="6">
        <f>TITRES_STAT!D104</f>
        <v>9.3143999999999991</v>
      </c>
      <c r="C101" s="2">
        <f t="shared" si="7"/>
        <v>-3.7000000000002586E-3</v>
      </c>
      <c r="D101" s="2">
        <f t="shared" si="8"/>
        <v>9.2972599999999996</v>
      </c>
      <c r="E101" s="2">
        <f t="shared" si="9"/>
        <v>9.1570400000000003</v>
      </c>
      <c r="F101" s="2">
        <f t="shared" si="10"/>
        <v>9.2206050000000026</v>
      </c>
      <c r="G101" s="2">
        <f t="shared" si="5"/>
        <v>9.0129519999999985</v>
      </c>
      <c r="H101" s="2"/>
      <c r="I101" s="2">
        <f t="array" ref="I101">SUMPRODUCT(B85:B104, (ROW(B85:B104)-ROW(B85)+1)) / (20*21/2)</f>
        <v>9.1492595238095245</v>
      </c>
      <c r="J101" s="2">
        <f t="shared" si="11"/>
        <v>9.1814120605695919</v>
      </c>
      <c r="K101" s="2">
        <f t="shared" si="6"/>
        <v>9.127412967736209</v>
      </c>
    </row>
    <row r="102" spans="1:11" ht="13.5" x14ac:dyDescent="0.25">
      <c r="A102" s="3">
        <f>TITRES_STAT!B105</f>
        <v>42152</v>
      </c>
      <c r="B102" s="6">
        <f>TITRES_STAT!D105</f>
        <v>9.2136999999999993</v>
      </c>
      <c r="C102" s="2">
        <f t="shared" si="7"/>
        <v>-0.10069999999999979</v>
      </c>
      <c r="D102" s="2">
        <f t="shared" si="8"/>
        <v>9.2830799999999982</v>
      </c>
      <c r="E102" s="2">
        <f t="shared" si="9"/>
        <v>9.1831399999999981</v>
      </c>
      <c r="F102" s="2">
        <f t="shared" si="10"/>
        <v>9.1987900000000007</v>
      </c>
      <c r="G102" s="2">
        <f t="shared" si="5"/>
        <v>9.0212299999999974</v>
      </c>
      <c r="H102" s="2"/>
      <c r="I102" s="2">
        <f t="array" ref="I102">SUMPRODUCT(B86:B105, (ROW(B86:B105)-ROW(B86)+1)) / (20*21/2)</f>
        <v>9.1399171428571417</v>
      </c>
      <c r="J102" s="2">
        <f t="shared" si="11"/>
        <v>9.1844871024201069</v>
      </c>
      <c r="K102" s="2">
        <f t="shared" si="6"/>
        <v>9.1307967729230253</v>
      </c>
    </row>
    <row r="103" spans="1:11" ht="13.5" x14ac:dyDescent="0.25">
      <c r="A103" s="3">
        <f>TITRES_STAT!B106</f>
        <v>42153</v>
      </c>
      <c r="B103" s="6">
        <f>TITRES_STAT!D106</f>
        <v>9.0608000000000004</v>
      </c>
      <c r="C103" s="2">
        <f t="shared" si="7"/>
        <v>-0.15289999999999893</v>
      </c>
      <c r="D103" s="2">
        <f t="shared" si="8"/>
        <v>9.2383199999999981</v>
      </c>
      <c r="E103" s="2">
        <f t="shared" si="9"/>
        <v>9.1939499999999992</v>
      </c>
      <c r="F103" s="2">
        <f t="shared" si="10"/>
        <v>9.1775350000000007</v>
      </c>
      <c r="G103" s="2">
        <f t="shared" si="5"/>
        <v>9.0271959999999982</v>
      </c>
      <c r="H103" s="2"/>
      <c r="I103" s="2">
        <f t="array" ref="I103">SUMPRODUCT(B87:B106, (ROW(B87:B106)-ROW(B87)+1)) / (20*21/2)</f>
        <v>9.1573890476190467</v>
      </c>
      <c r="J103" s="2">
        <f t="shared" si="11"/>
        <v>9.1727073783800961</v>
      </c>
      <c r="K103" s="2">
        <f t="shared" si="6"/>
        <v>9.1280518014358485</v>
      </c>
    </row>
    <row r="104" spans="1:11" ht="13.5" x14ac:dyDescent="0.25">
      <c r="A104" s="3">
        <f>TITRES_STAT!B107</f>
        <v>42156</v>
      </c>
      <c r="B104" s="6">
        <f>TITRES_STAT!D107</f>
        <v>8.9489999999999998</v>
      </c>
      <c r="C104" s="2">
        <f t="shared" si="7"/>
        <v>-0.11180000000000057</v>
      </c>
      <c r="D104" s="2">
        <f t="shared" si="8"/>
        <v>9.1711999999999989</v>
      </c>
      <c r="E104" s="2">
        <f t="shared" si="9"/>
        <v>9.1831399999999999</v>
      </c>
      <c r="F104" s="2">
        <f t="shared" si="10"/>
        <v>9.1588950000000011</v>
      </c>
      <c r="G104" s="2">
        <f t="shared" si="5"/>
        <v>9.0345799999999983</v>
      </c>
      <c r="H104" s="2"/>
      <c r="I104" s="2">
        <f t="array" ref="I104">SUMPRODUCT(B88:B107, (ROW(B88:B107)-ROW(B88)+1)) / (20*21/2)</f>
        <v>9.1741109523809516</v>
      </c>
      <c r="J104" s="2">
        <f t="shared" si="11"/>
        <v>9.1514019137724674</v>
      </c>
      <c r="K104" s="2">
        <f t="shared" si="6"/>
        <v>9.121030162163855</v>
      </c>
    </row>
    <row r="105" spans="1:11" ht="13.5" x14ac:dyDescent="0.25">
      <c r="A105" s="3">
        <f>TITRES_STAT!B108</f>
        <v>42157</v>
      </c>
      <c r="B105" s="6">
        <f>TITRES_STAT!D108</f>
        <v>9.0608000000000004</v>
      </c>
      <c r="C105" s="2">
        <f t="shared" si="7"/>
        <v>0.11180000000000057</v>
      </c>
      <c r="D105" s="2">
        <f t="shared" si="8"/>
        <v>9.1197400000000002</v>
      </c>
      <c r="E105" s="2">
        <f t="shared" si="9"/>
        <v>9.1831399999999981</v>
      </c>
      <c r="F105" s="2">
        <f t="shared" si="10"/>
        <v>9.1458449999999996</v>
      </c>
      <c r="G105" s="2">
        <f t="shared" si="5"/>
        <v>9.0397999999999978</v>
      </c>
      <c r="H105" s="2"/>
      <c r="I105" s="2">
        <f t="array" ref="I105">SUMPRODUCT(B89:B108, (ROW(B89:B108)-ROW(B89)+1)) / (20*21/2)</f>
        <v>9.190690952380951</v>
      </c>
      <c r="J105" s="2">
        <f t="shared" si="11"/>
        <v>9.1427731600798516</v>
      </c>
      <c r="K105" s="2">
        <f t="shared" si="6"/>
        <v>9.1186681950201738</v>
      </c>
    </row>
    <row r="106" spans="1:11" ht="13.5" x14ac:dyDescent="0.25">
      <c r="A106" s="3">
        <f>TITRES_STAT!B109</f>
        <v>42158</v>
      </c>
      <c r="B106" s="6">
        <f>TITRES_STAT!D109</f>
        <v>9.3292999999999999</v>
      </c>
      <c r="C106" s="2">
        <f t="shared" si="7"/>
        <v>0.26849999999999952</v>
      </c>
      <c r="D106" s="2">
        <f t="shared" si="8"/>
        <v>9.1227200000000011</v>
      </c>
      <c r="E106" s="2">
        <f t="shared" si="9"/>
        <v>9.2099900000000012</v>
      </c>
      <c r="F106" s="2">
        <f t="shared" si="10"/>
        <v>9.1462199999999996</v>
      </c>
      <c r="G106" s="2">
        <f t="shared" si="5"/>
        <v>9.0527759999999997</v>
      </c>
      <c r="H106" s="2"/>
      <c r="I106" s="2">
        <f t="array" ref="I106">SUMPRODUCT(B90:B109, (ROW(B90:B109)-ROW(B90)+1)) / (20*21/2)</f>
        <v>9.2142338095238081</v>
      </c>
      <c r="J106" s="2">
        <f t="shared" si="11"/>
        <v>9.1605376210246288</v>
      </c>
      <c r="K106" s="2">
        <f t="shared" si="6"/>
        <v>9.1269282658036968</v>
      </c>
    </row>
    <row r="107" spans="1:11" ht="13.5" x14ac:dyDescent="0.25">
      <c r="A107" s="3">
        <f>TITRES_STAT!B110</f>
        <v>42159</v>
      </c>
      <c r="B107" s="6">
        <f>TITRES_STAT!D110</f>
        <v>9.3217999999999996</v>
      </c>
      <c r="C107" s="2">
        <f t="shared" si="7"/>
        <v>-7.5000000000002842E-3</v>
      </c>
      <c r="D107" s="2">
        <f t="shared" si="8"/>
        <v>9.1443399999999997</v>
      </c>
      <c r="E107" s="2">
        <f t="shared" si="9"/>
        <v>9.213709999999999</v>
      </c>
      <c r="F107" s="2">
        <f t="shared" si="10"/>
        <v>9.14771</v>
      </c>
      <c r="G107" s="2">
        <f t="shared" si="5"/>
        <v>9.0635879999999993</v>
      </c>
      <c r="H107" s="2"/>
      <c r="I107" s="2">
        <f t="array" ref="I107">SUMPRODUCT(B91:B110, (ROW(B91:B110)-ROW(B91)+1)) / (20*21/2)</f>
        <v>9.2365338095238076</v>
      </c>
      <c r="J107" s="2">
        <f t="shared" si="11"/>
        <v>9.1758959428318079</v>
      </c>
      <c r="K107" s="2">
        <f t="shared" si="6"/>
        <v>9.1345702945957097</v>
      </c>
    </row>
    <row r="108" spans="1:11" ht="13.5" x14ac:dyDescent="0.25">
      <c r="A108" s="3">
        <f>TITRES_STAT!B111</f>
        <v>42160</v>
      </c>
      <c r="B108" s="6">
        <f>TITRES_STAT!D111</f>
        <v>9.3217999999999996</v>
      </c>
      <c r="C108" s="2">
        <f t="shared" si="7"/>
        <v>0</v>
      </c>
      <c r="D108" s="2">
        <f t="shared" si="8"/>
        <v>9.1965399999999988</v>
      </c>
      <c r="E108" s="2">
        <f t="shared" si="9"/>
        <v>9.2174299999999985</v>
      </c>
      <c r="F108" s="2">
        <f t="shared" si="10"/>
        <v>9.1492000000000004</v>
      </c>
      <c r="G108" s="2">
        <f t="shared" si="5"/>
        <v>9.0717899999999982</v>
      </c>
      <c r="H108" s="2"/>
      <c r="I108" s="2">
        <f t="array" ref="I108">SUMPRODUCT(B92:B111, (ROW(B92:B111)-ROW(B92)+1)) / (20*21/2)</f>
        <v>9.2670014285714277</v>
      </c>
      <c r="J108" s="2">
        <f t="shared" si="11"/>
        <v>9.1897915673240167</v>
      </c>
      <c r="K108" s="2">
        <f t="shared" si="6"/>
        <v>9.141912635984113</v>
      </c>
    </row>
    <row r="109" spans="1:11" ht="13.5" x14ac:dyDescent="0.25">
      <c r="A109" s="3">
        <f>TITRES_STAT!B112</f>
        <v>42163</v>
      </c>
      <c r="B109" s="6">
        <f>TITRES_STAT!D112</f>
        <v>9.3963999999999999</v>
      </c>
      <c r="C109" s="2">
        <f t="shared" si="7"/>
        <v>7.4600000000000222E-2</v>
      </c>
      <c r="D109" s="2">
        <f t="shared" si="8"/>
        <v>9.2860199999999988</v>
      </c>
      <c r="E109" s="2">
        <f t="shared" si="9"/>
        <v>9.2286099999999998</v>
      </c>
      <c r="F109" s="2">
        <f t="shared" si="10"/>
        <v>9.1622499999999985</v>
      </c>
      <c r="G109" s="2">
        <f t="shared" si="5"/>
        <v>9.0822299999999991</v>
      </c>
      <c r="H109" s="2"/>
      <c r="I109" s="2">
        <f t="array" ref="I109">SUMPRODUCT(B93:B112, (ROW(B93:B112)-ROW(B93)+1)) / (20*21/2)</f>
        <v>9.3220623809523815</v>
      </c>
      <c r="J109" s="2">
        <f t="shared" si="11"/>
        <v>9.2094685609122049</v>
      </c>
      <c r="K109" s="2">
        <f t="shared" si="6"/>
        <v>9.1518925326121874</v>
      </c>
    </row>
    <row r="110" spans="1:11" ht="13.5" x14ac:dyDescent="0.25">
      <c r="A110" s="3">
        <f>TITRES_STAT!B113</f>
        <v>42164</v>
      </c>
      <c r="B110" s="6">
        <f>TITRES_STAT!D113</f>
        <v>9.3963999999999999</v>
      </c>
      <c r="C110" s="2">
        <f t="shared" si="7"/>
        <v>0</v>
      </c>
      <c r="D110" s="2">
        <f t="shared" si="8"/>
        <v>9.3531399999999998</v>
      </c>
      <c r="E110" s="2">
        <f t="shared" si="9"/>
        <v>9.2364399999999982</v>
      </c>
      <c r="F110" s="2">
        <f t="shared" si="10"/>
        <v>9.1808899999999998</v>
      </c>
      <c r="G110" s="2">
        <f t="shared" si="5"/>
        <v>9.0926699999999983</v>
      </c>
      <c r="H110" s="2"/>
      <c r="I110" s="2">
        <f t="array" ref="I110">SUMPRODUCT(B94:B113, (ROW(B94:B113)-ROW(B94)+1)) / (20*21/2)</f>
        <v>9.3824019047619043</v>
      </c>
      <c r="J110" s="2">
        <f t="shared" si="11"/>
        <v>9.2272715551110416</v>
      </c>
      <c r="K110" s="2">
        <f t="shared" si="6"/>
        <v>9.161481060745043</v>
      </c>
    </row>
    <row r="111" spans="1:11" ht="13.5" x14ac:dyDescent="0.25">
      <c r="A111" s="3">
        <f>TITRES_STAT!B114</f>
        <v>42165</v>
      </c>
      <c r="B111" s="6">
        <f>TITRES_STAT!D114</f>
        <v>9.5007999999999999</v>
      </c>
      <c r="C111" s="2">
        <f t="shared" si="7"/>
        <v>0.10440000000000005</v>
      </c>
      <c r="D111" s="2">
        <f t="shared" si="8"/>
        <v>9.3874399999999998</v>
      </c>
      <c r="E111" s="2">
        <f t="shared" si="9"/>
        <v>9.2550799999999995</v>
      </c>
      <c r="F111" s="2">
        <f t="shared" si="10"/>
        <v>9.206059999999999</v>
      </c>
      <c r="G111" s="2">
        <f t="shared" si="5"/>
        <v>9.1059439999999991</v>
      </c>
      <c r="H111" s="2"/>
      <c r="I111" s="2">
        <f t="array" ref="I111">SUMPRODUCT(B95:B114, (ROW(B95:B114)-ROW(B95)+1)) / (20*21/2)</f>
        <v>9.4203104761904761</v>
      </c>
      <c r="J111" s="2">
        <f t="shared" si="11"/>
        <v>9.2533218831957029</v>
      </c>
      <c r="K111" s="2">
        <f t="shared" si="6"/>
        <v>9.1747876858138646</v>
      </c>
    </row>
    <row r="112" spans="1:11" ht="13.5" x14ac:dyDescent="0.25">
      <c r="A112" s="3">
        <f>TITRES_STAT!B115</f>
        <v>42166</v>
      </c>
      <c r="B112" s="6">
        <f>TITRES_STAT!D115</f>
        <v>9.7842000000000002</v>
      </c>
      <c r="C112" s="2">
        <f t="shared" si="7"/>
        <v>0.28340000000000032</v>
      </c>
      <c r="D112" s="2">
        <f t="shared" si="8"/>
        <v>9.4799199999999999</v>
      </c>
      <c r="E112" s="2">
        <f t="shared" si="9"/>
        <v>9.3121299999999998</v>
      </c>
      <c r="F112" s="2">
        <f t="shared" si="10"/>
        <v>9.2476349999999989</v>
      </c>
      <c r="G112" s="2">
        <f t="shared" si="5"/>
        <v>9.1241400000000006</v>
      </c>
      <c r="H112" s="2"/>
      <c r="I112" s="2">
        <f t="array" ref="I112">SUMPRODUCT(B96:B115, (ROW(B96:B115)-ROW(B96)+1)) / (20*21/2)</f>
        <v>9.4699666666666662</v>
      </c>
      <c r="J112" s="2">
        <f t="shared" si="11"/>
        <v>9.3038817038437305</v>
      </c>
      <c r="K112" s="2">
        <f t="shared" si="6"/>
        <v>9.1986862079388114</v>
      </c>
    </row>
    <row r="113" spans="1:11" ht="13.5" x14ac:dyDescent="0.25">
      <c r="A113" s="3">
        <f>TITRES_STAT!B116</f>
        <v>42167</v>
      </c>
      <c r="B113" s="6">
        <f>TITRES_STAT!D116</f>
        <v>9.8811999999999998</v>
      </c>
      <c r="C113" s="2">
        <f t="shared" si="7"/>
        <v>9.6999999999999531E-2</v>
      </c>
      <c r="D113" s="2">
        <f t="shared" si="8"/>
        <v>9.5917999999999992</v>
      </c>
      <c r="E113" s="2">
        <f t="shared" si="9"/>
        <v>9.394169999999999</v>
      </c>
      <c r="F113" s="2">
        <f t="shared" si="10"/>
        <v>9.29406</v>
      </c>
      <c r="G113" s="2">
        <f t="shared" si="5"/>
        <v>9.1457680000000003</v>
      </c>
      <c r="H113" s="2"/>
      <c r="I113" s="2">
        <f t="array" ref="I113">SUMPRODUCT(B97:B116, (ROW(B97:B116)-ROW(B97)+1)) / (20*21/2)</f>
        <v>9.5380304761904746</v>
      </c>
      <c r="J113" s="2">
        <f t="shared" si="11"/>
        <v>9.358864398715756</v>
      </c>
      <c r="K113" s="2">
        <f t="shared" si="6"/>
        <v>9.2254514546863096</v>
      </c>
    </row>
    <row r="114" spans="1:11" ht="13.5" x14ac:dyDescent="0.25">
      <c r="A114" s="3">
        <f>TITRES_STAT!B117</f>
        <v>42170</v>
      </c>
      <c r="B114" s="6">
        <f>TITRES_STAT!D117</f>
        <v>9.6920999999999999</v>
      </c>
      <c r="C114" s="2">
        <f t="shared" si="7"/>
        <v>-0.18909999999999982</v>
      </c>
      <c r="D114" s="2">
        <f t="shared" si="8"/>
        <v>9.6509400000000003</v>
      </c>
      <c r="E114" s="2">
        <f t="shared" si="9"/>
        <v>9.4684799999999978</v>
      </c>
      <c r="F114" s="2">
        <f t="shared" si="10"/>
        <v>9.3258100000000006</v>
      </c>
      <c r="G114" s="2">
        <f t="shared" ref="G114:G177" si="12">AVERAGE(B65:B114)</f>
        <v>9.1628679999999978</v>
      </c>
      <c r="H114" s="2"/>
      <c r="I114" s="2">
        <f t="array" ref="I114">SUMPRODUCT(B98:B117, (ROW(B98:B117)-ROW(B98)+1)) / (20*21/2)</f>
        <v>9.6067752380952385</v>
      </c>
      <c r="J114" s="2">
        <f t="shared" si="11"/>
        <v>9.3906011226475883</v>
      </c>
      <c r="K114" s="2">
        <f t="shared" si="6"/>
        <v>9.2437513976397874</v>
      </c>
    </row>
    <row r="115" spans="1:11" ht="13.5" x14ac:dyDescent="0.25">
      <c r="A115" s="3">
        <f>TITRES_STAT!B118</f>
        <v>42171</v>
      </c>
      <c r="B115" s="6">
        <f>TITRES_STAT!D118</f>
        <v>9.8472000000000008</v>
      </c>
      <c r="C115" s="2">
        <f t="shared" si="7"/>
        <v>0.1551000000000009</v>
      </c>
      <c r="D115" s="2">
        <f t="shared" si="8"/>
        <v>9.7410999999999994</v>
      </c>
      <c r="E115" s="2">
        <f t="shared" si="9"/>
        <v>9.5471199999999978</v>
      </c>
      <c r="F115" s="2">
        <f t="shared" si="10"/>
        <v>9.3651299999999988</v>
      </c>
      <c r="G115" s="2">
        <f t="shared" si="12"/>
        <v>9.183069999999999</v>
      </c>
      <c r="H115" s="2"/>
      <c r="I115" s="2">
        <f t="array" ref="I115">SUMPRODUCT(B99:B118, (ROW(B99:B118)-ROW(B99)+1)) / (20*21/2)</f>
        <v>9.6917614285714286</v>
      </c>
      <c r="J115" s="2">
        <f t="shared" si="11"/>
        <v>9.4340867300144851</v>
      </c>
      <c r="K115" s="2">
        <f t="shared" ref="K115:K178" si="13">$K$4*B115+(1-$K$4)*K114</f>
        <v>9.2674160487127359</v>
      </c>
    </row>
    <row r="116" spans="1:11" ht="13.5" x14ac:dyDescent="0.25">
      <c r="A116" s="3">
        <f>TITRES_STAT!B119</f>
        <v>42172</v>
      </c>
      <c r="B116" s="6">
        <f>TITRES_STAT!D119</f>
        <v>10.079800000000001</v>
      </c>
      <c r="C116" s="2">
        <f t="shared" si="7"/>
        <v>0.2325999999999997</v>
      </c>
      <c r="D116" s="2">
        <f t="shared" si="8"/>
        <v>9.8568999999999996</v>
      </c>
      <c r="E116" s="2">
        <f t="shared" si="9"/>
        <v>9.6221700000000006</v>
      </c>
      <c r="F116" s="2">
        <f t="shared" si="10"/>
        <v>9.4160800000000009</v>
      </c>
      <c r="G116" s="2">
        <f t="shared" si="12"/>
        <v>9.2109059999999996</v>
      </c>
      <c r="H116" s="2"/>
      <c r="I116" s="2">
        <f t="array" ref="I116">SUMPRODUCT(B100:B119, (ROW(B100:B119)-ROW(B100)+1)) / (20*21/2)</f>
        <v>9.7716690476190493</v>
      </c>
      <c r="J116" s="2">
        <f t="shared" si="11"/>
        <v>9.4955832319178679</v>
      </c>
      <c r="K116" s="2">
        <f t="shared" si="13"/>
        <v>9.2992742428808643</v>
      </c>
    </row>
    <row r="117" spans="1:11" ht="13.5" x14ac:dyDescent="0.25">
      <c r="A117" s="3">
        <f>TITRES_STAT!B120</f>
        <v>42173</v>
      </c>
      <c r="B117" s="6">
        <f>TITRES_STAT!D120</f>
        <v>10.1379</v>
      </c>
      <c r="C117" s="2">
        <f t="shared" si="7"/>
        <v>5.8099999999999596E-2</v>
      </c>
      <c r="D117" s="2">
        <f t="shared" si="8"/>
        <v>9.9276400000000002</v>
      </c>
      <c r="E117" s="2">
        <f t="shared" si="9"/>
        <v>9.7037800000000001</v>
      </c>
      <c r="F117" s="2">
        <f t="shared" si="10"/>
        <v>9.4587450000000004</v>
      </c>
      <c r="G117" s="2">
        <f t="shared" si="12"/>
        <v>9.2399039999999975</v>
      </c>
      <c r="H117" s="2"/>
      <c r="I117" s="2">
        <f t="array" ref="I117">SUMPRODUCT(B101:B120, (ROW(B101:B120)-ROW(B101)+1)) / (20*21/2)</f>
        <v>9.8535171428571431</v>
      </c>
      <c r="J117" s="2">
        <f t="shared" si="11"/>
        <v>9.5567562574494982</v>
      </c>
      <c r="K117" s="2">
        <f t="shared" si="13"/>
        <v>9.3321615274737724</v>
      </c>
    </row>
    <row r="118" spans="1:11" ht="13.5" x14ac:dyDescent="0.25">
      <c r="A118" s="3">
        <f>TITRES_STAT!B121</f>
        <v>42174</v>
      </c>
      <c r="B118" s="6">
        <f>TITRES_STAT!D121</f>
        <v>10.351100000000001</v>
      </c>
      <c r="C118" s="2">
        <f t="shared" si="7"/>
        <v>0.2132000000000005</v>
      </c>
      <c r="D118" s="2">
        <f t="shared" si="8"/>
        <v>10.021620000000002</v>
      </c>
      <c r="E118" s="2">
        <f t="shared" si="9"/>
        <v>9.8067100000000007</v>
      </c>
      <c r="F118" s="2">
        <f t="shared" si="10"/>
        <v>9.5120699999999996</v>
      </c>
      <c r="G118" s="2">
        <f t="shared" si="12"/>
        <v>9.2754039999999964</v>
      </c>
      <c r="H118" s="2"/>
      <c r="I118" s="2">
        <f t="array" ref="I118">SUMPRODUCT(B102:B121, (ROW(B102:B121)-ROW(B102)+1)) / (20*21/2)</f>
        <v>9.9345238095238102</v>
      </c>
      <c r="J118" s="2">
        <f t="shared" si="11"/>
        <v>9.6324080424543084</v>
      </c>
      <c r="K118" s="2">
        <f t="shared" si="13"/>
        <v>9.3721198989453907</v>
      </c>
    </row>
    <row r="119" spans="1:11" ht="13.5" x14ac:dyDescent="0.25">
      <c r="A119" s="3">
        <f>TITRES_STAT!B122</f>
        <v>42177</v>
      </c>
      <c r="B119" s="6">
        <f>TITRES_STAT!D122</f>
        <v>10.351100000000001</v>
      </c>
      <c r="C119" s="2">
        <f t="shared" si="7"/>
        <v>0</v>
      </c>
      <c r="D119" s="2">
        <f t="shared" si="8"/>
        <v>10.153420000000001</v>
      </c>
      <c r="E119" s="2">
        <f t="shared" si="9"/>
        <v>9.9021800000000013</v>
      </c>
      <c r="F119" s="2">
        <f t="shared" si="10"/>
        <v>9.5653949999999988</v>
      </c>
      <c r="G119" s="2">
        <f t="shared" si="12"/>
        <v>9.3094879999999964</v>
      </c>
      <c r="H119" s="2"/>
      <c r="I119" s="2">
        <f t="array" ref="I119">SUMPRODUCT(B103:B122, (ROW(B103:B122)-ROW(B103)+1)) / (20*21/2)</f>
        <v>10.024059523809525</v>
      </c>
      <c r="J119" s="2">
        <f t="shared" si="11"/>
        <v>9.7008548955538974</v>
      </c>
      <c r="K119" s="2">
        <f t="shared" si="13"/>
        <v>9.4105112754573366</v>
      </c>
    </row>
    <row r="120" spans="1:11" ht="13.5" x14ac:dyDescent="0.25">
      <c r="A120" s="3">
        <f>TITRES_STAT!B123</f>
        <v>42178</v>
      </c>
      <c r="B120" s="6">
        <f>TITRES_STAT!D123</f>
        <v>10.424799999999999</v>
      </c>
      <c r="C120" s="2">
        <f t="shared" si="7"/>
        <v>7.3699999999998766E-2</v>
      </c>
      <c r="D120" s="2">
        <f t="shared" si="8"/>
        <v>10.268940000000001</v>
      </c>
      <c r="E120" s="2">
        <f t="shared" si="9"/>
        <v>10.00502</v>
      </c>
      <c r="F120" s="2">
        <f t="shared" si="10"/>
        <v>9.6207300000000018</v>
      </c>
      <c r="G120" s="2">
        <f t="shared" si="12"/>
        <v>9.3449699999999982</v>
      </c>
      <c r="H120" s="2"/>
      <c r="I120" s="2">
        <f t="array" ref="I120">SUMPRODUCT(B104:B123, (ROW(B104:B123)-ROW(B104)+1)) / (20*21/2)</f>
        <v>10.106533333333335</v>
      </c>
      <c r="J120" s="2">
        <f t="shared" si="11"/>
        <v>9.7698020483582884</v>
      </c>
      <c r="K120" s="2">
        <f t="shared" si="13"/>
        <v>9.4502873038707751</v>
      </c>
    </row>
    <row r="121" spans="1:11" ht="13.5" x14ac:dyDescent="0.25">
      <c r="A121" s="3">
        <f>TITRES_STAT!B124</f>
        <v>42179</v>
      </c>
      <c r="B121" s="6">
        <f>TITRES_STAT!D124</f>
        <v>10.471299999999999</v>
      </c>
      <c r="C121" s="2">
        <f t="shared" si="7"/>
        <v>4.6499999999999986E-2</v>
      </c>
      <c r="D121" s="2">
        <f t="shared" si="8"/>
        <v>10.347239999999999</v>
      </c>
      <c r="E121" s="2">
        <f t="shared" si="9"/>
        <v>10.102070000000001</v>
      </c>
      <c r="F121" s="2">
        <f t="shared" si="10"/>
        <v>9.6785750000000004</v>
      </c>
      <c r="G121" s="2">
        <f t="shared" si="12"/>
        <v>9.3813819999999968</v>
      </c>
      <c r="H121" s="2"/>
      <c r="I121" s="2">
        <f t="array" ref="I121">SUMPRODUCT(B105:B124, (ROW(B105:B124)-ROW(B105)+1)) / (20*21/2)</f>
        <v>10.180492857142859</v>
      </c>
      <c r="J121" s="2">
        <f t="shared" si="11"/>
        <v>9.8366113770860704</v>
      </c>
      <c r="K121" s="2">
        <f t="shared" si="13"/>
        <v>9.4903270174444696</v>
      </c>
    </row>
    <row r="122" spans="1:11" ht="13.5" x14ac:dyDescent="0.25">
      <c r="A122" s="3">
        <f>TITRES_STAT!B125</f>
        <v>42180</v>
      </c>
      <c r="B122" s="6">
        <f>TITRES_STAT!D125</f>
        <v>10.6187</v>
      </c>
      <c r="C122" s="2">
        <f t="shared" si="7"/>
        <v>0.14740000000000109</v>
      </c>
      <c r="D122" s="2">
        <f t="shared" si="8"/>
        <v>10.4434</v>
      </c>
      <c r="E122" s="2">
        <f t="shared" si="9"/>
        <v>10.18552</v>
      </c>
      <c r="F122" s="2">
        <f t="shared" si="10"/>
        <v>9.7488250000000001</v>
      </c>
      <c r="G122" s="2">
        <f t="shared" si="12"/>
        <v>9.4205939999999977</v>
      </c>
      <c r="H122" s="2"/>
      <c r="I122" s="2">
        <f t="array" ref="I122">SUMPRODUCT(B106:B125, (ROW(B106:B125)-ROW(B106)+1)) / (20*21/2)</f>
        <v>10.222575714285716</v>
      </c>
      <c r="J122" s="2">
        <f t="shared" si="11"/>
        <v>9.9110960078397792</v>
      </c>
      <c r="K122" s="2">
        <f t="shared" si="13"/>
        <v>9.5345769383289998</v>
      </c>
    </row>
    <row r="123" spans="1:11" ht="13.5" x14ac:dyDescent="0.25">
      <c r="A123" s="3">
        <f>TITRES_STAT!B126</f>
        <v>42181</v>
      </c>
      <c r="B123" s="6">
        <f>TITRES_STAT!D126</f>
        <v>10.614800000000001</v>
      </c>
      <c r="C123" s="2">
        <f t="shared" si="7"/>
        <v>-3.8999999999997925E-3</v>
      </c>
      <c r="D123" s="2">
        <f t="shared" si="8"/>
        <v>10.49614</v>
      </c>
      <c r="E123" s="2">
        <f t="shared" si="9"/>
        <v>10.258880000000001</v>
      </c>
      <c r="F123" s="2">
        <f t="shared" si="10"/>
        <v>9.8265250000000002</v>
      </c>
      <c r="G123" s="2">
        <f t="shared" si="12"/>
        <v>9.4555519999999955</v>
      </c>
      <c r="H123" s="2"/>
      <c r="I123" s="2">
        <f t="array" ref="I123">SUMPRODUCT(B107:B126, (ROW(B107:B126)-ROW(B107)+1)) / (20*21/2)</f>
        <v>10.280304761904764</v>
      </c>
      <c r="J123" s="2">
        <f t="shared" si="11"/>
        <v>9.9781154356645629</v>
      </c>
      <c r="K123" s="2">
        <f t="shared" si="13"/>
        <v>9.5769386270219812</v>
      </c>
    </row>
    <row r="124" spans="1:11" ht="13.5" x14ac:dyDescent="0.25">
      <c r="A124" s="3">
        <f>TITRES_STAT!B127</f>
        <v>42184</v>
      </c>
      <c r="B124" s="6">
        <f>TITRES_STAT!D127</f>
        <v>10.6031</v>
      </c>
      <c r="C124" s="2">
        <f t="shared" si="7"/>
        <v>-1.1700000000001154E-2</v>
      </c>
      <c r="D124" s="2">
        <f t="shared" si="8"/>
        <v>10.546539999999998</v>
      </c>
      <c r="E124" s="2">
        <f t="shared" si="9"/>
        <v>10.34998</v>
      </c>
      <c r="F124" s="2">
        <f t="shared" si="10"/>
        <v>9.9092300000000009</v>
      </c>
      <c r="G124" s="2">
        <f t="shared" si="12"/>
        <v>9.4901259999999965</v>
      </c>
      <c r="H124" s="2"/>
      <c r="I124" s="2">
        <f t="array" ref="I124">SUMPRODUCT(B108:B127, (ROW(B108:B127)-ROW(B108)+1)) / (20*21/2)</f>
        <v>10.328011904761906</v>
      </c>
      <c r="J124" s="2">
        <f t="shared" si="11"/>
        <v>10.037637775125081</v>
      </c>
      <c r="K124" s="2">
        <f t="shared" si="13"/>
        <v>9.6171802494917085</v>
      </c>
    </row>
    <row r="125" spans="1:11" ht="13.5" x14ac:dyDescent="0.25">
      <c r="A125" s="3">
        <f>TITRES_STAT!B128</f>
        <v>42185</v>
      </c>
      <c r="B125" s="6">
        <f>TITRES_STAT!D128</f>
        <v>10.351100000000001</v>
      </c>
      <c r="C125" s="2">
        <f t="shared" si="7"/>
        <v>-0.25199999999999889</v>
      </c>
      <c r="D125" s="2">
        <f t="shared" si="8"/>
        <v>10.5318</v>
      </c>
      <c r="E125" s="2">
        <f t="shared" si="9"/>
        <v>10.400370000000001</v>
      </c>
      <c r="F125" s="2">
        <f t="shared" si="10"/>
        <v>9.9737449999999992</v>
      </c>
      <c r="G125" s="2">
        <f t="shared" si="12"/>
        <v>9.5182439999999957</v>
      </c>
      <c r="H125" s="2"/>
      <c r="I125" s="2">
        <f t="array" ref="I125">SUMPRODUCT(B109:B128, (ROW(B109:B128)-ROW(B109)+1)) / (20*21/2)</f>
        <v>10.366979047619047</v>
      </c>
      <c r="J125" s="2">
        <f t="shared" si="11"/>
        <v>10.067491320351264</v>
      </c>
      <c r="K125" s="2">
        <f t="shared" si="13"/>
        <v>9.6459614161783094</v>
      </c>
    </row>
    <row r="126" spans="1:11" ht="13.5" x14ac:dyDescent="0.25">
      <c r="A126" s="3">
        <f>TITRES_STAT!B129</f>
        <v>42186</v>
      </c>
      <c r="B126" s="6">
        <f>TITRES_STAT!D129</f>
        <v>10.5799</v>
      </c>
      <c r="C126" s="2">
        <f t="shared" si="7"/>
        <v>0.22879999999999967</v>
      </c>
      <c r="D126" s="2">
        <f t="shared" si="8"/>
        <v>10.553520000000001</v>
      </c>
      <c r="E126" s="2">
        <f t="shared" si="9"/>
        <v>10.450379999999999</v>
      </c>
      <c r="F126" s="2">
        <f t="shared" si="10"/>
        <v>10.036275</v>
      </c>
      <c r="G126" s="2">
        <f t="shared" si="12"/>
        <v>9.5497439999999969</v>
      </c>
      <c r="H126" s="2"/>
      <c r="I126" s="2">
        <f t="array" ref="I126">SUMPRODUCT(B110:B129, (ROW(B110:B129)-ROW(B110)+1)) / (20*21/2)</f>
        <v>10.40030619047619</v>
      </c>
      <c r="J126" s="2">
        <f t="shared" si="11"/>
        <v>10.116292146984478</v>
      </c>
      <c r="K126" s="2">
        <f t="shared" si="13"/>
        <v>9.6825864586811203</v>
      </c>
    </row>
    <row r="127" spans="1:11" ht="13.5" x14ac:dyDescent="0.25">
      <c r="A127" s="3">
        <f>TITRES_STAT!B130</f>
        <v>42187</v>
      </c>
      <c r="B127" s="6">
        <f>TITRES_STAT!D130</f>
        <v>10.5372</v>
      </c>
      <c r="C127" s="2">
        <f t="shared" si="7"/>
        <v>-4.269999999999996E-2</v>
      </c>
      <c r="D127" s="2">
        <f t="shared" si="8"/>
        <v>10.537220000000001</v>
      </c>
      <c r="E127" s="2">
        <f t="shared" si="9"/>
        <v>10.490309999999999</v>
      </c>
      <c r="F127" s="2">
        <f t="shared" si="10"/>
        <v>10.097045000000001</v>
      </c>
      <c r="G127" s="2">
        <f t="shared" si="12"/>
        <v>9.5780039999999964</v>
      </c>
      <c r="H127" s="2"/>
      <c r="I127" s="2">
        <f t="array" ref="I127">SUMPRODUCT(B111:B130, (ROW(B111:B130)-ROW(B111)+1)) / (20*21/2)</f>
        <v>10.430567619047618</v>
      </c>
      <c r="J127" s="2">
        <f t="shared" si="11"/>
        <v>10.156378609176432</v>
      </c>
      <c r="K127" s="2">
        <f t="shared" si="13"/>
        <v>9.7161007152034298</v>
      </c>
    </row>
    <row r="128" spans="1:11" ht="13.5" x14ac:dyDescent="0.25">
      <c r="A128" s="3">
        <f>TITRES_STAT!B131</f>
        <v>42188</v>
      </c>
      <c r="B128" s="6">
        <f>TITRES_STAT!D131</f>
        <v>10.5062</v>
      </c>
      <c r="C128" s="2">
        <f t="shared" si="7"/>
        <v>-3.1000000000000583E-2</v>
      </c>
      <c r="D128" s="2">
        <f t="shared" si="8"/>
        <v>10.515499999999999</v>
      </c>
      <c r="E128" s="2">
        <f t="shared" si="9"/>
        <v>10.50582</v>
      </c>
      <c r="F128" s="2">
        <f t="shared" si="10"/>
        <v>10.156265000000001</v>
      </c>
      <c r="G128" s="2">
        <f t="shared" si="12"/>
        <v>9.6001999999999956</v>
      </c>
      <c r="H128" s="2"/>
      <c r="I128" s="2">
        <f t="array" ref="I128">SUMPRODUCT(B112:B131, (ROW(B112:B131)-ROW(B112)+1)) / (20*21/2)</f>
        <v>10.467985714285714</v>
      </c>
      <c r="J128" s="2">
        <f t="shared" si="11"/>
        <v>10.18969493211201</v>
      </c>
      <c r="K128" s="2">
        <f t="shared" si="13"/>
        <v>9.7470850008817269</v>
      </c>
    </row>
    <row r="129" spans="1:11" ht="13.5" x14ac:dyDescent="0.25">
      <c r="A129" s="3">
        <f>TITRES_STAT!B132</f>
        <v>42191</v>
      </c>
      <c r="B129" s="6">
        <f>TITRES_STAT!D132</f>
        <v>10.5062</v>
      </c>
      <c r="C129" s="2">
        <f t="shared" si="7"/>
        <v>0</v>
      </c>
      <c r="D129" s="2">
        <f t="shared" si="8"/>
        <v>10.496120000000001</v>
      </c>
      <c r="E129" s="2">
        <f t="shared" si="9"/>
        <v>10.521330000000001</v>
      </c>
      <c r="F129" s="2">
        <f t="shared" si="10"/>
        <v>10.211755000000004</v>
      </c>
      <c r="G129" s="2">
        <f t="shared" si="12"/>
        <v>9.6223959999999966</v>
      </c>
      <c r="H129" s="2"/>
      <c r="I129" s="2">
        <f t="array" ref="I129">SUMPRODUCT(B113:B132, (ROW(B113:B132)-ROW(B113)+1)) / (20*21/2)</f>
        <v>10.488801428571428</v>
      </c>
      <c r="J129" s="2">
        <f t="shared" si="11"/>
        <v>10.219838271910866</v>
      </c>
      <c r="K129" s="2">
        <f t="shared" si="13"/>
        <v>9.7768542165334242</v>
      </c>
    </row>
    <row r="130" spans="1:11" ht="13.5" x14ac:dyDescent="0.25">
      <c r="A130" s="3">
        <f>TITRES_STAT!B133</f>
        <v>42192</v>
      </c>
      <c r="B130" s="6">
        <f>TITRES_STAT!D133</f>
        <v>10.529500000000001</v>
      </c>
      <c r="C130" s="2">
        <f t="shared" si="7"/>
        <v>2.3300000000000765E-2</v>
      </c>
      <c r="D130" s="2">
        <f t="shared" si="8"/>
        <v>10.5318</v>
      </c>
      <c r="E130" s="2">
        <f t="shared" si="9"/>
        <v>10.5318</v>
      </c>
      <c r="F130" s="2">
        <f t="shared" si="10"/>
        <v>10.268410000000003</v>
      </c>
      <c r="G130" s="2">
        <f t="shared" si="12"/>
        <v>9.6452059999999964</v>
      </c>
      <c r="H130" s="2"/>
      <c r="I130" s="2">
        <f t="array" ref="I130">SUMPRODUCT(B114:B133, (ROW(B114:B133)-ROW(B114)+1)) / (20*21/2)</f>
        <v>10.515222857142858</v>
      </c>
      <c r="J130" s="2">
        <f t="shared" si="11"/>
        <v>10.249329865062212</v>
      </c>
      <c r="K130" s="2">
        <f t="shared" si="13"/>
        <v>9.8063697374536822</v>
      </c>
    </row>
    <row r="131" spans="1:11" ht="13.5" x14ac:dyDescent="0.25">
      <c r="A131" s="3">
        <f>TITRES_STAT!B134</f>
        <v>42193</v>
      </c>
      <c r="B131" s="6">
        <f>TITRES_STAT!D134</f>
        <v>10.661300000000001</v>
      </c>
      <c r="C131" s="2">
        <f t="shared" si="7"/>
        <v>0.13180000000000014</v>
      </c>
      <c r="D131" s="2">
        <f t="shared" si="8"/>
        <v>10.548079999999999</v>
      </c>
      <c r="E131" s="2">
        <f t="shared" si="9"/>
        <v>10.550800000000001</v>
      </c>
      <c r="F131" s="2">
        <f t="shared" si="10"/>
        <v>10.326435000000004</v>
      </c>
      <c r="G131" s="2">
        <f t="shared" si="12"/>
        <v>9.6698319999999942</v>
      </c>
      <c r="H131" s="2"/>
      <c r="I131" s="2">
        <f t="array" ref="I131">SUMPRODUCT(B115:B134, (ROW(B115:B134)-ROW(B115)+1)) / (20*21/2)</f>
        <v>10.528421904761906</v>
      </c>
      <c r="J131" s="2">
        <f t="shared" si="11"/>
        <v>10.288565116008668</v>
      </c>
      <c r="K131" s="2">
        <f t="shared" si="13"/>
        <v>9.8398964144162822</v>
      </c>
    </row>
    <row r="132" spans="1:11" ht="13.5" x14ac:dyDescent="0.25">
      <c r="A132" s="3">
        <f>TITRES_STAT!B135</f>
        <v>42194</v>
      </c>
      <c r="B132" s="6">
        <f>TITRES_STAT!D135</f>
        <v>10.545</v>
      </c>
      <c r="C132" s="2">
        <f t="shared" ref="C132:C195" si="14">B132-B131</f>
        <v>-0.11630000000000074</v>
      </c>
      <c r="D132" s="2">
        <f t="shared" si="8"/>
        <v>10.54964</v>
      </c>
      <c r="E132" s="2">
        <f t="shared" si="9"/>
        <v>10.543429999999999</v>
      </c>
      <c r="F132" s="2">
        <f t="shared" si="10"/>
        <v>10.364475000000002</v>
      </c>
      <c r="G132" s="2">
        <f t="shared" si="12"/>
        <v>9.6877319999999951</v>
      </c>
      <c r="H132" s="2"/>
      <c r="I132" s="2">
        <f t="array" ref="I132">SUMPRODUCT(B116:B135, (ROW(B116:B135)-ROW(B116)+1)) / (20*21/2)</f>
        <v>10.530568571428573</v>
      </c>
      <c r="J132" s="2">
        <f t="shared" si="11"/>
        <v>10.312987485912604</v>
      </c>
      <c r="K132" s="2">
        <f t="shared" si="13"/>
        <v>9.8675475354195665</v>
      </c>
    </row>
    <row r="133" spans="1:11" ht="13.5" x14ac:dyDescent="0.25">
      <c r="A133" s="3">
        <f>TITRES_STAT!B136</f>
        <v>42195</v>
      </c>
      <c r="B133" s="6">
        <f>TITRES_STAT!D136</f>
        <v>10.6419</v>
      </c>
      <c r="C133" s="2">
        <f t="shared" si="14"/>
        <v>9.6899999999999764E-2</v>
      </c>
      <c r="D133" s="2">
        <f t="shared" si="8"/>
        <v>10.576779999999999</v>
      </c>
      <c r="E133" s="2">
        <f t="shared" si="9"/>
        <v>10.546139999999999</v>
      </c>
      <c r="F133" s="2">
        <f t="shared" si="10"/>
        <v>10.402510000000003</v>
      </c>
      <c r="G133" s="2">
        <f t="shared" si="12"/>
        <v>9.7108519999999956</v>
      </c>
      <c r="H133" s="2"/>
      <c r="I133" s="2">
        <f t="array" ref="I133">SUMPRODUCT(B117:B136, (ROW(B117:B136)-ROW(B117)+1)) / (20*21/2)</f>
        <v>10.533447142857142</v>
      </c>
      <c r="J133" s="2">
        <f t="shared" si="11"/>
        <v>10.34431248725426</v>
      </c>
      <c r="K133" s="2">
        <f t="shared" si="13"/>
        <v>9.8979142987364472</v>
      </c>
    </row>
    <row r="134" spans="1:11" ht="13.5" x14ac:dyDescent="0.25">
      <c r="A134" s="3">
        <f>TITRES_STAT!B137</f>
        <v>42198</v>
      </c>
      <c r="B134" s="6">
        <f>TITRES_STAT!D137</f>
        <v>10.5411</v>
      </c>
      <c r="C134" s="2">
        <f t="shared" si="14"/>
        <v>-0.10079999999999956</v>
      </c>
      <c r="D134" s="2">
        <f t="shared" ref="D134:D197" si="15">AVERAGE(B130:B134)</f>
        <v>10.583760000000002</v>
      </c>
      <c r="E134" s="2">
        <f t="shared" si="9"/>
        <v>10.539940000000001</v>
      </c>
      <c r="F134" s="2">
        <f t="shared" si="10"/>
        <v>10.444960000000002</v>
      </c>
      <c r="G134" s="2">
        <f t="shared" si="12"/>
        <v>9.7352379999999954</v>
      </c>
      <c r="H134" s="2"/>
      <c r="I134" s="2">
        <f t="array" ref="I134">SUMPRODUCT(B118:B137, (ROW(B118:B137)-ROW(B118)+1)) / (20*21/2)</f>
        <v>10.530238095238095</v>
      </c>
      <c r="J134" s="2">
        <f t="shared" si="11"/>
        <v>10.363054155134808</v>
      </c>
      <c r="K134" s="2">
        <f t="shared" si="13"/>
        <v>9.9231372674134484</v>
      </c>
    </row>
    <row r="135" spans="1:11" ht="13.5" x14ac:dyDescent="0.25">
      <c r="A135" s="3">
        <f>TITRES_STAT!B138</f>
        <v>42199</v>
      </c>
      <c r="B135" s="6">
        <f>TITRES_STAT!D138</f>
        <v>10.467499999999999</v>
      </c>
      <c r="C135" s="2">
        <f t="shared" si="14"/>
        <v>-7.3600000000000776E-2</v>
      </c>
      <c r="D135" s="2">
        <f t="shared" si="15"/>
        <v>10.57136</v>
      </c>
      <c r="E135" s="2">
        <f t="shared" si="9"/>
        <v>10.551580000000001</v>
      </c>
      <c r="F135" s="2">
        <f t="shared" si="10"/>
        <v>10.475975000000002</v>
      </c>
      <c r="G135" s="2">
        <f t="shared" si="12"/>
        <v>9.7581519999999955</v>
      </c>
      <c r="H135" s="2"/>
      <c r="I135" s="2">
        <f t="array" ref="I135">SUMPRODUCT(B119:B138, (ROW(B119:B138)-ROW(B119)+1)) / (20*21/2)</f>
        <v>10.525849523809525</v>
      </c>
      <c r="J135" s="2">
        <f t="shared" si="11"/>
        <v>10.373001378455303</v>
      </c>
      <c r="K135" s="2">
        <f t="shared" si="13"/>
        <v>9.9444848255540972</v>
      </c>
    </row>
    <row r="136" spans="1:11" ht="13.5" x14ac:dyDescent="0.25">
      <c r="A136" s="3">
        <f>TITRES_STAT!B139</f>
        <v>42200</v>
      </c>
      <c r="B136" s="6">
        <f>TITRES_STAT!D139</f>
        <v>10.5062</v>
      </c>
      <c r="C136" s="2">
        <f t="shared" si="14"/>
        <v>3.8700000000000401E-2</v>
      </c>
      <c r="D136" s="2">
        <f t="shared" si="15"/>
        <v>10.54034</v>
      </c>
      <c r="E136" s="2">
        <f t="shared" si="9"/>
        <v>10.544210000000001</v>
      </c>
      <c r="F136" s="2">
        <f t="shared" si="10"/>
        <v>10.497295000000001</v>
      </c>
      <c r="G136" s="2">
        <f t="shared" si="12"/>
        <v>9.7818399999999937</v>
      </c>
      <c r="H136" s="2"/>
      <c r="I136" s="2">
        <f t="array" ref="I136">SUMPRODUCT(B120:B139, (ROW(B120:B139)-ROW(B120)+1)) / (20*21/2)</f>
        <v>10.520906666666669</v>
      </c>
      <c r="J136" s="2">
        <f t="shared" si="11"/>
        <v>10.385686961459561</v>
      </c>
      <c r="K136" s="2">
        <f t="shared" si="13"/>
        <v>9.9665128716107994</v>
      </c>
    </row>
    <row r="137" spans="1:11" ht="13.5" x14ac:dyDescent="0.25">
      <c r="A137" s="3">
        <f>TITRES_STAT!B140</f>
        <v>42201</v>
      </c>
      <c r="B137" s="6">
        <f>TITRES_STAT!D140</f>
        <v>10.4636</v>
      </c>
      <c r="C137" s="2">
        <f t="shared" si="14"/>
        <v>-4.2600000000000193E-2</v>
      </c>
      <c r="D137" s="2">
        <f t="shared" si="15"/>
        <v>10.52406</v>
      </c>
      <c r="E137" s="2">
        <f t="shared" si="9"/>
        <v>10.536849999999999</v>
      </c>
      <c r="F137" s="2">
        <f t="shared" si="10"/>
        <v>10.513580000000001</v>
      </c>
      <c r="G137" s="2">
        <f t="shared" si="12"/>
        <v>9.8052719999999951</v>
      </c>
      <c r="H137" s="2"/>
      <c r="I137" s="2">
        <f t="array" ref="I137">SUMPRODUCT(B121:B140, (ROW(B121:B140)-ROW(B121)+1)) / (20*21/2)</f>
        <v>10.513561904761904</v>
      </c>
      <c r="J137" s="2">
        <f t="shared" si="11"/>
        <v>10.393107250844364</v>
      </c>
      <c r="K137" s="2">
        <f t="shared" si="13"/>
        <v>9.9860064844888079</v>
      </c>
    </row>
    <row r="138" spans="1:11" ht="13.5" x14ac:dyDescent="0.25">
      <c r="A138" s="3">
        <f>TITRES_STAT!B141</f>
        <v>42205</v>
      </c>
      <c r="B138" s="6">
        <f>TITRES_STAT!D141</f>
        <v>10.467499999999999</v>
      </c>
      <c r="C138" s="2">
        <f t="shared" si="14"/>
        <v>3.8999999999997925E-3</v>
      </c>
      <c r="D138" s="2">
        <f t="shared" si="15"/>
        <v>10.489180000000001</v>
      </c>
      <c r="E138" s="2">
        <f t="shared" si="9"/>
        <v>10.532979999999998</v>
      </c>
      <c r="F138" s="2">
        <f t="shared" si="10"/>
        <v>10.519400000000001</v>
      </c>
      <c r="G138" s="2">
        <f t="shared" si="12"/>
        <v>9.828781999999995</v>
      </c>
      <c r="H138" s="2"/>
      <c r="I138" s="2">
        <f t="array" ref="I138">SUMPRODUCT(B122:B141, (ROW(B122:B141)-ROW(B122)+1)) / (20*21/2)</f>
        <v>10.50795380952381</v>
      </c>
      <c r="J138" s="2">
        <f t="shared" si="11"/>
        <v>10.400192274573474</v>
      </c>
      <c r="K138" s="2">
        <f t="shared" si="13"/>
        <v>10.004888583136305</v>
      </c>
    </row>
    <row r="139" spans="1:11" ht="13.5" x14ac:dyDescent="0.25">
      <c r="A139" s="3">
        <f>TITRES_STAT!B142</f>
        <v>42206</v>
      </c>
      <c r="B139" s="6">
        <f>TITRES_STAT!D142</f>
        <v>10.467499999999999</v>
      </c>
      <c r="C139" s="2">
        <f t="shared" si="14"/>
        <v>0</v>
      </c>
      <c r="D139" s="2">
        <f t="shared" si="15"/>
        <v>10.474460000000001</v>
      </c>
      <c r="E139" s="2">
        <f t="shared" si="9"/>
        <v>10.529110000000001</v>
      </c>
      <c r="F139" s="2">
        <f t="shared" si="10"/>
        <v>10.525219999999999</v>
      </c>
      <c r="G139" s="2">
        <f t="shared" si="12"/>
        <v>9.855423999999994</v>
      </c>
      <c r="H139" s="2"/>
      <c r="I139" s="2">
        <f t="array" ref="I139">SUMPRODUCT(B123:B142, (ROW(B123:B142)-ROW(B123)+1)) / (20*21/2)</f>
        <v>10.502363809523809</v>
      </c>
      <c r="J139" s="2">
        <f t="shared" si="11"/>
        <v>10.406602534137905</v>
      </c>
      <c r="K139" s="2">
        <f t="shared" si="13"/>
        <v>10.023030207327038</v>
      </c>
    </row>
    <row r="140" spans="1:11" ht="13.5" x14ac:dyDescent="0.25">
      <c r="A140" s="3">
        <f>TITRES_STAT!B143</f>
        <v>42207</v>
      </c>
      <c r="B140" s="6">
        <f>TITRES_STAT!D143</f>
        <v>10.4481</v>
      </c>
      <c r="C140" s="2">
        <f t="shared" si="14"/>
        <v>-1.9399999999999196E-2</v>
      </c>
      <c r="D140" s="2">
        <f t="shared" si="15"/>
        <v>10.470580000000002</v>
      </c>
      <c r="E140" s="2">
        <f t="shared" ref="E140:E203" si="16">AVERAGE(B131:B140)</f>
        <v>10.52097</v>
      </c>
      <c r="F140" s="2">
        <f t="shared" si="10"/>
        <v>10.526385000000001</v>
      </c>
      <c r="G140" s="2">
        <f t="shared" si="12"/>
        <v>9.8839139999999972</v>
      </c>
      <c r="H140" s="2"/>
      <c r="I140" s="2">
        <f t="array" ref="I140">SUMPRODUCT(B124:B143, (ROW(B124:B143)-ROW(B124)+1)) / (20*21/2)</f>
        <v>10.503027142857142</v>
      </c>
      <c r="J140" s="2">
        <f t="shared" si="11"/>
        <v>10.410554673743817</v>
      </c>
      <c r="K140" s="2">
        <f t="shared" si="13"/>
        <v>10.039699610961272</v>
      </c>
    </row>
    <row r="141" spans="1:11" ht="13.5" x14ac:dyDescent="0.25">
      <c r="A141" s="3">
        <f>TITRES_STAT!B144</f>
        <v>42208</v>
      </c>
      <c r="B141" s="6">
        <f>TITRES_STAT!D144</f>
        <v>10.467499999999999</v>
      </c>
      <c r="C141" s="2">
        <f t="shared" si="14"/>
        <v>1.9399999999999196E-2</v>
      </c>
      <c r="D141" s="2">
        <f t="shared" si="15"/>
        <v>10.46284</v>
      </c>
      <c r="E141" s="2">
        <f t="shared" si="16"/>
        <v>10.50159</v>
      </c>
      <c r="F141" s="2">
        <f t="shared" si="10"/>
        <v>10.526195000000003</v>
      </c>
      <c r="G141" s="2">
        <f t="shared" si="12"/>
        <v>9.9133159999999947</v>
      </c>
      <c r="H141" s="2"/>
      <c r="I141" s="2">
        <f t="array" ref="I141">SUMPRODUCT(B125:B144, (ROW(B125:B144)-ROW(B125)+1)) / (20*21/2)</f>
        <v>10.50226761904762</v>
      </c>
      <c r="J141" s="2">
        <f t="shared" si="11"/>
        <v>10.415978038149168</v>
      </c>
      <c r="K141" s="2">
        <f t="shared" si="13"/>
        <v>10.056476096805927</v>
      </c>
    </row>
    <row r="142" spans="1:11" ht="13.5" x14ac:dyDescent="0.25">
      <c r="A142" s="3">
        <f>TITRES_STAT!B145</f>
        <v>42209</v>
      </c>
      <c r="B142" s="6">
        <f>TITRES_STAT!D145</f>
        <v>10.467499999999999</v>
      </c>
      <c r="C142" s="2">
        <f t="shared" si="14"/>
        <v>0</v>
      </c>
      <c r="D142" s="2">
        <f t="shared" si="15"/>
        <v>10.463620000000001</v>
      </c>
      <c r="E142" s="2">
        <f t="shared" si="16"/>
        <v>10.493840000000001</v>
      </c>
      <c r="F142" s="2">
        <f t="shared" si="10"/>
        <v>10.518635</v>
      </c>
      <c r="G142" s="2">
        <f t="shared" si="12"/>
        <v>9.9436119999999946</v>
      </c>
      <c r="H142" s="2"/>
      <c r="I142" s="2">
        <f t="array" ref="I142">SUMPRODUCT(B126:B145, (ROW(B126:B145)-ROW(B126)+1)) / (20*21/2)</f>
        <v>10.501969523809523</v>
      </c>
      <c r="J142" s="2">
        <f t="shared" si="11"/>
        <v>10.420884891658771</v>
      </c>
      <c r="K142" s="2">
        <f t="shared" si="13"/>
        <v>10.07259468124491</v>
      </c>
    </row>
    <row r="143" spans="1:11" ht="13.5" x14ac:dyDescent="0.25">
      <c r="A143" s="3">
        <f>TITRES_STAT!B146</f>
        <v>42212</v>
      </c>
      <c r="B143" s="6">
        <f>TITRES_STAT!D146</f>
        <v>10.525600000000001</v>
      </c>
      <c r="C143" s="2">
        <f t="shared" si="14"/>
        <v>5.8100000000001373E-2</v>
      </c>
      <c r="D143" s="2">
        <f t="shared" si="15"/>
        <v>10.475239999999999</v>
      </c>
      <c r="E143" s="2">
        <f t="shared" si="16"/>
        <v>10.48221</v>
      </c>
      <c r="F143" s="2">
        <f t="shared" si="10"/>
        <v>10.514175</v>
      </c>
      <c r="G143" s="2">
        <f t="shared" si="12"/>
        <v>9.9750699999999934</v>
      </c>
      <c r="H143" s="2"/>
      <c r="I143" s="2">
        <f t="array" ref="I143">SUMPRODUCT(B127:B146, (ROW(B127:B146)-ROW(B127)+1)) / (20*21/2)</f>
        <v>10.502780476190477</v>
      </c>
      <c r="J143" s="2">
        <f t="shared" si="11"/>
        <v>10.430857759119842</v>
      </c>
      <c r="K143" s="2">
        <f t="shared" si="13"/>
        <v>10.090359595705893</v>
      </c>
    </row>
    <row r="144" spans="1:11" ht="13.5" x14ac:dyDescent="0.25">
      <c r="A144" s="3">
        <f>TITRES_STAT!B147</f>
        <v>42213</v>
      </c>
      <c r="B144" s="6">
        <f>TITRES_STAT!D147</f>
        <v>10.5062</v>
      </c>
      <c r="C144" s="2">
        <f t="shared" si="14"/>
        <v>-1.9400000000000972E-2</v>
      </c>
      <c r="D144" s="2">
        <f t="shared" si="15"/>
        <v>10.48298</v>
      </c>
      <c r="E144" s="2">
        <f t="shared" si="16"/>
        <v>10.478720000000001</v>
      </c>
      <c r="F144" s="2">
        <f t="shared" si="10"/>
        <v>10.509330000000002</v>
      </c>
      <c r="G144" s="2">
        <f t="shared" si="12"/>
        <v>10.004051999999996</v>
      </c>
      <c r="H144" s="2"/>
      <c r="I144" s="2">
        <f t="array" ref="I144">SUMPRODUCT(B128:B147, (ROW(B128:B147)-ROW(B128)+1)) / (20*21/2)</f>
        <v>10.505326190476191</v>
      </c>
      <c r="J144" s="2">
        <f t="shared" si="11"/>
        <v>10.438033210632238</v>
      </c>
      <c r="K144" s="2">
        <f t="shared" si="13"/>
        <v>10.106667062540957</v>
      </c>
    </row>
    <row r="145" spans="1:11" ht="13.5" x14ac:dyDescent="0.25">
      <c r="A145" s="3">
        <f>TITRES_STAT!B148</f>
        <v>42214</v>
      </c>
      <c r="B145" s="6">
        <f>TITRES_STAT!D148</f>
        <v>10.5062</v>
      </c>
      <c r="C145" s="2">
        <f t="shared" si="14"/>
        <v>0</v>
      </c>
      <c r="D145" s="2">
        <f t="shared" si="15"/>
        <v>10.4946</v>
      </c>
      <c r="E145" s="2">
        <f t="shared" si="16"/>
        <v>10.482590000000002</v>
      </c>
      <c r="F145" s="2">
        <f t="shared" si="10"/>
        <v>10.517085000000002</v>
      </c>
      <c r="G145" s="2">
        <f t="shared" si="12"/>
        <v>10.032959999999994</v>
      </c>
      <c r="H145" s="2"/>
      <c r="I145" s="2">
        <f t="array" ref="I145">SUMPRODUCT(B129:B148, (ROW(B129:B148)-ROW(B129)+1)) / (20*21/2)</f>
        <v>10.504529523809524</v>
      </c>
      <c r="J145" s="2">
        <f t="shared" si="11"/>
        <v>10.444525285810119</v>
      </c>
      <c r="K145" s="2">
        <f t="shared" si="13"/>
        <v>10.122335020872685</v>
      </c>
    </row>
    <row r="146" spans="1:11" ht="13.5" x14ac:dyDescent="0.25">
      <c r="A146" s="3">
        <f>TITRES_STAT!B149</f>
        <v>42215</v>
      </c>
      <c r="B146" s="6">
        <f>TITRES_STAT!D149</f>
        <v>10.525600000000001</v>
      </c>
      <c r="C146" s="2">
        <f t="shared" si="14"/>
        <v>1.9400000000000972E-2</v>
      </c>
      <c r="D146" s="2">
        <f t="shared" si="15"/>
        <v>10.506219999999999</v>
      </c>
      <c r="E146" s="2">
        <f t="shared" si="16"/>
        <v>10.484530000000001</v>
      </c>
      <c r="F146" s="2">
        <f t="shared" si="10"/>
        <v>10.514370000000001</v>
      </c>
      <c r="G146" s="2">
        <f t="shared" si="12"/>
        <v>10.062255999999994</v>
      </c>
      <c r="H146" s="2"/>
      <c r="I146" s="2">
        <f t="array" ref="I146">SUMPRODUCT(B130:B149, (ROW(B130:B149)-ROW(B130)+1)) / (20*21/2)</f>
        <v>10.512961428571428</v>
      </c>
      <c r="J146" s="2">
        <f t="shared" si="11"/>
        <v>10.452246687161537</v>
      </c>
      <c r="K146" s="2">
        <f t="shared" si="13"/>
        <v>10.138149333779637</v>
      </c>
    </row>
    <row r="147" spans="1:11" ht="13.5" x14ac:dyDescent="0.25">
      <c r="A147" s="3">
        <f>TITRES_STAT!B150</f>
        <v>42216</v>
      </c>
      <c r="B147" s="6">
        <f>TITRES_STAT!D150</f>
        <v>10.5411</v>
      </c>
      <c r="C147" s="2">
        <f t="shared" si="14"/>
        <v>1.5499999999999403E-2</v>
      </c>
      <c r="D147" s="2">
        <f t="shared" si="15"/>
        <v>10.52094</v>
      </c>
      <c r="E147" s="2">
        <f t="shared" si="16"/>
        <v>10.492279999999999</v>
      </c>
      <c r="F147" s="2">
        <f t="shared" si="10"/>
        <v>10.514565000000001</v>
      </c>
      <c r="G147" s="2">
        <f t="shared" si="12"/>
        <v>10.087385999999995</v>
      </c>
      <c r="H147" s="2"/>
      <c r="I147" s="2">
        <f t="array" ref="I147">SUMPRODUCT(B131:B150, (ROW(B131:B150)-ROW(B131)+1)) / (20*21/2)</f>
        <v>10.519827142857142</v>
      </c>
      <c r="J147" s="2">
        <f t="shared" si="11"/>
        <v>10.460708907431867</v>
      </c>
      <c r="K147" s="2">
        <f t="shared" si="13"/>
        <v>10.15395132069024</v>
      </c>
    </row>
    <row r="148" spans="1:11" ht="13.5" x14ac:dyDescent="0.25">
      <c r="A148" s="3">
        <f>TITRES_STAT!B151</f>
        <v>42219</v>
      </c>
      <c r="B148" s="6">
        <f>TITRES_STAT!D151</f>
        <v>10.5062</v>
      </c>
      <c r="C148" s="2">
        <f t="shared" si="14"/>
        <v>-3.4900000000000375E-2</v>
      </c>
      <c r="D148" s="2">
        <f t="shared" si="15"/>
        <v>10.517059999999999</v>
      </c>
      <c r="E148" s="2">
        <f t="shared" si="16"/>
        <v>10.49615</v>
      </c>
      <c r="F148" s="2">
        <f t="shared" ref="F148:F211" si="17">AVERAGE(B129:B148)</f>
        <v>10.514565000000001</v>
      </c>
      <c r="G148" s="2">
        <f t="shared" si="12"/>
        <v>10.111817999999994</v>
      </c>
      <c r="H148" s="2"/>
      <c r="I148" s="2">
        <f t="array" ref="I148">SUMPRODUCT(B132:B151, (ROW(B132:B151)-ROW(B132)+1)) / (20*21/2)</f>
        <v>10.527502380952379</v>
      </c>
      <c r="J148" s="2">
        <f t="shared" si="11"/>
        <v>10.465041392438357</v>
      </c>
      <c r="K148" s="2">
        <f t="shared" si="13"/>
        <v>10.167764994388662</v>
      </c>
    </row>
    <row r="149" spans="1:11" ht="13.5" x14ac:dyDescent="0.25">
      <c r="A149" s="3">
        <f>TITRES_STAT!B152</f>
        <v>42220</v>
      </c>
      <c r="B149" s="6">
        <f>TITRES_STAT!D152</f>
        <v>10.6031</v>
      </c>
      <c r="C149" s="2">
        <f t="shared" si="14"/>
        <v>9.6899999999999764E-2</v>
      </c>
      <c r="D149" s="2">
        <f t="shared" si="15"/>
        <v>10.536439999999999</v>
      </c>
      <c r="E149" s="2">
        <f t="shared" si="16"/>
        <v>10.50971</v>
      </c>
      <c r="F149" s="2">
        <f t="shared" si="17"/>
        <v>10.519410000000002</v>
      </c>
      <c r="G149" s="2">
        <f t="shared" si="12"/>
        <v>10.138187999999992</v>
      </c>
      <c r="H149" s="2"/>
      <c r="I149" s="2">
        <f t="array" ref="I149">SUMPRODUCT(B133:B152, (ROW(B133:B152)-ROW(B133)+1)) / (20*21/2)</f>
        <v>10.533616666666665</v>
      </c>
      <c r="J149" s="2">
        <f t="shared" ref="J149:J212" si="18">$J$4*B149+J148*(1-$J$4)</f>
        <v>10.478189831253751</v>
      </c>
      <c r="K149" s="2">
        <f t="shared" si="13"/>
        <v>10.184836955393029</v>
      </c>
    </row>
    <row r="150" spans="1:11" ht="13.5" x14ac:dyDescent="0.25">
      <c r="A150" s="3">
        <f>TITRES_STAT!B153</f>
        <v>42221</v>
      </c>
      <c r="B150" s="6">
        <f>TITRES_STAT!D153</f>
        <v>10.5915</v>
      </c>
      <c r="C150" s="2">
        <f t="shared" si="14"/>
        <v>-1.1599999999999611E-2</v>
      </c>
      <c r="D150" s="2">
        <f t="shared" si="15"/>
        <v>10.5535</v>
      </c>
      <c r="E150" s="2">
        <f t="shared" si="16"/>
        <v>10.524049999999999</v>
      </c>
      <c r="F150" s="2">
        <f t="shared" si="17"/>
        <v>10.52251</v>
      </c>
      <c r="G150" s="2">
        <f t="shared" si="12"/>
        <v>10.163655999999994</v>
      </c>
      <c r="H150" s="2"/>
      <c r="I150" s="2">
        <f t="array" ref="I150">SUMPRODUCT(B134:B153, (ROW(B134:B153)-ROW(B134)+1)) / (20*21/2)</f>
        <v>10.539546190476191</v>
      </c>
      <c r="J150" s="2">
        <f t="shared" si="18"/>
        <v>10.488981275896251</v>
      </c>
      <c r="K150" s="2">
        <f t="shared" si="13"/>
        <v>10.200784525769773</v>
      </c>
    </row>
    <row r="151" spans="1:11" ht="13.5" x14ac:dyDescent="0.25">
      <c r="A151" s="3">
        <f>TITRES_STAT!B154</f>
        <v>42222</v>
      </c>
      <c r="B151" s="6">
        <f>TITRES_STAT!D154</f>
        <v>10.6031</v>
      </c>
      <c r="C151" s="2">
        <f t="shared" si="14"/>
        <v>1.1599999999999611E-2</v>
      </c>
      <c r="D151" s="2">
        <f t="shared" si="15"/>
        <v>10.568999999999999</v>
      </c>
      <c r="E151" s="2">
        <f t="shared" si="16"/>
        <v>10.537609999999997</v>
      </c>
      <c r="F151" s="2">
        <f t="shared" si="17"/>
        <v>10.519600000000001</v>
      </c>
      <c r="G151" s="2">
        <f t="shared" si="12"/>
        <v>10.189429999999994</v>
      </c>
      <c r="H151" s="2"/>
      <c r="I151" s="2">
        <f t="array" ref="I151">SUMPRODUCT(B135:B154, (ROW(B135:B154)-ROW(B135)+1)) / (20*21/2)</f>
        <v>10.543533333333333</v>
      </c>
      <c r="J151" s="2">
        <f t="shared" si="18"/>
        <v>10.499849725810893</v>
      </c>
      <c r="K151" s="2">
        <f t="shared" si="13"/>
        <v>10.216561603190566</v>
      </c>
    </row>
    <row r="152" spans="1:11" ht="13.5" x14ac:dyDescent="0.25">
      <c r="A152" s="3">
        <f>TITRES_STAT!B155</f>
        <v>42223</v>
      </c>
      <c r="B152" s="6">
        <f>TITRES_STAT!D155</f>
        <v>10.5838</v>
      </c>
      <c r="C152" s="2">
        <f t="shared" si="14"/>
        <v>-1.9299999999999429E-2</v>
      </c>
      <c r="D152" s="2">
        <f t="shared" si="15"/>
        <v>10.577539999999999</v>
      </c>
      <c r="E152" s="2">
        <f t="shared" si="16"/>
        <v>10.549239999999999</v>
      </c>
      <c r="F152" s="2">
        <f t="shared" si="17"/>
        <v>10.521540000000002</v>
      </c>
      <c r="G152" s="2">
        <f t="shared" si="12"/>
        <v>10.216831999999993</v>
      </c>
      <c r="H152" s="2"/>
      <c r="I152" s="2">
        <f t="array" ref="I152">SUMPRODUCT(B136:B155, (ROW(B136:B155)-ROW(B136)+1)) / (20*21/2)</f>
        <v>10.538570952380953</v>
      </c>
      <c r="J152" s="2">
        <f t="shared" si="18"/>
        <v>10.507844990019381</v>
      </c>
      <c r="K152" s="2">
        <f t="shared" si="13"/>
        <v>10.230963108947799</v>
      </c>
    </row>
    <row r="153" spans="1:11" ht="13.5" x14ac:dyDescent="0.25">
      <c r="A153" s="3">
        <f>TITRES_STAT!B156</f>
        <v>42226</v>
      </c>
      <c r="B153" s="6">
        <f>TITRES_STAT!D156</f>
        <v>10.5838</v>
      </c>
      <c r="C153" s="2">
        <f t="shared" si="14"/>
        <v>0</v>
      </c>
      <c r="D153" s="2">
        <f t="shared" si="15"/>
        <v>10.593059999999999</v>
      </c>
      <c r="E153" s="2">
        <f t="shared" si="16"/>
        <v>10.555059999999999</v>
      </c>
      <c r="F153" s="2">
        <f t="shared" si="17"/>
        <v>10.518635000000002</v>
      </c>
      <c r="G153" s="2">
        <f t="shared" si="12"/>
        <v>10.247291999999995</v>
      </c>
      <c r="H153" s="2"/>
      <c r="I153" s="2">
        <f t="array" ref="I153">SUMPRODUCT(B137:B156, (ROW(B137:B156)-ROW(B137)+1)) / (20*21/2)</f>
        <v>10.533608571428569</v>
      </c>
      <c r="J153" s="2">
        <f t="shared" si="18"/>
        <v>10.515078800493725</v>
      </c>
      <c r="K153" s="2">
        <f t="shared" si="13"/>
        <v>10.244799849773377</v>
      </c>
    </row>
    <row r="154" spans="1:11" ht="13.5" x14ac:dyDescent="0.25">
      <c r="A154" s="3">
        <f>TITRES_STAT!B157</f>
        <v>42227</v>
      </c>
      <c r="B154" s="6">
        <f>TITRES_STAT!D157</f>
        <v>10.560499999999999</v>
      </c>
      <c r="C154" s="2">
        <f t="shared" si="14"/>
        <v>-2.3300000000000765E-2</v>
      </c>
      <c r="D154" s="2">
        <f t="shared" si="15"/>
        <v>10.584540000000001</v>
      </c>
      <c r="E154" s="2">
        <f t="shared" si="16"/>
        <v>10.560489999999998</v>
      </c>
      <c r="F154" s="2">
        <f t="shared" si="17"/>
        <v>10.519605000000002</v>
      </c>
      <c r="G154" s="2">
        <f t="shared" si="12"/>
        <v>10.279521999999995</v>
      </c>
      <c r="H154" s="2"/>
      <c r="I154" s="2">
        <f t="array" ref="I154">SUMPRODUCT(B138:B157, (ROW(B138:B157)-ROW(B138)+1)) / (20*21/2)</f>
        <v>10.535839999999999</v>
      </c>
      <c r="J154" s="2">
        <f t="shared" si="18"/>
        <v>10.519404629018132</v>
      </c>
      <c r="K154" s="2">
        <f t="shared" si="13"/>
        <v>10.257180247821481</v>
      </c>
    </row>
    <row r="155" spans="1:11" ht="13.5" x14ac:dyDescent="0.25">
      <c r="A155" s="3">
        <f>TITRES_STAT!B158</f>
        <v>42228</v>
      </c>
      <c r="B155" s="6">
        <f>TITRES_STAT!D158</f>
        <v>10.467499999999999</v>
      </c>
      <c r="C155" s="2">
        <f t="shared" si="14"/>
        <v>-9.2999999999999972E-2</v>
      </c>
      <c r="D155" s="2">
        <f t="shared" si="15"/>
        <v>10.559740000000001</v>
      </c>
      <c r="E155" s="2">
        <f t="shared" si="16"/>
        <v>10.556619999999999</v>
      </c>
      <c r="F155" s="2">
        <f t="shared" si="17"/>
        <v>10.519605000000002</v>
      </c>
      <c r="G155" s="2">
        <f t="shared" si="12"/>
        <v>10.307655999999994</v>
      </c>
      <c r="H155" s="2"/>
      <c r="I155" s="2">
        <f t="array" ref="I155">SUMPRODUCT(B139:B158, (ROW(B139:B158)-ROW(B139)+1)) / (20*21/2)</f>
        <v>10.530692857142856</v>
      </c>
      <c r="J155" s="2">
        <f t="shared" si="18"/>
        <v>10.514461331016404</v>
      </c>
      <c r="K155" s="2">
        <f t="shared" si="13"/>
        <v>10.265428081240247</v>
      </c>
    </row>
    <row r="156" spans="1:11" ht="13.5" x14ac:dyDescent="0.25">
      <c r="A156" s="3">
        <f>TITRES_STAT!B159</f>
        <v>42230</v>
      </c>
      <c r="B156" s="6">
        <f>TITRES_STAT!D159</f>
        <v>10.467499999999999</v>
      </c>
      <c r="C156" s="2">
        <f t="shared" si="14"/>
        <v>0</v>
      </c>
      <c r="D156" s="2">
        <f t="shared" si="15"/>
        <v>10.53262</v>
      </c>
      <c r="E156" s="2">
        <f t="shared" si="16"/>
        <v>10.55081</v>
      </c>
      <c r="F156" s="2">
        <f t="shared" si="17"/>
        <v>10.517670000000001</v>
      </c>
      <c r="G156" s="2">
        <f t="shared" si="12"/>
        <v>10.330419999999995</v>
      </c>
      <c r="H156" s="2"/>
      <c r="I156" s="2">
        <f t="array" ref="I156">SUMPRODUCT(B140:B159, (ROW(B140:B159)-ROW(B140)+1)) / (20*21/2)</f>
        <v>10.525545714285714</v>
      </c>
      <c r="J156" s="2">
        <f t="shared" si="18"/>
        <v>10.509988823300557</v>
      </c>
      <c r="K156" s="2">
        <f t="shared" si="13"/>
        <v>10.273352470211217</v>
      </c>
    </row>
    <row r="157" spans="1:11" ht="13.5" x14ac:dyDescent="0.25">
      <c r="A157" s="3">
        <f>TITRES_STAT!B160</f>
        <v>42233</v>
      </c>
      <c r="B157" s="6">
        <f>TITRES_STAT!D160</f>
        <v>10.5411</v>
      </c>
      <c r="C157" s="2">
        <f t="shared" si="14"/>
        <v>7.3600000000000776E-2</v>
      </c>
      <c r="D157" s="2">
        <f t="shared" si="15"/>
        <v>10.524080000000001</v>
      </c>
      <c r="E157" s="2">
        <f t="shared" si="16"/>
        <v>10.55081</v>
      </c>
      <c r="F157" s="2">
        <f t="shared" si="17"/>
        <v>10.521545</v>
      </c>
      <c r="G157" s="2">
        <f t="shared" si="12"/>
        <v>10.354805999999995</v>
      </c>
      <c r="H157" s="2"/>
      <c r="I157" s="2">
        <f t="array" ref="I157">SUMPRODUCT(B141:B160, (ROW(B141:B160)-ROW(B141)+1)) / (20*21/2)</f>
        <v>10.516331904761904</v>
      </c>
      <c r="J157" s="2">
        <f t="shared" si="18"/>
        <v>10.512951792510028</v>
      </c>
      <c r="K157" s="2">
        <f t="shared" si="13"/>
        <v>10.283852373340189</v>
      </c>
    </row>
    <row r="158" spans="1:11" ht="13.5" x14ac:dyDescent="0.25">
      <c r="A158" s="3">
        <f>TITRES_STAT!B161</f>
        <v>42234</v>
      </c>
      <c r="B158" s="6">
        <f>TITRES_STAT!D161</f>
        <v>10.467499999999999</v>
      </c>
      <c r="C158" s="2">
        <f t="shared" si="14"/>
        <v>-7.3600000000000776E-2</v>
      </c>
      <c r="D158" s="2">
        <f t="shared" si="15"/>
        <v>10.500820000000001</v>
      </c>
      <c r="E158" s="2">
        <f t="shared" si="16"/>
        <v>10.546939999999999</v>
      </c>
      <c r="F158" s="2">
        <f t="shared" si="17"/>
        <v>10.521545</v>
      </c>
      <c r="G158" s="2">
        <f t="shared" si="12"/>
        <v>10.377719999999995</v>
      </c>
      <c r="H158" s="2"/>
      <c r="I158" s="2">
        <f t="array" ref="I158">SUMPRODUCT(B142:B161, (ROW(B142:B161)-ROW(B142)+1)) / (20*21/2)</f>
        <v>10.507229047619047</v>
      </c>
      <c r="J158" s="2">
        <f t="shared" si="18"/>
        <v>10.508623050366216</v>
      </c>
      <c r="K158" s="2">
        <f t="shared" si="13"/>
        <v>10.291054241052338</v>
      </c>
    </row>
    <row r="159" spans="1:11" ht="13.5" x14ac:dyDescent="0.25">
      <c r="A159" s="3">
        <f>TITRES_STAT!B162</f>
        <v>42235</v>
      </c>
      <c r="B159" s="6">
        <f>TITRES_STAT!D162</f>
        <v>10.467499999999999</v>
      </c>
      <c r="C159" s="2">
        <f t="shared" si="14"/>
        <v>0</v>
      </c>
      <c r="D159" s="2">
        <f t="shared" si="15"/>
        <v>10.48222</v>
      </c>
      <c r="E159" s="2">
        <f t="shared" si="16"/>
        <v>10.533379999999999</v>
      </c>
      <c r="F159" s="2">
        <f t="shared" si="17"/>
        <v>10.521545</v>
      </c>
      <c r="G159" s="2">
        <f t="shared" si="12"/>
        <v>10.399141999999994</v>
      </c>
      <c r="H159" s="2"/>
      <c r="I159" s="2">
        <f t="array" ref="I159">SUMPRODUCT(B143:B162, (ROW(B143:B162)-ROW(B143)+1)) / (20*21/2)</f>
        <v>10.50239619047619</v>
      </c>
      <c r="J159" s="2">
        <f t="shared" si="18"/>
        <v>10.504706569378957</v>
      </c>
      <c r="K159" s="2">
        <f t="shared" si="13"/>
        <v>10.297973682579697</v>
      </c>
    </row>
    <row r="160" spans="1:11" ht="13.5" x14ac:dyDescent="0.25">
      <c r="A160" s="3">
        <f>TITRES_STAT!B163</f>
        <v>42236</v>
      </c>
      <c r="B160" s="6">
        <f>TITRES_STAT!D163</f>
        <v>10.424799999999999</v>
      </c>
      <c r="C160" s="2">
        <f t="shared" si="14"/>
        <v>-4.269999999999996E-2</v>
      </c>
      <c r="D160" s="2">
        <f t="shared" si="15"/>
        <v>10.47368</v>
      </c>
      <c r="E160" s="2">
        <f t="shared" si="16"/>
        <v>10.51671</v>
      </c>
      <c r="F160" s="2">
        <f t="shared" si="17"/>
        <v>10.520379999999999</v>
      </c>
      <c r="G160" s="2">
        <f t="shared" si="12"/>
        <v>10.419709999999993</v>
      </c>
      <c r="H160" s="2"/>
      <c r="I160" s="2">
        <f t="array" ref="I160">SUMPRODUCT(B144:B163, (ROW(B144:B163)-ROW(B144)+1)) / (20*21/2)</f>
        <v>10.497191904761905</v>
      </c>
      <c r="J160" s="2">
        <f t="shared" si="18"/>
        <v>10.497096419914294</v>
      </c>
      <c r="K160" s="2">
        <f t="shared" si="13"/>
        <v>10.302947263655003</v>
      </c>
    </row>
    <row r="161" spans="1:11" ht="13.5" x14ac:dyDescent="0.25">
      <c r="A161" s="3">
        <f>TITRES_STAT!B164</f>
        <v>42237</v>
      </c>
      <c r="B161" s="6">
        <f>TITRES_STAT!D164</f>
        <v>10.424799999999999</v>
      </c>
      <c r="C161" s="2">
        <f t="shared" si="14"/>
        <v>0</v>
      </c>
      <c r="D161" s="2">
        <f t="shared" si="15"/>
        <v>10.46514</v>
      </c>
      <c r="E161" s="2">
        <f t="shared" si="16"/>
        <v>10.498880000000002</v>
      </c>
      <c r="F161" s="2">
        <f t="shared" si="17"/>
        <v>10.518244999999999</v>
      </c>
      <c r="G161" s="2">
        <f t="shared" si="12"/>
        <v>10.438189999999995</v>
      </c>
      <c r="H161" s="2"/>
      <c r="I161" s="2">
        <f t="array" ref="I161">SUMPRODUCT(B145:B164, (ROW(B145:B164)-ROW(B145)+1)) / (20*21/2)</f>
        <v>10.481568571428573</v>
      </c>
      <c r="J161" s="2">
        <f t="shared" si="18"/>
        <v>10.490211046589124</v>
      </c>
      <c r="K161" s="2">
        <f t="shared" si="13"/>
        <v>10.307725802335199</v>
      </c>
    </row>
    <row r="162" spans="1:11" ht="13.5" x14ac:dyDescent="0.25">
      <c r="A162" s="3">
        <f>TITRES_STAT!B165</f>
        <v>42240</v>
      </c>
      <c r="B162" s="6">
        <f>TITRES_STAT!D165</f>
        <v>10.467499999999999</v>
      </c>
      <c r="C162" s="2">
        <f t="shared" si="14"/>
        <v>4.269999999999996E-2</v>
      </c>
      <c r="D162" s="2">
        <f t="shared" si="15"/>
        <v>10.450419999999999</v>
      </c>
      <c r="E162" s="2">
        <f t="shared" si="16"/>
        <v>10.487250000000001</v>
      </c>
      <c r="F162" s="2">
        <f t="shared" si="17"/>
        <v>10.518245</v>
      </c>
      <c r="G162" s="2">
        <f t="shared" si="12"/>
        <v>10.451855999999996</v>
      </c>
      <c r="H162" s="2"/>
      <c r="I162" s="2">
        <f t="array" ref="I162">SUMPRODUCT(B146:B165, (ROW(B146:B165)-ROW(B146)+1)) / (20*21/2)</f>
        <v>10.470379047619049</v>
      </c>
      <c r="J162" s="2">
        <f t="shared" si="18"/>
        <v>10.488048089771112</v>
      </c>
      <c r="K162" s="2">
        <f t="shared" si="13"/>
        <v>10.313991457145583</v>
      </c>
    </row>
    <row r="163" spans="1:11" ht="13.5" x14ac:dyDescent="0.25">
      <c r="A163" s="3">
        <f>TITRES_STAT!B166</f>
        <v>42241</v>
      </c>
      <c r="B163" s="6">
        <f>TITRES_STAT!D166</f>
        <v>10.4636</v>
      </c>
      <c r="C163" s="2">
        <f t="shared" si="14"/>
        <v>-3.8999999999997925E-3</v>
      </c>
      <c r="D163" s="2">
        <f t="shared" si="15"/>
        <v>10.449639999999999</v>
      </c>
      <c r="E163" s="2">
        <f t="shared" si="16"/>
        <v>10.47523</v>
      </c>
      <c r="F163" s="2">
        <f t="shared" si="17"/>
        <v>10.515145</v>
      </c>
      <c r="G163" s="2">
        <f t="shared" si="12"/>
        <v>10.463503999999995</v>
      </c>
      <c r="H163" s="2"/>
      <c r="I163" s="2">
        <f t="array" ref="I163">SUMPRODUCT(B147:B166, (ROW(B147:B166)-ROW(B147)+1)) / (20*21/2)</f>
        <v>10.459743333333336</v>
      </c>
      <c r="J163" s="2">
        <f t="shared" si="18"/>
        <v>10.485719700269103</v>
      </c>
      <c r="K163" s="2">
        <f t="shared" si="13"/>
        <v>10.319858458826149</v>
      </c>
    </row>
    <row r="164" spans="1:11" ht="13.5" x14ac:dyDescent="0.25">
      <c r="A164" s="3">
        <f>TITRES_STAT!B167</f>
        <v>42242</v>
      </c>
      <c r="B164" s="6">
        <f>TITRES_STAT!D167</f>
        <v>10.351100000000001</v>
      </c>
      <c r="C164" s="2">
        <f t="shared" si="14"/>
        <v>-0.11249999999999893</v>
      </c>
      <c r="D164" s="2">
        <f t="shared" si="15"/>
        <v>10.426359999999999</v>
      </c>
      <c r="E164" s="2">
        <f t="shared" si="16"/>
        <v>10.45429</v>
      </c>
      <c r="F164" s="2">
        <f t="shared" si="17"/>
        <v>10.507389999999999</v>
      </c>
      <c r="G164" s="2">
        <f t="shared" si="12"/>
        <v>10.476683999999995</v>
      </c>
      <c r="H164" s="2"/>
      <c r="I164" s="2">
        <f t="array" ref="I164">SUMPRODUCT(B148:B167, (ROW(B148:B167)-ROW(B148)+1)) / (20*21/2)</f>
        <v>10.445696666666667</v>
      </c>
      <c r="J164" s="2">
        <f t="shared" si="18"/>
        <v>10.472898776433951</v>
      </c>
      <c r="K164" s="2">
        <f t="shared" si="13"/>
        <v>10.321083617303556</v>
      </c>
    </row>
    <row r="165" spans="1:11" ht="13.5" x14ac:dyDescent="0.25">
      <c r="A165" s="3">
        <f>TITRES_STAT!B168</f>
        <v>42243</v>
      </c>
      <c r="B165" s="6">
        <f>TITRES_STAT!D168</f>
        <v>10.389900000000001</v>
      </c>
      <c r="C165" s="2">
        <f t="shared" si="14"/>
        <v>3.8800000000000168E-2</v>
      </c>
      <c r="D165" s="2">
        <f t="shared" si="15"/>
        <v>10.41938</v>
      </c>
      <c r="E165" s="2">
        <f t="shared" si="16"/>
        <v>10.446529999999999</v>
      </c>
      <c r="F165" s="2">
        <f t="shared" si="17"/>
        <v>10.501575000000001</v>
      </c>
      <c r="G165" s="2">
        <f t="shared" si="12"/>
        <v>10.487537999999995</v>
      </c>
      <c r="H165" s="2"/>
      <c r="I165" s="2">
        <f t="array" ref="I165">SUMPRODUCT(B149:B168, (ROW(B149:B168)-ROW(B149)+1)) / (20*21/2)</f>
        <v>10.432934761904763</v>
      </c>
      <c r="J165" s="2">
        <f t="shared" si="18"/>
        <v>10.464994131059289</v>
      </c>
      <c r="K165" s="2">
        <f t="shared" si="13"/>
        <v>10.323782298977925</v>
      </c>
    </row>
    <row r="166" spans="1:11" ht="13.5" x14ac:dyDescent="0.25">
      <c r="A166" s="3">
        <f>TITRES_STAT!B169</f>
        <v>42244</v>
      </c>
      <c r="B166" s="6">
        <f>TITRES_STAT!D169</f>
        <v>10.389900000000001</v>
      </c>
      <c r="C166" s="2">
        <f t="shared" si="14"/>
        <v>0</v>
      </c>
      <c r="D166" s="2">
        <f t="shared" si="15"/>
        <v>10.4124</v>
      </c>
      <c r="E166" s="2">
        <f t="shared" si="16"/>
        <v>10.43877</v>
      </c>
      <c r="F166" s="2">
        <f t="shared" si="17"/>
        <v>10.494790000000002</v>
      </c>
      <c r="G166" s="2">
        <f t="shared" si="12"/>
        <v>10.493739999999994</v>
      </c>
      <c r="H166" s="2"/>
      <c r="I166" s="2">
        <f t="array" ref="I166">SUMPRODUCT(B150:B169, (ROW(B150:B169)-ROW(B150)+1)) / (20*21/2)</f>
        <v>10.413530476190477</v>
      </c>
      <c r="J166" s="2">
        <f t="shared" si="18"/>
        <v>10.457842309053643</v>
      </c>
      <c r="K166" s="2">
        <f t="shared" si="13"/>
        <v>10.326375149998398</v>
      </c>
    </row>
    <row r="167" spans="1:11" ht="13.5" x14ac:dyDescent="0.25">
      <c r="A167" s="3">
        <f>TITRES_STAT!B170</f>
        <v>42247</v>
      </c>
      <c r="B167" s="6">
        <f>TITRES_STAT!D170</f>
        <v>10.347300000000001</v>
      </c>
      <c r="C167" s="2">
        <f t="shared" si="14"/>
        <v>-4.2600000000000193E-2</v>
      </c>
      <c r="D167" s="2">
        <f t="shared" si="15"/>
        <v>10.38836</v>
      </c>
      <c r="E167" s="2">
        <f t="shared" si="16"/>
        <v>10.41939</v>
      </c>
      <c r="F167" s="2">
        <f t="shared" si="17"/>
        <v>10.485099999999999</v>
      </c>
      <c r="G167" s="2">
        <f t="shared" si="12"/>
        <v>10.497927999999995</v>
      </c>
      <c r="H167" s="2"/>
      <c r="I167" s="2">
        <f t="array" ref="I167">SUMPRODUCT(B151:B170, (ROW(B151:B170)-ROW(B151)+1)) / (20*21/2)</f>
        <v>10.395695238095238</v>
      </c>
      <c r="J167" s="2">
        <f t="shared" si="18"/>
        <v>10.447314470096153</v>
      </c>
      <c r="K167" s="2">
        <f t="shared" si="13"/>
        <v>10.327195732351402</v>
      </c>
    </row>
    <row r="168" spans="1:11" ht="13.5" x14ac:dyDescent="0.25">
      <c r="A168" s="3">
        <f>TITRES_STAT!B171</f>
        <v>42248</v>
      </c>
      <c r="B168" s="6">
        <f>TITRES_STAT!D171</f>
        <v>10.351100000000001</v>
      </c>
      <c r="C168" s="2">
        <f t="shared" si="14"/>
        <v>3.8000000000000256E-3</v>
      </c>
      <c r="D168" s="2">
        <f t="shared" si="15"/>
        <v>10.365860000000001</v>
      </c>
      <c r="E168" s="2">
        <f t="shared" si="16"/>
        <v>10.40775</v>
      </c>
      <c r="F168" s="2">
        <f t="shared" si="17"/>
        <v>10.477345000000001</v>
      </c>
      <c r="G168" s="2">
        <f t="shared" si="12"/>
        <v>10.497927999999995</v>
      </c>
      <c r="H168" s="2"/>
      <c r="I168" s="2">
        <f t="array" ref="I168">SUMPRODUCT(B152:B171, (ROW(B152:B171)-ROW(B152)+1)) / (20*21/2)</f>
        <v>10.371992857142857</v>
      </c>
      <c r="J168" s="2">
        <f t="shared" si="18"/>
        <v>10.438151187229852</v>
      </c>
      <c r="K168" s="2">
        <f t="shared" si="13"/>
        <v>10.328133154612132</v>
      </c>
    </row>
    <row r="169" spans="1:11" ht="13.5" x14ac:dyDescent="0.25">
      <c r="A169" s="3">
        <f>TITRES_STAT!B172</f>
        <v>42249</v>
      </c>
      <c r="B169" s="6">
        <f>TITRES_STAT!D172</f>
        <v>10.2736</v>
      </c>
      <c r="C169" s="2">
        <f t="shared" si="14"/>
        <v>-7.7500000000000568E-2</v>
      </c>
      <c r="D169" s="2">
        <f t="shared" si="15"/>
        <v>10.35036</v>
      </c>
      <c r="E169" s="2">
        <f t="shared" si="16"/>
        <v>10.38836</v>
      </c>
      <c r="F169" s="2">
        <f t="shared" si="17"/>
        <v>10.460870000000002</v>
      </c>
      <c r="G169" s="2">
        <f t="shared" si="12"/>
        <v>10.496377999999995</v>
      </c>
      <c r="H169" s="2"/>
      <c r="I169" s="2">
        <f t="array" ref="I169">SUMPRODUCT(B153:B172, (ROW(B153:B172)-ROW(B153)+1)) / (20*21/2)</f>
        <v>10.353914285714286</v>
      </c>
      <c r="J169" s="2">
        <f t="shared" si="18"/>
        <v>10.422479645588915</v>
      </c>
      <c r="K169" s="2">
        <f t="shared" si="13"/>
        <v>10.325994599529304</v>
      </c>
    </row>
    <row r="170" spans="1:11" ht="13.5" x14ac:dyDescent="0.25">
      <c r="A170" s="3">
        <f>TITRES_STAT!B173</f>
        <v>42250</v>
      </c>
      <c r="B170" s="6">
        <f>TITRES_STAT!D173</f>
        <v>10.2736</v>
      </c>
      <c r="C170" s="2">
        <f t="shared" si="14"/>
        <v>0</v>
      </c>
      <c r="D170" s="2">
        <f t="shared" si="15"/>
        <v>10.327100000000002</v>
      </c>
      <c r="E170" s="2">
        <f t="shared" si="16"/>
        <v>10.373240000000001</v>
      </c>
      <c r="F170" s="2">
        <f t="shared" si="17"/>
        <v>10.444975000000001</v>
      </c>
      <c r="G170" s="2">
        <f t="shared" si="12"/>
        <v>10.493353999999997</v>
      </c>
      <c r="H170" s="2"/>
      <c r="I170" s="2">
        <f t="array" ref="I170">SUMPRODUCT(B154:B173, (ROW(B154:B173)-ROW(B154)+1)) / (20*21/2)</f>
        <v>10.337497619047619</v>
      </c>
      <c r="J170" s="2">
        <f t="shared" si="18"/>
        <v>10.408300631723304</v>
      </c>
      <c r="K170" s="2">
        <f t="shared" si="13"/>
        <v>10.323939909351685</v>
      </c>
    </row>
    <row r="171" spans="1:11" ht="13.5" x14ac:dyDescent="0.25">
      <c r="A171" s="3">
        <f>TITRES_STAT!B174</f>
        <v>42251</v>
      </c>
      <c r="B171" s="6">
        <f>TITRES_STAT!D174</f>
        <v>10.196099999999999</v>
      </c>
      <c r="C171" s="2">
        <f t="shared" si="14"/>
        <v>-7.7500000000000568E-2</v>
      </c>
      <c r="D171" s="2">
        <f t="shared" si="15"/>
        <v>10.288340000000002</v>
      </c>
      <c r="E171" s="2">
        <f t="shared" si="16"/>
        <v>10.350370000000002</v>
      </c>
      <c r="F171" s="2">
        <f t="shared" si="17"/>
        <v>10.424625000000001</v>
      </c>
      <c r="G171" s="2">
        <f t="shared" si="12"/>
        <v>10.487849999999998</v>
      </c>
      <c r="H171" s="2"/>
      <c r="I171" s="2">
        <f t="array" ref="I171">SUMPRODUCT(B155:B174, (ROW(B155:B174)-ROW(B155)+1)) / (20*21/2)</f>
        <v>10.319057142857142</v>
      </c>
      <c r="J171" s="2">
        <f t="shared" si="18"/>
        <v>10.388091047749656</v>
      </c>
      <c r="K171" s="2">
        <f t="shared" si="13"/>
        <v>10.318926579573187</v>
      </c>
    </row>
    <row r="172" spans="1:11" ht="13.5" x14ac:dyDescent="0.25">
      <c r="A172" s="3">
        <f>TITRES_STAT!B175</f>
        <v>42254</v>
      </c>
      <c r="B172" s="6">
        <f>TITRES_STAT!D175</f>
        <v>10.2348</v>
      </c>
      <c r="C172" s="2">
        <f t="shared" si="14"/>
        <v>3.8700000000000401E-2</v>
      </c>
      <c r="D172" s="2">
        <f t="shared" si="15"/>
        <v>10.265840000000001</v>
      </c>
      <c r="E172" s="2">
        <f t="shared" si="16"/>
        <v>10.327100000000002</v>
      </c>
      <c r="F172" s="2">
        <f t="shared" si="17"/>
        <v>10.407175000000001</v>
      </c>
      <c r="G172" s="2">
        <f t="shared" si="12"/>
        <v>10.480171999999992</v>
      </c>
      <c r="H172" s="2"/>
      <c r="I172" s="2">
        <f t="array" ref="I172">SUMPRODUCT(B156:B175, (ROW(B156:B175)-ROW(B156)+1)) / (20*21/2)</f>
        <v>10.303828095238098</v>
      </c>
      <c r="J172" s="2">
        <f t="shared" si="18"/>
        <v>10.373491900344927</v>
      </c>
      <c r="K172" s="2">
        <f t="shared" si="13"/>
        <v>10.315627498021298</v>
      </c>
    </row>
    <row r="173" spans="1:11" ht="13.5" x14ac:dyDescent="0.25">
      <c r="A173" s="3">
        <f>TITRES_STAT!B176</f>
        <v>42255</v>
      </c>
      <c r="B173" s="6">
        <f>TITRES_STAT!D176</f>
        <v>10.2348</v>
      </c>
      <c r="C173" s="2">
        <f t="shared" si="14"/>
        <v>0</v>
      </c>
      <c r="D173" s="2">
        <f t="shared" si="15"/>
        <v>10.24258</v>
      </c>
      <c r="E173" s="2">
        <f t="shared" si="16"/>
        <v>10.304220000000001</v>
      </c>
      <c r="F173" s="2">
        <f t="shared" si="17"/>
        <v>10.389725</v>
      </c>
      <c r="G173" s="2">
        <f t="shared" si="12"/>
        <v>10.472571999999996</v>
      </c>
      <c r="H173" s="2"/>
      <c r="I173" s="2">
        <f t="array" ref="I173">SUMPRODUCT(B157:B176, (ROW(B157:B176)-ROW(B157)+1)) / (20*21/2)</f>
        <v>10.277265238095238</v>
      </c>
      <c r="J173" s="2">
        <f t="shared" si="18"/>
        <v>10.360283147931124</v>
      </c>
      <c r="K173" s="2">
        <f t="shared" si="13"/>
        <v>10.312457792216541</v>
      </c>
    </row>
    <row r="174" spans="1:11" ht="13.5" x14ac:dyDescent="0.25">
      <c r="A174" s="3">
        <f>TITRES_STAT!B177</f>
        <v>42256</v>
      </c>
      <c r="B174" s="6">
        <f>TITRES_STAT!D177</f>
        <v>10.196099999999999</v>
      </c>
      <c r="C174" s="2">
        <f t="shared" si="14"/>
        <v>-3.8700000000000401E-2</v>
      </c>
      <c r="D174" s="2">
        <f t="shared" si="15"/>
        <v>10.227080000000001</v>
      </c>
      <c r="E174" s="2">
        <f t="shared" si="16"/>
        <v>10.288720000000001</v>
      </c>
      <c r="F174" s="2">
        <f t="shared" si="17"/>
        <v>10.371504999999999</v>
      </c>
      <c r="G174" s="2">
        <f t="shared" si="12"/>
        <v>10.464431999999995</v>
      </c>
      <c r="H174" s="2"/>
      <c r="I174" s="2">
        <f t="array" ref="I174">SUMPRODUCT(B158:B177, (ROW(B158:B177)-ROW(B158)+1)) / (20*21/2)</f>
        <v>10.252548571428571</v>
      </c>
      <c r="J174" s="2">
        <f t="shared" si="18"/>
        <v>10.344646657651969</v>
      </c>
      <c r="K174" s="2">
        <f t="shared" si="13"/>
        <v>10.307894741541382</v>
      </c>
    </row>
    <row r="175" spans="1:11" ht="13.5" x14ac:dyDescent="0.25">
      <c r="A175" s="3">
        <f>TITRES_STAT!B178</f>
        <v>42257</v>
      </c>
      <c r="B175" s="6">
        <f>TITRES_STAT!D178</f>
        <v>10.211600000000001</v>
      </c>
      <c r="C175" s="2">
        <f t="shared" si="14"/>
        <v>1.550000000000118E-2</v>
      </c>
      <c r="D175" s="2">
        <f t="shared" si="15"/>
        <v>10.214680000000001</v>
      </c>
      <c r="E175" s="2">
        <f t="shared" si="16"/>
        <v>10.270890000000003</v>
      </c>
      <c r="F175" s="2">
        <f t="shared" si="17"/>
        <v>10.358709999999999</v>
      </c>
      <c r="G175" s="2">
        <f t="shared" si="12"/>
        <v>10.461641999999994</v>
      </c>
      <c r="H175" s="2"/>
      <c r="I175" s="2">
        <f t="array" ref="I175">SUMPRODUCT(B159:B178, (ROW(B159:B178)-ROW(B159)+1)) / (20*21/2)</f>
        <v>10.229657142857143</v>
      </c>
      <c r="J175" s="2">
        <f t="shared" si="18"/>
        <v>10.3319755473994</v>
      </c>
      <c r="K175" s="2">
        <f t="shared" si="13"/>
        <v>10.304118477167211</v>
      </c>
    </row>
    <row r="176" spans="1:11" ht="13.5" x14ac:dyDescent="0.25">
      <c r="A176" s="3">
        <f>TITRES_STAT!B179</f>
        <v>42258</v>
      </c>
      <c r="B176" s="6">
        <f>TITRES_STAT!D179</f>
        <v>10.079800000000001</v>
      </c>
      <c r="C176" s="2">
        <f t="shared" si="14"/>
        <v>-0.13180000000000014</v>
      </c>
      <c r="D176" s="2">
        <f t="shared" si="15"/>
        <v>10.191420000000001</v>
      </c>
      <c r="E176" s="2">
        <f t="shared" si="16"/>
        <v>10.239880000000003</v>
      </c>
      <c r="F176" s="2">
        <f t="shared" si="17"/>
        <v>10.339325000000001</v>
      </c>
      <c r="G176" s="2">
        <f t="shared" si="12"/>
        <v>10.451639999999998</v>
      </c>
      <c r="H176" s="2"/>
      <c r="I176" s="2">
        <f t="array" ref="I176">SUMPRODUCT(B160:B179, (ROW(B160:B179)-ROW(B160)+1)) / (20*21/2)</f>
        <v>10.208630476190475</v>
      </c>
      <c r="J176" s="2">
        <f t="shared" si="18"/>
        <v>10.307958828599459</v>
      </c>
      <c r="K176" s="2">
        <f t="shared" si="13"/>
        <v>10.295321674141046</v>
      </c>
    </row>
    <row r="177" spans="1:11" ht="13.5" x14ac:dyDescent="0.25">
      <c r="A177" s="3">
        <f>TITRES_STAT!B180</f>
        <v>42261</v>
      </c>
      <c r="B177" s="6">
        <f>TITRES_STAT!D180</f>
        <v>10.079800000000001</v>
      </c>
      <c r="C177" s="2">
        <f t="shared" si="14"/>
        <v>0</v>
      </c>
      <c r="D177" s="2">
        <f t="shared" si="15"/>
        <v>10.16042</v>
      </c>
      <c r="E177" s="2">
        <f t="shared" si="16"/>
        <v>10.213130000000001</v>
      </c>
      <c r="F177" s="2">
        <f t="shared" si="17"/>
        <v>10.316260000000002</v>
      </c>
      <c r="G177" s="2">
        <f t="shared" si="12"/>
        <v>10.442491999999998</v>
      </c>
      <c r="H177" s="2"/>
      <c r="I177" s="2">
        <f t="array" ref="I177">SUMPRODUCT(B161:B180, (ROW(B161:B180)-ROW(B161)+1)) / (20*21/2)</f>
        <v>10.20424</v>
      </c>
      <c r="J177" s="2">
        <f t="shared" si="18"/>
        <v>10.286229416351892</v>
      </c>
      <c r="K177" s="2">
        <f t="shared" si="13"/>
        <v>10.286869843782574</v>
      </c>
    </row>
    <row r="178" spans="1:11" ht="13.5" x14ac:dyDescent="0.25">
      <c r="A178" s="3">
        <f>TITRES_STAT!B181</f>
        <v>42262</v>
      </c>
      <c r="B178" s="6">
        <f>TITRES_STAT!D181</f>
        <v>10.075900000000001</v>
      </c>
      <c r="C178" s="2">
        <f t="shared" si="14"/>
        <v>-3.8999999999997925E-3</v>
      </c>
      <c r="D178" s="2">
        <f t="shared" si="15"/>
        <v>10.128639999999999</v>
      </c>
      <c r="E178" s="2">
        <f t="shared" si="16"/>
        <v>10.18561</v>
      </c>
      <c r="F178" s="2">
        <f t="shared" si="17"/>
        <v>10.29668</v>
      </c>
      <c r="G178" s="2">
        <f t="shared" ref="G178:G241" si="19">AVERAGE(B129:B178)</f>
        <v>10.433885999999996</v>
      </c>
      <c r="H178" s="2"/>
      <c r="I178" s="2">
        <f t="array" ref="I178">SUMPRODUCT(B162:B181, (ROW(B162:B181)-ROW(B162)+1)) / (20*21/2)</f>
        <v>10.200772380952381</v>
      </c>
      <c r="J178" s="2">
        <f t="shared" si="18"/>
        <v>10.266198043365998</v>
      </c>
      <c r="K178" s="2">
        <f t="shared" si="13"/>
        <v>10.278596516575416</v>
      </c>
    </row>
    <row r="179" spans="1:11" ht="13.5" x14ac:dyDescent="0.25">
      <c r="A179" s="3">
        <f>TITRES_STAT!B182</f>
        <v>42263</v>
      </c>
      <c r="B179" s="6">
        <f>TITRES_STAT!D182</f>
        <v>10.075900000000001</v>
      </c>
      <c r="C179" s="2">
        <f t="shared" si="14"/>
        <v>0</v>
      </c>
      <c r="D179" s="2">
        <f t="shared" si="15"/>
        <v>10.104600000000001</v>
      </c>
      <c r="E179" s="2">
        <f t="shared" si="16"/>
        <v>10.165840000000003</v>
      </c>
      <c r="F179" s="2">
        <f t="shared" si="17"/>
        <v>10.277100000000001</v>
      </c>
      <c r="G179" s="2">
        <f t="shared" si="19"/>
        <v>10.425279999999997</v>
      </c>
      <c r="H179" s="2"/>
      <c r="I179" s="2">
        <f t="array" ref="I179">SUMPRODUCT(B163:B182, (ROW(B163:B182)-ROW(B163)+1)) / (20*21/2)</f>
        <v>10.19490380952381</v>
      </c>
      <c r="J179" s="2">
        <f t="shared" si="18"/>
        <v>10.248074420188285</v>
      </c>
      <c r="K179" s="2">
        <f t="shared" ref="K179:K242" si="20">$K$4*B179+(1-$K$4)*K178</f>
        <v>10.270647633572459</v>
      </c>
    </row>
    <row r="180" spans="1:11" ht="13.5" x14ac:dyDescent="0.25">
      <c r="A180" s="3">
        <f>TITRES_STAT!B183</f>
        <v>42264</v>
      </c>
      <c r="B180" s="6">
        <f>TITRES_STAT!D183</f>
        <v>10.231</v>
      </c>
      <c r="C180" s="2">
        <f t="shared" si="14"/>
        <v>0.15509999999999913</v>
      </c>
      <c r="D180" s="2">
        <f t="shared" si="15"/>
        <v>10.108480000000002</v>
      </c>
      <c r="E180" s="2">
        <f t="shared" si="16"/>
        <v>10.161580000000001</v>
      </c>
      <c r="F180" s="2">
        <f t="shared" si="17"/>
        <v>10.267410000000002</v>
      </c>
      <c r="G180" s="2">
        <f t="shared" si="19"/>
        <v>10.419309999999996</v>
      </c>
      <c r="H180" s="2"/>
      <c r="I180" s="2">
        <f t="array" ref="I180">SUMPRODUCT(B164:B183, (ROW(B164:B183)-ROW(B164)+1)) / (20*21/2)</f>
        <v>10.190327619047617</v>
      </c>
      <c r="J180" s="2">
        <f t="shared" si="18"/>
        <v>10.246448284932258</v>
      </c>
      <c r="K180" s="2">
        <f t="shared" si="20"/>
        <v>10.269092824412756</v>
      </c>
    </row>
    <row r="181" spans="1:11" ht="13.5" x14ac:dyDescent="0.25">
      <c r="A181" s="3">
        <f>TITRES_STAT!B184</f>
        <v>42265</v>
      </c>
      <c r="B181" s="6">
        <f>TITRES_STAT!D184</f>
        <v>10.231</v>
      </c>
      <c r="C181" s="2">
        <f t="shared" si="14"/>
        <v>0</v>
      </c>
      <c r="D181" s="2">
        <f t="shared" si="15"/>
        <v>10.138720000000001</v>
      </c>
      <c r="E181" s="2">
        <f t="shared" si="16"/>
        <v>10.16507</v>
      </c>
      <c r="F181" s="2">
        <f t="shared" si="17"/>
        <v>10.257720000000001</v>
      </c>
      <c r="G181" s="2">
        <f t="shared" si="19"/>
        <v>10.410703999999996</v>
      </c>
      <c r="H181" s="2"/>
      <c r="I181" s="2">
        <f t="array" ref="I181">SUMPRODUCT(B165:B184, (ROW(B165:B184)-ROW(B165)+1)) / (20*21/2)</f>
        <v>10.190349047619048</v>
      </c>
      <c r="J181" s="2">
        <f t="shared" si="18"/>
        <v>10.244977019700615</v>
      </c>
      <c r="K181" s="2">
        <f t="shared" si="20"/>
        <v>10.267598988161275</v>
      </c>
    </row>
    <row r="182" spans="1:11" ht="13.5" x14ac:dyDescent="0.25">
      <c r="A182" s="3">
        <f>TITRES_STAT!B185</f>
        <v>42268</v>
      </c>
      <c r="B182" s="6">
        <f>TITRES_STAT!D185</f>
        <v>10.196099999999999</v>
      </c>
      <c r="C182" s="2">
        <f t="shared" si="14"/>
        <v>-3.4900000000000375E-2</v>
      </c>
      <c r="D182" s="2">
        <f t="shared" si="15"/>
        <v>10.161980000000002</v>
      </c>
      <c r="E182" s="2">
        <f t="shared" si="16"/>
        <v>10.161199999999999</v>
      </c>
      <c r="F182" s="2">
        <f t="shared" si="17"/>
        <v>10.244150000000001</v>
      </c>
      <c r="G182" s="2">
        <f t="shared" si="19"/>
        <v>10.403725999999995</v>
      </c>
      <c r="H182" s="2"/>
      <c r="I182" s="2">
        <f t="array" ref="I182">SUMPRODUCT(B166:B185, (ROW(B166:B185)-ROW(B166)+1)) / (20*21/2)</f>
        <v>10.19094238095238</v>
      </c>
      <c r="J182" s="2">
        <f t="shared" si="18"/>
        <v>10.240322065443413</v>
      </c>
      <c r="K182" s="2">
        <f t="shared" si="20"/>
        <v>10.264795106272597</v>
      </c>
    </row>
    <row r="183" spans="1:11" ht="13.5" x14ac:dyDescent="0.25">
      <c r="A183" s="3">
        <f>TITRES_STAT!B186</f>
        <v>42269</v>
      </c>
      <c r="B183" s="6">
        <f>TITRES_STAT!D186</f>
        <v>10.196099999999999</v>
      </c>
      <c r="C183" s="2">
        <f t="shared" si="14"/>
        <v>0</v>
      </c>
      <c r="D183" s="2">
        <f t="shared" si="15"/>
        <v>10.186020000000001</v>
      </c>
      <c r="E183" s="2">
        <f t="shared" si="16"/>
        <v>10.157329999999998</v>
      </c>
      <c r="F183" s="2">
        <f t="shared" si="17"/>
        <v>10.230775</v>
      </c>
      <c r="G183" s="2">
        <f t="shared" si="19"/>
        <v>10.394809999999996</v>
      </c>
      <c r="H183" s="2"/>
      <c r="I183" s="2">
        <f t="array" ref="I183">SUMPRODUCT(B167:B186, (ROW(B167:B186)-ROW(B167)+1)) / (20*21/2)</f>
        <v>10.192654285714285</v>
      </c>
      <c r="J183" s="2">
        <f t="shared" si="18"/>
        <v>10.236110440163088</v>
      </c>
      <c r="K183" s="2">
        <f t="shared" si="20"/>
        <v>10.262101180536417</v>
      </c>
    </row>
    <row r="184" spans="1:11" ht="13.5" x14ac:dyDescent="0.25">
      <c r="A184" s="3">
        <f>TITRES_STAT!B187</f>
        <v>42270</v>
      </c>
      <c r="B184" s="6">
        <f>TITRES_STAT!D187</f>
        <v>10.231</v>
      </c>
      <c r="C184" s="2">
        <f t="shared" si="14"/>
        <v>3.4900000000000375E-2</v>
      </c>
      <c r="D184" s="2">
        <f t="shared" si="15"/>
        <v>10.217040000000001</v>
      </c>
      <c r="E184" s="2">
        <f t="shared" si="16"/>
        <v>10.160820000000001</v>
      </c>
      <c r="F184" s="2">
        <f t="shared" si="17"/>
        <v>10.224769999999999</v>
      </c>
      <c r="G184" s="2">
        <f t="shared" si="19"/>
        <v>10.388607999999998</v>
      </c>
      <c r="H184" s="2"/>
      <c r="I184" s="2">
        <f t="array" ref="I184">SUMPRODUCT(B168:B187, (ROW(B168:B187)-ROW(B168)+1)) / (20*21/2)</f>
        <v>10.187723809523808</v>
      </c>
      <c r="J184" s="2">
        <f t="shared" si="18"/>
        <v>10.235623731576128</v>
      </c>
      <c r="K184" s="2">
        <f t="shared" si="20"/>
        <v>10.260881526397734</v>
      </c>
    </row>
    <row r="185" spans="1:11" ht="13.5" x14ac:dyDescent="0.25">
      <c r="A185" s="3">
        <f>TITRES_STAT!B188</f>
        <v>42275</v>
      </c>
      <c r="B185" s="6">
        <f>TITRES_STAT!D188</f>
        <v>10.231</v>
      </c>
      <c r="C185" s="2">
        <f t="shared" si="14"/>
        <v>0</v>
      </c>
      <c r="D185" s="2">
        <f t="shared" si="15"/>
        <v>10.217040000000001</v>
      </c>
      <c r="E185" s="2">
        <f t="shared" si="16"/>
        <v>10.16276</v>
      </c>
      <c r="F185" s="2">
        <f t="shared" si="17"/>
        <v>10.216825</v>
      </c>
      <c r="G185" s="2">
        <f t="shared" si="19"/>
        <v>10.383877999999997</v>
      </c>
      <c r="H185" s="2"/>
      <c r="I185" s="2">
        <f t="array" ref="I185">SUMPRODUCT(B169:B188, (ROW(B169:B188)-ROW(B169)+1)) / (20*21/2)</f>
        <v>10.181850476190474</v>
      </c>
      <c r="J185" s="2">
        <f t="shared" si="18"/>
        <v>10.235183376187926</v>
      </c>
      <c r="K185" s="2">
        <f t="shared" si="20"/>
        <v>10.259709701833117</v>
      </c>
    </row>
    <row r="186" spans="1:11" ht="13.5" x14ac:dyDescent="0.25">
      <c r="A186" s="3">
        <f>TITRES_STAT!B189</f>
        <v>42276</v>
      </c>
      <c r="B186" s="6">
        <f>TITRES_STAT!D189</f>
        <v>10.2348</v>
      </c>
      <c r="C186" s="2">
        <f t="shared" si="14"/>
        <v>3.8000000000000256E-3</v>
      </c>
      <c r="D186" s="2">
        <f t="shared" si="15"/>
        <v>10.2178</v>
      </c>
      <c r="E186" s="2">
        <f t="shared" si="16"/>
        <v>10.17826</v>
      </c>
      <c r="F186" s="2">
        <f t="shared" si="17"/>
        <v>10.209070000000001</v>
      </c>
      <c r="G186" s="2">
        <f t="shared" si="19"/>
        <v>10.378449999999996</v>
      </c>
      <c r="H186" s="2"/>
      <c r="I186" s="2">
        <f t="array" ref="I186">SUMPRODUCT(B170:B189, (ROW(B170:B189)-ROW(B170)+1)) / (20*21/2)</f>
        <v>10.171459047619047</v>
      </c>
      <c r="J186" s="2">
        <f t="shared" si="18"/>
        <v>10.235146864170028</v>
      </c>
      <c r="K186" s="2">
        <f t="shared" si="20"/>
        <v>10.258732850780838</v>
      </c>
    </row>
    <row r="187" spans="1:11" ht="13.5" x14ac:dyDescent="0.25">
      <c r="A187" s="3">
        <f>TITRES_STAT!B190</f>
        <v>42277</v>
      </c>
      <c r="B187" s="6">
        <f>TITRES_STAT!D190</f>
        <v>10.157299999999999</v>
      </c>
      <c r="C187" s="2">
        <f t="shared" si="14"/>
        <v>-7.7500000000000568E-2</v>
      </c>
      <c r="D187" s="2">
        <f t="shared" si="15"/>
        <v>10.210039999999999</v>
      </c>
      <c r="E187" s="2">
        <f t="shared" si="16"/>
        <v>10.18601</v>
      </c>
      <c r="F187" s="2">
        <f t="shared" si="17"/>
        <v>10.19957</v>
      </c>
      <c r="G187" s="2">
        <f t="shared" si="19"/>
        <v>10.372323999999997</v>
      </c>
      <c r="H187" s="2"/>
      <c r="I187" s="2">
        <f t="array" ref="I187">SUMPRODUCT(B171:B190, (ROW(B171:B190)-ROW(B171)+1)) / (20*21/2)</f>
        <v>10.161990476190477</v>
      </c>
      <c r="J187" s="2">
        <f t="shared" si="18"/>
        <v>10.227732877106217</v>
      </c>
      <c r="K187" s="2">
        <f t="shared" si="20"/>
        <v>10.254755091926688</v>
      </c>
    </row>
    <row r="188" spans="1:11" ht="13.5" x14ac:dyDescent="0.25">
      <c r="A188" s="3">
        <f>TITRES_STAT!B191</f>
        <v>42278</v>
      </c>
      <c r="B188" s="6">
        <f>TITRES_STAT!D191</f>
        <v>10.1379</v>
      </c>
      <c r="C188" s="2">
        <f t="shared" si="14"/>
        <v>-1.9399999999999196E-2</v>
      </c>
      <c r="D188" s="2">
        <f t="shared" si="15"/>
        <v>10.198400000000001</v>
      </c>
      <c r="E188" s="2">
        <f t="shared" si="16"/>
        <v>10.192209999999999</v>
      </c>
      <c r="F188" s="2">
        <f t="shared" si="17"/>
        <v>10.18891</v>
      </c>
      <c r="G188" s="2">
        <f t="shared" si="19"/>
        <v>10.365731999999998</v>
      </c>
      <c r="H188" s="2"/>
      <c r="I188" s="2">
        <f t="array" ref="I188">SUMPRODUCT(B172:B191, (ROW(B172:B191)-ROW(B172)+1)) / (20*21/2)</f>
        <v>10.153073333333335</v>
      </c>
      <c r="J188" s="2">
        <f t="shared" si="18"/>
        <v>10.219177365000862</v>
      </c>
      <c r="K188" s="2">
        <f t="shared" si="20"/>
        <v>10.250172539302111</v>
      </c>
    </row>
    <row r="189" spans="1:11" ht="13.5" x14ac:dyDescent="0.25">
      <c r="A189" s="3">
        <f>TITRES_STAT!B192</f>
        <v>42279</v>
      </c>
      <c r="B189" s="6">
        <f>TITRES_STAT!D192</f>
        <v>10.079800000000001</v>
      </c>
      <c r="C189" s="2">
        <f t="shared" si="14"/>
        <v>-5.8099999999999596E-2</v>
      </c>
      <c r="D189" s="2">
        <f t="shared" si="15"/>
        <v>10.16816</v>
      </c>
      <c r="E189" s="2">
        <f t="shared" si="16"/>
        <v>10.192600000000002</v>
      </c>
      <c r="F189" s="2">
        <f t="shared" si="17"/>
        <v>10.179220000000001</v>
      </c>
      <c r="G189" s="2">
        <f t="shared" si="19"/>
        <v>10.357977999999997</v>
      </c>
      <c r="H189" s="2"/>
      <c r="I189" s="2">
        <f t="array" ref="I189">SUMPRODUCT(B173:B192, (ROW(B173:B192)-ROW(B173)+1)) / (20*21/2)</f>
        <v>10.134023809523809</v>
      </c>
      <c r="J189" s="2">
        <f t="shared" si="18"/>
        <v>10.205903330238876</v>
      </c>
      <c r="K189" s="2">
        <f t="shared" si="20"/>
        <v>10.243491263251048</v>
      </c>
    </row>
    <row r="190" spans="1:11" ht="13.5" x14ac:dyDescent="0.25">
      <c r="A190" s="3">
        <f>TITRES_STAT!B193</f>
        <v>42282</v>
      </c>
      <c r="B190" s="6">
        <f>TITRES_STAT!D193</f>
        <v>10.079800000000001</v>
      </c>
      <c r="C190" s="2">
        <f t="shared" si="14"/>
        <v>0</v>
      </c>
      <c r="D190" s="2">
        <f t="shared" si="15"/>
        <v>10.137919999999999</v>
      </c>
      <c r="E190" s="2">
        <f t="shared" si="16"/>
        <v>10.177480000000001</v>
      </c>
      <c r="F190" s="2">
        <f t="shared" si="17"/>
        <v>10.16953</v>
      </c>
      <c r="G190" s="2">
        <f t="shared" si="19"/>
        <v>10.350611999999996</v>
      </c>
      <c r="H190" s="2"/>
      <c r="I190" s="2">
        <f t="array" ref="I190">SUMPRODUCT(B174:B193, (ROW(B174:B193)-ROW(B174)+1)) / (20*21/2)</f>
        <v>10.115523333333334</v>
      </c>
      <c r="J190" s="2">
        <f t="shared" si="18"/>
        <v>10.193893489263745</v>
      </c>
      <c r="K190" s="2">
        <f t="shared" si="20"/>
        <v>10.237071998025517</v>
      </c>
    </row>
    <row r="191" spans="1:11" ht="13.5" x14ac:dyDescent="0.25">
      <c r="A191" s="3">
        <f>TITRES_STAT!B194</f>
        <v>42283</v>
      </c>
      <c r="B191" s="6">
        <f>TITRES_STAT!D194</f>
        <v>10.075900000000001</v>
      </c>
      <c r="C191" s="2">
        <f t="shared" si="14"/>
        <v>-3.8999999999997925E-3</v>
      </c>
      <c r="D191" s="2">
        <f t="shared" si="15"/>
        <v>10.10614</v>
      </c>
      <c r="E191" s="2">
        <f t="shared" si="16"/>
        <v>10.16197</v>
      </c>
      <c r="F191" s="2">
        <f t="shared" si="17"/>
        <v>10.16352</v>
      </c>
      <c r="G191" s="2">
        <f t="shared" si="19"/>
        <v>10.342779999999998</v>
      </c>
      <c r="H191" s="2"/>
      <c r="I191" s="2">
        <f t="array" ref="I191">SUMPRODUCT(B175:B194, (ROW(B175:B194)-ROW(B175)+1)) / (20*21/2)</f>
        <v>10.110170952380953</v>
      </c>
      <c r="J191" s="2">
        <f t="shared" si="18"/>
        <v>10.18265601409577</v>
      </c>
      <c r="K191" s="2">
        <f t="shared" si="20"/>
        <v>10.230751527514713</v>
      </c>
    </row>
    <row r="192" spans="1:11" ht="13.5" x14ac:dyDescent="0.25">
      <c r="A192" s="3">
        <f>TITRES_STAT!B195</f>
        <v>42284</v>
      </c>
      <c r="B192" s="6">
        <f>TITRES_STAT!D195</f>
        <v>9.9634999999999998</v>
      </c>
      <c r="C192" s="2">
        <f t="shared" si="14"/>
        <v>-0.11240000000000094</v>
      </c>
      <c r="D192" s="2">
        <f t="shared" si="15"/>
        <v>10.06738</v>
      </c>
      <c r="E192" s="2">
        <f t="shared" si="16"/>
        <v>10.13871</v>
      </c>
      <c r="F192" s="2">
        <f t="shared" si="17"/>
        <v>10.149955</v>
      </c>
      <c r="G192" s="2">
        <f t="shared" si="19"/>
        <v>10.332699999999997</v>
      </c>
      <c r="H192" s="2"/>
      <c r="I192" s="2">
        <f t="array" ref="I192">SUMPRODUCT(B176:B195, (ROW(B176:B195)-ROW(B176)+1)) / (20*21/2)</f>
        <v>10.10242</v>
      </c>
      <c r="J192" s="2">
        <f t="shared" si="18"/>
        <v>10.161784012753316</v>
      </c>
      <c r="K192" s="2">
        <f t="shared" si="20"/>
        <v>10.220271075455313</v>
      </c>
    </row>
    <row r="193" spans="1:11" ht="13.5" x14ac:dyDescent="0.25">
      <c r="A193" s="3">
        <f>TITRES_STAT!B196</f>
        <v>42285</v>
      </c>
      <c r="B193" s="6">
        <f>TITRES_STAT!D196</f>
        <v>9.9557000000000002</v>
      </c>
      <c r="C193" s="2">
        <f t="shared" si="14"/>
        <v>-7.799999999999585E-3</v>
      </c>
      <c r="D193" s="2">
        <f t="shared" si="15"/>
        <v>10.030939999999999</v>
      </c>
      <c r="E193" s="2">
        <f t="shared" si="16"/>
        <v>10.11467</v>
      </c>
      <c r="F193" s="2">
        <f t="shared" si="17"/>
        <v>10.135999999999999</v>
      </c>
      <c r="G193" s="2">
        <f t="shared" si="19"/>
        <v>10.321301999999998</v>
      </c>
      <c r="H193" s="2"/>
      <c r="I193" s="2">
        <f t="array" ref="I193">SUMPRODUCT(B177:B196, (ROW(B177:B196)-ROW(B177)+1)) / (20*21/2)</f>
        <v>10.09654904761905</v>
      </c>
      <c r="J193" s="2">
        <f t="shared" si="18"/>
        <v>10.142156963919668</v>
      </c>
      <c r="K193" s="2">
        <f t="shared" si="20"/>
        <v>10.209895739162949</v>
      </c>
    </row>
    <row r="194" spans="1:11" ht="13.5" x14ac:dyDescent="0.25">
      <c r="A194" s="3">
        <f>TITRES_STAT!B197</f>
        <v>42286</v>
      </c>
      <c r="B194" s="6">
        <f>TITRES_STAT!D197</f>
        <v>10.079800000000001</v>
      </c>
      <c r="C194" s="2">
        <f t="shared" si="14"/>
        <v>0.12410000000000032</v>
      </c>
      <c r="D194" s="2">
        <f t="shared" si="15"/>
        <v>10.030939999999999</v>
      </c>
      <c r="E194" s="2">
        <f t="shared" si="16"/>
        <v>10.099549999999999</v>
      </c>
      <c r="F194" s="2">
        <f t="shared" si="17"/>
        <v>10.130185000000001</v>
      </c>
      <c r="G194" s="2">
        <f t="shared" si="19"/>
        <v>10.312773999999997</v>
      </c>
      <c r="H194" s="2"/>
      <c r="I194" s="2">
        <f t="array" ref="I194">SUMPRODUCT(B178:B197, (ROW(B178:B197)-ROW(B178)+1)) / (20*21/2)</f>
        <v>10.08892285714286</v>
      </c>
      <c r="J194" s="2">
        <f t="shared" si="18"/>
        <v>10.136218205451128</v>
      </c>
      <c r="K194" s="2">
        <f t="shared" si="20"/>
        <v>10.204793945470284</v>
      </c>
    </row>
    <row r="195" spans="1:11" ht="13.5" x14ac:dyDescent="0.25">
      <c r="A195" s="3">
        <f>TITRES_STAT!B198</f>
        <v>42289</v>
      </c>
      <c r="B195" s="6">
        <f>TITRES_STAT!D198</f>
        <v>10.0488</v>
      </c>
      <c r="C195" s="2">
        <f t="shared" si="14"/>
        <v>-3.1000000000000583E-2</v>
      </c>
      <c r="D195" s="2">
        <f t="shared" si="15"/>
        <v>10.02474</v>
      </c>
      <c r="E195" s="2">
        <f t="shared" si="16"/>
        <v>10.081329999999999</v>
      </c>
      <c r="F195" s="2">
        <f t="shared" si="17"/>
        <v>10.122045000000002</v>
      </c>
      <c r="G195" s="2">
        <f t="shared" si="19"/>
        <v>10.303625999999998</v>
      </c>
      <c r="H195" s="2"/>
      <c r="I195" s="2">
        <f t="array" ref="I195">SUMPRODUCT(B179:B198, (ROW(B179:B198)-ROW(B179)+1)) / (20*21/2)</f>
        <v>10.063386190476191</v>
      </c>
      <c r="J195" s="2">
        <f t="shared" si="18"/>
        <v>10.12789266207483</v>
      </c>
      <c r="K195" s="2">
        <f t="shared" si="20"/>
        <v>10.198676535843999</v>
      </c>
    </row>
    <row r="196" spans="1:11" ht="13.5" x14ac:dyDescent="0.25">
      <c r="A196" s="3">
        <f>TITRES_STAT!B199</f>
        <v>42290</v>
      </c>
      <c r="B196" s="6">
        <f>TITRES_STAT!D199</f>
        <v>10.0604</v>
      </c>
      <c r="C196" s="2">
        <f t="shared" ref="C196:C259" si="21">B196-B195</f>
        <v>1.1599999999999611E-2</v>
      </c>
      <c r="D196" s="2">
        <f t="shared" si="15"/>
        <v>10.021640000000001</v>
      </c>
      <c r="E196" s="2">
        <f t="shared" si="16"/>
        <v>10.063889999999999</v>
      </c>
      <c r="F196" s="2">
        <f t="shared" si="17"/>
        <v>10.121075000000001</v>
      </c>
      <c r="G196" s="2">
        <f t="shared" si="19"/>
        <v>10.294321999999996</v>
      </c>
      <c r="H196" s="2"/>
      <c r="I196" s="2">
        <f t="array" ref="I196">SUMPRODUCT(B180:B199, (ROW(B180:B199)-ROW(B180)+1)) / (20*21/2)</f>
        <v>10.052215714285715</v>
      </c>
      <c r="J196" s="2">
        <f t="shared" si="18"/>
        <v>10.121464789496274</v>
      </c>
      <c r="K196" s="2">
        <f t="shared" si="20"/>
        <v>10.193253926595215</v>
      </c>
    </row>
    <row r="197" spans="1:11" ht="13.5" x14ac:dyDescent="0.25">
      <c r="A197" s="3">
        <f>TITRES_STAT!B200</f>
        <v>42293</v>
      </c>
      <c r="B197" s="6">
        <f>TITRES_STAT!D200</f>
        <v>10.041</v>
      </c>
      <c r="C197" s="2">
        <f t="shared" si="21"/>
        <v>-1.9399999999999196E-2</v>
      </c>
      <c r="D197" s="2">
        <f t="shared" si="15"/>
        <v>10.037139999999999</v>
      </c>
      <c r="E197" s="2">
        <f t="shared" si="16"/>
        <v>10.05226</v>
      </c>
      <c r="F197" s="2">
        <f t="shared" si="17"/>
        <v>10.119135</v>
      </c>
      <c r="G197" s="2">
        <f t="shared" si="19"/>
        <v>10.284319999999996</v>
      </c>
      <c r="H197" s="2"/>
      <c r="I197" s="2">
        <f t="array" ref="I197">SUMPRODUCT(B181:B200, (ROW(B181:B200)-ROW(B181)+1)) / (20*21/2)</f>
        <v>10.027794285714286</v>
      </c>
      <c r="J197" s="2">
        <f t="shared" si="18"/>
        <v>10.113801476210915</v>
      </c>
      <c r="K197" s="2">
        <f t="shared" si="20"/>
        <v>10.187283184375795</v>
      </c>
    </row>
    <row r="198" spans="1:11" ht="13.5" x14ac:dyDescent="0.25">
      <c r="A198" s="3">
        <f>TITRES_STAT!B201</f>
        <v>42296</v>
      </c>
      <c r="B198" s="6">
        <f>TITRES_STAT!D201</f>
        <v>9.8510000000000009</v>
      </c>
      <c r="C198" s="2">
        <f t="shared" si="21"/>
        <v>-0.1899999999999995</v>
      </c>
      <c r="D198" s="2">
        <f t="shared" ref="D198:D261" si="22">AVERAGE(B194:B198)</f>
        <v>10.016200000000001</v>
      </c>
      <c r="E198" s="2">
        <f t="shared" si="16"/>
        <v>10.023569999999999</v>
      </c>
      <c r="F198" s="2">
        <f t="shared" si="17"/>
        <v>10.107890000000001</v>
      </c>
      <c r="G198" s="2">
        <f t="shared" si="19"/>
        <v>10.271215999999997</v>
      </c>
      <c r="H198" s="2"/>
      <c r="I198" s="2">
        <f t="array" ref="I198">SUMPRODUCT(B182:B201, (ROW(B182:B201)-ROW(B182)+1)) / (20*21/2)</f>
        <v>10.016276666666666</v>
      </c>
      <c r="J198" s="2">
        <f t="shared" si="18"/>
        <v>10.088772764190827</v>
      </c>
      <c r="K198" s="2">
        <f t="shared" si="20"/>
        <v>10.17409560851792</v>
      </c>
    </row>
    <row r="199" spans="1:11" ht="13.5" x14ac:dyDescent="0.25">
      <c r="A199" s="3">
        <f>TITRES_STAT!B202</f>
        <v>42297</v>
      </c>
      <c r="B199" s="6">
        <f>TITRES_STAT!D202</f>
        <v>9.9906000000000006</v>
      </c>
      <c r="C199" s="2">
        <f t="shared" si="21"/>
        <v>0.13959999999999972</v>
      </c>
      <c r="D199" s="2">
        <f t="shared" si="22"/>
        <v>9.9983600000000017</v>
      </c>
      <c r="E199" s="2">
        <f t="shared" si="16"/>
        <v>10.01465</v>
      </c>
      <c r="F199" s="2">
        <f t="shared" si="17"/>
        <v>10.103625000000001</v>
      </c>
      <c r="G199" s="2">
        <f t="shared" si="19"/>
        <v>10.258965999999996</v>
      </c>
      <c r="H199" s="2"/>
      <c r="I199" s="2">
        <f t="array" ref="I199">SUMPRODUCT(B183:B202, (ROW(B183:B202)-ROW(B183)+1)) / (20*21/2)</f>
        <v>10.00529</v>
      </c>
      <c r="J199" s="2">
        <f t="shared" si="18"/>
        <v>10.079422977125034</v>
      </c>
      <c r="K199" s="2">
        <f t="shared" si="20"/>
        <v>10.166899702301532</v>
      </c>
    </row>
    <row r="200" spans="1:11" ht="13.5" x14ac:dyDescent="0.25">
      <c r="A200" s="3">
        <f>TITRES_STAT!B203</f>
        <v>42298</v>
      </c>
      <c r="B200" s="6">
        <f>TITRES_STAT!D203</f>
        <v>9.8472000000000008</v>
      </c>
      <c r="C200" s="2">
        <f t="shared" si="21"/>
        <v>-0.14339999999999975</v>
      </c>
      <c r="D200" s="2">
        <f t="shared" si="22"/>
        <v>9.9580400000000004</v>
      </c>
      <c r="E200" s="2">
        <f t="shared" si="16"/>
        <v>9.9913899999999991</v>
      </c>
      <c r="F200" s="2">
        <f t="shared" si="17"/>
        <v>10.084434999999999</v>
      </c>
      <c r="G200" s="2">
        <f t="shared" si="19"/>
        <v>10.244079999999999</v>
      </c>
      <c r="H200" s="2"/>
      <c r="I200" s="2">
        <f t="array" ref="I200">SUMPRODUCT(B184:B203, (ROW(B184:B203)-ROW(B184)+1)) / (20*21/2)</f>
        <v>9.9939719047619047</v>
      </c>
      <c r="J200" s="2">
        <f t="shared" si="18"/>
        <v>10.057306503113127</v>
      </c>
      <c r="K200" s="2">
        <f t="shared" si="20"/>
        <v>10.15436245907402</v>
      </c>
    </row>
    <row r="201" spans="1:11" ht="13.5" x14ac:dyDescent="0.25">
      <c r="A201" s="3">
        <f>TITRES_STAT!B204</f>
        <v>42299</v>
      </c>
      <c r="B201" s="6">
        <f>TITRES_STAT!D204</f>
        <v>9.9634999999999998</v>
      </c>
      <c r="C201" s="2">
        <f t="shared" si="21"/>
        <v>0.11629999999999896</v>
      </c>
      <c r="D201" s="2">
        <f t="shared" si="22"/>
        <v>9.9386600000000023</v>
      </c>
      <c r="E201" s="2">
        <f t="shared" si="16"/>
        <v>9.9801500000000001</v>
      </c>
      <c r="F201" s="2">
        <f t="shared" si="17"/>
        <v>10.071059999999999</v>
      </c>
      <c r="G201" s="2">
        <f t="shared" si="19"/>
        <v>10.231287999999997</v>
      </c>
      <c r="H201" s="2">
        <f>AVERAGE(B2:B201)</f>
        <v>9.672919499999999</v>
      </c>
      <c r="I201" s="2">
        <f t="array" ref="I201">SUMPRODUCT(B185:B204, (ROW(B185:B204)-ROW(B185)+1)) / (20*21/2)</f>
        <v>9.9820247619047642</v>
      </c>
      <c r="J201" s="2">
        <f t="shared" si="18"/>
        <v>10.048372550435687</v>
      </c>
      <c r="K201" s="2">
        <f t="shared" si="20"/>
        <v>10.146877656757393</v>
      </c>
    </row>
    <row r="202" spans="1:11" ht="13.5" x14ac:dyDescent="0.25">
      <c r="A202" s="3">
        <f>TITRES_STAT!B205</f>
        <v>42300</v>
      </c>
      <c r="B202" s="6">
        <f>TITRES_STAT!D205</f>
        <v>9.9557000000000002</v>
      </c>
      <c r="C202" s="2">
        <f t="shared" si="21"/>
        <v>-7.799999999999585E-3</v>
      </c>
      <c r="D202" s="2">
        <f t="shared" si="22"/>
        <v>9.9215999999999998</v>
      </c>
      <c r="E202" s="2">
        <f t="shared" si="16"/>
        <v>9.9793699999999994</v>
      </c>
      <c r="F202" s="2">
        <f t="shared" si="17"/>
        <v>10.05904</v>
      </c>
      <c r="G202" s="2">
        <f t="shared" si="19"/>
        <v>10.218725999999997</v>
      </c>
      <c r="H202" s="2">
        <f t="shared" ref="H202:H265" si="23">AVERAGE(B3:B202)</f>
        <v>9.6742245000000011</v>
      </c>
      <c r="I202" s="2">
        <f t="array" ref="I202">SUMPRODUCT(B186:B205, (ROW(B186:B205)-ROW(B186)+1)) / (20*21/2)</f>
        <v>9.9682309523809529</v>
      </c>
      <c r="J202" s="2">
        <f t="shared" si="18"/>
        <v>10.039546593251336</v>
      </c>
      <c r="K202" s="2">
        <f t="shared" si="20"/>
        <v>10.1393804937473</v>
      </c>
    </row>
    <row r="203" spans="1:11" ht="13.5" x14ac:dyDescent="0.25">
      <c r="A203" s="3">
        <f>TITRES_STAT!B206</f>
        <v>42303</v>
      </c>
      <c r="B203" s="6">
        <f>TITRES_STAT!D206</f>
        <v>9.9402000000000008</v>
      </c>
      <c r="C203" s="2">
        <f t="shared" si="21"/>
        <v>-1.5499999999999403E-2</v>
      </c>
      <c r="D203" s="2">
        <f t="shared" si="22"/>
        <v>9.9394400000000012</v>
      </c>
      <c r="E203" s="2">
        <f t="shared" si="16"/>
        <v>9.9778199999999995</v>
      </c>
      <c r="F203" s="2">
        <f t="shared" si="17"/>
        <v>10.046245000000001</v>
      </c>
      <c r="G203" s="2">
        <f t="shared" si="19"/>
        <v>10.205853999999997</v>
      </c>
      <c r="H203" s="2">
        <f t="shared" si="23"/>
        <v>9.6748925000000003</v>
      </c>
      <c r="I203" s="2">
        <f t="array" ref="I203">SUMPRODUCT(B187:B206, (ROW(B187:B206)-ROW(B187)+1)) / (20*21/2)</f>
        <v>9.9560804761904773</v>
      </c>
      <c r="J203" s="2">
        <f t="shared" si="18"/>
        <v>10.030085012941685</v>
      </c>
      <c r="K203" s="2">
        <f t="shared" si="20"/>
        <v>10.131569493992505</v>
      </c>
    </row>
    <row r="204" spans="1:11" ht="13.5" x14ac:dyDescent="0.25">
      <c r="A204" s="3">
        <f>TITRES_STAT!B207</f>
        <v>42304</v>
      </c>
      <c r="B204" s="6">
        <f>TITRES_STAT!D207</f>
        <v>9.9207999999999998</v>
      </c>
      <c r="C204" s="2">
        <f t="shared" si="21"/>
        <v>-1.9400000000000972E-2</v>
      </c>
      <c r="D204" s="2">
        <f t="shared" si="22"/>
        <v>9.9254800000000003</v>
      </c>
      <c r="E204" s="2">
        <f t="shared" ref="E204:E267" si="24">AVERAGE(B195:B204)</f>
        <v>9.9619200000000028</v>
      </c>
      <c r="F204" s="2">
        <f t="shared" si="17"/>
        <v>10.030735000000002</v>
      </c>
      <c r="G204" s="2">
        <f t="shared" si="19"/>
        <v>10.193059999999997</v>
      </c>
      <c r="H204" s="2">
        <f t="shared" si="23"/>
        <v>9.6760230000000007</v>
      </c>
      <c r="I204" s="2">
        <f t="array" ref="I204">SUMPRODUCT(B188:B207, (ROW(B188:B207)-ROW(B188)+1)) / (20*21/2)</f>
        <v>9.9448580952380929</v>
      </c>
      <c r="J204" s="2">
        <f t="shared" si="18"/>
        <v>10.019676916471049</v>
      </c>
      <c r="K204" s="2">
        <f t="shared" si="20"/>
        <v>10.123304023639857</v>
      </c>
    </row>
    <row r="205" spans="1:11" ht="13.5" x14ac:dyDescent="0.25">
      <c r="A205" s="3">
        <f>TITRES_STAT!B208</f>
        <v>42305</v>
      </c>
      <c r="B205" s="6">
        <f>TITRES_STAT!D208</f>
        <v>9.8858999999999995</v>
      </c>
      <c r="C205" s="2">
        <f t="shared" si="21"/>
        <v>-3.4900000000000375E-2</v>
      </c>
      <c r="D205" s="2">
        <f t="shared" si="22"/>
        <v>9.9332200000000004</v>
      </c>
      <c r="E205" s="2">
        <f t="shared" si="24"/>
        <v>9.9456299999999995</v>
      </c>
      <c r="F205" s="2">
        <f t="shared" si="17"/>
        <v>10.013480000000001</v>
      </c>
      <c r="G205" s="2">
        <f t="shared" si="19"/>
        <v>10.181427999999997</v>
      </c>
      <c r="H205" s="2">
        <f t="shared" si="23"/>
        <v>9.6769790000000011</v>
      </c>
      <c r="I205" s="2">
        <f t="array" ref="I205">SUMPRODUCT(B189:B208, (ROW(B189:B208)-ROW(B189)+1)) / (20*21/2)</f>
        <v>9.9172409523809506</v>
      </c>
      <c r="J205" s="2">
        <f t="shared" si="18"/>
        <v>10.00693625775952</v>
      </c>
      <c r="K205" s="2">
        <f t="shared" si="20"/>
        <v>10.113994061928491</v>
      </c>
    </row>
    <row r="206" spans="1:11" ht="13.5" x14ac:dyDescent="0.25">
      <c r="A206" s="3">
        <f>TITRES_STAT!B209</f>
        <v>42306</v>
      </c>
      <c r="B206" s="6">
        <f>TITRES_STAT!D209</f>
        <v>9.8858999999999995</v>
      </c>
      <c r="C206" s="2">
        <f t="shared" si="21"/>
        <v>0</v>
      </c>
      <c r="D206" s="2">
        <f t="shared" si="22"/>
        <v>9.9177</v>
      </c>
      <c r="E206" s="2">
        <f t="shared" si="24"/>
        <v>9.9281800000000011</v>
      </c>
      <c r="F206" s="2">
        <f t="shared" si="17"/>
        <v>9.9960350000000009</v>
      </c>
      <c r="G206" s="2">
        <f t="shared" si="19"/>
        <v>10.169795999999996</v>
      </c>
      <c r="H206" s="2">
        <f t="shared" si="23"/>
        <v>9.6779909999999987</v>
      </c>
      <c r="I206" s="2">
        <f t="array" ref="I206">SUMPRODUCT(B190:B209, (ROW(B190:B209)-ROW(B190)+1)) / (20*21/2)</f>
        <v>9.891746666666668</v>
      </c>
      <c r="J206" s="2">
        <f t="shared" si="18"/>
        <v>9.9954089951157563</v>
      </c>
      <c r="K206" s="2">
        <f t="shared" si="20"/>
        <v>10.105049196754825</v>
      </c>
    </row>
    <row r="207" spans="1:11" ht="13.5" x14ac:dyDescent="0.25">
      <c r="A207" s="3">
        <f>TITRES_STAT!B210</f>
        <v>42307</v>
      </c>
      <c r="B207" s="6">
        <f>TITRES_STAT!D210</f>
        <v>9.8781999999999996</v>
      </c>
      <c r="C207" s="2">
        <f t="shared" si="21"/>
        <v>-7.6999999999998181E-3</v>
      </c>
      <c r="D207" s="2">
        <f t="shared" si="22"/>
        <v>9.9022000000000006</v>
      </c>
      <c r="E207" s="2">
        <f t="shared" si="24"/>
        <v>9.9118999999999975</v>
      </c>
      <c r="F207" s="2">
        <f t="shared" si="17"/>
        <v>9.9820799999999998</v>
      </c>
      <c r="G207" s="2">
        <f t="shared" si="19"/>
        <v>10.156537999999996</v>
      </c>
      <c r="H207" s="2">
        <f t="shared" si="23"/>
        <v>9.6796540000000011</v>
      </c>
      <c r="I207" s="2">
        <f t="array" ref="I207">SUMPRODUCT(B191:B210, (ROW(B191:B210)-ROW(B191)+1)) / (20*21/2)</f>
        <v>9.8603461904761893</v>
      </c>
      <c r="J207" s="2">
        <f t="shared" si="18"/>
        <v>9.9842462336761617</v>
      </c>
      <c r="K207" s="2">
        <f t="shared" si="20"/>
        <v>10.096153149823262</v>
      </c>
    </row>
    <row r="208" spans="1:11" ht="13.5" x14ac:dyDescent="0.25">
      <c r="A208" s="3">
        <f>TITRES_STAT!B211</f>
        <v>42310</v>
      </c>
      <c r="B208" s="6">
        <f>TITRES_STAT!D211</f>
        <v>9.6920999999999999</v>
      </c>
      <c r="C208" s="2">
        <f t="shared" si="21"/>
        <v>-0.18609999999999971</v>
      </c>
      <c r="D208" s="2">
        <f t="shared" si="22"/>
        <v>9.8525799999999997</v>
      </c>
      <c r="E208" s="2">
        <f t="shared" si="24"/>
        <v>9.8960100000000004</v>
      </c>
      <c r="F208" s="2">
        <f t="shared" si="17"/>
        <v>9.9597899999999999</v>
      </c>
      <c r="G208" s="2">
        <f t="shared" si="19"/>
        <v>10.141029999999995</v>
      </c>
      <c r="H208" s="2">
        <f t="shared" si="23"/>
        <v>9.6796779999999991</v>
      </c>
      <c r="I208" s="2">
        <f t="array" ref="I208">SUMPRODUCT(B192:B211, (ROW(B192:B211)-ROW(B192)+1)) / (20*21/2)</f>
        <v>9.8278557142857128</v>
      </c>
      <c r="J208" s="2">
        <f t="shared" si="18"/>
        <v>9.9564227828498613</v>
      </c>
      <c r="K208" s="2">
        <f t="shared" si="20"/>
        <v>10.080307928261567</v>
      </c>
    </row>
    <row r="209" spans="1:11" ht="13.5" x14ac:dyDescent="0.25">
      <c r="A209" s="3">
        <f>TITRES_STAT!B212</f>
        <v>42311</v>
      </c>
      <c r="B209" s="6">
        <f>TITRES_STAT!D212</f>
        <v>9.6920999999999999</v>
      </c>
      <c r="C209" s="2">
        <f t="shared" si="21"/>
        <v>0</v>
      </c>
      <c r="D209" s="2">
        <f t="shared" si="22"/>
        <v>9.8068399999999993</v>
      </c>
      <c r="E209" s="2">
        <f t="shared" si="24"/>
        <v>9.8661599999999989</v>
      </c>
      <c r="F209" s="2">
        <f t="shared" si="17"/>
        <v>9.9404049999999984</v>
      </c>
      <c r="G209" s="2">
        <f t="shared" si="19"/>
        <v>10.125521999999997</v>
      </c>
      <c r="H209" s="2">
        <f t="shared" si="23"/>
        <v>9.6797020000000007</v>
      </c>
      <c r="I209" s="2">
        <f t="array" ref="I209">SUMPRODUCT(B193:B212, (ROW(B193:B212)-ROW(B193)+1)) / (20*21/2)</f>
        <v>9.7958990476190486</v>
      </c>
      <c r="J209" s="2">
        <f t="shared" si="18"/>
        <v>9.9312491844832085</v>
      </c>
      <c r="K209" s="2">
        <f t="shared" si="20"/>
        <v>10.065084087937583</v>
      </c>
    </row>
    <row r="210" spans="1:11" ht="13.5" x14ac:dyDescent="0.25">
      <c r="A210" s="3">
        <f>TITRES_STAT!B213</f>
        <v>42312</v>
      </c>
      <c r="B210" s="6">
        <f>TITRES_STAT!D213</f>
        <v>9.6106999999999996</v>
      </c>
      <c r="C210" s="2">
        <f t="shared" si="21"/>
        <v>-8.1400000000000361E-2</v>
      </c>
      <c r="D210" s="2">
        <f t="shared" si="22"/>
        <v>9.7517999999999994</v>
      </c>
      <c r="E210" s="2">
        <f t="shared" si="24"/>
        <v>9.842509999999999</v>
      </c>
      <c r="F210" s="2">
        <f t="shared" si="17"/>
        <v>9.9169499999999999</v>
      </c>
      <c r="G210" s="2">
        <f t="shared" si="19"/>
        <v>10.109239999999996</v>
      </c>
      <c r="H210" s="2">
        <f t="shared" si="23"/>
        <v>9.6793380000000013</v>
      </c>
      <c r="I210" s="2">
        <f t="array" ref="I210">SUMPRODUCT(B194:B213, (ROW(B194:B213)-ROW(B194)+1)) / (20*21/2)</f>
        <v>9.7603380952380974</v>
      </c>
      <c r="J210" s="2">
        <f t="shared" si="18"/>
        <v>9.9007206907229026</v>
      </c>
      <c r="K210" s="2">
        <f t="shared" si="20"/>
        <v>10.047265104096894</v>
      </c>
    </row>
    <row r="211" spans="1:11" ht="13.5" x14ac:dyDescent="0.25">
      <c r="A211" s="3">
        <f>TITRES_STAT!B214</f>
        <v>42313</v>
      </c>
      <c r="B211" s="6">
        <f>TITRES_STAT!D214</f>
        <v>9.5757999999999992</v>
      </c>
      <c r="C211" s="2">
        <f t="shared" si="21"/>
        <v>-3.4900000000000375E-2</v>
      </c>
      <c r="D211" s="2">
        <f t="shared" si="22"/>
        <v>9.6897800000000007</v>
      </c>
      <c r="E211" s="2">
        <f t="shared" si="24"/>
        <v>9.8037399999999995</v>
      </c>
      <c r="F211" s="2">
        <f t="shared" si="17"/>
        <v>9.8919449999999998</v>
      </c>
      <c r="G211" s="2">
        <f t="shared" si="19"/>
        <v>10.092259999999996</v>
      </c>
      <c r="H211" s="2">
        <f t="shared" si="23"/>
        <v>9.679116500000001</v>
      </c>
      <c r="I211" s="2">
        <f t="array" ref="I211">SUMPRODUCT(B195:B214, (ROW(B195:B214)-ROW(B195)+1)) / (20*21/2)</f>
        <v>9.7450509523809501</v>
      </c>
      <c r="J211" s="2">
        <f t="shared" si="18"/>
        <v>9.8697758630350076</v>
      </c>
      <c r="K211" s="2">
        <f t="shared" si="20"/>
        <v>10.028776276485253</v>
      </c>
    </row>
    <row r="212" spans="1:11" ht="13.5" x14ac:dyDescent="0.25">
      <c r="A212" s="3">
        <f>TITRES_STAT!B215</f>
        <v>42314</v>
      </c>
      <c r="B212" s="6">
        <f>TITRES_STAT!D215</f>
        <v>9.5564</v>
      </c>
      <c r="C212" s="2">
        <f t="shared" si="21"/>
        <v>-1.9399999999999196E-2</v>
      </c>
      <c r="D212" s="2">
        <f t="shared" si="22"/>
        <v>9.6254200000000001</v>
      </c>
      <c r="E212" s="2">
        <f t="shared" si="24"/>
        <v>9.7638099999999994</v>
      </c>
      <c r="F212" s="2">
        <f t="shared" ref="F212:F275" si="25">AVERAGE(B193:B212)</f>
        <v>9.8715900000000012</v>
      </c>
      <c r="G212" s="2">
        <f t="shared" si="19"/>
        <v>10.074037999999996</v>
      </c>
      <c r="H212" s="2">
        <f t="shared" si="23"/>
        <v>9.6790959999999995</v>
      </c>
      <c r="I212" s="2">
        <f t="array" ref="I212">SUMPRODUCT(B196:B215, (ROW(B196:B215)-ROW(B196)+1)) / (20*21/2)</f>
        <v>9.7316285714285726</v>
      </c>
      <c r="J212" s="2">
        <f t="shared" si="18"/>
        <v>9.8399305427459591</v>
      </c>
      <c r="K212" s="2">
        <f t="shared" si="20"/>
        <v>10.010251716623086</v>
      </c>
    </row>
    <row r="213" spans="1:11" ht="13.5" x14ac:dyDescent="0.25">
      <c r="A213" s="3">
        <f>TITRES_STAT!B216</f>
        <v>42317</v>
      </c>
      <c r="B213" s="6">
        <f>TITRES_STAT!D216</f>
        <v>9.4982000000000006</v>
      </c>
      <c r="C213" s="2">
        <f t="shared" si="21"/>
        <v>-5.8199999999999363E-2</v>
      </c>
      <c r="D213" s="2">
        <f t="shared" si="22"/>
        <v>9.5866399999999992</v>
      </c>
      <c r="E213" s="2">
        <f t="shared" si="24"/>
        <v>9.7196099999999994</v>
      </c>
      <c r="F213" s="2">
        <f t="shared" si="25"/>
        <v>9.8487150000000003</v>
      </c>
      <c r="G213" s="2">
        <f t="shared" si="19"/>
        <v>10.054729999999996</v>
      </c>
      <c r="H213" s="2">
        <f t="shared" si="23"/>
        <v>9.6788589999999992</v>
      </c>
      <c r="I213" s="2">
        <f t="array" ref="I213">SUMPRODUCT(B197:B216, (ROW(B197:B216)-ROW(B197)+1)) / (20*21/2)</f>
        <v>9.7125423809523816</v>
      </c>
      <c r="J213" s="2">
        <f t="shared" ref="J213:J276" si="26">$J$4*B213+J212*(1-$J$4)</f>
        <v>9.807384776770153</v>
      </c>
      <c r="K213" s="2">
        <f t="shared" si="20"/>
        <v>9.9901712571476722</v>
      </c>
    </row>
    <row r="214" spans="1:11" ht="13.5" x14ac:dyDescent="0.25">
      <c r="A214" s="3">
        <f>TITRES_STAT!B217</f>
        <v>42318</v>
      </c>
      <c r="B214" s="6">
        <f>TITRES_STAT!D217</f>
        <v>9.6882000000000001</v>
      </c>
      <c r="C214" s="2">
        <f t="shared" si="21"/>
        <v>0.1899999999999995</v>
      </c>
      <c r="D214" s="2">
        <f t="shared" si="22"/>
        <v>9.5858600000000003</v>
      </c>
      <c r="E214" s="2">
        <f t="shared" si="24"/>
        <v>9.6963499999999989</v>
      </c>
      <c r="F214" s="2">
        <f t="shared" si="25"/>
        <v>9.8291350000000008</v>
      </c>
      <c r="G214" s="2">
        <f t="shared" si="19"/>
        <v>10.041471999999997</v>
      </c>
      <c r="H214" s="2">
        <f t="shared" si="23"/>
        <v>9.6799824999999995</v>
      </c>
      <c r="I214" s="2">
        <f t="array" ref="I214">SUMPRODUCT(B198:B217, (ROW(B198:B217)-ROW(B198)+1)) / (20*21/2)</f>
        <v>9.6955976190476179</v>
      </c>
      <c r="J214" s="2">
        <f t="shared" si="26"/>
        <v>9.7960338456491858</v>
      </c>
      <c r="K214" s="2">
        <f t="shared" si="20"/>
        <v>9.978329247063451</v>
      </c>
    </row>
    <row r="215" spans="1:11" ht="13.5" x14ac:dyDescent="0.25">
      <c r="A215" s="3">
        <f>TITRES_STAT!B218</f>
        <v>42319</v>
      </c>
      <c r="B215" s="6">
        <f>TITRES_STAT!D218</f>
        <v>9.6882000000000001</v>
      </c>
      <c r="C215" s="2">
        <f t="shared" si="21"/>
        <v>0</v>
      </c>
      <c r="D215" s="2">
        <f t="shared" si="22"/>
        <v>9.6013599999999997</v>
      </c>
      <c r="E215" s="2">
        <f t="shared" si="24"/>
        <v>9.6765799999999977</v>
      </c>
      <c r="F215" s="2">
        <f t="shared" si="25"/>
        <v>9.8111049999999995</v>
      </c>
      <c r="G215" s="2">
        <f t="shared" si="19"/>
        <v>10.027437999999998</v>
      </c>
      <c r="H215" s="2">
        <f t="shared" si="23"/>
        <v>9.6812365000000007</v>
      </c>
      <c r="I215" s="2">
        <f t="array" ref="I215">SUMPRODUCT(B199:B218, (ROW(B199:B218)-ROW(B199)+1)) / (20*21/2)</f>
        <v>9.6773780952380957</v>
      </c>
      <c r="J215" s="2">
        <f t="shared" si="26"/>
        <v>9.7857639555873597</v>
      </c>
      <c r="K215" s="2">
        <f t="shared" si="20"/>
        <v>9.9669516295315521</v>
      </c>
    </row>
    <row r="216" spans="1:11" ht="13.5" x14ac:dyDescent="0.25">
      <c r="A216" s="3">
        <f>TITRES_STAT!B219</f>
        <v>42320</v>
      </c>
      <c r="B216" s="6">
        <f>TITRES_STAT!D219</f>
        <v>9.6106999999999996</v>
      </c>
      <c r="C216" s="2">
        <f t="shared" si="21"/>
        <v>-7.7500000000000568E-2</v>
      </c>
      <c r="D216" s="2">
        <f t="shared" si="22"/>
        <v>9.6083400000000019</v>
      </c>
      <c r="E216" s="2">
        <f t="shared" si="24"/>
        <v>9.6490599999999986</v>
      </c>
      <c r="F216" s="2">
        <f t="shared" si="25"/>
        <v>9.7886199999999981</v>
      </c>
      <c r="G216" s="2">
        <f t="shared" si="19"/>
        <v>10.011853999999998</v>
      </c>
      <c r="H216" s="2">
        <f t="shared" si="23"/>
        <v>9.6821584999999999</v>
      </c>
      <c r="I216" s="2">
        <f t="array" ref="I216">SUMPRODUCT(B200:B219, (ROW(B200:B219)-ROW(B200)+1)) / (20*21/2)</f>
        <v>9.6623166666666673</v>
      </c>
      <c r="J216" s="2">
        <f t="shared" si="26"/>
        <v>9.769091197912374</v>
      </c>
      <c r="K216" s="2">
        <f t="shared" si="20"/>
        <v>9.9529809773930609</v>
      </c>
    </row>
    <row r="217" spans="1:11" ht="13.5" x14ac:dyDescent="0.25">
      <c r="A217" s="3">
        <f>TITRES_STAT!B220</f>
        <v>42321</v>
      </c>
      <c r="B217" s="6">
        <f>TITRES_STAT!D220</f>
        <v>9.6106999999999996</v>
      </c>
      <c r="C217" s="2">
        <f t="shared" si="21"/>
        <v>0</v>
      </c>
      <c r="D217" s="2">
        <f t="shared" si="22"/>
        <v>9.6192000000000011</v>
      </c>
      <c r="E217" s="2">
        <f t="shared" si="24"/>
        <v>9.622309999999997</v>
      </c>
      <c r="F217" s="2">
        <f t="shared" si="25"/>
        <v>9.7671049999999973</v>
      </c>
      <c r="G217" s="2">
        <f t="shared" si="19"/>
        <v>9.9971219999999974</v>
      </c>
      <c r="H217" s="2">
        <f t="shared" si="23"/>
        <v>9.683546999999999</v>
      </c>
      <c r="I217" s="2">
        <f t="array" ref="I217">SUMPRODUCT(B201:B220, (ROW(B201:B220)-ROW(B201)+1)) / (20*21/2)</f>
        <v>9.6472904761904772</v>
      </c>
      <c r="J217" s="2">
        <f t="shared" si="26"/>
        <v>9.7540063219207198</v>
      </c>
      <c r="K217" s="2">
        <f t="shared" si="20"/>
        <v>9.9395581939658815</v>
      </c>
    </row>
    <row r="218" spans="1:11" ht="13.5" x14ac:dyDescent="0.25">
      <c r="A218" s="3">
        <f>TITRES_STAT!B221</f>
        <v>42324</v>
      </c>
      <c r="B218" s="6">
        <f>TITRES_STAT!D221</f>
        <v>9.5757999999999992</v>
      </c>
      <c r="C218" s="2">
        <f t="shared" si="21"/>
        <v>-3.4900000000000375E-2</v>
      </c>
      <c r="D218" s="2">
        <f t="shared" si="22"/>
        <v>9.6347199999999997</v>
      </c>
      <c r="E218" s="2">
        <f t="shared" si="24"/>
        <v>9.6106799999999986</v>
      </c>
      <c r="F218" s="2">
        <f t="shared" si="25"/>
        <v>9.7533449999999995</v>
      </c>
      <c r="G218" s="2">
        <f t="shared" si="19"/>
        <v>9.9816159999999989</v>
      </c>
      <c r="H218" s="2">
        <f t="shared" si="23"/>
        <v>9.6848169999999989</v>
      </c>
      <c r="I218" s="2">
        <f t="array" ref="I218">SUMPRODUCT(B202:B221, (ROW(B202:B221)-ROW(B202)+1)) / (20*21/2)</f>
        <v>9.6291280952380962</v>
      </c>
      <c r="J218" s="2">
        <f t="shared" si="26"/>
        <v>9.7370342912616046</v>
      </c>
      <c r="K218" s="2">
        <f t="shared" si="20"/>
        <v>9.9252931667515334</v>
      </c>
    </row>
    <row r="219" spans="1:11" ht="13.5" x14ac:dyDescent="0.25">
      <c r="A219" s="3">
        <f>TITRES_STAT!B222</f>
        <v>42325</v>
      </c>
      <c r="B219" s="6">
        <f>TITRES_STAT!D222</f>
        <v>9.5952000000000002</v>
      </c>
      <c r="C219" s="2">
        <f t="shared" si="21"/>
        <v>1.9400000000000972E-2</v>
      </c>
      <c r="D219" s="2">
        <f t="shared" si="22"/>
        <v>9.6161199999999987</v>
      </c>
      <c r="E219" s="2">
        <f t="shared" si="24"/>
        <v>9.6009899999999995</v>
      </c>
      <c r="F219" s="2">
        <f t="shared" si="25"/>
        <v>9.7335749999999983</v>
      </c>
      <c r="G219" s="2">
        <f t="shared" si="19"/>
        <v>9.9680479999999996</v>
      </c>
      <c r="H219" s="2">
        <f t="shared" si="23"/>
        <v>9.6863700000000001</v>
      </c>
      <c r="I219" s="2">
        <f t="array" ref="I219">SUMPRODUCT(B203:B222, (ROW(B203:B222)-ROW(B203)+1)) / (20*21/2)</f>
        <v>9.6100714285714268</v>
      </c>
      <c r="J219" s="2">
        <f t="shared" si="26"/>
        <v>9.7235262635224036</v>
      </c>
      <c r="K219" s="2">
        <f t="shared" si="20"/>
        <v>9.9123483366828467</v>
      </c>
    </row>
    <row r="220" spans="1:11" ht="13.5" x14ac:dyDescent="0.25">
      <c r="A220" s="3">
        <f>TITRES_STAT!B223</f>
        <v>42326</v>
      </c>
      <c r="B220" s="6">
        <f>TITRES_STAT!D223</f>
        <v>9.5757999999999992</v>
      </c>
      <c r="C220" s="2">
        <f t="shared" si="21"/>
        <v>-1.9400000000000972E-2</v>
      </c>
      <c r="D220" s="2">
        <f t="shared" si="22"/>
        <v>9.5936399999999988</v>
      </c>
      <c r="E220" s="2">
        <f t="shared" si="24"/>
        <v>9.5975000000000001</v>
      </c>
      <c r="F220" s="2">
        <f t="shared" si="25"/>
        <v>9.7200049999999987</v>
      </c>
      <c r="G220" s="2">
        <f t="shared" si="19"/>
        <v>9.9540919999999993</v>
      </c>
      <c r="H220" s="2">
        <f t="shared" si="23"/>
        <v>9.6878259999999994</v>
      </c>
      <c r="I220" s="2">
        <f t="array" ref="I220">SUMPRODUCT(B204:B223, (ROW(B204:B223)-ROW(B204)+1)) / (20*21/2)</f>
        <v>9.5931933333333337</v>
      </c>
      <c r="J220" s="2">
        <f t="shared" si="26"/>
        <v>9.7094570955678901</v>
      </c>
      <c r="K220" s="2">
        <f t="shared" si="20"/>
        <v>9.8991503626952859</v>
      </c>
    </row>
    <row r="221" spans="1:11" ht="13.5" x14ac:dyDescent="0.25">
      <c r="A221" s="3">
        <f>TITRES_STAT!B224</f>
        <v>42327</v>
      </c>
      <c r="B221" s="6">
        <f>TITRES_STAT!D224</f>
        <v>9.5292999999999992</v>
      </c>
      <c r="C221" s="2">
        <f t="shared" si="21"/>
        <v>-4.6499999999999986E-2</v>
      </c>
      <c r="D221" s="2">
        <f t="shared" si="22"/>
        <v>9.5773600000000005</v>
      </c>
      <c r="E221" s="2">
        <f t="shared" si="24"/>
        <v>9.5928500000000021</v>
      </c>
      <c r="F221" s="2">
        <f t="shared" si="25"/>
        <v>9.6982949999999981</v>
      </c>
      <c r="G221" s="2">
        <f t="shared" si="19"/>
        <v>9.9407559999999986</v>
      </c>
      <c r="H221" s="2">
        <f t="shared" si="23"/>
        <v>9.6890494999999994</v>
      </c>
      <c r="I221" s="2">
        <f t="array" ref="I221">SUMPRODUCT(B205:B224, (ROW(B205:B224)-ROW(B205)+1)) / (20*21/2)</f>
        <v>9.5784199999999995</v>
      </c>
      <c r="J221" s="2">
        <f t="shared" si="26"/>
        <v>9.6922992769423768</v>
      </c>
      <c r="K221" s="2">
        <f t="shared" si="20"/>
        <v>9.8846464269033145</v>
      </c>
    </row>
    <row r="222" spans="1:11" ht="13.5" x14ac:dyDescent="0.25">
      <c r="A222" s="3">
        <f>TITRES_STAT!B225</f>
        <v>42328</v>
      </c>
      <c r="B222" s="6">
        <f>TITRES_STAT!D225</f>
        <v>9.4982000000000006</v>
      </c>
      <c r="C222" s="2">
        <f t="shared" si="21"/>
        <v>-3.1099999999998573E-2</v>
      </c>
      <c r="D222" s="2">
        <f t="shared" si="22"/>
        <v>9.5548599999999997</v>
      </c>
      <c r="E222" s="2">
        <f t="shared" si="24"/>
        <v>9.5870300000000022</v>
      </c>
      <c r="F222" s="2">
        <f t="shared" si="25"/>
        <v>9.675419999999999</v>
      </c>
      <c r="G222" s="2">
        <f t="shared" si="19"/>
        <v>9.9260239999999982</v>
      </c>
      <c r="H222" s="2">
        <f t="shared" si="23"/>
        <v>9.6893719999999988</v>
      </c>
      <c r="I222" s="2">
        <f t="array" ref="I222">SUMPRODUCT(B206:B225, (ROW(B206:B225)-ROW(B206)+1)) / (20*21/2)</f>
        <v>9.5656590476190466</v>
      </c>
      <c r="J222" s="2">
        <f t="shared" si="26"/>
        <v>9.6738136315192929</v>
      </c>
      <c r="K222" s="2">
        <f t="shared" si="20"/>
        <v>9.8694916650639701</v>
      </c>
    </row>
    <row r="223" spans="1:11" ht="13.5" x14ac:dyDescent="0.25">
      <c r="A223" s="3">
        <f>TITRES_STAT!B226</f>
        <v>42331</v>
      </c>
      <c r="B223" s="6">
        <f>TITRES_STAT!D226</f>
        <v>9.4982000000000006</v>
      </c>
      <c r="C223" s="2">
        <f t="shared" si="21"/>
        <v>0</v>
      </c>
      <c r="D223" s="2">
        <f t="shared" si="22"/>
        <v>9.5393399999999993</v>
      </c>
      <c r="E223" s="2">
        <f t="shared" si="24"/>
        <v>9.5870299999999986</v>
      </c>
      <c r="F223" s="2">
        <f t="shared" si="25"/>
        <v>9.6533199999999972</v>
      </c>
      <c r="G223" s="2">
        <f t="shared" si="19"/>
        <v>9.9112919999999978</v>
      </c>
      <c r="H223" s="2">
        <f t="shared" si="23"/>
        <v>9.6904214999999976</v>
      </c>
      <c r="I223" s="2">
        <f t="array" ref="I223">SUMPRODUCT(B207:B226, (ROW(B207:B226)-ROW(B207)+1)) / (20*21/2)</f>
        <v>9.5529061904761896</v>
      </c>
      <c r="J223" s="2">
        <f t="shared" si="26"/>
        <v>9.6570885237555508</v>
      </c>
      <c r="K223" s="2">
        <f t="shared" si="20"/>
        <v>9.8549312076104822</v>
      </c>
    </row>
    <row r="224" spans="1:11" ht="13.5" x14ac:dyDescent="0.25">
      <c r="A224" s="3">
        <f>TITRES_STAT!B227</f>
        <v>42332</v>
      </c>
      <c r="B224" s="6">
        <f>TITRES_STAT!D227</f>
        <v>9.4982000000000006</v>
      </c>
      <c r="C224" s="2">
        <f t="shared" si="21"/>
        <v>0</v>
      </c>
      <c r="D224" s="2">
        <f t="shared" si="22"/>
        <v>9.5199400000000001</v>
      </c>
      <c r="E224" s="2">
        <f t="shared" si="24"/>
        <v>9.5680299999999985</v>
      </c>
      <c r="F224" s="2">
        <f t="shared" si="25"/>
        <v>9.6321899999999978</v>
      </c>
      <c r="G224" s="2">
        <f t="shared" si="19"/>
        <v>9.897333999999999</v>
      </c>
      <c r="H224" s="2">
        <f t="shared" si="23"/>
        <v>9.692048999999999</v>
      </c>
      <c r="I224" s="2">
        <f t="array" ref="I224">SUMPRODUCT(B208:B227, (ROW(B208:B227)-ROW(B208)+1)) / (20*21/2)</f>
        <v>9.53654857142857</v>
      </c>
      <c r="J224" s="2">
        <f t="shared" si="26"/>
        <v>9.6419562833978798</v>
      </c>
      <c r="K224" s="2">
        <f t="shared" si="20"/>
        <v>9.840941748488504</v>
      </c>
    </row>
    <row r="225" spans="1:11" ht="13.5" x14ac:dyDescent="0.25">
      <c r="A225" s="3">
        <f>TITRES_STAT!B228</f>
        <v>42333</v>
      </c>
      <c r="B225" s="6">
        <f>TITRES_STAT!D228</f>
        <v>9.4982000000000006</v>
      </c>
      <c r="C225" s="2">
        <f t="shared" si="21"/>
        <v>0</v>
      </c>
      <c r="D225" s="2">
        <f t="shared" si="22"/>
        <v>9.5044199999999996</v>
      </c>
      <c r="E225" s="2">
        <f t="shared" si="24"/>
        <v>9.5490299999999984</v>
      </c>
      <c r="F225" s="2">
        <f t="shared" si="25"/>
        <v>9.612804999999998</v>
      </c>
      <c r="G225" s="2">
        <f t="shared" si="19"/>
        <v>9.8830659999999995</v>
      </c>
      <c r="H225" s="2">
        <f t="shared" si="23"/>
        <v>9.6936764999999987</v>
      </c>
      <c r="I225" s="2">
        <f t="array" ref="I225">SUMPRODUCT(B209:B228, (ROW(B209:B228)-ROW(B209)+1)) / (20*21/2)</f>
        <v>9.5112933333333327</v>
      </c>
      <c r="J225" s="2">
        <f t="shared" si="26"/>
        <v>9.6282652087885587</v>
      </c>
      <c r="K225" s="2">
        <f t="shared" si="20"/>
        <v>9.8275008956066028</v>
      </c>
    </row>
    <row r="226" spans="1:11" ht="13.5" x14ac:dyDescent="0.25">
      <c r="A226" s="3">
        <f>TITRES_STAT!B229</f>
        <v>42334</v>
      </c>
      <c r="B226" s="6">
        <f>TITRES_STAT!D229</f>
        <v>9.4788999999999994</v>
      </c>
      <c r="C226" s="2">
        <f t="shared" si="21"/>
        <v>-1.9300000000001205E-2</v>
      </c>
      <c r="D226" s="2">
        <f t="shared" si="22"/>
        <v>9.4943399999999993</v>
      </c>
      <c r="E226" s="2">
        <f t="shared" si="24"/>
        <v>9.5358499999999999</v>
      </c>
      <c r="F226" s="2">
        <f t="shared" si="25"/>
        <v>9.5924549999999993</v>
      </c>
      <c r="G226" s="2">
        <f t="shared" si="19"/>
        <v>9.8710479999999983</v>
      </c>
      <c r="H226" s="2">
        <f t="shared" si="23"/>
        <v>9.6955804999999984</v>
      </c>
      <c r="I226" s="2">
        <f t="array" ref="I226">SUMPRODUCT(B210:B229, (ROW(B210:B229)-ROW(B210)+1)) / (20*21/2)</f>
        <v>9.4989604761904758</v>
      </c>
      <c r="J226" s="2">
        <f t="shared" si="26"/>
        <v>9.6140399508086958</v>
      </c>
      <c r="K226" s="2">
        <f t="shared" si="20"/>
        <v>9.8138302722494828</v>
      </c>
    </row>
    <row r="227" spans="1:11" ht="13.5" x14ac:dyDescent="0.25">
      <c r="A227" s="3">
        <f>TITRES_STAT!B230</f>
        <v>42335</v>
      </c>
      <c r="B227" s="6">
        <f>TITRES_STAT!D230</f>
        <v>9.4207000000000001</v>
      </c>
      <c r="C227" s="2">
        <f t="shared" si="21"/>
        <v>-5.8199999999999363E-2</v>
      </c>
      <c r="D227" s="2">
        <f t="shared" si="22"/>
        <v>9.4788399999999999</v>
      </c>
      <c r="E227" s="2">
        <f t="shared" si="24"/>
        <v>9.516849999999998</v>
      </c>
      <c r="F227" s="2">
        <f t="shared" si="25"/>
        <v>9.5695799999999984</v>
      </c>
      <c r="G227" s="2">
        <f t="shared" si="19"/>
        <v>9.8578659999999996</v>
      </c>
      <c r="H227" s="2">
        <f t="shared" si="23"/>
        <v>9.6970069999999993</v>
      </c>
      <c r="I227" s="2">
        <f t="array" ref="I227">SUMPRODUCT(B211:B230, (ROW(B211:B230)-ROW(B211)+1)) / (20*21/2)</f>
        <v>9.487919999999999</v>
      </c>
      <c r="J227" s="2">
        <f t="shared" si="26"/>
        <v>9.595626622160248</v>
      </c>
      <c r="K227" s="2">
        <f t="shared" si="20"/>
        <v>9.7984133988279343</v>
      </c>
    </row>
    <row r="228" spans="1:11" ht="13.5" x14ac:dyDescent="0.25">
      <c r="A228" s="3">
        <f>TITRES_STAT!B231</f>
        <v>42338</v>
      </c>
      <c r="B228" s="6">
        <f>TITRES_STAT!D231</f>
        <v>9.3043999999999993</v>
      </c>
      <c r="C228" s="2">
        <f t="shared" si="21"/>
        <v>-0.11630000000000074</v>
      </c>
      <c r="D228" s="2">
        <f t="shared" si="22"/>
        <v>9.44008</v>
      </c>
      <c r="E228" s="2">
        <f t="shared" si="24"/>
        <v>9.4897099999999988</v>
      </c>
      <c r="F228" s="2">
        <f t="shared" si="25"/>
        <v>9.5501949999999987</v>
      </c>
      <c r="G228" s="2">
        <f t="shared" si="19"/>
        <v>9.8424359999999993</v>
      </c>
      <c r="H228" s="2">
        <f t="shared" si="23"/>
        <v>9.6973114999999979</v>
      </c>
      <c r="I228" s="2">
        <f t="array" ref="I228">SUMPRODUCT(B212:B231, (ROW(B212:B231)-ROW(B212)+1)) / (20*21/2)</f>
        <v>9.4740890476190458</v>
      </c>
      <c r="J228" s="2">
        <f t="shared" si="26"/>
        <v>9.5678907533830824</v>
      </c>
      <c r="K228" s="2">
        <f t="shared" si="20"/>
        <v>9.7790403243640949</v>
      </c>
    </row>
    <row r="229" spans="1:11" ht="13.5" x14ac:dyDescent="0.25">
      <c r="A229" s="3">
        <f>TITRES_STAT!B232</f>
        <v>42339</v>
      </c>
      <c r="B229" s="6">
        <f>TITRES_STAT!D232</f>
        <v>9.4207000000000001</v>
      </c>
      <c r="C229" s="2">
        <f t="shared" si="21"/>
        <v>0.11630000000000074</v>
      </c>
      <c r="D229" s="2">
        <f t="shared" si="22"/>
        <v>9.4245800000000006</v>
      </c>
      <c r="E229" s="2">
        <f t="shared" si="24"/>
        <v>9.4722599999999986</v>
      </c>
      <c r="F229" s="2">
        <f t="shared" si="25"/>
        <v>9.5366250000000008</v>
      </c>
      <c r="G229" s="2">
        <f t="shared" si="19"/>
        <v>9.8293320000000008</v>
      </c>
      <c r="H229" s="2">
        <f t="shared" si="23"/>
        <v>9.6983649999999972</v>
      </c>
      <c r="I229" s="2">
        <f t="array" ref="I229">SUMPRODUCT(B213:B232, (ROW(B213:B232)-ROW(B213)+1)) / (20*21/2)</f>
        <v>9.4538004761904766</v>
      </c>
      <c r="J229" s="2">
        <f t="shared" si="26"/>
        <v>9.5538725863942169</v>
      </c>
      <c r="K229" s="2">
        <f t="shared" si="20"/>
        <v>9.764987762624326</v>
      </c>
    </row>
    <row r="230" spans="1:11" ht="13.5" x14ac:dyDescent="0.25">
      <c r="A230" s="3">
        <f>TITRES_STAT!B233</f>
        <v>42340</v>
      </c>
      <c r="B230" s="6">
        <f>TITRES_STAT!D233</f>
        <v>9.4207000000000001</v>
      </c>
      <c r="C230" s="2">
        <f t="shared" si="21"/>
        <v>0</v>
      </c>
      <c r="D230" s="2">
        <f t="shared" si="22"/>
        <v>9.4090799999999994</v>
      </c>
      <c r="E230" s="2">
        <f t="shared" si="24"/>
        <v>9.4567499999999978</v>
      </c>
      <c r="F230" s="2">
        <f t="shared" si="25"/>
        <v>9.5271250000000016</v>
      </c>
      <c r="G230" s="2">
        <f t="shared" si="19"/>
        <v>9.8131260000000005</v>
      </c>
      <c r="H230" s="2">
        <f t="shared" si="23"/>
        <v>9.6996049999999965</v>
      </c>
      <c r="I230" s="2">
        <f t="array" ref="I230">SUMPRODUCT(B214:B233, (ROW(B214:B233)-ROW(B214)+1)) / (20*21/2)</f>
        <v>9.4380357142857143</v>
      </c>
      <c r="J230" s="2">
        <f t="shared" si="26"/>
        <v>9.5411894829281003</v>
      </c>
      <c r="K230" s="2">
        <f t="shared" si="20"/>
        <v>9.7514862817370975</v>
      </c>
    </row>
    <row r="231" spans="1:11" ht="13.5" x14ac:dyDescent="0.25">
      <c r="A231" s="3">
        <f>TITRES_STAT!B234</f>
        <v>42341</v>
      </c>
      <c r="B231" s="6">
        <f>TITRES_STAT!D234</f>
        <v>9.3818999999999999</v>
      </c>
      <c r="C231" s="2">
        <f t="shared" si="21"/>
        <v>-3.8800000000000168E-2</v>
      </c>
      <c r="D231" s="2">
        <f t="shared" si="22"/>
        <v>9.3896800000000002</v>
      </c>
      <c r="E231" s="2">
        <f t="shared" si="24"/>
        <v>9.4420099999999998</v>
      </c>
      <c r="F231" s="2">
        <f t="shared" si="25"/>
        <v>9.5174300000000009</v>
      </c>
      <c r="G231" s="2">
        <f t="shared" si="19"/>
        <v>9.796144</v>
      </c>
      <c r="H231" s="2">
        <f t="shared" si="23"/>
        <v>9.700650999999997</v>
      </c>
      <c r="I231" s="2">
        <f t="array" ref="I231">SUMPRODUCT(B215:B234, (ROW(B215:B234)-ROW(B215)+1)) / (20*21/2)</f>
        <v>9.4230276190476197</v>
      </c>
      <c r="J231" s="2">
        <f t="shared" si="26"/>
        <v>9.5260190559825677</v>
      </c>
      <c r="K231" s="2">
        <f t="shared" si="20"/>
        <v>9.7369927020611318</v>
      </c>
    </row>
    <row r="232" spans="1:11" ht="13.5" x14ac:dyDescent="0.25">
      <c r="A232" s="3">
        <f>TITRES_STAT!B235</f>
        <v>42342</v>
      </c>
      <c r="B232" s="6">
        <f>TITRES_STAT!D235</f>
        <v>9.3043999999999993</v>
      </c>
      <c r="C232" s="2">
        <f t="shared" si="21"/>
        <v>-7.7500000000000568E-2</v>
      </c>
      <c r="D232" s="2">
        <f t="shared" si="22"/>
        <v>9.3664199999999997</v>
      </c>
      <c r="E232" s="2">
        <f t="shared" si="24"/>
        <v>9.4226299999999998</v>
      </c>
      <c r="F232" s="2">
        <f t="shared" si="25"/>
        <v>9.5048300000000019</v>
      </c>
      <c r="G232" s="2">
        <f t="shared" si="19"/>
        <v>9.7783099999999994</v>
      </c>
      <c r="H232" s="2">
        <f t="shared" si="23"/>
        <v>9.7013279999999966</v>
      </c>
      <c r="I232" s="2">
        <f t="array" ref="I232">SUMPRODUCT(B216:B235, (ROW(B216:B235)-ROW(B216)+1)) / (20*21/2)</f>
        <v>9.4096809523809526</v>
      </c>
      <c r="J232" s="2">
        <f t="shared" si="26"/>
        <v>9.5049124792223232</v>
      </c>
      <c r="K232" s="2">
        <f t="shared" si="20"/>
        <v>9.7200282823724606</v>
      </c>
    </row>
    <row r="233" spans="1:11" ht="13.5" x14ac:dyDescent="0.25">
      <c r="A233" s="3">
        <f>TITRES_STAT!B236</f>
        <v>42345</v>
      </c>
      <c r="B233" s="6">
        <f>TITRES_STAT!D236</f>
        <v>9.3392999999999997</v>
      </c>
      <c r="C233" s="2">
        <f t="shared" si="21"/>
        <v>3.4900000000000375E-2</v>
      </c>
      <c r="D233" s="2">
        <f t="shared" si="22"/>
        <v>9.3734000000000002</v>
      </c>
      <c r="E233" s="2">
        <f t="shared" si="24"/>
        <v>9.4067399999999992</v>
      </c>
      <c r="F233" s="2">
        <f t="shared" si="25"/>
        <v>9.4968849999999989</v>
      </c>
      <c r="G233" s="2">
        <f t="shared" si="19"/>
        <v>9.7611740000000005</v>
      </c>
      <c r="H233" s="2">
        <f t="shared" si="23"/>
        <v>9.7021794999999962</v>
      </c>
      <c r="I233" s="2">
        <f t="array" ref="I233">SUMPRODUCT(B217:B236, (ROW(B217:B236)-ROW(B217)+1)) / (20*21/2)</f>
        <v>9.3946719047619034</v>
      </c>
      <c r="J233" s="2">
        <f t="shared" si="26"/>
        <v>9.4891398621535306</v>
      </c>
      <c r="K233" s="2">
        <f t="shared" si="20"/>
        <v>9.7050977614951091</v>
      </c>
    </row>
    <row r="234" spans="1:11" ht="13.5" x14ac:dyDescent="0.25">
      <c r="A234" s="3">
        <f>TITRES_STAT!B237</f>
        <v>42346</v>
      </c>
      <c r="B234" s="6">
        <f>TITRES_STAT!D237</f>
        <v>9.3392999999999997</v>
      </c>
      <c r="C234" s="2">
        <f t="shared" si="21"/>
        <v>0</v>
      </c>
      <c r="D234" s="2">
        <f t="shared" si="22"/>
        <v>9.3571200000000001</v>
      </c>
      <c r="E234" s="2">
        <f t="shared" si="24"/>
        <v>9.3908499999999986</v>
      </c>
      <c r="F234" s="2">
        <f t="shared" si="25"/>
        <v>9.4794400000000003</v>
      </c>
      <c r="G234" s="2">
        <f t="shared" si="19"/>
        <v>9.7433399999999999</v>
      </c>
      <c r="H234" s="2">
        <f t="shared" si="23"/>
        <v>9.7027329999999967</v>
      </c>
      <c r="I234" s="2">
        <f t="array" ref="I234">SUMPRODUCT(B218:B237, (ROW(B218:B237)-ROW(B218)+1)) / (20*21/2)</f>
        <v>9.3811214285714257</v>
      </c>
      <c r="J234" s="2">
        <f t="shared" si="26"/>
        <v>9.4748693990912898</v>
      </c>
      <c r="K234" s="2">
        <f t="shared" si="20"/>
        <v>9.6907527512403977</v>
      </c>
    </row>
    <row r="235" spans="1:11" ht="13.5" x14ac:dyDescent="0.25">
      <c r="A235" s="3">
        <f>TITRES_STAT!B238</f>
        <v>42347</v>
      </c>
      <c r="B235" s="6">
        <f>TITRES_STAT!D238</f>
        <v>9.3392999999999997</v>
      </c>
      <c r="C235" s="2">
        <f t="shared" si="21"/>
        <v>0</v>
      </c>
      <c r="D235" s="2">
        <f t="shared" si="22"/>
        <v>9.34084</v>
      </c>
      <c r="E235" s="2">
        <f t="shared" si="24"/>
        <v>9.374959999999998</v>
      </c>
      <c r="F235" s="2">
        <f t="shared" si="25"/>
        <v>9.4619949999999999</v>
      </c>
      <c r="G235" s="2">
        <f t="shared" si="19"/>
        <v>9.7255059999999993</v>
      </c>
      <c r="H235" s="2">
        <f t="shared" si="23"/>
        <v>9.7037524999999984</v>
      </c>
      <c r="I235" s="2">
        <f t="array" ref="I235">SUMPRODUCT(B219:B238, (ROW(B219:B238)-ROW(B219)+1)) / (20*21/2)</f>
        <v>9.3653342857142849</v>
      </c>
      <c r="J235" s="2">
        <f t="shared" si="26"/>
        <v>9.4619580277492634</v>
      </c>
      <c r="K235" s="2">
        <f t="shared" si="20"/>
        <v>9.6769702904074411</v>
      </c>
    </row>
    <row r="236" spans="1:11" ht="13.5" x14ac:dyDescent="0.25">
      <c r="A236" s="3">
        <f>TITRES_STAT!B239</f>
        <v>42348</v>
      </c>
      <c r="B236" s="6">
        <f>TITRES_STAT!D239</f>
        <v>9.3043999999999993</v>
      </c>
      <c r="C236" s="2">
        <f t="shared" si="21"/>
        <v>-3.4900000000000375E-2</v>
      </c>
      <c r="D236" s="2">
        <f t="shared" si="22"/>
        <v>9.3253400000000006</v>
      </c>
      <c r="E236" s="2">
        <f t="shared" si="24"/>
        <v>9.3575099999999996</v>
      </c>
      <c r="F236" s="2">
        <f t="shared" si="25"/>
        <v>9.4466799999999989</v>
      </c>
      <c r="G236" s="2">
        <f t="shared" si="19"/>
        <v>9.7068979999999989</v>
      </c>
      <c r="H236" s="2">
        <f t="shared" si="23"/>
        <v>9.7045974999999984</v>
      </c>
      <c r="I236" s="2">
        <f t="array" ref="I236">SUMPRODUCT(B220:B239, (ROW(B220:B239)-ROW(B220)+1)) / (20*21/2)</f>
        <v>9.3510242857142849</v>
      </c>
      <c r="J236" s="2">
        <f t="shared" si="26"/>
        <v>9.446952501296952</v>
      </c>
      <c r="K236" s="2">
        <f t="shared" si="20"/>
        <v>9.6623596907836209</v>
      </c>
    </row>
    <row r="237" spans="1:11" ht="13.5" x14ac:dyDescent="0.25">
      <c r="A237" s="3">
        <f>TITRES_STAT!B240</f>
        <v>42349</v>
      </c>
      <c r="B237" s="6">
        <f>TITRES_STAT!D240</f>
        <v>9.3043999999999993</v>
      </c>
      <c r="C237" s="2">
        <f t="shared" si="21"/>
        <v>0</v>
      </c>
      <c r="D237" s="2">
        <f t="shared" si="22"/>
        <v>9.3253400000000006</v>
      </c>
      <c r="E237" s="2">
        <f t="shared" si="24"/>
        <v>9.3458799999999993</v>
      </c>
      <c r="F237" s="2">
        <f t="shared" si="25"/>
        <v>9.4313649999999978</v>
      </c>
      <c r="G237" s="2">
        <f t="shared" si="19"/>
        <v>9.6898399999999985</v>
      </c>
      <c r="H237" s="2">
        <f t="shared" si="23"/>
        <v>9.7056289999999983</v>
      </c>
      <c r="I237" s="2">
        <f t="array" ref="I237">SUMPRODUCT(B221:B240, (ROW(B221:B240)-ROW(B221)+1)) / (20*21/2)</f>
        <v>9.3382838095238085</v>
      </c>
      <c r="J237" s="2">
        <f t="shared" si="26"/>
        <v>9.4333760726020035</v>
      </c>
      <c r="K237" s="2">
        <f t="shared" si="20"/>
        <v>9.6483220558509313</v>
      </c>
    </row>
    <row r="238" spans="1:11" ht="13.5" x14ac:dyDescent="0.25">
      <c r="A238" s="3">
        <f>TITRES_STAT!B241</f>
        <v>42352</v>
      </c>
      <c r="B238" s="6">
        <f>TITRES_STAT!D241</f>
        <v>9.2655999999999992</v>
      </c>
      <c r="C238" s="2">
        <f t="shared" si="21"/>
        <v>-3.8800000000000168E-2</v>
      </c>
      <c r="D238" s="2">
        <f t="shared" si="22"/>
        <v>9.3105999999999991</v>
      </c>
      <c r="E238" s="2">
        <f t="shared" si="24"/>
        <v>9.3420000000000023</v>
      </c>
      <c r="F238" s="2">
        <f t="shared" si="25"/>
        <v>9.4158549999999988</v>
      </c>
      <c r="G238" s="2">
        <f t="shared" si="19"/>
        <v>9.6723939999999988</v>
      </c>
      <c r="H238" s="2">
        <f t="shared" si="23"/>
        <v>9.7065224999999984</v>
      </c>
      <c r="I238" s="2">
        <f t="array" ref="I238">SUMPRODUCT(B222:B241, (ROW(B222:B241)-ROW(B222)+1)) / (20*21/2)</f>
        <v>9.305239523809524</v>
      </c>
      <c r="J238" s="2">
        <f t="shared" si="26"/>
        <v>9.4173973990208601</v>
      </c>
      <c r="K238" s="2">
        <f t="shared" si="20"/>
        <v>9.6333133477783459</v>
      </c>
    </row>
    <row r="239" spans="1:11" ht="13.5" x14ac:dyDescent="0.25">
      <c r="A239" s="3">
        <f>TITRES_STAT!B242</f>
        <v>42353</v>
      </c>
      <c r="B239" s="6">
        <f>TITRES_STAT!D242</f>
        <v>9.2655999999999992</v>
      </c>
      <c r="C239" s="2">
        <f t="shared" si="21"/>
        <v>0</v>
      </c>
      <c r="D239" s="2">
        <f t="shared" si="22"/>
        <v>9.2958599999999993</v>
      </c>
      <c r="E239" s="2">
        <f t="shared" si="24"/>
        <v>9.3264900000000015</v>
      </c>
      <c r="F239" s="2">
        <f t="shared" si="25"/>
        <v>9.3993749999999991</v>
      </c>
      <c r="G239" s="2">
        <f t="shared" si="19"/>
        <v>9.6561099999999982</v>
      </c>
      <c r="H239" s="2">
        <f t="shared" si="23"/>
        <v>9.7071734999999979</v>
      </c>
      <c r="I239" s="2">
        <f t="array" ref="I239">SUMPRODUCT(B223:B242, (ROW(B223:B242)-ROW(B223)+1)) / (20*21/2)</f>
        <v>9.2926352380952366</v>
      </c>
      <c r="J239" s="2">
        <f t="shared" si="26"/>
        <v>9.4029405038760157</v>
      </c>
      <c r="K239" s="2">
        <f t="shared" si="20"/>
        <v>9.6188932164929213</v>
      </c>
    </row>
    <row r="240" spans="1:11" ht="13.5" x14ac:dyDescent="0.25">
      <c r="A240" s="3">
        <f>TITRES_STAT!B243</f>
        <v>42354</v>
      </c>
      <c r="B240" s="6">
        <f>TITRES_STAT!D243</f>
        <v>9.2655999999999992</v>
      </c>
      <c r="C240" s="2">
        <f t="shared" si="21"/>
        <v>0</v>
      </c>
      <c r="D240" s="2">
        <f t="shared" si="22"/>
        <v>9.2811199999999996</v>
      </c>
      <c r="E240" s="2">
        <f t="shared" si="24"/>
        <v>9.3109800000000007</v>
      </c>
      <c r="F240" s="2">
        <f t="shared" si="25"/>
        <v>9.3838649999999983</v>
      </c>
      <c r="G240" s="2">
        <f t="shared" si="19"/>
        <v>9.6398259999999976</v>
      </c>
      <c r="H240" s="2">
        <f t="shared" si="23"/>
        <v>9.7080109999999973</v>
      </c>
      <c r="I240" s="2">
        <f t="array" ref="I240">SUMPRODUCT(B224:B243, (ROW(B224:B243)-ROW(B224)+1)) / (20*21/2)</f>
        <v>9.2702466666666652</v>
      </c>
      <c r="J240" s="2">
        <f t="shared" si="26"/>
        <v>9.389860455887824</v>
      </c>
      <c r="K240" s="2">
        <f t="shared" si="20"/>
        <v>9.6050385805520229</v>
      </c>
    </row>
    <row r="241" spans="1:11" ht="13.5" x14ac:dyDescent="0.25">
      <c r="A241" s="3">
        <f>TITRES_STAT!B244</f>
        <v>42355</v>
      </c>
      <c r="B241" s="6">
        <f>TITRES_STAT!D244</f>
        <v>9.0368999999999993</v>
      </c>
      <c r="C241" s="2">
        <f t="shared" si="21"/>
        <v>-0.2286999999999999</v>
      </c>
      <c r="D241" s="2">
        <f t="shared" si="22"/>
        <v>9.2276199999999982</v>
      </c>
      <c r="E241" s="2">
        <f t="shared" si="24"/>
        <v>9.2764800000000012</v>
      </c>
      <c r="F241" s="2">
        <f t="shared" si="25"/>
        <v>9.3592449999999978</v>
      </c>
      <c r="G241" s="2">
        <f t="shared" si="19"/>
        <v>9.6190459999999973</v>
      </c>
      <c r="H241" s="2">
        <f t="shared" si="23"/>
        <v>9.7080774999999981</v>
      </c>
      <c r="I241" s="2">
        <f t="array" ref="I241">SUMPRODUCT(B225:B244, (ROW(B225:B244)-ROW(B225)+1)) / (20*21/2)</f>
        <v>9.2596657142857133</v>
      </c>
      <c r="J241" s="2">
        <f t="shared" si="26"/>
        <v>9.3562451743746973</v>
      </c>
      <c r="K241" s="2">
        <f t="shared" si="20"/>
        <v>9.5827586362166493</v>
      </c>
    </row>
    <row r="242" spans="1:11" ht="13.5" x14ac:dyDescent="0.25">
      <c r="A242" s="3">
        <f>TITRES_STAT!B245</f>
        <v>42356</v>
      </c>
      <c r="B242" s="6">
        <f>TITRES_STAT!D245</f>
        <v>9.2269000000000005</v>
      </c>
      <c r="C242" s="2">
        <f t="shared" si="21"/>
        <v>0.19000000000000128</v>
      </c>
      <c r="D242" s="2">
        <f t="shared" si="22"/>
        <v>9.2121199999999988</v>
      </c>
      <c r="E242" s="2">
        <f t="shared" si="24"/>
        <v>9.2687299999999997</v>
      </c>
      <c r="F242" s="2">
        <f t="shared" si="25"/>
        <v>9.345679999999998</v>
      </c>
      <c r="G242" s="2">
        <f t="shared" ref="G242:G305" si="27">AVERAGE(B193:B242)</f>
        <v>9.6043139999999987</v>
      </c>
      <c r="H242" s="2">
        <f t="shared" si="23"/>
        <v>9.7094670000000001</v>
      </c>
      <c r="I242" s="2">
        <f t="array" ref="I242">SUMPRODUCT(B226:B245, (ROW(B226:B245)-ROW(B226)+1)) / (20*21/2)</f>
        <v>9.2441561904761897</v>
      </c>
      <c r="J242" s="2">
        <f t="shared" si="26"/>
        <v>9.3439265863390126</v>
      </c>
      <c r="K242" s="2">
        <f t="shared" si="20"/>
        <v>9.5688033955807015</v>
      </c>
    </row>
    <row r="243" spans="1:11" ht="13.5" x14ac:dyDescent="0.25">
      <c r="A243" s="3">
        <f>TITRES_STAT!B246</f>
        <v>42359</v>
      </c>
      <c r="B243" s="6">
        <f>TITRES_STAT!D246</f>
        <v>9.1105999999999998</v>
      </c>
      <c r="C243" s="2">
        <f t="shared" si="21"/>
        <v>-0.11630000000000074</v>
      </c>
      <c r="D243" s="2">
        <f t="shared" si="22"/>
        <v>9.1811199999999999</v>
      </c>
      <c r="E243" s="2">
        <f t="shared" si="24"/>
        <v>9.2458600000000004</v>
      </c>
      <c r="F243" s="2">
        <f t="shared" si="25"/>
        <v>9.3262999999999998</v>
      </c>
      <c r="G243" s="2">
        <f t="shared" si="27"/>
        <v>9.5874119999999969</v>
      </c>
      <c r="H243" s="2">
        <f t="shared" si="23"/>
        <v>9.7102939999999993</v>
      </c>
      <c r="I243" s="2">
        <f t="array" ref="I243">SUMPRODUCT(B227:B246, (ROW(B227:B246)-ROW(B227)+1)) / (20*21/2)</f>
        <v>9.2266223809523815</v>
      </c>
      <c r="J243" s="2">
        <f t="shared" si="26"/>
        <v>9.3217050066876777</v>
      </c>
      <c r="K243" s="2">
        <f t="shared" ref="K243:K306" si="28">$K$4*B243+(1-$K$4)*K242</f>
        <v>9.5508346349696946</v>
      </c>
    </row>
    <row r="244" spans="1:11" ht="13.5" x14ac:dyDescent="0.25">
      <c r="A244" s="3">
        <f>TITRES_STAT!B247</f>
        <v>42360</v>
      </c>
      <c r="B244" s="6">
        <f>TITRES_STAT!D247</f>
        <v>9.2151999999999994</v>
      </c>
      <c r="C244" s="2">
        <f t="shared" si="21"/>
        <v>0.10459999999999958</v>
      </c>
      <c r="D244" s="2">
        <f t="shared" si="22"/>
        <v>9.1710399999999996</v>
      </c>
      <c r="E244" s="2">
        <f t="shared" si="24"/>
        <v>9.2334499999999995</v>
      </c>
      <c r="F244" s="2">
        <f t="shared" si="25"/>
        <v>9.3121500000000008</v>
      </c>
      <c r="G244" s="2">
        <f t="shared" si="27"/>
        <v>9.5701199999999975</v>
      </c>
      <c r="H244" s="2">
        <f t="shared" si="23"/>
        <v>9.7116994999999999</v>
      </c>
      <c r="I244" s="2">
        <f t="array" ref="I244">SUMPRODUCT(B228:B247, (ROW(B228:B247)-ROW(B228)+1)) / (20*21/2)</f>
        <v>9.2067757142857154</v>
      </c>
      <c r="J244" s="2">
        <f t="shared" si="26"/>
        <v>9.3115616727174224</v>
      </c>
      <c r="K244" s="2">
        <f t="shared" si="28"/>
        <v>9.5376724924218639</v>
      </c>
    </row>
    <row r="245" spans="1:11" ht="13.5" x14ac:dyDescent="0.25">
      <c r="A245" s="3">
        <f>TITRES_STAT!B248</f>
        <v>42361</v>
      </c>
      <c r="B245" s="6">
        <f>TITRES_STAT!D248</f>
        <v>9.1493000000000002</v>
      </c>
      <c r="C245" s="2">
        <f t="shared" si="21"/>
        <v>-6.5899999999999181E-2</v>
      </c>
      <c r="D245" s="2">
        <f t="shared" si="22"/>
        <v>9.1477800000000009</v>
      </c>
      <c r="E245" s="2">
        <f t="shared" si="24"/>
        <v>9.2144499999999994</v>
      </c>
      <c r="F245" s="2">
        <f t="shared" si="25"/>
        <v>9.2947050000000022</v>
      </c>
      <c r="G245" s="2">
        <f t="shared" si="27"/>
        <v>9.5521299999999982</v>
      </c>
      <c r="H245" s="2">
        <f t="shared" si="23"/>
        <v>9.712887499999999</v>
      </c>
      <c r="I245" s="2">
        <f t="array" ref="I245">SUMPRODUCT(B229:B248, (ROW(B229:B248)-ROW(B229)+1)) / (20*21/2)</f>
        <v>9.1926757142857127</v>
      </c>
      <c r="J245" s="2">
        <f t="shared" si="26"/>
        <v>9.2961081800776686</v>
      </c>
      <c r="K245" s="2">
        <f t="shared" si="28"/>
        <v>9.5224421986014001</v>
      </c>
    </row>
    <row r="246" spans="1:11" ht="13.5" x14ac:dyDescent="0.25">
      <c r="A246" s="3">
        <f>TITRES_STAT!B249</f>
        <v>42363</v>
      </c>
      <c r="B246" s="6">
        <f>TITRES_STAT!D249</f>
        <v>9.1105999999999998</v>
      </c>
      <c r="C246" s="2">
        <f t="shared" si="21"/>
        <v>-3.8700000000000401E-2</v>
      </c>
      <c r="D246" s="2">
        <f t="shared" si="22"/>
        <v>9.1625199999999989</v>
      </c>
      <c r="E246" s="2">
        <f t="shared" si="24"/>
        <v>9.1950699999999994</v>
      </c>
      <c r="F246" s="2">
        <f t="shared" si="25"/>
        <v>9.2762900000000013</v>
      </c>
      <c r="G246" s="2">
        <f t="shared" si="27"/>
        <v>9.5331339999999969</v>
      </c>
      <c r="H246" s="2">
        <f t="shared" si="23"/>
        <v>9.7139754999999983</v>
      </c>
      <c r="I246" s="2">
        <f t="array" ref="I246">SUMPRODUCT(B230:B249, (ROW(B230:B249)-ROW(B230)+1)) / (20*21/2)</f>
        <v>9.1721080952380962</v>
      </c>
      <c r="J246" s="2">
        <f t="shared" si="26"/>
        <v>9.2784407343559856</v>
      </c>
      <c r="K246" s="2">
        <f t="shared" si="28"/>
        <v>9.5062915241464445</v>
      </c>
    </row>
    <row r="247" spans="1:11" ht="13.5" x14ac:dyDescent="0.25">
      <c r="A247" s="3">
        <f>TITRES_STAT!B250</f>
        <v>42366</v>
      </c>
      <c r="B247" s="6">
        <f>TITRES_STAT!D250</f>
        <v>9.0678999999999998</v>
      </c>
      <c r="C247" s="2">
        <f t="shared" si="21"/>
        <v>-4.269999999999996E-2</v>
      </c>
      <c r="D247" s="2">
        <f t="shared" si="22"/>
        <v>9.1307200000000002</v>
      </c>
      <c r="E247" s="2">
        <f t="shared" si="24"/>
        <v>9.1714199999999995</v>
      </c>
      <c r="F247" s="2">
        <f t="shared" si="25"/>
        <v>9.2586500000000029</v>
      </c>
      <c r="G247" s="2">
        <f t="shared" si="27"/>
        <v>9.5136719999999961</v>
      </c>
      <c r="H247" s="2">
        <f t="shared" si="23"/>
        <v>9.7148499999999984</v>
      </c>
      <c r="I247" s="2">
        <f t="array" ref="I247">SUMPRODUCT(B231:B250, (ROW(B231:B250)-ROW(B231)+1)) / (20*21/2)</f>
        <v>9.1567104761904758</v>
      </c>
      <c r="J247" s="2">
        <f t="shared" si="26"/>
        <v>9.2583892358458915</v>
      </c>
      <c r="K247" s="2">
        <f t="shared" si="28"/>
        <v>9.4890996996701134</v>
      </c>
    </row>
    <row r="248" spans="1:11" ht="13.5" x14ac:dyDescent="0.25">
      <c r="A248" s="3">
        <f>TITRES_STAT!B251</f>
        <v>42367</v>
      </c>
      <c r="B248" s="6">
        <f>TITRES_STAT!D251</f>
        <v>9.1105999999999998</v>
      </c>
      <c r="C248" s="2">
        <f t="shared" si="21"/>
        <v>4.269999999999996E-2</v>
      </c>
      <c r="D248" s="2">
        <f t="shared" si="22"/>
        <v>9.1307200000000002</v>
      </c>
      <c r="E248" s="2">
        <f t="shared" si="24"/>
        <v>9.1559200000000001</v>
      </c>
      <c r="F248" s="2">
        <f t="shared" si="25"/>
        <v>9.2489600000000038</v>
      </c>
      <c r="G248" s="2">
        <f t="shared" si="27"/>
        <v>9.4988639999999958</v>
      </c>
      <c r="H248" s="2">
        <f t="shared" si="23"/>
        <v>9.7162175000000008</v>
      </c>
      <c r="I248" s="2">
        <f t="array" ref="I248">SUMPRODUCT(B232:B251, (ROW(B232:B251)-ROW(B232)+1)) / (20*21/2)</f>
        <v>9.1433642857142843</v>
      </c>
      <c r="J248" s="2">
        <f t="shared" si="26"/>
        <v>9.2443140705272349</v>
      </c>
      <c r="K248" s="2">
        <f t="shared" si="28"/>
        <v>9.4742565741928537</v>
      </c>
    </row>
    <row r="249" spans="1:11" ht="13.5" x14ac:dyDescent="0.25">
      <c r="A249" s="3">
        <f>TITRES_STAT!B252</f>
        <v>42368</v>
      </c>
      <c r="B249" s="6">
        <f>TITRES_STAT!D252</f>
        <v>9.0329999999999995</v>
      </c>
      <c r="C249" s="2">
        <f t="shared" si="21"/>
        <v>-7.7600000000000335E-2</v>
      </c>
      <c r="D249" s="2">
        <f t="shared" si="22"/>
        <v>9.0942800000000013</v>
      </c>
      <c r="E249" s="2">
        <f t="shared" si="24"/>
        <v>9.1326599999999996</v>
      </c>
      <c r="F249" s="2">
        <f t="shared" si="25"/>
        <v>9.2295750000000023</v>
      </c>
      <c r="G249" s="2">
        <f t="shared" si="27"/>
        <v>9.4797119999999957</v>
      </c>
      <c r="H249" s="2">
        <f t="shared" si="23"/>
        <v>9.7171969999999988</v>
      </c>
      <c r="I249" s="2">
        <f t="array" ref="I249">SUMPRODUCT(B233:B252, (ROW(B233:B252)-ROW(B233)+1)) / (20*21/2)</f>
        <v>9.1277995238095233</v>
      </c>
      <c r="J249" s="2">
        <f t="shared" si="26"/>
        <v>9.2241889209532122</v>
      </c>
      <c r="K249" s="2">
        <f t="shared" si="28"/>
        <v>9.4569523948127419</v>
      </c>
    </row>
    <row r="250" spans="1:11" ht="13.5" x14ac:dyDescent="0.25">
      <c r="A250" s="3">
        <f>TITRES_STAT!B253</f>
        <v>42369</v>
      </c>
      <c r="B250" s="6">
        <f>TITRES_STAT!D253</f>
        <v>9.0678999999999998</v>
      </c>
      <c r="C250" s="2">
        <f t="shared" si="21"/>
        <v>3.4900000000000375E-2</v>
      </c>
      <c r="D250" s="2">
        <f t="shared" si="22"/>
        <v>9.0779999999999994</v>
      </c>
      <c r="E250" s="2">
        <f t="shared" si="24"/>
        <v>9.1128900000000002</v>
      </c>
      <c r="F250" s="2">
        <f t="shared" si="25"/>
        <v>9.2119350000000022</v>
      </c>
      <c r="G250" s="2">
        <f t="shared" si="27"/>
        <v>9.4641259999999967</v>
      </c>
      <c r="H250" s="2">
        <f t="shared" si="23"/>
        <v>9.7184439999999999</v>
      </c>
      <c r="I250" s="2">
        <f t="array" ref="I250">SUMPRODUCT(B234:B253, (ROW(B234:B253)-ROW(B234)+1)) / (20*21/2)</f>
        <v>9.1209176190476189</v>
      </c>
      <c r="J250" s="2">
        <f t="shared" si="26"/>
        <v>9.2093042618148111</v>
      </c>
      <c r="K250" s="2">
        <f t="shared" si="28"/>
        <v>9.4416954381534186</v>
      </c>
    </row>
    <row r="251" spans="1:11" ht="13.5" x14ac:dyDescent="0.25">
      <c r="A251" s="3">
        <f>TITRES_STAT!B254</f>
        <v>42373</v>
      </c>
      <c r="B251" s="6">
        <f>TITRES_STAT!D254</f>
        <v>9.0717999999999996</v>
      </c>
      <c r="C251" s="2">
        <f t="shared" si="21"/>
        <v>3.8999999999997925E-3</v>
      </c>
      <c r="D251" s="2">
        <f t="shared" si="22"/>
        <v>9.0702400000000019</v>
      </c>
      <c r="E251" s="2">
        <f t="shared" si="24"/>
        <v>9.1163799999999977</v>
      </c>
      <c r="F251" s="2">
        <f t="shared" si="25"/>
        <v>9.1964300000000012</v>
      </c>
      <c r="G251" s="2">
        <f t="shared" si="27"/>
        <v>9.4462919999999961</v>
      </c>
      <c r="H251" s="2">
        <f t="shared" si="23"/>
        <v>9.719990499999998</v>
      </c>
      <c r="I251" s="2">
        <f t="array" ref="I251">SUMPRODUCT(B235:B254, (ROW(B235:B254)-ROW(B235)+1)) / (20*21/2)</f>
        <v>9.1132771428571431</v>
      </c>
      <c r="J251" s="2">
        <f t="shared" si="26"/>
        <v>9.1962086178324487</v>
      </c>
      <c r="K251" s="2">
        <f t="shared" si="28"/>
        <v>9.4271897346964213</v>
      </c>
    </row>
    <row r="252" spans="1:11" ht="13.5" x14ac:dyDescent="0.25">
      <c r="A252" s="3">
        <f>TITRES_STAT!B255</f>
        <v>42374</v>
      </c>
      <c r="B252" s="6">
        <f>TITRES_STAT!D255</f>
        <v>9.0329999999999995</v>
      </c>
      <c r="C252" s="2">
        <f t="shared" si="21"/>
        <v>-3.8800000000000168E-2</v>
      </c>
      <c r="D252" s="2">
        <f t="shared" si="22"/>
        <v>9.0632599999999996</v>
      </c>
      <c r="E252" s="2">
        <f t="shared" si="24"/>
        <v>9.0969899999999999</v>
      </c>
      <c r="F252" s="2">
        <f t="shared" si="25"/>
        <v>9.1828599999999998</v>
      </c>
      <c r="G252" s="2">
        <f t="shared" si="27"/>
        <v>9.4278379999999959</v>
      </c>
      <c r="H252" s="2">
        <f t="shared" si="23"/>
        <v>9.7211564999999993</v>
      </c>
      <c r="I252" s="2">
        <f t="array" ref="I252">SUMPRODUCT(B236:B255, (ROW(B236:B255)-ROW(B236)+1)) / (20*21/2)</f>
        <v>9.1086657142857135</v>
      </c>
      <c r="J252" s="2">
        <f t="shared" si="26"/>
        <v>9.1806649399436449</v>
      </c>
      <c r="K252" s="2">
        <f t="shared" si="28"/>
        <v>9.4117313137279339</v>
      </c>
    </row>
    <row r="253" spans="1:11" ht="13.5" x14ac:dyDescent="0.25">
      <c r="A253" s="3">
        <f>TITRES_STAT!B256</f>
        <v>42375</v>
      </c>
      <c r="B253" s="6">
        <f>TITRES_STAT!D256</f>
        <v>9.1105999999999998</v>
      </c>
      <c r="C253" s="2">
        <f t="shared" si="21"/>
        <v>7.7600000000000335E-2</v>
      </c>
      <c r="D253" s="2">
        <f t="shared" si="22"/>
        <v>9.0632599999999996</v>
      </c>
      <c r="E253" s="2">
        <f t="shared" si="24"/>
        <v>9.0969900000000017</v>
      </c>
      <c r="F253" s="2">
        <f t="shared" si="25"/>
        <v>9.1714249999999993</v>
      </c>
      <c r="G253" s="2">
        <f t="shared" si="27"/>
        <v>9.4112459999999949</v>
      </c>
      <c r="H253" s="2">
        <f t="shared" si="23"/>
        <v>9.7228969999999997</v>
      </c>
      <c r="I253" s="2">
        <f t="array" ref="I253">SUMPRODUCT(B237:B256, (ROW(B237:B256)-ROW(B237)+1)) / (20*21/2)</f>
        <v>9.1051433333333325</v>
      </c>
      <c r="J253" s="2">
        <f t="shared" si="26"/>
        <v>9.1739920885204409</v>
      </c>
      <c r="K253" s="2">
        <f t="shared" si="28"/>
        <v>9.3999222426013489</v>
      </c>
    </row>
    <row r="254" spans="1:11" ht="13.5" x14ac:dyDescent="0.25">
      <c r="A254" s="3">
        <f>TITRES_STAT!B257</f>
        <v>42376</v>
      </c>
      <c r="B254" s="6">
        <f>TITRES_STAT!D257</f>
        <v>9.0912000000000006</v>
      </c>
      <c r="C254" s="2">
        <f t="shared" si="21"/>
        <v>-1.9399999999999196E-2</v>
      </c>
      <c r="D254" s="2">
        <f t="shared" si="22"/>
        <v>9.0748999999999995</v>
      </c>
      <c r="E254" s="2">
        <f t="shared" si="24"/>
        <v>9.0845900000000022</v>
      </c>
      <c r="F254" s="2">
        <f t="shared" si="25"/>
        <v>9.1590199999999982</v>
      </c>
      <c r="G254" s="2">
        <f t="shared" si="27"/>
        <v>9.3946539999999956</v>
      </c>
      <c r="H254" s="2">
        <f t="shared" si="23"/>
        <v>9.7254539999999974</v>
      </c>
      <c r="I254" s="2">
        <f t="array" ref="I254">SUMPRODUCT(B238:B257, (ROW(B238:B257)-ROW(B238)+1)) / (20*21/2)</f>
        <v>9.0840771428571436</v>
      </c>
      <c r="J254" s="2">
        <f t="shared" si="26"/>
        <v>9.166107127708969</v>
      </c>
      <c r="K254" s="2">
        <f t="shared" si="28"/>
        <v>9.3878154879895312</v>
      </c>
    </row>
    <row r="255" spans="1:11" ht="13.5" x14ac:dyDescent="0.25">
      <c r="A255" s="3">
        <f>TITRES_STAT!B258</f>
        <v>42377</v>
      </c>
      <c r="B255" s="6">
        <f>TITRES_STAT!D258</f>
        <v>9.1105999999999998</v>
      </c>
      <c r="C255" s="2">
        <f t="shared" si="21"/>
        <v>1.9399999999999196E-2</v>
      </c>
      <c r="D255" s="2">
        <f t="shared" si="22"/>
        <v>9.0834399999999995</v>
      </c>
      <c r="E255" s="2">
        <f t="shared" si="24"/>
        <v>9.0807200000000012</v>
      </c>
      <c r="F255" s="2">
        <f t="shared" si="25"/>
        <v>9.1475849999999994</v>
      </c>
      <c r="G255" s="2">
        <f t="shared" si="27"/>
        <v>9.3791479999999972</v>
      </c>
      <c r="H255" s="2">
        <f t="shared" si="23"/>
        <v>9.7270079999999979</v>
      </c>
      <c r="I255" s="2">
        <f t="array" ref="I255">SUMPRODUCT(B239:B258, (ROW(B239:B258)-ROW(B239)+1)) / (20*21/2)</f>
        <v>9.0796285714285716</v>
      </c>
      <c r="J255" s="2">
        <f t="shared" si="26"/>
        <v>9.1608207345938286</v>
      </c>
      <c r="K255" s="2">
        <f t="shared" si="28"/>
        <v>9.3769442923820989</v>
      </c>
    </row>
    <row r="256" spans="1:11" ht="13.5" x14ac:dyDescent="0.25">
      <c r="A256" s="3">
        <f>TITRES_STAT!B259</f>
        <v>42380</v>
      </c>
      <c r="B256" s="6">
        <f>TITRES_STAT!D259</f>
        <v>9.1105999999999998</v>
      </c>
      <c r="C256" s="2">
        <f t="shared" si="21"/>
        <v>0</v>
      </c>
      <c r="D256" s="2">
        <f t="shared" si="22"/>
        <v>9.0911999999999988</v>
      </c>
      <c r="E256" s="2">
        <f t="shared" si="24"/>
        <v>9.080720000000003</v>
      </c>
      <c r="F256" s="2">
        <f t="shared" si="25"/>
        <v>9.1378950000000003</v>
      </c>
      <c r="G256" s="2">
        <f t="shared" si="27"/>
        <v>9.3636419999999969</v>
      </c>
      <c r="H256" s="2">
        <f t="shared" si="23"/>
        <v>9.7291584999999987</v>
      </c>
      <c r="I256" s="2">
        <f t="array" ref="I256">SUMPRODUCT(B240:B259, (ROW(B240:B259)-ROW(B240)+1)) / (20*21/2)</f>
        <v>9.0576457142857141</v>
      </c>
      <c r="J256" s="2">
        <f t="shared" si="26"/>
        <v>9.1560378074896551</v>
      </c>
      <c r="K256" s="2">
        <f t="shared" si="28"/>
        <v>9.3664994181710366</v>
      </c>
    </row>
    <row r="257" spans="1:11" ht="13.5" x14ac:dyDescent="0.25">
      <c r="A257" s="3">
        <f>TITRES_STAT!B260</f>
        <v>42381</v>
      </c>
      <c r="B257" s="6">
        <f>TITRES_STAT!D260</f>
        <v>8.9167000000000005</v>
      </c>
      <c r="C257" s="2">
        <f t="shared" si="21"/>
        <v>-0.1938999999999993</v>
      </c>
      <c r="D257" s="2">
        <f t="shared" si="22"/>
        <v>9.0679399999999983</v>
      </c>
      <c r="E257" s="2">
        <f t="shared" si="24"/>
        <v>9.0655999999999999</v>
      </c>
      <c r="F257" s="2">
        <f t="shared" si="25"/>
        <v>9.1185100000000006</v>
      </c>
      <c r="G257" s="2">
        <f t="shared" si="27"/>
        <v>9.3444119999999966</v>
      </c>
      <c r="H257" s="2">
        <f t="shared" si="23"/>
        <v>9.729835999999997</v>
      </c>
      <c r="I257" s="2">
        <f t="array" ref="I257">SUMPRODUCT(B241:B260, (ROW(B241:B260)-ROW(B241)+1)) / (20*21/2)</f>
        <v>9.0282704761904764</v>
      </c>
      <c r="J257" s="2">
        <f t="shared" si="26"/>
        <v>9.1332437305858782</v>
      </c>
      <c r="K257" s="2">
        <f t="shared" si="28"/>
        <v>9.3488602253015856</v>
      </c>
    </row>
    <row r="258" spans="1:11" ht="13.5" x14ac:dyDescent="0.25">
      <c r="A258" s="3">
        <f>TITRES_STAT!B261</f>
        <v>42382</v>
      </c>
      <c r="B258" s="6">
        <f>TITRES_STAT!D261</f>
        <v>9.0717999999999996</v>
      </c>
      <c r="C258" s="2">
        <f t="shared" si="21"/>
        <v>0.15509999999999913</v>
      </c>
      <c r="D258" s="2">
        <f t="shared" si="22"/>
        <v>9.060179999999999</v>
      </c>
      <c r="E258" s="2">
        <f t="shared" si="24"/>
        <v>9.0617199999999993</v>
      </c>
      <c r="F258" s="2">
        <f t="shared" si="25"/>
        <v>9.1088199999999997</v>
      </c>
      <c r="G258" s="2">
        <f t="shared" si="27"/>
        <v>9.332005999999998</v>
      </c>
      <c r="H258" s="2">
        <f t="shared" si="23"/>
        <v>9.7306364999999957</v>
      </c>
      <c r="I258" s="2">
        <f t="array" ref="I258">SUMPRODUCT(B242:B261, (ROW(B242:B261)-ROW(B242)+1)) / (20*21/2)</f>
        <v>8.9993552380952373</v>
      </c>
      <c r="J258" s="2">
        <f t="shared" si="26"/>
        <v>9.1273919467205573</v>
      </c>
      <c r="K258" s="2">
        <f t="shared" si="28"/>
        <v>9.3379951184270134</v>
      </c>
    </row>
    <row r="259" spans="1:11" ht="13.5" x14ac:dyDescent="0.25">
      <c r="A259" s="3">
        <f>TITRES_STAT!B262</f>
        <v>42384</v>
      </c>
      <c r="B259" s="6">
        <f>TITRES_STAT!D262</f>
        <v>8.8780000000000001</v>
      </c>
      <c r="C259" s="2">
        <f t="shared" si="21"/>
        <v>-0.19379999999999953</v>
      </c>
      <c r="D259" s="2">
        <f t="shared" si="22"/>
        <v>9.0175400000000003</v>
      </c>
      <c r="E259" s="2">
        <f t="shared" si="24"/>
        <v>9.0462199999999999</v>
      </c>
      <c r="F259" s="2">
        <f t="shared" si="25"/>
        <v>9.0894399999999997</v>
      </c>
      <c r="G259" s="2">
        <f t="shared" si="27"/>
        <v>9.3157239999999977</v>
      </c>
      <c r="H259" s="2">
        <f t="shared" si="23"/>
        <v>9.7306544999999964</v>
      </c>
      <c r="I259" s="2">
        <f t="array" ref="I259">SUMPRODUCT(B243:B262, (ROW(B243:B262)-ROW(B243)+1)) / (20*21/2)</f>
        <v>8.9606747619047606</v>
      </c>
      <c r="J259" s="2">
        <f t="shared" si="26"/>
        <v>9.1036403327471707</v>
      </c>
      <c r="K259" s="2">
        <f t="shared" si="28"/>
        <v>9.3199560941749731</v>
      </c>
    </row>
    <row r="260" spans="1:11" ht="13.5" x14ac:dyDescent="0.25">
      <c r="A260" s="3">
        <f>TITRES_STAT!B263</f>
        <v>42387</v>
      </c>
      <c r="B260" s="6">
        <f>TITRES_STAT!D263</f>
        <v>8.7810000000000006</v>
      </c>
      <c r="C260" s="2">
        <f t="shared" ref="C260:C323" si="29">B260-B259</f>
        <v>-9.6999999999999531E-2</v>
      </c>
      <c r="D260" s="2">
        <f t="shared" si="22"/>
        <v>8.9516200000000001</v>
      </c>
      <c r="E260" s="2">
        <f t="shared" si="24"/>
        <v>9.0175299999999989</v>
      </c>
      <c r="F260" s="2">
        <f t="shared" si="25"/>
        <v>9.0652099999999987</v>
      </c>
      <c r="G260" s="2">
        <f t="shared" si="27"/>
        <v>9.2991299999999981</v>
      </c>
      <c r="H260" s="2">
        <f t="shared" si="23"/>
        <v>9.730187499999996</v>
      </c>
      <c r="I260" s="2">
        <f t="array" ref="I260">SUMPRODUCT(B244:B263, (ROW(B244:B263)-ROW(B244)+1)) / (20*21/2)</f>
        <v>8.9247638095238084</v>
      </c>
      <c r="J260" s="2">
        <f t="shared" si="26"/>
        <v>9.0729126820093455</v>
      </c>
      <c r="K260" s="2">
        <f t="shared" si="28"/>
        <v>9.2988205610700732</v>
      </c>
    </row>
    <row r="261" spans="1:11" ht="13.5" x14ac:dyDescent="0.25">
      <c r="A261" s="3">
        <f>TITRES_STAT!B264</f>
        <v>42388</v>
      </c>
      <c r="B261" s="6">
        <f>TITRES_STAT!D264</f>
        <v>8.7615999999999996</v>
      </c>
      <c r="C261" s="2">
        <f t="shared" si="29"/>
        <v>-1.9400000000000972E-2</v>
      </c>
      <c r="D261" s="2">
        <f t="shared" si="22"/>
        <v>8.8818200000000012</v>
      </c>
      <c r="E261" s="2">
        <f t="shared" si="24"/>
        <v>8.9865099999999991</v>
      </c>
      <c r="F261" s="2">
        <f t="shared" si="25"/>
        <v>9.0514449999999975</v>
      </c>
      <c r="G261" s="2">
        <f t="shared" si="27"/>
        <v>9.2828459999999975</v>
      </c>
      <c r="H261" s="2">
        <f t="shared" si="23"/>
        <v>9.729809999999997</v>
      </c>
      <c r="I261" s="2">
        <f t="array" ref="I261">SUMPRODUCT(B245:B264, (ROW(B245:B264)-ROW(B245)+1)) / (20*21/2)</f>
        <v>8.8866400000000016</v>
      </c>
      <c r="J261" s="2">
        <f t="shared" si="26"/>
        <v>9.0432638551513129</v>
      </c>
      <c r="K261" s="2">
        <f t="shared" si="28"/>
        <v>9.2777530880869321</v>
      </c>
    </row>
    <row r="262" spans="1:11" ht="13.5" x14ac:dyDescent="0.25">
      <c r="A262" s="3">
        <f>TITRES_STAT!B265</f>
        <v>42389</v>
      </c>
      <c r="B262" s="6">
        <f>TITRES_STAT!D265</f>
        <v>8.6453000000000007</v>
      </c>
      <c r="C262" s="2">
        <f t="shared" si="29"/>
        <v>-0.11629999999999896</v>
      </c>
      <c r="D262" s="2">
        <f t="shared" ref="D262:D325" si="30">AVERAGE(B258:B262)</f>
        <v>8.8275400000000008</v>
      </c>
      <c r="E262" s="2">
        <f t="shared" si="24"/>
        <v>8.9477399999999996</v>
      </c>
      <c r="F262" s="2">
        <f t="shared" si="25"/>
        <v>9.0223650000000006</v>
      </c>
      <c r="G262" s="2">
        <f t="shared" si="27"/>
        <v>9.2646239999999977</v>
      </c>
      <c r="H262" s="2">
        <f t="shared" si="23"/>
        <v>9.7286644999999989</v>
      </c>
      <c r="I262" s="2">
        <f t="array" ref="I262">SUMPRODUCT(B246:B265, (ROW(B246:B265)-ROW(B246)+1)) / (20*21/2)</f>
        <v>8.8514514285714281</v>
      </c>
      <c r="J262" s="2">
        <f t="shared" si="26"/>
        <v>9.0053625356130933</v>
      </c>
      <c r="K262" s="2">
        <f t="shared" si="28"/>
        <v>9.2529510062011706</v>
      </c>
    </row>
    <row r="263" spans="1:11" ht="13.5" x14ac:dyDescent="0.25">
      <c r="A263" s="3">
        <f>TITRES_STAT!B266</f>
        <v>42390</v>
      </c>
      <c r="B263" s="6">
        <f>TITRES_STAT!D266</f>
        <v>8.6453000000000007</v>
      </c>
      <c r="C263" s="2">
        <f t="shared" si="29"/>
        <v>0</v>
      </c>
      <c r="D263" s="2">
        <f t="shared" si="30"/>
        <v>8.7422399999999989</v>
      </c>
      <c r="E263" s="2">
        <f t="shared" si="24"/>
        <v>8.9012100000000007</v>
      </c>
      <c r="F263" s="2">
        <f t="shared" si="25"/>
        <v>8.9991000000000021</v>
      </c>
      <c r="G263" s="2">
        <f t="shared" si="27"/>
        <v>9.2475659999999973</v>
      </c>
      <c r="H263" s="2">
        <f t="shared" si="23"/>
        <v>9.7278919999999971</v>
      </c>
      <c r="I263" s="2">
        <f t="array" ref="I263">SUMPRODUCT(B247:B266, (ROW(B247:B266)-ROW(B247)+1)) / (20*21/2)</f>
        <v>8.830703333333334</v>
      </c>
      <c r="J263" s="2">
        <f t="shared" si="26"/>
        <v>8.9710708655547027</v>
      </c>
      <c r="K263" s="2">
        <f t="shared" si="28"/>
        <v>9.2291215549775956</v>
      </c>
    </row>
    <row r="264" spans="1:11" ht="13.5" x14ac:dyDescent="0.25">
      <c r="A264" s="3">
        <f>TITRES_STAT!B267</f>
        <v>42391</v>
      </c>
      <c r="B264" s="6">
        <f>TITRES_STAT!D267</f>
        <v>8.5988000000000007</v>
      </c>
      <c r="C264" s="2">
        <f t="shared" si="29"/>
        <v>-4.6499999999999986E-2</v>
      </c>
      <c r="D264" s="2">
        <f t="shared" si="30"/>
        <v>8.6864000000000008</v>
      </c>
      <c r="E264" s="2">
        <f t="shared" si="24"/>
        <v>8.8519699999999997</v>
      </c>
      <c r="F264" s="2">
        <f t="shared" si="25"/>
        <v>8.96828</v>
      </c>
      <c r="G264" s="2">
        <f t="shared" si="27"/>
        <v>9.2257779999999965</v>
      </c>
      <c r="H264" s="2">
        <f t="shared" si="23"/>
        <v>9.7267004999999962</v>
      </c>
      <c r="I264" s="2">
        <f t="array" ref="I264">SUMPRODUCT(B248:B267, (ROW(B248:B267)-ROW(B248)+1)) / (20*21/2)</f>
        <v>8.8081061904761881</v>
      </c>
      <c r="J264" s="2">
        <f t="shared" si="26"/>
        <v>8.9356164974066363</v>
      </c>
      <c r="K264" s="2">
        <f t="shared" si="28"/>
        <v>9.2044030626255342</v>
      </c>
    </row>
    <row r="265" spans="1:11" ht="13.5" x14ac:dyDescent="0.25">
      <c r="A265" s="3">
        <f>TITRES_STAT!B268</f>
        <v>42394</v>
      </c>
      <c r="B265" s="6">
        <f>TITRES_STAT!D268</f>
        <v>8.5988000000000007</v>
      </c>
      <c r="C265" s="2">
        <f t="shared" si="29"/>
        <v>0</v>
      </c>
      <c r="D265" s="2">
        <f t="shared" si="30"/>
        <v>8.6499599999999983</v>
      </c>
      <c r="E265" s="2">
        <f t="shared" si="24"/>
        <v>8.8007899999999992</v>
      </c>
      <c r="F265" s="2">
        <f t="shared" si="25"/>
        <v>8.9407549999999993</v>
      </c>
      <c r="G265" s="2">
        <f t="shared" si="27"/>
        <v>9.2039899999999975</v>
      </c>
      <c r="H265" s="2">
        <f t="shared" si="23"/>
        <v>9.7255089999999971</v>
      </c>
      <c r="I265" s="2">
        <f t="array" ref="I265">SUMPRODUCT(B249:B268, (ROW(B249:B268)-ROW(B249)+1)) / (20*21/2)</f>
        <v>8.7733080952380949</v>
      </c>
      <c r="J265" s="2">
        <f t="shared" si="26"/>
        <v>8.903538735748862</v>
      </c>
      <c r="K265" s="2">
        <f t="shared" si="28"/>
        <v>9.180653922914729</v>
      </c>
    </row>
    <row r="266" spans="1:11" ht="13.5" x14ac:dyDescent="0.25">
      <c r="A266" s="3">
        <f>TITRES_STAT!B269</f>
        <v>42395</v>
      </c>
      <c r="B266" s="6">
        <f>TITRES_STAT!D269</f>
        <v>8.7228999999999992</v>
      </c>
      <c r="C266" s="2">
        <f t="shared" si="29"/>
        <v>0.12409999999999854</v>
      </c>
      <c r="D266" s="2">
        <f t="shared" si="30"/>
        <v>8.64222</v>
      </c>
      <c r="E266" s="2">
        <f t="shared" si="24"/>
        <v>8.7620199999999997</v>
      </c>
      <c r="F266" s="2">
        <f t="shared" si="25"/>
        <v>8.9213700000000014</v>
      </c>
      <c r="G266" s="2">
        <f t="shared" si="27"/>
        <v>9.1862339999999971</v>
      </c>
      <c r="H266" s="2">
        <f t="shared" ref="H266:H329" si="31">AVERAGE(B67:B266)</f>
        <v>9.725683499999997</v>
      </c>
      <c r="I266" s="2">
        <f t="array" ref="I266">SUMPRODUCT(B250:B269, (ROW(B250:B269)-ROW(B250)+1)) / (20*21/2)</f>
        <v>8.7331185714285713</v>
      </c>
      <c r="J266" s="2">
        <f t="shared" si="26"/>
        <v>8.8863350466299238</v>
      </c>
      <c r="K266" s="2">
        <f t="shared" si="28"/>
        <v>9.162702788682779</v>
      </c>
    </row>
    <row r="267" spans="1:11" ht="13.5" x14ac:dyDescent="0.25">
      <c r="A267" s="3">
        <f>TITRES_STAT!B270</f>
        <v>42396</v>
      </c>
      <c r="B267" s="6">
        <f>TITRES_STAT!D270</f>
        <v>8.6841000000000008</v>
      </c>
      <c r="C267" s="2">
        <f t="shared" si="29"/>
        <v>-3.8799999999998391E-2</v>
      </c>
      <c r="D267" s="2">
        <f t="shared" si="30"/>
        <v>8.6499800000000011</v>
      </c>
      <c r="E267" s="2">
        <f t="shared" si="24"/>
        <v>8.7387599999999992</v>
      </c>
      <c r="F267" s="2">
        <f t="shared" si="25"/>
        <v>8.9021800000000013</v>
      </c>
      <c r="G267" s="2">
        <f t="shared" si="27"/>
        <v>9.1677019999999985</v>
      </c>
      <c r="H267" s="2">
        <f t="shared" si="31"/>
        <v>9.7256639999999965</v>
      </c>
      <c r="I267" s="2">
        <f t="array" ref="I267">SUMPRODUCT(B251:B270, (ROW(B251:B270)-ROW(B251)+1)) / (20*21/2)</f>
        <v>8.6846219047619044</v>
      </c>
      <c r="J267" s="2">
        <f t="shared" si="26"/>
        <v>8.867074565998502</v>
      </c>
      <c r="K267" s="2">
        <f t="shared" si="28"/>
        <v>9.1439340518716907</v>
      </c>
    </row>
    <row r="268" spans="1:11" ht="13.5" x14ac:dyDescent="0.25">
      <c r="A268" s="3">
        <f>TITRES_STAT!B271</f>
        <v>42397</v>
      </c>
      <c r="B268" s="6">
        <f>TITRES_STAT!D271</f>
        <v>8.5367999999999995</v>
      </c>
      <c r="C268" s="2">
        <f t="shared" si="29"/>
        <v>-0.14730000000000132</v>
      </c>
      <c r="D268" s="2">
        <f t="shared" si="30"/>
        <v>8.6282800000000002</v>
      </c>
      <c r="E268" s="2">
        <f t="shared" ref="E268:E331" si="32">AVERAGE(B259:B268)</f>
        <v>8.6852599999999995</v>
      </c>
      <c r="F268" s="2">
        <f t="shared" si="25"/>
        <v>8.8734900000000021</v>
      </c>
      <c r="G268" s="2">
        <f t="shared" si="27"/>
        <v>9.146922</v>
      </c>
      <c r="H268" s="2">
        <f t="shared" si="31"/>
        <v>9.725467499999997</v>
      </c>
      <c r="I268" s="2">
        <f t="array" ref="I268">SUMPRODUCT(B252:B271, (ROW(B252:B271)-ROW(B252)+1)) / (20*21/2)</f>
        <v>8.6322333333333336</v>
      </c>
      <c r="J268" s="2">
        <f t="shared" si="26"/>
        <v>8.8356198454272157</v>
      </c>
      <c r="K268" s="2">
        <f t="shared" si="28"/>
        <v>9.1201248733669189</v>
      </c>
    </row>
    <row r="269" spans="1:11" ht="13.5" x14ac:dyDescent="0.25">
      <c r="A269" s="3">
        <f>TITRES_STAT!B272</f>
        <v>42398</v>
      </c>
      <c r="B269" s="6">
        <f>TITRES_STAT!D272</f>
        <v>8.4514999999999993</v>
      </c>
      <c r="C269" s="2">
        <f t="shared" si="29"/>
        <v>-8.5300000000000153E-2</v>
      </c>
      <c r="D269" s="2">
        <f t="shared" si="30"/>
        <v>8.5988199999999999</v>
      </c>
      <c r="E269" s="2">
        <f t="shared" si="32"/>
        <v>8.6426099999999995</v>
      </c>
      <c r="F269" s="2">
        <f t="shared" si="25"/>
        <v>8.8444150000000015</v>
      </c>
      <c r="G269" s="2">
        <f t="shared" si="27"/>
        <v>9.1240479999999984</v>
      </c>
      <c r="H269" s="2">
        <f t="shared" si="31"/>
        <v>9.7244904999999964</v>
      </c>
      <c r="I269" s="2">
        <f t="array" ref="I269">SUMPRODUCT(B253:B272, (ROW(B253:B272)-ROW(B253)+1)) / (20*21/2)</f>
        <v>8.5892547619047637</v>
      </c>
      <c r="J269" s="2">
        <f t="shared" si="26"/>
        <v>8.7990370030055765</v>
      </c>
      <c r="K269" s="2">
        <f t="shared" si="28"/>
        <v>9.0939042900976279</v>
      </c>
    </row>
    <row r="270" spans="1:11" ht="13.5" x14ac:dyDescent="0.25">
      <c r="A270" s="3">
        <f>TITRES_STAT!B273</f>
        <v>42401</v>
      </c>
      <c r="B270" s="6">
        <f>TITRES_STAT!D273</f>
        <v>8.3352000000000004</v>
      </c>
      <c r="C270" s="2">
        <f t="shared" si="29"/>
        <v>-0.11629999999999896</v>
      </c>
      <c r="D270" s="2">
        <f t="shared" si="30"/>
        <v>8.5460999999999991</v>
      </c>
      <c r="E270" s="2">
        <f t="shared" si="32"/>
        <v>8.5980299999999978</v>
      </c>
      <c r="F270" s="2">
        <f t="shared" si="25"/>
        <v>8.8077800000000028</v>
      </c>
      <c r="G270" s="2">
        <f t="shared" si="27"/>
        <v>9.0992359999999977</v>
      </c>
      <c r="H270" s="2">
        <f t="shared" si="31"/>
        <v>9.7229129999999984</v>
      </c>
      <c r="I270" s="2">
        <f t="array" ref="I270">SUMPRODUCT(B254:B273, (ROW(B254:B273)-ROW(B254)+1)) / (20*21/2)</f>
        <v>8.5552342857142847</v>
      </c>
      <c r="J270" s="2">
        <f t="shared" si="26"/>
        <v>8.7548620503383781</v>
      </c>
      <c r="K270" s="2">
        <f t="shared" si="28"/>
        <v>9.0641511806820354</v>
      </c>
    </row>
    <row r="271" spans="1:11" ht="13.5" x14ac:dyDescent="0.25">
      <c r="A271" s="3">
        <f>TITRES_STAT!B274</f>
        <v>42402</v>
      </c>
      <c r="B271" s="6">
        <f>TITRES_STAT!D274</f>
        <v>8.2576999999999998</v>
      </c>
      <c r="C271" s="2">
        <f t="shared" si="29"/>
        <v>-7.7500000000000568E-2</v>
      </c>
      <c r="D271" s="2">
        <f t="shared" si="30"/>
        <v>8.4530599999999989</v>
      </c>
      <c r="E271" s="2">
        <f t="shared" si="32"/>
        <v>8.5476399999999995</v>
      </c>
      <c r="F271" s="2">
        <f t="shared" si="25"/>
        <v>8.7670750000000002</v>
      </c>
      <c r="G271" s="2">
        <f t="shared" si="27"/>
        <v>9.0738039999999973</v>
      </c>
      <c r="H271" s="2">
        <f t="shared" si="31"/>
        <v>9.7209479999999964</v>
      </c>
      <c r="I271" s="2">
        <f t="array" ref="I271">SUMPRODUCT(B255:B274, (ROW(B255:B274)-ROW(B255)+1)) / (20*21/2)</f>
        <v>8.5243500000000001</v>
      </c>
      <c r="J271" s="2">
        <f t="shared" si="26"/>
        <v>8.707513283639484</v>
      </c>
      <c r="K271" s="2">
        <f t="shared" si="28"/>
        <v>9.0325256441846999</v>
      </c>
    </row>
    <row r="272" spans="1:11" ht="13.5" x14ac:dyDescent="0.25">
      <c r="A272" s="3">
        <f>TITRES_STAT!B275</f>
        <v>42403</v>
      </c>
      <c r="B272" s="6">
        <f>TITRES_STAT!D275</f>
        <v>8.3157999999999994</v>
      </c>
      <c r="C272" s="2">
        <f t="shared" si="29"/>
        <v>5.8099999999999596E-2</v>
      </c>
      <c r="D272" s="2">
        <f t="shared" si="30"/>
        <v>8.3793999999999986</v>
      </c>
      <c r="E272" s="2">
        <f t="shared" si="32"/>
        <v>8.5146899999999999</v>
      </c>
      <c r="F272" s="2">
        <f t="shared" si="25"/>
        <v>8.7312150000000024</v>
      </c>
      <c r="G272" s="2">
        <f t="shared" si="27"/>
        <v>9.0501559999999976</v>
      </c>
      <c r="H272" s="2">
        <f t="shared" si="31"/>
        <v>9.7192364999999956</v>
      </c>
      <c r="I272" s="2">
        <f t="array" ref="I272">SUMPRODUCT(B256:B275, (ROW(B256:B275)-ROW(B256)+1)) / (20*21/2)</f>
        <v>8.4968995238095228</v>
      </c>
      <c r="J272" s="2">
        <f t="shared" si="26"/>
        <v>8.670207256626199</v>
      </c>
      <c r="K272" s="2">
        <f t="shared" si="28"/>
        <v>9.004418756177456</v>
      </c>
    </row>
    <row r="273" spans="1:11" ht="13.5" x14ac:dyDescent="0.25">
      <c r="A273" s="3">
        <f>TITRES_STAT!B276</f>
        <v>42404</v>
      </c>
      <c r="B273" s="6">
        <f>TITRES_STAT!D276</f>
        <v>8.3740000000000006</v>
      </c>
      <c r="C273" s="2">
        <f t="shared" si="29"/>
        <v>5.820000000000114E-2</v>
      </c>
      <c r="D273" s="2">
        <f t="shared" si="30"/>
        <v>8.3468400000000003</v>
      </c>
      <c r="E273" s="2">
        <f t="shared" si="32"/>
        <v>8.4875599999999984</v>
      </c>
      <c r="F273" s="2">
        <f t="shared" si="25"/>
        <v>8.6943850000000005</v>
      </c>
      <c r="G273" s="2">
        <f t="shared" si="27"/>
        <v>9.0276720000000008</v>
      </c>
      <c r="H273" s="2">
        <f t="shared" si="31"/>
        <v>9.7167719999999971</v>
      </c>
      <c r="I273" s="2">
        <f t="array" ref="I273">SUMPRODUCT(B257:B276, (ROW(B257:B276)-ROW(B257)+1)) / (20*21/2)</f>
        <v>8.4585752380952375</v>
      </c>
      <c r="J273" s="2">
        <f t="shared" si="26"/>
        <v>8.6419970417094181</v>
      </c>
      <c r="K273" s="2">
        <f t="shared" si="28"/>
        <v>8.979696452013636</v>
      </c>
    </row>
    <row r="274" spans="1:11" ht="13.5" x14ac:dyDescent="0.25">
      <c r="A274" s="3">
        <f>TITRES_STAT!B277</f>
        <v>42405</v>
      </c>
      <c r="B274" s="6">
        <f>TITRES_STAT!D277</f>
        <v>8.3701000000000008</v>
      </c>
      <c r="C274" s="2">
        <f t="shared" si="29"/>
        <v>-3.8999999999997925E-3</v>
      </c>
      <c r="D274" s="2">
        <f t="shared" si="30"/>
        <v>8.3305600000000002</v>
      </c>
      <c r="E274" s="2">
        <f t="shared" si="32"/>
        <v>8.4646899999999992</v>
      </c>
      <c r="F274" s="2">
        <f t="shared" si="25"/>
        <v>8.6583299999999994</v>
      </c>
      <c r="G274" s="2">
        <f t="shared" si="27"/>
        <v>9.0051099999999984</v>
      </c>
      <c r="H274" s="2">
        <f t="shared" si="31"/>
        <v>9.7142504999999986</v>
      </c>
      <c r="I274" s="2">
        <f t="array" ref="I274">SUMPRODUCT(B258:B277, (ROW(B258:B277)-ROW(B258)+1)) / (20*21/2)</f>
        <v>8.4171161904761913</v>
      </c>
      <c r="J274" s="2">
        <f t="shared" si="26"/>
        <v>8.6161020853561396</v>
      </c>
      <c r="K274" s="2">
        <f t="shared" si="28"/>
        <v>8.955790708797414</v>
      </c>
    </row>
    <row r="275" spans="1:11" ht="13.5" x14ac:dyDescent="0.25">
      <c r="A275" s="3">
        <f>TITRES_STAT!B278</f>
        <v>42408</v>
      </c>
      <c r="B275" s="6">
        <f>TITRES_STAT!D278</f>
        <v>8.3701000000000008</v>
      </c>
      <c r="C275" s="2">
        <f t="shared" si="29"/>
        <v>0</v>
      </c>
      <c r="D275" s="2">
        <f t="shared" si="30"/>
        <v>8.3375400000000006</v>
      </c>
      <c r="E275" s="2">
        <f t="shared" si="32"/>
        <v>8.4418200000000017</v>
      </c>
      <c r="F275" s="2">
        <f t="shared" si="25"/>
        <v>8.6213049999999996</v>
      </c>
      <c r="G275" s="2">
        <f t="shared" si="27"/>
        <v>8.9825479999999978</v>
      </c>
      <c r="H275" s="2">
        <f t="shared" si="31"/>
        <v>9.7113749999999968</v>
      </c>
      <c r="I275" s="2">
        <f t="array" ref="I275">SUMPRODUCT(B259:B278, (ROW(B259:B278)-ROW(B259)+1)) / (20*21/2)</f>
        <v>8.3793490476190478</v>
      </c>
      <c r="J275" s="2">
        <f t="shared" si="26"/>
        <v>8.5926733153222212</v>
      </c>
      <c r="K275" s="2">
        <f t="shared" si="28"/>
        <v>8.9328224457073198</v>
      </c>
    </row>
    <row r="276" spans="1:11" ht="13.5" x14ac:dyDescent="0.25">
      <c r="A276" s="3">
        <f>TITRES_STAT!B279</f>
        <v>42409</v>
      </c>
      <c r="B276" s="6">
        <f>TITRES_STAT!D279</f>
        <v>8.2188999999999997</v>
      </c>
      <c r="C276" s="2">
        <f t="shared" si="29"/>
        <v>-0.15120000000000111</v>
      </c>
      <c r="D276" s="2">
        <f t="shared" si="30"/>
        <v>8.3297799999999995</v>
      </c>
      <c r="E276" s="2">
        <f t="shared" si="32"/>
        <v>8.3914200000000001</v>
      </c>
      <c r="F276" s="2">
        <f t="shared" ref="F276:F339" si="33">AVERAGE(B257:B276)</f>
        <v>8.5767199999999981</v>
      </c>
      <c r="G276" s="2">
        <f t="shared" si="27"/>
        <v>8.9573479999999996</v>
      </c>
      <c r="H276" s="2">
        <f t="shared" si="31"/>
        <v>9.7074449999999963</v>
      </c>
      <c r="I276" s="2">
        <f t="array" ref="I276">SUMPRODUCT(B260:B279, (ROW(B260:B279)-ROW(B260)+1)) / (20*21/2)</f>
        <v>8.3460123809523807</v>
      </c>
      <c r="J276" s="2">
        <f t="shared" si="26"/>
        <v>8.557075856720104</v>
      </c>
      <c r="K276" s="2">
        <f t="shared" si="28"/>
        <v>8.9048254870521308</v>
      </c>
    </row>
    <row r="277" spans="1:11" ht="13.5" x14ac:dyDescent="0.25">
      <c r="A277" s="3">
        <f>TITRES_STAT!B280</f>
        <v>42410</v>
      </c>
      <c r="B277" s="6">
        <f>TITRES_STAT!D280</f>
        <v>8.1414000000000009</v>
      </c>
      <c r="C277" s="2">
        <f t="shared" si="29"/>
        <v>-7.7499999999998792E-2</v>
      </c>
      <c r="D277" s="2">
        <f t="shared" si="30"/>
        <v>8.2949000000000019</v>
      </c>
      <c r="E277" s="2">
        <f t="shared" si="32"/>
        <v>8.3371500000000012</v>
      </c>
      <c r="F277" s="2">
        <f t="shared" si="33"/>
        <v>8.5379550000000002</v>
      </c>
      <c r="G277" s="2">
        <f t="shared" si="27"/>
        <v>8.9317619999999991</v>
      </c>
      <c r="H277" s="2">
        <f t="shared" si="31"/>
        <v>9.7025309999999987</v>
      </c>
      <c r="I277" s="2">
        <f t="array" ref="I277">SUMPRODUCT(B261:B280, (ROW(B261:B280)-ROW(B261)+1)) / (20*21/2)</f>
        <v>8.316183333333333</v>
      </c>
      <c r="J277" s="2">
        <f t="shared" ref="J277:J340" si="34">$J$4*B277+J276*(1-$J$4)</f>
        <v>8.5174876798896175</v>
      </c>
      <c r="K277" s="2">
        <f t="shared" si="28"/>
        <v>8.8748872326579296</v>
      </c>
    </row>
    <row r="278" spans="1:11" ht="13.5" x14ac:dyDescent="0.25">
      <c r="A278" s="3">
        <f>TITRES_STAT!B281</f>
        <v>42411</v>
      </c>
      <c r="B278" s="6">
        <f>TITRES_STAT!D281</f>
        <v>8.1414000000000009</v>
      </c>
      <c r="C278" s="2">
        <f t="shared" si="29"/>
        <v>0</v>
      </c>
      <c r="D278" s="2">
        <f t="shared" si="30"/>
        <v>8.2483800000000009</v>
      </c>
      <c r="E278" s="2">
        <f t="shared" si="32"/>
        <v>8.2976100000000024</v>
      </c>
      <c r="F278" s="2">
        <f t="shared" si="33"/>
        <v>8.4914349999999992</v>
      </c>
      <c r="G278" s="2">
        <f t="shared" si="27"/>
        <v>8.9085020000000004</v>
      </c>
      <c r="H278" s="2">
        <f t="shared" si="31"/>
        <v>9.6962559999999982</v>
      </c>
      <c r="I278" s="2">
        <f t="array" ref="I278">SUMPRODUCT(B262:B281, (ROW(B262:B281)-ROW(B262)+1)) / (20*21/2)</f>
        <v>8.2894000000000005</v>
      </c>
      <c r="J278" s="2">
        <f t="shared" si="34"/>
        <v>8.4816698056144162</v>
      </c>
      <c r="K278" s="2">
        <f t="shared" si="28"/>
        <v>8.8461230274556577</v>
      </c>
    </row>
    <row r="279" spans="1:11" ht="13.5" x14ac:dyDescent="0.25">
      <c r="A279" s="3">
        <f>TITRES_STAT!B282</f>
        <v>42412</v>
      </c>
      <c r="B279" s="6">
        <f>TITRES_STAT!D282</f>
        <v>8.1414000000000009</v>
      </c>
      <c r="C279" s="2">
        <f t="shared" si="29"/>
        <v>0</v>
      </c>
      <c r="D279" s="2">
        <f t="shared" si="30"/>
        <v>8.2026399999999988</v>
      </c>
      <c r="E279" s="2">
        <f t="shared" si="32"/>
        <v>8.2666000000000004</v>
      </c>
      <c r="F279" s="2">
        <f t="shared" si="33"/>
        <v>8.454604999999999</v>
      </c>
      <c r="G279" s="2">
        <f t="shared" si="27"/>
        <v>8.8829159999999998</v>
      </c>
      <c r="H279" s="2">
        <f t="shared" si="31"/>
        <v>9.689980999999996</v>
      </c>
      <c r="I279" s="2">
        <f t="array" ref="I279">SUMPRODUCT(B263:B282, (ROW(B263:B282)-ROW(B263)+1)) / (20*21/2)</f>
        <v>8.2618747619047621</v>
      </c>
      <c r="J279" s="2">
        <f t="shared" si="34"/>
        <v>8.4492631574606616</v>
      </c>
      <c r="K279" s="2">
        <f t="shared" si="28"/>
        <v>8.8184868303005342</v>
      </c>
    </row>
    <row r="280" spans="1:11" ht="13.5" x14ac:dyDescent="0.25">
      <c r="A280" s="3">
        <f>TITRES_STAT!B283</f>
        <v>42415</v>
      </c>
      <c r="B280" s="6">
        <f>TITRES_STAT!D283</f>
        <v>8.1414000000000009</v>
      </c>
      <c r="C280" s="2">
        <f t="shared" si="29"/>
        <v>0</v>
      </c>
      <c r="D280" s="2">
        <f t="shared" si="30"/>
        <v>8.156900000000002</v>
      </c>
      <c r="E280" s="2">
        <f t="shared" si="32"/>
        <v>8.2472200000000022</v>
      </c>
      <c r="F280" s="2">
        <f t="shared" si="33"/>
        <v>8.422625</v>
      </c>
      <c r="G280" s="2">
        <f t="shared" si="27"/>
        <v>8.8573299999999993</v>
      </c>
      <c r="H280" s="2">
        <f t="shared" si="31"/>
        <v>9.683742999999998</v>
      </c>
      <c r="I280" s="2">
        <f t="array" ref="I280">SUMPRODUCT(B264:B283, (ROW(B264:B283)-ROW(B264)+1)) / (20*21/2)</f>
        <v>8.248009999999999</v>
      </c>
      <c r="J280" s="2">
        <f t="shared" si="34"/>
        <v>8.4199428567501222</v>
      </c>
      <c r="K280" s="2">
        <f t="shared" si="28"/>
        <v>8.7919344055828663</v>
      </c>
    </row>
    <row r="281" spans="1:11" ht="13.5" x14ac:dyDescent="0.25">
      <c r="A281" s="3">
        <f>TITRES_STAT!B284</f>
        <v>42416</v>
      </c>
      <c r="B281" s="6">
        <f>TITRES_STAT!D284</f>
        <v>8.1414000000000009</v>
      </c>
      <c r="C281" s="2">
        <f t="shared" si="29"/>
        <v>0</v>
      </c>
      <c r="D281" s="2">
        <f t="shared" si="30"/>
        <v>8.1414000000000009</v>
      </c>
      <c r="E281" s="2">
        <f t="shared" si="32"/>
        <v>8.235590000000002</v>
      </c>
      <c r="F281" s="2">
        <f t="shared" si="33"/>
        <v>8.3916149999999998</v>
      </c>
      <c r="G281" s="2">
        <f t="shared" si="27"/>
        <v>8.832519999999997</v>
      </c>
      <c r="H281" s="2">
        <f t="shared" si="31"/>
        <v>9.6772999999999989</v>
      </c>
      <c r="I281" s="2">
        <f t="array" ref="I281">SUMPRODUCT(B265:B284, (ROW(B265:B284)-ROW(B265)+1)) / (20*21/2)</f>
        <v>8.2343280952380962</v>
      </c>
      <c r="J281" s="2">
        <f t="shared" si="34"/>
        <v>8.393414965631063</v>
      </c>
      <c r="K281" s="2">
        <f t="shared" si="28"/>
        <v>8.7664232524227543</v>
      </c>
    </row>
    <row r="282" spans="1:11" ht="13.5" x14ac:dyDescent="0.25">
      <c r="A282" s="3">
        <f>TITRES_STAT!B285</f>
        <v>42417</v>
      </c>
      <c r="B282" s="6">
        <f>TITRES_STAT!D285</f>
        <v>8.1026000000000007</v>
      </c>
      <c r="C282" s="2">
        <f t="shared" si="29"/>
        <v>-3.8800000000000168E-2</v>
      </c>
      <c r="D282" s="2">
        <f t="shared" si="30"/>
        <v>8.1336400000000015</v>
      </c>
      <c r="E282" s="2">
        <f t="shared" si="32"/>
        <v>8.2142700000000026</v>
      </c>
      <c r="F282" s="2">
        <f t="shared" si="33"/>
        <v>8.3644800000000004</v>
      </c>
      <c r="G282" s="2">
        <f t="shared" si="27"/>
        <v>8.8084839999999982</v>
      </c>
      <c r="H282" s="2">
        <f t="shared" si="31"/>
        <v>9.6695629999999984</v>
      </c>
      <c r="I282" s="2">
        <f t="array" ref="I282">SUMPRODUCT(B266:B285, (ROW(B266:B285)-ROW(B266)+1)) / (20*21/2)</f>
        <v>8.2221761904761923</v>
      </c>
      <c r="J282" s="2">
        <f t="shared" si="34"/>
        <v>8.365718302237628</v>
      </c>
      <c r="K282" s="2">
        <f t="shared" si="28"/>
        <v>8.7403909680140188</v>
      </c>
    </row>
    <row r="283" spans="1:11" ht="13.5" x14ac:dyDescent="0.25">
      <c r="A283" s="3">
        <f>TITRES_STAT!B286</f>
        <v>42418</v>
      </c>
      <c r="B283" s="6">
        <f>TITRES_STAT!D286</f>
        <v>8.2188999999999997</v>
      </c>
      <c r="C283" s="2">
        <f t="shared" si="29"/>
        <v>0.11629999999999896</v>
      </c>
      <c r="D283" s="2">
        <f t="shared" si="30"/>
        <v>8.1491399999999992</v>
      </c>
      <c r="E283" s="2">
        <f t="shared" si="32"/>
        <v>8.1987600000000018</v>
      </c>
      <c r="F283" s="2">
        <f t="shared" si="33"/>
        <v>8.343160000000001</v>
      </c>
      <c r="G283" s="2">
        <f t="shared" si="27"/>
        <v>8.7860759999999978</v>
      </c>
      <c r="H283" s="2">
        <f t="shared" si="31"/>
        <v>9.6632279999999984</v>
      </c>
      <c r="I283" s="2">
        <f t="array" ref="I283">SUMPRODUCT(B267:B286, (ROW(B267:B286)-ROW(B267)+1)) / (20*21/2)</f>
        <v>8.2067823809523812</v>
      </c>
      <c r="J283" s="2">
        <f t="shared" si="34"/>
        <v>8.3517356067864252</v>
      </c>
      <c r="K283" s="2">
        <f t="shared" si="28"/>
        <v>8.7199403418173898</v>
      </c>
    </row>
    <row r="284" spans="1:11" ht="13.5" x14ac:dyDescent="0.25">
      <c r="A284" s="3">
        <f>TITRES_STAT!B287</f>
        <v>42419</v>
      </c>
      <c r="B284" s="6">
        <f>TITRES_STAT!D287</f>
        <v>8.1995000000000005</v>
      </c>
      <c r="C284" s="2">
        <f t="shared" si="29"/>
        <v>-1.9399999999999196E-2</v>
      </c>
      <c r="D284" s="2">
        <f t="shared" si="30"/>
        <v>8.1607599999999998</v>
      </c>
      <c r="E284" s="2">
        <f t="shared" si="32"/>
        <v>8.1817000000000011</v>
      </c>
      <c r="F284" s="2">
        <f t="shared" si="33"/>
        <v>8.3231950000000001</v>
      </c>
      <c r="G284" s="2">
        <f t="shared" si="27"/>
        <v>8.7632799999999964</v>
      </c>
      <c r="H284" s="2">
        <f t="shared" si="31"/>
        <v>9.6576164999999961</v>
      </c>
      <c r="I284" s="2">
        <f t="array" ref="I284">SUMPRODUCT(B268:B287, (ROW(B268:B287)-ROW(B268)+1)) / (20*21/2)</f>
        <v>8.1923099999999991</v>
      </c>
      <c r="J284" s="2">
        <f t="shared" si="34"/>
        <v>8.3372369775686703</v>
      </c>
      <c r="K284" s="2">
        <f t="shared" si="28"/>
        <v>8.6995309166480812</v>
      </c>
    </row>
    <row r="285" spans="1:11" ht="13.5" x14ac:dyDescent="0.25">
      <c r="A285" s="3">
        <f>TITRES_STAT!B288</f>
        <v>42422</v>
      </c>
      <c r="B285" s="6">
        <f>TITRES_STAT!D288</f>
        <v>8.1956000000000007</v>
      </c>
      <c r="C285" s="2">
        <f t="shared" si="29"/>
        <v>-3.8999999999997925E-3</v>
      </c>
      <c r="D285" s="2">
        <f t="shared" si="30"/>
        <v>8.1715999999999998</v>
      </c>
      <c r="E285" s="2">
        <f t="shared" si="32"/>
        <v>8.1642500000000009</v>
      </c>
      <c r="F285" s="2">
        <f t="shared" si="33"/>
        <v>8.3030350000000013</v>
      </c>
      <c r="G285" s="2">
        <f t="shared" si="27"/>
        <v>8.7404059999999966</v>
      </c>
      <c r="H285" s="2">
        <f t="shared" si="31"/>
        <v>9.6519854999999986</v>
      </c>
      <c r="I285" s="2">
        <f t="array" ref="I285">SUMPRODUCT(B269:B288, (ROW(B269:B288)-ROW(B269)+1)) / (20*21/2)</f>
        <v>8.1742380952380973</v>
      </c>
      <c r="J285" s="2">
        <f t="shared" si="34"/>
        <v>8.3237477416097487</v>
      </c>
      <c r="K285" s="2">
        <f t="shared" si="28"/>
        <v>8.6797689199167856</v>
      </c>
    </row>
    <row r="286" spans="1:11" ht="13.5" x14ac:dyDescent="0.25">
      <c r="A286" s="3">
        <f>TITRES_STAT!B289</f>
        <v>42423</v>
      </c>
      <c r="B286" s="6">
        <f>TITRES_STAT!D289</f>
        <v>8.1414000000000009</v>
      </c>
      <c r="C286" s="2">
        <f t="shared" si="29"/>
        <v>-5.4199999999999804E-2</v>
      </c>
      <c r="D286" s="2">
        <f t="shared" si="30"/>
        <v>8.1716000000000015</v>
      </c>
      <c r="E286" s="2">
        <f t="shared" si="32"/>
        <v>8.1565000000000012</v>
      </c>
      <c r="F286" s="2">
        <f t="shared" si="33"/>
        <v>8.2739600000000024</v>
      </c>
      <c r="G286" s="2">
        <f t="shared" si="27"/>
        <v>8.7171459999999961</v>
      </c>
      <c r="H286" s="2">
        <f t="shared" si="31"/>
        <v>9.6460834999999978</v>
      </c>
      <c r="I286" s="2">
        <f t="array" ref="I286">SUMPRODUCT(B270:B289, (ROW(B270:B289)-ROW(B270)+1)) / (20*21/2)</f>
        <v>8.1484838095238104</v>
      </c>
      <c r="J286" s="2">
        <f t="shared" si="34"/>
        <v>8.3063812900278684</v>
      </c>
      <c r="K286" s="2">
        <f t="shared" si="28"/>
        <v>8.6586564132533823</v>
      </c>
    </row>
    <row r="287" spans="1:11" ht="13.5" x14ac:dyDescent="0.25">
      <c r="A287" s="3">
        <f>TITRES_STAT!B290</f>
        <v>42424</v>
      </c>
      <c r="B287" s="6">
        <f>TITRES_STAT!D290</f>
        <v>8.1219999999999999</v>
      </c>
      <c r="C287" s="2">
        <f t="shared" si="29"/>
        <v>-1.9400000000000972E-2</v>
      </c>
      <c r="D287" s="2">
        <f t="shared" si="30"/>
        <v>8.1754799999999985</v>
      </c>
      <c r="E287" s="2">
        <f t="shared" si="32"/>
        <v>8.15456</v>
      </c>
      <c r="F287" s="2">
        <f t="shared" si="33"/>
        <v>8.2458550000000024</v>
      </c>
      <c r="G287" s="2">
        <f t="shared" si="27"/>
        <v>8.6934979999999982</v>
      </c>
      <c r="H287" s="2">
        <f t="shared" si="31"/>
        <v>9.640233499999999</v>
      </c>
      <c r="I287" s="2">
        <f t="array" ref="I287">SUMPRODUCT(B271:B290, (ROW(B271:B290)-ROW(B271)+1)) / (20*21/2)</f>
        <v>8.1025871428571428</v>
      </c>
      <c r="J287" s="2">
        <f t="shared" si="34"/>
        <v>8.2888211671680718</v>
      </c>
      <c r="K287" s="2">
        <f t="shared" si="28"/>
        <v>8.6376110637140329</v>
      </c>
    </row>
    <row r="288" spans="1:11" ht="13.5" x14ac:dyDescent="0.25">
      <c r="A288" s="3">
        <f>TITRES_STAT!B291</f>
        <v>42425</v>
      </c>
      <c r="B288" s="6">
        <f>TITRES_STAT!D291</f>
        <v>8.0561000000000007</v>
      </c>
      <c r="C288" s="2">
        <f t="shared" si="29"/>
        <v>-6.5899999999999181E-2</v>
      </c>
      <c r="D288" s="2">
        <f t="shared" si="30"/>
        <v>8.1429200000000002</v>
      </c>
      <c r="E288" s="2">
        <f t="shared" si="32"/>
        <v>8.1460299999999997</v>
      </c>
      <c r="F288" s="2">
        <f t="shared" si="33"/>
        <v>8.2218200000000028</v>
      </c>
      <c r="G288" s="2">
        <f t="shared" si="27"/>
        <v>8.6693079999999991</v>
      </c>
      <c r="H288" s="2">
        <f t="shared" si="31"/>
        <v>9.634053999999999</v>
      </c>
      <c r="I288" s="2">
        <f t="array" ref="I288">SUMPRODUCT(B272:B291, (ROW(B272:B291)-ROW(B272)+1)) / (20*21/2)</f>
        <v>8.0633395238095247</v>
      </c>
      <c r="J288" s="2">
        <f t="shared" si="34"/>
        <v>8.2666572464853978</v>
      </c>
      <c r="K288" s="2">
        <f t="shared" si="28"/>
        <v>8.6148067082742674</v>
      </c>
    </row>
    <row r="289" spans="1:11" ht="13.5" x14ac:dyDescent="0.25">
      <c r="A289" s="3">
        <f>TITRES_STAT!B292</f>
        <v>42426</v>
      </c>
      <c r="B289" s="6">
        <f>TITRES_STAT!D292</f>
        <v>7.9513999999999996</v>
      </c>
      <c r="C289" s="2">
        <f t="shared" si="29"/>
        <v>-0.10470000000000113</v>
      </c>
      <c r="D289" s="2">
        <f t="shared" si="30"/>
        <v>8.093300000000001</v>
      </c>
      <c r="E289" s="2">
        <f t="shared" si="32"/>
        <v>8.1270299999999995</v>
      </c>
      <c r="F289" s="2">
        <f t="shared" si="33"/>
        <v>8.1968150000000026</v>
      </c>
      <c r="G289" s="2">
        <f t="shared" si="27"/>
        <v>8.6430239999999987</v>
      </c>
      <c r="H289" s="2">
        <f t="shared" si="31"/>
        <v>9.6281339999999975</v>
      </c>
      <c r="I289" s="2">
        <f t="array" ref="I289">SUMPRODUCT(B273:B292, (ROW(B273:B292)-ROW(B273)+1)) / (20*21/2)</f>
        <v>8.0264919047619063</v>
      </c>
      <c r="J289" s="2">
        <f t="shared" si="34"/>
        <v>8.2366327468201206</v>
      </c>
      <c r="K289" s="2">
        <f t="shared" si="28"/>
        <v>8.5887907589301786</v>
      </c>
    </row>
    <row r="290" spans="1:11" ht="13.5" x14ac:dyDescent="0.25">
      <c r="A290" s="3">
        <f>TITRES_STAT!B293</f>
        <v>42429</v>
      </c>
      <c r="B290" s="6">
        <f>TITRES_STAT!D293</f>
        <v>7.7149000000000001</v>
      </c>
      <c r="C290" s="2">
        <f t="shared" si="29"/>
        <v>-0.23649999999999949</v>
      </c>
      <c r="D290" s="2">
        <f t="shared" si="30"/>
        <v>7.9971599999999992</v>
      </c>
      <c r="E290" s="2">
        <f t="shared" si="32"/>
        <v>8.0843799999999995</v>
      </c>
      <c r="F290" s="2">
        <f t="shared" si="33"/>
        <v>8.1658000000000026</v>
      </c>
      <c r="G290" s="2">
        <f t="shared" si="27"/>
        <v>8.6120099999999979</v>
      </c>
      <c r="H290" s="2">
        <f t="shared" si="31"/>
        <v>9.6215904999999982</v>
      </c>
      <c r="I290" s="2">
        <f t="array" ref="I290">SUMPRODUCT(B274:B293, (ROW(B274:B293)-ROW(B274)+1)) / (20*21/2)</f>
        <v>7.992320952380954</v>
      </c>
      <c r="J290" s="2">
        <f t="shared" si="34"/>
        <v>8.1869439137896318</v>
      </c>
      <c r="K290" s="2">
        <f t="shared" si="28"/>
        <v>8.5545205330897804</v>
      </c>
    </row>
    <row r="291" spans="1:11" ht="13.5" x14ac:dyDescent="0.25">
      <c r="A291" s="3">
        <f>TITRES_STAT!B294</f>
        <v>42430</v>
      </c>
      <c r="B291" s="6">
        <f>TITRES_STAT!D294</f>
        <v>7.7537000000000003</v>
      </c>
      <c r="C291" s="2">
        <f t="shared" si="29"/>
        <v>3.8800000000000168E-2</v>
      </c>
      <c r="D291" s="2">
        <f t="shared" si="30"/>
        <v>7.9196200000000001</v>
      </c>
      <c r="E291" s="2">
        <f t="shared" si="32"/>
        <v>8.0456099999999999</v>
      </c>
      <c r="F291" s="2">
        <f t="shared" si="33"/>
        <v>8.1406000000000027</v>
      </c>
      <c r="G291" s="2">
        <f t="shared" si="27"/>
        <v>8.5863459999999971</v>
      </c>
      <c r="H291" s="2">
        <f t="shared" si="31"/>
        <v>9.6153719999999971</v>
      </c>
      <c r="I291" s="2">
        <f t="array" ref="I291">SUMPRODUCT(B275:B294, (ROW(B275:B294)-ROW(B275)+1)) / (20*21/2)</f>
        <v>7.9980276190476189</v>
      </c>
      <c r="J291" s="2">
        <f t="shared" si="34"/>
        <v>8.1456825886668103</v>
      </c>
      <c r="K291" s="2">
        <f t="shared" si="28"/>
        <v>8.5231158063019468</v>
      </c>
    </row>
    <row r="292" spans="1:11" ht="13.5" x14ac:dyDescent="0.25">
      <c r="A292" s="3">
        <f>TITRES_STAT!B295</f>
        <v>42431</v>
      </c>
      <c r="B292" s="6">
        <f>TITRES_STAT!D295</f>
        <v>7.7537000000000003</v>
      </c>
      <c r="C292" s="2">
        <f t="shared" si="29"/>
        <v>0</v>
      </c>
      <c r="D292" s="2">
        <f t="shared" si="30"/>
        <v>7.8459600000000007</v>
      </c>
      <c r="E292" s="2">
        <f t="shared" si="32"/>
        <v>8.0107199999999974</v>
      </c>
      <c r="F292" s="2">
        <f t="shared" si="33"/>
        <v>8.1124950000000027</v>
      </c>
      <c r="G292" s="2">
        <f t="shared" si="27"/>
        <v>8.5568819999999981</v>
      </c>
      <c r="H292" s="2">
        <f t="shared" si="31"/>
        <v>9.6093769999999967</v>
      </c>
      <c r="I292" s="2">
        <f t="array" ref="I292">SUMPRODUCT(B276:B295, (ROW(B276:B295)-ROW(B276)+1)) / (20*21/2)</f>
        <v>8.0048233333333343</v>
      </c>
      <c r="J292" s="2">
        <f t="shared" si="34"/>
        <v>8.1083509135556859</v>
      </c>
      <c r="K292" s="2">
        <f t="shared" si="28"/>
        <v>8.4929426374273618</v>
      </c>
    </row>
    <row r="293" spans="1:11" ht="13.5" x14ac:dyDescent="0.25">
      <c r="A293" s="3">
        <f>TITRES_STAT!B296</f>
        <v>42432</v>
      </c>
      <c r="B293" s="6">
        <f>TITRES_STAT!D296</f>
        <v>7.7537000000000003</v>
      </c>
      <c r="C293" s="2">
        <f t="shared" si="29"/>
        <v>0</v>
      </c>
      <c r="D293" s="2">
        <f t="shared" si="30"/>
        <v>7.7854800000000015</v>
      </c>
      <c r="E293" s="2">
        <f t="shared" si="32"/>
        <v>7.9641999999999999</v>
      </c>
      <c r="F293" s="2">
        <f t="shared" si="33"/>
        <v>8.0814800000000027</v>
      </c>
      <c r="G293" s="2">
        <f t="shared" si="27"/>
        <v>8.5297439999999991</v>
      </c>
      <c r="H293" s="2">
        <f t="shared" si="31"/>
        <v>9.6033819999999963</v>
      </c>
      <c r="I293" s="2">
        <f t="array" ref="I293">SUMPRODUCT(B277:B296, (ROW(B277:B296)-ROW(B277)+1)) / (20*21/2)</f>
        <v>8.0130700000000008</v>
      </c>
      <c r="J293" s="2">
        <f t="shared" si="34"/>
        <v>8.0745746360741926</v>
      </c>
      <c r="K293" s="2">
        <f t="shared" si="28"/>
        <v>8.4639527300772706</v>
      </c>
    </row>
    <row r="294" spans="1:11" ht="13.5" x14ac:dyDescent="0.25">
      <c r="A294" s="3">
        <f>TITRES_STAT!B297</f>
        <v>42433</v>
      </c>
      <c r="B294" s="6">
        <f>TITRES_STAT!D297</f>
        <v>8.1414000000000009</v>
      </c>
      <c r="C294" s="2">
        <f t="shared" si="29"/>
        <v>0.3877000000000006</v>
      </c>
      <c r="D294" s="2">
        <f t="shared" si="30"/>
        <v>7.8234800000000009</v>
      </c>
      <c r="E294" s="2">
        <f t="shared" si="32"/>
        <v>7.9583900000000014</v>
      </c>
      <c r="F294" s="2">
        <f t="shared" si="33"/>
        <v>8.0700450000000021</v>
      </c>
      <c r="G294" s="2">
        <f t="shared" si="27"/>
        <v>8.5082679999999957</v>
      </c>
      <c r="H294" s="2">
        <f t="shared" si="31"/>
        <v>9.5988034999999954</v>
      </c>
      <c r="I294" s="2">
        <f t="array" ref="I294">SUMPRODUCT(B278:B297, (ROW(B278:B297)-ROW(B278)+1)) / (20*21/2)</f>
        <v>8.0286866666666672</v>
      </c>
      <c r="J294" s="2">
        <f t="shared" si="34"/>
        <v>8.0809389564480796</v>
      </c>
      <c r="K294" s="2">
        <f t="shared" si="28"/>
        <v>8.4513036034075739</v>
      </c>
    </row>
    <row r="295" spans="1:11" ht="13.5" x14ac:dyDescent="0.25">
      <c r="A295" s="3">
        <f>TITRES_STAT!B298</f>
        <v>42436</v>
      </c>
      <c r="B295" s="6">
        <f>TITRES_STAT!D298</f>
        <v>8.1414000000000009</v>
      </c>
      <c r="C295" s="2">
        <f t="shared" si="29"/>
        <v>0</v>
      </c>
      <c r="D295" s="2">
        <f t="shared" si="30"/>
        <v>7.9087800000000001</v>
      </c>
      <c r="E295" s="2">
        <f t="shared" si="32"/>
        <v>7.9529700000000005</v>
      </c>
      <c r="F295" s="2">
        <f t="shared" si="33"/>
        <v>8.0586100000000034</v>
      </c>
      <c r="G295" s="2">
        <f t="shared" si="27"/>
        <v>8.4881099999999972</v>
      </c>
      <c r="H295" s="2">
        <f t="shared" si="31"/>
        <v>9.594206499999995</v>
      </c>
      <c r="I295" s="2">
        <f t="array" ref="I295">SUMPRODUCT(B279:B298, (ROW(B279:B298)-ROW(B279)+1)) / (20*21/2)</f>
        <v>8.0546390476190481</v>
      </c>
      <c r="J295" s="2">
        <f t="shared" si="34"/>
        <v>8.0866971510720713</v>
      </c>
      <c r="K295" s="2">
        <f t="shared" si="28"/>
        <v>8.4391505209210038</v>
      </c>
    </row>
    <row r="296" spans="1:11" ht="13.5" x14ac:dyDescent="0.25">
      <c r="A296" s="3">
        <f>TITRES_STAT!B299</f>
        <v>42437</v>
      </c>
      <c r="B296" s="6">
        <f>TITRES_STAT!D299</f>
        <v>8.1452000000000009</v>
      </c>
      <c r="C296" s="2">
        <f t="shared" si="29"/>
        <v>3.8000000000000256E-3</v>
      </c>
      <c r="D296" s="2">
        <f t="shared" si="30"/>
        <v>7.9870800000000006</v>
      </c>
      <c r="E296" s="2">
        <f t="shared" si="32"/>
        <v>7.9533500000000021</v>
      </c>
      <c r="F296" s="2">
        <f t="shared" si="33"/>
        <v>8.0549250000000008</v>
      </c>
      <c r="G296" s="2">
        <f t="shared" si="27"/>
        <v>8.4688019999999966</v>
      </c>
      <c r="H296" s="2">
        <f t="shared" si="31"/>
        <v>9.5896284999999963</v>
      </c>
      <c r="I296" s="2">
        <f t="array" ref="I296">SUMPRODUCT(B280:B299, (ROW(B280:B299)-ROW(B280)+1)) / (20*21/2)</f>
        <v>8.0915061904761902</v>
      </c>
      <c r="J296" s="2">
        <f t="shared" si="34"/>
        <v>8.092268850969969</v>
      </c>
      <c r="K296" s="2">
        <f t="shared" si="28"/>
        <v>8.4276230495123379</v>
      </c>
    </row>
    <row r="297" spans="1:11" ht="13.5" x14ac:dyDescent="0.25">
      <c r="A297" s="3">
        <f>TITRES_STAT!B300</f>
        <v>42438</v>
      </c>
      <c r="B297" s="6">
        <f>TITRES_STAT!D300</f>
        <v>8.2188999999999997</v>
      </c>
      <c r="C297" s="2">
        <f t="shared" si="29"/>
        <v>7.3699999999998766E-2</v>
      </c>
      <c r="D297" s="2">
        <f t="shared" si="30"/>
        <v>8.0801200000000009</v>
      </c>
      <c r="E297" s="2">
        <f t="shared" si="32"/>
        <v>7.9630400000000021</v>
      </c>
      <c r="F297" s="2">
        <f t="shared" si="33"/>
        <v>8.0587999999999997</v>
      </c>
      <c r="G297" s="2">
        <f t="shared" si="27"/>
        <v>8.4518219999999982</v>
      </c>
      <c r="H297" s="2">
        <f t="shared" si="31"/>
        <v>9.5842999999999954</v>
      </c>
      <c r="I297" s="2">
        <f t="array" ref="I297">SUMPRODUCT(B281:B300, (ROW(B281:B300)-ROW(B281)+1)) / (20*21/2)</f>
        <v>8.1327828571428569</v>
      </c>
      <c r="J297" s="2">
        <f t="shared" si="34"/>
        <v>8.1043289604013999</v>
      </c>
      <c r="K297" s="2">
        <f t="shared" si="28"/>
        <v>8.4194378318844034</v>
      </c>
    </row>
    <row r="298" spans="1:11" ht="13.5" x14ac:dyDescent="0.25">
      <c r="A298" s="3">
        <f>TITRES_STAT!B301</f>
        <v>42439</v>
      </c>
      <c r="B298" s="6">
        <f>TITRES_STAT!D301</f>
        <v>8.3313000000000006</v>
      </c>
      <c r="C298" s="2">
        <f t="shared" si="29"/>
        <v>0.11240000000000094</v>
      </c>
      <c r="D298" s="2">
        <f t="shared" si="30"/>
        <v>8.1956400000000009</v>
      </c>
      <c r="E298" s="2">
        <f t="shared" si="32"/>
        <v>7.9905600000000021</v>
      </c>
      <c r="F298" s="2">
        <f t="shared" si="33"/>
        <v>8.0682949999999973</v>
      </c>
      <c r="G298" s="2">
        <f t="shared" si="27"/>
        <v>8.4362359999999974</v>
      </c>
      <c r="H298" s="2">
        <f t="shared" si="31"/>
        <v>9.5795334999999948</v>
      </c>
      <c r="I298" s="2">
        <f t="array" ref="I298">SUMPRODUCT(B282:B301, (ROW(B282:B301)-ROW(B282)+1)) / (20*21/2)</f>
        <v>8.158611904761905</v>
      </c>
      <c r="J298" s="2">
        <f t="shared" si="34"/>
        <v>8.1259452498869802</v>
      </c>
      <c r="K298" s="2">
        <f t="shared" si="28"/>
        <v>8.4159814463203091</v>
      </c>
    </row>
    <row r="299" spans="1:11" ht="13.5" x14ac:dyDescent="0.25">
      <c r="A299" s="3">
        <f>TITRES_STAT!B302</f>
        <v>42440</v>
      </c>
      <c r="B299" s="6">
        <f>TITRES_STAT!D302</f>
        <v>8.4553999999999991</v>
      </c>
      <c r="C299" s="2">
        <f t="shared" si="29"/>
        <v>0.12409999999999854</v>
      </c>
      <c r="D299" s="2">
        <f t="shared" si="30"/>
        <v>8.2584399999999984</v>
      </c>
      <c r="E299" s="2">
        <f t="shared" si="32"/>
        <v>8.0409600000000019</v>
      </c>
      <c r="F299" s="2">
        <f t="shared" si="33"/>
        <v>8.083994999999998</v>
      </c>
      <c r="G299" s="2">
        <f t="shared" si="27"/>
        <v>8.4246839999999992</v>
      </c>
      <c r="H299" s="2">
        <f t="shared" si="31"/>
        <v>9.5753874999999944</v>
      </c>
      <c r="I299" s="2">
        <f t="array" ref="I299">SUMPRODUCT(B283:B302, (ROW(B283:B302)-ROW(B283)+1)) / (20*21/2)</f>
        <v>8.1792666666666669</v>
      </c>
      <c r="J299" s="2">
        <f t="shared" si="34"/>
        <v>8.1573218927548865</v>
      </c>
      <c r="K299" s="2">
        <f t="shared" si="28"/>
        <v>8.4175272719548069</v>
      </c>
    </row>
    <row r="300" spans="1:11" ht="13.5" x14ac:dyDescent="0.25">
      <c r="A300" s="3">
        <f>TITRES_STAT!B303</f>
        <v>42443</v>
      </c>
      <c r="B300" s="6">
        <f>TITRES_STAT!D303</f>
        <v>8.5174000000000003</v>
      </c>
      <c r="C300" s="2">
        <f t="shared" si="29"/>
        <v>6.2000000000001165E-2</v>
      </c>
      <c r="D300" s="2">
        <f t="shared" si="30"/>
        <v>8.333639999999999</v>
      </c>
      <c r="E300" s="2">
        <f t="shared" si="32"/>
        <v>8.1212099999999996</v>
      </c>
      <c r="F300" s="2">
        <f t="shared" si="33"/>
        <v>8.1027949999999986</v>
      </c>
      <c r="G300" s="2">
        <f t="shared" si="27"/>
        <v>8.4136739999999985</v>
      </c>
      <c r="H300" s="2">
        <f t="shared" si="31"/>
        <v>9.5713839999999948</v>
      </c>
      <c r="I300" s="2">
        <f t="array" ref="I300">SUMPRODUCT(B284:B303, (ROW(B284:B303)-ROW(B284)+1)) / (20*21/2)</f>
        <v>8.198832380952382</v>
      </c>
      <c r="J300" s="2">
        <f t="shared" si="34"/>
        <v>8.1916150458258503</v>
      </c>
      <c r="K300" s="2">
        <f t="shared" si="28"/>
        <v>8.4214438495252075</v>
      </c>
    </row>
    <row r="301" spans="1:11" ht="13.5" x14ac:dyDescent="0.25">
      <c r="A301" s="3">
        <f>TITRES_STAT!B304</f>
        <v>42444</v>
      </c>
      <c r="B301" s="6">
        <f>TITRES_STAT!D304</f>
        <v>8.3740000000000006</v>
      </c>
      <c r="C301" s="2">
        <f t="shared" si="29"/>
        <v>-0.14339999999999975</v>
      </c>
      <c r="D301" s="2">
        <f t="shared" si="30"/>
        <v>8.3794000000000004</v>
      </c>
      <c r="E301" s="2">
        <f t="shared" si="32"/>
        <v>8.1832399999999996</v>
      </c>
      <c r="F301" s="2">
        <f t="shared" si="33"/>
        <v>8.1144250000000007</v>
      </c>
      <c r="G301" s="2">
        <f t="shared" si="27"/>
        <v>8.399718</v>
      </c>
      <c r="H301" s="2">
        <f t="shared" si="31"/>
        <v>9.566681999999993</v>
      </c>
      <c r="I301" s="2">
        <f t="array" ref="I301">SUMPRODUCT(B285:B304, (ROW(B285:B304)-ROW(B285)+1)) / (20*21/2)</f>
        <v>8.2171295238095237</v>
      </c>
      <c r="J301" s="2">
        <f t="shared" si="34"/>
        <v>8.2089850414614833</v>
      </c>
      <c r="K301" s="2">
        <f t="shared" si="28"/>
        <v>8.4195833064065724</v>
      </c>
    </row>
    <row r="302" spans="1:11" ht="13.5" x14ac:dyDescent="0.25">
      <c r="A302" s="3">
        <f>TITRES_STAT!B305</f>
        <v>42445</v>
      </c>
      <c r="B302" s="6">
        <f>TITRES_STAT!D305</f>
        <v>8.3313000000000006</v>
      </c>
      <c r="C302" s="2">
        <f t="shared" si="29"/>
        <v>-4.269999999999996E-2</v>
      </c>
      <c r="D302" s="2">
        <f t="shared" si="30"/>
        <v>8.4018800000000002</v>
      </c>
      <c r="E302" s="2">
        <f t="shared" si="32"/>
        <v>8.2409999999999997</v>
      </c>
      <c r="F302" s="2">
        <f t="shared" si="33"/>
        <v>8.1258599999999994</v>
      </c>
      <c r="G302" s="2">
        <f t="shared" si="27"/>
        <v>8.3856839999999995</v>
      </c>
      <c r="H302" s="2">
        <f t="shared" si="31"/>
        <v>9.5622699999999945</v>
      </c>
      <c r="I302" s="2">
        <f t="array" ref="I302">SUMPRODUCT(B286:B305, (ROW(B286:B305)-ROW(B286)+1)) / (20*21/2)</f>
        <v>8.2333595238095256</v>
      </c>
      <c r="J302" s="2">
        <f t="shared" si="34"/>
        <v>8.2206340851318185</v>
      </c>
      <c r="K302" s="2">
        <f t="shared" si="28"/>
        <v>8.4161212159592562</v>
      </c>
    </row>
    <row r="303" spans="1:11" ht="13.5" x14ac:dyDescent="0.25">
      <c r="A303" s="3">
        <f>TITRES_STAT!B306</f>
        <v>42446</v>
      </c>
      <c r="B303" s="6">
        <f>TITRES_STAT!D306</f>
        <v>8.3313000000000006</v>
      </c>
      <c r="C303" s="2">
        <f t="shared" si="29"/>
        <v>0</v>
      </c>
      <c r="D303" s="2">
        <f t="shared" si="30"/>
        <v>8.4018800000000002</v>
      </c>
      <c r="E303" s="2">
        <f t="shared" si="32"/>
        <v>8.2987599999999997</v>
      </c>
      <c r="F303" s="2">
        <f t="shared" si="33"/>
        <v>8.1314799999999998</v>
      </c>
      <c r="G303" s="2">
        <f t="shared" si="27"/>
        <v>8.3700979999999987</v>
      </c>
      <c r="H303" s="2">
        <f t="shared" si="31"/>
        <v>9.5586224999999949</v>
      </c>
      <c r="I303" s="2">
        <f t="array" ref="I303">SUMPRODUCT(B287:B306, (ROW(B287:B306)-ROW(B287)+1)) / (20*21/2)</f>
        <v>8.248682380952383</v>
      </c>
      <c r="J303" s="2">
        <f t="shared" si="34"/>
        <v>8.2311736960716448</v>
      </c>
      <c r="K303" s="2">
        <f t="shared" si="28"/>
        <v>8.4127948937647758</v>
      </c>
    </row>
    <row r="304" spans="1:11" ht="13.5" x14ac:dyDescent="0.25">
      <c r="A304" s="3">
        <f>TITRES_STAT!B307</f>
        <v>42447</v>
      </c>
      <c r="B304" s="6">
        <f>TITRES_STAT!D307</f>
        <v>8.3236000000000008</v>
      </c>
      <c r="C304" s="2">
        <f t="shared" si="29"/>
        <v>-7.6999999999998181E-3</v>
      </c>
      <c r="D304" s="2">
        <f t="shared" si="30"/>
        <v>8.3755199999999999</v>
      </c>
      <c r="E304" s="2">
        <f t="shared" si="32"/>
        <v>8.3169799999999992</v>
      </c>
      <c r="F304" s="2">
        <f t="shared" si="33"/>
        <v>8.1376850000000012</v>
      </c>
      <c r="G304" s="2">
        <f t="shared" si="27"/>
        <v>8.3547459999999987</v>
      </c>
      <c r="H304" s="2">
        <f t="shared" si="31"/>
        <v>9.5554954999999939</v>
      </c>
      <c r="I304" s="2">
        <f t="array" ref="I304">SUMPRODUCT(B288:B307, (ROW(B288:B307)-ROW(B288)+1)) / (20*21/2)</f>
        <v>8.2624871428571431</v>
      </c>
      <c r="J304" s="2">
        <f t="shared" si="34"/>
        <v>8.2399762012076785</v>
      </c>
      <c r="K304" s="2">
        <f t="shared" si="28"/>
        <v>8.4092970547936083</v>
      </c>
    </row>
    <row r="305" spans="1:11" ht="13.5" x14ac:dyDescent="0.25">
      <c r="A305" s="3">
        <f>TITRES_STAT!B308</f>
        <v>42450</v>
      </c>
      <c r="B305" s="6">
        <f>TITRES_STAT!D308</f>
        <v>8.3080999999999996</v>
      </c>
      <c r="C305" s="2">
        <f t="shared" si="29"/>
        <v>-1.550000000000118E-2</v>
      </c>
      <c r="D305" s="2">
        <f t="shared" si="30"/>
        <v>8.3336600000000001</v>
      </c>
      <c r="E305" s="2">
        <f t="shared" si="32"/>
        <v>8.3336500000000004</v>
      </c>
      <c r="F305" s="2">
        <f t="shared" si="33"/>
        <v>8.1433099999999996</v>
      </c>
      <c r="G305" s="2">
        <f t="shared" si="27"/>
        <v>8.3386959999999988</v>
      </c>
      <c r="H305" s="2">
        <f t="shared" si="31"/>
        <v>9.5517319999999941</v>
      </c>
      <c r="I305" s="2">
        <f t="array" ref="I305">SUMPRODUCT(B289:B308, (ROW(B289:B308)-ROW(B289)+1)) / (20*21/2)</f>
        <v>8.2621757142857142</v>
      </c>
      <c r="J305" s="2">
        <f t="shared" si="34"/>
        <v>8.2464641820450435</v>
      </c>
      <c r="K305" s="2">
        <f t="shared" si="28"/>
        <v>8.4053285428409179</v>
      </c>
    </row>
    <row r="306" spans="1:11" ht="13.5" x14ac:dyDescent="0.25">
      <c r="A306" s="3">
        <f>TITRES_STAT!B309</f>
        <v>42451</v>
      </c>
      <c r="B306" s="6">
        <f>TITRES_STAT!D309</f>
        <v>8.3041999999999998</v>
      </c>
      <c r="C306" s="2">
        <f t="shared" si="29"/>
        <v>-3.8999999999997925E-3</v>
      </c>
      <c r="D306" s="2">
        <f t="shared" si="30"/>
        <v>8.319700000000001</v>
      </c>
      <c r="E306" s="2">
        <f t="shared" si="32"/>
        <v>8.3495499999999989</v>
      </c>
      <c r="F306" s="2">
        <f t="shared" si="33"/>
        <v>8.1514500000000005</v>
      </c>
      <c r="G306" s="2">
        <f t="shared" ref="G306:G369" si="35">AVERAGE(B257:B306)</f>
        <v>8.3225679999999986</v>
      </c>
      <c r="H306" s="2">
        <f t="shared" si="31"/>
        <v>9.546606499999994</v>
      </c>
      <c r="I306" s="2">
        <f t="array" ref="I306">SUMPRODUCT(B290:B309, (ROW(B290:B309)-ROW(B290)+1)) / (20*21/2)</f>
        <v>8.2624890476190469</v>
      </c>
      <c r="J306" s="2">
        <f t="shared" si="34"/>
        <v>8.2519628313740867</v>
      </c>
      <c r="K306" s="2">
        <f t="shared" si="28"/>
        <v>8.4013627176314696</v>
      </c>
    </row>
    <row r="307" spans="1:11" ht="13.5" x14ac:dyDescent="0.25">
      <c r="A307" s="3">
        <f>TITRES_STAT!B310</f>
        <v>42452</v>
      </c>
      <c r="B307" s="6">
        <f>TITRES_STAT!D310</f>
        <v>8.2964000000000002</v>
      </c>
      <c r="C307" s="2">
        <f t="shared" si="29"/>
        <v>-7.799999999999585E-3</v>
      </c>
      <c r="D307" s="2">
        <f t="shared" si="30"/>
        <v>8.3127200000000006</v>
      </c>
      <c r="E307" s="2">
        <f t="shared" si="32"/>
        <v>8.3572999999999986</v>
      </c>
      <c r="F307" s="2">
        <f t="shared" si="33"/>
        <v>8.1601700000000008</v>
      </c>
      <c r="G307" s="2">
        <f t="shared" si="35"/>
        <v>8.3101619999999983</v>
      </c>
      <c r="H307" s="2">
        <f t="shared" si="31"/>
        <v>9.5414794999999923</v>
      </c>
      <c r="I307" s="2">
        <f t="array" ref="I307">SUMPRODUCT(B291:B310, (ROW(B291:B310)-ROW(B291)+1)) / (20*21/2)</f>
        <v>8.2625019047619048</v>
      </c>
      <c r="J307" s="2">
        <f t="shared" si="34"/>
        <v>8.2561949426717938</v>
      </c>
      <c r="K307" s="2">
        <f t="shared" ref="K307:K370" si="36">$K$4*B307+(1-$K$4)*K306</f>
        <v>8.3972465326263137</v>
      </c>
    </row>
    <row r="308" spans="1:11" ht="13.5" x14ac:dyDescent="0.25">
      <c r="A308" s="3">
        <f>TITRES_STAT!B311</f>
        <v>42453</v>
      </c>
      <c r="B308" s="6">
        <f>TITRES_STAT!D311</f>
        <v>8.1569000000000003</v>
      </c>
      <c r="C308" s="2">
        <f t="shared" si="29"/>
        <v>-0.13949999999999996</v>
      </c>
      <c r="D308" s="2">
        <f t="shared" si="30"/>
        <v>8.2778400000000012</v>
      </c>
      <c r="E308" s="2">
        <f t="shared" si="32"/>
        <v>8.3398599999999981</v>
      </c>
      <c r="F308" s="2">
        <f t="shared" si="33"/>
        <v>8.1652100000000019</v>
      </c>
      <c r="G308" s="2">
        <f t="shared" si="35"/>
        <v>8.2918639999999986</v>
      </c>
      <c r="H308" s="2">
        <f t="shared" si="31"/>
        <v>9.5356549999999931</v>
      </c>
      <c r="I308" s="2">
        <f t="array" ref="I308">SUMPRODUCT(B292:B311, (ROW(B292:B311)-ROW(B292)+1)) / (20*21/2)</f>
        <v>8.2750895238095232</v>
      </c>
      <c r="J308" s="2">
        <f t="shared" si="34"/>
        <v>8.2467382814649568</v>
      </c>
      <c r="K308" s="2">
        <f t="shared" si="36"/>
        <v>8.3878211784056749</v>
      </c>
    </row>
    <row r="309" spans="1:11" ht="13.5" x14ac:dyDescent="0.25">
      <c r="A309" s="3">
        <f>TITRES_STAT!B312</f>
        <v>42454</v>
      </c>
      <c r="B309" s="6">
        <f>TITRES_STAT!D312</f>
        <v>8.1684999999999999</v>
      </c>
      <c r="C309" s="2">
        <f t="shared" si="29"/>
        <v>1.1599999999999611E-2</v>
      </c>
      <c r="D309" s="2">
        <f t="shared" si="30"/>
        <v>8.2468199999999996</v>
      </c>
      <c r="E309" s="2">
        <f t="shared" si="32"/>
        <v>8.3111699999999988</v>
      </c>
      <c r="F309" s="2">
        <f t="shared" si="33"/>
        <v>8.1760650000000012</v>
      </c>
      <c r="G309" s="2">
        <f t="shared" si="35"/>
        <v>8.2776739999999993</v>
      </c>
      <c r="H309" s="2">
        <f t="shared" si="31"/>
        <v>9.5295154999999934</v>
      </c>
      <c r="I309" s="2">
        <f t="array" ref="I309">SUMPRODUCT(B293:B312, (ROW(B293:B312)-ROW(B293)+1)) / (20*21/2)</f>
        <v>8.2816028571428557</v>
      </c>
      <c r="J309" s="2">
        <f t="shared" si="34"/>
        <v>8.2392870165635319</v>
      </c>
      <c r="K309" s="2">
        <f t="shared" si="36"/>
        <v>8.3792203478799632</v>
      </c>
    </row>
    <row r="310" spans="1:11" ht="13.5" x14ac:dyDescent="0.25">
      <c r="A310" s="3">
        <f>TITRES_STAT!B313</f>
        <v>42457</v>
      </c>
      <c r="B310" s="6">
        <f>TITRES_STAT!D313</f>
        <v>8.1761999999999997</v>
      </c>
      <c r="C310" s="2">
        <f t="shared" si="29"/>
        <v>7.6999999999998181E-3</v>
      </c>
      <c r="D310" s="2">
        <f t="shared" si="30"/>
        <v>8.22044</v>
      </c>
      <c r="E310" s="2">
        <f t="shared" si="32"/>
        <v>8.2770499999999991</v>
      </c>
      <c r="F310" s="2">
        <f t="shared" si="33"/>
        <v>8.1991300000000003</v>
      </c>
      <c r="G310" s="2">
        <f t="shared" si="35"/>
        <v>8.2655779999999996</v>
      </c>
      <c r="H310" s="2">
        <f t="shared" si="31"/>
        <v>9.5234144999999941</v>
      </c>
      <c r="I310" s="2">
        <f t="array" ref="I310">SUMPRODUCT(B294:B313, (ROW(B294:B313)-ROW(B294)+1)) / (20*21/2)</f>
        <v>8.2733509523809516</v>
      </c>
      <c r="J310" s="2">
        <f t="shared" si="34"/>
        <v>8.2332787292717668</v>
      </c>
      <c r="K310" s="2">
        <f t="shared" si="36"/>
        <v>8.3712587656101611</v>
      </c>
    </row>
    <row r="311" spans="1:11" ht="13.5" x14ac:dyDescent="0.25">
      <c r="A311" s="3">
        <f>TITRES_STAT!B314</f>
        <v>42458</v>
      </c>
      <c r="B311" s="6">
        <f>TITRES_STAT!D314</f>
        <v>8.3313000000000006</v>
      </c>
      <c r="C311" s="2">
        <f t="shared" si="29"/>
        <v>0.1551000000000009</v>
      </c>
      <c r="D311" s="2">
        <f t="shared" si="30"/>
        <v>8.2258600000000008</v>
      </c>
      <c r="E311" s="2">
        <f t="shared" si="32"/>
        <v>8.2727800000000009</v>
      </c>
      <c r="F311" s="2">
        <f t="shared" si="33"/>
        <v>8.2280099999999994</v>
      </c>
      <c r="G311" s="2">
        <f t="shared" si="35"/>
        <v>8.2569719999999993</v>
      </c>
      <c r="H311" s="2">
        <f t="shared" si="31"/>
        <v>9.5175669999999943</v>
      </c>
      <c r="I311" s="2">
        <f t="array" ref="I311">SUMPRODUCT(B295:B314, (ROW(B295:B314)-ROW(B295)+1)) / (20*21/2)</f>
        <v>8.2609047619047615</v>
      </c>
      <c r="J311" s="2">
        <f t="shared" si="34"/>
        <v>8.2426140883887413</v>
      </c>
      <c r="K311" s="2">
        <f t="shared" si="36"/>
        <v>8.3696917551940757</v>
      </c>
    </row>
    <row r="312" spans="1:11" ht="13.5" x14ac:dyDescent="0.25">
      <c r="A312" s="3">
        <f>TITRES_STAT!B315</f>
        <v>42459</v>
      </c>
      <c r="B312" s="6">
        <f>TITRES_STAT!D315</f>
        <v>8.2964000000000002</v>
      </c>
      <c r="C312" s="2">
        <f t="shared" si="29"/>
        <v>-3.4900000000000375E-2</v>
      </c>
      <c r="D312" s="2">
        <f t="shared" si="30"/>
        <v>8.2258600000000008</v>
      </c>
      <c r="E312" s="2">
        <f t="shared" si="32"/>
        <v>8.2692900000000016</v>
      </c>
      <c r="F312" s="2">
        <f t="shared" si="33"/>
        <v>8.2551449999999988</v>
      </c>
      <c r="G312" s="2">
        <f t="shared" si="35"/>
        <v>8.2499940000000009</v>
      </c>
      <c r="H312" s="2">
        <f t="shared" si="31"/>
        <v>9.5101279999999946</v>
      </c>
      <c r="I312" s="2">
        <f t="array" ref="I312">SUMPRODUCT(B296:B315, (ROW(B296:B315)-ROW(B296)+1)) / (20*21/2)</f>
        <v>8.2488119047619044</v>
      </c>
      <c r="J312" s="2">
        <f t="shared" si="34"/>
        <v>8.247736556161243</v>
      </c>
      <c r="K312" s="2">
        <f t="shared" si="36"/>
        <v>8.3668175687158772</v>
      </c>
    </row>
    <row r="313" spans="1:11" ht="13.5" x14ac:dyDescent="0.25">
      <c r="A313" s="3">
        <f>TITRES_STAT!B316</f>
        <v>42460</v>
      </c>
      <c r="B313" s="6">
        <f>TITRES_STAT!D316</f>
        <v>8.1684999999999999</v>
      </c>
      <c r="C313" s="2">
        <f t="shared" si="29"/>
        <v>-0.12790000000000035</v>
      </c>
      <c r="D313" s="2">
        <f t="shared" si="30"/>
        <v>8.22818</v>
      </c>
      <c r="E313" s="2">
        <f t="shared" si="32"/>
        <v>8.2530099999999997</v>
      </c>
      <c r="F313" s="2">
        <f t="shared" si="33"/>
        <v>8.2758849999999988</v>
      </c>
      <c r="G313" s="2">
        <f t="shared" si="35"/>
        <v>8.2404580000000021</v>
      </c>
      <c r="H313" s="2">
        <f t="shared" si="31"/>
        <v>9.5015644999999953</v>
      </c>
      <c r="I313" s="2">
        <f t="array" ref="I313">SUMPRODUCT(B297:B316, (ROW(B297:B316)-ROW(B297)+1)) / (20*21/2)</f>
        <v>8.2359490476190498</v>
      </c>
      <c r="J313" s="2">
        <f t="shared" si="34"/>
        <v>8.2401902174792205</v>
      </c>
      <c r="K313" s="2">
        <f t="shared" si="36"/>
        <v>8.3590404091583927</v>
      </c>
    </row>
    <row r="314" spans="1:11" ht="13.5" x14ac:dyDescent="0.25">
      <c r="A314" s="3">
        <f>TITRES_STAT!B317</f>
        <v>42461</v>
      </c>
      <c r="B314" s="6">
        <f>TITRES_STAT!D317</f>
        <v>8.1452000000000009</v>
      </c>
      <c r="C314" s="2">
        <f t="shared" si="29"/>
        <v>-2.3299999999998988E-2</v>
      </c>
      <c r="D314" s="2">
        <f t="shared" si="30"/>
        <v>8.2235200000000006</v>
      </c>
      <c r="E314" s="2">
        <f t="shared" si="32"/>
        <v>8.2351700000000001</v>
      </c>
      <c r="F314" s="2">
        <f t="shared" si="33"/>
        <v>8.2760749999999987</v>
      </c>
      <c r="G314" s="2">
        <f t="shared" si="35"/>
        <v>8.2313860000000023</v>
      </c>
      <c r="H314" s="2">
        <f t="shared" si="31"/>
        <v>9.4938299999999938</v>
      </c>
      <c r="I314" s="2">
        <f t="array" ref="I314">SUMPRODUCT(B298:B317, (ROW(B298:B317)-ROW(B298)+1)) / (20*21/2)</f>
        <v>8.2234661904761897</v>
      </c>
      <c r="J314" s="2">
        <f t="shared" si="34"/>
        <v>8.2311435301002476</v>
      </c>
      <c r="K314" s="2">
        <f t="shared" si="36"/>
        <v>8.350654510760025</v>
      </c>
    </row>
    <row r="315" spans="1:11" ht="13.5" x14ac:dyDescent="0.25">
      <c r="A315" s="3">
        <f>TITRES_STAT!B318</f>
        <v>42464</v>
      </c>
      <c r="B315" s="6">
        <f>TITRES_STAT!D318</f>
        <v>8.1491000000000007</v>
      </c>
      <c r="C315" s="2">
        <f t="shared" si="29"/>
        <v>3.8999999999997925E-3</v>
      </c>
      <c r="D315" s="2">
        <f t="shared" si="30"/>
        <v>8.2181000000000015</v>
      </c>
      <c r="E315" s="2">
        <f t="shared" si="32"/>
        <v>8.2192699999999999</v>
      </c>
      <c r="F315" s="2">
        <f t="shared" si="33"/>
        <v>8.2764599999999984</v>
      </c>
      <c r="G315" s="2">
        <f t="shared" si="35"/>
        <v>8.2223920000000028</v>
      </c>
      <c r="H315" s="2">
        <f t="shared" si="31"/>
        <v>9.4853394999999932</v>
      </c>
      <c r="I315" s="2">
        <f t="array" ref="I315">SUMPRODUCT(B299:B318, (ROW(B299:B318)-ROW(B299)+1)) / (20*21/2)</f>
        <v>8.218353333333333</v>
      </c>
      <c r="J315" s="2">
        <f t="shared" si="34"/>
        <v>8.2233298605668903</v>
      </c>
      <c r="K315" s="2">
        <f t="shared" si="36"/>
        <v>8.3427504122988481</v>
      </c>
    </row>
    <row r="316" spans="1:11" ht="13.5" x14ac:dyDescent="0.25">
      <c r="A316" s="3">
        <f>TITRES_STAT!B319</f>
        <v>42465</v>
      </c>
      <c r="B316" s="6">
        <f>TITRES_STAT!D319</f>
        <v>8.1414000000000009</v>
      </c>
      <c r="C316" s="2">
        <f t="shared" si="29"/>
        <v>-7.6999999999998181E-3</v>
      </c>
      <c r="D316" s="2">
        <f t="shared" si="30"/>
        <v>8.1801200000000023</v>
      </c>
      <c r="E316" s="2">
        <f t="shared" si="32"/>
        <v>8.2029900000000016</v>
      </c>
      <c r="F316" s="2">
        <f t="shared" si="33"/>
        <v>8.2762700000000002</v>
      </c>
      <c r="G316" s="2">
        <f t="shared" si="35"/>
        <v>8.2107620000000026</v>
      </c>
      <c r="H316" s="2">
        <f t="shared" si="31"/>
        <v>9.4756474999999938</v>
      </c>
      <c r="I316" s="2">
        <f t="array" ref="I316">SUMPRODUCT(B300:B319, (ROW(B300:B319)-ROW(B300)+1)) / (20*21/2)</f>
        <v>8.2137757142857151</v>
      </c>
      <c r="J316" s="2">
        <f t="shared" si="34"/>
        <v>8.2155270167033763</v>
      </c>
      <c r="K316" s="2">
        <f t="shared" si="36"/>
        <v>8.3348543176988947</v>
      </c>
    </row>
    <row r="317" spans="1:11" ht="13.5" x14ac:dyDescent="0.25">
      <c r="A317" s="3">
        <f>TITRES_STAT!B320</f>
        <v>42466</v>
      </c>
      <c r="B317" s="6">
        <f>TITRES_STAT!D320</f>
        <v>8.1452000000000009</v>
      </c>
      <c r="C317" s="2">
        <f t="shared" si="29"/>
        <v>3.8000000000000256E-3</v>
      </c>
      <c r="D317" s="2">
        <f t="shared" si="30"/>
        <v>8.1498800000000013</v>
      </c>
      <c r="E317" s="2">
        <f t="shared" si="32"/>
        <v>8.1878700000000002</v>
      </c>
      <c r="F317" s="2">
        <f t="shared" si="33"/>
        <v>8.2725849999999976</v>
      </c>
      <c r="G317" s="2">
        <f t="shared" si="35"/>
        <v>8.1999840000000024</v>
      </c>
      <c r="H317" s="2">
        <f t="shared" si="31"/>
        <v>9.4656839999999942</v>
      </c>
      <c r="I317" s="2">
        <f t="array" ref="I317">SUMPRODUCT(B301:B320, (ROW(B301:B320)-ROW(B301)+1)) / (20*21/2)</f>
        <v>8.21770523809524</v>
      </c>
      <c r="J317" s="2">
        <f t="shared" si="34"/>
        <v>8.2088292055887688</v>
      </c>
      <c r="K317" s="2">
        <f t="shared" si="36"/>
        <v>8.3274168934754087</v>
      </c>
    </row>
    <row r="318" spans="1:11" ht="13.5" x14ac:dyDescent="0.25">
      <c r="A318" s="3">
        <f>TITRES_STAT!B321</f>
        <v>42467</v>
      </c>
      <c r="B318" s="6">
        <f>TITRES_STAT!D321</f>
        <v>8.2188999999999997</v>
      </c>
      <c r="C318" s="2">
        <f t="shared" si="29"/>
        <v>7.3699999999998766E-2</v>
      </c>
      <c r="D318" s="2">
        <f t="shared" si="30"/>
        <v>8.1599599999999999</v>
      </c>
      <c r="E318" s="2">
        <f t="shared" si="32"/>
        <v>8.1940700000000017</v>
      </c>
      <c r="F318" s="2">
        <f t="shared" si="33"/>
        <v>8.2669649999999972</v>
      </c>
      <c r="G318" s="2">
        <f t="shared" si="35"/>
        <v>8.1936260000000001</v>
      </c>
      <c r="H318" s="2">
        <f t="shared" si="31"/>
        <v>9.4550229999999935</v>
      </c>
      <c r="I318" s="2">
        <f t="array" ref="I318">SUMPRODUCT(B302:B321, (ROW(B302:B321)-ROW(B302)+1)) / (20*21/2)</f>
        <v>8.2219538095238089</v>
      </c>
      <c r="J318" s="2">
        <f t="shared" si="34"/>
        <v>8.2097883288660292</v>
      </c>
      <c r="K318" s="2">
        <f t="shared" si="36"/>
        <v>8.3231613290253925</v>
      </c>
    </row>
    <row r="319" spans="1:11" ht="13.5" x14ac:dyDescent="0.25">
      <c r="A319" s="3">
        <f>TITRES_STAT!B322</f>
        <v>42468</v>
      </c>
      <c r="B319" s="6">
        <f>TITRES_STAT!D322</f>
        <v>8.2188999999999997</v>
      </c>
      <c r="C319" s="2">
        <f t="shared" si="29"/>
        <v>0</v>
      </c>
      <c r="D319" s="2">
        <f t="shared" si="30"/>
        <v>8.1746999999999996</v>
      </c>
      <c r="E319" s="2">
        <f t="shared" si="32"/>
        <v>8.199110000000001</v>
      </c>
      <c r="F319" s="2">
        <f t="shared" si="33"/>
        <v>8.2551399999999973</v>
      </c>
      <c r="G319" s="2">
        <f t="shared" si="35"/>
        <v>8.188974</v>
      </c>
      <c r="H319" s="2">
        <f t="shared" si="31"/>
        <v>9.4443619999999946</v>
      </c>
      <c r="I319" s="2">
        <f t="array" ref="I319">SUMPRODUCT(B303:B322, (ROW(B303:B322)-ROW(B303)+1)) / (20*21/2)</f>
        <v>8.2236561904761896</v>
      </c>
      <c r="J319" s="2">
        <f t="shared" si="34"/>
        <v>8.2106561070692639</v>
      </c>
      <c r="K319" s="2">
        <f t="shared" si="36"/>
        <v>8.3190726494557694</v>
      </c>
    </row>
    <row r="320" spans="1:11" ht="13.5" x14ac:dyDescent="0.25">
      <c r="A320" s="3">
        <f>TITRES_STAT!B323</f>
        <v>42471</v>
      </c>
      <c r="B320" s="6">
        <f>TITRES_STAT!D323</f>
        <v>8.2964000000000002</v>
      </c>
      <c r="C320" s="2">
        <f t="shared" si="29"/>
        <v>7.7500000000000568E-2</v>
      </c>
      <c r="D320" s="2">
        <f t="shared" si="30"/>
        <v>8.2041599999999981</v>
      </c>
      <c r="E320" s="2">
        <f t="shared" si="32"/>
        <v>8.2111300000000025</v>
      </c>
      <c r="F320" s="2">
        <f t="shared" si="33"/>
        <v>8.2440899999999981</v>
      </c>
      <c r="G320" s="2">
        <f t="shared" si="35"/>
        <v>8.1881980000000016</v>
      </c>
      <c r="H320" s="2">
        <f t="shared" si="31"/>
        <v>9.4337199999999921</v>
      </c>
      <c r="I320" s="2">
        <f t="array" ref="I320">SUMPRODUCT(B304:B323, (ROW(B304:B323)-ROW(B304)+1)) / (20*21/2)</f>
        <v>8.2238614285714302</v>
      </c>
      <c r="J320" s="2">
        <f t="shared" si="34"/>
        <v>8.2188221921102862</v>
      </c>
      <c r="K320" s="2">
        <f t="shared" si="36"/>
        <v>8.3181835259477008</v>
      </c>
    </row>
    <row r="321" spans="1:11" ht="13.5" x14ac:dyDescent="0.25">
      <c r="A321" s="3">
        <f>TITRES_STAT!B324</f>
        <v>42472</v>
      </c>
      <c r="B321" s="6">
        <f>TITRES_STAT!D324</f>
        <v>8.2887000000000004</v>
      </c>
      <c r="C321" s="2">
        <f t="shared" si="29"/>
        <v>-7.6999999999998181E-3</v>
      </c>
      <c r="D321" s="2">
        <f t="shared" si="30"/>
        <v>8.2336199999999984</v>
      </c>
      <c r="E321" s="2">
        <f t="shared" si="32"/>
        <v>8.2068700000000021</v>
      </c>
      <c r="F321" s="2">
        <f t="shared" si="33"/>
        <v>8.2398249999999997</v>
      </c>
      <c r="G321" s="2">
        <f t="shared" si="35"/>
        <v>8.1888180000000013</v>
      </c>
      <c r="H321" s="2">
        <f t="shared" si="31"/>
        <v>9.4228069999999953</v>
      </c>
      <c r="I321" s="2">
        <f t="array" ref="I321">SUMPRODUCT(B305:B324, (ROW(B305:B324)-ROW(B305)+1)) / (20*21/2)</f>
        <v>8.2226619047619049</v>
      </c>
      <c r="J321" s="2">
        <f t="shared" si="34"/>
        <v>8.2254772214331169</v>
      </c>
      <c r="K321" s="2">
        <f t="shared" si="36"/>
        <v>8.3170273092438691</v>
      </c>
    </row>
    <row r="322" spans="1:11" ht="13.5" x14ac:dyDescent="0.25">
      <c r="A322" s="3">
        <f>TITRES_STAT!B325</f>
        <v>42473</v>
      </c>
      <c r="B322" s="6">
        <f>TITRES_STAT!D325</f>
        <v>8.2576999999999998</v>
      </c>
      <c r="C322" s="2">
        <f t="shared" si="29"/>
        <v>-3.1000000000000583E-2</v>
      </c>
      <c r="D322" s="2">
        <f t="shared" si="30"/>
        <v>8.2561199999999992</v>
      </c>
      <c r="E322" s="2">
        <f t="shared" si="32"/>
        <v>8.2030000000000012</v>
      </c>
      <c r="F322" s="2">
        <f t="shared" si="33"/>
        <v>8.2361450000000005</v>
      </c>
      <c r="G322" s="2">
        <f t="shared" si="35"/>
        <v>8.1876560000000005</v>
      </c>
      <c r="H322" s="2">
        <f t="shared" si="31"/>
        <v>9.4110019999999945</v>
      </c>
      <c r="I322" s="2">
        <f t="array" ref="I322">SUMPRODUCT(B306:B325, (ROW(B306:B325)-ROW(B306)+1)) / (20*21/2)</f>
        <v>8.2215895238095253</v>
      </c>
      <c r="J322" s="2">
        <f t="shared" si="34"/>
        <v>8.2285460574871063</v>
      </c>
      <c r="K322" s="2">
        <f t="shared" si="36"/>
        <v>8.3147007480970512</v>
      </c>
    </row>
    <row r="323" spans="1:11" ht="13.5" x14ac:dyDescent="0.25">
      <c r="A323" s="3">
        <f>TITRES_STAT!B326</f>
        <v>42474</v>
      </c>
      <c r="B323" s="6">
        <f>TITRES_STAT!D326</f>
        <v>8.2383000000000006</v>
      </c>
      <c r="C323" s="2">
        <f t="shared" si="29"/>
        <v>-1.9399999999999196E-2</v>
      </c>
      <c r="D323" s="2">
        <f t="shared" si="30"/>
        <v>8.2600000000000016</v>
      </c>
      <c r="E323" s="2">
        <f t="shared" si="32"/>
        <v>8.2099799999999981</v>
      </c>
      <c r="F323" s="2">
        <f t="shared" si="33"/>
        <v>8.2314950000000024</v>
      </c>
      <c r="G323" s="2">
        <f t="shared" si="35"/>
        <v>8.1849419999999995</v>
      </c>
      <c r="H323" s="2">
        <f t="shared" si="31"/>
        <v>9.3991194999999941</v>
      </c>
      <c r="I323" s="2">
        <f t="array" ref="I323">SUMPRODUCT(B307:B326, (ROW(B307:B326)-ROW(B307)+1)) / (20*21/2)</f>
        <v>8.2202271428571443</v>
      </c>
      <c r="J323" s="2">
        <f t="shared" si="34"/>
        <v>8.2294750043930964</v>
      </c>
      <c r="K323" s="2">
        <f t="shared" si="36"/>
        <v>8.3117046403285393</v>
      </c>
    </row>
    <row r="324" spans="1:11" ht="13.5" x14ac:dyDescent="0.25">
      <c r="A324" s="3">
        <f>TITRES_STAT!B327</f>
        <v>42475</v>
      </c>
      <c r="B324" s="6">
        <f>TITRES_STAT!D327</f>
        <v>8.2188999999999997</v>
      </c>
      <c r="C324" s="2">
        <f t="shared" ref="C324:C387" si="37">B324-B323</f>
        <v>-1.9400000000000972E-2</v>
      </c>
      <c r="D324" s="2">
        <f t="shared" si="30"/>
        <v>8.26</v>
      </c>
      <c r="E324" s="2">
        <f t="shared" si="32"/>
        <v>8.2173499999999997</v>
      </c>
      <c r="F324" s="2">
        <f t="shared" si="33"/>
        <v>8.2262599999999999</v>
      </c>
      <c r="G324" s="2">
        <f t="shared" si="35"/>
        <v>8.1819179999999996</v>
      </c>
      <c r="H324" s="2">
        <f t="shared" si="31"/>
        <v>9.3871984999999931</v>
      </c>
      <c r="I324" s="2">
        <f t="array" ref="I324">SUMPRODUCT(B308:B327, (ROW(B308:B327)-ROW(B308)+1)) / (20*21/2)</f>
        <v>8.2167357142857131</v>
      </c>
      <c r="J324" s="2">
        <f t="shared" si="34"/>
        <v>8.2284678611175632</v>
      </c>
      <c r="K324" s="2">
        <f t="shared" si="36"/>
        <v>8.3080652426685973</v>
      </c>
    </row>
    <row r="325" spans="1:11" ht="13.5" x14ac:dyDescent="0.25">
      <c r="A325" s="3">
        <f>TITRES_STAT!B328</f>
        <v>42478</v>
      </c>
      <c r="B325" s="6">
        <f>TITRES_STAT!D328</f>
        <v>8.2149999999999999</v>
      </c>
      <c r="C325" s="2">
        <f t="shared" si="37"/>
        <v>-3.8999999999997925E-3</v>
      </c>
      <c r="D325" s="2">
        <f t="shared" si="30"/>
        <v>8.2437199999999997</v>
      </c>
      <c r="E325" s="2">
        <f t="shared" si="32"/>
        <v>8.2239400000000007</v>
      </c>
      <c r="F325" s="2">
        <f t="shared" si="33"/>
        <v>8.2216050000000003</v>
      </c>
      <c r="G325" s="2">
        <f t="shared" si="35"/>
        <v>8.1788159999999994</v>
      </c>
      <c r="H325" s="2">
        <f t="shared" si="31"/>
        <v>9.3765179999999937</v>
      </c>
      <c r="I325" s="2">
        <f t="array" ref="I325">SUMPRODUCT(B309:B328, (ROW(B309:B328)-ROW(B309)+1)) / (20*21/2)</f>
        <v>8.2101123809523813</v>
      </c>
      <c r="J325" s="2">
        <f t="shared" si="34"/>
        <v>8.2271852076777954</v>
      </c>
      <c r="K325" s="2">
        <f t="shared" si="36"/>
        <v>8.3044156253090442</v>
      </c>
    </row>
    <row r="326" spans="1:11" ht="13.5" x14ac:dyDescent="0.25">
      <c r="A326" s="3">
        <f>TITRES_STAT!B329</f>
        <v>42479</v>
      </c>
      <c r="B326" s="6">
        <f>TITRES_STAT!D329</f>
        <v>8.2073</v>
      </c>
      <c r="C326" s="2">
        <f t="shared" si="37"/>
        <v>-7.6999999999998181E-3</v>
      </c>
      <c r="D326" s="2">
        <f t="shared" ref="D326:D389" si="38">AVERAGE(B322:B326)</f>
        <v>8.2274400000000014</v>
      </c>
      <c r="E326" s="2">
        <f t="shared" si="32"/>
        <v>8.2305299999999999</v>
      </c>
      <c r="F326" s="2">
        <f t="shared" si="33"/>
        <v>8.2167600000000025</v>
      </c>
      <c r="G326" s="2">
        <f t="shared" si="35"/>
        <v>8.178583999999999</v>
      </c>
      <c r="H326" s="2">
        <f t="shared" si="31"/>
        <v>9.3646549999999937</v>
      </c>
      <c r="I326" s="2">
        <f t="array" ref="I326">SUMPRODUCT(B310:B329, (ROW(B310:B329)-ROW(B310)+1)) / (20*21/2)</f>
        <v>8.2035628571428578</v>
      </c>
      <c r="J326" s="2">
        <f t="shared" si="34"/>
        <v>8.2252913783751485</v>
      </c>
      <c r="K326" s="2">
        <f t="shared" si="36"/>
        <v>8.3006071694145724</v>
      </c>
    </row>
    <row r="327" spans="1:11" ht="13.5" x14ac:dyDescent="0.25">
      <c r="A327" s="3">
        <f>TITRES_STAT!B330</f>
        <v>42480</v>
      </c>
      <c r="B327" s="6">
        <f>TITRES_STAT!D330</f>
        <v>8.1800999999999995</v>
      </c>
      <c r="C327" s="2">
        <f t="shared" si="37"/>
        <v>-2.7200000000000557E-2</v>
      </c>
      <c r="D327" s="2">
        <f t="shared" si="38"/>
        <v>8.211920000000001</v>
      </c>
      <c r="E327" s="2">
        <f t="shared" si="32"/>
        <v>8.2340199999999992</v>
      </c>
      <c r="F327" s="2">
        <f t="shared" si="33"/>
        <v>8.2109450000000024</v>
      </c>
      <c r="G327" s="2">
        <f t="shared" si="35"/>
        <v>8.1793579999999988</v>
      </c>
      <c r="H327" s="2">
        <f t="shared" si="31"/>
        <v>9.3528694999999953</v>
      </c>
      <c r="I327" s="2">
        <f t="array" ref="I327">SUMPRODUCT(B311:B330, (ROW(B311:B330)-ROW(B311)+1)) / (20*21/2)</f>
        <v>8.197142380952382</v>
      </c>
      <c r="J327" s="2">
        <f t="shared" si="34"/>
        <v>8.2209874375775147</v>
      </c>
      <c r="K327" s="2">
        <f t="shared" si="36"/>
        <v>8.2958813980649815</v>
      </c>
    </row>
    <row r="328" spans="1:11" ht="13.5" x14ac:dyDescent="0.25">
      <c r="A328" s="3">
        <f>TITRES_STAT!B331</f>
        <v>42481</v>
      </c>
      <c r="B328" s="6">
        <f>TITRES_STAT!D331</f>
        <v>8.1414000000000009</v>
      </c>
      <c r="C328" s="2">
        <f t="shared" si="37"/>
        <v>-3.8699999999998624E-2</v>
      </c>
      <c r="D328" s="2">
        <f t="shared" si="38"/>
        <v>8.1925399999999993</v>
      </c>
      <c r="E328" s="2">
        <f t="shared" si="32"/>
        <v>8.2262700000000013</v>
      </c>
      <c r="F328" s="2">
        <f t="shared" si="33"/>
        <v>8.2101700000000015</v>
      </c>
      <c r="G328" s="2">
        <f t="shared" si="35"/>
        <v>8.179357999999997</v>
      </c>
      <c r="H328" s="2">
        <f t="shared" si="31"/>
        <v>9.3410454999999963</v>
      </c>
      <c r="I328" s="2">
        <f t="array" ref="I328">SUMPRODUCT(B312:B331, (ROW(B312:B331)-ROW(B312)+1)) / (20*21/2)</f>
        <v>8.2015923809523823</v>
      </c>
      <c r="J328" s="2">
        <f t="shared" si="34"/>
        <v>8.2134076816177508</v>
      </c>
      <c r="K328" s="2">
        <f t="shared" si="36"/>
        <v>8.2898233040232174</v>
      </c>
    </row>
    <row r="329" spans="1:11" ht="13.5" x14ac:dyDescent="0.25">
      <c r="A329" s="3">
        <f>TITRES_STAT!B332</f>
        <v>42482</v>
      </c>
      <c r="B329" s="6">
        <f>TITRES_STAT!D332</f>
        <v>8.1414000000000009</v>
      </c>
      <c r="C329" s="2">
        <f t="shared" si="37"/>
        <v>0</v>
      </c>
      <c r="D329" s="2">
        <f t="shared" si="38"/>
        <v>8.1770399999999999</v>
      </c>
      <c r="E329" s="2">
        <f t="shared" si="32"/>
        <v>8.2185200000000016</v>
      </c>
      <c r="F329" s="2">
        <f t="shared" si="33"/>
        <v>8.2088150000000031</v>
      </c>
      <c r="G329" s="2">
        <f t="shared" si="35"/>
        <v>8.179357999999997</v>
      </c>
      <c r="H329" s="2">
        <f t="shared" si="31"/>
        <v>9.3292214999999938</v>
      </c>
      <c r="I329" s="2">
        <f t="array" ref="I329">SUMPRODUCT(B313:B332, (ROW(B313:B332)-ROW(B313)+1)) / (20*21/2)</f>
        <v>8.1957066666666663</v>
      </c>
      <c r="J329" s="2">
        <f t="shared" si="34"/>
        <v>8.2065498071779643</v>
      </c>
      <c r="K329" s="2">
        <f t="shared" si="36"/>
        <v>8.2840027822968167</v>
      </c>
    </row>
    <row r="330" spans="1:11" ht="13.5" x14ac:dyDescent="0.25">
      <c r="A330" s="3">
        <f>TITRES_STAT!B333</f>
        <v>42485</v>
      </c>
      <c r="B330" s="6">
        <f>TITRES_STAT!D333</f>
        <v>8.1414000000000009</v>
      </c>
      <c r="C330" s="2">
        <f t="shared" si="37"/>
        <v>0</v>
      </c>
      <c r="D330" s="2">
        <f t="shared" si="38"/>
        <v>8.1623199999999994</v>
      </c>
      <c r="E330" s="2">
        <f t="shared" si="32"/>
        <v>8.2030200000000004</v>
      </c>
      <c r="F330" s="2">
        <f t="shared" si="33"/>
        <v>8.2070750000000032</v>
      </c>
      <c r="G330" s="2">
        <f t="shared" si="35"/>
        <v>8.179357999999997</v>
      </c>
      <c r="H330" s="2">
        <f t="shared" ref="H330:H393" si="39">AVERAGE(B131:B330)</f>
        <v>9.3172809999999942</v>
      </c>
      <c r="I330" s="2">
        <f t="array" ref="I330">SUMPRODUCT(B314:B333, (ROW(B314:B333)-ROW(B314)+1)) / (20*21/2)</f>
        <v>8.1905590476190486</v>
      </c>
      <c r="J330" s="2">
        <f t="shared" si="34"/>
        <v>8.2003450636372062</v>
      </c>
      <c r="K330" s="2">
        <f t="shared" si="36"/>
        <v>8.2784105163243922</v>
      </c>
    </row>
    <row r="331" spans="1:11" ht="13.5" x14ac:dyDescent="0.25">
      <c r="A331" s="3">
        <f>TITRES_STAT!B334</f>
        <v>42486</v>
      </c>
      <c r="B331" s="6">
        <f>TITRES_STAT!D334</f>
        <v>8.2538</v>
      </c>
      <c r="C331" s="2">
        <f t="shared" si="37"/>
        <v>0.11239999999999917</v>
      </c>
      <c r="D331" s="2">
        <f t="shared" si="38"/>
        <v>8.1716200000000008</v>
      </c>
      <c r="E331" s="2">
        <f t="shared" si="32"/>
        <v>8.1995300000000011</v>
      </c>
      <c r="F331" s="2">
        <f t="shared" si="33"/>
        <v>8.2032000000000025</v>
      </c>
      <c r="G331" s="2">
        <f t="shared" si="35"/>
        <v>8.1816059999999968</v>
      </c>
      <c r="H331" s="2">
        <f t="shared" si="39"/>
        <v>9.3052434999999942</v>
      </c>
      <c r="I331" s="2">
        <f t="array" ref="I331">SUMPRODUCT(B315:B334, (ROW(B315:B334)-ROW(B315)+1)) / (20*21/2)</f>
        <v>8.1859023809523812</v>
      </c>
      <c r="J331" s="2">
        <f t="shared" si="34"/>
        <v>8.2054360099574719</v>
      </c>
      <c r="K331" s="2">
        <f t="shared" si="36"/>
        <v>8.2774453980371607</v>
      </c>
    </row>
    <row r="332" spans="1:11" ht="13.5" x14ac:dyDescent="0.25">
      <c r="A332" s="3">
        <f>TITRES_STAT!B335</f>
        <v>42487</v>
      </c>
      <c r="B332" s="6">
        <f>TITRES_STAT!D335</f>
        <v>8.1414000000000009</v>
      </c>
      <c r="C332" s="2">
        <f t="shared" si="37"/>
        <v>-0.11239999999999917</v>
      </c>
      <c r="D332" s="2">
        <f t="shared" si="38"/>
        <v>8.1638800000000007</v>
      </c>
      <c r="E332" s="2">
        <f t="shared" ref="E332:E395" si="40">AVERAGE(B323:B332)</f>
        <v>8.1879000000000026</v>
      </c>
      <c r="F332" s="2">
        <f t="shared" si="33"/>
        <v>8.1954500000000028</v>
      </c>
      <c r="G332" s="2">
        <f t="shared" si="35"/>
        <v>8.1823819999999969</v>
      </c>
      <c r="H332" s="2">
        <f t="shared" si="39"/>
        <v>9.2932254999999913</v>
      </c>
      <c r="I332" s="2">
        <f t="array" ref="I332">SUMPRODUCT(B316:B335, (ROW(B316:B335)-ROW(B316)+1)) / (20*21/2)</f>
        <v>8.1812457142857156</v>
      </c>
      <c r="J332" s="2">
        <f t="shared" si="34"/>
        <v>8.1993373423424742</v>
      </c>
      <c r="K332" s="2">
        <f t="shared" si="36"/>
        <v>8.2721102843886456</v>
      </c>
    </row>
    <row r="333" spans="1:11" ht="13.5" x14ac:dyDescent="0.25">
      <c r="A333" s="3">
        <f>TITRES_STAT!B336</f>
        <v>42488</v>
      </c>
      <c r="B333" s="6">
        <f>TITRES_STAT!D336</f>
        <v>8.1414000000000009</v>
      </c>
      <c r="C333" s="2">
        <f t="shared" si="37"/>
        <v>0</v>
      </c>
      <c r="D333" s="2">
        <f t="shared" si="38"/>
        <v>8.1638800000000007</v>
      </c>
      <c r="E333" s="2">
        <f t="shared" si="40"/>
        <v>8.1782100000000018</v>
      </c>
      <c r="F333" s="2">
        <f t="shared" si="33"/>
        <v>8.1940950000000008</v>
      </c>
      <c r="G333" s="2">
        <f t="shared" si="35"/>
        <v>8.180831999999997</v>
      </c>
      <c r="H333" s="2">
        <f t="shared" si="39"/>
        <v>9.2807229999999912</v>
      </c>
      <c r="I333" s="2">
        <f t="array" ref="I333">SUMPRODUCT(B317:B336, (ROW(B317:B336)-ROW(B317)+1)) / (20*21/2)</f>
        <v>8.1766076190476209</v>
      </c>
      <c r="J333" s="2">
        <f t="shared" si="34"/>
        <v>8.1938195002146195</v>
      </c>
      <c r="K333" s="2">
        <f t="shared" si="36"/>
        <v>8.2669843908832092</v>
      </c>
    </row>
    <row r="334" spans="1:11" ht="13.5" x14ac:dyDescent="0.25">
      <c r="A334" s="3">
        <f>TITRES_STAT!B337</f>
        <v>42489</v>
      </c>
      <c r="B334" s="6">
        <f>TITRES_STAT!D337</f>
        <v>8.1452000000000009</v>
      </c>
      <c r="C334" s="2">
        <f t="shared" si="37"/>
        <v>3.8000000000000256E-3</v>
      </c>
      <c r="D334" s="2">
        <f t="shared" si="38"/>
        <v>8.1646400000000021</v>
      </c>
      <c r="E334" s="2">
        <f t="shared" si="40"/>
        <v>8.1708400000000019</v>
      </c>
      <c r="F334" s="2">
        <f t="shared" si="33"/>
        <v>8.1940950000000008</v>
      </c>
      <c r="G334" s="2">
        <f t="shared" si="35"/>
        <v>8.1797459999999962</v>
      </c>
      <c r="H334" s="2">
        <f t="shared" si="39"/>
        <v>9.2687434999999923</v>
      </c>
      <c r="I334" s="2">
        <f t="array" ref="I334">SUMPRODUCT(B318:B337, (ROW(B318:B337)-ROW(B318)+1)) / (20*21/2)</f>
        <v>8.171951428571429</v>
      </c>
      <c r="J334" s="2">
        <f t="shared" si="34"/>
        <v>8.1891890716227511</v>
      </c>
      <c r="K334" s="2">
        <f t="shared" si="36"/>
        <v>8.2622085324172012</v>
      </c>
    </row>
    <row r="335" spans="1:11" ht="13.5" x14ac:dyDescent="0.25">
      <c r="A335" s="3">
        <f>TITRES_STAT!B338</f>
        <v>42492</v>
      </c>
      <c r="B335" s="6">
        <f>TITRES_STAT!D338</f>
        <v>8.1452000000000009</v>
      </c>
      <c r="C335" s="2">
        <f t="shared" si="37"/>
        <v>0</v>
      </c>
      <c r="D335" s="2">
        <f t="shared" si="38"/>
        <v>8.1654000000000018</v>
      </c>
      <c r="E335" s="2">
        <f t="shared" si="40"/>
        <v>8.1638600000000014</v>
      </c>
      <c r="F335" s="2">
        <f t="shared" si="33"/>
        <v>8.1939000000000011</v>
      </c>
      <c r="G335" s="2">
        <f t="shared" si="35"/>
        <v>8.1787379999999974</v>
      </c>
      <c r="H335" s="2">
        <f t="shared" si="39"/>
        <v>9.2571319999999915</v>
      </c>
      <c r="I335" s="2">
        <f t="array" ref="I335">SUMPRODUCT(B319:B338, (ROW(B319:B338)-ROW(B319)+1)) / (20*21/2)</f>
        <v>8.1672952380952388</v>
      </c>
      <c r="J335" s="2">
        <f t="shared" si="34"/>
        <v>8.1849996362301081</v>
      </c>
      <c r="K335" s="2">
        <f t="shared" si="36"/>
        <v>8.2576199625184881</v>
      </c>
    </row>
    <row r="336" spans="1:11" ht="13.5" x14ac:dyDescent="0.25">
      <c r="A336" s="3">
        <f>TITRES_STAT!B339</f>
        <v>42493</v>
      </c>
      <c r="B336" s="6">
        <f>TITRES_STAT!D339</f>
        <v>8.1452000000000009</v>
      </c>
      <c r="C336" s="2">
        <f t="shared" si="37"/>
        <v>0</v>
      </c>
      <c r="D336" s="2">
        <f t="shared" si="38"/>
        <v>8.1436800000000016</v>
      </c>
      <c r="E336" s="2">
        <f t="shared" si="40"/>
        <v>8.1576500000000003</v>
      </c>
      <c r="F336" s="2">
        <f t="shared" si="33"/>
        <v>8.1940899999999992</v>
      </c>
      <c r="G336" s="2">
        <f t="shared" si="35"/>
        <v>8.1788139999999956</v>
      </c>
      <c r="H336" s="2">
        <f t="shared" si="39"/>
        <v>9.2453269999999907</v>
      </c>
      <c r="I336" s="2">
        <f t="array" ref="I336">SUMPRODUCT(B320:B339, (ROW(B320:B339)-ROW(B320)+1)) / (20*21/2)</f>
        <v>8.177389999999999</v>
      </c>
      <c r="J336" s="2">
        <f t="shared" si="34"/>
        <v>8.1812091946843832</v>
      </c>
      <c r="K336" s="2">
        <f t="shared" si="36"/>
        <v>8.2532113365373707</v>
      </c>
    </row>
    <row r="337" spans="1:11" ht="13.5" x14ac:dyDescent="0.25">
      <c r="A337" s="3">
        <f>TITRES_STAT!B340</f>
        <v>42494</v>
      </c>
      <c r="B337" s="6">
        <f>TITRES_STAT!D340</f>
        <v>8.1452000000000009</v>
      </c>
      <c r="C337" s="2">
        <f t="shared" si="37"/>
        <v>0</v>
      </c>
      <c r="D337" s="2">
        <f t="shared" si="38"/>
        <v>8.1444400000000012</v>
      </c>
      <c r="E337" s="2">
        <f t="shared" si="40"/>
        <v>8.154160000000001</v>
      </c>
      <c r="F337" s="2">
        <f t="shared" si="33"/>
        <v>8.1940899999999992</v>
      </c>
      <c r="G337" s="2">
        <f t="shared" si="35"/>
        <v>8.1792779999999965</v>
      </c>
      <c r="H337" s="2">
        <f t="shared" si="39"/>
        <v>9.2337349999999923</v>
      </c>
      <c r="I337" s="2">
        <f t="array" ref="I337">SUMPRODUCT(B321:B340, (ROW(B321:B340)-ROW(B321)+1)) / (20*21/2)</f>
        <v>8.1871157142857136</v>
      </c>
      <c r="J337" s="2">
        <f t="shared" si="34"/>
        <v>8.1777797475715843</v>
      </c>
      <c r="K337" s="2">
        <f t="shared" si="36"/>
        <v>8.2489755978496309</v>
      </c>
    </row>
    <row r="338" spans="1:11" ht="13.5" x14ac:dyDescent="0.25">
      <c r="A338" s="3">
        <f>TITRES_STAT!B341</f>
        <v>42495</v>
      </c>
      <c r="B338" s="6">
        <f>TITRES_STAT!D341</f>
        <v>8.1452000000000009</v>
      </c>
      <c r="C338" s="2">
        <f t="shared" si="37"/>
        <v>0</v>
      </c>
      <c r="D338" s="2">
        <f t="shared" si="38"/>
        <v>8.1452000000000009</v>
      </c>
      <c r="E338" s="2">
        <f t="shared" si="40"/>
        <v>8.1545400000000008</v>
      </c>
      <c r="F338" s="2">
        <f t="shared" si="33"/>
        <v>8.1904049999999984</v>
      </c>
      <c r="G338" s="2">
        <f t="shared" si="35"/>
        <v>8.1810599999999951</v>
      </c>
      <c r="H338" s="2">
        <f t="shared" si="39"/>
        <v>9.2221234999999915</v>
      </c>
      <c r="I338" s="2">
        <f t="array" ref="I338">SUMPRODUCT(B322:B341, (ROW(B322:B341)-ROW(B322)+1)) / (20*21/2)</f>
        <v>8.1986890476190482</v>
      </c>
      <c r="J338" s="2">
        <f t="shared" si="34"/>
        <v>8.1746769144695293</v>
      </c>
      <c r="K338" s="2">
        <f t="shared" si="36"/>
        <v>8.2449059665614097</v>
      </c>
    </row>
    <row r="339" spans="1:11" ht="13.5" x14ac:dyDescent="0.25">
      <c r="A339" s="3">
        <f>TITRES_STAT!B342</f>
        <v>42496</v>
      </c>
      <c r="B339" s="6">
        <f>TITRES_STAT!D342</f>
        <v>8.2964000000000002</v>
      </c>
      <c r="C339" s="2">
        <f t="shared" si="37"/>
        <v>0.15119999999999933</v>
      </c>
      <c r="D339" s="2">
        <f t="shared" si="38"/>
        <v>8.17544</v>
      </c>
      <c r="E339" s="2">
        <f t="shared" si="40"/>
        <v>8.170040000000002</v>
      </c>
      <c r="F339" s="2">
        <f t="shared" si="33"/>
        <v>8.1942799999999991</v>
      </c>
      <c r="G339" s="2">
        <f t="shared" si="35"/>
        <v>8.187959999999995</v>
      </c>
      <c r="H339" s="2">
        <f t="shared" si="39"/>
        <v>9.2112679999999916</v>
      </c>
      <c r="I339" s="2">
        <f t="array" ref="I339">SUMPRODUCT(B323:B342, (ROW(B323:B342)-ROW(B323)+1)) / (20*21/2)</f>
        <v>8.2079142857142848</v>
      </c>
      <c r="J339" s="2">
        <f t="shared" si="34"/>
        <v>8.1862695892819559</v>
      </c>
      <c r="K339" s="2">
        <f t="shared" si="36"/>
        <v>8.2469253404217469</v>
      </c>
    </row>
    <row r="340" spans="1:11" ht="13.5" x14ac:dyDescent="0.25">
      <c r="A340" s="3">
        <f>TITRES_STAT!B343</f>
        <v>42499</v>
      </c>
      <c r="B340" s="6">
        <f>TITRES_STAT!D343</f>
        <v>8.2964000000000002</v>
      </c>
      <c r="C340" s="2">
        <f t="shared" si="37"/>
        <v>0</v>
      </c>
      <c r="D340" s="2">
        <f t="shared" si="38"/>
        <v>8.2056799999999992</v>
      </c>
      <c r="E340" s="2">
        <f t="shared" si="40"/>
        <v>8.1855400000000014</v>
      </c>
      <c r="F340" s="2">
        <f t="shared" ref="F340:F403" si="41">AVERAGE(B321:B340)</f>
        <v>8.1942800000000009</v>
      </c>
      <c r="G340" s="2">
        <f t="shared" si="35"/>
        <v>8.1995899999999953</v>
      </c>
      <c r="H340" s="2">
        <f t="shared" si="39"/>
        <v>9.2005094999999919</v>
      </c>
      <c r="I340" s="2">
        <f t="array" ref="I340">SUMPRODUCT(B324:B343, (ROW(B324:B343)-ROW(B324)+1)) / (20*21/2)</f>
        <v>8.2154976190476194</v>
      </c>
      <c r="J340" s="2">
        <f t="shared" si="34"/>
        <v>8.1967581998265313</v>
      </c>
      <c r="K340" s="2">
        <f t="shared" si="36"/>
        <v>8.2488655231503056</v>
      </c>
    </row>
    <row r="341" spans="1:11" ht="13.5" x14ac:dyDescent="0.25">
      <c r="A341" s="3">
        <f>TITRES_STAT!B344</f>
        <v>42500</v>
      </c>
      <c r="B341" s="6">
        <f>TITRES_STAT!D344</f>
        <v>8.3157999999999994</v>
      </c>
      <c r="C341" s="2">
        <f t="shared" si="37"/>
        <v>1.9399999999999196E-2</v>
      </c>
      <c r="D341" s="2">
        <f t="shared" si="38"/>
        <v>8.2397999999999989</v>
      </c>
      <c r="E341" s="2">
        <f t="shared" si="40"/>
        <v>8.1917400000000011</v>
      </c>
      <c r="F341" s="2">
        <f t="shared" si="41"/>
        <v>8.1956350000000011</v>
      </c>
      <c r="G341" s="2">
        <f t="shared" si="35"/>
        <v>8.2108319999999964</v>
      </c>
      <c r="H341" s="2">
        <f t="shared" si="39"/>
        <v>9.1897509999999905</v>
      </c>
      <c r="I341" s="2">
        <f t="array" ref="I341">SUMPRODUCT(B325:B344, (ROW(B325:B344)-ROW(B325)+1)) / (20*21/2)</f>
        <v>8.2225347619047628</v>
      </c>
      <c r="J341" s="2">
        <f t="shared" ref="J341:J404" si="42">$J$4*B341+J340*(1-$J$4)</f>
        <v>8.2080955141287664</v>
      </c>
      <c r="K341" s="2">
        <f t="shared" si="36"/>
        <v>8.2514904045953923</v>
      </c>
    </row>
    <row r="342" spans="1:11" ht="13.5" x14ac:dyDescent="0.25">
      <c r="A342" s="3">
        <f>TITRES_STAT!B345</f>
        <v>42501</v>
      </c>
      <c r="B342" s="6">
        <f>TITRES_STAT!D345</f>
        <v>8.2925000000000004</v>
      </c>
      <c r="C342" s="2">
        <f t="shared" si="37"/>
        <v>-2.3299999999998988E-2</v>
      </c>
      <c r="D342" s="2">
        <f t="shared" si="38"/>
        <v>8.2692599999999992</v>
      </c>
      <c r="E342" s="2">
        <f t="shared" si="40"/>
        <v>8.2068500000000011</v>
      </c>
      <c r="F342" s="2">
        <f t="shared" si="41"/>
        <v>8.197375000000001</v>
      </c>
      <c r="G342" s="2">
        <f t="shared" si="35"/>
        <v>8.2216079999999963</v>
      </c>
      <c r="H342" s="2">
        <f t="shared" si="39"/>
        <v>9.17887599999999</v>
      </c>
      <c r="I342" s="2">
        <f t="array" ref="I342">SUMPRODUCT(B326:B345, (ROW(B326:B345)-ROW(B326)+1)) / (20*21/2)</f>
        <v>8.2352180952380962</v>
      </c>
      <c r="J342" s="2">
        <f t="shared" si="42"/>
        <v>8.2161340365926936</v>
      </c>
      <c r="K342" s="2">
        <f t="shared" si="36"/>
        <v>8.2530986240230249</v>
      </c>
    </row>
    <row r="343" spans="1:11" ht="13.5" x14ac:dyDescent="0.25">
      <c r="A343" s="3">
        <f>TITRES_STAT!B346</f>
        <v>42502</v>
      </c>
      <c r="B343" s="6">
        <f>TITRES_STAT!D346</f>
        <v>8.2769999999999992</v>
      </c>
      <c r="C343" s="2">
        <f t="shared" si="37"/>
        <v>-1.550000000000118E-2</v>
      </c>
      <c r="D343" s="2">
        <f t="shared" si="38"/>
        <v>8.2956199999999995</v>
      </c>
      <c r="E343" s="2">
        <f t="shared" si="40"/>
        <v>8.2204100000000011</v>
      </c>
      <c r="F343" s="2">
        <f t="shared" si="41"/>
        <v>8.1993100000000005</v>
      </c>
      <c r="G343" s="2">
        <f t="shared" si="35"/>
        <v>8.2320739999999955</v>
      </c>
      <c r="H343" s="2">
        <f t="shared" si="39"/>
        <v>9.1676329999999897</v>
      </c>
      <c r="I343" s="2">
        <f t="array" ref="I343">SUMPRODUCT(B327:B346, (ROW(B327:B346)-ROW(B327)+1)) / (20*21/2)</f>
        <v>8.2454814285714289</v>
      </c>
      <c r="J343" s="2">
        <f t="shared" si="42"/>
        <v>8.2219307950124367</v>
      </c>
      <c r="K343" s="2">
        <f t="shared" si="36"/>
        <v>8.2540359328848663</v>
      </c>
    </row>
    <row r="344" spans="1:11" ht="13.5" x14ac:dyDescent="0.25">
      <c r="A344" s="3">
        <f>TITRES_STAT!B347</f>
        <v>42503</v>
      </c>
      <c r="B344" s="6">
        <f>TITRES_STAT!D347</f>
        <v>8.2731999999999992</v>
      </c>
      <c r="C344" s="2">
        <f t="shared" si="37"/>
        <v>-3.8000000000000256E-3</v>
      </c>
      <c r="D344" s="2">
        <f t="shared" si="38"/>
        <v>8.2909799999999994</v>
      </c>
      <c r="E344" s="2">
        <f t="shared" si="40"/>
        <v>8.2332100000000015</v>
      </c>
      <c r="F344" s="2">
        <f t="shared" si="41"/>
        <v>8.2020250000000008</v>
      </c>
      <c r="G344" s="2">
        <f t="shared" si="35"/>
        <v>8.2347099999999962</v>
      </c>
      <c r="H344" s="2">
        <f t="shared" si="39"/>
        <v>9.1564679999999914</v>
      </c>
      <c r="I344" s="2">
        <f t="array" ref="I344">SUMPRODUCT(B328:B347, (ROW(B328:B347)-ROW(B328)+1)) / (20*21/2)</f>
        <v>8.2552280952380954</v>
      </c>
      <c r="J344" s="2">
        <f t="shared" si="42"/>
        <v>8.2268135764398238</v>
      </c>
      <c r="K344" s="2">
        <f t="shared" si="36"/>
        <v>8.2547874649285973</v>
      </c>
    </row>
    <row r="345" spans="1:11" ht="13.5" x14ac:dyDescent="0.25">
      <c r="A345" s="3">
        <f>TITRES_STAT!B348</f>
        <v>42506</v>
      </c>
      <c r="B345" s="6">
        <f>TITRES_STAT!D348</f>
        <v>8.3352000000000004</v>
      </c>
      <c r="C345" s="2">
        <f t="shared" si="37"/>
        <v>6.2000000000001165E-2</v>
      </c>
      <c r="D345" s="2">
        <f t="shared" si="38"/>
        <v>8.2987400000000004</v>
      </c>
      <c r="E345" s="2">
        <f t="shared" si="40"/>
        <v>8.2522100000000016</v>
      </c>
      <c r="F345" s="2">
        <f t="shared" si="41"/>
        <v>8.2080350000000006</v>
      </c>
      <c r="G345" s="2">
        <f t="shared" si="35"/>
        <v>8.2385859999999962</v>
      </c>
      <c r="H345" s="2">
        <f t="shared" si="39"/>
        <v>9.145612999999992</v>
      </c>
      <c r="I345" s="2">
        <f t="array" ref="I345">SUMPRODUCT(B329:B348, (ROW(B329:B348)-ROW(B329)+1)) / (20*21/2)</f>
        <v>8.262480952380951</v>
      </c>
      <c r="J345" s="2">
        <f t="shared" si="42"/>
        <v>8.2371360929693633</v>
      </c>
      <c r="K345" s="2">
        <f t="shared" si="36"/>
        <v>8.2579408976764963</v>
      </c>
    </row>
    <row r="346" spans="1:11" ht="13.5" x14ac:dyDescent="0.25">
      <c r="A346" s="3">
        <f>TITRES_STAT!B349</f>
        <v>42507</v>
      </c>
      <c r="B346" s="6">
        <f>TITRES_STAT!D349</f>
        <v>8.3157999999999994</v>
      </c>
      <c r="C346" s="2">
        <f t="shared" si="37"/>
        <v>-1.9400000000000972E-2</v>
      </c>
      <c r="D346" s="2">
        <f t="shared" si="38"/>
        <v>8.2987399999999987</v>
      </c>
      <c r="E346" s="2">
        <f t="shared" si="40"/>
        <v>8.2692700000000006</v>
      </c>
      <c r="F346" s="2">
        <f t="shared" si="41"/>
        <v>8.2134599999999995</v>
      </c>
      <c r="G346" s="2">
        <f t="shared" si="35"/>
        <v>8.241997999999997</v>
      </c>
      <c r="H346" s="2">
        <f t="shared" si="39"/>
        <v>9.1345639999999904</v>
      </c>
      <c r="I346" s="2">
        <f t="array" ref="I346">SUMPRODUCT(B330:B349, (ROW(B330:B349)-ROW(B330)+1)) / (20*21/2)</f>
        <v>8.2689957142857136</v>
      </c>
      <c r="J346" s="2">
        <f t="shared" si="42"/>
        <v>8.2446278936389472</v>
      </c>
      <c r="K346" s="2">
        <f t="shared" si="36"/>
        <v>8.2602098820813392</v>
      </c>
    </row>
    <row r="347" spans="1:11" ht="13.5" x14ac:dyDescent="0.25">
      <c r="A347" s="3">
        <f>TITRES_STAT!B350</f>
        <v>42508</v>
      </c>
      <c r="B347" s="6">
        <f>TITRES_STAT!D350</f>
        <v>8.3157999999999994</v>
      </c>
      <c r="C347" s="2">
        <f t="shared" si="37"/>
        <v>0</v>
      </c>
      <c r="D347" s="2">
        <f t="shared" si="38"/>
        <v>8.3033999999999999</v>
      </c>
      <c r="E347" s="2">
        <f t="shared" si="40"/>
        <v>8.2863299999999995</v>
      </c>
      <c r="F347" s="2">
        <f t="shared" si="41"/>
        <v>8.2202450000000002</v>
      </c>
      <c r="G347" s="2">
        <f t="shared" si="35"/>
        <v>8.2439359999999979</v>
      </c>
      <c r="H347" s="2">
        <f t="shared" si="39"/>
        <v>9.1234374999999925</v>
      </c>
      <c r="I347" s="2">
        <f t="array" ref="I347">SUMPRODUCT(B331:B350, (ROW(B331:B350)-ROW(B331)+1)) / (20*21/2)</f>
        <v>8.2673914285714272</v>
      </c>
      <c r="J347" s="2">
        <f t="shared" si="42"/>
        <v>8.2514061894828572</v>
      </c>
      <c r="K347" s="2">
        <f t="shared" si="36"/>
        <v>8.2623898867056003</v>
      </c>
    </row>
    <row r="348" spans="1:11" ht="13.5" x14ac:dyDescent="0.25">
      <c r="A348" s="3">
        <f>TITRES_STAT!B351</f>
        <v>42509</v>
      </c>
      <c r="B348" s="6">
        <f>TITRES_STAT!D351</f>
        <v>8.2964000000000002</v>
      </c>
      <c r="C348" s="2">
        <f t="shared" si="37"/>
        <v>-1.9399999999999196E-2</v>
      </c>
      <c r="D348" s="2">
        <f t="shared" si="38"/>
        <v>8.3072799999999987</v>
      </c>
      <c r="E348" s="2">
        <f t="shared" si="40"/>
        <v>8.3014499999999991</v>
      </c>
      <c r="F348" s="2">
        <f t="shared" si="41"/>
        <v>8.2279950000000017</v>
      </c>
      <c r="G348" s="2">
        <f t="shared" si="35"/>
        <v>8.2432379999999981</v>
      </c>
      <c r="H348" s="2">
        <f t="shared" si="39"/>
        <v>9.1123884999999927</v>
      </c>
      <c r="I348" s="2">
        <f t="array" ref="I348">SUMPRODUCT(B332:B351, (ROW(B332:B351)-ROW(B332)+1)) / (20*21/2)</f>
        <v>8.2654180952380951</v>
      </c>
      <c r="J348" s="2">
        <f t="shared" si="42"/>
        <v>8.2556913142940136</v>
      </c>
      <c r="K348" s="2">
        <f t="shared" si="36"/>
        <v>8.263723616638714</v>
      </c>
    </row>
    <row r="349" spans="1:11" ht="13.5" x14ac:dyDescent="0.25">
      <c r="A349" s="3">
        <f>TITRES_STAT!B352</f>
        <v>42510</v>
      </c>
      <c r="B349" s="6">
        <f>TITRES_STAT!D352</f>
        <v>8.2964000000000002</v>
      </c>
      <c r="C349" s="2">
        <f t="shared" si="37"/>
        <v>0</v>
      </c>
      <c r="D349" s="2">
        <f t="shared" si="38"/>
        <v>8.3119199999999989</v>
      </c>
      <c r="E349" s="2">
        <f t="shared" si="40"/>
        <v>8.3014499999999991</v>
      </c>
      <c r="F349" s="2">
        <f t="shared" si="41"/>
        <v>8.2357450000000014</v>
      </c>
      <c r="G349" s="2">
        <f t="shared" si="35"/>
        <v>8.2400579999999994</v>
      </c>
      <c r="H349" s="2">
        <f t="shared" si="39"/>
        <v>9.1008549999999939</v>
      </c>
      <c r="I349" s="2">
        <f t="array" ref="I349">SUMPRODUCT(B333:B352, (ROW(B333:B352)-ROW(B333)+1)) / (20*21/2)</f>
        <v>8.2636109523809527</v>
      </c>
      <c r="J349" s="2">
        <f t="shared" si="42"/>
        <v>8.2595683319802973</v>
      </c>
      <c r="K349" s="2">
        <f t="shared" si="36"/>
        <v>8.2650050434371956</v>
      </c>
    </row>
    <row r="350" spans="1:11" ht="13.5" x14ac:dyDescent="0.25">
      <c r="A350" s="3">
        <f>TITRES_STAT!B353</f>
        <v>42513</v>
      </c>
      <c r="B350" s="6">
        <f>TITRES_STAT!D353</f>
        <v>8.2188999999999997</v>
      </c>
      <c r="C350" s="2">
        <f t="shared" si="37"/>
        <v>-7.7500000000000568E-2</v>
      </c>
      <c r="D350" s="2">
        <f t="shared" si="38"/>
        <v>8.2886599999999984</v>
      </c>
      <c r="E350" s="2">
        <f t="shared" si="40"/>
        <v>8.2937000000000012</v>
      </c>
      <c r="F350" s="2">
        <f t="shared" si="41"/>
        <v>8.2396200000000004</v>
      </c>
      <c r="G350" s="2">
        <f t="shared" si="35"/>
        <v>8.2340879999999999</v>
      </c>
      <c r="H350" s="2">
        <f t="shared" si="39"/>
        <v>9.088991999999994</v>
      </c>
      <c r="I350" s="2">
        <f t="array" ref="I350">SUMPRODUCT(B334:B353, (ROW(B334:B353)-ROW(B334)+1)) / (20*21/2)</f>
        <v>8.3075871428571428</v>
      </c>
      <c r="J350" s="2">
        <f t="shared" si="42"/>
        <v>8.2556951575059827</v>
      </c>
      <c r="K350" s="2">
        <f t="shared" si="36"/>
        <v>8.2631970025180905</v>
      </c>
    </row>
    <row r="351" spans="1:11" ht="13.5" x14ac:dyDescent="0.25">
      <c r="A351" s="3">
        <f>TITRES_STAT!B354</f>
        <v>42514</v>
      </c>
      <c r="B351" s="6">
        <f>TITRES_STAT!D354</f>
        <v>8.2188999999999997</v>
      </c>
      <c r="C351" s="2">
        <f t="shared" si="37"/>
        <v>0</v>
      </c>
      <c r="D351" s="2">
        <f t="shared" si="38"/>
        <v>8.2692799999999984</v>
      </c>
      <c r="E351" s="2">
        <f t="shared" si="40"/>
        <v>8.2840099999999985</v>
      </c>
      <c r="F351" s="2">
        <f t="shared" si="41"/>
        <v>8.2378750000000007</v>
      </c>
      <c r="G351" s="2">
        <f t="shared" si="35"/>
        <v>8.2309860000000015</v>
      </c>
      <c r="H351" s="2">
        <f t="shared" si="39"/>
        <v>9.0770709999999948</v>
      </c>
      <c r="I351" s="2">
        <f t="array" ref="I351">SUMPRODUCT(B335:B354, (ROW(B335:B354)-ROW(B335)+1)) / (20*21/2)</f>
        <v>8.348886666666667</v>
      </c>
      <c r="J351" s="2">
        <f t="shared" si="42"/>
        <v>8.2521908567911275</v>
      </c>
      <c r="K351" s="2">
        <f t="shared" si="36"/>
        <v>8.26145986516444</v>
      </c>
    </row>
    <row r="352" spans="1:11" ht="13.5" x14ac:dyDescent="0.25">
      <c r="A352" s="3">
        <f>TITRES_STAT!B355</f>
        <v>42515</v>
      </c>
      <c r="B352" s="6">
        <f>TITRES_STAT!D355</f>
        <v>8.2188999999999997</v>
      </c>
      <c r="C352" s="2">
        <f t="shared" si="37"/>
        <v>0</v>
      </c>
      <c r="D352" s="2">
        <f t="shared" si="38"/>
        <v>8.2499000000000002</v>
      </c>
      <c r="E352" s="2">
        <f t="shared" si="40"/>
        <v>8.2766500000000001</v>
      </c>
      <c r="F352" s="2">
        <f t="shared" si="41"/>
        <v>8.2417499999999997</v>
      </c>
      <c r="G352" s="2">
        <f t="shared" si="35"/>
        <v>8.2287380000000034</v>
      </c>
      <c r="H352" s="2">
        <f t="shared" si="39"/>
        <v>9.0652464999999935</v>
      </c>
      <c r="I352" s="2">
        <f t="array" ref="I352">SUMPRODUCT(B336:B355, (ROW(B336:B355)-ROW(B336)+1)) / (20*21/2)</f>
        <v>8.3819847619047607</v>
      </c>
      <c r="J352" s="2">
        <f t="shared" si="42"/>
        <v>8.2490202990014954</v>
      </c>
      <c r="K352" s="2">
        <f t="shared" si="36"/>
        <v>8.2597908508442668</v>
      </c>
    </row>
    <row r="353" spans="1:11" ht="13.5" x14ac:dyDescent="0.25">
      <c r="A353" s="3">
        <f>TITRES_STAT!B356</f>
        <v>42516</v>
      </c>
      <c r="B353" s="6">
        <f>TITRES_STAT!D356</f>
        <v>8.7035</v>
      </c>
      <c r="C353" s="2">
        <f t="shared" si="37"/>
        <v>0.48460000000000036</v>
      </c>
      <c r="D353" s="2">
        <f t="shared" si="38"/>
        <v>8.3313199999999998</v>
      </c>
      <c r="E353" s="2">
        <f t="shared" si="40"/>
        <v>8.3193000000000001</v>
      </c>
      <c r="F353" s="2">
        <f t="shared" si="41"/>
        <v>8.269854999999998</v>
      </c>
      <c r="G353" s="2">
        <f t="shared" si="35"/>
        <v>8.236182000000003</v>
      </c>
      <c r="H353" s="2">
        <f t="shared" si="39"/>
        <v>9.0558449999999944</v>
      </c>
      <c r="I353" s="2">
        <f t="array" ref="I353">SUMPRODUCT(B337:B356, (ROW(B337:B356)-ROW(B337)+1)) / (20*21/2)</f>
        <v>8.4123395238095231</v>
      </c>
      <c r="J353" s="2">
        <f t="shared" si="42"/>
        <v>8.2923040800489716</v>
      </c>
      <c r="K353" s="2">
        <f t="shared" si="36"/>
        <v>8.2771912096346885</v>
      </c>
    </row>
    <row r="354" spans="1:11" ht="13.5" x14ac:dyDescent="0.25">
      <c r="A354" s="3">
        <f>TITRES_STAT!B357</f>
        <v>42517</v>
      </c>
      <c r="B354" s="6">
        <f>TITRES_STAT!D357</f>
        <v>8.7035</v>
      </c>
      <c r="C354" s="2">
        <f t="shared" si="37"/>
        <v>0</v>
      </c>
      <c r="D354" s="2">
        <f t="shared" si="38"/>
        <v>8.4127399999999994</v>
      </c>
      <c r="E354" s="2">
        <f t="shared" si="40"/>
        <v>8.36233</v>
      </c>
      <c r="F354" s="2">
        <f t="shared" si="41"/>
        <v>8.2977699999999981</v>
      </c>
      <c r="G354" s="2">
        <f t="shared" si="35"/>
        <v>8.2437800000000045</v>
      </c>
      <c r="H354" s="2">
        <f t="shared" si="39"/>
        <v>9.0465599999999977</v>
      </c>
      <c r="I354" s="2">
        <f t="array" ref="I354">SUMPRODUCT(B338:B357, (ROW(B338:B357)-ROW(B338)+1)) / (20*21/2)</f>
        <v>8.4403309523809522</v>
      </c>
      <c r="J354" s="2">
        <f t="shared" si="42"/>
        <v>8.3314655962347839</v>
      </c>
      <c r="K354" s="2">
        <f t="shared" si="36"/>
        <v>8.2939092014137206</v>
      </c>
    </row>
    <row r="355" spans="1:11" ht="13.5" x14ac:dyDescent="0.25">
      <c r="A355" s="3">
        <f>TITRES_STAT!B358</f>
        <v>42520</v>
      </c>
      <c r="B355" s="6">
        <f>TITRES_STAT!D358</f>
        <v>8.6453000000000007</v>
      </c>
      <c r="C355" s="2">
        <f t="shared" si="37"/>
        <v>-5.8199999999999363E-2</v>
      </c>
      <c r="D355" s="2">
        <f t="shared" si="38"/>
        <v>8.4980200000000004</v>
      </c>
      <c r="E355" s="2">
        <f t="shared" si="40"/>
        <v>8.3933400000000002</v>
      </c>
      <c r="F355" s="2">
        <f t="shared" si="41"/>
        <v>8.3227749999999983</v>
      </c>
      <c r="G355" s="2">
        <f t="shared" si="35"/>
        <v>8.250524000000004</v>
      </c>
      <c r="H355" s="2">
        <f t="shared" si="39"/>
        <v>9.0374489999999952</v>
      </c>
      <c r="I355" s="2">
        <f t="array" ref="I355">SUMPRODUCT(B339:B358, (ROW(B339:B358)-ROW(B339)+1)) / (20*21/2)</f>
        <v>8.4641114285714298</v>
      </c>
      <c r="J355" s="2">
        <f t="shared" si="42"/>
        <v>8.3613545870695667</v>
      </c>
      <c r="K355" s="2">
        <f t="shared" si="36"/>
        <v>8.30768923273083</v>
      </c>
    </row>
    <row r="356" spans="1:11" ht="13.5" x14ac:dyDescent="0.25">
      <c r="A356" s="3">
        <f>TITRES_STAT!B359</f>
        <v>42521</v>
      </c>
      <c r="B356" s="6">
        <f>TITRES_STAT!D359</f>
        <v>8.6415000000000006</v>
      </c>
      <c r="C356" s="2">
        <f t="shared" si="37"/>
        <v>-3.8000000000000256E-3</v>
      </c>
      <c r="D356" s="2">
        <f t="shared" si="38"/>
        <v>8.5825399999999998</v>
      </c>
      <c r="E356" s="2">
        <f t="shared" si="40"/>
        <v>8.4259099999999982</v>
      </c>
      <c r="F356" s="2">
        <f t="shared" si="41"/>
        <v>8.3475900000000003</v>
      </c>
      <c r="G356" s="2">
        <f t="shared" si="35"/>
        <v>8.2572700000000037</v>
      </c>
      <c r="H356" s="2">
        <f t="shared" si="39"/>
        <v>9.0283189999999962</v>
      </c>
      <c r="I356" s="2">
        <f t="array" ref="I356">SUMPRODUCT(B340:B359, (ROW(B340:B359)-ROW(B340)+1)) / (20*21/2)</f>
        <v>8.4867257142857149</v>
      </c>
      <c r="J356" s="2">
        <f t="shared" si="42"/>
        <v>8.3880351025867501</v>
      </c>
      <c r="K356" s="2">
        <f t="shared" si="36"/>
        <v>8.3207798510551108</v>
      </c>
    </row>
    <row r="357" spans="1:11" ht="13.5" x14ac:dyDescent="0.25">
      <c r="A357" s="3">
        <f>TITRES_STAT!B360</f>
        <v>42522</v>
      </c>
      <c r="B357" s="6">
        <f>TITRES_STAT!D360</f>
        <v>8.6415000000000006</v>
      </c>
      <c r="C357" s="2">
        <f t="shared" si="37"/>
        <v>0</v>
      </c>
      <c r="D357" s="2">
        <f t="shared" si="38"/>
        <v>8.6670600000000011</v>
      </c>
      <c r="E357" s="2">
        <f t="shared" si="40"/>
        <v>8.4584799999999998</v>
      </c>
      <c r="F357" s="2">
        <f t="shared" si="41"/>
        <v>8.3724050000000005</v>
      </c>
      <c r="G357" s="2">
        <f t="shared" si="35"/>
        <v>8.2641720000000038</v>
      </c>
      <c r="H357" s="2">
        <f t="shared" si="39"/>
        <v>9.0188209999999973</v>
      </c>
      <c r="I357" s="2">
        <f t="array" ref="I357">SUMPRODUCT(B341:B360, (ROW(B341:B360)-ROW(B341)+1)) / (20*21/2)</f>
        <v>8.4977623809523806</v>
      </c>
      <c r="J357" s="2">
        <f t="shared" si="42"/>
        <v>8.4121746166261069</v>
      </c>
      <c r="K357" s="2">
        <f t="shared" si="36"/>
        <v>8.3333571117980476</v>
      </c>
    </row>
    <row r="358" spans="1:11" ht="13.5" x14ac:dyDescent="0.25">
      <c r="A358" s="3">
        <f>TITRES_STAT!B361</f>
        <v>42523</v>
      </c>
      <c r="B358" s="6">
        <f>TITRES_STAT!D361</f>
        <v>8.6220999999999997</v>
      </c>
      <c r="C358" s="2">
        <f t="shared" si="37"/>
        <v>-1.9400000000000972E-2</v>
      </c>
      <c r="D358" s="2">
        <f t="shared" si="38"/>
        <v>8.650780000000001</v>
      </c>
      <c r="E358" s="2">
        <f t="shared" si="40"/>
        <v>8.4910499999999995</v>
      </c>
      <c r="F358" s="2">
        <f t="shared" si="41"/>
        <v>8.3962500000000002</v>
      </c>
      <c r="G358" s="2">
        <f t="shared" si="35"/>
        <v>8.273476000000004</v>
      </c>
      <c r="H358" s="2">
        <f t="shared" si="39"/>
        <v>9.0095939999999963</v>
      </c>
      <c r="I358" s="2">
        <f t="array" ref="I358">SUMPRODUCT(B342:B361, (ROW(B342:B361)-ROW(B342)+1)) / (20*21/2)</f>
        <v>8.5073295238095241</v>
      </c>
      <c r="J358" s="2">
        <f t="shared" si="42"/>
        <v>8.4321675102807632</v>
      </c>
      <c r="K358" s="2">
        <f t="shared" si="36"/>
        <v>8.3446803623157706</v>
      </c>
    </row>
    <row r="359" spans="1:11" ht="13.5" x14ac:dyDescent="0.25">
      <c r="A359" s="3">
        <f>TITRES_STAT!B362</f>
        <v>42524</v>
      </c>
      <c r="B359" s="6">
        <f>TITRES_STAT!D362</f>
        <v>8.6336999999999993</v>
      </c>
      <c r="C359" s="2">
        <f t="shared" si="37"/>
        <v>1.1599999999999611E-2</v>
      </c>
      <c r="D359" s="2">
        <f t="shared" si="38"/>
        <v>8.6368199999999984</v>
      </c>
      <c r="E359" s="2">
        <f t="shared" si="40"/>
        <v>8.5247799999999998</v>
      </c>
      <c r="F359" s="2">
        <f t="shared" si="41"/>
        <v>8.4131150000000012</v>
      </c>
      <c r="G359" s="2">
        <f t="shared" si="35"/>
        <v>8.2827800000000043</v>
      </c>
      <c r="H359" s="2">
        <f t="shared" si="39"/>
        <v>9.0004249999999981</v>
      </c>
      <c r="I359" s="2">
        <f t="array" ref="I359">SUMPRODUCT(B343:B362, (ROW(B343:B362)-ROW(B343)+1)) / (20*21/2)</f>
        <v>8.4918995238095238</v>
      </c>
      <c r="J359" s="2">
        <f t="shared" si="42"/>
        <v>8.451361080730214</v>
      </c>
      <c r="K359" s="2">
        <f t="shared" si="36"/>
        <v>8.3560144657543685</v>
      </c>
    </row>
    <row r="360" spans="1:11" ht="13.5" x14ac:dyDescent="0.25">
      <c r="A360" s="3">
        <f>TITRES_STAT!B363</f>
        <v>42527</v>
      </c>
      <c r="B360" s="6">
        <f>TITRES_STAT!D363</f>
        <v>8.5289999999999999</v>
      </c>
      <c r="C360" s="2">
        <f t="shared" si="37"/>
        <v>-0.10469999999999935</v>
      </c>
      <c r="D360" s="2">
        <f t="shared" si="38"/>
        <v>8.6135600000000014</v>
      </c>
      <c r="E360" s="2">
        <f t="shared" si="40"/>
        <v>8.55579</v>
      </c>
      <c r="F360" s="2">
        <f t="shared" si="41"/>
        <v>8.4247450000000015</v>
      </c>
      <c r="G360" s="2">
        <f t="shared" si="35"/>
        <v>8.2898360000000029</v>
      </c>
      <c r="H360" s="2">
        <f t="shared" si="39"/>
        <v>8.9909459999999992</v>
      </c>
      <c r="I360" s="2">
        <f t="array" ref="I360">SUMPRODUCT(B344:B363, (ROW(B344:B363)-ROW(B344)+1)) / (20*21/2)</f>
        <v>8.4820947619047633</v>
      </c>
      <c r="J360" s="2">
        <f t="shared" si="42"/>
        <v>8.458755263517812</v>
      </c>
      <c r="K360" s="2">
        <f t="shared" si="36"/>
        <v>8.3627982121953739</v>
      </c>
    </row>
    <row r="361" spans="1:11" ht="13.5" x14ac:dyDescent="0.25">
      <c r="A361" s="3">
        <f>TITRES_STAT!B364</f>
        <v>42528</v>
      </c>
      <c r="B361" s="6">
        <f>TITRES_STAT!D364</f>
        <v>8.5251999999999999</v>
      </c>
      <c r="C361" s="2">
        <f t="shared" si="37"/>
        <v>-3.8000000000000256E-3</v>
      </c>
      <c r="D361" s="2">
        <f t="shared" si="38"/>
        <v>8.5902999999999992</v>
      </c>
      <c r="E361" s="2">
        <f t="shared" si="40"/>
        <v>8.5864200000000004</v>
      </c>
      <c r="F361" s="2">
        <f t="shared" si="41"/>
        <v>8.4352150000000012</v>
      </c>
      <c r="G361" s="2">
        <f t="shared" si="35"/>
        <v>8.2937140000000014</v>
      </c>
      <c r="H361" s="2">
        <f t="shared" si="39"/>
        <v>8.9814479999999985</v>
      </c>
      <c r="I361" s="2">
        <f t="array" ref="I361">SUMPRODUCT(B345:B364, (ROW(B345:B364)-ROW(B345)+1)) / (20*21/2)</f>
        <v>8.4724028571428569</v>
      </c>
      <c r="J361" s="2">
        <f t="shared" si="42"/>
        <v>8.4650833336589724</v>
      </c>
      <c r="K361" s="2">
        <f t="shared" si="36"/>
        <v>8.3691669097563413</v>
      </c>
    </row>
    <row r="362" spans="1:11" ht="13.5" x14ac:dyDescent="0.25">
      <c r="A362" s="3">
        <f>TITRES_STAT!B365</f>
        <v>42529</v>
      </c>
      <c r="B362" s="6">
        <f>TITRES_STAT!D365</f>
        <v>8.2731999999999992</v>
      </c>
      <c r="C362" s="2">
        <f t="shared" si="37"/>
        <v>-0.25200000000000067</v>
      </c>
      <c r="D362" s="2">
        <f t="shared" si="38"/>
        <v>8.5166400000000007</v>
      </c>
      <c r="E362" s="2">
        <f t="shared" si="40"/>
        <v>8.5918500000000009</v>
      </c>
      <c r="F362" s="2">
        <f t="shared" si="41"/>
        <v>8.4342500000000022</v>
      </c>
      <c r="G362" s="2">
        <f t="shared" si="35"/>
        <v>8.2932500000000022</v>
      </c>
      <c r="H362" s="2">
        <f t="shared" si="39"/>
        <v>8.9704765000000002</v>
      </c>
      <c r="I362" s="2">
        <f t="array" ref="I362">SUMPRODUCT(B346:B365, (ROW(B346:B365)-ROW(B346)+1)) / (20*21/2)</f>
        <v>8.4734919047619037</v>
      </c>
      <c r="J362" s="2">
        <f t="shared" si="42"/>
        <v>8.4468087304533555</v>
      </c>
      <c r="K362" s="2">
        <f t="shared" si="36"/>
        <v>8.3654035015306025</v>
      </c>
    </row>
    <row r="363" spans="1:11" ht="13.5" x14ac:dyDescent="0.25">
      <c r="A363" s="3">
        <f>TITRES_STAT!B366</f>
        <v>42530</v>
      </c>
      <c r="B363" s="6">
        <f>TITRES_STAT!D366</f>
        <v>8.3313000000000006</v>
      </c>
      <c r="C363" s="2">
        <f t="shared" si="37"/>
        <v>5.8100000000001373E-2</v>
      </c>
      <c r="D363" s="2">
        <f t="shared" si="38"/>
        <v>8.4584799999999998</v>
      </c>
      <c r="E363" s="2">
        <f t="shared" si="40"/>
        <v>8.5546299999999995</v>
      </c>
      <c r="F363" s="2">
        <f t="shared" si="41"/>
        <v>8.4369650000000007</v>
      </c>
      <c r="G363" s="2">
        <f t="shared" si="35"/>
        <v>8.2965060000000008</v>
      </c>
      <c r="H363" s="2">
        <f t="shared" si="39"/>
        <v>8.9598149999999972</v>
      </c>
      <c r="I363" s="2">
        <f t="array" ref="I363">SUMPRODUCT(B347:B366, (ROW(B347:B366)-ROW(B347)+1)) / (20*21/2)</f>
        <v>8.4662747619047636</v>
      </c>
      <c r="J363" s="2">
        <f t="shared" si="42"/>
        <v>8.4358078989816079</v>
      </c>
      <c r="K363" s="2">
        <f t="shared" si="36"/>
        <v>8.3640661093137165</v>
      </c>
    </row>
    <row r="364" spans="1:11" ht="13.5" x14ac:dyDescent="0.25">
      <c r="A364" s="3">
        <f>TITRES_STAT!B367</f>
        <v>42531</v>
      </c>
      <c r="B364" s="6">
        <f>TITRES_STAT!D367</f>
        <v>8.3352000000000004</v>
      </c>
      <c r="C364" s="2">
        <f t="shared" si="37"/>
        <v>3.8999999999997925E-3</v>
      </c>
      <c r="D364" s="2">
        <f t="shared" si="38"/>
        <v>8.3987800000000004</v>
      </c>
      <c r="E364" s="2">
        <f t="shared" si="40"/>
        <v>8.5177999999999994</v>
      </c>
      <c r="F364" s="2">
        <f t="shared" si="41"/>
        <v>8.4400650000000006</v>
      </c>
      <c r="G364" s="2">
        <f t="shared" si="35"/>
        <v>8.3003060000000009</v>
      </c>
      <c r="H364" s="2">
        <f t="shared" si="39"/>
        <v>8.9497354999999974</v>
      </c>
      <c r="I364" s="2">
        <f t="array" ref="I364">SUMPRODUCT(B348:B367, (ROW(B348:B367)-ROW(B348)+1)) / (20*21/2)</f>
        <v>8.4532561904761909</v>
      </c>
      <c r="J364" s="2">
        <f t="shared" si="42"/>
        <v>8.4262261943166923</v>
      </c>
      <c r="K364" s="2">
        <f t="shared" si="36"/>
        <v>8.3629341050269055</v>
      </c>
    </row>
    <row r="365" spans="1:11" ht="13.5" x14ac:dyDescent="0.25">
      <c r="A365" s="3">
        <f>TITRES_STAT!B368</f>
        <v>42534</v>
      </c>
      <c r="B365" s="6">
        <f>TITRES_STAT!D368</f>
        <v>8.4514999999999993</v>
      </c>
      <c r="C365" s="2">
        <f t="shared" si="37"/>
        <v>0.11629999999999896</v>
      </c>
      <c r="D365" s="2">
        <f t="shared" si="38"/>
        <v>8.3832799999999992</v>
      </c>
      <c r="E365" s="2">
        <f t="shared" si="40"/>
        <v>8.4984199999999994</v>
      </c>
      <c r="F365" s="2">
        <f t="shared" si="41"/>
        <v>8.4458800000000025</v>
      </c>
      <c r="G365" s="2">
        <f t="shared" si="35"/>
        <v>8.3063540000000007</v>
      </c>
      <c r="H365" s="2">
        <f t="shared" si="39"/>
        <v>8.9400434999999998</v>
      </c>
      <c r="I365" s="2">
        <f t="array" ref="I365">SUMPRODUCT(B349:B368, (ROW(B349:B368)-ROW(B349)+1)) / (20*21/2)</f>
        <v>8.4365704761904752</v>
      </c>
      <c r="J365" s="2">
        <f t="shared" si="42"/>
        <v>8.4286332234293884</v>
      </c>
      <c r="K365" s="2">
        <f t="shared" si="36"/>
        <v>8.3664072773787908</v>
      </c>
    </row>
    <row r="366" spans="1:11" ht="13.5" x14ac:dyDescent="0.25">
      <c r="A366" s="3">
        <f>TITRES_STAT!B369</f>
        <v>42535</v>
      </c>
      <c r="B366" s="6">
        <f>TITRES_STAT!D369</f>
        <v>8.3701000000000008</v>
      </c>
      <c r="C366" s="2">
        <f t="shared" si="37"/>
        <v>-8.1399999999998585E-2</v>
      </c>
      <c r="D366" s="2">
        <f t="shared" si="38"/>
        <v>8.3522599999999994</v>
      </c>
      <c r="E366" s="2">
        <f t="shared" si="40"/>
        <v>8.4712799999999984</v>
      </c>
      <c r="F366" s="2">
        <f t="shared" si="41"/>
        <v>8.448595000000001</v>
      </c>
      <c r="G366" s="2">
        <f t="shared" si="35"/>
        <v>8.3109279999999988</v>
      </c>
      <c r="H366" s="2">
        <f t="shared" si="39"/>
        <v>8.9299444999999995</v>
      </c>
      <c r="I366" s="2">
        <f t="array" ref="I366">SUMPRODUCT(B350:B369, (ROW(B350:B369)-ROW(B350)+1)) / (20*21/2)</f>
        <v>8.4199952380952379</v>
      </c>
      <c r="J366" s="2">
        <f t="shared" si="42"/>
        <v>8.4230586307218278</v>
      </c>
      <c r="K366" s="2">
        <f t="shared" si="36"/>
        <v>8.3665520900306021</v>
      </c>
    </row>
    <row r="367" spans="1:11" ht="13.5" x14ac:dyDescent="0.25">
      <c r="A367" s="3">
        <f>TITRES_STAT!B370</f>
        <v>42536</v>
      </c>
      <c r="B367" s="6">
        <f>TITRES_STAT!D370</f>
        <v>8.3118999999999996</v>
      </c>
      <c r="C367" s="2">
        <f t="shared" si="37"/>
        <v>-5.820000000000114E-2</v>
      </c>
      <c r="D367" s="2">
        <f t="shared" si="38"/>
        <v>8.3600000000000012</v>
      </c>
      <c r="E367" s="2">
        <f t="shared" si="40"/>
        <v>8.4383200000000009</v>
      </c>
      <c r="F367" s="2">
        <f t="shared" si="41"/>
        <v>8.4484000000000012</v>
      </c>
      <c r="G367" s="2">
        <f t="shared" si="35"/>
        <v>8.3142619999999994</v>
      </c>
      <c r="H367" s="2">
        <f t="shared" si="39"/>
        <v>8.9197674999999972</v>
      </c>
      <c r="I367" s="2">
        <f t="array" ref="I367">SUMPRODUCT(B351:B370, (ROW(B351:B370)-ROW(B351)+1)) / (20*21/2)</f>
        <v>8.409435238095238</v>
      </c>
      <c r="J367" s="2">
        <f t="shared" si="42"/>
        <v>8.4124720944626059</v>
      </c>
      <c r="K367" s="2">
        <f t="shared" si="36"/>
        <v>8.3644088708137154</v>
      </c>
    </row>
    <row r="368" spans="1:11" ht="13.5" x14ac:dyDescent="0.25">
      <c r="A368" s="3">
        <f>TITRES_STAT!B371</f>
        <v>42537</v>
      </c>
      <c r="B368" s="6">
        <f>TITRES_STAT!D371</f>
        <v>8.2731999999999992</v>
      </c>
      <c r="C368" s="2">
        <f t="shared" si="37"/>
        <v>-3.8700000000000401E-2</v>
      </c>
      <c r="D368" s="2">
        <f t="shared" si="38"/>
        <v>8.3483800000000006</v>
      </c>
      <c r="E368" s="2">
        <f t="shared" si="40"/>
        <v>8.4034299999999984</v>
      </c>
      <c r="F368" s="2">
        <f t="shared" si="41"/>
        <v>8.4472400000000007</v>
      </c>
      <c r="G368" s="2">
        <f t="shared" si="35"/>
        <v>8.3153479999999984</v>
      </c>
      <c r="H368" s="2">
        <f t="shared" si="39"/>
        <v>8.9093779999999985</v>
      </c>
      <c r="I368" s="2">
        <f t="array" ref="I368">SUMPRODUCT(B352:B371, (ROW(B352:B371)-ROW(B352)+1)) / (20*21/2)</f>
        <v>8.3983214285714283</v>
      </c>
      <c r="J368" s="2">
        <f t="shared" si="42"/>
        <v>8.3992080854661673</v>
      </c>
      <c r="K368" s="2">
        <f t="shared" si="36"/>
        <v>8.3608320523504318</v>
      </c>
    </row>
    <row r="369" spans="1:11" ht="13.5" x14ac:dyDescent="0.25">
      <c r="A369" s="3">
        <f>TITRES_STAT!B372</f>
        <v>42538</v>
      </c>
      <c r="B369" s="6">
        <f>TITRES_STAT!D372</f>
        <v>8.2731999999999992</v>
      </c>
      <c r="C369" s="2">
        <f t="shared" si="37"/>
        <v>0</v>
      </c>
      <c r="D369" s="2">
        <f t="shared" si="38"/>
        <v>8.3359800000000011</v>
      </c>
      <c r="E369" s="2">
        <f t="shared" si="40"/>
        <v>8.3673800000000007</v>
      </c>
      <c r="F369" s="2">
        <f t="shared" si="41"/>
        <v>8.4460800000000003</v>
      </c>
      <c r="G369" s="2">
        <f t="shared" si="35"/>
        <v>8.3164339999999974</v>
      </c>
      <c r="H369" s="2">
        <f t="shared" si="39"/>
        <v>8.8993759999999984</v>
      </c>
      <c r="I369" s="2">
        <f t="array" ref="I369">SUMPRODUCT(B353:B372, (ROW(B353:B372)-ROW(B353)+1)) / (20*21/2)</f>
        <v>8.3862823809523803</v>
      </c>
      <c r="J369" s="2">
        <f t="shared" si="42"/>
        <v>8.3872073154217706</v>
      </c>
      <c r="K369" s="2">
        <f t="shared" si="36"/>
        <v>8.3573955012778658</v>
      </c>
    </row>
    <row r="370" spans="1:11" ht="13.5" x14ac:dyDescent="0.25">
      <c r="A370" s="3">
        <f>TITRES_STAT!B373</f>
        <v>42541</v>
      </c>
      <c r="B370" s="6">
        <f>TITRES_STAT!D373</f>
        <v>8.3352000000000004</v>
      </c>
      <c r="C370" s="2">
        <f t="shared" si="37"/>
        <v>6.2000000000001165E-2</v>
      </c>
      <c r="D370" s="2">
        <f t="shared" si="38"/>
        <v>8.3127200000000006</v>
      </c>
      <c r="E370" s="2">
        <f t="shared" si="40"/>
        <v>8.3480000000000008</v>
      </c>
      <c r="F370" s="2">
        <f t="shared" si="41"/>
        <v>8.4518950000000022</v>
      </c>
      <c r="G370" s="2">
        <f t="shared" ref="G370:G433" si="43">AVERAGE(B321:B370)</f>
        <v>8.3172099999999975</v>
      </c>
      <c r="H370" s="2">
        <f t="shared" si="39"/>
        <v>8.889683999999999</v>
      </c>
      <c r="I370" s="2">
        <f t="array" ref="I370">SUMPRODUCT(B354:B373, (ROW(B354:B373)-ROW(B354)+1)) / (20*21/2)</f>
        <v>8.3737080952380936</v>
      </c>
      <c r="J370" s="2">
        <f t="shared" si="42"/>
        <v>8.3822542377625542</v>
      </c>
      <c r="K370" s="2">
        <f t="shared" si="36"/>
        <v>8.3565250894630481</v>
      </c>
    </row>
    <row r="371" spans="1:11" ht="13.5" x14ac:dyDescent="0.25">
      <c r="A371" s="3">
        <f>TITRES_STAT!B374</f>
        <v>42542</v>
      </c>
      <c r="B371" s="6">
        <f>TITRES_STAT!D374</f>
        <v>8.3352000000000004</v>
      </c>
      <c r="C371" s="2">
        <f t="shared" si="37"/>
        <v>0</v>
      </c>
      <c r="D371" s="2">
        <f t="shared" si="38"/>
        <v>8.3057400000000001</v>
      </c>
      <c r="E371" s="2">
        <f t="shared" si="40"/>
        <v>8.3290000000000006</v>
      </c>
      <c r="F371" s="2">
        <f t="shared" si="41"/>
        <v>8.4577100000000005</v>
      </c>
      <c r="G371" s="2">
        <f t="shared" si="43"/>
        <v>8.3181399999999961</v>
      </c>
      <c r="H371" s="2">
        <f t="shared" si="39"/>
        <v>8.8803794999999983</v>
      </c>
      <c r="I371" s="2">
        <f t="array" ref="I371">SUMPRODUCT(B355:B374, (ROW(B355:B374)-ROW(B355)+1)) / (20*21/2)</f>
        <v>8.3558966666666663</v>
      </c>
      <c r="J371" s="2">
        <f t="shared" si="42"/>
        <v>8.3777728817851678</v>
      </c>
      <c r="K371" s="2">
        <f t="shared" ref="K371:K434" si="44">$K$4*B371+(1-$K$4)*K370</f>
        <v>8.3556888114448906</v>
      </c>
    </row>
    <row r="372" spans="1:11" ht="13.5" x14ac:dyDescent="0.25">
      <c r="A372" s="3">
        <f>TITRES_STAT!B375</f>
        <v>42543</v>
      </c>
      <c r="B372" s="6">
        <f>TITRES_STAT!D375</f>
        <v>8.3313000000000006</v>
      </c>
      <c r="C372" s="2">
        <f t="shared" si="37"/>
        <v>-3.8999999999997925E-3</v>
      </c>
      <c r="D372" s="2">
        <f t="shared" si="38"/>
        <v>8.3096199999999989</v>
      </c>
      <c r="E372" s="2">
        <f t="shared" si="40"/>
        <v>8.3348100000000009</v>
      </c>
      <c r="F372" s="2">
        <f t="shared" si="41"/>
        <v>8.4633299999999991</v>
      </c>
      <c r="G372" s="2">
        <f t="shared" si="43"/>
        <v>8.3196119999999958</v>
      </c>
      <c r="H372" s="2">
        <f t="shared" si="39"/>
        <v>8.8708619999999989</v>
      </c>
      <c r="I372" s="2">
        <f t="array" ref="I372">SUMPRODUCT(B356:B375, (ROW(B356:B375)-ROW(B356)+1)) / (20*21/2)</f>
        <v>8.340208095238097</v>
      </c>
      <c r="J372" s="2">
        <f t="shared" si="42"/>
        <v>8.3733468930437223</v>
      </c>
      <c r="K372" s="2">
        <f t="shared" si="44"/>
        <v>8.3547323874666599</v>
      </c>
    </row>
    <row r="373" spans="1:11" ht="13.5" x14ac:dyDescent="0.25">
      <c r="A373" s="3">
        <f>TITRES_STAT!B376</f>
        <v>42544</v>
      </c>
      <c r="B373" s="6">
        <f>TITRES_STAT!D376</f>
        <v>8.3313000000000006</v>
      </c>
      <c r="C373" s="2">
        <f t="shared" si="37"/>
        <v>0</v>
      </c>
      <c r="D373" s="2">
        <f t="shared" si="38"/>
        <v>8.3212399999999995</v>
      </c>
      <c r="E373" s="2">
        <f t="shared" si="40"/>
        <v>8.3348100000000009</v>
      </c>
      <c r="F373" s="2">
        <f t="shared" si="41"/>
        <v>8.4447199999999984</v>
      </c>
      <c r="G373" s="2">
        <f t="shared" si="43"/>
        <v>8.3214719999999947</v>
      </c>
      <c r="H373" s="2">
        <f t="shared" si="39"/>
        <v>8.8613444999999995</v>
      </c>
      <c r="I373" s="2">
        <f t="array" ref="I373">SUMPRODUCT(B357:B376, (ROW(B357:B376)-ROW(B357)+1)) / (20*21/2)</f>
        <v>8.3337461904761909</v>
      </c>
      <c r="J373" s="2">
        <f t="shared" si="42"/>
        <v>8.3693424270395589</v>
      </c>
      <c r="K373" s="2">
        <f t="shared" si="44"/>
        <v>8.3538134703111044</v>
      </c>
    </row>
    <row r="374" spans="1:11" ht="13.5" x14ac:dyDescent="0.25">
      <c r="A374" s="3">
        <f>TITRES_STAT!B377</f>
        <v>42545</v>
      </c>
      <c r="B374" s="6">
        <f>TITRES_STAT!D377</f>
        <v>8.2576999999999998</v>
      </c>
      <c r="C374" s="2">
        <f t="shared" si="37"/>
        <v>-7.3600000000000776E-2</v>
      </c>
      <c r="D374" s="2">
        <f t="shared" si="38"/>
        <v>8.3181399999999996</v>
      </c>
      <c r="E374" s="2">
        <f t="shared" si="40"/>
        <v>8.3270599999999995</v>
      </c>
      <c r="F374" s="2">
        <f t="shared" si="41"/>
        <v>8.4224300000000003</v>
      </c>
      <c r="G374" s="2">
        <f t="shared" si="43"/>
        <v>8.3222479999999948</v>
      </c>
      <c r="H374" s="2">
        <f t="shared" si="39"/>
        <v>8.8516524999999984</v>
      </c>
      <c r="I374" s="2">
        <f t="array" ref="I374">SUMPRODUCT(B358:B377, (ROW(B358:B377)-ROW(B358)+1)) / (20*21/2)</f>
        <v>8.3428190476190505</v>
      </c>
      <c r="J374" s="2">
        <f t="shared" si="42"/>
        <v>8.3587098149405534</v>
      </c>
      <c r="K374" s="2">
        <f t="shared" si="44"/>
        <v>8.3500443146126297</v>
      </c>
    </row>
    <row r="375" spans="1:11" ht="13.5" x14ac:dyDescent="0.25">
      <c r="A375" s="3">
        <f>TITRES_STAT!B378</f>
        <v>42548</v>
      </c>
      <c r="B375" s="6">
        <f>TITRES_STAT!D378</f>
        <v>8.2576999999999998</v>
      </c>
      <c r="C375" s="2">
        <f t="shared" si="37"/>
        <v>0</v>
      </c>
      <c r="D375" s="2">
        <f t="shared" si="38"/>
        <v>8.3026400000000002</v>
      </c>
      <c r="E375" s="2">
        <f t="shared" si="40"/>
        <v>8.3076800000000013</v>
      </c>
      <c r="F375" s="2">
        <f t="shared" si="41"/>
        <v>8.4030499999999986</v>
      </c>
      <c r="G375" s="2">
        <f t="shared" si="43"/>
        <v>8.3231019999999951</v>
      </c>
      <c r="H375" s="2">
        <f t="shared" si="39"/>
        <v>8.841883000000001</v>
      </c>
      <c r="I375" s="2">
        <f t="array" ref="I375">SUMPRODUCT(B359:B378, (ROW(B359:B378)-ROW(B359)+1)) / (20*21/2)</f>
        <v>8.3623799999999981</v>
      </c>
      <c r="J375" s="2">
        <f t="shared" si="42"/>
        <v>8.3490898325652623</v>
      </c>
      <c r="K375" s="2">
        <f t="shared" si="44"/>
        <v>8.3464229689415461</v>
      </c>
    </row>
    <row r="376" spans="1:11" ht="13.5" x14ac:dyDescent="0.25">
      <c r="A376" s="3">
        <f>TITRES_STAT!B379</f>
        <v>42549</v>
      </c>
      <c r="B376" s="6">
        <f>TITRES_STAT!D379</f>
        <v>8.3352000000000004</v>
      </c>
      <c r="C376" s="2">
        <f t="shared" si="37"/>
        <v>7.7500000000000568E-2</v>
      </c>
      <c r="D376" s="2">
        <f t="shared" si="38"/>
        <v>8.3026400000000002</v>
      </c>
      <c r="E376" s="2">
        <f t="shared" si="40"/>
        <v>8.3041900000000002</v>
      </c>
      <c r="F376" s="2">
        <f t="shared" si="41"/>
        <v>8.3877350000000011</v>
      </c>
      <c r="G376" s="2">
        <f t="shared" si="43"/>
        <v>8.3256599999999938</v>
      </c>
      <c r="H376" s="2">
        <f t="shared" si="39"/>
        <v>8.8331599999999995</v>
      </c>
      <c r="I376" s="2">
        <f t="array" ref="I376">SUMPRODUCT(B360:B379, (ROW(B360:B379)-ROW(B360)+1)) / (20*21/2)</f>
        <v>8.3821166666666649</v>
      </c>
      <c r="J376" s="2">
        <f t="shared" si="42"/>
        <v>8.3477669913685695</v>
      </c>
      <c r="K376" s="2">
        <f t="shared" si="44"/>
        <v>8.3459828525124671</v>
      </c>
    </row>
    <row r="377" spans="1:11" ht="13.5" x14ac:dyDescent="0.25">
      <c r="A377" s="3">
        <f>TITRES_STAT!B380</f>
        <v>42550</v>
      </c>
      <c r="B377" s="6">
        <f>TITRES_STAT!D380</f>
        <v>8.4830000000000005</v>
      </c>
      <c r="C377" s="2">
        <f t="shared" si="37"/>
        <v>0.14780000000000015</v>
      </c>
      <c r="D377" s="2">
        <f t="shared" si="38"/>
        <v>8.3329800000000009</v>
      </c>
      <c r="E377" s="2">
        <f t="shared" si="40"/>
        <v>8.3213000000000008</v>
      </c>
      <c r="F377" s="2">
        <f t="shared" si="41"/>
        <v>8.3798100000000009</v>
      </c>
      <c r="G377" s="2">
        <f t="shared" si="43"/>
        <v>8.3317179999999951</v>
      </c>
      <c r="H377" s="2">
        <f t="shared" si="39"/>
        <v>8.8251759999999972</v>
      </c>
      <c r="I377" s="2">
        <f t="array" ref="I377">SUMPRODUCT(B361:B380, (ROW(B361:B380)-ROW(B361)+1)) / (20*21/2)</f>
        <v>8.4215509523809526</v>
      </c>
      <c r="J377" s="2">
        <f t="shared" si="42"/>
        <v>8.3606463255239429</v>
      </c>
      <c r="K377" s="2">
        <f t="shared" si="44"/>
        <v>8.3513560739825667</v>
      </c>
    </row>
    <row r="378" spans="1:11" ht="13.5" x14ac:dyDescent="0.25">
      <c r="A378" s="3">
        <f>TITRES_STAT!B381</f>
        <v>42551</v>
      </c>
      <c r="B378" s="6">
        <f>TITRES_STAT!D381</f>
        <v>8.5852000000000004</v>
      </c>
      <c r="C378" s="2">
        <f t="shared" si="37"/>
        <v>0.10219999999999985</v>
      </c>
      <c r="D378" s="2">
        <f t="shared" si="38"/>
        <v>8.3837600000000005</v>
      </c>
      <c r="E378" s="2">
        <f t="shared" si="40"/>
        <v>8.3525000000000009</v>
      </c>
      <c r="F378" s="2">
        <f t="shared" si="41"/>
        <v>8.3779649999999979</v>
      </c>
      <c r="G378" s="2">
        <f t="shared" si="43"/>
        <v>8.3405939999999958</v>
      </c>
      <c r="H378" s="2">
        <f t="shared" si="39"/>
        <v>8.8177224999999986</v>
      </c>
      <c r="I378" s="2">
        <f t="array" ref="I378">SUMPRODUCT(B362:B381, (ROW(B362:B381)-ROW(B362)+1)) / (20*21/2)</f>
        <v>8.4792109523809529</v>
      </c>
      <c r="J378" s="2">
        <f t="shared" si="42"/>
        <v>8.3820323897597575</v>
      </c>
      <c r="K378" s="2">
        <f t="shared" si="44"/>
        <v>8.360526424022467</v>
      </c>
    </row>
    <row r="379" spans="1:11" ht="13.5" x14ac:dyDescent="0.25">
      <c r="A379" s="3">
        <f>TITRES_STAT!B382</f>
        <v>42552</v>
      </c>
      <c r="B379" s="6">
        <f>TITRES_STAT!D382</f>
        <v>8.5852000000000004</v>
      </c>
      <c r="C379" s="2">
        <f t="shared" si="37"/>
        <v>0</v>
      </c>
      <c r="D379" s="2">
        <f t="shared" si="38"/>
        <v>8.4492600000000007</v>
      </c>
      <c r="E379" s="2">
        <f t="shared" si="40"/>
        <v>8.383700000000001</v>
      </c>
      <c r="F379" s="2">
        <f t="shared" si="41"/>
        <v>8.3755399999999973</v>
      </c>
      <c r="G379" s="2">
        <f t="shared" si="43"/>
        <v>8.3494699999999948</v>
      </c>
      <c r="H379" s="2">
        <f t="shared" si="39"/>
        <v>8.8102689999999999</v>
      </c>
      <c r="I379" s="2">
        <f t="array" ref="I379">SUMPRODUCT(B363:B382, (ROW(B363:B382)-ROW(B363)+1)) / (20*21/2)</f>
        <v>8.5338671428571438</v>
      </c>
      <c r="J379" s="2">
        <f t="shared" si="42"/>
        <v>8.4013816859731136</v>
      </c>
      <c r="K379" s="2">
        <f t="shared" si="44"/>
        <v>8.3693371524921751</v>
      </c>
    </row>
    <row r="380" spans="1:11" ht="13.5" x14ac:dyDescent="0.25">
      <c r="A380" s="3">
        <f>TITRES_STAT!B383</f>
        <v>42555</v>
      </c>
      <c r="B380" s="6">
        <f>TITRES_STAT!D383</f>
        <v>8.7896000000000001</v>
      </c>
      <c r="C380" s="2">
        <f t="shared" si="37"/>
        <v>0.20439999999999969</v>
      </c>
      <c r="D380" s="2">
        <f t="shared" si="38"/>
        <v>8.5556400000000004</v>
      </c>
      <c r="E380" s="2">
        <f t="shared" si="40"/>
        <v>8.4291400000000003</v>
      </c>
      <c r="F380" s="2">
        <f t="shared" si="41"/>
        <v>8.3885699999999979</v>
      </c>
      <c r="G380" s="2">
        <f t="shared" si="43"/>
        <v>8.3624339999999968</v>
      </c>
      <c r="H380" s="2">
        <f t="shared" si="39"/>
        <v>8.8030619999999988</v>
      </c>
      <c r="I380" s="2">
        <f t="array" ref="I380">SUMPRODUCT(B364:B383, (ROW(B364:B383)-ROW(B364)+1)) / (20*21/2)</f>
        <v>8.5843485714285723</v>
      </c>
      <c r="J380" s="2">
        <f t="shared" si="42"/>
        <v>8.4383548587375792</v>
      </c>
      <c r="K380" s="2">
        <f t="shared" si="44"/>
        <v>8.3858180484728742</v>
      </c>
    </row>
    <row r="381" spans="1:11" ht="13.5" x14ac:dyDescent="0.25">
      <c r="A381" s="3">
        <f>TITRES_STAT!B384</f>
        <v>42559</v>
      </c>
      <c r="B381" s="6">
        <f>TITRES_STAT!D384</f>
        <v>8.9939999999999998</v>
      </c>
      <c r="C381" s="2">
        <f t="shared" si="37"/>
        <v>0.20439999999999969</v>
      </c>
      <c r="D381" s="2">
        <f t="shared" si="38"/>
        <v>8.6874000000000002</v>
      </c>
      <c r="E381" s="2">
        <f t="shared" si="40"/>
        <v>8.4950200000000002</v>
      </c>
      <c r="F381" s="2">
        <f t="shared" si="41"/>
        <v>8.4120099999999987</v>
      </c>
      <c r="G381" s="2">
        <f t="shared" si="43"/>
        <v>8.3772379999999984</v>
      </c>
      <c r="H381" s="2">
        <f t="shared" si="39"/>
        <v>8.7968770000000003</v>
      </c>
      <c r="I381" s="2">
        <f t="array" ref="I381">SUMPRODUCT(B365:B384, (ROW(B365:B384)-ROW(B365)+1)) / (20*21/2)</f>
        <v>8.631751904761904</v>
      </c>
      <c r="J381" s="2">
        <f t="shared" si="42"/>
        <v>8.4912734436197148</v>
      </c>
      <c r="K381" s="2">
        <f t="shared" si="44"/>
        <v>8.4096683210817815</v>
      </c>
    </row>
    <row r="382" spans="1:11" ht="13.5" x14ac:dyDescent="0.25">
      <c r="A382" s="3">
        <f>TITRES_STAT!B385</f>
        <v>42562</v>
      </c>
      <c r="B382" s="6">
        <f>TITRES_STAT!D385</f>
        <v>8.9859000000000009</v>
      </c>
      <c r="C382" s="2">
        <f t="shared" si="37"/>
        <v>-8.0999999999988859E-3</v>
      </c>
      <c r="D382" s="2">
        <f t="shared" si="38"/>
        <v>8.787980000000001</v>
      </c>
      <c r="E382" s="2">
        <f t="shared" si="40"/>
        <v>8.5604800000000001</v>
      </c>
      <c r="F382" s="2">
        <f t="shared" si="41"/>
        <v>8.4476449999999996</v>
      </c>
      <c r="G382" s="2">
        <f t="shared" si="43"/>
        <v>8.3941279999999967</v>
      </c>
      <c r="H382" s="2">
        <f t="shared" si="39"/>
        <v>8.7908259999999991</v>
      </c>
      <c r="I382" s="2">
        <f t="array" ref="I382">SUMPRODUCT(B366:B385, (ROW(B366:B385)-ROW(B366)+1)) / (20*21/2)</f>
        <v>8.6760957142857151</v>
      </c>
      <c r="J382" s="2">
        <f t="shared" si="42"/>
        <v>8.5383807347035514</v>
      </c>
      <c r="K382" s="2">
        <f t="shared" si="44"/>
        <v>8.4322656418236726</v>
      </c>
    </row>
    <row r="383" spans="1:11" ht="13.5" x14ac:dyDescent="0.25">
      <c r="A383" s="3">
        <f>TITRES_STAT!B386</f>
        <v>42563</v>
      </c>
      <c r="B383" s="6">
        <f>TITRES_STAT!D386</f>
        <v>8.9777000000000005</v>
      </c>
      <c r="C383" s="2">
        <f t="shared" si="37"/>
        <v>-8.2000000000004292E-3</v>
      </c>
      <c r="D383" s="2">
        <f t="shared" si="38"/>
        <v>8.8664799999999993</v>
      </c>
      <c r="E383" s="2">
        <f t="shared" si="40"/>
        <v>8.625119999999999</v>
      </c>
      <c r="F383" s="2">
        <f t="shared" si="41"/>
        <v>8.479965</v>
      </c>
      <c r="G383" s="2">
        <f t="shared" si="43"/>
        <v>8.4108539999999969</v>
      </c>
      <c r="H383" s="2">
        <f t="shared" si="39"/>
        <v>8.7847340000000003</v>
      </c>
      <c r="I383" s="2">
        <f t="array" ref="I383">SUMPRODUCT(B367:B386, (ROW(B367:B386)-ROW(B367)+1)) / (20*21/2)</f>
        <v>8.7179338095238084</v>
      </c>
      <c r="J383" s="2">
        <f t="shared" si="42"/>
        <v>8.5802206647317849</v>
      </c>
      <c r="K383" s="2">
        <f t="shared" si="44"/>
        <v>8.4536552244972558</v>
      </c>
    </row>
    <row r="384" spans="1:11" ht="13.5" x14ac:dyDescent="0.25">
      <c r="A384" s="3">
        <f>TITRES_STAT!B387</f>
        <v>42564</v>
      </c>
      <c r="B384" s="6">
        <f>TITRES_STAT!D387</f>
        <v>8.9777000000000005</v>
      </c>
      <c r="C384" s="2">
        <f t="shared" si="37"/>
        <v>0</v>
      </c>
      <c r="D384" s="2">
        <f t="shared" si="38"/>
        <v>8.9449799999999993</v>
      </c>
      <c r="E384" s="2">
        <f t="shared" si="40"/>
        <v>8.6971200000000017</v>
      </c>
      <c r="F384" s="2">
        <f t="shared" si="41"/>
        <v>8.5120900000000006</v>
      </c>
      <c r="G384" s="2">
        <f t="shared" si="43"/>
        <v>8.427503999999999</v>
      </c>
      <c r="H384" s="2">
        <f t="shared" si="39"/>
        <v>8.7784674999999979</v>
      </c>
      <c r="I384" s="2">
        <f t="array" ref="I384">SUMPRODUCT(B368:B387, (ROW(B368:B387)-ROW(B368)+1)) / (20*21/2)</f>
        <v>8.756097619047619</v>
      </c>
      <c r="J384" s="2">
        <f t="shared" si="42"/>
        <v>8.6180758395192338</v>
      </c>
      <c r="K384" s="2">
        <f t="shared" si="44"/>
        <v>8.4742060000071682</v>
      </c>
    </row>
    <row r="385" spans="1:11" ht="13.5" x14ac:dyDescent="0.25">
      <c r="A385" s="3">
        <f>TITRES_STAT!B388</f>
        <v>42565</v>
      </c>
      <c r="B385" s="6">
        <f>TITRES_STAT!D388</f>
        <v>8.9777000000000005</v>
      </c>
      <c r="C385" s="2">
        <f t="shared" si="37"/>
        <v>0</v>
      </c>
      <c r="D385" s="2">
        <f t="shared" si="38"/>
        <v>8.9825999999999997</v>
      </c>
      <c r="E385" s="2">
        <f t="shared" si="40"/>
        <v>8.7691200000000009</v>
      </c>
      <c r="F385" s="2">
        <f t="shared" si="41"/>
        <v>8.5383999999999993</v>
      </c>
      <c r="G385" s="2">
        <f t="shared" si="43"/>
        <v>8.4441539999999993</v>
      </c>
      <c r="H385" s="2">
        <f t="shared" si="39"/>
        <v>8.772200999999999</v>
      </c>
      <c r="I385" s="2">
        <f t="array" ref="I385">SUMPRODUCT(B369:B388, (ROW(B369:B388)-ROW(B369)+1)) / (20*21/2)</f>
        <v>8.7895680952380939</v>
      </c>
      <c r="J385" s="2">
        <f t="shared" si="42"/>
        <v>8.65232575956502</v>
      </c>
      <c r="K385" s="2">
        <f t="shared" si="44"/>
        <v>8.4939508627519853</v>
      </c>
    </row>
    <row r="386" spans="1:11" ht="13.5" x14ac:dyDescent="0.25">
      <c r="A386" s="3">
        <f>TITRES_STAT!B389</f>
        <v>42566</v>
      </c>
      <c r="B386" s="6">
        <f>TITRES_STAT!D389</f>
        <v>8.9777000000000005</v>
      </c>
      <c r="C386" s="2">
        <f t="shared" si="37"/>
        <v>0</v>
      </c>
      <c r="D386" s="2">
        <f t="shared" si="38"/>
        <v>8.9793399999999988</v>
      </c>
      <c r="E386" s="2">
        <f t="shared" si="40"/>
        <v>8.8333699999999986</v>
      </c>
      <c r="F386" s="2">
        <f t="shared" si="41"/>
        <v>8.5687800000000003</v>
      </c>
      <c r="G386" s="2">
        <f t="shared" si="43"/>
        <v>8.4608040000000013</v>
      </c>
      <c r="H386" s="2">
        <f t="shared" si="39"/>
        <v>8.7659154999999984</v>
      </c>
      <c r="I386" s="2">
        <f t="array" ref="I386">SUMPRODUCT(B370:B389, (ROW(B370:B389)-ROW(B370)+1)) / (20*21/2)</f>
        <v>8.8159152380952399</v>
      </c>
      <c r="J386" s="2">
        <f t="shared" si="42"/>
        <v>8.6833137824635891</v>
      </c>
      <c r="K386" s="2">
        <f t="shared" si="44"/>
        <v>8.5129214171538692</v>
      </c>
    </row>
    <row r="387" spans="1:11" ht="13.5" x14ac:dyDescent="0.25">
      <c r="A387" s="3">
        <f>TITRES_STAT!B390</f>
        <v>42569</v>
      </c>
      <c r="B387" s="6">
        <f>TITRES_STAT!D390</f>
        <v>8.9695</v>
      </c>
      <c r="C387" s="2">
        <f t="shared" si="37"/>
        <v>-8.2000000000004292E-3</v>
      </c>
      <c r="D387" s="2">
        <f t="shared" si="38"/>
        <v>8.9760600000000004</v>
      </c>
      <c r="E387" s="2">
        <f t="shared" si="40"/>
        <v>8.8820200000000007</v>
      </c>
      <c r="F387" s="2">
        <f t="shared" si="41"/>
        <v>8.6016600000000007</v>
      </c>
      <c r="G387" s="2">
        <f t="shared" si="43"/>
        <v>8.4772900000000018</v>
      </c>
      <c r="H387" s="2">
        <f t="shared" si="39"/>
        <v>8.7599764999999987</v>
      </c>
      <c r="I387" s="2">
        <f t="array" ref="I387">SUMPRODUCT(B371:B390, (ROW(B371:B390)-ROW(B371)+1)) / (20*21/2)</f>
        <v>8.8392190476190482</v>
      </c>
      <c r="J387" s="2">
        <f t="shared" si="42"/>
        <v>8.710569612705152</v>
      </c>
      <c r="K387" s="2">
        <f t="shared" si="44"/>
        <v>8.5308264596184227</v>
      </c>
    </row>
    <row r="388" spans="1:11" ht="13.5" x14ac:dyDescent="0.25">
      <c r="A388" s="3">
        <f>TITRES_STAT!B391</f>
        <v>42570</v>
      </c>
      <c r="B388" s="6">
        <f>TITRES_STAT!D391</f>
        <v>8.9530999999999992</v>
      </c>
      <c r="C388" s="2">
        <f t="shared" ref="C388:C451" si="45">B388-B387</f>
        <v>-1.6400000000000858E-2</v>
      </c>
      <c r="D388" s="2">
        <f t="shared" si="38"/>
        <v>8.9711400000000019</v>
      </c>
      <c r="E388" s="2">
        <f t="shared" si="40"/>
        <v>8.9188099999999988</v>
      </c>
      <c r="F388" s="2">
        <f t="shared" si="41"/>
        <v>8.6356550000000016</v>
      </c>
      <c r="G388" s="2">
        <f t="shared" si="43"/>
        <v>8.4934480000000026</v>
      </c>
      <c r="H388" s="2">
        <f t="shared" si="39"/>
        <v>8.7540524999999967</v>
      </c>
      <c r="I388" s="2">
        <f t="array" ref="I388">SUMPRODUCT(B372:B391, (ROW(B372:B391)-ROW(B372)+1)) / (20*21/2)</f>
        <v>8.8480890476190464</v>
      </c>
      <c r="J388" s="2">
        <f t="shared" si="42"/>
        <v>8.7336677448284714</v>
      </c>
      <c r="K388" s="2">
        <f t="shared" si="44"/>
        <v>8.5473862063000539</v>
      </c>
    </row>
    <row r="389" spans="1:11" ht="13.5" x14ac:dyDescent="0.25">
      <c r="A389" s="3">
        <f>TITRES_STAT!B392</f>
        <v>42571</v>
      </c>
      <c r="B389" s="6">
        <f>TITRES_STAT!D392</f>
        <v>8.9123000000000001</v>
      </c>
      <c r="C389" s="2">
        <f t="shared" si="45"/>
        <v>-4.0799999999999059E-2</v>
      </c>
      <c r="D389" s="2">
        <f t="shared" si="38"/>
        <v>8.9580599999999997</v>
      </c>
      <c r="E389" s="2">
        <f t="shared" si="40"/>
        <v>8.9515200000000004</v>
      </c>
      <c r="F389" s="2">
        <f t="shared" si="41"/>
        <v>8.6676099999999998</v>
      </c>
      <c r="G389" s="2">
        <f t="shared" si="43"/>
        <v>8.5057660000000013</v>
      </c>
      <c r="H389" s="2">
        <f t="shared" si="39"/>
        <v>8.7482149999999965</v>
      </c>
      <c r="I389" s="2">
        <f t="array" ref="I389">SUMPRODUCT(B373:B392, (ROW(B373:B392)-ROW(B373)+1)) / (20*21/2)</f>
        <v>8.8660904761904753</v>
      </c>
      <c r="J389" s="2">
        <f t="shared" si="42"/>
        <v>8.7506803405590929</v>
      </c>
      <c r="K389" s="2">
        <f t="shared" si="44"/>
        <v>8.5616965511510337</v>
      </c>
    </row>
    <row r="390" spans="1:11" ht="13.5" x14ac:dyDescent="0.25">
      <c r="A390" s="3">
        <f>TITRES_STAT!B393</f>
        <v>42572</v>
      </c>
      <c r="B390" s="6">
        <f>TITRES_STAT!D393</f>
        <v>8.9123000000000001</v>
      </c>
      <c r="C390" s="2">
        <f t="shared" si="45"/>
        <v>0</v>
      </c>
      <c r="D390" s="2">
        <f t="shared" ref="D390:D453" si="46">AVERAGE(B386:B390)</f>
        <v>8.944980000000001</v>
      </c>
      <c r="E390" s="2">
        <f t="shared" si="40"/>
        <v>8.9637899999999995</v>
      </c>
      <c r="F390" s="2">
        <f t="shared" si="41"/>
        <v>8.6964649999999999</v>
      </c>
      <c r="G390" s="2">
        <f t="shared" si="43"/>
        <v>8.5180840000000035</v>
      </c>
      <c r="H390" s="2">
        <f t="shared" si="39"/>
        <v>8.7423774999999964</v>
      </c>
      <c r="I390" s="2">
        <f t="array" ref="I390">SUMPRODUCT(B374:B393, (ROW(B374:B393)-ROW(B374)+1)) / (20*21/2)</f>
        <v>8.856030476190476</v>
      </c>
      <c r="J390" s="2">
        <f t="shared" si="42"/>
        <v>8.7660726890772747</v>
      </c>
      <c r="K390" s="2">
        <f t="shared" si="44"/>
        <v>8.5754457060078568</v>
      </c>
    </row>
    <row r="391" spans="1:11" ht="13.5" x14ac:dyDescent="0.25">
      <c r="A391" s="3">
        <f>TITRES_STAT!B394</f>
        <v>42573</v>
      </c>
      <c r="B391" s="6">
        <f>TITRES_STAT!D394</f>
        <v>8.7896000000000001</v>
      </c>
      <c r="C391" s="2">
        <f t="shared" si="45"/>
        <v>-0.12270000000000003</v>
      </c>
      <c r="D391" s="2">
        <f t="shared" si="46"/>
        <v>8.9073600000000006</v>
      </c>
      <c r="E391" s="2">
        <f t="shared" si="40"/>
        <v>8.9433499999999988</v>
      </c>
      <c r="F391" s="2">
        <f t="shared" si="41"/>
        <v>8.7191849999999995</v>
      </c>
      <c r="G391" s="2">
        <f t="shared" si="43"/>
        <v>8.5275600000000011</v>
      </c>
      <c r="H391" s="2">
        <f t="shared" si="39"/>
        <v>8.7359459999999984</v>
      </c>
      <c r="I391" s="2">
        <f t="array" ref="I391">SUMPRODUCT(B375:B394, (ROW(B375:B394)-ROW(B375)+1)) / (20*21/2)</f>
        <v>8.8444890476190476</v>
      </c>
      <c r="J391" s="2">
        <f t="shared" si="42"/>
        <v>8.7683133853556292</v>
      </c>
      <c r="K391" s="2">
        <f t="shared" si="44"/>
        <v>8.583843913615393</v>
      </c>
    </row>
    <row r="392" spans="1:11" ht="13.5" x14ac:dyDescent="0.25">
      <c r="A392" s="3">
        <f>TITRES_STAT!B395</f>
        <v>42577</v>
      </c>
      <c r="B392" s="6">
        <f>TITRES_STAT!D395</f>
        <v>8.9082000000000008</v>
      </c>
      <c r="C392" s="2">
        <f t="shared" si="45"/>
        <v>0.1186000000000007</v>
      </c>
      <c r="D392" s="2">
        <f t="shared" si="46"/>
        <v>8.8951000000000011</v>
      </c>
      <c r="E392" s="2">
        <f t="shared" si="40"/>
        <v>8.9355799999999981</v>
      </c>
      <c r="F392" s="2">
        <f t="shared" si="41"/>
        <v>8.7480299999999982</v>
      </c>
      <c r="G392" s="2">
        <f t="shared" si="43"/>
        <v>8.5398740000000046</v>
      </c>
      <c r="H392" s="2">
        <f t="shared" si="39"/>
        <v>8.7306694999999994</v>
      </c>
      <c r="I392" s="2">
        <f t="array" ref="I392">SUMPRODUCT(B376:B395, (ROW(B376:B395)-ROW(B376)+1)) / (20*21/2)</f>
        <v>8.8490300000000026</v>
      </c>
      <c r="J392" s="2">
        <f t="shared" si="42"/>
        <v>8.781635920083664</v>
      </c>
      <c r="K392" s="2">
        <f t="shared" si="44"/>
        <v>8.5965637601402793</v>
      </c>
    </row>
    <row r="393" spans="1:11" ht="13.5" x14ac:dyDescent="0.25">
      <c r="A393" s="3">
        <f>TITRES_STAT!B396</f>
        <v>42578</v>
      </c>
      <c r="B393" s="6">
        <f>TITRES_STAT!D396</f>
        <v>8.6424000000000003</v>
      </c>
      <c r="C393" s="2">
        <f t="shared" si="45"/>
        <v>-0.26580000000000048</v>
      </c>
      <c r="D393" s="2">
        <f t="shared" si="46"/>
        <v>8.8329600000000017</v>
      </c>
      <c r="E393" s="2">
        <f t="shared" si="40"/>
        <v>8.9020500000000009</v>
      </c>
      <c r="F393" s="2">
        <f t="shared" si="41"/>
        <v>8.7635849999999991</v>
      </c>
      <c r="G393" s="2">
        <f t="shared" si="43"/>
        <v>8.5471820000000029</v>
      </c>
      <c r="H393" s="2">
        <f t="shared" si="39"/>
        <v>8.7241029999999995</v>
      </c>
      <c r="I393" s="2">
        <f t="array" ref="I393">SUMPRODUCT(B377:B396, (ROW(B377:B396)-ROW(B377)+1)) / (20*21/2)</f>
        <v>8.8169671428571448</v>
      </c>
      <c r="J393" s="2">
        <f t="shared" si="42"/>
        <v>8.7683753562661728</v>
      </c>
      <c r="K393" s="2">
        <f t="shared" si="44"/>
        <v>8.5983612597426209</v>
      </c>
    </row>
    <row r="394" spans="1:11" ht="13.5" x14ac:dyDescent="0.25">
      <c r="A394" s="3">
        <f>TITRES_STAT!B397</f>
        <v>42579</v>
      </c>
      <c r="B394" s="6">
        <f>TITRES_STAT!D397</f>
        <v>8.6424000000000003</v>
      </c>
      <c r="C394" s="2">
        <f t="shared" si="45"/>
        <v>0</v>
      </c>
      <c r="D394" s="2">
        <f t="shared" si="46"/>
        <v>8.7789800000000007</v>
      </c>
      <c r="E394" s="2">
        <f t="shared" si="40"/>
        <v>8.8685200000000002</v>
      </c>
      <c r="F394" s="2">
        <f t="shared" si="41"/>
        <v>8.7828199999999992</v>
      </c>
      <c r="G394" s="2">
        <f t="shared" si="43"/>
        <v>8.5545660000000048</v>
      </c>
      <c r="H394" s="2">
        <f t="shared" ref="H394:H457" si="47">AVERAGE(B195:B394)</f>
        <v>8.7169159999999994</v>
      </c>
      <c r="I394" s="2">
        <f t="array" ref="I394">SUMPRODUCT(B378:B397, (ROW(B378:B397)-ROW(B378)+1)) / (20*21/2)</f>
        <v>8.8368014285714267</v>
      </c>
      <c r="J394" s="2">
        <f t="shared" si="42"/>
        <v>8.7563777032884431</v>
      </c>
      <c r="K394" s="2">
        <f t="shared" si="44"/>
        <v>8.6000882691644787</v>
      </c>
    </row>
    <row r="395" spans="1:11" ht="13.5" x14ac:dyDescent="0.25">
      <c r="A395" s="3">
        <f>TITRES_STAT!B398</f>
        <v>42580</v>
      </c>
      <c r="B395" s="6">
        <f>TITRES_STAT!D398</f>
        <v>8.8305000000000007</v>
      </c>
      <c r="C395" s="2">
        <f t="shared" si="45"/>
        <v>0.18810000000000038</v>
      </c>
      <c r="D395" s="2">
        <f t="shared" si="46"/>
        <v>8.7626200000000019</v>
      </c>
      <c r="E395" s="2">
        <f t="shared" si="40"/>
        <v>8.8537999999999997</v>
      </c>
      <c r="F395" s="2">
        <f t="shared" si="41"/>
        <v>8.8114600000000003</v>
      </c>
      <c r="G395" s="2">
        <f t="shared" si="43"/>
        <v>8.5644720000000056</v>
      </c>
      <c r="H395" s="2">
        <f t="shared" si="47"/>
        <v>8.7108244999999958</v>
      </c>
      <c r="I395" s="2">
        <f t="array" ref="I395">SUMPRODUCT(B379:B398, (ROW(B379:B398)-ROW(B379)+1)) / (20*21/2)</f>
        <v>8.8524180952380949</v>
      </c>
      <c r="J395" s="2">
        <f t="shared" si="42"/>
        <v>8.7634369696419245</v>
      </c>
      <c r="K395" s="2">
        <f t="shared" si="44"/>
        <v>8.6091240233148909</v>
      </c>
    </row>
    <row r="396" spans="1:11" ht="13.5" x14ac:dyDescent="0.25">
      <c r="A396" s="3">
        <f>TITRES_STAT!B399</f>
        <v>42583</v>
      </c>
      <c r="B396" s="6">
        <f>TITRES_STAT!D399</f>
        <v>8.4748000000000001</v>
      </c>
      <c r="C396" s="2">
        <f t="shared" si="45"/>
        <v>-0.35570000000000057</v>
      </c>
      <c r="D396" s="2">
        <f t="shared" si="46"/>
        <v>8.6996600000000015</v>
      </c>
      <c r="E396" s="2">
        <f t="shared" ref="E396:E459" si="48">AVERAGE(B387:B396)</f>
        <v>8.8035099999999993</v>
      </c>
      <c r="F396" s="2">
        <f t="shared" si="41"/>
        <v>8.8184399999999989</v>
      </c>
      <c r="G396" s="2">
        <f t="shared" si="43"/>
        <v>8.5676520000000043</v>
      </c>
      <c r="H396" s="2">
        <f t="shared" si="47"/>
        <v>8.7028964999999978</v>
      </c>
      <c r="I396" s="2">
        <f t="array" ref="I396">SUMPRODUCT(B380:B399, (ROW(B380:B399)-ROW(B380)+1)) / (20*21/2)</f>
        <v>8.8862995238095248</v>
      </c>
      <c r="J396" s="2">
        <f t="shared" si="42"/>
        <v>8.7359477344379322</v>
      </c>
      <c r="K396" s="2">
        <f t="shared" si="44"/>
        <v>8.6038564145574448</v>
      </c>
    </row>
    <row r="397" spans="1:11" ht="13.5" x14ac:dyDescent="0.25">
      <c r="A397" s="3">
        <f>TITRES_STAT!B400</f>
        <v>42584</v>
      </c>
      <c r="B397" s="6">
        <f>TITRES_STAT!D400</f>
        <v>9.0266999999999999</v>
      </c>
      <c r="C397" s="2">
        <f t="shared" si="45"/>
        <v>0.55189999999999984</v>
      </c>
      <c r="D397" s="2">
        <f t="shared" si="46"/>
        <v>8.7233599999999996</v>
      </c>
      <c r="E397" s="2">
        <f t="shared" si="48"/>
        <v>8.8092300000000012</v>
      </c>
      <c r="F397" s="2">
        <f t="shared" si="41"/>
        <v>8.8456250000000018</v>
      </c>
      <c r="G397" s="2">
        <f t="shared" si="43"/>
        <v>8.5818700000000039</v>
      </c>
      <c r="H397" s="2">
        <f t="shared" si="47"/>
        <v>8.6978249999999964</v>
      </c>
      <c r="I397" s="2">
        <f t="array" ref="I397">SUMPRODUCT(B381:B400, (ROW(B381:B400)-ROW(B381)+1)) / (20*21/2)</f>
        <v>8.8968600000000002</v>
      </c>
      <c r="J397" s="2">
        <f t="shared" si="42"/>
        <v>8.7636384263962253</v>
      </c>
      <c r="K397" s="2">
        <f t="shared" si="44"/>
        <v>8.6204385159473489</v>
      </c>
    </row>
    <row r="398" spans="1:11" ht="13.5" x14ac:dyDescent="0.25">
      <c r="A398" s="3">
        <f>TITRES_STAT!B401</f>
        <v>42585</v>
      </c>
      <c r="B398" s="6">
        <f>TITRES_STAT!D401</f>
        <v>9.0096000000000007</v>
      </c>
      <c r="C398" s="2">
        <f t="shared" si="45"/>
        <v>-1.7099999999999227E-2</v>
      </c>
      <c r="D398" s="2">
        <f t="shared" si="46"/>
        <v>8.7968000000000011</v>
      </c>
      <c r="E398" s="2">
        <f t="shared" si="48"/>
        <v>8.8148800000000023</v>
      </c>
      <c r="F398" s="2">
        <f t="shared" si="41"/>
        <v>8.8668450000000014</v>
      </c>
      <c r="G398" s="2">
        <f t="shared" si="43"/>
        <v>8.5961340000000028</v>
      </c>
      <c r="H398" s="2">
        <f t="shared" si="47"/>
        <v>8.6936179999999972</v>
      </c>
      <c r="I398" s="2">
        <f t="array" ref="I398">SUMPRODUCT(B382:B401, (ROW(B382:B401)-ROW(B382)+1)) / (20*21/2)</f>
        <v>8.9246300000000005</v>
      </c>
      <c r="J398" s="2">
        <f t="shared" si="42"/>
        <v>8.7870633381680143</v>
      </c>
      <c r="K398" s="2">
        <f t="shared" si="44"/>
        <v>8.6356997506160802</v>
      </c>
    </row>
    <row r="399" spans="1:11" ht="13.5" x14ac:dyDescent="0.25">
      <c r="A399" s="3">
        <f>TITRES_STAT!B402</f>
        <v>42586</v>
      </c>
      <c r="B399" s="6">
        <f>TITRES_STAT!D402</f>
        <v>9.2225999999999999</v>
      </c>
      <c r="C399" s="2">
        <f t="shared" si="45"/>
        <v>0.21299999999999919</v>
      </c>
      <c r="D399" s="2">
        <f t="shared" si="46"/>
        <v>8.9128399999999992</v>
      </c>
      <c r="E399" s="2">
        <f t="shared" si="48"/>
        <v>8.8459100000000017</v>
      </c>
      <c r="F399" s="2">
        <f t="shared" si="41"/>
        <v>8.8987149999999993</v>
      </c>
      <c r="G399" s="2">
        <f t="shared" si="43"/>
        <v>8.6146580000000039</v>
      </c>
      <c r="H399" s="2">
        <f t="shared" si="47"/>
        <v>8.6897779999999969</v>
      </c>
      <c r="I399" s="2">
        <f t="array" ref="I399">SUMPRODUCT(B383:B402, (ROW(B383:B402)-ROW(B383)+1)) / (20*21/2)</f>
        <v>8.9514128571428593</v>
      </c>
      <c r="J399" s="2">
        <f t="shared" si="42"/>
        <v>8.8285430202472508</v>
      </c>
      <c r="K399" s="2">
        <f t="shared" si="44"/>
        <v>8.6587154466703513</v>
      </c>
    </row>
    <row r="400" spans="1:11" ht="13.5" x14ac:dyDescent="0.25">
      <c r="A400" s="3">
        <f>TITRES_STAT!B403</f>
        <v>42587</v>
      </c>
      <c r="B400" s="6">
        <f>TITRES_STAT!D403</f>
        <v>9.0096000000000007</v>
      </c>
      <c r="C400" s="2">
        <f t="shared" si="45"/>
        <v>-0.21299999999999919</v>
      </c>
      <c r="D400" s="2">
        <f t="shared" si="46"/>
        <v>8.9486600000000003</v>
      </c>
      <c r="E400" s="2">
        <f t="shared" si="48"/>
        <v>8.8556400000000011</v>
      </c>
      <c r="F400" s="2">
        <f t="shared" si="41"/>
        <v>8.9097150000000003</v>
      </c>
      <c r="G400" s="2">
        <f t="shared" si="43"/>
        <v>8.6304720000000046</v>
      </c>
      <c r="H400" s="2">
        <f t="shared" si="47"/>
        <v>8.6855899999999977</v>
      </c>
      <c r="I400" s="2">
        <f t="array" ref="I400">SUMPRODUCT(B384:B403, (ROW(B384:B403)-ROW(B384)+1)) / (20*21/2)</f>
        <v>8.9767700000000001</v>
      </c>
      <c r="J400" s="2">
        <f t="shared" si="42"/>
        <v>8.8457865421284652</v>
      </c>
      <c r="K400" s="2">
        <f t="shared" si="44"/>
        <v>8.6724756252322983</v>
      </c>
    </row>
    <row r="401" spans="1:11" ht="13.5" x14ac:dyDescent="0.25">
      <c r="A401" s="3">
        <f>TITRES_STAT!B404</f>
        <v>42590</v>
      </c>
      <c r="B401" s="6">
        <f>TITRES_STAT!D404</f>
        <v>9.2012999999999998</v>
      </c>
      <c r="C401" s="2">
        <f t="shared" si="45"/>
        <v>0.19169999999999909</v>
      </c>
      <c r="D401" s="2">
        <f t="shared" si="46"/>
        <v>9.0939600000000009</v>
      </c>
      <c r="E401" s="2">
        <f t="shared" si="48"/>
        <v>8.8968100000000021</v>
      </c>
      <c r="F401" s="2">
        <f t="shared" si="41"/>
        <v>8.9200799999999987</v>
      </c>
      <c r="G401" s="2">
        <f t="shared" si="43"/>
        <v>8.6501200000000029</v>
      </c>
      <c r="H401" s="2">
        <f t="shared" si="47"/>
        <v>8.6817789999999988</v>
      </c>
      <c r="I401" s="2">
        <f t="array" ref="I401">SUMPRODUCT(B385:B404, (ROW(B385:B404)-ROW(B385)+1)) / (20*21/2)</f>
        <v>9.0010823809523792</v>
      </c>
      <c r="J401" s="2">
        <f t="shared" si="42"/>
        <v>8.8796449666876587</v>
      </c>
      <c r="K401" s="2">
        <f t="shared" si="44"/>
        <v>8.6932138360075033</v>
      </c>
    </row>
    <row r="402" spans="1:11" ht="13.5" x14ac:dyDescent="0.25">
      <c r="A402" s="3">
        <f>TITRES_STAT!B405</f>
        <v>42591</v>
      </c>
      <c r="B402" s="6">
        <f>TITRES_STAT!D405</f>
        <v>9.2012999999999998</v>
      </c>
      <c r="C402" s="2">
        <f t="shared" si="45"/>
        <v>0</v>
      </c>
      <c r="D402" s="2">
        <f t="shared" si="46"/>
        <v>9.1288800000000005</v>
      </c>
      <c r="E402" s="2">
        <f t="shared" si="48"/>
        <v>8.9261200000000009</v>
      </c>
      <c r="F402" s="2">
        <f t="shared" si="41"/>
        <v>8.9308499999999995</v>
      </c>
      <c r="G402" s="2">
        <f t="shared" si="43"/>
        <v>8.6697680000000013</v>
      </c>
      <c r="H402" s="2">
        <f t="shared" si="47"/>
        <v>8.6780069999999974</v>
      </c>
      <c r="I402" s="2">
        <f t="array" ref="I402">SUMPRODUCT(B386:B405, (ROW(B386:B405)-ROW(B386)+1)) / (20*21/2)</f>
        <v>9.0206928571428584</v>
      </c>
      <c r="J402" s="2">
        <f t="shared" si="42"/>
        <v>8.9102787793840719</v>
      </c>
      <c r="K402" s="2">
        <f t="shared" si="44"/>
        <v>8.7131387836150527</v>
      </c>
    </row>
    <row r="403" spans="1:11" ht="13.5" x14ac:dyDescent="0.25">
      <c r="A403" s="3">
        <f>TITRES_STAT!B406</f>
        <v>42592</v>
      </c>
      <c r="B403" s="6">
        <f>TITRES_STAT!D406</f>
        <v>9.1971000000000007</v>
      </c>
      <c r="C403" s="2">
        <f t="shared" si="45"/>
        <v>-4.1999999999990933E-3</v>
      </c>
      <c r="D403" s="2">
        <f t="shared" si="46"/>
        <v>9.1663800000000002</v>
      </c>
      <c r="E403" s="2">
        <f t="shared" si="48"/>
        <v>8.9815900000000006</v>
      </c>
      <c r="F403" s="2">
        <f t="shared" si="41"/>
        <v>8.9418200000000017</v>
      </c>
      <c r="G403" s="2">
        <f t="shared" si="43"/>
        <v>8.6796399999999991</v>
      </c>
      <c r="H403" s="2">
        <f t="shared" si="47"/>
        <v>8.6742914999999989</v>
      </c>
      <c r="I403" s="2">
        <f t="array" ref="I403">SUMPRODUCT(B387:B406, (ROW(B387:B406)-ROW(B387)+1)) / (20*21/2)</f>
        <v>9.0353842857142865</v>
      </c>
      <c r="J403" s="2">
        <f t="shared" si="42"/>
        <v>8.9375950861093987</v>
      </c>
      <c r="K403" s="2">
        <f t="shared" si="44"/>
        <v>8.732117654845835</v>
      </c>
    </row>
    <row r="404" spans="1:11" ht="13.5" x14ac:dyDescent="0.25">
      <c r="A404" s="3">
        <f>TITRES_STAT!B407</f>
        <v>42593</v>
      </c>
      <c r="B404" s="6">
        <f>TITRES_STAT!D407</f>
        <v>9.1971000000000007</v>
      </c>
      <c r="C404" s="2">
        <f t="shared" si="45"/>
        <v>0</v>
      </c>
      <c r="D404" s="2">
        <f t="shared" si="46"/>
        <v>9.1612800000000014</v>
      </c>
      <c r="E404" s="2">
        <f t="shared" si="48"/>
        <v>9.0370600000000003</v>
      </c>
      <c r="F404" s="2">
        <f t="shared" ref="F404:F467" si="49">AVERAGE(B385:B404)</f>
        <v>8.952790000000002</v>
      </c>
      <c r="G404" s="2">
        <f t="shared" si="43"/>
        <v>8.6895120000000006</v>
      </c>
      <c r="H404" s="2">
        <f t="shared" si="47"/>
        <v>8.6706729999999972</v>
      </c>
      <c r="I404" s="2">
        <f t="array" ref="I404">SUMPRODUCT(B388:B407, (ROW(B388:B407)-ROW(B388)+1)) / (20*21/2)</f>
        <v>9.0737595238095228</v>
      </c>
      <c r="J404" s="2">
        <f t="shared" si="42"/>
        <v>8.9623098398132655</v>
      </c>
      <c r="K404" s="2">
        <f t="shared" si="44"/>
        <v>8.750352256616587</v>
      </c>
    </row>
    <row r="405" spans="1:11" ht="13.5" x14ac:dyDescent="0.25">
      <c r="A405" s="3">
        <f>TITRES_STAT!B408</f>
        <v>42594</v>
      </c>
      <c r="B405" s="6">
        <f>TITRES_STAT!D408</f>
        <v>9.1586999999999996</v>
      </c>
      <c r="C405" s="2">
        <f t="shared" si="45"/>
        <v>-3.84000000000011E-2</v>
      </c>
      <c r="D405" s="2">
        <f t="shared" si="46"/>
        <v>9.1911000000000005</v>
      </c>
      <c r="E405" s="2">
        <f t="shared" si="48"/>
        <v>9.0698800000000013</v>
      </c>
      <c r="F405" s="2">
        <f t="shared" si="49"/>
        <v>8.9618400000000022</v>
      </c>
      <c r="G405" s="2">
        <f t="shared" si="43"/>
        <v>8.6997799999999987</v>
      </c>
      <c r="H405" s="2">
        <f t="shared" si="47"/>
        <v>8.6670369999999952</v>
      </c>
      <c r="I405" s="2">
        <f t="array" ref="I405">SUMPRODUCT(B389:B408, (ROW(B389:B408)-ROW(B389)+1)) / (20*21/2)</f>
        <v>9.112248095238094</v>
      </c>
      <c r="J405" s="2">
        <f t="shared" ref="J405:J468" si="50">$J$4*B405+J404*(1-$J$4)</f>
        <v>8.9810136645929539</v>
      </c>
      <c r="K405" s="2">
        <f t="shared" si="44"/>
        <v>8.766365893612015</v>
      </c>
    </row>
    <row r="406" spans="1:11" ht="13.5" x14ac:dyDescent="0.25">
      <c r="A406" s="3">
        <f>TITRES_STAT!B409</f>
        <v>42597</v>
      </c>
      <c r="B406" s="6">
        <f>TITRES_STAT!D409</f>
        <v>9.1160999999999994</v>
      </c>
      <c r="C406" s="2">
        <f t="shared" si="45"/>
        <v>-4.2600000000000193E-2</v>
      </c>
      <c r="D406" s="2">
        <f t="shared" si="46"/>
        <v>9.1740600000000008</v>
      </c>
      <c r="E406" s="2">
        <f t="shared" si="48"/>
        <v>9.13401</v>
      </c>
      <c r="F406" s="2">
        <f t="shared" si="49"/>
        <v>8.9687600000000014</v>
      </c>
      <c r="G406" s="2">
        <f t="shared" si="43"/>
        <v>8.7092720000000003</v>
      </c>
      <c r="H406" s="2">
        <f t="shared" si="47"/>
        <v>8.6631879999999963</v>
      </c>
      <c r="I406" s="2">
        <f t="array" ref="I406">SUMPRODUCT(B390:B409, (ROW(B390:B409)-ROW(B390)+1)) / (20*21/2)</f>
        <v>9.164870476190476</v>
      </c>
      <c r="J406" s="2">
        <f t="shared" si="50"/>
        <v>8.9938790298698148</v>
      </c>
      <c r="K406" s="2">
        <f t="shared" si="44"/>
        <v>8.7800809566076232</v>
      </c>
    </row>
    <row r="407" spans="1:11" ht="13.5" x14ac:dyDescent="0.25">
      <c r="A407" s="3">
        <f>TITRES_STAT!B410</f>
        <v>42598</v>
      </c>
      <c r="B407" s="6">
        <f>TITRES_STAT!D410</f>
        <v>9.3717000000000006</v>
      </c>
      <c r="C407" s="2">
        <f t="shared" si="45"/>
        <v>0.25560000000000116</v>
      </c>
      <c r="D407" s="2">
        <f t="shared" si="46"/>
        <v>9.2081400000000002</v>
      </c>
      <c r="E407" s="2">
        <f t="shared" si="48"/>
        <v>9.1685100000000013</v>
      </c>
      <c r="F407" s="2">
        <f t="shared" si="49"/>
        <v>8.9888700000000021</v>
      </c>
      <c r="G407" s="2">
        <f t="shared" si="43"/>
        <v>8.7238759999999989</v>
      </c>
      <c r="H407" s="2">
        <f t="shared" si="47"/>
        <v>8.6606554999999954</v>
      </c>
      <c r="I407" s="2">
        <f t="array" ref="I407">SUMPRODUCT(B391:B410, (ROW(B391:B410)-ROW(B391)+1)) / (20*21/2)</f>
        <v>9.241573333333335</v>
      </c>
      <c r="J407" s="2">
        <f t="shared" si="50"/>
        <v>9.0298619794060233</v>
      </c>
      <c r="K407" s="2">
        <f t="shared" si="44"/>
        <v>8.8032817034073254</v>
      </c>
    </row>
    <row r="408" spans="1:11" ht="13.5" x14ac:dyDescent="0.25">
      <c r="A408" s="3">
        <f>TITRES_STAT!B411</f>
        <v>42599</v>
      </c>
      <c r="B408" s="6">
        <f>TITRES_STAT!D411</f>
        <v>9.3930000000000007</v>
      </c>
      <c r="C408" s="2">
        <f t="shared" si="45"/>
        <v>2.1300000000000097E-2</v>
      </c>
      <c r="D408" s="2">
        <f t="shared" si="46"/>
        <v>9.2473200000000002</v>
      </c>
      <c r="E408" s="2">
        <f t="shared" si="48"/>
        <v>9.2068499999999993</v>
      </c>
      <c r="F408" s="2">
        <f t="shared" si="49"/>
        <v>9.0108650000000026</v>
      </c>
      <c r="G408" s="2">
        <f t="shared" si="43"/>
        <v>8.7392939999999975</v>
      </c>
      <c r="H408" s="2">
        <f t="shared" si="47"/>
        <v>8.6591599999999964</v>
      </c>
      <c r="I408" s="2">
        <f t="array" ref="I408">SUMPRODUCT(B392:B411, (ROW(B392:B411)-ROW(B392)+1)) / (20*21/2)</f>
        <v>9.3495214285714301</v>
      </c>
      <c r="J408" s="2">
        <f t="shared" si="50"/>
        <v>9.0644465527959248</v>
      </c>
      <c r="K408" s="2">
        <f t="shared" si="44"/>
        <v>8.8264079111168421</v>
      </c>
    </row>
    <row r="409" spans="1:11" ht="13.5" x14ac:dyDescent="0.25">
      <c r="A409" s="3">
        <f>TITRES_STAT!B412</f>
        <v>42600</v>
      </c>
      <c r="B409" s="6">
        <f>TITRES_STAT!D412</f>
        <v>9.5633999999999997</v>
      </c>
      <c r="C409" s="2">
        <f t="shared" si="45"/>
        <v>0.170399999999999</v>
      </c>
      <c r="D409" s="2">
        <f t="shared" si="46"/>
        <v>9.3205800000000014</v>
      </c>
      <c r="E409" s="2">
        <f t="shared" si="48"/>
        <v>9.2409300000000023</v>
      </c>
      <c r="F409" s="2">
        <f t="shared" si="49"/>
        <v>9.0434200000000011</v>
      </c>
      <c r="G409" s="2">
        <f t="shared" si="43"/>
        <v>8.7578879999999977</v>
      </c>
      <c r="H409" s="2">
        <f t="shared" si="47"/>
        <v>8.6585164999999957</v>
      </c>
      <c r="I409" s="2">
        <f t="array" ref="I409">SUMPRODUCT(B393:B412, (ROW(B393:B412)-ROW(B393)+1)) / (20*21/2)</f>
        <v>9.479849999999999</v>
      </c>
      <c r="J409" s="2">
        <f t="shared" si="50"/>
        <v>9.1119659287201227</v>
      </c>
      <c r="K409" s="2">
        <f t="shared" si="44"/>
        <v>8.8553095616612794</v>
      </c>
    </row>
    <row r="410" spans="1:11" ht="13.5" x14ac:dyDescent="0.25">
      <c r="A410" s="3">
        <f>TITRES_STAT!B413</f>
        <v>42601</v>
      </c>
      <c r="B410" s="6">
        <f>TITRES_STAT!D413</f>
        <v>9.8488000000000007</v>
      </c>
      <c r="C410" s="2">
        <f t="shared" si="45"/>
        <v>0.28540000000000099</v>
      </c>
      <c r="D410" s="2">
        <f t="shared" si="46"/>
        <v>9.4586000000000006</v>
      </c>
      <c r="E410" s="2">
        <f t="shared" si="48"/>
        <v>9.3248500000000014</v>
      </c>
      <c r="F410" s="2">
        <f t="shared" si="49"/>
        <v>9.0902450000000012</v>
      </c>
      <c r="G410" s="2">
        <f t="shared" si="43"/>
        <v>8.7842839999999978</v>
      </c>
      <c r="H410" s="2">
        <f t="shared" si="47"/>
        <v>8.6597069999999974</v>
      </c>
      <c r="I410" s="2">
        <f t="array" ref="I410">SUMPRODUCT(B394:B413, (ROW(B394:B413)-ROW(B394)+1)) / (20*21/2)</f>
        <v>9.6138157142857139</v>
      </c>
      <c r="J410" s="2">
        <f t="shared" si="50"/>
        <v>9.18214060217535</v>
      </c>
      <c r="K410" s="2">
        <f t="shared" si="44"/>
        <v>8.8942699710078958</v>
      </c>
    </row>
    <row r="411" spans="1:11" ht="13.5" x14ac:dyDescent="0.25">
      <c r="A411" s="3">
        <f>TITRES_STAT!B414</f>
        <v>42604</v>
      </c>
      <c r="B411" s="6">
        <f>TITRES_STAT!D414</f>
        <v>10.223699999999999</v>
      </c>
      <c r="C411" s="2">
        <f t="shared" si="45"/>
        <v>0.37489999999999846</v>
      </c>
      <c r="D411" s="2">
        <f t="shared" si="46"/>
        <v>9.6801200000000005</v>
      </c>
      <c r="E411" s="2">
        <f t="shared" si="48"/>
        <v>9.4270899999999997</v>
      </c>
      <c r="F411" s="2">
        <f t="shared" si="49"/>
        <v>9.1619500000000027</v>
      </c>
      <c r="G411" s="2">
        <f t="shared" si="43"/>
        <v>8.8182539999999978</v>
      </c>
      <c r="H411" s="2">
        <f t="shared" si="47"/>
        <v>8.6629464999999968</v>
      </c>
      <c r="I411" s="2">
        <f t="array" ref="I411">SUMPRODUCT(B395:B414, (ROW(B395:B414)-ROW(B395)+1)) / (20*21/2)</f>
        <v>9.7382228571428566</v>
      </c>
      <c r="J411" s="2">
        <f t="shared" si="50"/>
        <v>9.2813367353015082</v>
      </c>
      <c r="K411" s="2">
        <f t="shared" si="44"/>
        <v>8.9464044819487629</v>
      </c>
    </row>
    <row r="412" spans="1:11" ht="13.5" x14ac:dyDescent="0.25">
      <c r="A412" s="3">
        <f>TITRES_STAT!B415</f>
        <v>42605</v>
      </c>
      <c r="B412" s="6">
        <f>TITRES_STAT!D415</f>
        <v>10.5304</v>
      </c>
      <c r="C412" s="2">
        <f t="shared" si="45"/>
        <v>0.30670000000000108</v>
      </c>
      <c r="D412" s="2">
        <f t="shared" si="46"/>
        <v>9.9118600000000008</v>
      </c>
      <c r="E412" s="2">
        <f t="shared" si="48"/>
        <v>9.5599999999999987</v>
      </c>
      <c r="F412" s="2">
        <f t="shared" si="49"/>
        <v>9.2430600000000034</v>
      </c>
      <c r="G412" s="2">
        <f t="shared" si="43"/>
        <v>8.8633979999999966</v>
      </c>
      <c r="H412" s="2">
        <f t="shared" si="47"/>
        <v>8.6678164999999971</v>
      </c>
      <c r="I412" s="2">
        <f t="array" ref="I412">SUMPRODUCT(B396:B415, (ROW(B396:B415)-ROW(B396)+1)) / (20*21/2)</f>
        <v>9.8226428571428563</v>
      </c>
      <c r="J412" s="2">
        <f t="shared" si="50"/>
        <v>9.4002951414632694</v>
      </c>
      <c r="K412" s="2">
        <f t="shared" si="44"/>
        <v>9.0085219532448892</v>
      </c>
    </row>
    <row r="413" spans="1:11" ht="13.5" x14ac:dyDescent="0.25">
      <c r="A413" s="3">
        <f>TITRES_STAT!B416</f>
        <v>42606</v>
      </c>
      <c r="B413" s="6">
        <f>TITRES_STAT!D416</f>
        <v>10.649699999999999</v>
      </c>
      <c r="C413" s="2">
        <f t="shared" si="45"/>
        <v>0.11929999999999907</v>
      </c>
      <c r="D413" s="2">
        <f t="shared" si="46"/>
        <v>10.1632</v>
      </c>
      <c r="E413" s="2">
        <f t="shared" si="48"/>
        <v>9.7052599999999991</v>
      </c>
      <c r="F413" s="2">
        <f t="shared" si="49"/>
        <v>9.3434250000000016</v>
      </c>
      <c r="G413" s="2">
        <f t="shared" si="43"/>
        <v>8.9097659999999976</v>
      </c>
      <c r="H413" s="2">
        <f t="shared" si="47"/>
        <v>8.6735739999999968</v>
      </c>
      <c r="I413" s="2">
        <f t="array" ref="I413">SUMPRODUCT(B397:B416, (ROW(B397:B416)-ROW(B397)+1)) / (20*21/2)</f>
        <v>9.8978928571428568</v>
      </c>
      <c r="J413" s="2">
        <f t="shared" si="50"/>
        <v>9.5192860803715291</v>
      </c>
      <c r="K413" s="2">
        <f t="shared" si="44"/>
        <v>9.0728818766470507</v>
      </c>
    </row>
    <row r="414" spans="1:11" ht="13.5" x14ac:dyDescent="0.25">
      <c r="A414" s="3">
        <f>TITRES_STAT!B417</f>
        <v>42607</v>
      </c>
      <c r="B414" s="6">
        <f>TITRES_STAT!D417</f>
        <v>10.649699999999999</v>
      </c>
      <c r="C414" s="2">
        <f t="shared" si="45"/>
        <v>0</v>
      </c>
      <c r="D414" s="2">
        <f t="shared" si="46"/>
        <v>10.380459999999999</v>
      </c>
      <c r="E414" s="2">
        <f t="shared" si="48"/>
        <v>9.8505199999999995</v>
      </c>
      <c r="F414" s="2">
        <f t="shared" si="49"/>
        <v>9.4437900000000017</v>
      </c>
      <c r="G414" s="2">
        <f t="shared" si="43"/>
        <v>8.9560559999999985</v>
      </c>
      <c r="H414" s="2">
        <f t="shared" si="47"/>
        <v>8.6783814999999969</v>
      </c>
      <c r="I414" s="2">
        <f t="array" ref="I414">SUMPRODUCT(B398:B417, (ROW(B398:B417)-ROW(B398)+1)) / (20*21/2)</f>
        <v>9.9846947619047608</v>
      </c>
      <c r="J414" s="2">
        <f t="shared" si="50"/>
        <v>9.6269445489075736</v>
      </c>
      <c r="K414" s="2">
        <f t="shared" si="44"/>
        <v>9.1347178814844217</v>
      </c>
    </row>
    <row r="415" spans="1:11" ht="13.5" x14ac:dyDescent="0.25">
      <c r="A415" s="3">
        <f>TITRES_STAT!B418</f>
        <v>42608</v>
      </c>
      <c r="B415" s="6">
        <f>TITRES_STAT!D418</f>
        <v>10.3302</v>
      </c>
      <c r="C415" s="2">
        <f t="shared" si="45"/>
        <v>-0.31949999999999967</v>
      </c>
      <c r="D415" s="2">
        <f t="shared" si="46"/>
        <v>10.476739999999999</v>
      </c>
      <c r="E415" s="2">
        <f t="shared" si="48"/>
        <v>9.96767</v>
      </c>
      <c r="F415" s="2">
        <f t="shared" si="49"/>
        <v>9.5187749999999998</v>
      </c>
      <c r="G415" s="2">
        <f t="shared" si="43"/>
        <v>8.9936299999999978</v>
      </c>
      <c r="H415" s="2">
        <f t="shared" si="47"/>
        <v>8.6815914999999979</v>
      </c>
      <c r="I415" s="2">
        <f t="array" ref="I415">SUMPRODUCT(B399:B418, (ROW(B399:B418)-ROW(B399)+1)) / (20*21/2)</f>
        <v>10.055852857142854</v>
      </c>
      <c r="J415" s="2">
        <f t="shared" si="50"/>
        <v>9.6939212585354237</v>
      </c>
      <c r="K415" s="2">
        <f t="shared" si="44"/>
        <v>9.1815995331909157</v>
      </c>
    </row>
    <row r="416" spans="1:11" ht="13.5" x14ac:dyDescent="0.25">
      <c r="A416" s="3">
        <f>TITRES_STAT!B419</f>
        <v>42611</v>
      </c>
      <c r="B416" s="6">
        <f>TITRES_STAT!D419</f>
        <v>10.3089</v>
      </c>
      <c r="C416" s="2">
        <f t="shared" si="45"/>
        <v>-2.1300000000000097E-2</v>
      </c>
      <c r="D416" s="2">
        <f t="shared" si="46"/>
        <v>10.493779999999999</v>
      </c>
      <c r="E416" s="2">
        <f t="shared" si="48"/>
        <v>10.08695</v>
      </c>
      <c r="F416" s="2">
        <f t="shared" si="49"/>
        <v>9.6104800000000008</v>
      </c>
      <c r="G416" s="2">
        <f t="shared" si="43"/>
        <v>9.0324059999999982</v>
      </c>
      <c r="H416" s="2">
        <f t="shared" si="47"/>
        <v>8.6850824999999983</v>
      </c>
      <c r="I416" s="2">
        <f t="array" ref="I416">SUMPRODUCT(B400:B419, (ROW(B400:B419)-ROW(B400)+1)) / (20*21/2)</f>
        <v>10.120235714285714</v>
      </c>
      <c r="J416" s="2">
        <f t="shared" si="50"/>
        <v>9.7524906624844316</v>
      </c>
      <c r="K416" s="2">
        <f t="shared" si="44"/>
        <v>9.2258073946344084</v>
      </c>
    </row>
    <row r="417" spans="1:11" ht="13.5" x14ac:dyDescent="0.25">
      <c r="A417" s="3">
        <f>TITRES_STAT!B420</f>
        <v>42612</v>
      </c>
      <c r="B417" s="6">
        <f>TITRES_STAT!D420</f>
        <v>10.5219</v>
      </c>
      <c r="C417" s="2">
        <f t="shared" si="45"/>
        <v>0.21300000000000097</v>
      </c>
      <c r="D417" s="2">
        <f t="shared" si="46"/>
        <v>10.49208</v>
      </c>
      <c r="E417" s="2">
        <f t="shared" si="48"/>
        <v>10.201969999999999</v>
      </c>
      <c r="F417" s="2">
        <f t="shared" si="49"/>
        <v>9.6852399999999967</v>
      </c>
      <c r="G417" s="2">
        <f t="shared" si="43"/>
        <v>9.0766059999999982</v>
      </c>
      <c r="H417" s="2">
        <f t="shared" si="47"/>
        <v>8.6896384999999992</v>
      </c>
      <c r="I417" s="2">
        <f t="array" ref="I417">SUMPRODUCT(B401:B420, (ROW(B401:B420)-ROW(B401)+1)) / (20*21/2)</f>
        <v>10.175209999999998</v>
      </c>
      <c r="J417" s="2">
        <f t="shared" si="50"/>
        <v>9.8257677422478196</v>
      </c>
      <c r="K417" s="2">
        <f t="shared" si="44"/>
        <v>9.276634555629137</v>
      </c>
    </row>
    <row r="418" spans="1:11" ht="13.5" x14ac:dyDescent="0.25">
      <c r="A418" s="3">
        <f>TITRES_STAT!B421</f>
        <v>42613</v>
      </c>
      <c r="B418" s="6">
        <f>TITRES_STAT!D421</f>
        <v>10.432399999999999</v>
      </c>
      <c r="C418" s="2">
        <f t="shared" si="45"/>
        <v>-8.9500000000001023E-2</v>
      </c>
      <c r="D418" s="2">
        <f t="shared" si="46"/>
        <v>10.448620000000002</v>
      </c>
      <c r="E418" s="2">
        <f t="shared" si="48"/>
        <v>10.305910000000001</v>
      </c>
      <c r="F418" s="2">
        <f t="shared" si="49"/>
        <v>9.7563799999999983</v>
      </c>
      <c r="G418" s="2">
        <f t="shared" si="43"/>
        <v>9.1197899999999983</v>
      </c>
      <c r="H418" s="2">
        <f t="shared" si="47"/>
        <v>8.6939215000000019</v>
      </c>
      <c r="I418" s="2">
        <f t="array" ref="I418">SUMPRODUCT(B402:B421, (ROW(B402:B421)-ROW(B402)+1)) / (20*21/2)</f>
        <v>10.179372380952382</v>
      </c>
      <c r="J418" s="2">
        <f t="shared" si="50"/>
        <v>9.8835422429861222</v>
      </c>
      <c r="K418" s="2">
        <f t="shared" si="44"/>
        <v>9.3219586907025036</v>
      </c>
    </row>
    <row r="419" spans="1:11" ht="13.5" x14ac:dyDescent="0.25">
      <c r="A419" s="3">
        <f>TITRES_STAT!B422</f>
        <v>42614</v>
      </c>
      <c r="B419" s="6">
        <f>TITRES_STAT!D422</f>
        <v>10.432399999999999</v>
      </c>
      <c r="C419" s="2">
        <f t="shared" si="45"/>
        <v>0</v>
      </c>
      <c r="D419" s="2">
        <f t="shared" si="46"/>
        <v>10.40516</v>
      </c>
      <c r="E419" s="2">
        <f t="shared" si="48"/>
        <v>10.392810000000001</v>
      </c>
      <c r="F419" s="2">
        <f t="shared" si="49"/>
        <v>9.816869999999998</v>
      </c>
      <c r="G419" s="2">
        <f t="shared" si="43"/>
        <v>9.1629739999999984</v>
      </c>
      <c r="H419" s="2">
        <f t="shared" si="47"/>
        <v>8.698107499999999</v>
      </c>
      <c r="I419" s="2">
        <f t="array" ref="I419">SUMPRODUCT(B403:B422, (ROW(B403:B422)-ROW(B403)+1)) / (20*21/2)</f>
        <v>10.191827619047618</v>
      </c>
      <c r="J419" s="2">
        <f t="shared" si="50"/>
        <v>9.9358144103207771</v>
      </c>
      <c r="K419" s="2">
        <f t="shared" si="44"/>
        <v>9.3655054087141707</v>
      </c>
    </row>
    <row r="420" spans="1:11" ht="13.5" x14ac:dyDescent="0.25">
      <c r="A420" s="3">
        <f>TITRES_STAT!B423</f>
        <v>42615</v>
      </c>
      <c r="B420" s="6">
        <f>TITRES_STAT!D423</f>
        <v>10.3941</v>
      </c>
      <c r="C420" s="2">
        <f t="shared" si="45"/>
        <v>-3.8299999999999557E-2</v>
      </c>
      <c r="D420" s="2">
        <f t="shared" si="46"/>
        <v>10.41794</v>
      </c>
      <c r="E420" s="2">
        <f t="shared" si="48"/>
        <v>10.447340000000001</v>
      </c>
      <c r="F420" s="2">
        <f t="shared" si="49"/>
        <v>9.8860949999999992</v>
      </c>
      <c r="G420" s="2">
        <f t="shared" si="43"/>
        <v>9.2041519999999988</v>
      </c>
      <c r="H420" s="2">
        <f t="shared" si="47"/>
        <v>8.7021990000000002</v>
      </c>
      <c r="I420" s="2">
        <f t="array" ref="I420">SUMPRODUCT(B404:B423, (ROW(B404:B423)-ROW(B404)+1)) / (20*21/2)</f>
        <v>10.210368571428571</v>
      </c>
      <c r="J420" s="2">
        <f t="shared" si="50"/>
        <v>9.979460656956892</v>
      </c>
      <c r="K420" s="2">
        <f t="shared" si="44"/>
        <v>9.4058424515096934</v>
      </c>
    </row>
    <row r="421" spans="1:11" ht="13.5" x14ac:dyDescent="0.25">
      <c r="A421" s="3">
        <f>TITRES_STAT!B424</f>
        <v>42618</v>
      </c>
      <c r="B421" s="6">
        <f>TITRES_STAT!D424</f>
        <v>9.9298000000000002</v>
      </c>
      <c r="C421" s="2">
        <f t="shared" si="45"/>
        <v>-0.46429999999999971</v>
      </c>
      <c r="D421" s="2">
        <f t="shared" si="46"/>
        <v>10.34212</v>
      </c>
      <c r="E421" s="2">
        <f t="shared" si="48"/>
        <v>10.417949999999999</v>
      </c>
      <c r="F421" s="2">
        <f t="shared" si="49"/>
        <v>9.9225199999999987</v>
      </c>
      <c r="G421" s="2">
        <f t="shared" si="43"/>
        <v>9.2360439999999979</v>
      </c>
      <c r="H421" s="2">
        <f t="shared" si="47"/>
        <v>8.7042014999999999</v>
      </c>
      <c r="I421" s="2">
        <f t="array" ref="I421">SUMPRODUCT(B405:B424, (ROW(B405:B424)-ROW(B405)+1)) / (20*21/2)</f>
        <v>10.230410952380954</v>
      </c>
      <c r="J421" s="2">
        <f t="shared" si="50"/>
        <v>9.9747310705800452</v>
      </c>
      <c r="K421" s="2">
        <f t="shared" si="44"/>
        <v>9.4263898063524501</v>
      </c>
    </row>
    <row r="422" spans="1:11" ht="13.5" x14ac:dyDescent="0.25">
      <c r="A422" s="3">
        <f>TITRES_STAT!B425</f>
        <v>42619</v>
      </c>
      <c r="B422" s="6">
        <f>TITRES_STAT!D425</f>
        <v>10.0533</v>
      </c>
      <c r="C422" s="2">
        <f t="shared" si="45"/>
        <v>0.12349999999999994</v>
      </c>
      <c r="D422" s="2">
        <f t="shared" si="46"/>
        <v>10.2484</v>
      </c>
      <c r="E422" s="2">
        <f t="shared" si="48"/>
        <v>10.370239999999999</v>
      </c>
      <c r="F422" s="2">
        <f t="shared" si="49"/>
        <v>9.9651200000000006</v>
      </c>
      <c r="G422" s="2">
        <f t="shared" si="43"/>
        <v>9.2704839999999962</v>
      </c>
      <c r="H422" s="2">
        <f t="shared" si="47"/>
        <v>8.7069770000000002</v>
      </c>
      <c r="I422" s="2">
        <f t="array" ref="I422">SUMPRODUCT(B406:B425, (ROW(B406:B425)-ROW(B406)+1)) / (20*21/2)</f>
        <v>10.245564761904761</v>
      </c>
      <c r="J422" s="2">
        <f t="shared" si="50"/>
        <v>9.9822138257628978</v>
      </c>
      <c r="K422" s="2">
        <f t="shared" si="44"/>
        <v>9.450974519828824</v>
      </c>
    </row>
    <row r="423" spans="1:11" ht="13.5" x14ac:dyDescent="0.25">
      <c r="A423" s="3">
        <f>TITRES_STAT!B426</f>
        <v>42620</v>
      </c>
      <c r="B423" s="6">
        <f>TITRES_STAT!D426</f>
        <v>10.159800000000001</v>
      </c>
      <c r="C423" s="2">
        <f t="shared" si="45"/>
        <v>0.10650000000000048</v>
      </c>
      <c r="D423" s="2">
        <f t="shared" si="46"/>
        <v>10.193880000000002</v>
      </c>
      <c r="E423" s="2">
        <f t="shared" si="48"/>
        <v>10.321250000000003</v>
      </c>
      <c r="F423" s="2">
        <f t="shared" si="49"/>
        <v>10.013254999999999</v>
      </c>
      <c r="G423" s="2">
        <f t="shared" si="43"/>
        <v>9.307053999999999</v>
      </c>
      <c r="H423" s="2">
        <f t="shared" si="47"/>
        <v>8.7102849999999989</v>
      </c>
      <c r="I423" s="2">
        <f t="array" ref="I423">SUMPRODUCT(B407:B426, (ROW(B407:B426)-ROW(B407)+1)) / (20*21/2)</f>
        <v>10.284047142857142</v>
      </c>
      <c r="J423" s="2">
        <f t="shared" si="50"/>
        <v>9.9991267947378617</v>
      </c>
      <c r="K423" s="2">
        <f t="shared" si="44"/>
        <v>9.4787715974825968</v>
      </c>
    </row>
    <row r="424" spans="1:11" ht="13.5" x14ac:dyDescent="0.25">
      <c r="A424" s="3">
        <f>TITRES_STAT!B427</f>
        <v>42621</v>
      </c>
      <c r="B424" s="6">
        <f>TITRES_STAT!D427</f>
        <v>10.223699999999999</v>
      </c>
      <c r="C424" s="2">
        <f t="shared" si="45"/>
        <v>6.3899999999998514E-2</v>
      </c>
      <c r="D424" s="2">
        <f t="shared" si="46"/>
        <v>10.152140000000001</v>
      </c>
      <c r="E424" s="2">
        <f t="shared" si="48"/>
        <v>10.278650000000003</v>
      </c>
      <c r="F424" s="2">
        <f t="shared" si="49"/>
        <v>10.064584999999999</v>
      </c>
      <c r="G424" s="2">
        <f t="shared" si="43"/>
        <v>9.3463739999999991</v>
      </c>
      <c r="H424" s="2">
        <f t="shared" si="47"/>
        <v>8.7139124999999993</v>
      </c>
      <c r="I424" s="2">
        <f t="array" ref="I424">SUMPRODUCT(B408:B427, (ROW(B408:B427)-ROW(B408)+1)) / (20*21/2)</f>
        <v>10.287435238095236</v>
      </c>
      <c r="J424" s="2">
        <f t="shared" si="50"/>
        <v>10.020514719048542</v>
      </c>
      <c r="K424" s="2">
        <f t="shared" si="44"/>
        <v>9.507984476012691</v>
      </c>
    </row>
    <row r="425" spans="1:11" ht="13.5" x14ac:dyDescent="0.25">
      <c r="A425" s="3">
        <f>TITRES_STAT!B428</f>
        <v>42622</v>
      </c>
      <c r="B425" s="6">
        <f>TITRES_STAT!D428</f>
        <v>10.223699999999999</v>
      </c>
      <c r="C425" s="2">
        <f t="shared" si="45"/>
        <v>0</v>
      </c>
      <c r="D425" s="2">
        <f t="shared" si="46"/>
        <v>10.11806</v>
      </c>
      <c r="E425" s="2">
        <f t="shared" si="48"/>
        <v>10.267999999999999</v>
      </c>
      <c r="F425" s="2">
        <f t="shared" si="49"/>
        <v>10.117835000000001</v>
      </c>
      <c r="G425" s="2">
        <f t="shared" si="43"/>
        <v>9.3856939999999991</v>
      </c>
      <c r="H425" s="2">
        <f t="shared" si="47"/>
        <v>8.7175399999999996</v>
      </c>
      <c r="I425" s="2">
        <f t="array" ref="I425">SUMPRODUCT(B409:B428, (ROW(B409:B428)-ROW(B409)+1)) / (20*21/2)</f>
        <v>10.282709047619045</v>
      </c>
      <c r="J425" s="2">
        <f t="shared" si="50"/>
        <v>10.039865698186777</v>
      </c>
      <c r="K425" s="2">
        <f t="shared" si="44"/>
        <v>9.5360517514631731</v>
      </c>
    </row>
    <row r="426" spans="1:11" ht="13.5" x14ac:dyDescent="0.25">
      <c r="A426" s="3">
        <f>TITRES_STAT!B429</f>
        <v>42627</v>
      </c>
      <c r="B426" s="6">
        <f>TITRES_STAT!D429</f>
        <v>10.5219</v>
      </c>
      <c r="C426" s="2">
        <f t="shared" si="45"/>
        <v>0.29820000000000135</v>
      </c>
      <c r="D426" s="2">
        <f t="shared" si="46"/>
        <v>10.23648</v>
      </c>
      <c r="E426" s="2">
        <f t="shared" si="48"/>
        <v>10.289299999999999</v>
      </c>
      <c r="F426" s="2">
        <f t="shared" si="49"/>
        <v>10.188125000000001</v>
      </c>
      <c r="G426" s="2">
        <f t="shared" si="43"/>
        <v>9.4294279999999997</v>
      </c>
      <c r="H426" s="2">
        <f t="shared" si="47"/>
        <v>8.7227549999999994</v>
      </c>
      <c r="I426" s="2">
        <f t="array" ref="I426">SUMPRODUCT(B410:B429, (ROW(B410:B429)-ROW(B410)+1)) / (20*21/2)</f>
        <v>10.283963333333332</v>
      </c>
      <c r="J426" s="2">
        <f t="shared" si="50"/>
        <v>10.085773726930894</v>
      </c>
      <c r="K426" s="2">
        <f t="shared" si="44"/>
        <v>9.574712467092068</v>
      </c>
    </row>
    <row r="427" spans="1:11" ht="13.5" x14ac:dyDescent="0.25">
      <c r="A427" s="3">
        <f>TITRES_STAT!B430</f>
        <v>42628</v>
      </c>
      <c r="B427" s="6">
        <f>TITRES_STAT!D430</f>
        <v>10.223699999999999</v>
      </c>
      <c r="C427" s="2">
        <f t="shared" si="45"/>
        <v>-0.29820000000000135</v>
      </c>
      <c r="D427" s="2">
        <f t="shared" si="46"/>
        <v>10.27056</v>
      </c>
      <c r="E427" s="2">
        <f t="shared" si="48"/>
        <v>10.259479999999998</v>
      </c>
      <c r="F427" s="2">
        <f t="shared" si="49"/>
        <v>10.230725000000001</v>
      </c>
      <c r="G427" s="2">
        <f t="shared" si="43"/>
        <v>9.4642420000000005</v>
      </c>
      <c r="H427" s="2">
        <f t="shared" si="47"/>
        <v>8.7267699999999984</v>
      </c>
      <c r="I427" s="2">
        <f t="array" ref="I427">SUMPRODUCT(B411:B430, (ROW(B411:B430)-ROW(B411)+1)) / (20*21/2)</f>
        <v>10.281789523809524</v>
      </c>
      <c r="J427" s="2">
        <f t="shared" si="50"/>
        <v>10.098909562461285</v>
      </c>
      <c r="K427" s="2">
        <f t="shared" si="44"/>
        <v>9.6001629585786539</v>
      </c>
    </row>
    <row r="428" spans="1:11" ht="13.5" x14ac:dyDescent="0.25">
      <c r="A428" s="3">
        <f>TITRES_STAT!B431</f>
        <v>42629</v>
      </c>
      <c r="B428" s="6">
        <f>TITRES_STAT!D431</f>
        <v>10.181100000000001</v>
      </c>
      <c r="C428" s="2">
        <f t="shared" si="45"/>
        <v>-4.2599999999998417E-2</v>
      </c>
      <c r="D428" s="2">
        <f t="shared" si="46"/>
        <v>10.27482</v>
      </c>
      <c r="E428" s="2">
        <f t="shared" si="48"/>
        <v>10.234350000000001</v>
      </c>
      <c r="F428" s="2">
        <f t="shared" si="49"/>
        <v>10.27013</v>
      </c>
      <c r="G428" s="2">
        <f t="shared" si="43"/>
        <v>9.4961599999999979</v>
      </c>
      <c r="H428" s="2">
        <f t="shared" si="47"/>
        <v>8.7311534999999978</v>
      </c>
      <c r="I428" s="2">
        <f t="array" ref="I428">SUMPRODUCT(B412:B431, (ROW(B412:B431)-ROW(B412)+1)) / (20*21/2)</f>
        <v>10.259699047619049</v>
      </c>
      <c r="J428" s="2">
        <f t="shared" si="50"/>
        <v>10.106737223179259</v>
      </c>
      <c r="K428" s="2">
        <f t="shared" si="44"/>
        <v>9.6229448033402747</v>
      </c>
    </row>
    <row r="429" spans="1:11" ht="13.5" x14ac:dyDescent="0.25">
      <c r="A429" s="3">
        <f>TITRES_STAT!B432</f>
        <v>42632</v>
      </c>
      <c r="B429" s="6">
        <f>TITRES_STAT!D432</f>
        <v>10.283300000000001</v>
      </c>
      <c r="C429" s="2">
        <f t="shared" si="45"/>
        <v>0.10219999999999985</v>
      </c>
      <c r="D429" s="2">
        <f t="shared" si="46"/>
        <v>10.28674</v>
      </c>
      <c r="E429" s="2">
        <f t="shared" si="48"/>
        <v>10.219440000000001</v>
      </c>
      <c r="F429" s="2">
        <f t="shared" si="49"/>
        <v>10.306125</v>
      </c>
      <c r="G429" s="2">
        <f t="shared" si="43"/>
        <v>9.5301219999999986</v>
      </c>
      <c r="H429" s="2">
        <f t="shared" si="47"/>
        <v>8.7354664999999994</v>
      </c>
      <c r="I429" s="2">
        <f t="array" ref="I429">SUMPRODUCT(B413:B432, (ROW(B413:B432)-ROW(B413)+1)) / (20*21/2)</f>
        <v>10.249979047619048</v>
      </c>
      <c r="J429" s="2">
        <f t="shared" si="50"/>
        <v>10.123552725733616</v>
      </c>
      <c r="K429" s="2">
        <f t="shared" si="44"/>
        <v>9.6488410855622249</v>
      </c>
    </row>
    <row r="430" spans="1:11" ht="13.5" x14ac:dyDescent="0.25">
      <c r="A430" s="3">
        <f>TITRES_STAT!B433</f>
        <v>42633</v>
      </c>
      <c r="B430" s="6">
        <f>TITRES_STAT!D433</f>
        <v>10.283300000000001</v>
      </c>
      <c r="C430" s="2">
        <f t="shared" si="45"/>
        <v>0</v>
      </c>
      <c r="D430" s="2">
        <f t="shared" si="46"/>
        <v>10.298660000000002</v>
      </c>
      <c r="E430" s="2">
        <f t="shared" si="48"/>
        <v>10.208359999999999</v>
      </c>
      <c r="F430" s="2">
        <f t="shared" si="49"/>
        <v>10.327850000000002</v>
      </c>
      <c r="G430" s="2">
        <f t="shared" si="43"/>
        <v>9.5599959999999982</v>
      </c>
      <c r="H430" s="2">
        <f t="shared" si="47"/>
        <v>8.7397794999999974</v>
      </c>
      <c r="I430" s="2">
        <f t="array" ref="I430">SUMPRODUCT(B414:B433, (ROW(B414:B433)-ROW(B414)+1)) / (20*21/2)</f>
        <v>10.229978095238096</v>
      </c>
      <c r="J430" s="2">
        <f t="shared" si="50"/>
        <v>10.138766751854224</v>
      </c>
      <c r="K430" s="2">
        <f t="shared" si="44"/>
        <v>9.6737218273048828</v>
      </c>
    </row>
    <row r="431" spans="1:11" ht="13.5" x14ac:dyDescent="0.25">
      <c r="A431" s="3">
        <f>TITRES_STAT!B434</f>
        <v>42634</v>
      </c>
      <c r="B431" s="6">
        <f>TITRES_STAT!D434</f>
        <v>10.0959</v>
      </c>
      <c r="C431" s="2">
        <f t="shared" si="45"/>
        <v>-0.18740000000000023</v>
      </c>
      <c r="D431" s="2">
        <f t="shared" si="46"/>
        <v>10.213460000000001</v>
      </c>
      <c r="E431" s="2">
        <f t="shared" si="48"/>
        <v>10.224969999999999</v>
      </c>
      <c r="F431" s="2">
        <f t="shared" si="49"/>
        <v>10.32146</v>
      </c>
      <c r="G431" s="2">
        <f t="shared" si="43"/>
        <v>9.5820339999999984</v>
      </c>
      <c r="H431" s="2">
        <f t="shared" si="47"/>
        <v>8.7433494999999954</v>
      </c>
      <c r="I431" s="2">
        <f t="array" ref="I431">SUMPRODUCT(B415:B434, (ROW(B415:B434)-ROW(B415)+1)) / (20*21/2)</f>
        <v>10.212204761904763</v>
      </c>
      <c r="J431" s="2">
        <f t="shared" si="50"/>
        <v>10.134684204058583</v>
      </c>
      <c r="K431" s="2">
        <f t="shared" si="44"/>
        <v>9.6902778340772411</v>
      </c>
    </row>
    <row r="432" spans="1:11" ht="13.5" x14ac:dyDescent="0.25">
      <c r="A432" s="3">
        <f>TITRES_STAT!B435</f>
        <v>42635</v>
      </c>
      <c r="B432" s="6">
        <f>TITRES_STAT!D435</f>
        <v>10.2194</v>
      </c>
      <c r="C432" s="2">
        <f t="shared" si="45"/>
        <v>0.12349999999999994</v>
      </c>
      <c r="D432" s="2">
        <f t="shared" si="46"/>
        <v>10.2126</v>
      </c>
      <c r="E432" s="2">
        <f t="shared" si="48"/>
        <v>10.241579999999999</v>
      </c>
      <c r="F432" s="2">
        <f t="shared" si="49"/>
        <v>10.305909999999999</v>
      </c>
      <c r="G432" s="2">
        <f t="shared" si="43"/>
        <v>9.6067039999999988</v>
      </c>
      <c r="H432" s="2">
        <f t="shared" si="47"/>
        <v>8.7479244999999963</v>
      </c>
      <c r="I432" s="2">
        <f t="array" ref="I432">SUMPRODUCT(B416:B435, (ROW(B416:B435)-ROW(B416)+1)) / (20*21/2)</f>
        <v>10.196689047619046</v>
      </c>
      <c r="J432" s="2">
        <f t="shared" si="50"/>
        <v>10.142752375100622</v>
      </c>
      <c r="K432" s="2">
        <f t="shared" si="44"/>
        <v>9.7110277229369562</v>
      </c>
    </row>
    <row r="433" spans="1:11" ht="13.5" x14ac:dyDescent="0.25">
      <c r="A433" s="3">
        <f>TITRES_STAT!B436</f>
        <v>42636</v>
      </c>
      <c r="B433" s="6">
        <f>TITRES_STAT!D436</f>
        <v>10.0959</v>
      </c>
      <c r="C433" s="2">
        <f t="shared" si="45"/>
        <v>-0.12349999999999994</v>
      </c>
      <c r="D433" s="2">
        <f t="shared" si="46"/>
        <v>10.19556</v>
      </c>
      <c r="E433" s="2">
        <f t="shared" si="48"/>
        <v>10.235189999999999</v>
      </c>
      <c r="F433" s="2">
        <f t="shared" si="49"/>
        <v>10.278220000000001</v>
      </c>
      <c r="G433" s="2">
        <f t="shared" si="43"/>
        <v>9.6290680000000002</v>
      </c>
      <c r="H433" s="2">
        <f t="shared" si="47"/>
        <v>8.7517074999999949</v>
      </c>
      <c r="I433" s="2">
        <f t="array" ref="I433">SUMPRODUCT(B417:B436, (ROW(B417:B436)-ROW(B417)+1)) / (20*21/2)</f>
        <v>10.166100952380953</v>
      </c>
      <c r="J433" s="2">
        <f t="shared" si="50"/>
        <v>10.138290244138657</v>
      </c>
      <c r="K433" s="2">
        <f t="shared" si="44"/>
        <v>9.7261207534100169</v>
      </c>
    </row>
    <row r="434" spans="1:11" ht="13.5" x14ac:dyDescent="0.25">
      <c r="A434" s="3">
        <f>TITRES_STAT!B437</f>
        <v>42639</v>
      </c>
      <c r="B434" s="6">
        <f>TITRES_STAT!D437</f>
        <v>10.0916</v>
      </c>
      <c r="C434" s="2">
        <f t="shared" si="45"/>
        <v>-4.3000000000006366E-3</v>
      </c>
      <c r="D434" s="2">
        <f t="shared" si="46"/>
        <v>10.157220000000001</v>
      </c>
      <c r="E434" s="2">
        <f t="shared" si="48"/>
        <v>10.221979999999999</v>
      </c>
      <c r="F434" s="2">
        <f t="shared" si="49"/>
        <v>10.250315000000002</v>
      </c>
      <c r="G434" s="2">
        <f t="shared" ref="G434:G497" si="51">AVERAGE(B385:B434)</f>
        <v>9.6513459999999984</v>
      </c>
      <c r="H434" s="2">
        <f t="shared" si="47"/>
        <v>8.7554689999999979</v>
      </c>
      <c r="I434" s="2">
        <f t="array" ref="I434">SUMPRODUCT(B418:B437, (ROW(B418:B437)-ROW(B418)+1)) / (20*21/2)</f>
        <v>10.14833142857143</v>
      </c>
      <c r="J434" s="2">
        <f t="shared" si="50"/>
        <v>10.133843554220689</v>
      </c>
      <c r="K434" s="2">
        <f t="shared" si="44"/>
        <v>9.7404532728841335</v>
      </c>
    </row>
    <row r="435" spans="1:11" ht="13.5" x14ac:dyDescent="0.25">
      <c r="A435" s="3">
        <f>TITRES_STAT!B438</f>
        <v>42640</v>
      </c>
      <c r="B435" s="6">
        <f>TITRES_STAT!D438</f>
        <v>10.087400000000001</v>
      </c>
      <c r="C435" s="2">
        <f t="shared" si="45"/>
        <v>-4.1999999999990933E-3</v>
      </c>
      <c r="D435" s="2">
        <f t="shared" si="46"/>
        <v>10.118040000000001</v>
      </c>
      <c r="E435" s="2">
        <f t="shared" si="48"/>
        <v>10.208350000000001</v>
      </c>
      <c r="F435" s="2">
        <f t="shared" si="49"/>
        <v>10.238175</v>
      </c>
      <c r="G435" s="2">
        <f t="shared" si="51"/>
        <v>9.6735400000000009</v>
      </c>
      <c r="H435" s="2">
        <f t="shared" si="47"/>
        <v>8.7592094999999954</v>
      </c>
      <c r="I435" s="2">
        <f t="array" ref="I435">SUMPRODUCT(B419:B438, (ROW(B419:B438)-ROW(B419)+1)) / (20*21/2)</f>
        <v>10.134923333333333</v>
      </c>
      <c r="J435" s="2">
        <f t="shared" si="50"/>
        <v>10.129420358580623</v>
      </c>
      <c r="K435" s="2">
        <f t="shared" ref="K435:K498" si="52">$K$4*B435+(1-$K$4)*K434</f>
        <v>9.7540590268886778</v>
      </c>
    </row>
    <row r="436" spans="1:11" ht="13.5" x14ac:dyDescent="0.25">
      <c r="A436" s="3">
        <f>TITRES_STAT!B439</f>
        <v>42641</v>
      </c>
      <c r="B436" s="6">
        <f>TITRES_STAT!D439</f>
        <v>9.9169999999999998</v>
      </c>
      <c r="C436" s="2">
        <f t="shared" si="45"/>
        <v>-0.17040000000000077</v>
      </c>
      <c r="D436" s="2">
        <f t="shared" si="46"/>
        <v>10.082260000000002</v>
      </c>
      <c r="E436" s="2">
        <f t="shared" si="48"/>
        <v>10.14786</v>
      </c>
      <c r="F436" s="2">
        <f t="shared" si="49"/>
        <v>10.218579999999999</v>
      </c>
      <c r="G436" s="2">
        <f t="shared" si="51"/>
        <v>9.6923259999999996</v>
      </c>
      <c r="H436" s="2">
        <f t="shared" si="47"/>
        <v>8.7622724999999964</v>
      </c>
      <c r="I436" s="2">
        <f t="array" ref="I436">SUMPRODUCT(B420:B439, (ROW(B420:B439)-ROW(B420)+1)) / (20*21/2)</f>
        <v>10.123320476190477</v>
      </c>
      <c r="J436" s="2">
        <f t="shared" si="50"/>
        <v>10.109189848239613</v>
      </c>
      <c r="K436" s="2">
        <f t="shared" si="52"/>
        <v>9.7604488689714746</v>
      </c>
    </row>
    <row r="437" spans="1:11" ht="13.5" x14ac:dyDescent="0.25">
      <c r="A437" s="3">
        <f>TITRES_STAT!B440</f>
        <v>42642</v>
      </c>
      <c r="B437" s="6">
        <f>TITRES_STAT!D440</f>
        <v>10.032</v>
      </c>
      <c r="C437" s="2">
        <f t="shared" si="45"/>
        <v>0.11500000000000021</v>
      </c>
      <c r="D437" s="2">
        <f t="shared" si="46"/>
        <v>10.044779999999999</v>
      </c>
      <c r="E437" s="2">
        <f t="shared" si="48"/>
        <v>10.128690000000001</v>
      </c>
      <c r="F437" s="2">
        <f t="shared" si="49"/>
        <v>10.194084999999999</v>
      </c>
      <c r="G437" s="2">
        <f t="shared" si="51"/>
        <v>9.713575999999998</v>
      </c>
      <c r="H437" s="2">
        <f t="shared" si="47"/>
        <v>8.7659104999999951</v>
      </c>
      <c r="I437" s="2">
        <f t="array" ref="I437">SUMPRODUCT(B421:B440, (ROW(B421:B440)-ROW(B421)+1)) / (20*21/2)</f>
        <v>10.12975142857143</v>
      </c>
      <c r="J437" s="2">
        <f t="shared" si="50"/>
        <v>10.101838434121554</v>
      </c>
      <c r="K437" s="2">
        <f t="shared" si="52"/>
        <v>9.7710979329333778</v>
      </c>
    </row>
    <row r="438" spans="1:11" ht="13.5" x14ac:dyDescent="0.25">
      <c r="A438" s="3">
        <f>TITRES_STAT!B441</f>
        <v>42643</v>
      </c>
      <c r="B438" s="6">
        <f>TITRES_STAT!D441</f>
        <v>10.0533</v>
      </c>
      <c r="C438" s="2">
        <f t="shared" si="45"/>
        <v>2.1300000000000097E-2</v>
      </c>
      <c r="D438" s="2">
        <f t="shared" si="46"/>
        <v>10.03626</v>
      </c>
      <c r="E438" s="2">
        <f t="shared" si="48"/>
        <v>10.11591</v>
      </c>
      <c r="F438" s="2">
        <f t="shared" si="49"/>
        <v>10.175130000000001</v>
      </c>
      <c r="G438" s="2">
        <f t="shared" si="51"/>
        <v>9.7355799999999988</v>
      </c>
      <c r="H438" s="2">
        <f t="shared" si="47"/>
        <v>8.7698489999999953</v>
      </c>
      <c r="I438" s="2">
        <f t="array" ref="I438">SUMPRODUCT(B422:B441, (ROW(B422:B441)-ROW(B422)+1)) / (20*21/2)</f>
        <v>10.136993809523808</v>
      </c>
      <c r="J438" s="2">
        <f t="shared" si="50"/>
        <v>10.097215726109978</v>
      </c>
      <c r="K438" s="2">
        <f t="shared" si="52"/>
        <v>9.7821646806614808</v>
      </c>
    </row>
    <row r="439" spans="1:11" ht="13.5" x14ac:dyDescent="0.25">
      <c r="A439" s="3">
        <f>TITRES_STAT!B442</f>
        <v>42647</v>
      </c>
      <c r="B439" s="6">
        <f>TITRES_STAT!D442</f>
        <v>10.0533</v>
      </c>
      <c r="C439" s="2">
        <f t="shared" si="45"/>
        <v>0</v>
      </c>
      <c r="D439" s="2">
        <f t="shared" si="46"/>
        <v>10.028600000000001</v>
      </c>
      <c r="E439" s="2">
        <f t="shared" si="48"/>
        <v>10.09291</v>
      </c>
      <c r="F439" s="2">
        <f t="shared" si="49"/>
        <v>10.156175000000001</v>
      </c>
      <c r="G439" s="2">
        <f t="shared" si="51"/>
        <v>9.7583999999999964</v>
      </c>
      <c r="H439" s="2">
        <f t="shared" si="47"/>
        <v>8.7737874999999939</v>
      </c>
      <c r="I439" s="2">
        <f t="array" ref="I439">SUMPRODUCT(B423:B442, (ROW(B423:B442)-ROW(B423)+1)) / (20*21/2)</f>
        <v>10.142836666666666</v>
      </c>
      <c r="J439" s="2">
        <f t="shared" si="50"/>
        <v>10.093033276004265</v>
      </c>
      <c r="K439" s="2">
        <f t="shared" si="52"/>
        <v>9.7927974382825997</v>
      </c>
    </row>
    <row r="440" spans="1:11" ht="13.5" x14ac:dyDescent="0.25">
      <c r="A440" s="3">
        <f>TITRES_STAT!B443</f>
        <v>42648</v>
      </c>
      <c r="B440" s="6">
        <f>TITRES_STAT!D443</f>
        <v>10.223699999999999</v>
      </c>
      <c r="C440" s="2">
        <f t="shared" si="45"/>
        <v>0.170399999999999</v>
      </c>
      <c r="D440" s="2">
        <f t="shared" si="46"/>
        <v>10.055859999999999</v>
      </c>
      <c r="E440" s="2">
        <f t="shared" si="48"/>
        <v>10.08695</v>
      </c>
      <c r="F440" s="2">
        <f t="shared" si="49"/>
        <v>10.147655000000002</v>
      </c>
      <c r="G440" s="2">
        <f t="shared" si="51"/>
        <v>9.7846279999999979</v>
      </c>
      <c r="H440" s="2">
        <f t="shared" si="47"/>
        <v>8.7785779999999924</v>
      </c>
      <c r="I440" s="2">
        <f t="array" ref="I440">SUMPRODUCT(B424:B443, (ROW(B424:B443)-ROW(B424)+1)) / (20*21/2)</f>
        <v>10.137725238095237</v>
      </c>
      <c r="J440" s="2">
        <f t="shared" si="50"/>
        <v>10.105477725908621</v>
      </c>
      <c r="K440" s="2">
        <f t="shared" si="52"/>
        <v>9.8096955779577915</v>
      </c>
    </row>
    <row r="441" spans="1:11" ht="13.5" x14ac:dyDescent="0.25">
      <c r="A441" s="3">
        <f>TITRES_STAT!B444</f>
        <v>42649</v>
      </c>
      <c r="B441" s="6">
        <f>TITRES_STAT!D444</f>
        <v>10.223699999999999</v>
      </c>
      <c r="C441" s="2">
        <f t="shared" si="45"/>
        <v>0</v>
      </c>
      <c r="D441" s="2">
        <f t="shared" si="46"/>
        <v>10.1172</v>
      </c>
      <c r="E441" s="2">
        <f t="shared" si="48"/>
        <v>10.099729999999999</v>
      </c>
      <c r="F441" s="2">
        <f t="shared" si="49"/>
        <v>10.162350000000002</v>
      </c>
      <c r="G441" s="2">
        <f t="shared" si="51"/>
        <v>9.8133099999999995</v>
      </c>
      <c r="H441" s="2">
        <f t="shared" si="47"/>
        <v>8.7845119999999923</v>
      </c>
      <c r="I441" s="2">
        <f t="array" ref="I441">SUMPRODUCT(B425:B444, (ROW(B425:B444)-ROW(B425)+1)) / (20*21/2)</f>
        <v>10.130788095238094</v>
      </c>
      <c r="J441" s="2">
        <f t="shared" si="50"/>
        <v>10.1167369901078</v>
      </c>
      <c r="K441" s="2">
        <f t="shared" si="52"/>
        <v>9.8259310454888578</v>
      </c>
    </row>
    <row r="442" spans="1:11" ht="13.5" x14ac:dyDescent="0.25">
      <c r="A442" s="3">
        <f>TITRES_STAT!B445</f>
        <v>42650</v>
      </c>
      <c r="B442" s="6">
        <f>TITRES_STAT!D445</f>
        <v>10.223699999999999</v>
      </c>
      <c r="C442" s="2">
        <f t="shared" si="45"/>
        <v>0</v>
      </c>
      <c r="D442" s="2">
        <f t="shared" si="46"/>
        <v>10.15554</v>
      </c>
      <c r="E442" s="2">
        <f t="shared" si="48"/>
        <v>10.100159999999999</v>
      </c>
      <c r="F442" s="2">
        <f t="shared" si="49"/>
        <v>10.170870000000003</v>
      </c>
      <c r="G442" s="2">
        <f t="shared" si="51"/>
        <v>9.8396199999999983</v>
      </c>
      <c r="H442" s="2">
        <f t="shared" si="47"/>
        <v>8.7894959999999944</v>
      </c>
      <c r="I442" s="2">
        <f t="array" ref="I442">SUMPRODUCT(B426:B445, (ROW(B426:B445)-ROW(B426)+1)) / (20*21/2)</f>
        <v>10.096059523809522</v>
      </c>
      <c r="J442" s="2">
        <f t="shared" si="50"/>
        <v>10.126923943430867</v>
      </c>
      <c r="K442" s="2">
        <f t="shared" si="52"/>
        <v>9.8415298280187056</v>
      </c>
    </row>
    <row r="443" spans="1:11" ht="13.5" x14ac:dyDescent="0.25">
      <c r="A443" s="3">
        <f>TITRES_STAT!B446</f>
        <v>42653</v>
      </c>
      <c r="B443" s="6">
        <f>TITRES_STAT!D446</f>
        <v>10.1172</v>
      </c>
      <c r="C443" s="2">
        <f t="shared" si="45"/>
        <v>-0.10649999999999871</v>
      </c>
      <c r="D443" s="2">
        <f t="shared" si="46"/>
        <v>10.16832</v>
      </c>
      <c r="E443" s="2">
        <f t="shared" si="48"/>
        <v>10.102289999999998</v>
      </c>
      <c r="F443" s="2">
        <f t="shared" si="49"/>
        <v>10.168740000000003</v>
      </c>
      <c r="G443" s="2">
        <f t="shared" si="51"/>
        <v>9.8691159999999982</v>
      </c>
      <c r="H443" s="2">
        <f t="shared" si="47"/>
        <v>8.7945289999999936</v>
      </c>
      <c r="I443" s="2">
        <f t="array" ref="I443">SUMPRODUCT(B427:B446, (ROW(B427:B446)-ROW(B427)+1)) / (20*21/2)</f>
        <v>10.087702380952381</v>
      </c>
      <c r="J443" s="2">
        <f t="shared" si="50"/>
        <v>10.125997853580309</v>
      </c>
      <c r="K443" s="2">
        <f t="shared" si="52"/>
        <v>9.8523404229983651</v>
      </c>
    </row>
    <row r="444" spans="1:11" ht="13.5" x14ac:dyDescent="0.25">
      <c r="A444" s="3">
        <f>TITRES_STAT!B447</f>
        <v>42654</v>
      </c>
      <c r="B444" s="6">
        <f>TITRES_STAT!D447</f>
        <v>10.0959</v>
      </c>
      <c r="C444" s="2">
        <f t="shared" si="45"/>
        <v>-2.1300000000000097E-2</v>
      </c>
      <c r="D444" s="2">
        <f t="shared" si="46"/>
        <v>10.176839999999999</v>
      </c>
      <c r="E444" s="2">
        <f t="shared" si="48"/>
        <v>10.10272</v>
      </c>
      <c r="F444" s="2">
        <f t="shared" si="49"/>
        <v>10.162350000000002</v>
      </c>
      <c r="G444" s="2">
        <f t="shared" si="51"/>
        <v>9.8981860000000008</v>
      </c>
      <c r="H444" s="2">
        <f t="shared" si="47"/>
        <v>8.7989324999999941</v>
      </c>
      <c r="I444" s="2">
        <f t="array" ref="I444">SUMPRODUCT(B428:B447, (ROW(B428:B447)-ROW(B428)+1)) / (20*21/2)</f>
        <v>10.083605238095238</v>
      </c>
      <c r="J444" s="2">
        <f t="shared" si="50"/>
        <v>10.123131391334564</v>
      </c>
      <c r="K444" s="2">
        <f t="shared" si="52"/>
        <v>9.8618917789592135</v>
      </c>
    </row>
    <row r="445" spans="1:11" ht="13.5" x14ac:dyDescent="0.25">
      <c r="A445" s="3">
        <f>TITRES_STAT!B448</f>
        <v>42655</v>
      </c>
      <c r="B445" s="6">
        <f>TITRES_STAT!D448</f>
        <v>9.7977000000000007</v>
      </c>
      <c r="C445" s="2">
        <f t="shared" si="45"/>
        <v>-0.29819999999999958</v>
      </c>
      <c r="D445" s="2">
        <f t="shared" si="46"/>
        <v>10.09164</v>
      </c>
      <c r="E445" s="2">
        <f t="shared" si="48"/>
        <v>10.07375</v>
      </c>
      <c r="F445" s="2">
        <f t="shared" si="49"/>
        <v>10.141050000000002</v>
      </c>
      <c r="G445" s="2">
        <f t="shared" si="51"/>
        <v>9.9175300000000011</v>
      </c>
      <c r="H445" s="2">
        <f t="shared" si="47"/>
        <v>8.8021744999999942</v>
      </c>
      <c r="I445" s="2">
        <f t="array" ref="I445">SUMPRODUCT(B429:B448, (ROW(B429:B448)-ROW(B429)+1)) / (20*21/2)</f>
        <v>10.078189523809524</v>
      </c>
      <c r="J445" s="2">
        <f t="shared" si="50"/>
        <v>10.092137925493176</v>
      </c>
      <c r="K445" s="2">
        <f t="shared" si="52"/>
        <v>9.8593744542941462</v>
      </c>
    </row>
    <row r="446" spans="1:11" ht="13.5" x14ac:dyDescent="0.25">
      <c r="A446" s="3">
        <f>TITRES_STAT!B449</f>
        <v>42656</v>
      </c>
      <c r="B446" s="6">
        <f>TITRES_STAT!D449</f>
        <v>10.0533</v>
      </c>
      <c r="C446" s="2">
        <f t="shared" si="45"/>
        <v>0.25559999999999938</v>
      </c>
      <c r="D446" s="2">
        <f t="shared" si="46"/>
        <v>10.057559999999999</v>
      </c>
      <c r="E446" s="2">
        <f t="shared" si="48"/>
        <v>10.087380000000001</v>
      </c>
      <c r="F446" s="2">
        <f t="shared" si="49"/>
        <v>10.117620000000001</v>
      </c>
      <c r="G446" s="2">
        <f t="shared" si="51"/>
        <v>9.9491000000000014</v>
      </c>
      <c r="H446" s="2">
        <f t="shared" si="47"/>
        <v>8.8068879999999936</v>
      </c>
      <c r="I446" s="2">
        <f t="array" ref="I446">SUMPRODUCT(B430:B449, (ROW(B430:B449)-ROW(B430)+1)) / (20*21/2)</f>
        <v>10.073382380952381</v>
      </c>
      <c r="J446" s="2">
        <f t="shared" si="50"/>
        <v>10.088439075446207</v>
      </c>
      <c r="K446" s="2">
        <f t="shared" si="52"/>
        <v>9.8669793776551593</v>
      </c>
    </row>
    <row r="447" spans="1:11" ht="13.5" x14ac:dyDescent="0.25">
      <c r="A447" s="3">
        <f>TITRES_STAT!B450</f>
        <v>42657</v>
      </c>
      <c r="B447" s="6">
        <f>TITRES_STAT!D450</f>
        <v>10.0746</v>
      </c>
      <c r="C447" s="2">
        <f t="shared" si="45"/>
        <v>2.1300000000000097E-2</v>
      </c>
      <c r="D447" s="2">
        <f t="shared" si="46"/>
        <v>10.02774</v>
      </c>
      <c r="E447" s="2">
        <f t="shared" si="48"/>
        <v>10.091640000000002</v>
      </c>
      <c r="F447" s="2">
        <f t="shared" si="49"/>
        <v>10.110165000000002</v>
      </c>
      <c r="G447" s="2">
        <f t="shared" si="51"/>
        <v>9.9700579999999981</v>
      </c>
      <c r="H447" s="2">
        <f t="shared" si="47"/>
        <v>8.8119214999999933</v>
      </c>
      <c r="I447" s="2">
        <f t="array" ref="I447">SUMPRODUCT(B431:B450, (ROW(B431:B450)-ROW(B431)+1)) / (20*21/2)</f>
        <v>10.06358476190476</v>
      </c>
      <c r="J447" s="2">
        <f t="shared" si="50"/>
        <v>10.087121068260853</v>
      </c>
      <c r="K447" s="2">
        <f t="shared" si="52"/>
        <v>9.8751213628451548</v>
      </c>
    </row>
    <row r="448" spans="1:11" ht="13.5" x14ac:dyDescent="0.25">
      <c r="A448" s="3">
        <f>TITRES_STAT!B451</f>
        <v>42660</v>
      </c>
      <c r="B448" s="6">
        <f>TITRES_STAT!D451</f>
        <v>10.0533</v>
      </c>
      <c r="C448" s="2">
        <f t="shared" si="45"/>
        <v>-2.1300000000000097E-2</v>
      </c>
      <c r="D448" s="2">
        <f t="shared" si="46"/>
        <v>10.01496</v>
      </c>
      <c r="E448" s="2">
        <f t="shared" si="48"/>
        <v>10.091640000000002</v>
      </c>
      <c r="F448" s="2">
        <f t="shared" si="49"/>
        <v>10.103775000000001</v>
      </c>
      <c r="G448" s="2">
        <f t="shared" si="51"/>
        <v>9.9909319999999973</v>
      </c>
      <c r="H448" s="2">
        <f t="shared" si="47"/>
        <v>8.8166349999999944</v>
      </c>
      <c r="I448" s="2">
        <f t="array" ref="I448">SUMPRODUCT(B432:B451, (ROW(B432:B451)-ROW(B432)+1)) / (20*21/2)</f>
        <v>10.062891428571429</v>
      </c>
      <c r="J448" s="2">
        <f t="shared" si="50"/>
        <v>10.083900014140772</v>
      </c>
      <c r="K448" s="2">
        <f t="shared" si="52"/>
        <v>9.882108760380639</v>
      </c>
    </row>
    <row r="449" spans="1:11" ht="13.5" x14ac:dyDescent="0.25">
      <c r="A449" s="3">
        <f>TITRES_STAT!B452</f>
        <v>42661</v>
      </c>
      <c r="B449" s="6">
        <f>TITRES_STAT!D452</f>
        <v>10.0533</v>
      </c>
      <c r="C449" s="2">
        <f t="shared" si="45"/>
        <v>0</v>
      </c>
      <c r="D449" s="2">
        <f t="shared" si="46"/>
        <v>10.00644</v>
      </c>
      <c r="E449" s="2">
        <f t="shared" si="48"/>
        <v>10.091640000000002</v>
      </c>
      <c r="F449" s="2">
        <f t="shared" si="49"/>
        <v>10.092275000000001</v>
      </c>
      <c r="G449" s="2">
        <f t="shared" si="51"/>
        <v>10.007545999999998</v>
      </c>
      <c r="H449" s="2">
        <f t="shared" si="47"/>
        <v>8.8217364999999948</v>
      </c>
      <c r="I449" s="2">
        <f t="array" ref="I449">SUMPRODUCT(B433:B452, (ROW(B433:B452)-ROW(B433)+1)) / (20*21/2)</f>
        <v>10.060700952380952</v>
      </c>
      <c r="J449" s="2">
        <f t="shared" si="50"/>
        <v>10.080985727079746</v>
      </c>
      <c r="K449" s="2">
        <f t="shared" si="52"/>
        <v>9.8888221423264966</v>
      </c>
    </row>
    <row r="450" spans="1:11" ht="13.5" x14ac:dyDescent="0.25">
      <c r="A450" s="3">
        <f>TITRES_STAT!B453</f>
        <v>42662</v>
      </c>
      <c r="B450" s="6">
        <f>TITRES_STAT!D453</f>
        <v>9.9893999999999998</v>
      </c>
      <c r="C450" s="2">
        <f t="shared" si="45"/>
        <v>-6.390000000000029E-2</v>
      </c>
      <c r="D450" s="2">
        <f t="shared" si="46"/>
        <v>10.044779999999999</v>
      </c>
      <c r="E450" s="2">
        <f t="shared" si="48"/>
        <v>10.068210000000001</v>
      </c>
      <c r="F450" s="2">
        <f t="shared" si="49"/>
        <v>10.077580000000001</v>
      </c>
      <c r="G450" s="2">
        <f t="shared" si="51"/>
        <v>10.027141999999996</v>
      </c>
      <c r="H450" s="2">
        <f t="shared" si="47"/>
        <v>8.8263439999999918</v>
      </c>
      <c r="I450" s="2">
        <f t="array" ref="I450">SUMPRODUCT(B434:B453, (ROW(B434:B453)-ROW(B434)+1)) / (20*21/2)</f>
        <v>10.059301428571429</v>
      </c>
      <c r="J450" s="2">
        <f t="shared" si="50"/>
        <v>10.072263276881674</v>
      </c>
      <c r="K450" s="2">
        <f t="shared" si="52"/>
        <v>9.8927663720391834</v>
      </c>
    </row>
    <row r="451" spans="1:11" ht="13.5" x14ac:dyDescent="0.25">
      <c r="A451" s="3">
        <f>TITRES_STAT!B454</f>
        <v>42663</v>
      </c>
      <c r="B451" s="6">
        <f>TITRES_STAT!D454</f>
        <v>10.0703</v>
      </c>
      <c r="C451" s="2">
        <f t="shared" si="45"/>
        <v>8.089999999999975E-2</v>
      </c>
      <c r="D451" s="2">
        <f t="shared" si="46"/>
        <v>10.048179999999999</v>
      </c>
      <c r="E451" s="2">
        <f t="shared" si="48"/>
        <v>10.05287</v>
      </c>
      <c r="F451" s="2">
        <f t="shared" si="49"/>
        <v>10.0763</v>
      </c>
      <c r="G451" s="2">
        <f t="shared" si="51"/>
        <v>10.044521999999997</v>
      </c>
      <c r="H451" s="2">
        <f t="shared" si="47"/>
        <v>8.8313364999999937</v>
      </c>
      <c r="I451" s="2">
        <f t="array" ref="I451">SUMPRODUCT(B435:B454, (ROW(B435:B454)-ROW(B435)+1)) / (20*21/2)</f>
        <v>10.058104761904762</v>
      </c>
      <c r="J451" s="2">
        <f t="shared" si="50"/>
        <v>10.072076298131039</v>
      </c>
      <c r="K451" s="2">
        <f t="shared" si="52"/>
        <v>9.899728475096472</v>
      </c>
    </row>
    <row r="452" spans="1:11" ht="13.5" x14ac:dyDescent="0.25">
      <c r="A452" s="3">
        <f>TITRES_STAT!B455</f>
        <v>42664</v>
      </c>
      <c r="B452" s="6">
        <f>TITRES_STAT!D455</f>
        <v>10.0533</v>
      </c>
      <c r="C452" s="2">
        <f t="shared" ref="C452:C515" si="53">B452-B451</f>
        <v>-1.699999999999946E-2</v>
      </c>
      <c r="D452" s="2">
        <f t="shared" si="46"/>
        <v>10.04392</v>
      </c>
      <c r="E452" s="2">
        <f t="shared" si="48"/>
        <v>10.035830000000001</v>
      </c>
      <c r="F452" s="2">
        <f t="shared" si="49"/>
        <v>10.067995</v>
      </c>
      <c r="G452" s="2">
        <f t="shared" si="51"/>
        <v>10.061561999999995</v>
      </c>
      <c r="H452" s="2">
        <f t="shared" si="47"/>
        <v>8.8364379999999922</v>
      </c>
      <c r="I452" s="2">
        <f t="array" ref="I452">SUMPRODUCT(B436:B455, (ROW(B436:B455)-ROW(B436)+1)) / (20*21/2)</f>
        <v>10.056680952380951</v>
      </c>
      <c r="J452" s="2">
        <f t="shared" si="50"/>
        <v>10.070288079261417</v>
      </c>
      <c r="K452" s="2">
        <f t="shared" si="52"/>
        <v>9.9057508878377867</v>
      </c>
    </row>
    <row r="453" spans="1:11" ht="13.5" x14ac:dyDescent="0.25">
      <c r="A453" s="3">
        <f>TITRES_STAT!B456</f>
        <v>42667</v>
      </c>
      <c r="B453" s="6">
        <f>TITRES_STAT!D456</f>
        <v>10.0533</v>
      </c>
      <c r="C453" s="2">
        <f t="shared" si="53"/>
        <v>0</v>
      </c>
      <c r="D453" s="2">
        <f t="shared" si="46"/>
        <v>10.04392</v>
      </c>
      <c r="E453" s="2">
        <f t="shared" si="48"/>
        <v>10.029440000000003</v>
      </c>
      <c r="F453" s="2">
        <f t="shared" si="49"/>
        <v>10.065865000000001</v>
      </c>
      <c r="G453" s="2">
        <f t="shared" si="51"/>
        <v>10.078685999999996</v>
      </c>
      <c r="H453" s="2">
        <f t="shared" si="47"/>
        <v>8.8411514999999934</v>
      </c>
      <c r="I453" s="2">
        <f t="array" ref="I453">SUMPRODUCT(B437:B456, (ROW(B437:B456)-ROW(B437)+1)) / (20*21/2)</f>
        <v>10.05504</v>
      </c>
      <c r="J453" s="2">
        <f t="shared" si="50"/>
        <v>10.068670166950806</v>
      </c>
      <c r="K453" s="2">
        <f t="shared" si="52"/>
        <v>9.9115371275304227</v>
      </c>
    </row>
    <row r="454" spans="1:11" ht="13.5" x14ac:dyDescent="0.25">
      <c r="A454" s="3">
        <f>TITRES_STAT!B457</f>
        <v>42668</v>
      </c>
      <c r="B454" s="6">
        <f>TITRES_STAT!D457</f>
        <v>10.0533</v>
      </c>
      <c r="C454" s="2">
        <f t="shared" si="53"/>
        <v>0</v>
      </c>
      <c r="D454" s="2">
        <f t="shared" ref="D454:D517" si="54">AVERAGE(B450:B454)</f>
        <v>10.04392</v>
      </c>
      <c r="E454" s="2">
        <f t="shared" si="48"/>
        <v>10.025180000000001</v>
      </c>
      <c r="F454" s="2">
        <f t="shared" si="49"/>
        <v>10.063950000000002</v>
      </c>
      <c r="G454" s="2">
        <f t="shared" si="51"/>
        <v>10.095809999999995</v>
      </c>
      <c r="H454" s="2">
        <f t="shared" si="47"/>
        <v>8.845961999999993</v>
      </c>
      <c r="I454" s="2">
        <f t="array" ref="I454">SUMPRODUCT(B438:B457, (ROW(B438:B457)-ROW(B438)+1)) / (20*21/2)</f>
        <v>10.029257142857144</v>
      </c>
      <c r="J454" s="2">
        <f t="shared" si="50"/>
        <v>10.067206341526919</v>
      </c>
      <c r="K454" s="2">
        <f t="shared" si="52"/>
        <v>9.9170964558625627</v>
      </c>
    </row>
    <row r="455" spans="1:11" ht="13.5" x14ac:dyDescent="0.25">
      <c r="A455" s="3">
        <f>TITRES_STAT!B458</f>
        <v>42669</v>
      </c>
      <c r="B455" s="6">
        <f>TITRES_STAT!D458</f>
        <v>10.048999999999999</v>
      </c>
      <c r="C455" s="2">
        <f t="shared" si="53"/>
        <v>-4.3000000000006366E-3</v>
      </c>
      <c r="D455" s="2">
        <f t="shared" si="54"/>
        <v>10.05584</v>
      </c>
      <c r="E455" s="2">
        <f t="shared" si="48"/>
        <v>10.050310000000001</v>
      </c>
      <c r="F455" s="2">
        <f t="shared" si="49"/>
        <v>10.062030000000002</v>
      </c>
      <c r="G455" s="2">
        <f t="shared" si="51"/>
        <v>10.113615999999997</v>
      </c>
      <c r="H455" s="2">
        <f t="shared" si="47"/>
        <v>8.8506539999999934</v>
      </c>
      <c r="I455" s="2">
        <f t="array" ref="I455">SUMPRODUCT(B439:B458, (ROW(B439:B458)-ROW(B439)+1)) / (20*21/2)</f>
        <v>10.00459</v>
      </c>
      <c r="J455" s="2">
        <f t="shared" si="50"/>
        <v>10.065472404238642</v>
      </c>
      <c r="K455" s="2">
        <f t="shared" si="52"/>
        <v>9.9222691438679522</v>
      </c>
    </row>
    <row r="456" spans="1:11" ht="13.5" x14ac:dyDescent="0.25">
      <c r="A456" s="3">
        <f>TITRES_STAT!B459</f>
        <v>42670</v>
      </c>
      <c r="B456" s="6">
        <f>TITRES_STAT!D459</f>
        <v>10.0448</v>
      </c>
      <c r="C456" s="2">
        <f t="shared" si="53"/>
        <v>-4.1999999999990933E-3</v>
      </c>
      <c r="D456" s="2">
        <f t="shared" si="54"/>
        <v>10.050740000000001</v>
      </c>
      <c r="E456" s="2">
        <f t="shared" si="48"/>
        <v>10.04946</v>
      </c>
      <c r="F456" s="2">
        <f t="shared" si="49"/>
        <v>10.068420000000003</v>
      </c>
      <c r="G456" s="2">
        <f t="shared" si="51"/>
        <v>10.132189999999994</v>
      </c>
      <c r="H456" s="2">
        <f t="shared" si="47"/>
        <v>8.8553249999999917</v>
      </c>
      <c r="I456" s="2">
        <f t="array" ref="I456">SUMPRODUCT(B440:B459, (ROW(B440:B459)-ROW(B440)+1)) / (20*21/2)</f>
        <v>9.9770828571428591</v>
      </c>
      <c r="J456" s="2">
        <f t="shared" si="50"/>
        <v>10.063503603834961</v>
      </c>
      <c r="K456" s="2">
        <f t="shared" si="52"/>
        <v>9.9270742754809742</v>
      </c>
    </row>
    <row r="457" spans="1:11" ht="13.5" x14ac:dyDescent="0.25">
      <c r="A457" s="3">
        <f>TITRES_STAT!B460</f>
        <v>42671</v>
      </c>
      <c r="B457" s="6">
        <f>TITRES_STAT!D460</f>
        <v>9.7977000000000007</v>
      </c>
      <c r="C457" s="2">
        <f t="shared" si="53"/>
        <v>-0.24709999999999965</v>
      </c>
      <c r="D457" s="2">
        <f t="shared" si="54"/>
        <v>9.9996200000000002</v>
      </c>
      <c r="E457" s="2">
        <f t="shared" si="48"/>
        <v>10.02177</v>
      </c>
      <c r="F457" s="2">
        <f t="shared" si="49"/>
        <v>10.056705000000003</v>
      </c>
      <c r="G457" s="2">
        <f t="shared" si="51"/>
        <v>10.140709999999997</v>
      </c>
      <c r="H457" s="2">
        <f t="shared" si="47"/>
        <v>8.8597299999999919</v>
      </c>
      <c r="I457" s="2">
        <f t="array" ref="I457">SUMPRODUCT(B441:B460, (ROW(B441:B460)-ROW(B441)+1)) / (20*21/2)</f>
        <v>9.982233809523807</v>
      </c>
      <c r="J457" s="2">
        <f t="shared" si="50"/>
        <v>10.038188974898299</v>
      </c>
      <c r="K457" s="2">
        <f t="shared" si="52"/>
        <v>9.9220007744817202</v>
      </c>
    </row>
    <row r="458" spans="1:11" ht="13.5" x14ac:dyDescent="0.25">
      <c r="A458" s="3">
        <f>TITRES_STAT!B461</f>
        <v>42674</v>
      </c>
      <c r="B458" s="6">
        <f>TITRES_STAT!D461</f>
        <v>9.7977000000000007</v>
      </c>
      <c r="C458" s="2">
        <f t="shared" si="53"/>
        <v>0</v>
      </c>
      <c r="D458" s="2">
        <f t="shared" si="54"/>
        <v>9.9484999999999992</v>
      </c>
      <c r="E458" s="2">
        <f t="shared" si="48"/>
        <v>9.9962100000000014</v>
      </c>
      <c r="F458" s="2">
        <f t="shared" si="49"/>
        <v>10.043925000000002</v>
      </c>
      <c r="G458" s="2">
        <f t="shared" si="51"/>
        <v>10.148803999999997</v>
      </c>
      <c r="H458" s="2">
        <f t="shared" ref="H458:H521" si="55">AVERAGE(B259:B458)</f>
        <v>8.8633594999999943</v>
      </c>
      <c r="I458" s="2">
        <f t="array" ref="I458">SUMPRODUCT(B442:B461, (ROW(B442:B461)-ROW(B442)+1)) / (20*21/2)</f>
        <v>10.007530476190476</v>
      </c>
      <c r="J458" s="2">
        <f t="shared" si="50"/>
        <v>10.015285263003223</v>
      </c>
      <c r="K458" s="2">
        <f t="shared" si="52"/>
        <v>9.9171262343059663</v>
      </c>
    </row>
    <row r="459" spans="1:11" ht="13.5" x14ac:dyDescent="0.25">
      <c r="A459" s="3">
        <f>TITRES_STAT!B462</f>
        <v>42675</v>
      </c>
      <c r="B459" s="6">
        <f>TITRES_STAT!D462</f>
        <v>9.7551000000000005</v>
      </c>
      <c r="C459" s="2">
        <f t="shared" si="53"/>
        <v>-4.2600000000000193E-2</v>
      </c>
      <c r="D459" s="2">
        <f t="shared" si="54"/>
        <v>9.8888599999999993</v>
      </c>
      <c r="E459" s="2">
        <f t="shared" si="48"/>
        <v>9.9663900000000005</v>
      </c>
      <c r="F459" s="2">
        <f t="shared" si="49"/>
        <v>10.029015000000001</v>
      </c>
      <c r="G459" s="2">
        <f t="shared" si="51"/>
        <v>10.152637999999998</v>
      </c>
      <c r="H459" s="2">
        <f t="shared" si="55"/>
        <v>8.8677449999999958</v>
      </c>
      <c r="I459" s="2">
        <f t="array" ref="I459">SUMPRODUCT(B443:B462, (ROW(B443:B462)-ROW(B443)+1)) / (20*21/2)</f>
        <v>10.03252285714286</v>
      </c>
      <c r="J459" s="2">
        <f t="shared" si="50"/>
        <v>9.9905057141457743</v>
      </c>
      <c r="K459" s="2">
        <f t="shared" si="52"/>
        <v>9.9107722643331844</v>
      </c>
    </row>
    <row r="460" spans="1:11" ht="13.5" x14ac:dyDescent="0.25">
      <c r="A460" s="3">
        <f>TITRES_STAT!B463</f>
        <v>42676</v>
      </c>
      <c r="B460" s="6">
        <f>TITRES_STAT!D463</f>
        <v>10.0831</v>
      </c>
      <c r="C460" s="2">
        <f t="shared" si="53"/>
        <v>0.3279999999999994</v>
      </c>
      <c r="D460" s="2">
        <f t="shared" si="54"/>
        <v>9.8956800000000005</v>
      </c>
      <c r="E460" s="2">
        <f t="shared" ref="E460:E523" si="56">AVERAGE(B451:B460)</f>
        <v>9.9757600000000011</v>
      </c>
      <c r="F460" s="2">
        <f t="shared" si="49"/>
        <v>10.021985000000001</v>
      </c>
      <c r="G460" s="2">
        <f t="shared" si="51"/>
        <v>10.157323999999997</v>
      </c>
      <c r="H460" s="2">
        <f t="shared" si="55"/>
        <v>8.8742554999999967</v>
      </c>
      <c r="I460" s="2">
        <f t="array" ref="I460">SUMPRODUCT(B444:B463, (ROW(B444:B463)-ROW(B444)+1)) / (20*21/2)</f>
        <v>10.075058571428572</v>
      </c>
      <c r="J460" s="2">
        <f t="shared" si="50"/>
        <v>9.9993242175604617</v>
      </c>
      <c r="K460" s="2">
        <f t="shared" si="52"/>
        <v>9.9175302147514905</v>
      </c>
    </row>
    <row r="461" spans="1:11" ht="13.5" x14ac:dyDescent="0.25">
      <c r="A461" s="3">
        <f>TITRES_STAT!B464</f>
        <v>42677</v>
      </c>
      <c r="B461" s="6">
        <f>TITRES_STAT!D464</f>
        <v>10.287599999999999</v>
      </c>
      <c r="C461" s="2">
        <f t="shared" si="53"/>
        <v>0.20449999999999946</v>
      </c>
      <c r="D461" s="2">
        <f t="shared" si="54"/>
        <v>9.9442400000000006</v>
      </c>
      <c r="E461" s="2">
        <f t="shared" si="56"/>
        <v>9.9974900000000009</v>
      </c>
      <c r="F461" s="2">
        <f t="shared" si="49"/>
        <v>10.025180000000001</v>
      </c>
      <c r="G461" s="2">
        <f t="shared" si="51"/>
        <v>10.158601999999997</v>
      </c>
      <c r="H461" s="2">
        <f t="shared" si="55"/>
        <v>8.8818854999999992</v>
      </c>
      <c r="I461" s="2">
        <f t="array" ref="I461">SUMPRODUCT(B445:B464, (ROW(B445:B464)-ROW(B445)+1)) / (20*21/2)</f>
        <v>10.131309523809525</v>
      </c>
      <c r="J461" s="2">
        <f t="shared" si="50"/>
        <v>10.026779053983274</v>
      </c>
      <c r="K461" s="2">
        <f t="shared" si="52"/>
        <v>9.9320427553494728</v>
      </c>
    </row>
    <row r="462" spans="1:11" ht="13.5" x14ac:dyDescent="0.25">
      <c r="A462" s="3">
        <f>TITRES_STAT!B465</f>
        <v>42678</v>
      </c>
      <c r="B462" s="6">
        <f>TITRES_STAT!D465</f>
        <v>10.287599999999999</v>
      </c>
      <c r="C462" s="2">
        <f t="shared" si="53"/>
        <v>0</v>
      </c>
      <c r="D462" s="2">
        <f t="shared" si="54"/>
        <v>10.042219999999999</v>
      </c>
      <c r="E462" s="2">
        <f t="shared" si="56"/>
        <v>10.02092</v>
      </c>
      <c r="F462" s="2">
        <f t="shared" si="49"/>
        <v>10.028375</v>
      </c>
      <c r="G462" s="2">
        <f t="shared" si="51"/>
        <v>10.153745999999998</v>
      </c>
      <c r="H462" s="2">
        <f t="shared" si="55"/>
        <v>8.890096999999999</v>
      </c>
      <c r="I462" s="2">
        <f t="array" ref="I462">SUMPRODUCT(B446:B465, (ROW(B446:B465)-ROW(B446)+1)) / (20*21/2)</f>
        <v>10.169565238095236</v>
      </c>
      <c r="J462" s="2">
        <f t="shared" si="50"/>
        <v>10.051619144080105</v>
      </c>
      <c r="K462" s="2">
        <f t="shared" si="52"/>
        <v>9.9459861767083186</v>
      </c>
    </row>
    <row r="463" spans="1:11" ht="13.5" x14ac:dyDescent="0.25">
      <c r="A463" s="3">
        <f>TITRES_STAT!B466</f>
        <v>42681</v>
      </c>
      <c r="B463" s="6">
        <f>TITRES_STAT!D466</f>
        <v>10.475</v>
      </c>
      <c r="C463" s="2">
        <f t="shared" si="53"/>
        <v>0.18740000000000023</v>
      </c>
      <c r="D463" s="2">
        <f t="shared" si="54"/>
        <v>10.177679999999999</v>
      </c>
      <c r="E463" s="2">
        <f t="shared" si="56"/>
        <v>10.063089999999999</v>
      </c>
      <c r="F463" s="2">
        <f t="shared" si="49"/>
        <v>10.046265000000002</v>
      </c>
      <c r="G463" s="2">
        <f t="shared" si="51"/>
        <v>10.150252</v>
      </c>
      <c r="H463" s="2">
        <f t="shared" si="55"/>
        <v>8.8992454999999993</v>
      </c>
      <c r="I463" s="2">
        <f t="array" ref="I463">SUMPRODUCT(B447:B466, (ROW(B447:B466)-ROW(B447)+1)) / (20*21/2)</f>
        <v>10.205005238095236</v>
      </c>
      <c r="J463" s="2">
        <f t="shared" si="50"/>
        <v>10.091941130358189</v>
      </c>
      <c r="K463" s="2">
        <f t="shared" si="52"/>
        <v>9.9667318168374042</v>
      </c>
    </row>
    <row r="464" spans="1:11" ht="13.5" x14ac:dyDescent="0.25">
      <c r="A464" s="3">
        <f>TITRES_STAT!B467</f>
        <v>42682</v>
      </c>
      <c r="B464" s="6">
        <f>TITRES_STAT!D467</f>
        <v>10.636900000000001</v>
      </c>
      <c r="C464" s="2">
        <f t="shared" si="53"/>
        <v>0.16190000000000104</v>
      </c>
      <c r="D464" s="2">
        <f t="shared" si="54"/>
        <v>10.354040000000001</v>
      </c>
      <c r="E464" s="2">
        <f t="shared" si="56"/>
        <v>10.121449999999999</v>
      </c>
      <c r="F464" s="2">
        <f t="shared" si="49"/>
        <v>10.073314999999999</v>
      </c>
      <c r="G464" s="2">
        <f t="shared" si="51"/>
        <v>10.149996000000002</v>
      </c>
      <c r="H464" s="2">
        <f t="shared" si="55"/>
        <v>8.9094360000000012</v>
      </c>
      <c r="I464" s="2">
        <f t="array" ref="I464">SUMPRODUCT(B448:B467, (ROW(B448:B467)-ROW(B448)+1)) / (20*21/2)</f>
        <v>10.25017857142857</v>
      </c>
      <c r="J464" s="2">
        <f t="shared" si="50"/>
        <v>10.14384197508598</v>
      </c>
      <c r="K464" s="2">
        <f t="shared" si="52"/>
        <v>9.9930129220594672</v>
      </c>
    </row>
    <row r="465" spans="1:11" ht="13.5" x14ac:dyDescent="0.25">
      <c r="A465" s="3">
        <f>TITRES_STAT!B468</f>
        <v>42683</v>
      </c>
      <c r="B465" s="6">
        <f>TITRES_STAT!D468</f>
        <v>10.475</v>
      </c>
      <c r="C465" s="2">
        <f t="shared" si="53"/>
        <v>-0.16190000000000104</v>
      </c>
      <c r="D465" s="2">
        <f t="shared" si="54"/>
        <v>10.43242</v>
      </c>
      <c r="E465" s="2">
        <f t="shared" si="56"/>
        <v>10.16405</v>
      </c>
      <c r="F465" s="2">
        <f t="shared" si="49"/>
        <v>10.10718</v>
      </c>
      <c r="G465" s="2">
        <f t="shared" si="51"/>
        <v>10.152892</v>
      </c>
      <c r="H465" s="2">
        <f t="shared" si="55"/>
        <v>8.9188169999999989</v>
      </c>
      <c r="I465" s="2">
        <f t="array" ref="I465">SUMPRODUCT(B449:B468, (ROW(B449:B468)-ROW(B449)+1)) / (20*21/2)</f>
        <v>10.289189047619049</v>
      </c>
      <c r="J465" s="2">
        <f t="shared" si="50"/>
        <v>10.175380834601601</v>
      </c>
      <c r="K465" s="2">
        <f t="shared" si="52"/>
        <v>10.011914376096351</v>
      </c>
    </row>
    <row r="466" spans="1:11" ht="13.5" x14ac:dyDescent="0.25">
      <c r="A466" s="3">
        <f>TITRES_STAT!B469</f>
        <v>42684</v>
      </c>
      <c r="B466" s="6">
        <f>TITRES_STAT!D469</f>
        <v>10.4793</v>
      </c>
      <c r="C466" s="2">
        <f t="shared" si="53"/>
        <v>4.3000000000006366E-3</v>
      </c>
      <c r="D466" s="2">
        <f t="shared" si="54"/>
        <v>10.47076</v>
      </c>
      <c r="E466" s="2">
        <f t="shared" si="56"/>
        <v>10.2075</v>
      </c>
      <c r="F466" s="2">
        <f t="shared" si="49"/>
        <v>10.12848</v>
      </c>
      <c r="G466" s="2">
        <f t="shared" si="51"/>
        <v>10.1563</v>
      </c>
      <c r="H466" s="2">
        <f t="shared" si="55"/>
        <v>8.9275990000000007</v>
      </c>
      <c r="I466" s="2">
        <f t="array" ref="I466">SUMPRODUCT(B450:B469, (ROW(B450:B469)-ROW(B450)+1)) / (20*21/2)</f>
        <v>10.345231904761903</v>
      </c>
      <c r="J466" s="2">
        <f t="shared" si="50"/>
        <v>10.204325517020497</v>
      </c>
      <c r="K466" s="2">
        <f t="shared" si="52"/>
        <v>10.030243224092573</v>
      </c>
    </row>
    <row r="467" spans="1:11" ht="13.5" x14ac:dyDescent="0.25">
      <c r="A467" s="3">
        <f>TITRES_STAT!B470</f>
        <v>42685</v>
      </c>
      <c r="B467" s="6">
        <f>TITRES_STAT!D470</f>
        <v>10.6028</v>
      </c>
      <c r="C467" s="2">
        <f t="shared" si="53"/>
        <v>0.12349999999999994</v>
      </c>
      <c r="D467" s="2">
        <f t="shared" si="54"/>
        <v>10.533800000000001</v>
      </c>
      <c r="E467" s="2">
        <f t="shared" si="56"/>
        <v>10.288009999999998</v>
      </c>
      <c r="F467" s="2">
        <f t="shared" si="49"/>
        <v>10.154889999999998</v>
      </c>
      <c r="G467" s="2">
        <f t="shared" si="51"/>
        <v>10.157918</v>
      </c>
      <c r="H467" s="2">
        <f t="shared" si="55"/>
        <v>8.9371924999999983</v>
      </c>
      <c r="I467" s="2">
        <f t="array" ref="I467">SUMPRODUCT(B451:B470, (ROW(B451:B470)-ROW(B451)+1)) / (20*21/2)</f>
        <v>10.396657619047616</v>
      </c>
      <c r="J467" s="2">
        <f t="shared" si="50"/>
        <v>10.242275467780448</v>
      </c>
      <c r="K467" s="2">
        <f t="shared" si="52"/>
        <v>10.052696430990903</v>
      </c>
    </row>
    <row r="468" spans="1:11" ht="13.5" x14ac:dyDescent="0.25">
      <c r="A468" s="3">
        <f>TITRES_STAT!B471</f>
        <v>42688</v>
      </c>
      <c r="B468" s="6">
        <f>TITRES_STAT!D471</f>
        <v>10.564500000000001</v>
      </c>
      <c r="C468" s="2">
        <f t="shared" si="53"/>
        <v>-3.8299999999999557E-2</v>
      </c>
      <c r="D468" s="2">
        <f t="shared" si="54"/>
        <v>10.5517</v>
      </c>
      <c r="E468" s="2">
        <f t="shared" si="56"/>
        <v>10.36469</v>
      </c>
      <c r="F468" s="2">
        <f t="shared" ref="F468:F531" si="57">AVERAGE(B449:B468)</f>
        <v>10.18045</v>
      </c>
      <c r="G468" s="2">
        <f t="shared" si="51"/>
        <v>10.16056</v>
      </c>
      <c r="H468" s="2">
        <f t="shared" si="55"/>
        <v>8.9473309999999984</v>
      </c>
      <c r="I468" s="2">
        <f t="array" ref="I468">SUMPRODUCT(B452:B471, (ROW(B452:B471)-ROW(B452)+1)) / (20*21/2)</f>
        <v>10.474860476190477</v>
      </c>
      <c r="J468" s="2">
        <f t="shared" si="50"/>
        <v>10.272963518468025</v>
      </c>
      <c r="K468" s="2">
        <f t="shared" si="52"/>
        <v>10.072767159187338</v>
      </c>
    </row>
    <row r="469" spans="1:11" ht="13.5" x14ac:dyDescent="0.25">
      <c r="A469" s="3">
        <f>TITRES_STAT!B472</f>
        <v>42689</v>
      </c>
      <c r="B469" s="6">
        <f>TITRES_STAT!D472</f>
        <v>10.7689</v>
      </c>
      <c r="C469" s="2">
        <f t="shared" si="53"/>
        <v>0.20439999999999969</v>
      </c>
      <c r="D469" s="2">
        <f t="shared" si="54"/>
        <v>10.578100000000001</v>
      </c>
      <c r="E469" s="2">
        <f t="shared" si="56"/>
        <v>10.46607</v>
      </c>
      <c r="F469" s="2">
        <f t="shared" si="57"/>
        <v>10.216229999999999</v>
      </c>
      <c r="G469" s="2">
        <f t="shared" si="51"/>
        <v>10.167290000000001</v>
      </c>
      <c r="H469" s="2">
        <f t="shared" si="55"/>
        <v>8.9589179999999971</v>
      </c>
      <c r="I469" s="2">
        <f t="array" ref="I469">SUMPRODUCT(B453:B472, (ROW(B453:B472)-ROW(B453)+1)) / (20*21/2)</f>
        <v>10.552332857142854</v>
      </c>
      <c r="J469" s="2">
        <f t="shared" ref="J469:J532" si="58">$J$4*B469+J468*(1-$J$4)</f>
        <v>10.320195564328213</v>
      </c>
      <c r="K469" s="2">
        <f t="shared" si="52"/>
        <v>10.100066486278029</v>
      </c>
    </row>
    <row r="470" spans="1:11" ht="13.5" x14ac:dyDescent="0.25">
      <c r="A470" s="3">
        <f>TITRES_STAT!B473</f>
        <v>42690</v>
      </c>
      <c r="B470" s="6">
        <f>TITRES_STAT!D473</f>
        <v>10.7562</v>
      </c>
      <c r="C470" s="2">
        <f t="shared" si="53"/>
        <v>-1.27000000000006E-2</v>
      </c>
      <c r="D470" s="2">
        <f t="shared" si="54"/>
        <v>10.63434</v>
      </c>
      <c r="E470" s="2">
        <f t="shared" si="56"/>
        <v>10.533379999999999</v>
      </c>
      <c r="F470" s="2">
        <f t="shared" si="57"/>
        <v>10.254570000000001</v>
      </c>
      <c r="G470" s="2">
        <f t="shared" si="51"/>
        <v>10.174531999999999</v>
      </c>
      <c r="H470" s="2">
        <f t="shared" si="55"/>
        <v>8.9710229999999971</v>
      </c>
      <c r="I470" s="2">
        <f t="array" ref="I470">SUMPRODUCT(B454:B473, (ROW(B454:B473)-ROW(B454)+1)) / (20*21/2)</f>
        <v>10.636895714285714</v>
      </c>
      <c r="J470" s="2">
        <f t="shared" si="58"/>
        <v>10.361719796296954</v>
      </c>
      <c r="K470" s="2">
        <f t="shared" si="52"/>
        <v>10.125797212306342</v>
      </c>
    </row>
    <row r="471" spans="1:11" ht="13.5" x14ac:dyDescent="0.25">
      <c r="A471" s="3">
        <f>TITRES_STAT!B474</f>
        <v>42691</v>
      </c>
      <c r="B471" s="6">
        <f>TITRES_STAT!D474</f>
        <v>11.075699999999999</v>
      </c>
      <c r="C471" s="2">
        <f t="shared" si="53"/>
        <v>0.31949999999999967</v>
      </c>
      <c r="D471" s="2">
        <f t="shared" si="54"/>
        <v>10.75362</v>
      </c>
      <c r="E471" s="2">
        <f t="shared" si="56"/>
        <v>10.61219</v>
      </c>
      <c r="F471" s="2">
        <f t="shared" si="57"/>
        <v>10.304840000000002</v>
      </c>
      <c r="G471" s="2">
        <f t="shared" si="51"/>
        <v>10.19745</v>
      </c>
      <c r="H471" s="2">
        <f t="shared" si="55"/>
        <v>8.9851129999999984</v>
      </c>
      <c r="I471" s="2">
        <f t="array" ref="I471">SUMPRODUCT(B455:B474, (ROW(B455:B474)-ROW(B455)+1)) / (20*21/2)</f>
        <v>10.695502857142857</v>
      </c>
      <c r="J471" s="2">
        <f t="shared" si="58"/>
        <v>10.42971791093534</v>
      </c>
      <c r="K471" s="2">
        <f t="shared" si="52"/>
        <v>10.163048302019821</v>
      </c>
    </row>
    <row r="472" spans="1:11" ht="13.5" x14ac:dyDescent="0.25">
      <c r="A472" s="3">
        <f>TITRES_STAT!B475</f>
        <v>42692</v>
      </c>
      <c r="B472" s="6">
        <f>TITRES_STAT!D475</f>
        <v>11.1183</v>
      </c>
      <c r="C472" s="2">
        <f t="shared" si="53"/>
        <v>4.2600000000000193E-2</v>
      </c>
      <c r="D472" s="2">
        <f t="shared" si="54"/>
        <v>10.856719999999999</v>
      </c>
      <c r="E472" s="2">
        <f t="shared" si="56"/>
        <v>10.695260000000001</v>
      </c>
      <c r="F472" s="2">
        <f t="shared" si="57"/>
        <v>10.358090000000001</v>
      </c>
      <c r="G472" s="2">
        <f t="shared" si="51"/>
        <v>10.21875</v>
      </c>
      <c r="H472" s="2">
        <f t="shared" si="55"/>
        <v>8.9991254999999963</v>
      </c>
      <c r="I472" s="2">
        <f t="array" ref="I472">SUMPRODUCT(B456:B475, (ROW(B456:B475)-ROW(B456)+1)) / (20*21/2)</f>
        <v>10.733215714285715</v>
      </c>
      <c r="J472" s="2">
        <f t="shared" si="58"/>
        <v>10.495297157512926</v>
      </c>
      <c r="K472" s="2">
        <f t="shared" si="52"/>
        <v>10.200509152921004</v>
      </c>
    </row>
    <row r="473" spans="1:11" ht="13.5" x14ac:dyDescent="0.25">
      <c r="A473" s="3">
        <f>TITRES_STAT!B476</f>
        <v>42695</v>
      </c>
      <c r="B473" s="6">
        <f>TITRES_STAT!D476</f>
        <v>11.246</v>
      </c>
      <c r="C473" s="2">
        <f t="shared" si="53"/>
        <v>0.12770000000000081</v>
      </c>
      <c r="D473" s="2">
        <f t="shared" si="54"/>
        <v>10.99302</v>
      </c>
      <c r="E473" s="2">
        <f t="shared" si="56"/>
        <v>10.772360000000001</v>
      </c>
      <c r="F473" s="2">
        <f t="shared" si="57"/>
        <v>10.417725000000001</v>
      </c>
      <c r="G473" s="2">
        <f t="shared" si="51"/>
        <v>10.240474000000001</v>
      </c>
      <c r="H473" s="2">
        <f t="shared" si="55"/>
        <v>9.013485499999998</v>
      </c>
      <c r="I473" s="2">
        <f t="array" ref="I473">SUMPRODUCT(B457:B476, (ROW(B457:B476)-ROW(B457)+1)) / (20*21/2)</f>
        <v>10.771110952380955</v>
      </c>
      <c r="J473" s="2">
        <f t="shared" si="58"/>
        <v>10.566792666321218</v>
      </c>
      <c r="K473" s="2">
        <f t="shared" si="52"/>
        <v>10.241508793982925</v>
      </c>
    </row>
    <row r="474" spans="1:11" ht="13.5" x14ac:dyDescent="0.25">
      <c r="A474" s="3">
        <f>TITRES_STAT!B477</f>
        <v>42696</v>
      </c>
      <c r="B474" s="6">
        <f>TITRES_STAT!D477</f>
        <v>11.033099999999999</v>
      </c>
      <c r="C474" s="2">
        <f t="shared" si="53"/>
        <v>-0.2129000000000012</v>
      </c>
      <c r="D474" s="2">
        <f t="shared" si="54"/>
        <v>11.045859999999999</v>
      </c>
      <c r="E474" s="2">
        <f t="shared" si="56"/>
        <v>10.811980000000002</v>
      </c>
      <c r="F474" s="2">
        <f t="shared" si="57"/>
        <v>10.466715000000001</v>
      </c>
      <c r="G474" s="2">
        <f t="shared" si="51"/>
        <v>10.256662</v>
      </c>
      <c r="H474" s="2">
        <f t="shared" si="55"/>
        <v>9.0268004999999985</v>
      </c>
      <c r="I474" s="2">
        <f t="array" ref="I474">SUMPRODUCT(B458:B477, (ROW(B458:B477)-ROW(B458)+1)) / (20*21/2)</f>
        <v>10.806937142857144</v>
      </c>
      <c r="J474" s="2">
        <f t="shared" si="58"/>
        <v>10.61120288857634</v>
      </c>
      <c r="K474" s="2">
        <f t="shared" si="52"/>
        <v>10.272551586375751</v>
      </c>
    </row>
    <row r="475" spans="1:11" ht="13.5" x14ac:dyDescent="0.25">
      <c r="A475" s="3">
        <f>TITRES_STAT!B478</f>
        <v>42697</v>
      </c>
      <c r="B475" s="6">
        <f>TITRES_STAT!D478</f>
        <v>10.8627</v>
      </c>
      <c r="C475" s="2">
        <f t="shared" si="53"/>
        <v>-0.170399999999999</v>
      </c>
      <c r="D475" s="2">
        <f t="shared" si="54"/>
        <v>11.067159999999998</v>
      </c>
      <c r="E475" s="2">
        <f t="shared" si="56"/>
        <v>10.850750000000001</v>
      </c>
      <c r="F475" s="2">
        <f t="shared" si="57"/>
        <v>10.507400000000001</v>
      </c>
      <c r="G475" s="2">
        <f t="shared" si="51"/>
        <v>10.269442</v>
      </c>
      <c r="H475" s="2">
        <f t="shared" si="55"/>
        <v>9.039263499999997</v>
      </c>
      <c r="I475" s="2">
        <f t="array" ref="I475">SUMPRODUCT(B459:B478, (ROW(B459:B478)-ROW(B459)+1)) / (20*21/2)</f>
        <v>10.839416190476193</v>
      </c>
      <c r="J475" s="2">
        <f t="shared" si="58"/>
        <v>10.635154994426212</v>
      </c>
      <c r="K475" s="2">
        <f t="shared" si="52"/>
        <v>10.295694661419839</v>
      </c>
    </row>
    <row r="476" spans="1:11" ht="13.5" x14ac:dyDescent="0.25">
      <c r="A476" s="3">
        <f>TITRES_STAT!B479</f>
        <v>42698</v>
      </c>
      <c r="B476" s="6">
        <f>TITRES_STAT!D479</f>
        <v>10.9053</v>
      </c>
      <c r="C476" s="2">
        <f t="shared" si="53"/>
        <v>4.2600000000000193E-2</v>
      </c>
      <c r="D476" s="2">
        <f t="shared" si="54"/>
        <v>11.033079999999998</v>
      </c>
      <c r="E476" s="2">
        <f t="shared" si="56"/>
        <v>10.89335</v>
      </c>
      <c r="F476" s="2">
        <f t="shared" si="57"/>
        <v>10.550425000000001</v>
      </c>
      <c r="G476" s="2">
        <f t="shared" si="51"/>
        <v>10.27711</v>
      </c>
      <c r="H476" s="2">
        <f t="shared" si="55"/>
        <v>9.0526954999999951</v>
      </c>
      <c r="I476" s="2">
        <f t="array" ref="I476">SUMPRODUCT(B460:B479, (ROW(B460:B479)-ROW(B460)+1)) / (20*21/2)</f>
        <v>10.866418095238098</v>
      </c>
      <c r="J476" s="2">
        <f t="shared" si="58"/>
        <v>10.660883090195146</v>
      </c>
      <c r="K476" s="2">
        <f t="shared" si="52"/>
        <v>10.319600753128864</v>
      </c>
    </row>
    <row r="477" spans="1:11" ht="13.5" x14ac:dyDescent="0.25">
      <c r="A477" s="3">
        <f>TITRES_STAT!B480</f>
        <v>42699</v>
      </c>
      <c r="B477" s="6">
        <f>TITRES_STAT!D480</f>
        <v>10.926600000000001</v>
      </c>
      <c r="C477" s="2">
        <f t="shared" si="53"/>
        <v>2.1300000000000097E-2</v>
      </c>
      <c r="D477" s="2">
        <f t="shared" si="54"/>
        <v>10.99474</v>
      </c>
      <c r="E477" s="2">
        <f t="shared" si="56"/>
        <v>10.925730000000001</v>
      </c>
      <c r="F477" s="2">
        <f t="shared" si="57"/>
        <v>10.606870000000001</v>
      </c>
      <c r="G477" s="2">
        <f t="shared" si="51"/>
        <v>10.291168000000003</v>
      </c>
      <c r="H477" s="2">
        <f t="shared" si="55"/>
        <v>9.0666214999999948</v>
      </c>
      <c r="I477" s="2">
        <f t="array" ref="I477">SUMPRODUCT(B461:B480, (ROW(B461:B480)-ROW(B461)+1)) / (20*21/2)</f>
        <v>10.883682857142858</v>
      </c>
      <c r="J477" s="2">
        <f t="shared" si="58"/>
        <v>10.686189462557513</v>
      </c>
      <c r="K477" s="2">
        <f t="shared" si="52"/>
        <v>10.343404645163027</v>
      </c>
    </row>
    <row r="478" spans="1:11" ht="13.5" x14ac:dyDescent="0.25">
      <c r="A478" s="3">
        <f>TITRES_STAT!B481</f>
        <v>42702</v>
      </c>
      <c r="B478" s="6">
        <f>TITRES_STAT!D481</f>
        <v>10.947900000000001</v>
      </c>
      <c r="C478" s="2">
        <f t="shared" si="53"/>
        <v>2.1300000000000097E-2</v>
      </c>
      <c r="D478" s="2">
        <f t="shared" si="54"/>
        <v>10.935120000000001</v>
      </c>
      <c r="E478" s="2">
        <f t="shared" si="56"/>
        <v>10.964070000000001</v>
      </c>
      <c r="F478" s="2">
        <f t="shared" si="57"/>
        <v>10.664380000000001</v>
      </c>
      <c r="G478" s="2">
        <f t="shared" si="51"/>
        <v>10.306504000000002</v>
      </c>
      <c r="H478" s="2">
        <f t="shared" si="55"/>
        <v>9.0806539999999956</v>
      </c>
      <c r="I478" s="2">
        <f t="array" ref="I478">SUMPRODUCT(B462:B481, (ROW(B462:B481)-ROW(B462)+1)) / (20*21/2)</f>
        <v>10.872689523809523</v>
      </c>
      <c r="J478" s="2">
        <f t="shared" si="58"/>
        <v>10.711114275647274</v>
      </c>
      <c r="K478" s="2">
        <f t="shared" si="52"/>
        <v>10.367110345352712</v>
      </c>
    </row>
    <row r="479" spans="1:11" ht="13.5" x14ac:dyDescent="0.25">
      <c r="A479" s="3">
        <f>TITRES_STAT!B482</f>
        <v>42703</v>
      </c>
      <c r="B479" s="6">
        <f>TITRES_STAT!D482</f>
        <v>10.947900000000001</v>
      </c>
      <c r="C479" s="2">
        <f t="shared" si="53"/>
        <v>0</v>
      </c>
      <c r="D479" s="2">
        <f t="shared" si="54"/>
        <v>10.91808</v>
      </c>
      <c r="E479" s="2">
        <f t="shared" si="56"/>
        <v>10.98197</v>
      </c>
      <c r="F479" s="2">
        <f t="shared" si="57"/>
        <v>10.724019999999999</v>
      </c>
      <c r="G479" s="2">
        <f t="shared" si="51"/>
        <v>10.319796000000002</v>
      </c>
      <c r="H479" s="2">
        <f t="shared" si="55"/>
        <v>9.0946864999999946</v>
      </c>
      <c r="I479" s="2">
        <f t="array" ref="I479">SUMPRODUCT(B463:B482, (ROW(B463:B482)-ROW(B463)+1)) / (20*21/2)</f>
        <v>10.859971904761906</v>
      </c>
      <c r="J479" s="2">
        <f t="shared" si="58"/>
        <v>10.7336652970142</v>
      </c>
      <c r="K479" s="2">
        <f t="shared" si="52"/>
        <v>10.389886410240841</v>
      </c>
    </row>
    <row r="480" spans="1:11" ht="13.5" x14ac:dyDescent="0.25">
      <c r="A480" s="3">
        <f>TITRES_STAT!B483</f>
        <v>42704</v>
      </c>
      <c r="B480" s="6">
        <f>TITRES_STAT!D483</f>
        <v>10.9053</v>
      </c>
      <c r="C480" s="2">
        <f t="shared" si="53"/>
        <v>-4.2600000000000193E-2</v>
      </c>
      <c r="D480" s="2">
        <f t="shared" si="54"/>
        <v>10.926599999999999</v>
      </c>
      <c r="E480" s="2">
        <f t="shared" si="56"/>
        <v>10.996880000000001</v>
      </c>
      <c r="F480" s="2">
        <f t="shared" si="57"/>
        <v>10.765130000000001</v>
      </c>
      <c r="G480" s="2">
        <f t="shared" si="51"/>
        <v>10.332236000000002</v>
      </c>
      <c r="H480" s="2">
        <f t="shared" si="55"/>
        <v>9.1085059999999949</v>
      </c>
      <c r="I480" s="2">
        <f t="array" ref="I480">SUMPRODUCT(B464:B483, (ROW(B464:B483)-ROW(B464)+1)) / (20*21/2)</f>
        <v>10.839444285714286</v>
      </c>
      <c r="J480" s="2">
        <f t="shared" si="58"/>
        <v>10.750011459203325</v>
      </c>
      <c r="K480" s="2">
        <f t="shared" si="52"/>
        <v>10.410098707878454</v>
      </c>
    </row>
    <row r="481" spans="1:11" ht="13.5" x14ac:dyDescent="0.25">
      <c r="A481" s="3">
        <f>TITRES_STAT!B484</f>
        <v>42705</v>
      </c>
      <c r="B481" s="6">
        <f>TITRES_STAT!D484</f>
        <v>10.649699999999999</v>
      </c>
      <c r="C481" s="2">
        <f t="shared" si="53"/>
        <v>-0.25560000000000116</v>
      </c>
      <c r="D481" s="2">
        <f t="shared" si="54"/>
        <v>10.87548</v>
      </c>
      <c r="E481" s="2">
        <f t="shared" si="56"/>
        <v>10.954279999999999</v>
      </c>
      <c r="F481" s="2">
        <f t="shared" si="57"/>
        <v>10.783235000000001</v>
      </c>
      <c r="G481" s="2">
        <f t="shared" si="51"/>
        <v>10.343312000000003</v>
      </c>
      <c r="H481" s="2">
        <f t="shared" si="55"/>
        <v>9.1210474999999942</v>
      </c>
      <c r="I481" s="2">
        <f t="array" ref="I481">SUMPRODUCT(B465:B484, (ROW(B465:B484)-ROW(B465)+1)) / (20*21/2)</f>
        <v>10.822446190476187</v>
      </c>
      <c r="J481" s="2">
        <f t="shared" si="58"/>
        <v>10.740457986898246</v>
      </c>
      <c r="K481" s="2">
        <f t="shared" si="52"/>
        <v>10.41949483698126</v>
      </c>
    </row>
    <row r="482" spans="1:11" ht="13.5" x14ac:dyDescent="0.25">
      <c r="A482" s="3">
        <f>TITRES_STAT!B485</f>
        <v>42706</v>
      </c>
      <c r="B482" s="6">
        <f>TITRES_STAT!D485</f>
        <v>10.649699999999999</v>
      </c>
      <c r="C482" s="2">
        <f t="shared" si="53"/>
        <v>0</v>
      </c>
      <c r="D482" s="2">
        <f t="shared" si="54"/>
        <v>10.8201</v>
      </c>
      <c r="E482" s="2">
        <f t="shared" si="56"/>
        <v>10.907419999999998</v>
      </c>
      <c r="F482" s="2">
        <f t="shared" si="57"/>
        <v>10.80134</v>
      </c>
      <c r="G482" s="2">
        <f t="shared" si="51"/>
        <v>10.351918000000003</v>
      </c>
      <c r="H482" s="2">
        <f t="shared" si="55"/>
        <v>9.1337829999999922</v>
      </c>
      <c r="I482" s="2">
        <f t="array" ref="I482">SUMPRODUCT(B466:B485, (ROW(B466:B485)-ROW(B466)+1)) / (20*21/2)</f>
        <v>10.787231428571429</v>
      </c>
      <c r="J482" s="2">
        <f t="shared" si="58"/>
        <v>10.731814369098412</v>
      </c>
      <c r="K482" s="2">
        <f t="shared" si="52"/>
        <v>10.428522490432975</v>
      </c>
    </row>
    <row r="483" spans="1:11" ht="13.5" x14ac:dyDescent="0.25">
      <c r="A483" s="3">
        <f>TITRES_STAT!B486</f>
        <v>42709</v>
      </c>
      <c r="B483" s="6">
        <f>TITRES_STAT!D486</f>
        <v>10.585800000000001</v>
      </c>
      <c r="C483" s="2">
        <f t="shared" si="53"/>
        <v>-6.3899999999998514E-2</v>
      </c>
      <c r="D483" s="2">
        <f t="shared" si="54"/>
        <v>10.747679999999999</v>
      </c>
      <c r="E483" s="2">
        <f t="shared" si="56"/>
        <v>10.8414</v>
      </c>
      <c r="F483" s="2">
        <f t="shared" si="57"/>
        <v>10.806880000000003</v>
      </c>
      <c r="G483" s="2">
        <f t="shared" si="51"/>
        <v>10.361716000000001</v>
      </c>
      <c r="H483" s="2">
        <f t="shared" si="55"/>
        <v>9.1456174999999931</v>
      </c>
      <c r="I483" s="2">
        <f t="array" ref="I483">SUMPRODUCT(B467:B486, (ROW(B467:B486)-ROW(B467)+1)) / (20*21/2)</f>
        <v>10.78180857142857</v>
      </c>
      <c r="J483" s="2">
        <f t="shared" si="58"/>
        <v>10.717908238708088</v>
      </c>
      <c r="K483" s="2">
        <f t="shared" si="52"/>
        <v>10.434690235906192</v>
      </c>
    </row>
    <row r="484" spans="1:11" ht="13.5" x14ac:dyDescent="0.25">
      <c r="A484" s="3">
        <f>TITRES_STAT!B487</f>
        <v>42710</v>
      </c>
      <c r="B484" s="6">
        <f>TITRES_STAT!D487</f>
        <v>10.628399999999999</v>
      </c>
      <c r="C484" s="2">
        <f t="shared" si="53"/>
        <v>4.2599999999998417E-2</v>
      </c>
      <c r="D484" s="2">
        <f t="shared" si="54"/>
        <v>10.68378</v>
      </c>
      <c r="E484" s="2">
        <f t="shared" si="56"/>
        <v>10.800929999999999</v>
      </c>
      <c r="F484" s="2">
        <f t="shared" si="57"/>
        <v>10.806455000000003</v>
      </c>
      <c r="G484" s="2">
        <f t="shared" si="51"/>
        <v>10.372452000000001</v>
      </c>
      <c r="H484" s="2">
        <f t="shared" si="55"/>
        <v>9.1577619999999929</v>
      </c>
      <c r="I484" s="2">
        <f t="array" ref="I484">SUMPRODUCT(B468:B487, (ROW(B468:B487)-ROW(B468)+1)) / (20*21/2)</f>
        <v>10.749555714285716</v>
      </c>
      <c r="J484" s="2">
        <f t="shared" si="58"/>
        <v>10.709383644545412</v>
      </c>
      <c r="K484" s="2">
        <f t="shared" si="52"/>
        <v>10.442286697243205</v>
      </c>
    </row>
    <row r="485" spans="1:11" ht="13.5" x14ac:dyDescent="0.25">
      <c r="A485" s="3">
        <f>TITRES_STAT!B488</f>
        <v>42711</v>
      </c>
      <c r="B485" s="6">
        <f>TITRES_STAT!D488</f>
        <v>10.4367</v>
      </c>
      <c r="C485" s="2">
        <f t="shared" si="53"/>
        <v>-0.19169999999999909</v>
      </c>
      <c r="D485" s="2">
        <f t="shared" si="54"/>
        <v>10.590059999999999</v>
      </c>
      <c r="E485" s="2">
        <f t="shared" si="56"/>
        <v>10.758329999999999</v>
      </c>
      <c r="F485" s="2">
        <f t="shared" si="57"/>
        <v>10.804540000000001</v>
      </c>
      <c r="G485" s="2">
        <f t="shared" si="51"/>
        <v>10.379438000000002</v>
      </c>
      <c r="H485" s="2">
        <f t="shared" si="55"/>
        <v>9.1689674999999955</v>
      </c>
      <c r="I485" s="2">
        <f t="array" ref="I485">SUMPRODUCT(B469:B488, (ROW(B469:B488)-ROW(B469)+1)) / (20*21/2)</f>
        <v>10.709776666666667</v>
      </c>
      <c r="J485" s="2">
        <f t="shared" si="58"/>
        <v>10.683413773636325</v>
      </c>
      <c r="K485" s="2">
        <f t="shared" si="52"/>
        <v>10.442067611076805</v>
      </c>
    </row>
    <row r="486" spans="1:11" ht="13.5" x14ac:dyDescent="0.25">
      <c r="A486" s="3">
        <f>TITRES_STAT!B489</f>
        <v>42712</v>
      </c>
      <c r="B486" s="6">
        <f>TITRES_STAT!D489</f>
        <v>10.7476</v>
      </c>
      <c r="C486" s="2">
        <f t="shared" si="53"/>
        <v>0.31090000000000018</v>
      </c>
      <c r="D486" s="2">
        <f t="shared" si="54"/>
        <v>10.609640000000001</v>
      </c>
      <c r="E486" s="2">
        <f t="shared" si="56"/>
        <v>10.742560000000001</v>
      </c>
      <c r="F486" s="2">
        <f t="shared" si="57"/>
        <v>10.817955000000001</v>
      </c>
      <c r="G486" s="2">
        <f t="shared" si="51"/>
        <v>10.396050000000002</v>
      </c>
      <c r="H486" s="2">
        <f t="shared" si="55"/>
        <v>9.1819984999999953</v>
      </c>
      <c r="I486" s="2">
        <f t="array" ref="I486">SUMPRODUCT(B470:B489, (ROW(B470:B489)-ROW(B470)+1)) / (20*21/2)</f>
        <v>10.662694761904762</v>
      </c>
      <c r="J486" s="2">
        <f t="shared" si="58"/>
        <v>10.689526747575721</v>
      </c>
      <c r="K486" s="2">
        <f t="shared" si="52"/>
        <v>10.454049273387518</v>
      </c>
    </row>
    <row r="487" spans="1:11" ht="13.5" x14ac:dyDescent="0.25">
      <c r="A487" s="3">
        <f>TITRES_STAT!B490</f>
        <v>42713</v>
      </c>
      <c r="B487" s="6">
        <f>TITRES_STAT!D490</f>
        <v>10.4793</v>
      </c>
      <c r="C487" s="2">
        <f t="shared" si="53"/>
        <v>-0.26829999999999998</v>
      </c>
      <c r="D487" s="2">
        <f t="shared" si="54"/>
        <v>10.575559999999999</v>
      </c>
      <c r="E487" s="2">
        <f t="shared" si="56"/>
        <v>10.69783</v>
      </c>
      <c r="F487" s="2">
        <f t="shared" si="57"/>
        <v>10.811780000000002</v>
      </c>
      <c r="G487" s="2">
        <f t="shared" si="51"/>
        <v>10.404996000000001</v>
      </c>
      <c r="H487" s="2">
        <f t="shared" si="55"/>
        <v>9.193784999999993</v>
      </c>
      <c r="I487" s="2">
        <f t="array" ref="I487">SUMPRODUCT(B471:B490, (ROW(B471:B490)-ROW(B471)+1)) / (20*21/2)</f>
        <v>10.609689047619048</v>
      </c>
      <c r="J487" s="2">
        <f t="shared" si="58"/>
        <v>10.66950515256851</v>
      </c>
      <c r="K487" s="2">
        <f t="shared" si="52"/>
        <v>10.455039497960557</v>
      </c>
    </row>
    <row r="488" spans="1:11" ht="13.5" x14ac:dyDescent="0.25">
      <c r="A488" s="3">
        <f>TITRES_STAT!B491</f>
        <v>42717</v>
      </c>
      <c r="B488" s="6">
        <f>TITRES_STAT!D491</f>
        <v>10.3941</v>
      </c>
      <c r="C488" s="2">
        <f t="shared" si="53"/>
        <v>-8.5200000000000387E-2</v>
      </c>
      <c r="D488" s="2">
        <f t="shared" si="54"/>
        <v>10.537220000000001</v>
      </c>
      <c r="E488" s="2">
        <f t="shared" si="56"/>
        <v>10.642449999999998</v>
      </c>
      <c r="F488" s="2">
        <f t="shared" si="57"/>
        <v>10.803260000000002</v>
      </c>
      <c r="G488" s="2">
        <f t="shared" si="51"/>
        <v>10.411811999999999</v>
      </c>
      <c r="H488" s="2">
        <f t="shared" si="55"/>
        <v>9.2054749999999945</v>
      </c>
      <c r="I488" s="2">
        <f t="array" ref="I488">SUMPRODUCT(B472:B491, (ROW(B472:B491)-ROW(B472)+1)) / (20*21/2)</f>
        <v>10.579504761904762</v>
      </c>
      <c r="J488" s="2">
        <f t="shared" si="58"/>
        <v>10.643276090419127</v>
      </c>
      <c r="K488" s="2">
        <f t="shared" si="52"/>
        <v>10.45264971372681</v>
      </c>
    </row>
    <row r="489" spans="1:11" ht="13.5" x14ac:dyDescent="0.25">
      <c r="A489" s="3">
        <f>TITRES_STAT!B492</f>
        <v>42718</v>
      </c>
      <c r="B489" s="6">
        <f>TITRES_STAT!D492</f>
        <v>10.3089</v>
      </c>
      <c r="C489" s="2">
        <f t="shared" si="53"/>
        <v>-8.5200000000000387E-2</v>
      </c>
      <c r="D489" s="2">
        <f t="shared" si="54"/>
        <v>10.473320000000001</v>
      </c>
      <c r="E489" s="2">
        <f t="shared" si="56"/>
        <v>10.578549999999998</v>
      </c>
      <c r="F489" s="2">
        <f t="shared" si="57"/>
        <v>10.780260000000002</v>
      </c>
      <c r="G489" s="2">
        <f t="shared" si="51"/>
        <v>10.416924</v>
      </c>
      <c r="H489" s="2">
        <f t="shared" si="55"/>
        <v>9.217262499999995</v>
      </c>
      <c r="I489" s="2">
        <f t="array" ref="I489">SUMPRODUCT(B473:B492, (ROW(B473:B492)-ROW(B473)+1)) / (20*21/2)</f>
        <v>10.551953809523807</v>
      </c>
      <c r="J489" s="2">
        <f t="shared" si="58"/>
        <v>10.611430748474447</v>
      </c>
      <c r="K489" s="2">
        <f t="shared" si="52"/>
        <v>10.447012470051249</v>
      </c>
    </row>
    <row r="490" spans="1:11" ht="13.5" x14ac:dyDescent="0.25">
      <c r="A490" s="3">
        <f>TITRES_STAT!B493</f>
        <v>42719</v>
      </c>
      <c r="B490" s="6">
        <f>TITRES_STAT!D493</f>
        <v>10.223699999999999</v>
      </c>
      <c r="C490" s="2">
        <f t="shared" si="53"/>
        <v>-8.5200000000000387E-2</v>
      </c>
      <c r="D490" s="2">
        <f t="shared" si="54"/>
        <v>10.430720000000001</v>
      </c>
      <c r="E490" s="2">
        <f t="shared" si="56"/>
        <v>10.510389999999997</v>
      </c>
      <c r="F490" s="2">
        <f t="shared" si="57"/>
        <v>10.753635000000001</v>
      </c>
      <c r="G490" s="2">
        <f t="shared" si="51"/>
        <v>10.416923999999996</v>
      </c>
      <c r="H490" s="2">
        <f t="shared" si="55"/>
        <v>9.2298064999999951</v>
      </c>
      <c r="I490" s="2">
        <f t="array" ref="I490">SUMPRODUCT(B474:B493, (ROW(B474:B493)-ROW(B474)+1)) / (20*21/2)</f>
        <v>10.527669047619046</v>
      </c>
      <c r="J490" s="2">
        <f t="shared" si="58"/>
        <v>10.5745040105245</v>
      </c>
      <c r="K490" s="2">
        <f t="shared" si="52"/>
        <v>10.438255118284532</v>
      </c>
    </row>
    <row r="491" spans="1:11" ht="13.5" x14ac:dyDescent="0.25">
      <c r="A491" s="3">
        <f>TITRES_STAT!B494</f>
        <v>42720</v>
      </c>
      <c r="B491" s="6">
        <f>TITRES_STAT!D494</f>
        <v>10.4367</v>
      </c>
      <c r="C491" s="2">
        <f t="shared" si="53"/>
        <v>0.21300000000000097</v>
      </c>
      <c r="D491" s="2">
        <f t="shared" si="54"/>
        <v>10.368539999999999</v>
      </c>
      <c r="E491" s="2">
        <f t="shared" si="56"/>
        <v>10.489089999999999</v>
      </c>
      <c r="F491" s="2">
        <f t="shared" si="57"/>
        <v>10.721684999999999</v>
      </c>
      <c r="G491" s="2">
        <f t="shared" si="51"/>
        <v>10.421183999999998</v>
      </c>
      <c r="H491" s="2">
        <f t="shared" si="55"/>
        <v>9.2432214999999971</v>
      </c>
      <c r="I491" s="2">
        <f t="array" ref="I491">SUMPRODUCT(B475:B494, (ROW(B475:B494)-ROW(B475)+1)) / (20*21/2)</f>
        <v>10.487382380952381</v>
      </c>
      <c r="J491" s="2">
        <f t="shared" si="58"/>
        <v>10.561379819045976</v>
      </c>
      <c r="K491" s="2">
        <f t="shared" si="52"/>
        <v>10.438194133253766</v>
      </c>
    </row>
    <row r="492" spans="1:11" ht="13.5" x14ac:dyDescent="0.25">
      <c r="A492" s="3">
        <f>TITRES_STAT!B495</f>
        <v>42723</v>
      </c>
      <c r="B492" s="6">
        <f>TITRES_STAT!D495</f>
        <v>10.432399999999999</v>
      </c>
      <c r="C492" s="2">
        <f t="shared" si="53"/>
        <v>-4.3000000000006366E-3</v>
      </c>
      <c r="D492" s="2">
        <f t="shared" si="54"/>
        <v>10.359159999999999</v>
      </c>
      <c r="E492" s="2">
        <f t="shared" si="56"/>
        <v>10.467359999999999</v>
      </c>
      <c r="F492" s="2">
        <f t="shared" si="57"/>
        <v>10.687390000000001</v>
      </c>
      <c r="G492" s="2">
        <f t="shared" si="51"/>
        <v>10.425357999999996</v>
      </c>
      <c r="H492" s="2">
        <f t="shared" si="55"/>
        <v>9.2566149999999947</v>
      </c>
      <c r="I492" s="2">
        <f t="array" ref="I492">SUMPRODUCT(B476:B495, (ROW(B476:B495)-ROW(B476)+1)) / (20*21/2)</f>
        <v>10.450949999999999</v>
      </c>
      <c r="J492" s="2">
        <f t="shared" si="58"/>
        <v>10.549096026755883</v>
      </c>
      <c r="K492" s="2">
        <f t="shared" si="52"/>
        <v>10.437966912341853</v>
      </c>
    </row>
    <row r="493" spans="1:11" ht="13.5" x14ac:dyDescent="0.25">
      <c r="A493" s="3">
        <f>TITRES_STAT!B496</f>
        <v>42724</v>
      </c>
      <c r="B493" s="6">
        <f>TITRES_STAT!D496</f>
        <v>10.432399999999999</v>
      </c>
      <c r="C493" s="2">
        <f t="shared" si="53"/>
        <v>0</v>
      </c>
      <c r="D493" s="2">
        <f t="shared" si="54"/>
        <v>10.366820000000001</v>
      </c>
      <c r="E493" s="2">
        <f t="shared" si="56"/>
        <v>10.452020000000001</v>
      </c>
      <c r="F493" s="2">
        <f t="shared" si="57"/>
        <v>10.646710000000001</v>
      </c>
      <c r="G493" s="2">
        <f t="shared" si="51"/>
        <v>10.431661999999996</v>
      </c>
      <c r="H493" s="2">
        <f t="shared" si="55"/>
        <v>9.2700084999999941</v>
      </c>
      <c r="I493" s="2">
        <f t="array" ref="I493">SUMPRODUCT(B477:B496, (ROW(B477:B496)-ROW(B477)+1)) / (20*21/2)</f>
        <v>10.397274761904761</v>
      </c>
      <c r="J493" s="2">
        <f t="shared" si="58"/>
        <v>10.537982119445799</v>
      </c>
      <c r="K493" s="2">
        <f t="shared" si="52"/>
        <v>10.437748602053937</v>
      </c>
    </row>
    <row r="494" spans="1:11" ht="13.5" x14ac:dyDescent="0.25">
      <c r="A494" s="3">
        <f>TITRES_STAT!B497</f>
        <v>42725</v>
      </c>
      <c r="B494" s="6">
        <f>TITRES_STAT!D497</f>
        <v>10.223699999999999</v>
      </c>
      <c r="C494" s="2">
        <f t="shared" si="53"/>
        <v>-0.20870000000000033</v>
      </c>
      <c r="D494" s="2">
        <f t="shared" si="54"/>
        <v>10.349779999999999</v>
      </c>
      <c r="E494" s="2">
        <f t="shared" si="56"/>
        <v>10.41155</v>
      </c>
      <c r="F494" s="2">
        <f t="shared" si="57"/>
        <v>10.606240000000001</v>
      </c>
      <c r="G494" s="2">
        <f t="shared" si="51"/>
        <v>10.434217999999996</v>
      </c>
      <c r="H494" s="2">
        <f t="shared" si="55"/>
        <v>9.2804199999999959</v>
      </c>
      <c r="I494" s="2">
        <f t="array" ref="I494">SUMPRODUCT(B478:B497, (ROW(B478:B497)-ROW(B478)+1)) / (20*21/2)</f>
        <v>10.335688095238094</v>
      </c>
      <c r="J494" s="2">
        <f t="shared" si="58"/>
        <v>10.50805048902239</v>
      </c>
      <c r="K494" s="2">
        <f t="shared" si="52"/>
        <v>10.429354539228292</v>
      </c>
    </row>
    <row r="495" spans="1:11" ht="13.5" x14ac:dyDescent="0.25">
      <c r="A495" s="3">
        <f>TITRES_STAT!B498</f>
        <v>42726</v>
      </c>
      <c r="B495" s="6">
        <f>TITRES_STAT!D498</f>
        <v>10.223699999999999</v>
      </c>
      <c r="C495" s="2">
        <f t="shared" si="53"/>
        <v>0</v>
      </c>
      <c r="D495" s="2">
        <f t="shared" si="54"/>
        <v>10.349779999999999</v>
      </c>
      <c r="E495" s="2">
        <f t="shared" si="56"/>
        <v>10.390249999999998</v>
      </c>
      <c r="F495" s="2">
        <f t="shared" si="57"/>
        <v>10.574290000000001</v>
      </c>
      <c r="G495" s="2">
        <f t="shared" si="51"/>
        <v>10.442737999999997</v>
      </c>
      <c r="H495" s="2">
        <f t="shared" si="55"/>
        <v>9.2908314999999959</v>
      </c>
      <c r="I495" s="2">
        <f t="array" ref="I495">SUMPRODUCT(B479:B498, (ROW(B479:B498)-ROW(B479)+1)) / (20*21/2)</f>
        <v>10.270957142857142</v>
      </c>
      <c r="J495" s="2">
        <f t="shared" si="58"/>
        <v>10.480969490067876</v>
      </c>
      <c r="K495" s="2">
        <f t="shared" si="52"/>
        <v>10.421289655336986</v>
      </c>
    </row>
    <row r="496" spans="1:11" ht="13.5" x14ac:dyDescent="0.25">
      <c r="A496" s="3">
        <f>TITRES_STAT!B499</f>
        <v>42727</v>
      </c>
      <c r="B496" s="6">
        <f>TITRES_STAT!D499</f>
        <v>10.0107</v>
      </c>
      <c r="C496" s="2">
        <f t="shared" si="53"/>
        <v>-0.21299999999999919</v>
      </c>
      <c r="D496" s="2">
        <f t="shared" si="54"/>
        <v>10.264579999999999</v>
      </c>
      <c r="E496" s="2">
        <f t="shared" si="56"/>
        <v>10.316559999999999</v>
      </c>
      <c r="F496" s="2">
        <f t="shared" si="57"/>
        <v>10.52956</v>
      </c>
      <c r="G496" s="2">
        <f t="shared" si="51"/>
        <v>10.441886</v>
      </c>
      <c r="H496" s="2">
        <f t="shared" si="55"/>
        <v>9.3001589999999972</v>
      </c>
      <c r="I496" s="2">
        <f t="array" ref="I496">SUMPRODUCT(B480:B499, (ROW(B480:B499)-ROW(B480)+1)) / (20*21/2)</f>
        <v>10.236046190476191</v>
      </c>
      <c r="J496" s="2">
        <f t="shared" si="58"/>
        <v>10.436181919585222</v>
      </c>
      <c r="K496" s="2">
        <f t="shared" si="52"/>
        <v>10.405188100225732</v>
      </c>
    </row>
    <row r="497" spans="1:11" ht="13.5" x14ac:dyDescent="0.25">
      <c r="A497" s="3">
        <f>TITRES_STAT!B500</f>
        <v>42730</v>
      </c>
      <c r="B497" s="6">
        <f>TITRES_STAT!D500</f>
        <v>9.8828999999999994</v>
      </c>
      <c r="C497" s="2">
        <f t="shared" si="53"/>
        <v>-0.12780000000000058</v>
      </c>
      <c r="D497" s="2">
        <f t="shared" si="54"/>
        <v>10.154679999999999</v>
      </c>
      <c r="E497" s="2">
        <f t="shared" si="56"/>
        <v>10.256919999999999</v>
      </c>
      <c r="F497" s="2">
        <f t="shared" si="57"/>
        <v>10.477375</v>
      </c>
      <c r="G497" s="2">
        <f t="shared" si="51"/>
        <v>10.438051999999997</v>
      </c>
      <c r="H497" s="2">
        <f t="shared" si="55"/>
        <v>9.3084789999999948</v>
      </c>
      <c r="I497" s="2">
        <f t="array" ref="I497">SUMPRODUCT(B481:B500, (ROW(B481:B500)-ROW(B481)+1)) / (20*21/2)</f>
        <v>10.231357142857142</v>
      </c>
      <c r="J497" s="2">
        <f t="shared" si="58"/>
        <v>10.383488403434248</v>
      </c>
      <c r="K497" s="2">
        <f t="shared" si="52"/>
        <v>10.384706213942371</v>
      </c>
    </row>
    <row r="498" spans="1:11" ht="13.5" x14ac:dyDescent="0.25">
      <c r="A498" s="3">
        <f>TITRES_STAT!B501</f>
        <v>42731</v>
      </c>
      <c r="B498" s="6">
        <f>TITRES_STAT!D501</f>
        <v>9.7977000000000007</v>
      </c>
      <c r="C498" s="2">
        <f t="shared" si="53"/>
        <v>-8.519999999999861E-2</v>
      </c>
      <c r="D498" s="2">
        <f t="shared" si="54"/>
        <v>10.027739999999998</v>
      </c>
      <c r="E498" s="2">
        <f t="shared" si="56"/>
        <v>10.197279999999999</v>
      </c>
      <c r="F498" s="2">
        <f t="shared" si="57"/>
        <v>10.419865</v>
      </c>
      <c r="G498" s="2">
        <f t="shared" ref="G498:G561" si="59">AVERAGE(B449:B498)</f>
        <v>10.432939999999999</v>
      </c>
      <c r="H498" s="2">
        <f t="shared" si="55"/>
        <v>9.3158109999999965</v>
      </c>
      <c r="I498" s="2">
        <f t="array" ref="I498">SUMPRODUCT(B482:B501, (ROW(B482:B501)-ROW(B482)+1)) / (20*21/2)</f>
        <v>10.227808095238093</v>
      </c>
      <c r="J498" s="2">
        <f t="shared" si="58"/>
        <v>10.327699031678605</v>
      </c>
      <c r="K498" s="2">
        <f t="shared" si="52"/>
        <v>10.361686362415218</v>
      </c>
    </row>
    <row r="499" spans="1:11" ht="13.5" x14ac:dyDescent="0.25">
      <c r="A499" s="3">
        <f>TITRES_STAT!B502</f>
        <v>42732</v>
      </c>
      <c r="B499" s="6">
        <f>TITRES_STAT!D502</f>
        <v>10.0533</v>
      </c>
      <c r="C499" s="2">
        <f t="shared" si="53"/>
        <v>0.25559999999999938</v>
      </c>
      <c r="D499" s="2">
        <f t="shared" si="54"/>
        <v>9.9936600000000002</v>
      </c>
      <c r="E499" s="2">
        <f t="shared" si="56"/>
        <v>10.171719999999999</v>
      </c>
      <c r="F499" s="2">
        <f t="shared" si="57"/>
        <v>10.375135</v>
      </c>
      <c r="G499" s="2">
        <f t="shared" si="59"/>
        <v>10.43294</v>
      </c>
      <c r="H499" s="2">
        <f t="shared" si="55"/>
        <v>9.3238004999999973</v>
      </c>
      <c r="I499" s="2">
        <f t="array" ref="I499">SUMPRODUCT(B483:B502, (ROW(B483:B502)-ROW(B483)+1)) / (20*21/2)</f>
        <v>10.225881904761904</v>
      </c>
      <c r="J499" s="2">
        <f t="shared" si="58"/>
        <v>10.301565790566357</v>
      </c>
      <c r="K499" s="2">
        <f t="shared" ref="K499:K562" si="60">$K$4*B499+(1-$K$4)*K498</f>
        <v>10.349592779575406</v>
      </c>
    </row>
    <row r="500" spans="1:11" ht="13.5" x14ac:dyDescent="0.25">
      <c r="A500" s="3">
        <f>TITRES_STAT!B503</f>
        <v>42733</v>
      </c>
      <c r="B500" s="6">
        <f>TITRES_STAT!D503</f>
        <v>10.325900000000001</v>
      </c>
      <c r="C500" s="2">
        <f t="shared" si="53"/>
        <v>0.27260000000000062</v>
      </c>
      <c r="D500" s="2">
        <f t="shared" si="54"/>
        <v>10.014099999999999</v>
      </c>
      <c r="E500" s="2">
        <f t="shared" si="56"/>
        <v>10.181940000000001</v>
      </c>
      <c r="F500" s="2">
        <f t="shared" si="57"/>
        <v>10.346164999999999</v>
      </c>
      <c r="G500" s="2">
        <f t="shared" si="59"/>
        <v>10.43967</v>
      </c>
      <c r="H500" s="2">
        <f t="shared" si="55"/>
        <v>9.3328429999999987</v>
      </c>
      <c r="I500" s="2">
        <f t="array" ref="I500">SUMPRODUCT(B484:B503, (ROW(B484:B503)-ROW(B484)+1)) / (20*21/2)</f>
        <v>10.217464285714286</v>
      </c>
      <c r="J500" s="2">
        <f t="shared" si="58"/>
        <v>10.303883334321943</v>
      </c>
      <c r="K500" s="2">
        <f t="shared" si="60"/>
        <v>10.348663650964607</v>
      </c>
    </row>
    <row r="501" spans="1:11" ht="13.5" x14ac:dyDescent="0.25">
      <c r="A501" s="3">
        <f>TITRES_STAT!B504</f>
        <v>42734</v>
      </c>
      <c r="B501" s="6">
        <f>TITRES_STAT!D504</f>
        <v>10.3089</v>
      </c>
      <c r="C501" s="2">
        <f t="shared" si="53"/>
        <v>-1.7000000000001236E-2</v>
      </c>
      <c r="D501" s="2">
        <f t="shared" si="54"/>
        <v>10.073739999999999</v>
      </c>
      <c r="E501" s="2">
        <f t="shared" si="56"/>
        <v>10.169160000000002</v>
      </c>
      <c r="F501" s="2">
        <f t="shared" si="57"/>
        <v>10.329124999999999</v>
      </c>
      <c r="G501" s="2">
        <f t="shared" si="59"/>
        <v>10.444441999999999</v>
      </c>
      <c r="H501" s="2">
        <f t="shared" si="55"/>
        <v>9.3425174999999978</v>
      </c>
      <c r="I501" s="2">
        <f t="array" ref="I501">SUMPRODUCT(B485:B504, (ROW(B485:B504)-ROW(B485)+1)) / (20*21/2)</f>
        <v>10.214828095238094</v>
      </c>
      <c r="J501" s="2">
        <f t="shared" si="58"/>
        <v>10.304361112005568</v>
      </c>
      <c r="K501" s="2">
        <f t="shared" si="60"/>
        <v>10.34710429210325</v>
      </c>
    </row>
    <row r="502" spans="1:11" ht="13.5" x14ac:dyDescent="0.25">
      <c r="A502" s="3">
        <f>TITRES_STAT!B505</f>
        <v>42737</v>
      </c>
      <c r="B502" s="6">
        <f>TITRES_STAT!D505</f>
        <v>10.3089</v>
      </c>
      <c r="C502" s="2">
        <f t="shared" si="53"/>
        <v>0</v>
      </c>
      <c r="D502" s="2">
        <f t="shared" si="54"/>
        <v>10.158939999999999</v>
      </c>
      <c r="E502" s="2">
        <f t="shared" si="56"/>
        <v>10.156809999999998</v>
      </c>
      <c r="F502" s="2">
        <f t="shared" si="57"/>
        <v>10.312085</v>
      </c>
      <c r="G502" s="2">
        <f t="shared" si="59"/>
        <v>10.449553999999999</v>
      </c>
      <c r="H502" s="2">
        <f t="shared" si="55"/>
        <v>9.3524054999999979</v>
      </c>
      <c r="I502" s="2">
        <f t="array" ref="I502">SUMPRODUCT(B486:B505, (ROW(B486:B505)-ROW(B486)+1)) / (20*21/2)</f>
        <v>10.215944761904762</v>
      </c>
      <c r="J502" s="2">
        <f t="shared" si="58"/>
        <v>10.304793387052657</v>
      </c>
      <c r="K502" s="2">
        <f t="shared" si="60"/>
        <v>10.345606084569789</v>
      </c>
    </row>
    <row r="503" spans="1:11" ht="13.5" x14ac:dyDescent="0.25">
      <c r="A503" s="3">
        <f>TITRES_STAT!B506</f>
        <v>42738</v>
      </c>
      <c r="B503" s="6">
        <f>TITRES_STAT!D506</f>
        <v>10.223699999999999</v>
      </c>
      <c r="C503" s="2">
        <f t="shared" si="53"/>
        <v>-8.5200000000000387E-2</v>
      </c>
      <c r="D503" s="2">
        <f t="shared" si="54"/>
        <v>10.24414</v>
      </c>
      <c r="E503" s="2">
        <f t="shared" si="56"/>
        <v>10.135939999999998</v>
      </c>
      <c r="F503" s="2">
        <f t="shared" si="57"/>
        <v>10.293979999999999</v>
      </c>
      <c r="G503" s="2">
        <f t="shared" si="59"/>
        <v>10.452961999999998</v>
      </c>
      <c r="H503" s="2">
        <f t="shared" si="55"/>
        <v>9.3618674999999971</v>
      </c>
      <c r="I503" s="2">
        <f t="array" ref="I503">SUMPRODUCT(B487:B506, (ROW(B487:B506)-ROW(B487)+1)) / (20*21/2)</f>
        <v>10.1914</v>
      </c>
      <c r="J503" s="2">
        <f t="shared" si="58"/>
        <v>10.297070207333357</v>
      </c>
      <c r="K503" s="2">
        <f t="shared" si="60"/>
        <v>10.340825453802347</v>
      </c>
    </row>
    <row r="504" spans="1:11" ht="13.5" x14ac:dyDescent="0.25">
      <c r="A504" s="3">
        <f>TITRES_STAT!B507</f>
        <v>42739</v>
      </c>
      <c r="B504" s="6">
        <f>TITRES_STAT!D507</f>
        <v>10.266299999999999</v>
      </c>
      <c r="C504" s="2">
        <f t="shared" si="53"/>
        <v>4.2600000000000193E-2</v>
      </c>
      <c r="D504" s="2">
        <f t="shared" si="54"/>
        <v>10.28674</v>
      </c>
      <c r="E504" s="2">
        <f t="shared" si="56"/>
        <v>10.140199999999998</v>
      </c>
      <c r="F504" s="2">
        <f t="shared" si="57"/>
        <v>10.275874999999999</v>
      </c>
      <c r="G504" s="2">
        <f t="shared" si="59"/>
        <v>10.457221999999996</v>
      </c>
      <c r="H504" s="2">
        <f t="shared" si="55"/>
        <v>9.3715809999999973</v>
      </c>
      <c r="I504" s="2">
        <f t="array" ref="I504">SUMPRODUCT(B488:B507, (ROW(B488:B507)-ROW(B488)+1)) / (20*21/2)</f>
        <v>10.194707142857142</v>
      </c>
      <c r="J504" s="2">
        <f t="shared" si="58"/>
        <v>10.294139711396847</v>
      </c>
      <c r="K504" s="2">
        <f t="shared" si="60"/>
        <v>10.337902886986569</v>
      </c>
    </row>
    <row r="505" spans="1:11" ht="13.5" x14ac:dyDescent="0.25">
      <c r="A505" s="3">
        <f>TITRES_STAT!B508</f>
        <v>42740</v>
      </c>
      <c r="B505" s="6">
        <f>TITRES_STAT!D508</f>
        <v>10.287599999999999</v>
      </c>
      <c r="C505" s="2">
        <f t="shared" si="53"/>
        <v>2.1300000000000097E-2</v>
      </c>
      <c r="D505" s="2">
        <f t="shared" si="54"/>
        <v>10.279079999999999</v>
      </c>
      <c r="E505" s="2">
        <f t="shared" si="56"/>
        <v>10.14659</v>
      </c>
      <c r="F505" s="2">
        <f t="shared" si="57"/>
        <v>10.268419999999999</v>
      </c>
      <c r="G505" s="2">
        <f t="shared" si="59"/>
        <v>10.461993999999997</v>
      </c>
      <c r="H505" s="2">
        <f t="shared" si="55"/>
        <v>9.3814785000000001</v>
      </c>
      <c r="I505" s="2">
        <f t="array" ref="I505">SUMPRODUCT(B489:B508, (ROW(B489:B508)-ROW(B489)+1)) / (20*21/2)</f>
        <v>10.192942857142857</v>
      </c>
      <c r="J505" s="2">
        <f t="shared" si="58"/>
        <v>10.293516881740004</v>
      </c>
      <c r="K505" s="2">
        <f t="shared" si="60"/>
        <v>10.335930224751802</v>
      </c>
    </row>
    <row r="506" spans="1:11" ht="13.5" x14ac:dyDescent="0.25">
      <c r="A506" s="3">
        <f>TITRES_STAT!B509</f>
        <v>42741</v>
      </c>
      <c r="B506" s="6">
        <f>TITRES_STAT!D509</f>
        <v>10.0107</v>
      </c>
      <c r="C506" s="2">
        <f t="shared" si="53"/>
        <v>-0.27689999999999948</v>
      </c>
      <c r="D506" s="2">
        <f t="shared" si="54"/>
        <v>10.219439999999999</v>
      </c>
      <c r="E506" s="2">
        <f t="shared" si="56"/>
        <v>10.14659</v>
      </c>
      <c r="F506" s="2">
        <f t="shared" si="57"/>
        <v>10.231574999999998</v>
      </c>
      <c r="G506" s="2">
        <f t="shared" si="59"/>
        <v>10.461312</v>
      </c>
      <c r="H506" s="2">
        <f t="shared" si="55"/>
        <v>9.3900109999999994</v>
      </c>
      <c r="I506" s="2">
        <f t="array" ref="I506">SUMPRODUCT(B490:B509, (ROW(B490:B509)-ROW(B490)+1)) / (20*21/2)</f>
        <v>10.18194857142857</v>
      </c>
      <c r="J506" s="2">
        <f t="shared" si="58"/>
        <v>10.266581940621908</v>
      </c>
      <c r="K506" s="2">
        <f t="shared" si="60"/>
        <v>10.323176098290947</v>
      </c>
    </row>
    <row r="507" spans="1:11" ht="13.5" x14ac:dyDescent="0.25">
      <c r="A507" s="3">
        <f>TITRES_STAT!B510</f>
        <v>42744</v>
      </c>
      <c r="B507" s="6">
        <f>TITRES_STAT!D510</f>
        <v>10.266299999999999</v>
      </c>
      <c r="C507" s="2">
        <f t="shared" si="53"/>
        <v>0.25559999999999938</v>
      </c>
      <c r="D507" s="2">
        <f t="shared" si="54"/>
        <v>10.21092</v>
      </c>
      <c r="E507" s="2">
        <f t="shared" si="56"/>
        <v>10.18493</v>
      </c>
      <c r="F507" s="2">
        <f t="shared" si="57"/>
        <v>10.220924999999999</v>
      </c>
      <c r="G507" s="2">
        <f t="shared" si="59"/>
        <v>10.470683999999999</v>
      </c>
      <c r="H507" s="2">
        <f t="shared" si="55"/>
        <v>9.3998604999999991</v>
      </c>
      <c r="I507" s="2">
        <f t="array" ref="I507">SUMPRODUCT(B491:B510, (ROW(B491:B510)-ROW(B491)+1)) / (20*21/2)</f>
        <v>10.171968571428572</v>
      </c>
      <c r="J507" s="2">
        <f t="shared" si="58"/>
        <v>10.266555089134107</v>
      </c>
      <c r="K507" s="2">
        <f t="shared" si="60"/>
        <v>10.320945663063851</v>
      </c>
    </row>
    <row r="508" spans="1:11" ht="13.5" x14ac:dyDescent="0.25">
      <c r="A508" s="3">
        <f>TITRES_STAT!B511</f>
        <v>42745</v>
      </c>
      <c r="B508" s="6">
        <f>TITRES_STAT!D511</f>
        <v>10.202400000000001</v>
      </c>
      <c r="C508" s="2">
        <f t="shared" si="53"/>
        <v>-6.3899999999998514E-2</v>
      </c>
      <c r="D508" s="2">
        <f t="shared" si="54"/>
        <v>10.206659999999999</v>
      </c>
      <c r="E508" s="2">
        <f t="shared" si="56"/>
        <v>10.2254</v>
      </c>
      <c r="F508" s="2">
        <f t="shared" si="57"/>
        <v>10.211340000000002</v>
      </c>
      <c r="G508" s="2">
        <f t="shared" si="59"/>
        <v>10.478777999999998</v>
      </c>
      <c r="H508" s="2">
        <f t="shared" si="55"/>
        <v>9.4100879999999982</v>
      </c>
      <c r="I508" s="2">
        <f t="array" ref="I508">SUMPRODUCT(B492:B511, (ROW(B492:B511)-ROW(B492)+1)) / (20*21/2)</f>
        <v>10.158130476190477</v>
      </c>
      <c r="J508" s="2">
        <f t="shared" si="58"/>
        <v>10.260445080645145</v>
      </c>
      <c r="K508" s="2">
        <f t="shared" si="60"/>
        <v>10.316296813531936</v>
      </c>
    </row>
    <row r="509" spans="1:11" ht="13.5" x14ac:dyDescent="0.25">
      <c r="A509" s="3">
        <f>TITRES_STAT!B512</f>
        <v>42746</v>
      </c>
      <c r="B509" s="6">
        <f>TITRES_STAT!D512</f>
        <v>10.0959</v>
      </c>
      <c r="C509" s="2">
        <f t="shared" si="53"/>
        <v>-0.10650000000000048</v>
      </c>
      <c r="D509" s="2">
        <f t="shared" si="54"/>
        <v>10.17258</v>
      </c>
      <c r="E509" s="2">
        <f t="shared" si="56"/>
        <v>10.229659999999999</v>
      </c>
      <c r="F509" s="2">
        <f t="shared" si="57"/>
        <v>10.200690000000002</v>
      </c>
      <c r="G509" s="2">
        <f t="shared" si="59"/>
        <v>10.485593999999997</v>
      </c>
      <c r="H509" s="2">
        <f t="shared" si="55"/>
        <v>9.4197249999999979</v>
      </c>
      <c r="I509" s="2">
        <f t="array" ref="I509">SUMPRODUCT(B493:B512, (ROW(B493:B512)-ROW(B493)+1)) / (20*21/2)</f>
        <v>10.150605238095238</v>
      </c>
      <c r="J509" s="2">
        <f t="shared" si="58"/>
        <v>10.244774120583703</v>
      </c>
      <c r="K509" s="2">
        <f t="shared" si="60"/>
        <v>10.307653801236567</v>
      </c>
    </row>
    <row r="510" spans="1:11" ht="13.5" x14ac:dyDescent="0.25">
      <c r="A510" s="3">
        <f>TITRES_STAT!B513</f>
        <v>42747</v>
      </c>
      <c r="B510" s="6">
        <f>TITRES_STAT!D513</f>
        <v>10.0959</v>
      </c>
      <c r="C510" s="2">
        <f t="shared" si="53"/>
        <v>0</v>
      </c>
      <c r="D510" s="2">
        <f t="shared" si="54"/>
        <v>10.13424</v>
      </c>
      <c r="E510" s="2">
        <f t="shared" si="56"/>
        <v>10.206659999999999</v>
      </c>
      <c r="F510" s="2">
        <f t="shared" si="57"/>
        <v>10.194300000000002</v>
      </c>
      <c r="G510" s="2">
        <f t="shared" si="59"/>
        <v>10.485849999999997</v>
      </c>
      <c r="H510" s="2">
        <f t="shared" si="55"/>
        <v>9.4293234999999989</v>
      </c>
      <c r="I510" s="2">
        <f t="array" ref="I510">SUMPRODUCT(B494:B513, (ROW(B494:B513)-ROW(B494)+1)) / (20*21/2)</f>
        <v>10.142244285714288</v>
      </c>
      <c r="J510" s="2">
        <f t="shared" si="58"/>
        <v>10.230595632909065</v>
      </c>
      <c r="K510" s="2">
        <f t="shared" si="60"/>
        <v>10.29934973059984</v>
      </c>
    </row>
    <row r="511" spans="1:11" ht="13.5" x14ac:dyDescent="0.25">
      <c r="A511" s="3">
        <f>TITRES_STAT!B514</f>
        <v>42748</v>
      </c>
      <c r="B511" s="6">
        <f>TITRES_STAT!D514</f>
        <v>10.048999999999999</v>
      </c>
      <c r="C511" s="2">
        <f t="shared" si="53"/>
        <v>-4.690000000000083E-2</v>
      </c>
      <c r="D511" s="2">
        <f t="shared" si="54"/>
        <v>10.1419</v>
      </c>
      <c r="E511" s="2">
        <f t="shared" si="56"/>
        <v>10.180670000000001</v>
      </c>
      <c r="F511" s="2">
        <f t="shared" si="57"/>
        <v>10.174915</v>
      </c>
      <c r="G511" s="2">
        <f t="shared" si="59"/>
        <v>10.481077999999998</v>
      </c>
      <c r="H511" s="2">
        <f t="shared" si="55"/>
        <v>9.4379119999999972</v>
      </c>
      <c r="I511" s="2">
        <f t="array" ref="I511">SUMPRODUCT(B495:B514, (ROW(B495:B514)-ROW(B495)+1)) / (20*21/2)</f>
        <v>10.136017142857146</v>
      </c>
      <c r="J511" s="2">
        <f t="shared" si="58"/>
        <v>10.213300810727249</v>
      </c>
      <c r="K511" s="2">
        <f t="shared" si="60"/>
        <v>10.289532094105729</v>
      </c>
    </row>
    <row r="512" spans="1:11" ht="13.5" x14ac:dyDescent="0.25">
      <c r="A512" s="3">
        <f>TITRES_STAT!B515</f>
        <v>42751</v>
      </c>
      <c r="B512" s="6">
        <f>TITRES_STAT!D515</f>
        <v>10.0959</v>
      </c>
      <c r="C512" s="2">
        <f t="shared" si="53"/>
        <v>4.690000000000083E-2</v>
      </c>
      <c r="D512" s="2">
        <f t="shared" si="54"/>
        <v>10.10782</v>
      </c>
      <c r="E512" s="2">
        <f t="shared" si="56"/>
        <v>10.159370000000001</v>
      </c>
      <c r="F512" s="2">
        <f t="shared" si="57"/>
        <v>10.158090000000001</v>
      </c>
      <c r="G512" s="2">
        <f t="shared" si="59"/>
        <v>10.477243999999999</v>
      </c>
      <c r="H512" s="2">
        <f t="shared" si="55"/>
        <v>9.4469094999999985</v>
      </c>
      <c r="I512" s="2">
        <f t="array" ref="I512">SUMPRODUCT(B496:B515, (ROW(B496:B515)-ROW(B496)+1)) / (20*21/2)</f>
        <v>10.104938095238097</v>
      </c>
      <c r="J512" s="2">
        <f t="shared" si="58"/>
        <v>10.202119781134178</v>
      </c>
      <c r="K512" s="2">
        <f t="shared" si="60"/>
        <v>10.281938678650603</v>
      </c>
    </row>
    <row r="513" spans="1:11" ht="13.5" x14ac:dyDescent="0.25">
      <c r="A513" s="3">
        <f>TITRES_STAT!B516</f>
        <v>42752</v>
      </c>
      <c r="B513" s="6">
        <f>TITRES_STAT!D516</f>
        <v>10.0703</v>
      </c>
      <c r="C513" s="2">
        <f t="shared" si="53"/>
        <v>-2.5600000000000733E-2</v>
      </c>
      <c r="D513" s="2">
        <f t="shared" si="54"/>
        <v>10.081399999999999</v>
      </c>
      <c r="E513" s="2">
        <f t="shared" si="56"/>
        <v>10.144030000000001</v>
      </c>
      <c r="F513" s="2">
        <f t="shared" si="57"/>
        <v>10.139984999999999</v>
      </c>
      <c r="G513" s="2">
        <f t="shared" si="59"/>
        <v>10.469149999999999</v>
      </c>
      <c r="H513" s="2">
        <f t="shared" si="55"/>
        <v>9.4564184999999981</v>
      </c>
      <c r="I513" s="2">
        <f t="array" ref="I513">SUMPRODUCT(B497:B516, (ROW(B497:B516)-ROW(B497)+1)) / (20*21/2)</f>
        <v>10.100999523809525</v>
      </c>
      <c r="J513" s="2">
        <f t="shared" si="58"/>
        <v>10.189565516264256</v>
      </c>
      <c r="K513" s="2">
        <f t="shared" si="60"/>
        <v>10.27363912262509</v>
      </c>
    </row>
    <row r="514" spans="1:11" ht="13.5" x14ac:dyDescent="0.25">
      <c r="A514" s="3">
        <f>TITRES_STAT!B517</f>
        <v>42753</v>
      </c>
      <c r="B514" s="6">
        <f>TITRES_STAT!D517</f>
        <v>10.0746</v>
      </c>
      <c r="C514" s="2">
        <f t="shared" si="53"/>
        <v>4.3000000000006366E-3</v>
      </c>
      <c r="D514" s="2">
        <f t="shared" si="54"/>
        <v>10.07714</v>
      </c>
      <c r="E514" s="2">
        <f t="shared" si="56"/>
        <v>10.124860000000002</v>
      </c>
      <c r="F514" s="2">
        <f t="shared" si="57"/>
        <v>10.132529999999999</v>
      </c>
      <c r="G514" s="2">
        <f t="shared" si="59"/>
        <v>10.457904000000001</v>
      </c>
      <c r="H514" s="2">
        <f t="shared" si="55"/>
        <v>9.4660654999999991</v>
      </c>
      <c r="I514" s="2">
        <f t="array" ref="I514">SUMPRODUCT(B498:B517, (ROW(B498:B517)-ROW(B498)+1)) / (20*21/2)</f>
        <v>10.085415238095239</v>
      </c>
      <c r="J514" s="2">
        <f t="shared" si="58"/>
        <v>10.178616419477184</v>
      </c>
      <c r="K514" s="2">
        <f t="shared" si="60"/>
        <v>10.265833666835871</v>
      </c>
    </row>
    <row r="515" spans="1:11" ht="13.5" x14ac:dyDescent="0.25">
      <c r="A515" s="3">
        <f>TITRES_STAT!B518</f>
        <v>42754</v>
      </c>
      <c r="B515" s="6">
        <f>TITRES_STAT!D518</f>
        <v>9.8062000000000005</v>
      </c>
      <c r="C515" s="2">
        <f t="shared" si="53"/>
        <v>-0.26839999999999975</v>
      </c>
      <c r="D515" s="2">
        <f t="shared" si="54"/>
        <v>10.019200000000001</v>
      </c>
      <c r="E515" s="2">
        <f t="shared" si="56"/>
        <v>10.076720000000002</v>
      </c>
      <c r="F515" s="2">
        <f t="shared" si="57"/>
        <v>10.111655000000001</v>
      </c>
      <c r="G515" s="2">
        <f t="shared" si="59"/>
        <v>10.444528</v>
      </c>
      <c r="H515" s="2">
        <f t="shared" si="55"/>
        <v>9.4743509999999986</v>
      </c>
      <c r="I515" s="2">
        <f t="array" ref="I515">SUMPRODUCT(B499:B518, (ROW(B499:B518)-ROW(B499)+1)) / (20*21/2)</f>
        <v>10.080868571428571</v>
      </c>
      <c r="J515" s="2">
        <f t="shared" si="58"/>
        <v>10.143148189050786</v>
      </c>
      <c r="K515" s="2">
        <f t="shared" si="60"/>
        <v>10.247808817156033</v>
      </c>
    </row>
    <row r="516" spans="1:11" ht="13.5" x14ac:dyDescent="0.25">
      <c r="A516" s="3">
        <f>TITRES_STAT!B519</f>
        <v>42755</v>
      </c>
      <c r="B516" s="6">
        <f>TITRES_STAT!D519</f>
        <v>10.0703</v>
      </c>
      <c r="C516" s="2">
        <f t="shared" ref="C516:C579" si="61">B516-B515</f>
        <v>0.26409999999999911</v>
      </c>
      <c r="D516" s="2">
        <f t="shared" si="54"/>
        <v>10.02346</v>
      </c>
      <c r="E516" s="2">
        <f t="shared" si="56"/>
        <v>10.08268</v>
      </c>
      <c r="F516" s="2">
        <f t="shared" si="57"/>
        <v>10.114635</v>
      </c>
      <c r="G516" s="2">
        <f t="shared" si="59"/>
        <v>10.436347999999999</v>
      </c>
      <c r="H516" s="2">
        <f t="shared" si="55"/>
        <v>9.4839954999999989</v>
      </c>
      <c r="I516" s="2">
        <f t="array" ref="I516">SUMPRODUCT(B500:B519, (ROW(B500:B519)-ROW(B500)+1)) / (20*21/2)</f>
        <v>10.057176190476188</v>
      </c>
      <c r="J516" s="2">
        <f t="shared" si="58"/>
        <v>10.136210266284044</v>
      </c>
      <c r="K516" s="2">
        <f t="shared" si="60"/>
        <v>10.240847687071483</v>
      </c>
    </row>
    <row r="517" spans="1:11" ht="13.5" x14ac:dyDescent="0.25">
      <c r="A517" s="3">
        <f>TITRES_STAT!B520</f>
        <v>42758</v>
      </c>
      <c r="B517" s="6">
        <f>TITRES_STAT!D520</f>
        <v>9.9510000000000005</v>
      </c>
      <c r="C517" s="2">
        <f t="shared" si="61"/>
        <v>-0.11929999999999907</v>
      </c>
      <c r="D517" s="2">
        <f t="shared" si="54"/>
        <v>9.9944799999999994</v>
      </c>
      <c r="E517" s="2">
        <f t="shared" si="56"/>
        <v>10.051150000000002</v>
      </c>
      <c r="F517" s="2">
        <f t="shared" si="57"/>
        <v>10.118039999999999</v>
      </c>
      <c r="G517" s="2">
        <f t="shared" si="59"/>
        <v>10.423311999999999</v>
      </c>
      <c r="H517" s="2">
        <f t="shared" si="55"/>
        <v>9.4930244999999989</v>
      </c>
      <c r="I517" s="2">
        <f t="array" ref="I517">SUMPRODUCT(B501:B520, (ROW(B501:B520)-ROW(B501)+1)) / (20*21/2)</f>
        <v>10.03429523809524</v>
      </c>
      <c r="J517" s="2">
        <f t="shared" si="58"/>
        <v>10.118571193304611</v>
      </c>
      <c r="K517" s="2">
        <f t="shared" si="60"/>
        <v>10.229481111107894</v>
      </c>
    </row>
    <row r="518" spans="1:11" ht="13.5" x14ac:dyDescent="0.25">
      <c r="A518" s="3">
        <f>TITRES_STAT!B521</f>
        <v>42759</v>
      </c>
      <c r="B518" s="6">
        <f>TITRES_STAT!D521</f>
        <v>10.0703</v>
      </c>
      <c r="C518" s="2">
        <f t="shared" si="61"/>
        <v>0.11929999999999907</v>
      </c>
      <c r="D518" s="2">
        <f t="shared" ref="D518:D581" si="62">AVERAGE(B514:B518)</f>
        <v>9.9944800000000011</v>
      </c>
      <c r="E518" s="2">
        <f t="shared" si="56"/>
        <v>10.037940000000001</v>
      </c>
      <c r="F518" s="2">
        <f t="shared" si="57"/>
        <v>10.13167</v>
      </c>
      <c r="G518" s="2">
        <f t="shared" si="59"/>
        <v>10.413428</v>
      </c>
      <c r="H518" s="2">
        <f t="shared" si="55"/>
        <v>9.5022814999999987</v>
      </c>
      <c r="I518" s="2">
        <f t="array" ref="I518">SUMPRODUCT(B502:B521, (ROW(B502:B521)-ROW(B502)+1)) / (20*21/2)</f>
        <v>10.005409523809524</v>
      </c>
      <c r="J518" s="2">
        <f t="shared" si="58"/>
        <v>10.113973936799411</v>
      </c>
      <c r="K518" s="2">
        <f t="shared" si="60"/>
        <v>10.22323871459386</v>
      </c>
    </row>
    <row r="519" spans="1:11" ht="13.5" x14ac:dyDescent="0.25">
      <c r="A519" s="3">
        <f>TITRES_STAT!B522</f>
        <v>42760</v>
      </c>
      <c r="B519" s="6">
        <f>TITRES_STAT!D522</f>
        <v>9.8828999999999994</v>
      </c>
      <c r="C519" s="2">
        <f t="shared" si="61"/>
        <v>-0.18740000000000023</v>
      </c>
      <c r="D519" s="2">
        <f t="shared" si="62"/>
        <v>9.9561400000000013</v>
      </c>
      <c r="E519" s="2">
        <f t="shared" si="56"/>
        <v>10.016640000000001</v>
      </c>
      <c r="F519" s="2">
        <f t="shared" si="57"/>
        <v>10.123149999999999</v>
      </c>
      <c r="G519" s="2">
        <f t="shared" si="59"/>
        <v>10.395707999999999</v>
      </c>
      <c r="H519" s="2">
        <f t="shared" si="55"/>
        <v>9.5106014999999999</v>
      </c>
      <c r="I519" s="2">
        <f t="array" ref="I519">SUMPRODUCT(B503:B522, (ROW(B503:B522)-ROW(B503)+1)) / (20*21/2)</f>
        <v>9.9789580952380952</v>
      </c>
      <c r="J519" s="2">
        <f t="shared" si="58"/>
        <v>10.091966895199466</v>
      </c>
      <c r="K519" s="2">
        <f t="shared" si="60"/>
        <v>10.209892098335278</v>
      </c>
    </row>
    <row r="520" spans="1:11" ht="13.5" x14ac:dyDescent="0.25">
      <c r="A520" s="3">
        <f>TITRES_STAT!B523</f>
        <v>42761</v>
      </c>
      <c r="B520" s="6">
        <f>TITRES_STAT!D523</f>
        <v>9.8828999999999994</v>
      </c>
      <c r="C520" s="2">
        <f t="shared" si="61"/>
        <v>0</v>
      </c>
      <c r="D520" s="2">
        <f t="shared" si="62"/>
        <v>9.9714799999999997</v>
      </c>
      <c r="E520" s="2">
        <f t="shared" si="56"/>
        <v>9.9953400000000023</v>
      </c>
      <c r="F520" s="2">
        <f t="shared" si="57"/>
        <v>10.101000000000001</v>
      </c>
      <c r="G520" s="2">
        <f t="shared" si="59"/>
        <v>10.378241999999998</v>
      </c>
      <c r="H520" s="2">
        <f t="shared" si="55"/>
        <v>9.5185339999999989</v>
      </c>
      <c r="I520" s="2">
        <f t="array" ref="I520">SUMPRODUCT(B504:B523, (ROW(B504:B523)-ROW(B504)+1)) / (20*21/2)</f>
        <v>9.9549409523809533</v>
      </c>
      <c r="J520" s="2">
        <f t="shared" si="58"/>
        <v>10.072055762323325</v>
      </c>
      <c r="K520" s="2">
        <f t="shared" si="60"/>
        <v>10.197068878792718</v>
      </c>
    </row>
    <row r="521" spans="1:11" ht="13.5" x14ac:dyDescent="0.25">
      <c r="A521" s="3">
        <f>TITRES_STAT!B524</f>
        <v>42762</v>
      </c>
      <c r="B521" s="6">
        <f>TITRES_STAT!D524</f>
        <v>9.7977000000000007</v>
      </c>
      <c r="C521" s="2">
        <f t="shared" si="61"/>
        <v>-8.519999999999861E-2</v>
      </c>
      <c r="D521" s="2">
        <f t="shared" si="62"/>
        <v>9.9169599999999996</v>
      </c>
      <c r="E521" s="2">
        <f t="shared" si="56"/>
        <v>9.9702100000000016</v>
      </c>
      <c r="F521" s="2">
        <f t="shared" si="57"/>
        <v>10.07544</v>
      </c>
      <c r="G521" s="2">
        <f t="shared" si="59"/>
        <v>10.352682</v>
      </c>
      <c r="H521" s="2">
        <f t="shared" si="55"/>
        <v>9.5260790000000011</v>
      </c>
      <c r="I521" s="2">
        <f t="array" ref="I521">SUMPRODUCT(B505:B524, (ROW(B505:B524)-ROW(B505)+1)) / (20*21/2)</f>
        <v>9.9329523809523828</v>
      </c>
      <c r="J521" s="2">
        <f t="shared" si="58"/>
        <v>10.045926642102057</v>
      </c>
      <c r="K521" s="2">
        <f t="shared" si="60"/>
        <v>10.18140735413418</v>
      </c>
    </row>
    <row r="522" spans="1:11" ht="13.5" x14ac:dyDescent="0.25">
      <c r="A522" s="3">
        <f>TITRES_STAT!B525</f>
        <v>42765</v>
      </c>
      <c r="B522" s="6">
        <f>TITRES_STAT!D525</f>
        <v>9.7977000000000007</v>
      </c>
      <c r="C522" s="2">
        <f t="shared" si="61"/>
        <v>0</v>
      </c>
      <c r="D522" s="2">
        <f t="shared" si="62"/>
        <v>9.8863000000000003</v>
      </c>
      <c r="E522" s="2">
        <f t="shared" si="56"/>
        <v>9.9403900000000025</v>
      </c>
      <c r="F522" s="2">
        <f t="shared" si="57"/>
        <v>10.04988</v>
      </c>
      <c r="G522" s="2">
        <f t="shared" si="59"/>
        <v>10.326269999999999</v>
      </c>
      <c r="H522" s="2">
        <f t="shared" ref="H522:H585" si="63">AVERAGE(B323:B522)</f>
        <v>9.5337790000000027</v>
      </c>
      <c r="I522" s="2">
        <f t="array" ref="I522">SUMPRODUCT(B506:B525, (ROW(B506:B525)-ROW(B506)+1)) / (20*21/2)</f>
        <v>9.9213095238095264</v>
      </c>
      <c r="J522" s="2">
        <f t="shared" si="58"/>
        <v>10.022286009520908</v>
      </c>
      <c r="K522" s="2">
        <f t="shared" si="60"/>
        <v>10.166360006913232</v>
      </c>
    </row>
    <row r="523" spans="1:11" ht="13.5" x14ac:dyDescent="0.25">
      <c r="A523" s="3">
        <f>TITRES_STAT!B526</f>
        <v>42766</v>
      </c>
      <c r="B523" s="6">
        <f>TITRES_STAT!D526</f>
        <v>9.7977000000000007</v>
      </c>
      <c r="C523" s="2">
        <f t="shared" si="61"/>
        <v>0</v>
      </c>
      <c r="D523" s="2">
        <f t="shared" si="62"/>
        <v>9.8317799999999984</v>
      </c>
      <c r="E523" s="2">
        <f t="shared" si="56"/>
        <v>9.9131300000000024</v>
      </c>
      <c r="F523" s="2">
        <f t="shared" si="57"/>
        <v>10.02858</v>
      </c>
      <c r="G523" s="2">
        <f t="shared" si="59"/>
        <v>10.297304000000002</v>
      </c>
      <c r="H523" s="2">
        <f t="shared" si="63"/>
        <v>9.5415760000000009</v>
      </c>
      <c r="I523" s="2">
        <f t="array" ref="I523">SUMPRODUCT(B507:B526, (ROW(B507:B526)-ROW(B507)+1)) / (20*21/2)</f>
        <v>9.9115938095238114</v>
      </c>
      <c r="J523" s="2">
        <f t="shared" si="58"/>
        <v>10.000896865757012</v>
      </c>
      <c r="K523" s="2">
        <f t="shared" si="60"/>
        <v>10.151902751740165</v>
      </c>
    </row>
    <row r="524" spans="1:11" ht="13.5" x14ac:dyDescent="0.25">
      <c r="A524" s="3">
        <f>TITRES_STAT!B527</f>
        <v>42767</v>
      </c>
      <c r="B524" s="6">
        <f>TITRES_STAT!D527</f>
        <v>9.7977000000000007</v>
      </c>
      <c r="C524" s="2">
        <f t="shared" si="61"/>
        <v>0</v>
      </c>
      <c r="D524" s="2">
        <f t="shared" si="62"/>
        <v>9.8147399999999987</v>
      </c>
      <c r="E524" s="2">
        <f t="shared" ref="E524:E587" si="64">AVERAGE(B515:B524)</f>
        <v>9.8854400000000027</v>
      </c>
      <c r="F524" s="2">
        <f t="shared" si="57"/>
        <v>10.00515</v>
      </c>
      <c r="G524" s="2">
        <f t="shared" si="59"/>
        <v>10.272596</v>
      </c>
      <c r="H524" s="2">
        <f t="shared" si="63"/>
        <v>9.549470000000003</v>
      </c>
      <c r="I524" s="2">
        <f t="array" ref="I524">SUMPRODUCT(B508:B527, (ROW(B508:B527)-ROW(B508)+1)) / (20*21/2)</f>
        <v>9.9024866666666664</v>
      </c>
      <c r="J524" s="2">
        <f t="shared" si="58"/>
        <v>9.9815447833039634</v>
      </c>
      <c r="K524" s="2">
        <f t="shared" si="60"/>
        <v>10.138012447750354</v>
      </c>
    </row>
    <row r="525" spans="1:11" ht="13.5" x14ac:dyDescent="0.25">
      <c r="A525" s="3">
        <f>TITRES_STAT!B528</f>
        <v>42768</v>
      </c>
      <c r="B525" s="6">
        <f>TITRES_STAT!D528</f>
        <v>9.8828999999999994</v>
      </c>
      <c r="C525" s="2">
        <f t="shared" si="61"/>
        <v>8.519999999999861E-2</v>
      </c>
      <c r="D525" s="2">
        <f t="shared" si="62"/>
        <v>9.8147400000000005</v>
      </c>
      <c r="E525" s="2">
        <f t="shared" si="64"/>
        <v>9.8931100000000018</v>
      </c>
      <c r="F525" s="2">
        <f t="shared" si="57"/>
        <v>9.9849150000000009</v>
      </c>
      <c r="G525" s="2">
        <f t="shared" si="59"/>
        <v>10.253000000000002</v>
      </c>
      <c r="H525" s="2">
        <f t="shared" si="63"/>
        <v>9.5578095000000012</v>
      </c>
      <c r="I525" s="2">
        <f t="array" ref="I525">SUMPRODUCT(B509:B528, (ROW(B509:B528)-ROW(B509)+1)) / (20*21/2)</f>
        <v>9.8952052380952384</v>
      </c>
      <c r="J525" s="2">
        <f t="shared" si="58"/>
        <v>9.9721500420369189</v>
      </c>
      <c r="K525" s="2">
        <f t="shared" si="60"/>
        <v>10.128008038034654</v>
      </c>
    </row>
    <row r="526" spans="1:11" ht="13.5" x14ac:dyDescent="0.25">
      <c r="A526" s="3">
        <f>TITRES_STAT!B529</f>
        <v>42769</v>
      </c>
      <c r="B526" s="6">
        <f>TITRES_STAT!D529</f>
        <v>9.8828999999999994</v>
      </c>
      <c r="C526" s="2">
        <f t="shared" si="61"/>
        <v>0</v>
      </c>
      <c r="D526" s="2">
        <f t="shared" si="62"/>
        <v>9.8317800000000002</v>
      </c>
      <c r="E526" s="2">
        <f t="shared" si="64"/>
        <v>9.8743700000000025</v>
      </c>
      <c r="F526" s="2">
        <f t="shared" si="57"/>
        <v>9.9785250000000012</v>
      </c>
      <c r="G526" s="2">
        <f t="shared" si="59"/>
        <v>10.232552000000002</v>
      </c>
      <c r="H526" s="2">
        <f t="shared" si="63"/>
        <v>9.5661875000000016</v>
      </c>
      <c r="I526" s="2">
        <f t="array" ref="I526">SUMPRODUCT(B510:B529, (ROW(B510:B529)-ROW(B510)+1)) / (20*21/2)</f>
        <v>9.8853880952380937</v>
      </c>
      <c r="J526" s="2">
        <f t="shared" si="58"/>
        <v>9.9636500380334017</v>
      </c>
      <c r="K526" s="2">
        <f t="shared" si="60"/>
        <v>10.118395958111726</v>
      </c>
    </row>
    <row r="527" spans="1:11" ht="13.5" x14ac:dyDescent="0.25">
      <c r="A527" s="3">
        <f>TITRES_STAT!B530</f>
        <v>42772</v>
      </c>
      <c r="B527" s="6">
        <f>TITRES_STAT!D530</f>
        <v>9.8828999999999994</v>
      </c>
      <c r="C527" s="2">
        <f t="shared" si="61"/>
        <v>0</v>
      </c>
      <c r="D527" s="2">
        <f t="shared" si="62"/>
        <v>9.8488199999999999</v>
      </c>
      <c r="E527" s="2">
        <f t="shared" si="64"/>
        <v>9.867560000000001</v>
      </c>
      <c r="F527" s="2">
        <f t="shared" si="57"/>
        <v>9.9593550000000004</v>
      </c>
      <c r="G527" s="2">
        <f t="shared" si="59"/>
        <v>10.211678000000001</v>
      </c>
      <c r="H527" s="2">
        <f t="shared" si="63"/>
        <v>9.5747015000000033</v>
      </c>
      <c r="I527" s="2">
        <f t="array" ref="I527">SUMPRODUCT(B511:B530, (ROW(B511:B530)-ROW(B511)+1)) / (20*21/2)</f>
        <v>9.8767880952380942</v>
      </c>
      <c r="J527" s="2">
        <f t="shared" si="58"/>
        <v>9.9559595582206963</v>
      </c>
      <c r="K527" s="2">
        <f t="shared" si="60"/>
        <v>10.109160822499502</v>
      </c>
    </row>
    <row r="528" spans="1:11" ht="13.5" x14ac:dyDescent="0.25">
      <c r="A528" s="3">
        <f>TITRES_STAT!B531</f>
        <v>42773</v>
      </c>
      <c r="B528" s="6">
        <f>TITRES_STAT!D531</f>
        <v>9.8828999999999994</v>
      </c>
      <c r="C528" s="2">
        <f t="shared" si="61"/>
        <v>0</v>
      </c>
      <c r="D528" s="2">
        <f t="shared" si="62"/>
        <v>9.8658599999999996</v>
      </c>
      <c r="E528" s="2">
        <f t="shared" si="64"/>
        <v>9.8488199999999999</v>
      </c>
      <c r="F528" s="2">
        <f t="shared" si="57"/>
        <v>9.9433800000000012</v>
      </c>
      <c r="G528" s="2">
        <f t="shared" si="59"/>
        <v>10.190378000000003</v>
      </c>
      <c r="H528" s="2">
        <f t="shared" si="63"/>
        <v>9.5834090000000032</v>
      </c>
      <c r="I528" s="2">
        <f t="array" ref="I528">SUMPRODUCT(B512:B531, (ROW(B512:B531)-ROW(B512)+1)) / (20*21/2)</f>
        <v>9.8653480952380956</v>
      </c>
      <c r="J528" s="2">
        <f t="shared" si="58"/>
        <v>9.9490015050568203</v>
      </c>
      <c r="K528" s="2">
        <f t="shared" si="60"/>
        <v>10.100287849068149</v>
      </c>
    </row>
    <row r="529" spans="1:11" ht="13.5" x14ac:dyDescent="0.25">
      <c r="A529" s="3">
        <f>TITRES_STAT!B532</f>
        <v>42774</v>
      </c>
      <c r="B529" s="6">
        <f>TITRES_STAT!D532</f>
        <v>9.8402999999999992</v>
      </c>
      <c r="C529" s="2">
        <f t="shared" si="61"/>
        <v>-4.2600000000000193E-2</v>
      </c>
      <c r="D529" s="2">
        <f t="shared" si="62"/>
        <v>9.8743799999999986</v>
      </c>
      <c r="E529" s="2">
        <f t="shared" si="64"/>
        <v>9.8445599999999995</v>
      </c>
      <c r="F529" s="2">
        <f t="shared" si="57"/>
        <v>9.9306000000000019</v>
      </c>
      <c r="G529" s="2">
        <f t="shared" si="59"/>
        <v>10.168226000000002</v>
      </c>
      <c r="H529" s="2">
        <f t="shared" si="63"/>
        <v>9.5919035000000044</v>
      </c>
      <c r="I529" s="2">
        <f t="array" ref="I529">SUMPRODUCT(B513:B532, (ROW(B513:B532)-ROW(B513)+1)) / (20*21/2)</f>
        <v>9.855104761904764</v>
      </c>
      <c r="J529" s="2">
        <f t="shared" si="58"/>
        <v>9.938648980765695</v>
      </c>
      <c r="K529" s="2">
        <f t="shared" si="60"/>
        <v>10.090092247143907</v>
      </c>
    </row>
    <row r="530" spans="1:11" ht="13.5" x14ac:dyDescent="0.25">
      <c r="A530" s="3">
        <f>TITRES_STAT!B533</f>
        <v>42775</v>
      </c>
      <c r="B530" s="6">
        <f>TITRES_STAT!D533</f>
        <v>9.8402999999999992</v>
      </c>
      <c r="C530" s="2">
        <f t="shared" si="61"/>
        <v>0</v>
      </c>
      <c r="D530" s="2">
        <f t="shared" si="62"/>
        <v>9.8658599999999996</v>
      </c>
      <c r="E530" s="2">
        <f t="shared" si="64"/>
        <v>9.8402999999999992</v>
      </c>
      <c r="F530" s="2">
        <f t="shared" si="57"/>
        <v>9.9178200000000025</v>
      </c>
      <c r="G530" s="2">
        <f t="shared" si="59"/>
        <v>10.146926000000002</v>
      </c>
      <c r="H530" s="2">
        <f t="shared" si="63"/>
        <v>9.6003980000000055</v>
      </c>
      <c r="I530" s="2">
        <f t="array" ref="I530">SUMPRODUCT(B514:B533, (ROW(B514:B533)-ROW(B514)+1)) / (20*21/2)</f>
        <v>9.8462814285714302</v>
      </c>
      <c r="J530" s="2">
        <f t="shared" si="58"/>
        <v>9.9292824111689626</v>
      </c>
      <c r="K530" s="2">
        <f t="shared" si="60"/>
        <v>10.080296472746108</v>
      </c>
    </row>
    <row r="531" spans="1:11" ht="13.5" x14ac:dyDescent="0.25">
      <c r="A531" s="3">
        <f>TITRES_STAT!B534</f>
        <v>42776</v>
      </c>
      <c r="B531" s="6">
        <f>TITRES_STAT!D534</f>
        <v>9.7977000000000007</v>
      </c>
      <c r="C531" s="2">
        <f t="shared" si="61"/>
        <v>-4.2599999999998417E-2</v>
      </c>
      <c r="D531" s="2">
        <f t="shared" si="62"/>
        <v>9.8488199999999999</v>
      </c>
      <c r="E531" s="2">
        <f t="shared" si="64"/>
        <v>9.8403000000000009</v>
      </c>
      <c r="F531" s="2">
        <f t="shared" si="57"/>
        <v>9.9052550000000039</v>
      </c>
      <c r="G531" s="2">
        <f t="shared" si="59"/>
        <v>10.129886000000001</v>
      </c>
      <c r="H531" s="2">
        <f t="shared" si="63"/>
        <v>9.6081175000000076</v>
      </c>
      <c r="I531" s="2">
        <f t="array" ref="I531">SUMPRODUCT(B515:B534, (ROW(B515:B534)-ROW(B515)+1)) / (20*21/2)</f>
        <v>9.8387561904761913</v>
      </c>
      <c r="J531" s="2">
        <f t="shared" si="58"/>
        <v>9.9167507529623951</v>
      </c>
      <c r="K531" s="2">
        <f t="shared" si="60"/>
        <v>10.069214258128614</v>
      </c>
    </row>
    <row r="532" spans="1:11" ht="13.5" x14ac:dyDescent="0.25">
      <c r="A532" s="3">
        <f>TITRES_STAT!B535</f>
        <v>42779</v>
      </c>
      <c r="B532" s="6">
        <f>TITRES_STAT!D535</f>
        <v>9.7977000000000007</v>
      </c>
      <c r="C532" s="2">
        <f t="shared" si="61"/>
        <v>0</v>
      </c>
      <c r="D532" s="2">
        <f t="shared" si="62"/>
        <v>9.8317799999999984</v>
      </c>
      <c r="E532" s="2">
        <f t="shared" si="64"/>
        <v>9.8403000000000009</v>
      </c>
      <c r="F532" s="2">
        <f t="shared" ref="F532:F595" si="65">AVERAGE(B513:B532)</f>
        <v>9.8903450000000017</v>
      </c>
      <c r="G532" s="2">
        <f t="shared" si="59"/>
        <v>10.112846000000003</v>
      </c>
      <c r="H532" s="2">
        <f t="shared" si="63"/>
        <v>9.6163990000000066</v>
      </c>
      <c r="I532" s="2">
        <f t="array" ref="I532">SUMPRODUCT(B516:B535, (ROW(B516:B535)-ROW(B516)+1)) / (20*21/2)</f>
        <v>9.8284923809523814</v>
      </c>
      <c r="J532" s="2">
        <f t="shared" si="58"/>
        <v>9.9054125860135951</v>
      </c>
      <c r="K532" s="2">
        <f t="shared" si="60"/>
        <v>10.058566640162786</v>
      </c>
    </row>
    <row r="533" spans="1:11" ht="13.5" x14ac:dyDescent="0.25">
      <c r="A533" s="3">
        <f>TITRES_STAT!B536</f>
        <v>42780</v>
      </c>
      <c r="B533" s="6">
        <f>TITRES_STAT!D536</f>
        <v>9.7977000000000007</v>
      </c>
      <c r="C533" s="2">
        <f t="shared" si="61"/>
        <v>0</v>
      </c>
      <c r="D533" s="2">
        <f t="shared" si="62"/>
        <v>9.8147399999999987</v>
      </c>
      <c r="E533" s="2">
        <f t="shared" si="64"/>
        <v>9.8403000000000009</v>
      </c>
      <c r="F533" s="2">
        <f t="shared" si="65"/>
        <v>9.8767150000000026</v>
      </c>
      <c r="G533" s="2">
        <f t="shared" si="59"/>
        <v>10.097084000000002</v>
      </c>
      <c r="H533" s="2">
        <f t="shared" si="63"/>
        <v>9.6246805000000073</v>
      </c>
      <c r="I533" s="2">
        <f t="array" ref="I533">SUMPRODUCT(B517:B536, (ROW(B517:B536)-ROW(B517)+1)) / (20*21/2)</f>
        <v>9.8205004761904764</v>
      </c>
      <c r="J533" s="2">
        <f t="shared" ref="J533:J596" si="66">$J$4*B533+J532*(1-$J$4)</f>
        <v>9.8951542444884915</v>
      </c>
      <c r="K533" s="2">
        <f t="shared" si="60"/>
        <v>10.048336575842677</v>
      </c>
    </row>
    <row r="534" spans="1:11" ht="13.5" x14ac:dyDescent="0.25">
      <c r="A534" s="3">
        <f>TITRES_STAT!B537</f>
        <v>42781</v>
      </c>
      <c r="B534" s="6">
        <f>TITRES_STAT!D537</f>
        <v>9.7977000000000007</v>
      </c>
      <c r="C534" s="2">
        <f t="shared" si="61"/>
        <v>0</v>
      </c>
      <c r="D534" s="2">
        <f t="shared" si="62"/>
        <v>9.8062199999999997</v>
      </c>
      <c r="E534" s="2">
        <f t="shared" si="64"/>
        <v>9.8403000000000027</v>
      </c>
      <c r="F534" s="2">
        <f t="shared" si="65"/>
        <v>9.8628700000000009</v>
      </c>
      <c r="G534" s="2">
        <f t="shared" si="59"/>
        <v>10.080470000000004</v>
      </c>
      <c r="H534" s="2">
        <f t="shared" si="63"/>
        <v>9.632943000000008</v>
      </c>
      <c r="I534" s="2">
        <f t="array" ref="I534">SUMPRODUCT(B518:B537, (ROW(B518:B537)-ROW(B518)+1)) / (20*21/2)</f>
        <v>9.8139080952380962</v>
      </c>
      <c r="J534" s="2">
        <f t="shared" si="66"/>
        <v>9.8858728878705406</v>
      </c>
      <c r="K534" s="2">
        <f t="shared" si="60"/>
        <v>10.038507690515514</v>
      </c>
    </row>
    <row r="535" spans="1:11" ht="13.5" x14ac:dyDescent="0.25">
      <c r="A535" s="3">
        <f>TITRES_STAT!B538</f>
        <v>42782</v>
      </c>
      <c r="B535" s="6">
        <f>TITRES_STAT!D538</f>
        <v>9.7551000000000005</v>
      </c>
      <c r="C535" s="2">
        <f t="shared" si="61"/>
        <v>-4.2600000000000193E-2</v>
      </c>
      <c r="D535" s="2">
        <f t="shared" si="62"/>
        <v>9.78918</v>
      </c>
      <c r="E535" s="2">
        <f t="shared" si="64"/>
        <v>9.8275200000000016</v>
      </c>
      <c r="F535" s="2">
        <f t="shared" si="65"/>
        <v>9.8603150000000017</v>
      </c>
      <c r="G535" s="2">
        <f t="shared" si="59"/>
        <v>10.066838000000002</v>
      </c>
      <c r="H535" s="2">
        <f t="shared" si="63"/>
        <v>9.6409925000000083</v>
      </c>
      <c r="I535" s="2">
        <f t="array" ref="I535">SUMPRODUCT(B519:B538, (ROW(B519:B538)-ROW(B519)+1)) / (20*21/2)</f>
        <v>9.8061185714285717</v>
      </c>
      <c r="J535" s="2">
        <f t="shared" si="66"/>
        <v>9.8734183271209659</v>
      </c>
      <c r="K535" s="2">
        <f t="shared" si="60"/>
        <v>10.027393663436474</v>
      </c>
    </row>
    <row r="536" spans="1:11" ht="13.5" x14ac:dyDescent="0.25">
      <c r="A536" s="3">
        <f>TITRES_STAT!B539</f>
        <v>42783</v>
      </c>
      <c r="B536" s="6">
        <f>TITRES_STAT!D539</f>
        <v>9.7764000000000006</v>
      </c>
      <c r="C536" s="2">
        <f t="shared" si="61"/>
        <v>2.1300000000000097E-2</v>
      </c>
      <c r="D536" s="2">
        <f t="shared" si="62"/>
        <v>9.7849200000000014</v>
      </c>
      <c r="E536" s="2">
        <f t="shared" si="64"/>
        <v>9.8168699999999998</v>
      </c>
      <c r="F536" s="2">
        <f t="shared" si="65"/>
        <v>9.8456200000000003</v>
      </c>
      <c r="G536" s="2">
        <f t="shared" si="59"/>
        <v>10.047414000000003</v>
      </c>
      <c r="H536" s="2">
        <f t="shared" si="63"/>
        <v>9.6491485000000097</v>
      </c>
      <c r="I536" s="2">
        <f t="array" ref="I536">SUMPRODUCT(B520:B539, (ROW(B520:B539)-ROW(B520)+1)) / (20*21/2)</f>
        <v>9.8014490476190463</v>
      </c>
      <c r="J536" s="2">
        <f t="shared" si="66"/>
        <v>9.8641784864427784</v>
      </c>
      <c r="K536" s="2">
        <f t="shared" si="60"/>
        <v>10.017550774674261</v>
      </c>
    </row>
    <row r="537" spans="1:11" ht="13.5" x14ac:dyDescent="0.25">
      <c r="A537" s="3">
        <f>TITRES_STAT!B540</f>
        <v>42786</v>
      </c>
      <c r="B537" s="6">
        <f>TITRES_STAT!D540</f>
        <v>9.7764000000000006</v>
      </c>
      <c r="C537" s="2">
        <f t="shared" si="61"/>
        <v>0</v>
      </c>
      <c r="D537" s="2">
        <f t="shared" si="62"/>
        <v>9.780660000000001</v>
      </c>
      <c r="E537" s="2">
        <f t="shared" si="64"/>
        <v>9.8062199999999997</v>
      </c>
      <c r="F537" s="2">
        <f t="shared" si="65"/>
        <v>9.8368899999999986</v>
      </c>
      <c r="G537" s="2">
        <f t="shared" si="59"/>
        <v>10.033356000000005</v>
      </c>
      <c r="H537" s="2">
        <f t="shared" si="63"/>
        <v>9.6573045000000111</v>
      </c>
      <c r="I537" s="2">
        <f t="array" ref="I537">SUMPRODUCT(B521:B540, (ROW(B521:B540)-ROW(B521)+1)) / (20*21/2)</f>
        <v>9.7956880952380967</v>
      </c>
      <c r="J537" s="2">
        <f t="shared" si="66"/>
        <v>9.8558186305910862</v>
      </c>
      <c r="K537" s="2">
        <f t="shared" si="60"/>
        <v>10.008093881549781</v>
      </c>
    </row>
    <row r="538" spans="1:11" ht="13.5" x14ac:dyDescent="0.25">
      <c r="A538" s="3">
        <f>TITRES_STAT!B541</f>
        <v>42787</v>
      </c>
      <c r="B538" s="6">
        <f>TITRES_STAT!D541</f>
        <v>9.7551000000000005</v>
      </c>
      <c r="C538" s="2">
        <f t="shared" si="61"/>
        <v>-2.1300000000000097E-2</v>
      </c>
      <c r="D538" s="2">
        <f t="shared" si="62"/>
        <v>9.7721400000000003</v>
      </c>
      <c r="E538" s="2">
        <f t="shared" si="64"/>
        <v>9.7934399999999986</v>
      </c>
      <c r="F538" s="2">
        <f t="shared" si="65"/>
        <v>9.8211300000000001</v>
      </c>
      <c r="G538" s="2">
        <f t="shared" si="59"/>
        <v>10.020576000000007</v>
      </c>
      <c r="H538" s="2">
        <f t="shared" si="63"/>
        <v>9.6653540000000113</v>
      </c>
      <c r="I538" s="2">
        <f t="array" ref="I538">SUMPRODUCT(B522:B541, (ROW(B522:B541)-ROW(B522)+1)) / (20*21/2)</f>
        <v>9.7905357142857135</v>
      </c>
      <c r="J538" s="2">
        <f t="shared" si="66"/>
        <v>9.846226380058603</v>
      </c>
      <c r="K538" s="2">
        <f t="shared" si="60"/>
        <v>9.9981725528615542</v>
      </c>
    </row>
    <row r="539" spans="1:11" ht="13.5" x14ac:dyDescent="0.25">
      <c r="A539" s="3">
        <f>TITRES_STAT!B542</f>
        <v>42788</v>
      </c>
      <c r="B539" s="6">
        <f>TITRES_STAT!D542</f>
        <v>9.7721</v>
      </c>
      <c r="C539" s="2">
        <f t="shared" si="61"/>
        <v>1.699999999999946E-2</v>
      </c>
      <c r="D539" s="2">
        <f t="shared" si="62"/>
        <v>9.7670200000000005</v>
      </c>
      <c r="E539" s="2">
        <f t="shared" si="64"/>
        <v>9.7866199999999974</v>
      </c>
      <c r="F539" s="2">
        <f t="shared" si="65"/>
        <v>9.8155899999999985</v>
      </c>
      <c r="G539" s="2">
        <f t="shared" si="59"/>
        <v>10.009840000000008</v>
      </c>
      <c r="H539" s="2">
        <f t="shared" si="63"/>
        <v>9.6727325000000093</v>
      </c>
      <c r="I539" s="2">
        <f t="array" ref="I539">SUMPRODUCT(B523:B542, (ROW(B523:B542)-ROW(B523)+1)) / (20*21/2)</f>
        <v>9.7815290476190491</v>
      </c>
      <c r="J539" s="2">
        <f t="shared" si="66"/>
        <v>9.8391667248149268</v>
      </c>
      <c r="K539" s="2">
        <f t="shared" si="60"/>
        <v>9.9893069625532593</v>
      </c>
    </row>
    <row r="540" spans="1:11" ht="13.5" x14ac:dyDescent="0.25">
      <c r="A540" s="3">
        <f>TITRES_STAT!B543</f>
        <v>42789</v>
      </c>
      <c r="B540" s="6">
        <f>TITRES_STAT!D543</f>
        <v>9.7551000000000005</v>
      </c>
      <c r="C540" s="2">
        <f t="shared" si="61"/>
        <v>-1.699999999999946E-2</v>
      </c>
      <c r="D540" s="2">
        <f t="shared" si="62"/>
        <v>9.7670200000000005</v>
      </c>
      <c r="E540" s="2">
        <f t="shared" si="64"/>
        <v>9.7780999999999985</v>
      </c>
      <c r="F540" s="2">
        <f t="shared" si="65"/>
        <v>9.8092000000000006</v>
      </c>
      <c r="G540" s="2">
        <f t="shared" si="59"/>
        <v>10.000468000000007</v>
      </c>
      <c r="H540" s="2">
        <f t="shared" si="63"/>
        <v>9.6800260000000105</v>
      </c>
      <c r="I540" s="2">
        <f t="array" ref="I540">SUMPRODUCT(B524:B543, (ROW(B524:B543)-ROW(B524)+1)) / (20*21/2)</f>
        <v>9.7725185714285718</v>
      </c>
      <c r="J540" s="2">
        <f t="shared" si="66"/>
        <v>9.8311603700706485</v>
      </c>
      <c r="K540" s="2">
        <f t="shared" si="60"/>
        <v>9.9801223757864648</v>
      </c>
    </row>
    <row r="541" spans="1:11" ht="13.5" x14ac:dyDescent="0.25">
      <c r="A541" s="3">
        <f>TITRES_STAT!B544</f>
        <v>42790</v>
      </c>
      <c r="B541" s="6">
        <f>TITRES_STAT!D544</f>
        <v>9.7551000000000005</v>
      </c>
      <c r="C541" s="2">
        <f t="shared" si="61"/>
        <v>0</v>
      </c>
      <c r="D541" s="2">
        <f t="shared" si="62"/>
        <v>9.7627600000000001</v>
      </c>
      <c r="E541" s="2">
        <f t="shared" si="64"/>
        <v>9.7738399999999999</v>
      </c>
      <c r="F541" s="2">
        <f t="shared" si="65"/>
        <v>9.8070699999999995</v>
      </c>
      <c r="G541" s="2">
        <f t="shared" si="59"/>
        <v>9.9868360000000074</v>
      </c>
      <c r="H541" s="2">
        <f t="shared" si="63"/>
        <v>9.6872225000000114</v>
      </c>
      <c r="I541" s="2">
        <f t="array" ref="I541">SUMPRODUCT(B525:B544, (ROW(B525:B544)-ROW(B525)+1)) / (20*21/2)</f>
        <v>9.7602866666666674</v>
      </c>
      <c r="J541" s="2">
        <f t="shared" si="66"/>
        <v>9.8239165253020158</v>
      </c>
      <c r="K541" s="2">
        <f t="shared" si="60"/>
        <v>9.9712979688928787</v>
      </c>
    </row>
    <row r="542" spans="1:11" ht="13.5" x14ac:dyDescent="0.25">
      <c r="A542" s="3">
        <f>TITRES_STAT!B545</f>
        <v>42793</v>
      </c>
      <c r="B542" s="6">
        <f>TITRES_STAT!D545</f>
        <v>9.7125000000000004</v>
      </c>
      <c r="C542" s="2">
        <f t="shared" si="61"/>
        <v>-4.2600000000000193E-2</v>
      </c>
      <c r="D542" s="2">
        <f t="shared" si="62"/>
        <v>9.749979999999999</v>
      </c>
      <c r="E542" s="2">
        <f t="shared" si="64"/>
        <v>9.7653200000000009</v>
      </c>
      <c r="F542" s="2">
        <f t="shared" si="65"/>
        <v>9.8028100000000009</v>
      </c>
      <c r="G542" s="2">
        <f t="shared" si="59"/>
        <v>9.9724380000000075</v>
      </c>
      <c r="H542" s="2">
        <f t="shared" si="63"/>
        <v>9.6943225000000126</v>
      </c>
      <c r="I542" s="2">
        <f t="array" ref="I542">SUMPRODUCT(B526:B545, (ROW(B526:B545)-ROW(B526)+1)) / (20*21/2)</f>
        <v>9.7494728571428571</v>
      </c>
      <c r="J542" s="2">
        <f t="shared" si="66"/>
        <v>9.8133054276542051</v>
      </c>
      <c r="K542" s="2">
        <f t="shared" si="60"/>
        <v>9.9611490289362958</v>
      </c>
    </row>
    <row r="543" spans="1:11" ht="13.5" x14ac:dyDescent="0.25">
      <c r="A543" s="3">
        <f>TITRES_STAT!B546</f>
        <v>42794</v>
      </c>
      <c r="B543" s="6">
        <f>TITRES_STAT!D546</f>
        <v>9.7081999999999997</v>
      </c>
      <c r="C543" s="2">
        <f t="shared" si="61"/>
        <v>-4.3000000000006366E-3</v>
      </c>
      <c r="D543" s="2">
        <f t="shared" si="62"/>
        <v>9.7405999999999988</v>
      </c>
      <c r="E543" s="2">
        <f t="shared" si="64"/>
        <v>9.7563700000000004</v>
      </c>
      <c r="F543" s="2">
        <f t="shared" si="65"/>
        <v>9.7983349999999998</v>
      </c>
      <c r="G543" s="2">
        <f t="shared" si="59"/>
        <v>9.9579540000000062</v>
      </c>
      <c r="H543" s="2">
        <f t="shared" si="63"/>
        <v>9.7014785000000128</v>
      </c>
      <c r="I543" s="2">
        <f t="array" ref="I543">SUMPRODUCT(B527:B546, (ROW(B527:B546)-ROW(B527)+1)) / (20*21/2)</f>
        <v>9.7307090476190474</v>
      </c>
      <c r="J543" s="2">
        <f t="shared" si="66"/>
        <v>9.8032953869252335</v>
      </c>
      <c r="K543" s="2">
        <f t="shared" si="60"/>
        <v>9.9512294591740886</v>
      </c>
    </row>
    <row r="544" spans="1:11" ht="13.5" x14ac:dyDescent="0.25">
      <c r="A544" s="3">
        <f>TITRES_STAT!B547</f>
        <v>42795</v>
      </c>
      <c r="B544" s="6">
        <f>TITRES_STAT!D547</f>
        <v>9.6699000000000002</v>
      </c>
      <c r="C544" s="2">
        <f t="shared" si="61"/>
        <v>-3.8299999999999557E-2</v>
      </c>
      <c r="D544" s="2">
        <f t="shared" si="62"/>
        <v>9.7201599999999999</v>
      </c>
      <c r="E544" s="2">
        <f t="shared" si="64"/>
        <v>9.7435900000000011</v>
      </c>
      <c r="F544" s="2">
        <f t="shared" si="65"/>
        <v>9.7919450000000019</v>
      </c>
      <c r="G544" s="2">
        <f t="shared" si="59"/>
        <v>9.9468780000000052</v>
      </c>
      <c r="H544" s="2">
        <f t="shared" si="63"/>
        <v>9.7084620000000132</v>
      </c>
      <c r="I544" s="2">
        <f t="array" ref="I544">SUMPRODUCT(B528:B547, (ROW(B528:B547)-ROW(B528)+1)) / (20*21/2)</f>
        <v>9.7133652380952391</v>
      </c>
      <c r="J544" s="2">
        <f t="shared" si="66"/>
        <v>9.7905910643609246</v>
      </c>
      <c r="K544" s="2">
        <f t="shared" si="60"/>
        <v>9.9401969313633405</v>
      </c>
    </row>
    <row r="545" spans="1:11" ht="13.5" x14ac:dyDescent="0.25">
      <c r="A545" s="3">
        <f>TITRES_STAT!B548</f>
        <v>42796</v>
      </c>
      <c r="B545" s="6">
        <f>TITRES_STAT!D548</f>
        <v>9.6783999999999999</v>
      </c>
      <c r="C545" s="2">
        <f t="shared" si="61"/>
        <v>8.49999999999973E-3</v>
      </c>
      <c r="D545" s="2">
        <f t="shared" si="62"/>
        <v>9.7048200000000016</v>
      </c>
      <c r="E545" s="2">
        <f t="shared" si="64"/>
        <v>9.7359200000000001</v>
      </c>
      <c r="F545" s="2">
        <f t="shared" si="65"/>
        <v>9.7817200000000017</v>
      </c>
      <c r="G545" s="2">
        <f t="shared" si="59"/>
        <v>9.9359720000000067</v>
      </c>
      <c r="H545" s="2">
        <f t="shared" si="63"/>
        <v>9.7151780000000141</v>
      </c>
      <c r="I545" s="2">
        <f t="array" ref="I545">SUMPRODUCT(B529:B548, (ROW(B529:B548)-ROW(B529)+1)) / (20*21/2)</f>
        <v>9.6771557142857141</v>
      </c>
      <c r="J545" s="2">
        <f t="shared" si="66"/>
        <v>9.7799062010884548</v>
      </c>
      <c r="K545" s="2">
        <f t="shared" si="60"/>
        <v>9.9299303850353677</v>
      </c>
    </row>
    <row r="546" spans="1:11" ht="13.5" x14ac:dyDescent="0.25">
      <c r="A546" s="3">
        <f>TITRES_STAT!B549</f>
        <v>42797</v>
      </c>
      <c r="B546" s="6">
        <f>TITRES_STAT!D549</f>
        <v>9.5846999999999998</v>
      </c>
      <c r="C546" s="2">
        <f t="shared" si="61"/>
        <v>-9.3700000000000117E-2</v>
      </c>
      <c r="D546" s="2">
        <f t="shared" si="62"/>
        <v>9.6707400000000003</v>
      </c>
      <c r="E546" s="2">
        <f t="shared" si="64"/>
        <v>9.7167499999999993</v>
      </c>
      <c r="F546" s="2">
        <f t="shared" si="65"/>
        <v>9.7668100000000013</v>
      </c>
      <c r="G546" s="2">
        <f t="shared" si="59"/>
        <v>9.9274520000000059</v>
      </c>
      <c r="H546" s="2">
        <f t="shared" si="63"/>
        <v>9.7215225000000132</v>
      </c>
      <c r="I546" s="2">
        <f t="array" ref="I546">SUMPRODUCT(B530:B549, (ROW(B530:B549)-ROW(B530)+1)) / (20*21/2)</f>
        <v>9.643380476190476</v>
      </c>
      <c r="J546" s="2">
        <f t="shared" si="66"/>
        <v>9.7613151343181261</v>
      </c>
      <c r="K546" s="2">
        <f t="shared" si="60"/>
        <v>9.9163919385633932</v>
      </c>
    </row>
    <row r="547" spans="1:11" ht="13.5" x14ac:dyDescent="0.25">
      <c r="A547" s="3">
        <f>TITRES_STAT!B550</f>
        <v>42800</v>
      </c>
      <c r="B547" s="6">
        <f>TITRES_STAT!D550</f>
        <v>9.5846999999999998</v>
      </c>
      <c r="C547" s="2">
        <f t="shared" si="61"/>
        <v>0</v>
      </c>
      <c r="D547" s="2">
        <f t="shared" si="62"/>
        <v>9.6451799999999999</v>
      </c>
      <c r="E547" s="2">
        <f t="shared" si="64"/>
        <v>9.6975799999999985</v>
      </c>
      <c r="F547" s="2">
        <f t="shared" si="65"/>
        <v>9.7519000000000009</v>
      </c>
      <c r="G547" s="2">
        <f t="shared" si="59"/>
        <v>9.9214880000000054</v>
      </c>
      <c r="H547" s="2">
        <f t="shared" si="63"/>
        <v>9.727867000000014</v>
      </c>
      <c r="I547" s="2">
        <f t="array" ref="I547">SUMPRODUCT(B531:B550, (ROW(B531:B550)-ROW(B531)+1)) / (20*21/2)</f>
        <v>9.611836666666667</v>
      </c>
      <c r="J547" s="2">
        <f t="shared" si="66"/>
        <v>9.7444946453354468</v>
      </c>
      <c r="K547" s="2">
        <f t="shared" si="60"/>
        <v>9.9033844115609071</v>
      </c>
    </row>
    <row r="548" spans="1:11" ht="13.5" x14ac:dyDescent="0.25">
      <c r="A548" s="3">
        <f>TITRES_STAT!B551</f>
        <v>42801</v>
      </c>
      <c r="B548" s="6">
        <f>TITRES_STAT!D551</f>
        <v>9.3717000000000006</v>
      </c>
      <c r="C548" s="2">
        <f t="shared" si="61"/>
        <v>-0.21299999999999919</v>
      </c>
      <c r="D548" s="2">
        <f t="shared" si="62"/>
        <v>9.5778799999999986</v>
      </c>
      <c r="E548" s="2">
        <f t="shared" si="64"/>
        <v>9.6592400000000005</v>
      </c>
      <c r="F548" s="2">
        <f t="shared" si="65"/>
        <v>9.7263400000000004</v>
      </c>
      <c r="G548" s="2">
        <f t="shared" si="59"/>
        <v>9.9129680000000047</v>
      </c>
      <c r="H548" s="2">
        <f t="shared" si="63"/>
        <v>9.7332435000000128</v>
      </c>
      <c r="I548" s="2">
        <f t="array" ref="I548">SUMPRODUCT(B532:B551, (ROW(B532:B551)-ROW(B532)+1)) / (20*21/2)</f>
        <v>9.5825242857142872</v>
      </c>
      <c r="J548" s="2">
        <f t="shared" si="66"/>
        <v>9.7089903933987376</v>
      </c>
      <c r="K548" s="2">
        <f t="shared" si="60"/>
        <v>9.8825340424800885</v>
      </c>
    </row>
    <row r="549" spans="1:11" ht="13.5" x14ac:dyDescent="0.25">
      <c r="A549" s="3">
        <f>TITRES_STAT!B552</f>
        <v>42802</v>
      </c>
      <c r="B549" s="6">
        <f>TITRES_STAT!D552</f>
        <v>9.3717000000000006</v>
      </c>
      <c r="C549" s="2">
        <f t="shared" si="61"/>
        <v>0</v>
      </c>
      <c r="D549" s="2">
        <f t="shared" si="62"/>
        <v>9.5182400000000005</v>
      </c>
      <c r="E549" s="2">
        <f t="shared" si="64"/>
        <v>9.6192000000000011</v>
      </c>
      <c r="F549" s="2">
        <f t="shared" si="65"/>
        <v>9.7029099999999993</v>
      </c>
      <c r="G549" s="2">
        <f t="shared" si="59"/>
        <v>9.8993360000000035</v>
      </c>
      <c r="H549" s="2">
        <f t="shared" si="63"/>
        <v>9.7386200000000116</v>
      </c>
      <c r="I549" s="2">
        <f t="array" ref="I549">SUMPRODUCT(B533:B552, (ROW(B533:B552)-ROW(B533)+1)) / (20*21/2)</f>
        <v>9.5552404761904768</v>
      </c>
      <c r="J549" s="2">
        <f t="shared" si="66"/>
        <v>9.6768674987893331</v>
      </c>
      <c r="K549" s="2">
        <f t="shared" si="60"/>
        <v>9.8625013349318493</v>
      </c>
    </row>
    <row r="550" spans="1:11" ht="13.5" x14ac:dyDescent="0.25">
      <c r="A550" s="3">
        <f>TITRES_STAT!B553</f>
        <v>42803</v>
      </c>
      <c r="B550" s="6">
        <f>TITRES_STAT!D553</f>
        <v>9.3717000000000006</v>
      </c>
      <c r="C550" s="2">
        <f t="shared" si="61"/>
        <v>0</v>
      </c>
      <c r="D550" s="2">
        <f t="shared" si="62"/>
        <v>9.456900000000001</v>
      </c>
      <c r="E550" s="2">
        <f t="shared" si="64"/>
        <v>9.5808600000000013</v>
      </c>
      <c r="F550" s="2">
        <f t="shared" si="65"/>
        <v>9.6794800000000016</v>
      </c>
      <c r="G550" s="2">
        <f t="shared" si="59"/>
        <v>9.8802520000000023</v>
      </c>
      <c r="H550" s="2">
        <f t="shared" si="63"/>
        <v>9.7443840000000108</v>
      </c>
      <c r="I550" s="2">
        <f t="array" ref="I550">SUMPRODUCT(B534:B553, (ROW(B534:B553)-ROW(B534)+1)) / (20*21/2)</f>
        <v>9.5299852380952377</v>
      </c>
      <c r="J550" s="2">
        <f t="shared" si="66"/>
        <v>9.6478039274760636</v>
      </c>
      <c r="K550" s="2">
        <f t="shared" si="60"/>
        <v>9.843254223758052</v>
      </c>
    </row>
    <row r="551" spans="1:11" ht="13.5" x14ac:dyDescent="0.25">
      <c r="A551" s="3">
        <f>TITRES_STAT!B554</f>
        <v>42804</v>
      </c>
      <c r="B551" s="6">
        <f>TITRES_STAT!D554</f>
        <v>9.3717000000000006</v>
      </c>
      <c r="C551" s="2">
        <f t="shared" si="61"/>
        <v>0</v>
      </c>
      <c r="D551" s="2">
        <f t="shared" si="62"/>
        <v>9.4143000000000008</v>
      </c>
      <c r="E551" s="2">
        <f t="shared" si="64"/>
        <v>9.5425200000000014</v>
      </c>
      <c r="F551" s="2">
        <f t="shared" si="65"/>
        <v>9.6581800000000015</v>
      </c>
      <c r="G551" s="2">
        <f t="shared" si="59"/>
        <v>9.8615080000000024</v>
      </c>
      <c r="H551" s="2">
        <f t="shared" si="63"/>
        <v>9.75014800000001</v>
      </c>
      <c r="I551" s="2">
        <f t="array" ref="I551">SUMPRODUCT(B535:B554, (ROW(B535:B554)-ROW(B535)+1)) / (20*21/2)</f>
        <v>9.5067585714285734</v>
      </c>
      <c r="J551" s="2">
        <f t="shared" si="66"/>
        <v>9.6215083153354861</v>
      </c>
      <c r="K551" s="2">
        <f t="shared" si="60"/>
        <v>9.8247619012577374</v>
      </c>
    </row>
    <row r="552" spans="1:11" ht="13.5" x14ac:dyDescent="0.25">
      <c r="A552" s="3">
        <f>TITRES_STAT!B555</f>
        <v>42807</v>
      </c>
      <c r="B552" s="6">
        <f>TITRES_STAT!D555</f>
        <v>9.3717000000000006</v>
      </c>
      <c r="C552" s="2">
        <f t="shared" si="61"/>
        <v>0</v>
      </c>
      <c r="D552" s="2">
        <f t="shared" si="62"/>
        <v>9.3717000000000006</v>
      </c>
      <c r="E552" s="2">
        <f t="shared" si="64"/>
        <v>9.508440000000002</v>
      </c>
      <c r="F552" s="2">
        <f t="shared" si="65"/>
        <v>9.6368800000000014</v>
      </c>
      <c r="G552" s="2">
        <f t="shared" si="59"/>
        <v>9.8427640000000025</v>
      </c>
      <c r="H552" s="2">
        <f t="shared" si="63"/>
        <v>9.7559120000000092</v>
      </c>
      <c r="I552" s="2">
        <f t="array" ref="I552">SUMPRODUCT(B536:B555, (ROW(B536:B555)-ROW(B536)+1)) / (20*21/2)</f>
        <v>9.4851509523809518</v>
      </c>
      <c r="J552" s="2">
        <f t="shared" si="66"/>
        <v>9.5977170472082971</v>
      </c>
      <c r="K552" s="2">
        <f t="shared" si="60"/>
        <v>9.8069947678750822</v>
      </c>
    </row>
    <row r="553" spans="1:11" ht="13.5" x14ac:dyDescent="0.25">
      <c r="A553" s="3">
        <f>TITRES_STAT!B556</f>
        <v>42808</v>
      </c>
      <c r="B553" s="6">
        <f>TITRES_STAT!D556</f>
        <v>9.3717000000000006</v>
      </c>
      <c r="C553" s="2">
        <f t="shared" si="61"/>
        <v>0</v>
      </c>
      <c r="D553" s="2">
        <f t="shared" si="62"/>
        <v>9.3717000000000006</v>
      </c>
      <c r="E553" s="2">
        <f t="shared" si="64"/>
        <v>9.4747900000000023</v>
      </c>
      <c r="F553" s="2">
        <f t="shared" si="65"/>
        <v>9.6155800000000013</v>
      </c>
      <c r="G553" s="2">
        <f t="shared" si="59"/>
        <v>9.825724000000001</v>
      </c>
      <c r="H553" s="2">
        <f t="shared" si="63"/>
        <v>9.7592530000000082</v>
      </c>
      <c r="I553" s="2">
        <f t="array" ref="I553">SUMPRODUCT(B537:B556, (ROW(B537:B556)-ROW(B537)+1)) / (20*21/2)</f>
        <v>9.4536276190476194</v>
      </c>
      <c r="J553" s="2">
        <f t="shared" si="66"/>
        <v>9.5761916141408392</v>
      </c>
      <c r="K553" s="2">
        <f t="shared" si="60"/>
        <v>9.7899243848211572</v>
      </c>
    </row>
    <row r="554" spans="1:11" ht="13.5" x14ac:dyDescent="0.25">
      <c r="A554" s="3">
        <f>TITRES_STAT!B557</f>
        <v>42809</v>
      </c>
      <c r="B554" s="6">
        <f>TITRES_STAT!D557</f>
        <v>9.3717000000000006</v>
      </c>
      <c r="C554" s="2">
        <f t="shared" si="61"/>
        <v>0</v>
      </c>
      <c r="D554" s="2">
        <f t="shared" si="62"/>
        <v>9.3717000000000006</v>
      </c>
      <c r="E554" s="2">
        <f t="shared" si="64"/>
        <v>9.4449700000000014</v>
      </c>
      <c r="F554" s="2">
        <f t="shared" si="65"/>
        <v>9.5942800000000013</v>
      </c>
      <c r="G554" s="2">
        <f t="shared" si="59"/>
        <v>9.8078320000000012</v>
      </c>
      <c r="H554" s="2">
        <f t="shared" si="63"/>
        <v>9.7625940000000071</v>
      </c>
      <c r="I554" s="2">
        <f t="array" ref="I554">SUMPRODUCT(B538:B557, (ROW(B538:B557)-ROW(B538)+1)) / (20*21/2)</f>
        <v>9.4368114285714277</v>
      </c>
      <c r="J554" s="2">
        <f t="shared" si="66"/>
        <v>9.5567162223179025</v>
      </c>
      <c r="K554" s="2">
        <f t="shared" si="60"/>
        <v>9.773523428553661</v>
      </c>
    </row>
    <row r="555" spans="1:11" ht="13.5" x14ac:dyDescent="0.25">
      <c r="A555" s="3">
        <f>TITRES_STAT!B558</f>
        <v>42810</v>
      </c>
      <c r="B555" s="6">
        <f>TITRES_STAT!D558</f>
        <v>9.3673999999999999</v>
      </c>
      <c r="C555" s="2">
        <f t="shared" si="61"/>
        <v>-4.3000000000006366E-3</v>
      </c>
      <c r="D555" s="2">
        <f t="shared" si="62"/>
        <v>9.3708400000000012</v>
      </c>
      <c r="E555" s="2">
        <f t="shared" si="64"/>
        <v>9.4138700000000028</v>
      </c>
      <c r="F555" s="2">
        <f t="shared" si="65"/>
        <v>9.5748950000000015</v>
      </c>
      <c r="G555" s="2">
        <f t="shared" si="59"/>
        <v>9.7894280000000009</v>
      </c>
      <c r="H555" s="2">
        <f t="shared" si="63"/>
        <v>9.7662045000000077</v>
      </c>
      <c r="I555" s="2">
        <f t="array" ref="I555">SUMPRODUCT(B539:B558, (ROW(B539:B558)-ROW(B539)+1)) / (20*21/2)</f>
        <v>9.4219223809523811</v>
      </c>
      <c r="J555" s="2">
        <f t="shared" si="66"/>
        <v>9.5386861059066739</v>
      </c>
      <c r="K555" s="2">
        <f t="shared" si="60"/>
        <v>9.7575970195907722</v>
      </c>
    </row>
    <row r="556" spans="1:11" ht="13.5" x14ac:dyDescent="0.25">
      <c r="A556" s="3">
        <f>TITRES_STAT!B559</f>
        <v>42811</v>
      </c>
      <c r="B556" s="6">
        <f>TITRES_STAT!D559</f>
        <v>9.2439</v>
      </c>
      <c r="C556" s="2">
        <f t="shared" si="61"/>
        <v>-0.12349999999999994</v>
      </c>
      <c r="D556" s="2">
        <f t="shared" si="62"/>
        <v>9.3452799999999989</v>
      </c>
      <c r="E556" s="2">
        <f t="shared" si="64"/>
        <v>9.3797900000000016</v>
      </c>
      <c r="F556" s="2">
        <f t="shared" si="65"/>
        <v>9.5482700000000005</v>
      </c>
      <c r="G556" s="2">
        <f t="shared" si="59"/>
        <v>9.7740919999999996</v>
      </c>
      <c r="H556" s="2">
        <f t="shared" si="63"/>
        <v>9.7692165000000077</v>
      </c>
      <c r="I556" s="2">
        <f t="array" ref="I556">SUMPRODUCT(B540:B559, (ROW(B540:B559)-ROW(B540)+1)) / (20*21/2)</f>
        <v>9.4048019047619036</v>
      </c>
      <c r="J556" s="2">
        <f t="shared" si="66"/>
        <v>9.5106112386774679</v>
      </c>
      <c r="K556" s="2">
        <f t="shared" si="60"/>
        <v>9.7374520384303498</v>
      </c>
    </row>
    <row r="557" spans="1:11" ht="13.5" x14ac:dyDescent="0.25">
      <c r="A557" s="3">
        <f>TITRES_STAT!B560</f>
        <v>42815</v>
      </c>
      <c r="B557" s="6">
        <f>TITRES_STAT!D560</f>
        <v>9.3717000000000006</v>
      </c>
      <c r="C557" s="2">
        <f t="shared" si="61"/>
        <v>0.12780000000000058</v>
      </c>
      <c r="D557" s="2">
        <f t="shared" si="62"/>
        <v>9.3452799999999989</v>
      </c>
      <c r="E557" s="2">
        <f t="shared" si="64"/>
        <v>9.3584900000000015</v>
      </c>
      <c r="F557" s="2">
        <f t="shared" si="65"/>
        <v>9.5280350000000009</v>
      </c>
      <c r="G557" s="2">
        <f t="shared" si="59"/>
        <v>9.7561999999999998</v>
      </c>
      <c r="H557" s="2">
        <f t="shared" si="63"/>
        <v>9.7728675000000074</v>
      </c>
      <c r="I557" s="2">
        <f t="array" ref="I557">SUMPRODUCT(B541:B560, (ROW(B541:B560)-ROW(B541)+1)) / (20*21/2)</f>
        <v>9.3934385714285717</v>
      </c>
      <c r="J557" s="2">
        <f t="shared" si="66"/>
        <v>9.497381596898661</v>
      </c>
      <c r="K557" s="2">
        <f t="shared" si="60"/>
        <v>9.7231088212370036</v>
      </c>
    </row>
    <row r="558" spans="1:11" ht="13.5" x14ac:dyDescent="0.25">
      <c r="A558" s="3">
        <f>TITRES_STAT!B561</f>
        <v>42816</v>
      </c>
      <c r="B558" s="6">
        <f>TITRES_STAT!D561</f>
        <v>9.3717000000000006</v>
      </c>
      <c r="C558" s="2">
        <f t="shared" si="61"/>
        <v>0</v>
      </c>
      <c r="D558" s="2">
        <f t="shared" si="62"/>
        <v>9.3452799999999989</v>
      </c>
      <c r="E558" s="2">
        <f t="shared" si="64"/>
        <v>9.3584900000000015</v>
      </c>
      <c r="F558" s="2">
        <f t="shared" si="65"/>
        <v>9.5088650000000019</v>
      </c>
      <c r="G558" s="2">
        <f t="shared" si="59"/>
        <v>9.7395859999999974</v>
      </c>
      <c r="H558" s="2">
        <f t="shared" si="63"/>
        <v>9.7766155000000072</v>
      </c>
      <c r="I558" s="2">
        <f t="array" ref="I558">SUMPRODUCT(B542:B561, (ROW(B542:B561)-ROW(B542)+1)) / (20*21/2)</f>
        <v>9.3721595238095237</v>
      </c>
      <c r="J558" s="2">
        <f t="shared" si="66"/>
        <v>9.4854119210035499</v>
      </c>
      <c r="K558" s="2">
        <f t="shared" si="60"/>
        <v>9.7093280831492788</v>
      </c>
    </row>
    <row r="559" spans="1:11" ht="13.5" x14ac:dyDescent="0.25">
      <c r="A559" s="3">
        <f>TITRES_STAT!B562</f>
        <v>42817</v>
      </c>
      <c r="B559" s="6">
        <f>TITRES_STAT!D562</f>
        <v>9.3291000000000004</v>
      </c>
      <c r="C559" s="2">
        <f t="shared" si="61"/>
        <v>-4.2600000000000193E-2</v>
      </c>
      <c r="D559" s="2">
        <f t="shared" si="62"/>
        <v>9.3367600000000017</v>
      </c>
      <c r="E559" s="2">
        <f t="shared" si="64"/>
        <v>9.3542300000000012</v>
      </c>
      <c r="F559" s="2">
        <f t="shared" si="65"/>
        <v>9.486715000000002</v>
      </c>
      <c r="G559" s="2">
        <f t="shared" si="59"/>
        <v>9.7242499999999978</v>
      </c>
      <c r="H559" s="2">
        <f t="shared" si="63"/>
        <v>9.7800925000000056</v>
      </c>
      <c r="I559" s="2">
        <f t="array" ref="I559">SUMPRODUCT(B543:B562, (ROW(B543:B562)-ROW(B543)+1)) / (20*21/2)</f>
        <v>9.3857719047619046</v>
      </c>
      <c r="J559" s="2">
        <f t="shared" si="66"/>
        <v>9.4705250713841647</v>
      </c>
      <c r="K559" s="2">
        <f t="shared" si="60"/>
        <v>9.6944171779277397</v>
      </c>
    </row>
    <row r="560" spans="1:11" ht="13.5" x14ac:dyDescent="0.25">
      <c r="A560" s="3">
        <f>TITRES_STAT!B563</f>
        <v>42818</v>
      </c>
      <c r="B560" s="6">
        <f>TITRES_STAT!D563</f>
        <v>9.3673999999999999</v>
      </c>
      <c r="C560" s="2">
        <f t="shared" si="61"/>
        <v>3.8299999999999557E-2</v>
      </c>
      <c r="D560" s="2">
        <f t="shared" si="62"/>
        <v>9.3367600000000017</v>
      </c>
      <c r="E560" s="2">
        <f t="shared" si="64"/>
        <v>9.3538000000000014</v>
      </c>
      <c r="F560" s="2">
        <f t="shared" si="65"/>
        <v>9.4673300000000022</v>
      </c>
      <c r="G560" s="2">
        <f t="shared" si="59"/>
        <v>9.709679999999997</v>
      </c>
      <c r="H560" s="2">
        <f t="shared" si="63"/>
        <v>9.7842845000000072</v>
      </c>
      <c r="I560" s="2">
        <f t="array" ref="I560">SUMPRODUCT(B544:B563, (ROW(B544:B563)-ROW(B544)+1)) / (20*21/2)</f>
        <v>9.3999928571428573</v>
      </c>
      <c r="J560" s="2">
        <f t="shared" si="66"/>
        <v>9.4607036360142445</v>
      </c>
      <c r="K560" s="2">
        <f t="shared" si="60"/>
        <v>9.6815929748717497</v>
      </c>
    </row>
    <row r="561" spans="1:11" ht="13.5" x14ac:dyDescent="0.25">
      <c r="A561" s="3">
        <f>TITRES_STAT!B564</f>
        <v>42821</v>
      </c>
      <c r="B561" s="6">
        <f>TITRES_STAT!D564</f>
        <v>9.2439</v>
      </c>
      <c r="C561" s="2">
        <f t="shared" si="61"/>
        <v>-0.12349999999999994</v>
      </c>
      <c r="D561" s="2">
        <f t="shared" si="62"/>
        <v>9.3367600000000017</v>
      </c>
      <c r="E561" s="2">
        <f t="shared" si="64"/>
        <v>9.3410200000000003</v>
      </c>
      <c r="F561" s="2">
        <f t="shared" si="65"/>
        <v>9.4417700000000018</v>
      </c>
      <c r="G561" s="2">
        <f t="shared" si="59"/>
        <v>9.6935779999999969</v>
      </c>
      <c r="H561" s="2">
        <f t="shared" si="63"/>
        <v>9.7878780000000063</v>
      </c>
      <c r="I561" s="2">
        <f t="array" ref="I561">SUMPRODUCT(B545:B564, (ROW(B545:B564)-ROW(B545)+1)) / (20*21/2)</f>
        <v>9.4143923809523802</v>
      </c>
      <c r="J561" s="2">
        <f t="shared" si="66"/>
        <v>9.4400556706795555</v>
      </c>
      <c r="K561" s="2">
        <f t="shared" si="60"/>
        <v>9.6644285444846236</v>
      </c>
    </row>
    <row r="562" spans="1:11" ht="13.5" x14ac:dyDescent="0.25">
      <c r="A562" s="3">
        <f>TITRES_STAT!B565</f>
        <v>42822</v>
      </c>
      <c r="B562" s="6">
        <f>TITRES_STAT!D565</f>
        <v>9.5846999999999998</v>
      </c>
      <c r="C562" s="2">
        <f t="shared" si="61"/>
        <v>0.34079999999999977</v>
      </c>
      <c r="D562" s="2">
        <f t="shared" si="62"/>
        <v>9.3793600000000001</v>
      </c>
      <c r="E562" s="2">
        <f t="shared" si="64"/>
        <v>9.3623200000000004</v>
      </c>
      <c r="F562" s="2">
        <f t="shared" si="65"/>
        <v>9.4353800000000021</v>
      </c>
      <c r="G562" s="2">
        <f t="shared" ref="G562:G625" si="67">AVERAGE(B513:B562)</f>
        <v>9.6833539999999942</v>
      </c>
      <c r="H562" s="2">
        <f t="shared" si="63"/>
        <v>9.7944355000000076</v>
      </c>
      <c r="I562" s="2">
        <f t="array" ref="I562">SUMPRODUCT(B546:B565, (ROW(B546:B565)-ROW(B546)+1)) / (20*21/2)</f>
        <v>9.4215133333333334</v>
      </c>
      <c r="J562" s="2">
        <f t="shared" si="66"/>
        <v>9.4538313210910268</v>
      </c>
      <c r="K562" s="2">
        <f t="shared" si="60"/>
        <v>9.6613019348969917</v>
      </c>
    </row>
    <row r="563" spans="1:11" ht="13.5" x14ac:dyDescent="0.25">
      <c r="A563" s="3">
        <f>TITRES_STAT!B566</f>
        <v>42823</v>
      </c>
      <c r="B563" s="6">
        <f>TITRES_STAT!D566</f>
        <v>9.5846999999999998</v>
      </c>
      <c r="C563" s="2">
        <f t="shared" si="61"/>
        <v>0</v>
      </c>
      <c r="D563" s="2">
        <f t="shared" si="62"/>
        <v>9.4219600000000003</v>
      </c>
      <c r="E563" s="2">
        <f t="shared" si="64"/>
        <v>9.3836199999999987</v>
      </c>
      <c r="F563" s="2">
        <f t="shared" si="65"/>
        <v>9.4292050000000014</v>
      </c>
      <c r="G563" s="2">
        <f t="shared" si="67"/>
        <v>9.6736419999999956</v>
      </c>
      <c r="H563" s="2">
        <f t="shared" si="63"/>
        <v>9.800702500000007</v>
      </c>
      <c r="I563" s="2">
        <f t="array" ref="I563">SUMPRODUCT(B547:B566, (ROW(B547:B566)-ROW(B547)+1)) / (20*21/2)</f>
        <v>9.41325761904762</v>
      </c>
      <c r="J563" s="2">
        <f t="shared" si="66"/>
        <v>9.4662950047966437</v>
      </c>
      <c r="K563" s="2">
        <f t="shared" ref="K563:K626" si="68">$K$4*B563+(1-$K$4)*K562</f>
        <v>9.6582979374500511</v>
      </c>
    </row>
    <row r="564" spans="1:11" ht="13.5" x14ac:dyDescent="0.25">
      <c r="A564" s="3">
        <f>TITRES_STAT!B567</f>
        <v>42824</v>
      </c>
      <c r="B564" s="6">
        <f>TITRES_STAT!D567</f>
        <v>9.5803999999999991</v>
      </c>
      <c r="C564" s="2">
        <f t="shared" si="61"/>
        <v>-4.3000000000006366E-3</v>
      </c>
      <c r="D564" s="2">
        <f t="shared" si="62"/>
        <v>9.4722199999999983</v>
      </c>
      <c r="E564" s="2">
        <f t="shared" si="64"/>
        <v>9.4044899999999991</v>
      </c>
      <c r="F564" s="2">
        <f t="shared" si="65"/>
        <v>9.4247300000000003</v>
      </c>
      <c r="G564" s="2">
        <f t="shared" si="67"/>
        <v>9.6637579999999943</v>
      </c>
      <c r="H564" s="2">
        <f t="shared" si="63"/>
        <v>9.8069285000000086</v>
      </c>
      <c r="I564" s="2">
        <f t="array" ref="I564">SUMPRODUCT(B548:B567, (ROW(B548:B567)-ROW(B548)+1)) / (20*21/2)</f>
        <v>9.4062190476190484</v>
      </c>
      <c r="J564" s="2">
        <f t="shared" si="66"/>
        <v>9.4771621471969638</v>
      </c>
      <c r="K564" s="2">
        <f t="shared" si="68"/>
        <v>9.6552431163735779</v>
      </c>
    </row>
    <row r="565" spans="1:11" ht="13.5" x14ac:dyDescent="0.25">
      <c r="A565" s="3">
        <f>TITRES_STAT!B568</f>
        <v>42825</v>
      </c>
      <c r="B565" s="6">
        <f>TITRES_STAT!D568</f>
        <v>9.4994999999999994</v>
      </c>
      <c r="C565" s="2">
        <f t="shared" si="61"/>
        <v>-8.089999999999975E-2</v>
      </c>
      <c r="D565" s="2">
        <f t="shared" si="62"/>
        <v>9.4986399999999982</v>
      </c>
      <c r="E565" s="2">
        <f t="shared" si="64"/>
        <v>9.4177</v>
      </c>
      <c r="F565" s="2">
        <f t="shared" si="65"/>
        <v>9.4157850000000032</v>
      </c>
      <c r="G565" s="2">
        <f t="shared" si="67"/>
        <v>9.6576239999999931</v>
      </c>
      <c r="H565" s="2">
        <f t="shared" si="63"/>
        <v>9.8121685000000074</v>
      </c>
      <c r="I565" s="2">
        <f t="array" ref="I565">SUMPRODUCT(B549:B568, (ROW(B549:B568)-ROW(B549)+1)) / (20*21/2)</f>
        <v>9.4003976190476202</v>
      </c>
      <c r="J565" s="2">
        <f t="shared" si="66"/>
        <v>9.4792895617496349</v>
      </c>
      <c r="K565" s="2">
        <f t="shared" si="68"/>
        <v>9.6491355431824584</v>
      </c>
    </row>
    <row r="566" spans="1:11" ht="13.5" x14ac:dyDescent="0.25">
      <c r="A566" s="3">
        <f>TITRES_STAT!B569</f>
        <v>42828</v>
      </c>
      <c r="B566" s="6">
        <f>TITRES_STAT!D569</f>
        <v>9.3291000000000004</v>
      </c>
      <c r="C566" s="2">
        <f t="shared" si="61"/>
        <v>-0.170399999999999</v>
      </c>
      <c r="D566" s="2">
        <f t="shared" si="62"/>
        <v>9.5156799999999997</v>
      </c>
      <c r="E566" s="2">
        <f t="shared" si="64"/>
        <v>9.4262199999999989</v>
      </c>
      <c r="F566" s="2">
        <f t="shared" si="65"/>
        <v>9.4030050000000021</v>
      </c>
      <c r="G566" s="2">
        <f t="shared" si="67"/>
        <v>9.6427999999999923</v>
      </c>
      <c r="H566" s="2">
        <f t="shared" si="63"/>
        <v>9.8169635000000071</v>
      </c>
      <c r="I566" s="2">
        <f t="array" ref="I566">SUMPRODUCT(B550:B569, (ROW(B550:B569)-ROW(B550)+1)) / (20*21/2)</f>
        <v>9.419121904761905</v>
      </c>
      <c r="J566" s="2">
        <f t="shared" si="66"/>
        <v>9.4649857939639563</v>
      </c>
      <c r="K566" s="2">
        <f t="shared" si="68"/>
        <v>9.6365851297243239</v>
      </c>
    </row>
    <row r="567" spans="1:11" ht="13.5" x14ac:dyDescent="0.25">
      <c r="A567" s="3">
        <f>TITRES_STAT!B570</f>
        <v>42829</v>
      </c>
      <c r="B567" s="6">
        <f>TITRES_STAT!D570</f>
        <v>9.3291000000000004</v>
      </c>
      <c r="C567" s="2">
        <f t="shared" si="61"/>
        <v>0</v>
      </c>
      <c r="D567" s="2">
        <f t="shared" si="62"/>
        <v>9.4645600000000005</v>
      </c>
      <c r="E567" s="2">
        <f t="shared" si="64"/>
        <v>9.4219599999999986</v>
      </c>
      <c r="F567" s="2">
        <f t="shared" si="65"/>
        <v>9.3902250000000027</v>
      </c>
      <c r="G567" s="2">
        <f t="shared" si="67"/>
        <v>9.6303619999999928</v>
      </c>
      <c r="H567" s="2">
        <f t="shared" si="63"/>
        <v>9.8220495000000057</v>
      </c>
      <c r="I567" s="2">
        <f t="array" ref="I567">SUMPRODUCT(B551:B570, (ROW(B551:B570)-ROW(B551)+1)) / (20*21/2)</f>
        <v>9.4449461904761911</v>
      </c>
      <c r="J567" s="2">
        <f t="shared" si="66"/>
        <v>9.4520442897769126</v>
      </c>
      <c r="K567" s="2">
        <f t="shared" si="68"/>
        <v>9.6245268893429792</v>
      </c>
    </row>
    <row r="568" spans="1:11" ht="13.5" x14ac:dyDescent="0.25">
      <c r="A568" s="3">
        <f>TITRES_STAT!B571</f>
        <v>42830</v>
      </c>
      <c r="B568" s="6">
        <f>TITRES_STAT!D571</f>
        <v>9.3291000000000004</v>
      </c>
      <c r="C568" s="2">
        <f t="shared" si="61"/>
        <v>0</v>
      </c>
      <c r="D568" s="2">
        <f t="shared" si="62"/>
        <v>9.4134399999999996</v>
      </c>
      <c r="E568" s="2">
        <f t="shared" si="64"/>
        <v>9.4177</v>
      </c>
      <c r="F568" s="2">
        <f t="shared" si="65"/>
        <v>9.3880950000000034</v>
      </c>
      <c r="G568" s="2">
        <f t="shared" si="67"/>
        <v>9.6155379999999937</v>
      </c>
      <c r="H568" s="2">
        <f t="shared" si="63"/>
        <v>9.8273290000000042</v>
      </c>
      <c r="I568" s="2">
        <f t="array" ref="I568">SUMPRODUCT(B552:B571, (ROW(B552:B571)-ROW(B552)+1)) / (20*21/2)</f>
        <v>9.4612361904761908</v>
      </c>
      <c r="J568" s="2">
        <f t="shared" si="66"/>
        <v>9.4403353097981597</v>
      </c>
      <c r="K568" s="2">
        <f t="shared" si="68"/>
        <v>9.6129415211334504</v>
      </c>
    </row>
    <row r="569" spans="1:11" ht="13.5" x14ac:dyDescent="0.25">
      <c r="A569" s="3">
        <f>TITRES_STAT!B572</f>
        <v>42831</v>
      </c>
      <c r="B569" s="6">
        <f>TITRES_STAT!D572</f>
        <v>9.5846999999999998</v>
      </c>
      <c r="C569" s="2">
        <f t="shared" si="61"/>
        <v>0.25559999999999938</v>
      </c>
      <c r="D569" s="2">
        <f t="shared" si="62"/>
        <v>9.4143000000000008</v>
      </c>
      <c r="E569" s="2">
        <f t="shared" si="64"/>
        <v>9.4432599999999987</v>
      </c>
      <c r="F569" s="2">
        <f t="shared" si="65"/>
        <v>9.3987450000000017</v>
      </c>
      <c r="G569" s="2">
        <f t="shared" si="67"/>
        <v>9.6095739999999932</v>
      </c>
      <c r="H569" s="2">
        <f t="shared" si="63"/>
        <v>9.8338865000000055</v>
      </c>
      <c r="I569" s="2">
        <f t="array" ref="I569">SUMPRODUCT(B553:B572, (ROW(B553:B572)-ROW(B553)+1)) / (20*21/2)</f>
        <v>9.4562261904761904</v>
      </c>
      <c r="J569" s="2">
        <f t="shared" si="66"/>
        <v>9.4540843279126214</v>
      </c>
      <c r="K569" s="2">
        <f t="shared" si="68"/>
        <v>9.6118340105007665</v>
      </c>
    </row>
    <row r="570" spans="1:11" ht="13.5" x14ac:dyDescent="0.25">
      <c r="A570" s="3">
        <f>TITRES_STAT!B573</f>
        <v>42832</v>
      </c>
      <c r="B570" s="6">
        <f>TITRES_STAT!D573</f>
        <v>9.6699000000000002</v>
      </c>
      <c r="C570" s="2">
        <f t="shared" si="61"/>
        <v>8.5200000000000387E-2</v>
      </c>
      <c r="D570" s="2">
        <f t="shared" si="62"/>
        <v>9.4483800000000002</v>
      </c>
      <c r="E570" s="2">
        <f t="shared" si="64"/>
        <v>9.4735099999999992</v>
      </c>
      <c r="F570" s="2">
        <f t="shared" si="65"/>
        <v>9.4136550000000021</v>
      </c>
      <c r="G570" s="2">
        <f t="shared" si="67"/>
        <v>9.6053139999999946</v>
      </c>
      <c r="H570" s="2">
        <f t="shared" si="63"/>
        <v>9.8405600000000053</v>
      </c>
      <c r="I570" s="2">
        <f t="array" ref="I570">SUMPRODUCT(B554:B573, (ROW(B554:B573)-ROW(B554)+1)) / (20*21/2)</f>
        <v>9.4422923809523809</v>
      </c>
      <c r="J570" s="2">
        <f t="shared" si="66"/>
        <v>9.4746382014447512</v>
      </c>
      <c r="K570" s="2">
        <f t="shared" si="68"/>
        <v>9.6141111081281885</v>
      </c>
    </row>
    <row r="571" spans="1:11" ht="13.5" x14ac:dyDescent="0.25">
      <c r="A571" s="3">
        <f>TITRES_STAT!B574</f>
        <v>42835</v>
      </c>
      <c r="B571" s="6">
        <f>TITRES_STAT!D574</f>
        <v>9.5846999999999998</v>
      </c>
      <c r="C571" s="2">
        <f t="shared" si="61"/>
        <v>-8.5200000000000387E-2</v>
      </c>
      <c r="D571" s="2">
        <f t="shared" si="62"/>
        <v>9.4994999999999994</v>
      </c>
      <c r="E571" s="2">
        <f t="shared" si="64"/>
        <v>9.5075899999999987</v>
      </c>
      <c r="F571" s="2">
        <f t="shared" si="65"/>
        <v>9.4243050000000022</v>
      </c>
      <c r="G571" s="2">
        <f t="shared" si="67"/>
        <v>9.6010539999999942</v>
      </c>
      <c r="H571" s="2">
        <f t="shared" si="63"/>
        <v>9.8468075000000059</v>
      </c>
      <c r="I571" s="2">
        <f t="array" ref="I571">SUMPRODUCT(B555:B574, (ROW(B555:B574)-ROW(B555)+1)) / (20*21/2)</f>
        <v>9.4377285714285701</v>
      </c>
      <c r="J571" s="2">
        <f t="shared" si="66"/>
        <v>9.4851202774976322</v>
      </c>
      <c r="K571" s="2">
        <f t="shared" si="68"/>
        <v>9.6129577313388488</v>
      </c>
    </row>
    <row r="572" spans="1:11" ht="13.5" x14ac:dyDescent="0.25">
      <c r="A572" s="3">
        <f>TITRES_STAT!B575</f>
        <v>42836</v>
      </c>
      <c r="B572" s="6">
        <f>TITRES_STAT!D575</f>
        <v>9.3717000000000006</v>
      </c>
      <c r="C572" s="2">
        <f t="shared" si="61"/>
        <v>-0.21299999999999919</v>
      </c>
      <c r="D572" s="2">
        <f t="shared" si="62"/>
        <v>9.5080199999999984</v>
      </c>
      <c r="E572" s="2">
        <f t="shared" si="64"/>
        <v>9.4862900000000003</v>
      </c>
      <c r="F572" s="2">
        <f t="shared" si="65"/>
        <v>9.4243050000000004</v>
      </c>
      <c r="G572" s="2">
        <f t="shared" si="67"/>
        <v>9.5925339999999935</v>
      </c>
      <c r="H572" s="2">
        <f t="shared" si="63"/>
        <v>9.8520095000000065</v>
      </c>
      <c r="I572" s="2">
        <f t="array" ref="I572">SUMPRODUCT(B556:B575, (ROW(B556:B575)-ROW(B556)+1)) / (20*21/2)</f>
        <v>9.4331647619047612</v>
      </c>
      <c r="J572" s="2">
        <f t="shared" si="66"/>
        <v>9.4743183463073812</v>
      </c>
      <c r="K572" s="2">
        <f t="shared" si="68"/>
        <v>9.6034966438353653</v>
      </c>
    </row>
    <row r="573" spans="1:11" ht="13.5" x14ac:dyDescent="0.25">
      <c r="A573" s="3">
        <f>TITRES_STAT!B576</f>
        <v>42837</v>
      </c>
      <c r="B573" s="6">
        <f>TITRES_STAT!D576</f>
        <v>9.2780000000000005</v>
      </c>
      <c r="C573" s="2">
        <f t="shared" si="61"/>
        <v>-9.3700000000000117E-2</v>
      </c>
      <c r="D573" s="2">
        <f t="shared" si="62"/>
        <v>9.4977999999999998</v>
      </c>
      <c r="E573" s="2">
        <f t="shared" si="64"/>
        <v>9.4556199999999997</v>
      </c>
      <c r="F573" s="2">
        <f t="shared" si="65"/>
        <v>9.4196200000000001</v>
      </c>
      <c r="G573" s="2">
        <f t="shared" si="67"/>
        <v>9.5821399999999954</v>
      </c>
      <c r="H573" s="2">
        <f t="shared" si="63"/>
        <v>9.8567430000000069</v>
      </c>
      <c r="I573" s="2">
        <f t="array" ref="I573">SUMPRODUCT(B557:B576, (ROW(B557:B576)-ROW(B557)+1)) / (20*21/2)</f>
        <v>9.4366947619047608</v>
      </c>
      <c r="J573" s="2">
        <f t="shared" si="66"/>
        <v>9.4556213609447735</v>
      </c>
      <c r="K573" s="2">
        <f t="shared" si="68"/>
        <v>9.5907320695673111</v>
      </c>
    </row>
    <row r="574" spans="1:11" ht="13.5" x14ac:dyDescent="0.25">
      <c r="A574" s="3">
        <f>TITRES_STAT!B577</f>
        <v>42838</v>
      </c>
      <c r="B574" s="6">
        <f>TITRES_STAT!D577</f>
        <v>9.3717000000000006</v>
      </c>
      <c r="C574" s="2">
        <f t="shared" si="61"/>
        <v>9.3700000000000117E-2</v>
      </c>
      <c r="D574" s="2">
        <f t="shared" si="62"/>
        <v>9.4551999999999996</v>
      </c>
      <c r="E574" s="2">
        <f t="shared" si="64"/>
        <v>9.4347500000000011</v>
      </c>
      <c r="F574" s="2">
        <f t="shared" si="65"/>
        <v>9.4196200000000001</v>
      </c>
      <c r="G574" s="2">
        <f t="shared" si="67"/>
        <v>9.5736199999999947</v>
      </c>
      <c r="H574" s="2">
        <f t="shared" si="63"/>
        <v>9.8623130000000074</v>
      </c>
      <c r="I574" s="2">
        <f t="array" ref="I574">SUMPRODUCT(B558:B577, (ROW(B558:B577)-ROW(B558)+1)) / (20*21/2)</f>
        <v>9.4392104761904765</v>
      </c>
      <c r="J574" s="2">
        <f t="shared" si="66"/>
        <v>9.4476288503786048</v>
      </c>
      <c r="K574" s="2">
        <f t="shared" si="68"/>
        <v>9.5821425766431041</v>
      </c>
    </row>
    <row r="575" spans="1:11" ht="13.5" x14ac:dyDescent="0.25">
      <c r="A575" s="3">
        <f>TITRES_STAT!B578</f>
        <v>42839</v>
      </c>
      <c r="B575" s="6">
        <f>TITRES_STAT!D578</f>
        <v>9.3717000000000006</v>
      </c>
      <c r="C575" s="2">
        <f t="shared" si="61"/>
        <v>0</v>
      </c>
      <c r="D575" s="2">
        <f t="shared" si="62"/>
        <v>9.3955599999999997</v>
      </c>
      <c r="E575" s="2">
        <f t="shared" si="64"/>
        <v>9.4219700000000017</v>
      </c>
      <c r="F575" s="2">
        <f t="shared" si="65"/>
        <v>9.4198350000000008</v>
      </c>
      <c r="G575" s="2">
        <f t="shared" si="67"/>
        <v>9.5633959999999938</v>
      </c>
      <c r="H575" s="2">
        <f t="shared" si="63"/>
        <v>9.867883000000008</v>
      </c>
      <c r="I575" s="2">
        <f t="array" ref="I575">SUMPRODUCT(B559:B578, (ROW(B559:B578)-ROW(B559)+1)) / (20*21/2)</f>
        <v>9.4409109523809533</v>
      </c>
      <c r="J575" s="2">
        <f t="shared" si="66"/>
        <v>9.4403975312949271</v>
      </c>
      <c r="K575" s="2">
        <f t="shared" si="68"/>
        <v>9.5738899265786692</v>
      </c>
    </row>
    <row r="576" spans="1:11" ht="13.5" x14ac:dyDescent="0.25">
      <c r="A576" s="3">
        <f>TITRES_STAT!B579</f>
        <v>42842</v>
      </c>
      <c r="B576" s="6">
        <f>TITRES_STAT!D579</f>
        <v>9.4568999999999992</v>
      </c>
      <c r="C576" s="2">
        <f t="shared" si="61"/>
        <v>8.519999999999861E-2</v>
      </c>
      <c r="D576" s="2">
        <f t="shared" si="62"/>
        <v>9.370000000000001</v>
      </c>
      <c r="E576" s="2">
        <f t="shared" si="64"/>
        <v>9.4347500000000011</v>
      </c>
      <c r="F576" s="2">
        <f t="shared" si="65"/>
        <v>9.4304849999999991</v>
      </c>
      <c r="G576" s="2">
        <f t="shared" si="67"/>
        <v>9.5548759999999966</v>
      </c>
      <c r="H576" s="2">
        <f t="shared" si="63"/>
        <v>9.8734915000000072</v>
      </c>
      <c r="I576" s="2">
        <f t="array" ref="I576">SUMPRODUCT(B560:B579, (ROW(B560:B579)-ROW(B560)+1)) / (20*21/2)</f>
        <v>9.4426357142857125</v>
      </c>
      <c r="J576" s="2">
        <f t="shared" si="66"/>
        <v>9.4419691949811231</v>
      </c>
      <c r="K576" s="2">
        <f t="shared" si="68"/>
        <v>9.5693020863206826</v>
      </c>
    </row>
    <row r="577" spans="1:11" ht="13.5" x14ac:dyDescent="0.25">
      <c r="A577" s="3">
        <f>TITRES_STAT!B580</f>
        <v>42843</v>
      </c>
      <c r="B577" s="6">
        <f>TITRES_STAT!D580</f>
        <v>9.4568999999999992</v>
      </c>
      <c r="C577" s="2">
        <f t="shared" si="61"/>
        <v>0</v>
      </c>
      <c r="D577" s="2">
        <f t="shared" si="62"/>
        <v>9.3870400000000007</v>
      </c>
      <c r="E577" s="2">
        <f t="shared" si="64"/>
        <v>9.4475300000000004</v>
      </c>
      <c r="F577" s="2">
        <f t="shared" si="65"/>
        <v>9.4347449999999977</v>
      </c>
      <c r="G577" s="2">
        <f t="shared" si="67"/>
        <v>9.5463559999999958</v>
      </c>
      <c r="H577" s="2">
        <f t="shared" si="63"/>
        <v>9.8783610000000071</v>
      </c>
      <c r="I577" s="2">
        <f t="array" ref="I577">SUMPRODUCT(B561:B580, (ROW(B561:B580)-ROW(B561)+1)) / (20*21/2)</f>
        <v>9.4437519047619034</v>
      </c>
      <c r="J577" s="2">
        <f t="shared" si="66"/>
        <v>9.4433911764114917</v>
      </c>
      <c r="K577" s="2">
        <f t="shared" si="68"/>
        <v>9.5648941613669312</v>
      </c>
    </row>
    <row r="578" spans="1:11" ht="13.5" x14ac:dyDescent="0.25">
      <c r="A578" s="3">
        <f>TITRES_STAT!B581</f>
        <v>42844</v>
      </c>
      <c r="B578" s="6">
        <f>TITRES_STAT!D581</f>
        <v>9.4526000000000003</v>
      </c>
      <c r="C578" s="2">
        <f t="shared" si="61"/>
        <v>-4.2999999999988603E-3</v>
      </c>
      <c r="D578" s="2">
        <f t="shared" si="62"/>
        <v>9.4219599999999986</v>
      </c>
      <c r="E578" s="2">
        <f t="shared" si="64"/>
        <v>9.4598800000000018</v>
      </c>
      <c r="F578" s="2">
        <f t="shared" si="65"/>
        <v>9.4387899999999973</v>
      </c>
      <c r="G578" s="2">
        <f t="shared" si="67"/>
        <v>9.5377499999999973</v>
      </c>
      <c r="H578" s="2">
        <f t="shared" si="63"/>
        <v>9.8826980000000066</v>
      </c>
      <c r="I578" s="2">
        <f t="array" ref="I578">SUMPRODUCT(B562:B581, (ROW(B562:B581)-ROW(B562)+1)) / (20*21/2)</f>
        <v>9.4448514285714289</v>
      </c>
      <c r="J578" s="2">
        <f t="shared" si="66"/>
        <v>9.4442682072294453</v>
      </c>
      <c r="K578" s="2">
        <f t="shared" si="68"/>
        <v>9.5604904687643071</v>
      </c>
    </row>
    <row r="579" spans="1:11" ht="13.5" x14ac:dyDescent="0.25">
      <c r="A579" s="3">
        <f>TITRES_STAT!B582</f>
        <v>42845</v>
      </c>
      <c r="B579" s="6">
        <f>TITRES_STAT!D582</f>
        <v>9.4568999999999992</v>
      </c>
      <c r="C579" s="2">
        <f t="shared" si="61"/>
        <v>4.2999999999988603E-3</v>
      </c>
      <c r="D579" s="2">
        <f t="shared" si="62"/>
        <v>9.4390000000000001</v>
      </c>
      <c r="E579" s="2">
        <f t="shared" si="64"/>
        <v>9.4471000000000025</v>
      </c>
      <c r="F579" s="2">
        <f t="shared" si="65"/>
        <v>9.445179999999997</v>
      </c>
      <c r="G579" s="2">
        <f t="shared" si="67"/>
        <v>9.5300819999999984</v>
      </c>
      <c r="H579" s="2">
        <f t="shared" si="63"/>
        <v>9.887056500000007</v>
      </c>
      <c r="I579" s="2">
        <f t="array" ref="I579">SUMPRODUCT(B563:B582, (ROW(B563:B582)-ROW(B563)+1)) / (20*21/2)</f>
        <v>9.4526209523809523</v>
      </c>
      <c r="J579" s="2">
        <f t="shared" si="66"/>
        <v>9.445471235112354</v>
      </c>
      <c r="K579" s="2">
        <f t="shared" si="68"/>
        <v>9.5564280974402163</v>
      </c>
    </row>
    <row r="580" spans="1:11" ht="13.5" x14ac:dyDescent="0.25">
      <c r="A580" s="3">
        <f>TITRES_STAT!B583</f>
        <v>42846</v>
      </c>
      <c r="B580" s="6">
        <f>TITRES_STAT!D583</f>
        <v>9.4568999999999992</v>
      </c>
      <c r="C580" s="2">
        <f t="shared" ref="C580:C643" si="69">B580-B579</f>
        <v>0</v>
      </c>
      <c r="D580" s="2">
        <f t="shared" si="62"/>
        <v>9.456039999999998</v>
      </c>
      <c r="E580" s="2">
        <f t="shared" si="64"/>
        <v>9.4258000000000006</v>
      </c>
      <c r="F580" s="2">
        <f t="shared" si="65"/>
        <v>9.4496549999999964</v>
      </c>
      <c r="G580" s="2">
        <f t="shared" si="67"/>
        <v>9.5224139999999995</v>
      </c>
      <c r="H580" s="2">
        <f t="shared" si="63"/>
        <v>9.8903930000000067</v>
      </c>
      <c r="I580" s="2">
        <f t="array" ref="I580">SUMPRODUCT(B564:B583, (ROW(B564:B583)-ROW(B564)+1)) / (20*21/2)</f>
        <v>9.472764761904763</v>
      </c>
      <c r="J580" s="2">
        <f t="shared" si="66"/>
        <v>9.4465596889111758</v>
      </c>
      <c r="K580" s="2">
        <f t="shared" si="68"/>
        <v>9.5525250347955026</v>
      </c>
    </row>
    <row r="581" spans="1:11" ht="13.5" x14ac:dyDescent="0.25">
      <c r="A581" s="3">
        <f>TITRES_STAT!B584</f>
        <v>42849</v>
      </c>
      <c r="B581" s="6">
        <f>TITRES_STAT!D584</f>
        <v>9.4611999999999998</v>
      </c>
      <c r="C581" s="2">
        <f t="shared" si="69"/>
        <v>4.3000000000006366E-3</v>
      </c>
      <c r="D581" s="2">
        <f t="shared" si="62"/>
        <v>9.4568999999999992</v>
      </c>
      <c r="E581" s="2">
        <f t="shared" si="64"/>
        <v>9.413450000000001</v>
      </c>
      <c r="F581" s="2">
        <f t="shared" si="65"/>
        <v>9.4605199999999972</v>
      </c>
      <c r="G581" s="2">
        <f t="shared" si="67"/>
        <v>9.5156840000000003</v>
      </c>
      <c r="H581" s="2">
        <f t="shared" si="63"/>
        <v>9.8927290000000063</v>
      </c>
      <c r="I581" s="2">
        <f t="array" ref="I581">SUMPRODUCT(B565:B584, (ROW(B565:B584)-ROW(B565)+1)) / (20*21/2)</f>
        <v>9.4965600000000023</v>
      </c>
      <c r="J581" s="2">
        <f t="shared" si="66"/>
        <v>9.4479540042529688</v>
      </c>
      <c r="K581" s="2">
        <f t="shared" si="68"/>
        <v>9.5489436608819531</v>
      </c>
    </row>
    <row r="582" spans="1:11" ht="13.5" x14ac:dyDescent="0.25">
      <c r="A582" s="3">
        <f>TITRES_STAT!B585</f>
        <v>42850</v>
      </c>
      <c r="B582" s="6">
        <f>TITRES_STAT!D585</f>
        <v>9.5420999999999996</v>
      </c>
      <c r="C582" s="2">
        <f t="shared" si="69"/>
        <v>8.089999999999975E-2</v>
      </c>
      <c r="D582" s="2">
        <f t="shared" ref="D582:D645" si="70">AVERAGE(B578:B582)</f>
        <v>9.4739399999999989</v>
      </c>
      <c r="E582" s="2">
        <f t="shared" si="64"/>
        <v>9.4304900000000025</v>
      </c>
      <c r="F582" s="2">
        <f t="shared" si="65"/>
        <v>9.4583899999999979</v>
      </c>
      <c r="G582" s="2">
        <f t="shared" si="67"/>
        <v>9.5105720000000016</v>
      </c>
      <c r="H582" s="2">
        <f t="shared" si="63"/>
        <v>9.8955100000000051</v>
      </c>
      <c r="I582" s="2">
        <f t="array" ref="I582">SUMPRODUCT(B566:B585, (ROW(B566:B585)-ROW(B566)+1)) / (20*21/2)</f>
        <v>9.5201357142857148</v>
      </c>
      <c r="J582" s="2">
        <f t="shared" si="66"/>
        <v>9.4569202895622109</v>
      </c>
      <c r="K582" s="2">
        <f t="shared" si="68"/>
        <v>9.5486752820238383</v>
      </c>
    </row>
    <row r="583" spans="1:11" ht="13.5" x14ac:dyDescent="0.25">
      <c r="A583" s="3">
        <f>TITRES_STAT!B586</f>
        <v>42851</v>
      </c>
      <c r="B583" s="6">
        <f>TITRES_STAT!D586</f>
        <v>9.6699000000000002</v>
      </c>
      <c r="C583" s="2">
        <f t="shared" si="69"/>
        <v>0.12780000000000058</v>
      </c>
      <c r="D583" s="2">
        <f t="shared" si="70"/>
        <v>9.5173999999999985</v>
      </c>
      <c r="E583" s="2">
        <f t="shared" si="64"/>
        <v>9.4696800000000003</v>
      </c>
      <c r="F583" s="2">
        <f t="shared" si="65"/>
        <v>9.46265</v>
      </c>
      <c r="G583" s="2">
        <f t="shared" si="67"/>
        <v>9.5080159999999996</v>
      </c>
      <c r="H583" s="2">
        <f t="shared" si="63"/>
        <v>9.8989710000000066</v>
      </c>
      <c r="I583" s="2">
        <f t="array" ref="I583">SUMPRODUCT(B567:B586, (ROW(B567:B586)-ROW(B567)+1)) / (20*21/2)</f>
        <v>9.5666100000000007</v>
      </c>
      <c r="J583" s="2">
        <f t="shared" si="66"/>
        <v>9.4772040715086661</v>
      </c>
      <c r="K583" s="2">
        <f t="shared" si="68"/>
        <v>9.5534291925327075</v>
      </c>
    </row>
    <row r="584" spans="1:11" ht="13.5" x14ac:dyDescent="0.25">
      <c r="A584" s="3">
        <f>TITRES_STAT!B587</f>
        <v>42852</v>
      </c>
      <c r="B584" s="6">
        <f>TITRES_STAT!D587</f>
        <v>9.7125000000000004</v>
      </c>
      <c r="C584" s="2">
        <f t="shared" si="69"/>
        <v>4.2600000000000193E-2</v>
      </c>
      <c r="D584" s="2">
        <f t="shared" si="70"/>
        <v>9.5685199999999995</v>
      </c>
      <c r="E584" s="2">
        <f t="shared" si="64"/>
        <v>9.5037600000000015</v>
      </c>
      <c r="F584" s="2">
        <f t="shared" si="65"/>
        <v>9.4692550000000004</v>
      </c>
      <c r="G584" s="2">
        <f t="shared" si="67"/>
        <v>9.5063120000000012</v>
      </c>
      <c r="H584" s="2">
        <f t="shared" si="63"/>
        <v>9.9026450000000068</v>
      </c>
      <c r="I584" s="2">
        <f t="array" ref="I584">SUMPRODUCT(B568:B587, (ROW(B568:B587)-ROW(B568)+1)) / (20*21/2)</f>
        <v>9.6181557142857148</v>
      </c>
      <c r="J584" s="2">
        <f t="shared" si="66"/>
        <v>9.4996132075554609</v>
      </c>
      <c r="K584" s="2">
        <f t="shared" si="68"/>
        <v>9.5596672634137789</v>
      </c>
    </row>
    <row r="585" spans="1:11" ht="13.5" x14ac:dyDescent="0.25">
      <c r="A585" s="3">
        <f>TITRES_STAT!B588</f>
        <v>42853</v>
      </c>
      <c r="B585" s="6">
        <f>TITRES_STAT!D588</f>
        <v>9.7167999999999992</v>
      </c>
      <c r="C585" s="2">
        <f t="shared" si="69"/>
        <v>4.2999999999988603E-3</v>
      </c>
      <c r="D585" s="2">
        <f t="shared" si="70"/>
        <v>9.6204999999999998</v>
      </c>
      <c r="E585" s="2">
        <f t="shared" si="64"/>
        <v>9.5382700000000007</v>
      </c>
      <c r="F585" s="2">
        <f t="shared" si="65"/>
        <v>9.480120000000003</v>
      </c>
      <c r="G585" s="2">
        <f t="shared" si="67"/>
        <v>9.5055459999999989</v>
      </c>
      <c r="H585" s="2">
        <f t="shared" si="63"/>
        <v>9.906340500000006</v>
      </c>
      <c r="I585" s="2">
        <f t="array" ref="I585">SUMPRODUCT(B569:B588, (ROW(B569:B588)-ROW(B569)+1)) / (20*21/2)</f>
        <v>9.6662528571428563</v>
      </c>
      <c r="J585" s="2">
        <f t="shared" si="66"/>
        <v>9.5202976639787504</v>
      </c>
      <c r="K585" s="2">
        <f t="shared" si="68"/>
        <v>9.5658293315152001</v>
      </c>
    </row>
    <row r="586" spans="1:11" ht="13.5" x14ac:dyDescent="0.25">
      <c r="A586" s="3">
        <f>TITRES_STAT!B589</f>
        <v>42857</v>
      </c>
      <c r="B586" s="6">
        <f>TITRES_STAT!D589</f>
        <v>9.9680999999999997</v>
      </c>
      <c r="C586" s="2">
        <f t="shared" si="69"/>
        <v>0.25130000000000052</v>
      </c>
      <c r="D586" s="2">
        <f t="shared" si="70"/>
        <v>9.7218800000000005</v>
      </c>
      <c r="E586" s="2">
        <f t="shared" si="64"/>
        <v>9.5893899999999999</v>
      </c>
      <c r="F586" s="2">
        <f t="shared" si="65"/>
        <v>9.5120700000000014</v>
      </c>
      <c r="G586" s="2">
        <f t="shared" si="67"/>
        <v>9.5093800000000002</v>
      </c>
      <c r="H586" s="2">
        <f t="shared" ref="H586:H649" si="71">AVERAGE(B387:B586)</f>
        <v>9.9112925000000072</v>
      </c>
      <c r="I586" s="2">
        <f t="array" ref="I586">SUMPRODUCT(B570:B589, (ROW(B570:B589)-ROW(B570)+1)) / (20*21/2)</f>
        <v>9.6987299999999976</v>
      </c>
      <c r="J586" s="2">
        <f t="shared" si="66"/>
        <v>9.5629455055045849</v>
      </c>
      <c r="K586" s="2">
        <f t="shared" si="68"/>
        <v>9.5816046518479379</v>
      </c>
    </row>
    <row r="587" spans="1:11" ht="13.5" x14ac:dyDescent="0.25">
      <c r="A587" s="3">
        <f>TITRES_STAT!B590</f>
        <v>42858</v>
      </c>
      <c r="B587" s="6">
        <f>TITRES_STAT!D590</f>
        <v>10.0533</v>
      </c>
      <c r="C587" s="2">
        <f t="shared" si="69"/>
        <v>8.5200000000000387E-2</v>
      </c>
      <c r="D587" s="2">
        <f t="shared" si="70"/>
        <v>9.8241200000000006</v>
      </c>
      <c r="E587" s="2">
        <f t="shared" si="64"/>
        <v>9.6490299999999998</v>
      </c>
      <c r="F587" s="2">
        <f t="shared" si="65"/>
        <v>9.5482800000000019</v>
      </c>
      <c r="G587" s="2">
        <f t="shared" si="67"/>
        <v>9.5149179999999998</v>
      </c>
      <c r="H587" s="2">
        <f t="shared" si="71"/>
        <v>9.916711500000007</v>
      </c>
      <c r="I587" s="2">
        <f t="array" ref="I587">SUMPRODUCT(B571:B590, (ROW(B571:B590)-ROW(B571)+1)) / (20*21/2)</f>
        <v>9.7295842857142851</v>
      </c>
      <c r="J587" s="2">
        <f t="shared" si="66"/>
        <v>9.6096459335517679</v>
      </c>
      <c r="K587" s="2">
        <f t="shared" si="68"/>
        <v>9.6001025086382157</v>
      </c>
    </row>
    <row r="588" spans="1:11" ht="13.5" x14ac:dyDescent="0.25">
      <c r="A588" s="3">
        <f>TITRES_STAT!B591</f>
        <v>42859</v>
      </c>
      <c r="B588" s="6">
        <f>TITRES_STAT!D591</f>
        <v>10.0533</v>
      </c>
      <c r="C588" s="2">
        <f t="shared" si="69"/>
        <v>0</v>
      </c>
      <c r="D588" s="2">
        <f t="shared" si="70"/>
        <v>9.9008000000000003</v>
      </c>
      <c r="E588" s="2">
        <f t="shared" ref="E588:E651" si="72">AVERAGE(B579:B588)</f>
        <v>9.7091000000000012</v>
      </c>
      <c r="F588" s="2">
        <f t="shared" si="65"/>
        <v>9.5844900000000024</v>
      </c>
      <c r="G588" s="2">
        <f t="shared" si="67"/>
        <v>9.5208819999999985</v>
      </c>
      <c r="H588" s="2">
        <f t="shared" si="71"/>
        <v>9.9222125000000059</v>
      </c>
      <c r="I588" s="2">
        <f t="array" ref="I588">SUMPRODUCT(B572:B591, (ROW(B572:B591)-ROW(B572)+1)) / (20*21/2)</f>
        <v>9.7549928571428559</v>
      </c>
      <c r="J588" s="2">
        <f t="shared" si="66"/>
        <v>9.6518987017849334</v>
      </c>
      <c r="K588" s="2">
        <f t="shared" si="68"/>
        <v>9.6178749592798543</v>
      </c>
    </row>
    <row r="589" spans="1:11" ht="13.5" x14ac:dyDescent="0.25">
      <c r="A589" s="3">
        <f>TITRES_STAT!B592</f>
        <v>42860</v>
      </c>
      <c r="B589" s="6">
        <f>TITRES_STAT!D592</f>
        <v>9.9254999999999995</v>
      </c>
      <c r="C589" s="2">
        <f t="shared" si="69"/>
        <v>-0.12780000000000058</v>
      </c>
      <c r="D589" s="2">
        <f t="shared" si="70"/>
        <v>9.9434000000000005</v>
      </c>
      <c r="E589" s="2">
        <f t="shared" si="72"/>
        <v>9.7559600000000017</v>
      </c>
      <c r="F589" s="2">
        <f t="shared" si="65"/>
        <v>9.6015300000000021</v>
      </c>
      <c r="G589" s="2">
        <f t="shared" si="67"/>
        <v>9.5239499999999992</v>
      </c>
      <c r="H589" s="2">
        <f t="shared" si="71"/>
        <v>9.927278500000007</v>
      </c>
      <c r="I589" s="2">
        <f t="array" ref="I589">SUMPRODUCT(B573:B592, (ROW(B573:B592)-ROW(B573)+1)) / (20*21/2)</f>
        <v>9.7768566666666672</v>
      </c>
      <c r="J589" s="2">
        <f t="shared" si="66"/>
        <v>9.677955968281605</v>
      </c>
      <c r="K589" s="2">
        <f t="shared" si="68"/>
        <v>9.6299386863669181</v>
      </c>
    </row>
    <row r="590" spans="1:11" ht="13.5" x14ac:dyDescent="0.25">
      <c r="A590" s="3">
        <f>TITRES_STAT!B593</f>
        <v>42863</v>
      </c>
      <c r="B590" s="6">
        <f>TITRES_STAT!D593</f>
        <v>9.9254999999999995</v>
      </c>
      <c r="C590" s="2">
        <f t="shared" si="69"/>
        <v>0</v>
      </c>
      <c r="D590" s="2">
        <f t="shared" si="70"/>
        <v>9.9851399999999995</v>
      </c>
      <c r="E590" s="2">
        <f t="shared" si="72"/>
        <v>9.8028200000000005</v>
      </c>
      <c r="F590" s="2">
        <f t="shared" si="65"/>
        <v>9.6143100000000015</v>
      </c>
      <c r="G590" s="2">
        <f t="shared" si="67"/>
        <v>9.5273579999999995</v>
      </c>
      <c r="H590" s="2">
        <f t="shared" si="71"/>
        <v>9.9323445000000063</v>
      </c>
      <c r="I590" s="2">
        <f t="array" ref="I590">SUMPRODUCT(B574:B593, (ROW(B574:B593)-ROW(B574)+1)) / (20*21/2)</f>
        <v>9.7959728571428553</v>
      </c>
      <c r="J590" s="2">
        <f t="shared" si="66"/>
        <v>9.7015315903500223</v>
      </c>
      <c r="K590" s="2">
        <f t="shared" si="68"/>
        <v>9.6415293261172348</v>
      </c>
    </row>
    <row r="591" spans="1:11" ht="13.5" x14ac:dyDescent="0.25">
      <c r="A591" s="3">
        <f>TITRES_STAT!B594</f>
        <v>42864</v>
      </c>
      <c r="B591" s="6">
        <f>TITRES_STAT!D594</f>
        <v>9.8811</v>
      </c>
      <c r="C591" s="2">
        <f t="shared" si="69"/>
        <v>-4.4399999999999551E-2</v>
      </c>
      <c r="D591" s="2">
        <f t="shared" si="70"/>
        <v>9.9677400000000009</v>
      </c>
      <c r="E591" s="2">
        <f t="shared" si="72"/>
        <v>9.8448100000000007</v>
      </c>
      <c r="F591" s="2">
        <f t="shared" si="65"/>
        <v>9.6291300000000017</v>
      </c>
      <c r="G591" s="2">
        <f t="shared" si="67"/>
        <v>9.5298780000000018</v>
      </c>
      <c r="H591" s="2">
        <f t="shared" si="71"/>
        <v>9.9378020000000085</v>
      </c>
      <c r="I591" s="2">
        <f t="array" ref="I591">SUMPRODUCT(B575:B594, (ROW(B575:B594)-ROW(B575)+1)) / (20*21/2)</f>
        <v>9.8114976190476177</v>
      </c>
      <c r="J591" s="2">
        <f t="shared" si="66"/>
        <v>9.7186333436500192</v>
      </c>
      <c r="K591" s="2">
        <f t="shared" si="68"/>
        <v>9.650924254504794</v>
      </c>
    </row>
    <row r="592" spans="1:11" ht="13.5" x14ac:dyDescent="0.25">
      <c r="A592" s="3">
        <f>TITRES_STAT!B595</f>
        <v>42865</v>
      </c>
      <c r="B592" s="6">
        <f>TITRES_STAT!D595</f>
        <v>9.8587000000000007</v>
      </c>
      <c r="C592" s="2">
        <f t="shared" si="69"/>
        <v>-2.2399999999999309E-2</v>
      </c>
      <c r="D592" s="2">
        <f t="shared" si="70"/>
        <v>9.9288199999999982</v>
      </c>
      <c r="E592" s="2">
        <f t="shared" si="72"/>
        <v>9.8764700000000012</v>
      </c>
      <c r="F592" s="2">
        <f t="shared" si="65"/>
        <v>9.6534800000000018</v>
      </c>
      <c r="G592" s="2">
        <f t="shared" si="67"/>
        <v>9.5328020000000002</v>
      </c>
      <c r="H592" s="2">
        <f t="shared" si="71"/>
        <v>9.9425545000000071</v>
      </c>
      <c r="I592" s="2">
        <f t="array" ref="I592">SUMPRODUCT(B576:B595, (ROW(B576:B595)-ROW(B576)+1)) / (20*21/2)</f>
        <v>9.8243385714285711</v>
      </c>
      <c r="J592" s="2">
        <f t="shared" si="66"/>
        <v>9.731973025207159</v>
      </c>
      <c r="K592" s="2">
        <f t="shared" si="68"/>
        <v>9.6590723229555877</v>
      </c>
    </row>
    <row r="593" spans="1:11" ht="13.5" x14ac:dyDescent="0.25">
      <c r="A593" s="3">
        <f>TITRES_STAT!B596</f>
        <v>42866</v>
      </c>
      <c r="B593" s="6">
        <f>TITRES_STAT!D596</f>
        <v>9.8542000000000005</v>
      </c>
      <c r="C593" s="2">
        <f t="shared" si="69"/>
        <v>-4.5000000000001705E-3</v>
      </c>
      <c r="D593" s="2">
        <f t="shared" si="70"/>
        <v>9.8889999999999993</v>
      </c>
      <c r="E593" s="2">
        <f t="shared" si="72"/>
        <v>9.8948999999999998</v>
      </c>
      <c r="F593" s="2">
        <f t="shared" si="65"/>
        <v>9.6822900000000001</v>
      </c>
      <c r="G593" s="2">
        <f t="shared" si="67"/>
        <v>9.5357219999999998</v>
      </c>
      <c r="H593" s="2">
        <f t="shared" si="71"/>
        <v>9.9486135000000075</v>
      </c>
      <c r="I593" s="2">
        <f t="array" ref="I593">SUMPRODUCT(B577:B596, (ROW(B577:B596)-ROW(B577)+1)) / (20*21/2)</f>
        <v>9.8319552380952402</v>
      </c>
      <c r="J593" s="2">
        <f t="shared" si="66"/>
        <v>9.7436136894731433</v>
      </c>
      <c r="K593" s="2">
        <f t="shared" si="68"/>
        <v>9.6667243887220362</v>
      </c>
    </row>
    <row r="594" spans="1:11" ht="13.5" x14ac:dyDescent="0.25">
      <c r="A594" s="3">
        <f>TITRES_STAT!B597</f>
        <v>42867</v>
      </c>
      <c r="B594" s="6">
        <f>TITRES_STAT!D597</f>
        <v>9.8452999999999999</v>
      </c>
      <c r="C594" s="2">
        <f t="shared" si="69"/>
        <v>-8.9000000000005741E-3</v>
      </c>
      <c r="D594" s="2">
        <f t="shared" si="70"/>
        <v>9.8729600000000008</v>
      </c>
      <c r="E594" s="2">
        <f t="shared" si="72"/>
        <v>9.9081799999999998</v>
      </c>
      <c r="F594" s="2">
        <f t="shared" si="65"/>
        <v>9.7059700000000007</v>
      </c>
      <c r="G594" s="2">
        <f t="shared" si="67"/>
        <v>9.5392300000000017</v>
      </c>
      <c r="H594" s="2">
        <f t="shared" si="71"/>
        <v>9.9546280000000085</v>
      </c>
      <c r="I594" s="2">
        <f t="array" ref="I594">SUMPRODUCT(B578:B597, (ROW(B578:B597)-ROW(B578)+1)) / (20*21/2)</f>
        <v>9.8357600000000023</v>
      </c>
      <c r="J594" s="2">
        <f t="shared" si="66"/>
        <v>9.75329809999951</v>
      </c>
      <c r="K594" s="2">
        <f t="shared" si="68"/>
        <v>9.6737273538701913</v>
      </c>
    </row>
    <row r="595" spans="1:11" ht="13.5" x14ac:dyDescent="0.25">
      <c r="A595" s="3">
        <f>TITRES_STAT!B598</f>
        <v>42870</v>
      </c>
      <c r="B595" s="6">
        <f>TITRES_STAT!D598</f>
        <v>9.8407999999999998</v>
      </c>
      <c r="C595" s="2">
        <f t="shared" si="69"/>
        <v>-4.5000000000001705E-3</v>
      </c>
      <c r="D595" s="2">
        <f t="shared" si="70"/>
        <v>9.8560200000000009</v>
      </c>
      <c r="E595" s="2">
        <f t="shared" si="72"/>
        <v>9.9205799999999993</v>
      </c>
      <c r="F595" s="2">
        <f t="shared" si="65"/>
        <v>9.7294250000000009</v>
      </c>
      <c r="G595" s="2">
        <f t="shared" si="67"/>
        <v>9.5424780000000009</v>
      </c>
      <c r="H595" s="2">
        <f t="shared" si="71"/>
        <v>9.9596795000000071</v>
      </c>
      <c r="I595" s="2">
        <f t="array" ref="I595">SUMPRODUCT(B579:B598, (ROW(B579:B598)-ROW(B579)+1)) / (20*21/2)</f>
        <v>9.8367166666666677</v>
      </c>
      <c r="J595" s="2">
        <f t="shared" si="66"/>
        <v>9.761631614285271</v>
      </c>
      <c r="K595" s="2">
        <f t="shared" si="68"/>
        <v>9.6802792223458702</v>
      </c>
    </row>
    <row r="596" spans="1:11" ht="13.5" x14ac:dyDescent="0.25">
      <c r="A596" s="3">
        <f>TITRES_STAT!B599</f>
        <v>42871</v>
      </c>
      <c r="B596" s="6">
        <f>TITRES_STAT!D599</f>
        <v>9.8094000000000001</v>
      </c>
      <c r="C596" s="2">
        <f t="shared" si="69"/>
        <v>-3.139999999999965E-2</v>
      </c>
      <c r="D596" s="2">
        <f t="shared" si="70"/>
        <v>9.8416800000000002</v>
      </c>
      <c r="E596" s="2">
        <f t="shared" si="72"/>
        <v>9.9047099999999997</v>
      </c>
      <c r="F596" s="2">
        <f t="shared" ref="F596:F659" si="73">AVERAGE(B577:B596)</f>
        <v>9.7470500000000015</v>
      </c>
      <c r="G596" s="2">
        <f t="shared" si="67"/>
        <v>9.5469720000000002</v>
      </c>
      <c r="H596" s="2">
        <f t="shared" si="71"/>
        <v>9.9663525000000064</v>
      </c>
      <c r="I596" s="2">
        <f t="array" ref="I596">SUMPRODUCT(B580:B599, (ROW(B580:B599)-ROW(B580)+1)) / (20*21/2)</f>
        <v>9.834439999999999</v>
      </c>
      <c r="J596" s="2">
        <f t="shared" si="66"/>
        <v>9.7661809843533405</v>
      </c>
      <c r="K596" s="2">
        <f t="shared" si="68"/>
        <v>9.6853427822538762</v>
      </c>
    </row>
    <row r="597" spans="1:11" ht="13.5" x14ac:dyDescent="0.25">
      <c r="A597" s="3">
        <f>TITRES_STAT!B600</f>
        <v>42872</v>
      </c>
      <c r="B597" s="6">
        <f>TITRES_STAT!D600</f>
        <v>9.7870000000000008</v>
      </c>
      <c r="C597" s="2">
        <f t="shared" si="69"/>
        <v>-2.2399999999999309E-2</v>
      </c>
      <c r="D597" s="2">
        <f t="shared" si="70"/>
        <v>9.8273399999999995</v>
      </c>
      <c r="E597" s="2">
        <f t="shared" si="72"/>
        <v>9.8780800000000006</v>
      </c>
      <c r="F597" s="2">
        <f t="shared" si="73"/>
        <v>9.7635550000000002</v>
      </c>
      <c r="G597" s="2">
        <f t="shared" si="67"/>
        <v>9.5510180000000009</v>
      </c>
      <c r="H597" s="2">
        <f t="shared" si="71"/>
        <v>9.9701540000000062</v>
      </c>
      <c r="I597" s="2">
        <f t="array" ref="I597">SUMPRODUCT(B581:B600, (ROW(B581:B600)-ROW(B581)+1)) / (20*21/2)</f>
        <v>9.8320166666666662</v>
      </c>
      <c r="J597" s="2">
        <f t="shared" ref="J597:J660" si="74">$J$4*B597+J596*(1-$J$4)</f>
        <v>9.768163747748261</v>
      </c>
      <c r="K597" s="2">
        <f t="shared" si="68"/>
        <v>9.6893293398125486</v>
      </c>
    </row>
    <row r="598" spans="1:11" ht="13.5" x14ac:dyDescent="0.25">
      <c r="A598" s="3">
        <f>TITRES_STAT!B601</f>
        <v>42873</v>
      </c>
      <c r="B598" s="6">
        <f>TITRES_STAT!D601</f>
        <v>9.7736000000000001</v>
      </c>
      <c r="C598" s="2">
        <f t="shared" si="69"/>
        <v>-1.3400000000000745E-2</v>
      </c>
      <c r="D598" s="2">
        <f t="shared" si="70"/>
        <v>9.8112200000000005</v>
      </c>
      <c r="E598" s="2">
        <f t="shared" si="72"/>
        <v>9.8501100000000008</v>
      </c>
      <c r="F598" s="2">
        <f t="shared" si="73"/>
        <v>9.7796050000000001</v>
      </c>
      <c r="G598" s="2">
        <f t="shared" si="67"/>
        <v>9.559056</v>
      </c>
      <c r="H598" s="2">
        <f t="shared" si="71"/>
        <v>9.9739740000000054</v>
      </c>
      <c r="I598" s="2">
        <f t="array" ref="I598">SUMPRODUCT(B582:B601, (ROW(B582:B601)-ROW(B582)+1)) / (20*21/2)</f>
        <v>9.8281066666666668</v>
      </c>
      <c r="J598" s="2">
        <f t="shared" si="74"/>
        <v>9.7686814860579503</v>
      </c>
      <c r="K598" s="2">
        <f t="shared" si="68"/>
        <v>9.6926340715846067</v>
      </c>
    </row>
    <row r="599" spans="1:11" ht="13.5" x14ac:dyDescent="0.25">
      <c r="A599" s="3">
        <f>TITRES_STAT!B602</f>
        <v>42874</v>
      </c>
      <c r="B599" s="6">
        <f>TITRES_STAT!D602</f>
        <v>9.7556999999999992</v>
      </c>
      <c r="C599" s="2">
        <f t="shared" si="69"/>
        <v>-1.7900000000000915E-2</v>
      </c>
      <c r="D599" s="2">
        <f t="shared" si="70"/>
        <v>9.7932999999999986</v>
      </c>
      <c r="E599" s="2">
        <f t="shared" si="72"/>
        <v>9.8331300000000006</v>
      </c>
      <c r="F599" s="2">
        <f t="shared" si="73"/>
        <v>9.7945450000000012</v>
      </c>
      <c r="G599" s="2">
        <f t="shared" si="67"/>
        <v>9.5667359999999988</v>
      </c>
      <c r="H599" s="2">
        <f t="shared" si="71"/>
        <v>9.9766395000000063</v>
      </c>
      <c r="I599" s="2">
        <f t="array" ref="I599">SUMPRODUCT(B583:B602, (ROW(B583:B602)-ROW(B583)+1)) / (20*21/2)</f>
        <v>9.8504733333333334</v>
      </c>
      <c r="J599" s="2">
        <f t="shared" si="74"/>
        <v>9.7674451540524316</v>
      </c>
      <c r="K599" s="2">
        <f t="shared" si="68"/>
        <v>9.6951072452479554</v>
      </c>
    </row>
    <row r="600" spans="1:11" ht="13.5" x14ac:dyDescent="0.25">
      <c r="A600" s="3">
        <f>TITRES_STAT!B603</f>
        <v>42877</v>
      </c>
      <c r="B600" s="6">
        <f>TITRES_STAT!D603</f>
        <v>9.7690999999999999</v>
      </c>
      <c r="C600" s="2">
        <f t="shared" si="69"/>
        <v>1.3400000000000745E-2</v>
      </c>
      <c r="D600" s="2">
        <f t="shared" si="70"/>
        <v>9.7789600000000014</v>
      </c>
      <c r="E600" s="2">
        <f t="shared" si="72"/>
        <v>9.8174900000000012</v>
      </c>
      <c r="F600" s="2">
        <f t="shared" si="73"/>
        <v>9.810155</v>
      </c>
      <c r="G600" s="2">
        <f t="shared" si="67"/>
        <v>9.5746839999999978</v>
      </c>
      <c r="H600" s="2">
        <f t="shared" si="71"/>
        <v>9.9804370000000056</v>
      </c>
      <c r="I600" s="2">
        <f t="array" ref="I600">SUMPRODUCT(B584:B603, (ROW(B584:B603)-ROW(B584)+1)) / (20*21/2)</f>
        <v>9.8806100000000008</v>
      </c>
      <c r="J600" s="2">
        <f t="shared" si="74"/>
        <v>9.7676027584283904</v>
      </c>
      <c r="K600" s="2">
        <f t="shared" si="68"/>
        <v>9.6980089219048988</v>
      </c>
    </row>
    <row r="601" spans="1:11" ht="13.5" x14ac:dyDescent="0.25">
      <c r="A601" s="3">
        <f>TITRES_STAT!B604</f>
        <v>42878</v>
      </c>
      <c r="B601" s="6">
        <f>TITRES_STAT!D604</f>
        <v>9.7690999999999999</v>
      </c>
      <c r="C601" s="2">
        <f t="shared" si="69"/>
        <v>0</v>
      </c>
      <c r="D601" s="2">
        <f t="shared" si="70"/>
        <v>9.770900000000001</v>
      </c>
      <c r="E601" s="2">
        <f t="shared" si="72"/>
        <v>9.8062899999999988</v>
      </c>
      <c r="F601" s="2">
        <f t="shared" si="73"/>
        <v>9.8255500000000016</v>
      </c>
      <c r="G601" s="2">
        <f t="shared" si="67"/>
        <v>9.5826319999999967</v>
      </c>
      <c r="H601" s="2">
        <f t="shared" si="71"/>
        <v>9.9832760000000071</v>
      </c>
      <c r="I601" s="2">
        <f t="array" ref="I601">SUMPRODUCT(B585:B604, (ROW(B585:B604)-ROW(B585)+1)) / (20*21/2)</f>
        <v>9.9045371428571407</v>
      </c>
      <c r="J601" s="2">
        <f t="shared" si="74"/>
        <v>9.7677453528637823</v>
      </c>
      <c r="K601" s="2">
        <f t="shared" si="68"/>
        <v>9.7007968073203941</v>
      </c>
    </row>
    <row r="602" spans="1:11" ht="13.5" x14ac:dyDescent="0.25">
      <c r="A602" s="3">
        <f>TITRES_STAT!B605</f>
        <v>42879</v>
      </c>
      <c r="B602" s="6">
        <f>TITRES_STAT!D605</f>
        <v>10.0604</v>
      </c>
      <c r="C602" s="2">
        <f t="shared" si="69"/>
        <v>0.29129999999999967</v>
      </c>
      <c r="D602" s="2">
        <f t="shared" si="70"/>
        <v>9.8255800000000004</v>
      </c>
      <c r="E602" s="2">
        <f t="shared" si="72"/>
        <v>9.8264599999999991</v>
      </c>
      <c r="F602" s="2">
        <f t="shared" si="73"/>
        <v>9.851465000000001</v>
      </c>
      <c r="G602" s="2">
        <f t="shared" si="67"/>
        <v>9.5964059999999964</v>
      </c>
      <c r="H602" s="2">
        <f t="shared" si="71"/>
        <v>9.9875715000000067</v>
      </c>
      <c r="I602" s="2">
        <f t="array" ref="I602">SUMPRODUCT(B586:B605, (ROW(B586:B605)-ROW(B586)+1)) / (20*21/2)</f>
        <v>9.9264876190476183</v>
      </c>
      <c r="J602" s="2">
        <f t="shared" si="74"/>
        <v>9.7956172240196118</v>
      </c>
      <c r="K602" s="2">
        <f t="shared" si="68"/>
        <v>9.7148988933078311</v>
      </c>
    </row>
    <row r="603" spans="1:11" ht="13.5" x14ac:dyDescent="0.25">
      <c r="A603" s="3">
        <f>TITRES_STAT!B606</f>
        <v>42880</v>
      </c>
      <c r="B603" s="6">
        <f>TITRES_STAT!D606</f>
        <v>10.167899999999999</v>
      </c>
      <c r="C603" s="2">
        <f t="shared" si="69"/>
        <v>0.10749999999999993</v>
      </c>
      <c r="D603" s="2">
        <f t="shared" si="70"/>
        <v>9.9044399999999992</v>
      </c>
      <c r="E603" s="2">
        <f t="shared" si="72"/>
        <v>9.8578299999999999</v>
      </c>
      <c r="F603" s="2">
        <f t="shared" si="73"/>
        <v>9.8763649999999998</v>
      </c>
      <c r="G603" s="2">
        <f t="shared" si="67"/>
        <v>9.6123299999999947</v>
      </c>
      <c r="H603" s="2">
        <f t="shared" si="71"/>
        <v>9.9924255000000031</v>
      </c>
      <c r="I603" s="2">
        <f t="array" ref="I603">SUMPRODUCT(B587:B606, (ROW(B587:B606)-ROW(B587)+1)) / (20*21/2)</f>
        <v>9.9460533333333316</v>
      </c>
      <c r="J603" s="2">
        <f t="shared" si="74"/>
        <v>9.8310727264939342</v>
      </c>
      <c r="K603" s="2">
        <f t="shared" si="68"/>
        <v>9.7326636425898769</v>
      </c>
    </row>
    <row r="604" spans="1:11" ht="13.5" x14ac:dyDescent="0.25">
      <c r="A604" s="3">
        <f>TITRES_STAT!B607</f>
        <v>42881</v>
      </c>
      <c r="B604" s="6">
        <f>TITRES_STAT!D607</f>
        <v>10.127599999999999</v>
      </c>
      <c r="C604" s="2">
        <f t="shared" si="69"/>
        <v>-4.0300000000000225E-2</v>
      </c>
      <c r="D604" s="2">
        <f t="shared" si="70"/>
        <v>9.9788199999999989</v>
      </c>
      <c r="E604" s="2">
        <f t="shared" si="72"/>
        <v>9.8860600000000005</v>
      </c>
      <c r="F604" s="2">
        <f t="shared" si="73"/>
        <v>9.8971199999999993</v>
      </c>
      <c r="G604" s="2">
        <f t="shared" si="67"/>
        <v>9.627447999999994</v>
      </c>
      <c r="H604" s="2">
        <f t="shared" si="71"/>
        <v>9.9970780000000055</v>
      </c>
      <c r="I604" s="2">
        <f t="array" ref="I604">SUMPRODUCT(B588:B607, (ROW(B588:B607)-ROW(B588)+1)) / (20*21/2)</f>
        <v>9.9636047619047616</v>
      </c>
      <c r="J604" s="2">
        <f t="shared" si="74"/>
        <v>9.8593134192087977</v>
      </c>
      <c r="K604" s="2">
        <f t="shared" si="68"/>
        <v>9.7481513428804689</v>
      </c>
    </row>
    <row r="605" spans="1:11" ht="13.5" x14ac:dyDescent="0.25">
      <c r="A605" s="3">
        <f>TITRES_STAT!B608</f>
        <v>42884</v>
      </c>
      <c r="B605" s="6">
        <f>TITRES_STAT!D608</f>
        <v>10.127599999999999</v>
      </c>
      <c r="C605" s="2">
        <f t="shared" si="69"/>
        <v>0</v>
      </c>
      <c r="D605" s="2">
        <f t="shared" si="70"/>
        <v>10.050520000000001</v>
      </c>
      <c r="E605" s="2">
        <f t="shared" si="72"/>
        <v>9.9147400000000001</v>
      </c>
      <c r="F605" s="2">
        <f t="shared" si="73"/>
        <v>9.9176599999999997</v>
      </c>
      <c r="G605" s="2">
        <f t="shared" si="67"/>
        <v>9.6426519999999929</v>
      </c>
      <c r="H605" s="2">
        <f t="shared" si="71"/>
        <v>10.001922500000004</v>
      </c>
      <c r="I605" s="2">
        <f t="array" ref="I605">SUMPRODUCT(B589:B608, (ROW(B589:B608)-ROW(B589)+1)) / (20*21/2)</f>
        <v>9.9569828571428562</v>
      </c>
      <c r="J605" s="2">
        <f t="shared" si="74"/>
        <v>9.8848645221412941</v>
      </c>
      <c r="K605" s="2">
        <f t="shared" si="68"/>
        <v>9.7630316823753525</v>
      </c>
    </row>
    <row r="606" spans="1:11" ht="13.5" x14ac:dyDescent="0.25">
      <c r="A606" s="3">
        <f>TITRES_STAT!B609</f>
        <v>42885</v>
      </c>
      <c r="B606" s="6">
        <f>TITRES_STAT!D609</f>
        <v>10.123100000000001</v>
      </c>
      <c r="C606" s="2">
        <f t="shared" si="69"/>
        <v>-4.4999999999983942E-3</v>
      </c>
      <c r="D606" s="2">
        <f t="shared" si="70"/>
        <v>10.121320000000001</v>
      </c>
      <c r="E606" s="2">
        <f t="shared" si="72"/>
        <v>9.9461100000000009</v>
      </c>
      <c r="F606" s="2">
        <f t="shared" si="73"/>
        <v>9.9254100000000012</v>
      </c>
      <c r="G606" s="2">
        <f t="shared" si="67"/>
        <v>9.660235999999994</v>
      </c>
      <c r="H606" s="2">
        <f t="shared" si="71"/>
        <v>10.006957500000004</v>
      </c>
      <c r="I606" s="2">
        <f t="array" ref="I606">SUMPRODUCT(B590:B609, (ROW(B590:B609)-ROW(B590)+1)) / (20*21/2)</f>
        <v>9.9640971428571419</v>
      </c>
      <c r="J606" s="2">
        <f t="shared" si="74"/>
        <v>9.9075536152706949</v>
      </c>
      <c r="K606" s="2">
        <f t="shared" si="68"/>
        <v>9.7771520085567118</v>
      </c>
    </row>
    <row r="607" spans="1:11" ht="13.5" x14ac:dyDescent="0.25">
      <c r="A607" s="3">
        <f>TITRES_STAT!B610</f>
        <v>42886</v>
      </c>
      <c r="B607" s="6">
        <f>TITRES_STAT!D610</f>
        <v>10.1097</v>
      </c>
      <c r="C607" s="2">
        <f t="shared" si="69"/>
        <v>-1.3400000000000745E-2</v>
      </c>
      <c r="D607" s="2">
        <f t="shared" si="70"/>
        <v>10.131180000000001</v>
      </c>
      <c r="E607" s="2">
        <f t="shared" si="72"/>
        <v>9.9783800000000014</v>
      </c>
      <c r="F607" s="2">
        <f t="shared" si="73"/>
        <v>9.928230000000001</v>
      </c>
      <c r="G607" s="2">
        <f t="shared" si="67"/>
        <v>9.6749959999999948</v>
      </c>
      <c r="H607" s="2">
        <f t="shared" si="71"/>
        <v>10.010647500000005</v>
      </c>
      <c r="I607" s="2">
        <f t="array" ref="I607">SUMPRODUCT(B591:B610, (ROW(B591:B610)-ROW(B591)+1)) / (20*21/2)</f>
        <v>9.981127142857142</v>
      </c>
      <c r="J607" s="2">
        <f t="shared" si="74"/>
        <v>9.9268056519115824</v>
      </c>
      <c r="K607" s="2">
        <f t="shared" si="68"/>
        <v>9.7901931062603715</v>
      </c>
    </row>
    <row r="608" spans="1:11" ht="13.5" x14ac:dyDescent="0.25">
      <c r="A608" s="3">
        <f>TITRES_STAT!B611</f>
        <v>42887</v>
      </c>
      <c r="B608" s="6">
        <f>TITRES_STAT!D611</f>
        <v>9.8587000000000007</v>
      </c>
      <c r="C608" s="2">
        <f t="shared" si="69"/>
        <v>-0.25099999999999945</v>
      </c>
      <c r="D608" s="2">
        <f t="shared" si="70"/>
        <v>10.06934</v>
      </c>
      <c r="E608" s="2">
        <f t="shared" si="72"/>
        <v>9.9868899999999989</v>
      </c>
      <c r="F608" s="2">
        <f t="shared" si="73"/>
        <v>9.9184999999999999</v>
      </c>
      <c r="G608" s="2">
        <f t="shared" si="67"/>
        <v>9.6847359999999938</v>
      </c>
      <c r="H608" s="2">
        <f t="shared" si="71"/>
        <v>10.012976000000005</v>
      </c>
      <c r="I608" s="2">
        <f t="array" ref="I608">SUMPRODUCT(B592:B611, (ROW(B592:B611)-ROW(B592)+1)) / (20*21/2)</f>
        <v>9.9977514285714282</v>
      </c>
      <c r="J608" s="2">
        <f t="shared" si="74"/>
        <v>9.9203193993485748</v>
      </c>
      <c r="K608" s="2">
        <f t="shared" si="68"/>
        <v>9.7928796511129068</v>
      </c>
    </row>
    <row r="609" spans="1:11" ht="13.5" x14ac:dyDescent="0.25">
      <c r="A609" s="3">
        <f>TITRES_STAT!B612</f>
        <v>42888</v>
      </c>
      <c r="B609" s="6">
        <f>TITRES_STAT!D612</f>
        <v>9.9931999999999999</v>
      </c>
      <c r="C609" s="2">
        <f t="shared" si="69"/>
        <v>0.13449999999999918</v>
      </c>
      <c r="D609" s="2">
        <f t="shared" si="70"/>
        <v>10.042460000000002</v>
      </c>
      <c r="E609" s="2">
        <f t="shared" si="72"/>
        <v>10.01064</v>
      </c>
      <c r="F609" s="2">
        <f t="shared" si="73"/>
        <v>9.9218849999999996</v>
      </c>
      <c r="G609" s="2">
        <f t="shared" si="67"/>
        <v>9.6980179999999958</v>
      </c>
      <c r="H609" s="2">
        <f t="shared" si="71"/>
        <v>10.015125000000005</v>
      </c>
      <c r="I609" s="2">
        <f t="array" ref="I609">SUMPRODUCT(B593:B612, (ROW(B593:B612)-ROW(B593)+1)) / (20*21/2)</f>
        <v>9.9898323809523824</v>
      </c>
      <c r="J609" s="2">
        <f t="shared" si="74"/>
        <v>9.9272604089344245</v>
      </c>
      <c r="K609" s="2">
        <f t="shared" si="68"/>
        <v>9.8007353510692639</v>
      </c>
    </row>
    <row r="610" spans="1:11" ht="13.5" x14ac:dyDescent="0.25">
      <c r="A610" s="3">
        <f>TITRES_STAT!B613</f>
        <v>42891</v>
      </c>
      <c r="B610" s="6">
        <f>TITRES_STAT!D613</f>
        <v>10.1007</v>
      </c>
      <c r="C610" s="2">
        <f t="shared" si="69"/>
        <v>0.10749999999999993</v>
      </c>
      <c r="D610" s="2">
        <f t="shared" si="70"/>
        <v>10.03708</v>
      </c>
      <c r="E610" s="2">
        <f t="shared" si="72"/>
        <v>10.043800000000001</v>
      </c>
      <c r="F610" s="2">
        <f t="shared" si="73"/>
        <v>9.9306450000000002</v>
      </c>
      <c r="G610" s="2">
        <f t="shared" si="67"/>
        <v>9.7126839999999959</v>
      </c>
      <c r="H610" s="2">
        <f t="shared" si="71"/>
        <v>10.016384500000004</v>
      </c>
      <c r="I610" s="2">
        <f t="array" ref="I610">SUMPRODUCT(B594:B613, (ROW(B594:B613)-ROW(B594)+1)) / (20*21/2)</f>
        <v>10.00282761904762</v>
      </c>
      <c r="J610" s="2">
        <f t="shared" si="74"/>
        <v>9.9437784652263854</v>
      </c>
      <c r="K610" s="2">
        <f t="shared" si="68"/>
        <v>9.8124986706351756</v>
      </c>
    </row>
    <row r="611" spans="1:11" ht="13.5" x14ac:dyDescent="0.25">
      <c r="A611" s="3">
        <f>TITRES_STAT!B614</f>
        <v>42892</v>
      </c>
      <c r="B611" s="6">
        <f>TITRES_STAT!D614</f>
        <v>10.1052</v>
      </c>
      <c r="C611" s="2">
        <f t="shared" si="69"/>
        <v>4.5000000000001705E-3</v>
      </c>
      <c r="D611" s="2">
        <f t="shared" si="70"/>
        <v>10.0335</v>
      </c>
      <c r="E611" s="2">
        <f t="shared" si="72"/>
        <v>10.07741</v>
      </c>
      <c r="F611" s="2">
        <f t="shared" si="73"/>
        <v>9.9418499999999987</v>
      </c>
      <c r="G611" s="2">
        <f t="shared" si="67"/>
        <v>9.7299099999999967</v>
      </c>
      <c r="H611" s="2">
        <f t="shared" si="71"/>
        <v>10.015792000000006</v>
      </c>
      <c r="I611" s="2">
        <f t="array" ref="I611">SUMPRODUCT(B595:B614, (ROW(B595:B614)-ROW(B595)+1)) / (20*21/2)</f>
        <v>10.015184285714284</v>
      </c>
      <c r="J611" s="2">
        <f t="shared" si="74"/>
        <v>9.9591519447286352</v>
      </c>
      <c r="K611" s="2">
        <f t="shared" si="68"/>
        <v>9.8239771541396781</v>
      </c>
    </row>
    <row r="612" spans="1:11" ht="13.5" x14ac:dyDescent="0.25">
      <c r="A612" s="3">
        <f>TITRES_STAT!B615</f>
        <v>42893</v>
      </c>
      <c r="B612" s="6">
        <f>TITRES_STAT!D615</f>
        <v>9.8587000000000007</v>
      </c>
      <c r="C612" s="2">
        <f t="shared" si="69"/>
        <v>-0.24649999999999928</v>
      </c>
      <c r="D612" s="2">
        <f t="shared" si="70"/>
        <v>9.9832999999999998</v>
      </c>
      <c r="E612" s="2">
        <f t="shared" si="72"/>
        <v>10.05724</v>
      </c>
      <c r="F612" s="2">
        <f t="shared" si="73"/>
        <v>9.9418499999999987</v>
      </c>
      <c r="G612" s="2">
        <f t="shared" si="67"/>
        <v>9.7353899999999971</v>
      </c>
      <c r="H612" s="2">
        <f t="shared" si="71"/>
        <v>10.012433500000004</v>
      </c>
      <c r="I612" s="2">
        <f t="array" ref="I612">SUMPRODUCT(B596:B615, (ROW(B596:B615)-ROW(B596)+1)) / (20*21/2)</f>
        <v>10.02641</v>
      </c>
      <c r="J612" s="2">
        <f t="shared" si="74"/>
        <v>9.9495850928497163</v>
      </c>
      <c r="K612" s="2">
        <f t="shared" si="68"/>
        <v>9.8253388343694947</v>
      </c>
    </row>
    <row r="613" spans="1:11" ht="13.5" x14ac:dyDescent="0.25">
      <c r="A613" s="3">
        <f>TITRES_STAT!B616</f>
        <v>42894</v>
      </c>
      <c r="B613" s="6">
        <f>TITRES_STAT!D616</f>
        <v>10.0783</v>
      </c>
      <c r="C613" s="2">
        <f t="shared" si="69"/>
        <v>0.2195999999999998</v>
      </c>
      <c r="D613" s="2">
        <f t="shared" si="70"/>
        <v>10.02722</v>
      </c>
      <c r="E613" s="2">
        <f t="shared" si="72"/>
        <v>10.04828</v>
      </c>
      <c r="F613" s="2">
        <f t="shared" si="73"/>
        <v>9.9530550000000009</v>
      </c>
      <c r="G613" s="2">
        <f t="shared" si="67"/>
        <v>9.7452619999999985</v>
      </c>
      <c r="H613" s="2">
        <f t="shared" si="71"/>
        <v>10.009576500000005</v>
      </c>
      <c r="I613" s="2">
        <f t="array" ref="I613">SUMPRODUCT(B597:B616, (ROW(B597:B616)-ROW(B597)+1)) / (20*21/2)</f>
        <v>10.015140476190478</v>
      </c>
      <c r="J613" s="2">
        <f t="shared" si="74"/>
        <v>9.9618436554354588</v>
      </c>
      <c r="K613" s="2">
        <f t="shared" si="68"/>
        <v>9.8352588800804952</v>
      </c>
    </row>
    <row r="614" spans="1:11" ht="13.5" x14ac:dyDescent="0.25">
      <c r="A614" s="3">
        <f>TITRES_STAT!B617</f>
        <v>42895</v>
      </c>
      <c r="B614" s="6">
        <f>TITRES_STAT!D617</f>
        <v>10.082800000000001</v>
      </c>
      <c r="C614" s="2">
        <f t="shared" si="69"/>
        <v>4.5000000000001705E-3</v>
      </c>
      <c r="D614" s="2">
        <f t="shared" si="70"/>
        <v>10.04514</v>
      </c>
      <c r="E614" s="2">
        <f t="shared" si="72"/>
        <v>10.043800000000001</v>
      </c>
      <c r="F614" s="2">
        <f t="shared" si="73"/>
        <v>9.964929999999999</v>
      </c>
      <c r="G614" s="2">
        <f t="shared" si="67"/>
        <v>9.7553099999999979</v>
      </c>
      <c r="H614" s="2">
        <f t="shared" si="71"/>
        <v>10.006742000000004</v>
      </c>
      <c r="I614" s="2">
        <f t="array" ref="I614">SUMPRODUCT(B598:B617, (ROW(B598:B617)-ROW(B598)+1)) / (20*21/2)</f>
        <v>10.024550476190477</v>
      </c>
      <c r="J614" s="2">
        <f t="shared" si="74"/>
        <v>9.9733633072987491</v>
      </c>
      <c r="K614" s="2">
        <f t="shared" si="68"/>
        <v>9.8449663749793004</v>
      </c>
    </row>
    <row r="615" spans="1:11" ht="13.5" x14ac:dyDescent="0.25">
      <c r="A615" s="3">
        <f>TITRES_STAT!B618</f>
        <v>42898</v>
      </c>
      <c r="B615" s="6">
        <f>TITRES_STAT!D618</f>
        <v>10.082800000000001</v>
      </c>
      <c r="C615" s="2">
        <f t="shared" si="69"/>
        <v>0</v>
      </c>
      <c r="D615" s="2">
        <f t="shared" si="70"/>
        <v>10.04156</v>
      </c>
      <c r="E615" s="2">
        <f t="shared" si="72"/>
        <v>10.03932</v>
      </c>
      <c r="F615" s="2">
        <f t="shared" si="73"/>
        <v>9.9770299999999992</v>
      </c>
      <c r="G615" s="2">
        <f t="shared" si="67"/>
        <v>9.7669759999999997</v>
      </c>
      <c r="H615" s="2">
        <f t="shared" si="71"/>
        <v>10.005505000000005</v>
      </c>
      <c r="I615" s="2">
        <f t="array" ref="I615">SUMPRODUCT(B599:B618, (ROW(B599:B618)-ROW(B599)+1)) / (20*21/2)</f>
        <v>10.032573333333334</v>
      </c>
      <c r="J615" s="2">
        <f t="shared" si="74"/>
        <v>9.9837858494607747</v>
      </c>
      <c r="K615" s="2">
        <f t="shared" si="68"/>
        <v>9.8542931838036427</v>
      </c>
    </row>
    <row r="616" spans="1:11" ht="13.5" x14ac:dyDescent="0.25">
      <c r="A616" s="3">
        <f>TITRES_STAT!B619</f>
        <v>42899</v>
      </c>
      <c r="B616" s="6">
        <f>TITRES_STAT!D619</f>
        <v>9.8587000000000007</v>
      </c>
      <c r="C616" s="2">
        <f t="shared" si="69"/>
        <v>-0.22409999999999997</v>
      </c>
      <c r="D616" s="2">
        <f t="shared" si="70"/>
        <v>9.9922599999999999</v>
      </c>
      <c r="E616" s="2">
        <f t="shared" si="72"/>
        <v>10.012880000000001</v>
      </c>
      <c r="F616" s="2">
        <f t="shared" si="73"/>
        <v>9.979495</v>
      </c>
      <c r="G616" s="2">
        <f t="shared" si="67"/>
        <v>9.7775680000000005</v>
      </c>
      <c r="H616" s="2">
        <f t="shared" si="71"/>
        <v>10.003254000000004</v>
      </c>
      <c r="I616" s="2">
        <f t="array" ref="I616">SUMPRODUCT(B600:B619, (ROW(B600:B619)-ROW(B600)+1)) / (20*21/2)</f>
        <v>10.037011904761904</v>
      </c>
      <c r="J616" s="2">
        <f t="shared" si="74"/>
        <v>9.9718729114168916</v>
      </c>
      <c r="K616" s="2">
        <f t="shared" si="68"/>
        <v>9.8544660001250683</v>
      </c>
    </row>
    <row r="617" spans="1:11" ht="13.5" x14ac:dyDescent="0.25">
      <c r="A617" s="3">
        <f>TITRES_STAT!B620</f>
        <v>42900</v>
      </c>
      <c r="B617" s="6">
        <f>TITRES_STAT!D620</f>
        <v>10.0783</v>
      </c>
      <c r="C617" s="2">
        <f t="shared" si="69"/>
        <v>0.2195999999999998</v>
      </c>
      <c r="D617" s="2">
        <f t="shared" si="70"/>
        <v>10.03618</v>
      </c>
      <c r="E617" s="2">
        <f t="shared" si="72"/>
        <v>10.009740000000001</v>
      </c>
      <c r="F617" s="2">
        <f t="shared" si="73"/>
        <v>9.9940600000000011</v>
      </c>
      <c r="G617" s="2">
        <f t="shared" si="67"/>
        <v>9.7925519999999988</v>
      </c>
      <c r="H617" s="2">
        <f t="shared" si="71"/>
        <v>10.001036000000004</v>
      </c>
      <c r="I617" s="2">
        <f t="array" ref="I617">SUMPRODUCT(B601:B620, (ROW(B601:B620)-ROW(B601)+1)) / (20*21/2)</f>
        <v>10.042582857142857</v>
      </c>
      <c r="J617" s="2">
        <f t="shared" si="74"/>
        <v>9.9820088246152832</v>
      </c>
      <c r="K617" s="2">
        <f t="shared" si="68"/>
        <v>9.8632438040417334</v>
      </c>
    </row>
    <row r="618" spans="1:11" ht="13.5" x14ac:dyDescent="0.25">
      <c r="A618" s="3">
        <f>TITRES_STAT!B621</f>
        <v>42901</v>
      </c>
      <c r="B618" s="6">
        <f>TITRES_STAT!D621</f>
        <v>10.0783</v>
      </c>
      <c r="C618" s="2">
        <f t="shared" si="69"/>
        <v>0</v>
      </c>
      <c r="D618" s="2">
        <f t="shared" si="70"/>
        <v>10.03618</v>
      </c>
      <c r="E618" s="2">
        <f t="shared" si="72"/>
        <v>10.031699999999999</v>
      </c>
      <c r="F618" s="2">
        <f t="shared" si="73"/>
        <v>10.009295000000002</v>
      </c>
      <c r="G618" s="2">
        <f t="shared" si="67"/>
        <v>9.8075360000000007</v>
      </c>
      <c r="H618" s="2">
        <f t="shared" si="71"/>
        <v>9.9992655000000035</v>
      </c>
      <c r="I618" s="2">
        <f t="array" ref="I618">SUMPRODUCT(B602:B621, (ROW(B602:B621)-ROW(B602)+1)) / (20*21/2)</f>
        <v>10.089336190476191</v>
      </c>
      <c r="J618" s="2">
        <f t="shared" si="74"/>
        <v>9.9911794127471616</v>
      </c>
      <c r="K618" s="2">
        <f t="shared" si="68"/>
        <v>9.8716773803538231</v>
      </c>
    </row>
    <row r="619" spans="1:11" ht="13.5" x14ac:dyDescent="0.25">
      <c r="A619" s="3">
        <f>TITRES_STAT!B622</f>
        <v>42902</v>
      </c>
      <c r="B619" s="6">
        <f>TITRES_STAT!D622</f>
        <v>10.055899999999999</v>
      </c>
      <c r="C619" s="2">
        <f t="shared" si="69"/>
        <v>-2.2400000000001086E-2</v>
      </c>
      <c r="D619" s="2">
        <f t="shared" si="70"/>
        <v>10.030800000000001</v>
      </c>
      <c r="E619" s="2">
        <f t="shared" si="72"/>
        <v>10.037969999999998</v>
      </c>
      <c r="F619" s="2">
        <f t="shared" si="73"/>
        <v>10.024305000000002</v>
      </c>
      <c r="G619" s="2">
        <f t="shared" si="67"/>
        <v>9.8169599999999999</v>
      </c>
      <c r="H619" s="2">
        <f t="shared" si="71"/>
        <v>9.9973830000000028</v>
      </c>
      <c r="I619" s="2">
        <f t="array" ref="I619">SUMPRODUCT(B603:B622, (ROW(B603:B622)-ROW(B603)+1)) / (20*21/2)</f>
        <v>10.136728571428572</v>
      </c>
      <c r="J619" s="2">
        <f t="shared" si="74"/>
        <v>9.9973432781998124</v>
      </c>
      <c r="K619" s="2">
        <f t="shared" si="68"/>
        <v>9.8789017968105348</v>
      </c>
    </row>
    <row r="620" spans="1:11" ht="13.5" x14ac:dyDescent="0.25">
      <c r="A620" s="3">
        <f>TITRES_STAT!B623</f>
        <v>42905</v>
      </c>
      <c r="B620" s="6">
        <f>TITRES_STAT!D623</f>
        <v>10.082800000000001</v>
      </c>
      <c r="C620" s="2">
        <f t="shared" si="69"/>
        <v>2.6900000000001256E-2</v>
      </c>
      <c r="D620" s="2">
        <f t="shared" si="70"/>
        <v>10.030800000000001</v>
      </c>
      <c r="E620" s="2">
        <f t="shared" si="72"/>
        <v>10.03618</v>
      </c>
      <c r="F620" s="2">
        <f t="shared" si="73"/>
        <v>10.03999</v>
      </c>
      <c r="G620" s="2">
        <f t="shared" si="67"/>
        <v>9.8252180000000013</v>
      </c>
      <c r="H620" s="2">
        <f t="shared" si="71"/>
        <v>9.9958265000000015</v>
      </c>
      <c r="I620" s="2">
        <f t="array" ref="I620">SUMPRODUCT(B604:B623, (ROW(B604:B623)-ROW(B604)+1)) / (20*21/2)</f>
        <v>10.181667142857142</v>
      </c>
      <c r="J620" s="2">
        <f t="shared" si="74"/>
        <v>10.005482013609354</v>
      </c>
      <c r="K620" s="2">
        <f t="shared" si="68"/>
        <v>9.8868978047787497</v>
      </c>
    </row>
    <row r="621" spans="1:11" ht="13.5" x14ac:dyDescent="0.25">
      <c r="A621" s="3">
        <f>TITRES_STAT!B624</f>
        <v>42906</v>
      </c>
      <c r="B621" s="6">
        <f>TITRES_STAT!D624</f>
        <v>10.530900000000001</v>
      </c>
      <c r="C621" s="2">
        <f t="shared" si="69"/>
        <v>0.44810000000000016</v>
      </c>
      <c r="D621" s="2">
        <f t="shared" si="70"/>
        <v>10.165240000000001</v>
      </c>
      <c r="E621" s="2">
        <f t="shared" si="72"/>
        <v>10.078750000000001</v>
      </c>
      <c r="F621" s="2">
        <f t="shared" si="73"/>
        <v>10.078080000000002</v>
      </c>
      <c r="G621" s="2">
        <f t="shared" si="67"/>
        <v>9.8441420000000015</v>
      </c>
      <c r="H621" s="2">
        <f t="shared" si="71"/>
        <v>9.9988320000000002</v>
      </c>
      <c r="I621" s="2">
        <f t="array" ref="I621">SUMPRODUCT(B605:B624, (ROW(B605:B624)-ROW(B605)+1)) / (20*21/2)</f>
        <v>10.224663809523809</v>
      </c>
      <c r="J621" s="2">
        <f t="shared" si="74"/>
        <v>10.055521821837035</v>
      </c>
      <c r="K621" s="2">
        <f t="shared" si="68"/>
        <v>9.9121527928266424</v>
      </c>
    </row>
    <row r="622" spans="1:11" ht="13.5" x14ac:dyDescent="0.25">
      <c r="A622" s="3">
        <f>TITRES_STAT!B625</f>
        <v>42907</v>
      </c>
      <c r="B622" s="6">
        <f>TITRES_STAT!D625</f>
        <v>10.575699999999999</v>
      </c>
      <c r="C622" s="2">
        <f t="shared" si="69"/>
        <v>4.4799999999998619E-2</v>
      </c>
      <c r="D622" s="2">
        <f t="shared" si="70"/>
        <v>10.264720000000001</v>
      </c>
      <c r="E622" s="2">
        <f t="shared" si="72"/>
        <v>10.150450000000001</v>
      </c>
      <c r="F622" s="2">
        <f t="shared" si="73"/>
        <v>10.103845000000003</v>
      </c>
      <c r="G622" s="2">
        <f t="shared" si="67"/>
        <v>9.8682220000000012</v>
      </c>
      <c r="H622" s="2">
        <f t="shared" si="71"/>
        <v>10.001444000000001</v>
      </c>
      <c r="I622" s="2">
        <f t="array" ref="I622">SUMPRODUCT(B606:B625, (ROW(B606:B625)-ROW(B606)+1)) / (20*21/2)</f>
        <v>10.267660000000001</v>
      </c>
      <c r="J622" s="2">
        <f t="shared" si="74"/>
        <v>10.105062600709697</v>
      </c>
      <c r="K622" s="2">
        <f t="shared" si="68"/>
        <v>9.9381742519314802</v>
      </c>
    </row>
    <row r="623" spans="1:11" ht="13.5" x14ac:dyDescent="0.25">
      <c r="A623" s="3">
        <f>TITRES_STAT!B626</f>
        <v>42908</v>
      </c>
      <c r="B623" s="6">
        <f>TITRES_STAT!D626</f>
        <v>10.575699999999999</v>
      </c>
      <c r="C623" s="2">
        <f t="shared" si="69"/>
        <v>0</v>
      </c>
      <c r="D623" s="2">
        <f t="shared" si="70"/>
        <v>10.3642</v>
      </c>
      <c r="E623" s="2">
        <f t="shared" si="72"/>
        <v>10.200190000000001</v>
      </c>
      <c r="F623" s="2">
        <f t="shared" si="73"/>
        <v>10.124235000000002</v>
      </c>
      <c r="G623" s="2">
        <f t="shared" si="67"/>
        <v>9.8941759999999999</v>
      </c>
      <c r="H623" s="2">
        <f t="shared" si="71"/>
        <v>10.003523500000002</v>
      </c>
      <c r="I623" s="2">
        <f t="array" ref="I623">SUMPRODUCT(B607:B626, (ROW(B607:B626)-ROW(B607)+1)) / (20*21/2)</f>
        <v>10.321225238095238</v>
      </c>
      <c r="J623" s="2">
        <f t="shared" si="74"/>
        <v>10.149885210165916</v>
      </c>
      <c r="K623" s="2">
        <f t="shared" si="68"/>
        <v>9.9631752616596572</v>
      </c>
    </row>
    <row r="624" spans="1:11" ht="13.5" x14ac:dyDescent="0.25">
      <c r="A624" s="3">
        <f>TITRES_STAT!B627</f>
        <v>42909</v>
      </c>
      <c r="B624" s="6">
        <f>TITRES_STAT!D627</f>
        <v>10.575699999999999</v>
      </c>
      <c r="C624" s="2">
        <f t="shared" si="69"/>
        <v>0</v>
      </c>
      <c r="D624" s="2">
        <f t="shared" si="70"/>
        <v>10.468159999999999</v>
      </c>
      <c r="E624" s="2">
        <f t="shared" si="72"/>
        <v>10.24948</v>
      </c>
      <c r="F624" s="2">
        <f t="shared" si="73"/>
        <v>10.146640000000003</v>
      </c>
      <c r="G624" s="2">
        <f t="shared" si="67"/>
        <v>9.9182559999999995</v>
      </c>
      <c r="H624" s="2">
        <f t="shared" si="71"/>
        <v>10.005283500000001</v>
      </c>
      <c r="I624" s="2">
        <f t="array" ref="I624">SUMPRODUCT(B608:B627, (ROW(B608:B627)-ROW(B608)+1)) / (20*21/2)</f>
        <v>10.332192857142857</v>
      </c>
      <c r="J624" s="2">
        <f t="shared" si="74"/>
        <v>10.190438999673924</v>
      </c>
      <c r="K624" s="2">
        <f t="shared" si="68"/>
        <v>9.9871958396337881</v>
      </c>
    </row>
    <row r="625" spans="1:11" ht="13.5" x14ac:dyDescent="0.25">
      <c r="A625" s="3">
        <f>TITRES_STAT!B628</f>
        <v>42914</v>
      </c>
      <c r="B625" s="6">
        <f>TITRES_STAT!D628</f>
        <v>10.598100000000001</v>
      </c>
      <c r="C625" s="2">
        <f t="shared" si="69"/>
        <v>2.2400000000001086E-2</v>
      </c>
      <c r="D625" s="2">
        <f t="shared" si="70"/>
        <v>10.57122</v>
      </c>
      <c r="E625" s="2">
        <f t="shared" si="72"/>
        <v>10.301010000000002</v>
      </c>
      <c r="F625" s="2">
        <f t="shared" si="73"/>
        <v>10.170165000000001</v>
      </c>
      <c r="G625" s="2">
        <f t="shared" si="67"/>
        <v>9.9427839999999996</v>
      </c>
      <c r="H625" s="2">
        <f t="shared" si="71"/>
        <v>10.0071555</v>
      </c>
      <c r="I625" s="2">
        <f t="array" ref="I625">SUMPRODUCT(B609:B628, (ROW(B609:B628)-ROW(B609)+1)) / (20*21/2)</f>
        <v>10.403255238095237</v>
      </c>
      <c r="J625" s="2">
        <f t="shared" si="74"/>
        <v>10.229263856847835</v>
      </c>
      <c r="K625" s="2">
        <f t="shared" si="68"/>
        <v>10.011152865530503</v>
      </c>
    </row>
    <row r="626" spans="1:11" ht="13.5" x14ac:dyDescent="0.25">
      <c r="A626" s="3">
        <f>TITRES_STAT!B629</f>
        <v>42915</v>
      </c>
      <c r="B626" s="6">
        <f>TITRES_STAT!D629</f>
        <v>10.7326</v>
      </c>
      <c r="C626" s="2">
        <f t="shared" si="69"/>
        <v>0.13449999999999918</v>
      </c>
      <c r="D626" s="2">
        <f t="shared" si="70"/>
        <v>10.611560000000001</v>
      </c>
      <c r="E626" s="2">
        <f t="shared" si="72"/>
        <v>10.388400000000001</v>
      </c>
      <c r="F626" s="2">
        <f t="shared" si="73"/>
        <v>10.200640000000002</v>
      </c>
      <c r="G626" s="2">
        <f t="shared" ref="G626:G689" si="75">AVERAGE(B577:B626)</f>
        <v>9.968297999999999</v>
      </c>
      <c r="H626" s="2">
        <f t="shared" si="71"/>
        <v>10.008208999999999</v>
      </c>
      <c r="I626" s="2">
        <f t="array" ref="I626">SUMPRODUCT(B610:B629, (ROW(B610:B629)-ROW(B610)+1)) / (20*21/2)</f>
        <v>10.473534761904761</v>
      </c>
      <c r="J626" s="2">
        <f t="shared" si="74"/>
        <v>10.277200632386137</v>
      </c>
      <c r="K626" s="2">
        <f t="shared" si="68"/>
        <v>10.039444910019505</v>
      </c>
    </row>
    <row r="627" spans="1:11" ht="13.5" x14ac:dyDescent="0.25">
      <c r="A627" s="3">
        <f>TITRES_STAT!B630</f>
        <v>42916</v>
      </c>
      <c r="B627" s="6">
        <f>TITRES_STAT!D630</f>
        <v>10.315799999999999</v>
      </c>
      <c r="C627" s="2">
        <f t="shared" si="69"/>
        <v>-0.41680000000000028</v>
      </c>
      <c r="D627" s="2">
        <f t="shared" si="70"/>
        <v>10.55958</v>
      </c>
      <c r="E627" s="2">
        <f t="shared" si="72"/>
        <v>10.41215</v>
      </c>
      <c r="F627" s="2">
        <f t="shared" si="73"/>
        <v>10.210945000000001</v>
      </c>
      <c r="G627" s="2">
        <f t="shared" si="75"/>
        <v>9.9854760000000002</v>
      </c>
      <c r="H627" s="2">
        <f t="shared" si="71"/>
        <v>10.0086695</v>
      </c>
      <c r="I627" s="2">
        <f t="array" ref="I627">SUMPRODUCT(B611:B630, (ROW(B611:B630)-ROW(B611)+1)) / (20*21/2)</f>
        <v>10.570087619047619</v>
      </c>
      <c r="J627" s="2">
        <f t="shared" si="74"/>
        <v>10.280876762635076</v>
      </c>
      <c r="K627" s="2">
        <f t="shared" ref="K627:K690" si="76">$K$4*B627+(1-$K$4)*K626</f>
        <v>10.050282364528544</v>
      </c>
    </row>
    <row r="628" spans="1:11" ht="13.5" x14ac:dyDescent="0.25">
      <c r="A628" s="3">
        <f>TITRES_STAT!B631</f>
        <v>42919</v>
      </c>
      <c r="B628" s="6">
        <f>TITRES_STAT!D631</f>
        <v>10.957100000000001</v>
      </c>
      <c r="C628" s="2">
        <f t="shared" si="69"/>
        <v>0.64130000000000109</v>
      </c>
      <c r="D628" s="2">
        <f t="shared" si="70"/>
        <v>10.635859999999999</v>
      </c>
      <c r="E628" s="2">
        <f t="shared" si="72"/>
        <v>10.500029999999999</v>
      </c>
      <c r="F628" s="2">
        <f t="shared" si="73"/>
        <v>10.265865</v>
      </c>
      <c r="G628" s="2">
        <f t="shared" si="75"/>
        <v>10.015566000000002</v>
      </c>
      <c r="H628" s="2">
        <f t="shared" si="71"/>
        <v>10.0125495</v>
      </c>
      <c r="I628" s="2">
        <f t="array" ref="I628">SUMPRODUCT(B612:B631, (ROW(B612:B631)-ROW(B612)+1)) / (20*21/2)</f>
        <v>10.691861904761906</v>
      </c>
      <c r="J628" s="2">
        <f t="shared" si="74"/>
        <v>10.345278975717449</v>
      </c>
      <c r="K628" s="2">
        <f t="shared" si="76"/>
        <v>10.085843840429385</v>
      </c>
    </row>
    <row r="629" spans="1:11" ht="13.5" x14ac:dyDescent="0.25">
      <c r="A629" s="3">
        <f>TITRES_STAT!B632</f>
        <v>42920</v>
      </c>
      <c r="B629" s="6">
        <f>TITRES_STAT!D632</f>
        <v>11.0038</v>
      </c>
      <c r="C629" s="2">
        <f t="shared" si="69"/>
        <v>4.669999999999952E-2</v>
      </c>
      <c r="D629" s="2">
        <f t="shared" si="70"/>
        <v>10.72148</v>
      </c>
      <c r="E629" s="2">
        <f t="shared" si="72"/>
        <v>10.594819999999999</v>
      </c>
      <c r="F629" s="2">
        <f t="shared" si="73"/>
        <v>10.316395</v>
      </c>
      <c r="G629" s="2">
        <f t="shared" si="75"/>
        <v>10.046504000000002</v>
      </c>
      <c r="H629" s="2">
        <f t="shared" si="71"/>
        <v>10.016151999999998</v>
      </c>
      <c r="I629" s="2">
        <f t="array" ref="I629">SUMPRODUCT(B613:B632, (ROW(B613:B632)-ROW(B613)+1)) / (20*21/2)</f>
        <v>10.825344285714287</v>
      </c>
      <c r="J629" s="2">
        <f t="shared" si="74"/>
        <v>10.407995263744358</v>
      </c>
      <c r="K629" s="2">
        <f t="shared" si="76"/>
        <v>10.121842121196861</v>
      </c>
    </row>
    <row r="630" spans="1:11" ht="13.5" x14ac:dyDescent="0.25">
      <c r="A630" s="3">
        <f>TITRES_STAT!B633</f>
        <v>42921</v>
      </c>
      <c r="B630" s="6">
        <f>TITRES_STAT!D633</f>
        <v>11.3302</v>
      </c>
      <c r="C630" s="2">
        <f t="shared" si="69"/>
        <v>0.32639999999999958</v>
      </c>
      <c r="D630" s="2">
        <f t="shared" si="70"/>
        <v>10.867899999999999</v>
      </c>
      <c r="E630" s="2">
        <f t="shared" si="72"/>
        <v>10.71956</v>
      </c>
      <c r="F630" s="2">
        <f t="shared" si="73"/>
        <v>10.37787</v>
      </c>
      <c r="G630" s="2">
        <f t="shared" si="75"/>
        <v>10.083970000000001</v>
      </c>
      <c r="H630" s="2">
        <f t="shared" si="71"/>
        <v>10.021386499999998</v>
      </c>
      <c r="I630" s="2">
        <f t="array" ref="I630">SUMPRODUCT(B614:B633, (ROW(B614:B633)-ROW(B614)+1)) / (20*21/2)</f>
        <v>10.952425238095238</v>
      </c>
      <c r="J630" s="2">
        <f t="shared" si="74"/>
        <v>10.495824286244895</v>
      </c>
      <c r="K630" s="2">
        <f t="shared" si="76"/>
        <v>10.169228704679337</v>
      </c>
    </row>
    <row r="631" spans="1:11" ht="13.5" x14ac:dyDescent="0.25">
      <c r="A631" s="3">
        <f>TITRES_STAT!B634</f>
        <v>42922</v>
      </c>
      <c r="B631" s="6">
        <f>TITRES_STAT!D634</f>
        <v>11.656499999999999</v>
      </c>
      <c r="C631" s="2">
        <f t="shared" si="69"/>
        <v>0.32629999999999981</v>
      </c>
      <c r="D631" s="2">
        <f t="shared" si="70"/>
        <v>11.052679999999999</v>
      </c>
      <c r="E631" s="2">
        <f t="shared" si="72"/>
        <v>10.83212</v>
      </c>
      <c r="F631" s="2">
        <f t="shared" si="73"/>
        <v>10.455434999999998</v>
      </c>
      <c r="G631" s="2">
        <f t="shared" si="75"/>
        <v>10.127876000000002</v>
      </c>
      <c r="H631" s="2">
        <f t="shared" si="71"/>
        <v>10.029189499999998</v>
      </c>
      <c r="I631" s="2">
        <f t="array" ref="I631">SUMPRODUCT(B615:B634, (ROW(B615:B634)-ROW(B615)+1)) / (20*21/2)</f>
        <v>11.070880476190476</v>
      </c>
      <c r="J631" s="2">
        <f t="shared" si="74"/>
        <v>10.606364830412049</v>
      </c>
      <c r="K631" s="2">
        <f t="shared" si="76"/>
        <v>10.227553069201717</v>
      </c>
    </row>
    <row r="632" spans="1:11" ht="13.5" x14ac:dyDescent="0.25">
      <c r="A632" s="3">
        <f>TITRES_STAT!B635</f>
        <v>42923</v>
      </c>
      <c r="B632" s="6">
        <f>TITRES_STAT!D635</f>
        <v>11.856999999999999</v>
      </c>
      <c r="C632" s="2">
        <f t="shared" si="69"/>
        <v>0.2004999999999999</v>
      </c>
      <c r="D632" s="2">
        <f t="shared" si="70"/>
        <v>11.36092</v>
      </c>
      <c r="E632" s="2">
        <f t="shared" si="72"/>
        <v>10.960249999999998</v>
      </c>
      <c r="F632" s="2">
        <f t="shared" si="73"/>
        <v>10.555349999999999</v>
      </c>
      <c r="G632" s="2">
        <f t="shared" si="75"/>
        <v>10.174174000000002</v>
      </c>
      <c r="H632" s="2">
        <f t="shared" si="71"/>
        <v>10.037377499999996</v>
      </c>
      <c r="I632" s="2">
        <f t="array" ref="I632">SUMPRODUCT(B616:B635, (ROW(B616:B635)-ROW(B616)+1)) / (20*21/2)</f>
        <v>11.167407619047619</v>
      </c>
      <c r="J632" s="2">
        <f t="shared" si="74"/>
        <v>10.725472941801378</v>
      </c>
      <c r="K632" s="2">
        <f t="shared" si="76"/>
        <v>10.291452948840865</v>
      </c>
    </row>
    <row r="633" spans="1:11" ht="13.5" x14ac:dyDescent="0.25">
      <c r="A633" s="3">
        <f>TITRES_STAT!B636</f>
        <v>42926</v>
      </c>
      <c r="B633" s="6">
        <f>TITRES_STAT!D636</f>
        <v>11.889699999999999</v>
      </c>
      <c r="C633" s="2">
        <f t="shared" si="69"/>
        <v>3.2700000000000173E-2</v>
      </c>
      <c r="D633" s="2">
        <f t="shared" si="70"/>
        <v>11.547439999999998</v>
      </c>
      <c r="E633" s="2">
        <f t="shared" si="72"/>
        <v>11.09165</v>
      </c>
      <c r="F633" s="2">
        <f t="shared" si="73"/>
        <v>10.64592</v>
      </c>
      <c r="G633" s="2">
        <f t="shared" si="75"/>
        <v>10.218570000000001</v>
      </c>
      <c r="H633" s="2">
        <f t="shared" si="71"/>
        <v>10.046346499999997</v>
      </c>
      <c r="I633" s="2">
        <f t="array" ref="I633">SUMPRODUCT(B617:B636, (ROW(B617:B636)-ROW(B617)+1)) / (20*21/2)</f>
        <v>11.255996666666668</v>
      </c>
      <c r="J633" s="2">
        <f t="shared" si="74"/>
        <v>10.836351709248866</v>
      </c>
      <c r="K633" s="2">
        <f t="shared" si="76"/>
        <v>10.354129303788282</v>
      </c>
    </row>
    <row r="634" spans="1:11" ht="13.5" x14ac:dyDescent="0.25">
      <c r="A634" s="3">
        <f>TITRES_STAT!B637</f>
        <v>42927</v>
      </c>
      <c r="B634" s="6">
        <f>TITRES_STAT!D637</f>
        <v>11.889699999999999</v>
      </c>
      <c r="C634" s="2">
        <f t="shared" si="69"/>
        <v>0</v>
      </c>
      <c r="D634" s="2">
        <f t="shared" si="70"/>
        <v>11.724619999999998</v>
      </c>
      <c r="E634" s="2">
        <f t="shared" si="72"/>
        <v>11.223050000000001</v>
      </c>
      <c r="F634" s="2">
        <f t="shared" si="73"/>
        <v>10.736265</v>
      </c>
      <c r="G634" s="2">
        <f t="shared" si="75"/>
        <v>10.262114000000002</v>
      </c>
      <c r="H634" s="2">
        <f t="shared" si="71"/>
        <v>10.055336999999994</v>
      </c>
      <c r="I634" s="2">
        <f t="array" ref="I634">SUMPRODUCT(B618:B637, (ROW(B618:B637)-ROW(B618)+1)) / (20*21/2)</f>
        <v>11.335132857142858</v>
      </c>
      <c r="J634" s="2">
        <f t="shared" si="74"/>
        <v>10.936670594082308</v>
      </c>
      <c r="K634" s="2">
        <f t="shared" si="76"/>
        <v>10.414347762463251</v>
      </c>
    </row>
    <row r="635" spans="1:11" ht="13.5" x14ac:dyDescent="0.25">
      <c r="A635" s="3">
        <f>TITRES_STAT!B638</f>
        <v>42928</v>
      </c>
      <c r="B635" s="6">
        <f>TITRES_STAT!D638</f>
        <v>11.7498</v>
      </c>
      <c r="C635" s="2">
        <f t="shared" si="69"/>
        <v>-0.13989999999999903</v>
      </c>
      <c r="D635" s="2">
        <f t="shared" si="70"/>
        <v>11.808539999999999</v>
      </c>
      <c r="E635" s="2">
        <f t="shared" si="72"/>
        <v>11.338220000000002</v>
      </c>
      <c r="F635" s="2">
        <f t="shared" si="73"/>
        <v>10.819615000000001</v>
      </c>
      <c r="G635" s="2">
        <f t="shared" si="75"/>
        <v>10.302774000000001</v>
      </c>
      <c r="H635" s="2">
        <f t="shared" si="71"/>
        <v>10.063648999999996</v>
      </c>
      <c r="I635" s="2">
        <f t="array" ref="I635">SUMPRODUCT(B619:B638, (ROW(B619:B638)-ROW(B619)+1)) / (20*21/2)</f>
        <v>11.406331904761904</v>
      </c>
      <c r="J635" s="2">
        <f t="shared" si="74"/>
        <v>11.014111489883994</v>
      </c>
      <c r="K635" s="2">
        <f t="shared" si="76"/>
        <v>10.466718438445085</v>
      </c>
    </row>
    <row r="636" spans="1:11" ht="13.5" x14ac:dyDescent="0.25">
      <c r="A636" s="3">
        <f>TITRES_STAT!B639</f>
        <v>42929</v>
      </c>
      <c r="B636" s="6">
        <f>TITRES_STAT!D639</f>
        <v>11.7498</v>
      </c>
      <c r="C636" s="2">
        <f t="shared" si="69"/>
        <v>0</v>
      </c>
      <c r="D636" s="2">
        <f t="shared" si="70"/>
        <v>11.827199999999999</v>
      </c>
      <c r="E636" s="2">
        <f t="shared" si="72"/>
        <v>11.439939999999998</v>
      </c>
      <c r="F636" s="2">
        <f t="shared" si="73"/>
        <v>10.914169999999999</v>
      </c>
      <c r="G636" s="2">
        <f t="shared" si="75"/>
        <v>10.338408000000001</v>
      </c>
      <c r="H636" s="2">
        <f t="shared" si="71"/>
        <v>10.072812999999995</v>
      </c>
      <c r="I636" s="2">
        <f t="array" ref="I636">SUMPRODUCT(B620:B639, (ROW(B620:B639)-ROW(B620)+1)) / (20*21/2)</f>
        <v>11.436289047619047</v>
      </c>
      <c r="J636" s="2">
        <f t="shared" si="74"/>
        <v>11.084177062275996</v>
      </c>
      <c r="K636" s="2">
        <f t="shared" si="76"/>
        <v>10.517035362427631</v>
      </c>
    </row>
    <row r="637" spans="1:11" ht="13.5" x14ac:dyDescent="0.25">
      <c r="A637" s="3">
        <f>TITRES_STAT!B640</f>
        <v>42930</v>
      </c>
      <c r="B637" s="6">
        <f>TITRES_STAT!D640</f>
        <v>11.745100000000001</v>
      </c>
      <c r="C637" s="2">
        <f t="shared" si="69"/>
        <v>-4.6999999999997044E-3</v>
      </c>
      <c r="D637" s="2">
        <f t="shared" si="70"/>
        <v>11.804820000000001</v>
      </c>
      <c r="E637" s="2">
        <f t="shared" si="72"/>
        <v>11.58287</v>
      </c>
      <c r="F637" s="2">
        <f t="shared" si="73"/>
        <v>10.99751</v>
      </c>
      <c r="G637" s="2">
        <f t="shared" si="75"/>
        <v>10.372244</v>
      </c>
      <c r="H637" s="2">
        <f t="shared" si="71"/>
        <v>10.081378499999994</v>
      </c>
      <c r="I637" s="2">
        <f t="array" ref="I637">SUMPRODUCT(B621:B640, (ROW(B621:B640)-ROW(B621)+1)) / (20*21/2)</f>
        <v>11.440334285714286</v>
      </c>
      <c r="J637" s="2">
        <f t="shared" si="74"/>
        <v>11.147122103963996</v>
      </c>
      <c r="K637" s="2">
        <f t="shared" si="76"/>
        <v>10.565194759979489</v>
      </c>
    </row>
    <row r="638" spans="1:11" ht="13.5" x14ac:dyDescent="0.25">
      <c r="A638" s="3">
        <f>TITRES_STAT!B641</f>
        <v>42933</v>
      </c>
      <c r="B638" s="6">
        <f>TITRES_STAT!D641</f>
        <v>11.745100000000001</v>
      </c>
      <c r="C638" s="2">
        <f t="shared" si="69"/>
        <v>0</v>
      </c>
      <c r="D638" s="2">
        <f t="shared" si="70"/>
        <v>11.7759</v>
      </c>
      <c r="E638" s="2">
        <f t="shared" si="72"/>
        <v>11.661670000000001</v>
      </c>
      <c r="F638" s="2">
        <f t="shared" si="73"/>
        <v>11.080850000000002</v>
      </c>
      <c r="G638" s="2">
        <f t="shared" si="75"/>
        <v>10.406079999999999</v>
      </c>
      <c r="H638" s="2">
        <f t="shared" si="71"/>
        <v>10.089837499999994</v>
      </c>
      <c r="I638" s="2">
        <f t="array" ref="I638">SUMPRODUCT(B622:B641, (ROW(B622:B641)-ROW(B622)+1)) / (20*21/2)</f>
        <v>11.439105714285715</v>
      </c>
      <c r="J638" s="2">
        <f t="shared" si="74"/>
        <v>11.204072379776949</v>
      </c>
      <c r="K638" s="2">
        <f t="shared" si="76"/>
        <v>10.611465553705784</v>
      </c>
    </row>
    <row r="639" spans="1:11" ht="13.5" x14ac:dyDescent="0.25">
      <c r="A639" s="3">
        <f>TITRES_STAT!B642</f>
        <v>42934</v>
      </c>
      <c r="B639" s="6">
        <f>TITRES_STAT!D642</f>
        <v>11.3954</v>
      </c>
      <c r="C639" s="2">
        <f t="shared" si="69"/>
        <v>-0.34970000000000034</v>
      </c>
      <c r="D639" s="2">
        <f t="shared" si="70"/>
        <v>11.677040000000002</v>
      </c>
      <c r="E639" s="2">
        <f t="shared" si="72"/>
        <v>11.70083</v>
      </c>
      <c r="F639" s="2">
        <f t="shared" si="73"/>
        <v>11.147825000000001</v>
      </c>
      <c r="G639" s="2">
        <f t="shared" si="75"/>
        <v>10.435477999999998</v>
      </c>
      <c r="H639" s="2">
        <f t="shared" si="71"/>
        <v>10.096547999999995</v>
      </c>
      <c r="I639" s="2">
        <f t="array" ref="I639">SUMPRODUCT(B623:B642, (ROW(B623:B642)-ROW(B623)+1)) / (20*21/2)</f>
        <v>11.465822857142857</v>
      </c>
      <c r="J639" s="2">
        <f t="shared" si="74"/>
        <v>11.22229405789343</v>
      </c>
      <c r="K639" s="2">
        <f t="shared" si="76"/>
        <v>10.642208081011439</v>
      </c>
    </row>
    <row r="640" spans="1:11" ht="13.5" x14ac:dyDescent="0.25">
      <c r="A640" s="3">
        <f>TITRES_STAT!B643</f>
        <v>42935</v>
      </c>
      <c r="B640" s="6">
        <f>TITRES_STAT!D643</f>
        <v>11.190300000000001</v>
      </c>
      <c r="C640" s="2">
        <f t="shared" si="69"/>
        <v>-0.20509999999999984</v>
      </c>
      <c r="D640" s="2">
        <f t="shared" si="70"/>
        <v>11.565140000000001</v>
      </c>
      <c r="E640" s="2">
        <f t="shared" si="72"/>
        <v>11.68684</v>
      </c>
      <c r="F640" s="2">
        <f t="shared" si="73"/>
        <v>11.203199999999999</v>
      </c>
      <c r="G640" s="2">
        <f t="shared" si="75"/>
        <v>10.460773999999999</v>
      </c>
      <c r="H640" s="2">
        <f t="shared" si="71"/>
        <v>10.101380999999995</v>
      </c>
      <c r="I640" s="2">
        <f t="array" ref="I640">SUMPRODUCT(B624:B643, (ROW(B624:B643)-ROW(B624)+1)) / (20*21/2)</f>
        <v>11.51025904761905</v>
      </c>
      <c r="J640" s="2">
        <f t="shared" si="74"/>
        <v>11.219247004760723</v>
      </c>
      <c r="K640" s="2">
        <f t="shared" si="76"/>
        <v>10.663701881756088</v>
      </c>
    </row>
    <row r="641" spans="1:11" ht="13.5" x14ac:dyDescent="0.25">
      <c r="A641" s="3">
        <f>TITRES_STAT!B644</f>
        <v>42936</v>
      </c>
      <c r="B641" s="6">
        <f>TITRES_STAT!D644</f>
        <v>11.190300000000001</v>
      </c>
      <c r="C641" s="2">
        <f t="shared" si="69"/>
        <v>0</v>
      </c>
      <c r="D641" s="2">
        <f t="shared" si="70"/>
        <v>11.453240000000001</v>
      </c>
      <c r="E641" s="2">
        <f t="shared" si="72"/>
        <v>11.640220000000003</v>
      </c>
      <c r="F641" s="2">
        <f t="shared" si="73"/>
        <v>11.23617</v>
      </c>
      <c r="G641" s="2">
        <f t="shared" si="75"/>
        <v>10.486957999999998</v>
      </c>
      <c r="H641" s="2">
        <f t="shared" si="71"/>
        <v>10.106213999999994</v>
      </c>
      <c r="I641" s="2">
        <f t="array" ref="I641">SUMPRODUCT(B625:B644, (ROW(B625:B644)-ROW(B625)+1)) / (20*21/2)</f>
        <v>11.540218571428571</v>
      </c>
      <c r="J641" s="2">
        <f t="shared" si="74"/>
        <v>11.216490147164462</v>
      </c>
      <c r="K641" s="2">
        <f t="shared" si="76"/>
        <v>10.684352788353889</v>
      </c>
    </row>
    <row r="642" spans="1:11" ht="13.5" x14ac:dyDescent="0.25">
      <c r="A642" s="3">
        <f>TITRES_STAT!B645</f>
        <v>42937</v>
      </c>
      <c r="B642" s="6">
        <f>TITRES_STAT!D645</f>
        <v>11.5167</v>
      </c>
      <c r="C642" s="2">
        <f t="shared" si="69"/>
        <v>0.32639999999999958</v>
      </c>
      <c r="D642" s="2">
        <f t="shared" si="70"/>
        <v>11.40756</v>
      </c>
      <c r="E642" s="2">
        <f t="shared" si="72"/>
        <v>11.606190000000002</v>
      </c>
      <c r="F642" s="2">
        <f t="shared" si="73"/>
        <v>11.28322</v>
      </c>
      <c r="G642" s="2">
        <f t="shared" si="75"/>
        <v>10.520117999999998</v>
      </c>
      <c r="H642" s="2">
        <f t="shared" si="71"/>
        <v>10.112678999999993</v>
      </c>
      <c r="I642" s="2">
        <f t="array" ref="I642">SUMPRODUCT(B626:B645, (ROW(B626:B645)-ROW(B626)+1)) / (20*21/2)</f>
        <v>11.564593333333331</v>
      </c>
      <c r="J642" s="2">
        <f t="shared" si="74"/>
        <v>11.245081561720227</v>
      </c>
      <c r="K642" s="2">
        <f t="shared" si="76"/>
        <v>10.716993855477266</v>
      </c>
    </row>
    <row r="643" spans="1:11" ht="13.5" x14ac:dyDescent="0.25">
      <c r="A643" s="3">
        <f>TITRES_STAT!B646</f>
        <v>42940</v>
      </c>
      <c r="B643" s="6">
        <f>TITRES_STAT!D646</f>
        <v>11.7498</v>
      </c>
      <c r="C643" s="2">
        <f t="shared" si="69"/>
        <v>0.23310000000000031</v>
      </c>
      <c r="D643" s="2">
        <f t="shared" si="70"/>
        <v>11.4085</v>
      </c>
      <c r="E643" s="2">
        <f t="shared" si="72"/>
        <v>11.592200000000002</v>
      </c>
      <c r="F643" s="2">
        <f t="shared" si="73"/>
        <v>11.341925</v>
      </c>
      <c r="G643" s="2">
        <f t="shared" si="75"/>
        <v>10.558029999999999</v>
      </c>
      <c r="H643" s="2">
        <f t="shared" si="71"/>
        <v>10.120841999999993</v>
      </c>
      <c r="I643" s="2">
        <f t="array" ref="I643">SUMPRODUCT(B627:B646, (ROW(B627:B646)-ROW(B627)+1)) / (20*21/2)</f>
        <v>11.591054761904763</v>
      </c>
      <c r="J643" s="2">
        <f t="shared" si="74"/>
        <v>11.293149984413539</v>
      </c>
      <c r="K643" s="2">
        <f t="shared" si="76"/>
        <v>10.757496057223257</v>
      </c>
    </row>
    <row r="644" spans="1:11" ht="13.5" x14ac:dyDescent="0.25">
      <c r="A644" s="3">
        <f>TITRES_STAT!B647</f>
        <v>42942</v>
      </c>
      <c r="B644" s="6">
        <f>TITRES_STAT!D647</f>
        <v>11.656499999999999</v>
      </c>
      <c r="C644" s="2">
        <f t="shared" ref="C644:C707" si="77">B644-B643</f>
        <v>-9.3300000000001049E-2</v>
      </c>
      <c r="D644" s="2">
        <f t="shared" si="70"/>
        <v>11.46072</v>
      </c>
      <c r="E644" s="2">
        <f t="shared" si="72"/>
        <v>11.568880000000002</v>
      </c>
      <c r="F644" s="2">
        <f t="shared" si="73"/>
        <v>11.395965</v>
      </c>
      <c r="G644" s="2">
        <f t="shared" si="75"/>
        <v>10.594254000000001</v>
      </c>
      <c r="H644" s="2">
        <f t="shared" si="71"/>
        <v>10.128644999999992</v>
      </c>
      <c r="I644" s="2">
        <f t="array" ref="I644">SUMPRODUCT(B628:B647, (ROW(B628:B647)-ROW(B628)+1)) / (20*21/2)</f>
        <v>11.612783333333333</v>
      </c>
      <c r="J644" s="2">
        <f t="shared" si="74"/>
        <v>11.327754747802727</v>
      </c>
      <c r="K644" s="2">
        <f t="shared" si="76"/>
        <v>10.792751113802737</v>
      </c>
    </row>
    <row r="645" spans="1:11" ht="13.5" x14ac:dyDescent="0.25">
      <c r="A645" s="3">
        <f>TITRES_STAT!B648</f>
        <v>42943</v>
      </c>
      <c r="B645" s="6">
        <f>TITRES_STAT!D648</f>
        <v>11.651899999999999</v>
      </c>
      <c r="C645" s="2">
        <f t="shared" si="77"/>
        <v>-4.5999999999999375E-3</v>
      </c>
      <c r="D645" s="2">
        <f t="shared" si="70"/>
        <v>11.553039999999999</v>
      </c>
      <c r="E645" s="2">
        <f t="shared" si="72"/>
        <v>11.559089999999999</v>
      </c>
      <c r="F645" s="2">
        <f t="shared" si="73"/>
        <v>11.448655000000002</v>
      </c>
      <c r="G645" s="2">
        <f t="shared" si="75"/>
        <v>10.630475999999996</v>
      </c>
      <c r="H645" s="2">
        <f t="shared" si="71"/>
        <v>10.137915999999993</v>
      </c>
      <c r="I645" s="2">
        <f t="array" ref="I645">SUMPRODUCT(B629:B648, (ROW(B629:B648)-ROW(B629)+1)) / (20*21/2)</f>
        <v>11.621127619047618</v>
      </c>
      <c r="J645" s="2">
        <f t="shared" si="74"/>
        <v>11.358625724202467</v>
      </c>
      <c r="K645" s="2">
        <f t="shared" si="76"/>
        <v>10.826443226986944</v>
      </c>
    </row>
    <row r="646" spans="1:11" ht="13.5" x14ac:dyDescent="0.25">
      <c r="A646" s="3">
        <f>TITRES_STAT!B649</f>
        <v>42944</v>
      </c>
      <c r="B646" s="6">
        <f>TITRES_STAT!D649</f>
        <v>11.7265</v>
      </c>
      <c r="C646" s="2">
        <f t="shared" si="77"/>
        <v>7.4600000000000222E-2</v>
      </c>
      <c r="D646" s="2">
        <f t="shared" ref="D646:D709" si="78">AVERAGE(B642:B646)</f>
        <v>11.66028</v>
      </c>
      <c r="E646" s="2">
        <f t="shared" si="72"/>
        <v>11.556760000000001</v>
      </c>
      <c r="F646" s="2">
        <f t="shared" si="73"/>
        <v>11.498349999999999</v>
      </c>
      <c r="G646" s="2">
        <f t="shared" si="75"/>
        <v>10.668817999999996</v>
      </c>
      <c r="H646" s="2">
        <f t="shared" si="71"/>
        <v>10.146281999999992</v>
      </c>
      <c r="I646" s="2">
        <f t="array" ref="I646">SUMPRODUCT(B630:B649, (ROW(B630:B649)-ROW(B630)+1)) / (20*21/2)</f>
        <v>11.62614142857143</v>
      </c>
      <c r="J646" s="2">
        <f t="shared" si="74"/>
        <v>11.393661369516517</v>
      </c>
      <c r="K646" s="2">
        <f t="shared" si="76"/>
        <v>10.861739571026673</v>
      </c>
    </row>
    <row r="647" spans="1:11" ht="13.5" x14ac:dyDescent="0.25">
      <c r="A647" s="3">
        <f>TITRES_STAT!B650</f>
        <v>42947</v>
      </c>
      <c r="B647" s="6">
        <f>TITRES_STAT!D650</f>
        <v>11.7265</v>
      </c>
      <c r="C647" s="2">
        <f t="shared" si="77"/>
        <v>0</v>
      </c>
      <c r="D647" s="2">
        <f t="shared" si="78"/>
        <v>11.70224</v>
      </c>
      <c r="E647" s="2">
        <f t="shared" si="72"/>
        <v>11.5549</v>
      </c>
      <c r="F647" s="2">
        <f t="shared" si="73"/>
        <v>11.568885</v>
      </c>
      <c r="G647" s="2">
        <f t="shared" si="75"/>
        <v>10.707608</v>
      </c>
      <c r="H647" s="2">
        <f t="shared" si="71"/>
        <v>10.154541499999992</v>
      </c>
      <c r="I647" s="2">
        <f t="array" ref="I647">SUMPRODUCT(B631:B650, (ROW(B631:B650)-ROW(B631)+1)) / (20*21/2)</f>
        <v>11.628047142857143</v>
      </c>
      <c r="J647" s="2">
        <f t="shared" si="74"/>
        <v>11.42536028670542</v>
      </c>
      <c r="K647" s="2">
        <f t="shared" si="76"/>
        <v>10.895651744711902</v>
      </c>
    </row>
    <row r="648" spans="1:11" ht="13.5" x14ac:dyDescent="0.25">
      <c r="A648" s="3">
        <f>TITRES_STAT!B651</f>
        <v>42948</v>
      </c>
      <c r="B648" s="6">
        <f>TITRES_STAT!D651</f>
        <v>11.656499999999999</v>
      </c>
      <c r="C648" s="2">
        <f t="shared" si="77"/>
        <v>-7.0000000000000284E-2</v>
      </c>
      <c r="D648" s="2">
        <f t="shared" si="78"/>
        <v>11.683580000000001</v>
      </c>
      <c r="E648" s="2">
        <f t="shared" si="72"/>
        <v>11.54604</v>
      </c>
      <c r="F648" s="2">
        <f t="shared" si="73"/>
        <v>11.603854999999999</v>
      </c>
      <c r="G648" s="2">
        <f t="shared" si="75"/>
        <v>10.745266000000001</v>
      </c>
      <c r="H648" s="2">
        <f t="shared" si="71"/>
        <v>10.162557499999993</v>
      </c>
      <c r="I648" s="2">
        <f t="array" ref="I648">SUMPRODUCT(B632:B651, (ROW(B632:B651)-ROW(B632)+1)) / (20*21/2)</f>
        <v>11.628399047619048</v>
      </c>
      <c r="J648" s="2">
        <f t="shared" si="74"/>
        <v>11.447373592733475</v>
      </c>
      <c r="K648" s="2">
        <f t="shared" si="76"/>
        <v>10.925488931193788</v>
      </c>
    </row>
    <row r="649" spans="1:11" ht="13.5" x14ac:dyDescent="0.25">
      <c r="A649" s="3">
        <f>TITRES_STAT!B652</f>
        <v>42949</v>
      </c>
      <c r="B649" s="6">
        <f>TITRES_STAT!D652</f>
        <v>11.656499999999999</v>
      </c>
      <c r="C649" s="2">
        <f t="shared" si="77"/>
        <v>0</v>
      </c>
      <c r="D649" s="2">
        <f t="shared" si="78"/>
        <v>11.683580000000001</v>
      </c>
      <c r="E649" s="2">
        <f t="shared" si="72"/>
        <v>11.572149999999999</v>
      </c>
      <c r="F649" s="2">
        <f t="shared" si="73"/>
        <v>11.636489999999998</v>
      </c>
      <c r="G649" s="2">
        <f t="shared" si="75"/>
        <v>10.783282000000003</v>
      </c>
      <c r="H649" s="2">
        <f t="shared" si="71"/>
        <v>10.170573499999994</v>
      </c>
      <c r="I649" s="2">
        <f t="array" ref="I649">SUMPRODUCT(B633:B652, (ROW(B633:B652)-ROW(B633)+1)) / (20*21/2)</f>
        <v>11.63675095238095</v>
      </c>
      <c r="J649" s="2">
        <f t="shared" si="74"/>
        <v>11.467290393425525</v>
      </c>
      <c r="K649" s="2">
        <f t="shared" si="76"/>
        <v>10.954156031931287</v>
      </c>
    </row>
    <row r="650" spans="1:11" ht="13.5" x14ac:dyDescent="0.25">
      <c r="A650" s="3">
        <f>TITRES_STAT!B653</f>
        <v>42950</v>
      </c>
      <c r="B650" s="6">
        <f>TITRES_STAT!D653</f>
        <v>11.656499999999999</v>
      </c>
      <c r="C650" s="2">
        <f t="shared" si="77"/>
        <v>0</v>
      </c>
      <c r="D650" s="2">
        <f t="shared" si="78"/>
        <v>11.6845</v>
      </c>
      <c r="E650" s="2">
        <f t="shared" si="72"/>
        <v>11.618769999999998</v>
      </c>
      <c r="F650" s="2">
        <f t="shared" si="73"/>
        <v>11.652804999999997</v>
      </c>
      <c r="G650" s="2">
        <f t="shared" si="75"/>
        <v>10.82103</v>
      </c>
      <c r="H650" s="2">
        <f t="shared" ref="H650:H713" si="79">AVERAGE(B451:B650)</f>
        <v>10.178908999999996</v>
      </c>
      <c r="I650" s="2">
        <f t="array" ref="I650">SUMPRODUCT(B634:B653, (ROW(B634:B653)-ROW(B634)+1)) / (20*21/2)</f>
        <v>11.645657619047618</v>
      </c>
      <c r="J650" s="2">
        <f t="shared" si="74"/>
        <v>11.485310355956429</v>
      </c>
      <c r="K650" s="2">
        <f t="shared" si="76"/>
        <v>10.981698932639864</v>
      </c>
    </row>
    <row r="651" spans="1:11" ht="13.5" x14ac:dyDescent="0.25">
      <c r="A651" s="3">
        <f>TITRES_STAT!B654</f>
        <v>42951</v>
      </c>
      <c r="B651" s="6">
        <f>TITRES_STAT!D654</f>
        <v>11.656499999999999</v>
      </c>
      <c r="C651" s="2">
        <f t="shared" si="77"/>
        <v>0</v>
      </c>
      <c r="D651" s="2">
        <f t="shared" si="78"/>
        <v>11.670500000000001</v>
      </c>
      <c r="E651" s="2">
        <f t="shared" si="72"/>
        <v>11.665389999999999</v>
      </c>
      <c r="F651" s="2">
        <f t="shared" si="73"/>
        <v>11.652804999999999</v>
      </c>
      <c r="G651" s="2">
        <f t="shared" si="75"/>
        <v>10.858778000000003</v>
      </c>
      <c r="H651" s="2">
        <f t="shared" si="79"/>
        <v>10.186839999999997</v>
      </c>
      <c r="I651" s="2">
        <f t="array" ref="I651">SUMPRODUCT(B635:B654, (ROW(B635:B654)-ROW(B635)+1)) / (20*21/2)</f>
        <v>11.647274761904763</v>
      </c>
      <c r="J651" s="2">
        <f t="shared" si="74"/>
        <v>11.501614131579627</v>
      </c>
      <c r="K651" s="2">
        <f t="shared" si="76"/>
        <v>11.008161719595163</v>
      </c>
    </row>
    <row r="652" spans="1:11" ht="13.5" x14ac:dyDescent="0.25">
      <c r="A652" s="3">
        <f>TITRES_STAT!B655</f>
        <v>42954</v>
      </c>
      <c r="B652" s="6">
        <f>TITRES_STAT!D655</f>
        <v>11.740500000000001</v>
      </c>
      <c r="C652" s="2">
        <f t="shared" si="77"/>
        <v>8.4000000000001407E-2</v>
      </c>
      <c r="D652" s="2">
        <f t="shared" si="78"/>
        <v>11.673300000000001</v>
      </c>
      <c r="E652" s="2">
        <f t="shared" ref="E652:E715" si="80">AVERAGE(B643:B652)</f>
        <v>11.687769999999997</v>
      </c>
      <c r="F652" s="2">
        <f t="shared" si="73"/>
        <v>11.646979999999999</v>
      </c>
      <c r="G652" s="2">
        <f t="shared" si="75"/>
        <v>10.892380000000001</v>
      </c>
      <c r="H652" s="2">
        <f t="shared" si="79"/>
        <v>10.195275999999998</v>
      </c>
      <c r="I652" s="2">
        <f t="array" ref="I652">SUMPRODUCT(B636:B655, (ROW(B636:B655)-ROW(B636)+1)) / (20*21/2)</f>
        <v>11.650002380952381</v>
      </c>
      <c r="J652" s="2">
        <f t="shared" si="74"/>
        <v>11.524365166667282</v>
      </c>
      <c r="K652" s="2">
        <f t="shared" si="76"/>
        <v>11.036880867846335</v>
      </c>
    </row>
    <row r="653" spans="1:11" ht="13.5" x14ac:dyDescent="0.25">
      <c r="A653" s="3">
        <f>TITRES_STAT!B656</f>
        <v>42955</v>
      </c>
      <c r="B653" s="6">
        <f>TITRES_STAT!D656</f>
        <v>11.740500000000001</v>
      </c>
      <c r="C653" s="2">
        <f t="shared" si="77"/>
        <v>0</v>
      </c>
      <c r="D653" s="2">
        <f t="shared" si="78"/>
        <v>11.690099999999997</v>
      </c>
      <c r="E653" s="2">
        <f t="shared" si="80"/>
        <v>11.686839999999998</v>
      </c>
      <c r="F653" s="2">
        <f t="shared" si="73"/>
        <v>11.639519999999999</v>
      </c>
      <c r="G653" s="2">
        <f t="shared" si="75"/>
        <v>10.923831999999999</v>
      </c>
      <c r="H653" s="2">
        <f t="shared" si="79"/>
        <v>10.203711999999998</v>
      </c>
      <c r="I653" s="2">
        <f t="array" ref="I653">SUMPRODUCT(B637:B656, (ROW(B637:B656)-ROW(B637)+1)) / (20*21/2)</f>
        <v>11.653174285714286</v>
      </c>
      <c r="J653" s="2">
        <f t="shared" si="74"/>
        <v>11.544949436508492</v>
      </c>
      <c r="K653" s="2">
        <f t="shared" si="76"/>
        <v>11.064473774989617</v>
      </c>
    </row>
    <row r="654" spans="1:11" ht="13.5" x14ac:dyDescent="0.25">
      <c r="A654" s="3">
        <f>TITRES_STAT!B657</f>
        <v>42956</v>
      </c>
      <c r="B654" s="6">
        <f>TITRES_STAT!D657</f>
        <v>11.656499999999999</v>
      </c>
      <c r="C654" s="2">
        <f t="shared" si="77"/>
        <v>-8.4000000000001407E-2</v>
      </c>
      <c r="D654" s="2">
        <f t="shared" si="78"/>
        <v>11.690099999999999</v>
      </c>
      <c r="E654" s="2">
        <f t="shared" si="80"/>
        <v>11.686839999999998</v>
      </c>
      <c r="F654" s="2">
        <f t="shared" si="73"/>
        <v>11.627859999999998</v>
      </c>
      <c r="G654" s="2">
        <f t="shared" si="75"/>
        <v>10.954410000000001</v>
      </c>
      <c r="H654" s="2">
        <f t="shared" si="79"/>
        <v>10.211727999999999</v>
      </c>
      <c r="I654" s="2">
        <f t="array" ref="I654">SUMPRODUCT(B638:B657, (ROW(B638:B657)-ROW(B638)+1)) / (20*21/2)</f>
        <v>11.656790476190476</v>
      </c>
      <c r="J654" s="2">
        <f t="shared" si="74"/>
        <v>11.55557329969816</v>
      </c>
      <c r="K654" s="2">
        <f t="shared" si="76"/>
        <v>11.087690489695905</v>
      </c>
    </row>
    <row r="655" spans="1:11" ht="13.5" x14ac:dyDescent="0.25">
      <c r="A655" s="3">
        <f>TITRES_STAT!B658</f>
        <v>42957</v>
      </c>
      <c r="B655" s="6">
        <f>TITRES_STAT!D658</f>
        <v>11.656499999999999</v>
      </c>
      <c r="C655" s="2">
        <f t="shared" si="77"/>
        <v>0</v>
      </c>
      <c r="D655" s="2">
        <f t="shared" si="78"/>
        <v>11.690100000000001</v>
      </c>
      <c r="E655" s="2">
        <f t="shared" si="80"/>
        <v>11.687299999999997</v>
      </c>
      <c r="F655" s="2">
        <f t="shared" si="73"/>
        <v>11.623194999999997</v>
      </c>
      <c r="G655" s="2">
        <f t="shared" si="75"/>
        <v>10.984988000000001</v>
      </c>
      <c r="H655" s="2">
        <f t="shared" si="79"/>
        <v>10.219765499999999</v>
      </c>
      <c r="I655" s="2">
        <f t="array" ref="I655">SUMPRODUCT(B639:B658, (ROW(B639:B658)-ROW(B639)+1)) / (20*21/2)</f>
        <v>11.665276190476188</v>
      </c>
      <c r="J655" s="2">
        <f t="shared" si="74"/>
        <v>11.565185366393575</v>
      </c>
      <c r="K655" s="2">
        <f t="shared" si="76"/>
        <v>11.109996745001947</v>
      </c>
    </row>
    <row r="656" spans="1:11" ht="13.5" x14ac:dyDescent="0.25">
      <c r="A656" s="3">
        <f>TITRES_STAT!B659</f>
        <v>42958</v>
      </c>
      <c r="B656" s="6">
        <f>TITRES_STAT!D659</f>
        <v>11.656499999999999</v>
      </c>
      <c r="C656" s="2">
        <f t="shared" si="77"/>
        <v>0</v>
      </c>
      <c r="D656" s="2">
        <f t="shared" si="78"/>
        <v>11.690100000000001</v>
      </c>
      <c r="E656" s="2">
        <f t="shared" si="80"/>
        <v>11.680299999999999</v>
      </c>
      <c r="F656" s="2">
        <f t="shared" si="73"/>
        <v>11.618529999999998</v>
      </c>
      <c r="G656" s="2">
        <f t="shared" si="75"/>
        <v>11.015656000000002</v>
      </c>
      <c r="H656" s="2">
        <f t="shared" si="79"/>
        <v>10.227824</v>
      </c>
      <c r="I656" s="2">
        <f t="array" ref="I656">SUMPRODUCT(B640:B659, (ROW(B640:B659)-ROW(B640)+1)) / (20*21/2)</f>
        <v>11.677513809523809</v>
      </c>
      <c r="J656" s="2">
        <f t="shared" si="74"/>
        <v>11.573881998165616</v>
      </c>
      <c r="K656" s="2">
        <f t="shared" si="76"/>
        <v>11.131428245197949</v>
      </c>
    </row>
    <row r="657" spans="1:11" ht="13.5" x14ac:dyDescent="0.25">
      <c r="A657" s="3">
        <f>TITRES_STAT!B660</f>
        <v>42961</v>
      </c>
      <c r="B657" s="6">
        <f>TITRES_STAT!D660</f>
        <v>11.656499999999999</v>
      </c>
      <c r="C657" s="2">
        <f t="shared" si="77"/>
        <v>0</v>
      </c>
      <c r="D657" s="2">
        <f t="shared" si="78"/>
        <v>11.673300000000001</v>
      </c>
      <c r="E657" s="2">
        <f t="shared" si="80"/>
        <v>11.673299999999998</v>
      </c>
      <c r="F657" s="2">
        <f t="shared" si="73"/>
        <v>11.614099999999997</v>
      </c>
      <c r="G657" s="2">
        <f t="shared" si="75"/>
        <v>11.046592</v>
      </c>
      <c r="H657" s="2">
        <f t="shared" si="79"/>
        <v>10.237118000000001</v>
      </c>
      <c r="I657" s="2">
        <f t="array" ref="I657">SUMPRODUCT(B641:B660, (ROW(B641:B660)-ROW(B641)+1)) / (20*21/2)</f>
        <v>11.684555714285715</v>
      </c>
      <c r="J657" s="2">
        <f t="shared" si="74"/>
        <v>11.581750379292702</v>
      </c>
      <c r="K657" s="2">
        <f t="shared" si="76"/>
        <v>11.152019294405871</v>
      </c>
    </row>
    <row r="658" spans="1:11" ht="13.5" x14ac:dyDescent="0.25">
      <c r="A658" s="3">
        <f>TITRES_STAT!B661</f>
        <v>42962</v>
      </c>
      <c r="B658" s="6">
        <f>TITRES_STAT!D661</f>
        <v>11.703200000000001</v>
      </c>
      <c r="C658" s="2">
        <f t="shared" si="77"/>
        <v>4.6700000000001296E-2</v>
      </c>
      <c r="D658" s="2">
        <f t="shared" si="78"/>
        <v>11.665839999999999</v>
      </c>
      <c r="E658" s="2">
        <f t="shared" si="80"/>
        <v>11.677969999999997</v>
      </c>
      <c r="F658" s="2">
        <f t="shared" si="73"/>
        <v>11.612004999999998</v>
      </c>
      <c r="G658" s="2">
        <f t="shared" si="75"/>
        <v>11.083481999999998</v>
      </c>
      <c r="H658" s="2">
        <f t="shared" si="79"/>
        <v>10.2466455</v>
      </c>
      <c r="I658" s="2">
        <f t="array" ref="I658">SUMPRODUCT(B642:B661, (ROW(B642:B661)-ROW(B642)+1)) / (20*21/2)</f>
        <v>11.692260000000001</v>
      </c>
      <c r="J658" s="2">
        <f t="shared" si="74"/>
        <v>11.593317009836255</v>
      </c>
      <c r="K658" s="2">
        <f t="shared" si="76"/>
        <v>11.173634224037015</v>
      </c>
    </row>
    <row r="659" spans="1:11" ht="13.5" x14ac:dyDescent="0.25">
      <c r="A659" s="3">
        <f>TITRES_STAT!B662</f>
        <v>42963</v>
      </c>
      <c r="B659" s="6">
        <f>TITRES_STAT!D662</f>
        <v>11.740500000000001</v>
      </c>
      <c r="C659" s="2">
        <f t="shared" si="77"/>
        <v>3.7300000000000111E-2</v>
      </c>
      <c r="D659" s="2">
        <f t="shared" si="78"/>
        <v>11.682640000000001</v>
      </c>
      <c r="E659" s="2">
        <f t="shared" si="80"/>
        <v>11.686369999999998</v>
      </c>
      <c r="F659" s="2">
        <f t="shared" si="73"/>
        <v>11.629259999999999</v>
      </c>
      <c r="G659" s="2">
        <f t="shared" si="75"/>
        <v>11.118428</v>
      </c>
      <c r="H659" s="2">
        <f t="shared" si="79"/>
        <v>10.256572499999999</v>
      </c>
      <c r="I659" s="2">
        <f t="array" ref="I659">SUMPRODUCT(B643:B662, (ROW(B643:B662)-ROW(B643)+1)) / (20*21/2)</f>
        <v>11.697366666666667</v>
      </c>
      <c r="J659" s="2">
        <f t="shared" si="74"/>
        <v>11.607334437470897</v>
      </c>
      <c r="K659" s="2">
        <f t="shared" si="76"/>
        <v>11.195864254466937</v>
      </c>
    </row>
    <row r="660" spans="1:11" ht="13.5" x14ac:dyDescent="0.25">
      <c r="A660" s="3">
        <f>TITRES_STAT!B663</f>
        <v>42964</v>
      </c>
      <c r="B660" s="6">
        <f>TITRES_STAT!D663</f>
        <v>11.703200000000001</v>
      </c>
      <c r="C660" s="2">
        <f t="shared" si="77"/>
        <v>-3.7300000000000111E-2</v>
      </c>
      <c r="D660" s="2">
        <f t="shared" si="78"/>
        <v>11.691979999999999</v>
      </c>
      <c r="E660" s="2">
        <f t="shared" si="80"/>
        <v>11.691039999999997</v>
      </c>
      <c r="F660" s="2">
        <f t="shared" ref="F660:F723" si="81">AVERAGE(B641:B660)</f>
        <v>11.654904999999998</v>
      </c>
      <c r="G660" s="2">
        <f t="shared" si="75"/>
        <v>11.150477999999998</v>
      </c>
      <c r="H660" s="2">
        <f t="shared" si="79"/>
        <v>10.264673</v>
      </c>
      <c r="I660" s="2">
        <f t="array" ref="I660">SUMPRODUCT(B644:B663, (ROW(B644:B663)-ROW(B644)+1)) / (20*21/2)</f>
        <v>11.70143</v>
      </c>
      <c r="J660" s="2">
        <f t="shared" si="74"/>
        <v>11.616464491045097</v>
      </c>
      <c r="K660" s="2">
        <f t="shared" si="76"/>
        <v>11.215759773899606</v>
      </c>
    </row>
    <row r="661" spans="1:11" ht="13.5" x14ac:dyDescent="0.25">
      <c r="A661" s="3">
        <f>TITRES_STAT!B664</f>
        <v>42965</v>
      </c>
      <c r="B661" s="6">
        <f>TITRES_STAT!D664</f>
        <v>11.735799999999999</v>
      </c>
      <c r="C661" s="2">
        <f t="shared" si="77"/>
        <v>3.259999999999863E-2</v>
      </c>
      <c r="D661" s="2">
        <f t="shared" si="78"/>
        <v>11.707840000000001</v>
      </c>
      <c r="E661" s="2">
        <f t="shared" si="80"/>
        <v>11.698969999999999</v>
      </c>
      <c r="F661" s="2">
        <f t="shared" si="81"/>
        <v>11.682179999999999</v>
      </c>
      <c r="G661" s="2">
        <f t="shared" si="75"/>
        <v>11.18309</v>
      </c>
      <c r="H661" s="2">
        <f t="shared" si="79"/>
        <v>10.271913999999999</v>
      </c>
      <c r="I661" s="2">
        <f t="array" ref="I661">SUMPRODUCT(B645:B664, (ROW(B645:B664)-ROW(B645)+1)) / (20*21/2)</f>
        <v>11.705559999999998</v>
      </c>
      <c r="J661" s="2">
        <f t="shared" ref="J661:J724" si="82">$J$4*B661+J660*(1-$J$4)</f>
        <v>11.627829777612231</v>
      </c>
      <c r="K661" s="2">
        <f t="shared" si="76"/>
        <v>11.236153508256484</v>
      </c>
    </row>
    <row r="662" spans="1:11" ht="13.5" x14ac:dyDescent="0.25">
      <c r="A662" s="3">
        <f>TITRES_STAT!B665</f>
        <v>42968</v>
      </c>
      <c r="B662" s="6">
        <f>TITRES_STAT!D665</f>
        <v>11.735799999999999</v>
      </c>
      <c r="C662" s="2">
        <f t="shared" si="77"/>
        <v>0</v>
      </c>
      <c r="D662" s="2">
        <f t="shared" si="78"/>
        <v>11.723699999999999</v>
      </c>
      <c r="E662" s="2">
        <f t="shared" si="80"/>
        <v>11.698499999999999</v>
      </c>
      <c r="F662" s="2">
        <f t="shared" si="81"/>
        <v>11.693135</v>
      </c>
      <c r="G662" s="2">
        <f t="shared" si="75"/>
        <v>11.220631999999998</v>
      </c>
      <c r="H662" s="2">
        <f t="shared" si="79"/>
        <v>10.279154999999998</v>
      </c>
      <c r="I662" s="2">
        <f t="array" ref="I662">SUMPRODUCT(B646:B665, (ROW(B646:B665)-ROW(B646)+1)) / (20*21/2)</f>
        <v>11.70931238095238</v>
      </c>
      <c r="J662" s="2">
        <f t="shared" si="82"/>
        <v>11.638112655934876</v>
      </c>
      <c r="K662" s="2">
        <f t="shared" si="76"/>
        <v>11.255747488324857</v>
      </c>
    </row>
    <row r="663" spans="1:11" ht="13.5" x14ac:dyDescent="0.25">
      <c r="A663" s="3">
        <f>TITRES_STAT!B666</f>
        <v>42969</v>
      </c>
      <c r="B663" s="6">
        <f>TITRES_STAT!D666</f>
        <v>11.735799999999999</v>
      </c>
      <c r="C663" s="2">
        <f t="shared" si="77"/>
        <v>0</v>
      </c>
      <c r="D663" s="2">
        <f t="shared" si="78"/>
        <v>11.730219999999999</v>
      </c>
      <c r="E663" s="2">
        <f t="shared" si="80"/>
        <v>11.698029999999999</v>
      </c>
      <c r="F663" s="2">
        <f t="shared" si="81"/>
        <v>11.692435</v>
      </c>
      <c r="G663" s="2">
        <f t="shared" si="75"/>
        <v>11.253782000000001</v>
      </c>
      <c r="H663" s="2">
        <f t="shared" si="79"/>
        <v>10.285458999999998</v>
      </c>
      <c r="I663" s="2">
        <f t="array" ref="I663">SUMPRODUCT(B647:B666, (ROW(B647:B666)-ROW(B647)+1)) / (20*21/2)</f>
        <v>11.712665238095237</v>
      </c>
      <c r="J663" s="2">
        <f t="shared" si="82"/>
        <v>11.647416212512507</v>
      </c>
      <c r="K663" s="2">
        <f t="shared" si="76"/>
        <v>11.274573077018001</v>
      </c>
    </row>
    <row r="664" spans="1:11" ht="13.5" x14ac:dyDescent="0.25">
      <c r="A664" s="3">
        <f>TITRES_STAT!B667</f>
        <v>42970</v>
      </c>
      <c r="B664" s="6">
        <f>TITRES_STAT!D667</f>
        <v>11.735799999999999</v>
      </c>
      <c r="C664" s="2">
        <f t="shared" si="77"/>
        <v>0</v>
      </c>
      <c r="D664" s="2">
        <f t="shared" si="78"/>
        <v>11.729279999999999</v>
      </c>
      <c r="E664" s="2">
        <f t="shared" si="80"/>
        <v>11.705959999999999</v>
      </c>
      <c r="F664" s="2">
        <f t="shared" si="81"/>
        <v>11.696400000000001</v>
      </c>
      <c r="G664" s="2">
        <f t="shared" si="75"/>
        <v>11.286842000000002</v>
      </c>
      <c r="H664" s="2">
        <f t="shared" si="79"/>
        <v>10.290953500000001</v>
      </c>
      <c r="I664" s="2">
        <f t="array" ref="I664">SUMPRODUCT(B648:B667, (ROW(B648:B667)-ROW(B648)+1)) / (20*21/2)</f>
        <v>11.699545238095238</v>
      </c>
      <c r="J664" s="2">
        <f t="shared" si="82"/>
        <v>11.655833716082743</v>
      </c>
      <c r="K664" s="2">
        <f t="shared" si="76"/>
        <v>11.292660407331022</v>
      </c>
    </row>
    <row r="665" spans="1:11" ht="13.5" x14ac:dyDescent="0.25">
      <c r="A665" s="3">
        <f>TITRES_STAT!B668</f>
        <v>42971</v>
      </c>
      <c r="B665" s="6">
        <f>TITRES_STAT!D668</f>
        <v>11.735799999999999</v>
      </c>
      <c r="C665" s="2">
        <f t="shared" si="77"/>
        <v>0</v>
      </c>
      <c r="D665" s="2">
        <f t="shared" si="78"/>
        <v>11.735799999999999</v>
      </c>
      <c r="E665" s="2">
        <f t="shared" si="80"/>
        <v>11.713889999999999</v>
      </c>
      <c r="F665" s="2">
        <f t="shared" si="81"/>
        <v>11.700595000000003</v>
      </c>
      <c r="G665" s="2">
        <f t="shared" si="75"/>
        <v>11.319902000000003</v>
      </c>
      <c r="H665" s="2">
        <f t="shared" si="79"/>
        <v>10.297257500000001</v>
      </c>
      <c r="I665" s="2">
        <f t="array" ref="I665">SUMPRODUCT(B649:B668, (ROW(B649:B668)-ROW(B649)+1)) / (20*21/2)</f>
        <v>11.704964285714286</v>
      </c>
      <c r="J665" s="2">
        <f t="shared" si="82"/>
        <v>11.663449552646291</v>
      </c>
      <c r="K665" s="2">
        <f t="shared" si="76"/>
        <v>11.310038430572943</v>
      </c>
    </row>
    <row r="666" spans="1:11" ht="13.5" x14ac:dyDescent="0.25">
      <c r="A666" s="3">
        <f>TITRES_STAT!B669</f>
        <v>42972</v>
      </c>
      <c r="B666" s="6">
        <f>TITRES_STAT!D669</f>
        <v>11.735799999999999</v>
      </c>
      <c r="C666" s="2">
        <f t="shared" si="77"/>
        <v>0</v>
      </c>
      <c r="D666" s="2">
        <f t="shared" si="78"/>
        <v>11.735799999999999</v>
      </c>
      <c r="E666" s="2">
        <f t="shared" si="80"/>
        <v>11.721819999999999</v>
      </c>
      <c r="F666" s="2">
        <f t="shared" si="81"/>
        <v>11.701060000000004</v>
      </c>
      <c r="G666" s="2">
        <f t="shared" si="75"/>
        <v>11.357444000000001</v>
      </c>
      <c r="H666" s="2">
        <f t="shared" si="79"/>
        <v>10.30354</v>
      </c>
      <c r="I666" s="2">
        <f t="array" ref="I666">SUMPRODUCT(B650:B669, (ROW(B650:B669)-ROW(B650)+1)) / (20*21/2)</f>
        <v>11.727253333333335</v>
      </c>
      <c r="J666" s="2">
        <f t="shared" si="82"/>
        <v>11.670340071441881</v>
      </c>
      <c r="K666" s="2">
        <f t="shared" si="76"/>
        <v>11.326734962707338</v>
      </c>
    </row>
    <row r="667" spans="1:11" ht="13.5" x14ac:dyDescent="0.25">
      <c r="A667" s="3">
        <f>TITRES_STAT!B670</f>
        <v>42975</v>
      </c>
      <c r="B667" s="6">
        <f>TITRES_STAT!D670</f>
        <v>11.5633</v>
      </c>
      <c r="C667" s="2">
        <f t="shared" si="77"/>
        <v>-0.17249999999999943</v>
      </c>
      <c r="D667" s="2">
        <f t="shared" si="78"/>
        <v>11.7013</v>
      </c>
      <c r="E667" s="2">
        <f t="shared" si="80"/>
        <v>11.712499999999999</v>
      </c>
      <c r="F667" s="2">
        <f t="shared" si="81"/>
        <v>11.692900000000003</v>
      </c>
      <c r="G667" s="2">
        <f t="shared" si="75"/>
        <v>11.387144000000001</v>
      </c>
      <c r="H667" s="2">
        <f t="shared" si="79"/>
        <v>10.308342499999998</v>
      </c>
      <c r="I667" s="2">
        <f t="array" ref="I667">SUMPRODUCT(B651:B670, (ROW(B651:B670)-ROW(B651)+1)) / (20*21/2)</f>
        <v>11.744241904761903</v>
      </c>
      <c r="J667" s="2">
        <f t="shared" si="82"/>
        <v>11.660145778923606</v>
      </c>
      <c r="K667" s="2">
        <f t="shared" si="76"/>
        <v>11.336012022993325</v>
      </c>
    </row>
    <row r="668" spans="1:11" ht="13.5" x14ac:dyDescent="0.25">
      <c r="A668" s="3">
        <f>TITRES_STAT!B671</f>
        <v>42976</v>
      </c>
      <c r="B668" s="6">
        <f>TITRES_STAT!D671</f>
        <v>11.7498</v>
      </c>
      <c r="C668" s="2">
        <f t="shared" si="77"/>
        <v>0.18650000000000055</v>
      </c>
      <c r="D668" s="2">
        <f t="shared" si="78"/>
        <v>11.7041</v>
      </c>
      <c r="E668" s="2">
        <f t="shared" si="80"/>
        <v>11.717159999999998</v>
      </c>
      <c r="F668" s="2">
        <f t="shared" si="81"/>
        <v>11.697565000000001</v>
      </c>
      <c r="G668" s="2">
        <f t="shared" si="75"/>
        <v>11.420574000000002</v>
      </c>
      <c r="H668" s="2">
        <f t="shared" si="79"/>
        <v>10.314268999999998</v>
      </c>
      <c r="I668" s="2">
        <f t="array" ref="I668">SUMPRODUCT(B652:B671, (ROW(B652:B671)-ROW(B652)+1)) / (20*21/2)</f>
        <v>11.773434285714286</v>
      </c>
      <c r="J668" s="2">
        <f t="shared" si="82"/>
        <v>11.668684276168978</v>
      </c>
      <c r="K668" s="2">
        <f t="shared" si="76"/>
        <v>11.352239002483783</v>
      </c>
    </row>
    <row r="669" spans="1:11" ht="13.5" x14ac:dyDescent="0.25">
      <c r="A669" s="3">
        <f>TITRES_STAT!B672</f>
        <v>42977</v>
      </c>
      <c r="B669" s="6">
        <f>TITRES_STAT!D672</f>
        <v>11.9316</v>
      </c>
      <c r="C669" s="2">
        <f t="shared" si="77"/>
        <v>0.18179999999999907</v>
      </c>
      <c r="D669" s="2">
        <f t="shared" si="78"/>
        <v>11.743260000000001</v>
      </c>
      <c r="E669" s="2">
        <f t="shared" si="80"/>
        <v>11.736269999999999</v>
      </c>
      <c r="F669" s="2">
        <f t="shared" si="81"/>
        <v>11.711320000000002</v>
      </c>
      <c r="G669" s="2">
        <f t="shared" si="75"/>
        <v>11.458088</v>
      </c>
      <c r="H669" s="2">
        <f t="shared" si="79"/>
        <v>10.320082499999998</v>
      </c>
      <c r="I669" s="2">
        <f t="array" ref="I669">SUMPRODUCT(B653:B672, (ROW(B653:B672)-ROW(B653)+1)) / (20*21/2)</f>
        <v>11.825279047619047</v>
      </c>
      <c r="J669" s="2">
        <f t="shared" si="82"/>
        <v>11.693723868914789</v>
      </c>
      <c r="K669" s="2">
        <f t="shared" si="76"/>
        <v>11.374959041602066</v>
      </c>
    </row>
    <row r="670" spans="1:11" ht="13.5" x14ac:dyDescent="0.25">
      <c r="A670" s="3">
        <f>TITRES_STAT!B673</f>
        <v>42978</v>
      </c>
      <c r="B670" s="6">
        <f>TITRES_STAT!D673</f>
        <v>11.889699999999999</v>
      </c>
      <c r="C670" s="2">
        <f t="shared" si="77"/>
        <v>-4.1900000000000048E-2</v>
      </c>
      <c r="D670" s="2">
        <f t="shared" si="78"/>
        <v>11.774040000000001</v>
      </c>
      <c r="E670" s="2">
        <f t="shared" si="80"/>
        <v>11.754920000000002</v>
      </c>
      <c r="F670" s="2">
        <f t="shared" si="81"/>
        <v>11.722980000000003</v>
      </c>
      <c r="G670" s="2">
        <f t="shared" si="75"/>
        <v>11.494225999999999</v>
      </c>
      <c r="H670" s="2">
        <f t="shared" si="79"/>
        <v>10.325750000000001</v>
      </c>
      <c r="I670" s="2">
        <f t="array" ref="I670">SUMPRODUCT(B654:B673, (ROW(B654:B673)-ROW(B654)+1)) / (20*21/2)</f>
        <v>11.874526190476189</v>
      </c>
      <c r="J670" s="2">
        <f t="shared" si="82"/>
        <v>11.712388262351475</v>
      </c>
      <c r="K670" s="2">
        <f t="shared" si="76"/>
        <v>11.39514496153924</v>
      </c>
    </row>
    <row r="671" spans="1:11" ht="13.5" x14ac:dyDescent="0.25">
      <c r="A671" s="3">
        <f>TITRES_STAT!B674</f>
        <v>42982</v>
      </c>
      <c r="B671" s="6">
        <f>TITRES_STAT!D674</f>
        <v>12.029500000000001</v>
      </c>
      <c r="C671" s="2">
        <f t="shared" si="77"/>
        <v>0.13980000000000103</v>
      </c>
      <c r="D671" s="2">
        <f t="shared" si="78"/>
        <v>11.832779999999998</v>
      </c>
      <c r="E671" s="2">
        <f t="shared" si="80"/>
        <v>11.78429</v>
      </c>
      <c r="F671" s="2">
        <f t="shared" si="81"/>
        <v>11.741630000000002</v>
      </c>
      <c r="G671" s="2">
        <f t="shared" si="75"/>
        <v>11.524197999999997</v>
      </c>
      <c r="H671" s="2">
        <f t="shared" si="79"/>
        <v>10.330518999999999</v>
      </c>
      <c r="I671" s="2">
        <f t="array" ref="I671">SUMPRODUCT(B655:B674, (ROW(B655:B674)-ROW(B655)+1)) / (20*21/2)</f>
        <v>11.927832857142857</v>
      </c>
      <c r="J671" s="2">
        <f t="shared" si="82"/>
        <v>11.742589380222762</v>
      </c>
      <c r="K671" s="2">
        <f t="shared" si="76"/>
        <v>11.420021629714173</v>
      </c>
    </row>
    <row r="672" spans="1:11" ht="13.5" x14ac:dyDescent="0.25">
      <c r="A672" s="3">
        <f>TITRES_STAT!B675</f>
        <v>42983</v>
      </c>
      <c r="B672" s="6">
        <f>TITRES_STAT!D675</f>
        <v>12.286</v>
      </c>
      <c r="C672" s="2">
        <f t="shared" si="77"/>
        <v>0.25649999999999906</v>
      </c>
      <c r="D672" s="2">
        <f t="shared" si="78"/>
        <v>11.977320000000001</v>
      </c>
      <c r="E672" s="2">
        <f t="shared" si="80"/>
        <v>11.839310000000001</v>
      </c>
      <c r="F672" s="2">
        <f t="shared" si="81"/>
        <v>11.768905000000002</v>
      </c>
      <c r="G672" s="2">
        <f t="shared" si="75"/>
        <v>11.558403999999994</v>
      </c>
      <c r="H672" s="2">
        <f t="shared" si="79"/>
        <v>10.336357500000002</v>
      </c>
      <c r="I672" s="2">
        <f t="array" ref="I672">SUMPRODUCT(B656:B675, (ROW(B656:B675)-ROW(B656)+1)) / (20*21/2)</f>
        <v>11.977809047619047</v>
      </c>
      <c r="J672" s="2">
        <f t="shared" si="82"/>
        <v>11.7943427725825</v>
      </c>
      <c r="K672" s="2">
        <f t="shared" si="76"/>
        <v>11.453981565803813</v>
      </c>
    </row>
    <row r="673" spans="1:11" ht="13.5" x14ac:dyDescent="0.25">
      <c r="A673" s="3">
        <f>TITRES_STAT!B676</f>
        <v>42984</v>
      </c>
      <c r="B673" s="6">
        <f>TITRES_STAT!D676</f>
        <v>12.286</v>
      </c>
      <c r="C673" s="2">
        <f t="shared" si="77"/>
        <v>0</v>
      </c>
      <c r="D673" s="2">
        <f t="shared" si="78"/>
        <v>12.08456</v>
      </c>
      <c r="E673" s="2">
        <f t="shared" si="80"/>
        <v>11.89433</v>
      </c>
      <c r="F673" s="2">
        <f t="shared" si="81"/>
        <v>11.796180000000001</v>
      </c>
      <c r="G673" s="2">
        <f t="shared" si="75"/>
        <v>11.592609999999993</v>
      </c>
      <c r="H673" s="2">
        <f t="shared" si="79"/>
        <v>10.3415575</v>
      </c>
      <c r="I673" s="2">
        <f t="array" ref="I673">SUMPRODUCT(B657:B676, (ROW(B657:B676)-ROW(B657)+1)) / (20*21/2)</f>
        <v>12.046216666666666</v>
      </c>
      <c r="J673" s="2">
        <f t="shared" si="82"/>
        <v>11.841167270431786</v>
      </c>
      <c r="K673" s="2">
        <f t="shared" si="76"/>
        <v>11.48660973969386</v>
      </c>
    </row>
    <row r="674" spans="1:11" ht="13.5" x14ac:dyDescent="0.25">
      <c r="A674" s="3">
        <f>TITRES_STAT!B677</f>
        <v>42985</v>
      </c>
      <c r="B674" s="6">
        <f>TITRES_STAT!D677</f>
        <v>12.3559</v>
      </c>
      <c r="C674" s="2">
        <f t="shared" si="77"/>
        <v>6.9900000000000517E-2</v>
      </c>
      <c r="D674" s="2">
        <f t="shared" si="78"/>
        <v>12.169419999999999</v>
      </c>
      <c r="E674" s="2">
        <f t="shared" si="80"/>
        <v>11.956340000000001</v>
      </c>
      <c r="F674" s="2">
        <f t="shared" si="81"/>
        <v>11.831150000000001</v>
      </c>
      <c r="G674" s="2">
        <f t="shared" si="75"/>
        <v>11.628213999999993</v>
      </c>
      <c r="H674" s="2">
        <f t="shared" si="79"/>
        <v>10.348171500000003</v>
      </c>
      <c r="I674" s="2">
        <f t="array" ref="I674">SUMPRODUCT(B658:B677, (ROW(B658:B677)-ROW(B658)+1)) / (20*21/2)</f>
        <v>12.110653333333333</v>
      </c>
      <c r="J674" s="2">
        <f t="shared" si="82"/>
        <v>11.890189435152568</v>
      </c>
      <c r="K674" s="2">
        <f t="shared" si="76"/>
        <v>11.520699553823514</v>
      </c>
    </row>
    <row r="675" spans="1:11" ht="13.5" x14ac:dyDescent="0.25">
      <c r="A675" s="3">
        <f>TITRES_STAT!B678</f>
        <v>42986</v>
      </c>
      <c r="B675" s="6">
        <f>TITRES_STAT!D678</f>
        <v>12.3559</v>
      </c>
      <c r="C675" s="2">
        <f t="shared" si="77"/>
        <v>0</v>
      </c>
      <c r="D675" s="2">
        <f t="shared" si="78"/>
        <v>12.26266</v>
      </c>
      <c r="E675" s="2">
        <f t="shared" si="80"/>
        <v>12.018350000000002</v>
      </c>
      <c r="F675" s="2">
        <f t="shared" si="81"/>
        <v>11.866119999999999</v>
      </c>
      <c r="G675" s="2">
        <f t="shared" si="75"/>
        <v>11.663369999999995</v>
      </c>
      <c r="H675" s="2">
        <f t="shared" si="79"/>
        <v>10.355637500000002</v>
      </c>
      <c r="I675" s="2">
        <f t="array" ref="I675">SUMPRODUCT(B659:B678, (ROW(B659:B678)-ROW(B659)+1)) / (20*21/2)</f>
        <v>12.170649047619049</v>
      </c>
      <c r="J675" s="2">
        <f t="shared" si="82"/>
        <v>11.934542822280894</v>
      </c>
      <c r="K675" s="2">
        <f t="shared" si="76"/>
        <v>11.553452512497103</v>
      </c>
    </row>
    <row r="676" spans="1:11" ht="13.5" x14ac:dyDescent="0.25">
      <c r="A676" s="3">
        <f>TITRES_STAT!B679</f>
        <v>42989</v>
      </c>
      <c r="B676" s="6">
        <f>TITRES_STAT!D679</f>
        <v>12.5844</v>
      </c>
      <c r="C676" s="2">
        <f t="shared" si="77"/>
        <v>0.22850000000000037</v>
      </c>
      <c r="D676" s="2">
        <f t="shared" si="78"/>
        <v>12.37364</v>
      </c>
      <c r="E676" s="2">
        <f t="shared" si="80"/>
        <v>12.103210000000001</v>
      </c>
      <c r="F676" s="2">
        <f t="shared" si="81"/>
        <v>11.912514999999999</v>
      </c>
      <c r="G676" s="2">
        <f t="shared" si="75"/>
        <v>11.700405999999994</v>
      </c>
      <c r="H676" s="2">
        <f t="shared" si="79"/>
        <v>10.364033000000004</v>
      </c>
      <c r="I676" s="2">
        <f t="array" ref="I676">SUMPRODUCT(B660:B679, (ROW(B660:B679)-ROW(B660)+1)) / (20*21/2)</f>
        <v>12.226426190476191</v>
      </c>
      <c r="J676" s="2">
        <f t="shared" si="82"/>
        <v>11.996433982063666</v>
      </c>
      <c r="K676" s="2">
        <f t="shared" si="76"/>
        <v>11.593881825732511</v>
      </c>
    </row>
    <row r="677" spans="1:11" ht="13.5" x14ac:dyDescent="0.25">
      <c r="A677" s="3">
        <f>TITRES_STAT!B680</f>
        <v>42990</v>
      </c>
      <c r="B677" s="6">
        <f>TITRES_STAT!D680</f>
        <v>12.5891</v>
      </c>
      <c r="C677" s="2">
        <f t="shared" si="77"/>
        <v>4.6999999999997044E-3</v>
      </c>
      <c r="D677" s="2">
        <f t="shared" si="78"/>
        <v>12.43426</v>
      </c>
      <c r="E677" s="2">
        <f t="shared" si="80"/>
        <v>12.205790000000002</v>
      </c>
      <c r="F677" s="2">
        <f t="shared" si="81"/>
        <v>11.959144999999999</v>
      </c>
      <c r="G677" s="2">
        <f t="shared" si="75"/>
        <v>11.745871999999995</v>
      </c>
      <c r="H677" s="2">
        <f t="shared" si="79"/>
        <v>10.372345500000005</v>
      </c>
      <c r="I677" s="2">
        <f t="array" ref="I677">SUMPRODUCT(B661:B680, (ROW(B661:B680)-ROW(B661)+1)) / (20*21/2)</f>
        <v>12.276829047619049</v>
      </c>
      <c r="J677" s="2">
        <f t="shared" si="82"/>
        <v>12.05287836472427</v>
      </c>
      <c r="K677" s="2">
        <f t="shared" si="76"/>
        <v>11.632909989429276</v>
      </c>
    </row>
    <row r="678" spans="1:11" ht="13.5" x14ac:dyDescent="0.25">
      <c r="A678" s="3">
        <f>TITRES_STAT!B681</f>
        <v>42991</v>
      </c>
      <c r="B678" s="6">
        <f>TITRES_STAT!D681</f>
        <v>12.5891</v>
      </c>
      <c r="C678" s="2">
        <f t="shared" si="77"/>
        <v>0</v>
      </c>
      <c r="D678" s="2">
        <f t="shared" si="78"/>
        <v>12.49488</v>
      </c>
      <c r="E678" s="2">
        <f t="shared" si="80"/>
        <v>12.289720000000001</v>
      </c>
      <c r="F678" s="2">
        <f t="shared" si="81"/>
        <v>12.003439999999999</v>
      </c>
      <c r="G678" s="2">
        <f t="shared" si="75"/>
        <v>11.778511999999996</v>
      </c>
      <c r="H678" s="2">
        <f t="shared" si="79"/>
        <v>10.380551500000008</v>
      </c>
      <c r="I678" s="2">
        <f t="array" ref="I678">SUMPRODUCT(B662:B681, (ROW(B662:B681)-ROW(B662)+1)) / (20*21/2)</f>
        <v>12.323518095238095</v>
      </c>
      <c r="J678" s="2">
        <f t="shared" si="82"/>
        <v>12.103947091893387</v>
      </c>
      <c r="K678" s="2">
        <f t="shared" si="76"/>
        <v>11.670407636902638</v>
      </c>
    </row>
    <row r="679" spans="1:11" ht="13.5" x14ac:dyDescent="0.25">
      <c r="A679" s="3">
        <f>TITRES_STAT!B682</f>
        <v>42992</v>
      </c>
      <c r="B679" s="6">
        <f>TITRES_STAT!D682</f>
        <v>12.5891</v>
      </c>
      <c r="C679" s="2">
        <f t="shared" si="77"/>
        <v>0</v>
      </c>
      <c r="D679" s="2">
        <f t="shared" si="78"/>
        <v>12.541520000000002</v>
      </c>
      <c r="E679" s="2">
        <f t="shared" si="80"/>
        <v>12.35547</v>
      </c>
      <c r="F679" s="2">
        <f t="shared" si="81"/>
        <v>12.045869999999999</v>
      </c>
      <c r="G679" s="2">
        <f t="shared" si="75"/>
        <v>11.810217999999997</v>
      </c>
      <c r="H679" s="2">
        <f t="shared" si="79"/>
        <v>10.388757500000006</v>
      </c>
      <c r="I679" s="2">
        <f t="array" ref="I679">SUMPRODUCT(B663:B682, (ROW(B663:B682)-ROW(B663)+1)) / (20*21/2)</f>
        <v>12.371521904761902</v>
      </c>
      <c r="J679" s="2">
        <f t="shared" si="82"/>
        <v>12.150152130760684</v>
      </c>
      <c r="K679" s="2">
        <f t="shared" si="76"/>
        <v>11.706434788396653</v>
      </c>
    </row>
    <row r="680" spans="1:11" ht="13.5" x14ac:dyDescent="0.25">
      <c r="A680" s="3">
        <f>TITRES_STAT!B683</f>
        <v>42993</v>
      </c>
      <c r="B680" s="6">
        <f>TITRES_STAT!D683</f>
        <v>12.575100000000001</v>
      </c>
      <c r="C680" s="2">
        <f t="shared" si="77"/>
        <v>-1.3999999999999346E-2</v>
      </c>
      <c r="D680" s="2">
        <f t="shared" si="78"/>
        <v>12.58536</v>
      </c>
      <c r="E680" s="2">
        <f t="shared" si="80"/>
        <v>12.424010000000001</v>
      </c>
      <c r="F680" s="2">
        <f t="shared" si="81"/>
        <v>12.089465000000001</v>
      </c>
      <c r="G680" s="2">
        <f t="shared" si="75"/>
        <v>11.835115999999998</v>
      </c>
      <c r="H680" s="2">
        <f t="shared" si="79"/>
        <v>10.397106500000007</v>
      </c>
      <c r="I680" s="2">
        <f t="array" ref="I680">SUMPRODUCT(B664:B683, (ROW(B664:B683)-ROW(B664)+1)) / (20*21/2)</f>
        <v>12.415240476190476</v>
      </c>
      <c r="J680" s="2">
        <f t="shared" si="82"/>
        <v>12.190623356402524</v>
      </c>
      <c r="K680" s="2">
        <f t="shared" si="76"/>
        <v>11.740500090812471</v>
      </c>
    </row>
    <row r="681" spans="1:11" ht="13.5" x14ac:dyDescent="0.25">
      <c r="A681" s="3">
        <f>TITRES_STAT!B684</f>
        <v>42996</v>
      </c>
      <c r="B681" s="6">
        <f>TITRES_STAT!D684</f>
        <v>12.579700000000001</v>
      </c>
      <c r="C681" s="2">
        <f t="shared" si="77"/>
        <v>4.5999999999999375E-3</v>
      </c>
      <c r="D681" s="2">
        <f t="shared" si="78"/>
        <v>12.58442</v>
      </c>
      <c r="E681" s="2">
        <f t="shared" si="80"/>
        <v>12.479030000000002</v>
      </c>
      <c r="F681" s="2">
        <f t="shared" si="81"/>
        <v>12.131659999999998</v>
      </c>
      <c r="G681" s="2">
        <f t="shared" si="75"/>
        <v>11.853579999999999</v>
      </c>
      <c r="H681" s="2">
        <f t="shared" si="79"/>
        <v>10.406756500000004</v>
      </c>
      <c r="I681" s="2">
        <f t="array" ref="I681">SUMPRODUCT(B665:B684, (ROW(B665:B684)-ROW(B665)+1)) / (20*21/2)</f>
        <v>12.450235714285714</v>
      </c>
      <c r="J681" s="2">
        <f t="shared" si="82"/>
        <v>12.227678274840379</v>
      </c>
      <c r="K681" s="2">
        <f t="shared" si="76"/>
        <v>11.773409891172767</v>
      </c>
    </row>
    <row r="682" spans="1:11" ht="13.5" x14ac:dyDescent="0.25">
      <c r="A682" s="3">
        <f>TITRES_STAT!B685</f>
        <v>42997</v>
      </c>
      <c r="B682" s="6">
        <f>TITRES_STAT!D685</f>
        <v>12.6357</v>
      </c>
      <c r="C682" s="2">
        <f t="shared" si="77"/>
        <v>5.5999999999999162E-2</v>
      </c>
      <c r="D682" s="2">
        <f t="shared" si="78"/>
        <v>12.59374</v>
      </c>
      <c r="E682" s="2">
        <f t="shared" si="80"/>
        <v>12.514000000000001</v>
      </c>
      <c r="F682" s="2">
        <f t="shared" si="81"/>
        <v>12.176655</v>
      </c>
      <c r="G682" s="2">
        <f t="shared" si="75"/>
        <v>11.869154000000002</v>
      </c>
      <c r="H682" s="2">
        <f t="shared" si="79"/>
        <v>10.416686500000003</v>
      </c>
      <c r="I682" s="2">
        <f t="array" ref="I682">SUMPRODUCT(B666:B685, (ROW(B666:B685)-ROW(B666)+1)) / (20*21/2)</f>
        <v>12.480720000000002</v>
      </c>
      <c r="J682" s="2">
        <f t="shared" si="82"/>
        <v>12.266537486760344</v>
      </c>
      <c r="K682" s="2">
        <f t="shared" si="76"/>
        <v>11.807225189558149</v>
      </c>
    </row>
    <row r="683" spans="1:11" ht="13.5" x14ac:dyDescent="0.25">
      <c r="A683" s="3">
        <f>TITRES_STAT!B686</f>
        <v>42998</v>
      </c>
      <c r="B683" s="6">
        <f>TITRES_STAT!D686</f>
        <v>12.6357</v>
      </c>
      <c r="C683" s="2">
        <f t="shared" si="77"/>
        <v>0</v>
      </c>
      <c r="D683" s="2">
        <f t="shared" si="78"/>
        <v>12.603060000000001</v>
      </c>
      <c r="E683" s="2">
        <f t="shared" si="80"/>
        <v>12.548970000000001</v>
      </c>
      <c r="F683" s="2">
        <f t="shared" si="81"/>
        <v>12.22165</v>
      </c>
      <c r="G683" s="2">
        <f t="shared" si="75"/>
        <v>11.884074</v>
      </c>
      <c r="H683" s="2">
        <f t="shared" si="79"/>
        <v>10.426936000000003</v>
      </c>
      <c r="I683" s="2">
        <f t="array" ref="I683">SUMPRODUCT(B667:B686, (ROW(B667:B686)-ROW(B667)+1)) / (20*21/2)</f>
        <v>12.507163333333333</v>
      </c>
      <c r="J683" s="2">
        <f t="shared" si="82"/>
        <v>12.301695821354597</v>
      </c>
      <c r="K683" s="2">
        <f t="shared" si="76"/>
        <v>11.839714397810772</v>
      </c>
    </row>
    <row r="684" spans="1:11" ht="13.5" x14ac:dyDescent="0.25">
      <c r="A684" s="3">
        <f>TITRES_STAT!B687</f>
        <v>43000</v>
      </c>
      <c r="B684" s="6">
        <f>TITRES_STAT!D687</f>
        <v>12.5891</v>
      </c>
      <c r="C684" s="2">
        <f t="shared" si="77"/>
        <v>-4.6599999999999753E-2</v>
      </c>
      <c r="D684" s="2">
        <f t="shared" si="78"/>
        <v>12.603060000000001</v>
      </c>
      <c r="E684" s="2">
        <f t="shared" si="80"/>
        <v>12.572290000000001</v>
      </c>
      <c r="F684" s="2">
        <f t="shared" si="81"/>
        <v>12.264315</v>
      </c>
      <c r="G684" s="2">
        <f t="shared" si="75"/>
        <v>11.898061999999999</v>
      </c>
      <c r="H684" s="2">
        <f t="shared" si="79"/>
        <v>10.436739500000003</v>
      </c>
      <c r="I684" s="2">
        <f t="array" ref="I684">SUMPRODUCT(B668:B687, (ROW(B668:B687)-ROW(B668)+1)) / (20*21/2)</f>
        <v>12.507365714285713</v>
      </c>
      <c r="J684" s="2">
        <f t="shared" si="82"/>
        <v>12.329067647892256</v>
      </c>
      <c r="K684" s="2">
        <f t="shared" si="76"/>
        <v>11.869102068484858</v>
      </c>
    </row>
    <row r="685" spans="1:11" ht="13.5" x14ac:dyDescent="0.25">
      <c r="A685" s="3">
        <f>TITRES_STAT!B688</f>
        <v>43003</v>
      </c>
      <c r="B685" s="6">
        <f>TITRES_STAT!D688</f>
        <v>12.5844</v>
      </c>
      <c r="C685" s="2">
        <f t="shared" si="77"/>
        <v>-4.6999999999997044E-3</v>
      </c>
      <c r="D685" s="2">
        <f t="shared" si="78"/>
        <v>12.604920000000002</v>
      </c>
      <c r="E685" s="2">
        <f t="shared" si="80"/>
        <v>12.595140000000001</v>
      </c>
      <c r="F685" s="2">
        <f t="shared" si="81"/>
        <v>12.306745000000001</v>
      </c>
      <c r="G685" s="2">
        <f t="shared" si="75"/>
        <v>11.914753999999999</v>
      </c>
      <c r="H685" s="2">
        <f t="shared" si="79"/>
        <v>10.447478000000006</v>
      </c>
      <c r="I685" s="2">
        <f t="array" ref="I685">SUMPRODUCT(B669:B688, (ROW(B669:B688)-ROW(B669)+1)) / (20*21/2)</f>
        <v>12.50425380952381</v>
      </c>
      <c r="J685" s="2">
        <f t="shared" si="82"/>
        <v>12.35338501475966</v>
      </c>
      <c r="K685" s="2">
        <f t="shared" si="76"/>
        <v>11.897152967759963</v>
      </c>
    </row>
    <row r="686" spans="1:11" ht="13.5" x14ac:dyDescent="0.25">
      <c r="A686" s="3">
        <f>TITRES_STAT!B689</f>
        <v>43004</v>
      </c>
      <c r="B686" s="6">
        <f>TITRES_STAT!D689</f>
        <v>12.5844</v>
      </c>
      <c r="C686" s="2">
        <f t="shared" si="77"/>
        <v>0</v>
      </c>
      <c r="D686" s="2">
        <f t="shared" si="78"/>
        <v>12.605860000000002</v>
      </c>
      <c r="E686" s="2">
        <f t="shared" si="80"/>
        <v>12.595140000000001</v>
      </c>
      <c r="F686" s="2">
        <f t="shared" si="81"/>
        <v>12.349174999999999</v>
      </c>
      <c r="G686" s="2">
        <f t="shared" si="75"/>
        <v>11.931445999999999</v>
      </c>
      <c r="H686" s="2">
        <f t="shared" si="79"/>
        <v>10.456662000000009</v>
      </c>
      <c r="I686" s="2">
        <f t="array" ref="I686">SUMPRODUCT(B670:B689, (ROW(B670:B689)-ROW(B670)+1)) / (20*21/2)</f>
        <v>12.463179523809524</v>
      </c>
      <c r="J686" s="2">
        <f t="shared" si="82"/>
        <v>12.375386441925405</v>
      </c>
      <c r="K686" s="2">
        <f t="shared" si="76"/>
        <v>11.924103831769377</v>
      </c>
    </row>
    <row r="687" spans="1:11" ht="13.5" x14ac:dyDescent="0.25">
      <c r="A687" s="3">
        <f>TITRES_STAT!B690</f>
        <v>43005</v>
      </c>
      <c r="B687" s="6">
        <f>TITRES_STAT!D690</f>
        <v>12.3513</v>
      </c>
      <c r="C687" s="2">
        <f t="shared" si="77"/>
        <v>-0.23310000000000031</v>
      </c>
      <c r="D687" s="2">
        <f t="shared" si="78"/>
        <v>12.548980000000002</v>
      </c>
      <c r="E687" s="2">
        <f t="shared" si="80"/>
        <v>12.57136</v>
      </c>
      <c r="F687" s="2">
        <f t="shared" si="81"/>
        <v>12.388574999999999</v>
      </c>
      <c r="G687" s="2">
        <f t="shared" si="75"/>
        <v>11.943569999999998</v>
      </c>
      <c r="H687" s="2">
        <f t="shared" si="79"/>
        <v>10.466022000000008</v>
      </c>
      <c r="I687" s="2">
        <f t="array" ref="I687">SUMPRODUCT(B671:B690, (ROW(B671:B690)-ROW(B671)+1)) / (20*21/2)</f>
        <v>12.408067142857144</v>
      </c>
      <c r="J687" s="2">
        <f t="shared" si="82"/>
        <v>12.373092495075367</v>
      </c>
      <c r="K687" s="2">
        <f t="shared" si="76"/>
        <v>11.940856622680382</v>
      </c>
    </row>
    <row r="688" spans="1:11" ht="13.5" x14ac:dyDescent="0.25">
      <c r="A688" s="3">
        <f>TITRES_STAT!B691</f>
        <v>43006</v>
      </c>
      <c r="B688" s="6">
        <f>TITRES_STAT!D691</f>
        <v>12.3559</v>
      </c>
      <c r="C688" s="2">
        <f t="shared" si="77"/>
        <v>4.5999999999999375E-3</v>
      </c>
      <c r="D688" s="2">
        <f t="shared" si="78"/>
        <v>12.49302</v>
      </c>
      <c r="E688" s="2">
        <f t="shared" si="80"/>
        <v>12.54804</v>
      </c>
      <c r="F688" s="2">
        <f t="shared" si="81"/>
        <v>12.418879999999998</v>
      </c>
      <c r="G688" s="2">
        <f t="shared" si="75"/>
        <v>11.955785999999998</v>
      </c>
      <c r="H688" s="2">
        <f t="shared" si="79"/>
        <v>10.475831000000007</v>
      </c>
      <c r="I688" s="2">
        <f t="array" ref="I688">SUMPRODUCT(B672:B691, (ROW(B672:B691)-ROW(B672)+1)) / (20*21/2)</f>
        <v>12.330977142857144</v>
      </c>
      <c r="J688" s="2">
        <f t="shared" si="82"/>
        <v>12.371455114591999</v>
      </c>
      <c r="K688" s="2">
        <f t="shared" si="76"/>
        <v>11.957132833555663</v>
      </c>
    </row>
    <row r="689" spans="1:11" ht="13.5" x14ac:dyDescent="0.25">
      <c r="A689" s="3">
        <f>TITRES_STAT!B692</f>
        <v>43007</v>
      </c>
      <c r="B689" s="6">
        <f>TITRES_STAT!D692</f>
        <v>11.9876</v>
      </c>
      <c r="C689" s="2">
        <f t="shared" si="77"/>
        <v>-0.36829999999999963</v>
      </c>
      <c r="D689" s="2">
        <f t="shared" si="78"/>
        <v>12.372719999999999</v>
      </c>
      <c r="E689" s="2">
        <f t="shared" si="80"/>
        <v>12.48789</v>
      </c>
      <c r="F689" s="2">
        <f t="shared" si="81"/>
        <v>12.42168</v>
      </c>
      <c r="G689" s="2">
        <f t="shared" si="75"/>
        <v>11.96763</v>
      </c>
      <c r="H689" s="2">
        <f t="shared" si="79"/>
        <v>10.484224500000005</v>
      </c>
      <c r="I689" s="2">
        <f t="array" ref="I689">SUMPRODUCT(B673:B692, (ROW(B673:B692)-ROW(B673)+1)) / (20*21/2)</f>
        <v>12.255885238095237</v>
      </c>
      <c r="J689" s="2">
        <f t="shared" si="82"/>
        <v>12.334897484630856</v>
      </c>
      <c r="K689" s="2">
        <f t="shared" si="76"/>
        <v>11.958327624396619</v>
      </c>
    </row>
    <row r="690" spans="1:11" ht="13.5" x14ac:dyDescent="0.25">
      <c r="A690" s="3">
        <f>TITRES_STAT!B693</f>
        <v>43010</v>
      </c>
      <c r="B690" s="6">
        <f>TITRES_STAT!D693</f>
        <v>11.843</v>
      </c>
      <c r="C690" s="2">
        <f t="shared" si="77"/>
        <v>-0.14460000000000051</v>
      </c>
      <c r="D690" s="2">
        <f t="shared" si="78"/>
        <v>12.224440000000001</v>
      </c>
      <c r="E690" s="2">
        <f t="shared" si="80"/>
        <v>12.414680000000001</v>
      </c>
      <c r="F690" s="2">
        <f t="shared" si="81"/>
        <v>12.419345</v>
      </c>
      <c r="G690" s="2">
        <f t="shared" ref="G690:G753" si="83">AVERAGE(B641:B690)</f>
        <v>11.980683999999998</v>
      </c>
      <c r="H690" s="2">
        <f t="shared" si="79"/>
        <v>10.492321000000006</v>
      </c>
      <c r="I690" s="2">
        <f t="array" ref="I690">SUMPRODUCT(B674:B693, (ROW(B674:B693)-ROW(B674)+1)) / (20*21/2)</f>
        <v>12.175136666666665</v>
      </c>
      <c r="J690" s="2">
        <f t="shared" si="82"/>
        <v>12.288050105142204</v>
      </c>
      <c r="K690" s="2">
        <f t="shared" si="76"/>
        <v>11.953804972459498</v>
      </c>
    </row>
    <row r="691" spans="1:11" ht="13.5" x14ac:dyDescent="0.25">
      <c r="A691" s="3">
        <f>TITRES_STAT!B694</f>
        <v>43011</v>
      </c>
      <c r="B691" s="6">
        <f>TITRES_STAT!D694</f>
        <v>11.6099</v>
      </c>
      <c r="C691" s="2">
        <f t="shared" si="77"/>
        <v>-0.23310000000000031</v>
      </c>
      <c r="D691" s="2">
        <f t="shared" si="78"/>
        <v>12.029540000000001</v>
      </c>
      <c r="E691" s="2">
        <f t="shared" si="80"/>
        <v>12.3177</v>
      </c>
      <c r="F691" s="2">
        <f t="shared" si="81"/>
        <v>12.398365000000002</v>
      </c>
      <c r="G691" s="2">
        <f t="shared" si="83"/>
        <v>11.989076000000001</v>
      </c>
      <c r="H691" s="2">
        <f t="shared" si="79"/>
        <v>10.498187000000003</v>
      </c>
      <c r="I691" s="2">
        <f t="array" ref="I691">SUMPRODUCT(B675:B694, (ROW(B675:B694)-ROW(B675)+1)) / (20*21/2)</f>
        <v>12.098051428571429</v>
      </c>
      <c r="J691" s="2">
        <f t="shared" si="82"/>
        <v>12.223464380842948</v>
      </c>
      <c r="K691" s="2">
        <f t="shared" ref="K691:K754" si="84">$K$4*B691+(1-$K$4)*K690</f>
        <v>11.940318502951282</v>
      </c>
    </row>
    <row r="692" spans="1:11" ht="13.5" x14ac:dyDescent="0.25">
      <c r="A692" s="3">
        <f>TITRES_STAT!B695</f>
        <v>43012</v>
      </c>
      <c r="B692" s="6">
        <f>TITRES_STAT!D695</f>
        <v>11.6099</v>
      </c>
      <c r="C692" s="2">
        <f t="shared" si="77"/>
        <v>0</v>
      </c>
      <c r="D692" s="2">
        <f t="shared" si="78"/>
        <v>11.881259999999997</v>
      </c>
      <c r="E692" s="2">
        <f t="shared" si="80"/>
        <v>12.215120000000001</v>
      </c>
      <c r="F692" s="2">
        <f t="shared" si="81"/>
        <v>12.364560000000001</v>
      </c>
      <c r="G692" s="2">
        <f t="shared" si="83"/>
        <v>11.99094</v>
      </c>
      <c r="H692" s="2">
        <f t="shared" si="79"/>
        <v>10.504074500000003</v>
      </c>
      <c r="I692" s="2">
        <f t="array" ref="I692">SUMPRODUCT(B676:B695, (ROW(B676:B695)-ROW(B676)+1)) / (20*21/2)</f>
        <v>12.024962380952381</v>
      </c>
      <c r="J692" s="2">
        <f t="shared" si="82"/>
        <v>12.165029677905526</v>
      </c>
      <c r="K692" s="2">
        <f t="shared" si="84"/>
        <v>11.927360914600252</v>
      </c>
    </row>
    <row r="693" spans="1:11" ht="13.5" x14ac:dyDescent="0.25">
      <c r="A693" s="3">
        <f>TITRES_STAT!B696</f>
        <v>43013</v>
      </c>
      <c r="B693" s="6">
        <f>TITRES_STAT!D696</f>
        <v>11.5167</v>
      </c>
      <c r="C693" s="2">
        <f t="shared" si="77"/>
        <v>-9.3199999999999505E-2</v>
      </c>
      <c r="D693" s="2">
        <f t="shared" si="78"/>
        <v>11.713419999999999</v>
      </c>
      <c r="E693" s="2">
        <f t="shared" si="80"/>
        <v>12.103219999999999</v>
      </c>
      <c r="F693" s="2">
        <f t="shared" si="81"/>
        <v>12.326094999999999</v>
      </c>
      <c r="G693" s="2">
        <f t="shared" si="83"/>
        <v>11.986278000000002</v>
      </c>
      <c r="H693" s="2">
        <f t="shared" si="79"/>
        <v>10.509496000000004</v>
      </c>
      <c r="I693" s="2">
        <f t="array" ref="I693">SUMPRODUCT(B677:B696, (ROW(B677:B696)-ROW(B677)+1)) / (20*21/2)</f>
        <v>11.955869523809524</v>
      </c>
      <c r="J693" s="2">
        <f t="shared" si="82"/>
        <v>12.103283994295477</v>
      </c>
      <c r="K693" s="2">
        <f t="shared" si="84"/>
        <v>11.911256565008085</v>
      </c>
    </row>
    <row r="694" spans="1:11" ht="13.5" x14ac:dyDescent="0.25">
      <c r="A694" s="3">
        <f>TITRES_STAT!B697</f>
        <v>43014</v>
      </c>
      <c r="B694" s="6">
        <f>TITRES_STAT!D697</f>
        <v>11.5167</v>
      </c>
      <c r="C694" s="2">
        <f t="shared" si="77"/>
        <v>0</v>
      </c>
      <c r="D694" s="2">
        <f t="shared" si="78"/>
        <v>11.61924</v>
      </c>
      <c r="E694" s="2">
        <f t="shared" si="80"/>
        <v>11.995979999999999</v>
      </c>
      <c r="F694" s="2">
        <f t="shared" si="81"/>
        <v>12.284135000000001</v>
      </c>
      <c r="G694" s="2">
        <f t="shared" si="83"/>
        <v>11.983482000000004</v>
      </c>
      <c r="H694" s="2">
        <f t="shared" si="79"/>
        <v>10.515961000000006</v>
      </c>
      <c r="I694" s="2">
        <f t="array" ref="I694">SUMPRODUCT(B678:B697, (ROW(B678:B697)-ROW(B678)+1)) / (20*21/2)</f>
        <v>11.891860952380954</v>
      </c>
      <c r="J694" s="2">
        <f t="shared" si="82"/>
        <v>12.047418851981622</v>
      </c>
      <c r="K694" s="2">
        <f t="shared" si="84"/>
        <v>11.89578375853718</v>
      </c>
    </row>
    <row r="695" spans="1:11" ht="13.5" x14ac:dyDescent="0.25">
      <c r="A695" s="3">
        <f>TITRES_STAT!B698</f>
        <v>43017</v>
      </c>
      <c r="B695" s="6">
        <f>TITRES_STAT!D698</f>
        <v>11.5167</v>
      </c>
      <c r="C695" s="2">
        <f t="shared" si="77"/>
        <v>0</v>
      </c>
      <c r="D695" s="2">
        <f t="shared" si="78"/>
        <v>11.553979999999999</v>
      </c>
      <c r="E695" s="2">
        <f t="shared" si="80"/>
        <v>11.88921</v>
      </c>
      <c r="F695" s="2">
        <f t="shared" si="81"/>
        <v>12.242175</v>
      </c>
      <c r="G695" s="2">
        <f t="shared" si="83"/>
        <v>11.980778000000003</v>
      </c>
      <c r="H695" s="2">
        <f t="shared" si="79"/>
        <v>10.52242600000001</v>
      </c>
      <c r="I695" s="2">
        <f t="array" ref="I695">SUMPRODUCT(B679:B698, (ROW(B679:B698)-ROW(B679)+1)) / (20*21/2)</f>
        <v>11.832959047619049</v>
      </c>
      <c r="J695" s="2">
        <f t="shared" si="82"/>
        <v>11.996874199411945</v>
      </c>
      <c r="K695" s="2">
        <f t="shared" si="84"/>
        <v>11.880917728790624</v>
      </c>
    </row>
    <row r="696" spans="1:11" ht="13.5" x14ac:dyDescent="0.25">
      <c r="A696" s="3">
        <f>TITRES_STAT!B699</f>
        <v>43018</v>
      </c>
      <c r="B696" s="6">
        <f>TITRES_STAT!D699</f>
        <v>11.5167</v>
      </c>
      <c r="C696" s="2">
        <f t="shared" si="77"/>
        <v>0</v>
      </c>
      <c r="D696" s="2">
        <f t="shared" si="78"/>
        <v>11.53534</v>
      </c>
      <c r="E696" s="2">
        <f t="shared" si="80"/>
        <v>11.782439999999999</v>
      </c>
      <c r="F696" s="2">
        <f t="shared" si="81"/>
        <v>12.188790000000003</v>
      </c>
      <c r="G696" s="2">
        <f t="shared" si="83"/>
        <v>11.976582000000002</v>
      </c>
      <c r="H696" s="2">
        <f t="shared" si="79"/>
        <v>10.529956000000006</v>
      </c>
      <c r="I696" s="2">
        <f t="array" ref="I696">SUMPRODUCT(B680:B699, (ROW(B680:B699)-ROW(B680)+1)) / (20*21/2)</f>
        <v>11.77916380952381</v>
      </c>
      <c r="J696" s="2">
        <f t="shared" si="82"/>
        <v>11.951143323277474</v>
      </c>
      <c r="K696" s="2">
        <f t="shared" si="84"/>
        <v>11.866634680602758</v>
      </c>
    </row>
    <row r="697" spans="1:11" ht="13.5" x14ac:dyDescent="0.25">
      <c r="A697" s="3">
        <f>TITRES_STAT!B700</f>
        <v>43019</v>
      </c>
      <c r="B697" s="6">
        <f>TITRES_STAT!D700</f>
        <v>11.5167</v>
      </c>
      <c r="C697" s="2">
        <f t="shared" si="77"/>
        <v>0</v>
      </c>
      <c r="D697" s="2">
        <f t="shared" si="78"/>
        <v>11.5167</v>
      </c>
      <c r="E697" s="2">
        <f t="shared" si="80"/>
        <v>11.698979999999999</v>
      </c>
      <c r="F697" s="2">
        <f t="shared" si="81"/>
        <v>12.135170000000002</v>
      </c>
      <c r="G697" s="2">
        <f t="shared" si="83"/>
        <v>11.972386000000004</v>
      </c>
      <c r="H697" s="2">
        <f t="shared" si="79"/>
        <v>10.538125000000006</v>
      </c>
      <c r="I697" s="2">
        <f t="array" ref="I697">SUMPRODUCT(B681:B700, (ROW(B681:B700)-ROW(B681)+1)) / (20*21/2)</f>
        <v>11.730475238095238</v>
      </c>
      <c r="J697" s="2">
        <f t="shared" si="82"/>
        <v>11.909767768679618</v>
      </c>
      <c r="K697" s="2">
        <f t="shared" si="84"/>
        <v>11.85291175195167</v>
      </c>
    </row>
    <row r="698" spans="1:11" ht="13.5" x14ac:dyDescent="0.25">
      <c r="A698" s="3">
        <f>TITRES_STAT!B701</f>
        <v>43020</v>
      </c>
      <c r="B698" s="6">
        <f>TITRES_STAT!D701</f>
        <v>11.5167</v>
      </c>
      <c r="C698" s="2">
        <f t="shared" si="77"/>
        <v>0</v>
      </c>
      <c r="D698" s="2">
        <f t="shared" si="78"/>
        <v>11.5167</v>
      </c>
      <c r="E698" s="2">
        <f t="shared" si="80"/>
        <v>11.61506</v>
      </c>
      <c r="F698" s="2">
        <f t="shared" si="81"/>
        <v>12.081550000000004</v>
      </c>
      <c r="G698" s="2">
        <f t="shared" si="83"/>
        <v>11.969590000000004</v>
      </c>
      <c r="H698" s="2">
        <f t="shared" si="79"/>
        <v>10.546720000000008</v>
      </c>
      <c r="I698" s="2">
        <f t="array" ref="I698">SUMPRODUCT(B682:B701, (ROW(B682:B701)-ROW(B682)+1)) / (20*21/2)</f>
        <v>11.686826666666667</v>
      </c>
      <c r="J698" s="2">
        <f t="shared" si="82"/>
        <v>11.872332743091082</v>
      </c>
      <c r="K698" s="2">
        <f t="shared" si="84"/>
        <v>11.839726977365331</v>
      </c>
    </row>
    <row r="699" spans="1:11" ht="13.5" x14ac:dyDescent="0.25">
      <c r="A699" s="3">
        <f>TITRES_STAT!B702</f>
        <v>43021</v>
      </c>
      <c r="B699" s="6">
        <f>TITRES_STAT!D702</f>
        <v>11.5167</v>
      </c>
      <c r="C699" s="2">
        <f t="shared" si="77"/>
        <v>0</v>
      </c>
      <c r="D699" s="2">
        <f t="shared" si="78"/>
        <v>11.5167</v>
      </c>
      <c r="E699" s="2">
        <f t="shared" si="80"/>
        <v>11.567969999999999</v>
      </c>
      <c r="F699" s="2">
        <f t="shared" si="81"/>
        <v>12.027930000000007</v>
      </c>
      <c r="G699" s="2">
        <f t="shared" si="83"/>
        <v>11.966794000000002</v>
      </c>
      <c r="H699" s="2">
        <f t="shared" si="79"/>
        <v>10.554037000000005</v>
      </c>
      <c r="I699" s="2">
        <f t="array" ref="I699">SUMPRODUCT(B683:B702, (ROW(B683:B702)-ROW(B683)+1)) / (20*21/2)</f>
        <v>11.648239999999999</v>
      </c>
      <c r="J699" s="2">
        <f t="shared" si="82"/>
        <v>11.838462958034789</v>
      </c>
      <c r="K699" s="2">
        <f t="shared" si="84"/>
        <v>11.827059252762769</v>
      </c>
    </row>
    <row r="700" spans="1:11" ht="13.5" x14ac:dyDescent="0.25">
      <c r="A700" s="3">
        <f>TITRES_STAT!B703</f>
        <v>43024</v>
      </c>
      <c r="B700" s="6">
        <f>TITRES_STAT!D703</f>
        <v>11.5167</v>
      </c>
      <c r="C700" s="2">
        <f t="shared" si="77"/>
        <v>0</v>
      </c>
      <c r="D700" s="2">
        <f t="shared" si="78"/>
        <v>11.5167</v>
      </c>
      <c r="E700" s="2">
        <f t="shared" si="80"/>
        <v>11.53534</v>
      </c>
      <c r="F700" s="2">
        <f t="shared" si="81"/>
        <v>11.975010000000006</v>
      </c>
      <c r="G700" s="2">
        <f t="shared" si="83"/>
        <v>11.963998000000002</v>
      </c>
      <c r="H700" s="2">
        <f t="shared" si="79"/>
        <v>10.559991000000004</v>
      </c>
      <c r="I700" s="2">
        <f t="array" ref="I700">SUMPRODUCT(B684:B703, (ROW(B684:B703)-ROW(B684)+1)) / (20*21/2)</f>
        <v>11.617200952380955</v>
      </c>
      <c r="J700" s="2">
        <f t="shared" si="82"/>
        <v>11.807818866793379</v>
      </c>
      <c r="K700" s="2">
        <f t="shared" si="84"/>
        <v>11.814888301674033</v>
      </c>
    </row>
    <row r="701" spans="1:11" ht="13.5" x14ac:dyDescent="0.25">
      <c r="A701" s="3">
        <f>TITRES_STAT!B704</f>
        <v>43025</v>
      </c>
      <c r="B701" s="6">
        <f>TITRES_STAT!D704</f>
        <v>11.5167</v>
      </c>
      <c r="C701" s="2">
        <f t="shared" si="77"/>
        <v>0</v>
      </c>
      <c r="D701" s="2">
        <f t="shared" si="78"/>
        <v>11.5167</v>
      </c>
      <c r="E701" s="2">
        <f t="shared" si="80"/>
        <v>11.526019999999999</v>
      </c>
      <c r="F701" s="2">
        <f t="shared" si="81"/>
        <v>11.921860000000006</v>
      </c>
      <c r="G701" s="2">
        <f t="shared" si="83"/>
        <v>11.961202</v>
      </c>
      <c r="H701" s="2">
        <f t="shared" si="79"/>
        <v>10.566030000000005</v>
      </c>
      <c r="I701" s="2">
        <f t="array" ref="I701">SUMPRODUCT(B685:B704, (ROW(B685:B704)-ROW(B685)+1)) / (20*21/2)</f>
        <v>11.591379523809527</v>
      </c>
      <c r="J701" s="2">
        <f t="shared" si="82"/>
        <v>11.780093260432107</v>
      </c>
      <c r="K701" s="2">
        <f t="shared" si="84"/>
        <v>11.803194642784856</v>
      </c>
    </row>
    <row r="702" spans="1:11" ht="13.5" x14ac:dyDescent="0.25">
      <c r="A702" s="3">
        <f>TITRES_STAT!B705</f>
        <v>43026</v>
      </c>
      <c r="B702" s="6">
        <f>TITRES_STAT!D705</f>
        <v>11.5167</v>
      </c>
      <c r="C702" s="2">
        <f t="shared" si="77"/>
        <v>0</v>
      </c>
      <c r="D702" s="2">
        <f t="shared" si="78"/>
        <v>11.5167</v>
      </c>
      <c r="E702" s="2">
        <f t="shared" si="80"/>
        <v>11.5167</v>
      </c>
      <c r="F702" s="2">
        <f t="shared" si="81"/>
        <v>11.865910000000005</v>
      </c>
      <c r="G702" s="2">
        <f t="shared" si="83"/>
        <v>11.956726000000002</v>
      </c>
      <c r="H702" s="2">
        <f t="shared" si="79"/>
        <v>10.572069000000004</v>
      </c>
      <c r="I702" s="2">
        <f t="array" ref="I702">SUMPRODUCT(B686:B705, (ROW(B686:B705)-ROW(B686)+1)) / (20*21/2)</f>
        <v>11.581649047619049</v>
      </c>
      <c r="J702" s="2">
        <f t="shared" si="82"/>
        <v>11.755008188010002</v>
      </c>
      <c r="K702" s="2">
        <f t="shared" si="84"/>
        <v>11.791959558754078</v>
      </c>
    </row>
    <row r="703" spans="1:11" ht="13.5" x14ac:dyDescent="0.25">
      <c r="A703" s="3">
        <f>TITRES_STAT!B706</f>
        <v>43027</v>
      </c>
      <c r="B703" s="6">
        <f>TITRES_STAT!D706</f>
        <v>11.54</v>
      </c>
      <c r="C703" s="2">
        <f t="shared" si="77"/>
        <v>2.3299999999998988E-2</v>
      </c>
      <c r="D703" s="2">
        <f t="shared" si="78"/>
        <v>11.52136</v>
      </c>
      <c r="E703" s="2">
        <f t="shared" si="80"/>
        <v>11.519030000000001</v>
      </c>
      <c r="F703" s="2">
        <f t="shared" si="81"/>
        <v>11.811125000000006</v>
      </c>
      <c r="G703" s="2">
        <f t="shared" si="83"/>
        <v>11.952716000000001</v>
      </c>
      <c r="H703" s="2">
        <f t="shared" si="79"/>
        <v>10.578650500000004</v>
      </c>
      <c r="I703" s="2">
        <f t="array" ref="I703">SUMPRODUCT(B687:B706, (ROW(B687:B706)-ROW(B687)+1)) / (20*21/2)</f>
        <v>11.576337142857144</v>
      </c>
      <c r="J703" s="2">
        <f t="shared" si="82"/>
        <v>11.734531217723335</v>
      </c>
      <c r="K703" s="2">
        <f t="shared" si="84"/>
        <v>11.782078791744116</v>
      </c>
    </row>
    <row r="704" spans="1:11" ht="13.5" x14ac:dyDescent="0.25">
      <c r="A704" s="3">
        <f>TITRES_STAT!B707</f>
        <v>43028</v>
      </c>
      <c r="B704" s="6">
        <f>TITRES_STAT!D707</f>
        <v>11.54</v>
      </c>
      <c r="C704" s="2">
        <f t="shared" si="77"/>
        <v>0</v>
      </c>
      <c r="D704" s="2">
        <f t="shared" si="78"/>
        <v>11.526019999999999</v>
      </c>
      <c r="E704" s="2">
        <f t="shared" si="80"/>
        <v>11.521359999999998</v>
      </c>
      <c r="F704" s="2">
        <f t="shared" si="81"/>
        <v>11.758670000000004</v>
      </c>
      <c r="G704" s="2">
        <f t="shared" si="83"/>
        <v>11.950385999999998</v>
      </c>
      <c r="H704" s="2">
        <f t="shared" si="79"/>
        <v>10.585019000000003</v>
      </c>
      <c r="I704" s="2">
        <f t="array" ref="I704">SUMPRODUCT(B688:B707, (ROW(B688:B707)-ROW(B688)+1)) / (20*21/2)</f>
        <v>11.564348571428571</v>
      </c>
      <c r="J704" s="2">
        <f t="shared" si="82"/>
        <v>11.716004435083017</v>
      </c>
      <c r="K704" s="2">
        <f t="shared" si="84"/>
        <v>11.772585505793367</v>
      </c>
    </row>
    <row r="705" spans="1:11" ht="13.5" x14ac:dyDescent="0.25">
      <c r="A705" s="3">
        <f>TITRES_STAT!B708</f>
        <v>43031</v>
      </c>
      <c r="B705" s="6">
        <f>TITRES_STAT!D708</f>
        <v>11.656499999999999</v>
      </c>
      <c r="C705" s="2">
        <f t="shared" si="77"/>
        <v>0.11650000000000027</v>
      </c>
      <c r="D705" s="2">
        <f t="shared" si="78"/>
        <v>11.553979999999999</v>
      </c>
      <c r="E705" s="2">
        <f t="shared" si="80"/>
        <v>11.53534</v>
      </c>
      <c r="F705" s="2">
        <f t="shared" si="81"/>
        <v>11.712275000000002</v>
      </c>
      <c r="G705" s="2">
        <f t="shared" si="83"/>
        <v>11.950385999999998</v>
      </c>
      <c r="H705" s="2">
        <f t="shared" si="79"/>
        <v>10.591863500000002</v>
      </c>
      <c r="I705" s="2">
        <f t="array" ref="I705">SUMPRODUCT(B689:B708, (ROW(B689:B708)-ROW(B689)+1)) / (20*21/2)</f>
        <v>11.567318571428574</v>
      </c>
      <c r="J705" s="2">
        <f t="shared" si="82"/>
        <v>11.710337346027492</v>
      </c>
      <c r="K705" s="2">
        <f t="shared" si="84"/>
        <v>11.768033133017157</v>
      </c>
    </row>
    <row r="706" spans="1:11" ht="13.5" x14ac:dyDescent="0.25">
      <c r="A706" s="3">
        <f>TITRES_STAT!B709</f>
        <v>43032</v>
      </c>
      <c r="B706" s="6">
        <f>TITRES_STAT!D709</f>
        <v>11.656499999999999</v>
      </c>
      <c r="C706" s="2">
        <f t="shared" si="77"/>
        <v>0</v>
      </c>
      <c r="D706" s="2">
        <f t="shared" si="78"/>
        <v>11.581939999999999</v>
      </c>
      <c r="E706" s="2">
        <f t="shared" si="80"/>
        <v>11.549319999999998</v>
      </c>
      <c r="F706" s="2">
        <f t="shared" si="81"/>
        <v>11.665880000000001</v>
      </c>
      <c r="G706" s="2">
        <f t="shared" si="83"/>
        <v>11.950386000000002</v>
      </c>
      <c r="H706" s="2">
        <f t="shared" si="79"/>
        <v>10.600092500000001</v>
      </c>
      <c r="I706" s="2">
        <f t="array" ref="I706">SUMPRODUCT(B690:B709, (ROW(B690:B709)-ROW(B690)+1)) / (20*21/2)</f>
        <v>11.573619047619047</v>
      </c>
      <c r="J706" s="2">
        <f t="shared" si="82"/>
        <v>11.705209979739161</v>
      </c>
      <c r="K706" s="2">
        <f t="shared" si="84"/>
        <v>11.763659284663543</v>
      </c>
    </row>
    <row r="707" spans="1:11" ht="13.5" x14ac:dyDescent="0.25">
      <c r="A707" s="3">
        <f>TITRES_STAT!B710</f>
        <v>43033</v>
      </c>
      <c r="B707" s="6">
        <f>TITRES_STAT!D710</f>
        <v>11.54</v>
      </c>
      <c r="C707" s="2">
        <f t="shared" si="77"/>
        <v>-0.11650000000000027</v>
      </c>
      <c r="D707" s="2">
        <f t="shared" si="78"/>
        <v>11.586600000000001</v>
      </c>
      <c r="E707" s="2">
        <f t="shared" si="80"/>
        <v>11.551649999999999</v>
      </c>
      <c r="F707" s="2">
        <f t="shared" si="81"/>
        <v>11.625314999999999</v>
      </c>
      <c r="G707" s="2">
        <f t="shared" si="83"/>
        <v>11.948056000000001</v>
      </c>
      <c r="H707" s="2">
        <f t="shared" si="79"/>
        <v>10.606460999999999</v>
      </c>
      <c r="I707" s="2">
        <f t="array" ref="I707">SUMPRODUCT(B691:B710, (ROW(B691:B710)-ROW(B691)+1)) / (20*21/2)</f>
        <v>11.612581904761903</v>
      </c>
      <c r="J707" s="2">
        <f t="shared" si="82"/>
        <v>11.68947569595448</v>
      </c>
      <c r="K707" s="2">
        <f t="shared" si="84"/>
        <v>11.754888332323796</v>
      </c>
    </row>
    <row r="708" spans="1:11" ht="13.5" x14ac:dyDescent="0.25">
      <c r="A708" s="3">
        <f>TITRES_STAT!B711</f>
        <v>43034</v>
      </c>
      <c r="B708" s="6">
        <f>TITRES_STAT!D711</f>
        <v>11.656499999999999</v>
      </c>
      <c r="C708" s="2">
        <f t="shared" ref="C708:C771" si="85">B708-B707</f>
        <v>0.11650000000000027</v>
      </c>
      <c r="D708" s="2">
        <f t="shared" si="78"/>
        <v>11.6099</v>
      </c>
      <c r="E708" s="2">
        <f t="shared" si="80"/>
        <v>11.565629999999999</v>
      </c>
      <c r="F708" s="2">
        <f t="shared" si="81"/>
        <v>11.590344999999997</v>
      </c>
      <c r="G708" s="2">
        <f t="shared" si="83"/>
        <v>11.947122000000002</v>
      </c>
      <c r="H708" s="2">
        <f t="shared" si="79"/>
        <v>10.613731499999998</v>
      </c>
      <c r="I708" s="2">
        <f t="array" ref="I708">SUMPRODUCT(B692:B711, (ROW(B692:B711)-ROW(B692)+1)) / (20*21/2)</f>
        <v>11.650878571428571</v>
      </c>
      <c r="J708" s="2">
        <f t="shared" si="82"/>
        <v>11.686335153482625</v>
      </c>
      <c r="K708" s="2">
        <f t="shared" si="84"/>
        <v>11.751029966350314</v>
      </c>
    </row>
    <row r="709" spans="1:11" ht="13.5" x14ac:dyDescent="0.25">
      <c r="A709" s="3">
        <f>TITRES_STAT!B712</f>
        <v>43035</v>
      </c>
      <c r="B709" s="6">
        <f>TITRES_STAT!D712</f>
        <v>11.656499999999999</v>
      </c>
      <c r="C709" s="2">
        <f t="shared" si="85"/>
        <v>0</v>
      </c>
      <c r="D709" s="2">
        <f t="shared" si="78"/>
        <v>11.633199999999999</v>
      </c>
      <c r="E709" s="2">
        <f t="shared" si="80"/>
        <v>11.579609999999997</v>
      </c>
      <c r="F709" s="2">
        <f t="shared" si="81"/>
        <v>11.573789999999999</v>
      </c>
      <c r="G709" s="2">
        <f t="shared" si="83"/>
        <v>11.945442000000003</v>
      </c>
      <c r="H709" s="2">
        <f t="shared" si="79"/>
        <v>10.621534499999997</v>
      </c>
      <c r="I709" s="2">
        <f t="array" ref="I709">SUMPRODUCT(B693:B712, (ROW(B693:B712)-ROW(B693)+1)) / (20*21/2)</f>
        <v>11.687399047619047</v>
      </c>
      <c r="J709" s="2">
        <f t="shared" si="82"/>
        <v>11.683493710293805</v>
      </c>
      <c r="K709" s="2">
        <f t="shared" si="84"/>
        <v>11.74732290884638</v>
      </c>
    </row>
    <row r="710" spans="1:11" ht="13.5" x14ac:dyDescent="0.25">
      <c r="A710" s="3">
        <f>TITRES_STAT!B713</f>
        <v>43038</v>
      </c>
      <c r="B710" s="6">
        <f>TITRES_STAT!D713</f>
        <v>11.982900000000001</v>
      </c>
      <c r="C710" s="2">
        <f t="shared" si="85"/>
        <v>0.32640000000000136</v>
      </c>
      <c r="D710" s="2">
        <f t="shared" ref="D710:D773" si="86">AVERAGE(B706:B710)</f>
        <v>11.69848</v>
      </c>
      <c r="E710" s="2">
        <f t="shared" si="80"/>
        <v>11.626229999999998</v>
      </c>
      <c r="F710" s="2">
        <f t="shared" si="81"/>
        <v>11.580784999999997</v>
      </c>
      <c r="G710" s="2">
        <f t="shared" si="83"/>
        <v>11.951036000000004</v>
      </c>
      <c r="H710" s="2">
        <f t="shared" si="79"/>
        <v>10.630969499999999</v>
      </c>
      <c r="I710" s="2">
        <f t="array" ref="I710">SUMPRODUCT(B694:B713, (ROW(B694:B713)-ROW(B694)+1)) / (20*21/2)</f>
        <v>11.719924285714285</v>
      </c>
      <c r="J710" s="2">
        <f t="shared" si="82"/>
        <v>11.712008595027729</v>
      </c>
      <c r="K710" s="2">
        <f t="shared" si="84"/>
        <v>11.756561226146522</v>
      </c>
    </row>
    <row r="711" spans="1:11" ht="13.5" x14ac:dyDescent="0.25">
      <c r="A711" s="3">
        <f>TITRES_STAT!B714</f>
        <v>43039</v>
      </c>
      <c r="B711" s="6">
        <f>TITRES_STAT!D714</f>
        <v>11.982900000000001</v>
      </c>
      <c r="C711" s="2">
        <f t="shared" si="85"/>
        <v>0</v>
      </c>
      <c r="D711" s="2">
        <f t="shared" si="86"/>
        <v>11.763760000000001</v>
      </c>
      <c r="E711" s="2">
        <f t="shared" si="80"/>
        <v>11.67285</v>
      </c>
      <c r="F711" s="2">
        <f t="shared" si="81"/>
        <v>11.599434999999998</v>
      </c>
      <c r="G711" s="2">
        <f t="shared" si="83"/>
        <v>11.955978000000005</v>
      </c>
      <c r="H711" s="2">
        <f t="shared" si="79"/>
        <v>10.640638999999998</v>
      </c>
      <c r="I711" s="2">
        <f t="array" ref="I711">SUMPRODUCT(B695:B714, (ROW(B695:B714)-ROW(B695)+1)) / (20*21/2)</f>
        <v>11.750340476190477</v>
      </c>
      <c r="J711" s="2">
        <f t="shared" si="82"/>
        <v>11.737807776453661</v>
      </c>
      <c r="K711" s="2">
        <f t="shared" si="84"/>
        <v>11.765437256493717</v>
      </c>
    </row>
    <row r="712" spans="1:11" ht="13.5" x14ac:dyDescent="0.25">
      <c r="A712" s="3">
        <f>TITRES_STAT!B715</f>
        <v>43040</v>
      </c>
      <c r="B712" s="6">
        <f>TITRES_STAT!D715</f>
        <v>11.982900000000001</v>
      </c>
      <c r="C712" s="2">
        <f t="shared" si="85"/>
        <v>0</v>
      </c>
      <c r="D712" s="2">
        <f t="shared" si="86"/>
        <v>11.852340000000002</v>
      </c>
      <c r="E712" s="2">
        <f t="shared" si="80"/>
        <v>11.719469999999999</v>
      </c>
      <c r="F712" s="2">
        <f t="shared" si="81"/>
        <v>11.618084999999997</v>
      </c>
      <c r="G712" s="2">
        <f t="shared" si="83"/>
        <v>11.960920000000003</v>
      </c>
      <c r="H712" s="2">
        <f t="shared" si="79"/>
        <v>10.650073999999996</v>
      </c>
      <c r="I712" s="2">
        <f t="array" ref="I712">SUMPRODUCT(B696:B715, (ROW(B696:B715)-ROW(B696)+1)) / (20*21/2)</f>
        <v>11.749780952380954</v>
      </c>
      <c r="J712" s="2">
        <f t="shared" si="82"/>
        <v>11.761149892981884</v>
      </c>
      <c r="K712" s="2">
        <f t="shared" si="84"/>
        <v>11.773965207219454</v>
      </c>
    </row>
    <row r="713" spans="1:11" ht="13.5" x14ac:dyDescent="0.25">
      <c r="A713" s="3">
        <f>TITRES_STAT!B716</f>
        <v>43041</v>
      </c>
      <c r="B713" s="6">
        <f>TITRES_STAT!D716</f>
        <v>11.9596</v>
      </c>
      <c r="C713" s="2">
        <f t="shared" si="85"/>
        <v>-2.3300000000000765E-2</v>
      </c>
      <c r="D713" s="2">
        <f t="shared" si="86"/>
        <v>11.912960000000002</v>
      </c>
      <c r="E713" s="2">
        <f t="shared" si="80"/>
        <v>11.761430000000001</v>
      </c>
      <c r="F713" s="2">
        <f t="shared" si="81"/>
        <v>11.640229999999999</v>
      </c>
      <c r="G713" s="2">
        <f t="shared" si="83"/>
        <v>11.965396000000004</v>
      </c>
      <c r="H713" s="2">
        <f t="shared" si="79"/>
        <v>10.659520499999999</v>
      </c>
      <c r="I713" s="2">
        <f t="array" ref="I713">SUMPRODUCT(B697:B716, (ROW(B697:B716)-ROW(B697)+1)) / (20*21/2)</f>
        <v>11.741898571428571</v>
      </c>
      <c r="J713" s="2">
        <f t="shared" si="82"/>
        <v>11.780049903174085</v>
      </c>
      <c r="K713" s="2">
        <f t="shared" si="84"/>
        <v>11.781245003014771</v>
      </c>
    </row>
    <row r="714" spans="1:11" ht="13.5" x14ac:dyDescent="0.25">
      <c r="A714" s="3">
        <f>TITRES_STAT!B717</f>
        <v>43042</v>
      </c>
      <c r="B714" s="6">
        <f>TITRES_STAT!D717</f>
        <v>11.9596</v>
      </c>
      <c r="C714" s="2">
        <f t="shared" si="85"/>
        <v>0</v>
      </c>
      <c r="D714" s="2">
        <f t="shared" si="86"/>
        <v>11.973580000000002</v>
      </c>
      <c r="E714" s="2">
        <f t="shared" si="80"/>
        <v>11.803389999999998</v>
      </c>
      <c r="F714" s="2">
        <f t="shared" si="81"/>
        <v>11.662374999999997</v>
      </c>
      <c r="G714" s="2">
        <f t="shared" si="83"/>
        <v>11.969872000000004</v>
      </c>
      <c r="H714" s="2">
        <f t="shared" ref="H714:H777" si="87">AVERAGE(B515:B714)</f>
        <v>10.6689455</v>
      </c>
      <c r="I714" s="2">
        <f t="array" ref="I714">SUMPRODUCT(B698:B717, (ROW(B698:B717)-ROW(B698)+1)) / (20*21/2)</f>
        <v>11.73590238095238</v>
      </c>
      <c r="J714" s="2">
        <f t="shared" si="82"/>
        <v>11.7971499123956</v>
      </c>
      <c r="K714" s="2">
        <f t="shared" si="84"/>
        <v>11.788239316622036</v>
      </c>
    </row>
    <row r="715" spans="1:11" ht="13.5" x14ac:dyDescent="0.25">
      <c r="A715" s="3">
        <f>TITRES_STAT!B718</f>
        <v>43045</v>
      </c>
      <c r="B715" s="6">
        <f>TITRES_STAT!D718</f>
        <v>11.656499999999999</v>
      </c>
      <c r="C715" s="2">
        <f t="shared" si="85"/>
        <v>-0.30310000000000059</v>
      </c>
      <c r="D715" s="2">
        <f t="shared" si="86"/>
        <v>11.908300000000001</v>
      </c>
      <c r="E715" s="2">
        <f t="shared" si="80"/>
        <v>11.803389999999998</v>
      </c>
      <c r="F715" s="2">
        <f t="shared" si="81"/>
        <v>11.669364999999997</v>
      </c>
      <c r="G715" s="2">
        <f t="shared" si="83"/>
        <v>11.968286000000004</v>
      </c>
      <c r="H715" s="2">
        <f t="shared" si="87"/>
        <v>10.678197000000001</v>
      </c>
      <c r="I715" s="2">
        <f t="array" ref="I715">SUMPRODUCT(B699:B718, (ROW(B699:B718)-ROW(B699)+1)) / (20*21/2)</f>
        <v>11.727243333333334</v>
      </c>
      <c r="J715" s="2">
        <f t="shared" si="82"/>
        <v>11.783754682643639</v>
      </c>
      <c r="K715" s="2">
        <f t="shared" si="84"/>
        <v>11.783073068911367</v>
      </c>
    </row>
    <row r="716" spans="1:11" ht="13.5" x14ac:dyDescent="0.25">
      <c r="A716" s="3">
        <f>TITRES_STAT!B719</f>
        <v>43046</v>
      </c>
      <c r="B716" s="6">
        <f>TITRES_STAT!D719</f>
        <v>11.586600000000001</v>
      </c>
      <c r="C716" s="2">
        <f t="shared" si="85"/>
        <v>-6.9899999999998741E-2</v>
      </c>
      <c r="D716" s="2">
        <f t="shared" si="86"/>
        <v>11.829040000000001</v>
      </c>
      <c r="E716" s="2">
        <f t="shared" ref="E716:E779" si="88">AVERAGE(B707:B716)</f>
        <v>11.7964</v>
      </c>
      <c r="F716" s="2">
        <f t="shared" si="81"/>
        <v>11.672859999999996</v>
      </c>
      <c r="G716" s="2">
        <f t="shared" si="83"/>
        <v>11.965302000000003</v>
      </c>
      <c r="H716" s="2">
        <f t="shared" si="87"/>
        <v>10.6857785</v>
      </c>
      <c r="I716" s="2">
        <f t="array" ref="I716">SUMPRODUCT(B700:B719, (ROW(B700:B719)-ROW(B700)+1)) / (20*21/2)</f>
        <v>11.718251428571429</v>
      </c>
      <c r="J716" s="2">
        <f t="shared" si="82"/>
        <v>11.764978046201389</v>
      </c>
      <c r="K716" s="2">
        <f t="shared" si="84"/>
        <v>11.77536824267955</v>
      </c>
    </row>
    <row r="717" spans="1:11" ht="13.5" x14ac:dyDescent="0.25">
      <c r="A717" s="3">
        <f>TITRES_STAT!B720</f>
        <v>43047</v>
      </c>
      <c r="B717" s="6">
        <f>TITRES_STAT!D720</f>
        <v>11.6099</v>
      </c>
      <c r="C717" s="2">
        <f t="shared" si="85"/>
        <v>2.3299999999998988E-2</v>
      </c>
      <c r="D717" s="2">
        <f t="shared" si="86"/>
        <v>11.754439999999999</v>
      </c>
      <c r="E717" s="2">
        <f t="shared" si="88"/>
        <v>11.803389999999998</v>
      </c>
      <c r="F717" s="2">
        <f t="shared" si="81"/>
        <v>11.677519999999998</v>
      </c>
      <c r="G717" s="2">
        <f t="shared" si="83"/>
        <v>11.966234000000004</v>
      </c>
      <c r="H717" s="2">
        <f t="shared" si="87"/>
        <v>10.694072999999998</v>
      </c>
      <c r="I717" s="2">
        <f t="array" ref="I717">SUMPRODUCT(B701:B720, (ROW(B701:B720)-ROW(B701)+1)) / (20*21/2)</f>
        <v>11.708926666666667</v>
      </c>
      <c r="J717" s="2">
        <f t="shared" si="82"/>
        <v>11.750208708467923</v>
      </c>
      <c r="K717" s="2">
        <f t="shared" si="84"/>
        <v>11.768879291986234</v>
      </c>
    </row>
    <row r="718" spans="1:11" ht="13.5" x14ac:dyDescent="0.25">
      <c r="A718" s="3">
        <f>TITRES_STAT!B721</f>
        <v>43048</v>
      </c>
      <c r="B718" s="6">
        <f>TITRES_STAT!D721</f>
        <v>11.586600000000001</v>
      </c>
      <c r="C718" s="2">
        <f t="shared" si="85"/>
        <v>-2.3299999999998988E-2</v>
      </c>
      <c r="D718" s="2">
        <f t="shared" si="86"/>
        <v>11.679840000000002</v>
      </c>
      <c r="E718" s="2">
        <f t="shared" si="88"/>
        <v>11.7964</v>
      </c>
      <c r="F718" s="2">
        <f t="shared" si="81"/>
        <v>11.681014999999999</v>
      </c>
      <c r="G718" s="2">
        <f t="shared" si="83"/>
        <v>11.962970000000002</v>
      </c>
      <c r="H718" s="2">
        <f t="shared" si="87"/>
        <v>10.701654499999997</v>
      </c>
      <c r="I718" s="2">
        <f t="array" ref="I718">SUMPRODUCT(B702:B721, (ROW(B702:B721)-ROW(B702)+1)) / (20*21/2)</f>
        <v>11.699269047619046</v>
      </c>
      <c r="J718" s="2">
        <f t="shared" si="82"/>
        <v>11.734626926709073</v>
      </c>
      <c r="K718" s="2">
        <f t="shared" si="84"/>
        <v>11.761731084457363</v>
      </c>
    </row>
    <row r="719" spans="1:11" ht="13.5" x14ac:dyDescent="0.25">
      <c r="A719" s="3">
        <f>TITRES_STAT!B722</f>
        <v>43049</v>
      </c>
      <c r="B719" s="6">
        <f>TITRES_STAT!D722</f>
        <v>11.586600000000001</v>
      </c>
      <c r="C719" s="2">
        <f t="shared" si="85"/>
        <v>0</v>
      </c>
      <c r="D719" s="2">
        <f t="shared" si="86"/>
        <v>11.60524</v>
      </c>
      <c r="E719" s="2">
        <f t="shared" si="88"/>
        <v>11.78941</v>
      </c>
      <c r="F719" s="2">
        <f t="shared" si="81"/>
        <v>11.68451</v>
      </c>
      <c r="G719" s="2">
        <f t="shared" si="83"/>
        <v>11.956070000000004</v>
      </c>
      <c r="H719" s="2">
        <f t="shared" si="87"/>
        <v>10.710172999999998</v>
      </c>
      <c r="I719" s="2">
        <f t="array" ref="I719">SUMPRODUCT(B703:B722, (ROW(B703:B722)-ROW(B703)+1)) / (20*21/2)</f>
        <v>11.688830952380952</v>
      </c>
      <c r="J719" s="2">
        <f t="shared" si="82"/>
        <v>11.720529124165351</v>
      </c>
      <c r="K719" s="2">
        <f t="shared" si="84"/>
        <v>11.754863198792368</v>
      </c>
    </row>
    <row r="720" spans="1:11" ht="13.5" x14ac:dyDescent="0.25">
      <c r="A720" s="3">
        <f>TITRES_STAT!B723</f>
        <v>43052</v>
      </c>
      <c r="B720" s="6">
        <f>TITRES_STAT!D723</f>
        <v>11.586600000000001</v>
      </c>
      <c r="C720" s="2">
        <f t="shared" si="85"/>
        <v>0</v>
      </c>
      <c r="D720" s="2">
        <f t="shared" si="86"/>
        <v>11.591260000000002</v>
      </c>
      <c r="E720" s="2">
        <f t="shared" si="88"/>
        <v>11.749780000000001</v>
      </c>
      <c r="F720" s="2">
        <f t="shared" si="81"/>
        <v>11.688005</v>
      </c>
      <c r="G720" s="2">
        <f t="shared" si="83"/>
        <v>11.950008000000002</v>
      </c>
      <c r="H720" s="2">
        <f t="shared" si="87"/>
        <v>10.7186915</v>
      </c>
      <c r="I720" s="2">
        <f t="array" ref="I720">SUMPRODUCT(B704:B723, (ROW(B704:B723)-ROW(B704)+1)) / (20*21/2)</f>
        <v>11.676310952380954</v>
      </c>
      <c r="J720" s="2">
        <f t="shared" si="82"/>
        <v>11.707773969482936</v>
      </c>
      <c r="K720" s="2">
        <f t="shared" si="84"/>
        <v>11.748264641976981</v>
      </c>
    </row>
    <row r="721" spans="1:11" ht="13.5" x14ac:dyDescent="0.25">
      <c r="A721" s="3">
        <f>TITRES_STAT!B724</f>
        <v>43053</v>
      </c>
      <c r="B721" s="6">
        <f>TITRES_STAT!D724</f>
        <v>11.586600000000001</v>
      </c>
      <c r="C721" s="2">
        <f t="shared" si="85"/>
        <v>0</v>
      </c>
      <c r="D721" s="2">
        <f t="shared" si="86"/>
        <v>11.591260000000002</v>
      </c>
      <c r="E721" s="2">
        <f t="shared" si="88"/>
        <v>11.710150000000002</v>
      </c>
      <c r="F721" s="2">
        <f t="shared" si="81"/>
        <v>11.691500000000001</v>
      </c>
      <c r="G721" s="2">
        <f t="shared" si="83"/>
        <v>11.941150000000002</v>
      </c>
      <c r="H721" s="2">
        <f t="shared" si="87"/>
        <v>10.727635999999997</v>
      </c>
      <c r="I721" s="2">
        <f t="array" ref="I721">SUMPRODUCT(B705:B724, (ROW(B705:B724)-ROW(B705)+1)) / (20*21/2)</f>
        <v>11.663679999999998</v>
      </c>
      <c r="J721" s="2">
        <f t="shared" si="82"/>
        <v>11.696233591436942</v>
      </c>
      <c r="K721" s="2">
        <f t="shared" si="84"/>
        <v>11.741924852095531</v>
      </c>
    </row>
    <row r="722" spans="1:11" ht="13.5" x14ac:dyDescent="0.25">
      <c r="A722" s="3">
        <f>TITRES_STAT!B725</f>
        <v>43054</v>
      </c>
      <c r="B722" s="6">
        <f>TITRES_STAT!D725</f>
        <v>11.581899999999999</v>
      </c>
      <c r="C722" s="2">
        <f t="shared" si="85"/>
        <v>-4.7000000000014808E-3</v>
      </c>
      <c r="D722" s="2">
        <f t="shared" si="86"/>
        <v>11.585660000000001</v>
      </c>
      <c r="E722" s="2">
        <f t="shared" si="88"/>
        <v>11.670050000000002</v>
      </c>
      <c r="F722" s="2">
        <f t="shared" si="81"/>
        <v>11.69476</v>
      </c>
      <c r="G722" s="2">
        <f t="shared" si="83"/>
        <v>11.927068000000004</v>
      </c>
      <c r="H722" s="2">
        <f t="shared" si="87"/>
        <v>10.736556999999998</v>
      </c>
      <c r="I722" s="2">
        <f t="array" ref="I722">SUMPRODUCT(B706:B725, (ROW(B706:B725)-ROW(B706)+1)) / (20*21/2)</f>
        <v>11.650938095238093</v>
      </c>
      <c r="J722" s="2">
        <f t="shared" si="82"/>
        <v>11.685344677966755</v>
      </c>
      <c r="K722" s="2">
        <f t="shared" si="84"/>
        <v>11.735649367699629</v>
      </c>
    </row>
    <row r="723" spans="1:11" ht="13.5" x14ac:dyDescent="0.25">
      <c r="A723" s="3">
        <f>TITRES_STAT!B726</f>
        <v>43055</v>
      </c>
      <c r="B723" s="6">
        <f>TITRES_STAT!D726</f>
        <v>11.5633</v>
      </c>
      <c r="C723" s="2">
        <f t="shared" si="85"/>
        <v>-1.8599999999999284E-2</v>
      </c>
      <c r="D723" s="2">
        <f t="shared" si="86"/>
        <v>11.581</v>
      </c>
      <c r="E723" s="2">
        <f t="shared" si="88"/>
        <v>11.630420000000003</v>
      </c>
      <c r="F723" s="2">
        <f t="shared" si="81"/>
        <v>11.695925000000001</v>
      </c>
      <c r="G723" s="2">
        <f t="shared" si="83"/>
        <v>11.912614000000003</v>
      </c>
      <c r="H723" s="2">
        <f t="shared" si="87"/>
        <v>10.745384999999997</v>
      </c>
      <c r="I723" s="2">
        <f t="array" ref="I723">SUMPRODUCT(B707:B726, (ROW(B707:B726)-ROW(B707)+1)) / (20*21/2)</f>
        <v>11.638640000000001</v>
      </c>
      <c r="J723" s="2">
        <f t="shared" si="82"/>
        <v>11.673721375303256</v>
      </c>
      <c r="K723" s="2">
        <f t="shared" si="84"/>
        <v>11.72889056896631</v>
      </c>
    </row>
    <row r="724" spans="1:11" ht="13.5" x14ac:dyDescent="0.25">
      <c r="A724" s="3">
        <f>TITRES_STAT!B727</f>
        <v>43056</v>
      </c>
      <c r="B724" s="6">
        <f>TITRES_STAT!D727</f>
        <v>11.5633</v>
      </c>
      <c r="C724" s="2">
        <f t="shared" si="85"/>
        <v>0</v>
      </c>
      <c r="D724" s="2">
        <f t="shared" si="86"/>
        <v>11.576339999999998</v>
      </c>
      <c r="E724" s="2">
        <f t="shared" si="88"/>
        <v>11.590790000000002</v>
      </c>
      <c r="F724" s="2">
        <f t="shared" ref="F724:F787" si="89">AVERAGE(B705:B724)</f>
        <v>11.697089999999999</v>
      </c>
      <c r="G724" s="2">
        <f t="shared" si="83"/>
        <v>11.896762000000001</v>
      </c>
      <c r="H724" s="2">
        <f t="shared" si="87"/>
        <v>10.754212999999995</v>
      </c>
      <c r="I724" s="2">
        <f t="array" ref="I724">SUMPRODUCT(B708:B727, (ROW(B708:B727)-ROW(B708)+1)) / (20*21/2)</f>
        <v>11.631223809523808</v>
      </c>
      <c r="J724" s="2">
        <f t="shared" si="82"/>
        <v>11.663205053845804</v>
      </c>
      <c r="K724" s="2">
        <f t="shared" si="84"/>
        <v>11.722396821163709</v>
      </c>
    </row>
    <row r="725" spans="1:11" ht="13.5" x14ac:dyDescent="0.25">
      <c r="A725" s="3">
        <f>TITRES_STAT!B728</f>
        <v>43059</v>
      </c>
      <c r="B725" s="6">
        <f>TITRES_STAT!D728</f>
        <v>11.5633</v>
      </c>
      <c r="C725" s="2">
        <f t="shared" si="85"/>
        <v>0</v>
      </c>
      <c r="D725" s="2">
        <f t="shared" si="86"/>
        <v>11.571679999999999</v>
      </c>
      <c r="E725" s="2">
        <f t="shared" si="88"/>
        <v>11.581470000000001</v>
      </c>
      <c r="F725" s="2">
        <f t="shared" si="89"/>
        <v>11.69243</v>
      </c>
      <c r="G725" s="2">
        <f t="shared" si="83"/>
        <v>11.880910000000002</v>
      </c>
      <c r="H725" s="2">
        <f t="shared" si="87"/>
        <v>10.762614999999993</v>
      </c>
      <c r="I725" s="2">
        <f t="array" ref="I725">SUMPRODUCT(B709:B728, (ROW(B709:B728)-ROW(B709)+1)) / (20*21/2)</f>
        <v>11.590617619047618</v>
      </c>
      <c r="J725" s="2">
        <f t="shared" ref="J725:J788" si="90">$J$4*B725+J724*(1-$J$4)</f>
        <v>11.653690286812871</v>
      </c>
      <c r="K725" s="2">
        <f t="shared" si="84"/>
        <v>11.716157730137681</v>
      </c>
    </row>
    <row r="726" spans="1:11" ht="13.5" x14ac:dyDescent="0.25">
      <c r="A726" s="3">
        <f>TITRES_STAT!B729</f>
        <v>43060</v>
      </c>
      <c r="B726" s="6">
        <f>TITRES_STAT!D729</f>
        <v>11.5633</v>
      </c>
      <c r="C726" s="2">
        <f t="shared" si="85"/>
        <v>0</v>
      </c>
      <c r="D726" s="2">
        <f t="shared" si="86"/>
        <v>11.567019999999999</v>
      </c>
      <c r="E726" s="2">
        <f t="shared" si="88"/>
        <v>11.579140000000001</v>
      </c>
      <c r="F726" s="2">
        <f t="shared" si="89"/>
        <v>11.68777</v>
      </c>
      <c r="G726" s="2">
        <f t="shared" si="83"/>
        <v>11.860488000000002</v>
      </c>
      <c r="H726" s="2">
        <f t="shared" si="87"/>
        <v>10.771016999999993</v>
      </c>
      <c r="I726" s="2">
        <f t="array" ref="I726">SUMPRODUCT(B710:B729, (ROW(B710:B729)-ROW(B710)+1)) / (20*21/2)</f>
        <v>11.570971428571426</v>
      </c>
      <c r="J726" s="2">
        <f t="shared" si="90"/>
        <v>11.645081688068789</v>
      </c>
      <c r="K726" s="2">
        <f t="shared" si="84"/>
        <v>11.710163309347967</v>
      </c>
    </row>
    <row r="727" spans="1:11" ht="13.5" x14ac:dyDescent="0.25">
      <c r="A727" s="3">
        <f>TITRES_STAT!B730</f>
        <v>43061</v>
      </c>
      <c r="B727" s="6">
        <f>TITRES_STAT!D730</f>
        <v>11.6099</v>
      </c>
      <c r="C727" s="2">
        <f t="shared" si="85"/>
        <v>4.6599999999999753E-2</v>
      </c>
      <c r="D727" s="2">
        <f t="shared" si="86"/>
        <v>11.572620000000001</v>
      </c>
      <c r="E727" s="2">
        <f t="shared" si="88"/>
        <v>11.579139999999999</v>
      </c>
      <c r="F727" s="2">
        <f t="shared" si="89"/>
        <v>11.691265</v>
      </c>
      <c r="G727" s="2">
        <f t="shared" si="83"/>
        <v>11.840904000000002</v>
      </c>
      <c r="H727" s="2">
        <f t="shared" si="87"/>
        <v>10.779651999999992</v>
      </c>
      <c r="I727" s="2">
        <f t="array" ref="I727">SUMPRODUCT(B711:B730, (ROW(B711:B730)-ROW(B711)+1)) / (20*21/2)</f>
        <v>11.552673333333333</v>
      </c>
      <c r="J727" s="2">
        <f t="shared" si="90"/>
        <v>11.641731051109858</v>
      </c>
      <c r="K727" s="2">
        <f t="shared" si="84"/>
        <v>11.706231414863733</v>
      </c>
    </row>
    <row r="728" spans="1:11" ht="13.5" x14ac:dyDescent="0.25">
      <c r="A728" s="3">
        <f>TITRES_STAT!B731</f>
        <v>43062</v>
      </c>
      <c r="B728" s="6">
        <f>TITRES_STAT!D731</f>
        <v>11.264900000000001</v>
      </c>
      <c r="C728" s="2">
        <f t="shared" si="85"/>
        <v>-0.34499999999999886</v>
      </c>
      <c r="D728" s="2">
        <f t="shared" si="86"/>
        <v>11.51294</v>
      </c>
      <c r="E728" s="2">
        <f t="shared" si="88"/>
        <v>11.546969999999998</v>
      </c>
      <c r="F728" s="2">
        <f t="shared" si="89"/>
        <v>11.671685</v>
      </c>
      <c r="G728" s="2">
        <f t="shared" si="83"/>
        <v>11.814420000000005</v>
      </c>
      <c r="H728" s="2">
        <f t="shared" si="87"/>
        <v>10.786561999999993</v>
      </c>
      <c r="I728" s="2">
        <f t="array" ref="I728">SUMPRODUCT(B712:B731, (ROW(B712:B731)-ROW(B712)+1)) / (20*21/2)</f>
        <v>11.536817619047618</v>
      </c>
      <c r="J728" s="2">
        <f t="shared" si="90"/>
        <v>11.605842379575586</v>
      </c>
      <c r="K728" s="2">
        <f t="shared" si="84"/>
        <v>11.688924300555351</v>
      </c>
    </row>
    <row r="729" spans="1:11" ht="13.5" x14ac:dyDescent="0.25">
      <c r="A729" s="3">
        <f>TITRES_STAT!B732</f>
        <v>43063</v>
      </c>
      <c r="B729" s="6">
        <f>TITRES_STAT!D732</f>
        <v>11.465400000000001</v>
      </c>
      <c r="C729" s="2">
        <f t="shared" si="85"/>
        <v>0.2004999999999999</v>
      </c>
      <c r="D729" s="2">
        <f t="shared" si="86"/>
        <v>11.493360000000001</v>
      </c>
      <c r="E729" s="2">
        <f t="shared" si="88"/>
        <v>11.534849999999999</v>
      </c>
      <c r="F729" s="2">
        <f t="shared" si="89"/>
        <v>11.662130000000001</v>
      </c>
      <c r="G729" s="2">
        <f t="shared" si="83"/>
        <v>11.791946000000005</v>
      </c>
      <c r="H729" s="2">
        <f t="shared" si="87"/>
        <v>10.794687499999993</v>
      </c>
      <c r="I729" s="2">
        <f t="array" ref="I729">SUMPRODUCT(B713:B732, (ROW(B713:B732)-ROW(B713)+1)) / (20*21/2)</f>
        <v>11.51896619047619</v>
      </c>
      <c r="J729" s="2">
        <f t="shared" si="90"/>
        <v>11.592466914854102</v>
      </c>
      <c r="K729" s="2">
        <f t="shared" si="84"/>
        <v>11.680158641710044</v>
      </c>
    </row>
    <row r="730" spans="1:11" ht="13.5" x14ac:dyDescent="0.25">
      <c r="A730" s="3">
        <f>TITRES_STAT!B733</f>
        <v>43066</v>
      </c>
      <c r="B730" s="6">
        <f>TITRES_STAT!D733</f>
        <v>11.47</v>
      </c>
      <c r="C730" s="2">
        <f t="shared" si="85"/>
        <v>4.5999999999999375E-3</v>
      </c>
      <c r="D730" s="2">
        <f t="shared" si="86"/>
        <v>11.474700000000002</v>
      </c>
      <c r="E730" s="2">
        <f t="shared" si="88"/>
        <v>11.52319</v>
      </c>
      <c r="F730" s="2">
        <f t="shared" si="89"/>
        <v>11.636485</v>
      </c>
      <c r="G730" s="2">
        <f t="shared" si="83"/>
        <v>11.769844000000004</v>
      </c>
      <c r="H730" s="2">
        <f t="shared" si="87"/>
        <v>10.802835999999992</v>
      </c>
      <c r="I730" s="2">
        <f t="array" ref="I730">SUMPRODUCT(B714:B733, (ROW(B714:B733)-ROW(B714)+1)) / (20*21/2)</f>
        <v>11.503779047619048</v>
      </c>
      <c r="J730" s="2">
        <f t="shared" si="90"/>
        <v>11.580803399153712</v>
      </c>
      <c r="K730" s="2">
        <f t="shared" si="84"/>
        <v>11.671917126348866</v>
      </c>
    </row>
    <row r="731" spans="1:11" ht="13.5" x14ac:dyDescent="0.25">
      <c r="A731" s="3">
        <f>TITRES_STAT!B734</f>
        <v>43067</v>
      </c>
      <c r="B731" s="6">
        <f>TITRES_STAT!D734</f>
        <v>11.47</v>
      </c>
      <c r="C731" s="2">
        <f t="shared" si="85"/>
        <v>0</v>
      </c>
      <c r="D731" s="2">
        <f t="shared" si="86"/>
        <v>11.45604</v>
      </c>
      <c r="E731" s="2">
        <f t="shared" si="88"/>
        <v>11.511529999999999</v>
      </c>
      <c r="F731" s="2">
        <f t="shared" si="89"/>
        <v>11.61084</v>
      </c>
      <c r="G731" s="2">
        <f t="shared" si="83"/>
        <v>11.747650000000005</v>
      </c>
      <c r="H731" s="2">
        <f t="shared" si="87"/>
        <v>10.811197499999992</v>
      </c>
      <c r="I731" s="2">
        <f t="array" ref="I731">SUMPRODUCT(B715:B734, (ROW(B715:B734)-ROW(B715)+1)) / (20*21/2)</f>
        <v>11.50846904761905</v>
      </c>
      <c r="J731" s="2">
        <f t="shared" si="90"/>
        <v>11.570250694472406</v>
      </c>
      <c r="K731" s="2">
        <f t="shared" si="84"/>
        <v>11.663998807668518</v>
      </c>
    </row>
    <row r="732" spans="1:11" ht="13.5" x14ac:dyDescent="0.25">
      <c r="A732" s="3">
        <f>TITRES_STAT!B735</f>
        <v>43068</v>
      </c>
      <c r="B732" s="6">
        <f>TITRES_STAT!D735</f>
        <v>11.423400000000001</v>
      </c>
      <c r="C732" s="2">
        <f t="shared" si="85"/>
        <v>-4.6599999999999753E-2</v>
      </c>
      <c r="D732" s="2">
        <f t="shared" si="86"/>
        <v>11.41874</v>
      </c>
      <c r="E732" s="2">
        <f t="shared" si="88"/>
        <v>11.49568</v>
      </c>
      <c r="F732" s="2">
        <f t="shared" si="89"/>
        <v>11.582865000000002</v>
      </c>
      <c r="G732" s="2">
        <f t="shared" si="83"/>
        <v>11.723404000000006</v>
      </c>
      <c r="H732" s="2">
        <f t="shared" si="87"/>
        <v>10.819325999999991</v>
      </c>
      <c r="I732" s="2">
        <f t="array" ref="I732">SUMPRODUCT(B716:B735, (ROW(B716:B735)-ROW(B716)+1)) / (20*21/2)</f>
        <v>11.513950952380952</v>
      </c>
      <c r="J732" s="2">
        <f t="shared" si="90"/>
        <v>11.556264914046462</v>
      </c>
      <c r="K732" s="2">
        <f t="shared" si="84"/>
        <v>11.654563560308969</v>
      </c>
    </row>
    <row r="733" spans="1:11" ht="13.5" x14ac:dyDescent="0.25">
      <c r="A733" s="3">
        <f>TITRES_STAT!B736</f>
        <v>43069</v>
      </c>
      <c r="B733" s="6">
        <f>TITRES_STAT!D736</f>
        <v>11.423400000000001</v>
      </c>
      <c r="C733" s="2">
        <f t="shared" si="85"/>
        <v>0</v>
      </c>
      <c r="D733" s="2">
        <f t="shared" si="86"/>
        <v>11.45044</v>
      </c>
      <c r="E733" s="2">
        <f t="shared" si="88"/>
        <v>11.48169</v>
      </c>
      <c r="F733" s="2">
        <f t="shared" si="89"/>
        <v>11.556055000000004</v>
      </c>
      <c r="G733" s="2">
        <f t="shared" si="83"/>
        <v>11.699158000000004</v>
      </c>
      <c r="H733" s="2">
        <f t="shared" si="87"/>
        <v>10.827454499999993</v>
      </c>
      <c r="I733" s="2">
        <f t="array" ref="I733">SUMPRODUCT(B717:B736, (ROW(B717:B736)-ROW(B717)+1)) / (20*21/2)</f>
        <v>11.516169047619046</v>
      </c>
      <c r="J733" s="2">
        <f t="shared" si="90"/>
        <v>11.543611112708703</v>
      </c>
      <c r="K733" s="2">
        <f t="shared" si="84"/>
        <v>11.645498322649795</v>
      </c>
    </row>
    <row r="734" spans="1:11" ht="13.5" x14ac:dyDescent="0.25">
      <c r="A734" s="3">
        <f>TITRES_STAT!B737</f>
        <v>43073</v>
      </c>
      <c r="B734" s="6">
        <f>TITRES_STAT!D737</f>
        <v>11.6053</v>
      </c>
      <c r="C734" s="2">
        <f t="shared" si="85"/>
        <v>0.18189999999999884</v>
      </c>
      <c r="D734" s="2">
        <f t="shared" si="86"/>
        <v>11.47842</v>
      </c>
      <c r="E734" s="2">
        <f t="shared" si="88"/>
        <v>11.485890000000001</v>
      </c>
      <c r="F734" s="2">
        <f t="shared" si="89"/>
        <v>11.538340000000002</v>
      </c>
      <c r="G734" s="2">
        <f t="shared" si="83"/>
        <v>11.679482000000002</v>
      </c>
      <c r="H734" s="2">
        <f t="shared" si="87"/>
        <v>10.836492499999993</v>
      </c>
      <c r="I734" s="2">
        <f t="array" ref="I734">SUMPRODUCT(B718:B737, (ROW(B718:B737)-ROW(B718)+1)) / (20*21/2)</f>
        <v>11.510082380952383</v>
      </c>
      <c r="J734" s="2">
        <f t="shared" si="90"/>
        <v>11.549486244831684</v>
      </c>
      <c r="K734" s="2">
        <f t="shared" si="84"/>
        <v>11.64392191784</v>
      </c>
    </row>
    <row r="735" spans="1:11" ht="13.5" x14ac:dyDescent="0.25">
      <c r="A735" s="3">
        <f>TITRES_STAT!B738</f>
        <v>43074</v>
      </c>
      <c r="B735" s="6">
        <f>TITRES_STAT!D738</f>
        <v>11.5959</v>
      </c>
      <c r="C735" s="2">
        <f t="shared" si="85"/>
        <v>-9.3999999999994088E-3</v>
      </c>
      <c r="D735" s="2">
        <f t="shared" si="86"/>
        <v>11.5036</v>
      </c>
      <c r="E735" s="2">
        <f t="shared" si="88"/>
        <v>11.48915</v>
      </c>
      <c r="F735" s="2">
        <f t="shared" si="89"/>
        <v>11.535310000000003</v>
      </c>
      <c r="G735" s="2">
        <f t="shared" si="83"/>
        <v>11.659712000000004</v>
      </c>
      <c r="H735" s="2">
        <f t="shared" si="87"/>
        <v>10.845696499999992</v>
      </c>
      <c r="I735" s="2">
        <f t="array" ref="I735">SUMPRODUCT(B719:B738, (ROW(B719:B738)-ROW(B719)+1)) / (20*21/2)</f>
        <v>11.504223809523811</v>
      </c>
      <c r="J735" s="2">
        <f t="shared" si="90"/>
        <v>11.55390660246676</v>
      </c>
      <c r="K735" s="2">
        <f t="shared" si="84"/>
        <v>11.642038705375686</v>
      </c>
    </row>
    <row r="736" spans="1:11" ht="13.5" x14ac:dyDescent="0.25">
      <c r="A736" s="3">
        <f>TITRES_STAT!B739</f>
        <v>43075</v>
      </c>
      <c r="B736" s="6">
        <f>TITRES_STAT!D739</f>
        <v>11.5586</v>
      </c>
      <c r="C736" s="2">
        <f t="shared" si="85"/>
        <v>-3.7300000000000111E-2</v>
      </c>
      <c r="D736" s="2">
        <f t="shared" si="86"/>
        <v>11.521319999999999</v>
      </c>
      <c r="E736" s="2">
        <f t="shared" si="88"/>
        <v>11.488679999999999</v>
      </c>
      <c r="F736" s="2">
        <f t="shared" si="89"/>
        <v>11.533910000000002</v>
      </c>
      <c r="G736" s="2">
        <f t="shared" si="83"/>
        <v>11.639196</v>
      </c>
      <c r="H736" s="2">
        <f t="shared" si="87"/>
        <v>10.854607499999993</v>
      </c>
      <c r="I736" s="2">
        <f t="array" ref="I736">SUMPRODUCT(B720:B739, (ROW(B720:B739)-ROW(B720)+1)) / (20*21/2)</f>
        <v>11.494494761904761</v>
      </c>
      <c r="J736" s="2">
        <f t="shared" si="90"/>
        <v>11.554353592708022</v>
      </c>
      <c r="K736" s="2">
        <f t="shared" si="84"/>
        <v>11.638766599282523</v>
      </c>
    </row>
    <row r="737" spans="1:11" ht="13.5" x14ac:dyDescent="0.25">
      <c r="A737" s="3">
        <f>TITRES_STAT!B740</f>
        <v>43076</v>
      </c>
      <c r="B737" s="6">
        <f>TITRES_STAT!D740</f>
        <v>11.47</v>
      </c>
      <c r="C737" s="2">
        <f t="shared" si="85"/>
        <v>-8.8599999999999568E-2</v>
      </c>
      <c r="D737" s="2">
        <f t="shared" si="86"/>
        <v>11.53064</v>
      </c>
      <c r="E737" s="2">
        <f t="shared" si="88"/>
        <v>11.474689999999999</v>
      </c>
      <c r="F737" s="2">
        <f t="shared" si="89"/>
        <v>11.526914999999999</v>
      </c>
      <c r="G737" s="2">
        <f t="shared" si="83"/>
        <v>11.621569999999998</v>
      </c>
      <c r="H737" s="2">
        <f t="shared" si="87"/>
        <v>10.863075499999994</v>
      </c>
      <c r="I737" s="2">
        <f t="array" ref="I737">SUMPRODUCT(B721:B740, (ROW(B721:B740)-ROW(B721)+1)) / (20*21/2)</f>
        <v>11.481127142857144</v>
      </c>
      <c r="J737" s="2">
        <f t="shared" si="90"/>
        <v>11.546319917212021</v>
      </c>
      <c r="K737" s="2">
        <f t="shared" si="84"/>
        <v>11.632148301271442</v>
      </c>
    </row>
    <row r="738" spans="1:11" ht="13.5" x14ac:dyDescent="0.25">
      <c r="A738" s="3">
        <f>TITRES_STAT!B741</f>
        <v>43077</v>
      </c>
      <c r="B738" s="6">
        <f>TITRES_STAT!D741</f>
        <v>11.465400000000001</v>
      </c>
      <c r="C738" s="2">
        <f t="shared" si="85"/>
        <v>-4.5999999999999375E-3</v>
      </c>
      <c r="D738" s="2">
        <f t="shared" si="86"/>
        <v>11.53904</v>
      </c>
      <c r="E738" s="2">
        <f t="shared" si="88"/>
        <v>11.49474</v>
      </c>
      <c r="F738" s="2">
        <f t="shared" si="89"/>
        <v>11.520855000000001</v>
      </c>
      <c r="G738" s="2">
        <f t="shared" si="83"/>
        <v>11.603759999999999</v>
      </c>
      <c r="H738" s="2">
        <f t="shared" si="87"/>
        <v>10.871626999999995</v>
      </c>
      <c r="I738" s="2">
        <f t="array" ref="I738">SUMPRODUCT(B722:B741, (ROW(B722:B741)-ROW(B722)+1)) / (20*21/2)</f>
        <v>11.464790476190474</v>
      </c>
      <c r="J738" s="2">
        <f t="shared" si="90"/>
        <v>11.538613258429924</v>
      </c>
      <c r="K738" s="2">
        <f t="shared" si="84"/>
        <v>11.625609152201974</v>
      </c>
    </row>
    <row r="739" spans="1:11" ht="13.5" x14ac:dyDescent="0.25">
      <c r="A739" s="3">
        <f>TITRES_STAT!B742</f>
        <v>43080</v>
      </c>
      <c r="B739" s="6">
        <f>TITRES_STAT!D742</f>
        <v>11.418699999999999</v>
      </c>
      <c r="C739" s="2">
        <f t="shared" si="85"/>
        <v>-4.6700000000001296E-2</v>
      </c>
      <c r="D739" s="2">
        <f t="shared" si="86"/>
        <v>11.501720000000001</v>
      </c>
      <c r="E739" s="2">
        <f t="shared" si="88"/>
        <v>11.490069999999999</v>
      </c>
      <c r="F739" s="2">
        <f t="shared" si="89"/>
        <v>11.512460000000001</v>
      </c>
      <c r="G739" s="2">
        <f t="shared" si="83"/>
        <v>11.592382000000001</v>
      </c>
      <c r="H739" s="2">
        <f t="shared" si="87"/>
        <v>10.879859999999994</v>
      </c>
      <c r="I739" s="2">
        <f t="array" ref="I739">SUMPRODUCT(B723:B742, (ROW(B723:B742)-ROW(B723)+1)) / (20*21/2)</f>
        <v>11.445227142857144</v>
      </c>
      <c r="J739" s="2">
        <f t="shared" si="90"/>
        <v>11.527192948103265</v>
      </c>
      <c r="K739" s="2">
        <f t="shared" si="84"/>
        <v>11.617495067801897</v>
      </c>
    </row>
    <row r="740" spans="1:11" ht="13.5" x14ac:dyDescent="0.25">
      <c r="A740" s="3">
        <f>TITRES_STAT!B743</f>
        <v>43081</v>
      </c>
      <c r="B740" s="6">
        <f>TITRES_STAT!D743</f>
        <v>11.3721</v>
      </c>
      <c r="C740" s="2">
        <f t="shared" si="85"/>
        <v>-4.6599999999999753E-2</v>
      </c>
      <c r="D740" s="2">
        <f t="shared" si="86"/>
        <v>11.45696</v>
      </c>
      <c r="E740" s="2">
        <f t="shared" si="88"/>
        <v>11.48028</v>
      </c>
      <c r="F740" s="2">
        <f t="shared" si="89"/>
        <v>11.501735</v>
      </c>
      <c r="G740" s="2">
        <f t="shared" si="83"/>
        <v>11.582964000000002</v>
      </c>
      <c r="H740" s="2">
        <f t="shared" si="87"/>
        <v>10.887944999999993</v>
      </c>
      <c r="I740" s="2">
        <f t="array" ref="I740">SUMPRODUCT(B724:B743, (ROW(B724:B743)-ROW(B724)+1)) / (20*21/2)</f>
        <v>11.418208571428572</v>
      </c>
      <c r="J740" s="2">
        <f t="shared" si="90"/>
        <v>11.512422191141049</v>
      </c>
      <c r="K740" s="2">
        <f t="shared" si="84"/>
        <v>11.607871731809666</v>
      </c>
    </row>
    <row r="741" spans="1:11" ht="13.5" x14ac:dyDescent="0.25">
      <c r="A741" s="3">
        <f>TITRES_STAT!B744</f>
        <v>43082</v>
      </c>
      <c r="B741" s="6">
        <f>TITRES_STAT!D744</f>
        <v>11.3302</v>
      </c>
      <c r="C741" s="2">
        <f t="shared" si="85"/>
        <v>-4.1900000000000048E-2</v>
      </c>
      <c r="D741" s="2">
        <f t="shared" si="86"/>
        <v>11.411280000000001</v>
      </c>
      <c r="E741" s="2">
        <f t="shared" si="88"/>
        <v>11.4663</v>
      </c>
      <c r="F741" s="2">
        <f t="shared" si="89"/>
        <v>11.488914999999999</v>
      </c>
      <c r="G741" s="2">
        <f t="shared" si="83"/>
        <v>11.57737</v>
      </c>
      <c r="H741" s="2">
        <f t="shared" si="87"/>
        <v>10.895820499999992</v>
      </c>
      <c r="I741" s="2">
        <f t="array" ref="I741">SUMPRODUCT(B725:B744, (ROW(B725:B744)-ROW(B725)+1)) / (20*21/2)</f>
        <v>11.392966190476191</v>
      </c>
      <c r="J741" s="2">
        <f t="shared" si="90"/>
        <v>11.495067696746663</v>
      </c>
      <c r="K741" s="2">
        <f t="shared" si="84"/>
        <v>11.596982644287719</v>
      </c>
    </row>
    <row r="742" spans="1:11" ht="13.5" x14ac:dyDescent="0.25">
      <c r="A742" s="3">
        <f>TITRES_STAT!B745</f>
        <v>43083</v>
      </c>
      <c r="B742" s="6">
        <f>TITRES_STAT!D745</f>
        <v>11.2835</v>
      </c>
      <c r="C742" s="2">
        <f t="shared" si="85"/>
        <v>-4.669999999999952E-2</v>
      </c>
      <c r="D742" s="2">
        <f t="shared" si="86"/>
        <v>11.37398</v>
      </c>
      <c r="E742" s="2">
        <f t="shared" si="88"/>
        <v>11.452310000000001</v>
      </c>
      <c r="F742" s="2">
        <f t="shared" si="89"/>
        <v>11.473994999999999</v>
      </c>
      <c r="G742" s="2">
        <f t="shared" si="83"/>
        <v>11.570842000000001</v>
      </c>
      <c r="H742" s="2">
        <f t="shared" si="87"/>
        <v>10.903675499999995</v>
      </c>
      <c r="I742" s="2">
        <f t="array" ref="I742">SUMPRODUCT(B726:B745, (ROW(B726:B745)-ROW(B726)+1)) / (20*21/2)</f>
        <v>11.347290476190476</v>
      </c>
      <c r="J742" s="2">
        <f t="shared" si="90"/>
        <v>11.474918392294601</v>
      </c>
      <c r="K742" s="2">
        <f t="shared" si="84"/>
        <v>11.584689207256828</v>
      </c>
    </row>
    <row r="743" spans="1:11" ht="13.5" x14ac:dyDescent="0.25">
      <c r="A743" s="3">
        <f>TITRES_STAT!B746</f>
        <v>43084</v>
      </c>
      <c r="B743" s="6">
        <f>TITRES_STAT!D746</f>
        <v>11.190300000000001</v>
      </c>
      <c r="C743" s="2">
        <f t="shared" si="85"/>
        <v>-9.3199999999999505E-2</v>
      </c>
      <c r="D743" s="2">
        <f t="shared" si="86"/>
        <v>11.318960000000001</v>
      </c>
      <c r="E743" s="2">
        <f t="shared" si="88"/>
        <v>11.429000000000002</v>
      </c>
      <c r="F743" s="2">
        <f t="shared" si="89"/>
        <v>11.455344999999999</v>
      </c>
      <c r="G743" s="2">
        <f t="shared" si="83"/>
        <v>11.564314</v>
      </c>
      <c r="H743" s="2">
        <f t="shared" si="87"/>
        <v>10.911085999999996</v>
      </c>
      <c r="I743" s="2">
        <f t="array" ref="I743">SUMPRODUCT(B727:B746, (ROW(B727:B746)-ROW(B727)+1)) / (20*21/2)</f>
        <v>11.304501428571427</v>
      </c>
      <c r="J743" s="2">
        <f t="shared" si="90"/>
        <v>11.447811878742733</v>
      </c>
      <c r="K743" s="2">
        <f t="shared" si="84"/>
        <v>11.569222963834992</v>
      </c>
    </row>
    <row r="744" spans="1:11" ht="13.5" x14ac:dyDescent="0.25">
      <c r="A744" s="3">
        <f>TITRES_STAT!B747</f>
        <v>43087</v>
      </c>
      <c r="B744" s="6">
        <f>TITRES_STAT!D747</f>
        <v>11.190300000000001</v>
      </c>
      <c r="C744" s="2">
        <f t="shared" si="85"/>
        <v>0</v>
      </c>
      <c r="D744" s="2">
        <f t="shared" si="86"/>
        <v>11.27328</v>
      </c>
      <c r="E744" s="2">
        <f t="shared" si="88"/>
        <v>11.387500000000003</v>
      </c>
      <c r="F744" s="2">
        <f t="shared" si="89"/>
        <v>11.436695</v>
      </c>
      <c r="G744" s="2">
        <f t="shared" si="83"/>
        <v>11.557785999999998</v>
      </c>
      <c r="H744" s="2">
        <f t="shared" si="87"/>
        <v>10.918687999999996</v>
      </c>
      <c r="I744" s="2">
        <f t="array" ref="I744">SUMPRODUCT(B728:B747, (ROW(B728:B747)-ROW(B728)+1)) / (20*21/2)</f>
        <v>11.260160952380955</v>
      </c>
      <c r="J744" s="2">
        <f t="shared" si="90"/>
        <v>11.423286937910092</v>
      </c>
      <c r="K744" s="2">
        <f t="shared" si="84"/>
        <v>11.554363239763031</v>
      </c>
    </row>
    <row r="745" spans="1:11" ht="13.5" x14ac:dyDescent="0.25">
      <c r="A745" s="3">
        <f>TITRES_STAT!B748</f>
        <v>43088</v>
      </c>
      <c r="B745" s="6">
        <f>TITRES_STAT!D748</f>
        <v>10.957100000000001</v>
      </c>
      <c r="C745" s="2">
        <f t="shared" si="85"/>
        <v>-0.23320000000000007</v>
      </c>
      <c r="D745" s="2">
        <f t="shared" si="86"/>
        <v>11.190280000000001</v>
      </c>
      <c r="E745" s="2">
        <f t="shared" si="88"/>
        <v>11.323620000000002</v>
      </c>
      <c r="F745" s="2">
        <f t="shared" si="89"/>
        <v>11.406385</v>
      </c>
      <c r="G745" s="2">
        <f t="shared" si="83"/>
        <v>11.546594000000001</v>
      </c>
      <c r="H745" s="2">
        <f t="shared" si="87"/>
        <v>10.925081499999997</v>
      </c>
      <c r="I745" s="2">
        <f t="array" ref="I745">SUMPRODUCT(B729:B748, (ROW(B729:B748)-ROW(B729)+1)) / (20*21/2)</f>
        <v>11.218712857142858</v>
      </c>
      <c r="J745" s="2">
        <f t="shared" si="90"/>
        <v>11.378888181918654</v>
      </c>
      <c r="K745" s="2">
        <f t="shared" si="84"/>
        <v>11.530941151929186</v>
      </c>
    </row>
    <row r="746" spans="1:11" ht="13.5" x14ac:dyDescent="0.25">
      <c r="A746" s="3">
        <f>TITRES_STAT!B749</f>
        <v>43089</v>
      </c>
      <c r="B746" s="6">
        <f>TITRES_STAT!D749</f>
        <v>10.957100000000001</v>
      </c>
      <c r="C746" s="2">
        <f t="shared" si="85"/>
        <v>0</v>
      </c>
      <c r="D746" s="2">
        <f t="shared" si="86"/>
        <v>11.11566</v>
      </c>
      <c r="E746" s="2">
        <f t="shared" si="88"/>
        <v>11.263470000000002</v>
      </c>
      <c r="F746" s="2">
        <f t="shared" si="89"/>
        <v>11.376074999999998</v>
      </c>
      <c r="G746" s="2">
        <f t="shared" si="83"/>
        <v>11.535401999999999</v>
      </c>
      <c r="H746" s="2">
        <f t="shared" si="87"/>
        <v>10.931943499999996</v>
      </c>
      <c r="I746" s="2">
        <f t="array" ref="I746">SUMPRODUCT(B730:B749, (ROW(B730:B749)-ROW(B730)+1)) / (20*21/2)</f>
        <v>11.177640952380951</v>
      </c>
      <c r="J746" s="2">
        <f t="shared" si="90"/>
        <v>11.338717878878782</v>
      </c>
      <c r="K746" s="2">
        <f t="shared" si="84"/>
        <v>11.508437577343727</v>
      </c>
    </row>
    <row r="747" spans="1:11" ht="13.5" x14ac:dyDescent="0.25">
      <c r="A747" s="3">
        <f>TITRES_STAT!B750</f>
        <v>43090</v>
      </c>
      <c r="B747" s="6">
        <f>TITRES_STAT!D750</f>
        <v>10.910500000000001</v>
      </c>
      <c r="C747" s="2">
        <f t="shared" si="85"/>
        <v>-4.6599999999999753E-2</v>
      </c>
      <c r="D747" s="2">
        <f t="shared" si="86"/>
        <v>11.041059999999998</v>
      </c>
      <c r="E747" s="2">
        <f t="shared" si="88"/>
        <v>11.207520000000001</v>
      </c>
      <c r="F747" s="2">
        <f t="shared" si="89"/>
        <v>11.341105000000001</v>
      </c>
      <c r="G747" s="2">
        <f t="shared" si="83"/>
        <v>11.523277999999999</v>
      </c>
      <c r="H747" s="2">
        <f t="shared" si="87"/>
        <v>10.938572499999994</v>
      </c>
      <c r="I747" s="2">
        <f t="array" ref="I747">SUMPRODUCT(B731:B750, (ROW(B731:B750)-ROW(B731)+1)) / (20*21/2)</f>
        <v>11.140633333333334</v>
      </c>
      <c r="J747" s="2">
        <f t="shared" si="90"/>
        <v>11.297935223747469</v>
      </c>
      <c r="K747" s="2">
        <f t="shared" si="84"/>
        <v>11.484989044898876</v>
      </c>
    </row>
    <row r="748" spans="1:11" ht="13.5" x14ac:dyDescent="0.25">
      <c r="A748" s="3">
        <f>TITRES_STAT!B751</f>
        <v>43091</v>
      </c>
      <c r="B748" s="6">
        <f>TITRES_STAT!D751</f>
        <v>10.905900000000001</v>
      </c>
      <c r="C748" s="2">
        <f t="shared" si="85"/>
        <v>-4.5999999999999375E-3</v>
      </c>
      <c r="D748" s="2">
        <f t="shared" si="86"/>
        <v>10.98418</v>
      </c>
      <c r="E748" s="2">
        <f t="shared" si="88"/>
        <v>11.15157</v>
      </c>
      <c r="F748" s="2">
        <f t="shared" si="89"/>
        <v>11.323155000000002</v>
      </c>
      <c r="G748" s="2">
        <f t="shared" si="83"/>
        <v>11.511061999999999</v>
      </c>
      <c r="H748" s="2">
        <f t="shared" si="87"/>
        <v>10.946243499999996</v>
      </c>
      <c r="I748" s="2">
        <f t="array" ref="I748">SUMPRODUCT(B732:B751, (ROW(B732:B751)-ROW(B732)+1)) / (20*21/2)</f>
        <v>11.106311904761906</v>
      </c>
      <c r="J748" s="2">
        <f t="shared" si="90"/>
        <v>11.260598535771521</v>
      </c>
      <c r="K748" s="2">
        <f t="shared" si="84"/>
        <v>11.462279670589115</v>
      </c>
    </row>
    <row r="749" spans="1:11" ht="13.5" x14ac:dyDescent="0.25">
      <c r="A749" s="3">
        <f>TITRES_STAT!B752</f>
        <v>43094</v>
      </c>
      <c r="B749" s="6">
        <f>TITRES_STAT!D752</f>
        <v>10.8919</v>
      </c>
      <c r="C749" s="2">
        <f t="shared" si="85"/>
        <v>-1.4000000000001123E-2</v>
      </c>
      <c r="D749" s="2">
        <f t="shared" si="86"/>
        <v>10.9245</v>
      </c>
      <c r="E749" s="2">
        <f t="shared" si="88"/>
        <v>11.098890000000001</v>
      </c>
      <c r="F749" s="2">
        <f t="shared" si="89"/>
        <v>11.294480000000002</v>
      </c>
      <c r="G749" s="2">
        <f t="shared" si="83"/>
        <v>11.498565999999999</v>
      </c>
      <c r="H749" s="2">
        <f t="shared" si="87"/>
        <v>10.953844499999997</v>
      </c>
      <c r="I749" s="2">
        <f t="array" ref="I749">SUMPRODUCT(B733:B752, (ROW(B733:B752)-ROW(B733)+1)) / (20*21/2)</f>
        <v>11.074229047619047</v>
      </c>
      <c r="J749" s="2">
        <f t="shared" si="90"/>
        <v>11.225484389507567</v>
      </c>
      <c r="K749" s="2">
        <f t="shared" si="84"/>
        <v>11.439911840369936</v>
      </c>
    </row>
    <row r="750" spans="1:11" ht="13.5" x14ac:dyDescent="0.25">
      <c r="A750" s="3">
        <f>TITRES_STAT!B753</f>
        <v>43095</v>
      </c>
      <c r="B750" s="6">
        <f>TITRES_STAT!D753</f>
        <v>10.905900000000001</v>
      </c>
      <c r="C750" s="2">
        <f t="shared" si="85"/>
        <v>1.4000000000001123E-2</v>
      </c>
      <c r="D750" s="2">
        <f t="shared" si="86"/>
        <v>10.914260000000002</v>
      </c>
      <c r="E750" s="2">
        <f t="shared" si="88"/>
        <v>11.052270000000002</v>
      </c>
      <c r="F750" s="2">
        <f t="shared" si="89"/>
        <v>11.266275000000002</v>
      </c>
      <c r="G750" s="2">
        <f t="shared" si="83"/>
        <v>11.48635</v>
      </c>
      <c r="H750" s="2">
        <f t="shared" si="87"/>
        <v>10.961515499999997</v>
      </c>
      <c r="I750" s="2">
        <f t="array" ref="I750">SUMPRODUCT(B734:B753, (ROW(B734:B753)-ROW(B734)+1)) / (20*21/2)</f>
        <v>11.087709047619049</v>
      </c>
      <c r="J750" s="2">
        <f t="shared" si="90"/>
        <v>11.195047780983037</v>
      </c>
      <c r="K750" s="2">
        <f t="shared" si="84"/>
        <v>11.418970199571115</v>
      </c>
    </row>
    <row r="751" spans="1:11" ht="13.5" x14ac:dyDescent="0.25">
      <c r="A751" s="3">
        <f>TITRES_STAT!B754</f>
        <v>43096</v>
      </c>
      <c r="B751" s="6">
        <f>TITRES_STAT!D754</f>
        <v>10.905900000000001</v>
      </c>
      <c r="C751" s="2">
        <f t="shared" si="85"/>
        <v>0</v>
      </c>
      <c r="D751" s="2">
        <f t="shared" si="86"/>
        <v>10.904020000000001</v>
      </c>
      <c r="E751" s="2">
        <f t="shared" si="88"/>
        <v>11.009840000000001</v>
      </c>
      <c r="F751" s="2">
        <f t="shared" si="89"/>
        <v>11.238070000000002</v>
      </c>
      <c r="G751" s="2">
        <f t="shared" si="83"/>
        <v>11.474134000000001</v>
      </c>
      <c r="H751" s="2">
        <f t="shared" si="87"/>
        <v>10.969186499999999</v>
      </c>
      <c r="I751" s="2">
        <f t="array" ref="I751">SUMPRODUCT(B735:B754, (ROW(B735:B754)-ROW(B735)+1)) / (20*21/2)</f>
        <v>11.085979047619048</v>
      </c>
      <c r="J751" s="2">
        <f t="shared" si="90"/>
        <v>11.167509897079892</v>
      </c>
      <c r="K751" s="2">
        <f t="shared" si="84"/>
        <v>11.398849799587934</v>
      </c>
    </row>
    <row r="752" spans="1:11" ht="13.5" x14ac:dyDescent="0.25">
      <c r="A752" s="3">
        <f>TITRES_STAT!B755</f>
        <v>43097</v>
      </c>
      <c r="B752" s="6">
        <f>TITRES_STAT!D755</f>
        <v>10.901199999999999</v>
      </c>
      <c r="C752" s="2">
        <f t="shared" si="85"/>
        <v>-4.7000000000014808E-3</v>
      </c>
      <c r="D752" s="2">
        <f t="shared" si="86"/>
        <v>10.90216</v>
      </c>
      <c r="E752" s="2">
        <f t="shared" si="88"/>
        <v>10.97161</v>
      </c>
      <c r="F752" s="2">
        <f t="shared" si="89"/>
        <v>11.211960000000001</v>
      </c>
      <c r="G752" s="2">
        <f t="shared" si="83"/>
        <v>11.461824000000002</v>
      </c>
      <c r="H752" s="2">
        <f t="shared" si="87"/>
        <v>10.976833999999997</v>
      </c>
      <c r="I752" s="2">
        <f t="array" ref="I752">SUMPRODUCT(B736:B755, (ROW(B736:B755)-ROW(B736)+1)) / (20*21/2)</f>
        <v>11.085777619047619</v>
      </c>
      <c r="J752" s="2">
        <f t="shared" si="90"/>
        <v>11.14214704973895</v>
      </c>
      <c r="K752" s="2">
        <f t="shared" si="84"/>
        <v>11.379334121172722</v>
      </c>
    </row>
    <row r="753" spans="1:11" ht="13.5" x14ac:dyDescent="0.25">
      <c r="A753" s="3">
        <f>TITRES_STAT!B756</f>
        <v>43098</v>
      </c>
      <c r="B753" s="6">
        <f>TITRES_STAT!D756</f>
        <v>11.3535</v>
      </c>
      <c r="C753" s="2">
        <f t="shared" si="85"/>
        <v>0.45230000000000103</v>
      </c>
      <c r="D753" s="2">
        <f t="shared" si="86"/>
        <v>10.991679999999999</v>
      </c>
      <c r="E753" s="2">
        <f t="shared" si="88"/>
        <v>10.987930000000002</v>
      </c>
      <c r="F753" s="2">
        <f t="shared" si="89"/>
        <v>11.208465</v>
      </c>
      <c r="G753" s="2">
        <f t="shared" si="83"/>
        <v>11.458094000000003</v>
      </c>
      <c r="H753" s="2">
        <f t="shared" si="87"/>
        <v>10.986742999999997</v>
      </c>
      <c r="I753" s="2">
        <f t="array" ref="I753">SUMPRODUCT(B737:B756, (ROW(B737:B756)-ROW(B737)+1)) / (20*21/2)</f>
        <v>11.083539523809526</v>
      </c>
      <c r="J753" s="2">
        <f t="shared" si="90"/>
        <v>11.162275902144765</v>
      </c>
      <c r="K753" s="2">
        <f t="shared" si="84"/>
        <v>11.378321018381635</v>
      </c>
    </row>
    <row r="754" spans="1:11" ht="13.5" x14ac:dyDescent="0.25">
      <c r="A754" s="3">
        <f>TITRES_STAT!B757</f>
        <v>43102</v>
      </c>
      <c r="B754" s="6">
        <f>TITRES_STAT!D757</f>
        <v>11.190300000000001</v>
      </c>
      <c r="C754" s="2">
        <f t="shared" si="85"/>
        <v>-0.16319999999999979</v>
      </c>
      <c r="D754" s="2">
        <f t="shared" si="86"/>
        <v>11.051360000000001</v>
      </c>
      <c r="E754" s="2">
        <f t="shared" si="88"/>
        <v>10.98793</v>
      </c>
      <c r="F754" s="2">
        <f t="shared" si="89"/>
        <v>11.187715000000001</v>
      </c>
      <c r="G754" s="2">
        <f t="shared" ref="G754:G817" si="91">AVERAGE(B705:B754)</f>
        <v>11.451100000000002</v>
      </c>
      <c r="H754" s="2">
        <f t="shared" si="87"/>
        <v>10.995835999999997</v>
      </c>
      <c r="I754" s="2">
        <f t="array" ref="I754">SUMPRODUCT(B738:B757, (ROW(B738:B757)-ROW(B738)+1)) / (20*21/2)</f>
        <v>11.086829523809524</v>
      </c>
      <c r="J754" s="2">
        <f t="shared" si="90"/>
        <v>11.164944863845264</v>
      </c>
      <c r="K754" s="2">
        <f t="shared" si="84"/>
        <v>11.370947645111768</v>
      </c>
    </row>
    <row r="755" spans="1:11" ht="13.5" x14ac:dyDescent="0.25">
      <c r="A755" s="3">
        <f>TITRES_STAT!B758</f>
        <v>43103</v>
      </c>
      <c r="B755" s="6">
        <f>TITRES_STAT!D758</f>
        <v>11.185600000000001</v>
      </c>
      <c r="C755" s="2">
        <f t="shared" si="85"/>
        <v>-4.6999999999997044E-3</v>
      </c>
      <c r="D755" s="2">
        <f t="shared" si="86"/>
        <v>11.1073</v>
      </c>
      <c r="E755" s="2">
        <f t="shared" si="88"/>
        <v>11.01078</v>
      </c>
      <c r="F755" s="2">
        <f t="shared" si="89"/>
        <v>11.167200000000001</v>
      </c>
      <c r="G755" s="2">
        <f t="shared" si="91"/>
        <v>11.441682000000004</v>
      </c>
      <c r="H755" s="2">
        <f t="shared" si="87"/>
        <v>11.004926999999999</v>
      </c>
      <c r="I755" s="2">
        <f t="array" ref="I755">SUMPRODUCT(B739:B758, (ROW(B739:B758)-ROW(B739)+1)) / (20*21/2)</f>
        <v>11.091495714285715</v>
      </c>
      <c r="J755" s="2">
        <f t="shared" si="90"/>
        <v>11.166912019669525</v>
      </c>
      <c r="K755" s="2">
        <f t="shared" ref="K755:K818" si="92">$K$4*B755+(1-$K$4)*K754</f>
        <v>11.363679110009347</v>
      </c>
    </row>
    <row r="756" spans="1:11" ht="13.5" x14ac:dyDescent="0.25">
      <c r="A756" s="3">
        <f>TITRES_STAT!B759</f>
        <v>43104</v>
      </c>
      <c r="B756" s="6">
        <f>TITRES_STAT!D759</f>
        <v>11.143700000000001</v>
      </c>
      <c r="C756" s="2">
        <f t="shared" si="85"/>
        <v>-4.1900000000000048E-2</v>
      </c>
      <c r="D756" s="2">
        <f t="shared" si="86"/>
        <v>11.154860000000001</v>
      </c>
      <c r="E756" s="2">
        <f t="shared" si="88"/>
        <v>11.029439999999999</v>
      </c>
      <c r="F756" s="2">
        <f t="shared" si="89"/>
        <v>11.146455</v>
      </c>
      <c r="G756" s="2">
        <f t="shared" si="91"/>
        <v>11.431426000000002</v>
      </c>
      <c r="H756" s="2">
        <f t="shared" si="87"/>
        <v>11.014425999999997</v>
      </c>
      <c r="I756" s="2">
        <f t="array" ref="I756">SUMPRODUCT(B740:B759, (ROW(B740:B759)-ROW(B740)+1)) / (20*21/2)</f>
        <v>11.09706857142857</v>
      </c>
      <c r="J756" s="2">
        <f t="shared" si="90"/>
        <v>11.164701351129569</v>
      </c>
      <c r="K756" s="2">
        <f t="shared" si="92"/>
        <v>11.355052478244275</v>
      </c>
    </row>
    <row r="757" spans="1:11" ht="13.5" x14ac:dyDescent="0.25">
      <c r="A757" s="3">
        <f>TITRES_STAT!B760</f>
        <v>43105</v>
      </c>
      <c r="B757" s="6">
        <f>TITRES_STAT!D760</f>
        <v>11.180999999999999</v>
      </c>
      <c r="C757" s="2">
        <f t="shared" si="85"/>
        <v>3.7299999999998334E-2</v>
      </c>
      <c r="D757" s="2">
        <f t="shared" si="86"/>
        <v>11.21082</v>
      </c>
      <c r="E757" s="2">
        <f t="shared" si="88"/>
        <v>11.056489999999998</v>
      </c>
      <c r="F757" s="2">
        <f t="shared" si="89"/>
        <v>11.132005000000001</v>
      </c>
      <c r="G757" s="2">
        <f t="shared" si="91"/>
        <v>11.424246000000004</v>
      </c>
      <c r="H757" s="2">
        <f t="shared" si="87"/>
        <v>11.023472499999999</v>
      </c>
      <c r="I757" s="2">
        <f t="array" ref="I757">SUMPRODUCT(B741:B760, (ROW(B741:B760)-ROW(B741)+1)) / (20*21/2)</f>
        <v>11.10291</v>
      </c>
      <c r="J757" s="2">
        <f t="shared" si="90"/>
        <v>11.166253603402943</v>
      </c>
      <c r="K757" s="2">
        <f t="shared" si="92"/>
        <v>11.348226890862147</v>
      </c>
    </row>
    <row r="758" spans="1:11" ht="13.5" x14ac:dyDescent="0.25">
      <c r="A758" s="3">
        <f>TITRES_STAT!B761</f>
        <v>43108</v>
      </c>
      <c r="B758" s="6">
        <f>TITRES_STAT!D761</f>
        <v>11.180999999999999</v>
      </c>
      <c r="C758" s="2">
        <f t="shared" si="85"/>
        <v>0</v>
      </c>
      <c r="D758" s="2">
        <f t="shared" si="86"/>
        <v>11.17632</v>
      </c>
      <c r="E758" s="2">
        <f t="shared" si="88"/>
        <v>11.083999999999998</v>
      </c>
      <c r="F758" s="2">
        <f t="shared" si="89"/>
        <v>11.117785000000001</v>
      </c>
      <c r="G758" s="2">
        <f t="shared" si="91"/>
        <v>11.414736000000003</v>
      </c>
      <c r="H758" s="2">
        <f t="shared" si="87"/>
        <v>11.032518999999997</v>
      </c>
      <c r="I758" s="2">
        <f t="array" ref="I758">SUMPRODUCT(B742:B761, (ROW(B742:B761)-ROW(B742)+1)) / (20*21/2)</f>
        <v>11.103061428571429</v>
      </c>
      <c r="J758" s="2">
        <f t="shared" si="90"/>
        <v>11.167658022126473</v>
      </c>
      <c r="K758" s="2">
        <f t="shared" si="92"/>
        <v>11.341668973573436</v>
      </c>
    </row>
    <row r="759" spans="1:11" ht="13.5" x14ac:dyDescent="0.25">
      <c r="A759" s="3">
        <f>TITRES_STAT!B762</f>
        <v>43109</v>
      </c>
      <c r="B759" s="6">
        <f>TITRES_STAT!D762</f>
        <v>11.176299999999999</v>
      </c>
      <c r="C759" s="2">
        <f t="shared" si="85"/>
        <v>-4.6999999999997044E-3</v>
      </c>
      <c r="D759" s="2">
        <f t="shared" si="86"/>
        <v>11.17352</v>
      </c>
      <c r="E759" s="2">
        <f t="shared" si="88"/>
        <v>11.112439999999999</v>
      </c>
      <c r="F759" s="2">
        <f t="shared" si="89"/>
        <v>11.105665</v>
      </c>
      <c r="G759" s="2">
        <f t="shared" si="91"/>
        <v>11.405132000000004</v>
      </c>
      <c r="H759" s="2">
        <f t="shared" si="87"/>
        <v>11.041754999999998</v>
      </c>
      <c r="I759" s="2">
        <f t="array" ref="I759">SUMPRODUCT(B743:B762, (ROW(B743:B762)-ROW(B743)+1)) / (20*21/2)</f>
        <v>11.095447142857143</v>
      </c>
      <c r="J759" s="2">
        <f t="shared" si="90"/>
        <v>11.168481067638236</v>
      </c>
      <c r="K759" s="2">
        <f t="shared" si="92"/>
        <v>11.335183915786242</v>
      </c>
    </row>
    <row r="760" spans="1:11" ht="13.5" x14ac:dyDescent="0.25">
      <c r="A760" s="3">
        <f>TITRES_STAT!B763</f>
        <v>43110</v>
      </c>
      <c r="B760" s="6">
        <f>TITRES_STAT!D763</f>
        <v>11.167</v>
      </c>
      <c r="C760" s="2">
        <f t="shared" si="85"/>
        <v>-9.2999999999996419E-3</v>
      </c>
      <c r="D760" s="2">
        <f t="shared" si="86"/>
        <v>11.169799999999999</v>
      </c>
      <c r="E760" s="2">
        <f t="shared" si="88"/>
        <v>11.138549999999999</v>
      </c>
      <c r="F760" s="2">
        <f t="shared" si="89"/>
        <v>11.095410000000001</v>
      </c>
      <c r="G760" s="2">
        <f t="shared" si="91"/>
        <v>11.388814</v>
      </c>
      <c r="H760" s="2">
        <f t="shared" si="87"/>
        <v>11.050752999999997</v>
      </c>
      <c r="I760" s="2">
        <f t="array" ref="I760">SUMPRODUCT(B744:B763, (ROW(B744:B763)-ROW(B744)+1)) / (20*21/2)</f>
        <v>11.07584095238095</v>
      </c>
      <c r="J760" s="2">
        <f t="shared" si="90"/>
        <v>11.168340013577453</v>
      </c>
      <c r="K760" s="2">
        <f t="shared" si="92"/>
        <v>11.32858846810835</v>
      </c>
    </row>
    <row r="761" spans="1:11" ht="13.5" x14ac:dyDescent="0.25">
      <c r="A761" s="3">
        <f>TITRES_STAT!B764</f>
        <v>43111</v>
      </c>
      <c r="B761" s="6">
        <f>TITRES_STAT!D764</f>
        <v>11.097</v>
      </c>
      <c r="C761" s="2">
        <f t="shared" si="85"/>
        <v>-7.0000000000000284E-2</v>
      </c>
      <c r="D761" s="2">
        <f t="shared" si="86"/>
        <v>11.16046</v>
      </c>
      <c r="E761" s="2">
        <f t="shared" si="88"/>
        <v>11.15766</v>
      </c>
      <c r="F761" s="2">
        <f t="shared" si="89"/>
        <v>11.083750000000002</v>
      </c>
      <c r="G761" s="2">
        <f t="shared" si="91"/>
        <v>11.371096000000001</v>
      </c>
      <c r="H761" s="2">
        <f t="shared" si="87"/>
        <v>11.060018499999998</v>
      </c>
      <c r="I761" s="2">
        <f t="array" ref="I761">SUMPRODUCT(B745:B764, (ROW(B745:B764)-ROW(B745)+1)) / (20*21/2)</f>
        <v>11.048903333333332</v>
      </c>
      <c r="J761" s="2">
        <f t="shared" si="90"/>
        <v>11.161545726570075</v>
      </c>
      <c r="K761" s="2">
        <f t="shared" si="92"/>
        <v>11.31950656739822</v>
      </c>
    </row>
    <row r="762" spans="1:11" ht="13.5" x14ac:dyDescent="0.25">
      <c r="A762" s="3">
        <f>TITRES_STAT!B765</f>
        <v>43112</v>
      </c>
      <c r="B762" s="6">
        <f>TITRES_STAT!D765</f>
        <v>11.0038</v>
      </c>
      <c r="C762" s="2">
        <f t="shared" si="85"/>
        <v>-9.3199999999999505E-2</v>
      </c>
      <c r="D762" s="2">
        <f t="shared" si="86"/>
        <v>11.125019999999999</v>
      </c>
      <c r="E762" s="2">
        <f t="shared" si="88"/>
        <v>11.167919999999999</v>
      </c>
      <c r="F762" s="2">
        <f t="shared" si="89"/>
        <v>11.069765</v>
      </c>
      <c r="G762" s="2">
        <f t="shared" si="91"/>
        <v>11.351514</v>
      </c>
      <c r="H762" s="2">
        <f t="shared" si="87"/>
        <v>11.067113999999998</v>
      </c>
      <c r="I762" s="2">
        <f t="array" ref="I762">SUMPRODUCT(B746:B765, (ROW(B746:B765)-ROW(B746)+1)) / (20*21/2)</f>
        <v>11.050611904761904</v>
      </c>
      <c r="J762" s="2">
        <f t="shared" si="90"/>
        <v>11.146522324039591</v>
      </c>
      <c r="K762" s="2">
        <f t="shared" si="92"/>
        <v>11.307125917696329</v>
      </c>
    </row>
    <row r="763" spans="1:11" ht="13.5" x14ac:dyDescent="0.25">
      <c r="A763" s="3">
        <f>TITRES_STAT!B766</f>
        <v>43115</v>
      </c>
      <c r="B763" s="6">
        <f>TITRES_STAT!D766</f>
        <v>10.863899999999999</v>
      </c>
      <c r="C763" s="2">
        <f t="shared" si="85"/>
        <v>-0.1399000000000008</v>
      </c>
      <c r="D763" s="2">
        <f t="shared" si="86"/>
        <v>11.0616</v>
      </c>
      <c r="E763" s="2">
        <f t="shared" si="88"/>
        <v>11.11896</v>
      </c>
      <c r="F763" s="2">
        <f t="shared" si="89"/>
        <v>11.053445000000002</v>
      </c>
      <c r="G763" s="2">
        <f t="shared" si="91"/>
        <v>11.329599999999997</v>
      </c>
      <c r="H763" s="2">
        <f t="shared" si="87"/>
        <v>11.073509999999999</v>
      </c>
      <c r="I763" s="2">
        <f t="array" ref="I763">SUMPRODUCT(B747:B766, (ROW(B747:B766)-ROW(B747)+1)) / (20*21/2)</f>
        <v>11.05187619047619</v>
      </c>
      <c r="J763" s="2">
        <f t="shared" si="90"/>
        <v>11.119605912226296</v>
      </c>
      <c r="K763" s="2">
        <f t="shared" si="92"/>
        <v>11.289744509159217</v>
      </c>
    </row>
    <row r="764" spans="1:11" ht="13.5" x14ac:dyDescent="0.25">
      <c r="A764" s="3">
        <f>TITRES_STAT!B767</f>
        <v>43116</v>
      </c>
      <c r="B764" s="6">
        <f>TITRES_STAT!D767</f>
        <v>10.7706</v>
      </c>
      <c r="C764" s="2">
        <f t="shared" si="85"/>
        <v>-9.3299999999999272E-2</v>
      </c>
      <c r="D764" s="2">
        <f t="shared" si="86"/>
        <v>10.980460000000001</v>
      </c>
      <c r="E764" s="2">
        <f t="shared" si="88"/>
        <v>11.076989999999999</v>
      </c>
      <c r="F764" s="2">
        <f t="shared" si="89"/>
        <v>11.032460000000002</v>
      </c>
      <c r="G764" s="2">
        <f t="shared" si="91"/>
        <v>11.305819999999997</v>
      </c>
      <c r="H764" s="2">
        <f t="shared" si="87"/>
        <v>11.079460999999997</v>
      </c>
      <c r="I764" s="2">
        <f t="array" ref="I764">SUMPRODUCT(B748:B767, (ROW(B748:B767)-ROW(B748)+1)) / (20*21/2)</f>
        <v>11.052696190476189</v>
      </c>
      <c r="J764" s="2">
        <f t="shared" si="90"/>
        <v>11.086367253919029</v>
      </c>
      <c r="K764" s="2">
        <f t="shared" si="92"/>
        <v>11.269385900956895</v>
      </c>
    </row>
    <row r="765" spans="1:11" ht="13.5" x14ac:dyDescent="0.25">
      <c r="A765" s="3">
        <f>TITRES_STAT!B768</f>
        <v>43117</v>
      </c>
      <c r="B765" s="6">
        <f>TITRES_STAT!D768</f>
        <v>11.0504</v>
      </c>
      <c r="C765" s="2">
        <f t="shared" si="85"/>
        <v>0.27979999999999983</v>
      </c>
      <c r="D765" s="2">
        <f t="shared" si="86"/>
        <v>10.957140000000001</v>
      </c>
      <c r="E765" s="2">
        <f t="shared" si="88"/>
        <v>11.063469999999999</v>
      </c>
      <c r="F765" s="2">
        <f t="shared" si="89"/>
        <v>11.037125000000001</v>
      </c>
      <c r="G765" s="2">
        <f t="shared" si="91"/>
        <v>11.293697999999997</v>
      </c>
      <c r="H765" s="2">
        <f t="shared" si="87"/>
        <v>11.087215499999997</v>
      </c>
      <c r="I765" s="2">
        <f t="array" ref="I765">SUMPRODUCT(B749:B768, (ROW(B749:B768)-ROW(B749)+1)) / (20*21/2)</f>
        <v>11.064840476190476</v>
      </c>
      <c r="J765" s="2">
        <f t="shared" si="90"/>
        <v>11.082941801164836</v>
      </c>
      <c r="K765" s="2">
        <f t="shared" si="92"/>
        <v>11.260798218566428</v>
      </c>
    </row>
    <row r="766" spans="1:11" ht="13.5" x14ac:dyDescent="0.25">
      <c r="A766" s="3">
        <f>TITRES_STAT!B769</f>
        <v>43118</v>
      </c>
      <c r="B766" s="6">
        <f>TITRES_STAT!D769</f>
        <v>11.0504</v>
      </c>
      <c r="C766" s="2">
        <f t="shared" si="85"/>
        <v>0</v>
      </c>
      <c r="D766" s="2">
        <f t="shared" si="86"/>
        <v>10.947819999999998</v>
      </c>
      <c r="E766" s="2">
        <f t="shared" si="88"/>
        <v>11.05414</v>
      </c>
      <c r="F766" s="2">
        <f t="shared" si="89"/>
        <v>11.041790000000001</v>
      </c>
      <c r="G766" s="2">
        <f t="shared" si="91"/>
        <v>11.282973999999994</v>
      </c>
      <c r="H766" s="2">
        <f t="shared" si="87"/>
        <v>11.095821999999998</v>
      </c>
      <c r="I766" s="2">
        <f t="array" ref="I766">SUMPRODUCT(B750:B769, (ROW(B750:B769)-ROW(B750)+1)) / (20*21/2)</f>
        <v>11.077030476190476</v>
      </c>
      <c r="J766" s="2">
        <f t="shared" si="90"/>
        <v>11.079842582006279</v>
      </c>
      <c r="K766" s="2">
        <f t="shared" si="92"/>
        <v>11.252547308034412</v>
      </c>
    </row>
    <row r="767" spans="1:11" ht="13.5" x14ac:dyDescent="0.25">
      <c r="A767" s="3">
        <f>TITRES_STAT!B770</f>
        <v>43119</v>
      </c>
      <c r="B767" s="6">
        <f>TITRES_STAT!D770</f>
        <v>11.0504</v>
      </c>
      <c r="C767" s="2">
        <f t="shared" si="85"/>
        <v>0</v>
      </c>
      <c r="D767" s="2">
        <f t="shared" si="86"/>
        <v>10.957139999999999</v>
      </c>
      <c r="E767" s="2">
        <f t="shared" si="88"/>
        <v>11.041079999999997</v>
      </c>
      <c r="F767" s="2">
        <f t="shared" si="89"/>
        <v>11.048784999999999</v>
      </c>
      <c r="G767" s="2">
        <f t="shared" si="91"/>
        <v>11.271783999999995</v>
      </c>
      <c r="H767" s="2">
        <f t="shared" si="87"/>
        <v>11.104428499999999</v>
      </c>
      <c r="I767" s="2">
        <f t="array" ref="I767">SUMPRODUCT(B751:B770, (ROW(B751:B770)-ROW(B751)+1)) / (20*21/2)</f>
        <v>11.087799523809524</v>
      </c>
      <c r="J767" s="2">
        <f t="shared" si="90"/>
        <v>11.077038526577109</v>
      </c>
      <c r="K767" s="2">
        <f t="shared" si="92"/>
        <v>11.244619962621297</v>
      </c>
    </row>
    <row r="768" spans="1:11" ht="13.5" x14ac:dyDescent="0.25">
      <c r="A768" s="3">
        <f>TITRES_STAT!B771</f>
        <v>43122</v>
      </c>
      <c r="B768" s="6">
        <f>TITRES_STAT!D771</f>
        <v>11.176299999999999</v>
      </c>
      <c r="C768" s="2">
        <f t="shared" si="85"/>
        <v>0.12589999999999968</v>
      </c>
      <c r="D768" s="2">
        <f t="shared" si="86"/>
        <v>11.019619999999998</v>
      </c>
      <c r="E768" s="2">
        <f t="shared" si="88"/>
        <v>11.040609999999997</v>
      </c>
      <c r="F768" s="2">
        <f t="shared" si="89"/>
        <v>11.062304999999999</v>
      </c>
      <c r="G768" s="2">
        <f t="shared" si="91"/>
        <v>11.263577999999995</v>
      </c>
      <c r="H768" s="2">
        <f t="shared" si="87"/>
        <v>11.113664500000001</v>
      </c>
      <c r="I768" s="2">
        <f t="array" ref="I768">SUMPRODUCT(B752:B771, (ROW(B752:B771)-ROW(B752)+1)) / (20*21/2)</f>
        <v>11.096766666666666</v>
      </c>
      <c r="J768" s="2">
        <f t="shared" si="90"/>
        <v>11.086492000236431</v>
      </c>
      <c r="K768" s="2">
        <f t="shared" si="92"/>
        <v>11.241940748400854</v>
      </c>
    </row>
    <row r="769" spans="1:11" ht="13.5" x14ac:dyDescent="0.25">
      <c r="A769" s="3">
        <f>TITRES_STAT!B772</f>
        <v>43123</v>
      </c>
      <c r="B769" s="6">
        <f>TITRES_STAT!D772</f>
        <v>11.190300000000001</v>
      </c>
      <c r="C769" s="2">
        <f t="shared" si="85"/>
        <v>1.4000000000001123E-2</v>
      </c>
      <c r="D769" s="2">
        <f t="shared" si="86"/>
        <v>11.10356</v>
      </c>
      <c r="E769" s="2">
        <f t="shared" si="88"/>
        <v>11.042009999999999</v>
      </c>
      <c r="F769" s="2">
        <f t="shared" si="89"/>
        <v>11.077225</v>
      </c>
      <c r="G769" s="2">
        <f t="shared" si="91"/>
        <v>11.255651999999998</v>
      </c>
      <c r="H769" s="2">
        <f t="shared" si="87"/>
        <v>11.1216925</v>
      </c>
      <c r="I769" s="2">
        <f t="array" ref="I769">SUMPRODUCT(B753:B772, (ROW(B753:B772)-ROW(B753)+1)) / (20*21/2)</f>
        <v>11.12261142857143</v>
      </c>
      <c r="J769" s="2">
        <f t="shared" si="90"/>
        <v>11.096378476404389</v>
      </c>
      <c r="K769" s="2">
        <f t="shared" si="92"/>
        <v>11.239915621012585</v>
      </c>
    </row>
    <row r="770" spans="1:11" ht="13.5" x14ac:dyDescent="0.25">
      <c r="A770" s="3">
        <f>TITRES_STAT!B773</f>
        <v>43124</v>
      </c>
      <c r="B770" s="6">
        <f>TITRES_STAT!D773</f>
        <v>11.190300000000001</v>
      </c>
      <c r="C770" s="2">
        <f t="shared" si="85"/>
        <v>0</v>
      </c>
      <c r="D770" s="2">
        <f t="shared" si="86"/>
        <v>11.131539999999999</v>
      </c>
      <c r="E770" s="2">
        <f t="shared" si="88"/>
        <v>11.04434</v>
      </c>
      <c r="F770" s="2">
        <f t="shared" si="89"/>
        <v>11.091445</v>
      </c>
      <c r="G770" s="2">
        <f t="shared" si="91"/>
        <v>11.247725999999998</v>
      </c>
      <c r="H770" s="2">
        <f t="shared" si="87"/>
        <v>11.1292945</v>
      </c>
      <c r="I770" s="2">
        <f t="array" ref="I770">SUMPRODUCT(B754:B773, (ROW(B754:B773)-ROW(B754)+1)) / (20*21/2)</f>
        <v>11.14752476190476</v>
      </c>
      <c r="J770" s="2">
        <f t="shared" si="90"/>
        <v>11.105323383413495</v>
      </c>
      <c r="K770" s="2">
        <f t="shared" si="92"/>
        <v>11.23796991038464</v>
      </c>
    </row>
    <row r="771" spans="1:11" ht="13.5" x14ac:dyDescent="0.25">
      <c r="A771" s="3">
        <f>TITRES_STAT!B774</f>
        <v>43125</v>
      </c>
      <c r="B771" s="6">
        <f>TITRES_STAT!D774</f>
        <v>11.185600000000001</v>
      </c>
      <c r="C771" s="2">
        <f t="shared" si="85"/>
        <v>-4.6999999999997044E-3</v>
      </c>
      <c r="D771" s="2">
        <f t="shared" si="86"/>
        <v>11.158580000000001</v>
      </c>
      <c r="E771" s="2">
        <f t="shared" si="88"/>
        <v>11.053199999999999</v>
      </c>
      <c r="F771" s="2">
        <f t="shared" si="89"/>
        <v>11.10543</v>
      </c>
      <c r="G771" s="2">
        <f t="shared" si="91"/>
        <v>11.239705999999998</v>
      </c>
      <c r="H771" s="2">
        <f t="shared" si="87"/>
        <v>11.137299000000001</v>
      </c>
      <c r="I771" s="2">
        <f t="array" ref="I771">SUMPRODUCT(B755:B774, (ROW(B755:B774)-ROW(B755)+1)) / (20*21/2)</f>
        <v>11.170927142857142</v>
      </c>
      <c r="J771" s="2">
        <f t="shared" si="90"/>
        <v>11.112968775469353</v>
      </c>
      <c r="K771" s="2">
        <f t="shared" si="92"/>
        <v>11.235916188408773</v>
      </c>
    </row>
    <row r="772" spans="1:11" ht="13.5" x14ac:dyDescent="0.25">
      <c r="A772" s="3">
        <f>TITRES_STAT!B775</f>
        <v>43126</v>
      </c>
      <c r="B772" s="6">
        <f>TITRES_STAT!D775</f>
        <v>11.376799999999999</v>
      </c>
      <c r="C772" s="2">
        <f t="shared" ref="C772:C835" si="93">B772-B771</f>
        <v>0.19119999999999848</v>
      </c>
      <c r="D772" s="2">
        <f t="shared" si="86"/>
        <v>11.223859999999998</v>
      </c>
      <c r="E772" s="2">
        <f t="shared" si="88"/>
        <v>11.0905</v>
      </c>
      <c r="F772" s="2">
        <f t="shared" si="89"/>
        <v>11.129209999999999</v>
      </c>
      <c r="G772" s="2">
        <f t="shared" si="91"/>
        <v>11.235604</v>
      </c>
      <c r="H772" s="2">
        <f t="shared" si="87"/>
        <v>11.1473245</v>
      </c>
      <c r="I772" s="2">
        <f t="array" ref="I772">SUMPRODUCT(B756:B775, (ROW(B756:B775)-ROW(B756)+1)) / (20*21/2)</f>
        <v>11.196108095238095</v>
      </c>
      <c r="J772" s="2">
        <f t="shared" si="90"/>
        <v>11.138095558757986</v>
      </c>
      <c r="K772" s="2">
        <f t="shared" si="92"/>
        <v>11.241441043765292</v>
      </c>
    </row>
    <row r="773" spans="1:11" ht="13.5" x14ac:dyDescent="0.25">
      <c r="A773" s="3">
        <f>TITRES_STAT!B776</f>
        <v>43129</v>
      </c>
      <c r="B773" s="6">
        <f>TITRES_STAT!D776</f>
        <v>11.3908</v>
      </c>
      <c r="C773" s="2">
        <f t="shared" si="93"/>
        <v>1.4000000000001123E-2</v>
      </c>
      <c r="D773" s="2">
        <f t="shared" si="86"/>
        <v>11.26676</v>
      </c>
      <c r="E773" s="2">
        <f t="shared" si="88"/>
        <v>11.143190000000001</v>
      </c>
      <c r="F773" s="2">
        <f t="shared" si="89"/>
        <v>11.131075000000001</v>
      </c>
      <c r="G773" s="2">
        <f t="shared" si="91"/>
        <v>11.232154000000003</v>
      </c>
      <c r="H773" s="2">
        <f t="shared" si="87"/>
        <v>11.157888500000002</v>
      </c>
      <c r="I773" s="2">
        <f t="array" ref="I773">SUMPRODUCT(B757:B776, (ROW(B757:B776)-ROW(B757)+1)) / (20*21/2)</f>
        <v>11.22024523809524</v>
      </c>
      <c r="J773" s="2">
        <f t="shared" si="90"/>
        <v>11.162162648400081</v>
      </c>
      <c r="K773" s="2">
        <f t="shared" si="92"/>
        <v>11.247298257735281</v>
      </c>
    </row>
    <row r="774" spans="1:11" ht="13.5" x14ac:dyDescent="0.25">
      <c r="A774" s="3">
        <f>TITRES_STAT!B777</f>
        <v>43130</v>
      </c>
      <c r="B774" s="6">
        <f>TITRES_STAT!D777</f>
        <v>11.376799999999999</v>
      </c>
      <c r="C774" s="2">
        <f t="shared" si="93"/>
        <v>-1.4000000000001123E-2</v>
      </c>
      <c r="D774" s="2">
        <f t="shared" ref="D774:D837" si="94">AVERAGE(B770:B774)</f>
        <v>11.304060000000002</v>
      </c>
      <c r="E774" s="2">
        <f t="shared" si="88"/>
        <v>11.203810000000001</v>
      </c>
      <c r="F774" s="2">
        <f t="shared" si="89"/>
        <v>11.140400000000001</v>
      </c>
      <c r="G774" s="2">
        <f t="shared" si="91"/>
        <v>11.228424000000002</v>
      </c>
      <c r="H774" s="2">
        <f t="shared" si="87"/>
        <v>11.167914000000001</v>
      </c>
      <c r="I774" s="2">
        <f t="array" ref="I774">SUMPRODUCT(B758:B777, (ROW(B758:B777)-ROW(B758)+1)) / (20*21/2)</f>
        <v>11.239586666666668</v>
      </c>
      <c r="J774" s="2">
        <f t="shared" si="90"/>
        <v>11.182604300933406</v>
      </c>
      <c r="K774" s="2">
        <f t="shared" si="92"/>
        <v>11.252376757431936</v>
      </c>
    </row>
    <row r="775" spans="1:11" ht="13.5" x14ac:dyDescent="0.25">
      <c r="A775" s="3">
        <f>TITRES_STAT!B778</f>
        <v>43131</v>
      </c>
      <c r="B775" s="6">
        <f>TITRES_STAT!D778</f>
        <v>11.4048</v>
      </c>
      <c r="C775" s="2">
        <f t="shared" si="93"/>
        <v>2.8000000000000469E-2</v>
      </c>
      <c r="D775" s="2">
        <f t="shared" si="94"/>
        <v>11.346959999999999</v>
      </c>
      <c r="E775" s="2">
        <f t="shared" si="88"/>
        <v>11.23925</v>
      </c>
      <c r="F775" s="2">
        <f t="shared" si="89"/>
        <v>11.15136</v>
      </c>
      <c r="G775" s="2">
        <f t="shared" si="91"/>
        <v>11.225254000000001</v>
      </c>
      <c r="H775" s="2">
        <f t="shared" si="87"/>
        <v>11.178079499999999</v>
      </c>
      <c r="I775" s="2">
        <f t="array" ref="I775">SUMPRODUCT(B759:B778, (ROW(B759:B778)-ROW(B759)+1)) / (20*21/2)</f>
        <v>11.272249523809524</v>
      </c>
      <c r="J775" s="2">
        <f t="shared" si="90"/>
        <v>11.203765796082607</v>
      </c>
      <c r="K775" s="2">
        <f t="shared" si="92"/>
        <v>11.258354139493429</v>
      </c>
    </row>
    <row r="776" spans="1:11" ht="13.5" x14ac:dyDescent="0.25">
      <c r="A776" s="3">
        <f>TITRES_STAT!B779</f>
        <v>43132</v>
      </c>
      <c r="B776" s="6">
        <f>TITRES_STAT!D779</f>
        <v>11.4048</v>
      </c>
      <c r="C776" s="2">
        <f t="shared" si="93"/>
        <v>0</v>
      </c>
      <c r="D776" s="2">
        <f t="shared" si="94"/>
        <v>11.390800000000002</v>
      </c>
      <c r="E776" s="2">
        <f t="shared" si="88"/>
        <v>11.27469</v>
      </c>
      <c r="F776" s="2">
        <f t="shared" si="89"/>
        <v>11.164415000000002</v>
      </c>
      <c r="G776" s="2">
        <f t="shared" si="91"/>
        <v>11.222084000000002</v>
      </c>
      <c r="H776" s="2">
        <f t="shared" si="87"/>
        <v>11.187818999999999</v>
      </c>
      <c r="I776" s="2">
        <f t="array" ref="I776">SUMPRODUCT(B760:B779, (ROW(B760:B779)-ROW(B760)+1)) / (20*21/2)</f>
        <v>11.336170952380952</v>
      </c>
      <c r="J776" s="2">
        <f t="shared" si="90"/>
        <v>11.222911910741407</v>
      </c>
      <c r="K776" s="2">
        <f t="shared" si="92"/>
        <v>11.264097114415256</v>
      </c>
    </row>
    <row r="777" spans="1:11" ht="13.5" x14ac:dyDescent="0.25">
      <c r="A777" s="3">
        <f>TITRES_STAT!B780</f>
        <v>43133</v>
      </c>
      <c r="B777" s="6">
        <f>TITRES_STAT!D780</f>
        <v>11.3675</v>
      </c>
      <c r="C777" s="2">
        <f t="shared" si="93"/>
        <v>-3.7300000000000111E-2</v>
      </c>
      <c r="D777" s="2">
        <f t="shared" si="94"/>
        <v>11.388940000000002</v>
      </c>
      <c r="E777" s="2">
        <f t="shared" si="88"/>
        <v>11.3064</v>
      </c>
      <c r="F777" s="2">
        <f t="shared" si="89"/>
        <v>11.173739999999999</v>
      </c>
      <c r="G777" s="2">
        <f t="shared" si="91"/>
        <v>11.217236</v>
      </c>
      <c r="H777" s="2">
        <f t="shared" si="87"/>
        <v>11.197372</v>
      </c>
      <c r="I777" s="2">
        <f t="array" ref="I777">SUMPRODUCT(B761:B780, (ROW(B761:B780)-ROW(B761)+1)) / (20*21/2)</f>
        <v>11.399495238095238</v>
      </c>
      <c r="J777" s="2">
        <f t="shared" si="90"/>
        <v>11.236682204956512</v>
      </c>
      <c r="K777" s="2">
        <f t="shared" si="92"/>
        <v>11.268152129536226</v>
      </c>
    </row>
    <row r="778" spans="1:11" ht="13.5" x14ac:dyDescent="0.25">
      <c r="A778" s="3">
        <f>TITRES_STAT!B781</f>
        <v>43136</v>
      </c>
      <c r="B778" s="6">
        <f>TITRES_STAT!D781</f>
        <v>11.5167</v>
      </c>
      <c r="C778" s="2">
        <f t="shared" si="93"/>
        <v>0.14920000000000044</v>
      </c>
      <c r="D778" s="2">
        <f t="shared" si="94"/>
        <v>11.41412</v>
      </c>
      <c r="E778" s="2">
        <f t="shared" si="88"/>
        <v>11.340439999999999</v>
      </c>
      <c r="F778" s="2">
        <f t="shared" si="89"/>
        <v>11.190524999999999</v>
      </c>
      <c r="G778" s="2">
        <f t="shared" si="91"/>
        <v>11.222272000000002</v>
      </c>
      <c r="H778" s="2">
        <f t="shared" ref="H778:H841" si="95">AVERAGE(B579:B778)</f>
        <v>11.207692499999999</v>
      </c>
      <c r="I778" s="2">
        <f t="array" ref="I778">SUMPRODUCT(B762:B781, (ROW(B762:B781)-ROW(B762)+1)) / (20*21/2)</f>
        <v>11.459378095238097</v>
      </c>
      <c r="J778" s="2">
        <f t="shared" si="90"/>
        <v>11.263350566389224</v>
      </c>
      <c r="K778" s="2">
        <f t="shared" si="92"/>
        <v>11.277899104848531</v>
      </c>
    </row>
    <row r="779" spans="1:11" ht="13.5" x14ac:dyDescent="0.25">
      <c r="A779" s="3">
        <f>TITRES_STAT!B782</f>
        <v>43137</v>
      </c>
      <c r="B779" s="6">
        <f>TITRES_STAT!D782</f>
        <v>11.861700000000001</v>
      </c>
      <c r="C779" s="2">
        <f t="shared" si="93"/>
        <v>0.34500000000000064</v>
      </c>
      <c r="D779" s="2">
        <f t="shared" si="94"/>
        <v>11.511099999999999</v>
      </c>
      <c r="E779" s="2">
        <f t="shared" si="88"/>
        <v>11.407579999999999</v>
      </c>
      <c r="F779" s="2">
        <f t="shared" si="89"/>
        <v>11.224795000000002</v>
      </c>
      <c r="G779" s="2">
        <f t="shared" si="91"/>
        <v>11.230198000000003</v>
      </c>
      <c r="H779" s="2">
        <f t="shared" si="95"/>
        <v>11.219716499999997</v>
      </c>
      <c r="I779" s="2">
        <f t="array" ref="I779">SUMPRODUCT(B763:B782, (ROW(B763:B782)-ROW(B763)+1)) / (20*21/2)</f>
        <v>11.519924285714287</v>
      </c>
      <c r="J779" s="2">
        <f t="shared" si="90"/>
        <v>11.320336226733108</v>
      </c>
      <c r="K779" s="2">
        <f t="shared" si="92"/>
        <v>11.300793257599571</v>
      </c>
    </row>
    <row r="780" spans="1:11" ht="13.5" x14ac:dyDescent="0.25">
      <c r="A780" s="3">
        <f>TITRES_STAT!B783</f>
        <v>43138</v>
      </c>
      <c r="B780" s="6">
        <f>TITRES_STAT!D783</f>
        <v>11.889699999999999</v>
      </c>
      <c r="C780" s="2">
        <f t="shared" si="93"/>
        <v>2.7999999999998693E-2</v>
      </c>
      <c r="D780" s="2">
        <f t="shared" si="94"/>
        <v>11.608079999999999</v>
      </c>
      <c r="E780" s="2">
        <f t="shared" ref="E780:E843" si="96">AVERAGE(B771:B780)</f>
        <v>11.477520000000002</v>
      </c>
      <c r="F780" s="2">
        <f t="shared" si="89"/>
        <v>11.26093</v>
      </c>
      <c r="G780" s="2">
        <f t="shared" si="91"/>
        <v>11.238592000000001</v>
      </c>
      <c r="H780" s="2">
        <f t="shared" si="95"/>
        <v>11.231880499999997</v>
      </c>
      <c r="I780" s="2">
        <f t="array" ref="I780">SUMPRODUCT(B764:B783, (ROW(B764:B783)-ROW(B764)+1)) / (20*21/2)</f>
        <v>11.580468095238095</v>
      </c>
      <c r="J780" s="2">
        <f t="shared" si="90"/>
        <v>11.374561347996622</v>
      </c>
      <c r="K780" s="2">
        <f t="shared" si="92"/>
        <v>11.323887639654489</v>
      </c>
    </row>
    <row r="781" spans="1:11" ht="13.5" x14ac:dyDescent="0.25">
      <c r="A781" s="3">
        <f>TITRES_STAT!B784</f>
        <v>43139</v>
      </c>
      <c r="B781" s="6">
        <f>TITRES_STAT!D784</f>
        <v>11.889699999999999</v>
      </c>
      <c r="C781" s="2">
        <f t="shared" si="93"/>
        <v>0</v>
      </c>
      <c r="D781" s="2">
        <f t="shared" si="94"/>
        <v>11.70506</v>
      </c>
      <c r="E781" s="2">
        <f t="shared" si="96"/>
        <v>11.547930000000003</v>
      </c>
      <c r="F781" s="2">
        <f t="shared" si="89"/>
        <v>11.300565000000002</v>
      </c>
      <c r="G781" s="2">
        <f t="shared" si="91"/>
        <v>11.246986000000001</v>
      </c>
      <c r="H781" s="2">
        <f t="shared" si="95"/>
        <v>11.244023000000002</v>
      </c>
      <c r="I781" s="2">
        <f t="array" ref="I781">SUMPRODUCT(B765:B784, (ROW(B765:B784)-ROW(B765)+1)) / (20*21/2)</f>
        <v>11.626807142857142</v>
      </c>
      <c r="J781" s="2">
        <f t="shared" si="90"/>
        <v>11.423622171996943</v>
      </c>
      <c r="K781" s="2">
        <f t="shared" si="92"/>
        <v>11.346076359668038</v>
      </c>
    </row>
    <row r="782" spans="1:11" ht="13.5" x14ac:dyDescent="0.25">
      <c r="A782" s="3">
        <f>TITRES_STAT!B785</f>
        <v>43140</v>
      </c>
      <c r="B782" s="6">
        <f>TITRES_STAT!D785</f>
        <v>11.936299999999999</v>
      </c>
      <c r="C782" s="2">
        <f t="shared" si="93"/>
        <v>4.6599999999999753E-2</v>
      </c>
      <c r="D782" s="2">
        <f t="shared" si="94"/>
        <v>11.818819999999999</v>
      </c>
      <c r="E782" s="2">
        <f t="shared" si="96"/>
        <v>11.60388</v>
      </c>
      <c r="F782" s="2">
        <f t="shared" si="89"/>
        <v>11.347190000000001</v>
      </c>
      <c r="G782" s="2">
        <f t="shared" si="91"/>
        <v>11.257244</v>
      </c>
      <c r="H782" s="2">
        <f t="shared" si="95"/>
        <v>11.255994000000001</v>
      </c>
      <c r="I782" s="2">
        <f t="array" ref="I782">SUMPRODUCT(B766:B785, (ROW(B766:B785)-ROW(B766)+1)) / (20*21/2)</f>
        <v>11.672255238095239</v>
      </c>
      <c r="J782" s="2">
        <f t="shared" si="90"/>
        <v>11.472448631806758</v>
      </c>
      <c r="K782" s="2">
        <f t="shared" si="92"/>
        <v>11.369222384779096</v>
      </c>
    </row>
    <row r="783" spans="1:11" ht="13.5" x14ac:dyDescent="0.25">
      <c r="A783" s="3">
        <f>TITRES_STAT!B786</f>
        <v>43143</v>
      </c>
      <c r="B783" s="6">
        <f>TITRES_STAT!D786</f>
        <v>11.982900000000001</v>
      </c>
      <c r="C783" s="2">
        <f t="shared" si="93"/>
        <v>4.6600000000001529E-2</v>
      </c>
      <c r="D783" s="2">
        <f t="shared" si="94"/>
        <v>11.91206</v>
      </c>
      <c r="E783" s="2">
        <f t="shared" si="96"/>
        <v>11.66309</v>
      </c>
      <c r="F783" s="2">
        <f t="shared" si="89"/>
        <v>11.40314</v>
      </c>
      <c r="G783" s="2">
        <f t="shared" si="91"/>
        <v>11.268433999999999</v>
      </c>
      <c r="H783" s="2">
        <f t="shared" si="95"/>
        <v>11.267559</v>
      </c>
      <c r="I783" s="2">
        <f t="array" ref="I783">SUMPRODUCT(B767:B786, (ROW(B767:B786)-ROW(B767)+1)) / (20*21/2)</f>
        <v>11.709046666666666</v>
      </c>
      <c r="J783" s="2">
        <f t="shared" si="90"/>
        <v>11.521063047825162</v>
      </c>
      <c r="K783" s="2">
        <f t="shared" si="92"/>
        <v>11.393288173611289</v>
      </c>
    </row>
    <row r="784" spans="1:11" ht="13.5" x14ac:dyDescent="0.25">
      <c r="A784" s="3">
        <f>TITRES_STAT!B787</f>
        <v>43144</v>
      </c>
      <c r="B784" s="6">
        <f>TITRES_STAT!D787</f>
        <v>11.889699999999999</v>
      </c>
      <c r="C784" s="2">
        <f t="shared" si="93"/>
        <v>-9.3200000000001282E-2</v>
      </c>
      <c r="D784" s="2">
        <f t="shared" si="94"/>
        <v>11.91766</v>
      </c>
      <c r="E784" s="2">
        <f t="shared" si="96"/>
        <v>11.714380000000002</v>
      </c>
      <c r="F784" s="2">
        <f t="shared" si="89"/>
        <v>11.459095000000001</v>
      </c>
      <c r="G784" s="2">
        <f t="shared" si="91"/>
        <v>11.274122</v>
      </c>
      <c r="H784" s="2">
        <f t="shared" si="95"/>
        <v>11.278445000000001</v>
      </c>
      <c r="I784" s="2">
        <f t="array" ref="I784">SUMPRODUCT(B768:B787, (ROW(B768:B787)-ROW(B768)+1)) / (20*21/2)</f>
        <v>11.746279523809525</v>
      </c>
      <c r="J784" s="2">
        <f t="shared" si="90"/>
        <v>11.556171328984671</v>
      </c>
      <c r="K784" s="2">
        <f t="shared" si="92"/>
        <v>11.412755304057905</v>
      </c>
    </row>
    <row r="785" spans="1:11" ht="13.5" x14ac:dyDescent="0.25">
      <c r="A785" s="3">
        <f>TITRES_STAT!B788</f>
        <v>43145</v>
      </c>
      <c r="B785" s="6">
        <f>TITRES_STAT!D788</f>
        <v>11.936299999999999</v>
      </c>
      <c r="C785" s="2">
        <f t="shared" si="93"/>
        <v>4.6599999999999753E-2</v>
      </c>
      <c r="D785" s="2">
        <f t="shared" si="94"/>
        <v>11.92698</v>
      </c>
      <c r="E785" s="2">
        <f t="shared" si="96"/>
        <v>11.767530000000001</v>
      </c>
      <c r="F785" s="2">
        <f t="shared" si="89"/>
        <v>11.50339</v>
      </c>
      <c r="G785" s="2">
        <f t="shared" si="91"/>
        <v>11.280930000000001</v>
      </c>
      <c r="H785" s="2">
        <f t="shared" si="95"/>
        <v>11.289542500000003</v>
      </c>
      <c r="I785" s="2">
        <f t="array" ref="I785">SUMPRODUCT(B769:B788, (ROW(B769:B788)-ROW(B769)+1)) / (20*21/2)</f>
        <v>11.774855714285712</v>
      </c>
      <c r="J785" s="2">
        <f t="shared" si="90"/>
        <v>11.59237405955756</v>
      </c>
      <c r="K785" s="2">
        <f t="shared" si="92"/>
        <v>11.433286468604654</v>
      </c>
    </row>
    <row r="786" spans="1:11" ht="13.5" x14ac:dyDescent="0.25">
      <c r="A786" s="3">
        <f>TITRES_STAT!B789</f>
        <v>43146</v>
      </c>
      <c r="B786" s="6">
        <f>TITRES_STAT!D789</f>
        <v>11.889699999999999</v>
      </c>
      <c r="C786" s="2">
        <f t="shared" si="93"/>
        <v>-4.6599999999999753E-2</v>
      </c>
      <c r="D786" s="2">
        <f t="shared" si="94"/>
        <v>11.926979999999999</v>
      </c>
      <c r="E786" s="2">
        <f t="shared" si="96"/>
        <v>11.81602</v>
      </c>
      <c r="F786" s="2">
        <f t="shared" si="89"/>
        <v>11.545355000000001</v>
      </c>
      <c r="G786" s="2">
        <f t="shared" si="91"/>
        <v>11.287551999999998</v>
      </c>
      <c r="H786" s="2">
        <f t="shared" si="95"/>
        <v>11.299150500000003</v>
      </c>
      <c r="I786" s="2">
        <f t="array" ref="I786">SUMPRODUCT(B770:B789, (ROW(B770:B789)-ROW(B770)+1)) / (20*21/2)</f>
        <v>11.804472857142857</v>
      </c>
      <c r="J786" s="2">
        <f t="shared" si="90"/>
        <v>11.620690815790173</v>
      </c>
      <c r="K786" s="2">
        <f t="shared" si="92"/>
        <v>11.451185038463295</v>
      </c>
    </row>
    <row r="787" spans="1:11" ht="13.5" x14ac:dyDescent="0.25">
      <c r="A787" s="3">
        <f>TITRES_STAT!B790</f>
        <v>43147</v>
      </c>
      <c r="B787" s="6">
        <f>TITRES_STAT!D790</f>
        <v>11.936299999999999</v>
      </c>
      <c r="C787" s="2">
        <f t="shared" si="93"/>
        <v>4.6599999999999753E-2</v>
      </c>
      <c r="D787" s="2">
        <f t="shared" si="94"/>
        <v>11.926979999999997</v>
      </c>
      <c r="E787" s="2">
        <f t="shared" si="96"/>
        <v>11.872900000000001</v>
      </c>
      <c r="F787" s="2">
        <f t="shared" si="89"/>
        <v>11.589649999999999</v>
      </c>
      <c r="G787" s="2">
        <f t="shared" si="91"/>
        <v>11.296878</v>
      </c>
      <c r="H787" s="2">
        <f t="shared" si="95"/>
        <v>11.308565500000002</v>
      </c>
      <c r="I787" s="2">
        <f t="array" ref="I787">SUMPRODUCT(B771:B790, (ROW(B771:B790)-ROW(B771)+1)) / (20*21/2)</f>
        <v>11.826099523809521</v>
      </c>
      <c r="J787" s="2">
        <f t="shared" si="90"/>
        <v>11.650748833333967</v>
      </c>
      <c r="K787" s="2">
        <f t="shared" si="92"/>
        <v>11.47020915460199</v>
      </c>
    </row>
    <row r="788" spans="1:11" ht="13.5" x14ac:dyDescent="0.25">
      <c r="A788" s="3">
        <f>TITRES_STAT!B791</f>
        <v>43150</v>
      </c>
      <c r="B788" s="6">
        <f>TITRES_STAT!D791</f>
        <v>11.889699999999999</v>
      </c>
      <c r="C788" s="2">
        <f t="shared" si="93"/>
        <v>-4.6599999999999753E-2</v>
      </c>
      <c r="D788" s="2">
        <f t="shared" si="94"/>
        <v>11.908339999999999</v>
      </c>
      <c r="E788" s="2">
        <f t="shared" si="96"/>
        <v>11.910200000000001</v>
      </c>
      <c r="F788" s="2">
        <f t="shared" ref="F788:F851" si="97">AVERAGE(B769:B788)</f>
        <v>11.625319999999999</v>
      </c>
      <c r="G788" s="2">
        <f t="shared" si="91"/>
        <v>11.305363999999999</v>
      </c>
      <c r="H788" s="2">
        <f t="shared" si="95"/>
        <v>11.317747500000001</v>
      </c>
      <c r="I788" s="2">
        <f t="array" ref="I788">SUMPRODUCT(B772:B791, (ROW(B772:B791)-ROW(B772)+1)) / (20*21/2)</f>
        <v>11.866595714285713</v>
      </c>
      <c r="J788" s="2">
        <f t="shared" si="90"/>
        <v>11.673506087302162</v>
      </c>
      <c r="K788" s="2">
        <f t="shared" si="92"/>
        <v>11.486659775990148</v>
      </c>
    </row>
    <row r="789" spans="1:11" ht="13.5" x14ac:dyDescent="0.25">
      <c r="A789" s="3">
        <f>TITRES_STAT!B792</f>
        <v>43151</v>
      </c>
      <c r="B789" s="6">
        <f>TITRES_STAT!D792</f>
        <v>11.936299999999999</v>
      </c>
      <c r="C789" s="2">
        <f t="shared" si="93"/>
        <v>4.6599999999999753E-2</v>
      </c>
      <c r="D789" s="2">
        <f t="shared" si="94"/>
        <v>11.917659999999998</v>
      </c>
      <c r="E789" s="2">
        <f t="shared" si="96"/>
        <v>11.917660000000001</v>
      </c>
      <c r="F789" s="2">
        <f t="shared" si="97"/>
        <v>11.662619999999999</v>
      </c>
      <c r="G789" s="2">
        <f t="shared" si="91"/>
        <v>11.315716</v>
      </c>
      <c r="H789" s="2">
        <f t="shared" si="95"/>
        <v>11.3278015</v>
      </c>
      <c r="I789" s="2">
        <f t="array" ref="I789">SUMPRODUCT(B773:B792, (ROW(B773:B792)-ROW(B773)+1)) / (20*21/2)</f>
        <v>11.893743333333333</v>
      </c>
      <c r="J789" s="2">
        <f t="shared" ref="J789:J852" si="98">$J$4*B789+J788*(1-$J$4)</f>
        <v>11.69853407898767</v>
      </c>
      <c r="K789" s="2">
        <f t="shared" si="92"/>
        <v>11.50429272595132</v>
      </c>
    </row>
    <row r="790" spans="1:11" ht="13.5" x14ac:dyDescent="0.25">
      <c r="A790" s="3">
        <f>TITRES_STAT!B793</f>
        <v>43152</v>
      </c>
      <c r="B790" s="6">
        <f>TITRES_STAT!D793</f>
        <v>11.889699999999999</v>
      </c>
      <c r="C790" s="2">
        <f t="shared" si="93"/>
        <v>-4.6599999999999753E-2</v>
      </c>
      <c r="D790" s="2">
        <f t="shared" si="94"/>
        <v>11.908339999999999</v>
      </c>
      <c r="E790" s="2">
        <f t="shared" si="96"/>
        <v>11.917660000000001</v>
      </c>
      <c r="F790" s="2">
        <f t="shared" si="97"/>
        <v>11.69759</v>
      </c>
      <c r="G790" s="2">
        <f t="shared" si="91"/>
        <v>11.326067999999999</v>
      </c>
      <c r="H790" s="2">
        <f t="shared" si="95"/>
        <v>11.3376225</v>
      </c>
      <c r="I790" s="2">
        <f t="array" ref="I790">SUMPRODUCT(B774:B793, (ROW(B774:B793)-ROW(B774)+1)) / (20*21/2)</f>
        <v>11.926668571428571</v>
      </c>
      <c r="J790" s="2">
        <f t="shared" si="98"/>
        <v>11.716740357179322</v>
      </c>
      <c r="K790" s="2">
        <f t="shared" si="92"/>
        <v>11.519406736698327</v>
      </c>
    </row>
    <row r="791" spans="1:11" ht="13.5" x14ac:dyDescent="0.25">
      <c r="A791" s="3">
        <f>TITRES_STAT!B794</f>
        <v>43153</v>
      </c>
      <c r="B791" s="6">
        <f>TITRES_STAT!D794</f>
        <v>12.1228</v>
      </c>
      <c r="C791" s="2">
        <f t="shared" si="93"/>
        <v>0.23310000000000031</v>
      </c>
      <c r="D791" s="2">
        <f t="shared" si="94"/>
        <v>11.954959999999998</v>
      </c>
      <c r="E791" s="2">
        <f t="shared" si="96"/>
        <v>11.94097</v>
      </c>
      <c r="F791" s="2">
        <f t="shared" si="97"/>
        <v>11.744450000000001</v>
      </c>
      <c r="G791" s="2">
        <f t="shared" si="91"/>
        <v>11.341920000000002</v>
      </c>
      <c r="H791" s="2">
        <f t="shared" si="95"/>
        <v>11.348831000000001</v>
      </c>
      <c r="I791" s="2">
        <f t="array" ref="I791">SUMPRODUCT(B775:B794, (ROW(B775:B794)-ROW(B775)+1)) / (20*21/2)</f>
        <v>11.964993809523811</v>
      </c>
      <c r="J791" s="2">
        <f t="shared" si="98"/>
        <v>11.755412704114626</v>
      </c>
      <c r="K791" s="2">
        <f t="shared" si="92"/>
        <v>11.543069217612119</v>
      </c>
    </row>
    <row r="792" spans="1:11" ht="13.5" x14ac:dyDescent="0.25">
      <c r="A792" s="3">
        <f>TITRES_STAT!B795</f>
        <v>43154</v>
      </c>
      <c r="B792" s="6">
        <f>TITRES_STAT!D795</f>
        <v>12.029500000000001</v>
      </c>
      <c r="C792" s="2">
        <f t="shared" si="93"/>
        <v>-9.3299999999999272E-2</v>
      </c>
      <c r="D792" s="2">
        <f t="shared" si="94"/>
        <v>11.973599999999999</v>
      </c>
      <c r="E792" s="2">
        <f t="shared" si="96"/>
        <v>11.950289999999999</v>
      </c>
      <c r="F792" s="2">
        <f t="shared" si="97"/>
        <v>11.777085000000001</v>
      </c>
      <c r="G792" s="2">
        <f t="shared" si="91"/>
        <v>11.35684</v>
      </c>
      <c r="H792" s="2">
        <f t="shared" si="95"/>
        <v>11.359685000000002</v>
      </c>
      <c r="I792" s="2">
        <f t="array" ref="I792">SUMPRODUCT(B776:B795, (ROW(B776:B795)-ROW(B776)+1)) / (20*21/2)</f>
        <v>11.990436666666664</v>
      </c>
      <c r="J792" s="2">
        <f t="shared" si="98"/>
        <v>11.781516256103709</v>
      </c>
      <c r="K792" s="2">
        <f t="shared" si="92"/>
        <v>11.562144934568508</v>
      </c>
    </row>
    <row r="793" spans="1:11" ht="13.5" x14ac:dyDescent="0.25">
      <c r="A793" s="3">
        <f>TITRES_STAT!B796</f>
        <v>43157</v>
      </c>
      <c r="B793" s="6">
        <f>TITRES_STAT!D796</f>
        <v>12.1228</v>
      </c>
      <c r="C793" s="2">
        <f t="shared" si="93"/>
        <v>9.3299999999999272E-2</v>
      </c>
      <c r="D793" s="2">
        <f t="shared" si="94"/>
        <v>12.020219999999998</v>
      </c>
      <c r="E793" s="2">
        <f t="shared" si="96"/>
        <v>11.964279999999999</v>
      </c>
      <c r="F793" s="2">
        <f t="shared" si="97"/>
        <v>11.813685000000001</v>
      </c>
      <c r="G793" s="2">
        <f t="shared" si="91"/>
        <v>11.375490000000003</v>
      </c>
      <c r="H793" s="2">
        <f t="shared" si="95"/>
        <v>11.371028000000001</v>
      </c>
      <c r="I793" s="2">
        <f t="array" ref="I793">SUMPRODUCT(B777:B796, (ROW(B777:B796)-ROW(B777)+1)) / (20*21/2)</f>
        <v>12.012460476190476</v>
      </c>
      <c r="J793" s="2">
        <f t="shared" si="98"/>
        <v>11.814019469808118</v>
      </c>
      <c r="K793" s="2">
        <f t="shared" si="92"/>
        <v>11.584131407722685</v>
      </c>
    </row>
    <row r="794" spans="1:11" ht="13.5" x14ac:dyDescent="0.25">
      <c r="A794" s="3">
        <f>TITRES_STAT!B797</f>
        <v>43158</v>
      </c>
      <c r="B794" s="6">
        <f>TITRES_STAT!D797</f>
        <v>12.216100000000001</v>
      </c>
      <c r="C794" s="2">
        <f t="shared" si="93"/>
        <v>9.3300000000001049E-2</v>
      </c>
      <c r="D794" s="2">
        <f t="shared" si="94"/>
        <v>12.076179999999999</v>
      </c>
      <c r="E794" s="2">
        <f t="shared" si="96"/>
        <v>11.996919999999999</v>
      </c>
      <c r="F794" s="2">
        <f t="shared" si="97"/>
        <v>11.855650000000002</v>
      </c>
      <c r="G794" s="2">
        <f t="shared" si="91"/>
        <v>11.396006000000002</v>
      </c>
      <c r="H794" s="2">
        <f t="shared" si="95"/>
        <v>11.382882000000004</v>
      </c>
      <c r="I794" s="2">
        <f t="array" ref="I794">SUMPRODUCT(B778:B797, (ROW(B778:B797)-ROW(B778)+1)) / (20*21/2)</f>
        <v>12.026627142857143</v>
      </c>
      <c r="J794" s="2">
        <f t="shared" si="98"/>
        <v>11.852312853635917</v>
      </c>
      <c r="K794" s="2">
        <f t="shared" si="92"/>
        <v>11.608914489772776</v>
      </c>
    </row>
    <row r="795" spans="1:11" ht="13.5" x14ac:dyDescent="0.25">
      <c r="A795" s="3">
        <f>TITRES_STAT!B798</f>
        <v>43159</v>
      </c>
      <c r="B795" s="6">
        <f>TITRES_STAT!D798</f>
        <v>12.1228</v>
      </c>
      <c r="C795" s="2">
        <f t="shared" si="93"/>
        <v>-9.3300000000001049E-2</v>
      </c>
      <c r="D795" s="2">
        <f t="shared" si="94"/>
        <v>12.122800000000002</v>
      </c>
      <c r="E795" s="2">
        <f t="shared" si="96"/>
        <v>12.01557</v>
      </c>
      <c r="F795" s="2">
        <f t="shared" si="97"/>
        <v>11.891550000000002</v>
      </c>
      <c r="G795" s="2">
        <f t="shared" si="91"/>
        <v>11.419320000000003</v>
      </c>
      <c r="H795" s="2">
        <f t="shared" si="95"/>
        <v>11.394292000000005</v>
      </c>
      <c r="I795" s="2">
        <f t="array" ref="I795">SUMPRODUCT(B779:B798, (ROW(B779:B798)-ROW(B779)+1)) / (20*21/2)</f>
        <v>12.041857142857143</v>
      </c>
      <c r="J795" s="2">
        <f t="shared" si="98"/>
        <v>11.87807353424202</v>
      </c>
      <c r="K795" s="2">
        <f t="shared" si="92"/>
        <v>11.629066862722864</v>
      </c>
    </row>
    <row r="796" spans="1:11" ht="13.5" x14ac:dyDescent="0.25">
      <c r="A796" s="3">
        <f>TITRES_STAT!B799</f>
        <v>43160</v>
      </c>
      <c r="B796" s="6">
        <f>TITRES_STAT!D799</f>
        <v>12.1228</v>
      </c>
      <c r="C796" s="2">
        <f t="shared" si="93"/>
        <v>0</v>
      </c>
      <c r="D796" s="2">
        <f t="shared" si="94"/>
        <v>12.1228</v>
      </c>
      <c r="E796" s="2">
        <f t="shared" si="96"/>
        <v>12.038879999999999</v>
      </c>
      <c r="F796" s="2">
        <f t="shared" si="97"/>
        <v>11.927450000000004</v>
      </c>
      <c r="G796" s="2">
        <f t="shared" si="91"/>
        <v>11.442634000000004</v>
      </c>
      <c r="H796" s="2">
        <f t="shared" si="95"/>
        <v>11.405859000000005</v>
      </c>
      <c r="I796" s="2">
        <f t="array" ref="I796">SUMPRODUCT(B780:B799, (ROW(B780:B799)-ROW(B780)+1)) / (20*21/2)</f>
        <v>12.049762857142857</v>
      </c>
      <c r="J796" s="2">
        <f t="shared" si="98"/>
        <v>11.901380816695161</v>
      </c>
      <c r="K796" s="2">
        <f t="shared" si="92"/>
        <v>11.648428946537654</v>
      </c>
    </row>
    <row r="797" spans="1:11" ht="13.5" x14ac:dyDescent="0.25">
      <c r="A797" s="3">
        <f>TITRES_STAT!B800</f>
        <v>43161</v>
      </c>
      <c r="B797" s="6">
        <f>TITRES_STAT!D800</f>
        <v>12.0762</v>
      </c>
      <c r="C797" s="2">
        <f t="shared" si="93"/>
        <v>-4.6599999999999753E-2</v>
      </c>
      <c r="D797" s="2">
        <f t="shared" si="94"/>
        <v>12.13214</v>
      </c>
      <c r="E797" s="2">
        <f t="shared" si="96"/>
        <v>12.052869999999999</v>
      </c>
      <c r="F797" s="2">
        <f t="shared" si="97"/>
        <v>11.962885000000004</v>
      </c>
      <c r="G797" s="2">
        <f t="shared" si="91"/>
        <v>11.465948000000003</v>
      </c>
      <c r="H797" s="2">
        <f t="shared" si="95"/>
        <v>11.417305000000006</v>
      </c>
      <c r="I797" s="2">
        <f t="array" ref="I797">SUMPRODUCT(B781:B800, (ROW(B781:B800)-ROW(B781)+1)) / (20*21/2)</f>
        <v>12.056199523809521</v>
      </c>
      <c r="J797" s="2">
        <f t="shared" si="98"/>
        <v>11.918030262724194</v>
      </c>
      <c r="K797" s="2">
        <f t="shared" si="92"/>
        <v>11.665204281967551</v>
      </c>
    </row>
    <row r="798" spans="1:11" ht="13.5" x14ac:dyDescent="0.25">
      <c r="A798" s="3">
        <f>TITRES_STAT!B801</f>
        <v>43164</v>
      </c>
      <c r="B798" s="6">
        <f>TITRES_STAT!D801</f>
        <v>12.1228</v>
      </c>
      <c r="C798" s="2">
        <f t="shared" si="93"/>
        <v>4.6599999999999753E-2</v>
      </c>
      <c r="D798" s="2">
        <f t="shared" si="94"/>
        <v>12.13214</v>
      </c>
      <c r="E798" s="2">
        <f t="shared" si="96"/>
        <v>12.076179999999999</v>
      </c>
      <c r="F798" s="2">
        <f t="shared" si="97"/>
        <v>11.993190000000006</v>
      </c>
      <c r="G798" s="2">
        <f t="shared" si="91"/>
        <v>11.490286000000001</v>
      </c>
      <c r="H798" s="2">
        <f t="shared" si="95"/>
        <v>11.429051000000008</v>
      </c>
      <c r="I798" s="2">
        <f t="array" ref="I798">SUMPRODUCT(B782:B801, (ROW(B782:B801)-ROW(B782)+1)) / (20*21/2)</f>
        <v>12.057770476190477</v>
      </c>
      <c r="J798" s="2">
        <f t="shared" si="98"/>
        <v>11.937532142464748</v>
      </c>
      <c r="K798" s="2">
        <f t="shared" si="92"/>
        <v>11.683149212086471</v>
      </c>
    </row>
    <row r="799" spans="1:11" ht="13.5" x14ac:dyDescent="0.25">
      <c r="A799" s="3">
        <f>TITRES_STAT!B802</f>
        <v>43165</v>
      </c>
      <c r="B799" s="6">
        <f>TITRES_STAT!D802</f>
        <v>12.0762</v>
      </c>
      <c r="C799" s="2">
        <f t="shared" si="93"/>
        <v>-4.6599999999999753E-2</v>
      </c>
      <c r="D799" s="2">
        <f t="shared" si="94"/>
        <v>12.104159999999998</v>
      </c>
      <c r="E799" s="2">
        <f t="shared" si="96"/>
        <v>12.090169999999999</v>
      </c>
      <c r="F799" s="2">
        <f t="shared" si="97"/>
        <v>12.003915000000005</v>
      </c>
      <c r="G799" s="2">
        <f t="shared" si="91"/>
        <v>11.513972000000001</v>
      </c>
      <c r="H799" s="2">
        <f t="shared" si="95"/>
        <v>11.440653500000007</v>
      </c>
      <c r="I799" s="2">
        <f t="array" ref="I799">SUMPRODUCT(B783:B802, (ROW(B783:B802)-ROW(B783)+1)) / (20*21/2)</f>
        <v>12.062237619047618</v>
      </c>
      <c r="J799" s="2">
        <f t="shared" si="98"/>
        <v>11.950738605087155</v>
      </c>
      <c r="K799" s="2">
        <f t="shared" si="92"/>
        <v>11.698562968475237</v>
      </c>
    </row>
    <row r="800" spans="1:11" ht="13.5" x14ac:dyDescent="0.25">
      <c r="A800" s="3">
        <f>TITRES_STAT!B803</f>
        <v>43166</v>
      </c>
      <c r="B800" s="6">
        <f>TITRES_STAT!D803</f>
        <v>12.0715</v>
      </c>
      <c r="C800" s="2">
        <f t="shared" si="93"/>
        <v>-4.6999999999997044E-3</v>
      </c>
      <c r="D800" s="2">
        <f t="shared" si="94"/>
        <v>12.0939</v>
      </c>
      <c r="E800" s="2">
        <f t="shared" si="96"/>
        <v>12.10835</v>
      </c>
      <c r="F800" s="2">
        <f t="shared" si="97"/>
        <v>12.013005000000003</v>
      </c>
      <c r="G800" s="2">
        <f t="shared" si="91"/>
        <v>11.537284000000001</v>
      </c>
      <c r="H800" s="2">
        <f t="shared" si="95"/>
        <v>11.452165500000005</v>
      </c>
      <c r="I800" s="2">
        <f t="array" ref="I800">SUMPRODUCT(B784:B803, (ROW(B784:B803)-ROW(B784)+1)) / (20*21/2)</f>
        <v>12.079397142857143</v>
      </c>
      <c r="J800" s="2">
        <f t="shared" si="98"/>
        <v>11.962239690316951</v>
      </c>
      <c r="K800" s="2">
        <f t="shared" si="92"/>
        <v>11.713187950103659</v>
      </c>
    </row>
    <row r="801" spans="1:11" ht="13.5" x14ac:dyDescent="0.25">
      <c r="A801" s="3">
        <f>TITRES_STAT!B804</f>
        <v>43167</v>
      </c>
      <c r="B801" s="6">
        <f>TITRES_STAT!D804</f>
        <v>12.029500000000001</v>
      </c>
      <c r="C801" s="2">
        <f t="shared" si="93"/>
        <v>-4.1999999999999815E-2</v>
      </c>
      <c r="D801" s="2">
        <f t="shared" si="94"/>
        <v>12.075239999999999</v>
      </c>
      <c r="E801" s="2">
        <f t="shared" si="96"/>
        <v>12.099019999999999</v>
      </c>
      <c r="F801" s="2">
        <f t="shared" si="97"/>
        <v>12.019995000000005</v>
      </c>
      <c r="G801" s="2">
        <f t="shared" si="91"/>
        <v>11.559756</v>
      </c>
      <c r="H801" s="2">
        <f t="shared" si="95"/>
        <v>11.463467500000005</v>
      </c>
      <c r="I801" s="2">
        <f t="array" ref="I801">SUMPRODUCT(B785:B804, (ROW(B785:B804)-ROW(B785)+1)) / (20*21/2)</f>
        <v>12.10926238095238</v>
      </c>
      <c r="J801" s="2">
        <f t="shared" si="98"/>
        <v>11.968645434096288</v>
      </c>
      <c r="K801" s="2">
        <f t="shared" si="92"/>
        <v>11.725592344217242</v>
      </c>
    </row>
    <row r="802" spans="1:11" ht="13.5" x14ac:dyDescent="0.25">
      <c r="A802" s="3">
        <f>TITRES_STAT!B805</f>
        <v>43168</v>
      </c>
      <c r="B802" s="6">
        <f>TITRES_STAT!D805</f>
        <v>12.0669</v>
      </c>
      <c r="C802" s="2">
        <f t="shared" si="93"/>
        <v>3.7399999999999878E-2</v>
      </c>
      <c r="D802" s="2">
        <f t="shared" si="94"/>
        <v>12.07338</v>
      </c>
      <c r="E802" s="2">
        <f t="shared" si="96"/>
        <v>12.10276</v>
      </c>
      <c r="F802" s="2">
        <f t="shared" si="97"/>
        <v>12.026525000000003</v>
      </c>
      <c r="G802" s="2">
        <f t="shared" si="91"/>
        <v>11.583069999999999</v>
      </c>
      <c r="H802" s="2">
        <f t="shared" si="95"/>
        <v>11.473500000000003</v>
      </c>
      <c r="I802" s="2">
        <f t="array" ref="I802">SUMPRODUCT(B786:B805, (ROW(B786:B805)-ROW(B786)+1)) / (20*21/2)</f>
        <v>12.146253333333334</v>
      </c>
      <c r="J802" s="2">
        <f t="shared" si="98"/>
        <v>11.978003011801404</v>
      </c>
      <c r="K802" s="2">
        <f t="shared" si="92"/>
        <v>11.738976958169507</v>
      </c>
    </row>
    <row r="803" spans="1:11" ht="13.5" x14ac:dyDescent="0.25">
      <c r="A803" s="3">
        <f>TITRES_STAT!B806</f>
        <v>43171</v>
      </c>
      <c r="B803" s="6">
        <f>TITRES_STAT!D806</f>
        <v>12.2067</v>
      </c>
      <c r="C803" s="2">
        <f t="shared" si="93"/>
        <v>0.13979999999999926</v>
      </c>
      <c r="D803" s="2">
        <f t="shared" si="94"/>
        <v>12.090160000000001</v>
      </c>
      <c r="E803" s="2">
        <f t="shared" si="96"/>
        <v>12.111149999999999</v>
      </c>
      <c r="F803" s="2">
        <f t="shared" si="97"/>
        <v>12.037715000000002</v>
      </c>
      <c r="G803" s="2">
        <f t="shared" si="91"/>
        <v>11.600134000000001</v>
      </c>
      <c r="H803" s="2">
        <f t="shared" si="95"/>
        <v>11.483694000000007</v>
      </c>
      <c r="I803" s="2">
        <f t="array" ref="I803">SUMPRODUCT(B787:B806, (ROW(B787:B806)-ROW(B787)+1)) / (20*21/2)</f>
        <v>12.203001904761905</v>
      </c>
      <c r="J803" s="2">
        <f t="shared" si="98"/>
        <v>11.999783677344126</v>
      </c>
      <c r="K803" s="2">
        <f t="shared" si="92"/>
        <v>11.757319038241292</v>
      </c>
    </row>
    <row r="804" spans="1:11" ht="13.5" x14ac:dyDescent="0.25">
      <c r="A804" s="3">
        <f>TITRES_STAT!B807</f>
        <v>43172</v>
      </c>
      <c r="B804" s="6">
        <f>TITRES_STAT!D807</f>
        <v>12.3513</v>
      </c>
      <c r="C804" s="2">
        <f t="shared" si="93"/>
        <v>0.14460000000000051</v>
      </c>
      <c r="D804" s="2">
        <f t="shared" si="94"/>
        <v>12.14518</v>
      </c>
      <c r="E804" s="2">
        <f t="shared" si="96"/>
        <v>12.124669999999998</v>
      </c>
      <c r="F804" s="2">
        <f t="shared" si="97"/>
        <v>12.060795000000002</v>
      </c>
      <c r="G804" s="2">
        <f t="shared" si="91"/>
        <v>11.623353999999999</v>
      </c>
      <c r="H804" s="2">
        <f t="shared" si="95"/>
        <v>11.494812500000005</v>
      </c>
      <c r="I804" s="2">
        <f t="array" ref="I804">SUMPRODUCT(B788:B807, (ROW(B788:B807)-ROW(B788)+1)) / (20*21/2)</f>
        <v>12.255976190476192</v>
      </c>
      <c r="J804" s="2">
        <f t="shared" si="98"/>
        <v>12.033261422358972</v>
      </c>
      <c r="K804" s="2">
        <f t="shared" si="92"/>
        <v>11.780612409290653</v>
      </c>
    </row>
    <row r="805" spans="1:11" ht="13.5" x14ac:dyDescent="0.25">
      <c r="A805" s="3">
        <f>TITRES_STAT!B808</f>
        <v>43173</v>
      </c>
      <c r="B805" s="6">
        <f>TITRES_STAT!D808</f>
        <v>12.449199999999999</v>
      </c>
      <c r="C805" s="2">
        <f t="shared" si="93"/>
        <v>9.789999999999921E-2</v>
      </c>
      <c r="D805" s="2">
        <f t="shared" si="94"/>
        <v>12.22072</v>
      </c>
      <c r="E805" s="2">
        <f t="shared" si="96"/>
        <v>12.157309999999999</v>
      </c>
      <c r="F805" s="2">
        <f t="shared" si="97"/>
        <v>12.086440000000001</v>
      </c>
      <c r="G805" s="2">
        <f t="shared" si="91"/>
        <v>11.648626000000002</v>
      </c>
      <c r="H805" s="2">
        <f t="shared" si="95"/>
        <v>11.506420500000006</v>
      </c>
      <c r="I805" s="2">
        <f t="array" ref="I805">SUMPRODUCT(B789:B808, (ROW(B789:B808)-ROW(B789)+1)) / (20*21/2)</f>
        <v>12.318721904761903</v>
      </c>
      <c r="J805" s="2">
        <f t="shared" si="98"/>
        <v>12.072874620229546</v>
      </c>
      <c r="K805" s="2">
        <f t="shared" si="92"/>
        <v>11.806831530494941</v>
      </c>
    </row>
    <row r="806" spans="1:11" ht="13.5" x14ac:dyDescent="0.25">
      <c r="A806" s="3">
        <f>TITRES_STAT!B809</f>
        <v>43174</v>
      </c>
      <c r="B806" s="6">
        <f>TITRES_STAT!D809</f>
        <v>12.6823</v>
      </c>
      <c r="C806" s="2">
        <f t="shared" si="93"/>
        <v>0.23310000000000031</v>
      </c>
      <c r="D806" s="2">
        <f t="shared" si="94"/>
        <v>12.351279999999999</v>
      </c>
      <c r="E806" s="2">
        <f t="shared" si="96"/>
        <v>12.21326</v>
      </c>
      <c r="F806" s="2">
        <f t="shared" si="97"/>
        <v>12.126070000000002</v>
      </c>
      <c r="G806" s="2">
        <f t="shared" si="91"/>
        <v>11.679398000000001</v>
      </c>
      <c r="H806" s="2">
        <f t="shared" si="95"/>
        <v>11.519216500000006</v>
      </c>
      <c r="I806" s="2">
        <f t="array" ref="I806">SUMPRODUCT(B790:B809, (ROW(B790:B809)-ROW(B790)+1)) / (20*21/2)</f>
        <v>12.377027142857141</v>
      </c>
      <c r="J806" s="2">
        <f t="shared" si="98"/>
        <v>12.130915132588637</v>
      </c>
      <c r="K806" s="2">
        <f t="shared" si="92"/>
        <v>11.841163627338277</v>
      </c>
    </row>
    <row r="807" spans="1:11" ht="13.5" x14ac:dyDescent="0.25">
      <c r="A807" s="3">
        <f>TITRES_STAT!B810</f>
        <v>43175</v>
      </c>
      <c r="B807" s="6">
        <f>TITRES_STAT!D810</f>
        <v>12.6823</v>
      </c>
      <c r="C807" s="2">
        <f t="shared" si="93"/>
        <v>0</v>
      </c>
      <c r="D807" s="2">
        <f t="shared" si="94"/>
        <v>12.474359999999999</v>
      </c>
      <c r="E807" s="2">
        <f t="shared" si="96"/>
        <v>12.273869999999999</v>
      </c>
      <c r="F807" s="2">
        <f t="shared" si="97"/>
        <v>12.16337</v>
      </c>
      <c r="G807" s="2">
        <f t="shared" si="91"/>
        <v>11.709424000000002</v>
      </c>
      <c r="H807" s="2">
        <f t="shared" si="95"/>
        <v>11.532079500000007</v>
      </c>
      <c r="I807" s="2">
        <f t="array" ref="I807">SUMPRODUCT(B791:B810, (ROW(B791:B810)-ROW(B791)+1)) / (20*21/2)</f>
        <v>12.43111380952381</v>
      </c>
      <c r="J807" s="2">
        <f t="shared" si="98"/>
        <v>12.183427977104005</v>
      </c>
      <c r="K807" s="2">
        <f t="shared" si="92"/>
        <v>11.874149367442659</v>
      </c>
    </row>
    <row r="808" spans="1:11" ht="13.5" x14ac:dyDescent="0.25">
      <c r="A808" s="3">
        <f>TITRES_STAT!B811</f>
        <v>43178</v>
      </c>
      <c r="B808" s="6">
        <f>TITRES_STAT!D811</f>
        <v>12.8222</v>
      </c>
      <c r="C808" s="2">
        <f t="shared" si="93"/>
        <v>0.1399000000000008</v>
      </c>
      <c r="D808" s="2">
        <f t="shared" si="94"/>
        <v>12.59746</v>
      </c>
      <c r="E808" s="2">
        <f t="shared" si="96"/>
        <v>12.34381</v>
      </c>
      <c r="F808" s="2">
        <f t="shared" si="97"/>
        <v>12.209995000000001</v>
      </c>
      <c r="G808" s="2">
        <f t="shared" si="91"/>
        <v>11.742248000000002</v>
      </c>
      <c r="H808" s="2">
        <f t="shared" si="95"/>
        <v>11.546897000000007</v>
      </c>
      <c r="I808" s="2">
        <f t="array" ref="I808">SUMPRODUCT(B792:B811, (ROW(B792:B811)-ROW(B792)+1)) / (20*21/2)</f>
        <v>12.480759999999998</v>
      </c>
      <c r="J808" s="2">
        <f t="shared" si="98"/>
        <v>12.244263407856005</v>
      </c>
      <c r="K808" s="2">
        <f t="shared" si="92"/>
        <v>11.911327823621379</v>
      </c>
    </row>
    <row r="809" spans="1:11" ht="13.5" x14ac:dyDescent="0.25">
      <c r="A809" s="3">
        <f>TITRES_STAT!B812</f>
        <v>43180</v>
      </c>
      <c r="B809" s="6">
        <f>TITRES_STAT!D812</f>
        <v>12.8222</v>
      </c>
      <c r="C809" s="2">
        <f t="shared" si="93"/>
        <v>0</v>
      </c>
      <c r="D809" s="2">
        <f t="shared" si="94"/>
        <v>12.691640000000001</v>
      </c>
      <c r="E809" s="2">
        <f t="shared" si="96"/>
        <v>12.418409999999998</v>
      </c>
      <c r="F809" s="2">
        <f t="shared" si="97"/>
        <v>12.254290000000001</v>
      </c>
      <c r="G809" s="2">
        <f t="shared" si="91"/>
        <v>11.775166000000002</v>
      </c>
      <c r="H809" s="2">
        <f t="shared" si="95"/>
        <v>11.561042000000008</v>
      </c>
      <c r="I809" s="2">
        <f t="array" ref="I809">SUMPRODUCT(B793:B812, (ROW(B793:B812)-ROW(B793)+1)) / (20*21/2)</f>
        <v>12.522637619047618</v>
      </c>
      <c r="J809" s="2">
        <f t="shared" si="98"/>
        <v>12.299304988060195</v>
      </c>
      <c r="K809" s="2">
        <f t="shared" si="92"/>
        <v>11.947048301126424</v>
      </c>
    </row>
    <row r="810" spans="1:11" ht="13.5" x14ac:dyDescent="0.25">
      <c r="A810" s="3">
        <f>TITRES_STAT!B813</f>
        <v>43181</v>
      </c>
      <c r="B810" s="6">
        <f>TITRES_STAT!D813</f>
        <v>12.8222</v>
      </c>
      <c r="C810" s="2">
        <f t="shared" si="93"/>
        <v>0</v>
      </c>
      <c r="D810" s="2">
        <f t="shared" si="94"/>
        <v>12.76624</v>
      </c>
      <c r="E810" s="2">
        <f t="shared" si="96"/>
        <v>12.493479999999998</v>
      </c>
      <c r="F810" s="2">
        <f t="shared" si="97"/>
        <v>12.300915000000002</v>
      </c>
      <c r="G810" s="2">
        <f t="shared" si="91"/>
        <v>11.80827</v>
      </c>
      <c r="H810" s="2">
        <f t="shared" si="95"/>
        <v>11.574649500000007</v>
      </c>
      <c r="I810" s="2">
        <f t="array" ref="I810">SUMPRODUCT(B794:B813, (ROW(B794:B813)-ROW(B794)+1)) / (20*21/2)</f>
        <v>12.556076666666668</v>
      </c>
      <c r="J810" s="2">
        <f t="shared" si="98"/>
        <v>12.349104513006843</v>
      </c>
      <c r="K810" s="2">
        <f t="shared" si="92"/>
        <v>11.981367975592054</v>
      </c>
    </row>
    <row r="811" spans="1:11" ht="13.5" x14ac:dyDescent="0.25">
      <c r="A811" s="3">
        <f>TITRES_STAT!B814</f>
        <v>43182</v>
      </c>
      <c r="B811" s="6">
        <f>TITRES_STAT!D814</f>
        <v>12.8222</v>
      </c>
      <c r="C811" s="2">
        <f t="shared" si="93"/>
        <v>0</v>
      </c>
      <c r="D811" s="2">
        <f t="shared" si="94"/>
        <v>12.794220000000001</v>
      </c>
      <c r="E811" s="2">
        <f t="shared" si="96"/>
        <v>12.572749999999997</v>
      </c>
      <c r="F811" s="2">
        <f t="shared" si="97"/>
        <v>12.335885000000001</v>
      </c>
      <c r="G811" s="2">
        <f t="shared" si="91"/>
        <v>11.842773999999995</v>
      </c>
      <c r="H811" s="2">
        <f t="shared" si="95"/>
        <v>11.588234500000008</v>
      </c>
      <c r="I811" s="2">
        <f t="array" ref="I811">SUMPRODUCT(B795:B814, (ROW(B795:B814)-ROW(B795)+1)) / (20*21/2)</f>
        <v>12.583099047619045</v>
      </c>
      <c r="J811" s="2">
        <f t="shared" si="98"/>
        <v>12.394161226053811</v>
      </c>
      <c r="K811" s="2">
        <f t="shared" si="92"/>
        <v>12.014341780470797</v>
      </c>
    </row>
    <row r="812" spans="1:11" ht="13.5" x14ac:dyDescent="0.25">
      <c r="A812" s="3">
        <f>TITRES_STAT!B815</f>
        <v>43185</v>
      </c>
      <c r="B812" s="6">
        <f>TITRES_STAT!D815</f>
        <v>12.775600000000001</v>
      </c>
      <c r="C812" s="2">
        <f t="shared" si="93"/>
        <v>-4.6599999999999753E-2</v>
      </c>
      <c r="D812" s="2">
        <f t="shared" si="94"/>
        <v>12.812880000000002</v>
      </c>
      <c r="E812" s="2">
        <f t="shared" si="96"/>
        <v>12.643619999999997</v>
      </c>
      <c r="F812" s="2">
        <f t="shared" si="97"/>
        <v>12.373190000000003</v>
      </c>
      <c r="G812" s="2">
        <f t="shared" si="91"/>
        <v>11.878209999999997</v>
      </c>
      <c r="H812" s="2">
        <f t="shared" si="95"/>
        <v>11.602819000000009</v>
      </c>
      <c r="I812" s="2">
        <f t="array" ref="I812">SUMPRODUCT(B796:B815, (ROW(B796:B815)-ROW(B796)+1)) / (20*21/2)</f>
        <v>12.598555238095239</v>
      </c>
      <c r="J812" s="2">
        <f t="shared" si="98"/>
        <v>12.430488728334401</v>
      </c>
      <c r="K812" s="2">
        <f t="shared" si="92"/>
        <v>12.044195043981748</v>
      </c>
    </row>
    <row r="813" spans="1:11" ht="13.5" x14ac:dyDescent="0.25">
      <c r="A813" s="3">
        <f>TITRES_STAT!B816</f>
        <v>43186</v>
      </c>
      <c r="B813" s="6">
        <f>TITRES_STAT!D816</f>
        <v>12.724299999999999</v>
      </c>
      <c r="C813" s="2">
        <f t="shared" si="93"/>
        <v>-5.1300000000001234E-2</v>
      </c>
      <c r="D813" s="2">
        <f t="shared" si="94"/>
        <v>12.793299999999999</v>
      </c>
      <c r="E813" s="2">
        <f t="shared" si="96"/>
        <v>12.695379999999998</v>
      </c>
      <c r="F813" s="2">
        <f t="shared" si="97"/>
        <v>12.403265000000001</v>
      </c>
      <c r="G813" s="2">
        <f t="shared" si="91"/>
        <v>11.915417999999995</v>
      </c>
      <c r="H813" s="2">
        <f t="shared" si="95"/>
        <v>11.616049000000007</v>
      </c>
      <c r="I813" s="2">
        <f t="array" ref="I813">SUMPRODUCT(B797:B816, (ROW(B797:B816)-ROW(B797)+1)) / (20*21/2)</f>
        <v>12.620229047619048</v>
      </c>
      <c r="J813" s="2">
        <f t="shared" si="98"/>
        <v>12.458470754207315</v>
      </c>
      <c r="K813" s="2">
        <f t="shared" si="92"/>
        <v>12.070865826570699</v>
      </c>
    </row>
    <row r="814" spans="1:11" ht="13.5" x14ac:dyDescent="0.25">
      <c r="A814" s="3">
        <f>TITRES_STAT!B817</f>
        <v>43187</v>
      </c>
      <c r="B814" s="6">
        <f>TITRES_STAT!D817</f>
        <v>12.686999999999999</v>
      </c>
      <c r="C814" s="2">
        <f t="shared" si="93"/>
        <v>-3.7300000000000111E-2</v>
      </c>
      <c r="D814" s="2">
        <f t="shared" si="94"/>
        <v>12.766259999999999</v>
      </c>
      <c r="E814" s="2">
        <f t="shared" si="96"/>
        <v>12.728949999999999</v>
      </c>
      <c r="F814" s="2">
        <f t="shared" si="97"/>
        <v>12.426810000000001</v>
      </c>
      <c r="G814" s="2">
        <f t="shared" si="91"/>
        <v>11.953745999999997</v>
      </c>
      <c r="H814" s="2">
        <f t="shared" si="95"/>
        <v>11.629070000000006</v>
      </c>
      <c r="I814" s="2">
        <f t="array" ref="I814">SUMPRODUCT(B798:B817, (ROW(B798:B817)-ROW(B798)+1)) / (20*21/2)</f>
        <v>12.653022380952381</v>
      </c>
      <c r="J814" s="2">
        <f t="shared" si="98"/>
        <v>12.480235444282808</v>
      </c>
      <c r="K814" s="2">
        <f t="shared" si="92"/>
        <v>12.095027951018908</v>
      </c>
    </row>
    <row r="815" spans="1:11" ht="13.5" x14ac:dyDescent="0.25">
      <c r="A815" s="3">
        <f>TITRES_STAT!B818</f>
        <v>43188</v>
      </c>
      <c r="B815" s="6">
        <f>TITRES_STAT!D818</f>
        <v>12.5891</v>
      </c>
      <c r="C815" s="2">
        <f t="shared" si="93"/>
        <v>-9.789999999999921E-2</v>
      </c>
      <c r="D815" s="2">
        <f t="shared" si="94"/>
        <v>12.71964</v>
      </c>
      <c r="E815" s="2">
        <f t="shared" si="96"/>
        <v>12.742940000000001</v>
      </c>
      <c r="F815" s="2">
        <f t="shared" si="97"/>
        <v>12.450125000000003</v>
      </c>
      <c r="G815" s="2">
        <f t="shared" si="91"/>
        <v>11.984519999999996</v>
      </c>
      <c r="H815" s="2">
        <f t="shared" si="95"/>
        <v>11.641601500000009</v>
      </c>
      <c r="I815" s="2">
        <f t="array" ref="I815">SUMPRODUCT(B799:B818, (ROW(B799:B818)-ROW(B799)+1)) / (20*21/2)</f>
        <v>12.680044285714285</v>
      </c>
      <c r="J815" s="2">
        <f t="shared" si="98"/>
        <v>12.490603497208255</v>
      </c>
      <c r="K815" s="2">
        <f t="shared" si="92"/>
        <v>12.114403325488755</v>
      </c>
    </row>
    <row r="816" spans="1:11" ht="13.5" x14ac:dyDescent="0.25">
      <c r="A816" s="3">
        <f>TITRES_STAT!B819</f>
        <v>43189</v>
      </c>
      <c r="B816" s="6">
        <f>TITRES_STAT!D819</f>
        <v>12.6777</v>
      </c>
      <c r="C816" s="2">
        <f t="shared" si="93"/>
        <v>8.8599999999999568E-2</v>
      </c>
      <c r="D816" s="2">
        <f t="shared" si="94"/>
        <v>12.690740000000002</v>
      </c>
      <c r="E816" s="2">
        <f t="shared" si="96"/>
        <v>12.74248</v>
      </c>
      <c r="F816" s="2">
        <f t="shared" si="97"/>
        <v>12.477870000000001</v>
      </c>
      <c r="G816" s="2">
        <f t="shared" si="91"/>
        <v>12.017065999999998</v>
      </c>
      <c r="H816" s="2">
        <f t="shared" si="95"/>
        <v>11.655696500000008</v>
      </c>
      <c r="I816" s="2">
        <f t="array" ref="I816">SUMPRODUCT(B800:B819, (ROW(B800:B819)-ROW(B800)+1)) / (20*21/2)</f>
        <v>12.701180000000001</v>
      </c>
      <c r="J816" s="2">
        <f t="shared" si="98"/>
        <v>12.50842221175985</v>
      </c>
      <c r="K816" s="2">
        <f t="shared" si="92"/>
        <v>12.136493391155863</v>
      </c>
    </row>
    <row r="817" spans="1:11" ht="13.5" x14ac:dyDescent="0.25">
      <c r="A817" s="3">
        <f>TITRES_STAT!B820</f>
        <v>43192</v>
      </c>
      <c r="B817" s="6">
        <f>TITRES_STAT!D820</f>
        <v>12.8222</v>
      </c>
      <c r="C817" s="2">
        <f t="shared" si="93"/>
        <v>0.14450000000000074</v>
      </c>
      <c r="D817" s="2">
        <f t="shared" si="94"/>
        <v>12.700060000000001</v>
      </c>
      <c r="E817" s="2">
        <f t="shared" si="96"/>
        <v>12.75647</v>
      </c>
      <c r="F817" s="2">
        <f t="shared" si="97"/>
        <v>12.515170000000001</v>
      </c>
      <c r="G817" s="2">
        <f t="shared" si="91"/>
        <v>12.052501999999995</v>
      </c>
      <c r="H817" s="2">
        <f t="shared" si="95"/>
        <v>11.669416000000007</v>
      </c>
      <c r="I817" s="2">
        <f t="array" ref="I817">SUMPRODUCT(B801:B820, (ROW(B801:B820)-ROW(B801)+1)) / (20*21/2)</f>
        <v>12.701693333333335</v>
      </c>
      <c r="J817" s="2">
        <f t="shared" si="98"/>
        <v>12.538305810639864</v>
      </c>
      <c r="K817" s="2">
        <f t="shared" si="92"/>
        <v>12.163383846404653</v>
      </c>
    </row>
    <row r="818" spans="1:11" ht="13.5" x14ac:dyDescent="0.25">
      <c r="A818" s="3">
        <f>TITRES_STAT!B821</f>
        <v>43193</v>
      </c>
      <c r="B818" s="6">
        <f>TITRES_STAT!D821</f>
        <v>12.7989</v>
      </c>
      <c r="C818" s="2">
        <f t="shared" si="93"/>
        <v>-2.3300000000000765E-2</v>
      </c>
      <c r="D818" s="2">
        <f t="shared" si="94"/>
        <v>12.714980000000001</v>
      </c>
      <c r="E818" s="2">
        <f t="shared" si="96"/>
        <v>12.75414</v>
      </c>
      <c r="F818" s="2">
        <f t="shared" si="97"/>
        <v>12.548975000000002</v>
      </c>
      <c r="G818" s="2">
        <f t="shared" ref="G818:G881" si="99">AVERAGE(B769:B818)</f>
        <v>12.084953999999996</v>
      </c>
      <c r="H818" s="2">
        <f t="shared" si="95"/>
        <v>11.683019000000007</v>
      </c>
      <c r="I818" s="2">
        <f t="array" ref="I818">SUMPRODUCT(B802:B821, (ROW(B802:B821)-ROW(B802)+1)) / (20*21/2)</f>
        <v>12.704180000000001</v>
      </c>
      <c r="J818" s="2">
        <f t="shared" si="98"/>
        <v>12.563124304864639</v>
      </c>
      <c r="K818" s="2">
        <f t="shared" si="92"/>
        <v>12.188306048506432</v>
      </c>
    </row>
    <row r="819" spans="1:11" ht="13.5" x14ac:dyDescent="0.25">
      <c r="A819" s="3">
        <f>TITRES_STAT!B822</f>
        <v>43194</v>
      </c>
      <c r="B819" s="6">
        <f>TITRES_STAT!D822</f>
        <v>12.770899999999999</v>
      </c>
      <c r="C819" s="2">
        <f t="shared" si="93"/>
        <v>-2.8000000000000469E-2</v>
      </c>
      <c r="D819" s="2">
        <f t="shared" si="94"/>
        <v>12.73176</v>
      </c>
      <c r="E819" s="2">
        <f t="shared" si="96"/>
        <v>12.74901</v>
      </c>
      <c r="F819" s="2">
        <f t="shared" si="97"/>
        <v>12.58371</v>
      </c>
      <c r="G819" s="2">
        <f t="shared" si="99"/>
        <v>12.116565999999995</v>
      </c>
      <c r="H819" s="2">
        <f t="shared" si="95"/>
        <v>11.696594000000006</v>
      </c>
      <c r="I819" s="2">
        <f t="array" ref="I819">SUMPRODUCT(B803:B822, (ROW(B803:B822)-ROW(B803)+1)) / (20*21/2)</f>
        <v>12.699341904761907</v>
      </c>
      <c r="J819" s="2">
        <f t="shared" si="98"/>
        <v>12.582912466306102</v>
      </c>
      <c r="K819" s="2">
        <f t="shared" ref="K819:K882" si="100">$K$4*B819+(1-$K$4)*K818</f>
        <v>12.211152870133631</v>
      </c>
    </row>
    <row r="820" spans="1:11" ht="13.5" x14ac:dyDescent="0.25">
      <c r="A820" s="3">
        <f>TITRES_STAT!B823</f>
        <v>43195</v>
      </c>
      <c r="B820" s="6">
        <f>TITRES_STAT!D823</f>
        <v>12.5891</v>
      </c>
      <c r="C820" s="2">
        <f t="shared" si="93"/>
        <v>-0.18179999999999907</v>
      </c>
      <c r="D820" s="2">
        <f t="shared" si="94"/>
        <v>12.73176</v>
      </c>
      <c r="E820" s="2">
        <f t="shared" si="96"/>
        <v>12.7257</v>
      </c>
      <c r="F820" s="2">
        <f t="shared" si="97"/>
        <v>12.609590000000001</v>
      </c>
      <c r="G820" s="2">
        <f t="shared" si="99"/>
        <v>12.144541999999996</v>
      </c>
      <c r="H820" s="2">
        <f t="shared" si="95"/>
        <v>11.709125500000006</v>
      </c>
      <c r="I820" s="2">
        <f t="array" ref="I820">SUMPRODUCT(B804:B823, (ROW(B804:B823)-ROW(B804)+1)) / (20*21/2)</f>
        <v>12.692017142857143</v>
      </c>
      <c r="J820" s="2">
        <f t="shared" si="98"/>
        <v>12.58350175522933</v>
      </c>
      <c r="K820" s="2">
        <f t="shared" si="100"/>
        <v>12.225974326206822</v>
      </c>
    </row>
    <row r="821" spans="1:11" ht="13.5" x14ac:dyDescent="0.25">
      <c r="A821" s="3">
        <f>TITRES_STAT!B824</f>
        <v>43196</v>
      </c>
      <c r="B821" s="6">
        <f>TITRES_STAT!D824</f>
        <v>12.6357</v>
      </c>
      <c r="C821" s="2">
        <f t="shared" si="93"/>
        <v>4.6599999999999753E-2</v>
      </c>
      <c r="D821" s="2">
        <f t="shared" si="94"/>
        <v>12.72336</v>
      </c>
      <c r="E821" s="2">
        <f t="shared" si="96"/>
        <v>12.707050000000001</v>
      </c>
      <c r="F821" s="2">
        <f t="shared" si="97"/>
        <v>12.639900000000001</v>
      </c>
      <c r="G821" s="2">
        <f t="shared" si="99"/>
        <v>12.173544</v>
      </c>
      <c r="H821" s="2">
        <f t="shared" si="95"/>
        <v>11.719649500000004</v>
      </c>
      <c r="I821" s="2">
        <f t="array" ref="I821">SUMPRODUCT(B805:B824, (ROW(B805:B824)-ROW(B805)+1)) / (20*21/2)</f>
        <v>12.682871428571429</v>
      </c>
      <c r="J821" s="2">
        <f t="shared" si="98"/>
        <v>12.58847301663606</v>
      </c>
      <c r="K821" s="2">
        <f t="shared" si="100"/>
        <v>12.242041999688908</v>
      </c>
    </row>
    <row r="822" spans="1:11" ht="13.5" x14ac:dyDescent="0.25">
      <c r="A822" s="3">
        <f>TITRES_STAT!B825</f>
        <v>43200</v>
      </c>
      <c r="B822" s="6">
        <f>TITRES_STAT!D825</f>
        <v>12.5891</v>
      </c>
      <c r="C822" s="2">
        <f t="shared" si="93"/>
        <v>-4.6599999999999753E-2</v>
      </c>
      <c r="D822" s="2">
        <f t="shared" si="94"/>
        <v>12.676740000000001</v>
      </c>
      <c r="E822" s="2">
        <f t="shared" si="96"/>
        <v>12.6884</v>
      </c>
      <c r="F822" s="2">
        <f t="shared" si="97"/>
        <v>12.666009999999998</v>
      </c>
      <c r="G822" s="2">
        <f t="shared" si="99"/>
        <v>12.197789999999999</v>
      </c>
      <c r="H822" s="2">
        <f t="shared" si="95"/>
        <v>11.729716500000006</v>
      </c>
      <c r="I822" s="2">
        <f t="array" ref="I822">SUMPRODUCT(B806:B825, (ROW(B806:B825)-ROW(B806)+1)) / (20*21/2)</f>
        <v>12.672593333333333</v>
      </c>
      <c r="J822" s="2">
        <f t="shared" si="98"/>
        <v>12.588532729337388</v>
      </c>
      <c r="K822" s="2">
        <f t="shared" si="100"/>
        <v>12.255652117348166</v>
      </c>
    </row>
    <row r="823" spans="1:11" ht="13.5" x14ac:dyDescent="0.25">
      <c r="A823" s="3">
        <f>TITRES_STAT!B826</f>
        <v>43201</v>
      </c>
      <c r="B823" s="6">
        <f>TITRES_STAT!D826</f>
        <v>12.5891</v>
      </c>
      <c r="C823" s="2">
        <f t="shared" si="93"/>
        <v>0</v>
      </c>
      <c r="D823" s="2">
        <f t="shared" si="94"/>
        <v>12.634780000000001</v>
      </c>
      <c r="E823" s="2">
        <f t="shared" si="96"/>
        <v>12.67488</v>
      </c>
      <c r="F823" s="2">
        <f t="shared" si="97"/>
        <v>12.685130000000001</v>
      </c>
      <c r="G823" s="2">
        <f t="shared" si="99"/>
        <v>12.221756000000001</v>
      </c>
      <c r="H823" s="2">
        <f t="shared" si="95"/>
        <v>11.739783500000009</v>
      </c>
      <c r="I823" s="2">
        <f t="array" ref="I823">SUMPRODUCT(B807:B826, (ROW(B807:B826)-ROW(B807)+1)) / (20*21/2)</f>
        <v>12.683849047619047</v>
      </c>
      <c r="J823" s="2">
        <f t="shared" si="98"/>
        <v>12.588586755114779</v>
      </c>
      <c r="K823" s="2">
        <f t="shared" si="100"/>
        <v>12.268728504903139</v>
      </c>
    </row>
    <row r="824" spans="1:11" ht="13.5" x14ac:dyDescent="0.25">
      <c r="A824" s="3">
        <f>TITRES_STAT!B827</f>
        <v>43202</v>
      </c>
      <c r="B824" s="6">
        <f>TITRES_STAT!D827</f>
        <v>12.5891</v>
      </c>
      <c r="C824" s="2">
        <f t="shared" si="93"/>
        <v>0</v>
      </c>
      <c r="D824" s="2">
        <f t="shared" si="94"/>
        <v>12.598420000000001</v>
      </c>
      <c r="E824" s="2">
        <f t="shared" si="96"/>
        <v>12.665090000000001</v>
      </c>
      <c r="F824" s="2">
        <f t="shared" si="97"/>
        <v>12.697019999999998</v>
      </c>
      <c r="G824" s="2">
        <f t="shared" si="99"/>
        <v>12.246002000000002</v>
      </c>
      <c r="H824" s="2">
        <f t="shared" si="95"/>
        <v>11.749850500000006</v>
      </c>
      <c r="I824" s="2">
        <f t="array" ref="I824">SUMPRODUCT(B808:B827, (ROW(B808:B827)-ROW(B808)+1)) / (20*21/2)</f>
        <v>12.702876666666667</v>
      </c>
      <c r="J824" s="2">
        <f t="shared" si="98"/>
        <v>12.588635635580038</v>
      </c>
      <c r="K824" s="2">
        <f t="shared" si="100"/>
        <v>12.281292092946153</v>
      </c>
    </row>
    <row r="825" spans="1:11" ht="13.5" x14ac:dyDescent="0.25">
      <c r="A825" s="3">
        <f>TITRES_STAT!B828</f>
        <v>43203</v>
      </c>
      <c r="B825" s="6">
        <f>TITRES_STAT!D828</f>
        <v>12.5891</v>
      </c>
      <c r="C825" s="2">
        <f t="shared" si="93"/>
        <v>0</v>
      </c>
      <c r="D825" s="2">
        <f t="shared" si="94"/>
        <v>12.598420000000001</v>
      </c>
      <c r="E825" s="2">
        <f t="shared" si="96"/>
        <v>12.665090000000001</v>
      </c>
      <c r="F825" s="2">
        <f t="shared" si="97"/>
        <v>12.704015000000002</v>
      </c>
      <c r="G825" s="2">
        <f t="shared" si="99"/>
        <v>12.269688000000004</v>
      </c>
      <c r="H825" s="2">
        <f t="shared" si="95"/>
        <v>11.759805500000009</v>
      </c>
      <c r="I825" s="2">
        <f t="array" ref="I825">SUMPRODUCT(B809:B828, (ROW(B809:B828)-ROW(B809)+1)) / (20*21/2)</f>
        <v>12.723035238095235</v>
      </c>
      <c r="J825" s="2">
        <f t="shared" si="98"/>
        <v>12.588679860762893</v>
      </c>
      <c r="K825" s="2">
        <f t="shared" si="100"/>
        <v>12.29336299126199</v>
      </c>
    </row>
    <row r="826" spans="1:11" ht="13.5" x14ac:dyDescent="0.25">
      <c r="A826" s="3">
        <f>TITRES_STAT!B829</f>
        <v>43206</v>
      </c>
      <c r="B826" s="6">
        <f>TITRES_STAT!D829</f>
        <v>12.8222</v>
      </c>
      <c r="C826" s="2">
        <f t="shared" si="93"/>
        <v>0.23310000000000031</v>
      </c>
      <c r="D826" s="2">
        <f t="shared" si="94"/>
        <v>12.635720000000001</v>
      </c>
      <c r="E826" s="2">
        <f t="shared" si="96"/>
        <v>12.679539999999999</v>
      </c>
      <c r="F826" s="2">
        <f t="shared" si="97"/>
        <v>12.711010000000002</v>
      </c>
      <c r="G826" s="2">
        <f t="shared" si="99"/>
        <v>12.298036000000002</v>
      </c>
      <c r="H826" s="2">
        <f t="shared" si="95"/>
        <v>11.77025350000001</v>
      </c>
      <c r="I826" s="2">
        <f t="array" ref="I826">SUMPRODUCT(B810:B829, (ROW(B810:B829)-ROW(B810)+1)) / (20*21/2)</f>
        <v>12.74266095238095</v>
      </c>
      <c r="J826" s="2">
        <f t="shared" si="98"/>
        <v>12.610919874023571</v>
      </c>
      <c r="K826" s="2">
        <f t="shared" si="100"/>
        <v>12.314101697487011</v>
      </c>
    </row>
    <row r="827" spans="1:11" ht="13.5" x14ac:dyDescent="0.25">
      <c r="A827" s="3">
        <f>TITRES_STAT!B830</f>
        <v>43207</v>
      </c>
      <c r="B827" s="6">
        <f>TITRES_STAT!D830</f>
        <v>12.9108</v>
      </c>
      <c r="C827" s="2">
        <f t="shared" si="93"/>
        <v>8.8599999999999568E-2</v>
      </c>
      <c r="D827" s="2">
        <f t="shared" si="94"/>
        <v>12.700060000000001</v>
      </c>
      <c r="E827" s="2">
        <f t="shared" si="96"/>
        <v>12.6884</v>
      </c>
      <c r="F827" s="2">
        <f t="shared" si="97"/>
        <v>12.722435000000001</v>
      </c>
      <c r="G827" s="2">
        <f t="shared" si="99"/>
        <v>12.328902000000005</v>
      </c>
      <c r="H827" s="2">
        <f t="shared" si="95"/>
        <v>11.783228500000012</v>
      </c>
      <c r="I827" s="2">
        <f t="array" ref="I827">SUMPRODUCT(B811:B830, (ROW(B811:B830)-ROW(B811)+1)) / (20*21/2)</f>
        <v>12.74665857142857</v>
      </c>
      <c r="J827" s="2">
        <f t="shared" si="98"/>
        <v>12.639479886021325</v>
      </c>
      <c r="K827" s="2">
        <f t="shared" si="100"/>
        <v>12.337501630918894</v>
      </c>
    </row>
    <row r="828" spans="1:11" ht="13.5" x14ac:dyDescent="0.25">
      <c r="A828" s="3">
        <f>TITRES_STAT!B831</f>
        <v>43208</v>
      </c>
      <c r="B828" s="6">
        <f>TITRES_STAT!D831</f>
        <v>12.934100000000001</v>
      </c>
      <c r="C828" s="2">
        <f t="shared" si="93"/>
        <v>2.3300000000000765E-2</v>
      </c>
      <c r="D828" s="2">
        <f t="shared" si="94"/>
        <v>12.76906</v>
      </c>
      <c r="E828" s="2">
        <f t="shared" si="96"/>
        <v>12.701919999999999</v>
      </c>
      <c r="F828" s="2">
        <f t="shared" si="97"/>
        <v>12.72803</v>
      </c>
      <c r="G828" s="2">
        <f t="shared" si="99"/>
        <v>12.357250000000004</v>
      </c>
      <c r="H828" s="2">
        <f t="shared" si="95"/>
        <v>11.793113500000011</v>
      </c>
      <c r="I828" s="2">
        <f t="array" ref="I828">SUMPRODUCT(B812:B831, (ROW(B812:B831)-ROW(B812)+1)) / (20*21/2)</f>
        <v>12.748211428571432</v>
      </c>
      <c r="J828" s="2">
        <f t="shared" si="98"/>
        <v>12.667538944495485</v>
      </c>
      <c r="K828" s="2">
        <f t="shared" si="100"/>
        <v>12.360897645392662</v>
      </c>
    </row>
    <row r="829" spans="1:11" ht="13.5" x14ac:dyDescent="0.25">
      <c r="A829" s="3">
        <f>TITRES_STAT!B832</f>
        <v>43209</v>
      </c>
      <c r="B829" s="6">
        <f>TITRES_STAT!D832</f>
        <v>12.934100000000001</v>
      </c>
      <c r="C829" s="2">
        <f t="shared" si="93"/>
        <v>0</v>
      </c>
      <c r="D829" s="2">
        <f t="shared" si="94"/>
        <v>12.838060000000002</v>
      </c>
      <c r="E829" s="2">
        <f t="shared" si="96"/>
        <v>12.71824</v>
      </c>
      <c r="F829" s="2">
        <f t="shared" si="97"/>
        <v>12.733625</v>
      </c>
      <c r="G829" s="2">
        <f t="shared" si="99"/>
        <v>12.378698000000004</v>
      </c>
      <c r="H829" s="2">
        <f t="shared" si="95"/>
        <v>11.802765000000011</v>
      </c>
      <c r="I829" s="2">
        <f t="array" ref="I829">SUMPRODUCT(B813:B832, (ROW(B813:B832)-ROW(B813)+1)) / (20*21/2)</f>
        <v>12.752786190476192</v>
      </c>
      <c r="J829" s="2">
        <f t="shared" si="98"/>
        <v>12.692925711686392</v>
      </c>
      <c r="K829" s="2">
        <f t="shared" si="100"/>
        <v>12.383376169102753</v>
      </c>
    </row>
    <row r="830" spans="1:11" ht="13.5" x14ac:dyDescent="0.25">
      <c r="A830" s="3">
        <f>TITRES_STAT!B833</f>
        <v>43210</v>
      </c>
      <c r="B830" s="6">
        <f>TITRES_STAT!D833</f>
        <v>12.775600000000001</v>
      </c>
      <c r="C830" s="2">
        <f t="shared" si="93"/>
        <v>-0.15850000000000009</v>
      </c>
      <c r="D830" s="2">
        <f t="shared" si="94"/>
        <v>12.875360000000001</v>
      </c>
      <c r="E830" s="2">
        <f t="shared" si="96"/>
        <v>12.736889999999999</v>
      </c>
      <c r="F830" s="2">
        <f t="shared" si="97"/>
        <v>12.731294999999999</v>
      </c>
      <c r="G830" s="2">
        <f t="shared" si="99"/>
        <v>12.396416000000002</v>
      </c>
      <c r="H830" s="2">
        <f t="shared" si="95"/>
        <v>11.809992000000012</v>
      </c>
      <c r="I830" s="2">
        <f t="array" ref="I830">SUMPRODUCT(B814:B833, (ROW(B814:B833)-ROW(B814)+1)) / (20*21/2)</f>
        <v>12.761799047619048</v>
      </c>
      <c r="J830" s="2">
        <f t="shared" si="98"/>
        <v>12.700799453430546</v>
      </c>
      <c r="K830" s="2">
        <f t="shared" si="100"/>
        <v>12.398757495804606</v>
      </c>
    </row>
    <row r="831" spans="1:11" ht="13.5" x14ac:dyDescent="0.25">
      <c r="A831" s="3">
        <f>TITRES_STAT!B834</f>
        <v>43213</v>
      </c>
      <c r="B831" s="6">
        <f>TITRES_STAT!D834</f>
        <v>12.7476</v>
      </c>
      <c r="C831" s="2">
        <f t="shared" si="93"/>
        <v>-2.8000000000000469E-2</v>
      </c>
      <c r="D831" s="2">
        <f t="shared" si="94"/>
        <v>12.860440000000002</v>
      </c>
      <c r="E831" s="2">
        <f t="shared" si="96"/>
        <v>12.74808</v>
      </c>
      <c r="F831" s="2">
        <f t="shared" si="97"/>
        <v>12.727565000000002</v>
      </c>
      <c r="G831" s="2">
        <f t="shared" si="99"/>
        <v>12.413574000000004</v>
      </c>
      <c r="H831" s="2">
        <f t="shared" si="95"/>
        <v>11.815447500000014</v>
      </c>
      <c r="I831" s="2">
        <f t="array" ref="I831">SUMPRODUCT(B815:B834, (ROW(B815:B834)-ROW(B815)+1)) / (20*21/2)</f>
        <v>12.770345714285714</v>
      </c>
      <c r="J831" s="2">
        <f t="shared" si="98"/>
        <v>12.705256648341923</v>
      </c>
      <c r="K831" s="2">
        <f t="shared" si="100"/>
        <v>12.412437594008347</v>
      </c>
    </row>
    <row r="832" spans="1:11" ht="13.5" x14ac:dyDescent="0.25">
      <c r="A832" s="3">
        <f>TITRES_STAT!B835</f>
        <v>43214</v>
      </c>
      <c r="B832" s="6">
        <f>TITRES_STAT!D835</f>
        <v>12.775600000000001</v>
      </c>
      <c r="C832" s="2">
        <f t="shared" si="93"/>
        <v>2.8000000000000469E-2</v>
      </c>
      <c r="D832" s="2">
        <f t="shared" si="94"/>
        <v>12.833400000000001</v>
      </c>
      <c r="E832" s="2">
        <f t="shared" si="96"/>
        <v>12.766730000000001</v>
      </c>
      <c r="F832" s="2">
        <f t="shared" si="97"/>
        <v>12.727565</v>
      </c>
      <c r="G832" s="2">
        <f t="shared" si="99"/>
        <v>12.430360000000002</v>
      </c>
      <c r="H832" s="2">
        <f t="shared" si="95"/>
        <v>11.820040500000012</v>
      </c>
      <c r="I832" s="2">
        <f t="array" ref="I832">SUMPRODUCT(B816:B835, (ROW(B816:B835)-ROW(B816)+1)) / (20*21/2)</f>
        <v>12.80044857142857</v>
      </c>
      <c r="J832" s="2">
        <f t="shared" si="98"/>
        <v>12.711956015166502</v>
      </c>
      <c r="K832" s="2">
        <f t="shared" si="100"/>
        <v>12.426679256988411</v>
      </c>
    </row>
    <row r="833" spans="1:11" ht="13.5" x14ac:dyDescent="0.25">
      <c r="A833" s="3">
        <f>TITRES_STAT!B836</f>
        <v>43215</v>
      </c>
      <c r="B833" s="6">
        <f>TITRES_STAT!D836</f>
        <v>12.8222</v>
      </c>
      <c r="C833" s="2">
        <f t="shared" si="93"/>
        <v>4.6599999999999753E-2</v>
      </c>
      <c r="D833" s="2">
        <f t="shared" si="94"/>
        <v>12.811019999999999</v>
      </c>
      <c r="E833" s="2">
        <f t="shared" si="96"/>
        <v>12.790040000000001</v>
      </c>
      <c r="F833" s="2">
        <f t="shared" si="97"/>
        <v>12.73246</v>
      </c>
      <c r="G833" s="2">
        <f t="shared" si="99"/>
        <v>12.447145999999998</v>
      </c>
      <c r="H833" s="2">
        <f t="shared" si="95"/>
        <v>11.82470300000001</v>
      </c>
      <c r="I833" s="2">
        <f t="array" ref="I833">SUMPRODUCT(B817:B836, (ROW(B817:B836)-ROW(B817)+1)) / (20*21/2)</f>
        <v>12.827445714285716</v>
      </c>
      <c r="J833" s="2">
        <f t="shared" si="98"/>
        <v>12.722455442293501</v>
      </c>
      <c r="K833" s="2">
        <f t="shared" si="100"/>
        <v>12.442189874361414</v>
      </c>
    </row>
    <row r="834" spans="1:11" ht="13.5" x14ac:dyDescent="0.25">
      <c r="A834" s="3">
        <f>TITRES_STAT!B837</f>
        <v>43216</v>
      </c>
      <c r="B834" s="6">
        <f>TITRES_STAT!D837</f>
        <v>12.8222</v>
      </c>
      <c r="C834" s="2">
        <f t="shared" si="93"/>
        <v>0</v>
      </c>
      <c r="D834" s="2">
        <f t="shared" si="94"/>
        <v>12.788640000000001</v>
      </c>
      <c r="E834" s="2">
        <f t="shared" si="96"/>
        <v>12.81335</v>
      </c>
      <c r="F834" s="2">
        <f t="shared" si="97"/>
        <v>12.739220000000001</v>
      </c>
      <c r="G834" s="2">
        <f t="shared" si="99"/>
        <v>12.465795999999997</v>
      </c>
      <c r="H834" s="2">
        <f t="shared" si="95"/>
        <v>11.82936550000001</v>
      </c>
      <c r="I834" s="2">
        <f t="array" ref="I834">SUMPRODUCT(B818:B837, (ROW(B818:B837)-ROW(B818)+1)) / (20*21/2)</f>
        <v>12.852689047619046</v>
      </c>
      <c r="J834" s="2">
        <f t="shared" si="98"/>
        <v>12.731954923979835</v>
      </c>
      <c r="K834" s="2">
        <f t="shared" si="100"/>
        <v>12.457092232229595</v>
      </c>
    </row>
    <row r="835" spans="1:11" ht="13.5" x14ac:dyDescent="0.25">
      <c r="A835" s="3">
        <f>TITRES_STAT!B838</f>
        <v>43217</v>
      </c>
      <c r="B835" s="6">
        <f>TITRES_STAT!D838</f>
        <v>13.055300000000001</v>
      </c>
      <c r="C835" s="2">
        <f t="shared" si="93"/>
        <v>0.23310000000000031</v>
      </c>
      <c r="D835" s="2">
        <f t="shared" si="94"/>
        <v>12.844580000000002</v>
      </c>
      <c r="E835" s="2">
        <f t="shared" si="96"/>
        <v>12.859969999999999</v>
      </c>
      <c r="F835" s="2">
        <f t="shared" si="97"/>
        <v>12.762530000000002</v>
      </c>
      <c r="G835" s="2">
        <f t="shared" si="99"/>
        <v>12.488175999999996</v>
      </c>
      <c r="H835" s="2">
        <f t="shared" si="95"/>
        <v>11.835893000000009</v>
      </c>
      <c r="I835" s="2">
        <f t="array" ref="I835">SUMPRODUCT(B819:B838, (ROW(B819:B838)-ROW(B819)+1)) / (20*21/2)</f>
        <v>12.876866666666666</v>
      </c>
      <c r="J835" s="2">
        <f t="shared" si="98"/>
        <v>12.762749693124613</v>
      </c>
      <c r="K835" s="2">
        <f t="shared" si="100"/>
        <v>12.480551360377454</v>
      </c>
    </row>
    <row r="836" spans="1:11" ht="13.5" x14ac:dyDescent="0.25">
      <c r="A836" s="3">
        <f>TITRES_STAT!B839</f>
        <v>43220</v>
      </c>
      <c r="B836" s="6">
        <f>TITRES_STAT!D839</f>
        <v>13.045999999999999</v>
      </c>
      <c r="C836" s="2">
        <f t="shared" ref="C836:C899" si="101">B836-B835</f>
        <v>-9.3000000000014182E-3</v>
      </c>
      <c r="D836" s="2">
        <f t="shared" si="94"/>
        <v>12.904259999999999</v>
      </c>
      <c r="E836" s="2">
        <f t="shared" si="96"/>
        <v>12.882349999999999</v>
      </c>
      <c r="F836" s="2">
        <f t="shared" si="97"/>
        <v>12.780944999999999</v>
      </c>
      <c r="G836" s="2">
        <f t="shared" si="99"/>
        <v>12.511301999999999</v>
      </c>
      <c r="H836" s="2">
        <f t="shared" si="95"/>
        <v>11.842374000000008</v>
      </c>
      <c r="I836" s="2">
        <f t="array" ref="I836">SUMPRODUCT(B820:B839, (ROW(B820:B839)-ROW(B820)+1)) / (20*21/2)</f>
        <v>12.891877142857144</v>
      </c>
      <c r="J836" s="2">
        <f t="shared" si="98"/>
        <v>12.789725912827031</v>
      </c>
      <c r="K836" s="2">
        <f t="shared" si="100"/>
        <v>12.502725816833241</v>
      </c>
    </row>
    <row r="837" spans="1:11" ht="13.5" x14ac:dyDescent="0.25">
      <c r="A837" s="3">
        <f>TITRES_STAT!B840</f>
        <v>43222</v>
      </c>
      <c r="B837" s="6">
        <f>TITRES_STAT!D840</f>
        <v>13.045999999999999</v>
      </c>
      <c r="C837" s="2">
        <f t="shared" si="101"/>
        <v>0</v>
      </c>
      <c r="D837" s="2">
        <f t="shared" si="94"/>
        <v>12.958339999999998</v>
      </c>
      <c r="E837" s="2">
        <f t="shared" si="96"/>
        <v>12.895869999999999</v>
      </c>
      <c r="F837" s="2">
        <f t="shared" si="97"/>
        <v>12.792135</v>
      </c>
      <c r="G837" s="2">
        <f t="shared" si="99"/>
        <v>12.533496</v>
      </c>
      <c r="H837" s="2">
        <f t="shared" si="95"/>
        <v>11.84887850000001</v>
      </c>
      <c r="I837" s="2">
        <f t="array" ref="I837">SUMPRODUCT(B821:B840, (ROW(B821:B840)-ROW(B821)+1)) / (20*21/2)</f>
        <v>12.926548571428571</v>
      </c>
      <c r="J837" s="2">
        <f t="shared" si="98"/>
        <v>12.814132968748265</v>
      </c>
      <c r="K837" s="2">
        <f t="shared" si="100"/>
        <v>12.52403068676135</v>
      </c>
    </row>
    <row r="838" spans="1:11" ht="13.5" x14ac:dyDescent="0.25">
      <c r="A838" s="3">
        <f>TITRES_STAT!B841</f>
        <v>43223</v>
      </c>
      <c r="B838" s="6">
        <f>TITRES_STAT!D841</f>
        <v>13.045999999999999</v>
      </c>
      <c r="C838" s="2">
        <f t="shared" si="101"/>
        <v>0</v>
      </c>
      <c r="D838" s="2">
        <f t="shared" ref="D838:D901" si="102">AVERAGE(B834:B838)</f>
        <v>13.0031</v>
      </c>
      <c r="E838" s="2">
        <f t="shared" si="96"/>
        <v>12.907059999999998</v>
      </c>
      <c r="F838" s="2">
        <f t="shared" si="97"/>
        <v>12.804490000000001</v>
      </c>
      <c r="G838" s="2">
        <f t="shared" si="99"/>
        <v>12.556622000000003</v>
      </c>
      <c r="H838" s="2">
        <f t="shared" si="95"/>
        <v>11.855383000000009</v>
      </c>
      <c r="I838" s="2">
        <f t="array" ref="I838">SUMPRODUCT(B822:B841, (ROW(B822:B841)-ROW(B822)+1)) / (20*21/2)</f>
        <v>12.949120000000001</v>
      </c>
      <c r="J838" s="2">
        <f t="shared" si="98"/>
        <v>12.836215543153191</v>
      </c>
      <c r="K838" s="2">
        <f t="shared" si="100"/>
        <v>12.544500071594239</v>
      </c>
    </row>
    <row r="839" spans="1:11" ht="13.5" x14ac:dyDescent="0.25">
      <c r="A839" s="3">
        <f>TITRES_STAT!B842</f>
        <v>43224</v>
      </c>
      <c r="B839" s="6">
        <f>TITRES_STAT!D842</f>
        <v>12.9621</v>
      </c>
      <c r="C839" s="2">
        <f t="shared" si="101"/>
        <v>-8.3899999999999864E-2</v>
      </c>
      <c r="D839" s="2">
        <f t="shared" si="102"/>
        <v>13.031079999999999</v>
      </c>
      <c r="E839" s="2">
        <f t="shared" si="96"/>
        <v>12.909859999999998</v>
      </c>
      <c r="F839" s="2">
        <f t="shared" si="97"/>
        <v>12.81405</v>
      </c>
      <c r="G839" s="2">
        <f t="shared" si="99"/>
        <v>12.577138</v>
      </c>
      <c r="H839" s="2">
        <f t="shared" si="95"/>
        <v>11.863216500000011</v>
      </c>
      <c r="I839" s="2">
        <f t="array" ref="I839">SUMPRODUCT(B823:B842, (ROW(B823:B842)-ROW(B823)+1)) / (20*21/2)</f>
        <v>12.964925714285716</v>
      </c>
      <c r="J839" s="2">
        <f t="shared" si="98"/>
        <v>12.848204539043364</v>
      </c>
      <c r="K839" s="2">
        <f t="shared" si="100"/>
        <v>12.560876539374858</v>
      </c>
    </row>
    <row r="840" spans="1:11" ht="13.5" x14ac:dyDescent="0.25">
      <c r="A840" s="3">
        <f>TITRES_STAT!B843</f>
        <v>43227</v>
      </c>
      <c r="B840" s="6">
        <f>TITRES_STAT!D843</f>
        <v>13.178100000000001</v>
      </c>
      <c r="C840" s="2">
        <f t="shared" si="101"/>
        <v>0.21600000000000108</v>
      </c>
      <c r="D840" s="2">
        <f t="shared" si="102"/>
        <v>13.05564</v>
      </c>
      <c r="E840" s="2">
        <f t="shared" si="96"/>
        <v>12.950109999999999</v>
      </c>
      <c r="F840" s="2">
        <f t="shared" si="97"/>
        <v>12.843500000000001</v>
      </c>
      <c r="G840" s="2">
        <f t="shared" si="99"/>
        <v>12.602905999999997</v>
      </c>
      <c r="H840" s="2">
        <f t="shared" si="95"/>
        <v>11.87315550000001</v>
      </c>
      <c r="I840" s="2">
        <f t="array" ref="I840">SUMPRODUCT(B824:B843, (ROW(B824:B843)-ROW(B824)+1)) / (20*21/2)</f>
        <v>12.982804761904765</v>
      </c>
      <c r="J840" s="2">
        <f t="shared" si="98"/>
        <v>12.879623154372567</v>
      </c>
      <c r="K840" s="2">
        <f t="shared" si="100"/>
        <v>12.585081380968003</v>
      </c>
    </row>
    <row r="841" spans="1:11" ht="13.5" x14ac:dyDescent="0.25">
      <c r="A841" s="3">
        <f>TITRES_STAT!B844</f>
        <v>43228</v>
      </c>
      <c r="B841" s="6">
        <f>TITRES_STAT!D844</f>
        <v>13.080500000000001</v>
      </c>
      <c r="C841" s="2">
        <f t="shared" si="101"/>
        <v>-9.7599999999999909E-2</v>
      </c>
      <c r="D841" s="2">
        <f t="shared" si="102"/>
        <v>13.062540000000002</v>
      </c>
      <c r="E841" s="2">
        <f t="shared" si="96"/>
        <v>12.983399999999998</v>
      </c>
      <c r="F841" s="2">
        <f t="shared" si="97"/>
        <v>12.865739999999999</v>
      </c>
      <c r="G841" s="2">
        <f t="shared" si="99"/>
        <v>12.622059999999999</v>
      </c>
      <c r="H841" s="2">
        <f t="shared" si="95"/>
        <v>11.88260650000001</v>
      </c>
      <c r="I841" s="2">
        <f t="array" ref="I841">SUMPRODUCT(B825:B844, (ROW(B825:B844)-ROW(B825)+1)) / (20*21/2)</f>
        <v>12.994186190476192</v>
      </c>
      <c r="J841" s="2">
        <f t="shared" si="98"/>
        <v>12.898754282527561</v>
      </c>
      <c r="K841" s="2">
        <f t="shared" si="100"/>
        <v>12.604509562106513</v>
      </c>
    </row>
    <row r="842" spans="1:11" ht="13.5" x14ac:dyDescent="0.25">
      <c r="A842" s="3">
        <f>TITRES_STAT!B845</f>
        <v>43229</v>
      </c>
      <c r="B842" s="6">
        <f>TITRES_STAT!D845</f>
        <v>13.031700000000001</v>
      </c>
      <c r="C842" s="2">
        <f t="shared" si="101"/>
        <v>-4.8799999999999955E-2</v>
      </c>
      <c r="D842" s="2">
        <f t="shared" si="102"/>
        <v>13.05968</v>
      </c>
      <c r="E842" s="2">
        <f t="shared" si="96"/>
        <v>13.009009999999998</v>
      </c>
      <c r="F842" s="2">
        <f t="shared" si="97"/>
        <v>12.887869999999998</v>
      </c>
      <c r="G842" s="2">
        <f t="shared" si="99"/>
        <v>12.642104</v>
      </c>
      <c r="H842" s="2">
        <f t="shared" ref="H842:H905" si="103">AVERAGE(B643:B842)</f>
        <v>11.890181500000008</v>
      </c>
      <c r="I842" s="2">
        <f t="array" ref="I842">SUMPRODUCT(B826:B845, (ROW(B826:B845)-ROW(B826)+1)) / (20*21/2)</f>
        <v>13.005783809523809</v>
      </c>
      <c r="J842" s="2">
        <f t="shared" si="98"/>
        <v>12.911415779429698</v>
      </c>
      <c r="K842" s="2">
        <f t="shared" si="100"/>
        <v>12.621262128298413</v>
      </c>
    </row>
    <row r="843" spans="1:11" ht="13.5" x14ac:dyDescent="0.25">
      <c r="A843" s="3">
        <f>TITRES_STAT!B846</f>
        <v>43230</v>
      </c>
      <c r="B843" s="6">
        <f>TITRES_STAT!D846</f>
        <v>13.0756</v>
      </c>
      <c r="C843" s="2">
        <f t="shared" si="101"/>
        <v>4.389999999999894E-2</v>
      </c>
      <c r="D843" s="2">
        <f t="shared" si="102"/>
        <v>13.0656</v>
      </c>
      <c r="E843" s="2">
        <f t="shared" si="96"/>
        <v>13.03435</v>
      </c>
      <c r="F843" s="2">
        <f t="shared" si="97"/>
        <v>12.912194999999997</v>
      </c>
      <c r="G843" s="2">
        <f t="shared" si="99"/>
        <v>12.661159999999997</v>
      </c>
      <c r="H843" s="2">
        <f t="shared" si="103"/>
        <v>11.89681050000001</v>
      </c>
      <c r="I843" s="2">
        <f t="array" ref="I843">SUMPRODUCT(B827:B846, (ROW(B827:B846)-ROW(B827)+1)) / (20*21/2)</f>
        <v>13.012833809523812</v>
      </c>
      <c r="J843" s="2">
        <f t="shared" si="98"/>
        <v>12.927052371864965</v>
      </c>
      <c r="K843" s="2">
        <f t="shared" si="100"/>
        <v>12.639079299737691</v>
      </c>
    </row>
    <row r="844" spans="1:11" ht="13.5" x14ac:dyDescent="0.25">
      <c r="A844" s="3">
        <f>TITRES_STAT!B847</f>
        <v>43231</v>
      </c>
      <c r="B844" s="6">
        <f>TITRES_STAT!D847</f>
        <v>13.031700000000001</v>
      </c>
      <c r="C844" s="2">
        <f t="shared" si="101"/>
        <v>-4.389999999999894E-2</v>
      </c>
      <c r="D844" s="2">
        <f t="shared" si="102"/>
        <v>13.079520000000002</v>
      </c>
      <c r="E844" s="2">
        <f t="shared" ref="E844:E907" si="104">AVERAGE(B835:B844)</f>
        <v>13.055299999999999</v>
      </c>
      <c r="F844" s="2">
        <f t="shared" si="97"/>
        <v>12.934324999999998</v>
      </c>
      <c r="G844" s="2">
        <f t="shared" si="99"/>
        <v>12.677472</v>
      </c>
      <c r="H844" s="2">
        <f t="shared" si="103"/>
        <v>11.903686500000013</v>
      </c>
      <c r="I844" s="2">
        <f t="array" ref="I844">SUMPRODUCT(B828:B847, (ROW(B828:B847)-ROW(B828)+1)) / (20*21/2)</f>
        <v>13.018886190476191</v>
      </c>
      <c r="J844" s="2">
        <f t="shared" si="98"/>
        <v>12.93701881263973</v>
      </c>
      <c r="K844" s="2">
        <f t="shared" si="100"/>
        <v>12.654476189944056</v>
      </c>
    </row>
    <row r="845" spans="1:11" ht="13.5" x14ac:dyDescent="0.25">
      <c r="A845" s="3">
        <f>TITRES_STAT!B848</f>
        <v>43234</v>
      </c>
      <c r="B845" s="6">
        <f>TITRES_STAT!D848</f>
        <v>13.056100000000001</v>
      </c>
      <c r="C845" s="2">
        <f t="shared" si="101"/>
        <v>2.4399999999999977E-2</v>
      </c>
      <c r="D845" s="2">
        <f t="shared" si="102"/>
        <v>13.055119999999999</v>
      </c>
      <c r="E845" s="2">
        <f t="shared" si="104"/>
        <v>13.05538</v>
      </c>
      <c r="F845" s="2">
        <f t="shared" si="97"/>
        <v>12.957674999999998</v>
      </c>
      <c r="G845" s="2">
        <f t="shared" si="99"/>
        <v>12.696138000000001</v>
      </c>
      <c r="H845" s="2">
        <f t="shared" si="103"/>
        <v>11.91070750000001</v>
      </c>
      <c r="I845" s="2">
        <f t="array" ref="I845">SUMPRODUCT(B829:B848, (ROW(B829:B848)-ROW(B829)+1)) / (20*21/2)</f>
        <v>13.024362857142856</v>
      </c>
      <c r="J845" s="2">
        <f t="shared" si="98"/>
        <v>12.948359878102613</v>
      </c>
      <c r="K845" s="2">
        <f t="shared" si="100"/>
        <v>12.670226143279583</v>
      </c>
    </row>
    <row r="846" spans="1:11" ht="13.5" x14ac:dyDescent="0.25">
      <c r="A846" s="3">
        <f>TITRES_STAT!B849</f>
        <v>43235</v>
      </c>
      <c r="B846" s="6">
        <f>TITRES_STAT!D849</f>
        <v>13.031700000000001</v>
      </c>
      <c r="C846" s="2">
        <f t="shared" si="101"/>
        <v>-2.4399999999999977E-2</v>
      </c>
      <c r="D846" s="2">
        <f t="shared" si="102"/>
        <v>13.045359999999999</v>
      </c>
      <c r="E846" s="2">
        <f t="shared" si="104"/>
        <v>13.05395</v>
      </c>
      <c r="F846" s="2">
        <f t="shared" si="97"/>
        <v>12.96815</v>
      </c>
      <c r="G846" s="2">
        <f t="shared" si="99"/>
        <v>12.714315999999998</v>
      </c>
      <c r="H846" s="2">
        <f t="shared" si="103"/>
        <v>11.917233500000011</v>
      </c>
      <c r="I846" s="2">
        <f t="array" ref="I846">SUMPRODUCT(B830:B849, (ROW(B830:B849)-ROW(B830)+1)) / (20*21/2)</f>
        <v>13.024727142857142</v>
      </c>
      <c r="J846" s="2">
        <f t="shared" si="98"/>
        <v>12.956297032569031</v>
      </c>
      <c r="K846" s="2">
        <f t="shared" si="100"/>
        <v>12.684401588641167</v>
      </c>
    </row>
    <row r="847" spans="1:11" ht="13.5" x14ac:dyDescent="0.25">
      <c r="A847" s="3">
        <f>TITRES_STAT!B850</f>
        <v>43236</v>
      </c>
      <c r="B847" s="6">
        <f>TITRES_STAT!D850</f>
        <v>13.031700000000001</v>
      </c>
      <c r="C847" s="2">
        <f t="shared" si="101"/>
        <v>0</v>
      </c>
      <c r="D847" s="2">
        <f t="shared" si="102"/>
        <v>13.045359999999999</v>
      </c>
      <c r="E847" s="2">
        <f t="shared" si="104"/>
        <v>13.052519999999998</v>
      </c>
      <c r="F847" s="2">
        <f t="shared" si="97"/>
        <v>12.974195</v>
      </c>
      <c r="G847" s="2">
        <f t="shared" si="99"/>
        <v>12.733425999999998</v>
      </c>
      <c r="H847" s="2">
        <f t="shared" si="103"/>
        <v>11.923759500000012</v>
      </c>
      <c r="I847" s="2">
        <f t="array" ref="I847">SUMPRODUCT(B831:B850, (ROW(B831:B850)-ROW(B831)+1)) / (20*21/2)</f>
        <v>13.024859047619046</v>
      </c>
      <c r="J847" s="2">
        <f t="shared" si="98"/>
        <v>12.963478267562456</v>
      </c>
      <c r="K847" s="2">
        <f t="shared" si="100"/>
        <v>12.69802113418465</v>
      </c>
    </row>
    <row r="848" spans="1:11" ht="13.5" x14ac:dyDescent="0.25">
      <c r="A848" s="3">
        <f>TITRES_STAT!B851</f>
        <v>43237</v>
      </c>
      <c r="B848" s="6">
        <f>TITRES_STAT!D851</f>
        <v>13.031700000000001</v>
      </c>
      <c r="C848" s="2">
        <f t="shared" si="101"/>
        <v>0</v>
      </c>
      <c r="D848" s="2">
        <f t="shared" si="102"/>
        <v>13.036580000000001</v>
      </c>
      <c r="E848" s="2">
        <f t="shared" si="104"/>
        <v>13.051089999999999</v>
      </c>
      <c r="F848" s="2">
        <f t="shared" si="97"/>
        <v>12.979075</v>
      </c>
      <c r="G848" s="2">
        <f t="shared" si="99"/>
        <v>12.751603999999997</v>
      </c>
      <c r="H848" s="2">
        <f t="shared" si="103"/>
        <v>11.930635500000012</v>
      </c>
      <c r="I848" s="2">
        <f t="array" ref="I848">SUMPRODUCT(B832:B851, (ROW(B832:B851)-ROW(B832)+1)) / (20*21/2)</f>
        <v>13.023537142857144</v>
      </c>
      <c r="J848" s="2">
        <f t="shared" si="98"/>
        <v>12.969975575413651</v>
      </c>
      <c r="K848" s="2">
        <f t="shared" si="100"/>
        <v>12.711106579902898</v>
      </c>
    </row>
    <row r="849" spans="1:11" ht="13.5" x14ac:dyDescent="0.25">
      <c r="A849" s="3">
        <f>TITRES_STAT!B852</f>
        <v>43238</v>
      </c>
      <c r="B849" s="6">
        <f>TITRES_STAT!D852</f>
        <v>12.982900000000001</v>
      </c>
      <c r="C849" s="2">
        <f t="shared" si="101"/>
        <v>-4.8799999999999955E-2</v>
      </c>
      <c r="D849" s="2">
        <f t="shared" si="102"/>
        <v>13.026820000000001</v>
      </c>
      <c r="E849" s="2">
        <f t="shared" si="104"/>
        <v>13.05317</v>
      </c>
      <c r="F849" s="2">
        <f t="shared" si="97"/>
        <v>12.981515000000002</v>
      </c>
      <c r="G849" s="2">
        <f t="shared" si="99"/>
        <v>12.769737999999997</v>
      </c>
      <c r="H849" s="2">
        <f t="shared" si="103"/>
        <v>11.93726750000001</v>
      </c>
      <c r="I849" s="2">
        <f t="array" ref="I849">SUMPRODUCT(B833:B852, (ROW(B833:B852)-ROW(B833)+1)) / (20*21/2)</f>
        <v>13.016937142857143</v>
      </c>
      <c r="J849" s="2">
        <f t="shared" si="98"/>
        <v>12.971206472993304</v>
      </c>
      <c r="K849" s="2">
        <f t="shared" si="100"/>
        <v>12.721765145396901</v>
      </c>
    </row>
    <row r="850" spans="1:11" ht="13.5" x14ac:dyDescent="0.25">
      <c r="A850" s="3">
        <f>TITRES_STAT!B853</f>
        <v>43241</v>
      </c>
      <c r="B850" s="6">
        <f>TITRES_STAT!D853</f>
        <v>12.982900000000001</v>
      </c>
      <c r="C850" s="2">
        <f t="shared" si="101"/>
        <v>0</v>
      </c>
      <c r="D850" s="2">
        <f t="shared" si="102"/>
        <v>13.012180000000001</v>
      </c>
      <c r="E850" s="2">
        <f t="shared" si="104"/>
        <v>13.03365</v>
      </c>
      <c r="F850" s="2">
        <f t="shared" si="97"/>
        <v>12.99188</v>
      </c>
      <c r="G850" s="2">
        <f t="shared" si="99"/>
        <v>12.787965999999997</v>
      </c>
      <c r="H850" s="2">
        <f t="shared" si="103"/>
        <v>11.943899500000008</v>
      </c>
      <c r="I850" s="2">
        <f t="array" ref="I850">SUMPRODUCT(B834:B853, (ROW(B834:B853)-ROW(B834)+1)) / (20*21/2)</f>
        <v>13.009582380952379</v>
      </c>
      <c r="J850" s="2">
        <f t="shared" si="98"/>
        <v>12.972320142232038</v>
      </c>
      <c r="K850" s="2">
        <f t="shared" si="100"/>
        <v>12.732005727930355</v>
      </c>
    </row>
    <row r="851" spans="1:11" ht="13.5" x14ac:dyDescent="0.25">
      <c r="A851" s="3">
        <f>TITRES_STAT!B854</f>
        <v>43242</v>
      </c>
      <c r="B851" s="6">
        <f>TITRES_STAT!D854</f>
        <v>12.978</v>
      </c>
      <c r="C851" s="2">
        <f t="shared" si="101"/>
        <v>-4.9000000000010147E-3</v>
      </c>
      <c r="D851" s="2">
        <f t="shared" si="102"/>
        <v>13.001439999999999</v>
      </c>
      <c r="E851" s="2">
        <f t="shared" si="104"/>
        <v>13.023400000000001</v>
      </c>
      <c r="F851" s="2">
        <f t="shared" si="97"/>
        <v>13.003399999999999</v>
      </c>
      <c r="G851" s="2">
        <f t="shared" si="99"/>
        <v>12.806935999999997</v>
      </c>
      <c r="H851" s="2">
        <f t="shared" si="103"/>
        <v>11.950507000000007</v>
      </c>
      <c r="I851" s="2">
        <f t="array" ref="I851">SUMPRODUCT(B835:B854, (ROW(B835:B854)-ROW(B835)+1)) / (20*21/2)</f>
        <v>13.00169476190476</v>
      </c>
      <c r="J851" s="2">
        <f t="shared" si="98"/>
        <v>12.972861081067082</v>
      </c>
      <c r="K851" s="2">
        <f t="shared" si="100"/>
        <v>12.741652562129165</v>
      </c>
    </row>
    <row r="852" spans="1:11" ht="13.5" x14ac:dyDescent="0.25">
      <c r="A852" s="3">
        <f>TITRES_STAT!B855</f>
        <v>43243</v>
      </c>
      <c r="B852" s="6">
        <f>TITRES_STAT!D855</f>
        <v>12.934100000000001</v>
      </c>
      <c r="C852" s="2">
        <f t="shared" si="101"/>
        <v>-4.389999999999894E-2</v>
      </c>
      <c r="D852" s="2">
        <f t="shared" si="102"/>
        <v>12.981920000000002</v>
      </c>
      <c r="E852" s="2">
        <f t="shared" si="104"/>
        <v>13.013639999999999</v>
      </c>
      <c r="F852" s="2">
        <f t="shared" ref="F852:F915" si="105">AVERAGE(B833:B852)</f>
        <v>13.011324999999999</v>
      </c>
      <c r="G852" s="2">
        <f t="shared" si="99"/>
        <v>12.824279999999998</v>
      </c>
      <c r="H852" s="2">
        <f t="shared" si="103"/>
        <v>11.956475000000005</v>
      </c>
      <c r="I852" s="2">
        <f t="array" ref="I852">SUMPRODUCT(B836:B855, (ROW(B836:B855)-ROW(B836)+1)) / (20*21/2)</f>
        <v>12.979331428571429</v>
      </c>
      <c r="J852" s="2">
        <f t="shared" si="98"/>
        <v>12.969169549536884</v>
      </c>
      <c r="K852" s="2">
        <f t="shared" si="100"/>
        <v>12.74919952047704</v>
      </c>
    </row>
    <row r="853" spans="1:11" ht="13.5" x14ac:dyDescent="0.25">
      <c r="A853" s="3">
        <f>TITRES_STAT!B856</f>
        <v>43244</v>
      </c>
      <c r="B853" s="6">
        <f>TITRES_STAT!D856</f>
        <v>12.934100000000001</v>
      </c>
      <c r="C853" s="2">
        <f t="shared" si="101"/>
        <v>0</v>
      </c>
      <c r="D853" s="2">
        <f t="shared" si="102"/>
        <v>12.962400000000002</v>
      </c>
      <c r="E853" s="2">
        <f t="shared" si="104"/>
        <v>12.99949</v>
      </c>
      <c r="F853" s="2">
        <f t="shared" si="105"/>
        <v>13.016920000000002</v>
      </c>
      <c r="G853" s="2">
        <f t="shared" si="99"/>
        <v>12.838827999999999</v>
      </c>
      <c r="H853" s="2">
        <f t="shared" si="103"/>
        <v>11.962443000000006</v>
      </c>
      <c r="I853" s="2">
        <f t="array" ref="I853">SUMPRODUCT(B837:B856, (ROW(B837:B856)-ROW(B837)+1)) / (20*21/2)</f>
        <v>12.981480476190477</v>
      </c>
      <c r="J853" s="2">
        <f t="shared" ref="J853:J916" si="106">$J$4*B853+J852*(1-$J$4)</f>
        <v>12.965829592438133</v>
      </c>
      <c r="K853" s="2">
        <f t="shared" si="100"/>
        <v>12.756450519674019</v>
      </c>
    </row>
    <row r="854" spans="1:11" ht="13.5" x14ac:dyDescent="0.25">
      <c r="A854" s="3">
        <f>TITRES_STAT!B857</f>
        <v>43245</v>
      </c>
      <c r="B854" s="6">
        <f>TITRES_STAT!D857</f>
        <v>12.934100000000001</v>
      </c>
      <c r="C854" s="2">
        <f t="shared" si="101"/>
        <v>0</v>
      </c>
      <c r="D854" s="2">
        <f t="shared" si="102"/>
        <v>12.952640000000002</v>
      </c>
      <c r="E854" s="2">
        <f t="shared" si="104"/>
        <v>12.98973</v>
      </c>
      <c r="F854" s="2">
        <f t="shared" si="105"/>
        <v>13.022515000000002</v>
      </c>
      <c r="G854" s="2">
        <f t="shared" si="99"/>
        <v>12.850483999999996</v>
      </c>
      <c r="H854" s="2">
        <f t="shared" si="103"/>
        <v>11.968831000000005</v>
      </c>
      <c r="I854" s="2">
        <f t="array" ref="I854">SUMPRODUCT(B838:B857, (ROW(B838:B857)-ROW(B838)+1)) / (20*21/2)</f>
        <v>12.98369761904762</v>
      </c>
      <c r="J854" s="2">
        <f t="shared" si="106"/>
        <v>12.962807726491645</v>
      </c>
      <c r="K854" s="2">
        <f t="shared" si="100"/>
        <v>12.763417165961313</v>
      </c>
    </row>
    <row r="855" spans="1:11" ht="13.5" x14ac:dyDescent="0.25">
      <c r="A855" s="3">
        <f>TITRES_STAT!B858</f>
        <v>43248</v>
      </c>
      <c r="B855" s="6">
        <f>TITRES_STAT!D858</f>
        <v>12.787699999999999</v>
      </c>
      <c r="C855" s="2">
        <f t="shared" si="101"/>
        <v>-0.14640000000000164</v>
      </c>
      <c r="D855" s="2">
        <f t="shared" si="102"/>
        <v>12.913599999999999</v>
      </c>
      <c r="E855" s="2">
        <f t="shared" si="104"/>
        <v>12.962889999999998</v>
      </c>
      <c r="F855" s="2">
        <f t="shared" si="105"/>
        <v>13.009135000000001</v>
      </c>
      <c r="G855" s="2">
        <f t="shared" si="99"/>
        <v>12.857253999999996</v>
      </c>
      <c r="H855" s="2">
        <f t="shared" si="103"/>
        <v>11.974487000000003</v>
      </c>
      <c r="I855" s="2">
        <f t="array" ref="I855">SUMPRODUCT(B839:B858, (ROW(B839:B858)-ROW(B839)+1)) / (20*21/2)</f>
        <v>12.985982857142856</v>
      </c>
      <c r="J855" s="2">
        <f t="shared" si="106"/>
        <v>12.946130800159107</v>
      </c>
      <c r="K855" s="2">
        <f t="shared" si="100"/>
        <v>12.76436943396283</v>
      </c>
    </row>
    <row r="856" spans="1:11" ht="13.5" x14ac:dyDescent="0.25">
      <c r="A856" s="3">
        <f>TITRES_STAT!B859</f>
        <v>43249</v>
      </c>
      <c r="B856" s="6">
        <f>TITRES_STAT!D859</f>
        <v>13.031700000000001</v>
      </c>
      <c r="C856" s="2">
        <f t="shared" si="101"/>
        <v>0.24400000000000155</v>
      </c>
      <c r="D856" s="2">
        <f t="shared" si="102"/>
        <v>12.924340000000001</v>
      </c>
      <c r="E856" s="2">
        <f t="shared" si="104"/>
        <v>12.962889999999998</v>
      </c>
      <c r="F856" s="2">
        <f t="shared" si="105"/>
        <v>13.008420000000001</v>
      </c>
      <c r="G856" s="2">
        <f t="shared" si="99"/>
        <v>12.864241999999997</v>
      </c>
      <c r="H856" s="2">
        <f t="shared" si="103"/>
        <v>11.981363000000004</v>
      </c>
      <c r="I856" s="2">
        <f t="array" ref="I856">SUMPRODUCT(B840:B859, (ROW(B840:B859)-ROW(B840)+1)) / (20*21/2)</f>
        <v>13.002279047619048</v>
      </c>
      <c r="J856" s="2">
        <f t="shared" si="106"/>
        <v>12.954280247763002</v>
      </c>
      <c r="K856" s="2">
        <f t="shared" si="100"/>
        <v>12.774852985572132</v>
      </c>
    </row>
    <row r="857" spans="1:11" ht="13.5" x14ac:dyDescent="0.25">
      <c r="A857" s="3">
        <f>TITRES_STAT!B860</f>
        <v>43250</v>
      </c>
      <c r="B857" s="6">
        <f>TITRES_STAT!D860</f>
        <v>13.031700000000001</v>
      </c>
      <c r="C857" s="2">
        <f t="shared" si="101"/>
        <v>0</v>
      </c>
      <c r="D857" s="2">
        <f t="shared" si="102"/>
        <v>12.943860000000001</v>
      </c>
      <c r="E857" s="2">
        <f t="shared" si="104"/>
        <v>12.962890000000002</v>
      </c>
      <c r="F857" s="2">
        <f t="shared" si="105"/>
        <v>13.007704999999998</v>
      </c>
      <c r="G857" s="2">
        <f t="shared" si="99"/>
        <v>12.871229999999999</v>
      </c>
      <c r="H857" s="2">
        <f t="shared" si="103"/>
        <v>11.988239000000004</v>
      </c>
      <c r="I857" s="2">
        <f t="array" ref="I857">SUMPRODUCT(B841:B860, (ROW(B841:B860)-ROW(B841)+1)) / (20*21/2)</f>
        <v>13.017546666666666</v>
      </c>
      <c r="J857" s="2">
        <f t="shared" si="106"/>
        <v>12.96165355749986</v>
      </c>
      <c r="K857" s="2">
        <f t="shared" si="100"/>
        <v>12.784925417510479</v>
      </c>
    </row>
    <row r="858" spans="1:11" ht="13.5" x14ac:dyDescent="0.25">
      <c r="A858" s="3">
        <f>TITRES_STAT!B861</f>
        <v>43251</v>
      </c>
      <c r="B858" s="6">
        <f>TITRES_STAT!D861</f>
        <v>13.031700000000001</v>
      </c>
      <c r="C858" s="2">
        <f t="shared" si="101"/>
        <v>0</v>
      </c>
      <c r="D858" s="2">
        <f t="shared" si="102"/>
        <v>12.963380000000001</v>
      </c>
      <c r="E858" s="2">
        <f t="shared" si="104"/>
        <v>12.962890000000002</v>
      </c>
      <c r="F858" s="2">
        <f t="shared" si="105"/>
        <v>13.006990000000002</v>
      </c>
      <c r="G858" s="2">
        <f t="shared" si="99"/>
        <v>12.875419999999997</v>
      </c>
      <c r="H858" s="2">
        <f t="shared" si="103"/>
        <v>11.994881500000004</v>
      </c>
      <c r="I858" s="2">
        <f t="array" ref="I858">SUMPRODUCT(B842:B861, (ROW(B842:B861)-ROW(B842)+1)) / (20*21/2)</f>
        <v>13.032814285714286</v>
      </c>
      <c r="J858" s="2">
        <f t="shared" si="106"/>
        <v>12.968324647261777</v>
      </c>
      <c r="K858" s="2">
        <f t="shared" si="100"/>
        <v>12.794602852117912</v>
      </c>
    </row>
    <row r="859" spans="1:11" ht="13.5" x14ac:dyDescent="0.25">
      <c r="A859" s="3">
        <f>TITRES_STAT!B862</f>
        <v>43252</v>
      </c>
      <c r="B859" s="6">
        <f>TITRES_STAT!D862</f>
        <v>13.178100000000001</v>
      </c>
      <c r="C859" s="2">
        <f t="shared" si="101"/>
        <v>0.14639999999999986</v>
      </c>
      <c r="D859" s="2">
        <f t="shared" si="102"/>
        <v>13.012180000000001</v>
      </c>
      <c r="E859" s="2">
        <f t="shared" si="104"/>
        <v>12.982410000000002</v>
      </c>
      <c r="F859" s="2">
        <f t="shared" si="105"/>
        <v>13.017790000000002</v>
      </c>
      <c r="G859" s="2">
        <f t="shared" si="99"/>
        <v>12.882537999999995</v>
      </c>
      <c r="H859" s="2">
        <f t="shared" si="103"/>
        <v>12.002069500000003</v>
      </c>
      <c r="I859" s="2">
        <f t="array" ref="I859">SUMPRODUCT(B843:B862, (ROW(B843:B862)-ROW(B843)+1)) / (20*21/2)</f>
        <v>13.085274285714286</v>
      </c>
      <c r="J859" s="2">
        <f t="shared" si="106"/>
        <v>12.988303252284464</v>
      </c>
      <c r="K859" s="2">
        <f t="shared" si="100"/>
        <v>12.809641955956426</v>
      </c>
    </row>
    <row r="860" spans="1:11" ht="13.5" x14ac:dyDescent="0.25">
      <c r="A860" s="3">
        <f>TITRES_STAT!B863</f>
        <v>43255</v>
      </c>
      <c r="B860" s="6">
        <f>TITRES_STAT!D863</f>
        <v>13.178100000000001</v>
      </c>
      <c r="C860" s="2">
        <f t="shared" si="101"/>
        <v>0</v>
      </c>
      <c r="D860" s="2">
        <f t="shared" si="102"/>
        <v>13.090260000000001</v>
      </c>
      <c r="E860" s="2">
        <f t="shared" si="104"/>
        <v>13.001929999999998</v>
      </c>
      <c r="F860" s="2">
        <f t="shared" si="105"/>
        <v>13.017790000000002</v>
      </c>
      <c r="G860" s="2">
        <f t="shared" si="99"/>
        <v>12.889655999999993</v>
      </c>
      <c r="H860" s="2">
        <f t="shared" si="103"/>
        <v>12.009444000000004</v>
      </c>
      <c r="I860" s="2">
        <f t="array" ref="I860">SUMPRODUCT(B844:B863, (ROW(B844:B863)-ROW(B844)+1)) / (20*21/2)</f>
        <v>13.167220952380953</v>
      </c>
      <c r="J860" s="2">
        <f t="shared" si="106"/>
        <v>13.006379133019276</v>
      </c>
      <c r="K860" s="2">
        <f t="shared" si="100"/>
        <v>12.824091291016959</v>
      </c>
    </row>
    <row r="861" spans="1:11" ht="13.5" x14ac:dyDescent="0.25">
      <c r="A861" s="3">
        <f>TITRES_STAT!B864</f>
        <v>43256</v>
      </c>
      <c r="B861" s="6">
        <f>TITRES_STAT!D864</f>
        <v>13.178100000000001</v>
      </c>
      <c r="C861" s="2">
        <f t="shared" si="101"/>
        <v>0</v>
      </c>
      <c r="D861" s="2">
        <f t="shared" si="102"/>
        <v>13.119540000000001</v>
      </c>
      <c r="E861" s="2">
        <f t="shared" si="104"/>
        <v>13.021940000000001</v>
      </c>
      <c r="F861" s="2">
        <f t="shared" si="105"/>
        <v>13.02267</v>
      </c>
      <c r="G861" s="2">
        <f t="shared" si="99"/>
        <v>12.896773999999995</v>
      </c>
      <c r="H861" s="2">
        <f t="shared" si="103"/>
        <v>12.016655500000004</v>
      </c>
      <c r="I861" s="2">
        <f t="array" ref="I861">SUMPRODUCT(B845:B864, (ROW(B845:B864)-ROW(B845)+1)) / (20*21/2)</f>
        <v>13.240545714285714</v>
      </c>
      <c r="J861" s="2">
        <f t="shared" si="106"/>
        <v>13.022733501303154</v>
      </c>
      <c r="K861" s="2">
        <f t="shared" si="100"/>
        <v>12.837973985486883</v>
      </c>
    </row>
    <row r="862" spans="1:11" ht="13.5" x14ac:dyDescent="0.25">
      <c r="A862" s="3">
        <f>TITRES_STAT!B865</f>
        <v>43257</v>
      </c>
      <c r="B862" s="6">
        <f>TITRES_STAT!D865</f>
        <v>13.573499999999999</v>
      </c>
      <c r="C862" s="2">
        <f t="shared" si="101"/>
        <v>0.39539999999999864</v>
      </c>
      <c r="D862" s="2">
        <f t="shared" si="102"/>
        <v>13.2279</v>
      </c>
      <c r="E862" s="2">
        <f t="shared" si="104"/>
        <v>13.08588</v>
      </c>
      <c r="F862" s="2">
        <f t="shared" si="105"/>
        <v>13.049760000000001</v>
      </c>
      <c r="G862" s="2">
        <f t="shared" si="99"/>
        <v>12.912731999999997</v>
      </c>
      <c r="H862" s="2">
        <f t="shared" si="103"/>
        <v>12.025844000000005</v>
      </c>
      <c r="I862" s="2">
        <f t="array" ref="I862">SUMPRODUCT(B846:B865, (ROW(B846:B865)-ROW(B846)+1)) / (20*21/2)</f>
        <v>13.314567142857143</v>
      </c>
      <c r="J862" s="2">
        <f t="shared" si="106"/>
        <v>13.075187453559996</v>
      </c>
      <c r="K862" s="2">
        <f t="shared" si="100"/>
        <v>12.86681814291877</v>
      </c>
    </row>
    <row r="863" spans="1:11" ht="13.5" x14ac:dyDescent="0.25">
      <c r="A863" s="3">
        <f>TITRES_STAT!B866</f>
        <v>43258</v>
      </c>
      <c r="B863" s="6">
        <f>TITRES_STAT!D866</f>
        <v>13.9102</v>
      </c>
      <c r="C863" s="2">
        <f t="shared" si="101"/>
        <v>0.33670000000000044</v>
      </c>
      <c r="D863" s="2">
        <f t="shared" si="102"/>
        <v>13.403600000000001</v>
      </c>
      <c r="E863" s="2">
        <f t="shared" si="104"/>
        <v>13.183490000000001</v>
      </c>
      <c r="F863" s="2">
        <f t="shared" si="105"/>
        <v>13.091489999999999</v>
      </c>
      <c r="G863" s="2">
        <f t="shared" si="99"/>
        <v>12.936449999999995</v>
      </c>
      <c r="H863" s="2">
        <f t="shared" si="103"/>
        <v>12.036716000000004</v>
      </c>
      <c r="I863" s="2">
        <f t="array" ref="I863">SUMPRODUCT(B847:B866, (ROW(B847:B866)-ROW(B847)+1)) / (20*21/2)</f>
        <v>13.40776904761905</v>
      </c>
      <c r="J863" s="2">
        <f t="shared" si="106"/>
        <v>13.154712457982853</v>
      </c>
      <c r="K863" s="2">
        <f t="shared" si="100"/>
        <v>12.907735078490584</v>
      </c>
    </row>
    <row r="864" spans="1:11" ht="13.5" x14ac:dyDescent="0.25">
      <c r="A864" s="3">
        <f>TITRES_STAT!B867</f>
        <v>43259</v>
      </c>
      <c r="B864" s="6">
        <f>TITRES_STAT!D867</f>
        <v>13.8614</v>
      </c>
      <c r="C864" s="2">
        <f t="shared" si="101"/>
        <v>-4.8799999999999955E-2</v>
      </c>
      <c r="D864" s="2">
        <f t="shared" si="102"/>
        <v>13.54026</v>
      </c>
      <c r="E864" s="2">
        <f t="shared" si="104"/>
        <v>13.27622</v>
      </c>
      <c r="F864" s="2">
        <f t="shared" si="105"/>
        <v>13.132974999999998</v>
      </c>
      <c r="G864" s="2">
        <f t="shared" si="99"/>
        <v>12.959937999999999</v>
      </c>
      <c r="H864" s="2">
        <f t="shared" si="103"/>
        <v>12.047344000000002</v>
      </c>
      <c r="I864" s="2">
        <f t="array" ref="I864">SUMPRODUCT(B848:B867, (ROW(B848:B867)-ROW(B848)+1)) / (20*21/2)</f>
        <v>13.504920476190479</v>
      </c>
      <c r="J864" s="2">
        <f t="shared" si="106"/>
        <v>13.222016033413057</v>
      </c>
      <c r="K864" s="2">
        <f t="shared" si="100"/>
        <v>12.945133702863503</v>
      </c>
    </row>
    <row r="865" spans="1:11" ht="13.5" x14ac:dyDescent="0.25">
      <c r="A865" s="3">
        <f>TITRES_STAT!B868</f>
        <v>43262</v>
      </c>
      <c r="B865" s="6">
        <f>TITRES_STAT!D868</f>
        <v>13.9102</v>
      </c>
      <c r="C865" s="2">
        <f t="shared" si="101"/>
        <v>4.8799999999999955E-2</v>
      </c>
      <c r="D865" s="2">
        <f t="shared" si="102"/>
        <v>13.686680000000001</v>
      </c>
      <c r="E865" s="2">
        <f t="shared" si="104"/>
        <v>13.388470000000002</v>
      </c>
      <c r="F865" s="2">
        <f t="shared" si="105"/>
        <v>13.17568</v>
      </c>
      <c r="G865" s="2">
        <f t="shared" si="99"/>
        <v>12.986359999999999</v>
      </c>
      <c r="H865" s="2">
        <f t="shared" si="103"/>
        <v>12.058216000000002</v>
      </c>
      <c r="I865" s="2">
        <f t="array" ref="I865">SUMPRODUCT(B849:B868, (ROW(B849:B868)-ROW(B849)+1)) / (20*21/2)</f>
        <v>13.633451904761904</v>
      </c>
      <c r="J865" s="2">
        <f t="shared" si="106"/>
        <v>13.287557363564193</v>
      </c>
      <c r="K865" s="2">
        <f t="shared" si="100"/>
        <v>12.982979440006112</v>
      </c>
    </row>
    <row r="866" spans="1:11" ht="13.5" x14ac:dyDescent="0.25">
      <c r="A866" s="3">
        <f>TITRES_STAT!B869</f>
        <v>43263</v>
      </c>
      <c r="B866" s="6">
        <f>TITRES_STAT!D869</f>
        <v>14.154299999999999</v>
      </c>
      <c r="C866" s="2">
        <f t="shared" si="101"/>
        <v>0.24409999999999954</v>
      </c>
      <c r="D866" s="2">
        <f t="shared" si="102"/>
        <v>13.881920000000003</v>
      </c>
      <c r="E866" s="2">
        <f t="shared" si="104"/>
        <v>13.500730000000001</v>
      </c>
      <c r="F866" s="2">
        <f t="shared" si="105"/>
        <v>13.231809999999999</v>
      </c>
      <c r="G866" s="2">
        <f t="shared" si="99"/>
        <v>13.015891999999999</v>
      </c>
      <c r="H866" s="2">
        <f t="shared" si="103"/>
        <v>12.070308500000003</v>
      </c>
      <c r="I866" s="2">
        <f t="array" ref="I866">SUMPRODUCT(B850:B869, (ROW(B850:B869)-ROW(B850)+1)) / (20*21/2)</f>
        <v>13.791494285714284</v>
      </c>
      <c r="J866" s="2">
        <f t="shared" si="106"/>
        <v>13.370104281319984</v>
      </c>
      <c r="K866" s="2">
        <f t="shared" si="100"/>
        <v>13.028913579613716</v>
      </c>
    </row>
    <row r="867" spans="1:11" ht="13.5" x14ac:dyDescent="0.25">
      <c r="A867" s="3">
        <f>TITRES_STAT!B870</f>
        <v>43264</v>
      </c>
      <c r="B867" s="6">
        <f>TITRES_STAT!D870</f>
        <v>14.251899999999999</v>
      </c>
      <c r="C867" s="2">
        <f t="shared" si="101"/>
        <v>9.7599999999999909E-2</v>
      </c>
      <c r="D867" s="2">
        <f t="shared" si="102"/>
        <v>14.017599999999998</v>
      </c>
      <c r="E867" s="2">
        <f t="shared" si="104"/>
        <v>13.622750000000002</v>
      </c>
      <c r="F867" s="2">
        <f t="shared" si="105"/>
        <v>13.292820000000001</v>
      </c>
      <c r="G867" s="2">
        <f t="shared" si="99"/>
        <v>13.044485999999999</v>
      </c>
      <c r="H867" s="2">
        <f t="shared" si="103"/>
        <v>12.083751500000004</v>
      </c>
      <c r="I867" s="2">
        <f t="array" ref="I867">SUMPRODUCT(B851:B870, (ROW(B851:B870)-ROW(B851)+1)) / (20*21/2)</f>
        <v>13.949070476190478</v>
      </c>
      <c r="J867" s="2">
        <f t="shared" si="106"/>
        <v>13.454084825956174</v>
      </c>
      <c r="K867" s="2">
        <f t="shared" si="100"/>
        <v>13.07687383139357</v>
      </c>
    </row>
    <row r="868" spans="1:11" ht="13.5" x14ac:dyDescent="0.25">
      <c r="A868" s="3">
        <f>TITRES_STAT!B871</f>
        <v>43265</v>
      </c>
      <c r="B868" s="6">
        <f>TITRES_STAT!D871</f>
        <v>14.6424</v>
      </c>
      <c r="C868" s="2">
        <f t="shared" si="101"/>
        <v>0.39050000000000118</v>
      </c>
      <c r="D868" s="2">
        <f t="shared" si="102"/>
        <v>14.16404</v>
      </c>
      <c r="E868" s="2">
        <f t="shared" si="104"/>
        <v>13.783820000000002</v>
      </c>
      <c r="F868" s="2">
        <f t="shared" si="105"/>
        <v>13.373355</v>
      </c>
      <c r="G868" s="2">
        <f t="shared" si="99"/>
        <v>13.081355999999998</v>
      </c>
      <c r="H868" s="2">
        <f t="shared" si="103"/>
        <v>12.098214500000005</v>
      </c>
      <c r="I868" s="2">
        <f t="array" ref="I868">SUMPRODUCT(B852:B871, (ROW(B852:B871)-ROW(B852)+1)) / (20*21/2)</f>
        <v>14.096420476190477</v>
      </c>
      <c r="J868" s="2">
        <f t="shared" si="106"/>
        <v>13.567257699674634</v>
      </c>
      <c r="K868" s="2">
        <f t="shared" si="100"/>
        <v>13.138267014476176</v>
      </c>
    </row>
    <row r="869" spans="1:11" ht="13.5" x14ac:dyDescent="0.25">
      <c r="A869" s="3">
        <f>TITRES_STAT!B872</f>
        <v>43269</v>
      </c>
      <c r="B869" s="6">
        <f>TITRES_STAT!D872</f>
        <v>15.0328</v>
      </c>
      <c r="C869" s="2">
        <f t="shared" si="101"/>
        <v>0.39039999999999964</v>
      </c>
      <c r="D869" s="2">
        <f t="shared" si="102"/>
        <v>14.398320000000002</v>
      </c>
      <c r="E869" s="2">
        <f t="shared" si="104"/>
        <v>13.969290000000001</v>
      </c>
      <c r="F869" s="2">
        <f t="shared" si="105"/>
        <v>13.475850000000003</v>
      </c>
      <c r="G869" s="2">
        <f t="shared" si="99"/>
        <v>13.126593999999997</v>
      </c>
      <c r="H869" s="2">
        <f t="shared" si="103"/>
        <v>12.113720500000005</v>
      </c>
      <c r="I869" s="2">
        <f t="array" ref="I869">SUMPRODUCT(B853:B872, (ROW(B853:B872)-ROW(B853)+1)) / (20*21/2)</f>
        <v>14.233520952380953</v>
      </c>
      <c r="J869" s="2">
        <f t="shared" si="106"/>
        <v>13.706833156848479</v>
      </c>
      <c r="K869" s="2">
        <f t="shared" si="100"/>
        <v>13.212562425673188</v>
      </c>
    </row>
    <row r="870" spans="1:11" ht="13.5" x14ac:dyDescent="0.25">
      <c r="A870" s="3">
        <f>TITRES_STAT!B873</f>
        <v>43270</v>
      </c>
      <c r="B870" s="6">
        <f>TITRES_STAT!D873</f>
        <v>15.1304</v>
      </c>
      <c r="C870" s="2">
        <f t="shared" si="101"/>
        <v>9.7599999999999909E-2</v>
      </c>
      <c r="D870" s="2">
        <f t="shared" si="102"/>
        <v>14.64236</v>
      </c>
      <c r="E870" s="2">
        <f t="shared" si="104"/>
        <v>14.164520000000001</v>
      </c>
      <c r="F870" s="2">
        <f t="shared" si="105"/>
        <v>13.583225000000002</v>
      </c>
      <c r="G870" s="2">
        <f t="shared" si="99"/>
        <v>13.177419999999998</v>
      </c>
      <c r="H870" s="2">
        <f t="shared" si="103"/>
        <v>12.129924000000003</v>
      </c>
      <c r="I870" s="2">
        <f t="array" ref="I870">SUMPRODUCT(B854:B873, (ROW(B854:B873)-ROW(B854)+1)) / (20*21/2)</f>
        <v>14.360162857142859</v>
      </c>
      <c r="J870" s="2">
        <f t="shared" si="106"/>
        <v>13.842410951434339</v>
      </c>
      <c r="K870" s="2">
        <f t="shared" si="100"/>
        <v>13.287771742313454</v>
      </c>
    </row>
    <row r="871" spans="1:11" ht="13.5" x14ac:dyDescent="0.25">
      <c r="A871" s="3">
        <f>TITRES_STAT!B874</f>
        <v>43271</v>
      </c>
      <c r="B871" s="6">
        <f>TITRES_STAT!D874</f>
        <v>15.1304</v>
      </c>
      <c r="C871" s="2">
        <f t="shared" si="101"/>
        <v>0</v>
      </c>
      <c r="D871" s="2">
        <f t="shared" si="102"/>
        <v>14.837579999999999</v>
      </c>
      <c r="E871" s="2">
        <f t="shared" si="104"/>
        <v>14.359750000000002</v>
      </c>
      <c r="F871" s="2">
        <f t="shared" si="105"/>
        <v>13.690845000000001</v>
      </c>
      <c r="G871" s="2">
        <f t="shared" si="99"/>
        <v>13.227313999999996</v>
      </c>
      <c r="H871" s="2">
        <f t="shared" si="103"/>
        <v>12.145428500000003</v>
      </c>
      <c r="I871" s="2">
        <f t="array" ref="I871">SUMPRODUCT(B855:B874, (ROW(B855:B874)-ROW(B855)+1)) / (20*21/2)</f>
        <v>14.476346190476194</v>
      </c>
      <c r="J871" s="2">
        <f t="shared" si="106"/>
        <v>13.965076575107259</v>
      </c>
      <c r="K871" s="2">
        <f t="shared" si="100"/>
        <v>13.360031673987436</v>
      </c>
    </row>
    <row r="872" spans="1:11" ht="13.5" x14ac:dyDescent="0.25">
      <c r="A872" s="3">
        <f>TITRES_STAT!B875</f>
        <v>43272</v>
      </c>
      <c r="B872" s="6">
        <f>TITRES_STAT!D875</f>
        <v>15.1304</v>
      </c>
      <c r="C872" s="2">
        <f t="shared" si="101"/>
        <v>0</v>
      </c>
      <c r="D872" s="2">
        <f t="shared" si="102"/>
        <v>15.01328</v>
      </c>
      <c r="E872" s="2">
        <f t="shared" si="104"/>
        <v>14.515439999999998</v>
      </c>
      <c r="F872" s="2">
        <f t="shared" si="105"/>
        <v>13.800660000000002</v>
      </c>
      <c r="G872" s="2">
        <f t="shared" si="99"/>
        <v>13.278139999999997</v>
      </c>
      <c r="H872" s="2">
        <f t="shared" si="103"/>
        <v>12.159650500000003</v>
      </c>
      <c r="I872" s="2">
        <f t="array" ref="I872">SUMPRODUCT(B856:B875, (ROW(B856:B875)-ROW(B856)+1)) / (20*21/2)</f>
        <v>14.558832857142859</v>
      </c>
      <c r="J872" s="2">
        <f t="shared" si="106"/>
        <v>14.076059758430379</v>
      </c>
      <c r="K872" s="2">
        <f t="shared" si="100"/>
        <v>13.429457882850674</v>
      </c>
    </row>
    <row r="873" spans="1:11" ht="13.5" x14ac:dyDescent="0.25">
      <c r="A873" s="3">
        <f>TITRES_STAT!B876</f>
        <v>43273</v>
      </c>
      <c r="B873" s="6">
        <f>TITRES_STAT!D876</f>
        <v>15.1304</v>
      </c>
      <c r="C873" s="2">
        <f t="shared" si="101"/>
        <v>0</v>
      </c>
      <c r="D873" s="2">
        <f t="shared" si="102"/>
        <v>15.11088</v>
      </c>
      <c r="E873" s="2">
        <f t="shared" si="104"/>
        <v>14.637459999999999</v>
      </c>
      <c r="F873" s="2">
        <f t="shared" si="105"/>
        <v>13.910475000000002</v>
      </c>
      <c r="G873" s="2">
        <f t="shared" si="99"/>
        <v>13.328965999999996</v>
      </c>
      <c r="H873" s="2">
        <f t="shared" si="103"/>
        <v>12.173872500000005</v>
      </c>
      <c r="I873" s="2">
        <f t="array" ref="I873">SUMPRODUCT(B857:B876, (ROW(B857:B876)-ROW(B857)+1)) / (20*21/2)</f>
        <v>14.60808761904762</v>
      </c>
      <c r="J873" s="2">
        <f t="shared" si="106"/>
        <v>14.176473114770344</v>
      </c>
      <c r="K873" s="2">
        <f t="shared" si="100"/>
        <v>13.496161495287902</v>
      </c>
    </row>
    <row r="874" spans="1:11" ht="13.5" x14ac:dyDescent="0.25">
      <c r="A874" s="3">
        <f>TITRES_STAT!B877</f>
        <v>43276</v>
      </c>
      <c r="B874" s="6">
        <f>TITRES_STAT!D877</f>
        <v>15.1304</v>
      </c>
      <c r="C874" s="2">
        <f t="shared" si="101"/>
        <v>0</v>
      </c>
      <c r="D874" s="2">
        <f t="shared" si="102"/>
        <v>15.1304</v>
      </c>
      <c r="E874" s="2">
        <f t="shared" si="104"/>
        <v>14.76436</v>
      </c>
      <c r="F874" s="2">
        <f t="shared" si="105"/>
        <v>14.020290000000003</v>
      </c>
      <c r="G874" s="2">
        <f t="shared" si="99"/>
        <v>13.379791999999998</v>
      </c>
      <c r="H874" s="2">
        <f t="shared" si="103"/>
        <v>12.187745000000005</v>
      </c>
      <c r="I874" s="2">
        <f t="array" ref="I874">SUMPRODUCT(B858:B877, (ROW(B858:B877)-ROW(B858)+1)) / (20*21/2)</f>
        <v>14.649672380952381</v>
      </c>
      <c r="J874" s="2">
        <f t="shared" si="106"/>
        <v>14.267323294316027</v>
      </c>
      <c r="K874" s="2">
        <f t="shared" si="100"/>
        <v>13.560249279786415</v>
      </c>
    </row>
    <row r="875" spans="1:11" ht="13.5" x14ac:dyDescent="0.25">
      <c r="A875" s="3">
        <f>TITRES_STAT!B878</f>
        <v>43277</v>
      </c>
      <c r="B875" s="6">
        <f>TITRES_STAT!D878</f>
        <v>14.8864</v>
      </c>
      <c r="C875" s="2">
        <f t="shared" si="101"/>
        <v>-0.24399999999999977</v>
      </c>
      <c r="D875" s="2">
        <f t="shared" si="102"/>
        <v>15.0816</v>
      </c>
      <c r="E875" s="2">
        <f t="shared" si="104"/>
        <v>14.861979999999999</v>
      </c>
      <c r="F875" s="2">
        <f t="shared" si="105"/>
        <v>14.125225000000004</v>
      </c>
      <c r="G875" s="2">
        <f t="shared" si="99"/>
        <v>13.425737999999997</v>
      </c>
      <c r="H875" s="2">
        <f t="shared" si="103"/>
        <v>12.200397500000003</v>
      </c>
      <c r="I875" s="2">
        <f t="array" ref="I875">SUMPRODUCT(B859:B878, (ROW(B859:B878)-ROW(B859)+1)) / (20*21/2)</f>
        <v>14.683587142857141</v>
      </c>
      <c r="J875" s="2">
        <f t="shared" si="106"/>
        <v>14.326282980571643</v>
      </c>
      <c r="K875" s="2">
        <f t="shared" si="100"/>
        <v>13.612255190383026</v>
      </c>
    </row>
    <row r="876" spans="1:11" ht="13.5" x14ac:dyDescent="0.25">
      <c r="A876" s="3">
        <f>TITRES_STAT!B879</f>
        <v>43278</v>
      </c>
      <c r="B876" s="6">
        <f>TITRES_STAT!D879</f>
        <v>14.6424</v>
      </c>
      <c r="C876" s="2">
        <f t="shared" si="101"/>
        <v>-0.24399999999999977</v>
      </c>
      <c r="D876" s="2">
        <f t="shared" si="102"/>
        <v>14.984</v>
      </c>
      <c r="E876" s="2">
        <f t="shared" si="104"/>
        <v>14.91079</v>
      </c>
      <c r="F876" s="2">
        <f t="shared" si="105"/>
        <v>14.205760000000003</v>
      </c>
      <c r="G876" s="2">
        <f t="shared" si="99"/>
        <v>13.462141999999995</v>
      </c>
      <c r="H876" s="2">
        <f t="shared" si="103"/>
        <v>12.210687500000004</v>
      </c>
      <c r="I876" s="2">
        <f t="array" ref="I876">SUMPRODUCT(B860:B879, (ROW(B860:B879)-ROW(B860)+1)) / (20*21/2)</f>
        <v>14.695879523809523</v>
      </c>
      <c r="J876" s="2">
        <f t="shared" si="106"/>
        <v>14.356389363374342</v>
      </c>
      <c r="K876" s="2">
        <f t="shared" si="100"/>
        <v>13.652653026054281</v>
      </c>
    </row>
    <row r="877" spans="1:11" ht="13.5" x14ac:dyDescent="0.25">
      <c r="A877" s="3">
        <f>TITRES_STAT!B880</f>
        <v>43279</v>
      </c>
      <c r="B877" s="6">
        <f>TITRES_STAT!D880</f>
        <v>14.6424</v>
      </c>
      <c r="C877" s="2">
        <f t="shared" si="101"/>
        <v>0</v>
      </c>
      <c r="D877" s="2">
        <f t="shared" si="102"/>
        <v>14.8864</v>
      </c>
      <c r="E877" s="2">
        <f t="shared" si="104"/>
        <v>14.94984</v>
      </c>
      <c r="F877" s="2">
        <f t="shared" si="105"/>
        <v>14.286295000000004</v>
      </c>
      <c r="G877" s="2">
        <f t="shared" si="99"/>
        <v>13.496773999999993</v>
      </c>
      <c r="H877" s="2">
        <f t="shared" si="103"/>
        <v>12.220954000000004</v>
      </c>
      <c r="I877" s="2">
        <f t="array" ref="I877">SUMPRODUCT(B861:B880, (ROW(B861:B880)-ROW(B861)+1)) / (20*21/2)</f>
        <v>14.715849047619049</v>
      </c>
      <c r="J877" s="2">
        <f t="shared" si="106"/>
        <v>14.383628471624405</v>
      </c>
      <c r="K877" s="2">
        <f t="shared" si="100"/>
        <v>13.691466632875683</v>
      </c>
    </row>
    <row r="878" spans="1:11" ht="13.5" x14ac:dyDescent="0.25">
      <c r="A878" s="3">
        <f>TITRES_STAT!B881</f>
        <v>43280</v>
      </c>
      <c r="B878" s="6">
        <f>TITRES_STAT!D881</f>
        <v>14.6424</v>
      </c>
      <c r="C878" s="2">
        <f t="shared" si="101"/>
        <v>0</v>
      </c>
      <c r="D878" s="2">
        <f t="shared" si="102"/>
        <v>14.7888</v>
      </c>
      <c r="E878" s="2">
        <f t="shared" si="104"/>
        <v>14.94984</v>
      </c>
      <c r="F878" s="2">
        <f t="shared" si="105"/>
        <v>14.366830000000004</v>
      </c>
      <c r="G878" s="2">
        <f t="shared" si="99"/>
        <v>13.530939999999992</v>
      </c>
      <c r="H878" s="2">
        <f t="shared" si="103"/>
        <v>12.231220500000004</v>
      </c>
      <c r="I878" s="2">
        <f t="array" ref="I878">SUMPRODUCT(B862:B881, (ROW(B862:B881)-ROW(B862)+1)) / (20*21/2)</f>
        <v>14.714893333333334</v>
      </c>
      <c r="J878" s="2">
        <f t="shared" si="106"/>
        <v>14.408273379088747</v>
      </c>
      <c r="K878" s="2">
        <f t="shared" si="100"/>
        <v>13.728758137468795</v>
      </c>
    </row>
    <row r="879" spans="1:11" ht="13.5" x14ac:dyDescent="0.25">
      <c r="A879" s="3">
        <f>TITRES_STAT!B882</f>
        <v>43283</v>
      </c>
      <c r="B879" s="6">
        <f>TITRES_STAT!D882</f>
        <v>14.495900000000001</v>
      </c>
      <c r="C879" s="2">
        <f t="shared" si="101"/>
        <v>-0.14649999999999963</v>
      </c>
      <c r="D879" s="2">
        <f t="shared" si="102"/>
        <v>14.661899999999999</v>
      </c>
      <c r="E879" s="2">
        <f t="shared" si="104"/>
        <v>14.89615</v>
      </c>
      <c r="F879" s="2">
        <f t="shared" si="105"/>
        <v>14.432720000000003</v>
      </c>
      <c r="G879" s="2">
        <f t="shared" si="99"/>
        <v>13.562175999999992</v>
      </c>
      <c r="H879" s="2">
        <f t="shared" si="103"/>
        <v>12.240754500000003</v>
      </c>
      <c r="I879" s="2">
        <f t="array" ref="I879">SUMPRODUCT(B863:B882, (ROW(B863:B882)-ROW(B863)+1)) / (20*21/2)</f>
        <v>14.707662380952382</v>
      </c>
      <c r="J879" s="2">
        <f t="shared" si="106"/>
        <v>14.416618771556486</v>
      </c>
      <c r="K879" s="2">
        <f t="shared" si="100"/>
        <v>13.758842132077863</v>
      </c>
    </row>
    <row r="880" spans="1:11" ht="13.5" x14ac:dyDescent="0.25">
      <c r="A880" s="3">
        <f>TITRES_STAT!B883</f>
        <v>43284</v>
      </c>
      <c r="B880" s="6">
        <f>TITRES_STAT!D883</f>
        <v>14.6424</v>
      </c>
      <c r="C880" s="2">
        <f t="shared" si="101"/>
        <v>0.14649999999999963</v>
      </c>
      <c r="D880" s="2">
        <f t="shared" si="102"/>
        <v>14.613099999999999</v>
      </c>
      <c r="E880" s="2">
        <f t="shared" si="104"/>
        <v>14.84735</v>
      </c>
      <c r="F880" s="2">
        <f t="shared" si="105"/>
        <v>14.505935000000004</v>
      </c>
      <c r="G880" s="2">
        <f t="shared" si="99"/>
        <v>13.599511999999995</v>
      </c>
      <c r="H880" s="2">
        <f t="shared" si="103"/>
        <v>12.251091000000004</v>
      </c>
      <c r="I880" s="2">
        <f t="array" ref="I880">SUMPRODUCT(B864:B883, (ROW(B864:B883)-ROW(B864)+1)) / (20*21/2)</f>
        <v>14.709524761904763</v>
      </c>
      <c r="J880" s="2">
        <f t="shared" si="106"/>
        <v>14.438121745693962</v>
      </c>
      <c r="K880" s="2">
        <f t="shared" si="100"/>
        <v>13.793491460231673</v>
      </c>
    </row>
    <row r="881" spans="1:11" ht="13.5" x14ac:dyDescent="0.25">
      <c r="A881" s="3">
        <f>TITRES_STAT!B884</f>
        <v>43285</v>
      </c>
      <c r="B881" s="6">
        <f>TITRES_STAT!D884</f>
        <v>14.495900000000001</v>
      </c>
      <c r="C881" s="2">
        <f t="shared" si="101"/>
        <v>-0.14649999999999963</v>
      </c>
      <c r="D881" s="2">
        <f t="shared" si="102"/>
        <v>14.583800000000002</v>
      </c>
      <c r="E881" s="2">
        <f t="shared" si="104"/>
        <v>14.783899999999999</v>
      </c>
      <c r="F881" s="2">
        <f t="shared" si="105"/>
        <v>14.571825000000004</v>
      </c>
      <c r="G881" s="2">
        <f t="shared" si="99"/>
        <v>13.634477999999994</v>
      </c>
      <c r="H881" s="2">
        <f t="shared" si="103"/>
        <v>12.260672000000001</v>
      </c>
      <c r="I881" s="2">
        <f t="array" ref="I881">SUMPRODUCT(B865:B884, (ROW(B865:B884)-ROW(B865)+1)) / (20*21/2)</f>
        <v>14.703742857142858</v>
      </c>
      <c r="J881" s="2">
        <f t="shared" si="106"/>
        <v>14.443624436580251</v>
      </c>
      <c r="K881" s="2">
        <f t="shared" si="100"/>
        <v>13.821036893163765</v>
      </c>
    </row>
    <row r="882" spans="1:11" ht="13.5" x14ac:dyDescent="0.25">
      <c r="A882" s="3">
        <f>TITRES_STAT!B885</f>
        <v>43286</v>
      </c>
      <c r="B882" s="6">
        <f>TITRES_STAT!D885</f>
        <v>14.495900000000001</v>
      </c>
      <c r="C882" s="2">
        <f t="shared" si="101"/>
        <v>0</v>
      </c>
      <c r="D882" s="2">
        <f t="shared" si="102"/>
        <v>14.554500000000001</v>
      </c>
      <c r="E882" s="2">
        <f t="shared" si="104"/>
        <v>14.72045</v>
      </c>
      <c r="F882" s="2">
        <f t="shared" si="105"/>
        <v>14.617945000000002</v>
      </c>
      <c r="G882" s="2">
        <f t="shared" ref="G882:G945" si="107">AVERAGE(B833:B882)</f>
        <v>13.668883999999993</v>
      </c>
      <c r="H882" s="2">
        <f t="shared" si="103"/>
        <v>12.269973000000002</v>
      </c>
      <c r="I882" s="2">
        <f t="array" ref="I882">SUMPRODUCT(B866:B885, (ROW(B866:B885)-ROW(B866)+1)) / (20*21/2)</f>
        <v>14.694474285714287</v>
      </c>
      <c r="J882" s="2">
        <f t="shared" si="106"/>
        <v>14.448603061667846</v>
      </c>
      <c r="K882" s="2">
        <f t="shared" si="100"/>
        <v>13.847502113039695</v>
      </c>
    </row>
    <row r="883" spans="1:11" ht="13.5" x14ac:dyDescent="0.25">
      <c r="A883" s="3">
        <f>TITRES_STAT!B886</f>
        <v>43287</v>
      </c>
      <c r="B883" s="6">
        <f>TITRES_STAT!D886</f>
        <v>14.637499999999999</v>
      </c>
      <c r="C883" s="2">
        <f t="shared" si="101"/>
        <v>0.14159999999999862</v>
      </c>
      <c r="D883" s="2">
        <f t="shared" si="102"/>
        <v>14.553520000000001</v>
      </c>
      <c r="E883" s="2">
        <f t="shared" si="104"/>
        <v>14.67116</v>
      </c>
      <c r="F883" s="2">
        <f t="shared" si="105"/>
        <v>14.654310000000001</v>
      </c>
      <c r="G883" s="2">
        <f t="shared" si="107"/>
        <v>13.705189999999995</v>
      </c>
      <c r="H883" s="2">
        <f t="shared" si="103"/>
        <v>12.279982000000002</v>
      </c>
      <c r="I883" s="2">
        <f t="array" ref="I883">SUMPRODUCT(B867:B886, (ROW(B867:B886)-ROW(B867)+1)) / (20*21/2)</f>
        <v>14.681951428571429</v>
      </c>
      <c r="J883" s="2">
        <f t="shared" si="106"/>
        <v>14.466593246270909</v>
      </c>
      <c r="K883" s="2">
        <f t="shared" ref="K883:K946" si="108">$K$4*B883+(1-$K$4)*K882</f>
        <v>13.878482422332256</v>
      </c>
    </row>
    <row r="884" spans="1:11" ht="13.5" x14ac:dyDescent="0.25">
      <c r="A884" s="3">
        <f>TITRES_STAT!B887</f>
        <v>43290</v>
      </c>
      <c r="B884" s="6">
        <f>TITRES_STAT!D887</f>
        <v>14.5936</v>
      </c>
      <c r="C884" s="2">
        <f t="shared" si="101"/>
        <v>-4.389999999999894E-2</v>
      </c>
      <c r="D884" s="2">
        <f t="shared" si="102"/>
        <v>14.573059999999998</v>
      </c>
      <c r="E884" s="2">
        <f t="shared" si="104"/>
        <v>14.61748</v>
      </c>
      <c r="F884" s="2">
        <f t="shared" si="105"/>
        <v>14.69092</v>
      </c>
      <c r="G884" s="2">
        <f t="shared" si="107"/>
        <v>13.740617999999998</v>
      </c>
      <c r="H884" s="2">
        <f t="shared" si="103"/>
        <v>12.290004500000002</v>
      </c>
      <c r="I884" s="2">
        <f t="array" ref="I884">SUMPRODUCT(B868:B887, (ROW(B868:B887)-ROW(B868)+1)) / (20*21/2)</f>
        <v>14.658031904761907</v>
      </c>
      <c r="J884" s="2">
        <f t="shared" si="106"/>
        <v>14.478689127578441</v>
      </c>
      <c r="K884" s="2">
        <f t="shared" si="108"/>
        <v>13.906526248907463</v>
      </c>
    </row>
    <row r="885" spans="1:11" ht="13.5" x14ac:dyDescent="0.25">
      <c r="A885" s="3">
        <f>TITRES_STAT!B888</f>
        <v>43291</v>
      </c>
      <c r="B885" s="6">
        <f>TITRES_STAT!D888</f>
        <v>14.5936</v>
      </c>
      <c r="C885" s="2">
        <f t="shared" si="101"/>
        <v>0</v>
      </c>
      <c r="D885" s="2">
        <f t="shared" si="102"/>
        <v>14.563300000000002</v>
      </c>
      <c r="E885" s="2">
        <f t="shared" si="104"/>
        <v>14.588200000000004</v>
      </c>
      <c r="F885" s="2">
        <f t="shared" si="105"/>
        <v>14.72509</v>
      </c>
      <c r="G885" s="2">
        <f t="shared" si="107"/>
        <v>13.771383999999998</v>
      </c>
      <c r="H885" s="2">
        <f t="shared" si="103"/>
        <v>12.300050500000003</v>
      </c>
      <c r="I885" s="2">
        <f t="array" ref="I885">SUMPRODUCT(B869:B888, (ROW(B869:B888)-ROW(B869)+1)) / (20*21/2)</f>
        <v>14.632950476190475</v>
      </c>
      <c r="J885" s="2">
        <f t="shared" si="106"/>
        <v>14.489633020190018</v>
      </c>
      <c r="K885" s="2">
        <f t="shared" si="108"/>
        <v>13.933470317577759</v>
      </c>
    </row>
    <row r="886" spans="1:11" ht="13.5" x14ac:dyDescent="0.25">
      <c r="A886" s="3">
        <f>TITRES_STAT!B889</f>
        <v>43292</v>
      </c>
      <c r="B886" s="6">
        <f>TITRES_STAT!D889</f>
        <v>14.5936</v>
      </c>
      <c r="C886" s="2">
        <f t="shared" si="101"/>
        <v>0</v>
      </c>
      <c r="D886" s="2">
        <f t="shared" si="102"/>
        <v>14.582840000000001</v>
      </c>
      <c r="E886" s="2">
        <f t="shared" si="104"/>
        <v>14.583320000000004</v>
      </c>
      <c r="F886" s="2">
        <f t="shared" si="105"/>
        <v>14.747055</v>
      </c>
      <c r="G886" s="2">
        <f t="shared" si="107"/>
        <v>13.802335999999999</v>
      </c>
      <c r="H886" s="2">
        <f t="shared" si="103"/>
        <v>12.310096500000002</v>
      </c>
      <c r="I886" s="2">
        <f t="array" ref="I886">SUMPRODUCT(B870:B889, (ROW(B870:B889)-ROW(B870)+1)) / (20*21/2)</f>
        <v>14.613214285714283</v>
      </c>
      <c r="J886" s="2">
        <f t="shared" si="106"/>
        <v>14.499534637314778</v>
      </c>
      <c r="K886" s="2">
        <f t="shared" si="108"/>
        <v>13.959357756104122</v>
      </c>
    </row>
    <row r="887" spans="1:11" ht="13.5" x14ac:dyDescent="0.25">
      <c r="A887" s="3">
        <f>TITRES_STAT!B890</f>
        <v>43293</v>
      </c>
      <c r="B887" s="6">
        <f>TITRES_STAT!D890</f>
        <v>14.495900000000001</v>
      </c>
      <c r="C887" s="2">
        <f t="shared" si="101"/>
        <v>-9.7699999999999676E-2</v>
      </c>
      <c r="D887" s="2">
        <f t="shared" si="102"/>
        <v>14.582840000000001</v>
      </c>
      <c r="E887" s="2">
        <f t="shared" si="104"/>
        <v>14.568670000000001</v>
      </c>
      <c r="F887" s="2">
        <f t="shared" si="105"/>
        <v>14.759255000000001</v>
      </c>
      <c r="G887" s="2">
        <f t="shared" si="107"/>
        <v>13.831333999999996</v>
      </c>
      <c r="H887" s="2">
        <f t="shared" si="103"/>
        <v>12.320819500000002</v>
      </c>
      <c r="I887" s="2">
        <f t="array" ref="I887">SUMPRODUCT(B871:B890, (ROW(B871:B890)-ROW(B871)+1)) / (20*21/2)</f>
        <v>14.627878571428571</v>
      </c>
      <c r="J887" s="2">
        <f t="shared" si="106"/>
        <v>14.499188481380036</v>
      </c>
      <c r="K887" s="2">
        <f t="shared" si="108"/>
        <v>13.980398628413766</v>
      </c>
    </row>
    <row r="888" spans="1:11" ht="13.5" x14ac:dyDescent="0.25">
      <c r="A888" s="3">
        <f>TITRES_STAT!B891</f>
        <v>43294</v>
      </c>
      <c r="B888" s="6">
        <f>TITRES_STAT!D891</f>
        <v>14.495900000000001</v>
      </c>
      <c r="C888" s="2">
        <f t="shared" si="101"/>
        <v>0</v>
      </c>
      <c r="D888" s="2">
        <f t="shared" si="102"/>
        <v>14.55452</v>
      </c>
      <c r="E888" s="2">
        <f t="shared" si="104"/>
        <v>14.55402</v>
      </c>
      <c r="F888" s="2">
        <f t="shared" si="105"/>
        <v>14.751930000000002</v>
      </c>
      <c r="G888" s="2">
        <f t="shared" si="107"/>
        <v>13.860331999999998</v>
      </c>
      <c r="H888" s="2">
        <f t="shared" si="103"/>
        <v>12.331519500000002</v>
      </c>
      <c r="I888" s="2">
        <f t="array" ref="I888">SUMPRODUCT(B872:B891, (ROW(B872:B891)-ROW(B872)+1)) / (20*21/2)</f>
        <v>14.620956666666666</v>
      </c>
      <c r="J888" s="2">
        <f t="shared" si="106"/>
        <v>14.498875292677177</v>
      </c>
      <c r="K888" s="2">
        <f t="shared" si="108"/>
        <v>14.000614368475972</v>
      </c>
    </row>
    <row r="889" spans="1:11" ht="13.5" x14ac:dyDescent="0.25">
      <c r="A889" s="3">
        <f>TITRES_STAT!B892</f>
        <v>43297</v>
      </c>
      <c r="B889" s="6">
        <f>TITRES_STAT!D892</f>
        <v>14.544700000000001</v>
      </c>
      <c r="C889" s="2">
        <f t="shared" si="101"/>
        <v>4.8799999999999955E-2</v>
      </c>
      <c r="D889" s="2">
        <f t="shared" si="102"/>
        <v>14.544740000000001</v>
      </c>
      <c r="E889" s="2">
        <f t="shared" si="104"/>
        <v>14.5589</v>
      </c>
      <c r="F889" s="2">
        <f t="shared" si="105"/>
        <v>14.727525</v>
      </c>
      <c r="G889" s="2">
        <f t="shared" si="107"/>
        <v>13.891984000000003</v>
      </c>
      <c r="H889" s="2">
        <f t="shared" si="103"/>
        <v>12.344305000000002</v>
      </c>
      <c r="I889" s="2">
        <f t="array" ref="I889">SUMPRODUCT(B873:B892, (ROW(B873:B892)-ROW(B873)+1)) / (20*21/2)</f>
        <v>14.611710952380953</v>
      </c>
      <c r="J889" s="2">
        <f t="shared" si="106"/>
        <v>14.503239550517446</v>
      </c>
      <c r="K889" s="2">
        <f t="shared" si="108"/>
        <v>14.021951059908288</v>
      </c>
    </row>
    <row r="890" spans="1:11" ht="13.5" x14ac:dyDescent="0.25">
      <c r="A890" s="3">
        <f>TITRES_STAT!B893</f>
        <v>43298</v>
      </c>
      <c r="B890" s="6">
        <f>TITRES_STAT!D893</f>
        <v>14.881500000000001</v>
      </c>
      <c r="C890" s="2">
        <f t="shared" si="101"/>
        <v>0.33680000000000021</v>
      </c>
      <c r="D890" s="2">
        <f t="shared" si="102"/>
        <v>14.602320000000001</v>
      </c>
      <c r="E890" s="2">
        <f t="shared" si="104"/>
        <v>14.58281</v>
      </c>
      <c r="F890" s="2">
        <f t="shared" si="105"/>
        <v>14.71508</v>
      </c>
      <c r="G890" s="2">
        <f t="shared" si="107"/>
        <v>13.926052000000002</v>
      </c>
      <c r="H890" s="2">
        <f t="shared" si="103"/>
        <v>12.359497500000002</v>
      </c>
      <c r="I890" s="2">
        <f t="array" ref="I890">SUMPRODUCT(B874:B893, (ROW(B874:B893)-ROW(B874)+1)) / (20*21/2)</f>
        <v>14.595716666666668</v>
      </c>
      <c r="J890" s="2">
        <f t="shared" si="106"/>
        <v>14.53926435523007</v>
      </c>
      <c r="K890" s="2">
        <f t="shared" si="108"/>
        <v>14.055658861480511</v>
      </c>
    </row>
    <row r="891" spans="1:11" ht="13.5" x14ac:dyDescent="0.25">
      <c r="A891" s="3">
        <f>TITRES_STAT!B894</f>
        <v>43299</v>
      </c>
      <c r="B891" s="6">
        <f>TITRES_STAT!D894</f>
        <v>14.6424</v>
      </c>
      <c r="C891" s="2">
        <f t="shared" si="101"/>
        <v>-0.23910000000000053</v>
      </c>
      <c r="D891" s="2">
        <f t="shared" si="102"/>
        <v>14.612080000000001</v>
      </c>
      <c r="E891" s="2">
        <f t="shared" si="104"/>
        <v>14.597460000000003</v>
      </c>
      <c r="F891" s="2">
        <f t="shared" si="105"/>
        <v>14.690680000000004</v>
      </c>
      <c r="G891" s="2">
        <f t="shared" si="107"/>
        <v>13.95729</v>
      </c>
      <c r="H891" s="2">
        <f t="shared" si="103"/>
        <v>12.374660000000004</v>
      </c>
      <c r="I891" s="2">
        <f t="array" ref="I891">SUMPRODUCT(B875:B894, (ROW(B875:B894)-ROW(B875)+1)) / (20*21/2)</f>
        <v>14.624115238095238</v>
      </c>
      <c r="J891" s="2">
        <f t="shared" si="106"/>
        <v>14.54908679758911</v>
      </c>
      <c r="K891" s="2">
        <f t="shared" si="108"/>
        <v>14.07866831789304</v>
      </c>
    </row>
    <row r="892" spans="1:11" ht="13.5" x14ac:dyDescent="0.25">
      <c r="A892" s="3">
        <f>TITRES_STAT!B895</f>
        <v>43300</v>
      </c>
      <c r="B892" s="6">
        <f>TITRES_STAT!D895</f>
        <v>14.5936</v>
      </c>
      <c r="C892" s="2">
        <f t="shared" si="101"/>
        <v>-4.8799999999999955E-2</v>
      </c>
      <c r="D892" s="2">
        <f t="shared" si="102"/>
        <v>14.631620000000002</v>
      </c>
      <c r="E892" s="2">
        <f t="shared" si="104"/>
        <v>14.607230000000005</v>
      </c>
      <c r="F892" s="2">
        <f t="shared" si="105"/>
        <v>14.663840000000002</v>
      </c>
      <c r="G892" s="2">
        <f t="shared" si="107"/>
        <v>13.988528000000004</v>
      </c>
      <c r="H892" s="2">
        <f t="shared" si="103"/>
        <v>12.389578500000004</v>
      </c>
      <c r="I892" s="2">
        <f t="array" ref="I892">SUMPRODUCT(B876:B895, (ROW(B876:B895)-ROW(B876)+1)) / (20*21/2)</f>
        <v>14.649285714285716</v>
      </c>
      <c r="J892" s="2">
        <f t="shared" si="106"/>
        <v>14.553326150199672</v>
      </c>
      <c r="K892" s="2">
        <f t="shared" si="108"/>
        <v>14.098861717191353</v>
      </c>
    </row>
    <row r="893" spans="1:11" ht="13.5" x14ac:dyDescent="0.25">
      <c r="A893" s="3">
        <f>TITRES_STAT!B896</f>
        <v>43301</v>
      </c>
      <c r="B893" s="6">
        <f>TITRES_STAT!D896</f>
        <v>14.495900000000001</v>
      </c>
      <c r="C893" s="2">
        <f t="shared" si="101"/>
        <v>-9.7699999999999676E-2</v>
      </c>
      <c r="D893" s="2">
        <f t="shared" si="102"/>
        <v>14.631620000000002</v>
      </c>
      <c r="E893" s="2">
        <f t="shared" si="104"/>
        <v>14.593070000000001</v>
      </c>
      <c r="F893" s="2">
        <f t="shared" si="105"/>
        <v>14.632115000000002</v>
      </c>
      <c r="G893" s="2">
        <f t="shared" si="107"/>
        <v>14.016934000000003</v>
      </c>
      <c r="H893" s="2">
        <f t="shared" si="103"/>
        <v>12.404474500000003</v>
      </c>
      <c r="I893" s="2">
        <f t="array" ref="I893">SUMPRODUCT(B877:B896, (ROW(B877:B896)-ROW(B877)+1)) / (20*21/2)</f>
        <v>14.678637142857147</v>
      </c>
      <c r="J893" s="2">
        <f t="shared" si="106"/>
        <v>14.547856993037797</v>
      </c>
      <c r="K893" s="2">
        <f t="shared" si="108"/>
        <v>14.114431845928948</v>
      </c>
    </row>
    <row r="894" spans="1:11" ht="13.5" x14ac:dyDescent="0.25">
      <c r="A894" s="3">
        <f>TITRES_STAT!B897</f>
        <v>43304</v>
      </c>
      <c r="B894" s="6">
        <f>TITRES_STAT!D897</f>
        <v>14.930300000000001</v>
      </c>
      <c r="C894" s="2">
        <f t="shared" si="101"/>
        <v>0.43440000000000012</v>
      </c>
      <c r="D894" s="2">
        <f t="shared" si="102"/>
        <v>14.708740000000001</v>
      </c>
      <c r="E894" s="2">
        <f t="shared" si="104"/>
        <v>14.626739999999998</v>
      </c>
      <c r="F894" s="2">
        <f t="shared" si="105"/>
        <v>14.622110000000001</v>
      </c>
      <c r="G894" s="2">
        <f t="shared" si="107"/>
        <v>14.054906000000003</v>
      </c>
      <c r="H894" s="2">
        <f t="shared" si="103"/>
        <v>12.421542500000005</v>
      </c>
      <c r="I894" s="2">
        <f t="array" ref="I894">SUMPRODUCT(B878:B897, (ROW(B878:B897)-ROW(B878)+1)) / (20*21/2)</f>
        <v>14.697789047619047</v>
      </c>
      <c r="J894" s="2">
        <f t="shared" si="106"/>
        <v>14.584280136558007</v>
      </c>
      <c r="K894" s="2">
        <f t="shared" si="108"/>
        <v>14.146426675500361</v>
      </c>
    </row>
    <row r="895" spans="1:11" ht="13.5" x14ac:dyDescent="0.25">
      <c r="A895" s="3">
        <f>TITRES_STAT!B898</f>
        <v>43305</v>
      </c>
      <c r="B895" s="6">
        <f>TITRES_STAT!D898</f>
        <v>14.8864</v>
      </c>
      <c r="C895" s="2">
        <f t="shared" si="101"/>
        <v>-4.3900000000000716E-2</v>
      </c>
      <c r="D895" s="2">
        <f t="shared" si="102"/>
        <v>14.709720000000001</v>
      </c>
      <c r="E895" s="2">
        <f t="shared" si="104"/>
        <v>14.656020000000002</v>
      </c>
      <c r="F895" s="2">
        <f t="shared" si="105"/>
        <v>14.622110000000001</v>
      </c>
      <c r="G895" s="2">
        <f t="shared" si="107"/>
        <v>14.091512000000002</v>
      </c>
      <c r="H895" s="2">
        <f t="shared" si="103"/>
        <v>12.438391000000003</v>
      </c>
      <c r="I895" s="2">
        <f t="array" ref="I895">SUMPRODUCT(B879:B898, (ROW(B879:B898)-ROW(B879)+1)) / (20*21/2)</f>
        <v>14.743897142857143</v>
      </c>
      <c r="J895" s="2">
        <f t="shared" si="106"/>
        <v>14.613053456885815</v>
      </c>
      <c r="K895" s="2">
        <f t="shared" si="108"/>
        <v>14.175445237245446</v>
      </c>
    </row>
    <row r="896" spans="1:11" ht="13.5" x14ac:dyDescent="0.25">
      <c r="A896" s="3">
        <f>TITRES_STAT!B899</f>
        <v>43307</v>
      </c>
      <c r="B896" s="6">
        <f>TITRES_STAT!D899</f>
        <v>14.930300000000001</v>
      </c>
      <c r="C896" s="2">
        <f t="shared" si="101"/>
        <v>4.3900000000000716E-2</v>
      </c>
      <c r="D896" s="2">
        <f t="shared" si="102"/>
        <v>14.767300000000001</v>
      </c>
      <c r="E896" s="2">
        <f t="shared" si="104"/>
        <v>14.689689999999999</v>
      </c>
      <c r="F896" s="2">
        <f t="shared" si="105"/>
        <v>14.636505000000003</v>
      </c>
      <c r="G896" s="2">
        <f t="shared" si="107"/>
        <v>14.129484000000001</v>
      </c>
      <c r="H896" s="2">
        <f t="shared" si="103"/>
        <v>12.455459000000005</v>
      </c>
      <c r="I896" s="2">
        <f t="array" ref="I896">SUMPRODUCT(B880:B899, (ROW(B880:B899)-ROW(B880)+1)) / (20*21/2)</f>
        <v>14.809995714285714</v>
      </c>
      <c r="J896" s="2">
        <f t="shared" si="106"/>
        <v>14.643267413372881</v>
      </c>
      <c r="K896" s="2">
        <f t="shared" si="108"/>
        <v>14.205047384804448</v>
      </c>
    </row>
    <row r="897" spans="1:11" ht="13.5" x14ac:dyDescent="0.25">
      <c r="A897" s="3">
        <f>TITRES_STAT!B900</f>
        <v>43308</v>
      </c>
      <c r="B897" s="6">
        <f>TITRES_STAT!D900</f>
        <v>14.8376</v>
      </c>
      <c r="C897" s="2">
        <f t="shared" si="101"/>
        <v>-9.2700000000000671E-2</v>
      </c>
      <c r="D897" s="2">
        <f t="shared" si="102"/>
        <v>14.8161</v>
      </c>
      <c r="E897" s="2">
        <f t="shared" si="104"/>
        <v>14.723860000000002</v>
      </c>
      <c r="F897" s="2">
        <f t="shared" si="105"/>
        <v>14.646265</v>
      </c>
      <c r="G897" s="2">
        <f t="shared" si="107"/>
        <v>14.165602000000002</v>
      </c>
      <c r="H897" s="2">
        <f t="shared" si="103"/>
        <v>12.472063500000001</v>
      </c>
      <c r="I897" s="2">
        <f t="array" ref="I897">SUMPRODUCT(B881:B900, (ROW(B881:B900)-ROW(B881)+1)) / (20*21/2)</f>
        <v>14.871957142857147</v>
      </c>
      <c r="J897" s="2">
        <f t="shared" si="106"/>
        <v>14.661775278765941</v>
      </c>
      <c r="K897" s="2">
        <f t="shared" si="108"/>
        <v>14.229853369714078</v>
      </c>
    </row>
    <row r="898" spans="1:11" ht="13.5" x14ac:dyDescent="0.25">
      <c r="A898" s="3">
        <f>TITRES_STAT!B901</f>
        <v>43311</v>
      </c>
      <c r="B898" s="6">
        <f>TITRES_STAT!D901</f>
        <v>15.1304</v>
      </c>
      <c r="C898" s="2">
        <f t="shared" si="101"/>
        <v>0.29279999999999973</v>
      </c>
      <c r="D898" s="2">
        <f t="shared" si="102"/>
        <v>14.943000000000001</v>
      </c>
      <c r="E898" s="2">
        <f t="shared" si="104"/>
        <v>14.787310000000002</v>
      </c>
      <c r="F898" s="2">
        <f t="shared" si="105"/>
        <v>14.670665000000003</v>
      </c>
      <c r="G898" s="2">
        <f t="shared" si="107"/>
        <v>14.207576000000001</v>
      </c>
      <c r="H898" s="2">
        <f t="shared" si="103"/>
        <v>12.490132000000001</v>
      </c>
      <c r="I898" s="2">
        <f t="array" ref="I898">SUMPRODUCT(B882:B901, (ROW(B882:B901)-ROW(B882)+1)) / (20*21/2)</f>
        <v>14.930479047619047</v>
      </c>
      <c r="J898" s="2">
        <f t="shared" si="106"/>
        <v>14.706406204597757</v>
      </c>
      <c r="K898" s="2">
        <f t="shared" si="108"/>
        <v>14.265168923842937</v>
      </c>
    </row>
    <row r="899" spans="1:11" ht="13.5" x14ac:dyDescent="0.25">
      <c r="A899" s="3">
        <f>TITRES_STAT!B902</f>
        <v>43312</v>
      </c>
      <c r="B899" s="6">
        <f>TITRES_STAT!D902</f>
        <v>15.364699999999999</v>
      </c>
      <c r="C899" s="2">
        <f t="shared" si="101"/>
        <v>0.23429999999999929</v>
      </c>
      <c r="D899" s="2">
        <f t="shared" si="102"/>
        <v>15.02988</v>
      </c>
      <c r="E899" s="2">
        <f t="shared" si="104"/>
        <v>14.869309999999999</v>
      </c>
      <c r="F899" s="2">
        <f t="shared" si="105"/>
        <v>14.714105</v>
      </c>
      <c r="G899" s="2">
        <f t="shared" si="107"/>
        <v>14.255211999999998</v>
      </c>
      <c r="H899" s="2">
        <f t="shared" si="103"/>
        <v>12.509372000000001</v>
      </c>
      <c r="I899" s="2">
        <f t="array" ref="I899">SUMPRODUCT(B883:B902, (ROW(B883:B902)-ROW(B883)+1)) / (20*21/2)</f>
        <v>14.976501904761909</v>
      </c>
      <c r="J899" s="2">
        <f t="shared" si="106"/>
        <v>14.769100851778923</v>
      </c>
      <c r="K899" s="2">
        <f t="shared" si="108"/>
        <v>14.308287789574587</v>
      </c>
    </row>
    <row r="900" spans="1:11" ht="13.5" x14ac:dyDescent="0.25">
      <c r="A900" s="3">
        <f>TITRES_STAT!B903</f>
        <v>43313</v>
      </c>
      <c r="B900" s="6">
        <f>TITRES_STAT!D903</f>
        <v>15.364699999999999</v>
      </c>
      <c r="C900" s="2">
        <f t="shared" ref="C900:C963" si="109">B900-B899</f>
        <v>0</v>
      </c>
      <c r="D900" s="2">
        <f t="shared" si="102"/>
        <v>15.125540000000001</v>
      </c>
      <c r="E900" s="2">
        <f t="shared" si="104"/>
        <v>14.917629999999999</v>
      </c>
      <c r="F900" s="2">
        <f t="shared" si="105"/>
        <v>14.750220000000002</v>
      </c>
      <c r="G900" s="2">
        <f t="shared" si="107"/>
        <v>14.302847999999997</v>
      </c>
      <c r="H900" s="2">
        <f t="shared" si="103"/>
        <v>12.528612000000001</v>
      </c>
      <c r="I900" s="2">
        <f t="array" ref="I900">SUMPRODUCT(B884:B903, (ROW(B884:B903)-ROW(B884)+1)) / (20*21/2)</f>
        <v>15.004853333333337</v>
      </c>
      <c r="J900" s="2">
        <f t="shared" si="106"/>
        <v>14.82582458018093</v>
      </c>
      <c r="K900" s="2">
        <f t="shared" si="108"/>
        <v>14.349715719395192</v>
      </c>
    </row>
    <row r="901" spans="1:11" ht="13.5" x14ac:dyDescent="0.25">
      <c r="A901" s="3">
        <f>TITRES_STAT!B904</f>
        <v>43314</v>
      </c>
      <c r="B901" s="6">
        <f>TITRES_STAT!D904</f>
        <v>15.364699999999999</v>
      </c>
      <c r="C901" s="2">
        <f t="shared" si="109"/>
        <v>0</v>
      </c>
      <c r="D901" s="2">
        <f t="shared" si="102"/>
        <v>15.21242</v>
      </c>
      <c r="E901" s="2">
        <f t="shared" si="104"/>
        <v>14.989859999999998</v>
      </c>
      <c r="F901" s="2">
        <f t="shared" si="105"/>
        <v>14.793659999999999</v>
      </c>
      <c r="G901" s="2">
        <f t="shared" si="107"/>
        <v>14.350581999999998</v>
      </c>
      <c r="H901" s="2">
        <f t="shared" si="103"/>
        <v>12.547852000000001</v>
      </c>
      <c r="I901" s="2">
        <f t="array" ref="I901">SUMPRODUCT(B885:B904, (ROW(B885:B904)-ROW(B885)+1)) / (20*21/2)</f>
        <v>15.03085761904762</v>
      </c>
      <c r="J901" s="2">
        <f t="shared" si="106"/>
        <v>14.877146048735128</v>
      </c>
      <c r="K901" s="2">
        <f t="shared" si="108"/>
        <v>14.38951902451695</v>
      </c>
    </row>
    <row r="902" spans="1:11" ht="13.5" x14ac:dyDescent="0.25">
      <c r="A902" s="3">
        <f>TITRES_STAT!B905</f>
        <v>43315</v>
      </c>
      <c r="B902" s="6">
        <f>TITRES_STAT!D905</f>
        <v>15.276899999999999</v>
      </c>
      <c r="C902" s="2">
        <f t="shared" si="109"/>
        <v>-8.7799999999999656E-2</v>
      </c>
      <c r="D902" s="2">
        <f t="shared" ref="D902:D965" si="110">AVERAGE(B898:B902)</f>
        <v>15.300280000000001</v>
      </c>
      <c r="E902" s="2">
        <f t="shared" si="104"/>
        <v>15.058190000000002</v>
      </c>
      <c r="F902" s="2">
        <f t="shared" si="105"/>
        <v>14.832710000000001</v>
      </c>
      <c r="G902" s="2">
        <f t="shared" si="107"/>
        <v>14.397437999999996</v>
      </c>
      <c r="H902" s="2">
        <f t="shared" si="103"/>
        <v>12.566652999999999</v>
      </c>
      <c r="I902" s="2">
        <f t="array" ref="I902">SUMPRODUCT(B886:B905, (ROW(B886:B905)-ROW(B886)+1)) / (20*21/2)</f>
        <v>15.072905714285715</v>
      </c>
      <c r="J902" s="2">
        <f t="shared" si="106"/>
        <v>14.915217853617497</v>
      </c>
      <c r="K902" s="2">
        <f t="shared" si="108"/>
        <v>14.424318278457463</v>
      </c>
    </row>
    <row r="903" spans="1:11" ht="13.5" x14ac:dyDescent="0.25">
      <c r="A903" s="3">
        <f>TITRES_STAT!B906</f>
        <v>43318</v>
      </c>
      <c r="B903" s="6">
        <f>TITRES_STAT!D906</f>
        <v>15.1304</v>
      </c>
      <c r="C903" s="2">
        <f t="shared" si="109"/>
        <v>-0.14649999999999963</v>
      </c>
      <c r="D903" s="2">
        <f t="shared" si="110"/>
        <v>15.300279999999997</v>
      </c>
      <c r="E903" s="2">
        <f t="shared" si="104"/>
        <v>15.121640000000003</v>
      </c>
      <c r="F903" s="2">
        <f t="shared" si="105"/>
        <v>14.857355000000002</v>
      </c>
      <c r="G903" s="2">
        <f t="shared" si="107"/>
        <v>14.441363999999997</v>
      </c>
      <c r="H903" s="2">
        <f t="shared" si="103"/>
        <v>12.584605</v>
      </c>
      <c r="I903" s="2">
        <f t="array" ref="I903">SUMPRODUCT(B887:B906, (ROW(B887:B906)-ROW(B887)+1)) / (20*21/2)</f>
        <v>15.106819999999999</v>
      </c>
      <c r="J903" s="2">
        <f t="shared" si="106"/>
        <v>14.935711391368212</v>
      </c>
      <c r="K903" s="2">
        <f t="shared" si="108"/>
        <v>14.452007757733641</v>
      </c>
    </row>
    <row r="904" spans="1:11" ht="13.5" x14ac:dyDescent="0.25">
      <c r="A904" s="3">
        <f>TITRES_STAT!B907</f>
        <v>43319</v>
      </c>
      <c r="B904" s="6">
        <f>TITRES_STAT!D907</f>
        <v>15.1304</v>
      </c>
      <c r="C904" s="2">
        <f t="shared" si="109"/>
        <v>0</v>
      </c>
      <c r="D904" s="2">
        <f t="shared" si="110"/>
        <v>15.25342</v>
      </c>
      <c r="E904" s="2">
        <f t="shared" si="104"/>
        <v>15.141650000000002</v>
      </c>
      <c r="F904" s="2">
        <f t="shared" si="105"/>
        <v>14.884195</v>
      </c>
      <c r="G904" s="2">
        <f t="shared" si="107"/>
        <v>14.485289999999996</v>
      </c>
      <c r="H904" s="2">
        <f t="shared" si="103"/>
        <v>12.602556999999999</v>
      </c>
      <c r="I904" s="2">
        <f t="array" ref="I904">SUMPRODUCT(B888:B907, (ROW(B888:B907)-ROW(B888)+1)) / (20*21/2)</f>
        <v>15.148632857142859</v>
      </c>
      <c r="J904" s="2">
        <f t="shared" si="106"/>
        <v>14.954253163618858</v>
      </c>
      <c r="K904" s="2">
        <f t="shared" si="108"/>
        <v>14.478611375077419</v>
      </c>
    </row>
    <row r="905" spans="1:11" ht="13.5" x14ac:dyDescent="0.25">
      <c r="A905" s="3">
        <f>TITRES_STAT!B908</f>
        <v>43320</v>
      </c>
      <c r="B905" s="6">
        <f>TITRES_STAT!D908</f>
        <v>15.325699999999999</v>
      </c>
      <c r="C905" s="2">
        <f t="shared" si="109"/>
        <v>0.19529999999999959</v>
      </c>
      <c r="D905" s="2">
        <f t="shared" si="110"/>
        <v>15.245619999999999</v>
      </c>
      <c r="E905" s="2">
        <f t="shared" si="104"/>
        <v>15.185580000000002</v>
      </c>
      <c r="F905" s="2">
        <f t="shared" si="105"/>
        <v>14.9208</v>
      </c>
      <c r="G905" s="2">
        <f t="shared" si="107"/>
        <v>14.536049999999998</v>
      </c>
      <c r="H905" s="2">
        <f t="shared" si="103"/>
        <v>12.620902999999998</v>
      </c>
      <c r="I905" s="2">
        <f t="array" ref="I905">SUMPRODUCT(B889:B908, (ROW(B889:B908)-ROW(B889)+1)) / (20*21/2)</f>
        <v>15.188959523809523</v>
      </c>
      <c r="J905" s="2">
        <f t="shared" si="106"/>
        <v>14.989629052798014</v>
      </c>
      <c r="K905" s="2">
        <f t="shared" si="108"/>
        <v>14.511830536839089</v>
      </c>
    </row>
    <row r="906" spans="1:11" ht="13.5" x14ac:dyDescent="0.25">
      <c r="A906" s="3">
        <f>TITRES_STAT!B909</f>
        <v>43321</v>
      </c>
      <c r="B906" s="6">
        <f>TITRES_STAT!D909</f>
        <v>15.276899999999999</v>
      </c>
      <c r="C906" s="2">
        <f t="shared" si="109"/>
        <v>-4.8799999999999955E-2</v>
      </c>
      <c r="D906" s="2">
        <f t="shared" si="110"/>
        <v>15.228059999999999</v>
      </c>
      <c r="E906" s="2">
        <f t="shared" si="104"/>
        <v>15.22024</v>
      </c>
      <c r="F906" s="2">
        <f t="shared" si="105"/>
        <v>14.954965000000001</v>
      </c>
      <c r="G906" s="2">
        <f t="shared" si="107"/>
        <v>14.580953999999997</v>
      </c>
      <c r="H906" s="2">
        <f t="shared" ref="H906:H969" si="111">AVERAGE(B707:B906)</f>
        <v>12.639004999999996</v>
      </c>
      <c r="I906" s="2">
        <f t="array" ref="I906">SUMPRODUCT(B890:B909, (ROW(B890:B909)-ROW(B890)+1)) / (20*21/2)</f>
        <v>15.219755714285713</v>
      </c>
      <c r="J906" s="2">
        <f t="shared" si="106"/>
        <v>15.016988190626774</v>
      </c>
      <c r="K906" s="2">
        <f t="shared" si="108"/>
        <v>14.541833260884616</v>
      </c>
    </row>
    <row r="907" spans="1:11" ht="13.5" x14ac:dyDescent="0.25">
      <c r="A907" s="3">
        <f>TITRES_STAT!B910</f>
        <v>43322</v>
      </c>
      <c r="B907" s="6">
        <f>TITRES_STAT!D910</f>
        <v>15.394</v>
      </c>
      <c r="C907" s="2">
        <f t="shared" si="109"/>
        <v>0.11710000000000065</v>
      </c>
      <c r="D907" s="2">
        <f t="shared" si="110"/>
        <v>15.251480000000001</v>
      </c>
      <c r="E907" s="2">
        <f t="shared" si="104"/>
        <v>15.275880000000001</v>
      </c>
      <c r="F907" s="2">
        <f t="shared" si="105"/>
        <v>14.999870000000005</v>
      </c>
      <c r="G907" s="2">
        <f t="shared" si="107"/>
        <v>14.628199999999994</v>
      </c>
      <c r="H907" s="2">
        <f t="shared" si="111"/>
        <v>12.658274999999996</v>
      </c>
      <c r="I907" s="2">
        <f t="array" ref="I907">SUMPRODUCT(B891:B910, (ROW(B891:B910)-ROW(B891)+1)) / (20*21/2)</f>
        <v>15.251271428571428</v>
      </c>
      <c r="J907" s="2">
        <f t="shared" si="106"/>
        <v>15.052894077233749</v>
      </c>
      <c r="K907" s="2">
        <f t="shared" si="108"/>
        <v>14.575251564379336</v>
      </c>
    </row>
    <row r="908" spans="1:11" ht="13.5" x14ac:dyDescent="0.25">
      <c r="A908" s="3">
        <f>TITRES_STAT!B911</f>
        <v>43326</v>
      </c>
      <c r="B908" s="6">
        <f>TITRES_STAT!D911</f>
        <v>15.423299999999999</v>
      </c>
      <c r="C908" s="2">
        <f t="shared" si="109"/>
        <v>2.9299999999999216E-2</v>
      </c>
      <c r="D908" s="2">
        <f t="shared" si="110"/>
        <v>15.310059999999998</v>
      </c>
      <c r="E908" s="2">
        <f t="shared" ref="E908:E971" si="112">AVERAGE(B899:B908)</f>
        <v>15.305169999999999</v>
      </c>
      <c r="F908" s="2">
        <f t="shared" si="105"/>
        <v>15.046240000000003</v>
      </c>
      <c r="G908" s="2">
        <f t="shared" si="107"/>
        <v>14.676031999999998</v>
      </c>
      <c r="H908" s="2">
        <f t="shared" si="111"/>
        <v>12.677108999999996</v>
      </c>
      <c r="I908" s="2">
        <f t="array" ref="I908">SUMPRODUCT(B892:B911, (ROW(B892:B911)-ROW(B892)+1)) / (20*21/2)</f>
        <v>15.280230476190475</v>
      </c>
      <c r="J908" s="2">
        <f t="shared" si="106"/>
        <v>15.088170831782914</v>
      </c>
      <c r="K908" s="2">
        <f t="shared" si="108"/>
        <v>14.608508365776226</v>
      </c>
    </row>
    <row r="909" spans="1:11" ht="13.5" x14ac:dyDescent="0.25">
      <c r="A909" s="3">
        <f>TITRES_STAT!B912</f>
        <v>43327</v>
      </c>
      <c r="B909" s="6">
        <f>TITRES_STAT!D912</f>
        <v>15.3696</v>
      </c>
      <c r="C909" s="2">
        <f t="shared" si="109"/>
        <v>-5.3699999999999193E-2</v>
      </c>
      <c r="D909" s="2">
        <f t="shared" si="110"/>
        <v>15.357900000000001</v>
      </c>
      <c r="E909" s="2">
        <f t="shared" si="112"/>
        <v>15.30566</v>
      </c>
      <c r="F909" s="2">
        <f t="shared" si="105"/>
        <v>15.087485000000001</v>
      </c>
      <c r="G909" s="2">
        <f t="shared" si="107"/>
        <v>14.719861999999996</v>
      </c>
      <c r="H909" s="2">
        <f t="shared" si="111"/>
        <v>12.695674499999996</v>
      </c>
      <c r="I909" s="2">
        <f t="array" ref="I909">SUMPRODUCT(B893:B912, (ROW(B893:B912)-ROW(B893)+1)) / (20*21/2)</f>
        <v>15.305494285714284</v>
      </c>
      <c r="J909" s="2">
        <f t="shared" si="106"/>
        <v>15.11497360970835</v>
      </c>
      <c r="K909" s="2">
        <f t="shared" si="108"/>
        <v>14.6383550965301</v>
      </c>
    </row>
    <row r="910" spans="1:11" ht="13.5" x14ac:dyDescent="0.25">
      <c r="A910" s="3">
        <f>TITRES_STAT!B913</f>
        <v>43328</v>
      </c>
      <c r="B910" s="6">
        <f>TITRES_STAT!D913</f>
        <v>15.4184</v>
      </c>
      <c r="C910" s="2">
        <f t="shared" si="109"/>
        <v>4.8799999999999955E-2</v>
      </c>
      <c r="D910" s="2">
        <f t="shared" si="110"/>
        <v>15.376439999999999</v>
      </c>
      <c r="E910" s="2">
        <f t="shared" si="112"/>
        <v>15.311029999999999</v>
      </c>
      <c r="F910" s="2">
        <f t="shared" si="105"/>
        <v>15.114330000000001</v>
      </c>
      <c r="G910" s="2">
        <f t="shared" si="107"/>
        <v>14.764667999999997</v>
      </c>
      <c r="H910" s="2">
        <f t="shared" si="111"/>
        <v>12.712851999999993</v>
      </c>
      <c r="I910" s="2">
        <f t="array" ref="I910">SUMPRODUCT(B894:B913, (ROW(B894:B913)-ROW(B894)+1)) / (20*21/2)</f>
        <v>15.326830476190473</v>
      </c>
      <c r="J910" s="2">
        <f t="shared" si="106"/>
        <v>15.143871361164697</v>
      </c>
      <c r="K910" s="2">
        <f t="shared" si="108"/>
        <v>14.668945092744606</v>
      </c>
    </row>
    <row r="911" spans="1:11" ht="13.5" x14ac:dyDescent="0.25">
      <c r="A911" s="3">
        <f>TITRES_STAT!B914</f>
        <v>43329</v>
      </c>
      <c r="B911" s="6">
        <f>TITRES_STAT!D914</f>
        <v>15.4184</v>
      </c>
      <c r="C911" s="2">
        <f t="shared" si="109"/>
        <v>0</v>
      </c>
      <c r="D911" s="2">
        <f t="shared" si="110"/>
        <v>15.40474</v>
      </c>
      <c r="E911" s="2">
        <f t="shared" si="112"/>
        <v>15.316399999999998</v>
      </c>
      <c r="F911" s="2">
        <f t="shared" si="105"/>
        <v>15.153130000000004</v>
      </c>
      <c r="G911" s="2">
        <f t="shared" si="107"/>
        <v>14.809473999999998</v>
      </c>
      <c r="H911" s="2">
        <f t="shared" si="111"/>
        <v>12.730029499999992</v>
      </c>
      <c r="I911" s="2">
        <f t="array" ref="I911">SUMPRODUCT(B895:B914, (ROW(B895:B914)-ROW(B895)+1)) / (20*21/2)</f>
        <v>15.343773809523809</v>
      </c>
      <c r="J911" s="2">
        <f t="shared" si="106"/>
        <v>15.170016945815679</v>
      </c>
      <c r="K911" s="2">
        <f t="shared" si="108"/>
        <v>14.698335481264426</v>
      </c>
    </row>
    <row r="912" spans="1:11" ht="13.5" x14ac:dyDescent="0.25">
      <c r="A912" s="3">
        <f>TITRES_STAT!B915</f>
        <v>43332</v>
      </c>
      <c r="B912" s="6">
        <f>TITRES_STAT!D915</f>
        <v>15.4184</v>
      </c>
      <c r="C912" s="2">
        <f t="shared" si="109"/>
        <v>0</v>
      </c>
      <c r="D912" s="2">
        <f t="shared" si="110"/>
        <v>15.40962</v>
      </c>
      <c r="E912" s="2">
        <f t="shared" si="112"/>
        <v>15.330549999999999</v>
      </c>
      <c r="F912" s="2">
        <f t="shared" si="105"/>
        <v>15.194370000000006</v>
      </c>
      <c r="G912" s="2">
        <f t="shared" si="107"/>
        <v>14.846371999999997</v>
      </c>
      <c r="H912" s="2">
        <f t="shared" si="111"/>
        <v>12.747206999999992</v>
      </c>
      <c r="I912" s="2">
        <f t="array" ref="I912">SUMPRODUCT(B896:B915, (ROW(B896:B915)-ROW(B896)+1)) / (20*21/2)</f>
        <v>15.358859523809521</v>
      </c>
      <c r="J912" s="2">
        <f t="shared" si="106"/>
        <v>15.193672474785613</v>
      </c>
      <c r="K912" s="2">
        <f t="shared" si="108"/>
        <v>14.726573305528566</v>
      </c>
    </row>
    <row r="913" spans="1:11" ht="13.5" x14ac:dyDescent="0.25">
      <c r="A913" s="3">
        <f>TITRES_STAT!B916</f>
        <v>43335</v>
      </c>
      <c r="B913" s="6">
        <f>TITRES_STAT!D916</f>
        <v>15.4184</v>
      </c>
      <c r="C913" s="2">
        <f t="shared" si="109"/>
        <v>0</v>
      </c>
      <c r="D913" s="2">
        <f t="shared" si="110"/>
        <v>15.40864</v>
      </c>
      <c r="E913" s="2">
        <f t="shared" si="112"/>
        <v>15.359350000000001</v>
      </c>
      <c r="F913" s="2">
        <f t="shared" si="105"/>
        <v>15.240495000000006</v>
      </c>
      <c r="G913" s="2">
        <f t="shared" si="107"/>
        <v>14.876535999999996</v>
      </c>
      <c r="H913" s="2">
        <f t="shared" si="111"/>
        <v>12.76450099999999</v>
      </c>
      <c r="I913" s="2">
        <f t="array" ref="I913">SUMPRODUCT(B897:B916, (ROW(B897:B916)-ROW(B897)+1)) / (20*21/2)</f>
        <v>15.389979047619045</v>
      </c>
      <c r="J913" s="2">
        <f t="shared" si="106"/>
        <v>15.215075096234601</v>
      </c>
      <c r="K913" s="2">
        <f t="shared" si="108"/>
        <v>14.75370376413529</v>
      </c>
    </row>
    <row r="914" spans="1:11" ht="13.5" x14ac:dyDescent="0.25">
      <c r="A914" s="3">
        <f>TITRES_STAT!B917</f>
        <v>43336</v>
      </c>
      <c r="B914" s="6">
        <f>TITRES_STAT!D917</f>
        <v>15.4184</v>
      </c>
      <c r="C914" s="2">
        <f t="shared" si="109"/>
        <v>0</v>
      </c>
      <c r="D914" s="2">
        <f t="shared" si="110"/>
        <v>15.4184</v>
      </c>
      <c r="E914" s="2">
        <f t="shared" si="112"/>
        <v>15.388150000000001</v>
      </c>
      <c r="F914" s="2">
        <f t="shared" si="105"/>
        <v>15.264900000000006</v>
      </c>
      <c r="G914" s="2">
        <f t="shared" si="107"/>
        <v>14.907675999999999</v>
      </c>
      <c r="H914" s="2">
        <f t="shared" si="111"/>
        <v>12.78179499999999</v>
      </c>
      <c r="I914" s="2">
        <f t="array" ref="I914">SUMPRODUCT(B898:B917, (ROW(B898:B917)-ROW(B898)+1)) / (20*21/2)</f>
        <v>15.408526190476191</v>
      </c>
      <c r="J914" s="2">
        <f t="shared" si="106"/>
        <v>15.234439372783687</v>
      </c>
      <c r="K914" s="2">
        <f t="shared" si="108"/>
        <v>14.779770283188808</v>
      </c>
    </row>
    <row r="915" spans="1:11" ht="13.5" x14ac:dyDescent="0.25">
      <c r="A915" s="3">
        <f>TITRES_STAT!B918</f>
        <v>43339</v>
      </c>
      <c r="B915" s="6">
        <f>TITRES_STAT!D918</f>
        <v>15.423299999999999</v>
      </c>
      <c r="C915" s="2">
        <f t="shared" si="109"/>
        <v>4.8999999999992383E-3</v>
      </c>
      <c r="D915" s="2">
        <f t="shared" si="110"/>
        <v>15.41938</v>
      </c>
      <c r="E915" s="2">
        <f t="shared" si="112"/>
        <v>15.397910000000001</v>
      </c>
      <c r="F915" s="2">
        <f t="shared" si="105"/>
        <v>15.291745000000002</v>
      </c>
      <c r="G915" s="2">
        <f t="shared" si="107"/>
        <v>14.937937999999999</v>
      </c>
      <c r="H915" s="2">
        <f t="shared" si="111"/>
        <v>12.80062899999999</v>
      </c>
      <c r="I915" s="2">
        <f t="array" ref="I915">SUMPRODUCT(B899:B918, (ROW(B899:B918)-ROW(B899)+1)) / (20*21/2)</f>
        <v>15.433114761904761</v>
      </c>
      <c r="J915" s="2">
        <f t="shared" si="106"/>
        <v>15.252426099185239</v>
      </c>
      <c r="K915" s="2">
        <f t="shared" si="108"/>
        <v>14.805006742671601</v>
      </c>
    </row>
    <row r="916" spans="1:11" ht="13.5" x14ac:dyDescent="0.25">
      <c r="A916" s="3">
        <f>TITRES_STAT!B919</f>
        <v>43340</v>
      </c>
      <c r="B916" s="6">
        <f>TITRES_STAT!D919</f>
        <v>15.618499999999999</v>
      </c>
      <c r="C916" s="2">
        <f t="shared" si="109"/>
        <v>0.19519999999999982</v>
      </c>
      <c r="D916" s="2">
        <f t="shared" si="110"/>
        <v>15.459399999999999</v>
      </c>
      <c r="E916" s="2">
        <f t="shared" si="112"/>
        <v>15.432070000000005</v>
      </c>
      <c r="F916" s="2">
        <f t="shared" ref="F916:F979" si="113">AVERAGE(B897:B916)</f>
        <v>15.326155</v>
      </c>
      <c r="G916" s="2">
        <f t="shared" si="107"/>
        <v>14.967222000000001</v>
      </c>
      <c r="H916" s="2">
        <f t="shared" si="111"/>
        <v>12.82078849999999</v>
      </c>
      <c r="I916" s="2">
        <f t="array" ref="I916">SUMPRODUCT(B900:B919, (ROW(B900:B919)-ROW(B900)+1)) / (20*21/2)</f>
        <v>15.450731428571432</v>
      </c>
      <c r="J916" s="2">
        <f t="shared" si="106"/>
        <v>15.287290280215217</v>
      </c>
      <c r="K916" s="2">
        <f t="shared" si="108"/>
        <v>14.836908439037421</v>
      </c>
    </row>
    <row r="917" spans="1:11" ht="13.5" x14ac:dyDescent="0.25">
      <c r="A917" s="3">
        <f>TITRES_STAT!B920</f>
        <v>43341</v>
      </c>
      <c r="B917" s="6">
        <f>TITRES_STAT!D920</f>
        <v>15.520899999999999</v>
      </c>
      <c r="C917" s="2">
        <f t="shared" si="109"/>
        <v>-9.7599999999999909E-2</v>
      </c>
      <c r="D917" s="2">
        <f t="shared" si="110"/>
        <v>15.479900000000001</v>
      </c>
      <c r="E917" s="2">
        <f t="shared" si="112"/>
        <v>15.444760000000002</v>
      </c>
      <c r="F917" s="2">
        <f t="shared" si="113"/>
        <v>15.360319999999996</v>
      </c>
      <c r="G917" s="2">
        <f t="shared" si="107"/>
        <v>14.992602000000002</v>
      </c>
      <c r="H917" s="2">
        <f t="shared" si="111"/>
        <v>12.840343499999991</v>
      </c>
      <c r="I917" s="2">
        <f t="array" ref="I917">SUMPRODUCT(B901:B920, (ROW(B901:B920)-ROW(B901)+1)) / (20*21/2)</f>
        <v>15.448781428571428</v>
      </c>
      <c r="J917" s="2">
        <f t="shared" ref="J917:J980" si="114">$J$4*B917+J916*(1-$J$4)</f>
        <v>15.309538824956626</v>
      </c>
      <c r="K917" s="2">
        <f t="shared" si="108"/>
        <v>14.863731637506541</v>
      </c>
    </row>
    <row r="918" spans="1:11" ht="13.5" x14ac:dyDescent="0.25">
      <c r="A918" s="3">
        <f>TITRES_STAT!B921</f>
        <v>43342</v>
      </c>
      <c r="B918" s="6">
        <f>TITRES_STAT!D921</f>
        <v>15.618499999999999</v>
      </c>
      <c r="C918" s="2">
        <f t="shared" si="109"/>
        <v>9.7599999999999909E-2</v>
      </c>
      <c r="D918" s="2">
        <f t="shared" si="110"/>
        <v>15.519919999999999</v>
      </c>
      <c r="E918" s="2">
        <f t="shared" si="112"/>
        <v>15.464280000000002</v>
      </c>
      <c r="F918" s="2">
        <f t="shared" si="113"/>
        <v>15.384724999999994</v>
      </c>
      <c r="G918" s="2">
        <f t="shared" si="107"/>
        <v>15.012124000000002</v>
      </c>
      <c r="H918" s="2">
        <f t="shared" si="111"/>
        <v>12.860502999999992</v>
      </c>
      <c r="I918" s="2">
        <f t="array" ref="I918">SUMPRODUCT(B902:B921, (ROW(B902:B921)-ROW(B902)+1)) / (20*21/2)</f>
        <v>15.446784761904759</v>
      </c>
      <c r="J918" s="2">
        <f t="shared" si="114"/>
        <v>15.33896369877028</v>
      </c>
      <c r="K918" s="2">
        <f t="shared" si="108"/>
        <v>14.89333039682001</v>
      </c>
    </row>
    <row r="919" spans="1:11" ht="13.5" x14ac:dyDescent="0.25">
      <c r="A919" s="3">
        <f>TITRES_STAT!B922</f>
        <v>43343</v>
      </c>
      <c r="B919" s="6">
        <f>TITRES_STAT!D922</f>
        <v>15.569699999999999</v>
      </c>
      <c r="C919" s="2">
        <f t="shared" si="109"/>
        <v>-4.8799999999999955E-2</v>
      </c>
      <c r="D919" s="2">
        <f t="shared" si="110"/>
        <v>15.550180000000001</v>
      </c>
      <c r="E919" s="2">
        <f t="shared" si="112"/>
        <v>15.484290000000001</v>
      </c>
      <c r="F919" s="2">
        <f t="shared" si="113"/>
        <v>15.394974999999997</v>
      </c>
      <c r="G919" s="2">
        <f t="shared" si="107"/>
        <v>15.022862000000002</v>
      </c>
      <c r="H919" s="2">
        <f t="shared" si="111"/>
        <v>12.880418499999992</v>
      </c>
      <c r="I919" s="2">
        <f t="array" ref="I919">SUMPRODUCT(B903:B922, (ROW(B903:B922)-ROW(B903)+1)) / (20*21/2)</f>
        <v>15.423360476190473</v>
      </c>
      <c r="J919" s="2">
        <f t="shared" si="114"/>
        <v>15.360938584601682</v>
      </c>
      <c r="K919" s="2">
        <f t="shared" si="108"/>
        <v>14.919854694983933</v>
      </c>
    </row>
    <row r="920" spans="1:11" ht="13.5" x14ac:dyDescent="0.25">
      <c r="A920" s="3">
        <f>TITRES_STAT!B923</f>
        <v>43346</v>
      </c>
      <c r="B920" s="6">
        <f>TITRES_STAT!D923</f>
        <v>15.374499999999999</v>
      </c>
      <c r="C920" s="2">
        <f t="shared" si="109"/>
        <v>-0.19519999999999982</v>
      </c>
      <c r="D920" s="2">
        <f t="shared" si="110"/>
        <v>15.540420000000001</v>
      </c>
      <c r="E920" s="2">
        <f t="shared" si="112"/>
        <v>15.479900000000001</v>
      </c>
      <c r="F920" s="2">
        <f t="shared" si="113"/>
        <v>15.395464999999998</v>
      </c>
      <c r="G920" s="2">
        <f t="shared" si="107"/>
        <v>15.027744000000006</v>
      </c>
      <c r="H920" s="2">
        <f t="shared" si="111"/>
        <v>12.899357999999991</v>
      </c>
      <c r="I920" s="2">
        <f t="array" ref="I920">SUMPRODUCT(B904:B923, (ROW(B904:B923)-ROW(B904)+1)) / (20*21/2)</f>
        <v>15.398216666666666</v>
      </c>
      <c r="J920" s="2">
        <f t="shared" si="114"/>
        <v>15.36223014797295</v>
      </c>
      <c r="K920" s="2">
        <f t="shared" si="108"/>
        <v>14.937683922631622</v>
      </c>
    </row>
    <row r="921" spans="1:11" ht="13.5" x14ac:dyDescent="0.25">
      <c r="A921" s="3">
        <f>TITRES_STAT!B924</f>
        <v>43347</v>
      </c>
      <c r="B921" s="6">
        <f>TITRES_STAT!D924</f>
        <v>15.374499999999999</v>
      </c>
      <c r="C921" s="2">
        <f t="shared" si="109"/>
        <v>0</v>
      </c>
      <c r="D921" s="2">
        <f t="shared" si="110"/>
        <v>15.491620000000001</v>
      </c>
      <c r="E921" s="2">
        <f t="shared" si="112"/>
        <v>15.47551</v>
      </c>
      <c r="F921" s="2">
        <f t="shared" si="113"/>
        <v>15.395955000000001</v>
      </c>
      <c r="G921" s="2">
        <f t="shared" si="107"/>
        <v>15.032626000000004</v>
      </c>
      <c r="H921" s="2">
        <f t="shared" si="111"/>
        <v>12.918297499999987</v>
      </c>
      <c r="I921" s="2">
        <f t="array" ref="I921">SUMPRODUCT(B905:B924, (ROW(B905:B924)-ROW(B905)+1)) / (20*21/2)</f>
        <v>15.375419523809521</v>
      </c>
      <c r="J921" s="2">
        <f t="shared" si="114"/>
        <v>15.363398705308859</v>
      </c>
      <c r="K921" s="2">
        <f t="shared" si="108"/>
        <v>14.954813964881364</v>
      </c>
    </row>
    <row r="922" spans="1:11" ht="13.5" x14ac:dyDescent="0.25">
      <c r="A922" s="3">
        <f>TITRES_STAT!B925</f>
        <v>43348</v>
      </c>
      <c r="B922" s="6">
        <f>TITRES_STAT!D925</f>
        <v>15.15</v>
      </c>
      <c r="C922" s="2">
        <f t="shared" si="109"/>
        <v>-0.22449999999999903</v>
      </c>
      <c r="D922" s="2">
        <f t="shared" si="110"/>
        <v>15.417439999999999</v>
      </c>
      <c r="E922" s="2">
        <f t="shared" si="112"/>
        <v>15.448670000000002</v>
      </c>
      <c r="F922" s="2">
        <f t="shared" si="113"/>
        <v>15.389610000000001</v>
      </c>
      <c r="G922" s="2">
        <f t="shared" si="107"/>
        <v>15.033018000000004</v>
      </c>
      <c r="H922" s="2">
        <f t="shared" si="111"/>
        <v>12.936137999999989</v>
      </c>
      <c r="I922" s="2">
        <f t="array" ref="I922">SUMPRODUCT(B906:B925, (ROW(B906:B925)-ROW(B906)+1)) / (20*21/2)</f>
        <v>15.352529047619049</v>
      </c>
      <c r="J922" s="2">
        <f t="shared" si="114"/>
        <v>15.343075019088968</v>
      </c>
      <c r="K922" s="2">
        <f t="shared" si="108"/>
        <v>14.962468319199742</v>
      </c>
    </row>
    <row r="923" spans="1:11" ht="13.5" x14ac:dyDescent="0.25">
      <c r="A923" s="3">
        <f>TITRES_STAT!B926</f>
        <v>43349</v>
      </c>
      <c r="B923" s="6">
        <f>TITRES_STAT!D926</f>
        <v>15.1256</v>
      </c>
      <c r="C923" s="2">
        <f t="shared" si="109"/>
        <v>-2.4399999999999977E-2</v>
      </c>
      <c r="D923" s="2">
        <f t="shared" si="110"/>
        <v>15.318860000000001</v>
      </c>
      <c r="E923" s="2">
        <f t="shared" si="112"/>
        <v>15.419389999999998</v>
      </c>
      <c r="F923" s="2">
        <f t="shared" si="113"/>
        <v>15.389370000000003</v>
      </c>
      <c r="G923" s="2">
        <f t="shared" si="107"/>
        <v>15.032922000000003</v>
      </c>
      <c r="H923" s="2">
        <f t="shared" si="111"/>
        <v>12.953949499999988</v>
      </c>
      <c r="I923" s="2">
        <f t="array" ref="I923">SUMPRODUCT(B907:B926, (ROW(B907:B926)-ROW(B907)+1)) / (20*21/2)</f>
        <v>15.347208571428572</v>
      </c>
      <c r="J923" s="2">
        <f t="shared" si="114"/>
        <v>15.322363112509066</v>
      </c>
      <c r="K923" s="2">
        <f t="shared" si="108"/>
        <v>14.968865640015439</v>
      </c>
    </row>
    <row r="924" spans="1:11" ht="13.5" x14ac:dyDescent="0.25">
      <c r="A924" s="3">
        <f>TITRES_STAT!B927</f>
        <v>43350</v>
      </c>
      <c r="B924" s="6">
        <f>TITRES_STAT!D927</f>
        <v>15.15</v>
      </c>
      <c r="C924" s="2">
        <f t="shared" si="109"/>
        <v>2.4399999999999977E-2</v>
      </c>
      <c r="D924" s="2">
        <f t="shared" si="110"/>
        <v>15.234919999999999</v>
      </c>
      <c r="E924" s="2">
        <f t="shared" si="112"/>
        <v>15.39255</v>
      </c>
      <c r="F924" s="2">
        <f t="shared" si="113"/>
        <v>15.390350000000003</v>
      </c>
      <c r="G924" s="2">
        <f t="shared" si="107"/>
        <v>15.033314000000003</v>
      </c>
      <c r="H924" s="2">
        <f t="shared" si="111"/>
        <v>12.971882999999989</v>
      </c>
      <c r="I924" s="2">
        <f t="array" ref="I924">SUMPRODUCT(B908:B927, (ROW(B908:B927)-ROW(B908)+1)) / (20*21/2)</f>
        <v>15.309112857142855</v>
      </c>
      <c r="J924" s="2">
        <f t="shared" si="114"/>
        <v>15.305947577984394</v>
      </c>
      <c r="K924" s="2">
        <f t="shared" si="108"/>
        <v>14.975968948250127</v>
      </c>
    </row>
    <row r="925" spans="1:11" ht="13.5" x14ac:dyDescent="0.25">
      <c r="A925" s="3">
        <f>TITRES_STAT!B928</f>
        <v>43353</v>
      </c>
      <c r="B925" s="6">
        <f>TITRES_STAT!D928</f>
        <v>15.15</v>
      </c>
      <c r="C925" s="2">
        <f t="shared" si="109"/>
        <v>0</v>
      </c>
      <c r="D925" s="2">
        <f t="shared" si="110"/>
        <v>15.190020000000001</v>
      </c>
      <c r="E925" s="2">
        <f t="shared" si="112"/>
        <v>15.365220000000003</v>
      </c>
      <c r="F925" s="2">
        <f t="shared" si="113"/>
        <v>15.381565000000004</v>
      </c>
      <c r="G925" s="2">
        <f t="shared" si="107"/>
        <v>15.038586</v>
      </c>
      <c r="H925" s="2">
        <f t="shared" si="111"/>
        <v>12.989816499999987</v>
      </c>
      <c r="I925" s="2">
        <f t="array" ref="I925">SUMPRODUCT(B909:B928, (ROW(B909:B928)-ROW(B909)+1)) / (20*21/2)</f>
        <v>15.277617142857142</v>
      </c>
      <c r="J925" s="2">
        <f t="shared" si="114"/>
        <v>15.291095427700167</v>
      </c>
      <c r="K925" s="2">
        <f t="shared" si="108"/>
        <v>14.982793695377573</v>
      </c>
    </row>
    <row r="926" spans="1:11" ht="13.5" x14ac:dyDescent="0.25">
      <c r="A926" s="3">
        <f>TITRES_STAT!B929</f>
        <v>43355</v>
      </c>
      <c r="B926" s="6">
        <f>TITRES_STAT!D929</f>
        <v>15.325699999999999</v>
      </c>
      <c r="C926" s="2">
        <f t="shared" si="109"/>
        <v>0.17569999999999908</v>
      </c>
      <c r="D926" s="2">
        <f t="shared" si="110"/>
        <v>15.180260000000001</v>
      </c>
      <c r="E926" s="2">
        <f t="shared" si="112"/>
        <v>15.335940000000003</v>
      </c>
      <c r="F926" s="2">
        <f t="shared" si="113"/>
        <v>15.384005000000002</v>
      </c>
      <c r="G926" s="2">
        <f t="shared" si="107"/>
        <v>15.052252000000001</v>
      </c>
      <c r="H926" s="2">
        <f t="shared" si="111"/>
        <v>13.008628499999988</v>
      </c>
      <c r="I926" s="2">
        <f t="array" ref="I926">SUMPRODUCT(B910:B929, (ROW(B910:B929)-ROW(B910)+1)) / (20*21/2)</f>
        <v>15.243333333333332</v>
      </c>
      <c r="J926" s="2">
        <f t="shared" si="114"/>
        <v>15.294391101252533</v>
      </c>
      <c r="K926" s="2">
        <f t="shared" si="108"/>
        <v>14.996241001441199</v>
      </c>
    </row>
    <row r="927" spans="1:11" ht="13.5" x14ac:dyDescent="0.25">
      <c r="A927" s="3">
        <f>TITRES_STAT!B930</f>
        <v>43356</v>
      </c>
      <c r="B927" s="6">
        <f>TITRES_STAT!D930</f>
        <v>14.984</v>
      </c>
      <c r="C927" s="2">
        <f t="shared" si="109"/>
        <v>-0.34169999999999945</v>
      </c>
      <c r="D927" s="2">
        <f t="shared" si="110"/>
        <v>15.14706</v>
      </c>
      <c r="E927" s="2">
        <f t="shared" si="112"/>
        <v>15.282250000000001</v>
      </c>
      <c r="F927" s="2">
        <f t="shared" si="113"/>
        <v>15.363505</v>
      </c>
      <c r="G927" s="2">
        <f t="shared" si="107"/>
        <v>15.059084</v>
      </c>
      <c r="H927" s="2">
        <f t="shared" si="111"/>
        <v>13.025498999999986</v>
      </c>
      <c r="I927" s="2">
        <f t="array" ref="I927">SUMPRODUCT(B911:B930, (ROW(B911:B930)-ROW(B911)+1)) / (20*21/2)</f>
        <v>15.209961904761904</v>
      </c>
      <c r="J927" s="2">
        <f t="shared" si="114"/>
        <v>15.264830043990386</v>
      </c>
      <c r="K927" s="2">
        <f t="shared" si="108"/>
        <v>14.995760962168994</v>
      </c>
    </row>
    <row r="928" spans="1:11" ht="13.5" x14ac:dyDescent="0.25">
      <c r="A928" s="3">
        <f>TITRES_STAT!B931</f>
        <v>43357</v>
      </c>
      <c r="B928" s="6">
        <f>TITRES_STAT!D931</f>
        <v>15.0328</v>
      </c>
      <c r="C928" s="2">
        <f t="shared" si="109"/>
        <v>4.8799999999999955E-2</v>
      </c>
      <c r="D928" s="2">
        <f t="shared" si="110"/>
        <v>15.128499999999999</v>
      </c>
      <c r="E928" s="2">
        <f t="shared" si="112"/>
        <v>15.223680000000002</v>
      </c>
      <c r="F928" s="2">
        <f t="shared" si="113"/>
        <v>15.343980000000002</v>
      </c>
      <c r="G928" s="2">
        <f t="shared" si="107"/>
        <v>15.066892000000001</v>
      </c>
      <c r="H928" s="2">
        <f t="shared" si="111"/>
        <v>13.044338499999988</v>
      </c>
      <c r="I928" s="2">
        <f t="array" ref="I928">SUMPRODUCT(B912:B931, (ROW(B912:B931)-ROW(B912)+1)) / (20*21/2)</f>
        <v>15.174514761904764</v>
      </c>
      <c r="J928" s="2">
        <f t="shared" si="114"/>
        <v>15.242731944562729</v>
      </c>
      <c r="K928" s="2">
        <f t="shared" si="108"/>
        <v>14.997213473456485</v>
      </c>
    </row>
    <row r="929" spans="1:11" ht="13.5" x14ac:dyDescent="0.25">
      <c r="A929" s="3">
        <f>TITRES_STAT!B932</f>
        <v>43360</v>
      </c>
      <c r="B929" s="6">
        <f>TITRES_STAT!D932</f>
        <v>14.984</v>
      </c>
      <c r="C929" s="2">
        <f t="shared" si="109"/>
        <v>-4.8799999999999955E-2</v>
      </c>
      <c r="D929" s="2">
        <f t="shared" si="110"/>
        <v>15.0953</v>
      </c>
      <c r="E929" s="2">
        <f t="shared" si="112"/>
        <v>15.165110000000002</v>
      </c>
      <c r="F929" s="2">
        <f t="shared" si="113"/>
        <v>15.324700000000002</v>
      </c>
      <c r="G929" s="2">
        <f t="shared" si="107"/>
        <v>15.076654000000001</v>
      </c>
      <c r="H929" s="2">
        <f t="shared" si="111"/>
        <v>13.061931499999984</v>
      </c>
      <c r="I929" s="2">
        <f t="array" ref="I929">SUMPRODUCT(B913:B932, (ROW(B913:B932)-ROW(B913)+1)) / (20*21/2)</f>
        <v>15.132563333333334</v>
      </c>
      <c r="J929" s="2">
        <f t="shared" si="114"/>
        <v>15.218090806985327</v>
      </c>
      <c r="K929" s="2">
        <f t="shared" si="108"/>
        <v>14.996695298026818</v>
      </c>
    </row>
    <row r="930" spans="1:11" ht="13.5" x14ac:dyDescent="0.25">
      <c r="A930" s="3">
        <f>TITRES_STAT!B933</f>
        <v>43361</v>
      </c>
      <c r="B930" s="6">
        <f>TITRES_STAT!D933</f>
        <v>14.974299999999999</v>
      </c>
      <c r="C930" s="2">
        <f t="shared" si="109"/>
        <v>-9.700000000000486E-3</v>
      </c>
      <c r="D930" s="2">
        <f t="shared" si="110"/>
        <v>15.060160000000002</v>
      </c>
      <c r="E930" s="2">
        <f t="shared" si="112"/>
        <v>15.12509</v>
      </c>
      <c r="F930" s="2">
        <f t="shared" si="113"/>
        <v>15.302494999999999</v>
      </c>
      <c r="G930" s="2">
        <f t="shared" si="107"/>
        <v>15.083292000000002</v>
      </c>
      <c r="H930" s="2">
        <f t="shared" si="111"/>
        <v>13.079452999999985</v>
      </c>
      <c r="I930" s="2">
        <f t="array" ref="I930">SUMPRODUCT(B914:B933, (ROW(B914:B933)-ROW(B914)+1)) / (20*21/2)</f>
        <v>15.092910952380953</v>
      </c>
      <c r="J930" s="2">
        <f t="shared" si="114"/>
        <v>15.194872634891485</v>
      </c>
      <c r="K930" s="2">
        <f t="shared" si="108"/>
        <v>14.995817051045375</v>
      </c>
    </row>
    <row r="931" spans="1:11" ht="13.5" x14ac:dyDescent="0.25">
      <c r="A931" s="3">
        <f>TITRES_STAT!B934</f>
        <v>43362</v>
      </c>
      <c r="B931" s="6">
        <f>TITRES_STAT!D934</f>
        <v>14.930300000000001</v>
      </c>
      <c r="C931" s="2">
        <f t="shared" si="109"/>
        <v>-4.3999999999998707E-2</v>
      </c>
      <c r="D931" s="2">
        <f t="shared" si="110"/>
        <v>14.98108</v>
      </c>
      <c r="E931" s="2">
        <f t="shared" si="112"/>
        <v>15.080669999999998</v>
      </c>
      <c r="F931" s="2">
        <f t="shared" si="113"/>
        <v>15.278089999999997</v>
      </c>
      <c r="G931" s="2">
        <f t="shared" si="107"/>
        <v>15.091980000000001</v>
      </c>
      <c r="H931" s="2">
        <f t="shared" si="111"/>
        <v>13.096754499999985</v>
      </c>
      <c r="I931" s="2">
        <f t="array" ref="I931">SUMPRODUCT(B915:B934, (ROW(B915:B934)-ROW(B915)+1)) / (20*21/2)</f>
        <v>15.037923809523807</v>
      </c>
      <c r="J931" s="2">
        <f t="shared" si="114"/>
        <v>15.169675241092296</v>
      </c>
      <c r="K931" s="2">
        <f t="shared" si="108"/>
        <v>14.993247754925948</v>
      </c>
    </row>
    <row r="932" spans="1:11" ht="13.5" x14ac:dyDescent="0.25">
      <c r="A932" s="3">
        <f>TITRES_STAT!B935</f>
        <v>43363</v>
      </c>
      <c r="B932" s="6">
        <f>TITRES_STAT!D935</f>
        <v>14.8376</v>
      </c>
      <c r="C932" s="2">
        <f t="shared" si="109"/>
        <v>-9.2700000000000671E-2</v>
      </c>
      <c r="D932" s="2">
        <f t="shared" si="110"/>
        <v>14.9518</v>
      </c>
      <c r="E932" s="2">
        <f t="shared" si="112"/>
        <v>15.049429999999997</v>
      </c>
      <c r="F932" s="2">
        <f t="shared" si="113"/>
        <v>15.249050000000002</v>
      </c>
      <c r="G932" s="2">
        <f t="shared" si="107"/>
        <v>15.098813999999999</v>
      </c>
      <c r="H932" s="2">
        <f t="shared" si="111"/>
        <v>13.113825499999985</v>
      </c>
      <c r="I932" s="2">
        <f t="array" ref="I932">SUMPRODUCT(B916:B935, (ROW(B916:B935)-ROW(B916)+1)) / (20*21/2)</f>
        <v>14.981984285714288</v>
      </c>
      <c r="J932" s="2">
        <f t="shared" si="114"/>
        <v>15.138049027654935</v>
      </c>
      <c r="K932" s="2">
        <f t="shared" si="108"/>
        <v>14.98714392139944</v>
      </c>
    </row>
    <row r="933" spans="1:11" ht="13.5" x14ac:dyDescent="0.25">
      <c r="A933" s="3">
        <f>TITRES_STAT!B936</f>
        <v>43364</v>
      </c>
      <c r="B933" s="6">
        <f>TITRES_STAT!D936</f>
        <v>14.832700000000001</v>
      </c>
      <c r="C933" s="2">
        <f t="shared" si="109"/>
        <v>-4.8999999999992383E-3</v>
      </c>
      <c r="D933" s="2">
        <f t="shared" si="110"/>
        <v>14.911780000000002</v>
      </c>
      <c r="E933" s="2">
        <f t="shared" si="112"/>
        <v>15.020139999999998</v>
      </c>
      <c r="F933" s="2">
        <f t="shared" si="113"/>
        <v>15.219765000000001</v>
      </c>
      <c r="G933" s="2">
        <f t="shared" si="107"/>
        <v>15.102717999999999</v>
      </c>
      <c r="H933" s="2">
        <f t="shared" si="111"/>
        <v>13.130871999999986</v>
      </c>
      <c r="I933" s="2">
        <f t="array" ref="I933">SUMPRODUCT(B917:B936, (ROW(B917:B936)-ROW(B917)+1)) / (20*21/2)</f>
        <v>14.892805238095242</v>
      </c>
      <c r="J933" s="2">
        <f t="shared" si="114"/>
        <v>15.108968167878276</v>
      </c>
      <c r="K933" s="2">
        <f t="shared" si="108"/>
        <v>14.981087297030834</v>
      </c>
    </row>
    <row r="934" spans="1:11" ht="13.5" x14ac:dyDescent="0.25">
      <c r="A934" s="3">
        <f>TITRES_STAT!B937</f>
        <v>43367</v>
      </c>
      <c r="B934" s="6">
        <f>TITRES_STAT!D937</f>
        <v>14.6424</v>
      </c>
      <c r="C934" s="2">
        <f t="shared" si="109"/>
        <v>-0.19030000000000058</v>
      </c>
      <c r="D934" s="2">
        <f t="shared" si="110"/>
        <v>14.843460000000002</v>
      </c>
      <c r="E934" s="2">
        <f t="shared" si="112"/>
        <v>14.969380000000001</v>
      </c>
      <c r="F934" s="2">
        <f t="shared" si="113"/>
        <v>15.180965000000004</v>
      </c>
      <c r="G934" s="2">
        <f t="shared" si="107"/>
        <v>15.103693999999997</v>
      </c>
      <c r="H934" s="2">
        <f t="shared" si="111"/>
        <v>13.146057499999985</v>
      </c>
      <c r="I934" s="2">
        <f t="array" ref="I934">SUMPRODUCT(B918:B937, (ROW(B918:B937)-ROW(B918)+1)) / (20*21/2)</f>
        <v>14.810832857142859</v>
      </c>
      <c r="J934" s="2">
        <f t="shared" si="114"/>
        <v>15.06453310427082</v>
      </c>
      <c r="K934" s="2">
        <f t="shared" si="108"/>
        <v>14.967805442245313</v>
      </c>
    </row>
    <row r="935" spans="1:11" ht="13.5" x14ac:dyDescent="0.25">
      <c r="A935" s="3">
        <f>TITRES_STAT!B938</f>
        <v>43368</v>
      </c>
      <c r="B935" s="6">
        <f>TITRES_STAT!D938</f>
        <v>14.5936</v>
      </c>
      <c r="C935" s="2">
        <f t="shared" si="109"/>
        <v>-4.8799999999999955E-2</v>
      </c>
      <c r="D935" s="2">
        <f t="shared" si="110"/>
        <v>14.767320000000002</v>
      </c>
      <c r="E935" s="2">
        <f t="shared" si="112"/>
        <v>14.913740000000001</v>
      </c>
      <c r="F935" s="2">
        <f t="shared" si="113"/>
        <v>15.139480000000001</v>
      </c>
      <c r="G935" s="2">
        <f t="shared" si="107"/>
        <v>15.103693999999997</v>
      </c>
      <c r="H935" s="2">
        <f t="shared" si="111"/>
        <v>13.161045999999988</v>
      </c>
      <c r="I935" s="2">
        <f t="array" ref="I935">SUMPRODUCT(B919:B938, (ROW(B919:B938)-ROW(B919)+1)) / (20*21/2)</f>
        <v>14.730464761904763</v>
      </c>
      <c r="J935" s="2">
        <f t="shared" si="114"/>
        <v>15.019682332435504</v>
      </c>
      <c r="K935" s="2">
        <f t="shared" si="108"/>
        <v>14.953130719020008</v>
      </c>
    </row>
    <row r="936" spans="1:11" ht="13.5" x14ac:dyDescent="0.25">
      <c r="A936" s="3">
        <f>TITRES_STAT!B939</f>
        <v>43369</v>
      </c>
      <c r="B936" s="6">
        <f>TITRES_STAT!D939</f>
        <v>14.203099999999999</v>
      </c>
      <c r="C936" s="2">
        <f t="shared" si="109"/>
        <v>-0.39050000000000118</v>
      </c>
      <c r="D936" s="2">
        <f t="shared" si="110"/>
        <v>14.621879999999999</v>
      </c>
      <c r="E936" s="2">
        <f t="shared" si="112"/>
        <v>14.801480000000002</v>
      </c>
      <c r="F936" s="2">
        <f t="shared" si="113"/>
        <v>15.068710000000001</v>
      </c>
      <c r="G936" s="2">
        <f t="shared" si="107"/>
        <v>15.095883999999996</v>
      </c>
      <c r="H936" s="2">
        <f t="shared" si="111"/>
        <v>13.17426849999999</v>
      </c>
      <c r="I936" s="2">
        <f t="array" ref="I936">SUMPRODUCT(B920:B939, (ROW(B920:B939)-ROW(B920)+1)) / (20*21/2)</f>
        <v>14.656579047619045</v>
      </c>
      <c r="J936" s="2">
        <f t="shared" si="114"/>
        <v>14.941912586489266</v>
      </c>
      <c r="K936" s="2">
        <f t="shared" si="108"/>
        <v>14.923717749646674</v>
      </c>
    </row>
    <row r="937" spans="1:11" ht="13.5" x14ac:dyDescent="0.25">
      <c r="A937" s="3">
        <f>TITRES_STAT!B940</f>
        <v>43370</v>
      </c>
      <c r="B937" s="6">
        <f>TITRES_STAT!D940</f>
        <v>14.208</v>
      </c>
      <c r="C937" s="2">
        <f t="shared" si="109"/>
        <v>4.9000000000010147E-3</v>
      </c>
      <c r="D937" s="2">
        <f t="shared" si="110"/>
        <v>14.49596</v>
      </c>
      <c r="E937" s="2">
        <f t="shared" si="112"/>
        <v>14.723879999999999</v>
      </c>
      <c r="F937" s="2">
        <f t="shared" si="113"/>
        <v>15.003065000000001</v>
      </c>
      <c r="G937" s="2">
        <f t="shared" si="107"/>
        <v>15.090125999999998</v>
      </c>
      <c r="H937" s="2">
        <f t="shared" si="111"/>
        <v>13.18795849999999</v>
      </c>
      <c r="I937" s="2">
        <f t="array" ref="I937">SUMPRODUCT(B921:B940, (ROW(B921:B940)-ROW(B921)+1)) / (20*21/2)</f>
        <v>14.626614285714286</v>
      </c>
      <c r="J937" s="2">
        <f t="shared" si="114"/>
        <v>14.872016149680764</v>
      </c>
      <c r="K937" s="2">
        <f t="shared" si="108"/>
        <v>14.895650386915431</v>
      </c>
    </row>
    <row r="938" spans="1:11" ht="13.5" x14ac:dyDescent="0.25">
      <c r="A938" s="3">
        <f>TITRES_STAT!B941</f>
        <v>43371</v>
      </c>
      <c r="B938" s="6">
        <f>TITRES_STAT!D941</f>
        <v>14.1592</v>
      </c>
      <c r="C938" s="2">
        <f t="shared" si="109"/>
        <v>-4.8799999999999955E-2</v>
      </c>
      <c r="D938" s="2">
        <f t="shared" si="110"/>
        <v>14.361259999999998</v>
      </c>
      <c r="E938" s="2">
        <f t="shared" si="112"/>
        <v>14.636519999999999</v>
      </c>
      <c r="F938" s="2">
        <f t="shared" si="113"/>
        <v>14.930100000000001</v>
      </c>
      <c r="G938" s="2">
        <f t="shared" si="107"/>
        <v>15.083391999999998</v>
      </c>
      <c r="H938" s="2">
        <f t="shared" si="111"/>
        <v>13.201427499999991</v>
      </c>
      <c r="I938" s="2">
        <f t="array" ref="I938">SUMPRODUCT(B922:B941, (ROW(B922:B941)-ROW(B922)+1)) / (20*21/2)</f>
        <v>14.563419999999999</v>
      </c>
      <c r="J938" s="2">
        <f t="shared" si="114"/>
        <v>14.804128897330214</v>
      </c>
      <c r="K938" s="2">
        <f t="shared" si="108"/>
        <v>14.866769979585415</v>
      </c>
    </row>
    <row r="939" spans="1:11" ht="13.5" x14ac:dyDescent="0.25">
      <c r="A939" s="3">
        <f>TITRES_STAT!B942</f>
        <v>43374</v>
      </c>
      <c r="B939" s="6">
        <f>TITRES_STAT!D942</f>
        <v>14.154299999999999</v>
      </c>
      <c r="C939" s="2">
        <f t="shared" si="109"/>
        <v>-4.9000000000010147E-3</v>
      </c>
      <c r="D939" s="2">
        <f t="shared" si="110"/>
        <v>14.263639999999999</v>
      </c>
      <c r="E939" s="2">
        <f t="shared" si="112"/>
        <v>14.553550000000001</v>
      </c>
      <c r="F939" s="2">
        <f t="shared" si="113"/>
        <v>14.85933</v>
      </c>
      <c r="G939" s="2">
        <f t="shared" si="107"/>
        <v>15.075583999999999</v>
      </c>
      <c r="H939" s="2">
        <f t="shared" si="111"/>
        <v>13.215105499999993</v>
      </c>
      <c r="I939" s="2">
        <f t="array" ref="I939">SUMPRODUCT(B923:B942, (ROW(B923:B942)-ROW(B923)+1)) / (20*21/2)</f>
        <v>14.487445714285712</v>
      </c>
      <c r="J939" s="2">
        <f t="shared" si="114"/>
        <v>14.742240430917812</v>
      </c>
      <c r="K939" s="2">
        <f t="shared" si="108"/>
        <v>14.838829980385988</v>
      </c>
    </row>
    <row r="940" spans="1:11" ht="13.5" x14ac:dyDescent="0.25">
      <c r="A940" s="3">
        <f>TITRES_STAT!B943</f>
        <v>43375</v>
      </c>
      <c r="B940" s="6">
        <f>TITRES_STAT!D943</f>
        <v>14.544700000000001</v>
      </c>
      <c r="C940" s="2">
        <f t="shared" si="109"/>
        <v>0.39040000000000141</v>
      </c>
      <c r="D940" s="2">
        <f t="shared" si="110"/>
        <v>14.25386</v>
      </c>
      <c r="E940" s="2">
        <f t="shared" si="112"/>
        <v>14.510590000000002</v>
      </c>
      <c r="F940" s="2">
        <f t="shared" si="113"/>
        <v>14.817839999999999</v>
      </c>
      <c r="G940" s="2">
        <f t="shared" si="107"/>
        <v>15.068848000000001</v>
      </c>
      <c r="H940" s="2">
        <f t="shared" si="111"/>
        <v>13.230968499999992</v>
      </c>
      <c r="I940" s="2">
        <f t="array" ref="I940">SUMPRODUCT(B924:B943, (ROW(B924:B943)-ROW(B924)+1)) / (20*21/2)</f>
        <v>14.389247142857146</v>
      </c>
      <c r="J940" s="2">
        <f t="shared" si="114"/>
        <v>14.723427056544686</v>
      </c>
      <c r="K940" s="2">
        <f t="shared" si="108"/>
        <v>14.827295471351244</v>
      </c>
    </row>
    <row r="941" spans="1:11" ht="13.5" x14ac:dyDescent="0.25">
      <c r="A941" s="3">
        <f>TITRES_STAT!B944</f>
        <v>43376</v>
      </c>
      <c r="B941" s="6">
        <f>TITRES_STAT!D944</f>
        <v>14.154299999999999</v>
      </c>
      <c r="C941" s="2">
        <f t="shared" si="109"/>
        <v>-0.39040000000000141</v>
      </c>
      <c r="D941" s="2">
        <f t="shared" si="110"/>
        <v>14.2441</v>
      </c>
      <c r="E941" s="2">
        <f t="shared" si="112"/>
        <v>14.43299</v>
      </c>
      <c r="F941" s="2">
        <f t="shared" si="113"/>
        <v>14.756829999999997</v>
      </c>
      <c r="G941" s="2">
        <f t="shared" si="107"/>
        <v>15.059086000000002</v>
      </c>
      <c r="H941" s="2">
        <f t="shared" si="111"/>
        <v>13.245088999999993</v>
      </c>
      <c r="I941" s="2">
        <f t="array" ref="I941">SUMPRODUCT(B925:B944, (ROW(B925:B944)-ROW(B925)+1)) / (20*21/2)</f>
        <v>14.279407619047621</v>
      </c>
      <c r="J941" s="2">
        <f t="shared" si="114"/>
        <v>14.669224479730907</v>
      </c>
      <c r="K941" s="2">
        <f t="shared" si="108"/>
        <v>14.800903492082568</v>
      </c>
    </row>
    <row r="942" spans="1:11" ht="13.5" x14ac:dyDescent="0.25">
      <c r="A942" s="3">
        <f>TITRES_STAT!B945</f>
        <v>43377</v>
      </c>
      <c r="B942" s="6">
        <f>TITRES_STAT!D945</f>
        <v>13.959099999999999</v>
      </c>
      <c r="C942" s="2">
        <f t="shared" si="109"/>
        <v>-0.19519999999999982</v>
      </c>
      <c r="D942" s="2">
        <f t="shared" si="110"/>
        <v>14.194319999999999</v>
      </c>
      <c r="E942" s="2">
        <f t="shared" si="112"/>
        <v>14.345140000000001</v>
      </c>
      <c r="F942" s="2">
        <f t="shared" si="113"/>
        <v>14.697284999999997</v>
      </c>
      <c r="G942" s="2">
        <f t="shared" si="107"/>
        <v>15.046396000000005</v>
      </c>
      <c r="H942" s="2">
        <f t="shared" si="111"/>
        <v>13.258466999999994</v>
      </c>
      <c r="I942" s="2">
        <f t="array" ref="I942">SUMPRODUCT(B926:B945, (ROW(B926:B945)-ROW(B926)+1)) / (20*21/2)</f>
        <v>14.172915714285715</v>
      </c>
      <c r="J942" s="2">
        <f t="shared" si="114"/>
        <v>14.601593576899392</v>
      </c>
      <c r="K942" s="2">
        <f t="shared" si="108"/>
        <v>14.767891590432273</v>
      </c>
    </row>
    <row r="943" spans="1:11" ht="13.5" x14ac:dyDescent="0.25">
      <c r="A943" s="3">
        <f>TITRES_STAT!B946</f>
        <v>43378</v>
      </c>
      <c r="B943" s="6">
        <f>TITRES_STAT!D946</f>
        <v>13.6662</v>
      </c>
      <c r="C943" s="2">
        <f t="shared" si="109"/>
        <v>-0.29289999999999949</v>
      </c>
      <c r="D943" s="2">
        <f t="shared" si="110"/>
        <v>14.09572</v>
      </c>
      <c r="E943" s="2">
        <f t="shared" si="112"/>
        <v>14.228490000000003</v>
      </c>
      <c r="F943" s="2">
        <f t="shared" si="113"/>
        <v>14.624314999999999</v>
      </c>
      <c r="G943" s="2">
        <f t="shared" si="107"/>
        <v>15.029802000000002</v>
      </c>
      <c r="H943" s="2">
        <f t="shared" si="111"/>
        <v>13.270846499999996</v>
      </c>
      <c r="I943" s="2">
        <f t="array" ref="I943">SUMPRODUCT(B927:B946, (ROW(B927:B946)-ROW(B927)+1)) / (20*21/2)</f>
        <v>14.08394666666667</v>
      </c>
      <c r="J943" s="2">
        <f t="shared" si="114"/>
        <v>14.512508474337546</v>
      </c>
      <c r="K943" s="2">
        <f t="shared" si="108"/>
        <v>14.724687998650614</v>
      </c>
    </row>
    <row r="944" spans="1:11" ht="13.5" x14ac:dyDescent="0.25">
      <c r="A944" s="3">
        <f>TITRES_STAT!B947</f>
        <v>43381</v>
      </c>
      <c r="B944" s="6">
        <f>TITRES_STAT!D947</f>
        <v>13.471</v>
      </c>
      <c r="C944" s="2">
        <f t="shared" si="109"/>
        <v>-0.19519999999999982</v>
      </c>
      <c r="D944" s="2">
        <f t="shared" si="110"/>
        <v>13.959059999999999</v>
      </c>
      <c r="E944" s="2">
        <f t="shared" si="112"/>
        <v>14.111350000000002</v>
      </c>
      <c r="F944" s="2">
        <f t="shared" si="113"/>
        <v>14.540365000000003</v>
      </c>
      <c r="G944" s="2">
        <f t="shared" si="107"/>
        <v>15.000616000000003</v>
      </c>
      <c r="H944" s="2">
        <f t="shared" si="111"/>
        <v>13.282249999999998</v>
      </c>
      <c r="I944" s="2">
        <f t="array" ref="I944">SUMPRODUCT(B928:B947, (ROW(B928:B947)-ROW(B928)+1)) / (20*21/2)</f>
        <v>14.017520000000003</v>
      </c>
      <c r="J944" s="2">
        <f t="shared" si="114"/>
        <v>14.413317191067303</v>
      </c>
      <c r="K944" s="2">
        <f t="shared" si="108"/>
        <v>14.675523763409414</v>
      </c>
    </row>
    <row r="945" spans="1:11" ht="13.5" x14ac:dyDescent="0.25">
      <c r="A945" s="3">
        <f>TITRES_STAT!B948</f>
        <v>43382</v>
      </c>
      <c r="B945" s="6">
        <f>TITRES_STAT!D948</f>
        <v>13.4222</v>
      </c>
      <c r="C945" s="2">
        <f t="shared" si="109"/>
        <v>-4.8799999999999955E-2</v>
      </c>
      <c r="D945" s="2">
        <f t="shared" si="110"/>
        <v>13.734560000000002</v>
      </c>
      <c r="E945" s="2">
        <f t="shared" si="112"/>
        <v>13.994210000000001</v>
      </c>
      <c r="F945" s="2">
        <f t="shared" si="113"/>
        <v>14.453975</v>
      </c>
      <c r="G945" s="2">
        <f t="shared" si="107"/>
        <v>14.971332</v>
      </c>
      <c r="H945" s="2">
        <f t="shared" si="111"/>
        <v>13.294575499999999</v>
      </c>
      <c r="I945" s="2">
        <f t="array" ref="I945">SUMPRODUCT(B929:B948, (ROW(B929:B948)-ROW(B929)+1)) / (20*21/2)</f>
        <v>13.957368571428573</v>
      </c>
      <c r="J945" s="2">
        <f t="shared" si="114"/>
        <v>14.318925077632322</v>
      </c>
      <c r="K945" s="2">
        <f t="shared" si="108"/>
        <v>14.626373811903163</v>
      </c>
    </row>
    <row r="946" spans="1:11" ht="13.5" x14ac:dyDescent="0.25">
      <c r="A946" s="3">
        <f>TITRES_STAT!B949</f>
        <v>43383</v>
      </c>
      <c r="B946" s="6">
        <f>TITRES_STAT!D949</f>
        <v>13.5198</v>
      </c>
      <c r="C946" s="2">
        <f t="shared" si="109"/>
        <v>9.7599999999999909E-2</v>
      </c>
      <c r="D946" s="2">
        <f t="shared" si="110"/>
        <v>13.607660000000001</v>
      </c>
      <c r="E946" s="2">
        <f t="shared" si="112"/>
        <v>13.925880000000001</v>
      </c>
      <c r="F946" s="2">
        <f t="shared" si="113"/>
        <v>14.363679999999999</v>
      </c>
      <c r="G946" s="2">
        <f t="shared" ref="G946:G1009" si="115">AVERAGE(B897:B946)</f>
        <v>14.943122000000001</v>
      </c>
      <c r="H946" s="2">
        <f t="shared" si="111"/>
        <v>13.307388999999999</v>
      </c>
      <c r="I946" s="2">
        <f t="array" ref="I946">SUMPRODUCT(B930:B949, (ROW(B930:B949)-ROW(B930)+1)) / (20*21/2)</f>
        <v>13.903724761904762</v>
      </c>
      <c r="J946" s="2">
        <f t="shared" si="114"/>
        <v>14.242817927381624</v>
      </c>
      <c r="K946" s="2">
        <f t="shared" si="108"/>
        <v>14.58297876045598</v>
      </c>
    </row>
    <row r="947" spans="1:11" ht="13.5" x14ac:dyDescent="0.25">
      <c r="A947" s="3">
        <f>TITRES_STAT!B950</f>
        <v>43384</v>
      </c>
      <c r="B947" s="6">
        <f>TITRES_STAT!D950</f>
        <v>13.6662</v>
      </c>
      <c r="C947" s="2">
        <f t="shared" si="109"/>
        <v>0.14639999999999986</v>
      </c>
      <c r="D947" s="2">
        <f t="shared" si="110"/>
        <v>13.54908</v>
      </c>
      <c r="E947" s="2">
        <f t="shared" si="112"/>
        <v>13.871700000000001</v>
      </c>
      <c r="F947" s="2">
        <f t="shared" si="113"/>
        <v>14.297790000000001</v>
      </c>
      <c r="G947" s="2">
        <f t="shared" si="115"/>
        <v>14.919694</v>
      </c>
      <c r="H947" s="2">
        <f t="shared" si="111"/>
        <v>13.3211675</v>
      </c>
      <c r="I947" s="2">
        <f t="array" ref="I947">SUMPRODUCT(B931:B950, (ROW(B931:B950)-ROW(B931)+1)) / (20*21/2)</f>
        <v>13.833118095238095</v>
      </c>
      <c r="J947" s="2">
        <f t="shared" si="114"/>
        <v>14.187901934297662</v>
      </c>
      <c r="K947" s="2">
        <f t="shared" ref="K947:K1010" si="116">$K$4*B947+(1-$K$4)*K946</f>
        <v>14.547026652202804</v>
      </c>
    </row>
    <row r="948" spans="1:11" ht="13.5" x14ac:dyDescent="0.25">
      <c r="A948" s="3">
        <f>TITRES_STAT!B951</f>
        <v>43385</v>
      </c>
      <c r="B948" s="6">
        <f>TITRES_STAT!D951</f>
        <v>13.6662</v>
      </c>
      <c r="C948" s="2">
        <f t="shared" si="109"/>
        <v>0</v>
      </c>
      <c r="D948" s="2">
        <f t="shared" si="110"/>
        <v>13.54908</v>
      </c>
      <c r="E948" s="2">
        <f t="shared" si="112"/>
        <v>13.822400000000002</v>
      </c>
      <c r="F948" s="2">
        <f t="shared" si="113"/>
        <v>14.22946</v>
      </c>
      <c r="G948" s="2">
        <f t="shared" si="115"/>
        <v>14.890409999999999</v>
      </c>
      <c r="H948" s="2">
        <f t="shared" si="111"/>
        <v>13.334969000000001</v>
      </c>
      <c r="I948" s="2">
        <f t="array" ref="I948">SUMPRODUCT(B932:B951, (ROW(B932:B951)-ROW(B932)+1)) / (20*21/2)</f>
        <v>13.793140476190478</v>
      </c>
      <c r="J948" s="2">
        <f t="shared" si="114"/>
        <v>14.138216035793123</v>
      </c>
      <c r="K948" s="2">
        <f t="shared" si="116"/>
        <v>14.512484430547792</v>
      </c>
    </row>
    <row r="949" spans="1:11" ht="13.5" x14ac:dyDescent="0.25">
      <c r="A949" s="3">
        <f>TITRES_STAT!B952</f>
        <v>43389</v>
      </c>
      <c r="B949" s="6">
        <f>TITRES_STAT!D952</f>
        <v>13.6662</v>
      </c>
      <c r="C949" s="2">
        <f t="shared" si="109"/>
        <v>0</v>
      </c>
      <c r="D949" s="2">
        <f t="shared" si="110"/>
        <v>13.58812</v>
      </c>
      <c r="E949" s="2">
        <f t="shared" si="112"/>
        <v>13.773590000000002</v>
      </c>
      <c r="F949" s="2">
        <f t="shared" si="113"/>
        <v>14.163570000000002</v>
      </c>
      <c r="G949" s="2">
        <f t="shared" si="115"/>
        <v>14.856439999999999</v>
      </c>
      <c r="H949" s="2">
        <f t="shared" si="111"/>
        <v>13.348840500000001</v>
      </c>
      <c r="I949" s="2">
        <f t="array" ref="I949">SUMPRODUCT(B933:B952, (ROW(B933:B952)-ROW(B933)+1)) / (20*21/2)</f>
        <v>13.749887142857142</v>
      </c>
      <c r="J949" s="2">
        <f t="shared" si="114"/>
        <v>14.093262127622349</v>
      </c>
      <c r="K949" s="2">
        <f t="shared" si="116"/>
        <v>14.479296805820427</v>
      </c>
    </row>
    <row r="950" spans="1:11" ht="13.5" x14ac:dyDescent="0.25">
      <c r="A950" s="3">
        <f>TITRES_STAT!B953</f>
        <v>43390</v>
      </c>
      <c r="B950" s="6">
        <f>TITRES_STAT!D953</f>
        <v>13.4222</v>
      </c>
      <c r="C950" s="2">
        <f t="shared" si="109"/>
        <v>-0.24399999999999977</v>
      </c>
      <c r="D950" s="2">
        <f t="shared" si="110"/>
        <v>13.58812</v>
      </c>
      <c r="E950" s="2">
        <f t="shared" si="112"/>
        <v>13.661340000000001</v>
      </c>
      <c r="F950" s="2">
        <f t="shared" si="113"/>
        <v>14.085965000000002</v>
      </c>
      <c r="G950" s="2">
        <f t="shared" si="115"/>
        <v>14.817590000000001</v>
      </c>
      <c r="H950" s="2">
        <f t="shared" si="111"/>
        <v>13.361422000000003</v>
      </c>
      <c r="I950" s="2">
        <f t="array" ref="I950">SUMPRODUCT(B934:B953, (ROW(B934:B953)-ROW(B934)+1)) / (20*21/2)</f>
        <v>13.712676666666667</v>
      </c>
      <c r="J950" s="2">
        <f t="shared" si="114"/>
        <v>14.029351448801172</v>
      </c>
      <c r="K950" s="2">
        <f t="shared" si="116"/>
        <v>14.437842029121587</v>
      </c>
    </row>
    <row r="951" spans="1:11" ht="13.5" x14ac:dyDescent="0.25">
      <c r="A951" s="3">
        <f>TITRES_STAT!B954</f>
        <v>43391</v>
      </c>
      <c r="B951" s="6">
        <f>TITRES_STAT!D954</f>
        <v>13.6662</v>
      </c>
      <c r="C951" s="2">
        <f t="shared" si="109"/>
        <v>0.24399999999999977</v>
      </c>
      <c r="D951" s="2">
        <f t="shared" si="110"/>
        <v>13.6174</v>
      </c>
      <c r="E951" s="2">
        <f t="shared" si="112"/>
        <v>13.612530000000001</v>
      </c>
      <c r="F951" s="2">
        <f t="shared" si="113"/>
        <v>14.022760000000002</v>
      </c>
      <c r="G951" s="2">
        <f t="shared" si="115"/>
        <v>14.783620000000001</v>
      </c>
      <c r="H951" s="2">
        <f t="shared" si="111"/>
        <v>13.375223500000002</v>
      </c>
      <c r="I951" s="2">
        <f t="array" ref="I951">SUMPRODUCT(B935:B954, (ROW(B935:B954)-ROW(B935)+1)) / (20*21/2)</f>
        <v>13.642904761904761</v>
      </c>
      <c r="J951" s="2">
        <f t="shared" si="114"/>
        <v>13.994765596534394</v>
      </c>
      <c r="K951" s="2">
        <f t="shared" si="116"/>
        <v>14.407581557391328</v>
      </c>
    </row>
    <row r="952" spans="1:11" ht="13.5" x14ac:dyDescent="0.25">
      <c r="A952" s="3">
        <f>TITRES_STAT!B955</f>
        <v>43392</v>
      </c>
      <c r="B952" s="6">
        <f>TITRES_STAT!D955</f>
        <v>13.5686</v>
      </c>
      <c r="C952" s="2">
        <f t="shared" si="109"/>
        <v>-9.7599999999999909E-2</v>
      </c>
      <c r="D952" s="2">
        <f t="shared" si="110"/>
        <v>13.59788</v>
      </c>
      <c r="E952" s="2">
        <f t="shared" si="112"/>
        <v>13.57348</v>
      </c>
      <c r="F952" s="2">
        <f t="shared" si="113"/>
        <v>13.959310000000002</v>
      </c>
      <c r="G952" s="2">
        <f t="shared" si="115"/>
        <v>14.749454</v>
      </c>
      <c r="H952" s="2">
        <f t="shared" si="111"/>
        <v>13.388560500000001</v>
      </c>
      <c r="I952" s="2">
        <f t="array" ref="I952">SUMPRODUCT(B936:B955, (ROW(B936:B955)-ROW(B936)+1)) / (20*21/2)</f>
        <v>13.558327619047621</v>
      </c>
      <c r="J952" s="2">
        <f t="shared" si="114"/>
        <v>13.954178396864451</v>
      </c>
      <c r="K952" s="2">
        <f t="shared" si="116"/>
        <v>14.37468031984657</v>
      </c>
    </row>
    <row r="953" spans="1:11" ht="13.5" x14ac:dyDescent="0.25">
      <c r="A953" s="3">
        <f>TITRES_STAT!B956</f>
        <v>43395</v>
      </c>
      <c r="B953" s="6">
        <f>TITRES_STAT!D956</f>
        <v>13.5686</v>
      </c>
      <c r="C953" s="2">
        <f t="shared" si="109"/>
        <v>0</v>
      </c>
      <c r="D953" s="2">
        <f t="shared" si="110"/>
        <v>13.57836</v>
      </c>
      <c r="E953" s="2">
        <f t="shared" si="112"/>
        <v>13.56372</v>
      </c>
      <c r="F953" s="2">
        <f t="shared" si="113"/>
        <v>13.896105000000002</v>
      </c>
      <c r="G953" s="2">
        <f t="shared" si="115"/>
        <v>14.718218000000002</v>
      </c>
      <c r="H953" s="2">
        <f t="shared" si="111"/>
        <v>13.399636000000003</v>
      </c>
      <c r="I953" s="2">
        <f t="array" ref="I953">SUMPRODUCT(B937:B956, (ROW(B937:B956)-ROW(B937)+1)) / (20*21/2)</f>
        <v>13.481652857142858</v>
      </c>
      <c r="J953" s="2">
        <f t="shared" si="114"/>
        <v>13.917456644782122</v>
      </c>
      <c r="K953" s="2">
        <f t="shared" si="116"/>
        <v>14.343069326911412</v>
      </c>
    </row>
    <row r="954" spans="1:11" ht="13.5" x14ac:dyDescent="0.25">
      <c r="A954" s="3">
        <f>TITRES_STAT!B957</f>
        <v>43396</v>
      </c>
      <c r="B954" s="6">
        <f>TITRES_STAT!D957</f>
        <v>13.163500000000001</v>
      </c>
      <c r="C954" s="2">
        <f t="shared" si="109"/>
        <v>-0.40509999999999913</v>
      </c>
      <c r="D954" s="2">
        <f t="shared" si="110"/>
        <v>13.477819999999999</v>
      </c>
      <c r="E954" s="2">
        <f t="shared" si="112"/>
        <v>13.532970000000002</v>
      </c>
      <c r="F954" s="2">
        <f t="shared" si="113"/>
        <v>13.822160000000002</v>
      </c>
      <c r="G954" s="2">
        <f t="shared" si="115"/>
        <v>14.678880000000001</v>
      </c>
      <c r="H954" s="2">
        <f t="shared" si="111"/>
        <v>13.409502000000002</v>
      </c>
      <c r="I954" s="2">
        <f t="array" ref="I954">SUMPRODUCT(B938:B957, (ROW(B938:B957)-ROW(B938)+1)) / (20*21/2)</f>
        <v>13.434259047619047</v>
      </c>
      <c r="J954" s="2">
        <f t="shared" si="114"/>
        <v>13.845651250040969</v>
      </c>
      <c r="K954" s="2">
        <f t="shared" si="116"/>
        <v>14.296811706248219</v>
      </c>
    </row>
    <row r="955" spans="1:11" ht="13.5" x14ac:dyDescent="0.25">
      <c r="A955" s="3">
        <f>TITRES_STAT!B958</f>
        <v>43397</v>
      </c>
      <c r="B955" s="6">
        <f>TITRES_STAT!D958</f>
        <v>12.934100000000001</v>
      </c>
      <c r="C955" s="2">
        <f t="shared" si="109"/>
        <v>-0.22940000000000005</v>
      </c>
      <c r="D955" s="2">
        <f t="shared" si="110"/>
        <v>13.380199999999999</v>
      </c>
      <c r="E955" s="2">
        <f t="shared" si="112"/>
        <v>13.484160000000003</v>
      </c>
      <c r="F955" s="2">
        <f t="shared" si="113"/>
        <v>13.739185000000003</v>
      </c>
      <c r="G955" s="2">
        <f t="shared" si="115"/>
        <v>14.631048</v>
      </c>
      <c r="H955" s="2">
        <f t="shared" si="111"/>
        <v>13.418244500000004</v>
      </c>
      <c r="I955" s="2">
        <f t="array" ref="I955">SUMPRODUCT(B939:B958, (ROW(B939:B958)-ROW(B939)+1)) / (20*21/2)</f>
        <v>13.354121904761904</v>
      </c>
      <c r="J955" s="2">
        <f t="shared" si="114"/>
        <v>13.758836845275164</v>
      </c>
      <c r="K955" s="2">
        <f t="shared" si="116"/>
        <v>14.243372031493386</v>
      </c>
    </row>
    <row r="956" spans="1:11" ht="13.5" x14ac:dyDescent="0.25">
      <c r="A956" s="3">
        <f>TITRES_STAT!B959</f>
        <v>43398</v>
      </c>
      <c r="B956" s="6">
        <f>TITRES_STAT!D959</f>
        <v>12.934100000000001</v>
      </c>
      <c r="C956" s="2">
        <f t="shared" si="109"/>
        <v>0</v>
      </c>
      <c r="D956" s="2">
        <f t="shared" si="110"/>
        <v>13.233780000000001</v>
      </c>
      <c r="E956" s="2">
        <f t="shared" si="112"/>
        <v>13.42559</v>
      </c>
      <c r="F956" s="2">
        <f t="shared" si="113"/>
        <v>13.675735</v>
      </c>
      <c r="G956" s="2">
        <f t="shared" si="115"/>
        <v>14.584191999999998</v>
      </c>
      <c r="H956" s="2">
        <f t="shared" si="111"/>
        <v>13.427196500000003</v>
      </c>
      <c r="I956" s="2">
        <f t="array" ref="I956">SUMPRODUCT(B940:B959, (ROW(B940:B959)-ROW(B940)+1)) / (20*21/2)</f>
        <v>13.280539047619049</v>
      </c>
      <c r="J956" s="2">
        <f t="shared" si="114"/>
        <v>13.680290479058483</v>
      </c>
      <c r="K956" s="2">
        <f t="shared" si="116"/>
        <v>14.192028030258351</v>
      </c>
    </row>
    <row r="957" spans="1:11" ht="13.5" x14ac:dyDescent="0.25">
      <c r="A957" s="3">
        <f>TITRES_STAT!B960</f>
        <v>43399</v>
      </c>
      <c r="B957" s="6">
        <f>TITRES_STAT!D960</f>
        <v>13.178100000000001</v>
      </c>
      <c r="C957" s="2">
        <f t="shared" si="109"/>
        <v>0.24399999999999977</v>
      </c>
      <c r="D957" s="2">
        <f t="shared" si="110"/>
        <v>13.15568</v>
      </c>
      <c r="E957" s="2">
        <f t="shared" si="112"/>
        <v>13.376780000000002</v>
      </c>
      <c r="F957" s="2">
        <f t="shared" si="113"/>
        <v>13.624240000000004</v>
      </c>
      <c r="G957" s="2">
        <f t="shared" si="115"/>
        <v>14.539873999999998</v>
      </c>
      <c r="H957" s="2">
        <f t="shared" si="111"/>
        <v>13.437182000000002</v>
      </c>
      <c r="I957" s="2">
        <f t="array" ref="I957">SUMPRODUCT(B941:B960, (ROW(B941:B960)-ROW(B941)+1)) / (20*21/2)</f>
        <v>13.227896666666666</v>
      </c>
      <c r="J957" s="2">
        <f t="shared" si="114"/>
        <v>13.632462814386248</v>
      </c>
      <c r="K957" s="2">
        <f t="shared" si="116"/>
        <v>14.152266146718809</v>
      </c>
    </row>
    <row r="958" spans="1:11" ht="13.5" x14ac:dyDescent="0.25">
      <c r="A958" s="3">
        <f>TITRES_STAT!B961</f>
        <v>43402</v>
      </c>
      <c r="B958" s="6">
        <f>TITRES_STAT!D961</f>
        <v>12.7828</v>
      </c>
      <c r="C958" s="2">
        <f t="shared" si="109"/>
        <v>-0.39530000000000065</v>
      </c>
      <c r="D958" s="2">
        <f t="shared" si="110"/>
        <v>12.998519999999999</v>
      </c>
      <c r="E958" s="2">
        <f t="shared" si="112"/>
        <v>13.28844</v>
      </c>
      <c r="F958" s="2">
        <f t="shared" si="113"/>
        <v>13.555420000000002</v>
      </c>
      <c r="G958" s="2">
        <f t="shared" si="115"/>
        <v>14.487063999999993</v>
      </c>
      <c r="H958" s="2">
        <f t="shared" si="111"/>
        <v>13.445191000000001</v>
      </c>
      <c r="I958" s="2">
        <f t="array" ref="I958">SUMPRODUCT(B942:B961, (ROW(B942:B961)-ROW(B942)+1)) / (20*21/2)</f>
        <v>13.206161904761906</v>
      </c>
      <c r="J958" s="2">
        <f t="shared" si="114"/>
        <v>13.551542546349463</v>
      </c>
      <c r="K958" s="2">
        <f t="shared" si="116"/>
        <v>14.098561591945522</v>
      </c>
    </row>
    <row r="959" spans="1:11" ht="13.5" x14ac:dyDescent="0.25">
      <c r="A959" s="3">
        <f>TITRES_STAT!B962</f>
        <v>43403</v>
      </c>
      <c r="B959" s="6">
        <f>TITRES_STAT!D962</f>
        <v>12.7828</v>
      </c>
      <c r="C959" s="2">
        <f t="shared" si="109"/>
        <v>0</v>
      </c>
      <c r="D959" s="2">
        <f t="shared" si="110"/>
        <v>12.92238</v>
      </c>
      <c r="E959" s="2">
        <f t="shared" si="112"/>
        <v>13.200100000000001</v>
      </c>
      <c r="F959" s="2">
        <f t="shared" si="113"/>
        <v>13.486845000000002</v>
      </c>
      <c r="G959" s="2">
        <f t="shared" si="115"/>
        <v>14.435327999999993</v>
      </c>
      <c r="H959" s="2">
        <f t="shared" si="111"/>
        <v>13.453223500000004</v>
      </c>
      <c r="I959" s="2">
        <f t="array" ref="I959">SUMPRODUCT(B943:B962, (ROW(B943:B962)-ROW(B943)+1)) / (20*21/2)</f>
        <v>13.20301857142857</v>
      </c>
      <c r="J959" s="2">
        <f t="shared" si="114"/>
        <v>13.478328970506658</v>
      </c>
      <c r="K959" s="2">
        <f t="shared" si="116"/>
        <v>14.046963098143737</v>
      </c>
    </row>
    <row r="960" spans="1:11" ht="13.5" x14ac:dyDescent="0.25">
      <c r="A960" s="3">
        <f>TITRES_STAT!B963</f>
        <v>43404</v>
      </c>
      <c r="B960" s="6">
        <f>TITRES_STAT!D963</f>
        <v>12.934100000000001</v>
      </c>
      <c r="C960" s="2">
        <f t="shared" si="109"/>
        <v>0.15130000000000088</v>
      </c>
      <c r="D960" s="2">
        <f t="shared" si="110"/>
        <v>12.92238</v>
      </c>
      <c r="E960" s="2">
        <f t="shared" si="112"/>
        <v>13.151289999999999</v>
      </c>
      <c r="F960" s="2">
        <f t="shared" si="113"/>
        <v>13.406315000000001</v>
      </c>
      <c r="G960" s="2">
        <f t="shared" si="115"/>
        <v>14.385641999999994</v>
      </c>
      <c r="H960" s="2">
        <f t="shared" si="111"/>
        <v>13.462059000000004</v>
      </c>
      <c r="I960" s="2">
        <f t="array" ref="I960">SUMPRODUCT(B944:B963, (ROW(B944:B963)-ROW(B944)+1)) / (20*21/2)</f>
        <v>13.188954285714285</v>
      </c>
      <c r="J960" s="2">
        <f t="shared" si="114"/>
        <v>13.426497639982214</v>
      </c>
      <c r="K960" s="2">
        <f t="shared" si="116"/>
        <v>14.003321408020453</v>
      </c>
    </row>
    <row r="961" spans="1:11" ht="13.5" x14ac:dyDescent="0.25">
      <c r="A961" s="3">
        <f>TITRES_STAT!B964</f>
        <v>43405</v>
      </c>
      <c r="B961" s="6">
        <f>TITRES_STAT!D964</f>
        <v>13.178100000000001</v>
      </c>
      <c r="C961" s="2">
        <f t="shared" si="109"/>
        <v>0.24399999999999977</v>
      </c>
      <c r="D961" s="2">
        <f t="shared" si="110"/>
        <v>12.97118</v>
      </c>
      <c r="E961" s="2">
        <f t="shared" si="112"/>
        <v>13.10248</v>
      </c>
      <c r="F961" s="2">
        <f t="shared" si="113"/>
        <v>13.357505000000003</v>
      </c>
      <c r="G961" s="2">
        <f t="shared" si="115"/>
        <v>14.340835999999992</v>
      </c>
      <c r="H961" s="2">
        <f t="shared" si="111"/>
        <v>13.472464500000001</v>
      </c>
      <c r="I961" s="2">
        <f t="array" ref="I961">SUMPRODUCT(B945:B964, (ROW(B945:B964)-ROW(B945)+1)) / (20*21/2)</f>
        <v>13.177214285714284</v>
      </c>
      <c r="J961" s="2">
        <f t="shared" si="114"/>
        <v>13.402840721888669</v>
      </c>
      <c r="K961" s="2">
        <f t="shared" si="116"/>
        <v>13.970959784176515</v>
      </c>
    </row>
    <row r="962" spans="1:11" ht="13.5" x14ac:dyDescent="0.25">
      <c r="A962" s="3">
        <f>TITRES_STAT!B965</f>
        <v>43406</v>
      </c>
      <c r="B962" s="6">
        <f>TITRES_STAT!D965</f>
        <v>13.3245</v>
      </c>
      <c r="C962" s="2">
        <f t="shared" si="109"/>
        <v>0.14639999999999986</v>
      </c>
      <c r="D962" s="2">
        <f t="shared" si="110"/>
        <v>13.00046</v>
      </c>
      <c r="E962" s="2">
        <f t="shared" si="112"/>
        <v>13.07807</v>
      </c>
      <c r="F962" s="2">
        <f t="shared" si="113"/>
        <v>13.325775000000002</v>
      </c>
      <c r="G962" s="2">
        <f t="shared" si="115"/>
        <v>14.298957999999994</v>
      </c>
      <c r="H962" s="2">
        <f t="shared" si="111"/>
        <v>13.484068000000002</v>
      </c>
      <c r="I962" s="2">
        <f t="array" ref="I962">SUMPRODUCT(B946:B965, (ROW(B946:B965)-ROW(B946)+1)) / (20*21/2)</f>
        <v>13.166869047619045</v>
      </c>
      <c r="J962" s="2">
        <f t="shared" si="114"/>
        <v>13.395379700756415</v>
      </c>
      <c r="K962" s="2">
        <f t="shared" si="116"/>
        <v>13.945608420091162</v>
      </c>
    </row>
    <row r="963" spans="1:11" ht="13.5" x14ac:dyDescent="0.25">
      <c r="A963" s="3">
        <f>TITRES_STAT!B966</f>
        <v>43409</v>
      </c>
      <c r="B963" s="6">
        <f>TITRES_STAT!D966</f>
        <v>13.178100000000001</v>
      </c>
      <c r="C963" s="2">
        <f t="shared" si="109"/>
        <v>-0.14639999999999986</v>
      </c>
      <c r="D963" s="2">
        <f t="shared" si="110"/>
        <v>13.079520000000002</v>
      </c>
      <c r="E963" s="2">
        <f t="shared" si="112"/>
        <v>13.039019999999999</v>
      </c>
      <c r="F963" s="2">
        <f t="shared" si="113"/>
        <v>13.301370000000002</v>
      </c>
      <c r="G963" s="2">
        <f t="shared" si="115"/>
        <v>14.254151999999992</v>
      </c>
      <c r="H963" s="2">
        <f t="shared" si="111"/>
        <v>13.495639000000004</v>
      </c>
      <c r="I963" s="2">
        <f t="array" ref="I963">SUMPRODUCT(B947:B966, (ROW(B947:B966)-ROW(B947)+1)) / (20*21/2)</f>
        <v>13.157686190476189</v>
      </c>
      <c r="J963" s="2">
        <f t="shared" si="114"/>
        <v>13.37468639592247</v>
      </c>
      <c r="K963" s="2">
        <f t="shared" si="116"/>
        <v>13.915510050675824</v>
      </c>
    </row>
    <row r="964" spans="1:11" ht="13.5" x14ac:dyDescent="0.25">
      <c r="A964" s="3">
        <f>TITRES_STAT!B967</f>
        <v>43410</v>
      </c>
      <c r="B964" s="6">
        <f>TITRES_STAT!D967</f>
        <v>13.178100000000001</v>
      </c>
      <c r="C964" s="2">
        <f t="shared" ref="C964:C1027" si="117">B964-B963</f>
        <v>0</v>
      </c>
      <c r="D964" s="2">
        <f t="shared" si="110"/>
        <v>13.158580000000001</v>
      </c>
      <c r="E964" s="2">
        <f t="shared" si="112"/>
        <v>13.040480000000002</v>
      </c>
      <c r="F964" s="2">
        <f t="shared" si="113"/>
        <v>13.286725000000001</v>
      </c>
      <c r="G964" s="2">
        <f t="shared" si="115"/>
        <v>14.209345999999991</v>
      </c>
      <c r="H964" s="2">
        <f t="shared" si="111"/>
        <v>13.507676500000004</v>
      </c>
      <c r="I964" s="2">
        <f t="array" ref="I964">SUMPRODUCT(B948:B967, (ROW(B948:B967)-ROW(B948)+1)) / (20*21/2)</f>
        <v>13.150130476190476</v>
      </c>
      <c r="J964" s="2">
        <f t="shared" si="114"/>
        <v>13.355963882025094</v>
      </c>
      <c r="K964" s="2">
        <f t="shared" si="116"/>
        <v>13.886592009472851</v>
      </c>
    </row>
    <row r="965" spans="1:11" ht="13.5" x14ac:dyDescent="0.25">
      <c r="A965" s="3">
        <f>TITRES_STAT!B968</f>
        <v>43411</v>
      </c>
      <c r="B965" s="6">
        <f>TITRES_STAT!D968</f>
        <v>13.178100000000001</v>
      </c>
      <c r="C965" s="2">
        <f t="shared" si="117"/>
        <v>0</v>
      </c>
      <c r="D965" s="2">
        <f t="shared" si="110"/>
        <v>13.207380000000001</v>
      </c>
      <c r="E965" s="2">
        <f t="shared" si="112"/>
        <v>13.064879999999999</v>
      </c>
      <c r="F965" s="2">
        <f t="shared" si="113"/>
        <v>13.274520000000001</v>
      </c>
      <c r="G965" s="2">
        <f t="shared" si="115"/>
        <v>14.164441999999992</v>
      </c>
      <c r="H965" s="2">
        <f t="shared" si="111"/>
        <v>13.518315000000005</v>
      </c>
      <c r="I965" s="2">
        <f t="array" ref="I965">SUMPRODUCT(B949:B968, (ROW(B949:B968)-ROW(B949)+1)) / (20*21/2)</f>
        <v>13.130956190476192</v>
      </c>
      <c r="J965" s="2">
        <f t="shared" si="114"/>
        <v>13.33902446468937</v>
      </c>
      <c r="K965" s="2">
        <f t="shared" si="116"/>
        <v>13.858808009101368</v>
      </c>
    </row>
    <row r="966" spans="1:11" ht="13.5" x14ac:dyDescent="0.25">
      <c r="A966" s="3">
        <f>TITRES_STAT!B969</f>
        <v>43412</v>
      </c>
      <c r="B966" s="6">
        <f>TITRES_STAT!D969</f>
        <v>13.178100000000001</v>
      </c>
      <c r="C966" s="2">
        <f t="shared" si="117"/>
        <v>0</v>
      </c>
      <c r="D966" s="2">
        <f t="shared" ref="D966:D1029" si="118">AVERAGE(B962:B966)</f>
        <v>13.207380000000001</v>
      </c>
      <c r="E966" s="2">
        <f t="shared" si="112"/>
        <v>13.089280000000002</v>
      </c>
      <c r="F966" s="2">
        <f t="shared" si="113"/>
        <v>13.257435000000001</v>
      </c>
      <c r="G966" s="2">
        <f t="shared" si="115"/>
        <v>14.115633999999991</v>
      </c>
      <c r="H966" s="2">
        <f t="shared" si="111"/>
        <v>13.528953500000007</v>
      </c>
      <c r="I966" s="2">
        <f t="array" ref="I966">SUMPRODUCT(B950:B969, (ROW(B950:B969)-ROW(B950)+1)) / (20*21/2)</f>
        <v>13.128746190476191</v>
      </c>
      <c r="J966" s="2">
        <f t="shared" si="114"/>
        <v>13.323698325195146</v>
      </c>
      <c r="K966" s="2">
        <f t="shared" si="116"/>
        <v>13.832113577371905</v>
      </c>
    </row>
    <row r="967" spans="1:11" ht="13.5" x14ac:dyDescent="0.25">
      <c r="A967" s="3">
        <f>TITRES_STAT!B970</f>
        <v>43413</v>
      </c>
      <c r="B967" s="6">
        <f>TITRES_STAT!D970</f>
        <v>13.178100000000001</v>
      </c>
      <c r="C967" s="2">
        <f t="shared" si="117"/>
        <v>0</v>
      </c>
      <c r="D967" s="2">
        <f t="shared" si="118"/>
        <v>13.178100000000001</v>
      </c>
      <c r="E967" s="2">
        <f t="shared" si="112"/>
        <v>13.089280000000002</v>
      </c>
      <c r="F967" s="2">
        <f t="shared" si="113"/>
        <v>13.233030000000003</v>
      </c>
      <c r="G967" s="2">
        <f t="shared" si="115"/>
        <v>14.068777999999991</v>
      </c>
      <c r="H967" s="2">
        <f t="shared" si="111"/>
        <v>13.539592000000006</v>
      </c>
      <c r="I967" s="2">
        <f t="array" ref="I967">SUMPRODUCT(B951:B970, (ROW(B951:B970)-ROW(B951)+1)) / (20*21/2)</f>
        <v>13.128860476190477</v>
      </c>
      <c r="J967" s="2">
        <f t="shared" si="114"/>
        <v>13.309831818033704</v>
      </c>
      <c r="K967" s="2">
        <f t="shared" si="116"/>
        <v>13.806465986102419</v>
      </c>
    </row>
    <row r="968" spans="1:11" ht="13.5" x14ac:dyDescent="0.25">
      <c r="A968" s="3">
        <f>TITRES_STAT!B971</f>
        <v>43416</v>
      </c>
      <c r="B968" s="6">
        <f>TITRES_STAT!D971</f>
        <v>13.031700000000001</v>
      </c>
      <c r="C968" s="2">
        <f t="shared" si="117"/>
        <v>-0.14639999999999986</v>
      </c>
      <c r="D968" s="2">
        <f t="shared" si="118"/>
        <v>13.148820000000001</v>
      </c>
      <c r="E968" s="2">
        <f t="shared" si="112"/>
        <v>13.114170000000001</v>
      </c>
      <c r="F968" s="2">
        <f t="shared" si="113"/>
        <v>13.201305000000001</v>
      </c>
      <c r="G968" s="2">
        <f t="shared" si="115"/>
        <v>14.017041999999995</v>
      </c>
      <c r="H968" s="2">
        <f t="shared" si="111"/>
        <v>13.548869000000003</v>
      </c>
      <c r="I968" s="2">
        <f t="array" ref="I968">SUMPRODUCT(B952:B971, (ROW(B952:B971)-ROW(B952)+1)) / (20*21/2)</f>
        <v>13.124565714285714</v>
      </c>
      <c r="J968" s="2">
        <f t="shared" si="114"/>
        <v>13.283343073459065</v>
      </c>
      <c r="K968" s="2">
        <f t="shared" si="116"/>
        <v>13.776083006255265</v>
      </c>
    </row>
    <row r="969" spans="1:11" ht="13.5" x14ac:dyDescent="0.25">
      <c r="A969" s="3">
        <f>TITRES_STAT!B972</f>
        <v>43417</v>
      </c>
      <c r="B969" s="6">
        <f>TITRES_STAT!D972</f>
        <v>13.178100000000001</v>
      </c>
      <c r="C969" s="2">
        <f t="shared" si="117"/>
        <v>0.14639999999999986</v>
      </c>
      <c r="D969" s="2">
        <f t="shared" si="118"/>
        <v>13.148820000000001</v>
      </c>
      <c r="E969" s="2">
        <f t="shared" si="112"/>
        <v>13.153700000000001</v>
      </c>
      <c r="F969" s="2">
        <f t="shared" si="113"/>
        <v>13.1769</v>
      </c>
      <c r="G969" s="2">
        <f t="shared" si="115"/>
        <v>13.969209999999993</v>
      </c>
      <c r="H969" s="2">
        <f t="shared" si="111"/>
        <v>13.558808000000004</v>
      </c>
      <c r="I969" s="2">
        <f t="array" ref="I969">SUMPRODUCT(B953:B972, (ROW(B953:B972)-ROW(B953)+1)) / (20*21/2)</f>
        <v>13.114502380952382</v>
      </c>
      <c r="J969" s="2">
        <f t="shared" si="114"/>
        <v>13.273319923605822</v>
      </c>
      <c r="K969" s="2">
        <f t="shared" si="116"/>
        <v>13.752632692284472</v>
      </c>
    </row>
    <row r="970" spans="1:11" ht="13.5" x14ac:dyDescent="0.25">
      <c r="A970" s="3">
        <f>TITRES_STAT!B973</f>
        <v>43418</v>
      </c>
      <c r="B970" s="6">
        <f>TITRES_STAT!D973</f>
        <v>13.178100000000001</v>
      </c>
      <c r="C970" s="2">
        <f t="shared" si="117"/>
        <v>0</v>
      </c>
      <c r="D970" s="2">
        <f t="shared" si="118"/>
        <v>13.148820000000001</v>
      </c>
      <c r="E970" s="2">
        <f t="shared" si="112"/>
        <v>13.178100000000001</v>
      </c>
      <c r="F970" s="2">
        <f t="shared" si="113"/>
        <v>13.164695</v>
      </c>
      <c r="G970" s="2">
        <f t="shared" si="115"/>
        <v>13.92528199999999</v>
      </c>
      <c r="H970" s="2">
        <f t="shared" ref="H970:H1033" si="119">AVERAGE(B771:B970)</f>
        <v>13.568747000000005</v>
      </c>
      <c r="I970" s="2">
        <f t="array" ref="I970">SUMPRODUCT(B954:B973, (ROW(B954:B973)-ROW(B954)+1)) / (20*21/2)</f>
        <v>13.111643333333335</v>
      </c>
      <c r="J970" s="2">
        <f t="shared" si="114"/>
        <v>13.264251359452885</v>
      </c>
      <c r="K970" s="2">
        <f t="shared" si="116"/>
        <v>13.730101998469395</v>
      </c>
    </row>
    <row r="971" spans="1:11" ht="13.5" x14ac:dyDescent="0.25">
      <c r="A971" s="3">
        <f>TITRES_STAT!B974</f>
        <v>43419</v>
      </c>
      <c r="B971" s="6">
        <f>TITRES_STAT!D974</f>
        <v>13.1196</v>
      </c>
      <c r="C971" s="2">
        <f t="shared" si="117"/>
        <v>-5.8500000000000441E-2</v>
      </c>
      <c r="D971" s="2">
        <f t="shared" si="118"/>
        <v>13.137120000000001</v>
      </c>
      <c r="E971" s="2">
        <f t="shared" si="112"/>
        <v>13.17225</v>
      </c>
      <c r="F971" s="2">
        <f t="shared" si="113"/>
        <v>13.137364999999999</v>
      </c>
      <c r="G971" s="2">
        <f t="shared" si="115"/>
        <v>13.880183999999993</v>
      </c>
      <c r="H971" s="2">
        <f t="shared" si="119"/>
        <v>13.578417000000007</v>
      </c>
      <c r="I971" s="2">
        <f t="array" ref="I971">SUMPRODUCT(B955:B974, (ROW(B955:B974)-ROW(B955)+1)) / (20*21/2)</f>
        <v>13.111108571428572</v>
      </c>
      <c r="J971" s="2">
        <f t="shared" si="114"/>
        <v>13.250475039504993</v>
      </c>
      <c r="K971" s="2">
        <f t="shared" si="116"/>
        <v>13.706160743627459</v>
      </c>
    </row>
    <row r="972" spans="1:11" ht="13.5" x14ac:dyDescent="0.25">
      <c r="A972" s="3">
        <f>TITRES_STAT!B975</f>
        <v>43420</v>
      </c>
      <c r="B972" s="6">
        <f>TITRES_STAT!D975</f>
        <v>13.031700000000001</v>
      </c>
      <c r="C972" s="2">
        <f t="shared" si="117"/>
        <v>-8.7899999999999423E-2</v>
      </c>
      <c r="D972" s="2">
        <f t="shared" si="118"/>
        <v>13.107839999999999</v>
      </c>
      <c r="E972" s="2">
        <f t="shared" ref="E972:E1035" si="120">AVERAGE(B963:B972)</f>
        <v>13.142970000000002</v>
      </c>
      <c r="F972" s="2">
        <f t="shared" si="113"/>
        <v>13.110519999999999</v>
      </c>
      <c r="G972" s="2">
        <f t="shared" si="115"/>
        <v>13.837817999999995</v>
      </c>
      <c r="H972" s="2">
        <f t="shared" si="119"/>
        <v>13.586691500000006</v>
      </c>
      <c r="I972" s="2">
        <f t="array" ref="I972">SUMPRODUCT(B956:B975, (ROW(B956:B975)-ROW(B956)+1)) / (20*21/2)</f>
        <v>13.110969047619049</v>
      </c>
      <c r="J972" s="2">
        <f t="shared" si="114"/>
        <v>13.229639321456899</v>
      </c>
      <c r="K972" s="2">
        <f t="shared" si="116"/>
        <v>13.679711302700891</v>
      </c>
    </row>
    <row r="973" spans="1:11" ht="13.5" x14ac:dyDescent="0.25">
      <c r="A973" s="3">
        <f>TITRES_STAT!B976</f>
        <v>43423</v>
      </c>
      <c r="B973" s="6">
        <f>TITRES_STAT!D976</f>
        <v>13.080500000000001</v>
      </c>
      <c r="C973" s="2">
        <f t="shared" si="117"/>
        <v>4.8799999999999955E-2</v>
      </c>
      <c r="D973" s="2">
        <f t="shared" si="118"/>
        <v>13.117599999999999</v>
      </c>
      <c r="E973" s="2">
        <f t="shared" si="120"/>
        <v>13.133210000000002</v>
      </c>
      <c r="F973" s="2">
        <f t="shared" si="113"/>
        <v>13.086115000000001</v>
      </c>
      <c r="G973" s="2">
        <f t="shared" si="115"/>
        <v>13.796915999999994</v>
      </c>
      <c r="H973" s="2">
        <f t="shared" si="119"/>
        <v>13.595140000000006</v>
      </c>
      <c r="I973" s="2">
        <f t="array" ref="I973">SUMPRODUCT(B957:B976, (ROW(B957:B976)-ROW(B957)+1)) / (20*21/2)</f>
        <v>13.110132380952384</v>
      </c>
      <c r="J973" s="2">
        <f t="shared" si="114"/>
        <v>13.215435576556242</v>
      </c>
      <c r="K973" s="2">
        <f t="shared" si="116"/>
        <v>13.656212820242033</v>
      </c>
    </row>
    <row r="974" spans="1:11" ht="13.5" x14ac:dyDescent="0.25">
      <c r="A974" s="3">
        <f>TITRES_STAT!B977</f>
        <v>43425</v>
      </c>
      <c r="B974" s="6">
        <f>TITRES_STAT!D977</f>
        <v>13.080500000000001</v>
      </c>
      <c r="C974" s="2">
        <f t="shared" si="117"/>
        <v>0</v>
      </c>
      <c r="D974" s="2">
        <f t="shared" si="118"/>
        <v>13.09808</v>
      </c>
      <c r="E974" s="2">
        <f t="shared" si="120"/>
        <v>13.123450000000002</v>
      </c>
      <c r="F974" s="2">
        <f t="shared" si="113"/>
        <v>13.081965000000002</v>
      </c>
      <c r="G974" s="2">
        <f t="shared" si="115"/>
        <v>13.755525999999998</v>
      </c>
      <c r="H974" s="2">
        <f t="shared" si="119"/>
        <v>13.603658500000009</v>
      </c>
      <c r="I974" s="2">
        <f t="array" ref="I974">SUMPRODUCT(B958:B977, (ROW(B958:B977)-ROW(B958)+1)) / (20*21/2)</f>
        <v>13.094655714285715</v>
      </c>
      <c r="J974" s="2">
        <f t="shared" si="114"/>
        <v>13.202584569265172</v>
      </c>
      <c r="K974" s="2">
        <f t="shared" si="116"/>
        <v>13.633635846899207</v>
      </c>
    </row>
    <row r="975" spans="1:11" ht="13.5" x14ac:dyDescent="0.25">
      <c r="A975" s="3">
        <f>TITRES_STAT!B978</f>
        <v>43426</v>
      </c>
      <c r="B975" s="6">
        <f>TITRES_STAT!D978</f>
        <v>13.080500000000001</v>
      </c>
      <c r="C975" s="2">
        <f t="shared" si="117"/>
        <v>0</v>
      </c>
      <c r="D975" s="2">
        <f t="shared" si="118"/>
        <v>13.07856</v>
      </c>
      <c r="E975" s="2">
        <f t="shared" si="120"/>
        <v>13.113690000000002</v>
      </c>
      <c r="F975" s="2">
        <f t="shared" si="113"/>
        <v>13.089285</v>
      </c>
      <c r="G975" s="2">
        <f t="shared" si="115"/>
        <v>13.714135999999996</v>
      </c>
      <c r="H975" s="2">
        <f t="shared" si="119"/>
        <v>13.612037000000008</v>
      </c>
      <c r="I975" s="2">
        <f t="array" ref="I975">SUMPRODUCT(B959:B978, (ROW(B959:B978)-ROW(B959)+1)) / (20*21/2)</f>
        <v>13.089636190476192</v>
      </c>
      <c r="J975" s="2">
        <f t="shared" si="114"/>
        <v>13.190957467430394</v>
      </c>
      <c r="K975" s="2">
        <f t="shared" si="116"/>
        <v>13.611944245060021</v>
      </c>
    </row>
    <row r="976" spans="1:11" ht="13.5" x14ac:dyDescent="0.25">
      <c r="A976" s="3">
        <f>TITRES_STAT!B979</f>
        <v>43427</v>
      </c>
      <c r="B976" s="6">
        <f>TITRES_STAT!D979</f>
        <v>13.080500000000001</v>
      </c>
      <c r="C976" s="2">
        <f t="shared" si="117"/>
        <v>0</v>
      </c>
      <c r="D976" s="2">
        <f t="shared" si="118"/>
        <v>13.070740000000001</v>
      </c>
      <c r="E976" s="2">
        <f t="shared" si="120"/>
        <v>13.103930000000002</v>
      </c>
      <c r="F976" s="2">
        <f t="shared" si="113"/>
        <v>13.096605</v>
      </c>
      <c r="G976" s="2">
        <f t="shared" si="115"/>
        <v>13.669231999999999</v>
      </c>
      <c r="H976" s="2">
        <f t="shared" si="119"/>
        <v>13.620415500000011</v>
      </c>
      <c r="I976" s="2">
        <f t="array" ref="I976">SUMPRODUCT(B960:B979, (ROW(B960:B979)-ROW(B960)+1)) / (20*21/2)</f>
        <v>13.087145714285713</v>
      </c>
      <c r="J976" s="2">
        <f t="shared" si="114"/>
        <v>13.180437708627499</v>
      </c>
      <c r="K976" s="2">
        <f t="shared" si="116"/>
        <v>13.591103294273353</v>
      </c>
    </row>
    <row r="977" spans="1:11" ht="13.5" x14ac:dyDescent="0.25">
      <c r="A977" s="3">
        <f>TITRES_STAT!B980</f>
        <v>43430</v>
      </c>
      <c r="B977" s="6">
        <f>TITRES_STAT!D980</f>
        <v>12.934100000000001</v>
      </c>
      <c r="C977" s="2">
        <f t="shared" si="117"/>
        <v>-0.14639999999999986</v>
      </c>
      <c r="D977" s="2">
        <f t="shared" si="118"/>
        <v>13.051220000000001</v>
      </c>
      <c r="E977" s="2">
        <f t="shared" si="120"/>
        <v>13.07953</v>
      </c>
      <c r="F977" s="2">
        <f t="shared" si="113"/>
        <v>13.084405</v>
      </c>
      <c r="G977" s="2">
        <f t="shared" si="115"/>
        <v>13.628234000000003</v>
      </c>
      <c r="H977" s="2">
        <f t="shared" si="119"/>
        <v>13.628248500000009</v>
      </c>
      <c r="I977" s="2">
        <f t="array" ref="I977">SUMPRODUCT(B961:B980, (ROW(B961:B980)-ROW(B961)+1)) / (20*21/2)</f>
        <v>13.079569999999999</v>
      </c>
      <c r="J977" s="2">
        <f t="shared" si="114"/>
        <v>13.156976974472499</v>
      </c>
      <c r="K977" s="2">
        <f t="shared" si="116"/>
        <v>13.56533845920381</v>
      </c>
    </row>
    <row r="978" spans="1:11" ht="13.5" x14ac:dyDescent="0.25">
      <c r="A978" s="3">
        <f>TITRES_STAT!B981</f>
        <v>43431</v>
      </c>
      <c r="B978" s="6">
        <f>TITRES_STAT!D981</f>
        <v>13.031700000000001</v>
      </c>
      <c r="C978" s="2">
        <f t="shared" si="117"/>
        <v>9.7599999999999909E-2</v>
      </c>
      <c r="D978" s="2">
        <f t="shared" si="118"/>
        <v>13.041460000000001</v>
      </c>
      <c r="E978" s="2">
        <f t="shared" si="120"/>
        <v>13.07953</v>
      </c>
      <c r="F978" s="2">
        <f t="shared" si="113"/>
        <v>13.09685</v>
      </c>
      <c r="G978" s="2">
        <f t="shared" si="115"/>
        <v>13.588211999999999</v>
      </c>
      <c r="H978" s="2">
        <f t="shared" si="119"/>
        <v>13.635823500000008</v>
      </c>
      <c r="I978" s="2">
        <f t="array" ref="I978">SUMPRODUCT(B962:B981, (ROW(B962:B981)-ROW(B962)+1)) / (20*21/2)</f>
        <v>13.080824761904763</v>
      </c>
      <c r="J978" s="2">
        <f t="shared" si="114"/>
        <v>13.145045834046547</v>
      </c>
      <c r="K978" s="2">
        <f t="shared" si="116"/>
        <v>13.54441146080366</v>
      </c>
    </row>
    <row r="979" spans="1:11" ht="13.5" x14ac:dyDescent="0.25">
      <c r="A979" s="3">
        <f>TITRES_STAT!B982</f>
        <v>43432</v>
      </c>
      <c r="B979" s="6">
        <f>TITRES_STAT!D982</f>
        <v>13.0707</v>
      </c>
      <c r="C979" s="2">
        <f t="shared" si="117"/>
        <v>3.8999999999999702E-2</v>
      </c>
      <c r="D979" s="2">
        <f t="shared" si="118"/>
        <v>13.0395</v>
      </c>
      <c r="E979" s="2">
        <f t="shared" si="120"/>
        <v>13.068789999999998</v>
      </c>
      <c r="F979" s="2">
        <f t="shared" si="113"/>
        <v>13.111245</v>
      </c>
      <c r="G979" s="2">
        <f t="shared" si="115"/>
        <v>13.549946</v>
      </c>
      <c r="H979" s="2">
        <f t="shared" si="119"/>
        <v>13.64186850000001</v>
      </c>
      <c r="I979" s="2">
        <f t="array" ref="I979">SUMPRODUCT(B963:B982, (ROW(B963:B982)-ROW(B963)+1)) / (20*21/2)</f>
        <v>13.105559523809523</v>
      </c>
      <c r="J979" s="2">
        <f t="shared" si="114"/>
        <v>13.137965278423067</v>
      </c>
      <c r="K979" s="2">
        <f t="shared" si="116"/>
        <v>13.525834540772145</v>
      </c>
    </row>
    <row r="980" spans="1:11" ht="13.5" x14ac:dyDescent="0.25">
      <c r="A980" s="3">
        <f>TITRES_STAT!B983</f>
        <v>43433</v>
      </c>
      <c r="B980" s="6">
        <f>TITRES_STAT!D983</f>
        <v>13.031700000000001</v>
      </c>
      <c r="C980" s="2">
        <f t="shared" si="117"/>
        <v>-3.8999999999999702E-2</v>
      </c>
      <c r="D980" s="2">
        <f t="shared" si="118"/>
        <v>13.02974</v>
      </c>
      <c r="E980" s="2">
        <f t="shared" si="120"/>
        <v>13.054149999999998</v>
      </c>
      <c r="F980" s="2">
        <f t="shared" ref="F980:F1043" si="121">AVERAGE(B961:B980)</f>
        <v>13.116125</v>
      </c>
      <c r="G980" s="2">
        <f t="shared" si="115"/>
        <v>13.511094000000003</v>
      </c>
      <c r="H980" s="2">
        <f t="shared" si="119"/>
        <v>13.647578500000009</v>
      </c>
      <c r="I980" s="2">
        <f t="array" ref="I980">SUMPRODUCT(B964:B983, (ROW(B964:B983)-ROW(B964)+1)) / (20*21/2)</f>
        <v>13.157480476190477</v>
      </c>
      <c r="J980" s="2">
        <f t="shared" si="114"/>
        <v>13.127844775716108</v>
      </c>
      <c r="K980" s="2">
        <f t="shared" si="116"/>
        <v>13.506456715643825</v>
      </c>
    </row>
    <row r="981" spans="1:11" ht="13.5" x14ac:dyDescent="0.25">
      <c r="A981" s="3">
        <f>TITRES_STAT!B984</f>
        <v>43434</v>
      </c>
      <c r="B981" s="6">
        <f>TITRES_STAT!D984</f>
        <v>13.129300000000001</v>
      </c>
      <c r="C981" s="2">
        <f t="shared" si="117"/>
        <v>9.7599999999999909E-2</v>
      </c>
      <c r="D981" s="2">
        <f t="shared" si="118"/>
        <v>13.0395</v>
      </c>
      <c r="E981" s="2">
        <f t="shared" si="120"/>
        <v>13.055119999999999</v>
      </c>
      <c r="F981" s="2">
        <f t="shared" si="121"/>
        <v>13.113684999999998</v>
      </c>
      <c r="G981" s="2">
        <f t="shared" si="115"/>
        <v>13.475074000000005</v>
      </c>
      <c r="H981" s="2">
        <f t="shared" si="119"/>
        <v>13.65377650000001</v>
      </c>
      <c r="I981" s="2">
        <f t="array" ref="I981">SUMPRODUCT(B965:B984, (ROW(B965:B984)-ROW(B965)+1)) / (20*21/2)</f>
        <v>13.202919523809523</v>
      </c>
      <c r="J981" s="2">
        <f t="shared" ref="J981:J1044" si="122">$J$4*B981+J980*(1-$J$4)</f>
        <v>13.127983368505049</v>
      </c>
      <c r="K981" s="2">
        <f t="shared" si="116"/>
        <v>13.491666256206813</v>
      </c>
    </row>
    <row r="982" spans="1:11" ht="13.5" x14ac:dyDescent="0.25">
      <c r="A982" s="3">
        <f>TITRES_STAT!B985</f>
        <v>43437</v>
      </c>
      <c r="B982" s="6">
        <f>TITRES_STAT!D985</f>
        <v>13.3734</v>
      </c>
      <c r="C982" s="2">
        <f t="shared" si="117"/>
        <v>0.24409999999999954</v>
      </c>
      <c r="D982" s="2">
        <f t="shared" si="118"/>
        <v>13.127360000000001</v>
      </c>
      <c r="E982" s="2">
        <f t="shared" si="120"/>
        <v>13.08929</v>
      </c>
      <c r="F982" s="2">
        <f t="shared" si="121"/>
        <v>13.116130000000002</v>
      </c>
      <c r="G982" s="2">
        <f t="shared" si="115"/>
        <v>13.445790000000002</v>
      </c>
      <c r="H982" s="2">
        <f t="shared" si="119"/>
        <v>13.660962000000008</v>
      </c>
      <c r="I982" s="2">
        <f t="array" ref="I982">SUMPRODUCT(B966:B985, (ROW(B966:B985)-ROW(B966)+1)) / (20*21/2)</f>
        <v>13.245333333333333</v>
      </c>
      <c r="J982" s="2">
        <f t="shared" si="122"/>
        <v>13.151356381028378</v>
      </c>
      <c r="K982" s="2">
        <f t="shared" si="116"/>
        <v>13.487028363806546</v>
      </c>
    </row>
    <row r="983" spans="1:11" ht="13.5" x14ac:dyDescent="0.25">
      <c r="A983" s="3">
        <f>TITRES_STAT!B986</f>
        <v>43438</v>
      </c>
      <c r="B983" s="6">
        <f>TITRES_STAT!D986</f>
        <v>13.661300000000001</v>
      </c>
      <c r="C983" s="2">
        <f t="shared" si="117"/>
        <v>0.28790000000000049</v>
      </c>
      <c r="D983" s="2">
        <f t="shared" si="118"/>
        <v>13.25328</v>
      </c>
      <c r="E983" s="2">
        <f t="shared" si="120"/>
        <v>13.14737</v>
      </c>
      <c r="F983" s="2">
        <f t="shared" si="121"/>
        <v>13.140290000000002</v>
      </c>
      <c r="G983" s="2">
        <f t="shared" si="115"/>
        <v>13.422362000000003</v>
      </c>
      <c r="H983" s="2">
        <f t="shared" si="119"/>
        <v>13.669354000000009</v>
      </c>
      <c r="I983" s="2">
        <f t="array" ref="I983">SUMPRODUCT(B967:B986, (ROW(B967:B986)-ROW(B967)+1)) / (20*21/2)</f>
        <v>13.268044761904763</v>
      </c>
      <c r="J983" s="2">
        <f t="shared" si="122"/>
        <v>13.199922439978057</v>
      </c>
      <c r="K983" s="2">
        <f t="shared" si="116"/>
        <v>13.493862545618054</v>
      </c>
    </row>
    <row r="984" spans="1:11" ht="13.5" x14ac:dyDescent="0.25">
      <c r="A984" s="3">
        <f>TITRES_STAT!B987</f>
        <v>43439</v>
      </c>
      <c r="B984" s="6">
        <f>TITRES_STAT!D987</f>
        <v>13.6174</v>
      </c>
      <c r="C984" s="2">
        <f t="shared" si="117"/>
        <v>-4.3900000000000716E-2</v>
      </c>
      <c r="D984" s="2">
        <f t="shared" si="118"/>
        <v>13.362620000000001</v>
      </c>
      <c r="E984" s="2">
        <f t="shared" si="120"/>
        <v>13.201060000000002</v>
      </c>
      <c r="F984" s="2">
        <f t="shared" si="121"/>
        <v>13.162255000000002</v>
      </c>
      <c r="G984" s="2">
        <f t="shared" si="115"/>
        <v>13.401861999999999</v>
      </c>
      <c r="H984" s="2">
        <f t="shared" si="119"/>
        <v>13.677992500000011</v>
      </c>
      <c r="I984" s="2">
        <f t="array" ref="I984">SUMPRODUCT(B968:B987, (ROW(B968:B987)-ROW(B968)+1)) / (20*21/2)</f>
        <v>13.275641428571429</v>
      </c>
      <c r="J984" s="2">
        <f t="shared" si="122"/>
        <v>13.239682207599195</v>
      </c>
      <c r="K984" s="2">
        <f t="shared" si="116"/>
        <v>13.498707151672248</v>
      </c>
    </row>
    <row r="985" spans="1:11" ht="13.5" x14ac:dyDescent="0.25">
      <c r="A985" s="3">
        <f>TITRES_STAT!B988</f>
        <v>43440</v>
      </c>
      <c r="B985" s="6">
        <f>TITRES_STAT!D988</f>
        <v>13.6076</v>
      </c>
      <c r="C985" s="2">
        <f t="shared" si="117"/>
        <v>-9.800000000000253E-3</v>
      </c>
      <c r="D985" s="2">
        <f t="shared" si="118"/>
        <v>13.477800000000002</v>
      </c>
      <c r="E985" s="2">
        <f t="shared" si="120"/>
        <v>13.253769999999999</v>
      </c>
      <c r="F985" s="2">
        <f t="shared" si="121"/>
        <v>13.183730000000002</v>
      </c>
      <c r="G985" s="2">
        <f t="shared" si="115"/>
        <v>13.382142000000002</v>
      </c>
      <c r="H985" s="2">
        <f t="shared" si="119"/>
        <v>13.686349000000009</v>
      </c>
      <c r="I985" s="2">
        <f t="array" ref="I985">SUMPRODUCT(B969:B988, (ROW(B969:B988)-ROW(B969)+1)) / (20*21/2)</f>
        <v>13.296725714285714</v>
      </c>
      <c r="J985" s="2">
        <f t="shared" si="122"/>
        <v>13.274721997351653</v>
      </c>
      <c r="K985" s="2">
        <f t="shared" si="116"/>
        <v>13.502977459449806</v>
      </c>
    </row>
    <row r="986" spans="1:11" ht="13.5" x14ac:dyDescent="0.25">
      <c r="A986" s="3">
        <f>TITRES_STAT!B989</f>
        <v>43441</v>
      </c>
      <c r="B986" s="6">
        <f>TITRES_STAT!D989</f>
        <v>13.4222</v>
      </c>
      <c r="C986" s="2">
        <f t="shared" si="117"/>
        <v>-0.18539999999999957</v>
      </c>
      <c r="D986" s="2">
        <f t="shared" si="118"/>
        <v>13.536379999999999</v>
      </c>
      <c r="E986" s="2">
        <f t="shared" si="120"/>
        <v>13.287940000000001</v>
      </c>
      <c r="F986" s="2">
        <f t="shared" si="121"/>
        <v>13.195935</v>
      </c>
      <c r="G986" s="2">
        <f t="shared" si="115"/>
        <v>13.366524000000002</v>
      </c>
      <c r="H986" s="2">
        <f t="shared" si="119"/>
        <v>13.694011500000009</v>
      </c>
      <c r="I986" s="2">
        <f t="array" ref="I986">SUMPRODUCT(B970:B989, (ROW(B970:B989)-ROW(B970)+1)) / (20*21/2)</f>
        <v>13.333150476190477</v>
      </c>
      <c r="J986" s="2">
        <f t="shared" si="122"/>
        <v>13.288767521413401</v>
      </c>
      <c r="K986" s="2">
        <f t="shared" si="116"/>
        <v>13.499809715941971</v>
      </c>
    </row>
    <row r="987" spans="1:11" ht="13.5" x14ac:dyDescent="0.25">
      <c r="A987" s="3">
        <f>TITRES_STAT!B990</f>
        <v>43444</v>
      </c>
      <c r="B987" s="6">
        <f>TITRES_STAT!D990</f>
        <v>13.275700000000001</v>
      </c>
      <c r="C987" s="2">
        <f t="shared" si="117"/>
        <v>-0.14649999999999963</v>
      </c>
      <c r="D987" s="2">
        <f t="shared" si="118"/>
        <v>13.516839999999998</v>
      </c>
      <c r="E987" s="2">
        <f t="shared" si="120"/>
        <v>13.322100000000001</v>
      </c>
      <c r="F987" s="2">
        <f t="shared" si="121"/>
        <v>13.200815</v>
      </c>
      <c r="G987" s="2">
        <f t="shared" si="115"/>
        <v>13.347878000000001</v>
      </c>
      <c r="H987" s="2">
        <f t="shared" si="119"/>
        <v>13.70070850000001</v>
      </c>
      <c r="I987" s="2">
        <f t="array" ref="I987">SUMPRODUCT(B971:B990, (ROW(B971:B990)-ROW(B971)+1)) / (20*21/2)</f>
        <v>13.355000476190478</v>
      </c>
      <c r="J987" s="2">
        <f t="shared" si="122"/>
        <v>13.287522995564506</v>
      </c>
      <c r="K987" s="2">
        <f t="shared" si="116"/>
        <v>13.491021099630522</v>
      </c>
    </row>
    <row r="988" spans="1:11" ht="13.5" x14ac:dyDescent="0.25">
      <c r="A988" s="3">
        <f>TITRES_STAT!B991</f>
        <v>43445</v>
      </c>
      <c r="B988" s="6">
        <f>TITRES_STAT!D991</f>
        <v>13.4222</v>
      </c>
      <c r="C988" s="2">
        <f t="shared" si="117"/>
        <v>0.14649999999999963</v>
      </c>
      <c r="D988" s="2">
        <f t="shared" si="118"/>
        <v>13.46902</v>
      </c>
      <c r="E988" s="2">
        <f t="shared" si="120"/>
        <v>13.36115</v>
      </c>
      <c r="F988" s="2">
        <f t="shared" si="121"/>
        <v>13.220339999999998</v>
      </c>
      <c r="G988" s="2">
        <f t="shared" si="115"/>
        <v>13.333137999999998</v>
      </c>
      <c r="H988" s="2">
        <f t="shared" si="119"/>
        <v>13.708371000000009</v>
      </c>
      <c r="I988" s="2">
        <f t="array" ref="I988">SUMPRODUCT(B972:B991, (ROW(B972:B991)-ROW(B972)+1)) / (20*21/2)</f>
        <v>13.370808095238097</v>
      </c>
      <c r="J988" s="2">
        <f t="shared" si="122"/>
        <v>13.300349376939316</v>
      </c>
      <c r="K988" s="2">
        <f t="shared" si="116"/>
        <v>13.488322232978346</v>
      </c>
    </row>
    <row r="989" spans="1:11" ht="13.5" x14ac:dyDescent="0.25">
      <c r="A989" s="3">
        <f>TITRES_STAT!B992</f>
        <v>43446</v>
      </c>
      <c r="B989" s="6">
        <f>TITRES_STAT!D992</f>
        <v>13.6028</v>
      </c>
      <c r="C989" s="2">
        <f t="shared" si="117"/>
        <v>0.18060000000000009</v>
      </c>
      <c r="D989" s="2">
        <f t="shared" si="118"/>
        <v>13.466100000000001</v>
      </c>
      <c r="E989" s="2">
        <f t="shared" si="120"/>
        <v>13.414360000000002</v>
      </c>
      <c r="F989" s="2">
        <f t="shared" si="121"/>
        <v>13.241575000000001</v>
      </c>
      <c r="G989" s="2">
        <f t="shared" si="115"/>
        <v>13.322108</v>
      </c>
      <c r="H989" s="2">
        <f t="shared" si="119"/>
        <v>13.716703500000008</v>
      </c>
      <c r="I989" s="2">
        <f t="array" ref="I989">SUMPRODUCT(B973:B992, (ROW(B973:B992)-ROW(B973)+1)) / (20*21/2)</f>
        <v>13.385174761904763</v>
      </c>
      <c r="J989" s="2">
        <f t="shared" si="122"/>
        <v>13.329154198183192</v>
      </c>
      <c r="K989" s="2">
        <f t="shared" si="116"/>
        <v>13.492811557175274</v>
      </c>
    </row>
    <row r="990" spans="1:11" ht="13.5" x14ac:dyDescent="0.25">
      <c r="A990" s="3">
        <f>TITRES_STAT!B993</f>
        <v>43447</v>
      </c>
      <c r="B990" s="6">
        <f>TITRES_STAT!D993</f>
        <v>13.471</v>
      </c>
      <c r="C990" s="2">
        <f t="shared" si="117"/>
        <v>-0.13180000000000014</v>
      </c>
      <c r="D990" s="2">
        <f t="shared" si="118"/>
        <v>13.43878</v>
      </c>
      <c r="E990" s="2">
        <f t="shared" si="120"/>
        <v>13.458290000000002</v>
      </c>
      <c r="F990" s="2">
        <f t="shared" si="121"/>
        <v>13.256219999999999</v>
      </c>
      <c r="G990" s="2">
        <f t="shared" si="115"/>
        <v>13.300633999999997</v>
      </c>
      <c r="H990" s="2">
        <f t="shared" si="119"/>
        <v>13.724610000000007</v>
      </c>
      <c r="I990" s="2">
        <f t="array" ref="I990">SUMPRODUCT(B974:B993, (ROW(B974:B993)-ROW(B974)+1)) / (20*21/2)</f>
        <v>13.397681904761905</v>
      </c>
      <c r="J990" s="2">
        <f t="shared" si="122"/>
        <v>13.342663322165745</v>
      </c>
      <c r="K990" s="2">
        <f t="shared" si="116"/>
        <v>13.491956201991931</v>
      </c>
    </row>
    <row r="991" spans="1:11" ht="13.5" x14ac:dyDescent="0.25">
      <c r="A991" s="3">
        <f>TITRES_STAT!B994</f>
        <v>43448</v>
      </c>
      <c r="B991" s="6">
        <f>TITRES_STAT!D994</f>
        <v>13.4222</v>
      </c>
      <c r="C991" s="2">
        <f t="shared" si="117"/>
        <v>-4.8799999999999955E-2</v>
      </c>
      <c r="D991" s="2">
        <f t="shared" si="118"/>
        <v>13.43878</v>
      </c>
      <c r="E991" s="2">
        <f t="shared" si="120"/>
        <v>13.487579999999999</v>
      </c>
      <c r="F991" s="2">
        <f t="shared" si="121"/>
        <v>13.271350000000002</v>
      </c>
      <c r="G991" s="2">
        <f t="shared" si="115"/>
        <v>13.285991999999998</v>
      </c>
      <c r="H991" s="2">
        <f t="shared" si="119"/>
        <v>13.731107000000007</v>
      </c>
      <c r="I991" s="2">
        <f t="array" ref="I991">SUMPRODUCT(B975:B994, (ROW(B975:B994)-ROW(B975)+1)) / (20*21/2)</f>
        <v>13.408561904761903</v>
      </c>
      <c r="J991" s="2">
        <f t="shared" si="122"/>
        <v>13.350238243864245</v>
      </c>
      <c r="K991" s="2">
        <f t="shared" si="116"/>
        <v>13.489220664658914</v>
      </c>
    </row>
    <row r="992" spans="1:11" ht="13.5" x14ac:dyDescent="0.25">
      <c r="A992" s="3">
        <f>TITRES_STAT!B995</f>
        <v>43451</v>
      </c>
      <c r="B992" s="6">
        <f>TITRES_STAT!D995</f>
        <v>13.4222</v>
      </c>
      <c r="C992" s="2">
        <f t="shared" si="117"/>
        <v>0</v>
      </c>
      <c r="D992" s="2">
        <f t="shared" si="118"/>
        <v>13.46808</v>
      </c>
      <c r="E992" s="2">
        <f t="shared" si="120"/>
        <v>13.492459999999999</v>
      </c>
      <c r="F992" s="2">
        <f t="shared" si="121"/>
        <v>13.290875</v>
      </c>
      <c r="G992" s="2">
        <f t="shared" si="115"/>
        <v>13.275253999999997</v>
      </c>
      <c r="H992" s="2">
        <f t="shared" si="119"/>
        <v>13.738070500000006</v>
      </c>
      <c r="I992" s="2">
        <f t="array" ref="I992">SUMPRODUCT(B976:B995, (ROW(B976:B995)-ROW(B976)+1)) / (20*21/2)</f>
        <v>13.417814761904763</v>
      </c>
      <c r="J992" s="2">
        <f t="shared" si="122"/>
        <v>13.357091744448603</v>
      </c>
      <c r="K992" s="2">
        <f t="shared" si="116"/>
        <v>13.486592403299742</v>
      </c>
    </row>
    <row r="993" spans="1:11" ht="13.5" x14ac:dyDescent="0.25">
      <c r="A993" s="3">
        <f>TITRES_STAT!B996</f>
        <v>43452</v>
      </c>
      <c r="B993" s="6">
        <f>TITRES_STAT!D996</f>
        <v>13.4222</v>
      </c>
      <c r="C993" s="2">
        <f t="shared" si="117"/>
        <v>0</v>
      </c>
      <c r="D993" s="2">
        <f t="shared" si="118"/>
        <v>13.46808</v>
      </c>
      <c r="E993" s="2">
        <f t="shared" si="120"/>
        <v>13.468550000000002</v>
      </c>
      <c r="F993" s="2">
        <f t="shared" si="121"/>
        <v>13.30796</v>
      </c>
      <c r="G993" s="2">
        <f t="shared" si="115"/>
        <v>13.270373999999997</v>
      </c>
      <c r="H993" s="2">
        <f t="shared" si="119"/>
        <v>13.744567500000006</v>
      </c>
      <c r="I993" s="2">
        <f t="array" ref="I993">SUMPRODUCT(B977:B996, (ROW(B977:B996)-ROW(B977)+1)) / (20*21/2)</f>
        <v>13.420792857142855</v>
      </c>
      <c r="J993" s="2">
        <f t="shared" si="122"/>
        <v>13.363292530691593</v>
      </c>
      <c r="K993" s="2">
        <f t="shared" si="116"/>
        <v>13.484067211013478</v>
      </c>
    </row>
    <row r="994" spans="1:11" ht="13.5" x14ac:dyDescent="0.25">
      <c r="A994" s="3">
        <f>TITRES_STAT!B997</f>
        <v>43453</v>
      </c>
      <c r="B994" s="6">
        <f>TITRES_STAT!D997</f>
        <v>13.4222</v>
      </c>
      <c r="C994" s="2">
        <f t="shared" si="117"/>
        <v>0</v>
      </c>
      <c r="D994" s="2">
        <f t="shared" si="118"/>
        <v>13.43196</v>
      </c>
      <c r="E994" s="2">
        <f t="shared" si="120"/>
        <v>13.449030000000002</v>
      </c>
      <c r="F994" s="2">
        <f t="shared" si="121"/>
        <v>13.325044999999999</v>
      </c>
      <c r="G994" s="2">
        <f t="shared" si="115"/>
        <v>13.269397999999999</v>
      </c>
      <c r="H994" s="2">
        <f t="shared" si="119"/>
        <v>13.750598000000004</v>
      </c>
      <c r="I994" s="2">
        <f t="array" ref="I994">SUMPRODUCT(B978:B997, (ROW(B978:B997)-ROW(B978)+1)) / (20*21/2)</f>
        <v>13.403776190476192</v>
      </c>
      <c r="J994" s="2">
        <f t="shared" si="122"/>
        <v>13.368902765863822</v>
      </c>
      <c r="K994" s="2">
        <f t="shared" si="116"/>
        <v>13.481641045875696</v>
      </c>
    </row>
    <row r="995" spans="1:11" ht="13.5" x14ac:dyDescent="0.25">
      <c r="A995" s="3">
        <f>TITRES_STAT!B998</f>
        <v>43454</v>
      </c>
      <c r="B995" s="6">
        <f>TITRES_STAT!D998</f>
        <v>13.4222</v>
      </c>
      <c r="C995" s="2">
        <f t="shared" si="117"/>
        <v>0</v>
      </c>
      <c r="D995" s="2">
        <f t="shared" si="118"/>
        <v>13.4222</v>
      </c>
      <c r="E995" s="2">
        <f t="shared" si="120"/>
        <v>13.430490000000001</v>
      </c>
      <c r="F995" s="2">
        <f t="shared" si="121"/>
        <v>13.342130000000001</v>
      </c>
      <c r="G995" s="2">
        <f t="shared" si="115"/>
        <v>13.269397999999999</v>
      </c>
      <c r="H995" s="2">
        <f t="shared" si="119"/>
        <v>13.757095000000003</v>
      </c>
      <c r="I995" s="2">
        <f t="array" ref="I995">SUMPRODUCT(B979:B998, (ROW(B979:B998)-ROW(B979)+1)) / (20*21/2)</f>
        <v>13.404197619047617</v>
      </c>
      <c r="J995" s="2">
        <f t="shared" si="122"/>
        <v>13.37397869292441</v>
      </c>
      <c r="K995" s="2">
        <f t="shared" si="116"/>
        <v>13.479310024468806</v>
      </c>
    </row>
    <row r="996" spans="1:11" ht="13.5" x14ac:dyDescent="0.25">
      <c r="A996" s="3">
        <f>TITRES_STAT!B999</f>
        <v>43455</v>
      </c>
      <c r="B996" s="6">
        <f>TITRES_STAT!D999</f>
        <v>13.3734</v>
      </c>
      <c r="C996" s="2">
        <f t="shared" si="117"/>
        <v>-4.8799999999999955E-2</v>
      </c>
      <c r="D996" s="2">
        <f t="shared" si="118"/>
        <v>13.41244</v>
      </c>
      <c r="E996" s="2">
        <f t="shared" si="120"/>
        <v>13.425610000000001</v>
      </c>
      <c r="F996" s="2">
        <f t="shared" si="121"/>
        <v>13.356775000000003</v>
      </c>
      <c r="G996" s="2">
        <f t="shared" si="115"/>
        <v>13.266469999999996</v>
      </c>
      <c r="H996" s="2">
        <f t="shared" si="119"/>
        <v>13.763348000000002</v>
      </c>
      <c r="I996" s="2">
        <f t="array" ref="I996">SUMPRODUCT(B980:B999, (ROW(B980:B999)-ROW(B980)+1)) / (20*21/2)</f>
        <v>13.402991904761905</v>
      </c>
      <c r="J996" s="2">
        <f t="shared" si="122"/>
        <v>13.373923579312562</v>
      </c>
      <c r="K996" s="2">
        <f t="shared" si="116"/>
        <v>13.475156690175911</v>
      </c>
    </row>
    <row r="997" spans="1:11" ht="13.5" x14ac:dyDescent="0.25">
      <c r="A997" s="3">
        <f>TITRES_STAT!B1000</f>
        <v>43458</v>
      </c>
      <c r="B997" s="6">
        <f>TITRES_STAT!D1000</f>
        <v>13.178100000000001</v>
      </c>
      <c r="C997" s="2">
        <f t="shared" si="117"/>
        <v>-0.19529999999999959</v>
      </c>
      <c r="D997" s="2">
        <f t="shared" si="118"/>
        <v>13.363620000000001</v>
      </c>
      <c r="E997" s="2">
        <f t="shared" si="120"/>
        <v>13.415850000000001</v>
      </c>
      <c r="F997" s="2">
        <f t="shared" si="121"/>
        <v>13.368975000000001</v>
      </c>
      <c r="G997" s="2">
        <f t="shared" si="115"/>
        <v>13.256707999999996</v>
      </c>
      <c r="H997" s="2">
        <f t="shared" si="119"/>
        <v>13.768857500000001</v>
      </c>
      <c r="I997" s="2">
        <f t="array" ref="I997">SUMPRODUCT(B981:B1000, (ROW(B981:B1000)-ROW(B981)+1)) / (20*21/2)</f>
        <v>13.400344761904762</v>
      </c>
      <c r="J997" s="2">
        <f t="shared" si="122"/>
        <v>13.355273714616128</v>
      </c>
      <c r="K997" s="2">
        <f t="shared" si="116"/>
        <v>13.46350740820823</v>
      </c>
    </row>
    <row r="998" spans="1:11" ht="13.5" x14ac:dyDescent="0.25">
      <c r="A998" s="3">
        <f>TITRES_STAT!B1001</f>
        <v>43459</v>
      </c>
      <c r="B998" s="6">
        <f>TITRES_STAT!D1001</f>
        <v>13.3734</v>
      </c>
      <c r="C998" s="2">
        <f t="shared" si="117"/>
        <v>0.19529999999999959</v>
      </c>
      <c r="D998" s="2">
        <f t="shared" si="118"/>
        <v>13.353860000000001</v>
      </c>
      <c r="E998" s="2">
        <f t="shared" si="120"/>
        <v>13.410970000000001</v>
      </c>
      <c r="F998" s="2">
        <f t="shared" si="121"/>
        <v>13.386060000000001</v>
      </c>
      <c r="G998" s="2">
        <f t="shared" si="115"/>
        <v>13.250851999999995</v>
      </c>
      <c r="H998" s="2">
        <f t="shared" si="119"/>
        <v>13.775110500000004</v>
      </c>
      <c r="I998" s="2">
        <f t="array" ref="I998">SUMPRODUCT(B982:B1001, (ROW(B982:B1001)-ROW(B982)+1)) / (20*21/2)</f>
        <v>13.396070476190475</v>
      </c>
      <c r="J998" s="2">
        <f t="shared" si="122"/>
        <v>13.35700002750983</v>
      </c>
      <c r="K998" s="2">
        <f t="shared" si="116"/>
        <v>13.459973784356928</v>
      </c>
    </row>
    <row r="999" spans="1:11" ht="13.5" x14ac:dyDescent="0.25">
      <c r="A999" s="3">
        <f>TITRES_STAT!B1002</f>
        <v>43460</v>
      </c>
      <c r="B999" s="6">
        <f>TITRES_STAT!D1002</f>
        <v>13.3734</v>
      </c>
      <c r="C999" s="2">
        <f t="shared" si="117"/>
        <v>0</v>
      </c>
      <c r="D999" s="2">
        <f t="shared" si="118"/>
        <v>13.344100000000001</v>
      </c>
      <c r="E999" s="2">
        <f t="shared" si="120"/>
        <v>13.388030000000001</v>
      </c>
      <c r="F999" s="2">
        <f t="shared" si="121"/>
        <v>13.401195000000001</v>
      </c>
      <c r="G999" s="2">
        <f t="shared" si="115"/>
        <v>13.244995999999993</v>
      </c>
      <c r="H999" s="2">
        <f t="shared" si="119"/>
        <v>13.781596500000003</v>
      </c>
      <c r="I999" s="2">
        <f t="array" ref="I999">SUMPRODUCT(B983:B1002, (ROW(B983:B1002)-ROW(B983)+1)) / (20*21/2)</f>
        <v>13.409224285714282</v>
      </c>
      <c r="J999" s="2">
        <f t="shared" si="122"/>
        <v>13.358561929651751</v>
      </c>
      <c r="K999" s="2">
        <f t="shared" si="116"/>
        <v>13.456578733989989</v>
      </c>
    </row>
    <row r="1000" spans="1:11" ht="13.5" x14ac:dyDescent="0.25">
      <c r="A1000" s="3">
        <f>TITRES_STAT!B1003</f>
        <v>43461</v>
      </c>
      <c r="B1000" s="6">
        <f>TITRES_STAT!D1003</f>
        <v>13.3734</v>
      </c>
      <c r="C1000" s="2">
        <f t="shared" si="117"/>
        <v>0</v>
      </c>
      <c r="D1000" s="2">
        <f t="shared" si="118"/>
        <v>13.334340000000001</v>
      </c>
      <c r="E1000" s="2">
        <f t="shared" si="120"/>
        <v>13.378270000000001</v>
      </c>
      <c r="F1000" s="2">
        <f t="shared" si="121"/>
        <v>13.418280000000001</v>
      </c>
      <c r="G1000" s="2">
        <f t="shared" si="115"/>
        <v>13.244019999999994</v>
      </c>
      <c r="H1000" s="2">
        <f t="shared" si="119"/>
        <v>13.788106000000003</v>
      </c>
      <c r="I1000" s="2">
        <f t="array" ref="I1000">SUMPRODUCT(B984:B1003, (ROW(B984:B1003)-ROW(B984)+1)) / (20*21/2)</f>
        <v>13.419124761904762</v>
      </c>
      <c r="J1000" s="2">
        <f t="shared" si="122"/>
        <v>13.359975079208727</v>
      </c>
      <c r="K1000" s="2">
        <f t="shared" si="116"/>
        <v>13.453316822853127</v>
      </c>
    </row>
    <row r="1001" spans="1:11" ht="13.5" x14ac:dyDescent="0.25">
      <c r="A1001" s="3">
        <f>TITRES_STAT!B1004</f>
        <v>43462</v>
      </c>
      <c r="B1001" s="6">
        <f>TITRES_STAT!D1004</f>
        <v>13.3734</v>
      </c>
      <c r="C1001" s="2">
        <f t="shared" si="117"/>
        <v>0</v>
      </c>
      <c r="D1001" s="2">
        <f t="shared" si="118"/>
        <v>13.334340000000001</v>
      </c>
      <c r="E1001" s="2">
        <f t="shared" si="120"/>
        <v>13.373390000000001</v>
      </c>
      <c r="F1001" s="2">
        <f t="shared" si="121"/>
        <v>13.430485000000001</v>
      </c>
      <c r="G1001" s="2">
        <f t="shared" si="115"/>
        <v>13.238163999999992</v>
      </c>
      <c r="H1001" s="2">
        <f t="shared" si="119"/>
        <v>13.7948255</v>
      </c>
      <c r="I1001" s="2">
        <f t="array" ref="I1001">SUMPRODUCT(B985:B1004, (ROW(B985:B1004)-ROW(B985)+1)) / (20*21/2)</f>
        <v>13.427259047619049</v>
      </c>
      <c r="J1001" s="2">
        <f t="shared" si="122"/>
        <v>13.36125364309361</v>
      </c>
      <c r="K1001" s="2">
        <f t="shared" si="116"/>
        <v>13.450182829800063</v>
      </c>
    </row>
    <row r="1002" spans="1:11" ht="13.5" x14ac:dyDescent="0.25">
      <c r="A1002" s="3">
        <f>TITRES_STAT!B1005</f>
        <v>43465</v>
      </c>
      <c r="B1002" s="6">
        <f>TITRES_STAT!D1005</f>
        <v>13.5686</v>
      </c>
      <c r="C1002" s="2">
        <f t="shared" si="117"/>
        <v>0.19519999999999982</v>
      </c>
      <c r="D1002" s="2">
        <f t="shared" si="118"/>
        <v>13.41244</v>
      </c>
      <c r="E1002" s="2">
        <f t="shared" si="120"/>
        <v>13.388030000000001</v>
      </c>
      <c r="F1002" s="2">
        <f t="shared" si="121"/>
        <v>13.440245000000001</v>
      </c>
      <c r="G1002" s="2">
        <f t="shared" si="115"/>
        <v>13.23816399999999</v>
      </c>
      <c r="H1002" s="2">
        <f t="shared" si="119"/>
        <v>13.802334</v>
      </c>
      <c r="I1002" s="2">
        <f t="array" ref="I1002">SUMPRODUCT(B986:B1005, (ROW(B986:B1005)-ROW(B986)+1)) / (20*21/2)</f>
        <v>13.430743809523809</v>
      </c>
      <c r="J1002" s="2">
        <f t="shared" si="122"/>
        <v>13.381000915179932</v>
      </c>
      <c r="K1002" s="2">
        <f t="shared" si="116"/>
        <v>13.454826640396139</v>
      </c>
    </row>
    <row r="1003" spans="1:11" ht="13.5" x14ac:dyDescent="0.25">
      <c r="A1003" s="3">
        <f>TITRES_STAT!B1006</f>
        <v>43467</v>
      </c>
      <c r="B1003" s="6">
        <f>TITRES_STAT!D1006</f>
        <v>13.5442</v>
      </c>
      <c r="C1003" s="2">
        <f t="shared" si="117"/>
        <v>-2.4399999999999977E-2</v>
      </c>
      <c r="D1003" s="2">
        <f t="shared" si="118"/>
        <v>13.4466</v>
      </c>
      <c r="E1003" s="2">
        <f t="shared" si="120"/>
        <v>13.400230000000002</v>
      </c>
      <c r="F1003" s="2">
        <f t="shared" si="121"/>
        <v>13.434390000000002</v>
      </c>
      <c r="G1003" s="2">
        <f t="shared" si="115"/>
        <v>13.237675999999992</v>
      </c>
      <c r="H1003" s="2">
        <f t="shared" si="119"/>
        <v>13.809021500000002</v>
      </c>
      <c r="I1003" s="2">
        <f t="array" ref="I1003">SUMPRODUCT(B987:B1006, (ROW(B987:B1006)-ROW(B987)+1)) / (20*21/2)</f>
        <v>13.433969047619049</v>
      </c>
      <c r="J1003" s="2">
        <f t="shared" si="122"/>
        <v>13.396543685162795</v>
      </c>
      <c r="K1003" s="2">
        <f t="shared" si="116"/>
        <v>13.458331478027663</v>
      </c>
    </row>
    <row r="1004" spans="1:11" ht="13.5" x14ac:dyDescent="0.25">
      <c r="A1004" s="3">
        <f>TITRES_STAT!B1007</f>
        <v>43468</v>
      </c>
      <c r="B1004" s="6">
        <f>TITRES_STAT!D1007</f>
        <v>13.5198</v>
      </c>
      <c r="C1004" s="2">
        <f t="shared" si="117"/>
        <v>-2.4399999999999977E-2</v>
      </c>
      <c r="D1004" s="2">
        <f t="shared" si="118"/>
        <v>13.47588</v>
      </c>
      <c r="E1004" s="2">
        <f t="shared" si="120"/>
        <v>13.409990000000002</v>
      </c>
      <c r="F1004" s="2">
        <f t="shared" si="121"/>
        <v>13.429510000000002</v>
      </c>
      <c r="G1004" s="2">
        <f t="shared" si="115"/>
        <v>13.244801999999993</v>
      </c>
      <c r="H1004" s="2">
        <f t="shared" si="119"/>
        <v>13.814864</v>
      </c>
      <c r="I1004" s="2">
        <f t="array" ref="I1004">SUMPRODUCT(B988:B1007, (ROW(B988:B1007)-ROW(B988)+1)) / (20*21/2)</f>
        <v>13.432850952380951</v>
      </c>
      <c r="J1004" s="2">
        <f t="shared" si="122"/>
        <v>13.408282381813956</v>
      </c>
      <c r="K1004" s="2">
        <f t="shared" si="116"/>
        <v>13.460742008301088</v>
      </c>
    </row>
    <row r="1005" spans="1:11" ht="13.5" x14ac:dyDescent="0.25">
      <c r="A1005" s="3">
        <f>TITRES_STAT!B1008</f>
        <v>43469</v>
      </c>
      <c r="B1005" s="6">
        <f>TITRES_STAT!D1008</f>
        <v>13.466100000000001</v>
      </c>
      <c r="C1005" s="2">
        <f t="shared" si="117"/>
        <v>-5.3699999999999193E-2</v>
      </c>
      <c r="D1005" s="2">
        <f t="shared" si="118"/>
        <v>13.49442</v>
      </c>
      <c r="E1005" s="2">
        <f t="shared" si="120"/>
        <v>13.414380000000003</v>
      </c>
      <c r="F1005" s="2">
        <f t="shared" si="121"/>
        <v>13.422435000000002</v>
      </c>
      <c r="G1005" s="2">
        <f t="shared" si="115"/>
        <v>13.255441999999992</v>
      </c>
      <c r="H1005" s="2">
        <f t="shared" si="119"/>
        <v>13.819948499999999</v>
      </c>
      <c r="I1005" s="2">
        <f t="array" ref="I1005">SUMPRODUCT(B989:B1008, (ROW(B989:B1008)-ROW(B989)+1)) / (20*21/2)</f>
        <v>13.432015238095238</v>
      </c>
      <c r="J1005" s="2">
        <f t="shared" si="122"/>
        <v>13.413788821641198</v>
      </c>
      <c r="K1005" s="2">
        <f t="shared" si="116"/>
        <v>13.460952125622613</v>
      </c>
    </row>
    <row r="1006" spans="1:11" ht="13.5" x14ac:dyDescent="0.25">
      <c r="A1006" s="3">
        <f>TITRES_STAT!B1009</f>
        <v>43472</v>
      </c>
      <c r="B1006" s="6">
        <f>TITRES_STAT!D1009</f>
        <v>13.456300000000001</v>
      </c>
      <c r="C1006" s="2">
        <f t="shared" si="117"/>
        <v>-9.800000000000253E-3</v>
      </c>
      <c r="D1006" s="2">
        <f t="shared" si="118"/>
        <v>13.510999999999999</v>
      </c>
      <c r="E1006" s="2">
        <f t="shared" si="120"/>
        <v>13.422670000000002</v>
      </c>
      <c r="F1006" s="2">
        <f t="shared" si="121"/>
        <v>13.424140000000003</v>
      </c>
      <c r="G1006" s="2">
        <f t="shared" si="115"/>
        <v>13.265885999999991</v>
      </c>
      <c r="H1006" s="2">
        <f t="shared" si="119"/>
        <v>13.823818499999998</v>
      </c>
      <c r="I1006" s="2">
        <f t="array" ref="I1006">SUMPRODUCT(B990:B1009, (ROW(B990:B1009)-ROW(B990)+1)) / (20*21/2)</f>
        <v>13.426531904761902</v>
      </c>
      <c r="J1006" s="2">
        <f t="shared" si="122"/>
        <v>13.417837505294417</v>
      </c>
      <c r="K1006" s="2">
        <f t="shared" si="116"/>
        <v>13.460769689323687</v>
      </c>
    </row>
    <row r="1007" spans="1:11" ht="13.5" x14ac:dyDescent="0.25">
      <c r="A1007" s="3">
        <f>TITRES_STAT!B1010</f>
        <v>43473</v>
      </c>
      <c r="B1007" s="6">
        <f>TITRES_STAT!D1010</f>
        <v>13.4124</v>
      </c>
      <c r="C1007" s="2">
        <f t="shared" si="117"/>
        <v>-4.3900000000000716E-2</v>
      </c>
      <c r="D1007" s="2">
        <f t="shared" si="118"/>
        <v>13.479760000000002</v>
      </c>
      <c r="E1007" s="2">
        <f t="shared" si="120"/>
        <v>13.446100000000001</v>
      </c>
      <c r="F1007" s="2">
        <f t="shared" si="121"/>
        <v>13.430975</v>
      </c>
      <c r="G1007" s="2">
        <f t="shared" si="115"/>
        <v>13.270571999999992</v>
      </c>
      <c r="H1007" s="2">
        <f t="shared" si="119"/>
        <v>13.827469000000001</v>
      </c>
      <c r="I1007" s="2">
        <f t="array" ref="I1007">SUMPRODUCT(B991:B1010, (ROW(B991:B1010)-ROW(B991)+1)) / (20*21/2)</f>
        <v>13.422140952380952</v>
      </c>
      <c r="J1007" s="2">
        <f t="shared" si="122"/>
        <v>13.417319647647329</v>
      </c>
      <c r="K1007" s="2">
        <f t="shared" si="116"/>
        <v>13.458872838761973</v>
      </c>
    </row>
    <row r="1008" spans="1:11" ht="13.5" x14ac:dyDescent="0.25">
      <c r="A1008" s="3">
        <f>TITRES_STAT!B1011</f>
        <v>43474</v>
      </c>
      <c r="B1008" s="6">
        <f>TITRES_STAT!D1011</f>
        <v>13.4222</v>
      </c>
      <c r="C1008" s="2">
        <f t="shared" si="117"/>
        <v>9.800000000000253E-3</v>
      </c>
      <c r="D1008" s="2">
        <f t="shared" si="118"/>
        <v>13.455359999999999</v>
      </c>
      <c r="E1008" s="2">
        <f t="shared" si="120"/>
        <v>13.450980000000001</v>
      </c>
      <c r="F1008" s="2">
        <f t="shared" si="121"/>
        <v>13.430975</v>
      </c>
      <c r="G1008" s="2">
        <f t="shared" si="115"/>
        <v>13.283359999999993</v>
      </c>
      <c r="H1008" s="2">
        <f t="shared" si="119"/>
        <v>13.830469000000001</v>
      </c>
      <c r="I1008" s="2">
        <f t="array" ref="I1008">SUMPRODUCT(B992:B1011, (ROW(B992:B1011)-ROW(B992)+1)) / (20*21/2)</f>
        <v>13.41821476190476</v>
      </c>
      <c r="J1008" s="2">
        <f t="shared" si="122"/>
        <v>13.417784443109488</v>
      </c>
      <c r="K1008" s="2">
        <f t="shared" si="116"/>
        <v>13.457434688222289</v>
      </c>
    </row>
    <row r="1009" spans="1:11" ht="13.5" x14ac:dyDescent="0.25">
      <c r="A1009" s="3">
        <f>TITRES_STAT!B1012</f>
        <v>43475</v>
      </c>
      <c r="B1009" s="6">
        <f>TITRES_STAT!D1012</f>
        <v>13.3734</v>
      </c>
      <c r="C1009" s="2">
        <f t="shared" si="117"/>
        <v>-4.8799999999999955E-2</v>
      </c>
      <c r="D1009" s="2">
        <f t="shared" si="118"/>
        <v>13.426080000000002</v>
      </c>
      <c r="E1009" s="2">
        <f t="shared" si="120"/>
        <v>13.450980000000001</v>
      </c>
      <c r="F1009" s="2">
        <f t="shared" si="121"/>
        <v>13.419505000000001</v>
      </c>
      <c r="G1009" s="2">
        <f t="shared" si="115"/>
        <v>13.295171999999994</v>
      </c>
      <c r="H1009" s="2">
        <f t="shared" si="119"/>
        <v>13.833225000000002</v>
      </c>
      <c r="I1009" s="2">
        <f t="array" ref="I1009">SUMPRODUCT(B993:B1012, (ROW(B993:B1012)-ROW(B993)+1)) / (20*21/2)</f>
        <v>13.414520952380952</v>
      </c>
      <c r="J1009" s="2">
        <f t="shared" si="122"/>
        <v>13.413557353289537</v>
      </c>
      <c r="K1009" s="2">
        <f t="shared" si="116"/>
        <v>13.454139210252787</v>
      </c>
    </row>
    <row r="1010" spans="1:11" ht="13.5" x14ac:dyDescent="0.25">
      <c r="A1010" s="3">
        <f>TITRES_STAT!B1013</f>
        <v>43476</v>
      </c>
      <c r="B1010" s="6">
        <f>TITRES_STAT!D1013</f>
        <v>13.3734</v>
      </c>
      <c r="C1010" s="2">
        <f t="shared" si="117"/>
        <v>0</v>
      </c>
      <c r="D1010" s="2">
        <f t="shared" si="118"/>
        <v>13.407540000000001</v>
      </c>
      <c r="E1010" s="2">
        <f t="shared" si="120"/>
        <v>13.450980000000001</v>
      </c>
      <c r="F1010" s="2">
        <f t="shared" si="121"/>
        <v>13.414625000000001</v>
      </c>
      <c r="G1010" s="2">
        <f t="shared" ref="G1010:G1073" si="123">AVERAGE(B961:B1010)</f>
        <v>13.303957999999993</v>
      </c>
      <c r="H1010" s="2">
        <f t="shared" si="119"/>
        <v>13.835981000000002</v>
      </c>
      <c r="I1010" s="2">
        <f t="array" ref="I1010">SUMPRODUCT(B994:B1013, (ROW(B994:B1013)-ROW(B994)+1)) / (20*21/2)</f>
        <v>13.392459523809523</v>
      </c>
      <c r="J1010" s="2">
        <f t="shared" si="122"/>
        <v>13.409732843452439</v>
      </c>
      <c r="K1010" s="2">
        <f t="shared" si="116"/>
        <v>13.450972966713463</v>
      </c>
    </row>
    <row r="1011" spans="1:11" ht="13.5" x14ac:dyDescent="0.25">
      <c r="A1011" s="3">
        <f>TITRES_STAT!B1014</f>
        <v>43480</v>
      </c>
      <c r="B1011" s="6">
        <f>TITRES_STAT!D1014</f>
        <v>13.3734</v>
      </c>
      <c r="C1011" s="2">
        <f t="shared" si="117"/>
        <v>0</v>
      </c>
      <c r="D1011" s="2">
        <f t="shared" si="118"/>
        <v>13.390960000000002</v>
      </c>
      <c r="E1011" s="2">
        <f t="shared" si="120"/>
        <v>13.450980000000001</v>
      </c>
      <c r="F1011" s="2">
        <f t="shared" si="121"/>
        <v>13.412184999999999</v>
      </c>
      <c r="G1011" s="2">
        <f t="shared" si="123"/>
        <v>13.307863999999993</v>
      </c>
      <c r="H1011" s="2">
        <f t="shared" si="119"/>
        <v>13.838737000000002</v>
      </c>
      <c r="I1011" s="2">
        <f t="array" ref="I1011">SUMPRODUCT(B995:B1014, (ROW(B995:B1014)-ROW(B995)+1)) / (20*21/2)</f>
        <v>13.371560476190476</v>
      </c>
      <c r="J1011" s="2">
        <f t="shared" si="122"/>
        <v>13.406272572647445</v>
      </c>
      <c r="K1011" s="2">
        <f t="shared" ref="K1011:K1074" si="124">$K$4*B1011+(1-$K$4)*K1010</f>
        <v>13.447930889587445</v>
      </c>
    </row>
    <row r="1012" spans="1:11" ht="13.5" x14ac:dyDescent="0.25">
      <c r="A1012" s="3">
        <f>TITRES_STAT!B1015</f>
        <v>43481</v>
      </c>
      <c r="B1012" s="6">
        <f>TITRES_STAT!D1015</f>
        <v>13.3734</v>
      </c>
      <c r="C1012" s="2">
        <f t="shared" si="117"/>
        <v>0</v>
      </c>
      <c r="D1012" s="2">
        <f t="shared" si="118"/>
        <v>13.38316</v>
      </c>
      <c r="E1012" s="2">
        <f t="shared" si="120"/>
        <v>13.431460000000001</v>
      </c>
      <c r="F1012" s="2">
        <f t="shared" si="121"/>
        <v>13.409745000000001</v>
      </c>
      <c r="G1012" s="2">
        <f t="shared" si="123"/>
        <v>13.308841999999995</v>
      </c>
      <c r="H1012" s="2">
        <f t="shared" si="119"/>
        <v>13.841726000000003</v>
      </c>
      <c r="I1012" s="2">
        <f t="array" ref="I1012">SUMPRODUCT(B996:B1015, (ROW(B996:B1015)-ROW(B996)+1)) / (20*21/2)</f>
        <v>13.351823809523809</v>
      </c>
      <c r="J1012" s="2">
        <f t="shared" si="122"/>
        <v>13.403141851442927</v>
      </c>
      <c r="K1012" s="2">
        <f t="shared" si="124"/>
        <v>13.445008109603624</v>
      </c>
    </row>
    <row r="1013" spans="1:11" ht="13.5" x14ac:dyDescent="0.25">
      <c r="A1013" s="3">
        <f>TITRES_STAT!B1016</f>
        <v>43482</v>
      </c>
      <c r="B1013" s="6">
        <f>TITRES_STAT!D1016</f>
        <v>13.178100000000001</v>
      </c>
      <c r="C1013" s="2">
        <f t="shared" si="117"/>
        <v>-0.19529999999999959</v>
      </c>
      <c r="D1013" s="2">
        <f t="shared" si="118"/>
        <v>13.334340000000001</v>
      </c>
      <c r="E1013" s="2">
        <f t="shared" si="120"/>
        <v>13.394850000000002</v>
      </c>
      <c r="F1013" s="2">
        <f t="shared" si="121"/>
        <v>13.397540000000003</v>
      </c>
      <c r="G1013" s="2">
        <f t="shared" si="123"/>
        <v>13.308841999999995</v>
      </c>
      <c r="H1013" s="2">
        <f t="shared" si="119"/>
        <v>13.843995000000001</v>
      </c>
      <c r="I1013" s="2">
        <f t="array" ref="I1013">SUMPRODUCT(B997:B1016, (ROW(B997:B1016)-ROW(B997)+1)) / (20*21/2)</f>
        <v>13.321630476190474</v>
      </c>
      <c r="J1013" s="2">
        <f t="shared" si="122"/>
        <v>13.381709294162647</v>
      </c>
      <c r="K1013" s="2">
        <f t="shared" si="124"/>
        <v>13.434541124913286</v>
      </c>
    </row>
    <row r="1014" spans="1:11" ht="13.5" x14ac:dyDescent="0.25">
      <c r="A1014" s="3">
        <f>TITRES_STAT!B1017</f>
        <v>43483</v>
      </c>
      <c r="B1014" s="6">
        <f>TITRES_STAT!D1017</f>
        <v>13.178100000000001</v>
      </c>
      <c r="C1014" s="2">
        <f t="shared" si="117"/>
        <v>0</v>
      </c>
      <c r="D1014" s="2">
        <f t="shared" si="118"/>
        <v>13.29528</v>
      </c>
      <c r="E1014" s="2">
        <f t="shared" si="120"/>
        <v>13.360680000000002</v>
      </c>
      <c r="F1014" s="2">
        <f t="shared" si="121"/>
        <v>13.385335000000003</v>
      </c>
      <c r="G1014" s="2">
        <f t="shared" si="123"/>
        <v>13.308841999999995</v>
      </c>
      <c r="H1014" s="2">
        <f t="shared" si="119"/>
        <v>13.846450500000005</v>
      </c>
      <c r="I1014" s="2">
        <f t="array" ref="I1014">SUMPRODUCT(B998:B1017, (ROW(B998:B1017)-ROW(B998)+1)) / (20*21/2)</f>
        <v>13.292948095238097</v>
      </c>
      <c r="J1014" s="2">
        <f t="shared" si="122"/>
        <v>13.362317932813824</v>
      </c>
      <c r="K1014" s="2">
        <f t="shared" si="124"/>
        <v>13.424484610210806</v>
      </c>
    </row>
    <row r="1015" spans="1:11" ht="13.5" x14ac:dyDescent="0.25">
      <c r="A1015" s="3">
        <f>TITRES_STAT!B1018</f>
        <v>43486</v>
      </c>
      <c r="B1015" s="6">
        <f>TITRES_STAT!D1018</f>
        <v>13.178100000000001</v>
      </c>
      <c r="C1015" s="2">
        <f t="shared" si="117"/>
        <v>0</v>
      </c>
      <c r="D1015" s="2">
        <f t="shared" si="118"/>
        <v>13.256220000000003</v>
      </c>
      <c r="E1015" s="2">
        <f t="shared" si="120"/>
        <v>13.331880000000002</v>
      </c>
      <c r="F1015" s="2">
        <f t="shared" si="121"/>
        <v>13.373130000000003</v>
      </c>
      <c r="G1015" s="2">
        <f t="shared" si="123"/>
        <v>13.308841999999995</v>
      </c>
      <c r="H1015" s="2">
        <f t="shared" si="119"/>
        <v>13.849395500000005</v>
      </c>
      <c r="I1015" s="2">
        <f t="array" ref="I1015">SUMPRODUCT(B999:B1018, (ROW(B999:B1018)-ROW(B999)+1)) / (20*21/2)</f>
        <v>13.264379999999997</v>
      </c>
      <c r="J1015" s="2">
        <f t="shared" si="122"/>
        <v>13.344773367783937</v>
      </c>
      <c r="K1015" s="2">
        <f t="shared" si="124"/>
        <v>13.414822468633913</v>
      </c>
    </row>
    <row r="1016" spans="1:11" ht="13.5" x14ac:dyDescent="0.25">
      <c r="A1016" s="3">
        <f>TITRES_STAT!B1019</f>
        <v>43487</v>
      </c>
      <c r="B1016" s="6">
        <f>TITRES_STAT!D1019</f>
        <v>13.056100000000001</v>
      </c>
      <c r="C1016" s="2">
        <f t="shared" si="117"/>
        <v>-0.12199999999999989</v>
      </c>
      <c r="D1016" s="2">
        <f t="shared" si="118"/>
        <v>13.192760000000002</v>
      </c>
      <c r="E1016" s="2">
        <f t="shared" si="120"/>
        <v>13.291860000000003</v>
      </c>
      <c r="F1016" s="2">
        <f t="shared" si="121"/>
        <v>13.357265000000002</v>
      </c>
      <c r="G1016" s="2">
        <f t="shared" si="123"/>
        <v>13.306401999999993</v>
      </c>
      <c r="H1016" s="2">
        <f t="shared" si="119"/>
        <v>13.851287500000003</v>
      </c>
      <c r="I1016" s="2">
        <f t="array" ref="I1016">SUMPRODUCT(B1000:B1019, (ROW(B1000:B1019)-ROW(B1000)+1)) / (20*21/2)</f>
        <v>13.237812857142856</v>
      </c>
      <c r="J1016" s="2">
        <f t="shared" si="122"/>
        <v>13.317280666090229</v>
      </c>
      <c r="K1016" s="2">
        <f t="shared" si="124"/>
        <v>13.400754920844347</v>
      </c>
    </row>
    <row r="1017" spans="1:11" ht="13.5" x14ac:dyDescent="0.25">
      <c r="A1017" s="3">
        <f>TITRES_STAT!B1020</f>
        <v>43488</v>
      </c>
      <c r="B1017" s="6">
        <f>TITRES_STAT!D1020</f>
        <v>13.056100000000001</v>
      </c>
      <c r="C1017" s="2">
        <f t="shared" si="117"/>
        <v>0</v>
      </c>
      <c r="D1017" s="2">
        <f t="shared" si="118"/>
        <v>13.129300000000001</v>
      </c>
      <c r="E1017" s="2">
        <f t="shared" si="120"/>
        <v>13.256229999999999</v>
      </c>
      <c r="F1017" s="2">
        <f t="shared" si="121"/>
        <v>13.351165000000004</v>
      </c>
      <c r="G1017" s="2">
        <f t="shared" si="123"/>
        <v>13.303961999999991</v>
      </c>
      <c r="H1017" s="2">
        <f t="shared" si="119"/>
        <v>13.852457000000001</v>
      </c>
      <c r="I1017" s="2">
        <f t="array" ref="I1017">SUMPRODUCT(B1001:B1020, (ROW(B1001:B1020)-ROW(B1001)+1)) / (20*21/2)</f>
        <v>13.201137619047621</v>
      </c>
      <c r="J1017" s="2">
        <f t="shared" si="122"/>
        <v>13.292406316938779</v>
      </c>
      <c r="K1017" s="2">
        <f t="shared" si="124"/>
        <v>13.387239041595549</v>
      </c>
    </row>
    <row r="1018" spans="1:11" ht="13.5" x14ac:dyDescent="0.25">
      <c r="A1018" s="3">
        <f>TITRES_STAT!B1021</f>
        <v>43489</v>
      </c>
      <c r="B1018" s="6">
        <f>TITRES_STAT!D1021</f>
        <v>13.0512</v>
      </c>
      <c r="C1018" s="2">
        <f t="shared" si="117"/>
        <v>-4.9000000000010147E-3</v>
      </c>
      <c r="D1018" s="2">
        <f t="shared" si="118"/>
        <v>13.103919999999999</v>
      </c>
      <c r="E1018" s="2">
        <f t="shared" si="120"/>
        <v>13.219130000000002</v>
      </c>
      <c r="F1018" s="2">
        <f t="shared" si="121"/>
        <v>13.335055000000002</v>
      </c>
      <c r="G1018" s="2">
        <f t="shared" si="123"/>
        <v>13.304351999999993</v>
      </c>
      <c r="H1018" s="2">
        <f t="shared" si="119"/>
        <v>13.853718500000003</v>
      </c>
      <c r="I1018" s="2">
        <f t="array" ref="I1018">SUMPRODUCT(B1002:B1021, (ROW(B1002:B1021)-ROW(B1002)+1)) / (20*21/2)</f>
        <v>13.166554285714284</v>
      </c>
      <c r="J1018" s="2">
        <f t="shared" si="122"/>
        <v>13.269434286754132</v>
      </c>
      <c r="K1018" s="2">
        <f t="shared" si="124"/>
        <v>13.374061039964351</v>
      </c>
    </row>
    <row r="1019" spans="1:11" ht="13.5" x14ac:dyDescent="0.25">
      <c r="A1019" s="3">
        <f>TITRES_STAT!B1022</f>
        <v>43490</v>
      </c>
      <c r="B1019" s="6">
        <f>TITRES_STAT!D1022</f>
        <v>13.056100000000001</v>
      </c>
      <c r="C1019" s="2">
        <f t="shared" si="117"/>
        <v>4.9000000000010147E-3</v>
      </c>
      <c r="D1019" s="2">
        <f t="shared" si="118"/>
        <v>13.079520000000002</v>
      </c>
      <c r="E1019" s="2">
        <f t="shared" si="120"/>
        <v>13.1874</v>
      </c>
      <c r="F1019" s="2">
        <f t="shared" si="121"/>
        <v>13.319190000000003</v>
      </c>
      <c r="G1019" s="2">
        <f t="shared" si="123"/>
        <v>13.301911999999993</v>
      </c>
      <c r="H1019" s="2">
        <f t="shared" si="119"/>
        <v>13.855144500000002</v>
      </c>
      <c r="I1019" s="2">
        <f t="array" ref="I1019">SUMPRODUCT(B1003:B1022, (ROW(B1003:B1022)-ROW(B1003)+1)) / (20*21/2)</f>
        <v>13.134062857142856</v>
      </c>
      <c r="J1019" s="2">
        <f t="shared" si="122"/>
        <v>13.249116735634692</v>
      </c>
      <c r="K1019" s="2">
        <f t="shared" si="124"/>
        <v>13.361591979573593</v>
      </c>
    </row>
    <row r="1020" spans="1:11" ht="13.5" x14ac:dyDescent="0.25">
      <c r="A1020" s="3">
        <f>TITRES_STAT!B1023</f>
        <v>43493</v>
      </c>
      <c r="B1020" s="6">
        <f>TITRES_STAT!D1023</f>
        <v>12.934100000000001</v>
      </c>
      <c r="C1020" s="2">
        <f t="shared" si="117"/>
        <v>-0.12199999999999989</v>
      </c>
      <c r="D1020" s="2">
        <f t="shared" si="118"/>
        <v>13.030720000000002</v>
      </c>
      <c r="E1020" s="2">
        <f t="shared" si="120"/>
        <v>13.143470000000002</v>
      </c>
      <c r="F1020" s="2">
        <f t="shared" si="121"/>
        <v>13.297225000000003</v>
      </c>
      <c r="G1020" s="2">
        <f t="shared" si="123"/>
        <v>13.297031999999991</v>
      </c>
      <c r="H1020" s="2">
        <f t="shared" si="119"/>
        <v>13.8568695</v>
      </c>
      <c r="I1020" s="2">
        <f t="array" ref="I1020">SUMPRODUCT(B1004:B1023, (ROW(B1004:B1023)-ROW(B1004)+1)) / (20*21/2)</f>
        <v>13.102269047619046</v>
      </c>
      <c r="J1020" s="2">
        <f t="shared" si="122"/>
        <v>13.219115141764721</v>
      </c>
      <c r="K1020" s="2">
        <f t="shared" si="124"/>
        <v>13.344827588217765</v>
      </c>
    </row>
    <row r="1021" spans="1:11" ht="13.5" x14ac:dyDescent="0.25">
      <c r="A1021" s="3">
        <f>TITRES_STAT!B1024</f>
        <v>43494</v>
      </c>
      <c r="B1021" s="6">
        <f>TITRES_STAT!D1024</f>
        <v>12.934100000000001</v>
      </c>
      <c r="C1021" s="2">
        <f t="shared" si="117"/>
        <v>0</v>
      </c>
      <c r="D1021" s="2">
        <f t="shared" si="118"/>
        <v>13.006319999999999</v>
      </c>
      <c r="E1021" s="2">
        <f t="shared" si="120"/>
        <v>13.099540000000001</v>
      </c>
      <c r="F1021" s="2">
        <f t="shared" si="121"/>
        <v>13.275260000000003</v>
      </c>
      <c r="G1021" s="2">
        <f t="shared" si="123"/>
        <v>13.293321999999995</v>
      </c>
      <c r="H1021" s="2">
        <f t="shared" si="119"/>
        <v>13.858361499999999</v>
      </c>
      <c r="I1021" s="2">
        <f t="array" ref="I1021">SUMPRODUCT(B1005:B1024, (ROW(B1005:B1024)-ROW(B1005)+1)) / (20*21/2)</f>
        <v>13.070239523809523</v>
      </c>
      <c r="J1021" s="2">
        <f t="shared" si="122"/>
        <v>13.191970842549035</v>
      </c>
      <c r="K1021" s="2">
        <f t="shared" si="124"/>
        <v>13.328720623973931</v>
      </c>
    </row>
    <row r="1022" spans="1:11" ht="13.5" x14ac:dyDescent="0.25">
      <c r="A1022" s="3">
        <f>TITRES_STAT!B1025</f>
        <v>43495</v>
      </c>
      <c r="B1022" s="6">
        <f>TITRES_STAT!D1025</f>
        <v>12.934100000000001</v>
      </c>
      <c r="C1022" s="2">
        <f t="shared" si="117"/>
        <v>0</v>
      </c>
      <c r="D1022" s="2">
        <f t="shared" si="118"/>
        <v>12.981920000000002</v>
      </c>
      <c r="E1022" s="2">
        <f t="shared" si="120"/>
        <v>13.055610000000001</v>
      </c>
      <c r="F1022" s="2">
        <f t="shared" si="121"/>
        <v>13.243535000000003</v>
      </c>
      <c r="G1022" s="2">
        <f t="shared" si="123"/>
        <v>13.291369999999993</v>
      </c>
      <c r="H1022" s="2">
        <f t="shared" si="119"/>
        <v>13.8600865</v>
      </c>
      <c r="I1022" s="2">
        <f t="array" ref="I1022">SUMPRODUCT(B1006:B1025, (ROW(B1006:B1025)-ROW(B1006)+1)) / (20*21/2)</f>
        <v>13.037563809523808</v>
      </c>
      <c r="J1022" s="2">
        <f t="shared" si="122"/>
        <v>13.167411714687223</v>
      </c>
      <c r="K1022" s="2">
        <f t="shared" si="124"/>
        <v>13.313245305386717</v>
      </c>
    </row>
    <row r="1023" spans="1:11" ht="13.5" x14ac:dyDescent="0.25">
      <c r="A1023" s="3">
        <f>TITRES_STAT!B1026</f>
        <v>43496</v>
      </c>
      <c r="B1023" s="6">
        <f>TITRES_STAT!D1026</f>
        <v>12.909700000000001</v>
      </c>
      <c r="C1023" s="2">
        <f t="shared" si="117"/>
        <v>-2.4399999999999977E-2</v>
      </c>
      <c r="D1023" s="2">
        <f t="shared" si="118"/>
        <v>12.953620000000001</v>
      </c>
      <c r="E1023" s="2">
        <f t="shared" si="120"/>
        <v>13.02877</v>
      </c>
      <c r="F1023" s="2">
        <f t="shared" si="121"/>
        <v>13.211810000000003</v>
      </c>
      <c r="G1023" s="2">
        <f t="shared" si="123"/>
        <v>13.287953999999992</v>
      </c>
      <c r="H1023" s="2">
        <f t="shared" si="119"/>
        <v>13.861689499999997</v>
      </c>
      <c r="I1023" s="2">
        <f t="array" ref="I1023">SUMPRODUCT(B1007:B1026, (ROW(B1007:B1026)-ROW(B1007)+1)) / (20*21/2)</f>
        <v>13.003238571428572</v>
      </c>
      <c r="J1023" s="2">
        <f t="shared" si="122"/>
        <v>13.142867741859869</v>
      </c>
      <c r="K1023" s="2">
        <f t="shared" si="124"/>
        <v>13.297419999293121</v>
      </c>
    </row>
    <row r="1024" spans="1:11" ht="13.5" x14ac:dyDescent="0.25">
      <c r="A1024" s="3">
        <f>TITRES_STAT!B1027</f>
        <v>43497</v>
      </c>
      <c r="B1024" s="6">
        <f>TITRES_STAT!D1027</f>
        <v>12.875500000000001</v>
      </c>
      <c r="C1024" s="2">
        <f t="shared" si="117"/>
        <v>-3.420000000000023E-2</v>
      </c>
      <c r="D1024" s="2">
        <f t="shared" si="118"/>
        <v>12.9175</v>
      </c>
      <c r="E1024" s="2">
        <f t="shared" si="120"/>
        <v>12.998510000000001</v>
      </c>
      <c r="F1024" s="2">
        <f t="shared" si="121"/>
        <v>13.179595000000001</v>
      </c>
      <c r="G1024" s="2">
        <f t="shared" si="123"/>
        <v>13.283853999999996</v>
      </c>
      <c r="H1024" s="2">
        <f t="shared" si="119"/>
        <v>13.8631215</v>
      </c>
      <c r="I1024" s="2">
        <f t="array" ref="I1024">SUMPRODUCT(B1008:B1027, (ROW(B1008:B1027)-ROW(B1008)+1)) / (20*21/2)</f>
        <v>12.972097142857141</v>
      </c>
      <c r="J1024" s="2">
        <f t="shared" si="122"/>
        <v>13.117404147397023</v>
      </c>
      <c r="K1024" s="2">
        <f t="shared" si="124"/>
        <v>13.280874116967901</v>
      </c>
    </row>
    <row r="1025" spans="1:11" ht="13.5" x14ac:dyDescent="0.25">
      <c r="A1025" s="3">
        <f>TITRES_STAT!B1028</f>
        <v>43500</v>
      </c>
      <c r="B1025" s="6">
        <f>TITRES_STAT!D1028</f>
        <v>12.836499999999999</v>
      </c>
      <c r="C1025" s="2">
        <f t="shared" si="117"/>
        <v>-3.9000000000001478E-2</v>
      </c>
      <c r="D1025" s="2">
        <f t="shared" si="118"/>
        <v>12.89798</v>
      </c>
      <c r="E1025" s="2">
        <f t="shared" si="120"/>
        <v>12.964350000000001</v>
      </c>
      <c r="F1025" s="2">
        <f t="shared" si="121"/>
        <v>13.148115000000001</v>
      </c>
      <c r="G1025" s="2">
        <f t="shared" si="123"/>
        <v>13.278973999999996</v>
      </c>
      <c r="H1025" s="2">
        <f t="shared" si="119"/>
        <v>13.864358499999998</v>
      </c>
      <c r="I1025" s="2">
        <f t="array" ref="I1025">SUMPRODUCT(B1009:B1028, (ROW(B1009:B1028)-ROW(B1009)+1)) / (20*21/2)</f>
        <v>12.943930476190475</v>
      </c>
      <c r="J1025" s="2">
        <f t="shared" si="122"/>
        <v>13.090651371454449</v>
      </c>
      <c r="K1025" s="2">
        <f t="shared" si="124"/>
        <v>13.263447681008376</v>
      </c>
    </row>
    <row r="1026" spans="1:11" ht="13.5" x14ac:dyDescent="0.25">
      <c r="A1026" s="3">
        <f>TITRES_STAT!B1029</f>
        <v>43501</v>
      </c>
      <c r="B1026" s="6">
        <f>TITRES_STAT!D1029</f>
        <v>12.787699999999999</v>
      </c>
      <c r="C1026" s="2">
        <f t="shared" si="117"/>
        <v>-4.8799999999999955E-2</v>
      </c>
      <c r="D1026" s="2">
        <f t="shared" si="118"/>
        <v>12.8687</v>
      </c>
      <c r="E1026" s="2">
        <f t="shared" si="120"/>
        <v>12.93751</v>
      </c>
      <c r="F1026" s="2">
        <f t="shared" si="121"/>
        <v>13.114685</v>
      </c>
      <c r="G1026" s="2">
        <f t="shared" si="123"/>
        <v>13.273118</v>
      </c>
      <c r="H1026" s="2">
        <f t="shared" si="119"/>
        <v>13.864185999999997</v>
      </c>
      <c r="I1026" s="2">
        <f t="array" ref="I1026">SUMPRODUCT(B1010:B1029, (ROW(B1010:B1029)-ROW(B1010)+1)) / (20*21/2)</f>
        <v>12.916461428571429</v>
      </c>
      <c r="J1026" s="2">
        <f t="shared" si="122"/>
        <v>13.061798859887357</v>
      </c>
      <c r="K1026" s="2">
        <f t="shared" si="124"/>
        <v>13.244790909204127</v>
      </c>
    </row>
    <row r="1027" spans="1:11" ht="13.5" x14ac:dyDescent="0.25">
      <c r="A1027" s="3">
        <f>TITRES_STAT!B1030</f>
        <v>43502</v>
      </c>
      <c r="B1027" s="6">
        <f>TITRES_STAT!D1030</f>
        <v>12.787699999999999</v>
      </c>
      <c r="C1027" s="2">
        <f t="shared" si="117"/>
        <v>0</v>
      </c>
      <c r="D1027" s="2">
        <f t="shared" si="118"/>
        <v>12.83942</v>
      </c>
      <c r="E1027" s="2">
        <f t="shared" si="120"/>
        <v>12.910670000000001</v>
      </c>
      <c r="F1027" s="2">
        <f t="shared" si="121"/>
        <v>13.083449999999999</v>
      </c>
      <c r="G1027" s="2">
        <f t="shared" si="123"/>
        <v>13.270189999999996</v>
      </c>
      <c r="H1027" s="2">
        <f t="shared" si="119"/>
        <v>13.863570499999996</v>
      </c>
      <c r="I1027" s="2">
        <f t="array" ref="I1027">SUMPRODUCT(B1011:B1030, (ROW(B1011:B1030)-ROW(B1011)+1)) / (20*21/2)</f>
        <v>12.884916666666669</v>
      </c>
      <c r="J1027" s="2">
        <f t="shared" si="122"/>
        <v>13.035694206564751</v>
      </c>
      <c r="K1027" s="2">
        <f t="shared" si="124"/>
        <v>13.226865775509848</v>
      </c>
    </row>
    <row r="1028" spans="1:11" ht="13.5" x14ac:dyDescent="0.25">
      <c r="A1028" s="3">
        <f>TITRES_STAT!B1031</f>
        <v>43503</v>
      </c>
      <c r="B1028" s="6">
        <f>TITRES_STAT!D1031</f>
        <v>12.787699999999999</v>
      </c>
      <c r="C1028" s="2">
        <f t="shared" ref="C1028:C1091" si="125">B1028-B1027</f>
        <v>0</v>
      </c>
      <c r="D1028" s="2">
        <f t="shared" si="118"/>
        <v>12.815019999999999</v>
      </c>
      <c r="E1028" s="2">
        <f t="shared" si="120"/>
        <v>12.884319999999999</v>
      </c>
      <c r="F1028" s="2">
        <f t="shared" si="121"/>
        <v>13.051724999999999</v>
      </c>
      <c r="G1028" s="2">
        <f t="shared" si="123"/>
        <v>13.265309999999994</v>
      </c>
      <c r="H1028" s="2">
        <f t="shared" si="119"/>
        <v>13.862838499999993</v>
      </c>
      <c r="I1028" s="2">
        <f t="array" ref="I1028">SUMPRODUCT(B1012:B1031, (ROW(B1012:B1031)-ROW(B1012)+1)) / (20*21/2)</f>
        <v>12.851978571428571</v>
      </c>
      <c r="J1028" s="2">
        <f t="shared" si="122"/>
        <v>13.01207571070144</v>
      </c>
      <c r="K1028" s="2">
        <f t="shared" si="124"/>
        <v>13.209643588234952</v>
      </c>
    </row>
    <row r="1029" spans="1:11" ht="13.5" x14ac:dyDescent="0.25">
      <c r="A1029" s="3">
        <f>TITRES_STAT!B1032</f>
        <v>43504</v>
      </c>
      <c r="B1029" s="6">
        <f>TITRES_STAT!D1032</f>
        <v>12.763299999999999</v>
      </c>
      <c r="C1029" s="2">
        <f t="shared" si="125"/>
        <v>-2.4399999999999977E-2</v>
      </c>
      <c r="D1029" s="2">
        <f t="shared" si="118"/>
        <v>12.792579999999999</v>
      </c>
      <c r="E1029" s="2">
        <f t="shared" si="120"/>
        <v>12.855039999999999</v>
      </c>
      <c r="F1029" s="2">
        <f t="shared" si="121"/>
        <v>13.02122</v>
      </c>
      <c r="G1029" s="2">
        <f t="shared" si="123"/>
        <v>13.259161999999995</v>
      </c>
      <c r="H1029" s="2">
        <f t="shared" si="119"/>
        <v>13.861984499999995</v>
      </c>
      <c r="I1029" s="2">
        <f t="array" ref="I1029">SUMPRODUCT(B1013:B1032, (ROW(B1013:B1032)-ROW(B1013)+1)) / (20*21/2)</f>
        <v>12.822527142857144</v>
      </c>
      <c r="J1029" s="2">
        <f t="shared" si="122"/>
        <v>12.988382785872732</v>
      </c>
      <c r="K1029" s="2">
        <f t="shared" si="124"/>
        <v>13.19213991810809</v>
      </c>
    </row>
    <row r="1030" spans="1:11" ht="13.5" x14ac:dyDescent="0.25">
      <c r="A1030" s="3">
        <f>TITRES_STAT!B1033</f>
        <v>43507</v>
      </c>
      <c r="B1030" s="6">
        <f>TITRES_STAT!D1033</f>
        <v>12.69</v>
      </c>
      <c r="C1030" s="2">
        <f t="shared" si="125"/>
        <v>-7.3299999999999699E-2</v>
      </c>
      <c r="D1030" s="2">
        <f t="shared" ref="D1030:D1093" si="126">AVERAGE(B1026:B1030)</f>
        <v>12.763279999999998</v>
      </c>
      <c r="E1030" s="2">
        <f t="shared" si="120"/>
        <v>12.830630000000003</v>
      </c>
      <c r="F1030" s="2">
        <f t="shared" si="121"/>
        <v>12.98705</v>
      </c>
      <c r="G1030" s="2">
        <f t="shared" si="123"/>
        <v>13.252327999999995</v>
      </c>
      <c r="H1030" s="2">
        <f t="shared" si="119"/>
        <v>13.861556499999995</v>
      </c>
      <c r="I1030" s="2">
        <f t="array" ref="I1030">SUMPRODUCT(B1014:B1033, (ROW(B1014:B1033)-ROW(B1014)+1)) / (20*21/2)</f>
        <v>12.789590952380953</v>
      </c>
      <c r="J1030" s="2">
        <f t="shared" si="122"/>
        <v>12.959965377694376</v>
      </c>
      <c r="K1030" s="2">
        <f t="shared" si="124"/>
        <v>13.172448156613656</v>
      </c>
    </row>
    <row r="1031" spans="1:11" ht="13.5" x14ac:dyDescent="0.25">
      <c r="A1031" s="3">
        <f>TITRES_STAT!B1034</f>
        <v>43508</v>
      </c>
      <c r="B1031" s="6">
        <f>TITRES_STAT!D1034</f>
        <v>12.6412</v>
      </c>
      <c r="C1031" s="2">
        <f t="shared" si="125"/>
        <v>-4.8799999999999955E-2</v>
      </c>
      <c r="D1031" s="2">
        <f t="shared" si="126"/>
        <v>12.733979999999999</v>
      </c>
      <c r="E1031" s="2">
        <f t="shared" si="120"/>
        <v>12.801340000000001</v>
      </c>
      <c r="F1031" s="2">
        <f t="shared" si="121"/>
        <v>12.95044</v>
      </c>
      <c r="G1031" s="2">
        <f t="shared" si="123"/>
        <v>13.242565999999995</v>
      </c>
      <c r="H1031" s="2">
        <f t="shared" si="119"/>
        <v>13.861024499999996</v>
      </c>
      <c r="I1031" s="2">
        <f t="array" ref="I1031">SUMPRODUCT(B1015:B1034, (ROW(B1015:B1034)-ROW(B1015)+1)) / (20*21/2)</f>
        <v>12.747940952380951</v>
      </c>
      <c r="J1031" s="2">
        <f t="shared" si="122"/>
        <v>12.929606770294912</v>
      </c>
      <c r="K1031" s="2">
        <f t="shared" si="124"/>
        <v>13.151614895569985</v>
      </c>
    </row>
    <row r="1032" spans="1:11" ht="13.5" x14ac:dyDescent="0.25">
      <c r="A1032" s="3">
        <f>TITRES_STAT!B1035</f>
        <v>43509</v>
      </c>
      <c r="B1032" s="6">
        <f>TITRES_STAT!D1035</f>
        <v>12.6412</v>
      </c>
      <c r="C1032" s="2">
        <f t="shared" si="125"/>
        <v>0</v>
      </c>
      <c r="D1032" s="2">
        <f t="shared" si="126"/>
        <v>12.70468</v>
      </c>
      <c r="E1032" s="2">
        <f t="shared" si="120"/>
        <v>12.77205</v>
      </c>
      <c r="F1032" s="2">
        <f t="shared" si="121"/>
        <v>12.913829999999999</v>
      </c>
      <c r="G1032" s="2">
        <f t="shared" si="123"/>
        <v>13.227922000000001</v>
      </c>
      <c r="H1032" s="2">
        <f t="shared" si="119"/>
        <v>13.860352499999998</v>
      </c>
      <c r="I1032" s="2">
        <f t="array" ref="I1032">SUMPRODUCT(B1016:B1035, (ROW(B1016:B1035)-ROW(B1016)+1)) / (20*21/2)</f>
        <v>12.705129523809525</v>
      </c>
      <c r="J1032" s="2">
        <f t="shared" si="122"/>
        <v>12.902139458838255</v>
      </c>
      <c r="K1032" s="2">
        <f t="shared" si="124"/>
        <v>13.131598625155476</v>
      </c>
    </row>
    <row r="1033" spans="1:11" ht="13.5" x14ac:dyDescent="0.25">
      <c r="A1033" s="3">
        <f>TITRES_STAT!B1036</f>
        <v>43510</v>
      </c>
      <c r="B1033" s="6">
        <f>TITRES_STAT!D1036</f>
        <v>12.568</v>
      </c>
      <c r="C1033" s="2">
        <f t="shared" si="125"/>
        <v>-7.3199999999999932E-2</v>
      </c>
      <c r="D1033" s="2">
        <f t="shared" si="126"/>
        <v>12.660739999999999</v>
      </c>
      <c r="E1033" s="2">
        <f t="shared" si="120"/>
        <v>12.737879999999999</v>
      </c>
      <c r="F1033" s="2">
        <f t="shared" si="121"/>
        <v>12.883324999999999</v>
      </c>
      <c r="G1033" s="2">
        <f t="shared" si="123"/>
        <v>13.206056</v>
      </c>
      <c r="H1033" s="2">
        <f t="shared" si="119"/>
        <v>13.859081499999995</v>
      </c>
      <c r="I1033" s="2">
        <f t="array" ref="I1033">SUMPRODUCT(B1017:B1036, (ROW(B1017:B1036)-ROW(B1017)+1)) / (20*21/2)</f>
        <v>12.666036666666665</v>
      </c>
      <c r="J1033" s="2">
        <f t="shared" si="122"/>
        <v>12.87031665323461</v>
      </c>
      <c r="K1033" s="2">
        <f t="shared" si="124"/>
        <v>13.109496718286634</v>
      </c>
    </row>
    <row r="1034" spans="1:11" ht="13.5" x14ac:dyDescent="0.25">
      <c r="A1034" s="3">
        <f>TITRES_STAT!B1037</f>
        <v>43511</v>
      </c>
      <c r="B1034" s="6">
        <f>TITRES_STAT!D1037</f>
        <v>12.446</v>
      </c>
      <c r="C1034" s="2">
        <f t="shared" si="125"/>
        <v>-0.12199999999999989</v>
      </c>
      <c r="D1034" s="2">
        <f t="shared" si="126"/>
        <v>12.59728</v>
      </c>
      <c r="E1034" s="2">
        <f t="shared" si="120"/>
        <v>12.694929999999999</v>
      </c>
      <c r="F1034" s="2">
        <f t="shared" si="121"/>
        <v>12.846720000000001</v>
      </c>
      <c r="G1034" s="2">
        <f t="shared" si="123"/>
        <v>13.182627999999999</v>
      </c>
      <c r="H1034" s="2">
        <f t="shared" ref="H1034:H1097" si="127">AVERAGE(B835:B1034)</f>
        <v>13.857200499999994</v>
      </c>
      <c r="I1034" s="2">
        <f t="array" ref="I1034">SUMPRODUCT(B1018:B1037, (ROW(B1018:B1037)-ROW(B1018)+1)) / (20*21/2)</f>
        <v>12.611490952380951</v>
      </c>
      <c r="J1034" s="2">
        <f t="shared" si="122"/>
        <v>12.829905543402742</v>
      </c>
      <c r="K1034" s="2">
        <f t="shared" si="124"/>
        <v>13.083477239138137</v>
      </c>
    </row>
    <row r="1035" spans="1:11" ht="13.5" x14ac:dyDescent="0.25">
      <c r="A1035" s="3">
        <f>TITRES_STAT!B1038</f>
        <v>43514</v>
      </c>
      <c r="B1035" s="6">
        <f>TITRES_STAT!D1038</f>
        <v>12.3972</v>
      </c>
      <c r="C1035" s="2">
        <f t="shared" si="125"/>
        <v>-4.8799999999999955E-2</v>
      </c>
      <c r="D1035" s="2">
        <f t="shared" si="126"/>
        <v>12.53872</v>
      </c>
      <c r="E1035" s="2">
        <f t="shared" si="120"/>
        <v>12.651</v>
      </c>
      <c r="F1035" s="2">
        <f t="shared" si="121"/>
        <v>12.807675</v>
      </c>
      <c r="G1035" s="2">
        <f t="shared" si="123"/>
        <v>13.15842</v>
      </c>
      <c r="H1035" s="2">
        <f t="shared" si="127"/>
        <v>13.853909999999994</v>
      </c>
      <c r="I1035" s="2">
        <f t="array" ref="I1035">SUMPRODUCT(B1019:B1038, (ROW(B1019:B1038)-ROW(B1019)+1)) / (20*21/2)</f>
        <v>12.561012380952382</v>
      </c>
      <c r="J1035" s="2">
        <f t="shared" si="122"/>
        <v>12.788695491650099</v>
      </c>
      <c r="K1035" s="2">
        <f t="shared" si="124"/>
        <v>13.056564406230759</v>
      </c>
    </row>
    <row r="1036" spans="1:11" ht="13.5" x14ac:dyDescent="0.25">
      <c r="A1036" s="3">
        <f>TITRES_STAT!B1039</f>
        <v>43515</v>
      </c>
      <c r="B1036" s="6">
        <f>TITRES_STAT!D1039</f>
        <v>12.3972</v>
      </c>
      <c r="C1036" s="2">
        <f t="shared" si="125"/>
        <v>0</v>
      </c>
      <c r="D1036" s="2">
        <f t="shared" si="126"/>
        <v>12.48992</v>
      </c>
      <c r="E1036" s="2">
        <f t="shared" ref="E1036:E1099" si="128">AVERAGE(B1027:B1036)</f>
        <v>12.611949999999998</v>
      </c>
      <c r="F1036" s="2">
        <f t="shared" si="121"/>
        <v>12.77473</v>
      </c>
      <c r="G1036" s="2">
        <f t="shared" si="123"/>
        <v>13.137919999999999</v>
      </c>
      <c r="H1036" s="2">
        <f t="shared" si="127"/>
        <v>13.850665999999995</v>
      </c>
      <c r="I1036" s="2">
        <f t="array" ref="I1036">SUMPRODUCT(B1020:B1039, (ROW(B1020:B1039)-ROW(B1020)+1)) / (20*21/2)</f>
        <v>12.514577619047621</v>
      </c>
      <c r="J1036" s="2">
        <f t="shared" si="122"/>
        <v>12.751410206731041</v>
      </c>
      <c r="K1036" s="2">
        <f t="shared" si="124"/>
        <v>13.030706978535434</v>
      </c>
    </row>
    <row r="1037" spans="1:11" ht="13.5" x14ac:dyDescent="0.25">
      <c r="A1037" s="3">
        <f>TITRES_STAT!B1040</f>
        <v>43516</v>
      </c>
      <c r="B1037" s="6">
        <f>TITRES_STAT!D1040</f>
        <v>12.202</v>
      </c>
      <c r="C1037" s="2">
        <f t="shared" si="125"/>
        <v>-0.19519999999999982</v>
      </c>
      <c r="D1037" s="2">
        <f t="shared" si="126"/>
        <v>12.40208</v>
      </c>
      <c r="E1037" s="2">
        <f t="shared" si="128"/>
        <v>12.553379999999999</v>
      </c>
      <c r="F1037" s="2">
        <f t="shared" si="121"/>
        <v>12.732025</v>
      </c>
      <c r="G1037" s="2">
        <f t="shared" si="123"/>
        <v>13.116445999999998</v>
      </c>
      <c r="H1037" s="2">
        <f t="shared" si="127"/>
        <v>13.846445999999993</v>
      </c>
      <c r="I1037" s="2">
        <f t="array" ref="I1037">SUMPRODUCT(B1021:B1040, (ROW(B1021:B1040)-ROW(B1021)+1)) / (20*21/2)</f>
        <v>12.47221</v>
      </c>
      <c r="J1037" s="2">
        <f t="shared" si="122"/>
        <v>12.699085425137609</v>
      </c>
      <c r="K1037" s="2">
        <f t="shared" si="124"/>
        <v>12.998208665651692</v>
      </c>
    </row>
    <row r="1038" spans="1:11" ht="13.5" x14ac:dyDescent="0.25">
      <c r="A1038" s="3">
        <f>TITRES_STAT!B1041</f>
        <v>43517</v>
      </c>
      <c r="B1038" s="6">
        <f>TITRES_STAT!D1041</f>
        <v>12.202</v>
      </c>
      <c r="C1038" s="2">
        <f t="shared" si="125"/>
        <v>0</v>
      </c>
      <c r="D1038" s="2">
        <f t="shared" si="126"/>
        <v>12.32888</v>
      </c>
      <c r="E1038" s="2">
        <f t="shared" si="128"/>
        <v>12.494809999999998</v>
      </c>
      <c r="F1038" s="2">
        <f t="shared" si="121"/>
        <v>12.689564999999998</v>
      </c>
      <c r="G1038" s="2">
        <f t="shared" si="123"/>
        <v>13.092041999999999</v>
      </c>
      <c r="H1038" s="2">
        <f t="shared" si="127"/>
        <v>13.842225999999993</v>
      </c>
      <c r="I1038" s="2">
        <f t="array" ref="I1038">SUMPRODUCT(B1022:B1041, (ROW(B1022:B1041)-ROW(B1022)+1)) / (20*21/2)</f>
        <v>12.419376190476193</v>
      </c>
      <c r="J1038" s="2">
        <f t="shared" si="122"/>
        <v>12.651743956076885</v>
      </c>
      <c r="K1038" s="2">
        <f t="shared" si="124"/>
        <v>12.966984796410449</v>
      </c>
    </row>
    <row r="1039" spans="1:11" ht="13.5" x14ac:dyDescent="0.25">
      <c r="A1039" s="3">
        <f>TITRES_STAT!B1042</f>
        <v>43518</v>
      </c>
      <c r="B1039" s="6">
        <f>TITRES_STAT!D1042</f>
        <v>12.202</v>
      </c>
      <c r="C1039" s="2">
        <f t="shared" si="125"/>
        <v>0</v>
      </c>
      <c r="D1039" s="2">
        <f t="shared" si="126"/>
        <v>12.28008</v>
      </c>
      <c r="E1039" s="2">
        <f t="shared" si="128"/>
        <v>12.43868</v>
      </c>
      <c r="F1039" s="2">
        <f t="shared" si="121"/>
        <v>12.64686</v>
      </c>
      <c r="G1039" s="2">
        <f t="shared" si="123"/>
        <v>13.064025999999998</v>
      </c>
      <c r="H1039" s="2">
        <f t="shared" si="127"/>
        <v>13.838425499999996</v>
      </c>
      <c r="I1039" s="2">
        <f t="array" ref="I1039">SUMPRODUCT(B1023:B1042, (ROW(B1023:B1042)-ROW(B1023)+1)) / (20*21/2)</f>
        <v>12.384678571428573</v>
      </c>
      <c r="J1039" s="2">
        <f t="shared" si="122"/>
        <v>12.608911198355278</v>
      </c>
      <c r="K1039" s="2">
        <f t="shared" si="124"/>
        <v>12.936985392629646</v>
      </c>
    </row>
    <row r="1040" spans="1:11" ht="13.5" x14ac:dyDescent="0.25">
      <c r="A1040" s="3">
        <f>TITRES_STAT!B1043</f>
        <v>43521</v>
      </c>
      <c r="B1040" s="6">
        <f>TITRES_STAT!D1043</f>
        <v>12.202</v>
      </c>
      <c r="C1040" s="2">
        <f t="shared" si="125"/>
        <v>0</v>
      </c>
      <c r="D1040" s="2">
        <f t="shared" si="126"/>
        <v>12.24104</v>
      </c>
      <c r="E1040" s="2">
        <f t="shared" si="128"/>
        <v>12.38988</v>
      </c>
      <c r="F1040" s="2">
        <f t="shared" si="121"/>
        <v>12.610255</v>
      </c>
      <c r="G1040" s="2">
        <f t="shared" si="123"/>
        <v>13.038645999999998</v>
      </c>
      <c r="H1040" s="2">
        <f t="shared" si="127"/>
        <v>13.833544999999999</v>
      </c>
      <c r="I1040" s="2">
        <f t="array" ref="I1040">SUMPRODUCT(B1024:B1043, (ROW(B1024:B1043)-ROW(B1024)+1)) / (20*21/2)</f>
        <v>12.350676666666667</v>
      </c>
      <c r="J1040" s="2">
        <f t="shared" si="122"/>
        <v>12.570157750892871</v>
      </c>
      <c r="K1040" s="2">
        <f t="shared" si="124"/>
        <v>12.908162436055935</v>
      </c>
    </row>
    <row r="1041" spans="1:11" ht="13.5" x14ac:dyDescent="0.25">
      <c r="A1041" s="3">
        <f>TITRES_STAT!B1044</f>
        <v>43522</v>
      </c>
      <c r="B1041" s="6">
        <f>TITRES_STAT!D1044</f>
        <v>12.0555</v>
      </c>
      <c r="C1041" s="2">
        <f t="shared" si="125"/>
        <v>-0.14649999999999963</v>
      </c>
      <c r="D1041" s="2">
        <f t="shared" si="126"/>
        <v>12.172700000000001</v>
      </c>
      <c r="E1041" s="2">
        <f t="shared" si="128"/>
        <v>12.331309999999998</v>
      </c>
      <c r="F1041" s="2">
        <f t="shared" si="121"/>
        <v>12.566325000000001</v>
      </c>
      <c r="G1041" s="2">
        <f t="shared" si="123"/>
        <v>13.011312</v>
      </c>
      <c r="H1041" s="2">
        <f t="shared" si="127"/>
        <v>13.828419999999999</v>
      </c>
      <c r="I1041" s="2">
        <f t="array" ref="I1041">SUMPRODUCT(B1025:B1044, (ROW(B1025:B1044)-ROW(B1025)+1)) / (20*21/2)</f>
        <v>12.317860476190477</v>
      </c>
      <c r="J1041" s="2">
        <f t="shared" si="122"/>
        <v>12.521142726998313</v>
      </c>
      <c r="K1041" s="2">
        <f t="shared" si="124"/>
        <v>12.874724693465508</v>
      </c>
    </row>
    <row r="1042" spans="1:11" ht="13.5" x14ac:dyDescent="0.25">
      <c r="A1042" s="3">
        <f>TITRES_STAT!B1045</f>
        <v>43523</v>
      </c>
      <c r="B1042" s="6">
        <f>TITRES_STAT!D1045</f>
        <v>12.202</v>
      </c>
      <c r="C1042" s="2">
        <f t="shared" si="125"/>
        <v>0.14649999999999963</v>
      </c>
      <c r="D1042" s="2">
        <f t="shared" si="126"/>
        <v>12.172700000000001</v>
      </c>
      <c r="E1042" s="2">
        <f t="shared" si="128"/>
        <v>12.287389999999998</v>
      </c>
      <c r="F1042" s="2">
        <f t="shared" si="121"/>
        <v>12.529719999999999</v>
      </c>
      <c r="G1042" s="2">
        <f t="shared" si="123"/>
        <v>12.986908000000001</v>
      </c>
      <c r="H1042" s="2">
        <f t="shared" si="127"/>
        <v>13.8242715</v>
      </c>
      <c r="I1042" s="2">
        <f t="array" ref="I1042">SUMPRODUCT(B1026:B1045, (ROW(B1026:B1045)-ROW(B1026)+1)) / (20*21/2)</f>
        <v>12.287573809523808</v>
      </c>
      <c r="J1042" s="2">
        <f t="shared" si="122"/>
        <v>12.490748181569902</v>
      </c>
      <c r="K1042" s="2">
        <f t="shared" si="124"/>
        <v>12.848343332937448</v>
      </c>
    </row>
    <row r="1043" spans="1:11" ht="13.5" x14ac:dyDescent="0.25">
      <c r="A1043" s="3">
        <f>TITRES_STAT!B1046</f>
        <v>43524</v>
      </c>
      <c r="B1043" s="6">
        <f>TITRES_STAT!D1046</f>
        <v>12.172700000000001</v>
      </c>
      <c r="C1043" s="2">
        <f t="shared" si="125"/>
        <v>-2.9299999999999216E-2</v>
      </c>
      <c r="D1043" s="2">
        <f t="shared" si="126"/>
        <v>12.166839999999999</v>
      </c>
      <c r="E1043" s="2">
        <f t="shared" si="128"/>
        <v>12.247859999999999</v>
      </c>
      <c r="F1043" s="2">
        <f t="shared" si="121"/>
        <v>12.492869999999998</v>
      </c>
      <c r="G1043" s="2">
        <f t="shared" si="123"/>
        <v>12.961918000000001</v>
      </c>
      <c r="H1043" s="2">
        <f t="shared" si="127"/>
        <v>13.819756999999999</v>
      </c>
      <c r="I1043" s="2">
        <f t="array" ref="I1043">SUMPRODUCT(B1027:B1046, (ROW(B1027:B1046)-ROW(B1027)+1)) / (20*21/2)</f>
        <v>12.256896666666666</v>
      </c>
      <c r="J1043" s="2">
        <f t="shared" si="122"/>
        <v>12.460457878563245</v>
      </c>
      <c r="K1043" s="2">
        <f t="shared" si="124"/>
        <v>12.82184751595951</v>
      </c>
    </row>
    <row r="1044" spans="1:11" ht="13.5" x14ac:dyDescent="0.25">
      <c r="A1044" s="3">
        <f>TITRES_STAT!B1047</f>
        <v>43525</v>
      </c>
      <c r="B1044" s="6">
        <f>TITRES_STAT!D1047</f>
        <v>12.148300000000001</v>
      </c>
      <c r="C1044" s="2">
        <f t="shared" si="125"/>
        <v>-2.4399999999999977E-2</v>
      </c>
      <c r="D1044" s="2">
        <f t="shared" si="126"/>
        <v>12.156099999999999</v>
      </c>
      <c r="E1044" s="2">
        <f t="shared" si="128"/>
        <v>12.21809</v>
      </c>
      <c r="F1044" s="2">
        <f t="shared" ref="F1044:F1107" si="129">AVERAGE(B1025:B1044)</f>
        <v>12.456509999999998</v>
      </c>
      <c r="G1044" s="2">
        <f t="shared" si="123"/>
        <v>12.936439999999999</v>
      </c>
      <c r="H1044" s="2">
        <f t="shared" si="127"/>
        <v>13.815339999999999</v>
      </c>
      <c r="I1044" s="2">
        <f t="array" ref="I1044">SUMPRODUCT(B1028:B1047, (ROW(B1028:B1047)-ROW(B1028)+1)) / (20*21/2)</f>
        <v>12.220201428571428</v>
      </c>
      <c r="J1044" s="2">
        <f t="shared" si="122"/>
        <v>12.430728556795316</v>
      </c>
      <c r="K1044" s="2">
        <f t="shared" si="124"/>
        <v>12.795433887882666</v>
      </c>
    </row>
    <row r="1045" spans="1:11" ht="13.5" x14ac:dyDescent="0.25">
      <c r="A1045" s="3">
        <f>TITRES_STAT!B1048</f>
        <v>43528</v>
      </c>
      <c r="B1045" s="6">
        <f>TITRES_STAT!D1048</f>
        <v>12.138500000000001</v>
      </c>
      <c r="C1045" s="2">
        <f t="shared" si="125"/>
        <v>-9.800000000000253E-3</v>
      </c>
      <c r="D1045" s="2">
        <f t="shared" si="126"/>
        <v>12.1434</v>
      </c>
      <c r="E1045" s="2">
        <f t="shared" si="128"/>
        <v>12.192220000000001</v>
      </c>
      <c r="F1045" s="2">
        <f t="shared" si="129"/>
        <v>12.421609999999998</v>
      </c>
      <c r="G1045" s="2">
        <f t="shared" si="123"/>
        <v>12.910766000000001</v>
      </c>
      <c r="H1045" s="2">
        <f t="shared" si="127"/>
        <v>13.810751999999997</v>
      </c>
      <c r="I1045" s="2">
        <f t="array" ref="I1045">SUMPRODUCT(B1029:B1048, (ROW(B1029:B1048)-ROW(B1029)+1)) / (20*21/2)</f>
        <v>12.185381428571429</v>
      </c>
      <c r="J1045" s="2">
        <f t="shared" ref="J1045:J1108" si="130">$J$4*B1045+J1044*(1-$J$4)</f>
        <v>12.402897265671953</v>
      </c>
      <c r="K1045" s="2">
        <f t="shared" si="124"/>
        <v>12.769671774632366</v>
      </c>
    </row>
    <row r="1046" spans="1:11" ht="13.5" x14ac:dyDescent="0.25">
      <c r="A1046" s="3">
        <f>TITRES_STAT!B1049</f>
        <v>43529</v>
      </c>
      <c r="B1046" s="6">
        <f>TITRES_STAT!D1049</f>
        <v>12.099500000000001</v>
      </c>
      <c r="C1046" s="2">
        <f t="shared" si="125"/>
        <v>-3.8999999999999702E-2</v>
      </c>
      <c r="D1046" s="2">
        <f t="shared" si="126"/>
        <v>12.152200000000001</v>
      </c>
      <c r="E1046" s="2">
        <f t="shared" si="128"/>
        <v>12.162450000000002</v>
      </c>
      <c r="F1046" s="2">
        <f t="shared" si="129"/>
        <v>12.387199999999998</v>
      </c>
      <c r="G1046" s="2">
        <f t="shared" si="123"/>
        <v>12.885288000000001</v>
      </c>
      <c r="H1046" s="2">
        <f t="shared" si="127"/>
        <v>13.806090999999999</v>
      </c>
      <c r="I1046" s="2">
        <f t="array" ref="I1046">SUMPRODUCT(B1030:B1049, (ROW(B1030:B1049)-ROW(B1030)+1)) / (20*21/2)</f>
        <v>12.154396666666667</v>
      </c>
      <c r="J1046" s="2">
        <f t="shared" si="130"/>
        <v>12.37400228798891</v>
      </c>
      <c r="K1046" s="2">
        <f t="shared" si="124"/>
        <v>12.743390528568352</v>
      </c>
    </row>
    <row r="1047" spans="1:11" ht="13.5" x14ac:dyDescent="0.25">
      <c r="A1047" s="3">
        <f>TITRES_STAT!B1050</f>
        <v>43530</v>
      </c>
      <c r="B1047" s="6">
        <f>TITRES_STAT!D1050</f>
        <v>12.001899999999999</v>
      </c>
      <c r="C1047" s="2">
        <f t="shared" si="125"/>
        <v>-9.7600000000001685E-2</v>
      </c>
      <c r="D1047" s="2">
        <f t="shared" si="126"/>
        <v>12.11218</v>
      </c>
      <c r="E1047" s="2">
        <f t="shared" si="128"/>
        <v>12.142440000000002</v>
      </c>
      <c r="F1047" s="2">
        <f t="shared" si="129"/>
        <v>12.347909999999999</v>
      </c>
      <c r="G1047" s="2">
        <f t="shared" si="123"/>
        <v>12.861764000000001</v>
      </c>
      <c r="H1047" s="2">
        <f t="shared" si="127"/>
        <v>13.800941999999997</v>
      </c>
      <c r="I1047" s="2">
        <f t="array" ref="I1047">SUMPRODUCT(B1031:B1050, (ROW(B1031:B1050)-ROW(B1031)+1)) / (20*21/2)</f>
        <v>12.101569047619051</v>
      </c>
      <c r="J1047" s="2">
        <f t="shared" si="130"/>
        <v>12.338563974847109</v>
      </c>
      <c r="K1047" s="2">
        <f t="shared" si="124"/>
        <v>12.714312468624495</v>
      </c>
    </row>
    <row r="1048" spans="1:11" ht="13.5" x14ac:dyDescent="0.25">
      <c r="A1048" s="3">
        <f>TITRES_STAT!B1051</f>
        <v>43531</v>
      </c>
      <c r="B1048" s="6">
        <f>TITRES_STAT!D1051</f>
        <v>11.9823</v>
      </c>
      <c r="C1048" s="2">
        <f t="shared" si="125"/>
        <v>-1.959999999999873E-2</v>
      </c>
      <c r="D1048" s="2">
        <f t="shared" si="126"/>
        <v>12.0741</v>
      </c>
      <c r="E1048" s="2">
        <f t="shared" si="128"/>
        <v>12.120470000000001</v>
      </c>
      <c r="F1048" s="2">
        <f t="shared" si="129"/>
        <v>12.307639999999999</v>
      </c>
      <c r="G1048" s="2">
        <f t="shared" si="123"/>
        <v>12.833942000000002</v>
      </c>
      <c r="H1048" s="2">
        <f t="shared" si="127"/>
        <v>13.795694999999998</v>
      </c>
      <c r="I1048" s="2">
        <f t="array" ref="I1048">SUMPRODUCT(B1032:B1051, (ROW(B1032:B1051)-ROW(B1032)+1)) / (20*21/2)</f>
        <v>12.053389523809528</v>
      </c>
      <c r="J1048" s="2">
        <f t="shared" si="130"/>
        <v>12.304634072480718</v>
      </c>
      <c r="K1048" s="2">
        <f t="shared" si="124"/>
        <v>12.685606097305888</v>
      </c>
    </row>
    <row r="1049" spans="1:11" ht="13.5" x14ac:dyDescent="0.25">
      <c r="A1049" s="3">
        <f>TITRES_STAT!B1052</f>
        <v>43532</v>
      </c>
      <c r="B1049" s="6">
        <f>TITRES_STAT!D1052</f>
        <v>11.9823</v>
      </c>
      <c r="C1049" s="2">
        <f t="shared" si="125"/>
        <v>0</v>
      </c>
      <c r="D1049" s="2">
        <f t="shared" si="126"/>
        <v>12.040900000000001</v>
      </c>
      <c r="E1049" s="2">
        <f t="shared" si="128"/>
        <v>12.098499999999998</v>
      </c>
      <c r="F1049" s="2">
        <f t="shared" si="129"/>
        <v>12.26859</v>
      </c>
      <c r="G1049" s="2">
        <f t="shared" si="123"/>
        <v>12.80612</v>
      </c>
      <c r="H1049" s="2">
        <f t="shared" si="127"/>
        <v>13.790692</v>
      </c>
      <c r="I1049" s="2">
        <f t="array" ref="I1049">SUMPRODUCT(B1033:B1052, (ROW(B1033:B1052)-ROW(B1033)+1)) / (20*21/2)</f>
        <v>12.009625714285713</v>
      </c>
      <c r="J1049" s="2">
        <f t="shared" si="130"/>
        <v>12.273935589387317</v>
      </c>
      <c r="K1049" s="2">
        <f t="shared" si="124"/>
        <v>12.658025466038991</v>
      </c>
    </row>
    <row r="1050" spans="1:11" ht="13.5" x14ac:dyDescent="0.25">
      <c r="A1050" s="3">
        <f>TITRES_STAT!B1053</f>
        <v>43535</v>
      </c>
      <c r="B1050" s="6">
        <f>TITRES_STAT!D1053</f>
        <v>11.713900000000001</v>
      </c>
      <c r="C1050" s="2">
        <f t="shared" si="125"/>
        <v>-0.26839999999999975</v>
      </c>
      <c r="D1050" s="2">
        <f t="shared" si="126"/>
        <v>11.95598</v>
      </c>
      <c r="E1050" s="2">
        <f t="shared" si="128"/>
        <v>12.049689999999998</v>
      </c>
      <c r="F1050" s="2">
        <f t="shared" si="129"/>
        <v>12.219785</v>
      </c>
      <c r="G1050" s="2">
        <f t="shared" si="123"/>
        <v>12.772930000000001</v>
      </c>
      <c r="H1050" s="2">
        <f t="shared" si="127"/>
        <v>13.784347</v>
      </c>
      <c r="I1050" s="2">
        <f t="array" ref="I1050">SUMPRODUCT(B1034:B1053, (ROW(B1034:B1053)-ROW(B1034)+1)) / (20*21/2)</f>
        <v>11.968877619047618</v>
      </c>
      <c r="J1050" s="2">
        <f t="shared" si="130"/>
        <v>12.220598866588524</v>
      </c>
      <c r="K1050" s="2">
        <f t="shared" si="124"/>
        <v>12.62100093795903</v>
      </c>
    </row>
    <row r="1051" spans="1:11" ht="13.5" x14ac:dyDescent="0.25">
      <c r="A1051" s="3">
        <f>TITRES_STAT!B1054</f>
        <v>43536</v>
      </c>
      <c r="B1051" s="6">
        <f>TITRES_STAT!D1054</f>
        <v>11.713900000000001</v>
      </c>
      <c r="C1051" s="2">
        <f t="shared" si="125"/>
        <v>0</v>
      </c>
      <c r="D1051" s="2">
        <f t="shared" si="126"/>
        <v>11.878860000000001</v>
      </c>
      <c r="E1051" s="2">
        <f t="shared" si="128"/>
        <v>12.015529999999998</v>
      </c>
      <c r="F1051" s="2">
        <f t="shared" si="129"/>
        <v>12.17342</v>
      </c>
      <c r="G1051" s="2">
        <f t="shared" si="123"/>
        <v>12.739739999999999</v>
      </c>
      <c r="H1051" s="2">
        <f t="shared" si="127"/>
        <v>13.778026500000003</v>
      </c>
      <c r="I1051" s="2">
        <f t="array" ref="I1051">SUMPRODUCT(B1035:B1054, (ROW(B1035:B1054)-ROW(B1035)+1)) / (20*21/2)</f>
        <v>11.931342857142857</v>
      </c>
      <c r="J1051" s="2">
        <f t="shared" si="130"/>
        <v>12.172341831675332</v>
      </c>
      <c r="K1051" s="2">
        <f t="shared" si="124"/>
        <v>12.585428352156715</v>
      </c>
    </row>
    <row r="1052" spans="1:11" ht="13.5" x14ac:dyDescent="0.25">
      <c r="A1052" s="3">
        <f>TITRES_STAT!B1055</f>
        <v>43537</v>
      </c>
      <c r="B1052" s="6">
        <f>TITRES_STAT!D1055</f>
        <v>11.713900000000001</v>
      </c>
      <c r="C1052" s="2">
        <f t="shared" si="125"/>
        <v>0</v>
      </c>
      <c r="D1052" s="2">
        <f t="shared" si="126"/>
        <v>11.821260000000001</v>
      </c>
      <c r="E1052" s="2">
        <f t="shared" si="128"/>
        <v>11.966719999999999</v>
      </c>
      <c r="F1052" s="2">
        <f t="shared" si="129"/>
        <v>12.127055</v>
      </c>
      <c r="G1052" s="2">
        <f t="shared" si="123"/>
        <v>12.702645999999998</v>
      </c>
      <c r="H1052" s="2">
        <f t="shared" si="127"/>
        <v>13.771925500000002</v>
      </c>
      <c r="I1052" s="2">
        <f t="array" ref="I1052">SUMPRODUCT(B1036:B1055, (ROW(B1036:B1055)-ROW(B1036)+1)) / (20*21/2)</f>
        <v>11.897410476190474</v>
      </c>
      <c r="J1052" s="2">
        <f t="shared" si="130"/>
        <v>12.12868070484911</v>
      </c>
      <c r="K1052" s="2">
        <f t="shared" si="124"/>
        <v>12.551250769719196</v>
      </c>
    </row>
    <row r="1053" spans="1:11" ht="13.5" x14ac:dyDescent="0.25">
      <c r="A1053" s="3">
        <f>TITRES_STAT!B1056</f>
        <v>43538</v>
      </c>
      <c r="B1053" s="6">
        <f>TITRES_STAT!D1056</f>
        <v>11.699199999999999</v>
      </c>
      <c r="C1053" s="2">
        <f t="shared" si="125"/>
        <v>-1.4700000000001268E-2</v>
      </c>
      <c r="D1053" s="2">
        <f t="shared" si="126"/>
        <v>11.76464</v>
      </c>
      <c r="E1053" s="2">
        <f t="shared" si="128"/>
        <v>11.919369999999999</v>
      </c>
      <c r="F1053" s="2">
        <f t="shared" si="129"/>
        <v>12.083615</v>
      </c>
      <c r="G1053" s="2">
        <f t="shared" si="123"/>
        <v>12.665745999999999</v>
      </c>
      <c r="H1053" s="2">
        <f t="shared" si="127"/>
        <v>13.765751000000002</v>
      </c>
      <c r="I1053" s="2">
        <f t="array" ref="I1053">SUMPRODUCT(B1037:B1056, (ROW(B1037:B1056)-ROW(B1037)+1)) / (20*21/2)</f>
        <v>11.866848095238094</v>
      </c>
      <c r="J1053" s="2">
        <f t="shared" si="130"/>
        <v>12.087777780577767</v>
      </c>
      <c r="K1053" s="2">
        <f t="shared" si="124"/>
        <v>12.517837014043934</v>
      </c>
    </row>
    <row r="1054" spans="1:11" ht="13.5" x14ac:dyDescent="0.25">
      <c r="A1054" s="3">
        <f>TITRES_STAT!B1057</f>
        <v>43539</v>
      </c>
      <c r="B1054" s="6">
        <f>TITRES_STAT!D1057</f>
        <v>11.689500000000001</v>
      </c>
      <c r="C1054" s="2">
        <f t="shared" si="125"/>
        <v>-9.6999999999987097E-3</v>
      </c>
      <c r="D1054" s="2">
        <f t="shared" si="126"/>
        <v>11.70608</v>
      </c>
      <c r="E1054" s="2">
        <f t="shared" si="128"/>
        <v>11.87349</v>
      </c>
      <c r="F1054" s="2">
        <f t="shared" si="129"/>
        <v>12.04579</v>
      </c>
      <c r="G1054" s="2">
        <f t="shared" si="123"/>
        <v>12.629139999999998</v>
      </c>
      <c r="H1054" s="2">
        <f t="shared" si="127"/>
        <v>13.759528000000003</v>
      </c>
      <c r="I1054" s="2">
        <f t="array" ref="I1054">SUMPRODUCT(B1038:B1057, (ROW(B1038:B1057)-ROW(B1038)+1)) / (20*21/2)</f>
        <v>11.839655714285714</v>
      </c>
      <c r="J1054" s="2">
        <f t="shared" si="130"/>
        <v>12.049846563379884</v>
      </c>
      <c r="K1054" s="2">
        <f t="shared" si="124"/>
        <v>12.485353209571624</v>
      </c>
    </row>
    <row r="1055" spans="1:11" ht="13.5" x14ac:dyDescent="0.25">
      <c r="A1055" s="3">
        <f>TITRES_STAT!B1058</f>
        <v>43542</v>
      </c>
      <c r="B1055" s="6">
        <f>TITRES_STAT!D1058</f>
        <v>11.689500000000001</v>
      </c>
      <c r="C1055" s="2">
        <f t="shared" si="125"/>
        <v>0</v>
      </c>
      <c r="D1055" s="2">
        <f t="shared" si="126"/>
        <v>11.701200000000002</v>
      </c>
      <c r="E1055" s="2">
        <f t="shared" si="128"/>
        <v>11.82859</v>
      </c>
      <c r="F1055" s="2">
        <f t="shared" si="129"/>
        <v>12.010405000000002</v>
      </c>
      <c r="G1055" s="2">
        <f t="shared" si="123"/>
        <v>12.593607999999996</v>
      </c>
      <c r="H1055" s="2">
        <f t="shared" si="127"/>
        <v>13.754037</v>
      </c>
      <c r="I1055" s="2">
        <f t="array" ref="I1055">SUMPRODUCT(B1039:B1058, (ROW(B1039:B1058)-ROW(B1039)+1)) / (20*21/2)</f>
        <v>11.814903809523811</v>
      </c>
      <c r="J1055" s="2">
        <f t="shared" si="130"/>
        <v>12.01552784305799</v>
      </c>
      <c r="K1055" s="2">
        <f t="shared" si="124"/>
        <v>12.454143279784502</v>
      </c>
    </row>
    <row r="1056" spans="1:11" ht="13.5" x14ac:dyDescent="0.25">
      <c r="A1056" s="3">
        <f>TITRES_STAT!B1059</f>
        <v>43543</v>
      </c>
      <c r="B1056" s="6">
        <f>TITRES_STAT!D1059</f>
        <v>11.689500000000001</v>
      </c>
      <c r="C1056" s="2">
        <f t="shared" si="125"/>
        <v>0</v>
      </c>
      <c r="D1056" s="2">
        <f t="shared" si="126"/>
        <v>11.696320000000002</v>
      </c>
      <c r="E1056" s="2">
        <f t="shared" si="128"/>
        <v>11.78759</v>
      </c>
      <c r="F1056" s="2">
        <f t="shared" si="129"/>
        <v>11.975020000000002</v>
      </c>
      <c r="G1056" s="2">
        <f t="shared" si="123"/>
        <v>12.558271999999997</v>
      </c>
      <c r="H1056" s="2">
        <f t="shared" si="127"/>
        <v>13.747326000000001</v>
      </c>
      <c r="I1056" s="2">
        <f t="array" ref="I1056">SUMPRODUCT(B1040:B1059, (ROW(B1040:B1059)-ROW(B1040)+1)) / (20*21/2)</f>
        <v>11.822344761904764</v>
      </c>
      <c r="J1056" s="2">
        <f t="shared" si="130"/>
        <v>11.984477572290563</v>
      </c>
      <c r="K1056" s="2">
        <f t="shared" si="124"/>
        <v>12.424157268812561</v>
      </c>
    </row>
    <row r="1057" spans="1:11" ht="13.5" x14ac:dyDescent="0.25">
      <c r="A1057" s="3">
        <f>TITRES_STAT!B1060</f>
        <v>43545</v>
      </c>
      <c r="B1057" s="6">
        <f>TITRES_STAT!D1060</f>
        <v>11.689500000000001</v>
      </c>
      <c r="C1057" s="2">
        <f t="shared" si="125"/>
        <v>0</v>
      </c>
      <c r="D1057" s="2">
        <f t="shared" si="126"/>
        <v>11.691440000000002</v>
      </c>
      <c r="E1057" s="2">
        <f t="shared" si="128"/>
        <v>11.756349999999999</v>
      </c>
      <c r="F1057" s="2">
        <f t="shared" si="129"/>
        <v>11.949395000000003</v>
      </c>
      <c r="G1057" s="2">
        <f t="shared" si="123"/>
        <v>12.523813999999994</v>
      </c>
      <c r="H1057" s="2">
        <f t="shared" si="127"/>
        <v>13.740614999999998</v>
      </c>
      <c r="I1057" s="2">
        <f t="array" ref="I1057">SUMPRODUCT(B1041:B1060, (ROW(B1041:B1060)-ROW(B1041)+1)) / (20*21/2)</f>
        <v>11.840033809523812</v>
      </c>
      <c r="J1057" s="2">
        <f t="shared" si="130"/>
        <v>11.956384470167652</v>
      </c>
      <c r="K1057" s="2">
        <f t="shared" si="124"/>
        <v>12.39534717983952</v>
      </c>
    </row>
    <row r="1058" spans="1:11" ht="13.5" x14ac:dyDescent="0.25">
      <c r="A1058" s="3">
        <f>TITRES_STAT!B1061</f>
        <v>43546</v>
      </c>
      <c r="B1058" s="6">
        <f>TITRES_STAT!D1061</f>
        <v>11.689500000000001</v>
      </c>
      <c r="C1058" s="2">
        <f t="shared" si="125"/>
        <v>0</v>
      </c>
      <c r="D1058" s="2">
        <f t="shared" si="126"/>
        <v>11.689500000000001</v>
      </c>
      <c r="E1058" s="2">
        <f t="shared" si="128"/>
        <v>11.727069999999998</v>
      </c>
      <c r="F1058" s="2">
        <f t="shared" si="129"/>
        <v>11.923770000000001</v>
      </c>
      <c r="G1058" s="2">
        <f t="shared" si="123"/>
        <v>12.489159999999995</v>
      </c>
      <c r="H1058" s="2">
        <f t="shared" si="127"/>
        <v>13.733904000000001</v>
      </c>
      <c r="I1058" s="2">
        <f t="array" ref="I1058">SUMPRODUCT(B1042:B1061, (ROW(B1042:B1061)-ROW(B1042)+1)) / (20*21/2)</f>
        <v>11.85867761904762</v>
      </c>
      <c r="J1058" s="2">
        <f t="shared" si="130"/>
        <v>11.930966901580257</v>
      </c>
      <c r="K1058" s="2">
        <f t="shared" si="124"/>
        <v>12.367666898277186</v>
      </c>
    </row>
    <row r="1059" spans="1:11" ht="13.5" x14ac:dyDescent="0.25">
      <c r="A1059" s="3">
        <f>TITRES_STAT!B1062</f>
        <v>43549</v>
      </c>
      <c r="B1059" s="6">
        <f>TITRES_STAT!D1062</f>
        <v>12.001899999999999</v>
      </c>
      <c r="C1059" s="2">
        <f t="shared" si="125"/>
        <v>0.31239999999999846</v>
      </c>
      <c r="D1059" s="2">
        <f t="shared" si="126"/>
        <v>11.75198</v>
      </c>
      <c r="E1059" s="2">
        <f t="shared" si="128"/>
        <v>11.729029999999998</v>
      </c>
      <c r="F1059" s="2">
        <f t="shared" si="129"/>
        <v>11.913765000000001</v>
      </c>
      <c r="G1059" s="2">
        <f t="shared" si="123"/>
        <v>12.461729999999996</v>
      </c>
      <c r="H1059" s="2">
        <f t="shared" si="127"/>
        <v>13.728023</v>
      </c>
      <c r="I1059" s="2">
        <f t="array" ref="I1059">SUMPRODUCT(B1043:B1062, (ROW(B1043:B1062)-ROW(B1043)+1)) / (20*21/2)</f>
        <v>11.877088571428571</v>
      </c>
      <c r="J1059" s="2">
        <f t="shared" si="130"/>
        <v>11.93772243476309</v>
      </c>
      <c r="K1059" s="2">
        <f t="shared" si="124"/>
        <v>12.353323098344747</v>
      </c>
    </row>
    <row r="1060" spans="1:11" ht="13.5" x14ac:dyDescent="0.25">
      <c r="A1060" s="3">
        <f>TITRES_STAT!B1063</f>
        <v>43550</v>
      </c>
      <c r="B1060" s="6">
        <f>TITRES_STAT!D1063</f>
        <v>12.099500000000001</v>
      </c>
      <c r="C1060" s="2">
        <f t="shared" si="125"/>
        <v>9.7600000000001685E-2</v>
      </c>
      <c r="D1060" s="2">
        <f t="shared" si="126"/>
        <v>11.83398</v>
      </c>
      <c r="E1060" s="2">
        <f t="shared" si="128"/>
        <v>11.767590000000002</v>
      </c>
      <c r="F1060" s="2">
        <f t="shared" si="129"/>
        <v>11.908640000000002</v>
      </c>
      <c r="G1060" s="2">
        <f t="shared" si="123"/>
        <v>12.436251999999998</v>
      </c>
      <c r="H1060" s="2">
        <f t="shared" si="127"/>
        <v>13.722630000000002</v>
      </c>
      <c r="I1060" s="2">
        <f t="array" ref="I1060">SUMPRODUCT(B1044:B1063, (ROW(B1044:B1063)-ROW(B1044)+1)) / (20*21/2)</f>
        <v>11.895964285714287</v>
      </c>
      <c r="J1060" s="2">
        <f t="shared" si="130"/>
        <v>11.95312982192851</v>
      </c>
      <c r="K1060" s="2">
        <f t="shared" si="124"/>
        <v>12.343369251350836</v>
      </c>
    </row>
    <row r="1061" spans="1:11" ht="13.5" x14ac:dyDescent="0.25">
      <c r="A1061" s="3">
        <f>TITRES_STAT!B1064</f>
        <v>43551</v>
      </c>
      <c r="B1061" s="6">
        <f>TITRES_STAT!D1064</f>
        <v>12.1044</v>
      </c>
      <c r="C1061" s="2">
        <f t="shared" si="125"/>
        <v>4.8999999999992383E-3</v>
      </c>
      <c r="D1061" s="2">
        <f t="shared" si="126"/>
        <v>11.91696</v>
      </c>
      <c r="E1061" s="2">
        <f t="shared" si="128"/>
        <v>11.806640000000002</v>
      </c>
      <c r="F1061" s="2">
        <f t="shared" si="129"/>
        <v>11.911085000000002</v>
      </c>
      <c r="G1061" s="2">
        <f t="shared" si="123"/>
        <v>12.410871999999999</v>
      </c>
      <c r="H1061" s="2">
        <f t="shared" si="127"/>
        <v>13.717261500000001</v>
      </c>
      <c r="I1061" s="2">
        <f t="array" ref="I1061">SUMPRODUCT(B1045:B1064, (ROW(B1045:B1064)-ROW(B1045)+1)) / (20*21/2)</f>
        <v>11.91516523809524</v>
      </c>
      <c r="J1061" s="2">
        <f t="shared" si="130"/>
        <v>11.967536505554367</v>
      </c>
      <c r="K1061" s="2">
        <f t="shared" si="124"/>
        <v>12.333997908160608</v>
      </c>
    </row>
    <row r="1062" spans="1:11" ht="13.5" x14ac:dyDescent="0.25">
      <c r="A1062" s="3">
        <f>TITRES_STAT!B1065</f>
        <v>43552</v>
      </c>
      <c r="B1062" s="6">
        <f>TITRES_STAT!D1065</f>
        <v>12.1044</v>
      </c>
      <c r="C1062" s="2">
        <f t="shared" si="125"/>
        <v>0</v>
      </c>
      <c r="D1062" s="2">
        <f t="shared" si="126"/>
        <v>11.999939999999999</v>
      </c>
      <c r="E1062" s="2">
        <f t="shared" si="128"/>
        <v>11.845690000000001</v>
      </c>
      <c r="F1062" s="2">
        <f t="shared" si="129"/>
        <v>11.906205000000002</v>
      </c>
      <c r="G1062" s="2">
        <f t="shared" si="123"/>
        <v>12.385491999999999</v>
      </c>
      <c r="H1062" s="2">
        <f t="shared" si="127"/>
        <v>13.709916000000003</v>
      </c>
      <c r="I1062" s="2">
        <f t="array" ref="I1062">SUMPRODUCT(B1046:B1065, (ROW(B1046:B1065)-ROW(B1046)+1)) / (20*21/2)</f>
        <v>11.925270476190475</v>
      </c>
      <c r="J1062" s="2">
        <f t="shared" si="130"/>
        <v>11.980571124072998</v>
      </c>
      <c r="K1062" s="2">
        <f t="shared" si="124"/>
        <v>12.324994068624898</v>
      </c>
    </row>
    <row r="1063" spans="1:11" ht="13.5" x14ac:dyDescent="0.25">
      <c r="A1063" s="3">
        <f>TITRES_STAT!B1066</f>
        <v>43553</v>
      </c>
      <c r="B1063" s="6">
        <f>TITRES_STAT!D1066</f>
        <v>12.1044</v>
      </c>
      <c r="C1063" s="2">
        <f t="shared" si="125"/>
        <v>0</v>
      </c>
      <c r="D1063" s="2">
        <f t="shared" si="126"/>
        <v>12.082919999999998</v>
      </c>
      <c r="E1063" s="2">
        <f t="shared" si="128"/>
        <v>11.88621</v>
      </c>
      <c r="F1063" s="2">
        <f t="shared" si="129"/>
        <v>11.902790000000001</v>
      </c>
      <c r="G1063" s="2">
        <f t="shared" si="123"/>
        <v>12.364018000000003</v>
      </c>
      <c r="H1063" s="2">
        <f t="shared" si="127"/>
        <v>13.700887000000002</v>
      </c>
      <c r="I1063" s="2">
        <f t="array" ref="I1063">SUMPRODUCT(B1047:B1066, (ROW(B1047:B1066)-ROW(B1047)+1)) / (20*21/2)</f>
        <v>11.931355714285713</v>
      </c>
      <c r="J1063" s="2">
        <f t="shared" si="130"/>
        <v>11.99236435035176</v>
      </c>
      <c r="K1063" s="2">
        <f t="shared" si="124"/>
        <v>12.316343320835687</v>
      </c>
    </row>
    <row r="1064" spans="1:11" ht="13.5" x14ac:dyDescent="0.25">
      <c r="A1064" s="3">
        <f>TITRES_STAT!B1067</f>
        <v>43556</v>
      </c>
      <c r="B1064" s="6">
        <f>TITRES_STAT!D1067</f>
        <v>12.1044</v>
      </c>
      <c r="C1064" s="2">
        <f t="shared" si="125"/>
        <v>0</v>
      </c>
      <c r="D1064" s="2">
        <f t="shared" si="126"/>
        <v>12.10342</v>
      </c>
      <c r="E1064" s="2">
        <f t="shared" si="128"/>
        <v>11.9277</v>
      </c>
      <c r="F1064" s="2">
        <f t="shared" si="129"/>
        <v>11.900595000000001</v>
      </c>
      <c r="G1064" s="2">
        <f t="shared" si="123"/>
        <v>12.342544000000006</v>
      </c>
      <c r="H1064" s="2">
        <f t="shared" si="127"/>
        <v>13.692102000000004</v>
      </c>
      <c r="I1064" s="2">
        <f t="array" ref="I1064">SUMPRODUCT(B1048:B1067, (ROW(B1048:B1067)-ROW(B1048)+1)) / (20*21/2)</f>
        <v>11.938115238095238</v>
      </c>
      <c r="J1064" s="2">
        <f t="shared" si="130"/>
        <v>12.00303441222302</v>
      </c>
      <c r="K1064" s="2">
        <f t="shared" si="124"/>
        <v>12.308031818057817</v>
      </c>
    </row>
    <row r="1065" spans="1:11" ht="13.5" x14ac:dyDescent="0.25">
      <c r="A1065" s="3">
        <f>TITRES_STAT!B1068</f>
        <v>43557</v>
      </c>
      <c r="B1065" s="6">
        <f>TITRES_STAT!D1068</f>
        <v>12.0067</v>
      </c>
      <c r="C1065" s="2">
        <f t="shared" si="125"/>
        <v>-9.7699999999999676E-2</v>
      </c>
      <c r="D1065" s="2">
        <f t="shared" si="126"/>
        <v>12.084860000000001</v>
      </c>
      <c r="E1065" s="2">
        <f t="shared" si="128"/>
        <v>11.959419999999998</v>
      </c>
      <c r="F1065" s="2">
        <f t="shared" si="129"/>
        <v>11.894005000000002</v>
      </c>
      <c r="G1065" s="2">
        <f t="shared" si="123"/>
        <v>12.319116000000006</v>
      </c>
      <c r="H1065" s="2">
        <f t="shared" si="127"/>
        <v>13.682584500000004</v>
      </c>
      <c r="I1065" s="2">
        <f t="array" ref="I1065">SUMPRODUCT(B1049:B1068, (ROW(B1049:B1068)-ROW(B1049)+1)) / (20*21/2)</f>
        <v>11.945084285714284</v>
      </c>
      <c r="J1065" s="2">
        <f t="shared" si="130"/>
        <v>12.003383515820827</v>
      </c>
      <c r="K1065" s="2">
        <f t="shared" si="124"/>
        <v>12.296214884016335</v>
      </c>
    </row>
    <row r="1066" spans="1:11" ht="13.5" x14ac:dyDescent="0.25">
      <c r="A1066" s="3">
        <f>TITRES_STAT!B1069</f>
        <v>43558</v>
      </c>
      <c r="B1066" s="6">
        <f>TITRES_STAT!D1069</f>
        <v>11.9579</v>
      </c>
      <c r="C1066" s="2">
        <f t="shared" si="125"/>
        <v>-4.8799999999999955E-2</v>
      </c>
      <c r="D1066" s="2">
        <f t="shared" si="126"/>
        <v>12.055560000000002</v>
      </c>
      <c r="E1066" s="2">
        <f t="shared" si="128"/>
        <v>11.986259999999998</v>
      </c>
      <c r="F1066" s="2">
        <f t="shared" si="129"/>
        <v>11.886925000000002</v>
      </c>
      <c r="G1066" s="2">
        <f t="shared" si="123"/>
        <v>12.297152000000008</v>
      </c>
      <c r="H1066" s="2">
        <f t="shared" si="127"/>
        <v>13.671602500000004</v>
      </c>
      <c r="I1066" s="2">
        <f t="array" ref="I1066">SUMPRODUCT(B1050:B1069, (ROW(B1050:B1069)-ROW(B1050)+1)) / (20*21/2)</f>
        <v>11.952169523809523</v>
      </c>
      <c r="J1066" s="2">
        <f t="shared" si="130"/>
        <v>11.99905175240932</v>
      </c>
      <c r="K1066" s="2">
        <f t="shared" si="124"/>
        <v>12.282947633662754</v>
      </c>
    </row>
    <row r="1067" spans="1:11" ht="13.5" x14ac:dyDescent="0.25">
      <c r="A1067" s="3">
        <f>TITRES_STAT!B1070</f>
        <v>43559</v>
      </c>
      <c r="B1067" s="6">
        <f>TITRES_STAT!D1070</f>
        <v>11.9579</v>
      </c>
      <c r="C1067" s="2">
        <f t="shared" si="125"/>
        <v>0</v>
      </c>
      <c r="D1067" s="2">
        <f t="shared" si="126"/>
        <v>12.026260000000001</v>
      </c>
      <c r="E1067" s="2">
        <f t="shared" si="128"/>
        <v>12.013099999999998</v>
      </c>
      <c r="F1067" s="2">
        <f t="shared" si="129"/>
        <v>11.884725</v>
      </c>
      <c r="G1067" s="2">
        <f t="shared" si="123"/>
        <v>12.275188000000009</v>
      </c>
      <c r="H1067" s="2">
        <f t="shared" si="127"/>
        <v>13.660132500000005</v>
      </c>
      <c r="I1067" s="2">
        <f t="array" ref="I1067">SUMPRODUCT(B1051:B1070, (ROW(B1051:B1070)-ROW(B1051)+1)) / (20*21/2)</f>
        <v>11.958904285714286</v>
      </c>
      <c r="J1067" s="2">
        <f t="shared" si="130"/>
        <v>11.995132537894147</v>
      </c>
      <c r="K1067" s="2">
        <f t="shared" si="124"/>
        <v>12.270200667636765</v>
      </c>
    </row>
    <row r="1068" spans="1:11" ht="13.5" x14ac:dyDescent="0.25">
      <c r="A1068" s="3">
        <f>TITRES_STAT!B1071</f>
        <v>43560</v>
      </c>
      <c r="B1068" s="6">
        <f>TITRES_STAT!D1071</f>
        <v>11.9579</v>
      </c>
      <c r="C1068" s="2">
        <f t="shared" si="125"/>
        <v>0</v>
      </c>
      <c r="D1068" s="2">
        <f t="shared" si="126"/>
        <v>11.996960000000001</v>
      </c>
      <c r="E1068" s="2">
        <f t="shared" si="128"/>
        <v>12.039939999999998</v>
      </c>
      <c r="F1068" s="2">
        <f t="shared" si="129"/>
        <v>11.883504999999998</v>
      </c>
      <c r="G1068" s="2">
        <f t="shared" si="123"/>
        <v>12.253322000000008</v>
      </c>
      <c r="H1068" s="2">
        <f t="shared" si="127"/>
        <v>13.646710000000002</v>
      </c>
      <c r="I1068" s="2">
        <f t="array" ref="I1068">SUMPRODUCT(B1052:B1071, (ROW(B1052:B1071)-ROW(B1052)+1)) / (20*21/2)</f>
        <v>11.964500476190475</v>
      </c>
      <c r="J1068" s="2">
        <f t="shared" si="130"/>
        <v>11.991586581904228</v>
      </c>
      <c r="K1068" s="2">
        <f t="shared" si="124"/>
        <v>12.257953582631401</v>
      </c>
    </row>
    <row r="1069" spans="1:11" ht="13.5" x14ac:dyDescent="0.25">
      <c r="A1069" s="3">
        <f>TITRES_STAT!B1072</f>
        <v>43563</v>
      </c>
      <c r="B1069" s="6">
        <f>TITRES_STAT!D1072</f>
        <v>11.9579</v>
      </c>
      <c r="C1069" s="2">
        <f t="shared" si="125"/>
        <v>0</v>
      </c>
      <c r="D1069" s="2">
        <f t="shared" si="126"/>
        <v>11.96766</v>
      </c>
      <c r="E1069" s="2">
        <f t="shared" si="128"/>
        <v>12.035539999999997</v>
      </c>
      <c r="F1069" s="2">
        <f t="shared" si="129"/>
        <v>11.882284999999998</v>
      </c>
      <c r="G1069" s="2">
        <f t="shared" si="123"/>
        <v>12.231358000000007</v>
      </c>
      <c r="H1069" s="2">
        <f t="shared" si="127"/>
        <v>13.6313355</v>
      </c>
      <c r="I1069" s="2">
        <f t="array" ref="I1069">SUMPRODUCT(B1053:B1072, (ROW(B1053:B1072)-ROW(B1053)+1)) / (20*21/2)</f>
        <v>11.960129523809526</v>
      </c>
      <c r="J1069" s="2">
        <f t="shared" si="130"/>
        <v>11.988378336008587</v>
      </c>
      <c r="K1069" s="2">
        <f t="shared" si="124"/>
        <v>12.246186775469386</v>
      </c>
    </row>
    <row r="1070" spans="1:11" ht="13.5" x14ac:dyDescent="0.25">
      <c r="A1070" s="3">
        <f>TITRES_STAT!B1073</f>
        <v>43565</v>
      </c>
      <c r="B1070" s="6">
        <f>TITRES_STAT!D1073</f>
        <v>11.952999999999999</v>
      </c>
      <c r="C1070" s="2">
        <f t="shared" si="125"/>
        <v>-4.9000000000010147E-3</v>
      </c>
      <c r="D1070" s="2">
        <f t="shared" si="126"/>
        <v>11.95692</v>
      </c>
      <c r="E1070" s="2">
        <f t="shared" si="128"/>
        <v>12.020889999999998</v>
      </c>
      <c r="F1070" s="2">
        <f t="shared" si="129"/>
        <v>11.89424</v>
      </c>
      <c r="G1070" s="2">
        <f t="shared" si="123"/>
        <v>12.211736000000005</v>
      </c>
      <c r="H1070" s="2">
        <f t="shared" si="127"/>
        <v>13.615448500000003</v>
      </c>
      <c r="I1070" s="2">
        <f t="array" ref="I1070">SUMPRODUCT(B1054:B1073, (ROW(B1054:B1073)-ROW(B1054)+1)) / (20*21/2)</f>
        <v>11.964356666666665</v>
      </c>
      <c r="J1070" s="2">
        <f t="shared" si="130"/>
        <v>11.985008970674436</v>
      </c>
      <c r="K1070" s="2">
        <f t="shared" si="124"/>
        <v>12.234689254862744</v>
      </c>
    </row>
    <row r="1071" spans="1:11" ht="13.5" x14ac:dyDescent="0.25">
      <c r="A1071" s="3">
        <f>TITRES_STAT!B1074</f>
        <v>43566</v>
      </c>
      <c r="B1071" s="6">
        <f>TITRES_STAT!D1074</f>
        <v>11.952999999999999</v>
      </c>
      <c r="C1071" s="2">
        <f t="shared" si="125"/>
        <v>0</v>
      </c>
      <c r="D1071" s="2">
        <f t="shared" si="126"/>
        <v>11.955940000000002</v>
      </c>
      <c r="E1071" s="2">
        <f t="shared" si="128"/>
        <v>12.005750000000001</v>
      </c>
      <c r="F1071" s="2">
        <f t="shared" si="129"/>
        <v>11.906195</v>
      </c>
      <c r="G1071" s="2">
        <f t="shared" si="123"/>
        <v>12.192114000000004</v>
      </c>
      <c r="H1071" s="2">
        <f t="shared" si="127"/>
        <v>13.599561500000004</v>
      </c>
      <c r="I1071" s="2">
        <f t="array" ref="I1071">SUMPRODUCT(B1055:B1074, (ROW(B1055:B1074)-ROW(B1055)+1)) / (20*21/2)</f>
        <v>11.990132857142857</v>
      </c>
      <c r="J1071" s="2">
        <f t="shared" si="130"/>
        <v>11.981960497276871</v>
      </c>
      <c r="K1071" s="2">
        <f t="shared" si="124"/>
        <v>12.223642617417147</v>
      </c>
    </row>
    <row r="1072" spans="1:11" ht="13.5" x14ac:dyDescent="0.25">
      <c r="A1072" s="3">
        <f>TITRES_STAT!B1075</f>
        <v>43567</v>
      </c>
      <c r="B1072" s="6">
        <f>TITRES_STAT!D1075</f>
        <v>11.860300000000001</v>
      </c>
      <c r="C1072" s="2">
        <f t="shared" si="125"/>
        <v>-9.2699999999998894E-2</v>
      </c>
      <c r="D1072" s="2">
        <f t="shared" si="126"/>
        <v>11.93642</v>
      </c>
      <c r="E1072" s="2">
        <f t="shared" si="128"/>
        <v>11.981339999999999</v>
      </c>
      <c r="F1072" s="2">
        <f t="shared" si="129"/>
        <v>11.913515</v>
      </c>
      <c r="G1072" s="2">
        <f t="shared" si="123"/>
        <v>12.170638000000002</v>
      </c>
      <c r="H1072" s="2">
        <f t="shared" si="127"/>
        <v>13.583211000000006</v>
      </c>
      <c r="I1072" s="2">
        <f t="array" ref="I1072">SUMPRODUCT(B1056:B1075, (ROW(B1056:B1075)-ROW(B1056)+1)) / (20*21/2)</f>
        <v>12.013491904761903</v>
      </c>
      <c r="J1072" s="2">
        <f t="shared" si="130"/>
        <v>11.970373783250503</v>
      </c>
      <c r="K1072" s="2">
        <f t="shared" si="124"/>
        <v>12.209393887322358</v>
      </c>
    </row>
    <row r="1073" spans="1:11" ht="13.5" x14ac:dyDescent="0.25">
      <c r="A1073" s="3">
        <f>TITRES_STAT!B1076</f>
        <v>43570</v>
      </c>
      <c r="B1073" s="6">
        <f>TITRES_STAT!D1076</f>
        <v>11.9579</v>
      </c>
      <c r="C1073" s="2">
        <f t="shared" si="125"/>
        <v>9.7599999999999909E-2</v>
      </c>
      <c r="D1073" s="2">
        <f t="shared" si="126"/>
        <v>11.936420000000002</v>
      </c>
      <c r="E1073" s="2">
        <f t="shared" si="128"/>
        <v>11.96669</v>
      </c>
      <c r="F1073" s="2">
        <f t="shared" si="129"/>
        <v>11.926449999999999</v>
      </c>
      <c r="G1073" s="2">
        <f t="shared" si="123"/>
        <v>12.151602</v>
      </c>
      <c r="H1073" s="2">
        <f t="shared" si="127"/>
        <v>13.567348500000005</v>
      </c>
      <c r="I1073" s="2">
        <f t="array" ref="I1073">SUMPRODUCT(B1057:B1076, (ROW(B1057:B1076)-ROW(B1057)+1)) / (20*21/2)</f>
        <v>12.065110000000002</v>
      </c>
      <c r="J1073" s="2">
        <f t="shared" si="130"/>
        <v>11.969185803893312</v>
      </c>
      <c r="K1073" s="2">
        <f t="shared" si="124"/>
        <v>12.199531381937168</v>
      </c>
    </row>
    <row r="1074" spans="1:11" ht="13.5" x14ac:dyDescent="0.25">
      <c r="A1074" s="3">
        <f>TITRES_STAT!B1077</f>
        <v>43571</v>
      </c>
      <c r="B1074" s="6">
        <f>TITRES_STAT!D1077</f>
        <v>12.197100000000001</v>
      </c>
      <c r="C1074" s="2">
        <f t="shared" si="125"/>
        <v>0.2392000000000003</v>
      </c>
      <c r="D1074" s="2">
        <f t="shared" si="126"/>
        <v>11.984260000000001</v>
      </c>
      <c r="E1074" s="2">
        <f t="shared" si="128"/>
        <v>11.975960000000001</v>
      </c>
      <c r="F1074" s="2">
        <f t="shared" si="129"/>
        <v>11.951829999999999</v>
      </c>
      <c r="G1074" s="2">
        <f t="shared" ref="G1074:G1137" si="131">AVERAGE(B1025:B1074)</f>
        <v>12.138033999999999</v>
      </c>
      <c r="H1074" s="2">
        <f t="shared" si="127"/>
        <v>13.552682000000006</v>
      </c>
      <c r="I1074" s="2">
        <f t="array" ref="I1074">SUMPRODUCT(B1058:B1077, (ROW(B1058:B1077)-ROW(B1058)+1)) / (20*21/2)</f>
        <v>12.112777142857141</v>
      </c>
      <c r="J1074" s="2">
        <f t="shared" si="130"/>
        <v>11.990891917808234</v>
      </c>
      <c r="K1074" s="2">
        <f t="shared" si="124"/>
        <v>12.199436033625906</v>
      </c>
    </row>
    <row r="1075" spans="1:11" ht="13.5" x14ac:dyDescent="0.25">
      <c r="A1075" s="3">
        <f>TITRES_STAT!B1078</f>
        <v>43572</v>
      </c>
      <c r="B1075" s="6">
        <f>TITRES_STAT!D1078</f>
        <v>12.197100000000001</v>
      </c>
      <c r="C1075" s="2">
        <f t="shared" si="125"/>
        <v>0</v>
      </c>
      <c r="D1075" s="2">
        <f t="shared" si="126"/>
        <v>12.03308</v>
      </c>
      <c r="E1075" s="2">
        <f t="shared" si="128"/>
        <v>11.995000000000001</v>
      </c>
      <c r="F1075" s="2">
        <f t="shared" si="129"/>
        <v>11.977209999999999</v>
      </c>
      <c r="G1075" s="2">
        <f t="shared" si="131"/>
        <v>12.125245999999999</v>
      </c>
      <c r="H1075" s="2">
        <f t="shared" si="127"/>
        <v>13.539235500000007</v>
      </c>
      <c r="I1075" s="2">
        <f t="array" ref="I1075">SUMPRODUCT(B1059:B1078, (ROW(B1059:B1078)-ROW(B1059)+1)) / (20*21/2)</f>
        <v>12.156026666666666</v>
      </c>
      <c r="J1075" s="2">
        <f t="shared" si="130"/>
        <v>12.010530782778879</v>
      </c>
      <c r="K1075" s="2">
        <f t="shared" ref="K1075:K1138" si="132">$K$4*B1075+(1-$K$4)*K1074</f>
        <v>12.199344424464106</v>
      </c>
    </row>
    <row r="1076" spans="1:11" ht="13.5" x14ac:dyDescent="0.25">
      <c r="A1076" s="3">
        <f>TITRES_STAT!B1079</f>
        <v>43573</v>
      </c>
      <c r="B1076" s="6">
        <f>TITRES_STAT!D1079</f>
        <v>12.5192</v>
      </c>
      <c r="C1076" s="2">
        <f t="shared" si="125"/>
        <v>0.32209999999999894</v>
      </c>
      <c r="D1076" s="2">
        <f t="shared" si="126"/>
        <v>12.146319999999999</v>
      </c>
      <c r="E1076" s="2">
        <f t="shared" si="128"/>
        <v>12.051130000000001</v>
      </c>
      <c r="F1076" s="2">
        <f t="shared" si="129"/>
        <v>12.018694999999999</v>
      </c>
      <c r="G1076" s="2">
        <f t="shared" si="131"/>
        <v>12.119876</v>
      </c>
      <c r="H1076" s="2">
        <f t="shared" si="127"/>
        <v>13.528619500000007</v>
      </c>
      <c r="I1076" s="2">
        <f t="array" ref="I1076">SUMPRODUCT(B1060:B1079, (ROW(B1060:B1079)-ROW(B1060)+1)) / (20*21/2)</f>
        <v>12.195348571428569</v>
      </c>
      <c r="J1076" s="2">
        <f t="shared" si="130"/>
        <v>12.058975470133271</v>
      </c>
      <c r="K1076" s="2">
        <f t="shared" si="132"/>
        <v>12.211887780367475</v>
      </c>
    </row>
    <row r="1077" spans="1:11" ht="13.5" x14ac:dyDescent="0.25">
      <c r="A1077" s="3">
        <f>TITRES_STAT!B1080</f>
        <v>43574</v>
      </c>
      <c r="B1077" s="6">
        <f>TITRES_STAT!D1080</f>
        <v>12.5192</v>
      </c>
      <c r="C1077" s="2">
        <f t="shared" si="125"/>
        <v>0</v>
      </c>
      <c r="D1077" s="2">
        <f t="shared" si="126"/>
        <v>12.278099999999998</v>
      </c>
      <c r="E1077" s="2">
        <f t="shared" si="128"/>
        <v>12.10726</v>
      </c>
      <c r="F1077" s="2">
        <f t="shared" si="129"/>
        <v>12.060180000000001</v>
      </c>
      <c r="G1077" s="2">
        <f t="shared" si="131"/>
        <v>12.114505999999999</v>
      </c>
      <c r="H1077" s="2">
        <f t="shared" si="127"/>
        <v>13.518003500000004</v>
      </c>
      <c r="I1077" s="2">
        <f t="array" ref="I1077">SUMPRODUCT(B1061:B1080, (ROW(B1061:B1080)-ROW(B1061)+1)) / (20*21/2)</f>
        <v>12.225725714285714</v>
      </c>
      <c r="J1077" s="2">
        <f t="shared" si="130"/>
        <v>12.102806377739626</v>
      </c>
      <c r="K1077" s="2">
        <f t="shared" si="132"/>
        <v>12.223939239960908</v>
      </c>
    </row>
    <row r="1078" spans="1:11" ht="13.5" x14ac:dyDescent="0.25">
      <c r="A1078" s="3">
        <f>TITRES_STAT!B1081</f>
        <v>43577</v>
      </c>
      <c r="B1078" s="6">
        <f>TITRES_STAT!D1081</f>
        <v>12.5143</v>
      </c>
      <c r="C1078" s="2">
        <f t="shared" si="125"/>
        <v>-4.8999999999992383E-3</v>
      </c>
      <c r="D1078" s="2">
        <f t="shared" si="126"/>
        <v>12.389379999999999</v>
      </c>
      <c r="E1078" s="2">
        <f t="shared" si="128"/>
        <v>12.162900000000002</v>
      </c>
      <c r="F1078" s="2">
        <f t="shared" si="129"/>
        <v>12.101420000000001</v>
      </c>
      <c r="G1078" s="2">
        <f t="shared" si="131"/>
        <v>12.109038</v>
      </c>
      <c r="H1078" s="2">
        <f t="shared" si="127"/>
        <v>13.507363000000007</v>
      </c>
      <c r="I1078" s="2">
        <f t="array" ref="I1078">SUMPRODUCT(B1062:B1081, (ROW(B1062:B1081)-ROW(B1062)+1)) / (20*21/2)</f>
        <v>12.258176666666666</v>
      </c>
      <c r="J1078" s="2">
        <f t="shared" si="130"/>
        <v>12.141996246526329</v>
      </c>
      <c r="K1078" s="2">
        <f t="shared" si="132"/>
        <v>12.235325936433028</v>
      </c>
    </row>
    <row r="1079" spans="1:11" ht="13.5" x14ac:dyDescent="0.25">
      <c r="A1079" s="3">
        <f>TITRES_STAT!B1082</f>
        <v>43578</v>
      </c>
      <c r="B1079" s="6">
        <f>TITRES_STAT!D1082</f>
        <v>12.5143</v>
      </c>
      <c r="C1079" s="2">
        <f t="shared" si="125"/>
        <v>0</v>
      </c>
      <c r="D1079" s="2">
        <f t="shared" si="126"/>
        <v>12.452819999999999</v>
      </c>
      <c r="E1079" s="2">
        <f t="shared" si="128"/>
        <v>12.218540000000001</v>
      </c>
      <c r="F1079" s="2">
        <f t="shared" si="129"/>
        <v>12.127039999999999</v>
      </c>
      <c r="G1079" s="2">
        <f t="shared" si="131"/>
        <v>12.104058</v>
      </c>
      <c r="H1079" s="2">
        <f t="shared" si="127"/>
        <v>13.497455000000008</v>
      </c>
      <c r="I1079" s="2">
        <f t="array" ref="I1079">SUMPRODUCT(B1063:B1082, (ROW(B1063:B1082)-ROW(B1063)+1)) / (20*21/2)</f>
        <v>12.286948095238094</v>
      </c>
      <c r="J1079" s="2">
        <f t="shared" si="130"/>
        <v>12.177453746857156</v>
      </c>
      <c r="K1079" s="2">
        <f t="shared" si="132"/>
        <v>12.246266095788597</v>
      </c>
    </row>
    <row r="1080" spans="1:11" ht="13.5" x14ac:dyDescent="0.25">
      <c r="A1080" s="3">
        <f>TITRES_STAT!B1083</f>
        <v>43579</v>
      </c>
      <c r="B1080" s="6">
        <f>TITRES_STAT!D1083</f>
        <v>12.446</v>
      </c>
      <c r="C1080" s="2">
        <f t="shared" si="125"/>
        <v>-6.8300000000000693E-2</v>
      </c>
      <c r="D1080" s="2">
        <f t="shared" si="126"/>
        <v>12.502599999999999</v>
      </c>
      <c r="E1080" s="2">
        <f t="shared" si="128"/>
        <v>12.267840000000001</v>
      </c>
      <c r="F1080" s="2">
        <f t="shared" si="129"/>
        <v>12.144364999999999</v>
      </c>
      <c r="G1080" s="2">
        <f t="shared" si="131"/>
        <v>12.099178</v>
      </c>
      <c r="H1080" s="2">
        <f t="shared" si="127"/>
        <v>13.486473000000007</v>
      </c>
      <c r="I1080" s="2">
        <f t="array" ref="I1080">SUMPRODUCT(B1064:B1083, (ROW(B1064:B1083)-ROW(B1064)+1)) / (20*21/2)</f>
        <v>12.314466666666666</v>
      </c>
      <c r="J1080" s="2">
        <f t="shared" si="130"/>
        <v>12.203029580489808</v>
      </c>
      <c r="K1080" s="2">
        <f t="shared" si="132"/>
        <v>12.254098797914533</v>
      </c>
    </row>
    <row r="1081" spans="1:11" ht="13.5" x14ac:dyDescent="0.25">
      <c r="A1081" s="3">
        <f>TITRES_STAT!B1084</f>
        <v>43580</v>
      </c>
      <c r="B1081" s="6">
        <f>TITRES_STAT!D1084</f>
        <v>12.485099999999999</v>
      </c>
      <c r="C1081" s="2">
        <f t="shared" si="125"/>
        <v>3.9099999999999469E-2</v>
      </c>
      <c r="D1081" s="2">
        <f t="shared" si="126"/>
        <v>12.49578</v>
      </c>
      <c r="E1081" s="2">
        <f t="shared" si="128"/>
        <v>12.321050000000001</v>
      </c>
      <c r="F1081" s="2">
        <f t="shared" si="129"/>
        <v>12.163399999999999</v>
      </c>
      <c r="G1081" s="2">
        <f t="shared" si="131"/>
        <v>12.096055999999999</v>
      </c>
      <c r="H1081" s="2">
        <f t="shared" si="127"/>
        <v>13.476419000000007</v>
      </c>
      <c r="I1081" s="2">
        <f t="array" ref="I1081">SUMPRODUCT(B1065:B1084, (ROW(B1065:B1084)-ROW(B1065)+1)) / (20*21/2)</f>
        <v>12.339775714285715</v>
      </c>
      <c r="J1081" s="2">
        <f t="shared" si="130"/>
        <v>12.229893429966969</v>
      </c>
      <c r="K1081" s="2">
        <f t="shared" si="132"/>
        <v>12.263157668584553</v>
      </c>
    </row>
    <row r="1082" spans="1:11" ht="13.5" x14ac:dyDescent="0.25">
      <c r="A1082" s="3">
        <f>TITRES_STAT!B1085</f>
        <v>43581</v>
      </c>
      <c r="B1082" s="6">
        <f>TITRES_STAT!D1085</f>
        <v>12.4655</v>
      </c>
      <c r="C1082" s="2">
        <f t="shared" si="125"/>
        <v>-1.959999999999873E-2</v>
      </c>
      <c r="D1082" s="2">
        <f t="shared" si="126"/>
        <v>12.48504</v>
      </c>
      <c r="E1082" s="2">
        <f t="shared" si="128"/>
        <v>12.38157</v>
      </c>
      <c r="F1082" s="2">
        <f t="shared" si="129"/>
        <v>12.181455</v>
      </c>
      <c r="G1082" s="2">
        <f t="shared" si="131"/>
        <v>12.092541999999998</v>
      </c>
      <c r="H1082" s="2">
        <f t="shared" si="127"/>
        <v>13.466267000000007</v>
      </c>
      <c r="I1082" s="2">
        <f t="array" ref="I1082">SUMPRODUCT(B1066:B1085, (ROW(B1066:B1085)-ROW(B1066)+1)) / (20*21/2)</f>
        <v>12.363365238095238</v>
      </c>
      <c r="J1082" s="2">
        <f t="shared" si="130"/>
        <v>12.252332150922497</v>
      </c>
      <c r="K1082" s="2">
        <f t="shared" si="132"/>
        <v>12.271092661973395</v>
      </c>
    </row>
    <row r="1083" spans="1:11" ht="13.5" x14ac:dyDescent="0.25">
      <c r="A1083" s="3">
        <f>TITRES_STAT!B1086</f>
        <v>43584</v>
      </c>
      <c r="B1083" s="6">
        <f>TITRES_STAT!D1086</f>
        <v>12.4704</v>
      </c>
      <c r="C1083" s="2">
        <f t="shared" si="125"/>
        <v>4.8999999999992383E-3</v>
      </c>
      <c r="D1083" s="2">
        <f t="shared" si="126"/>
        <v>12.47626</v>
      </c>
      <c r="E1083" s="2">
        <f t="shared" si="128"/>
        <v>12.432820000000001</v>
      </c>
      <c r="F1083" s="2">
        <f t="shared" si="129"/>
        <v>12.199755</v>
      </c>
      <c r="G1083" s="2">
        <f t="shared" si="131"/>
        <v>12.090589999999999</v>
      </c>
      <c r="H1083" s="2">
        <f t="shared" si="127"/>
        <v>13.455431500000007</v>
      </c>
      <c r="I1083" s="2">
        <f t="array" ref="I1083">SUMPRODUCT(B1067:B1086, (ROW(B1067:B1086)-ROW(B1067)+1)) / (20*21/2)</f>
        <v>12.381979523809525</v>
      </c>
      <c r="J1083" s="2">
        <f t="shared" si="130"/>
        <v>12.273100517501307</v>
      </c>
      <c r="K1083" s="2">
        <f t="shared" si="132"/>
        <v>12.278908636013654</v>
      </c>
    </row>
    <row r="1084" spans="1:11" ht="13.5" x14ac:dyDescent="0.25">
      <c r="A1084" s="3">
        <f>TITRES_STAT!B1087</f>
        <v>43585</v>
      </c>
      <c r="B1084" s="6">
        <f>TITRES_STAT!D1087</f>
        <v>12.4655</v>
      </c>
      <c r="C1084" s="2">
        <f t="shared" si="125"/>
        <v>-4.8999999999992383E-3</v>
      </c>
      <c r="D1084" s="2">
        <f t="shared" si="126"/>
        <v>12.4665</v>
      </c>
      <c r="E1084" s="2">
        <f t="shared" si="128"/>
        <v>12.459660000000001</v>
      </c>
      <c r="F1084" s="2">
        <f t="shared" si="129"/>
        <v>12.21781</v>
      </c>
      <c r="G1084" s="2">
        <f t="shared" si="131"/>
        <v>12.090980000000002</v>
      </c>
      <c r="H1084" s="2">
        <f t="shared" si="127"/>
        <v>13.444791000000004</v>
      </c>
      <c r="I1084" s="2">
        <f t="array" ref="I1084">SUMPRODUCT(B1068:B1087, (ROW(B1068:B1087)-ROW(B1068)+1)) / (20*21/2)</f>
        <v>12.397859047619049</v>
      </c>
      <c r="J1084" s="2">
        <f t="shared" si="130"/>
        <v>12.291424277739278</v>
      </c>
      <c r="K1084" s="2">
        <f t="shared" si="132"/>
        <v>12.286225944405276</v>
      </c>
    </row>
    <row r="1085" spans="1:11" ht="13.5" x14ac:dyDescent="0.25">
      <c r="A1085" s="3">
        <f>TITRES_STAT!B1088</f>
        <v>43587</v>
      </c>
      <c r="B1085" s="6">
        <f>TITRES_STAT!D1088</f>
        <v>12.4655</v>
      </c>
      <c r="C1085" s="2">
        <f t="shared" si="125"/>
        <v>0</v>
      </c>
      <c r="D1085" s="2">
        <f t="shared" si="126"/>
        <v>12.4704</v>
      </c>
      <c r="E1085" s="2">
        <f t="shared" si="128"/>
        <v>12.486500000000001</v>
      </c>
      <c r="F1085" s="2">
        <f t="shared" si="129"/>
        <v>12.240749999999998</v>
      </c>
      <c r="G1085" s="2">
        <f t="shared" si="131"/>
        <v>12.092346000000003</v>
      </c>
      <c r="H1085" s="2">
        <f t="shared" si="127"/>
        <v>13.434150500000005</v>
      </c>
      <c r="I1085" s="2">
        <f t="array" ref="I1085">SUMPRODUCT(B1069:B1088, (ROW(B1069:B1088)-ROW(B1069)+1)) / (20*21/2)</f>
        <v>12.408226666666666</v>
      </c>
      <c r="J1085" s="2">
        <f t="shared" si="130"/>
        <v>12.308002917954585</v>
      </c>
      <c r="K1085" s="2">
        <f t="shared" si="132"/>
        <v>12.293256299526638</v>
      </c>
    </row>
    <row r="1086" spans="1:11" ht="13.5" x14ac:dyDescent="0.25">
      <c r="A1086" s="3">
        <f>TITRES_STAT!B1089</f>
        <v>43588</v>
      </c>
      <c r="B1086" s="6">
        <f>TITRES_STAT!D1089</f>
        <v>12.436199999999999</v>
      </c>
      <c r="C1086" s="2">
        <f t="shared" si="125"/>
        <v>-2.9300000000000992E-2</v>
      </c>
      <c r="D1086" s="2">
        <f t="shared" si="126"/>
        <v>12.46062</v>
      </c>
      <c r="E1086" s="2">
        <f t="shared" si="128"/>
        <v>12.478200000000001</v>
      </c>
      <c r="F1086" s="2">
        <f t="shared" si="129"/>
        <v>12.264664999999999</v>
      </c>
      <c r="G1086" s="2">
        <f t="shared" si="131"/>
        <v>12.093126</v>
      </c>
      <c r="H1086" s="2">
        <f t="shared" si="127"/>
        <v>13.423363500000004</v>
      </c>
      <c r="I1086" s="2">
        <f t="array" ref="I1086">SUMPRODUCT(B1070:B1089, (ROW(B1070:B1089)-ROW(B1070)+1)) / (20*21/2)</f>
        <v>12.416502380952382</v>
      </c>
      <c r="J1086" s="2">
        <f t="shared" si="130"/>
        <v>12.320212163863673</v>
      </c>
      <c r="K1086" s="2">
        <f t="shared" si="132"/>
        <v>12.298861934839319</v>
      </c>
    </row>
    <row r="1087" spans="1:11" ht="13.5" x14ac:dyDescent="0.25">
      <c r="A1087" s="3">
        <f>TITRES_STAT!B1090</f>
        <v>43591</v>
      </c>
      <c r="B1087" s="6">
        <f>TITRES_STAT!D1090</f>
        <v>12.4314</v>
      </c>
      <c r="C1087" s="2">
        <f t="shared" si="125"/>
        <v>-4.7999999999994714E-3</v>
      </c>
      <c r="D1087" s="2">
        <f t="shared" si="126"/>
        <v>12.453800000000001</v>
      </c>
      <c r="E1087" s="2">
        <f t="shared" si="128"/>
        <v>12.469420000000001</v>
      </c>
      <c r="F1087" s="2">
        <f t="shared" si="129"/>
        <v>12.28834</v>
      </c>
      <c r="G1087" s="2">
        <f t="shared" si="131"/>
        <v>12.097714000000002</v>
      </c>
      <c r="H1087" s="2">
        <f t="shared" si="127"/>
        <v>13.413041000000005</v>
      </c>
      <c r="I1087" s="2">
        <f t="array" ref="I1087">SUMPRODUCT(B1071:B1090, (ROW(B1071:B1090)-ROW(B1071)+1)) / (20*21/2)</f>
        <v>12.422219523809526</v>
      </c>
      <c r="J1087" s="2">
        <f t="shared" si="130"/>
        <v>12.330801481590942</v>
      </c>
      <c r="K1087" s="2">
        <f t="shared" si="132"/>
        <v>12.304059506022092</v>
      </c>
    </row>
    <row r="1088" spans="1:11" ht="13.5" x14ac:dyDescent="0.25">
      <c r="A1088" s="3">
        <f>TITRES_STAT!B1091</f>
        <v>43592</v>
      </c>
      <c r="B1088" s="6">
        <f>TITRES_STAT!D1091</f>
        <v>12.3972</v>
      </c>
      <c r="C1088" s="2">
        <f t="shared" si="125"/>
        <v>-3.420000000000023E-2</v>
      </c>
      <c r="D1088" s="2">
        <f t="shared" si="126"/>
        <v>12.439159999999998</v>
      </c>
      <c r="E1088" s="2">
        <f t="shared" si="128"/>
        <v>12.457710000000001</v>
      </c>
      <c r="F1088" s="2">
        <f t="shared" si="129"/>
        <v>12.310305</v>
      </c>
      <c r="G1088" s="2">
        <f t="shared" si="131"/>
        <v>12.101618000000004</v>
      </c>
      <c r="H1088" s="2">
        <f t="shared" si="127"/>
        <v>13.402547500000004</v>
      </c>
      <c r="I1088" s="2">
        <f t="array" ref="I1088">SUMPRODUCT(B1072:B1091, (ROW(B1072:B1091)-ROW(B1072)+1)) / (20*21/2)</f>
        <v>12.426311428571429</v>
      </c>
      <c r="J1088" s="2">
        <f t="shared" si="130"/>
        <v>12.337125150010852</v>
      </c>
      <c r="K1088" s="2">
        <f t="shared" si="132"/>
        <v>12.307712074413383</v>
      </c>
    </row>
    <row r="1089" spans="1:11" ht="13.5" x14ac:dyDescent="0.25">
      <c r="A1089" s="3">
        <f>TITRES_STAT!B1092</f>
        <v>43593</v>
      </c>
      <c r="B1089" s="6">
        <f>TITRES_STAT!D1092</f>
        <v>12.3972</v>
      </c>
      <c r="C1089" s="2">
        <f t="shared" si="125"/>
        <v>0</v>
      </c>
      <c r="D1089" s="2">
        <f t="shared" si="126"/>
        <v>12.4255</v>
      </c>
      <c r="E1089" s="2">
        <f t="shared" si="128"/>
        <v>12.446</v>
      </c>
      <c r="F1089" s="2">
        <f t="shared" si="129"/>
        <v>12.332269999999999</v>
      </c>
      <c r="G1089" s="2">
        <f t="shared" si="131"/>
        <v>12.105522000000001</v>
      </c>
      <c r="H1089" s="2">
        <f t="shared" si="127"/>
        <v>13.391810000000005</v>
      </c>
      <c r="I1089" s="2">
        <f t="array" ref="I1089">SUMPRODUCT(B1073:B1092, (ROW(B1073:B1092)-ROW(B1073)+1)) / (20*21/2)</f>
        <v>12.428288095238097</v>
      </c>
      <c r="J1089" s="2">
        <f t="shared" si="130"/>
        <v>12.342846564295533</v>
      </c>
      <c r="K1089" s="2">
        <f t="shared" si="132"/>
        <v>12.311221404828544</v>
      </c>
    </row>
    <row r="1090" spans="1:11" ht="13.5" x14ac:dyDescent="0.25">
      <c r="A1090" s="3">
        <f>TITRES_STAT!B1093</f>
        <v>43594</v>
      </c>
      <c r="B1090" s="6">
        <f>TITRES_STAT!D1093</f>
        <v>12.392300000000001</v>
      </c>
      <c r="C1090" s="2">
        <f t="shared" si="125"/>
        <v>-4.8999999999992383E-3</v>
      </c>
      <c r="D1090" s="2">
        <f t="shared" si="126"/>
        <v>12.41086</v>
      </c>
      <c r="E1090" s="2">
        <f t="shared" si="128"/>
        <v>12.440629999999999</v>
      </c>
      <c r="F1090" s="2">
        <f t="shared" si="129"/>
        <v>12.354234999999999</v>
      </c>
      <c r="G1090" s="2">
        <f t="shared" si="131"/>
        <v>12.109328</v>
      </c>
      <c r="H1090" s="2">
        <f t="shared" si="127"/>
        <v>13.379364000000002</v>
      </c>
      <c r="I1090" s="2">
        <f t="array" ref="I1090">SUMPRODUCT(B1074:B1093, (ROW(B1074:B1093)-ROW(B1074)+1)) / (20*21/2)</f>
        <v>12.427708095238096</v>
      </c>
      <c r="J1090" s="2">
        <f t="shared" si="130"/>
        <v>12.347556415315006</v>
      </c>
      <c r="K1090" s="2">
        <f t="shared" si="132"/>
        <v>12.314400957580364</v>
      </c>
    </row>
    <row r="1091" spans="1:11" ht="13.5" x14ac:dyDescent="0.25">
      <c r="A1091" s="3">
        <f>TITRES_STAT!B1094</f>
        <v>43595</v>
      </c>
      <c r="B1091" s="6">
        <f>TITRES_STAT!D1094</f>
        <v>12.3972</v>
      </c>
      <c r="C1091" s="2">
        <f t="shared" si="125"/>
        <v>4.8999999999992383E-3</v>
      </c>
      <c r="D1091" s="2">
        <f t="shared" si="126"/>
        <v>12.40306</v>
      </c>
      <c r="E1091" s="2">
        <f t="shared" si="128"/>
        <v>12.431839999999999</v>
      </c>
      <c r="F1091" s="2">
        <f t="shared" si="129"/>
        <v>12.376445</v>
      </c>
      <c r="G1091" s="2">
        <f t="shared" si="131"/>
        <v>12.116161999999999</v>
      </c>
      <c r="H1091" s="2">
        <f t="shared" si="127"/>
        <v>13.368138000000002</v>
      </c>
      <c r="I1091" s="2">
        <f t="array" ref="I1091">SUMPRODUCT(B1075:B1094, (ROW(B1075:B1094)-ROW(B1075)+1)) / (20*21/2)</f>
        <v>12.425036190476192</v>
      </c>
      <c r="J1091" s="2">
        <f t="shared" si="130"/>
        <v>12.352284375761196</v>
      </c>
      <c r="K1091" s="2">
        <f t="shared" si="132"/>
        <v>12.317647978851722</v>
      </c>
    </row>
    <row r="1092" spans="1:11" ht="13.5" x14ac:dyDescent="0.25">
      <c r="A1092" s="3">
        <f>TITRES_STAT!B1095</f>
        <v>43598</v>
      </c>
      <c r="B1092" s="6">
        <f>TITRES_STAT!D1095</f>
        <v>12.3972</v>
      </c>
      <c r="C1092" s="2">
        <f t="shared" ref="C1092:C1155" si="133">B1092-B1091</f>
        <v>0</v>
      </c>
      <c r="D1092" s="2">
        <f t="shared" si="126"/>
        <v>12.39622</v>
      </c>
      <c r="E1092" s="2">
        <f t="shared" si="128"/>
        <v>12.42501</v>
      </c>
      <c r="F1092" s="2">
        <f t="shared" si="129"/>
        <v>12.40329</v>
      </c>
      <c r="G1092" s="2">
        <f t="shared" si="131"/>
        <v>12.120066</v>
      </c>
      <c r="H1092" s="2">
        <f t="shared" si="127"/>
        <v>13.357156</v>
      </c>
      <c r="I1092" s="2">
        <f t="array" ref="I1092">SUMPRODUCT(B1076:B1095, (ROW(B1076:B1095)-ROW(B1076)+1)) / (20*21/2)</f>
        <v>12.420478095238096</v>
      </c>
      <c r="J1092" s="2">
        <f t="shared" si="130"/>
        <v>12.356562054260129</v>
      </c>
      <c r="K1092" s="2">
        <f t="shared" si="132"/>
        <v>12.320767665955575</v>
      </c>
    </row>
    <row r="1093" spans="1:11" ht="13.5" x14ac:dyDescent="0.25">
      <c r="A1093" s="3">
        <f>TITRES_STAT!B1096</f>
        <v>43599</v>
      </c>
      <c r="B1093" s="6">
        <f>TITRES_STAT!D1096</f>
        <v>12.3972</v>
      </c>
      <c r="C1093" s="2">
        <f t="shared" si="133"/>
        <v>0</v>
      </c>
      <c r="D1093" s="2">
        <f t="shared" si="126"/>
        <v>12.39622</v>
      </c>
      <c r="E1093" s="2">
        <f t="shared" si="128"/>
        <v>12.417689999999999</v>
      </c>
      <c r="F1093" s="2">
        <f t="shared" si="129"/>
        <v>12.425255</v>
      </c>
      <c r="G1093" s="2">
        <f t="shared" si="131"/>
        <v>12.124556</v>
      </c>
      <c r="H1093" s="2">
        <f t="shared" si="127"/>
        <v>13.346662499999997</v>
      </c>
      <c r="I1093" s="2">
        <f t="array" ref="I1093">SUMPRODUCT(B1077:B1096, (ROW(B1077:B1096)-ROW(B1077)+1)) / (20*21/2)</f>
        <v>12.413623333333334</v>
      </c>
      <c r="J1093" s="2">
        <f t="shared" si="130"/>
        <v>12.360432334806783</v>
      </c>
      <c r="K1093" s="2">
        <f t="shared" si="132"/>
        <v>12.323765012388689</v>
      </c>
    </row>
    <row r="1094" spans="1:11" ht="13.5" x14ac:dyDescent="0.25">
      <c r="A1094" s="3">
        <f>TITRES_STAT!B1097</f>
        <v>43600</v>
      </c>
      <c r="B1094" s="6">
        <f>TITRES_STAT!D1097</f>
        <v>12.3972</v>
      </c>
      <c r="C1094" s="2">
        <f t="shared" si="133"/>
        <v>0</v>
      </c>
      <c r="D1094" s="2">
        <f t="shared" ref="D1094:D1157" si="134">AVERAGE(B1090:B1094)</f>
        <v>12.39622</v>
      </c>
      <c r="E1094" s="2">
        <f t="shared" si="128"/>
        <v>12.41086</v>
      </c>
      <c r="F1094" s="2">
        <f t="shared" si="129"/>
        <v>12.435260000000001</v>
      </c>
      <c r="G1094" s="2">
        <f t="shared" si="131"/>
        <v>12.129534</v>
      </c>
      <c r="H1094" s="2">
        <f t="shared" si="127"/>
        <v>13.333996999999995</v>
      </c>
      <c r="I1094" s="2">
        <f t="array" ref="I1094">SUMPRODUCT(B1078:B1097, (ROW(B1078:B1097)-ROW(B1078)+1)) / (20*21/2)</f>
        <v>12.405141904761905</v>
      </c>
      <c r="J1094" s="2">
        <f t="shared" si="130"/>
        <v>12.363934017206136</v>
      </c>
      <c r="K1094" s="2">
        <f t="shared" si="132"/>
        <v>12.326644815824427</v>
      </c>
    </row>
    <row r="1095" spans="1:11" ht="13.5" x14ac:dyDescent="0.25">
      <c r="A1095" s="3">
        <f>TITRES_STAT!B1098</f>
        <v>43601</v>
      </c>
      <c r="B1095" s="6">
        <f>TITRES_STAT!D1098</f>
        <v>12.3874</v>
      </c>
      <c r="C1095" s="2">
        <f t="shared" si="133"/>
        <v>-9.800000000000253E-3</v>
      </c>
      <c r="D1095" s="2">
        <f t="shared" si="134"/>
        <v>12.395239999999999</v>
      </c>
      <c r="E1095" s="2">
        <f t="shared" si="128"/>
        <v>12.403049999999999</v>
      </c>
      <c r="F1095" s="2">
        <f t="shared" si="129"/>
        <v>12.444774999999998</v>
      </c>
      <c r="G1095" s="2">
        <f t="shared" si="131"/>
        <v>12.134511999999997</v>
      </c>
      <c r="H1095" s="2">
        <f t="shared" si="127"/>
        <v>13.321501999999995</v>
      </c>
      <c r="I1095" s="2">
        <f t="array" ref="I1095">SUMPRODUCT(B1079:B1098, (ROW(B1079:B1098)-ROW(B1079)+1)) / (20*21/2)</f>
        <v>12.392826190476192</v>
      </c>
      <c r="J1095" s="2">
        <f t="shared" si="130"/>
        <v>12.366168872710313</v>
      </c>
      <c r="K1095" s="2">
        <f t="shared" si="132"/>
        <v>12.329027372066607</v>
      </c>
    </row>
    <row r="1096" spans="1:11" ht="13.5" x14ac:dyDescent="0.25">
      <c r="A1096" s="3">
        <f>TITRES_STAT!B1099</f>
        <v>43602</v>
      </c>
      <c r="B1096" s="6">
        <f>TITRES_STAT!D1099</f>
        <v>12.3728</v>
      </c>
      <c r="C1096" s="2">
        <f t="shared" si="133"/>
        <v>-1.4599999999999724E-2</v>
      </c>
      <c r="D1096" s="2">
        <f t="shared" si="134"/>
        <v>12.390359999999999</v>
      </c>
      <c r="E1096" s="2">
        <f t="shared" si="128"/>
        <v>12.396709999999999</v>
      </c>
      <c r="F1096" s="2">
        <f t="shared" si="129"/>
        <v>12.437455000000002</v>
      </c>
      <c r="G1096" s="2">
        <f t="shared" si="131"/>
        <v>12.139977999999999</v>
      </c>
      <c r="H1096" s="2">
        <f t="shared" si="127"/>
        <v>13.308714499999997</v>
      </c>
      <c r="I1096" s="2">
        <f t="array" ref="I1096">SUMPRODUCT(B1080:B1099, (ROW(B1080:B1099)-ROW(B1080)+1)) / (20*21/2)</f>
        <v>12.381532857142858</v>
      </c>
      <c r="J1096" s="2">
        <f t="shared" si="130"/>
        <v>12.366800408642664</v>
      </c>
      <c r="K1096" s="2">
        <f t="shared" si="132"/>
        <v>12.330743945711054</v>
      </c>
    </row>
    <row r="1097" spans="1:11" ht="13.5" x14ac:dyDescent="0.25">
      <c r="A1097" s="3">
        <f>TITRES_STAT!B1100</f>
        <v>43605</v>
      </c>
      <c r="B1097" s="6">
        <f>TITRES_STAT!D1100</f>
        <v>12.3484</v>
      </c>
      <c r="C1097" s="2">
        <f t="shared" si="133"/>
        <v>-2.4399999999999977E-2</v>
      </c>
      <c r="D1097" s="2">
        <f t="shared" si="134"/>
        <v>12.380599999999998</v>
      </c>
      <c r="E1097" s="2">
        <f t="shared" si="128"/>
        <v>12.388409999999999</v>
      </c>
      <c r="F1097" s="2">
        <f t="shared" si="129"/>
        <v>12.428915</v>
      </c>
      <c r="G1097" s="2">
        <f t="shared" si="131"/>
        <v>12.146907999999996</v>
      </c>
      <c r="H1097" s="2">
        <f t="shared" si="127"/>
        <v>13.296268499999995</v>
      </c>
      <c r="I1097" s="2">
        <f t="array" ref="I1097">SUMPRODUCT(B1081:B1100, (ROW(B1081:B1100)-ROW(B1081)+1)) / (20*21/2)</f>
        <v>12.378661904761904</v>
      </c>
      <c r="J1097" s="2">
        <f t="shared" si="130"/>
        <v>12.365047988771934</v>
      </c>
      <c r="K1097" s="2">
        <f t="shared" si="132"/>
        <v>12.331436339996895</v>
      </c>
    </row>
    <row r="1098" spans="1:11" ht="13.5" x14ac:dyDescent="0.25">
      <c r="A1098" s="3">
        <f>TITRES_STAT!B1101</f>
        <v>43606</v>
      </c>
      <c r="B1098" s="6">
        <f>TITRES_STAT!D1101</f>
        <v>12.2996</v>
      </c>
      <c r="C1098" s="2">
        <f t="shared" si="133"/>
        <v>-4.8799999999999955E-2</v>
      </c>
      <c r="D1098" s="2">
        <f t="shared" si="134"/>
        <v>12.361079999999998</v>
      </c>
      <c r="E1098" s="2">
        <f t="shared" si="128"/>
        <v>12.378649999999999</v>
      </c>
      <c r="F1098" s="2">
        <f t="shared" si="129"/>
        <v>12.418180000000001</v>
      </c>
      <c r="G1098" s="2">
        <f t="shared" si="131"/>
        <v>12.153253999999997</v>
      </c>
      <c r="H1098" s="2">
        <f t="shared" ref="H1098:H1161" si="135">AVERAGE(B899:B1098)</f>
        <v>13.282114499999993</v>
      </c>
      <c r="I1098" s="2">
        <f t="array" ref="I1098">SUMPRODUCT(B1082:B1101, (ROW(B1082:B1101)-ROW(B1082)+1)) / (20*21/2)</f>
        <v>12.385946666666667</v>
      </c>
      <c r="J1098" s="2">
        <f t="shared" si="130"/>
        <v>12.358814846984131</v>
      </c>
      <c r="K1098" s="2">
        <f t="shared" si="132"/>
        <v>12.330187856075447</v>
      </c>
    </row>
    <row r="1099" spans="1:11" ht="13.5" x14ac:dyDescent="0.25">
      <c r="A1099" s="3">
        <f>TITRES_STAT!B1102</f>
        <v>43607</v>
      </c>
      <c r="B1099" s="6">
        <f>TITRES_STAT!D1102</f>
        <v>12.2996</v>
      </c>
      <c r="C1099" s="2">
        <f t="shared" si="133"/>
        <v>0</v>
      </c>
      <c r="D1099" s="2">
        <f t="shared" si="134"/>
        <v>12.341559999999998</v>
      </c>
      <c r="E1099" s="2">
        <f t="shared" si="128"/>
        <v>12.368889999999999</v>
      </c>
      <c r="F1099" s="2">
        <f t="shared" si="129"/>
        <v>12.407444999999999</v>
      </c>
      <c r="G1099" s="2">
        <f t="shared" si="131"/>
        <v>12.159599999999998</v>
      </c>
      <c r="H1099" s="2">
        <f t="shared" si="135"/>
        <v>13.26678899999999</v>
      </c>
      <c r="I1099" s="2">
        <f t="array" ref="I1099">SUMPRODUCT(B1083:B1102, (ROW(B1083:B1102)-ROW(B1083)+1)) / (20*21/2)</f>
        <v>12.393253333333334</v>
      </c>
      <c r="J1099" s="2">
        <f t="shared" si="130"/>
        <v>12.353175337747548</v>
      </c>
      <c r="K1099" s="2">
        <f t="shared" si="132"/>
        <v>12.328988332307782</v>
      </c>
    </row>
    <row r="1100" spans="1:11" ht="13.5" x14ac:dyDescent="0.25">
      <c r="A1100" s="3">
        <f>TITRES_STAT!B1103</f>
        <v>43608</v>
      </c>
      <c r="B1100" s="6">
        <f>TITRES_STAT!D1103</f>
        <v>12.3773</v>
      </c>
      <c r="C1100" s="2">
        <f t="shared" si="133"/>
        <v>7.7700000000000102E-2</v>
      </c>
      <c r="D1100" s="2">
        <f t="shared" si="134"/>
        <v>12.33954</v>
      </c>
      <c r="E1100" s="2">
        <f t="shared" ref="E1100:E1163" si="136">AVERAGE(B1091:B1100)</f>
        <v>12.36739</v>
      </c>
      <c r="F1100" s="2">
        <f t="shared" si="129"/>
        <v>12.40401</v>
      </c>
      <c r="G1100" s="2">
        <f t="shared" si="131"/>
        <v>12.172868000000001</v>
      </c>
      <c r="H1100" s="2">
        <f t="shared" si="135"/>
        <v>13.251851999999991</v>
      </c>
      <c r="I1100" s="2">
        <f t="array" ref="I1100">SUMPRODUCT(B1084:B1103, (ROW(B1084:B1103)-ROW(B1084)+1)) / (20*21/2)</f>
        <v>12.405393333333331</v>
      </c>
      <c r="J1100" s="2">
        <f t="shared" si="130"/>
        <v>12.355472924628733</v>
      </c>
      <c r="K1100" s="2">
        <f t="shared" si="132"/>
        <v>12.330882907511398</v>
      </c>
    </row>
    <row r="1101" spans="1:11" ht="13.5" x14ac:dyDescent="0.25">
      <c r="A1101" s="3">
        <f>TITRES_STAT!B1104</f>
        <v>43609</v>
      </c>
      <c r="B1101" s="6">
        <f>TITRES_STAT!D1104</f>
        <v>12.480499999999999</v>
      </c>
      <c r="C1101" s="2">
        <f t="shared" si="133"/>
        <v>0.10319999999999929</v>
      </c>
      <c r="D1101" s="2">
        <f t="shared" si="134"/>
        <v>12.361079999999999</v>
      </c>
      <c r="E1101" s="2">
        <f t="shared" si="136"/>
        <v>12.375720000000001</v>
      </c>
      <c r="F1101" s="2">
        <f t="shared" si="129"/>
        <v>12.403780000000001</v>
      </c>
      <c r="G1101" s="2">
        <f t="shared" si="131"/>
        <v>12.1882</v>
      </c>
      <c r="H1101" s="2">
        <f t="shared" si="135"/>
        <v>13.237430999999988</v>
      </c>
      <c r="I1101" s="2">
        <f t="array" ref="I1101">SUMPRODUCT(B1085:B1104, (ROW(B1085:B1104)-ROW(B1085)+1)) / (20*21/2)</f>
        <v>12.452601904761906</v>
      </c>
      <c r="J1101" s="2">
        <f t="shared" si="130"/>
        <v>12.367380265140282</v>
      </c>
      <c r="K1101" s="2">
        <f t="shared" si="132"/>
        <v>12.336750244471736</v>
      </c>
    </row>
    <row r="1102" spans="1:11" ht="13.5" x14ac:dyDescent="0.25">
      <c r="A1102" s="3">
        <f>TITRES_STAT!B1105</f>
        <v>43612</v>
      </c>
      <c r="B1102" s="6">
        <f>TITRES_STAT!D1105</f>
        <v>12.480499999999999</v>
      </c>
      <c r="C1102" s="2">
        <f t="shared" si="133"/>
        <v>0</v>
      </c>
      <c r="D1102" s="2">
        <f t="shared" si="134"/>
        <v>12.387499999999999</v>
      </c>
      <c r="E1102" s="2">
        <f t="shared" si="136"/>
        <v>12.384049999999998</v>
      </c>
      <c r="F1102" s="2">
        <f t="shared" si="129"/>
        <v>12.404529999999999</v>
      </c>
      <c r="G1102" s="2">
        <f t="shared" si="131"/>
        <v>12.203532000000001</v>
      </c>
      <c r="H1102" s="2">
        <f t="shared" si="135"/>
        <v>13.22344899999999</v>
      </c>
      <c r="I1102" s="2">
        <f t="array" ref="I1102">SUMPRODUCT(B1086:B1105, (ROW(B1086:B1105)-ROW(B1086)+1)) / (20*21/2)</f>
        <v>12.534563809523808</v>
      </c>
      <c r="J1102" s="2">
        <f t="shared" si="130"/>
        <v>12.378153573222161</v>
      </c>
      <c r="K1102" s="2">
        <f t="shared" si="132"/>
        <v>12.342387489786569</v>
      </c>
    </row>
    <row r="1103" spans="1:11" ht="13.5" x14ac:dyDescent="0.25">
      <c r="A1103" s="3">
        <f>TITRES_STAT!B1106</f>
        <v>43613</v>
      </c>
      <c r="B1103" s="6">
        <f>TITRES_STAT!D1106</f>
        <v>12.532</v>
      </c>
      <c r="C1103" s="2">
        <f t="shared" si="133"/>
        <v>5.1500000000000767E-2</v>
      </c>
      <c r="D1103" s="2">
        <f t="shared" si="134"/>
        <v>12.43398</v>
      </c>
      <c r="E1103" s="2">
        <f t="shared" si="136"/>
        <v>12.39753</v>
      </c>
      <c r="F1103" s="2">
        <f t="shared" si="129"/>
        <v>12.407610000000002</v>
      </c>
      <c r="G1103" s="2">
        <f t="shared" si="131"/>
        <v>12.220188000000002</v>
      </c>
      <c r="H1103" s="2">
        <f t="shared" si="135"/>
        <v>13.210456999999989</v>
      </c>
      <c r="I1103" s="2">
        <f t="array" ref="I1103">SUMPRODUCT(B1087:B1106, (ROW(B1087:B1106)-ROW(B1087)+1)) / (20*21/2)</f>
        <v>12.638637142857144</v>
      </c>
      <c r="J1103" s="2">
        <f t="shared" si="130"/>
        <v>12.392805613867669</v>
      </c>
      <c r="K1103" s="2">
        <f t="shared" si="132"/>
        <v>12.349823274500823</v>
      </c>
    </row>
    <row r="1104" spans="1:11" ht="13.5" x14ac:dyDescent="0.25">
      <c r="A1104" s="3">
        <f>TITRES_STAT!B1107</f>
        <v>43614</v>
      </c>
      <c r="B1104" s="6">
        <f>TITRES_STAT!D1107</f>
        <v>12.9033</v>
      </c>
      <c r="C1104" s="2">
        <f t="shared" si="133"/>
        <v>0.37129999999999974</v>
      </c>
      <c r="D1104" s="2">
        <f t="shared" si="134"/>
        <v>12.55472</v>
      </c>
      <c r="E1104" s="2">
        <f t="shared" si="136"/>
        <v>12.448139999999999</v>
      </c>
      <c r="F1104" s="2">
        <f t="shared" si="129"/>
        <v>12.429500000000001</v>
      </c>
      <c r="G1104" s="2">
        <f t="shared" si="131"/>
        <v>12.244464000000002</v>
      </c>
      <c r="H1104" s="2">
        <f t="shared" si="135"/>
        <v>13.199321499999991</v>
      </c>
      <c r="I1104" s="2">
        <f t="array" ref="I1104">SUMPRODUCT(B1088:B1107, (ROW(B1088:B1107)-ROW(B1088)+1)) / (20*21/2)</f>
        <v>12.754532857142857</v>
      </c>
      <c r="J1104" s="2">
        <f t="shared" si="130"/>
        <v>12.441424126832654</v>
      </c>
      <c r="K1104" s="2">
        <f t="shared" si="132"/>
        <v>12.371528244128241</v>
      </c>
    </row>
    <row r="1105" spans="1:11" ht="13.5" x14ac:dyDescent="0.25">
      <c r="A1105" s="3">
        <f>TITRES_STAT!B1108</f>
        <v>43615</v>
      </c>
      <c r="B1105" s="6">
        <f>TITRES_STAT!D1108</f>
        <v>13.290100000000001</v>
      </c>
      <c r="C1105" s="2">
        <f t="shared" si="133"/>
        <v>0.38680000000000092</v>
      </c>
      <c r="D1105" s="2">
        <f t="shared" si="134"/>
        <v>12.73728</v>
      </c>
      <c r="E1105" s="2">
        <f t="shared" si="136"/>
        <v>12.538410000000001</v>
      </c>
      <c r="F1105" s="2">
        <f t="shared" si="129"/>
        <v>12.47073</v>
      </c>
      <c r="G1105" s="2">
        <f t="shared" si="131"/>
        <v>12.276476000000002</v>
      </c>
      <c r="H1105" s="2">
        <f t="shared" si="135"/>
        <v>13.189143499999991</v>
      </c>
      <c r="I1105" s="2">
        <f t="array" ref="I1105">SUMPRODUCT(B1089:B1108, (ROW(B1089:B1108)-ROW(B1089)+1)) / (20*21/2)</f>
        <v>12.876454285714287</v>
      </c>
      <c r="J1105" s="2">
        <f t="shared" si="130"/>
        <v>12.522250400467639</v>
      </c>
      <c r="K1105" s="2">
        <f t="shared" si="132"/>
        <v>12.407550665927134</v>
      </c>
    </row>
    <row r="1106" spans="1:11" ht="13.5" x14ac:dyDescent="0.25">
      <c r="A1106" s="3">
        <f>TITRES_STAT!B1109</f>
        <v>43616</v>
      </c>
      <c r="B1106" s="6">
        <f>TITRES_STAT!D1109</f>
        <v>13.563499999999999</v>
      </c>
      <c r="C1106" s="2">
        <f t="shared" si="133"/>
        <v>0.27339999999999876</v>
      </c>
      <c r="D1106" s="2">
        <f t="shared" si="134"/>
        <v>12.953880000000002</v>
      </c>
      <c r="E1106" s="2">
        <f t="shared" si="136"/>
        <v>12.65748</v>
      </c>
      <c r="F1106" s="2">
        <f t="shared" si="129"/>
        <v>12.527094999999999</v>
      </c>
      <c r="G1106" s="2">
        <f t="shared" si="131"/>
        <v>12.313956000000003</v>
      </c>
      <c r="H1106" s="2">
        <f t="shared" si="135"/>
        <v>13.18057649999999</v>
      </c>
      <c r="I1106" s="2">
        <f t="array" ref="I1106">SUMPRODUCT(B1090:B1109, (ROW(B1090:B1109)-ROW(B1090)+1)) / (20*21/2)</f>
        <v>13.030643809523809</v>
      </c>
      <c r="J1106" s="2">
        <f t="shared" si="130"/>
        <v>12.621417028994532</v>
      </c>
      <c r="K1106" s="2">
        <f t="shared" si="132"/>
        <v>12.452882012361364</v>
      </c>
    </row>
    <row r="1107" spans="1:11" ht="13.5" x14ac:dyDescent="0.25">
      <c r="A1107" s="3">
        <f>TITRES_STAT!B1110</f>
        <v>43619</v>
      </c>
      <c r="B1107" s="6">
        <f>TITRES_STAT!D1110</f>
        <v>13.744</v>
      </c>
      <c r="C1107" s="2">
        <f t="shared" si="133"/>
        <v>0.18050000000000033</v>
      </c>
      <c r="D1107" s="2">
        <f t="shared" si="134"/>
        <v>13.206579999999999</v>
      </c>
      <c r="E1107" s="2">
        <f t="shared" si="136"/>
        <v>12.797039999999999</v>
      </c>
      <c r="F1107" s="2">
        <f t="shared" si="129"/>
        <v>12.592725</v>
      </c>
      <c r="G1107" s="2">
        <f t="shared" si="131"/>
        <v>12.355046000000002</v>
      </c>
      <c r="H1107" s="2">
        <f t="shared" si="135"/>
        <v>13.172326499999992</v>
      </c>
      <c r="I1107" s="2">
        <f t="array" ref="I1107">SUMPRODUCT(B1091:B1110, (ROW(B1091:B1110)-ROW(B1091)+1)) / (20*21/2)</f>
        <v>13.151279523809524</v>
      </c>
      <c r="J1107" s="2">
        <f t="shared" si="130"/>
        <v>12.728329692899814</v>
      </c>
      <c r="K1107" s="2">
        <f t="shared" si="132"/>
        <v>12.503514090307977</v>
      </c>
    </row>
    <row r="1108" spans="1:11" ht="13.5" x14ac:dyDescent="0.25">
      <c r="A1108" s="3">
        <f>TITRES_STAT!B1111</f>
        <v>43623</v>
      </c>
      <c r="B1108" s="6">
        <f>TITRES_STAT!D1111</f>
        <v>13.8729</v>
      </c>
      <c r="C1108" s="2">
        <f t="shared" si="133"/>
        <v>0.12889999999999979</v>
      </c>
      <c r="D1108" s="2">
        <f t="shared" si="134"/>
        <v>13.47476</v>
      </c>
      <c r="E1108" s="2">
        <f t="shared" si="136"/>
        <v>12.954370000000001</v>
      </c>
      <c r="F1108" s="2">
        <f t="shared" ref="F1108:F1171" si="137">AVERAGE(B1089:B1108)</f>
        <v>12.666509999999999</v>
      </c>
      <c r="G1108" s="2">
        <f t="shared" si="131"/>
        <v>12.398714</v>
      </c>
      <c r="H1108" s="2">
        <f t="shared" si="135"/>
        <v>13.16457449999999</v>
      </c>
      <c r="I1108" s="2">
        <f t="array" ref="I1108">SUMPRODUCT(B1092:B1111, (ROW(B1092:B1111)-ROW(B1092)+1)) / (20*21/2)</f>
        <v>13.266585238095239</v>
      </c>
      <c r="J1108" s="2">
        <f t="shared" si="130"/>
        <v>12.837336388814117</v>
      </c>
      <c r="K1108" s="2">
        <f t="shared" si="132"/>
        <v>12.557215498531194</v>
      </c>
    </row>
    <row r="1109" spans="1:11" ht="13.5" x14ac:dyDescent="0.25">
      <c r="A1109" s="3">
        <f>TITRES_STAT!B1112</f>
        <v>43626</v>
      </c>
      <c r="B1109" s="6">
        <f>TITRES_STAT!D1112</f>
        <v>14.285500000000001</v>
      </c>
      <c r="C1109" s="2">
        <f t="shared" si="133"/>
        <v>0.41260000000000119</v>
      </c>
      <c r="D1109" s="2">
        <f t="shared" si="134"/>
        <v>13.751200000000001</v>
      </c>
      <c r="E1109" s="2">
        <f t="shared" si="136"/>
        <v>13.152960000000002</v>
      </c>
      <c r="F1109" s="2">
        <f t="shared" si="137"/>
        <v>12.760925</v>
      </c>
      <c r="G1109" s="2">
        <f t="shared" si="131"/>
        <v>12.444386</v>
      </c>
      <c r="H1109" s="2">
        <f t="shared" si="135"/>
        <v>13.159153999999987</v>
      </c>
      <c r="I1109" s="2">
        <f t="array" ref="I1109">SUMPRODUCT(B1093:B1112, (ROW(B1093:B1112)-ROW(B1093)+1)) / (20*21/2)</f>
        <v>13.371061428571426</v>
      </c>
      <c r="J1109" s="2">
        <f t="shared" ref="J1109:J1172" si="138">$J$4*B1109+J1108*(1-$J$4)</f>
        <v>12.975256732736582</v>
      </c>
      <c r="K1109" s="2">
        <f t="shared" si="132"/>
        <v>12.624991361333894</v>
      </c>
    </row>
    <row r="1110" spans="1:11" ht="13.5" x14ac:dyDescent="0.25">
      <c r="A1110" s="3">
        <f>TITRES_STAT!B1113</f>
        <v>43627</v>
      </c>
      <c r="B1110" s="6">
        <f>TITRES_STAT!D1113</f>
        <v>14.0276</v>
      </c>
      <c r="C1110" s="2">
        <f t="shared" si="133"/>
        <v>-0.25790000000000113</v>
      </c>
      <c r="D1110" s="2">
        <f t="shared" si="134"/>
        <v>13.8987</v>
      </c>
      <c r="E1110" s="2">
        <f t="shared" si="136"/>
        <v>13.31799</v>
      </c>
      <c r="F1110" s="2">
        <f t="shared" si="137"/>
        <v>12.842690000000001</v>
      </c>
      <c r="G1110" s="2">
        <f t="shared" si="131"/>
        <v>12.482947999999999</v>
      </c>
      <c r="H1110" s="2">
        <f t="shared" si="135"/>
        <v>13.152199999999986</v>
      </c>
      <c r="I1110" s="2">
        <f t="array" ref="I1110">SUMPRODUCT(B1094:B1113, (ROW(B1094:B1113)-ROW(B1094)+1)) / (20*21/2)</f>
        <v>13.465826666666665</v>
      </c>
      <c r="J1110" s="2">
        <f t="shared" si="138"/>
        <v>13.075479901047384</v>
      </c>
      <c r="K1110" s="2">
        <f t="shared" si="132"/>
        <v>12.679995621673742</v>
      </c>
    </row>
    <row r="1111" spans="1:11" ht="13.5" x14ac:dyDescent="0.25">
      <c r="A1111" s="3">
        <f>TITRES_STAT!B1114</f>
        <v>43628</v>
      </c>
      <c r="B1111" s="6">
        <f>TITRES_STAT!D1114</f>
        <v>14.0534</v>
      </c>
      <c r="C1111" s="2">
        <f t="shared" si="133"/>
        <v>2.5800000000000267E-2</v>
      </c>
      <c r="D1111" s="2">
        <f t="shared" si="134"/>
        <v>13.996680000000001</v>
      </c>
      <c r="E1111" s="2">
        <f t="shared" si="136"/>
        <v>13.475280000000001</v>
      </c>
      <c r="F1111" s="2">
        <f t="shared" si="137"/>
        <v>12.925500000000003</v>
      </c>
      <c r="G1111" s="2">
        <f t="shared" si="131"/>
        <v>12.521927999999997</v>
      </c>
      <c r="H1111" s="2">
        <f t="shared" si="135"/>
        <v>13.145374999999984</v>
      </c>
      <c r="I1111" s="2">
        <f t="array" ref="I1111">SUMPRODUCT(B1095:B1114, (ROW(B1095:B1114)-ROW(B1095)+1)) / (20*21/2)</f>
        <v>13.545589047619048</v>
      </c>
      <c r="J1111" s="2">
        <f t="shared" si="138"/>
        <v>13.168615148566682</v>
      </c>
      <c r="K1111" s="2">
        <f t="shared" si="132"/>
        <v>12.733854616902223</v>
      </c>
    </row>
    <row r="1112" spans="1:11" ht="13.5" x14ac:dyDescent="0.25">
      <c r="A1112" s="3">
        <f>TITRES_STAT!B1115</f>
        <v>43629</v>
      </c>
      <c r="B1112" s="6">
        <f>TITRES_STAT!D1115</f>
        <v>14.022500000000001</v>
      </c>
      <c r="C1112" s="2">
        <f t="shared" si="133"/>
        <v>-3.0899999999999039E-2</v>
      </c>
      <c r="D1112" s="2">
        <f t="shared" si="134"/>
        <v>14.052379999999999</v>
      </c>
      <c r="E1112" s="2">
        <f t="shared" si="136"/>
        <v>13.629479999999997</v>
      </c>
      <c r="F1112" s="2">
        <f t="shared" si="137"/>
        <v>13.006765000000001</v>
      </c>
      <c r="G1112" s="2">
        <f t="shared" si="131"/>
        <v>12.56029</v>
      </c>
      <c r="H1112" s="2">
        <f t="shared" si="135"/>
        <v>13.138395499999985</v>
      </c>
      <c r="I1112" s="2">
        <f t="array" ref="I1112">SUMPRODUCT(B1096:B1115, (ROW(B1096:B1115)-ROW(B1096)+1)) / (20*21/2)</f>
        <v>13.618078571428573</v>
      </c>
      <c r="J1112" s="2">
        <f t="shared" si="138"/>
        <v>13.249937515369856</v>
      </c>
      <c r="K1112" s="2">
        <f t="shared" si="132"/>
        <v>12.784389729964882</v>
      </c>
    </row>
    <row r="1113" spans="1:11" ht="13.5" x14ac:dyDescent="0.25">
      <c r="A1113" s="3">
        <f>TITRES_STAT!B1116</f>
        <v>43630</v>
      </c>
      <c r="B1113" s="6">
        <f>TITRES_STAT!D1116</f>
        <v>14.001799999999999</v>
      </c>
      <c r="C1113" s="2">
        <f t="shared" si="133"/>
        <v>-2.0700000000001495E-2</v>
      </c>
      <c r="D1113" s="2">
        <f t="shared" si="134"/>
        <v>14.07816</v>
      </c>
      <c r="E1113" s="2">
        <f t="shared" si="136"/>
        <v>13.77646</v>
      </c>
      <c r="F1113" s="2">
        <f t="shared" si="137"/>
        <v>13.086994999999998</v>
      </c>
      <c r="G1113" s="2">
        <f t="shared" si="131"/>
        <v>12.598237999999998</v>
      </c>
      <c r="H1113" s="2">
        <f t="shared" si="135"/>
        <v>13.131312499999988</v>
      </c>
      <c r="I1113" s="2">
        <f t="array" ref="I1113">SUMPRODUCT(B1097:B1116, (ROW(B1097:B1116)-ROW(B1097)+1)) / (20*21/2)</f>
        <v>13.683248571428573</v>
      </c>
      <c r="J1113" s="2">
        <f t="shared" si="138"/>
        <v>13.321543466287013</v>
      </c>
      <c r="K1113" s="2">
        <f t="shared" si="132"/>
        <v>12.832131309181946</v>
      </c>
    </row>
    <row r="1114" spans="1:11" ht="13.5" x14ac:dyDescent="0.25">
      <c r="A1114" s="3">
        <f>TITRES_STAT!B1117</f>
        <v>43633</v>
      </c>
      <c r="B1114" s="6">
        <f>TITRES_STAT!D1117</f>
        <v>13.9245</v>
      </c>
      <c r="C1114" s="2">
        <f t="shared" si="133"/>
        <v>-7.7299999999999258E-2</v>
      </c>
      <c r="D1114" s="2">
        <f t="shared" si="134"/>
        <v>14.005959999999998</v>
      </c>
      <c r="E1114" s="2">
        <f t="shared" si="136"/>
        <v>13.878579999999999</v>
      </c>
      <c r="F1114" s="2">
        <f t="shared" si="137"/>
        <v>13.163360000000003</v>
      </c>
      <c r="G1114" s="2">
        <f t="shared" si="131"/>
        <v>12.634639999999999</v>
      </c>
      <c r="H1114" s="2">
        <f t="shared" si="135"/>
        <v>13.123842999999988</v>
      </c>
      <c r="I1114" s="2">
        <f t="array" ref="I1114">SUMPRODUCT(B1098:B1117, (ROW(B1098:B1117)-ROW(B1098)+1)) / (20*21/2)</f>
        <v>13.741029523809525</v>
      </c>
      <c r="J1114" s="2">
        <f t="shared" si="138"/>
        <v>13.378967898069202</v>
      </c>
      <c r="K1114" s="2">
        <f t="shared" si="132"/>
        <v>12.874969297057165</v>
      </c>
    </row>
    <row r="1115" spans="1:11" ht="13.5" x14ac:dyDescent="0.25">
      <c r="A1115" s="3">
        <f>TITRES_STAT!B1118</f>
        <v>43634</v>
      </c>
      <c r="B1115" s="6">
        <f>TITRES_STAT!D1118</f>
        <v>13.9245</v>
      </c>
      <c r="C1115" s="2">
        <f t="shared" si="133"/>
        <v>0</v>
      </c>
      <c r="D1115" s="2">
        <f t="shared" si="134"/>
        <v>13.985339999999999</v>
      </c>
      <c r="E1115" s="2">
        <f t="shared" si="136"/>
        <v>13.942019999999999</v>
      </c>
      <c r="F1115" s="2">
        <f t="shared" si="137"/>
        <v>13.240215000000001</v>
      </c>
      <c r="G1115" s="2">
        <f t="shared" si="131"/>
        <v>12.672995999999996</v>
      </c>
      <c r="H1115" s="2">
        <f t="shared" si="135"/>
        <v>13.116348999999991</v>
      </c>
      <c r="I1115" s="2">
        <f t="array" ref="I1115">SUMPRODUCT(B1099:B1118, (ROW(B1099:B1118)-ROW(B1099)+1)) / (20*21/2)</f>
        <v>13.791305238095239</v>
      </c>
      <c r="J1115" s="2">
        <f t="shared" si="138"/>
        <v>13.430923336348325</v>
      </c>
      <c r="K1115" s="2">
        <f t="shared" si="132"/>
        <v>12.916127363839237</v>
      </c>
    </row>
    <row r="1116" spans="1:11" ht="13.5" x14ac:dyDescent="0.25">
      <c r="A1116" s="3">
        <f>TITRES_STAT!B1119</f>
        <v>43635</v>
      </c>
      <c r="B1116" s="6">
        <f>TITRES_STAT!D1119</f>
        <v>13.9245</v>
      </c>
      <c r="C1116" s="2">
        <f t="shared" si="133"/>
        <v>0</v>
      </c>
      <c r="D1116" s="2">
        <f t="shared" si="134"/>
        <v>13.95956</v>
      </c>
      <c r="E1116" s="2">
        <f t="shared" si="136"/>
        <v>13.978119999999999</v>
      </c>
      <c r="F1116" s="2">
        <f t="shared" si="137"/>
        <v>13.317800000000002</v>
      </c>
      <c r="G1116" s="2">
        <f t="shared" si="131"/>
        <v>12.712327999999996</v>
      </c>
      <c r="H1116" s="2">
        <f t="shared" si="135"/>
        <v>13.107878999999992</v>
      </c>
      <c r="I1116" s="2">
        <f t="array" ref="I1116">SUMPRODUCT(B1100:B1119, (ROW(B1100:B1119)-ROW(B1100)+1)) / (20*21/2)</f>
        <v>13.833843333333334</v>
      </c>
      <c r="J1116" s="2">
        <f t="shared" si="138"/>
        <v>13.477930637648484</v>
      </c>
      <c r="K1116" s="2">
        <f t="shared" si="132"/>
        <v>12.955671388786719</v>
      </c>
    </row>
    <row r="1117" spans="1:11" ht="13.5" x14ac:dyDescent="0.25">
      <c r="A1117" s="3">
        <f>TITRES_STAT!B1120</f>
        <v>43636</v>
      </c>
      <c r="B1117" s="6">
        <f>TITRES_STAT!D1120</f>
        <v>13.9245</v>
      </c>
      <c r="C1117" s="2">
        <f t="shared" si="133"/>
        <v>0</v>
      </c>
      <c r="D1117" s="2">
        <f t="shared" si="134"/>
        <v>13.939959999999999</v>
      </c>
      <c r="E1117" s="2">
        <f t="shared" si="136"/>
        <v>13.996169999999998</v>
      </c>
      <c r="F1117" s="2">
        <f t="shared" si="137"/>
        <v>13.396605000000003</v>
      </c>
      <c r="G1117" s="2">
        <f t="shared" si="131"/>
        <v>12.751659999999998</v>
      </c>
      <c r="H1117" s="2">
        <f t="shared" si="135"/>
        <v>13.099896999999993</v>
      </c>
      <c r="I1117" s="2">
        <f t="array" ref="I1117">SUMPRODUCT(B1101:B1120, (ROW(B1101:B1120)-ROW(B1101)+1)) / (20*21/2)</f>
        <v>13.868643809523812</v>
      </c>
      <c r="J1117" s="2">
        <f t="shared" si="138"/>
        <v>13.520461053110534</v>
      </c>
      <c r="K1117" s="2">
        <f t="shared" si="132"/>
        <v>12.993664667657828</v>
      </c>
    </row>
    <row r="1118" spans="1:11" ht="13.5" x14ac:dyDescent="0.25">
      <c r="A1118" s="3">
        <f>TITRES_STAT!B1121</f>
        <v>43637</v>
      </c>
      <c r="B1118" s="6">
        <f>TITRES_STAT!D1121</f>
        <v>13.9245</v>
      </c>
      <c r="C1118" s="2">
        <f t="shared" si="133"/>
        <v>0</v>
      </c>
      <c r="D1118" s="2">
        <f t="shared" si="134"/>
        <v>13.9245</v>
      </c>
      <c r="E1118" s="2">
        <f t="shared" si="136"/>
        <v>14.001329999999999</v>
      </c>
      <c r="F1118" s="2">
        <f t="shared" si="137"/>
        <v>13.47785</v>
      </c>
      <c r="G1118" s="2">
        <f t="shared" si="131"/>
        <v>12.790991999999996</v>
      </c>
      <c r="H1118" s="2">
        <f t="shared" si="135"/>
        <v>13.091426999999996</v>
      </c>
      <c r="I1118" s="2">
        <f t="array" ref="I1118">SUMPRODUCT(B1102:B1121, (ROW(B1102:B1121)-ROW(B1102)+1)) / (20*21/2)</f>
        <v>13.895581428571427</v>
      </c>
      <c r="J1118" s="2">
        <f t="shared" si="138"/>
        <v>13.558940952814293</v>
      </c>
      <c r="K1118" s="2">
        <f t="shared" si="132"/>
        <v>13.03016801402419</v>
      </c>
    </row>
    <row r="1119" spans="1:11" ht="13.5" x14ac:dyDescent="0.25">
      <c r="A1119" s="3">
        <f>TITRES_STAT!B1122</f>
        <v>43640</v>
      </c>
      <c r="B1119" s="6">
        <f>TITRES_STAT!D1122</f>
        <v>13.9245</v>
      </c>
      <c r="C1119" s="2">
        <f t="shared" si="133"/>
        <v>0</v>
      </c>
      <c r="D1119" s="2">
        <f t="shared" si="134"/>
        <v>13.9245</v>
      </c>
      <c r="E1119" s="2">
        <f t="shared" si="136"/>
        <v>13.965229999999996</v>
      </c>
      <c r="F1119" s="2">
        <f t="shared" si="137"/>
        <v>13.559095000000003</v>
      </c>
      <c r="G1119" s="2">
        <f t="shared" si="131"/>
        <v>12.830323999999996</v>
      </c>
      <c r="H1119" s="2">
        <f t="shared" si="135"/>
        <v>13.083200999999997</v>
      </c>
      <c r="I1119" s="2">
        <f t="array" ref="I1119">SUMPRODUCT(B1103:B1122, (ROW(B1103:B1122)-ROW(B1103)+1)) / (20*21/2)</f>
        <v>13.911248571428571</v>
      </c>
      <c r="J1119" s="2">
        <f t="shared" si="138"/>
        <v>13.593756100165313</v>
      </c>
      <c r="K1119" s="2">
        <f t="shared" si="132"/>
        <v>13.065239856611477</v>
      </c>
    </row>
    <row r="1120" spans="1:11" ht="13.5" x14ac:dyDescent="0.25">
      <c r="A1120" s="3">
        <f>TITRES_STAT!B1123</f>
        <v>43641</v>
      </c>
      <c r="B1120" s="6">
        <f>TITRES_STAT!D1123</f>
        <v>13.9245</v>
      </c>
      <c r="C1120" s="2">
        <f t="shared" si="133"/>
        <v>0</v>
      </c>
      <c r="D1120" s="2">
        <f t="shared" si="134"/>
        <v>13.9245</v>
      </c>
      <c r="E1120" s="2">
        <f t="shared" si="136"/>
        <v>13.954919999999998</v>
      </c>
      <c r="F1120" s="2">
        <f t="shared" si="137"/>
        <v>13.636455000000002</v>
      </c>
      <c r="G1120" s="2">
        <f t="shared" si="131"/>
        <v>12.869753999999995</v>
      </c>
      <c r="H1120" s="2">
        <f t="shared" si="135"/>
        <v>13.075950999999996</v>
      </c>
      <c r="I1120" s="2">
        <f t="array" ref="I1120">SUMPRODUCT(B1104:B1123, (ROW(B1104:B1123)-ROW(B1104)+1)) / (20*21/2)</f>
        <v>13.920285238095236</v>
      </c>
      <c r="J1120" s="2">
        <f t="shared" si="138"/>
        <v>13.625255519197188</v>
      </c>
      <c r="K1120" s="2">
        <f t="shared" si="132"/>
        <v>13.098936332822792</v>
      </c>
    </row>
    <row r="1121" spans="1:11" ht="13.5" x14ac:dyDescent="0.25">
      <c r="A1121" s="3">
        <f>TITRES_STAT!B1124</f>
        <v>43642</v>
      </c>
      <c r="B1121" s="6">
        <f>TITRES_STAT!D1124</f>
        <v>13.9193</v>
      </c>
      <c r="C1121" s="2">
        <f t="shared" si="133"/>
        <v>-5.2000000000003155E-3</v>
      </c>
      <c r="D1121" s="2">
        <f t="shared" si="134"/>
        <v>13.92346</v>
      </c>
      <c r="E1121" s="2">
        <f t="shared" si="136"/>
        <v>13.941509999999997</v>
      </c>
      <c r="F1121" s="2">
        <f t="shared" si="137"/>
        <v>13.708395000000001</v>
      </c>
      <c r="G1121" s="2">
        <f t="shared" si="131"/>
        <v>12.909079999999996</v>
      </c>
      <c r="H1121" s="2">
        <f t="shared" si="135"/>
        <v>13.068674999999995</v>
      </c>
      <c r="I1121" s="2">
        <f t="array" ref="I1121">SUMPRODUCT(B1105:B1124, (ROW(B1105:B1124)-ROW(B1105)+1)) / (20*21/2)</f>
        <v>13.935212857142856</v>
      </c>
      <c r="J1121" s="2">
        <f t="shared" si="138"/>
        <v>13.653259755464122</v>
      </c>
      <c r="K1121" s="2">
        <f t="shared" si="132"/>
        <v>13.13110745702582</v>
      </c>
    </row>
    <row r="1122" spans="1:11" ht="13.5" x14ac:dyDescent="0.25">
      <c r="A1122" s="3">
        <f>TITRES_STAT!B1125</f>
        <v>43643</v>
      </c>
      <c r="B1122" s="6">
        <f>TITRES_STAT!D1125</f>
        <v>13.8729</v>
      </c>
      <c r="C1122" s="2">
        <f t="shared" si="133"/>
        <v>-4.6400000000000219E-2</v>
      </c>
      <c r="D1122" s="2">
        <f t="shared" si="134"/>
        <v>13.913139999999999</v>
      </c>
      <c r="E1122" s="2">
        <f t="shared" si="136"/>
        <v>13.926549999999997</v>
      </c>
      <c r="F1122" s="2">
        <f t="shared" si="137"/>
        <v>13.778015</v>
      </c>
      <c r="G1122" s="2">
        <f t="shared" si="131"/>
        <v>12.949331999999995</v>
      </c>
      <c r="H1122" s="2">
        <f t="shared" si="135"/>
        <v>13.062289499999997</v>
      </c>
      <c r="I1122" s="2">
        <f t="array" ref="I1122">SUMPRODUCT(B1106:B1125, (ROW(B1106:B1125)-ROW(B1106)+1)) / (20*21/2)</f>
        <v>13.944909523809525</v>
      </c>
      <c r="J1122" s="2">
        <f t="shared" si="138"/>
        <v>13.674177873991349</v>
      </c>
      <c r="K1122" s="2">
        <f t="shared" si="132"/>
        <v>13.160197360671866</v>
      </c>
    </row>
    <row r="1123" spans="1:11" ht="13.5" x14ac:dyDescent="0.25">
      <c r="A1123" s="3">
        <f>TITRES_STAT!B1126</f>
        <v>43644</v>
      </c>
      <c r="B1123" s="6">
        <f>TITRES_STAT!D1126</f>
        <v>13.8729</v>
      </c>
      <c r="C1123" s="2">
        <f t="shared" si="133"/>
        <v>0</v>
      </c>
      <c r="D1123" s="2">
        <f t="shared" si="134"/>
        <v>13.90282</v>
      </c>
      <c r="E1123" s="2">
        <f t="shared" si="136"/>
        <v>13.913659999999998</v>
      </c>
      <c r="F1123" s="2">
        <f t="shared" si="137"/>
        <v>13.845059999999998</v>
      </c>
      <c r="G1123" s="2">
        <f t="shared" si="131"/>
        <v>12.987631999999996</v>
      </c>
      <c r="H1123" s="2">
        <f t="shared" si="135"/>
        <v>13.056025999999997</v>
      </c>
      <c r="I1123" s="2">
        <f t="array" ref="I1123">SUMPRODUCT(B1107:B1126, (ROW(B1107:B1126)-ROW(B1107)+1)) / (20*21/2)</f>
        <v>13.951217142857143</v>
      </c>
      <c r="J1123" s="2">
        <f t="shared" si="138"/>
        <v>13.693103790754078</v>
      </c>
      <c r="K1123" s="2">
        <f t="shared" si="132"/>
        <v>13.188146483782774</v>
      </c>
    </row>
    <row r="1124" spans="1:11" ht="13.5" x14ac:dyDescent="0.25">
      <c r="A1124" s="3">
        <f>TITRES_STAT!B1127</f>
        <v>43647</v>
      </c>
      <c r="B1124" s="6">
        <f>TITRES_STAT!D1127</f>
        <v>14.001799999999999</v>
      </c>
      <c r="C1124" s="2">
        <f t="shared" si="133"/>
        <v>0.12889999999999979</v>
      </c>
      <c r="D1124" s="2">
        <f t="shared" si="134"/>
        <v>13.918280000000001</v>
      </c>
      <c r="E1124" s="2">
        <f t="shared" si="136"/>
        <v>13.921389999999999</v>
      </c>
      <c r="F1124" s="2">
        <f t="shared" si="137"/>
        <v>13.899984999999997</v>
      </c>
      <c r="G1124" s="2">
        <f t="shared" si="131"/>
        <v>13.023725999999995</v>
      </c>
      <c r="H1124" s="2">
        <f t="shared" si="135"/>
        <v>13.050284999999999</v>
      </c>
      <c r="I1124" s="2">
        <f t="array" ref="I1124">SUMPRODUCT(B1108:B1127, (ROW(B1108:B1127)-ROW(B1108)+1)) / (20*21/2)</f>
        <v>13.948075714285716</v>
      </c>
      <c r="J1124" s="2">
        <f t="shared" si="138"/>
        <v>13.72250342972988</v>
      </c>
      <c r="K1124" s="2">
        <f t="shared" si="132"/>
        <v>13.2200544648109</v>
      </c>
    </row>
    <row r="1125" spans="1:11" ht="13.5" x14ac:dyDescent="0.25">
      <c r="A1125" s="3">
        <f>TITRES_STAT!B1128</f>
        <v>43648</v>
      </c>
      <c r="B1125" s="6">
        <f>TITRES_STAT!D1128</f>
        <v>14.001799999999999</v>
      </c>
      <c r="C1125" s="2">
        <f t="shared" si="133"/>
        <v>0</v>
      </c>
      <c r="D1125" s="2">
        <f t="shared" si="134"/>
        <v>13.93374</v>
      </c>
      <c r="E1125" s="2">
        <f t="shared" si="136"/>
        <v>13.929120000000001</v>
      </c>
      <c r="F1125" s="2">
        <f t="shared" si="137"/>
        <v>13.935569999999995</v>
      </c>
      <c r="G1125" s="2">
        <f t="shared" si="131"/>
        <v>13.059819999999995</v>
      </c>
      <c r="H1125" s="2">
        <f t="shared" si="135"/>
        <v>13.044543999999998</v>
      </c>
      <c r="I1125" s="2">
        <f t="array" ref="I1125">SUMPRODUCT(B1109:B1128, (ROW(B1109:B1128)-ROW(B1109)+1)) / (20*21/2)</f>
        <v>13.944074761904766</v>
      </c>
      <c r="J1125" s="2">
        <f t="shared" si="138"/>
        <v>13.749103103088938</v>
      </c>
      <c r="K1125" s="2">
        <f t="shared" si="132"/>
        <v>13.250711152465374</v>
      </c>
    </row>
    <row r="1126" spans="1:11" ht="13.5" x14ac:dyDescent="0.25">
      <c r="A1126" s="3">
        <f>TITRES_STAT!B1129</f>
        <v>43649</v>
      </c>
      <c r="B1126" s="6">
        <f>TITRES_STAT!D1129</f>
        <v>14.001799999999999</v>
      </c>
      <c r="C1126" s="2">
        <f t="shared" si="133"/>
        <v>0</v>
      </c>
      <c r="D1126" s="2">
        <f t="shared" si="134"/>
        <v>13.950239999999999</v>
      </c>
      <c r="E1126" s="2">
        <f t="shared" si="136"/>
        <v>13.936850000000002</v>
      </c>
      <c r="F1126" s="2">
        <f t="shared" si="137"/>
        <v>13.957484999999997</v>
      </c>
      <c r="G1126" s="2">
        <f t="shared" si="131"/>
        <v>13.089471999999999</v>
      </c>
      <c r="H1126" s="2">
        <f t="shared" si="135"/>
        <v>13.037924499999999</v>
      </c>
      <c r="I1126" s="2">
        <f t="array" ref="I1126">SUMPRODUCT(B1110:B1129, (ROW(B1110:B1129)-ROW(B1110)+1)) / (20*21/2)</f>
        <v>13.947190000000003</v>
      </c>
      <c r="J1126" s="2">
        <f t="shared" si="138"/>
        <v>13.773169474223325</v>
      </c>
      <c r="K1126" s="2">
        <f t="shared" si="132"/>
        <v>13.280165617074577</v>
      </c>
    </row>
    <row r="1127" spans="1:11" ht="13.5" x14ac:dyDescent="0.25">
      <c r="A1127" s="3">
        <f>TITRES_STAT!B1130</f>
        <v>43650</v>
      </c>
      <c r="B1127" s="6">
        <f>TITRES_STAT!D1130</f>
        <v>13.9245</v>
      </c>
      <c r="C1127" s="2">
        <f t="shared" si="133"/>
        <v>-7.7299999999999258E-2</v>
      </c>
      <c r="D1127" s="2">
        <f t="shared" si="134"/>
        <v>13.960559999999997</v>
      </c>
      <c r="E1127" s="2">
        <f t="shared" si="136"/>
        <v>13.936850000000002</v>
      </c>
      <c r="F1127" s="2">
        <f t="shared" si="137"/>
        <v>13.966509999999996</v>
      </c>
      <c r="G1127" s="2">
        <f t="shared" si="131"/>
        <v>13.117577999999996</v>
      </c>
      <c r="H1127" s="2">
        <f t="shared" si="135"/>
        <v>13.032627</v>
      </c>
      <c r="I1127" s="2">
        <f t="array" ref="I1127">SUMPRODUCT(B1111:B1130, (ROW(B1111:B1130)-ROW(B1111)+1)) / (20*21/2)</f>
        <v>13.951656190476193</v>
      </c>
      <c r="J1127" s="2">
        <f t="shared" si="138"/>
        <v>13.787581905249676</v>
      </c>
      <c r="K1127" s="2">
        <f t="shared" si="132"/>
        <v>13.30543363209126</v>
      </c>
    </row>
    <row r="1128" spans="1:11" ht="13.5" x14ac:dyDescent="0.25">
      <c r="A1128" s="3">
        <f>TITRES_STAT!B1131</f>
        <v>43651</v>
      </c>
      <c r="B1128" s="6">
        <f>TITRES_STAT!D1131</f>
        <v>13.9245</v>
      </c>
      <c r="C1128" s="2">
        <f t="shared" si="133"/>
        <v>0</v>
      </c>
      <c r="D1128" s="2">
        <f t="shared" si="134"/>
        <v>13.970879999999999</v>
      </c>
      <c r="E1128" s="2">
        <f t="shared" si="136"/>
        <v>13.936850000000002</v>
      </c>
      <c r="F1128" s="2">
        <f t="shared" si="137"/>
        <v>13.96909</v>
      </c>
      <c r="G1128" s="2">
        <f t="shared" si="131"/>
        <v>13.145781999999999</v>
      </c>
      <c r="H1128" s="2">
        <f t="shared" si="135"/>
        <v>13.0270855</v>
      </c>
      <c r="I1128" s="2">
        <f t="array" ref="I1128">SUMPRODUCT(B1112:B1131, (ROW(B1112:B1131)-ROW(B1112)+1)) / (20*21/2)</f>
        <v>13.955759523809526</v>
      </c>
      <c r="J1128" s="2">
        <f t="shared" si="138"/>
        <v>13.800621723797326</v>
      </c>
      <c r="K1128" s="2">
        <f t="shared" si="132"/>
        <v>13.32971074455827</v>
      </c>
    </row>
    <row r="1129" spans="1:11" ht="13.5" x14ac:dyDescent="0.25">
      <c r="A1129" s="3">
        <f>TITRES_STAT!B1132</f>
        <v>43654</v>
      </c>
      <c r="B1129" s="6">
        <f>TITRES_STAT!D1132</f>
        <v>14.001799999999999</v>
      </c>
      <c r="C1129" s="2">
        <f t="shared" si="133"/>
        <v>7.7299999999999258E-2</v>
      </c>
      <c r="D1129" s="2">
        <f t="shared" si="134"/>
        <v>13.970879999999999</v>
      </c>
      <c r="E1129" s="2">
        <f t="shared" si="136"/>
        <v>13.944579999999998</v>
      </c>
      <c r="F1129" s="2">
        <f t="shared" si="137"/>
        <v>13.954904999999997</v>
      </c>
      <c r="G1129" s="2">
        <f t="shared" si="131"/>
        <v>13.175531999999999</v>
      </c>
      <c r="H1129" s="2">
        <f t="shared" si="135"/>
        <v>13.0221745</v>
      </c>
      <c r="I1129" s="2">
        <f t="array" ref="I1129">SUMPRODUCT(B1113:B1132, (ROW(B1113:B1132)-ROW(B1113)+1)) / (20*21/2)</f>
        <v>13.977323333333334</v>
      </c>
      <c r="J1129" s="2">
        <f t="shared" si="138"/>
        <v>13.819781559626151</v>
      </c>
      <c r="K1129" s="2">
        <f t="shared" si="132"/>
        <v>13.356067185948142</v>
      </c>
    </row>
    <row r="1130" spans="1:11" ht="13.5" x14ac:dyDescent="0.25">
      <c r="A1130" s="3">
        <f>TITRES_STAT!B1133</f>
        <v>43655</v>
      </c>
      <c r="B1130" s="6">
        <f>TITRES_STAT!D1133</f>
        <v>14.001799999999999</v>
      </c>
      <c r="C1130" s="2">
        <f t="shared" si="133"/>
        <v>0</v>
      </c>
      <c r="D1130" s="2">
        <f t="shared" si="134"/>
        <v>13.970879999999999</v>
      </c>
      <c r="E1130" s="2">
        <f t="shared" si="136"/>
        <v>13.952310000000001</v>
      </c>
      <c r="F1130" s="2">
        <f t="shared" si="137"/>
        <v>13.953614999999996</v>
      </c>
      <c r="G1130" s="2">
        <f t="shared" si="131"/>
        <v>13.206647999999999</v>
      </c>
      <c r="H1130" s="2">
        <f t="shared" si="135"/>
        <v>13.017312000000002</v>
      </c>
      <c r="I1130" s="2">
        <f t="array" ref="I1130">SUMPRODUCT(B1114:B1133, (ROW(B1114:B1133)-ROW(B1114)+1)) / (20*21/2)</f>
        <v>13.998150476190476</v>
      </c>
      <c r="J1130" s="2">
        <f t="shared" si="138"/>
        <v>13.837116649185564</v>
      </c>
      <c r="K1130" s="2">
        <f t="shared" si="132"/>
        <v>13.381390041401156</v>
      </c>
    </row>
    <row r="1131" spans="1:11" ht="13.5" x14ac:dyDescent="0.25">
      <c r="A1131" s="3">
        <f>TITRES_STAT!B1134</f>
        <v>43656</v>
      </c>
      <c r="B1131" s="6">
        <f>TITRES_STAT!D1134</f>
        <v>13.996700000000001</v>
      </c>
      <c r="C1131" s="2">
        <f t="shared" si="133"/>
        <v>-5.0999999999987722E-3</v>
      </c>
      <c r="D1131" s="2">
        <f t="shared" si="134"/>
        <v>13.969860000000001</v>
      </c>
      <c r="E1131" s="2">
        <f t="shared" si="136"/>
        <v>13.960049999999999</v>
      </c>
      <c r="F1131" s="2">
        <f t="shared" si="137"/>
        <v>13.950779999999995</v>
      </c>
      <c r="G1131" s="2">
        <f t="shared" si="131"/>
        <v>13.236880000000001</v>
      </c>
      <c r="H1131" s="2">
        <f t="shared" si="135"/>
        <v>13.012644000000005</v>
      </c>
      <c r="I1131" s="2">
        <f t="array" ref="I1131">SUMPRODUCT(B1115:B1134, (ROW(B1115:B1134)-ROW(B1115)+1)) / (20*21/2)</f>
        <v>14.018142380952382</v>
      </c>
      <c r="J1131" s="2">
        <f t="shared" si="138"/>
        <v>13.852315063548843</v>
      </c>
      <c r="K1131" s="2">
        <f t="shared" si="132"/>
        <v>13.405519843699151</v>
      </c>
    </row>
    <row r="1132" spans="1:11" ht="13.5" x14ac:dyDescent="0.25">
      <c r="A1132" s="3">
        <f>TITRES_STAT!B1135</f>
        <v>43657</v>
      </c>
      <c r="B1132" s="6">
        <f>TITRES_STAT!D1135</f>
        <v>14.177199999999999</v>
      </c>
      <c r="C1132" s="2">
        <f t="shared" si="133"/>
        <v>0.18049999999999855</v>
      </c>
      <c r="D1132" s="2">
        <f t="shared" si="134"/>
        <v>14.0204</v>
      </c>
      <c r="E1132" s="2">
        <f t="shared" si="136"/>
        <v>13.99048</v>
      </c>
      <c r="F1132" s="2">
        <f t="shared" si="137"/>
        <v>13.958515</v>
      </c>
      <c r="G1132" s="2">
        <f t="shared" si="131"/>
        <v>13.271114000000001</v>
      </c>
      <c r="H1132" s="2">
        <f t="shared" si="135"/>
        <v>13.009342000000006</v>
      </c>
      <c r="I1132" s="2">
        <f t="array" ref="I1132">SUMPRODUCT(B1116:B1135, (ROW(B1116:B1135)-ROW(B1116)+1)) / (20*21/2)</f>
        <v>14.061483333333333</v>
      </c>
      <c r="J1132" s="2">
        <f t="shared" si="138"/>
        <v>13.883256486068001</v>
      </c>
      <c r="K1132" s="2">
        <f t="shared" si="132"/>
        <v>13.435781810612911</v>
      </c>
    </row>
    <row r="1133" spans="1:11" ht="13.5" x14ac:dyDescent="0.25">
      <c r="A1133" s="3">
        <f>TITRES_STAT!B1136</f>
        <v>43658</v>
      </c>
      <c r="B1133" s="6">
        <f>TITRES_STAT!D1136</f>
        <v>14.177199999999999</v>
      </c>
      <c r="C1133" s="2">
        <f t="shared" si="133"/>
        <v>0</v>
      </c>
      <c r="D1133" s="2">
        <f t="shared" si="134"/>
        <v>14.070939999999998</v>
      </c>
      <c r="E1133" s="2">
        <f t="shared" si="136"/>
        <v>14.020910000000001</v>
      </c>
      <c r="F1133" s="2">
        <f t="shared" si="137"/>
        <v>13.967284999999999</v>
      </c>
      <c r="G1133" s="2">
        <f t="shared" si="131"/>
        <v>13.305250000000003</v>
      </c>
      <c r="H1133" s="2">
        <f t="shared" si="135"/>
        <v>13.00606450000001</v>
      </c>
      <c r="I1133" s="2">
        <f t="array" ref="I1133">SUMPRODUCT(B1117:B1136, (ROW(B1117:B1136)-ROW(B1117)+1)) / (20*21/2)</f>
        <v>14.102393333333332</v>
      </c>
      <c r="J1133" s="2">
        <f t="shared" si="138"/>
        <v>13.911251106442476</v>
      </c>
      <c r="K1133" s="2">
        <f t="shared" si="132"/>
        <v>13.46485703372613</v>
      </c>
    </row>
    <row r="1134" spans="1:11" ht="13.5" x14ac:dyDescent="0.25">
      <c r="A1134" s="3">
        <f>TITRES_STAT!B1137</f>
        <v>43661</v>
      </c>
      <c r="B1134" s="6">
        <f>TITRES_STAT!D1137</f>
        <v>14.177199999999999</v>
      </c>
      <c r="C1134" s="2">
        <f t="shared" si="133"/>
        <v>0</v>
      </c>
      <c r="D1134" s="2">
        <f t="shared" si="134"/>
        <v>14.106020000000001</v>
      </c>
      <c r="E1134" s="2">
        <f t="shared" si="136"/>
        <v>14.038450000000001</v>
      </c>
      <c r="F1134" s="2">
        <f t="shared" si="137"/>
        <v>13.979919999999998</v>
      </c>
      <c r="G1134" s="2">
        <f t="shared" si="131"/>
        <v>13.339484000000002</v>
      </c>
      <c r="H1134" s="2">
        <f t="shared" si="135"/>
        <v>13.003738500000008</v>
      </c>
      <c r="I1134" s="2">
        <f t="array" ref="I1134">SUMPRODUCT(B1118:B1137, (ROW(B1118:B1137)-ROW(B1118)+1)) / (20*21/2)</f>
        <v>14.140872380952379</v>
      </c>
      <c r="J1134" s="2">
        <f t="shared" si="138"/>
        <v>13.936579572495573</v>
      </c>
      <c r="K1134" s="2">
        <f t="shared" si="132"/>
        <v>13.49279205201138</v>
      </c>
    </row>
    <row r="1135" spans="1:11" ht="13.5" x14ac:dyDescent="0.25">
      <c r="A1135" s="3">
        <f>TITRES_STAT!B1138</f>
        <v>43662</v>
      </c>
      <c r="B1135" s="6">
        <f>TITRES_STAT!D1138</f>
        <v>14.435</v>
      </c>
      <c r="C1135" s="2">
        <f t="shared" si="133"/>
        <v>0.25780000000000136</v>
      </c>
      <c r="D1135" s="2">
        <f t="shared" si="134"/>
        <v>14.19266</v>
      </c>
      <c r="E1135" s="2">
        <f t="shared" si="136"/>
        <v>14.081770000000001</v>
      </c>
      <c r="F1135" s="2">
        <f t="shared" si="137"/>
        <v>14.005445</v>
      </c>
      <c r="G1135" s="2">
        <f t="shared" si="131"/>
        <v>13.378874000000001</v>
      </c>
      <c r="H1135" s="2">
        <f t="shared" si="135"/>
        <v>13.00294550000001</v>
      </c>
      <c r="I1135" s="2">
        <f t="array" ref="I1135">SUMPRODUCT(B1119:B1138, (ROW(B1119:B1138)-ROW(B1119)+1)) / (20*21/2)</f>
        <v>14.152853809523812</v>
      </c>
      <c r="J1135" s="2">
        <f t="shared" si="138"/>
        <v>13.984048184638851</v>
      </c>
      <c r="K1135" s="2">
        <f t="shared" si="132"/>
        <v>13.529741383305051</v>
      </c>
    </row>
    <row r="1136" spans="1:11" ht="13.5" x14ac:dyDescent="0.25">
      <c r="A1136" s="3">
        <f>TITRES_STAT!B1139</f>
        <v>43663</v>
      </c>
      <c r="B1136" s="6">
        <f>TITRES_STAT!D1139</f>
        <v>14.435</v>
      </c>
      <c r="C1136" s="2">
        <f t="shared" si="133"/>
        <v>0</v>
      </c>
      <c r="D1136" s="2">
        <f t="shared" si="134"/>
        <v>14.28032</v>
      </c>
      <c r="E1136" s="2">
        <f t="shared" si="136"/>
        <v>14.12509</v>
      </c>
      <c r="F1136" s="2">
        <f t="shared" si="137"/>
        <v>14.03097</v>
      </c>
      <c r="G1136" s="2">
        <f t="shared" si="131"/>
        <v>13.418849999999999</v>
      </c>
      <c r="H1136" s="2">
        <f t="shared" si="135"/>
        <v>13.004105000000008</v>
      </c>
      <c r="I1136" s="2">
        <f t="array" ref="I1136">SUMPRODUCT(B1120:B1139, (ROW(B1120:B1139)-ROW(B1120)+1)) / (20*21/2)</f>
        <v>14.187674285714284</v>
      </c>
      <c r="J1136" s="2">
        <f t="shared" si="138"/>
        <v>14.026995976578007</v>
      </c>
      <c r="K1136" s="2">
        <f t="shared" si="132"/>
        <v>13.565241721214658</v>
      </c>
    </row>
    <row r="1137" spans="1:11" ht="13.5" x14ac:dyDescent="0.25">
      <c r="A1137" s="3">
        <f>TITRES_STAT!B1140</f>
        <v>43664</v>
      </c>
      <c r="B1137" s="6">
        <f>TITRES_STAT!D1140</f>
        <v>14.435</v>
      </c>
      <c r="C1137" s="2">
        <f t="shared" si="133"/>
        <v>0</v>
      </c>
      <c r="D1137" s="2">
        <f t="shared" si="134"/>
        <v>14.331880000000002</v>
      </c>
      <c r="E1137" s="2">
        <f t="shared" si="136"/>
        <v>14.17614</v>
      </c>
      <c r="F1137" s="2">
        <f t="shared" si="137"/>
        <v>14.056495000000002</v>
      </c>
      <c r="G1137" s="2">
        <f t="shared" si="131"/>
        <v>13.458921999999998</v>
      </c>
      <c r="H1137" s="2">
        <f t="shared" si="135"/>
        <v>13.005240000000008</v>
      </c>
      <c r="I1137" s="2">
        <f t="array" ref="I1137">SUMPRODUCT(B1121:B1140, (ROW(B1121:B1140)-ROW(B1121)+1)) / (20*21/2)</f>
        <v>14.220063809523808</v>
      </c>
      <c r="J1137" s="2">
        <f t="shared" si="138"/>
        <v>14.065853502618197</v>
      </c>
      <c r="K1137" s="2">
        <f t="shared" si="132"/>
        <v>13.599349889010162</v>
      </c>
    </row>
    <row r="1138" spans="1:11" ht="13.5" x14ac:dyDescent="0.25">
      <c r="A1138" s="3">
        <f>TITRES_STAT!B1141</f>
        <v>43665</v>
      </c>
      <c r="B1138" s="6">
        <f>TITRES_STAT!D1141</f>
        <v>14.1823</v>
      </c>
      <c r="C1138" s="2">
        <f t="shared" si="133"/>
        <v>-0.25270000000000081</v>
      </c>
      <c r="D1138" s="2">
        <f t="shared" si="134"/>
        <v>14.3329</v>
      </c>
      <c r="E1138" s="2">
        <f t="shared" si="136"/>
        <v>14.201920000000001</v>
      </c>
      <c r="F1138" s="2">
        <f t="shared" si="137"/>
        <v>14.069385</v>
      </c>
      <c r="G1138" s="2">
        <f t="shared" ref="G1138:G1201" si="139">AVERAGE(B1089:B1138)</f>
        <v>13.494624000000002</v>
      </c>
      <c r="H1138" s="2">
        <f t="shared" si="135"/>
        <v>13.005355500000007</v>
      </c>
      <c r="I1138" s="2">
        <f t="array" ref="I1138">SUMPRODUCT(B1122:B1141, (ROW(B1122:B1141)-ROW(B1122)+1)) / (20*21/2)</f>
        <v>14.250022380952378</v>
      </c>
      <c r="J1138" s="2">
        <f t="shared" si="138"/>
        <v>14.076943645225986</v>
      </c>
      <c r="K1138" s="2">
        <f t="shared" si="132"/>
        <v>13.62221067767643</v>
      </c>
    </row>
    <row r="1139" spans="1:11" ht="13.5" x14ac:dyDescent="0.25">
      <c r="A1139" s="3">
        <f>TITRES_STAT!B1142</f>
        <v>43668</v>
      </c>
      <c r="B1139" s="6">
        <f>TITRES_STAT!D1142</f>
        <v>14.435</v>
      </c>
      <c r="C1139" s="2">
        <f t="shared" si="133"/>
        <v>0.25270000000000081</v>
      </c>
      <c r="D1139" s="2">
        <f t="shared" si="134"/>
        <v>14.384459999999999</v>
      </c>
      <c r="E1139" s="2">
        <f t="shared" si="136"/>
        <v>14.245240000000001</v>
      </c>
      <c r="F1139" s="2">
        <f t="shared" si="137"/>
        <v>14.094910000000002</v>
      </c>
      <c r="G1139" s="2">
        <f t="shared" si="139"/>
        <v>13.53538</v>
      </c>
      <c r="H1139" s="2">
        <f t="shared" si="135"/>
        <v>13.00675900000001</v>
      </c>
      <c r="I1139" s="2">
        <f t="array" ref="I1139">SUMPRODUCT(B1123:B1142, (ROW(B1123:B1142)-ROW(B1123)+1)) / (20*21/2)</f>
        <v>14.278020476190475</v>
      </c>
      <c r="J1139" s="2">
        <f t="shared" si="138"/>
        <v>14.111044250442559</v>
      </c>
      <c r="K1139" s="2">
        <f t="shared" ref="K1139:K1202" si="140">$K$4*B1139+(1-$K$4)*K1138</f>
        <v>13.654084768747943</v>
      </c>
    </row>
    <row r="1140" spans="1:11" ht="13.5" x14ac:dyDescent="0.25">
      <c r="A1140" s="3">
        <f>TITRES_STAT!B1143</f>
        <v>43669</v>
      </c>
      <c r="B1140" s="6">
        <f>TITRES_STAT!D1143</f>
        <v>14.435</v>
      </c>
      <c r="C1140" s="2">
        <f t="shared" si="133"/>
        <v>0</v>
      </c>
      <c r="D1140" s="2">
        <f t="shared" si="134"/>
        <v>14.384460000000001</v>
      </c>
      <c r="E1140" s="2">
        <f t="shared" si="136"/>
        <v>14.28856</v>
      </c>
      <c r="F1140" s="2">
        <f t="shared" si="137"/>
        <v>14.120435000000001</v>
      </c>
      <c r="G1140" s="2">
        <f t="shared" si="139"/>
        <v>13.576233999999999</v>
      </c>
      <c r="H1140" s="2">
        <f t="shared" si="135"/>
        <v>13.006210500000009</v>
      </c>
      <c r="I1140" s="2">
        <f t="array" ref="I1140">SUMPRODUCT(B1124:B1143, (ROW(B1124:B1143)-ROW(B1124)+1)) / (20*21/2)</f>
        <v>14.298402857142857</v>
      </c>
      <c r="J1140" s="2">
        <f t="shared" si="138"/>
        <v>14.141897178971838</v>
      </c>
      <c r="K1140" s="2">
        <f t="shared" si="140"/>
        <v>13.684708895463711</v>
      </c>
    </row>
    <row r="1141" spans="1:11" ht="13.5" x14ac:dyDescent="0.25">
      <c r="A1141" s="3">
        <f>TITRES_STAT!B1144</f>
        <v>43670</v>
      </c>
      <c r="B1141" s="6">
        <f>TITRES_STAT!D1144</f>
        <v>14.435</v>
      </c>
      <c r="C1141" s="2">
        <f t="shared" si="133"/>
        <v>0</v>
      </c>
      <c r="D1141" s="2">
        <f t="shared" si="134"/>
        <v>14.384460000000001</v>
      </c>
      <c r="E1141" s="2">
        <f t="shared" si="136"/>
        <v>14.33239</v>
      </c>
      <c r="F1141" s="2">
        <f t="shared" si="137"/>
        <v>14.14622</v>
      </c>
      <c r="G1141" s="2">
        <f t="shared" si="139"/>
        <v>13.616989999999998</v>
      </c>
      <c r="H1141" s="2">
        <f t="shared" si="135"/>
        <v>13.007614000000007</v>
      </c>
      <c r="I1141" s="2">
        <f t="array" ref="I1141">SUMPRODUCT(B1125:B1144, (ROW(B1125:B1144)-ROW(B1125)+1)) / (20*21/2)</f>
        <v>14.311424761904766</v>
      </c>
      <c r="J1141" s="2">
        <f t="shared" si="138"/>
        <v>14.169811733355472</v>
      </c>
      <c r="K1141" s="2">
        <f t="shared" si="140"/>
        <v>13.714132076033762</v>
      </c>
    </row>
    <row r="1142" spans="1:11" ht="13.5" x14ac:dyDescent="0.25">
      <c r="A1142" s="3">
        <f>TITRES_STAT!B1145</f>
        <v>43672</v>
      </c>
      <c r="B1142" s="6">
        <f>TITRES_STAT!D1145</f>
        <v>14.440200000000001</v>
      </c>
      <c r="C1142" s="2">
        <f t="shared" si="133"/>
        <v>5.2000000000003155E-3</v>
      </c>
      <c r="D1142" s="2">
        <f t="shared" si="134"/>
        <v>14.385500000000002</v>
      </c>
      <c r="E1142" s="2">
        <f t="shared" si="136"/>
        <v>14.358690000000001</v>
      </c>
      <c r="F1142" s="2">
        <f t="shared" si="137"/>
        <v>14.174584999999999</v>
      </c>
      <c r="G1142" s="2">
        <f t="shared" si="139"/>
        <v>13.657849999999998</v>
      </c>
      <c r="H1142" s="2">
        <f t="shared" si="135"/>
        <v>13.010019500000006</v>
      </c>
      <c r="I1142" s="2">
        <f t="array" ref="I1142">SUMPRODUCT(B1126:B1145, (ROW(B1126:B1145)-ROW(B1126)+1)) / (20*21/2)</f>
        <v>14.322849999999999</v>
      </c>
      <c r="J1142" s="2">
        <f t="shared" si="138"/>
        <v>14.195562996845426</v>
      </c>
      <c r="K1142" s="2">
        <f t="shared" si="140"/>
        <v>13.742605327954006</v>
      </c>
    </row>
    <row r="1143" spans="1:11" ht="13.5" x14ac:dyDescent="0.25">
      <c r="A1143" s="3">
        <f>TITRES_STAT!B1146</f>
        <v>43675</v>
      </c>
      <c r="B1143" s="6">
        <f>TITRES_STAT!D1146</f>
        <v>14.3886</v>
      </c>
      <c r="C1143" s="2">
        <f t="shared" si="133"/>
        <v>-5.1600000000000534E-2</v>
      </c>
      <c r="D1143" s="2">
        <f t="shared" si="134"/>
        <v>14.426759999999998</v>
      </c>
      <c r="E1143" s="2">
        <f t="shared" si="136"/>
        <v>14.379830000000002</v>
      </c>
      <c r="F1143" s="2">
        <f t="shared" si="137"/>
        <v>14.200370000000001</v>
      </c>
      <c r="G1143" s="2">
        <f t="shared" si="139"/>
        <v>13.697677999999998</v>
      </c>
      <c r="H1143" s="2">
        <f t="shared" si="135"/>
        <v>13.013631500000006</v>
      </c>
      <c r="I1143" s="2">
        <f t="array" ref="I1143">SUMPRODUCT(B1127:B1146, (ROW(B1127:B1146)-ROW(B1127)+1)) / (20*21/2)</f>
        <v>14.33660238095238</v>
      </c>
      <c r="J1143" s="2">
        <f t="shared" si="138"/>
        <v>14.213947473336338</v>
      </c>
      <c r="K1143" s="2">
        <f t="shared" si="140"/>
        <v>13.767938452347968</v>
      </c>
    </row>
    <row r="1144" spans="1:11" ht="13.5" x14ac:dyDescent="0.25">
      <c r="A1144" s="3">
        <f>TITRES_STAT!B1147</f>
        <v>43676</v>
      </c>
      <c r="B1144" s="6">
        <f>TITRES_STAT!D1147</f>
        <v>14.3371</v>
      </c>
      <c r="C1144" s="2">
        <f t="shared" si="133"/>
        <v>-5.1500000000000767E-2</v>
      </c>
      <c r="D1144" s="2">
        <f t="shared" si="134"/>
        <v>14.40718</v>
      </c>
      <c r="E1144" s="2">
        <f t="shared" si="136"/>
        <v>14.395820000000001</v>
      </c>
      <c r="F1144" s="2">
        <f t="shared" si="137"/>
        <v>14.217135000000003</v>
      </c>
      <c r="G1144" s="2">
        <f t="shared" si="139"/>
        <v>13.736475999999998</v>
      </c>
      <c r="H1144" s="2">
        <f t="shared" si="135"/>
        <v>13.017962000000006</v>
      </c>
      <c r="I1144" s="2">
        <f t="array" ref="I1144">SUMPRODUCT(B1128:B1147, (ROW(B1128:B1147)-ROW(B1128)+1)) / (20*21/2)</f>
        <v>14.344638095238095</v>
      </c>
      <c r="J1144" s="2">
        <f t="shared" si="138"/>
        <v>14.225676285399544</v>
      </c>
      <c r="K1144" s="2">
        <f t="shared" si="140"/>
        <v>13.790258513040204</v>
      </c>
    </row>
    <row r="1145" spans="1:11" ht="13.5" x14ac:dyDescent="0.25">
      <c r="A1145" s="3">
        <f>TITRES_STAT!B1148</f>
        <v>43677</v>
      </c>
      <c r="B1145" s="6">
        <f>TITRES_STAT!D1148</f>
        <v>14.3371</v>
      </c>
      <c r="C1145" s="2">
        <f t="shared" si="133"/>
        <v>0</v>
      </c>
      <c r="D1145" s="2">
        <f t="shared" si="134"/>
        <v>14.387600000000001</v>
      </c>
      <c r="E1145" s="2">
        <f t="shared" si="136"/>
        <v>14.38603</v>
      </c>
      <c r="F1145" s="2">
        <f t="shared" si="137"/>
        <v>14.233900000000002</v>
      </c>
      <c r="G1145" s="2">
        <f t="shared" si="139"/>
        <v>13.775469999999995</v>
      </c>
      <c r="H1145" s="2">
        <f t="shared" si="135"/>
        <v>13.022536500000008</v>
      </c>
      <c r="I1145" s="2">
        <f t="array" ref="I1145">SUMPRODUCT(B1129:B1148, (ROW(B1129:B1148)-ROW(B1129)+1)) / (20*21/2)</f>
        <v>14.35561380952381</v>
      </c>
      <c r="J1145" s="2">
        <f t="shared" si="138"/>
        <v>14.236288067742445</v>
      </c>
      <c r="K1145" s="2">
        <f t="shared" si="140"/>
        <v>13.811703277234706</v>
      </c>
    </row>
    <row r="1146" spans="1:11" ht="13.5" x14ac:dyDescent="0.25">
      <c r="A1146" s="3">
        <f>TITRES_STAT!B1149</f>
        <v>43678</v>
      </c>
      <c r="B1146" s="6">
        <f>TITRES_STAT!D1149</f>
        <v>14.378299999999999</v>
      </c>
      <c r="C1146" s="2">
        <f t="shared" si="133"/>
        <v>4.1199999999999903E-2</v>
      </c>
      <c r="D1146" s="2">
        <f t="shared" si="134"/>
        <v>14.376259999999998</v>
      </c>
      <c r="E1146" s="2">
        <f t="shared" si="136"/>
        <v>14.38036</v>
      </c>
      <c r="F1146" s="2">
        <f t="shared" si="137"/>
        <v>14.252725000000003</v>
      </c>
      <c r="G1146" s="2">
        <f t="shared" si="139"/>
        <v>13.815579999999995</v>
      </c>
      <c r="H1146" s="2">
        <f t="shared" si="135"/>
        <v>13.026829000000005</v>
      </c>
      <c r="I1146" s="2">
        <f t="array" ref="I1146">SUMPRODUCT(B1130:B1149, (ROW(B1130:B1149)-ROW(B1130)+1)) / (20*21/2)</f>
        <v>14.359474761904758</v>
      </c>
      <c r="J1146" s="2">
        <f t="shared" si="138"/>
        <v>14.249813013671735</v>
      </c>
      <c r="K1146" s="2">
        <f t="shared" si="140"/>
        <v>13.833922756558836</v>
      </c>
    </row>
    <row r="1147" spans="1:11" ht="13.5" x14ac:dyDescent="0.25">
      <c r="A1147" s="3">
        <f>TITRES_STAT!B1150</f>
        <v>43679</v>
      </c>
      <c r="B1147" s="6">
        <f>TITRES_STAT!D1150</f>
        <v>14.3371</v>
      </c>
      <c r="C1147" s="2">
        <f t="shared" si="133"/>
        <v>-4.1199999999999903E-2</v>
      </c>
      <c r="D1147" s="2">
        <f t="shared" si="134"/>
        <v>14.355639999999999</v>
      </c>
      <c r="E1147" s="2">
        <f t="shared" si="136"/>
        <v>14.370569999999997</v>
      </c>
      <c r="F1147" s="2">
        <f t="shared" si="137"/>
        <v>14.273355000000004</v>
      </c>
      <c r="G1147" s="2">
        <f t="shared" si="139"/>
        <v>13.855353999999995</v>
      </c>
      <c r="H1147" s="2">
        <f t="shared" si="135"/>
        <v>13.030183500000005</v>
      </c>
      <c r="I1147" s="2">
        <f t="array" ref="I1147">SUMPRODUCT(B1131:B1150, (ROW(B1131:B1150)-ROW(B1131)+1)) / (20*21/2)</f>
        <v>14.366643809523806</v>
      </c>
      <c r="J1147" s="2">
        <f t="shared" si="138"/>
        <v>14.258126059988713</v>
      </c>
      <c r="K1147" s="2">
        <f t="shared" si="140"/>
        <v>13.853655197478098</v>
      </c>
    </row>
    <row r="1148" spans="1:11" ht="13.5" x14ac:dyDescent="0.25">
      <c r="A1148" s="3">
        <f>TITRES_STAT!B1151</f>
        <v>43682</v>
      </c>
      <c r="B1148" s="6">
        <f>TITRES_STAT!D1151</f>
        <v>14.3886</v>
      </c>
      <c r="C1148" s="2">
        <f t="shared" si="133"/>
        <v>5.1500000000000767E-2</v>
      </c>
      <c r="D1148" s="2">
        <f t="shared" si="134"/>
        <v>14.355639999999999</v>
      </c>
      <c r="E1148" s="2">
        <f t="shared" si="136"/>
        <v>14.391199999999998</v>
      </c>
      <c r="F1148" s="2">
        <f t="shared" si="137"/>
        <v>14.296560000000003</v>
      </c>
      <c r="G1148" s="2">
        <f t="shared" si="139"/>
        <v>13.897133999999996</v>
      </c>
      <c r="H1148" s="2">
        <f t="shared" si="135"/>
        <v>13.033795500000007</v>
      </c>
      <c r="I1148" s="2">
        <f t="array" ref="I1148">SUMPRODUCT(B1132:B1151, (ROW(B1132:B1151)-ROW(B1132)+1)) / (20*21/2)</f>
        <v>14.376885238095241</v>
      </c>
      <c r="J1148" s="2">
        <f t="shared" si="138"/>
        <v>14.270552149513598</v>
      </c>
      <c r="K1148" s="2">
        <f t="shared" si="140"/>
        <v>13.874633425027977</v>
      </c>
    </row>
    <row r="1149" spans="1:11" ht="13.5" x14ac:dyDescent="0.25">
      <c r="A1149" s="3">
        <f>TITRES_STAT!B1152</f>
        <v>43683</v>
      </c>
      <c r="B1149" s="6">
        <f>TITRES_STAT!D1152</f>
        <v>14.3371</v>
      </c>
      <c r="C1149" s="2">
        <f t="shared" si="133"/>
        <v>-5.1500000000000767E-2</v>
      </c>
      <c r="D1149" s="2">
        <f t="shared" si="134"/>
        <v>14.355639999999999</v>
      </c>
      <c r="E1149" s="2">
        <f t="shared" si="136"/>
        <v>14.381409999999997</v>
      </c>
      <c r="F1149" s="2">
        <f t="shared" si="137"/>
        <v>14.313325000000001</v>
      </c>
      <c r="G1149" s="2">
        <f t="shared" si="139"/>
        <v>13.937883999999995</v>
      </c>
      <c r="H1149" s="2">
        <f t="shared" si="135"/>
        <v>13.037150000000008</v>
      </c>
      <c r="I1149" s="2">
        <f t="array" ref="I1149">SUMPRODUCT(B1133:B1152, (ROW(B1133:B1152)-ROW(B1133)+1)) / (20*21/2)</f>
        <v>14.380100476190474</v>
      </c>
      <c r="J1149" s="2">
        <f t="shared" si="138"/>
        <v>14.276890040036113</v>
      </c>
      <c r="K1149" s="2">
        <f t="shared" si="140"/>
        <v>13.892769369144526</v>
      </c>
    </row>
    <row r="1150" spans="1:11" ht="13.5" x14ac:dyDescent="0.25">
      <c r="A1150" s="3">
        <f>TITRES_STAT!B1153</f>
        <v>43684</v>
      </c>
      <c r="B1150" s="6">
        <f>TITRES_STAT!D1153</f>
        <v>14.3886</v>
      </c>
      <c r="C1150" s="2">
        <f t="shared" si="133"/>
        <v>5.1500000000000767E-2</v>
      </c>
      <c r="D1150" s="2">
        <f t="shared" si="134"/>
        <v>14.36594</v>
      </c>
      <c r="E1150" s="2">
        <f t="shared" si="136"/>
        <v>14.376769999999999</v>
      </c>
      <c r="F1150" s="2">
        <f t="shared" si="137"/>
        <v>14.332665</v>
      </c>
      <c r="G1150" s="2">
        <f t="shared" si="139"/>
        <v>13.978109999999994</v>
      </c>
      <c r="H1150" s="2">
        <f t="shared" si="135"/>
        <v>13.04198200000001</v>
      </c>
      <c r="I1150" s="2">
        <f t="array" ref="I1150">SUMPRODUCT(B1134:B1153, (ROW(B1134:B1153)-ROW(B1134)+1)) / (20*21/2)</f>
        <v>14.386242380952382</v>
      </c>
      <c r="J1150" s="2">
        <f t="shared" si="138"/>
        <v>14.287529083842198</v>
      </c>
      <c r="K1150" s="2">
        <f t="shared" si="140"/>
        <v>13.912213707609448</v>
      </c>
    </row>
    <row r="1151" spans="1:11" ht="13.5" x14ac:dyDescent="0.25">
      <c r="A1151" s="3">
        <f>TITRES_STAT!B1154</f>
        <v>43685</v>
      </c>
      <c r="B1151" s="6">
        <f>TITRES_STAT!D1154</f>
        <v>14.440200000000001</v>
      </c>
      <c r="C1151" s="2">
        <f t="shared" si="133"/>
        <v>5.1600000000000534E-2</v>
      </c>
      <c r="D1151" s="2">
        <f t="shared" si="134"/>
        <v>14.378319999999999</v>
      </c>
      <c r="E1151" s="2">
        <f t="shared" si="136"/>
        <v>14.377289999999999</v>
      </c>
      <c r="F1151" s="2">
        <f t="shared" si="137"/>
        <v>14.354839999999999</v>
      </c>
      <c r="G1151" s="2">
        <f t="shared" si="139"/>
        <v>14.017303999999994</v>
      </c>
      <c r="H1151" s="2">
        <f t="shared" si="135"/>
        <v>13.045852000000009</v>
      </c>
      <c r="I1151" s="2">
        <f t="array" ref="I1151">SUMPRODUCT(B1135:B1154, (ROW(B1135:B1154)-ROW(B1135)+1)) / (20*21/2)</f>
        <v>14.391180952380951</v>
      </c>
      <c r="J1151" s="2">
        <f t="shared" si="138"/>
        <v>14.302069171095322</v>
      </c>
      <c r="K1151" s="2">
        <f t="shared" si="140"/>
        <v>13.932919052409078</v>
      </c>
    </row>
    <row r="1152" spans="1:11" ht="13.5" x14ac:dyDescent="0.25">
      <c r="A1152" s="3">
        <f>TITRES_STAT!B1155</f>
        <v>43686</v>
      </c>
      <c r="B1152" s="6">
        <f>TITRES_STAT!D1155</f>
        <v>14.3886</v>
      </c>
      <c r="C1152" s="2">
        <f t="shared" si="133"/>
        <v>-5.1600000000000534E-2</v>
      </c>
      <c r="D1152" s="2">
        <f t="shared" si="134"/>
        <v>14.38862</v>
      </c>
      <c r="E1152" s="2">
        <f t="shared" si="136"/>
        <v>14.372129999999999</v>
      </c>
      <c r="F1152" s="2">
        <f t="shared" si="137"/>
        <v>14.365410000000001</v>
      </c>
      <c r="G1152" s="2">
        <f t="shared" si="139"/>
        <v>14.055465999999992</v>
      </c>
      <c r="H1152" s="2">
        <f t="shared" si="135"/>
        <v>13.04995200000001</v>
      </c>
      <c r="I1152" s="2">
        <f t="array" ref="I1152">SUMPRODUCT(B1136:B1155, (ROW(B1136:B1155)-ROW(B1136)+1)) / (20*21/2)</f>
        <v>14.39491619047619</v>
      </c>
      <c r="J1152" s="2">
        <f t="shared" si="138"/>
        <v>14.310310202419577</v>
      </c>
      <c r="K1152" s="2">
        <f t="shared" si="140"/>
        <v>13.950788893491076</v>
      </c>
    </row>
    <row r="1153" spans="1:11" ht="13.5" x14ac:dyDescent="0.25">
      <c r="A1153" s="3">
        <f>TITRES_STAT!B1156</f>
        <v>43691</v>
      </c>
      <c r="B1153" s="6">
        <f>TITRES_STAT!D1156</f>
        <v>14.4299</v>
      </c>
      <c r="C1153" s="2">
        <f t="shared" si="133"/>
        <v>4.129999999999967E-2</v>
      </c>
      <c r="D1153" s="2">
        <f t="shared" si="134"/>
        <v>14.396880000000001</v>
      </c>
      <c r="E1153" s="2">
        <f t="shared" si="136"/>
        <v>14.376259999999998</v>
      </c>
      <c r="F1153" s="2">
        <f t="shared" si="137"/>
        <v>14.378044999999997</v>
      </c>
      <c r="G1153" s="2">
        <f t="shared" si="139"/>
        <v>14.093423999999994</v>
      </c>
      <c r="H1153" s="2">
        <f t="shared" si="135"/>
        <v>13.05425850000001</v>
      </c>
      <c r="I1153" s="2">
        <f t="array" ref="I1153">SUMPRODUCT(B1137:B1156, (ROW(B1137:B1156)-ROW(B1137)+1)) / (20*21/2)</f>
        <v>14.394742380952378</v>
      </c>
      <c r="J1153" s="2">
        <f t="shared" si="138"/>
        <v>14.321699706951048</v>
      </c>
      <c r="K1153" s="2">
        <f t="shared" si="140"/>
        <v>13.969577564334564</v>
      </c>
    </row>
    <row r="1154" spans="1:11" ht="13.5" x14ac:dyDescent="0.25">
      <c r="A1154" s="3">
        <f>TITRES_STAT!B1157</f>
        <v>43692</v>
      </c>
      <c r="B1154" s="6">
        <f>TITRES_STAT!D1157</f>
        <v>14.4299</v>
      </c>
      <c r="C1154" s="2">
        <f t="shared" si="133"/>
        <v>0</v>
      </c>
      <c r="D1154" s="2">
        <f t="shared" si="134"/>
        <v>14.41544</v>
      </c>
      <c r="E1154" s="2">
        <f t="shared" si="136"/>
        <v>14.385540000000001</v>
      </c>
      <c r="F1154" s="2">
        <f t="shared" si="137"/>
        <v>14.390679999999998</v>
      </c>
      <c r="G1154" s="2">
        <f t="shared" si="139"/>
        <v>14.123955999999994</v>
      </c>
      <c r="H1154" s="2">
        <f t="shared" si="135"/>
        <v>13.060590500000011</v>
      </c>
      <c r="I1154" s="2">
        <f t="array" ref="I1154">SUMPRODUCT(B1138:B1157, (ROW(B1138:B1157)-ROW(B1138)+1)) / (20*21/2)</f>
        <v>14.394789523809523</v>
      </c>
      <c r="J1154" s="2">
        <f t="shared" si="138"/>
        <v>14.332004496765233</v>
      </c>
      <c r="K1154" s="2">
        <f t="shared" si="140"/>
        <v>13.98762942455674</v>
      </c>
    </row>
    <row r="1155" spans="1:11" ht="13.5" x14ac:dyDescent="0.25">
      <c r="A1155" s="3">
        <f>TITRES_STAT!B1158</f>
        <v>43693</v>
      </c>
      <c r="B1155" s="6">
        <f>TITRES_STAT!D1158</f>
        <v>14.4299</v>
      </c>
      <c r="C1155" s="2">
        <f t="shared" si="133"/>
        <v>0</v>
      </c>
      <c r="D1155" s="2">
        <f t="shared" si="134"/>
        <v>14.423700000000002</v>
      </c>
      <c r="E1155" s="2">
        <f t="shared" si="136"/>
        <v>14.394820000000001</v>
      </c>
      <c r="F1155" s="2">
        <f t="shared" si="137"/>
        <v>14.390424999999997</v>
      </c>
      <c r="G1155" s="2">
        <f t="shared" si="139"/>
        <v>14.146751999999992</v>
      </c>
      <c r="H1155" s="2">
        <f t="shared" si="135"/>
        <v>13.068069500000011</v>
      </c>
      <c r="I1155" s="2">
        <f t="array" ref="I1155">SUMPRODUCT(B1139:B1158, (ROW(B1139:B1158)-ROW(B1139)+1)) / (20*21/2)</f>
        <v>14.39505761904762</v>
      </c>
      <c r="J1155" s="2">
        <f t="shared" si="138"/>
        <v>14.341327878025687</v>
      </c>
      <c r="K1155" s="2">
        <f t="shared" si="140"/>
        <v>14.004973368691772</v>
      </c>
    </row>
    <row r="1156" spans="1:11" ht="13.5" x14ac:dyDescent="0.25">
      <c r="A1156" s="3">
        <f>TITRES_STAT!B1159</f>
        <v>43696</v>
      </c>
      <c r="B1156" s="6">
        <f>TITRES_STAT!D1159</f>
        <v>14.3886</v>
      </c>
      <c r="C1156" s="2">
        <f t="shared" ref="C1156:C1219" si="141">B1156-B1155</f>
        <v>-4.129999999999967E-2</v>
      </c>
      <c r="D1156" s="2">
        <f t="shared" si="134"/>
        <v>14.41338</v>
      </c>
      <c r="E1156" s="2">
        <f t="shared" si="136"/>
        <v>14.395849999999999</v>
      </c>
      <c r="F1156" s="2">
        <f t="shared" si="137"/>
        <v>14.388104999999996</v>
      </c>
      <c r="G1156" s="2">
        <f t="shared" si="139"/>
        <v>14.163253999999995</v>
      </c>
      <c r="H1156" s="2">
        <f t="shared" si="135"/>
        <v>13.075342000000012</v>
      </c>
      <c r="I1156" s="2">
        <f t="array" ref="I1156">SUMPRODUCT(B1140:B1159, (ROW(B1140:B1159)-ROW(B1140)+1)) / (20*21/2)</f>
        <v>14.396800476190476</v>
      </c>
      <c r="J1156" s="2">
        <f t="shared" si="138"/>
        <v>14.345829984880384</v>
      </c>
      <c r="K1156" s="2">
        <f t="shared" si="140"/>
        <v>14.020017550311703</v>
      </c>
    </row>
    <row r="1157" spans="1:11" ht="13.5" x14ac:dyDescent="0.25">
      <c r="A1157" s="3">
        <f>TITRES_STAT!B1160</f>
        <v>43697</v>
      </c>
      <c r="B1157" s="6">
        <f>TITRES_STAT!D1160</f>
        <v>14.3886</v>
      </c>
      <c r="C1157" s="2">
        <f t="shared" si="141"/>
        <v>0</v>
      </c>
      <c r="D1157" s="2">
        <f t="shared" si="134"/>
        <v>14.413379999999998</v>
      </c>
      <c r="E1157" s="2">
        <f t="shared" si="136"/>
        <v>14.401000000000002</v>
      </c>
      <c r="F1157" s="2">
        <f t="shared" si="137"/>
        <v>14.385784999999998</v>
      </c>
      <c r="G1157" s="2">
        <f t="shared" si="139"/>
        <v>14.176145999999994</v>
      </c>
      <c r="H1157" s="2">
        <f t="shared" si="135"/>
        <v>13.081394500000012</v>
      </c>
      <c r="I1157" s="2">
        <f t="array" ref="I1157">SUMPRODUCT(B1141:B1160, (ROW(B1141:B1160)-ROW(B1141)+1)) / (20*21/2)</f>
        <v>14.398641428571429</v>
      </c>
      <c r="J1157" s="2">
        <f t="shared" si="138"/>
        <v>14.349903319653681</v>
      </c>
      <c r="K1157" s="2">
        <f t="shared" si="140"/>
        <v>14.034471764024971</v>
      </c>
    </row>
    <row r="1158" spans="1:11" ht="13.5" x14ac:dyDescent="0.25">
      <c r="A1158" s="3">
        <f>TITRES_STAT!B1161</f>
        <v>43698</v>
      </c>
      <c r="B1158" s="6">
        <f>TITRES_STAT!D1161</f>
        <v>14.3886</v>
      </c>
      <c r="C1158" s="2">
        <f t="shared" si="141"/>
        <v>0</v>
      </c>
      <c r="D1158" s="2">
        <f t="shared" ref="D1158:D1221" si="142">AVERAGE(B1154:B1158)</f>
        <v>14.40512</v>
      </c>
      <c r="E1158" s="2">
        <f t="shared" si="136"/>
        <v>14.401000000000002</v>
      </c>
      <c r="F1158" s="2">
        <f t="shared" si="137"/>
        <v>14.396099999999999</v>
      </c>
      <c r="G1158" s="2">
        <f t="shared" si="139"/>
        <v>14.186459999999995</v>
      </c>
      <c r="H1158" s="2">
        <f t="shared" si="135"/>
        <v>13.089423500000015</v>
      </c>
      <c r="I1158" s="2">
        <f t="array" ref="I1158">SUMPRODUCT(B1142:B1161, (ROW(B1142:B1161)-ROW(B1142)+1)) / (20*21/2)</f>
        <v>14.402056666666665</v>
      </c>
      <c r="J1158" s="2">
        <f t="shared" si="138"/>
        <v>14.353588717781902</v>
      </c>
      <c r="K1158" s="2">
        <f t="shared" si="140"/>
        <v>14.048359145827915</v>
      </c>
    </row>
    <row r="1159" spans="1:11" ht="13.5" x14ac:dyDescent="0.25">
      <c r="A1159" s="3">
        <f>TITRES_STAT!B1162</f>
        <v>43699</v>
      </c>
      <c r="B1159" s="6">
        <f>TITRES_STAT!D1162</f>
        <v>14.414400000000001</v>
      </c>
      <c r="C1159" s="2">
        <f t="shared" si="141"/>
        <v>2.5800000000000267E-2</v>
      </c>
      <c r="D1159" s="2">
        <f t="shared" si="142"/>
        <v>14.402019999999998</v>
      </c>
      <c r="E1159" s="2">
        <f t="shared" si="136"/>
        <v>14.40873</v>
      </c>
      <c r="F1159" s="2">
        <f t="shared" si="137"/>
        <v>14.395069999999999</v>
      </c>
      <c r="G1159" s="2">
        <f t="shared" si="139"/>
        <v>14.189037999999996</v>
      </c>
      <c r="H1159" s="2">
        <f t="shared" si="135"/>
        <v>13.097581500000015</v>
      </c>
      <c r="I1159" s="2">
        <f t="array" ref="I1159">SUMPRODUCT(B1143:B1162, (ROW(B1143:B1162)-ROW(B1143)+1)) / (20*21/2)</f>
        <v>14.405496190476191</v>
      </c>
      <c r="J1159" s="2">
        <f t="shared" si="138"/>
        <v>14.359380268469339</v>
      </c>
      <c r="K1159" s="2">
        <f t="shared" si="140"/>
        <v>14.062713689128781</v>
      </c>
    </row>
    <row r="1160" spans="1:11" ht="13.5" x14ac:dyDescent="0.25">
      <c r="A1160" s="3">
        <f>TITRES_STAT!B1163</f>
        <v>43700</v>
      </c>
      <c r="B1160" s="6">
        <f>TITRES_STAT!D1163</f>
        <v>14.414400000000001</v>
      </c>
      <c r="C1160" s="2">
        <f t="shared" si="141"/>
        <v>0</v>
      </c>
      <c r="D1160" s="2">
        <f t="shared" si="142"/>
        <v>14.39892</v>
      </c>
      <c r="E1160" s="2">
        <f t="shared" si="136"/>
        <v>14.41131</v>
      </c>
      <c r="F1160" s="2">
        <f t="shared" si="137"/>
        <v>14.39404</v>
      </c>
      <c r="G1160" s="2">
        <f t="shared" si="139"/>
        <v>14.196773999999996</v>
      </c>
      <c r="H1160" s="2">
        <f t="shared" si="135"/>
        <v>13.104983000000015</v>
      </c>
      <c r="I1160" s="2">
        <f t="array" ref="I1160">SUMPRODUCT(B1144:B1163, (ROW(B1144:B1163)-ROW(B1144)+1)) / (20*21/2)</f>
        <v>14.407508571428568</v>
      </c>
      <c r="J1160" s="2">
        <f t="shared" si="138"/>
        <v>14.364620242900831</v>
      </c>
      <c r="K1160" s="2">
        <f t="shared" si="140"/>
        <v>14.076505309162947</v>
      </c>
    </row>
    <row r="1161" spans="1:11" ht="13.5" x14ac:dyDescent="0.25">
      <c r="A1161" s="3">
        <f>TITRES_STAT!B1164</f>
        <v>43703</v>
      </c>
      <c r="B1161" s="6">
        <f>TITRES_STAT!D1164</f>
        <v>14.4299</v>
      </c>
      <c r="C1161" s="2">
        <f t="shared" si="141"/>
        <v>1.5499999999999403E-2</v>
      </c>
      <c r="D1161" s="2">
        <f t="shared" si="142"/>
        <v>14.40718</v>
      </c>
      <c r="E1161" s="2">
        <f t="shared" si="136"/>
        <v>14.41028</v>
      </c>
      <c r="F1161" s="2">
        <f t="shared" si="137"/>
        <v>14.393784999999998</v>
      </c>
      <c r="G1161" s="2">
        <f t="shared" si="139"/>
        <v>14.204303999999997</v>
      </c>
      <c r="H1161" s="2">
        <f t="shared" si="135"/>
        <v>13.111242000000015</v>
      </c>
      <c r="I1161" s="2">
        <f t="array" ref="I1161">SUMPRODUCT(B1145:B1164, (ROW(B1145:B1164)-ROW(B1145)+1)) / (20*21/2)</f>
        <v>14.408417142857141</v>
      </c>
      <c r="J1161" s="2">
        <f t="shared" si="138"/>
        <v>14.37083736262456</v>
      </c>
      <c r="K1161" s="2">
        <f t="shared" si="140"/>
        <v>14.090363924489891</v>
      </c>
    </row>
    <row r="1162" spans="1:11" ht="13.5" x14ac:dyDescent="0.25">
      <c r="A1162" s="3">
        <f>TITRES_STAT!B1165</f>
        <v>43704</v>
      </c>
      <c r="B1162" s="6">
        <f>TITRES_STAT!D1165</f>
        <v>14.4299</v>
      </c>
      <c r="C1162" s="2">
        <f t="shared" si="141"/>
        <v>0</v>
      </c>
      <c r="D1162" s="2">
        <f t="shared" si="142"/>
        <v>14.41544</v>
      </c>
      <c r="E1162" s="2">
        <f t="shared" si="136"/>
        <v>14.414409999999998</v>
      </c>
      <c r="F1162" s="2">
        <f t="shared" si="137"/>
        <v>14.393269999999996</v>
      </c>
      <c r="G1162" s="2">
        <f t="shared" si="139"/>
        <v>14.212451999999999</v>
      </c>
      <c r="H1162" s="2">
        <f t="shared" ref="H1162:H1225" si="143">AVERAGE(B963:B1162)</f>
        <v>13.116769000000017</v>
      </c>
      <c r="I1162" s="2">
        <f t="array" ref="I1162">SUMPRODUCT(B1146:B1165, (ROW(B1146:B1165)-ROW(B1146)+1)) / (20*21/2)</f>
        <v>14.411463809523813</v>
      </c>
      <c r="J1162" s="2">
        <f t="shared" si="138"/>
        <v>14.376462375707934</v>
      </c>
      <c r="K1162" s="2">
        <f t="shared" si="140"/>
        <v>14.103679064705975</v>
      </c>
    </row>
    <row r="1163" spans="1:11" ht="13.5" x14ac:dyDescent="0.25">
      <c r="A1163" s="3">
        <f>TITRES_STAT!B1166</f>
        <v>43705</v>
      </c>
      <c r="B1163" s="6">
        <f>TITRES_STAT!D1166</f>
        <v>14.414400000000001</v>
      </c>
      <c r="C1163" s="2">
        <f t="shared" si="141"/>
        <v>-1.5499999999999403E-2</v>
      </c>
      <c r="D1163" s="2">
        <f t="shared" si="142"/>
        <v>14.420600000000002</v>
      </c>
      <c r="E1163" s="2">
        <f t="shared" si="136"/>
        <v>14.41286</v>
      </c>
      <c r="F1163" s="2">
        <f t="shared" si="137"/>
        <v>14.394559999999998</v>
      </c>
      <c r="G1163" s="2">
        <f t="shared" si="139"/>
        <v>14.220703999999998</v>
      </c>
      <c r="H1163" s="2">
        <f t="shared" si="143"/>
        <v>13.122950500000023</v>
      </c>
      <c r="I1163" s="2">
        <f t="array" ref="I1163">SUMPRODUCT(B1147:B1166, (ROW(B1147:B1166)-ROW(B1147)+1)) / (20*21/2)</f>
        <v>14.412592380952379</v>
      </c>
      <c r="J1163" s="2">
        <f t="shared" si="138"/>
        <v>14.380075482783369</v>
      </c>
      <c r="K1163" s="2">
        <f t="shared" si="140"/>
        <v>14.115864199423388</v>
      </c>
    </row>
    <row r="1164" spans="1:11" ht="13.5" x14ac:dyDescent="0.25">
      <c r="A1164" s="3">
        <f>TITRES_STAT!B1167</f>
        <v>43706</v>
      </c>
      <c r="B1164" s="6">
        <f>TITRES_STAT!D1167</f>
        <v>14.4041</v>
      </c>
      <c r="C1164" s="2">
        <f t="shared" si="141"/>
        <v>-1.0300000000000864E-2</v>
      </c>
      <c r="D1164" s="2">
        <f t="shared" si="142"/>
        <v>14.418540000000002</v>
      </c>
      <c r="E1164" s="2">
        <f t="shared" ref="E1164:E1227" si="144">AVERAGE(B1155:B1164)</f>
        <v>14.41028</v>
      </c>
      <c r="F1164" s="2">
        <f t="shared" si="137"/>
        <v>14.397910000000001</v>
      </c>
      <c r="G1164" s="2">
        <f t="shared" si="139"/>
        <v>14.230295999999999</v>
      </c>
      <c r="H1164" s="2">
        <f t="shared" si="143"/>
        <v>13.12908050000002</v>
      </c>
      <c r="I1164" s="2">
        <f t="array" ref="I1164">SUMPRODUCT(B1148:B1167, (ROW(B1148:B1167)-ROW(B1148)+1)) / (20*21/2)</f>
        <v>14.416006190476189</v>
      </c>
      <c r="J1164" s="2">
        <f t="shared" si="138"/>
        <v>14.382363532042095</v>
      </c>
      <c r="K1164" s="2">
        <f t="shared" si="140"/>
        <v>14.127167564151884</v>
      </c>
    </row>
    <row r="1165" spans="1:11" ht="13.5" x14ac:dyDescent="0.25">
      <c r="A1165" s="3">
        <f>TITRES_STAT!B1168</f>
        <v>43707</v>
      </c>
      <c r="B1165" s="6">
        <f>TITRES_STAT!D1168</f>
        <v>14.4299</v>
      </c>
      <c r="C1165" s="2">
        <f t="shared" si="141"/>
        <v>2.5800000000000267E-2</v>
      </c>
      <c r="D1165" s="2">
        <f t="shared" si="142"/>
        <v>14.42164</v>
      </c>
      <c r="E1165" s="2">
        <f t="shared" si="144"/>
        <v>14.410280000000004</v>
      </c>
      <c r="F1165" s="2">
        <f t="shared" si="137"/>
        <v>14.402549999999996</v>
      </c>
      <c r="G1165" s="2">
        <f t="shared" si="139"/>
        <v>14.240403999999998</v>
      </c>
      <c r="H1165" s="2">
        <f t="shared" si="143"/>
        <v>13.135339500000022</v>
      </c>
      <c r="I1165" s="2">
        <f t="array" ref="I1165">SUMPRODUCT(B1149:B1168, (ROW(B1149:B1168)-ROW(B1149)+1)) / (20*21/2)</f>
        <v>14.41892904761905</v>
      </c>
      <c r="J1165" s="2">
        <f t="shared" si="138"/>
        <v>14.386890814704753</v>
      </c>
      <c r="K1165" s="2">
        <f t="shared" si="140"/>
        <v>14.139039424381224</v>
      </c>
    </row>
    <row r="1166" spans="1:11" ht="13.5" x14ac:dyDescent="0.25">
      <c r="A1166" s="3">
        <f>TITRES_STAT!B1169</f>
        <v>43710</v>
      </c>
      <c r="B1166" s="6">
        <f>TITRES_STAT!D1169</f>
        <v>14.414400000000001</v>
      </c>
      <c r="C1166" s="2">
        <f t="shared" si="141"/>
        <v>-1.5499999999999403E-2</v>
      </c>
      <c r="D1166" s="2">
        <f t="shared" si="142"/>
        <v>14.418540000000002</v>
      </c>
      <c r="E1166" s="2">
        <f t="shared" si="144"/>
        <v>14.41286</v>
      </c>
      <c r="F1166" s="2">
        <f t="shared" si="137"/>
        <v>14.404354999999999</v>
      </c>
      <c r="G1166" s="2">
        <f t="shared" si="139"/>
        <v>14.250202</v>
      </c>
      <c r="H1166" s="2">
        <f t="shared" si="143"/>
        <v>13.14152100000002</v>
      </c>
      <c r="I1166" s="2">
        <f t="array" ref="I1166">SUMPRODUCT(B1150:B1169, (ROW(B1150:B1169)-ROW(B1150)+1)) / (20*21/2)</f>
        <v>14.416691904761906</v>
      </c>
      <c r="J1166" s="2">
        <f t="shared" si="138"/>
        <v>14.389510737113824</v>
      </c>
      <c r="K1166" s="2">
        <f t="shared" si="140"/>
        <v>14.149837878327057</v>
      </c>
    </row>
    <row r="1167" spans="1:11" ht="13.5" x14ac:dyDescent="0.25">
      <c r="A1167" s="3">
        <f>TITRES_STAT!B1170</f>
        <v>43711</v>
      </c>
      <c r="B1167" s="6">
        <f>TITRES_STAT!D1170</f>
        <v>14.440200000000001</v>
      </c>
      <c r="C1167" s="2">
        <f t="shared" si="141"/>
        <v>2.5800000000000267E-2</v>
      </c>
      <c r="D1167" s="2">
        <f t="shared" si="142"/>
        <v>14.420600000000002</v>
      </c>
      <c r="E1167" s="2">
        <f t="shared" si="144"/>
        <v>14.418020000000002</v>
      </c>
      <c r="F1167" s="2">
        <f t="shared" si="137"/>
        <v>14.409510000000001</v>
      </c>
      <c r="G1167" s="2">
        <f t="shared" si="139"/>
        <v>14.260516000000001</v>
      </c>
      <c r="H1167" s="2">
        <f t="shared" si="143"/>
        <v>13.14783150000002</v>
      </c>
      <c r="I1167" s="2">
        <f t="array" ref="I1167">SUMPRODUCT(B1151:B1170, (ROW(B1151:B1170)-ROW(B1151)+1)) / (20*21/2)</f>
        <v>14.414209523809525</v>
      </c>
      <c r="J1167" s="2">
        <f t="shared" si="138"/>
        <v>14.394338285960126</v>
      </c>
      <c r="K1167" s="2">
        <f t="shared" si="140"/>
        <v>14.161224628196583</v>
      </c>
    </row>
    <row r="1168" spans="1:11" ht="13.5" x14ac:dyDescent="0.25">
      <c r="A1168" s="3">
        <f>TITRES_STAT!B1171</f>
        <v>43712</v>
      </c>
      <c r="B1168" s="6">
        <f>TITRES_STAT!D1171</f>
        <v>14.440200000000001</v>
      </c>
      <c r="C1168" s="2">
        <f t="shared" si="141"/>
        <v>0</v>
      </c>
      <c r="D1168" s="2">
        <f t="shared" si="142"/>
        <v>14.425760000000002</v>
      </c>
      <c r="E1168" s="2">
        <f t="shared" si="144"/>
        <v>14.423180000000002</v>
      </c>
      <c r="F1168" s="2">
        <f t="shared" si="137"/>
        <v>14.412090000000001</v>
      </c>
      <c r="G1168" s="2">
        <f t="shared" si="139"/>
        <v>14.270829999999998</v>
      </c>
      <c r="H1168" s="2">
        <f t="shared" si="143"/>
        <v>13.154874000000023</v>
      </c>
      <c r="I1168" s="2">
        <f t="array" ref="I1168">SUMPRODUCT(B1152:B1171, (ROW(B1152:B1171)-ROW(B1152)+1)) / (20*21/2)</f>
        <v>14.411727142857144</v>
      </c>
      <c r="J1168" s="2">
        <f t="shared" si="138"/>
        <v>14.398706068249638</v>
      </c>
      <c r="K1168" s="2">
        <f t="shared" si="140"/>
        <v>14.17216483885554</v>
      </c>
    </row>
    <row r="1169" spans="1:11" ht="13.5" x14ac:dyDescent="0.25">
      <c r="A1169" s="3">
        <f>TITRES_STAT!B1172</f>
        <v>43713</v>
      </c>
      <c r="B1169" s="6">
        <f>TITRES_STAT!D1172</f>
        <v>14.3886</v>
      </c>
      <c r="C1169" s="2">
        <f t="shared" si="141"/>
        <v>-5.1600000000000534E-2</v>
      </c>
      <c r="D1169" s="2">
        <f t="shared" si="142"/>
        <v>14.422659999999999</v>
      </c>
      <c r="E1169" s="2">
        <f t="shared" si="144"/>
        <v>14.420600000000002</v>
      </c>
      <c r="F1169" s="2">
        <f t="shared" si="137"/>
        <v>14.414664999999999</v>
      </c>
      <c r="G1169" s="2">
        <f t="shared" si="139"/>
        <v>14.280111999999999</v>
      </c>
      <c r="H1169" s="2">
        <f t="shared" si="143"/>
        <v>13.160926500000024</v>
      </c>
      <c r="I1169" s="2">
        <f t="array" ref="I1169">SUMPRODUCT(B1153:B1172, (ROW(B1153:B1172)-ROW(B1153)+1)) / (20*21/2)</f>
        <v>14.409490476190477</v>
      </c>
      <c r="J1169" s="2">
        <f t="shared" si="138"/>
        <v>14.397743585559196</v>
      </c>
      <c r="K1169" s="2">
        <f t="shared" si="140"/>
        <v>14.180652492233754</v>
      </c>
    </row>
    <row r="1170" spans="1:11" ht="13.5" x14ac:dyDescent="0.25">
      <c r="A1170" s="3">
        <f>TITRES_STAT!B1173</f>
        <v>43714</v>
      </c>
      <c r="B1170" s="6">
        <f>TITRES_STAT!D1173</f>
        <v>14.3886</v>
      </c>
      <c r="C1170" s="2">
        <f t="shared" si="141"/>
        <v>0</v>
      </c>
      <c r="D1170" s="2">
        <f t="shared" si="142"/>
        <v>14.414400000000001</v>
      </c>
      <c r="E1170" s="2">
        <f t="shared" si="144"/>
        <v>14.418020000000002</v>
      </c>
      <c r="F1170" s="2">
        <f t="shared" si="137"/>
        <v>14.414664999999999</v>
      </c>
      <c r="G1170" s="2">
        <f t="shared" si="139"/>
        <v>14.289394</v>
      </c>
      <c r="H1170" s="2">
        <f t="shared" si="143"/>
        <v>13.166979000000024</v>
      </c>
      <c r="I1170" s="2">
        <f t="array" ref="I1170">SUMPRODUCT(B1154:B1173, (ROW(B1154:B1173)-ROW(B1154)+1)) / (20*21/2)</f>
        <v>14.407253809523811</v>
      </c>
      <c r="J1170" s="2">
        <f t="shared" si="138"/>
        <v>14.396872767886892</v>
      </c>
      <c r="K1170" s="2">
        <f t="shared" si="140"/>
        <v>14.188807296459883</v>
      </c>
    </row>
    <row r="1171" spans="1:11" ht="13.5" x14ac:dyDescent="0.25">
      <c r="A1171" s="3">
        <f>TITRES_STAT!B1174</f>
        <v>43717</v>
      </c>
      <c r="B1171" s="6">
        <f>TITRES_STAT!D1174</f>
        <v>14.3886</v>
      </c>
      <c r="C1171" s="2">
        <f t="shared" si="141"/>
        <v>0</v>
      </c>
      <c r="D1171" s="2">
        <f t="shared" si="142"/>
        <v>14.40924</v>
      </c>
      <c r="E1171" s="2">
        <f t="shared" si="144"/>
        <v>14.41389</v>
      </c>
      <c r="F1171" s="2">
        <f t="shared" si="137"/>
        <v>14.412085000000001</v>
      </c>
      <c r="G1171" s="2">
        <f t="shared" si="139"/>
        <v>14.298779999999999</v>
      </c>
      <c r="H1171" s="2">
        <f t="shared" si="143"/>
        <v>13.173324000000028</v>
      </c>
      <c r="I1171" s="2">
        <f t="array" ref="I1171">SUMPRODUCT(B1155:B1174, (ROW(B1155:B1174)-ROW(B1155)+1)) / (20*21/2)</f>
        <v>14.40521380952381</v>
      </c>
      <c r="J1171" s="2">
        <f t="shared" si="138"/>
        <v>14.396084885230998</v>
      </c>
      <c r="K1171" s="2">
        <f t="shared" si="140"/>
        <v>14.19664230444185</v>
      </c>
    </row>
    <row r="1172" spans="1:11" ht="13.5" x14ac:dyDescent="0.25">
      <c r="A1172" s="3">
        <f>TITRES_STAT!B1175</f>
        <v>43718</v>
      </c>
      <c r="B1172" s="6">
        <f>TITRES_STAT!D1175</f>
        <v>14.3886</v>
      </c>
      <c r="C1172" s="2">
        <f t="shared" si="141"/>
        <v>0</v>
      </c>
      <c r="D1172" s="2">
        <f t="shared" si="142"/>
        <v>14.398919999999999</v>
      </c>
      <c r="E1172" s="2">
        <f t="shared" si="144"/>
        <v>14.40976</v>
      </c>
      <c r="F1172" s="2">
        <f t="shared" ref="F1172:F1235" si="145">AVERAGE(B1153:B1172)</f>
        <v>14.412084999999999</v>
      </c>
      <c r="G1172" s="2">
        <f t="shared" si="139"/>
        <v>14.309093999999998</v>
      </c>
      <c r="H1172" s="2">
        <f t="shared" si="143"/>
        <v>13.180108500000026</v>
      </c>
      <c r="I1172" s="2">
        <f t="array" ref="I1172">SUMPRODUCT(B1156:B1175, (ROW(B1156:B1175)-ROW(B1156)+1)) / (20*21/2)</f>
        <v>14.403370476190476</v>
      </c>
      <c r="J1172" s="2">
        <f t="shared" si="138"/>
        <v>14.395372039018522</v>
      </c>
      <c r="K1172" s="2">
        <f t="shared" si="140"/>
        <v>14.204170057208838</v>
      </c>
    </row>
    <row r="1173" spans="1:11" ht="13.5" x14ac:dyDescent="0.25">
      <c r="A1173" s="3">
        <f>TITRES_STAT!B1176</f>
        <v>43719</v>
      </c>
      <c r="B1173" s="6">
        <f>TITRES_STAT!D1176</f>
        <v>14.3886</v>
      </c>
      <c r="C1173" s="2">
        <f t="shared" si="141"/>
        <v>0</v>
      </c>
      <c r="D1173" s="2">
        <f t="shared" si="142"/>
        <v>14.3886</v>
      </c>
      <c r="E1173" s="2">
        <f t="shared" si="144"/>
        <v>14.40718</v>
      </c>
      <c r="F1173" s="2">
        <f t="shared" si="145"/>
        <v>14.410019999999999</v>
      </c>
      <c r="G1173" s="2">
        <f t="shared" si="139"/>
        <v>14.319407999999999</v>
      </c>
      <c r="H1173" s="2">
        <f t="shared" si="143"/>
        <v>13.186649000000028</v>
      </c>
      <c r="I1173" s="2">
        <f t="array" ref="I1173">SUMPRODUCT(B1157:B1176, (ROW(B1157:B1176)-ROW(B1157)+1)) / (20*21/2)</f>
        <v>14.40172380952381</v>
      </c>
      <c r="J1173" s="2">
        <f t="shared" ref="J1173:J1236" si="146">$J$4*B1173+J1172*(1-$J$4)</f>
        <v>14.39472708292152</v>
      </c>
      <c r="K1173" s="2">
        <f t="shared" si="140"/>
        <v>14.211402603984963</v>
      </c>
    </row>
    <row r="1174" spans="1:11" ht="13.5" x14ac:dyDescent="0.25">
      <c r="A1174" s="3">
        <f>TITRES_STAT!B1177</f>
        <v>43720</v>
      </c>
      <c r="B1174" s="6">
        <f>TITRES_STAT!D1177</f>
        <v>14.3886</v>
      </c>
      <c r="C1174" s="2">
        <f t="shared" si="141"/>
        <v>0</v>
      </c>
      <c r="D1174" s="2">
        <f t="shared" si="142"/>
        <v>14.3886</v>
      </c>
      <c r="E1174" s="2">
        <f t="shared" si="144"/>
        <v>14.405629999999999</v>
      </c>
      <c r="F1174" s="2">
        <f t="shared" si="145"/>
        <v>14.407955000000001</v>
      </c>
      <c r="G1174" s="2">
        <f t="shared" si="139"/>
        <v>14.327143999999999</v>
      </c>
      <c r="H1174" s="2">
        <f t="shared" si="143"/>
        <v>13.193189500000031</v>
      </c>
      <c r="I1174" s="2">
        <f t="array" ref="I1174">SUMPRODUCT(B1158:B1177, (ROW(B1158:B1177)-ROW(B1158)+1)) / (20*21/2)</f>
        <v>14.400077142857143</v>
      </c>
      <c r="J1174" s="2">
        <f t="shared" si="146"/>
        <v>14.394143551214709</v>
      </c>
      <c r="K1174" s="2">
        <f t="shared" si="140"/>
        <v>14.21835152147575</v>
      </c>
    </row>
    <row r="1175" spans="1:11" ht="13.5" x14ac:dyDescent="0.25">
      <c r="A1175" s="3">
        <f>TITRES_STAT!B1178</f>
        <v>43721</v>
      </c>
      <c r="B1175" s="6">
        <f>TITRES_STAT!D1178</f>
        <v>14.3886</v>
      </c>
      <c r="C1175" s="2">
        <f t="shared" si="141"/>
        <v>0</v>
      </c>
      <c r="D1175" s="2">
        <f t="shared" si="142"/>
        <v>14.3886</v>
      </c>
      <c r="E1175" s="2">
        <f t="shared" si="144"/>
        <v>14.401499999999999</v>
      </c>
      <c r="F1175" s="2">
        <f t="shared" si="145"/>
        <v>14.405890000000003</v>
      </c>
      <c r="G1175" s="2">
        <f t="shared" si="139"/>
        <v>14.334879999999998</v>
      </c>
      <c r="H1175" s="2">
        <f t="shared" si="143"/>
        <v>13.199730000000031</v>
      </c>
      <c r="I1175" s="2">
        <f t="array" ref="I1175">SUMPRODUCT(B1159:B1178, (ROW(B1159:B1178)-ROW(B1159)+1)) / (20*21/2)</f>
        <v>14.398430476190477</v>
      </c>
      <c r="J1175" s="2">
        <f t="shared" si="146"/>
        <v>14.393615593956165</v>
      </c>
      <c r="K1175" s="2">
        <f t="shared" si="140"/>
        <v>14.225027932398271</v>
      </c>
    </row>
    <row r="1176" spans="1:11" ht="13.5" x14ac:dyDescent="0.25">
      <c r="A1176" s="3">
        <f>TITRES_STAT!B1179</f>
        <v>43724</v>
      </c>
      <c r="B1176" s="6">
        <f>TITRES_STAT!D1179</f>
        <v>14.3886</v>
      </c>
      <c r="C1176" s="2">
        <f t="shared" si="141"/>
        <v>0</v>
      </c>
      <c r="D1176" s="2">
        <f t="shared" si="142"/>
        <v>14.3886</v>
      </c>
      <c r="E1176" s="2">
        <f t="shared" si="144"/>
        <v>14.398919999999999</v>
      </c>
      <c r="F1176" s="2">
        <f t="shared" si="145"/>
        <v>14.405889999999999</v>
      </c>
      <c r="G1176" s="2">
        <f t="shared" si="139"/>
        <v>14.342615999999998</v>
      </c>
      <c r="H1176" s="2">
        <f t="shared" si="143"/>
        <v>13.206270500000034</v>
      </c>
      <c r="I1176" s="2">
        <f t="array" ref="I1176">SUMPRODUCT(B1160:B1179, (ROW(B1160:B1179)-ROW(B1160)+1)) / (20*21/2)</f>
        <v>14.396783809523809</v>
      </c>
      <c r="J1176" s="2">
        <f t="shared" si="146"/>
        <v>14.393137918341292</v>
      </c>
      <c r="K1176" s="2">
        <f t="shared" si="140"/>
        <v>14.231442523284615</v>
      </c>
    </row>
    <row r="1177" spans="1:11" ht="13.5" x14ac:dyDescent="0.25">
      <c r="A1177" s="3">
        <f>TITRES_STAT!B1180</f>
        <v>43725</v>
      </c>
      <c r="B1177" s="6">
        <f>TITRES_STAT!D1180</f>
        <v>14.3886</v>
      </c>
      <c r="C1177" s="2">
        <f t="shared" si="141"/>
        <v>0</v>
      </c>
      <c r="D1177" s="2">
        <f t="shared" si="142"/>
        <v>14.3886</v>
      </c>
      <c r="E1177" s="2">
        <f t="shared" si="144"/>
        <v>14.393759999999997</v>
      </c>
      <c r="F1177" s="2">
        <f t="shared" si="145"/>
        <v>14.405889999999999</v>
      </c>
      <c r="G1177" s="2">
        <f t="shared" si="139"/>
        <v>14.351897999999997</v>
      </c>
      <c r="H1177" s="2">
        <f t="shared" si="143"/>
        <v>13.213543000000033</v>
      </c>
      <c r="I1177" s="2">
        <f t="array" ref="I1177">SUMPRODUCT(B1161:B1180, (ROW(B1161:B1180)-ROW(B1161)+1)) / (20*21/2)</f>
        <v>14.395259999999999</v>
      </c>
      <c r="J1177" s="2">
        <f t="shared" si="146"/>
        <v>14.392705735642121</v>
      </c>
      <c r="K1177" s="2">
        <f t="shared" si="140"/>
        <v>14.237605561587181</v>
      </c>
    </row>
    <row r="1178" spans="1:11" ht="13.5" x14ac:dyDescent="0.25">
      <c r="A1178" s="3">
        <f>TITRES_STAT!B1181</f>
        <v>43726</v>
      </c>
      <c r="B1178" s="6">
        <f>TITRES_STAT!D1181</f>
        <v>14.3886</v>
      </c>
      <c r="C1178" s="2">
        <f t="shared" si="141"/>
        <v>0</v>
      </c>
      <c r="D1178" s="2">
        <f t="shared" si="142"/>
        <v>14.3886</v>
      </c>
      <c r="E1178" s="2">
        <f t="shared" si="144"/>
        <v>14.3886</v>
      </c>
      <c r="F1178" s="2">
        <f t="shared" si="145"/>
        <v>14.405889999999999</v>
      </c>
      <c r="G1178" s="2">
        <f t="shared" si="139"/>
        <v>14.361179999999997</v>
      </c>
      <c r="H1178" s="2">
        <f t="shared" si="143"/>
        <v>13.220327500000035</v>
      </c>
      <c r="I1178" s="2">
        <f t="array" ref="I1178">SUMPRODUCT(B1162:B1181, (ROW(B1162:B1181)-ROW(B1162)+1)) / (20*21/2)</f>
        <v>14.393373333333333</v>
      </c>
      <c r="J1178" s="2">
        <f t="shared" si="146"/>
        <v>14.392314713200014</v>
      </c>
      <c r="K1178" s="2">
        <f t="shared" si="140"/>
        <v>14.243526912113175</v>
      </c>
    </row>
    <row r="1179" spans="1:11" ht="13.5" x14ac:dyDescent="0.25">
      <c r="A1179" s="3">
        <f>TITRES_STAT!B1182</f>
        <v>43727</v>
      </c>
      <c r="B1179" s="6">
        <f>TITRES_STAT!D1182</f>
        <v>14.3886</v>
      </c>
      <c r="C1179" s="2">
        <f t="shared" si="141"/>
        <v>0</v>
      </c>
      <c r="D1179" s="2">
        <f t="shared" si="142"/>
        <v>14.3886</v>
      </c>
      <c r="E1179" s="2">
        <f t="shared" si="144"/>
        <v>14.3886</v>
      </c>
      <c r="F1179" s="2">
        <f t="shared" si="145"/>
        <v>14.404599999999999</v>
      </c>
      <c r="G1179" s="2">
        <f t="shared" si="139"/>
        <v>14.368915999999997</v>
      </c>
      <c r="H1179" s="2">
        <f t="shared" si="143"/>
        <v>13.226917000000038</v>
      </c>
      <c r="I1179" s="2">
        <f t="array" ref="I1179">SUMPRODUCT(B1163:B1182, (ROW(B1163:B1182)-ROW(B1163)+1)) / (20*21/2)</f>
        <v>14.390726666666666</v>
      </c>
      <c r="J1179" s="2">
        <f t="shared" si="146"/>
        <v>14.391960930990489</v>
      </c>
      <c r="K1179" s="2">
        <f t="shared" si="140"/>
        <v>14.249216052814621</v>
      </c>
    </row>
    <row r="1180" spans="1:11" ht="13.5" x14ac:dyDescent="0.25">
      <c r="A1180" s="3">
        <f>TITRES_STAT!B1183</f>
        <v>43728</v>
      </c>
      <c r="B1180" s="6">
        <f>TITRES_STAT!D1183</f>
        <v>14.3886</v>
      </c>
      <c r="C1180" s="2">
        <f t="shared" si="141"/>
        <v>0</v>
      </c>
      <c r="D1180" s="2">
        <f t="shared" si="142"/>
        <v>14.3886</v>
      </c>
      <c r="E1180" s="2">
        <f t="shared" si="144"/>
        <v>14.3886</v>
      </c>
      <c r="F1180" s="2">
        <f t="shared" si="145"/>
        <v>14.403309999999999</v>
      </c>
      <c r="G1180" s="2">
        <f t="shared" si="139"/>
        <v>14.376651999999996</v>
      </c>
      <c r="H1180" s="2">
        <f t="shared" si="143"/>
        <v>13.233701500000036</v>
      </c>
      <c r="I1180" s="2">
        <f t="array" ref="I1180">SUMPRODUCT(B1164:B1183, (ROW(B1164:B1183)-ROW(B1164)+1)) / (20*21/2)</f>
        <v>14.388835714285714</v>
      </c>
      <c r="J1180" s="2">
        <f t="shared" si="146"/>
        <v>14.391640842324728</v>
      </c>
      <c r="K1180" s="2">
        <f t="shared" si="140"/>
        <v>14.254682089959147</v>
      </c>
    </row>
    <row r="1181" spans="1:11" ht="13.5" x14ac:dyDescent="0.25">
      <c r="A1181" s="3">
        <f>TITRES_STAT!B1184</f>
        <v>43731</v>
      </c>
      <c r="B1181" s="6">
        <f>TITRES_STAT!D1184</f>
        <v>14.3835</v>
      </c>
      <c r="C1181" s="2">
        <f t="shared" si="141"/>
        <v>-5.1000000000005485E-3</v>
      </c>
      <c r="D1181" s="2">
        <f t="shared" si="142"/>
        <v>14.38758</v>
      </c>
      <c r="E1181" s="2">
        <f t="shared" si="144"/>
        <v>14.38809</v>
      </c>
      <c r="F1181" s="2">
        <f t="shared" si="145"/>
        <v>14.400990000000002</v>
      </c>
      <c r="G1181" s="2">
        <f t="shared" si="139"/>
        <v>14.384387999999996</v>
      </c>
      <c r="H1181" s="2">
        <f t="shared" si="143"/>
        <v>13.239972500000038</v>
      </c>
      <c r="I1181" s="2">
        <f t="array" ref="I1181">SUMPRODUCT(B1165:B1184, (ROW(B1165:B1184)-ROW(B1165)+1)) / (20*21/2)</f>
        <v>14.386630952380951</v>
      </c>
      <c r="J1181" s="2">
        <f t="shared" si="146"/>
        <v>14.390865524008086</v>
      </c>
      <c r="K1181" s="2">
        <f t="shared" si="140"/>
        <v>14.259733772705847</v>
      </c>
    </row>
    <row r="1182" spans="1:11" ht="13.5" x14ac:dyDescent="0.25">
      <c r="A1182" s="3">
        <f>TITRES_STAT!B1185</f>
        <v>43732</v>
      </c>
      <c r="B1182" s="6">
        <f>TITRES_STAT!D1185</f>
        <v>14.373200000000001</v>
      </c>
      <c r="C1182" s="2">
        <f t="shared" si="141"/>
        <v>-1.0299999999999088E-2</v>
      </c>
      <c r="D1182" s="2">
        <f t="shared" si="142"/>
        <v>14.384499999999999</v>
      </c>
      <c r="E1182" s="2">
        <f t="shared" si="144"/>
        <v>14.38655</v>
      </c>
      <c r="F1182" s="2">
        <f t="shared" si="145"/>
        <v>14.398154999999999</v>
      </c>
      <c r="G1182" s="2">
        <f t="shared" si="139"/>
        <v>14.388307999999997</v>
      </c>
      <c r="H1182" s="2">
        <f t="shared" si="143"/>
        <v>13.244971500000041</v>
      </c>
      <c r="I1182" s="2">
        <f t="array" ref="I1182">SUMPRODUCT(B1166:B1185, (ROW(B1166:B1185)-ROW(B1166)+1)) / (20*21/2)</f>
        <v>14.384573333333332</v>
      </c>
      <c r="J1182" s="2">
        <f t="shared" si="146"/>
        <v>14.389183093150173</v>
      </c>
      <c r="K1182" s="2">
        <f t="shared" si="140"/>
        <v>14.264183428678168</v>
      </c>
    </row>
    <row r="1183" spans="1:11" ht="13.5" x14ac:dyDescent="0.25">
      <c r="A1183" s="3">
        <f>TITRES_STAT!B1186</f>
        <v>43733</v>
      </c>
      <c r="B1183" s="6">
        <f>TITRES_STAT!D1186</f>
        <v>14.378299999999999</v>
      </c>
      <c r="C1183" s="2">
        <f t="shared" si="141"/>
        <v>5.0999999999987722E-3</v>
      </c>
      <c r="D1183" s="2">
        <f t="shared" si="142"/>
        <v>14.382439999999999</v>
      </c>
      <c r="E1183" s="2">
        <f t="shared" si="144"/>
        <v>14.38552</v>
      </c>
      <c r="F1183" s="2">
        <f t="shared" si="145"/>
        <v>14.396350000000002</v>
      </c>
      <c r="G1183" s="2">
        <f t="shared" si="139"/>
        <v>14.392329999999994</v>
      </c>
      <c r="H1183" s="2">
        <f t="shared" si="143"/>
        <v>13.248556500000038</v>
      </c>
      <c r="I1183" s="2">
        <f t="array" ref="I1183">SUMPRODUCT(B1167:B1186, (ROW(B1167:B1186)-ROW(B1167)+1)) / (20*21/2)</f>
        <v>14.383766666666665</v>
      </c>
      <c r="J1183" s="2">
        <f t="shared" si="146"/>
        <v>14.388146608088251</v>
      </c>
      <c r="K1183" s="2">
        <f t="shared" si="140"/>
        <v>14.268658588337848</v>
      </c>
    </row>
    <row r="1184" spans="1:11" ht="13.5" x14ac:dyDescent="0.25">
      <c r="A1184" s="3">
        <f>TITRES_STAT!B1187</f>
        <v>43734</v>
      </c>
      <c r="B1184" s="6">
        <f>TITRES_STAT!D1187</f>
        <v>14.373200000000001</v>
      </c>
      <c r="C1184" s="2">
        <f t="shared" si="141"/>
        <v>-5.0999999999987722E-3</v>
      </c>
      <c r="D1184" s="2">
        <f t="shared" si="142"/>
        <v>14.37936</v>
      </c>
      <c r="E1184" s="2">
        <f t="shared" si="144"/>
        <v>14.383979999999999</v>
      </c>
      <c r="F1184" s="2">
        <f t="shared" si="145"/>
        <v>14.394805</v>
      </c>
      <c r="G1184" s="2">
        <f t="shared" si="139"/>
        <v>14.396249999999995</v>
      </c>
      <c r="H1184" s="2">
        <f t="shared" si="143"/>
        <v>13.252335500000038</v>
      </c>
      <c r="I1184" s="2">
        <f t="array" ref="I1184">SUMPRODUCT(B1168:B1187, (ROW(B1168:B1187)-ROW(B1168)+1)) / (20*21/2)</f>
        <v>14.382611904761903</v>
      </c>
      <c r="J1184" s="2">
        <f t="shared" si="146"/>
        <v>14.386723121603655</v>
      </c>
      <c r="K1184" s="2">
        <f t="shared" si="140"/>
        <v>14.272758251540287</v>
      </c>
    </row>
    <row r="1185" spans="1:11" ht="13.5" x14ac:dyDescent="0.25">
      <c r="A1185" s="3">
        <f>TITRES_STAT!B1188</f>
        <v>43735</v>
      </c>
      <c r="B1185" s="6">
        <f>TITRES_STAT!D1188</f>
        <v>14.373200000000001</v>
      </c>
      <c r="C1185" s="2">
        <f t="shared" si="141"/>
        <v>0</v>
      </c>
      <c r="D1185" s="2">
        <f t="shared" si="142"/>
        <v>14.37628</v>
      </c>
      <c r="E1185" s="2">
        <f t="shared" si="144"/>
        <v>14.382439999999999</v>
      </c>
      <c r="F1185" s="2">
        <f t="shared" si="145"/>
        <v>14.391969999999997</v>
      </c>
      <c r="G1185" s="2">
        <f t="shared" si="139"/>
        <v>14.395013999999996</v>
      </c>
      <c r="H1185" s="2">
        <f t="shared" si="143"/>
        <v>13.256163500000037</v>
      </c>
      <c r="I1185" s="2">
        <f t="array" ref="I1185">SUMPRODUCT(B1169:B1188, (ROW(B1169:B1188)-ROW(B1169)+1)) / (20*21/2)</f>
        <v>14.382247142857144</v>
      </c>
      <c r="J1185" s="2">
        <f t="shared" si="146"/>
        <v>14.38543520526045</v>
      </c>
      <c r="K1185" s="2">
        <f t="shared" si="140"/>
        <v>14.276697143636747</v>
      </c>
    </row>
    <row r="1186" spans="1:11" ht="13.5" x14ac:dyDescent="0.25">
      <c r="A1186" s="3">
        <f>TITRES_STAT!B1189</f>
        <v>43738</v>
      </c>
      <c r="B1186" s="6">
        <f>TITRES_STAT!D1189</f>
        <v>14.3835</v>
      </c>
      <c r="C1186" s="2">
        <f t="shared" si="141"/>
        <v>1.0299999999999088E-2</v>
      </c>
      <c r="D1186" s="2">
        <f t="shared" si="142"/>
        <v>14.37628</v>
      </c>
      <c r="E1186" s="2">
        <f t="shared" si="144"/>
        <v>14.381930000000001</v>
      </c>
      <c r="F1186" s="2">
        <f t="shared" si="145"/>
        <v>14.390424999999999</v>
      </c>
      <c r="G1186" s="2">
        <f t="shared" si="139"/>
        <v>14.393983999999996</v>
      </c>
      <c r="H1186" s="2">
        <f t="shared" si="143"/>
        <v>13.260970000000034</v>
      </c>
      <c r="I1186" s="2">
        <f t="array" ref="I1186">SUMPRODUCT(B1170:B1189, (ROW(B1170:B1189)-ROW(B1170)+1)) / (20*21/2)</f>
        <v>14.38215238095238</v>
      </c>
      <c r="J1186" s="2">
        <f t="shared" si="146"/>
        <v>14.385250899997549</v>
      </c>
      <c r="K1186" s="2">
        <f t="shared" si="140"/>
        <v>14.28088549094511</v>
      </c>
    </row>
    <row r="1187" spans="1:11" ht="13.5" x14ac:dyDescent="0.25">
      <c r="A1187" s="3">
        <f>TITRES_STAT!B1190</f>
        <v>43739</v>
      </c>
      <c r="B1187" s="6">
        <f>TITRES_STAT!D1190</f>
        <v>14.378299999999999</v>
      </c>
      <c r="C1187" s="2">
        <f t="shared" si="141"/>
        <v>-5.2000000000003155E-3</v>
      </c>
      <c r="D1187" s="2">
        <f t="shared" si="142"/>
        <v>14.3773</v>
      </c>
      <c r="E1187" s="2">
        <f t="shared" si="144"/>
        <v>14.3809</v>
      </c>
      <c r="F1187" s="2">
        <f t="shared" si="145"/>
        <v>14.38733</v>
      </c>
      <c r="G1187" s="2">
        <f t="shared" si="139"/>
        <v>14.392849999999996</v>
      </c>
      <c r="H1187" s="2">
        <f t="shared" si="143"/>
        <v>13.266483000000033</v>
      </c>
      <c r="I1187" s="2">
        <f t="array" ref="I1187">SUMPRODUCT(B1171:B1190, (ROW(B1171:B1190)-ROW(B1171)+1)) / (20*21/2)</f>
        <v>14.382081904761902</v>
      </c>
      <c r="J1187" s="2">
        <f t="shared" si="146"/>
        <v>14.384588909521591</v>
      </c>
      <c r="K1187" s="2">
        <f t="shared" si="140"/>
        <v>14.284705667770792</v>
      </c>
    </row>
    <row r="1188" spans="1:11" ht="13.5" x14ac:dyDescent="0.25">
      <c r="A1188" s="3">
        <f>TITRES_STAT!B1191</f>
        <v>43740</v>
      </c>
      <c r="B1188" s="6">
        <f>TITRES_STAT!D1191</f>
        <v>14.3835</v>
      </c>
      <c r="C1188" s="2">
        <f t="shared" si="141"/>
        <v>5.2000000000003155E-3</v>
      </c>
      <c r="D1188" s="2">
        <f t="shared" si="142"/>
        <v>14.37834</v>
      </c>
      <c r="E1188" s="2">
        <f t="shared" si="144"/>
        <v>14.38039</v>
      </c>
      <c r="F1188" s="2">
        <f t="shared" si="145"/>
        <v>14.384495000000001</v>
      </c>
      <c r="G1188" s="2">
        <f t="shared" si="139"/>
        <v>14.396873999999999</v>
      </c>
      <c r="H1188" s="2">
        <f t="shared" si="143"/>
        <v>13.271289500000032</v>
      </c>
      <c r="I1188" s="2">
        <f t="array" ref="I1188">SUMPRODUCT(B1172:B1191, (ROW(B1172:B1191)-ROW(B1172)+1)) / (20*21/2)</f>
        <v>14.382521428571428</v>
      </c>
      <c r="J1188" s="2">
        <f t="shared" si="146"/>
        <v>14.384485203852869</v>
      </c>
      <c r="K1188" s="2">
        <f t="shared" si="140"/>
        <v>14.288579955309192</v>
      </c>
    </row>
    <row r="1189" spans="1:11" ht="13.5" x14ac:dyDescent="0.25">
      <c r="A1189" s="3">
        <f>TITRES_STAT!B1192</f>
        <v>43741</v>
      </c>
      <c r="B1189" s="6">
        <f>TITRES_STAT!D1192</f>
        <v>14.3835</v>
      </c>
      <c r="C1189" s="2">
        <f t="shared" si="141"/>
        <v>0</v>
      </c>
      <c r="D1189" s="2">
        <f t="shared" si="142"/>
        <v>14.3804</v>
      </c>
      <c r="E1189" s="2">
        <f t="shared" si="144"/>
        <v>14.37988</v>
      </c>
      <c r="F1189" s="2">
        <f t="shared" si="145"/>
        <v>14.384240000000002</v>
      </c>
      <c r="G1189" s="2">
        <f t="shared" si="139"/>
        <v>14.395843999999997</v>
      </c>
      <c r="H1189" s="2">
        <f t="shared" si="143"/>
        <v>13.275193000000032</v>
      </c>
      <c r="I1189" s="2">
        <f t="array" ref="I1189">SUMPRODUCT(B1173:B1192, (ROW(B1173:B1192)-ROW(B1173)+1)) / (20*21/2)</f>
        <v>14.38296095238095</v>
      </c>
      <c r="J1189" s="2">
        <f t="shared" si="146"/>
        <v>14.3843913749145</v>
      </c>
      <c r="K1189" s="2">
        <f t="shared" si="140"/>
        <v>14.292302310002949</v>
      </c>
    </row>
    <row r="1190" spans="1:11" ht="13.5" x14ac:dyDescent="0.25">
      <c r="A1190" s="3">
        <f>TITRES_STAT!B1193</f>
        <v>43742</v>
      </c>
      <c r="B1190" s="6">
        <f>TITRES_STAT!D1193</f>
        <v>14.3835</v>
      </c>
      <c r="C1190" s="2">
        <f t="shared" si="141"/>
        <v>0</v>
      </c>
      <c r="D1190" s="2">
        <f t="shared" si="142"/>
        <v>14.38246</v>
      </c>
      <c r="E1190" s="2">
        <f t="shared" si="144"/>
        <v>14.37937</v>
      </c>
      <c r="F1190" s="2">
        <f t="shared" si="145"/>
        <v>14.383985000000001</v>
      </c>
      <c r="G1190" s="2">
        <f t="shared" si="139"/>
        <v>14.394813999999998</v>
      </c>
      <c r="H1190" s="2">
        <f t="shared" si="143"/>
        <v>13.27975550000003</v>
      </c>
      <c r="I1190" s="2">
        <f t="array" ref="I1190">SUMPRODUCT(B1174:B1193, (ROW(B1174:B1193)-ROW(B1174)+1)) / (20*21/2)</f>
        <v>14.383400476190475</v>
      </c>
      <c r="J1190" s="2">
        <f t="shared" si="146"/>
        <v>14.384306482065501</v>
      </c>
      <c r="K1190" s="2">
        <f t="shared" si="140"/>
        <v>14.295878690002834</v>
      </c>
    </row>
    <row r="1191" spans="1:11" ht="13.5" x14ac:dyDescent="0.25">
      <c r="A1191" s="3">
        <f>TITRES_STAT!B1194</f>
        <v>43745</v>
      </c>
      <c r="B1191" s="6">
        <f>TITRES_STAT!D1194</f>
        <v>14.3886</v>
      </c>
      <c r="C1191" s="2">
        <f t="shared" si="141"/>
        <v>5.1000000000005485E-3</v>
      </c>
      <c r="D1191" s="2">
        <f t="shared" si="142"/>
        <v>14.38348</v>
      </c>
      <c r="E1191" s="2">
        <f t="shared" si="144"/>
        <v>14.37988</v>
      </c>
      <c r="F1191" s="2">
        <f t="shared" si="145"/>
        <v>14.383985000000001</v>
      </c>
      <c r="G1191" s="2">
        <f t="shared" si="139"/>
        <v>14.393885999999998</v>
      </c>
      <c r="H1191" s="2">
        <f t="shared" si="143"/>
        <v>13.284587500000029</v>
      </c>
      <c r="I1191" s="2">
        <f t="array" ref="I1191">SUMPRODUCT(B1175:B1194, (ROW(B1175:B1194)-ROW(B1175)+1)) / (20*21/2)</f>
        <v>14.383354285714287</v>
      </c>
      <c r="J1191" s="2">
        <f t="shared" si="146"/>
        <v>14.384715388535453</v>
      </c>
      <c r="K1191" s="2">
        <f t="shared" si="140"/>
        <v>14.299514819806646</v>
      </c>
    </row>
    <row r="1192" spans="1:11" ht="13.5" x14ac:dyDescent="0.25">
      <c r="A1192" s="3">
        <f>TITRES_STAT!B1195</f>
        <v>43746</v>
      </c>
      <c r="B1192" s="6">
        <f>TITRES_STAT!D1195</f>
        <v>14.3886</v>
      </c>
      <c r="C1192" s="2">
        <f t="shared" si="141"/>
        <v>0</v>
      </c>
      <c r="D1192" s="2">
        <f t="shared" si="142"/>
        <v>14.385540000000001</v>
      </c>
      <c r="E1192" s="2">
        <f t="shared" si="144"/>
        <v>14.38142</v>
      </c>
      <c r="F1192" s="2">
        <f t="shared" si="145"/>
        <v>14.383984999999999</v>
      </c>
      <c r="G1192" s="2">
        <f t="shared" si="139"/>
        <v>14.392853999999998</v>
      </c>
      <c r="H1192" s="2">
        <f t="shared" si="143"/>
        <v>13.289419500000029</v>
      </c>
      <c r="I1192" s="2">
        <f t="array" ref="I1192">SUMPRODUCT(B1176:B1195, (ROW(B1176:B1195)-ROW(B1176)+1)) / (20*21/2)</f>
        <v>14.383332380952382</v>
      </c>
      <c r="J1192" s="2">
        <f t="shared" si="146"/>
        <v>14.385085351532076</v>
      </c>
      <c r="K1192" s="2">
        <f t="shared" si="140"/>
        <v>14.303008356284817</v>
      </c>
    </row>
    <row r="1193" spans="1:11" ht="13.5" x14ac:dyDescent="0.25">
      <c r="A1193" s="3">
        <f>TITRES_STAT!B1196</f>
        <v>43747</v>
      </c>
      <c r="B1193" s="6">
        <f>TITRES_STAT!D1196</f>
        <v>14.3886</v>
      </c>
      <c r="C1193" s="2">
        <f t="shared" si="141"/>
        <v>0</v>
      </c>
      <c r="D1193" s="2">
        <f t="shared" si="142"/>
        <v>14.386559999999999</v>
      </c>
      <c r="E1193" s="2">
        <f t="shared" si="144"/>
        <v>14.38245</v>
      </c>
      <c r="F1193" s="2">
        <f t="shared" si="145"/>
        <v>14.383984999999999</v>
      </c>
      <c r="G1193" s="2">
        <f t="shared" si="139"/>
        <v>14.392854</v>
      </c>
      <c r="H1193" s="2">
        <f t="shared" si="143"/>
        <v>13.29425150000003</v>
      </c>
      <c r="I1193" s="2">
        <f t="array" ref="I1193">SUMPRODUCT(B1177:B1196, (ROW(B1177:B1196)-ROW(B1177)+1)) / (20*21/2)</f>
        <v>14.383820476190479</v>
      </c>
      <c r="J1193" s="2">
        <f t="shared" si="146"/>
        <v>14.385420079957592</v>
      </c>
      <c r="K1193" s="2">
        <f t="shared" si="140"/>
        <v>14.306364891332473</v>
      </c>
    </row>
    <row r="1194" spans="1:11" ht="13.5" x14ac:dyDescent="0.25">
      <c r="A1194" s="3">
        <f>TITRES_STAT!B1197</f>
        <v>43748</v>
      </c>
      <c r="B1194" s="6">
        <f>TITRES_STAT!D1197</f>
        <v>14.3835</v>
      </c>
      <c r="C1194" s="2">
        <f t="shared" si="141"/>
        <v>-5.1000000000005485E-3</v>
      </c>
      <c r="D1194" s="2">
        <f t="shared" si="142"/>
        <v>14.386559999999999</v>
      </c>
      <c r="E1194" s="2">
        <f t="shared" si="144"/>
        <v>14.38348</v>
      </c>
      <c r="F1194" s="2">
        <f t="shared" si="145"/>
        <v>14.38373</v>
      </c>
      <c r="G1194" s="2">
        <f t="shared" si="139"/>
        <v>14.393782000000002</v>
      </c>
      <c r="H1194" s="2">
        <f t="shared" si="143"/>
        <v>13.299058000000029</v>
      </c>
      <c r="I1194" s="2">
        <f t="array" ref="I1194">SUMPRODUCT(B1178:B1197, (ROW(B1178:B1197)-ROW(B1178)+1)) / (20*21/2)</f>
        <v>14.379403809523808</v>
      </c>
      <c r="J1194" s="2">
        <f t="shared" si="146"/>
        <v>14.385237215199727</v>
      </c>
      <c r="K1194" s="2">
        <f t="shared" si="140"/>
        <v>14.309389797554729</v>
      </c>
    </row>
    <row r="1195" spans="1:11" ht="13.5" x14ac:dyDescent="0.25">
      <c r="A1195" s="3">
        <f>TITRES_STAT!B1198</f>
        <v>43749</v>
      </c>
      <c r="B1195" s="6">
        <f>TITRES_STAT!D1198</f>
        <v>14.3835</v>
      </c>
      <c r="C1195" s="2">
        <f t="shared" si="141"/>
        <v>0</v>
      </c>
      <c r="D1195" s="2">
        <f t="shared" si="142"/>
        <v>14.386559999999999</v>
      </c>
      <c r="E1195" s="2">
        <f t="shared" si="144"/>
        <v>14.384510000000001</v>
      </c>
      <c r="F1195" s="2">
        <f t="shared" si="145"/>
        <v>14.383475000000001</v>
      </c>
      <c r="G1195" s="2">
        <f t="shared" si="139"/>
        <v>14.39471</v>
      </c>
      <c r="H1195" s="2">
        <f t="shared" si="143"/>
        <v>13.303864500000026</v>
      </c>
      <c r="I1195" s="2">
        <f t="array" ref="I1195">SUMPRODUCT(B1179:B1198, (ROW(B1179:B1198)-ROW(B1179)+1)) / (20*21/2)</f>
        <v>14.375232380952379</v>
      </c>
      <c r="J1195" s="2">
        <f t="shared" si="146"/>
        <v>14.385071766133086</v>
      </c>
      <c r="K1195" s="2">
        <f t="shared" si="140"/>
        <v>14.312296080003563</v>
      </c>
    </row>
    <row r="1196" spans="1:11" ht="13.5" x14ac:dyDescent="0.25">
      <c r="A1196" s="3">
        <f>TITRES_STAT!B1199</f>
        <v>43752</v>
      </c>
      <c r="B1196" s="6">
        <f>TITRES_STAT!D1199</f>
        <v>14.3886</v>
      </c>
      <c r="C1196" s="2">
        <f t="shared" si="141"/>
        <v>5.1000000000005485E-3</v>
      </c>
      <c r="D1196" s="2">
        <f t="shared" si="142"/>
        <v>14.386559999999999</v>
      </c>
      <c r="E1196" s="2">
        <f t="shared" si="144"/>
        <v>14.385020000000001</v>
      </c>
      <c r="F1196" s="2">
        <f t="shared" si="145"/>
        <v>14.383475000000001</v>
      </c>
      <c r="G1196" s="2">
        <f t="shared" si="139"/>
        <v>14.394916</v>
      </c>
      <c r="H1196" s="2">
        <f t="shared" si="143"/>
        <v>13.308940500000029</v>
      </c>
      <c r="I1196" s="2">
        <f t="array" ref="I1196">SUMPRODUCT(B1180:B1199, (ROW(B1180:B1199)-ROW(B1180)+1)) / (20*21/2)</f>
        <v>14.37130619047619</v>
      </c>
      <c r="J1196" s="2">
        <f t="shared" si="146"/>
        <v>14.385407788406125</v>
      </c>
      <c r="K1196" s="2">
        <f t="shared" si="140"/>
        <v>14.315288390591659</v>
      </c>
    </row>
    <row r="1197" spans="1:11" ht="13.5" x14ac:dyDescent="0.25">
      <c r="A1197" s="3">
        <f>TITRES_STAT!B1200</f>
        <v>43754</v>
      </c>
      <c r="B1197" s="6">
        <f>TITRES_STAT!D1200</f>
        <v>14.3371</v>
      </c>
      <c r="C1197" s="2">
        <f t="shared" si="141"/>
        <v>-5.1500000000000767E-2</v>
      </c>
      <c r="D1197" s="2">
        <f t="shared" si="142"/>
        <v>14.376260000000002</v>
      </c>
      <c r="E1197" s="2">
        <f t="shared" si="144"/>
        <v>14.3809</v>
      </c>
      <c r="F1197" s="2">
        <f t="shared" si="145"/>
        <v>14.3809</v>
      </c>
      <c r="G1197" s="2">
        <f t="shared" si="139"/>
        <v>14.394916</v>
      </c>
      <c r="H1197" s="2">
        <f t="shared" si="143"/>
        <v>13.31473550000003</v>
      </c>
      <c r="I1197" s="2">
        <f t="array" ref="I1197">SUMPRODUCT(B1181:B1200, (ROW(B1181:B1200)-ROW(B1181)+1)) / (20*21/2)</f>
        <v>14.367625238095236</v>
      </c>
      <c r="J1197" s="2">
        <f t="shared" si="146"/>
        <v>14.380807046653162</v>
      </c>
      <c r="K1197" s="2">
        <f t="shared" si="140"/>
        <v>14.316143747823359</v>
      </c>
    </row>
    <row r="1198" spans="1:11" ht="13.5" x14ac:dyDescent="0.25">
      <c r="A1198" s="3">
        <f>TITRES_STAT!B1201</f>
        <v>43755</v>
      </c>
      <c r="B1198" s="6">
        <f>TITRES_STAT!D1201</f>
        <v>14.3371</v>
      </c>
      <c r="C1198" s="2">
        <f t="shared" si="141"/>
        <v>0</v>
      </c>
      <c r="D1198" s="2">
        <f t="shared" si="142"/>
        <v>14.365960000000001</v>
      </c>
      <c r="E1198" s="2">
        <f t="shared" si="144"/>
        <v>14.376259999999998</v>
      </c>
      <c r="F1198" s="2">
        <f t="shared" si="145"/>
        <v>14.378325</v>
      </c>
      <c r="G1198" s="2">
        <f t="shared" si="139"/>
        <v>14.393886000000002</v>
      </c>
      <c r="H1198" s="2">
        <f t="shared" si="143"/>
        <v>13.31955400000003</v>
      </c>
      <c r="I1198" s="2">
        <f t="array" ref="I1198">SUMPRODUCT(B1182:B1201, (ROW(B1182:B1201)-ROW(B1182)+1)) / (20*21/2)</f>
        <v>14.364189523809523</v>
      </c>
      <c r="J1198" s="2">
        <f t="shared" si="146"/>
        <v>14.376644470781432</v>
      </c>
      <c r="K1198" s="2">
        <f t="shared" si="140"/>
        <v>14.316965561634207</v>
      </c>
    </row>
    <row r="1199" spans="1:11" ht="13.5" x14ac:dyDescent="0.25">
      <c r="A1199" s="3">
        <f>TITRES_STAT!B1202</f>
        <v>43756</v>
      </c>
      <c r="B1199" s="6">
        <f>TITRES_STAT!D1202</f>
        <v>14.3371</v>
      </c>
      <c r="C1199" s="2">
        <f t="shared" si="141"/>
        <v>0</v>
      </c>
      <c r="D1199" s="2">
        <f t="shared" si="142"/>
        <v>14.356680000000001</v>
      </c>
      <c r="E1199" s="2">
        <f t="shared" si="144"/>
        <v>14.371619999999998</v>
      </c>
      <c r="F1199" s="2">
        <f t="shared" si="145"/>
        <v>14.375750000000002</v>
      </c>
      <c r="G1199" s="2">
        <f t="shared" si="139"/>
        <v>14.393886</v>
      </c>
      <c r="H1199" s="2">
        <f t="shared" si="143"/>
        <v>13.324372500000029</v>
      </c>
      <c r="I1199" s="2">
        <f t="array" ref="I1199">SUMPRODUCT(B1183:B1202, (ROW(B1183:B1202)-ROW(B1183)+1)) / (20*21/2)</f>
        <v>14.36097476190476</v>
      </c>
      <c r="J1199" s="2">
        <f t="shared" si="146"/>
        <v>14.37287833070701</v>
      </c>
      <c r="K1199" s="2">
        <f t="shared" si="140"/>
        <v>14.317755147452473</v>
      </c>
    </row>
    <row r="1200" spans="1:11" ht="13.5" x14ac:dyDescent="0.25">
      <c r="A1200" s="3">
        <f>TITRES_STAT!B1203</f>
        <v>43759</v>
      </c>
      <c r="B1200" s="6">
        <f>TITRES_STAT!D1203</f>
        <v>14.3371</v>
      </c>
      <c r="C1200" s="2">
        <f t="shared" si="141"/>
        <v>0</v>
      </c>
      <c r="D1200" s="2">
        <f t="shared" si="142"/>
        <v>14.347399999999999</v>
      </c>
      <c r="E1200" s="2">
        <f t="shared" si="144"/>
        <v>14.366979999999998</v>
      </c>
      <c r="F1200" s="2">
        <f t="shared" si="145"/>
        <v>14.373175</v>
      </c>
      <c r="G1200" s="2">
        <f t="shared" si="139"/>
        <v>14.392856</v>
      </c>
      <c r="H1200" s="2">
        <f t="shared" si="143"/>
        <v>13.32919100000003</v>
      </c>
      <c r="I1200" s="2">
        <f t="array" ref="I1200">SUMPRODUCT(B1184:B1203, (ROW(B1184:B1203)-ROW(B1184)+1)) / (20*21/2)</f>
        <v>14.357931904761903</v>
      </c>
      <c r="J1200" s="2">
        <f t="shared" si="146"/>
        <v>14.369470870639677</v>
      </c>
      <c r="K1200" s="2">
        <f t="shared" si="140"/>
        <v>14.318513769121004</v>
      </c>
    </row>
    <row r="1201" spans="1:11" ht="13.5" x14ac:dyDescent="0.25">
      <c r="A1201" s="3">
        <f>TITRES_STAT!B1204</f>
        <v>43760</v>
      </c>
      <c r="B1201" s="6">
        <f>TITRES_STAT!D1204</f>
        <v>14.3371</v>
      </c>
      <c r="C1201" s="2">
        <f t="shared" si="141"/>
        <v>0</v>
      </c>
      <c r="D1201" s="2">
        <f t="shared" si="142"/>
        <v>14.337099999999998</v>
      </c>
      <c r="E1201" s="2">
        <f t="shared" si="144"/>
        <v>14.361829999999998</v>
      </c>
      <c r="F1201" s="2">
        <f t="shared" si="145"/>
        <v>14.370855000000001</v>
      </c>
      <c r="G1201" s="2">
        <f t="shared" si="139"/>
        <v>14.390794000000001</v>
      </c>
      <c r="H1201" s="2">
        <f t="shared" si="143"/>
        <v>13.334009500000031</v>
      </c>
      <c r="I1201" s="2">
        <f t="array" ref="I1201">SUMPRODUCT(B1185:B1204, (ROW(B1185:B1204)-ROW(B1185)+1)) / (20*21/2)</f>
        <v>14.352628095238096</v>
      </c>
      <c r="J1201" s="2">
        <f t="shared" si="146"/>
        <v>14.366387930578757</v>
      </c>
      <c r="K1201" s="2">
        <f t="shared" si="140"/>
        <v>14.31924264092018</v>
      </c>
    </row>
    <row r="1202" spans="1:11" ht="13.5" x14ac:dyDescent="0.25">
      <c r="A1202" s="3">
        <f>TITRES_STAT!B1205</f>
        <v>43761</v>
      </c>
      <c r="B1202" s="6">
        <f>TITRES_STAT!D1205</f>
        <v>14.3371</v>
      </c>
      <c r="C1202" s="2">
        <f t="shared" si="141"/>
        <v>0</v>
      </c>
      <c r="D1202" s="2">
        <f t="shared" si="142"/>
        <v>14.337099999999998</v>
      </c>
      <c r="E1202" s="2">
        <f t="shared" si="144"/>
        <v>14.356679999999997</v>
      </c>
      <c r="F1202" s="2">
        <f t="shared" si="145"/>
        <v>14.369050000000001</v>
      </c>
      <c r="G1202" s="2">
        <f t="shared" ref="G1202:G1265" si="147">AVERAGE(B1153:B1202)</f>
        <v>14.389763999999998</v>
      </c>
      <c r="H1202" s="2">
        <f t="shared" si="143"/>
        <v>13.33785200000003</v>
      </c>
      <c r="I1202" s="2">
        <f t="array" ref="I1202">SUMPRODUCT(B1186:B1205, (ROW(B1186:B1205)-ROW(B1186)+1)) / (20*21/2)</f>
        <v>14.347619047619045</v>
      </c>
      <c r="J1202" s="2">
        <f t="shared" si="146"/>
        <v>14.363598603856971</v>
      </c>
      <c r="K1202" s="2">
        <f t="shared" si="140"/>
        <v>14.319942929511546</v>
      </c>
    </row>
    <row r="1203" spans="1:11" ht="13.5" x14ac:dyDescent="0.25">
      <c r="A1203" s="3">
        <f>TITRES_STAT!B1206</f>
        <v>43762</v>
      </c>
      <c r="B1203" s="6">
        <f>TITRES_STAT!D1206</f>
        <v>14.3371</v>
      </c>
      <c r="C1203" s="2">
        <f t="shared" si="141"/>
        <v>0</v>
      </c>
      <c r="D1203" s="2">
        <f t="shared" si="142"/>
        <v>14.337099999999998</v>
      </c>
      <c r="E1203" s="2">
        <f t="shared" si="144"/>
        <v>14.351529999999997</v>
      </c>
      <c r="F1203" s="2">
        <f t="shared" si="145"/>
        <v>14.366990000000001</v>
      </c>
      <c r="G1203" s="2">
        <f t="shared" si="147"/>
        <v>14.387907999999998</v>
      </c>
      <c r="H1203" s="2">
        <f t="shared" si="143"/>
        <v>13.341816500000032</v>
      </c>
      <c r="I1203" s="2">
        <f t="array" ref="I1203">SUMPRODUCT(B1187:B1206, (ROW(B1187:B1206)-ROW(B1187)+1)) / (20*21/2)</f>
        <v>14.345361904761903</v>
      </c>
      <c r="J1203" s="2">
        <f t="shared" si="146"/>
        <v>14.361074927299166</v>
      </c>
      <c r="K1203" s="2">
        <f t="shared" ref="K1203:K1266" si="148">$K$4*B1203+(1-$K$4)*K1202</f>
        <v>14.320615755805211</v>
      </c>
    </row>
    <row r="1204" spans="1:11" ht="13.5" x14ac:dyDescent="0.25">
      <c r="A1204" s="3">
        <f>TITRES_STAT!B1207</f>
        <v>43763</v>
      </c>
      <c r="B1204" s="6">
        <f>TITRES_STAT!D1207</f>
        <v>14.311299999999999</v>
      </c>
      <c r="C1204" s="2">
        <f t="shared" si="141"/>
        <v>-2.5800000000000267E-2</v>
      </c>
      <c r="D1204" s="2">
        <f t="shared" si="142"/>
        <v>14.331939999999999</v>
      </c>
      <c r="E1204" s="2">
        <f t="shared" si="144"/>
        <v>14.344309999999997</v>
      </c>
      <c r="F1204" s="2">
        <f t="shared" si="145"/>
        <v>14.363894999999999</v>
      </c>
      <c r="G1204" s="2">
        <f t="shared" si="147"/>
        <v>14.385535999999997</v>
      </c>
      <c r="H1204" s="2">
        <f t="shared" si="143"/>
        <v>13.345774000000031</v>
      </c>
      <c r="I1204" s="2">
        <f t="array" ref="I1204">SUMPRODUCT(B1188:B1207, (ROW(B1188:B1207)-ROW(B1188)+1)) / (20*21/2)</f>
        <v>14.340868571428572</v>
      </c>
      <c r="J1204" s="2">
        <f t="shared" si="146"/>
        <v>14.356334458032578</v>
      </c>
      <c r="K1204" s="2">
        <f t="shared" si="148"/>
        <v>14.320250432048143</v>
      </c>
    </row>
    <row r="1205" spans="1:11" ht="13.5" x14ac:dyDescent="0.25">
      <c r="A1205" s="3">
        <f>TITRES_STAT!B1208</f>
        <v>43766</v>
      </c>
      <c r="B1205" s="6">
        <f>TITRES_STAT!D1208</f>
        <v>14.311299999999999</v>
      </c>
      <c r="C1205" s="2">
        <f t="shared" si="141"/>
        <v>0</v>
      </c>
      <c r="D1205" s="2">
        <f t="shared" si="142"/>
        <v>14.326779999999999</v>
      </c>
      <c r="E1205" s="2">
        <f t="shared" si="144"/>
        <v>14.337089999999995</v>
      </c>
      <c r="F1205" s="2">
        <f t="shared" si="145"/>
        <v>14.360800000000001</v>
      </c>
      <c r="G1205" s="2">
        <f t="shared" si="147"/>
        <v>14.383163999999999</v>
      </c>
      <c r="H1205" s="2">
        <f t="shared" si="143"/>
        <v>13.35000000000003</v>
      </c>
      <c r="I1205" s="2">
        <f t="array" ref="I1205">SUMPRODUCT(B1189:B1208, (ROW(B1189:B1208)-ROW(B1189)+1)) / (20*21/2)</f>
        <v>14.336694285714284</v>
      </c>
      <c r="J1205" s="2">
        <f t="shared" si="146"/>
        <v>14.352045462029476</v>
      </c>
      <c r="K1205" s="2">
        <f t="shared" si="148"/>
        <v>14.319899434712921</v>
      </c>
    </row>
    <row r="1206" spans="1:11" ht="13.5" x14ac:dyDescent="0.25">
      <c r="A1206" s="3">
        <f>TITRES_STAT!B1209</f>
        <v>43767</v>
      </c>
      <c r="B1206" s="6">
        <f>TITRES_STAT!D1209</f>
        <v>14.3371</v>
      </c>
      <c r="C1206" s="2">
        <f t="shared" si="141"/>
        <v>2.5800000000000267E-2</v>
      </c>
      <c r="D1206" s="2">
        <f t="shared" si="142"/>
        <v>14.326780000000003</v>
      </c>
      <c r="E1206" s="2">
        <f t="shared" si="144"/>
        <v>14.331939999999998</v>
      </c>
      <c r="F1206" s="2">
        <f t="shared" si="145"/>
        <v>14.35848</v>
      </c>
      <c r="G1206" s="2">
        <f t="shared" si="147"/>
        <v>14.382133999999997</v>
      </c>
      <c r="H1206" s="2">
        <f t="shared" si="143"/>
        <v>13.354404000000031</v>
      </c>
      <c r="I1206" s="2">
        <f t="array" ref="I1206">SUMPRODUCT(B1190:B1209, (ROW(B1190:B1209)-ROW(B1190)+1)) / (20*21/2)</f>
        <v>14.332863809523808</v>
      </c>
      <c r="J1206" s="2">
        <f t="shared" si="146"/>
        <v>14.350622084693336</v>
      </c>
      <c r="K1206" s="2">
        <f t="shared" si="148"/>
        <v>14.320573966684963</v>
      </c>
    </row>
    <row r="1207" spans="1:11" ht="13.5" x14ac:dyDescent="0.25">
      <c r="A1207" s="3">
        <f>TITRES_STAT!B1210</f>
        <v>43768</v>
      </c>
      <c r="B1207" s="6">
        <f>TITRES_STAT!D1210</f>
        <v>14.311299999999999</v>
      </c>
      <c r="C1207" s="2">
        <f t="shared" si="141"/>
        <v>-2.5800000000000267E-2</v>
      </c>
      <c r="D1207" s="2">
        <f t="shared" si="142"/>
        <v>14.321619999999999</v>
      </c>
      <c r="E1207" s="2">
        <f t="shared" si="144"/>
        <v>14.329359999999998</v>
      </c>
      <c r="F1207" s="2">
        <f t="shared" si="145"/>
        <v>14.355129999999999</v>
      </c>
      <c r="G1207" s="2">
        <f t="shared" si="147"/>
        <v>14.380587999999996</v>
      </c>
      <c r="H1207" s="2">
        <f t="shared" si="143"/>
        <v>13.358898500000031</v>
      </c>
      <c r="I1207" s="2">
        <f t="array" ref="I1207">SUMPRODUCT(B1191:B1210, (ROW(B1191:B1210)-ROW(B1191)+1)) / (20*21/2)</f>
        <v>14.336739047619046</v>
      </c>
      <c r="J1207" s="2">
        <f t="shared" si="146"/>
        <v>14.346877124246351</v>
      </c>
      <c r="K1207" s="2">
        <f t="shared" si="148"/>
        <v>14.320210281716925</v>
      </c>
    </row>
    <row r="1208" spans="1:11" ht="13.5" x14ac:dyDescent="0.25">
      <c r="A1208" s="3">
        <f>TITRES_STAT!B1211</f>
        <v>43769</v>
      </c>
      <c r="B1208" s="6">
        <f>TITRES_STAT!D1211</f>
        <v>14.311299999999999</v>
      </c>
      <c r="C1208" s="2">
        <f t="shared" si="141"/>
        <v>0</v>
      </c>
      <c r="D1208" s="2">
        <f t="shared" si="142"/>
        <v>14.316460000000001</v>
      </c>
      <c r="E1208" s="2">
        <f t="shared" si="144"/>
        <v>14.326779999999996</v>
      </c>
      <c r="F1208" s="2">
        <f t="shared" si="145"/>
        <v>14.351519999999999</v>
      </c>
      <c r="G1208" s="2">
        <f t="shared" si="147"/>
        <v>14.379041999999995</v>
      </c>
      <c r="H1208" s="2">
        <f t="shared" si="143"/>
        <v>13.363344000000026</v>
      </c>
      <c r="I1208" s="2">
        <f t="array" ref="I1208">SUMPRODUCT(B1192:B1211, (ROW(B1192:B1211)-ROW(B1192)+1)) / (20*21/2)</f>
        <v>14.340590000000001</v>
      </c>
      <c r="J1208" s="2">
        <f t="shared" si="146"/>
        <v>14.34348882669908</v>
      </c>
      <c r="K1208" s="2">
        <f t="shared" si="148"/>
        <v>14.319860858904496</v>
      </c>
    </row>
    <row r="1209" spans="1:11" ht="13.5" x14ac:dyDescent="0.25">
      <c r="A1209" s="3">
        <f>TITRES_STAT!B1212</f>
        <v>43770</v>
      </c>
      <c r="B1209" s="6">
        <f>TITRES_STAT!D1212</f>
        <v>14.311299999999999</v>
      </c>
      <c r="C1209" s="2">
        <f t="shared" si="141"/>
        <v>0</v>
      </c>
      <c r="D1209" s="2">
        <f t="shared" si="142"/>
        <v>14.316460000000001</v>
      </c>
      <c r="E1209" s="2">
        <f t="shared" si="144"/>
        <v>14.324199999999999</v>
      </c>
      <c r="F1209" s="2">
        <f t="shared" si="145"/>
        <v>14.347909999999999</v>
      </c>
      <c r="G1209" s="2">
        <f t="shared" si="147"/>
        <v>14.376979999999994</v>
      </c>
      <c r="H1209" s="2">
        <f t="shared" si="143"/>
        <v>13.368033500000024</v>
      </c>
      <c r="I1209" s="2">
        <f t="array" ref="I1209">SUMPRODUCT(B1193:B1212, (ROW(B1193:B1212)-ROW(B1193)+1)) / (20*21/2)</f>
        <v>14.33953619047619</v>
      </c>
      <c r="J1209" s="2">
        <f t="shared" si="146"/>
        <v>14.340423224156311</v>
      </c>
      <c r="K1209" s="2">
        <f t="shared" si="148"/>
        <v>14.319525138947457</v>
      </c>
    </row>
    <row r="1210" spans="1:11" ht="13.5" x14ac:dyDescent="0.25">
      <c r="A1210" s="3">
        <f>TITRES_STAT!B1213</f>
        <v>43773</v>
      </c>
      <c r="B1210" s="6">
        <f>TITRES_STAT!D1213</f>
        <v>14.3886</v>
      </c>
      <c r="C1210" s="2">
        <f t="shared" si="141"/>
        <v>7.7300000000001035E-2</v>
      </c>
      <c r="D1210" s="2">
        <f t="shared" si="142"/>
        <v>14.33192</v>
      </c>
      <c r="E1210" s="2">
        <f t="shared" si="144"/>
        <v>14.32935</v>
      </c>
      <c r="F1210" s="2">
        <f t="shared" si="145"/>
        <v>14.348164999999998</v>
      </c>
      <c r="G1210" s="2">
        <f t="shared" si="147"/>
        <v>14.376463999999993</v>
      </c>
      <c r="H1210" s="2">
        <f t="shared" si="143"/>
        <v>13.373109500000025</v>
      </c>
      <c r="I1210" s="2">
        <f t="array" ref="I1210">SUMPRODUCT(B1194:B1213, (ROW(B1194:B1213)-ROW(B1194)+1)) / (20*21/2)</f>
        <v>14.338727619047615</v>
      </c>
      <c r="J1210" s="2">
        <f t="shared" si="146"/>
        <v>14.345011488522376</v>
      </c>
      <c r="K1210" s="2">
        <f t="shared" si="148"/>
        <v>14.322233957027949</v>
      </c>
    </row>
    <row r="1211" spans="1:11" ht="13.5" x14ac:dyDescent="0.25">
      <c r="A1211" s="3">
        <f>TITRES_STAT!B1214</f>
        <v>43774</v>
      </c>
      <c r="B1211" s="6">
        <f>TITRES_STAT!D1214</f>
        <v>14.3886</v>
      </c>
      <c r="C1211" s="2">
        <f t="shared" si="141"/>
        <v>0</v>
      </c>
      <c r="D1211" s="2">
        <f t="shared" si="142"/>
        <v>14.342219999999998</v>
      </c>
      <c r="E1211" s="2">
        <f t="shared" si="144"/>
        <v>14.334500000000002</v>
      </c>
      <c r="F1211" s="2">
        <f t="shared" si="145"/>
        <v>14.348164999999995</v>
      </c>
      <c r="G1211" s="2">
        <f t="shared" si="147"/>
        <v>14.375637999999995</v>
      </c>
      <c r="H1211" s="2">
        <f t="shared" si="143"/>
        <v>13.378185500000027</v>
      </c>
      <c r="I1211" s="2">
        <f t="array" ref="I1211">SUMPRODUCT(B1195:B1214, (ROW(B1195:B1214)-ROW(B1195)+1)) / (20*21/2)</f>
        <v>14.338164285714283</v>
      </c>
      <c r="J1211" s="2">
        <f t="shared" si="146"/>
        <v>14.349162775329768</v>
      </c>
      <c r="K1211" s="2">
        <f t="shared" si="148"/>
        <v>14.324836546948422</v>
      </c>
    </row>
    <row r="1212" spans="1:11" ht="13.5" x14ac:dyDescent="0.25">
      <c r="A1212" s="3">
        <f>TITRES_STAT!B1215</f>
        <v>43775</v>
      </c>
      <c r="B1212" s="6">
        <f>TITRES_STAT!D1215</f>
        <v>14.3371</v>
      </c>
      <c r="C1212" s="2">
        <f t="shared" si="141"/>
        <v>-5.1500000000000767E-2</v>
      </c>
      <c r="D1212" s="2">
        <f t="shared" si="142"/>
        <v>14.347379999999998</v>
      </c>
      <c r="E1212" s="2">
        <f t="shared" si="144"/>
        <v>14.3345</v>
      </c>
      <c r="F1212" s="2">
        <f t="shared" si="145"/>
        <v>14.345589999999996</v>
      </c>
      <c r="G1212" s="2">
        <f t="shared" si="147"/>
        <v>14.373781999999995</v>
      </c>
      <c r="H1212" s="2">
        <f t="shared" si="143"/>
        <v>13.383004000000026</v>
      </c>
      <c r="I1212" s="2">
        <f t="array" ref="I1212">SUMPRODUCT(B1196:B1215, (ROW(B1196:B1215)-ROW(B1196)+1)) / (20*21/2)</f>
        <v>14.337821904761903</v>
      </c>
      <c r="J1212" s="2">
        <f t="shared" si="146"/>
        <v>14.348013939584076</v>
      </c>
      <c r="K1212" s="2">
        <f t="shared" si="148"/>
        <v>14.325317466675935</v>
      </c>
    </row>
    <row r="1213" spans="1:11" ht="13.5" x14ac:dyDescent="0.25">
      <c r="A1213" s="3">
        <f>TITRES_STAT!B1216</f>
        <v>43776</v>
      </c>
      <c r="B1213" s="6">
        <f>TITRES_STAT!D1216</f>
        <v>14.3371</v>
      </c>
      <c r="C1213" s="2">
        <f t="shared" si="141"/>
        <v>0</v>
      </c>
      <c r="D1213" s="2">
        <f t="shared" si="142"/>
        <v>14.352539999999999</v>
      </c>
      <c r="E1213" s="2">
        <f t="shared" si="144"/>
        <v>14.3345</v>
      </c>
      <c r="F1213" s="2">
        <f t="shared" si="145"/>
        <v>14.343014999999998</v>
      </c>
      <c r="G1213" s="2">
        <f t="shared" si="147"/>
        <v>14.372235999999996</v>
      </c>
      <c r="H1213" s="2">
        <f t="shared" si="143"/>
        <v>13.388799000000024</v>
      </c>
      <c r="I1213" s="2">
        <f t="array" ref="I1213">SUMPRODUCT(B1197:B1216, (ROW(B1197:B1216)-ROW(B1197)+1)) / (20*21/2)</f>
        <v>14.337700476190475</v>
      </c>
      <c r="J1213" s="2">
        <f t="shared" si="146"/>
        <v>14.346974516766545</v>
      </c>
      <c r="K1213" s="2">
        <f t="shared" si="148"/>
        <v>14.32577952680629</v>
      </c>
    </row>
    <row r="1214" spans="1:11" ht="13.5" x14ac:dyDescent="0.25">
      <c r="A1214" s="3">
        <f>TITRES_STAT!B1217</f>
        <v>43777</v>
      </c>
      <c r="B1214" s="6">
        <f>TITRES_STAT!D1217</f>
        <v>14.3371</v>
      </c>
      <c r="C1214" s="2">
        <f t="shared" si="141"/>
        <v>0</v>
      </c>
      <c r="D1214" s="2">
        <f t="shared" si="142"/>
        <v>14.357699999999999</v>
      </c>
      <c r="E1214" s="2">
        <f t="shared" si="144"/>
        <v>14.337079999999997</v>
      </c>
      <c r="F1214" s="2">
        <f t="shared" si="145"/>
        <v>14.340694999999997</v>
      </c>
      <c r="G1214" s="2">
        <f t="shared" si="147"/>
        <v>14.370895999999995</v>
      </c>
      <c r="H1214" s="2">
        <f t="shared" si="143"/>
        <v>13.394594000000025</v>
      </c>
      <c r="I1214" s="2">
        <f t="array" ref="I1214">SUMPRODUCT(B1198:B1217, (ROW(B1198:B1217)-ROW(B1198)+1)) / (20*21/2)</f>
        <v>14.337824285714284</v>
      </c>
      <c r="J1214" s="2">
        <f t="shared" si="146"/>
        <v>14.346034086598303</v>
      </c>
      <c r="K1214" s="2">
        <f t="shared" si="148"/>
        <v>14.326223466931534</v>
      </c>
    </row>
    <row r="1215" spans="1:11" ht="13.5" x14ac:dyDescent="0.25">
      <c r="A1215" s="3">
        <f>TITRES_STAT!B1218</f>
        <v>43780</v>
      </c>
      <c r="B1215" s="6">
        <f>TITRES_STAT!D1218</f>
        <v>14.3371</v>
      </c>
      <c r="C1215" s="2">
        <f t="shared" si="141"/>
        <v>0</v>
      </c>
      <c r="D1215" s="2">
        <f t="shared" si="142"/>
        <v>14.347399999999999</v>
      </c>
      <c r="E1215" s="2">
        <f t="shared" si="144"/>
        <v>14.339659999999999</v>
      </c>
      <c r="F1215" s="2">
        <f t="shared" si="145"/>
        <v>14.338374999999996</v>
      </c>
      <c r="G1215" s="2">
        <f t="shared" si="147"/>
        <v>14.369039999999995</v>
      </c>
      <c r="H1215" s="2">
        <f t="shared" si="143"/>
        <v>13.400389000000027</v>
      </c>
      <c r="I1215" s="2">
        <f t="array" ref="I1215">SUMPRODUCT(B1199:B1218, (ROW(B1199:B1218)-ROW(B1199)+1)) / (20*21/2)</f>
        <v>14.337948095238092</v>
      </c>
      <c r="J1215" s="2">
        <f t="shared" si="146"/>
        <v>14.345183221207989</v>
      </c>
      <c r="K1215" s="2">
        <f t="shared" si="148"/>
        <v>14.326649997640102</v>
      </c>
    </row>
    <row r="1216" spans="1:11" ht="13.5" x14ac:dyDescent="0.25">
      <c r="A1216" s="3">
        <f>TITRES_STAT!B1219</f>
        <v>43781</v>
      </c>
      <c r="B1216" s="6">
        <f>TITRES_STAT!D1219</f>
        <v>14.3371</v>
      </c>
      <c r="C1216" s="2">
        <f t="shared" si="141"/>
        <v>0</v>
      </c>
      <c r="D1216" s="2">
        <f t="shared" si="142"/>
        <v>14.337099999999998</v>
      </c>
      <c r="E1216" s="2">
        <f t="shared" si="144"/>
        <v>14.339659999999995</v>
      </c>
      <c r="F1216" s="2">
        <f t="shared" si="145"/>
        <v>14.335799999999997</v>
      </c>
      <c r="G1216" s="2">
        <f t="shared" si="147"/>
        <v>14.367493999999995</v>
      </c>
      <c r="H1216" s="2">
        <f t="shared" si="143"/>
        <v>13.406794000000025</v>
      </c>
      <c r="I1216" s="2">
        <f t="array" ref="I1216">SUMPRODUCT(B1200:B1219, (ROW(B1200:B1219)-ROW(B1200)+1)) / (20*21/2)</f>
        <v>14.3380719047619</v>
      </c>
      <c r="J1216" s="2">
        <f t="shared" si="146"/>
        <v>14.344413390616753</v>
      </c>
      <c r="K1216" s="2">
        <f t="shared" si="148"/>
        <v>14.327059801654215</v>
      </c>
    </row>
    <row r="1217" spans="1:11" ht="13.5" x14ac:dyDescent="0.25">
      <c r="A1217" s="3">
        <f>TITRES_STAT!B1220</f>
        <v>43782</v>
      </c>
      <c r="B1217" s="6">
        <f>TITRES_STAT!D1220</f>
        <v>14.3371</v>
      </c>
      <c r="C1217" s="2">
        <f t="shared" si="141"/>
        <v>0</v>
      </c>
      <c r="D1217" s="2">
        <f t="shared" si="142"/>
        <v>14.337099999999998</v>
      </c>
      <c r="E1217" s="2">
        <f t="shared" si="144"/>
        <v>14.342239999999995</v>
      </c>
      <c r="F1217" s="2">
        <f t="shared" si="145"/>
        <v>14.335799999999997</v>
      </c>
      <c r="G1217" s="2">
        <f t="shared" si="147"/>
        <v>14.365431999999997</v>
      </c>
      <c r="H1217" s="2">
        <f t="shared" si="143"/>
        <v>13.413199000000027</v>
      </c>
      <c r="I1217" s="2">
        <f t="array" ref="I1217">SUMPRODUCT(B1201:B1220, (ROW(B1201:B1220)-ROW(B1201)+1)) / (20*21/2)</f>
        <v>14.338195714285714</v>
      </c>
      <c r="J1217" s="2">
        <f t="shared" si="146"/>
        <v>14.343716877224681</v>
      </c>
      <c r="K1217" s="2">
        <f t="shared" si="148"/>
        <v>14.327453534922677</v>
      </c>
    </row>
    <row r="1218" spans="1:11" ht="13.5" x14ac:dyDescent="0.25">
      <c r="A1218" s="3">
        <f>TITRES_STAT!B1221</f>
        <v>43783</v>
      </c>
      <c r="B1218" s="6">
        <f>TITRES_STAT!D1221</f>
        <v>14.3371</v>
      </c>
      <c r="C1218" s="2">
        <f t="shared" si="141"/>
        <v>0</v>
      </c>
      <c r="D1218" s="2">
        <f t="shared" si="142"/>
        <v>14.337099999999998</v>
      </c>
      <c r="E1218" s="2">
        <f t="shared" si="144"/>
        <v>14.344819999999995</v>
      </c>
      <c r="F1218" s="2">
        <f t="shared" si="145"/>
        <v>14.335799999999997</v>
      </c>
      <c r="G1218" s="2">
        <f t="shared" si="147"/>
        <v>14.363369999999996</v>
      </c>
      <c r="H1218" s="2">
        <f t="shared" si="143"/>
        <v>13.419628500000027</v>
      </c>
      <c r="I1218" s="2">
        <f t="array" ref="I1218">SUMPRODUCT(B1202:B1221, (ROW(B1202:B1221)-ROW(B1202)+1)) / (20*21/2)</f>
        <v>14.338319523809522</v>
      </c>
      <c r="J1218" s="2">
        <f t="shared" si="146"/>
        <v>14.343086698441379</v>
      </c>
      <c r="K1218" s="2">
        <f t="shared" si="148"/>
        <v>14.327831827670808</v>
      </c>
    </row>
    <row r="1219" spans="1:11" ht="13.5" x14ac:dyDescent="0.25">
      <c r="A1219" s="3">
        <f>TITRES_STAT!B1222</f>
        <v>43784</v>
      </c>
      <c r="B1219" s="6">
        <f>TITRES_STAT!D1222</f>
        <v>14.3371</v>
      </c>
      <c r="C1219" s="2">
        <f t="shared" si="141"/>
        <v>0</v>
      </c>
      <c r="D1219" s="2">
        <f t="shared" si="142"/>
        <v>14.337099999999998</v>
      </c>
      <c r="E1219" s="2">
        <f t="shared" si="144"/>
        <v>14.347399999999997</v>
      </c>
      <c r="F1219" s="2">
        <f t="shared" si="145"/>
        <v>14.335800000000001</v>
      </c>
      <c r="G1219" s="2">
        <f t="shared" si="147"/>
        <v>14.362339999999996</v>
      </c>
      <c r="H1219" s="2">
        <f t="shared" si="143"/>
        <v>13.426033500000027</v>
      </c>
      <c r="I1219" s="2">
        <f t="array" ref="I1219">SUMPRODUCT(B1203:B1222, (ROW(B1203:B1222)-ROW(B1203)+1)) / (20*21/2)</f>
        <v>14.338443333333332</v>
      </c>
      <c r="J1219" s="2">
        <f t="shared" si="146"/>
        <v>14.342516536685057</v>
      </c>
      <c r="K1219" s="2">
        <f t="shared" si="148"/>
        <v>14.328195285409208</v>
      </c>
    </row>
    <row r="1220" spans="1:11" ht="13.5" x14ac:dyDescent="0.25">
      <c r="A1220" s="3">
        <f>TITRES_STAT!B1223</f>
        <v>43787</v>
      </c>
      <c r="B1220" s="6">
        <f>TITRES_STAT!D1223</f>
        <v>14.3371</v>
      </c>
      <c r="C1220" s="2">
        <f t="shared" ref="C1220:C1283" si="149">B1220-B1219</f>
        <v>0</v>
      </c>
      <c r="D1220" s="2">
        <f t="shared" si="142"/>
        <v>14.337099999999998</v>
      </c>
      <c r="E1220" s="2">
        <f t="shared" si="144"/>
        <v>14.342249999999996</v>
      </c>
      <c r="F1220" s="2">
        <f t="shared" si="145"/>
        <v>14.335800000000001</v>
      </c>
      <c r="G1220" s="2">
        <f t="shared" si="147"/>
        <v>14.361309999999996</v>
      </c>
      <c r="H1220" s="2">
        <f t="shared" si="143"/>
        <v>13.433048500000027</v>
      </c>
      <c r="I1220" s="2">
        <f t="array" ref="I1220">SUMPRODUCT(B1204:B1223, (ROW(B1204:B1223)-ROW(B1204)+1)) / (20*21/2)</f>
        <v>14.338567142857141</v>
      </c>
      <c r="J1220" s="2">
        <f t="shared" si="146"/>
        <v>14.342000676048386</v>
      </c>
      <c r="K1220" s="2">
        <f t="shared" si="148"/>
        <v>14.328544489902965</v>
      </c>
    </row>
    <row r="1221" spans="1:11" ht="13.5" x14ac:dyDescent="0.25">
      <c r="A1221" s="3">
        <f>TITRES_STAT!B1224</f>
        <v>43788</v>
      </c>
      <c r="B1221" s="6">
        <f>TITRES_STAT!D1224</f>
        <v>14.3371</v>
      </c>
      <c r="C1221" s="2">
        <f t="shared" si="149"/>
        <v>0</v>
      </c>
      <c r="D1221" s="2">
        <f t="shared" si="142"/>
        <v>14.337099999999998</v>
      </c>
      <c r="E1221" s="2">
        <f t="shared" si="144"/>
        <v>14.337099999999996</v>
      </c>
      <c r="F1221" s="2">
        <f t="shared" si="145"/>
        <v>14.335800000000001</v>
      </c>
      <c r="G1221" s="2">
        <f t="shared" si="147"/>
        <v>14.360279999999996</v>
      </c>
      <c r="H1221" s="2">
        <f t="shared" si="143"/>
        <v>13.440063500000026</v>
      </c>
      <c r="I1221" s="2">
        <f t="array" ref="I1221">SUMPRODUCT(B1205:B1224, (ROW(B1205:B1224)-ROW(B1205)+1)) / (20*21/2)</f>
        <v>14.338690952380952</v>
      </c>
      <c r="J1221" s="2">
        <f t="shared" si="146"/>
        <v>14.34153394499616</v>
      </c>
      <c r="K1221" s="2">
        <f t="shared" si="148"/>
        <v>14.328880000102849</v>
      </c>
    </row>
    <row r="1222" spans="1:11" ht="13.5" x14ac:dyDescent="0.25">
      <c r="A1222" s="3">
        <f>TITRES_STAT!B1225</f>
        <v>43789</v>
      </c>
      <c r="B1222" s="6">
        <f>TITRES_STAT!D1225</f>
        <v>14.3371</v>
      </c>
      <c r="C1222" s="2">
        <f t="shared" si="149"/>
        <v>0</v>
      </c>
      <c r="D1222" s="2">
        <f t="shared" ref="D1222:D1285" si="150">AVERAGE(B1218:B1222)</f>
        <v>14.337099999999998</v>
      </c>
      <c r="E1222" s="2">
        <f t="shared" si="144"/>
        <v>14.337099999999996</v>
      </c>
      <c r="F1222" s="2">
        <f t="shared" si="145"/>
        <v>14.335800000000001</v>
      </c>
      <c r="G1222" s="2">
        <f t="shared" si="147"/>
        <v>14.359249999999996</v>
      </c>
      <c r="H1222" s="2">
        <f t="shared" si="143"/>
        <v>13.447078500000025</v>
      </c>
      <c r="I1222" s="2">
        <f t="array" ref="I1222">SUMPRODUCT(B1206:B1225, (ROW(B1206:B1225)-ROW(B1206)+1)) / (20*21/2)</f>
        <v>14.338691904761903</v>
      </c>
      <c r="J1222" s="2">
        <f t="shared" si="146"/>
        <v>14.341111664520335</v>
      </c>
      <c r="K1222" s="2">
        <f t="shared" si="148"/>
        <v>14.329202353039992</v>
      </c>
    </row>
    <row r="1223" spans="1:11" ht="13.5" x14ac:dyDescent="0.25">
      <c r="A1223" s="3">
        <f>TITRES_STAT!B1226</f>
        <v>43790</v>
      </c>
      <c r="B1223" s="6">
        <f>TITRES_STAT!D1226</f>
        <v>14.3371</v>
      </c>
      <c r="C1223" s="2">
        <f t="shared" si="149"/>
        <v>0</v>
      </c>
      <c r="D1223" s="2">
        <f t="shared" si="150"/>
        <v>14.337099999999998</v>
      </c>
      <c r="E1223" s="2">
        <f t="shared" si="144"/>
        <v>14.337099999999996</v>
      </c>
      <c r="F1223" s="2">
        <f t="shared" si="145"/>
        <v>14.335800000000001</v>
      </c>
      <c r="G1223" s="2">
        <f t="shared" si="147"/>
        <v>14.358219999999996</v>
      </c>
      <c r="H1223" s="2">
        <f t="shared" si="143"/>
        <v>13.454215500000025</v>
      </c>
      <c r="I1223" s="2">
        <f t="array" ref="I1223">SUMPRODUCT(B1207:B1226, (ROW(B1207:B1226)-ROW(B1207)+1)) / (20*21/2)</f>
        <v>14.338569999999999</v>
      </c>
      <c r="J1223" s="2">
        <f t="shared" si="146"/>
        <v>14.340729601232685</v>
      </c>
      <c r="K1223" s="2">
        <f t="shared" si="148"/>
        <v>14.329512064685483</v>
      </c>
    </row>
    <row r="1224" spans="1:11" ht="13.5" x14ac:dyDescent="0.25">
      <c r="A1224" s="3">
        <f>TITRES_STAT!B1227</f>
        <v>43791</v>
      </c>
      <c r="B1224" s="6">
        <f>TITRES_STAT!D1227</f>
        <v>14.3371</v>
      </c>
      <c r="C1224" s="2">
        <f t="shared" si="149"/>
        <v>0</v>
      </c>
      <c r="D1224" s="2">
        <f t="shared" si="150"/>
        <v>14.337099999999998</v>
      </c>
      <c r="E1224" s="2">
        <f t="shared" si="144"/>
        <v>14.337099999999996</v>
      </c>
      <c r="F1224" s="2">
        <f t="shared" si="145"/>
        <v>14.337089999999998</v>
      </c>
      <c r="G1224" s="2">
        <f t="shared" si="147"/>
        <v>14.357189999999996</v>
      </c>
      <c r="H1224" s="2">
        <f t="shared" si="143"/>
        <v>13.461523500000025</v>
      </c>
      <c r="I1224" s="2">
        <f t="array" ref="I1224">SUMPRODUCT(B1208:B1227, (ROW(B1208:B1227)-ROW(B1208)+1)) / (20*21/2)</f>
        <v>14.345809999999998</v>
      </c>
      <c r="J1224" s="2">
        <f t="shared" si="146"/>
        <v>14.34038392492481</v>
      </c>
      <c r="K1224" s="2">
        <f t="shared" si="148"/>
        <v>14.329809630776248</v>
      </c>
    </row>
    <row r="1225" spans="1:11" ht="13.5" x14ac:dyDescent="0.25">
      <c r="A1225" s="3">
        <f>TITRES_STAT!B1228</f>
        <v>43794</v>
      </c>
      <c r="B1225" s="6">
        <f>TITRES_STAT!D1228</f>
        <v>14.3371</v>
      </c>
      <c r="C1225" s="2">
        <f t="shared" si="149"/>
        <v>0</v>
      </c>
      <c r="D1225" s="2">
        <f t="shared" si="150"/>
        <v>14.337099999999998</v>
      </c>
      <c r="E1225" s="2">
        <f t="shared" si="144"/>
        <v>14.337099999999996</v>
      </c>
      <c r="F1225" s="2">
        <f t="shared" si="145"/>
        <v>14.338379999999997</v>
      </c>
      <c r="G1225" s="2">
        <f t="shared" si="147"/>
        <v>14.356159999999996</v>
      </c>
      <c r="H1225" s="2">
        <f t="shared" si="143"/>
        <v>13.469026500000025</v>
      </c>
      <c r="I1225" s="2">
        <f t="array" ref="I1225">SUMPRODUCT(B1209:B1228, (ROW(B1209:B1228)-ROW(B1209)+1)) / (20*21/2)</f>
        <v>14.352559047619046</v>
      </c>
      <c r="J1225" s="2">
        <f t="shared" si="146"/>
        <v>14.340071170170066</v>
      </c>
      <c r="K1225" s="2">
        <f t="shared" si="148"/>
        <v>14.330095527608552</v>
      </c>
    </row>
    <row r="1226" spans="1:11" ht="13.5" x14ac:dyDescent="0.25">
      <c r="A1226" s="3">
        <f>TITRES_STAT!B1229</f>
        <v>43795</v>
      </c>
      <c r="B1226" s="6">
        <f>TITRES_STAT!D1229</f>
        <v>14.3371</v>
      </c>
      <c r="C1226" s="2">
        <f t="shared" si="149"/>
        <v>0</v>
      </c>
      <c r="D1226" s="2">
        <f t="shared" si="150"/>
        <v>14.337099999999998</v>
      </c>
      <c r="E1226" s="2">
        <f t="shared" si="144"/>
        <v>14.337099999999996</v>
      </c>
      <c r="F1226" s="2">
        <f t="shared" si="145"/>
        <v>14.338379999999997</v>
      </c>
      <c r="G1226" s="2">
        <f t="shared" si="147"/>
        <v>14.355129999999996</v>
      </c>
      <c r="H1226" s="2">
        <f t="shared" ref="H1226:H1289" si="151">AVERAGE(B1027:B1226)</f>
        <v>13.476773500000027</v>
      </c>
      <c r="I1226" s="2">
        <f t="array" ref="I1226">SUMPRODUCT(B1210:B1229, (ROW(B1210:B1229)-ROW(B1210)+1)) / (20*21/2)</f>
        <v>14.358331428571427</v>
      </c>
      <c r="J1226" s="2">
        <f t="shared" si="146"/>
        <v>14.339788201582442</v>
      </c>
      <c r="K1226" s="2">
        <f t="shared" si="148"/>
        <v>14.330370212800373</v>
      </c>
    </row>
    <row r="1227" spans="1:11" ht="13.5" x14ac:dyDescent="0.25">
      <c r="A1227" s="3">
        <f>TITRES_STAT!B1230</f>
        <v>43796</v>
      </c>
      <c r="B1227" s="6">
        <f>TITRES_STAT!D1230</f>
        <v>14.414400000000001</v>
      </c>
      <c r="C1227" s="2">
        <f t="shared" si="149"/>
        <v>7.7300000000001035E-2</v>
      </c>
      <c r="D1227" s="2">
        <f t="shared" si="150"/>
        <v>14.35256</v>
      </c>
      <c r="E1227" s="2">
        <f t="shared" si="144"/>
        <v>14.344829999999996</v>
      </c>
      <c r="F1227" s="2">
        <f t="shared" si="145"/>
        <v>14.343534999999997</v>
      </c>
      <c r="G1227" s="2">
        <f t="shared" si="147"/>
        <v>14.355645999999995</v>
      </c>
      <c r="H1227" s="2">
        <f t="shared" si="151"/>
        <v>13.484907000000028</v>
      </c>
      <c r="I1227" s="2">
        <f t="array" ref="I1227">SUMPRODUCT(B1211:B1230, (ROW(B1211:B1230)-ROW(B1211)+1)) / (20*21/2)</f>
        <v>14.403418095238095</v>
      </c>
      <c r="J1227" s="2">
        <f t="shared" si="146"/>
        <v>14.346894087146019</v>
      </c>
      <c r="K1227" s="2">
        <f t="shared" si="148"/>
        <v>14.333665498572907</v>
      </c>
    </row>
    <row r="1228" spans="1:11" ht="13.5" x14ac:dyDescent="0.25">
      <c r="A1228" s="3">
        <f>TITRES_STAT!B1231</f>
        <v>43797</v>
      </c>
      <c r="B1228" s="6">
        <f>TITRES_STAT!D1231</f>
        <v>14.414400000000001</v>
      </c>
      <c r="C1228" s="2">
        <f t="shared" si="149"/>
        <v>0</v>
      </c>
      <c r="D1228" s="2">
        <f t="shared" si="150"/>
        <v>14.368020000000001</v>
      </c>
      <c r="E1228" s="2">
        <f t="shared" ref="E1228:E1291" si="152">AVERAGE(B1219:B1228)</f>
        <v>14.352559999999997</v>
      </c>
      <c r="F1228" s="2">
        <f t="shared" si="145"/>
        <v>14.348689999999996</v>
      </c>
      <c r="G1228" s="2">
        <f t="shared" si="147"/>
        <v>14.356161999999998</v>
      </c>
      <c r="H1228" s="2">
        <f t="shared" si="151"/>
        <v>13.49304050000003</v>
      </c>
      <c r="I1228" s="2">
        <f t="array" ref="I1228">SUMPRODUCT(B1212:B1231, (ROW(B1212:B1231)-ROW(B1212)+1)) / (20*21/2)</f>
        <v>14.434140952380954</v>
      </c>
      <c r="J1228" s="2">
        <f t="shared" si="146"/>
        <v>14.35332322170354</v>
      </c>
      <c r="K1228" s="2">
        <f t="shared" si="148"/>
        <v>14.336831557452401</v>
      </c>
    </row>
    <row r="1229" spans="1:11" ht="13.5" x14ac:dyDescent="0.25">
      <c r="A1229" s="3">
        <f>TITRES_STAT!B1232</f>
        <v>43798</v>
      </c>
      <c r="B1229" s="6">
        <f>TITRES_STAT!D1232</f>
        <v>14.4093</v>
      </c>
      <c r="C1229" s="2">
        <f t="shared" si="149"/>
        <v>-5.1000000000005485E-3</v>
      </c>
      <c r="D1229" s="2">
        <f t="shared" si="150"/>
        <v>14.38246</v>
      </c>
      <c r="E1229" s="2">
        <f t="shared" si="152"/>
        <v>14.359779999999997</v>
      </c>
      <c r="F1229" s="2">
        <f t="shared" si="145"/>
        <v>14.353589999999993</v>
      </c>
      <c r="G1229" s="2">
        <f t="shared" si="147"/>
        <v>14.356575999999997</v>
      </c>
      <c r="H1229" s="2">
        <f t="shared" si="151"/>
        <v>13.501270500000031</v>
      </c>
      <c r="I1229" s="2">
        <f t="array" ref="I1229">SUMPRODUCT(B1213:B1232, (ROW(B1213:B1232)-ROW(B1213)+1)) / (20*21/2)</f>
        <v>14.463389999999999</v>
      </c>
      <c r="J1229" s="2">
        <f t="shared" si="146"/>
        <v>14.358654343446061</v>
      </c>
      <c r="K1229" s="2">
        <f t="shared" si="148"/>
        <v>14.339673457160149</v>
      </c>
    </row>
    <row r="1230" spans="1:11" ht="13.5" x14ac:dyDescent="0.25">
      <c r="A1230" s="3">
        <f>TITRES_STAT!B1233</f>
        <v>43801</v>
      </c>
      <c r="B1230" s="6">
        <f>TITRES_STAT!D1233</f>
        <v>14.827</v>
      </c>
      <c r="C1230" s="2">
        <f t="shared" si="149"/>
        <v>0.41769999999999996</v>
      </c>
      <c r="D1230" s="2">
        <f t="shared" si="150"/>
        <v>14.480440000000002</v>
      </c>
      <c r="E1230" s="2">
        <f t="shared" si="152"/>
        <v>14.408769999999999</v>
      </c>
      <c r="F1230" s="2">
        <f t="shared" si="145"/>
        <v>14.375509999999995</v>
      </c>
      <c r="G1230" s="2">
        <f t="shared" si="147"/>
        <v>14.365343999999999</v>
      </c>
      <c r="H1230" s="2">
        <f t="shared" si="151"/>
        <v>13.511955500000031</v>
      </c>
      <c r="I1230" s="2">
        <f t="array" ref="I1230">SUMPRODUCT(B1214:B1233, (ROW(B1214:B1233)-ROW(B1214)+1)) / (20*21/2)</f>
        <v>14.490920000000001</v>
      </c>
      <c r="J1230" s="2">
        <f t="shared" si="146"/>
        <v>14.403258691689294</v>
      </c>
      <c r="K1230" s="2">
        <f t="shared" si="148"/>
        <v>14.3587843019774</v>
      </c>
    </row>
    <row r="1231" spans="1:11" ht="13.5" x14ac:dyDescent="0.25">
      <c r="A1231" s="3">
        <f>TITRES_STAT!B1234</f>
        <v>43802</v>
      </c>
      <c r="B1231" s="6">
        <f>TITRES_STAT!D1234</f>
        <v>14.6981</v>
      </c>
      <c r="C1231" s="2">
        <f t="shared" si="149"/>
        <v>-0.12889999999999979</v>
      </c>
      <c r="D1231" s="2">
        <f t="shared" si="150"/>
        <v>14.55264</v>
      </c>
      <c r="E1231" s="2">
        <f t="shared" si="152"/>
        <v>14.44487</v>
      </c>
      <c r="F1231" s="2">
        <f t="shared" si="145"/>
        <v>14.390984999999995</v>
      </c>
      <c r="G1231" s="2">
        <f t="shared" si="147"/>
        <v>14.371635999999999</v>
      </c>
      <c r="H1231" s="2">
        <f t="shared" si="151"/>
        <v>13.522240000000032</v>
      </c>
      <c r="I1231" s="2">
        <f t="array" ref="I1231">SUMPRODUCT(B1215:B1234, (ROW(B1215:B1234)-ROW(B1215)+1)) / (20*21/2)</f>
        <v>14.516235714285715</v>
      </c>
      <c r="J1231" s="2">
        <f t="shared" si="146"/>
        <v>14.431338816290314</v>
      </c>
      <c r="K1231" s="2">
        <f t="shared" si="148"/>
        <v>14.37209079993907</v>
      </c>
    </row>
    <row r="1232" spans="1:11" ht="13.5" x14ac:dyDescent="0.25">
      <c r="A1232" s="3">
        <f>TITRES_STAT!B1235</f>
        <v>43803</v>
      </c>
      <c r="B1232" s="6">
        <f>TITRES_STAT!D1235</f>
        <v>14.6981</v>
      </c>
      <c r="C1232" s="2">
        <f t="shared" si="149"/>
        <v>0</v>
      </c>
      <c r="D1232" s="2">
        <f t="shared" si="150"/>
        <v>14.609379999999998</v>
      </c>
      <c r="E1232" s="2">
        <f t="shared" si="152"/>
        <v>14.480970000000003</v>
      </c>
      <c r="F1232" s="2">
        <f t="shared" si="145"/>
        <v>14.409034999999998</v>
      </c>
      <c r="G1232" s="2">
        <f t="shared" si="147"/>
        <v>14.378133999999998</v>
      </c>
      <c r="H1232" s="2">
        <f t="shared" si="151"/>
        <v>13.532524500000029</v>
      </c>
      <c r="I1232" s="2">
        <f t="array" ref="I1232">SUMPRODUCT(B1216:B1235, (ROW(B1216:B1235)-ROW(B1216)+1)) / (20*21/2)</f>
        <v>14.564904761904762</v>
      </c>
      <c r="J1232" s="2">
        <f t="shared" si="146"/>
        <v>14.456744643310284</v>
      </c>
      <c r="K1232" s="2">
        <f t="shared" si="148"/>
        <v>14.384875474451263</v>
      </c>
    </row>
    <row r="1233" spans="1:11" ht="13.5" x14ac:dyDescent="0.25">
      <c r="A1233" s="3">
        <f>TITRES_STAT!B1236</f>
        <v>43804</v>
      </c>
      <c r="B1233" s="6">
        <f>TITRES_STAT!D1236</f>
        <v>14.6981</v>
      </c>
      <c r="C1233" s="2">
        <f t="shared" si="149"/>
        <v>0</v>
      </c>
      <c r="D1233" s="2">
        <f t="shared" si="150"/>
        <v>14.666119999999998</v>
      </c>
      <c r="E1233" s="2">
        <f t="shared" si="152"/>
        <v>14.51707</v>
      </c>
      <c r="F1233" s="2">
        <f t="shared" si="145"/>
        <v>14.427084999999996</v>
      </c>
      <c r="G1233" s="2">
        <f t="shared" si="147"/>
        <v>14.384529999999998</v>
      </c>
      <c r="H1233" s="2">
        <f t="shared" si="151"/>
        <v>13.54317500000003</v>
      </c>
      <c r="I1233" s="2">
        <f t="array" ref="I1233">SUMPRODUCT(B1217:B1236, (ROW(B1217:B1236)-ROW(B1217)+1)) / (20*21/2)</f>
        <v>14.605227142857142</v>
      </c>
      <c r="J1233" s="2">
        <f t="shared" si="146"/>
        <v>14.479730867756922</v>
      </c>
      <c r="K1233" s="2">
        <f t="shared" si="148"/>
        <v>14.397158789178665</v>
      </c>
    </row>
    <row r="1234" spans="1:11" ht="13.5" x14ac:dyDescent="0.25">
      <c r="A1234" s="3">
        <f>TITRES_STAT!B1237</f>
        <v>43805</v>
      </c>
      <c r="B1234" s="6">
        <f>TITRES_STAT!D1237</f>
        <v>14.6929</v>
      </c>
      <c r="C1234" s="2">
        <f t="shared" si="149"/>
        <v>-5.2000000000003155E-3</v>
      </c>
      <c r="D1234" s="2">
        <f t="shared" si="150"/>
        <v>14.72284</v>
      </c>
      <c r="E1234" s="2">
        <f t="shared" si="152"/>
        <v>14.55265</v>
      </c>
      <c r="F1234" s="2">
        <f t="shared" si="145"/>
        <v>14.444875</v>
      </c>
      <c r="G1234" s="2">
        <f t="shared" si="147"/>
        <v>14.390923999999998</v>
      </c>
      <c r="H1234" s="2">
        <f t="shared" si="151"/>
        <v>13.554409500000029</v>
      </c>
      <c r="I1234" s="2">
        <f t="array" ref="I1234">SUMPRODUCT(B1218:B1237, (ROW(B1218:B1237)-ROW(B1218)+1)) / (20*21/2)</f>
        <v>14.640910952380953</v>
      </c>
      <c r="J1234" s="2">
        <f t="shared" si="146"/>
        <v>14.50003268987531</v>
      </c>
      <c r="K1234" s="2">
        <f t="shared" si="148"/>
        <v>14.408756483720678</v>
      </c>
    </row>
    <row r="1235" spans="1:11" ht="13.5" x14ac:dyDescent="0.25">
      <c r="A1235" s="3">
        <f>TITRES_STAT!B1238</f>
        <v>43808</v>
      </c>
      <c r="B1235" s="6">
        <f>TITRES_STAT!D1238</f>
        <v>14.9559</v>
      </c>
      <c r="C1235" s="2">
        <f t="shared" si="149"/>
        <v>0.2629999999999999</v>
      </c>
      <c r="D1235" s="2">
        <f t="shared" si="150"/>
        <v>14.748619999999999</v>
      </c>
      <c r="E1235" s="2">
        <f t="shared" si="152"/>
        <v>14.614530000000002</v>
      </c>
      <c r="F1235" s="2">
        <f t="shared" si="145"/>
        <v>14.475814999999997</v>
      </c>
      <c r="G1235" s="2">
        <f t="shared" si="147"/>
        <v>14.402578</v>
      </c>
      <c r="H1235" s="2">
        <f t="shared" si="151"/>
        <v>13.567203000000029</v>
      </c>
      <c r="I1235" s="2">
        <f t="array" ref="I1235">SUMPRODUCT(B1219:B1238, (ROW(B1219:B1238)-ROW(B1219)+1)) / (20*21/2)</f>
        <v>14.673025714285716</v>
      </c>
      <c r="J1235" s="2">
        <f t="shared" si="146"/>
        <v>14.543448624172898</v>
      </c>
      <c r="K1235" s="2">
        <f t="shared" si="148"/>
        <v>14.430213092202221</v>
      </c>
    </row>
    <row r="1236" spans="1:11" ht="13.5" x14ac:dyDescent="0.25">
      <c r="A1236" s="3">
        <f>TITRES_STAT!B1239</f>
        <v>43809</v>
      </c>
      <c r="B1236" s="6">
        <f>TITRES_STAT!D1239</f>
        <v>14.8992</v>
      </c>
      <c r="C1236" s="2">
        <f t="shared" si="149"/>
        <v>-5.6699999999999307E-2</v>
      </c>
      <c r="D1236" s="2">
        <f t="shared" si="150"/>
        <v>14.788839999999999</v>
      </c>
      <c r="E1236" s="2">
        <f t="shared" si="152"/>
        <v>14.67074</v>
      </c>
      <c r="F1236" s="2">
        <f t="shared" ref="F1236:F1299" si="153">AVERAGE(B1217:B1236)</f>
        <v>14.503919999999999</v>
      </c>
      <c r="G1236" s="2">
        <f t="shared" si="147"/>
        <v>14.412891999999999</v>
      </c>
      <c r="H1236" s="2">
        <f t="shared" si="151"/>
        <v>13.579713000000027</v>
      </c>
      <c r="I1236" s="2">
        <f t="array" ref="I1236">SUMPRODUCT(B1220:B1239, (ROW(B1220:B1239)-ROW(B1220)+1)) / (20*21/2)</f>
        <v>14.703106666666667</v>
      </c>
      <c r="J1236" s="2">
        <f t="shared" si="146"/>
        <v>14.577329707585003</v>
      </c>
      <c r="K1236" s="2">
        <f t="shared" si="148"/>
        <v>14.448604735645272</v>
      </c>
    </row>
    <row r="1237" spans="1:11" ht="13.5" x14ac:dyDescent="0.25">
      <c r="A1237" s="3">
        <f>TITRES_STAT!B1240</f>
        <v>43810</v>
      </c>
      <c r="B1237" s="6">
        <f>TITRES_STAT!D1240</f>
        <v>14.8786</v>
      </c>
      <c r="C1237" s="2">
        <f t="shared" si="149"/>
        <v>-2.0599999999999952E-2</v>
      </c>
      <c r="D1237" s="2">
        <f t="shared" si="150"/>
        <v>14.824940000000002</v>
      </c>
      <c r="E1237" s="2">
        <f t="shared" si="152"/>
        <v>14.717159999999998</v>
      </c>
      <c r="F1237" s="2">
        <f t="shared" si="153"/>
        <v>14.530995000000001</v>
      </c>
      <c r="G1237" s="2">
        <f t="shared" si="147"/>
        <v>14.422898</v>
      </c>
      <c r="H1237" s="2">
        <f t="shared" si="151"/>
        <v>13.593096000000028</v>
      </c>
      <c r="I1237" s="2">
        <f t="array" ref="I1237">SUMPRODUCT(B1221:B1240, (ROW(B1221:B1240)-ROW(B1221)+1)) / (20*21/2)</f>
        <v>14.728671904761905</v>
      </c>
      <c r="J1237" s="2">
        <f t="shared" ref="J1237:J1300" si="154">$J$4*B1237+J1236*(1-$J$4)</f>
        <v>14.606022116386431</v>
      </c>
      <c r="K1237" s="2">
        <f t="shared" si="148"/>
        <v>14.465467295031733</v>
      </c>
    </row>
    <row r="1238" spans="1:11" ht="13.5" x14ac:dyDescent="0.25">
      <c r="A1238" s="3">
        <f>TITRES_STAT!B1241</f>
        <v>43811</v>
      </c>
      <c r="B1238" s="6">
        <f>TITRES_STAT!D1241</f>
        <v>14.8682</v>
      </c>
      <c r="C1238" s="2">
        <f t="shared" si="149"/>
        <v>-1.0400000000000631E-2</v>
      </c>
      <c r="D1238" s="2">
        <f t="shared" si="150"/>
        <v>14.85896</v>
      </c>
      <c r="E1238" s="2">
        <f t="shared" si="152"/>
        <v>14.762539999999998</v>
      </c>
      <c r="F1238" s="2">
        <f t="shared" si="153"/>
        <v>14.557550000000001</v>
      </c>
      <c r="G1238" s="2">
        <f t="shared" si="147"/>
        <v>14.432592000000001</v>
      </c>
      <c r="H1238" s="2">
        <f t="shared" si="151"/>
        <v>13.606427000000023</v>
      </c>
      <c r="I1238" s="2">
        <f t="array" ref="I1238">SUMPRODUCT(B1222:B1241, (ROW(B1222:B1241)-ROW(B1222)+1)) / (20*21/2)</f>
        <v>14.778305238095237</v>
      </c>
      <c r="J1238" s="2">
        <f t="shared" si="154"/>
        <v>14.630991438635341</v>
      </c>
      <c r="K1238" s="2">
        <f t="shared" si="148"/>
        <v>14.481260734442253</v>
      </c>
    </row>
    <row r="1239" spans="1:11" ht="13.5" x14ac:dyDescent="0.25">
      <c r="A1239" s="3">
        <f>TITRES_STAT!B1242</f>
        <v>43812</v>
      </c>
      <c r="B1239" s="6">
        <f>TITRES_STAT!D1242</f>
        <v>14.8734</v>
      </c>
      <c r="C1239" s="2">
        <f t="shared" si="149"/>
        <v>5.2000000000003155E-3</v>
      </c>
      <c r="D1239" s="2">
        <f t="shared" si="150"/>
        <v>14.895060000000001</v>
      </c>
      <c r="E1239" s="2">
        <f t="shared" si="152"/>
        <v>14.808950000000001</v>
      </c>
      <c r="F1239" s="2">
        <f t="shared" si="153"/>
        <v>14.584365000000002</v>
      </c>
      <c r="G1239" s="2">
        <f t="shared" si="147"/>
        <v>14.44239</v>
      </c>
      <c r="H1239" s="2">
        <f t="shared" si="151"/>
        <v>13.619784000000022</v>
      </c>
      <c r="I1239" s="2">
        <f t="array" ref="I1239">SUMPRODUCT(B1223:B1242, (ROW(B1223:B1242)-ROW(B1223)+1)) / (20*21/2)</f>
        <v>14.822185238095237</v>
      </c>
      <c r="J1239" s="2">
        <f t="shared" si="154"/>
        <v>14.654077968289117</v>
      </c>
      <c r="K1239" s="2">
        <f t="shared" si="148"/>
        <v>14.496638744856282</v>
      </c>
    </row>
    <row r="1240" spans="1:11" ht="13.5" x14ac:dyDescent="0.25">
      <c r="A1240" s="3">
        <f>TITRES_STAT!B1243</f>
        <v>43815</v>
      </c>
      <c r="B1240" s="6">
        <f>TITRES_STAT!D1243</f>
        <v>14.8528</v>
      </c>
      <c r="C1240" s="2">
        <f t="shared" si="149"/>
        <v>-2.0599999999999952E-2</v>
      </c>
      <c r="D1240" s="2">
        <f t="shared" si="150"/>
        <v>14.874440000000002</v>
      </c>
      <c r="E1240" s="2">
        <f t="shared" si="152"/>
        <v>14.811530000000001</v>
      </c>
      <c r="F1240" s="2">
        <f t="shared" si="153"/>
        <v>14.610150000000001</v>
      </c>
      <c r="G1240" s="2">
        <f t="shared" si="147"/>
        <v>14.451776000000002</v>
      </c>
      <c r="H1240" s="2">
        <f t="shared" si="151"/>
        <v>13.633038000000024</v>
      </c>
      <c r="I1240" s="2">
        <f t="array" ref="I1240">SUMPRODUCT(B1224:B1243, (ROW(B1224:B1243)-ROW(B1224)+1)) / (20*21/2)</f>
        <v>14.861400952380952</v>
      </c>
      <c r="J1240" s="2">
        <f t="shared" si="154"/>
        <v>14.673003876071107</v>
      </c>
      <c r="K1240" s="2">
        <f t="shared" si="148"/>
        <v>14.510605852901135</v>
      </c>
    </row>
    <row r="1241" spans="1:11" ht="13.5" x14ac:dyDescent="0.25">
      <c r="A1241" s="3">
        <f>TITRES_STAT!B1244</f>
        <v>43816</v>
      </c>
      <c r="B1241" s="6">
        <f>TITRES_STAT!D1244</f>
        <v>15.1313</v>
      </c>
      <c r="C1241" s="2">
        <f t="shared" si="149"/>
        <v>0.2784999999999993</v>
      </c>
      <c r="D1241" s="2">
        <f t="shared" si="150"/>
        <v>14.920859999999999</v>
      </c>
      <c r="E1241" s="2">
        <f t="shared" si="152"/>
        <v>14.854850000000003</v>
      </c>
      <c r="F1241" s="2">
        <f t="shared" si="153"/>
        <v>14.649860000000004</v>
      </c>
      <c r="G1241" s="2">
        <f t="shared" si="147"/>
        <v>14.46663</v>
      </c>
      <c r="H1241" s="2">
        <f t="shared" si="151"/>
        <v>13.648417000000022</v>
      </c>
      <c r="I1241" s="2">
        <f t="array" ref="I1241">SUMPRODUCT(B1225:B1244, (ROW(B1225:B1244)-ROW(B1225)+1)) / (20*21/2)</f>
        <v>14.896496666666668</v>
      </c>
      <c r="J1241" s="2">
        <f t="shared" si="154"/>
        <v>14.716651125969097</v>
      </c>
      <c r="K1241" s="2">
        <f t="shared" si="148"/>
        <v>14.534946799846189</v>
      </c>
    </row>
    <row r="1242" spans="1:11" ht="13.5" x14ac:dyDescent="0.25">
      <c r="A1242" s="3">
        <f>TITRES_STAT!B1245</f>
        <v>43817</v>
      </c>
      <c r="B1242" s="6">
        <f>TITRES_STAT!D1245</f>
        <v>15.1106</v>
      </c>
      <c r="C1242" s="2">
        <f t="shared" si="149"/>
        <v>-2.0699999999999719E-2</v>
      </c>
      <c r="D1242" s="2">
        <f t="shared" si="150"/>
        <v>14.967260000000001</v>
      </c>
      <c r="E1242" s="2">
        <f t="shared" si="152"/>
        <v>14.896100000000001</v>
      </c>
      <c r="F1242" s="2">
        <f t="shared" si="153"/>
        <v>14.688535000000002</v>
      </c>
      <c r="G1242" s="2">
        <f t="shared" si="147"/>
        <v>14.481070000000003</v>
      </c>
      <c r="H1242" s="2">
        <f t="shared" si="151"/>
        <v>13.662960000000021</v>
      </c>
      <c r="I1242" s="2">
        <f t="array" ref="I1242">SUMPRODUCT(B1226:B1245, (ROW(B1226:B1245)-ROW(B1226)+1)) / (20*21/2)</f>
        <v>14.926506190476188</v>
      </c>
      <c r="J1242" s="2">
        <f t="shared" si="154"/>
        <v>14.754170066352993</v>
      </c>
      <c r="K1242" s="2">
        <f t="shared" si="148"/>
        <v>14.557521435146338</v>
      </c>
    </row>
    <row r="1243" spans="1:11" ht="13.5" x14ac:dyDescent="0.25">
      <c r="A1243" s="3">
        <f>TITRES_STAT!B1246</f>
        <v>43818</v>
      </c>
      <c r="B1243" s="6">
        <f>TITRES_STAT!D1246</f>
        <v>15.100300000000001</v>
      </c>
      <c r="C1243" s="2">
        <f t="shared" si="149"/>
        <v>-1.0299999999999088E-2</v>
      </c>
      <c r="D1243" s="2">
        <f t="shared" si="150"/>
        <v>15.013679999999999</v>
      </c>
      <c r="E1243" s="2">
        <f t="shared" si="152"/>
        <v>14.93632</v>
      </c>
      <c r="F1243" s="2">
        <f t="shared" si="153"/>
        <v>14.726695000000001</v>
      </c>
      <c r="G1243" s="2">
        <f t="shared" si="147"/>
        <v>14.495303999999999</v>
      </c>
      <c r="H1243" s="2">
        <f t="shared" si="151"/>
        <v>13.677598000000021</v>
      </c>
      <c r="I1243" s="2">
        <f t="array" ref="I1243">SUMPRODUCT(B1227:B1246, (ROW(B1227:B1246)-ROW(B1227)+1)) / (20*21/2)</f>
        <v>14.951998571428572</v>
      </c>
      <c r="J1243" s="2">
        <f t="shared" si="154"/>
        <v>14.787134821938421</v>
      </c>
      <c r="K1243" s="2">
        <f t="shared" si="148"/>
        <v>14.578806869062168</v>
      </c>
    </row>
    <row r="1244" spans="1:11" ht="13.5" x14ac:dyDescent="0.25">
      <c r="A1244" s="3">
        <f>TITRES_STAT!B1247</f>
        <v>43819</v>
      </c>
      <c r="B1244" s="6">
        <f>TITRES_STAT!D1247</f>
        <v>15.0952</v>
      </c>
      <c r="C1244" s="2">
        <f t="shared" si="149"/>
        <v>-5.1000000000005485E-3</v>
      </c>
      <c r="D1244" s="2">
        <f t="shared" si="150"/>
        <v>15.05804</v>
      </c>
      <c r="E1244" s="2">
        <f t="shared" si="152"/>
        <v>14.97655</v>
      </c>
      <c r="F1244" s="2">
        <f t="shared" si="153"/>
        <v>14.764599999999998</v>
      </c>
      <c r="G1244" s="2">
        <f t="shared" si="147"/>
        <v>14.509537999999997</v>
      </c>
      <c r="H1244" s="2">
        <f t="shared" si="151"/>
        <v>13.69233250000002</v>
      </c>
      <c r="I1244" s="2">
        <f t="array" ref="I1244">SUMPRODUCT(B1228:B1247, (ROW(B1228:B1247)-ROW(B1228)+1)) / (20*21/2)</f>
        <v>14.973508571428571</v>
      </c>
      <c r="J1244" s="2">
        <f t="shared" si="154"/>
        <v>14.81647436270619</v>
      </c>
      <c r="K1244" s="2">
        <f t="shared" si="148"/>
        <v>14.599057580079338</v>
      </c>
    </row>
    <row r="1245" spans="1:11" ht="13.5" x14ac:dyDescent="0.25">
      <c r="A1245" s="3">
        <f>TITRES_STAT!B1248</f>
        <v>43822</v>
      </c>
      <c r="B1245" s="6">
        <f>TITRES_STAT!D1248</f>
        <v>15.079700000000001</v>
      </c>
      <c r="C1245" s="2">
        <f t="shared" si="149"/>
        <v>-1.5499999999999403E-2</v>
      </c>
      <c r="D1245" s="2">
        <f t="shared" si="150"/>
        <v>15.10342</v>
      </c>
      <c r="E1245" s="2">
        <f t="shared" si="152"/>
        <v>14.988930000000002</v>
      </c>
      <c r="F1245" s="2">
        <f t="shared" si="153"/>
        <v>14.801730000000001</v>
      </c>
      <c r="G1245" s="2">
        <f t="shared" si="147"/>
        <v>14.523461999999997</v>
      </c>
      <c r="H1245" s="2">
        <f t="shared" si="151"/>
        <v>13.707038500000017</v>
      </c>
      <c r="I1245" s="2">
        <f t="array" ref="I1245">SUMPRODUCT(B1229:B1248, (ROW(B1229:B1248)-ROW(B1229)+1)) / (20*21/2)</f>
        <v>14.991438571428569</v>
      </c>
      <c r="J1245" s="2">
        <f t="shared" si="154"/>
        <v>14.841543471019886</v>
      </c>
      <c r="K1245" s="2">
        <f t="shared" si="148"/>
        <v>14.617906302429168</v>
      </c>
    </row>
    <row r="1246" spans="1:11" ht="13.5" x14ac:dyDescent="0.25">
      <c r="A1246" s="3">
        <f>TITRES_STAT!B1249</f>
        <v>43823</v>
      </c>
      <c r="B1246" s="6">
        <f>TITRES_STAT!D1249</f>
        <v>15.0694</v>
      </c>
      <c r="C1246" s="2">
        <f t="shared" si="149"/>
        <v>-1.0300000000000864E-2</v>
      </c>
      <c r="D1246" s="2">
        <f t="shared" si="150"/>
        <v>15.091040000000001</v>
      </c>
      <c r="E1246" s="2">
        <f t="shared" si="152"/>
        <v>15.005950000000002</v>
      </c>
      <c r="F1246" s="2">
        <f t="shared" si="153"/>
        <v>14.838345</v>
      </c>
      <c r="G1246" s="2">
        <f t="shared" si="147"/>
        <v>14.537077999999999</v>
      </c>
      <c r="H1246" s="2">
        <f t="shared" si="151"/>
        <v>13.721888000000018</v>
      </c>
      <c r="I1246" s="2">
        <f t="array" ref="I1246">SUMPRODUCT(B1230:B1249, (ROW(B1230:B1249)-ROW(B1230)+1)) / (20*21/2)</f>
        <v>15.006298571428569</v>
      </c>
      <c r="J1246" s="2">
        <f t="shared" si="154"/>
        <v>14.863244092827514</v>
      </c>
      <c r="K1246" s="2">
        <f t="shared" si="148"/>
        <v>14.635611937628024</v>
      </c>
    </row>
    <row r="1247" spans="1:11" ht="13.5" x14ac:dyDescent="0.25">
      <c r="A1247" s="3">
        <f>TITRES_STAT!B1250</f>
        <v>43824</v>
      </c>
      <c r="B1247" s="6">
        <f>TITRES_STAT!D1250</f>
        <v>15.0642</v>
      </c>
      <c r="C1247" s="2">
        <f t="shared" si="149"/>
        <v>-5.2000000000003155E-3</v>
      </c>
      <c r="D1247" s="2">
        <f t="shared" si="150"/>
        <v>15.081760000000003</v>
      </c>
      <c r="E1247" s="2">
        <f t="shared" si="152"/>
        <v>15.024510000000001</v>
      </c>
      <c r="F1247" s="2">
        <f t="shared" si="153"/>
        <v>14.870835</v>
      </c>
      <c r="G1247" s="2">
        <f t="shared" si="147"/>
        <v>14.55162</v>
      </c>
      <c r="H1247" s="2">
        <f t="shared" si="151"/>
        <v>13.737199500000015</v>
      </c>
      <c r="I1247" s="2">
        <f t="array" ref="I1247">SUMPRODUCT(B1231:B1250, (ROW(B1231:B1250)-ROW(B1231)+1)) / (20*21/2)</f>
        <v>15.018064285714285</v>
      </c>
      <c r="J1247" s="2">
        <f t="shared" si="154"/>
        <v>14.882382750653466</v>
      </c>
      <c r="K1247" s="2">
        <f t="shared" si="148"/>
        <v>14.652419312623003</v>
      </c>
    </row>
    <row r="1248" spans="1:11" ht="13.5" x14ac:dyDescent="0.25">
      <c r="A1248" s="3">
        <f>TITRES_STAT!B1251</f>
        <v>43825</v>
      </c>
      <c r="B1248" s="6">
        <f>TITRES_STAT!D1251</f>
        <v>15.059100000000001</v>
      </c>
      <c r="C1248" s="2">
        <f t="shared" si="149"/>
        <v>-5.0999999999987722E-3</v>
      </c>
      <c r="D1248" s="2">
        <f t="shared" si="150"/>
        <v>15.073520000000002</v>
      </c>
      <c r="E1248" s="2">
        <f t="shared" si="152"/>
        <v>15.043600000000001</v>
      </c>
      <c r="F1248" s="2">
        <f t="shared" si="153"/>
        <v>14.90307</v>
      </c>
      <c r="G1248" s="2">
        <f t="shared" si="147"/>
        <v>14.566059999999998</v>
      </c>
      <c r="H1248" s="2">
        <f t="shared" si="151"/>
        <v>13.752583500000013</v>
      </c>
      <c r="I1248" s="2">
        <f t="array" ref="I1248">SUMPRODUCT(B1232:B1251, (ROW(B1232:B1251)-ROW(B1232)+1)) / (20*21/2)</f>
        <v>15.028229523809523</v>
      </c>
      <c r="J1248" s="2">
        <f t="shared" si="154"/>
        <v>14.899212964876947</v>
      </c>
      <c r="K1248" s="2">
        <f t="shared" si="148"/>
        <v>14.668367574873082</v>
      </c>
    </row>
    <row r="1249" spans="1:11" ht="13.5" x14ac:dyDescent="0.25">
      <c r="A1249" s="3">
        <f>TITRES_STAT!B1252</f>
        <v>43826</v>
      </c>
      <c r="B1249" s="6">
        <f>TITRES_STAT!D1252</f>
        <v>15.059100000000001</v>
      </c>
      <c r="C1249" s="2">
        <f t="shared" si="149"/>
        <v>0</v>
      </c>
      <c r="D1249" s="2">
        <f t="shared" si="150"/>
        <v>15.066300000000002</v>
      </c>
      <c r="E1249" s="2">
        <f t="shared" si="152"/>
        <v>15.06217</v>
      </c>
      <c r="F1249" s="2">
        <f t="shared" si="153"/>
        <v>14.935560000000004</v>
      </c>
      <c r="G1249" s="2">
        <f t="shared" si="147"/>
        <v>14.580499999999997</v>
      </c>
      <c r="H1249" s="2">
        <f t="shared" si="151"/>
        <v>13.767967500000012</v>
      </c>
      <c r="I1249" s="2">
        <f t="array" ref="I1249">SUMPRODUCT(B1233:B1252, (ROW(B1233:B1252)-ROW(B1233)+1)) / (20*21/2)</f>
        <v>15.051929047619048</v>
      </c>
      <c r="J1249" s="2">
        <f t="shared" si="154"/>
        <v>14.914440301555333</v>
      </c>
      <c r="K1249" s="2">
        <f t="shared" si="148"/>
        <v>14.683690415074139</v>
      </c>
    </row>
    <row r="1250" spans="1:11" ht="13.5" x14ac:dyDescent="0.25">
      <c r="A1250" s="3">
        <f>TITRES_STAT!B1253</f>
        <v>43829</v>
      </c>
      <c r="B1250" s="6">
        <f>TITRES_STAT!D1253</f>
        <v>15.059100000000001</v>
      </c>
      <c r="C1250" s="2">
        <f t="shared" si="149"/>
        <v>0</v>
      </c>
      <c r="D1250" s="2">
        <f t="shared" si="150"/>
        <v>15.062180000000001</v>
      </c>
      <c r="E1250" s="2">
        <f t="shared" si="152"/>
        <v>15.082800000000001</v>
      </c>
      <c r="F1250" s="2">
        <f t="shared" si="153"/>
        <v>14.947165000000002</v>
      </c>
      <c r="G1250" s="2">
        <f t="shared" si="147"/>
        <v>14.594939999999998</v>
      </c>
      <c r="H1250" s="2">
        <f t="shared" si="151"/>
        <v>13.78469350000001</v>
      </c>
      <c r="I1250" s="2">
        <f t="array" ref="I1250">SUMPRODUCT(B1234:B1253, (ROW(B1234:B1253)-ROW(B1234)+1)) / (20*21/2)</f>
        <v>15.073172857142858</v>
      </c>
      <c r="J1250" s="2">
        <f t="shared" si="154"/>
        <v>14.92821741569292</v>
      </c>
      <c r="K1250" s="2">
        <f t="shared" si="148"/>
        <v>14.698412359581036</v>
      </c>
    </row>
    <row r="1251" spans="1:11" ht="13.5" x14ac:dyDescent="0.25">
      <c r="A1251" s="3">
        <f>TITRES_STAT!B1254</f>
        <v>43830</v>
      </c>
      <c r="B1251" s="6">
        <f>TITRES_STAT!D1254</f>
        <v>15.053900000000001</v>
      </c>
      <c r="C1251" s="2">
        <f t="shared" si="149"/>
        <v>-5.2000000000003155E-3</v>
      </c>
      <c r="D1251" s="2">
        <f t="shared" si="150"/>
        <v>15.05908</v>
      </c>
      <c r="E1251" s="2">
        <f t="shared" si="152"/>
        <v>15.075060000000002</v>
      </c>
      <c r="F1251" s="2">
        <f t="shared" si="153"/>
        <v>14.964955</v>
      </c>
      <c r="G1251" s="2">
        <f t="shared" si="147"/>
        <v>14.609275999999998</v>
      </c>
      <c r="H1251" s="2">
        <f t="shared" si="151"/>
        <v>13.801393500000009</v>
      </c>
      <c r="I1251" s="2">
        <f t="array" ref="I1251">SUMPRODUCT(B1235:B1254, (ROW(B1235:B1254)-ROW(B1235)+1)) / (20*21/2)</f>
        <v>15.091465714285713</v>
      </c>
      <c r="J1251" s="2">
        <f t="shared" si="154"/>
        <v>14.940187185626929</v>
      </c>
      <c r="K1251" s="2">
        <f t="shared" si="148"/>
        <v>14.712353051362172</v>
      </c>
    </row>
    <row r="1252" spans="1:11" ht="13.5" x14ac:dyDescent="0.25">
      <c r="A1252" s="3">
        <f>TITRES_STAT!B1255</f>
        <v>43832</v>
      </c>
      <c r="B1252" s="6">
        <f>TITRES_STAT!D1255</f>
        <v>15.213800000000001</v>
      </c>
      <c r="C1252" s="2">
        <f t="shared" si="149"/>
        <v>0.15990000000000038</v>
      </c>
      <c r="D1252" s="2">
        <f t="shared" si="150"/>
        <v>15.089000000000002</v>
      </c>
      <c r="E1252" s="2">
        <f t="shared" si="152"/>
        <v>15.085380000000001</v>
      </c>
      <c r="F1252" s="2">
        <f t="shared" si="153"/>
        <v>14.990739999999999</v>
      </c>
      <c r="G1252" s="2">
        <f t="shared" si="147"/>
        <v>14.626809999999999</v>
      </c>
      <c r="H1252" s="2">
        <f t="shared" si="151"/>
        <v>13.81889300000001</v>
      </c>
      <c r="I1252" s="2">
        <f t="array" ref="I1252">SUMPRODUCT(B1236:B1255, (ROW(B1236:B1255)-ROW(B1236)+1)) / (20*21/2)</f>
        <v>15.107798095238094</v>
      </c>
      <c r="J1252" s="2">
        <f t="shared" si="154"/>
        <v>14.966245548900554</v>
      </c>
      <c r="K1252" s="2">
        <f t="shared" si="148"/>
        <v>14.732017637583263</v>
      </c>
    </row>
    <row r="1253" spans="1:11" ht="13.5" x14ac:dyDescent="0.25">
      <c r="A1253" s="3">
        <f>TITRES_STAT!B1256</f>
        <v>43833</v>
      </c>
      <c r="B1253" s="6">
        <f>TITRES_STAT!D1256</f>
        <v>15.213800000000001</v>
      </c>
      <c r="C1253" s="2">
        <f t="shared" si="149"/>
        <v>0</v>
      </c>
      <c r="D1253" s="2">
        <f t="shared" si="150"/>
        <v>15.11994</v>
      </c>
      <c r="E1253" s="2">
        <f t="shared" si="152"/>
        <v>15.096729999999999</v>
      </c>
      <c r="F1253" s="2">
        <f t="shared" si="153"/>
        <v>15.016525000000001</v>
      </c>
      <c r="G1253" s="2">
        <f t="shared" si="147"/>
        <v>14.644343999999998</v>
      </c>
      <c r="H1253" s="2">
        <f t="shared" si="151"/>
        <v>13.836466000000009</v>
      </c>
      <c r="I1253" s="2">
        <f t="array" ref="I1253">SUMPRODUCT(B1237:B1256, (ROW(B1237:B1256)-ROW(B1237)+1)) / (20*21/2)</f>
        <v>15.146969047619045</v>
      </c>
      <c r="J1253" s="2">
        <f t="shared" si="154"/>
        <v>14.989822163290977</v>
      </c>
      <c r="K1253" s="2">
        <f t="shared" si="148"/>
        <v>14.750911063560391</v>
      </c>
    </row>
    <row r="1254" spans="1:11" ht="13.5" x14ac:dyDescent="0.25">
      <c r="A1254" s="3">
        <f>TITRES_STAT!B1257</f>
        <v>43836</v>
      </c>
      <c r="B1254" s="6">
        <f>TITRES_STAT!D1257</f>
        <v>15.208600000000001</v>
      </c>
      <c r="C1254" s="2">
        <f t="shared" si="149"/>
        <v>-5.2000000000003155E-3</v>
      </c>
      <c r="D1254" s="2">
        <f t="shared" si="150"/>
        <v>15.149840000000001</v>
      </c>
      <c r="E1254" s="2">
        <f t="shared" si="152"/>
        <v>15.108070000000001</v>
      </c>
      <c r="F1254" s="2">
        <f t="shared" si="153"/>
        <v>15.042310000000001</v>
      </c>
      <c r="G1254" s="2">
        <f t="shared" si="147"/>
        <v>14.662289999999999</v>
      </c>
      <c r="H1254" s="2">
        <f t="shared" si="151"/>
        <v>13.854061500000009</v>
      </c>
      <c r="I1254" s="2">
        <f t="array" ref="I1254">SUMPRODUCT(B1238:B1257, (ROW(B1238:B1257)-ROW(B1238)+1)) / (20*21/2)</f>
        <v>15.182943333333332</v>
      </c>
      <c r="J1254" s="2">
        <f t="shared" si="154"/>
        <v>15.010658147739457</v>
      </c>
      <c r="K1254" s="2">
        <f t="shared" si="148"/>
        <v>14.768859649303121</v>
      </c>
    </row>
    <row r="1255" spans="1:11" ht="13.5" x14ac:dyDescent="0.25">
      <c r="A1255" s="3">
        <f>TITRES_STAT!B1258</f>
        <v>43837</v>
      </c>
      <c r="B1255" s="6">
        <f>TITRES_STAT!D1258</f>
        <v>15.213800000000001</v>
      </c>
      <c r="C1255" s="2">
        <f t="shared" si="149"/>
        <v>5.2000000000003155E-3</v>
      </c>
      <c r="D1255" s="2">
        <f t="shared" si="150"/>
        <v>15.180780000000002</v>
      </c>
      <c r="E1255" s="2">
        <f t="shared" si="152"/>
        <v>15.12148</v>
      </c>
      <c r="F1255" s="2">
        <f t="shared" si="153"/>
        <v>15.055205000000001</v>
      </c>
      <c r="G1255" s="2">
        <f t="shared" si="147"/>
        <v>14.680339999999996</v>
      </c>
      <c r="H1255" s="2">
        <f t="shared" si="151"/>
        <v>13.871683000000008</v>
      </c>
      <c r="I1255" s="2">
        <f t="array" ref="I1255">SUMPRODUCT(B1239:B1258, (ROW(B1239:B1258)-ROW(B1239)+1)) / (20*21/2)</f>
        <v>15.226952380952383</v>
      </c>
      <c r="J1255" s="2">
        <f t="shared" si="154"/>
        <v>15.030004990811889</v>
      </c>
      <c r="K1255" s="2">
        <f t="shared" si="148"/>
        <v>14.786308290506922</v>
      </c>
    </row>
    <row r="1256" spans="1:11" ht="13.5" x14ac:dyDescent="0.25">
      <c r="A1256" s="3">
        <f>TITRES_STAT!B1259</f>
        <v>43838</v>
      </c>
      <c r="B1256" s="6">
        <f>TITRES_STAT!D1259</f>
        <v>15.4665</v>
      </c>
      <c r="C1256" s="2">
        <f t="shared" si="149"/>
        <v>0.25269999999999904</v>
      </c>
      <c r="D1256" s="2">
        <f t="shared" si="150"/>
        <v>15.263300000000001</v>
      </c>
      <c r="E1256" s="2">
        <f t="shared" si="152"/>
        <v>15.161190000000001</v>
      </c>
      <c r="F1256" s="2">
        <f t="shared" si="153"/>
        <v>15.08357</v>
      </c>
      <c r="G1256" s="2">
        <f t="shared" si="147"/>
        <v>14.702927999999996</v>
      </c>
      <c r="H1256" s="2">
        <f t="shared" si="151"/>
        <v>13.890568000000007</v>
      </c>
      <c r="I1256" s="2">
        <f t="array" ref="I1256">SUMPRODUCT(B1240:B1259, (ROW(B1240:B1259)-ROW(B1240)+1)) / (20*21/2)</f>
        <v>15.267596666666664</v>
      </c>
      <c r="J1256" s="2">
        <f t="shared" si="154"/>
        <v>15.071575944067899</v>
      </c>
      <c r="K1256" s="2">
        <f t="shared" si="148"/>
        <v>14.812982475192925</v>
      </c>
    </row>
    <row r="1257" spans="1:11" ht="13.5" x14ac:dyDescent="0.25">
      <c r="A1257" s="3">
        <f>TITRES_STAT!B1260</f>
        <v>43839</v>
      </c>
      <c r="B1257" s="6">
        <f>TITRES_STAT!D1260</f>
        <v>15.4613</v>
      </c>
      <c r="C1257" s="2">
        <f t="shared" si="149"/>
        <v>-5.2000000000003155E-3</v>
      </c>
      <c r="D1257" s="2">
        <f t="shared" si="150"/>
        <v>15.312799999999999</v>
      </c>
      <c r="E1257" s="2">
        <f t="shared" si="152"/>
        <v>15.200900000000001</v>
      </c>
      <c r="F1257" s="2">
        <f t="shared" si="153"/>
        <v>15.112705</v>
      </c>
      <c r="G1257" s="2">
        <f t="shared" si="147"/>
        <v>14.725927999999996</v>
      </c>
      <c r="H1257" s="2">
        <f t="shared" si="151"/>
        <v>13.90942700000001</v>
      </c>
      <c r="I1257" s="2">
        <f t="array" ref="I1257">SUMPRODUCT(B1241:B1260, (ROW(B1241:B1260)-ROW(B1241)+1)) / (20*21/2)</f>
        <v>15.29507238095238</v>
      </c>
      <c r="J1257" s="2">
        <f t="shared" si="154"/>
        <v>15.108692520823338</v>
      </c>
      <c r="K1257" s="2">
        <f t="shared" si="148"/>
        <v>14.838406691852025</v>
      </c>
    </row>
    <row r="1258" spans="1:11" ht="13.5" x14ac:dyDescent="0.25">
      <c r="A1258" s="3">
        <f>TITRES_STAT!B1261</f>
        <v>43840</v>
      </c>
      <c r="B1258" s="6">
        <f>TITRES_STAT!D1261</f>
        <v>15.5748</v>
      </c>
      <c r="C1258" s="2">
        <f t="shared" si="149"/>
        <v>0.11350000000000016</v>
      </c>
      <c r="D1258" s="2">
        <f t="shared" si="150"/>
        <v>15.385000000000002</v>
      </c>
      <c r="E1258" s="2">
        <f t="shared" si="152"/>
        <v>15.252470000000002</v>
      </c>
      <c r="F1258" s="2">
        <f t="shared" si="153"/>
        <v>15.148034999999998</v>
      </c>
      <c r="G1258" s="2">
        <f t="shared" si="147"/>
        <v>14.751197999999999</v>
      </c>
      <c r="H1258" s="2">
        <f t="shared" si="151"/>
        <v>13.92885350000001</v>
      </c>
      <c r="I1258" s="2">
        <f t="array" ref="I1258">SUMPRODUCT(B1242:B1261, (ROW(B1242:B1261)-ROW(B1242)+1)) / (20*21/2)</f>
        <v>15.331887142857143</v>
      </c>
      <c r="J1258" s="2">
        <f t="shared" si="154"/>
        <v>15.153083709316354</v>
      </c>
      <c r="K1258" s="2">
        <f t="shared" si="148"/>
        <v>14.867284860799005</v>
      </c>
    </row>
    <row r="1259" spans="1:11" ht="13.5" x14ac:dyDescent="0.25">
      <c r="A1259" s="3">
        <f>TITRES_STAT!B1262</f>
        <v>43843</v>
      </c>
      <c r="B1259" s="6">
        <f>TITRES_STAT!D1262</f>
        <v>15.5748</v>
      </c>
      <c r="C1259" s="2">
        <f t="shared" si="149"/>
        <v>0</v>
      </c>
      <c r="D1259" s="2">
        <f t="shared" si="150"/>
        <v>15.45824</v>
      </c>
      <c r="E1259" s="2">
        <f t="shared" si="152"/>
        <v>15.304040000000001</v>
      </c>
      <c r="F1259" s="2">
        <f t="shared" si="153"/>
        <v>15.183104999999998</v>
      </c>
      <c r="G1259" s="2">
        <f t="shared" si="147"/>
        <v>14.776467999999998</v>
      </c>
      <c r="H1259" s="2">
        <f t="shared" si="151"/>
        <v>13.946718000000008</v>
      </c>
      <c r="I1259" s="2">
        <f t="array" ref="I1259">SUMPRODUCT(B1243:B1262, (ROW(B1243:B1262)-ROW(B1243)+1)) / (20*21/2)</f>
        <v>15.354181428571428</v>
      </c>
      <c r="J1259" s="2">
        <f t="shared" si="154"/>
        <v>15.19324716557194</v>
      </c>
      <c r="K1259" s="2">
        <f t="shared" si="148"/>
        <v>14.895030552532377</v>
      </c>
    </row>
    <row r="1260" spans="1:11" ht="13.5" x14ac:dyDescent="0.25">
      <c r="A1260" s="3">
        <f>TITRES_STAT!B1263</f>
        <v>43845</v>
      </c>
      <c r="B1260" s="6">
        <f>TITRES_STAT!D1263</f>
        <v>15.4716</v>
      </c>
      <c r="C1260" s="2">
        <f t="shared" si="149"/>
        <v>-0.10319999999999929</v>
      </c>
      <c r="D1260" s="2">
        <f t="shared" si="150"/>
        <v>15.509799999999998</v>
      </c>
      <c r="E1260" s="2">
        <f t="shared" si="152"/>
        <v>15.34529</v>
      </c>
      <c r="F1260" s="2">
        <f t="shared" si="153"/>
        <v>15.214044999999999</v>
      </c>
      <c r="G1260" s="2">
        <f t="shared" si="147"/>
        <v>14.798127999999997</v>
      </c>
      <c r="H1260" s="2">
        <f t="shared" si="151"/>
        <v>13.963578500000008</v>
      </c>
      <c r="I1260" s="2">
        <f t="array" ref="I1260">SUMPRODUCT(B1244:B1263, (ROW(B1244:B1263)-ROW(B1244)+1)) / (20*21/2)</f>
        <v>15.374756666666668</v>
      </c>
      <c r="J1260" s="2">
        <f t="shared" si="154"/>
        <v>15.219756959326993</v>
      </c>
      <c r="K1260" s="2">
        <f t="shared" si="148"/>
        <v>14.917641119099736</v>
      </c>
    </row>
    <row r="1261" spans="1:11" ht="13.5" x14ac:dyDescent="0.25">
      <c r="A1261" s="3">
        <f>TITRES_STAT!B1264</f>
        <v>43846</v>
      </c>
      <c r="B1261" s="6">
        <f>TITRES_STAT!D1264</f>
        <v>15.6006</v>
      </c>
      <c r="C1261" s="2">
        <f t="shared" si="149"/>
        <v>0.12899999999999956</v>
      </c>
      <c r="D1261" s="2">
        <f t="shared" si="150"/>
        <v>15.536619999999999</v>
      </c>
      <c r="E1261" s="2">
        <f t="shared" si="152"/>
        <v>15.399959999999998</v>
      </c>
      <c r="F1261" s="2">
        <f t="shared" si="153"/>
        <v>15.237509999999997</v>
      </c>
      <c r="G1261" s="2">
        <f t="shared" si="147"/>
        <v>14.822367999999997</v>
      </c>
      <c r="H1261" s="2">
        <f t="shared" si="151"/>
        <v>13.981059500000008</v>
      </c>
      <c r="I1261" s="2">
        <f t="array" ref="I1261">SUMPRODUCT(B1245:B1264, (ROW(B1245:B1264)-ROW(B1245)+1)) / (20*21/2)</f>
        <v>15.39356380952381</v>
      </c>
      <c r="J1261" s="2">
        <f t="shared" si="154"/>
        <v>15.256027725105374</v>
      </c>
      <c r="K1261" s="2">
        <f t="shared" si="148"/>
        <v>14.944423820311512</v>
      </c>
    </row>
    <row r="1262" spans="1:11" ht="13.5" x14ac:dyDescent="0.25">
      <c r="A1262" s="3">
        <f>TITRES_STAT!B1265</f>
        <v>43847</v>
      </c>
      <c r="B1262" s="6">
        <f>TITRES_STAT!D1265</f>
        <v>15.4716</v>
      </c>
      <c r="C1262" s="2">
        <f t="shared" si="149"/>
        <v>-0.12899999999999956</v>
      </c>
      <c r="D1262" s="2">
        <f t="shared" si="150"/>
        <v>15.538679999999999</v>
      </c>
      <c r="E1262" s="2">
        <f t="shared" si="152"/>
        <v>15.425739999999999</v>
      </c>
      <c r="F1262" s="2">
        <f t="shared" si="153"/>
        <v>15.255559999999999</v>
      </c>
      <c r="G1262" s="2">
        <f t="shared" si="147"/>
        <v>14.845057999999996</v>
      </c>
      <c r="H1262" s="2">
        <f t="shared" si="151"/>
        <v>13.997895500000006</v>
      </c>
      <c r="I1262" s="2">
        <f t="array" ref="I1262">SUMPRODUCT(B1246:B1265, (ROW(B1246:B1265)-ROW(B1246)+1)) / (20*21/2)</f>
        <v>15.409597619047618</v>
      </c>
      <c r="J1262" s="2">
        <f t="shared" si="154"/>
        <v>15.276558417952483</v>
      </c>
      <c r="K1262" s="2">
        <f t="shared" si="148"/>
        <v>14.96509739598557</v>
      </c>
    </row>
    <row r="1263" spans="1:11" ht="13.5" x14ac:dyDescent="0.25">
      <c r="A1263" s="3">
        <f>TITRES_STAT!B1266</f>
        <v>43850</v>
      </c>
      <c r="B1263" s="6">
        <f>TITRES_STAT!D1266</f>
        <v>15.4716</v>
      </c>
      <c r="C1263" s="2">
        <f t="shared" si="149"/>
        <v>0</v>
      </c>
      <c r="D1263" s="2">
        <f t="shared" si="150"/>
        <v>15.518039999999999</v>
      </c>
      <c r="E1263" s="2">
        <f t="shared" si="152"/>
        <v>15.451519999999999</v>
      </c>
      <c r="F1263" s="2">
        <f t="shared" si="153"/>
        <v>15.274125000000002</v>
      </c>
      <c r="G1263" s="2">
        <f t="shared" si="147"/>
        <v>14.867747999999992</v>
      </c>
      <c r="H1263" s="2">
        <f t="shared" si="151"/>
        <v>14.014731500000005</v>
      </c>
      <c r="I1263" s="2">
        <f t="array" ref="I1263">SUMPRODUCT(B1247:B1266, (ROW(B1247:B1266)-ROW(B1247)+1)) / (20*21/2)</f>
        <v>15.424309523809525</v>
      </c>
      <c r="J1263" s="2">
        <f t="shared" si="154"/>
        <v>15.295133806718912</v>
      </c>
      <c r="K1263" s="2">
        <f t="shared" si="148"/>
        <v>14.984960243201822</v>
      </c>
    </row>
    <row r="1264" spans="1:11" ht="13.5" x14ac:dyDescent="0.25">
      <c r="A1264" s="3">
        <f>TITRES_STAT!B1267</f>
        <v>43851</v>
      </c>
      <c r="B1264" s="6">
        <f>TITRES_STAT!D1267</f>
        <v>15.4716</v>
      </c>
      <c r="C1264" s="2">
        <f t="shared" si="149"/>
        <v>0</v>
      </c>
      <c r="D1264" s="2">
        <f t="shared" si="150"/>
        <v>15.497400000000003</v>
      </c>
      <c r="E1264" s="2">
        <f t="shared" si="152"/>
        <v>15.477819999999999</v>
      </c>
      <c r="F1264" s="2">
        <f t="shared" si="153"/>
        <v>15.292945000000003</v>
      </c>
      <c r="G1264" s="2">
        <f t="shared" si="147"/>
        <v>14.890437999999996</v>
      </c>
      <c r="H1264" s="2">
        <f t="shared" si="151"/>
        <v>14.031567500000001</v>
      </c>
      <c r="I1264" s="2">
        <f t="array" ref="I1264">SUMPRODUCT(B1248:B1267, (ROW(B1248:B1267)-ROW(B1248)+1)) / (20*21/2)</f>
        <v>15.436635238095239</v>
      </c>
      <c r="J1264" s="2">
        <f t="shared" si="154"/>
        <v>15.311940110840922</v>
      </c>
      <c r="K1264" s="2">
        <f t="shared" si="148"/>
        <v>15.004044155233123</v>
      </c>
    </row>
    <row r="1265" spans="1:11" ht="13.5" x14ac:dyDescent="0.25">
      <c r="A1265" s="3">
        <f>TITRES_STAT!B1268</f>
        <v>43852</v>
      </c>
      <c r="B1265" s="6">
        <f>TITRES_STAT!D1268</f>
        <v>15.4613</v>
      </c>
      <c r="C1265" s="2">
        <f t="shared" si="149"/>
        <v>-1.0300000000000864E-2</v>
      </c>
      <c r="D1265" s="2">
        <f t="shared" si="150"/>
        <v>15.495340000000002</v>
      </c>
      <c r="E1265" s="2">
        <f t="shared" si="152"/>
        <v>15.502569999999997</v>
      </c>
      <c r="F1265" s="2">
        <f t="shared" si="153"/>
        <v>15.312025000000002</v>
      </c>
      <c r="G1265" s="2">
        <f t="shared" si="147"/>
        <v>14.912921999999998</v>
      </c>
      <c r="H1265" s="2">
        <f t="shared" si="151"/>
        <v>14.048840500000001</v>
      </c>
      <c r="I1265" s="2">
        <f t="array" ref="I1265">SUMPRODUCT(B1249:B1268, (ROW(B1249:B1268)-ROW(B1249)+1)) / (20*21/2)</f>
        <v>15.44707</v>
      </c>
      <c r="J1265" s="2">
        <f t="shared" si="154"/>
        <v>15.326164862189406</v>
      </c>
      <c r="K1265" s="2">
        <f t="shared" si="148"/>
        <v>15.021975756988688</v>
      </c>
    </row>
    <row r="1266" spans="1:11" ht="13.5" x14ac:dyDescent="0.25">
      <c r="A1266" s="3">
        <f>TITRES_STAT!B1269</f>
        <v>43853</v>
      </c>
      <c r="B1266" s="6">
        <f>TITRES_STAT!D1269</f>
        <v>15.4665</v>
      </c>
      <c r="C1266" s="2">
        <f t="shared" si="149"/>
        <v>5.2000000000003155E-3</v>
      </c>
      <c r="D1266" s="2">
        <f t="shared" si="150"/>
        <v>15.468520000000002</v>
      </c>
      <c r="E1266" s="2">
        <f t="shared" si="152"/>
        <v>15.502569999999997</v>
      </c>
      <c r="F1266" s="2">
        <f t="shared" si="153"/>
        <v>15.331880000000002</v>
      </c>
      <c r="G1266" s="2">
        <f t="shared" ref="G1266:G1329" si="155">AVERAGE(B1217:B1266)</f>
        <v>14.935509999999999</v>
      </c>
      <c r="H1266" s="2">
        <f t="shared" si="151"/>
        <v>14.066383500000002</v>
      </c>
      <c r="I1266" s="2">
        <f t="array" ref="I1266">SUMPRODUCT(B1250:B1269, (ROW(B1250:B1269)-ROW(B1250)+1)) / (20*21/2)</f>
        <v>15.455103809523813</v>
      </c>
      <c r="J1266" s="2">
        <f t="shared" si="154"/>
        <v>15.339530113409463</v>
      </c>
      <c r="K1266" s="2">
        <f t="shared" si="148"/>
        <v>15.039408080244034</v>
      </c>
    </row>
    <row r="1267" spans="1:11" ht="13.5" x14ac:dyDescent="0.25">
      <c r="A1267" s="3">
        <f>TITRES_STAT!B1270</f>
        <v>43854</v>
      </c>
      <c r="B1267" s="6">
        <f>TITRES_STAT!D1270</f>
        <v>15.4613</v>
      </c>
      <c r="C1267" s="2">
        <f t="shared" si="149"/>
        <v>-5.2000000000003155E-3</v>
      </c>
      <c r="D1267" s="2">
        <f t="shared" si="150"/>
        <v>15.466459999999998</v>
      </c>
      <c r="E1267" s="2">
        <f t="shared" si="152"/>
        <v>15.502569999999997</v>
      </c>
      <c r="F1267" s="2">
        <f t="shared" si="153"/>
        <v>15.351735000000001</v>
      </c>
      <c r="G1267" s="2">
        <f t="shared" si="155"/>
        <v>14.957994000000001</v>
      </c>
      <c r="H1267" s="2">
        <f t="shared" si="151"/>
        <v>14.0839005</v>
      </c>
      <c r="I1267" s="2">
        <f t="array" ref="I1267">SUMPRODUCT(B1251:B1270, (ROW(B1251:B1270)-ROW(B1251)+1)) / (20*21/2)</f>
        <v>15.452894285714285</v>
      </c>
      <c r="J1267" s="2">
        <f t="shared" si="154"/>
        <v>15.351127245465705</v>
      </c>
      <c r="K1267" s="2">
        <f t="shared" ref="K1267:K1330" si="156">$K$4*B1267+(1-$K$4)*K1266</f>
        <v>15.055952861410933</v>
      </c>
    </row>
    <row r="1268" spans="1:11" ht="13.5" x14ac:dyDescent="0.25">
      <c r="A1268" s="3">
        <f>TITRES_STAT!B1271</f>
        <v>43857</v>
      </c>
      <c r="B1268" s="6">
        <f>TITRES_STAT!D1271</f>
        <v>15.4613</v>
      </c>
      <c r="C1268" s="2">
        <f t="shared" si="149"/>
        <v>0</v>
      </c>
      <c r="D1268" s="2">
        <f t="shared" si="150"/>
        <v>15.464400000000001</v>
      </c>
      <c r="E1268" s="2">
        <f t="shared" si="152"/>
        <v>15.491219999999998</v>
      </c>
      <c r="F1268" s="2">
        <f t="shared" si="153"/>
        <v>15.371845000000002</v>
      </c>
      <c r="G1268" s="2">
        <f t="shared" si="155"/>
        <v>14.980478</v>
      </c>
      <c r="H1268" s="2">
        <f t="shared" si="151"/>
        <v>14.101417499999998</v>
      </c>
      <c r="I1268" s="2">
        <f t="array" ref="I1268">SUMPRODUCT(B1252:B1271, (ROW(B1252:B1271)-ROW(B1252)+1)) / (20*21/2)</f>
        <v>15.457563809523808</v>
      </c>
      <c r="J1268" s="2">
        <f t="shared" si="154"/>
        <v>15.361619888754685</v>
      </c>
      <c r="K1268" s="2">
        <f t="shared" si="156"/>
        <v>15.071848827630113</v>
      </c>
    </row>
    <row r="1269" spans="1:11" ht="13.5" x14ac:dyDescent="0.25">
      <c r="A1269" s="3">
        <f>TITRES_STAT!B1272</f>
        <v>43858</v>
      </c>
      <c r="B1269" s="6">
        <f>TITRES_STAT!D1272</f>
        <v>15.456200000000001</v>
      </c>
      <c r="C1269" s="2">
        <f t="shared" si="149"/>
        <v>-5.0999999999987722E-3</v>
      </c>
      <c r="D1269" s="2">
        <f t="shared" si="150"/>
        <v>15.461320000000001</v>
      </c>
      <c r="E1269" s="2">
        <f t="shared" si="152"/>
        <v>15.47936</v>
      </c>
      <c r="F1269" s="2">
        <f t="shared" si="153"/>
        <v>15.3917</v>
      </c>
      <c r="G1269" s="2">
        <f t="shared" si="155"/>
        <v>15.002859999999998</v>
      </c>
      <c r="H1269" s="2">
        <f t="shared" si="151"/>
        <v>14.118908999999997</v>
      </c>
      <c r="I1269" s="2">
        <f t="array" ref="I1269">SUMPRODUCT(B1253:B1272, (ROW(B1253:B1272)-ROW(B1253)+1)) / (20*21/2)</f>
        <v>15.460317619047618</v>
      </c>
      <c r="J1269" s="2">
        <f t="shared" si="154"/>
        <v>15.370627518397097</v>
      </c>
      <c r="K1269" s="2">
        <f t="shared" si="156"/>
        <v>15.086921422625011</v>
      </c>
    </row>
    <row r="1270" spans="1:11" ht="13.5" x14ac:dyDescent="0.25">
      <c r="A1270" s="3">
        <f>TITRES_STAT!B1273</f>
        <v>43859</v>
      </c>
      <c r="B1270" s="6">
        <f>TITRES_STAT!D1273</f>
        <v>15.368499999999999</v>
      </c>
      <c r="C1270" s="2">
        <f t="shared" si="149"/>
        <v>-8.7700000000001666E-2</v>
      </c>
      <c r="D1270" s="2">
        <f t="shared" si="150"/>
        <v>15.442760000000002</v>
      </c>
      <c r="E1270" s="2">
        <f t="shared" si="152"/>
        <v>15.469050000000001</v>
      </c>
      <c r="F1270" s="2">
        <f t="shared" si="153"/>
        <v>15.407169999999999</v>
      </c>
      <c r="G1270" s="2">
        <f t="shared" si="155"/>
        <v>15.023488</v>
      </c>
      <c r="H1270" s="2">
        <f t="shared" si="151"/>
        <v>14.135986499999996</v>
      </c>
      <c r="I1270" s="2">
        <f t="array" ref="I1270">SUMPRODUCT(B1254:B1273, (ROW(B1254:B1273)-ROW(B1254)+1)) / (20*21/2)</f>
        <v>15.458479047619051</v>
      </c>
      <c r="J1270" s="2">
        <f t="shared" si="154"/>
        <v>15.370424897597374</v>
      </c>
      <c r="K1270" s="2">
        <f t="shared" si="156"/>
        <v>15.09796371977697</v>
      </c>
    </row>
    <row r="1271" spans="1:11" ht="13.5" x14ac:dyDescent="0.25">
      <c r="A1271" s="3">
        <f>TITRES_STAT!B1274</f>
        <v>43860</v>
      </c>
      <c r="B1271" s="6">
        <f>TITRES_STAT!D1274</f>
        <v>15.456200000000001</v>
      </c>
      <c r="C1271" s="2">
        <f t="shared" si="149"/>
        <v>8.7700000000001666E-2</v>
      </c>
      <c r="D1271" s="2">
        <f t="shared" si="150"/>
        <v>15.440699999999998</v>
      </c>
      <c r="E1271" s="2">
        <f t="shared" si="152"/>
        <v>15.454609999999999</v>
      </c>
      <c r="F1271" s="2">
        <f t="shared" si="153"/>
        <v>15.427285000000001</v>
      </c>
      <c r="G1271" s="2">
        <f t="shared" si="155"/>
        <v>15.045870000000001</v>
      </c>
      <c r="H1271" s="2">
        <f t="shared" si="151"/>
        <v>14.153502499999997</v>
      </c>
      <c r="I1271" s="2">
        <f t="array" ref="I1271">SUMPRODUCT(B1255:B1274, (ROW(B1255:B1274)-ROW(B1255)+1)) / (20*21/2)</f>
        <v>15.455658095238098</v>
      </c>
      <c r="J1271" s="2">
        <f t="shared" si="154"/>
        <v>15.378593954969054</v>
      </c>
      <c r="K1271" s="2">
        <f t="shared" si="156"/>
        <v>15.112012201354345</v>
      </c>
    </row>
    <row r="1272" spans="1:11" ht="13.5" x14ac:dyDescent="0.25">
      <c r="A1272" s="3">
        <f>TITRES_STAT!B1275</f>
        <v>43861</v>
      </c>
      <c r="B1272" s="6">
        <f>TITRES_STAT!D1275</f>
        <v>15.456200000000001</v>
      </c>
      <c r="C1272" s="2">
        <f t="shared" si="149"/>
        <v>0</v>
      </c>
      <c r="D1272" s="2">
        <f t="shared" si="150"/>
        <v>15.439680000000001</v>
      </c>
      <c r="E1272" s="2">
        <f t="shared" si="152"/>
        <v>15.453069999999997</v>
      </c>
      <c r="F1272" s="2">
        <f t="shared" si="153"/>
        <v>15.439404999999999</v>
      </c>
      <c r="G1272" s="2">
        <f t="shared" si="155"/>
        <v>15.068251999999998</v>
      </c>
      <c r="H1272" s="2">
        <f t="shared" si="151"/>
        <v>14.171481999999996</v>
      </c>
      <c r="I1272" s="2">
        <f t="array" ref="I1272">SUMPRODUCT(B1256:B1275, (ROW(B1256:B1275)-ROW(B1256)+1)) / (20*21/2)</f>
        <v>15.451829999999999</v>
      </c>
      <c r="J1272" s="2">
        <f t="shared" si="154"/>
        <v>15.385985006876764</v>
      </c>
      <c r="K1272" s="2">
        <f t="shared" si="156"/>
        <v>15.125509762085548</v>
      </c>
    </row>
    <row r="1273" spans="1:11" ht="13.5" x14ac:dyDescent="0.25">
      <c r="A1273" s="3">
        <f>TITRES_STAT!B1276</f>
        <v>43864</v>
      </c>
      <c r="B1273" s="6">
        <f>TITRES_STAT!D1276</f>
        <v>15.4201</v>
      </c>
      <c r="C1273" s="2">
        <f t="shared" si="149"/>
        <v>-3.6100000000001131E-2</v>
      </c>
      <c r="D1273" s="2">
        <f t="shared" si="150"/>
        <v>15.43144</v>
      </c>
      <c r="E1273" s="2">
        <f t="shared" si="152"/>
        <v>15.44792</v>
      </c>
      <c r="F1273" s="2">
        <f t="shared" si="153"/>
        <v>15.449719999999999</v>
      </c>
      <c r="G1273" s="2">
        <f t="shared" si="155"/>
        <v>15.089912</v>
      </c>
      <c r="H1273" s="2">
        <f t="shared" si="151"/>
        <v>14.188792999999997</v>
      </c>
      <c r="I1273" s="2">
        <f t="array" ref="I1273">SUMPRODUCT(B1257:B1276, (ROW(B1257:B1276)-ROW(B1257)+1)) / (20*21/2)</f>
        <v>15.447019523809523</v>
      </c>
      <c r="J1273" s="2">
        <f t="shared" si="154"/>
        <v>15.389234053840882</v>
      </c>
      <c r="K1273" s="2">
        <f t="shared" si="156"/>
        <v>15.137062320435135</v>
      </c>
    </row>
    <row r="1274" spans="1:11" ht="13.5" x14ac:dyDescent="0.25">
      <c r="A1274" s="3">
        <f>TITRES_STAT!B1277</f>
        <v>43865</v>
      </c>
      <c r="B1274" s="6">
        <f>TITRES_STAT!D1277</f>
        <v>15.4201</v>
      </c>
      <c r="C1274" s="2">
        <f t="shared" si="149"/>
        <v>0</v>
      </c>
      <c r="D1274" s="2">
        <f t="shared" si="150"/>
        <v>15.42422</v>
      </c>
      <c r="E1274" s="2">
        <f t="shared" si="152"/>
        <v>15.442769999999999</v>
      </c>
      <c r="F1274" s="2">
        <f t="shared" si="153"/>
        <v>15.460294999999999</v>
      </c>
      <c r="G1274" s="2">
        <f t="shared" si="155"/>
        <v>15.111571999999999</v>
      </c>
      <c r="H1274" s="2">
        <f t="shared" si="151"/>
        <v>14.204907999999991</v>
      </c>
      <c r="I1274" s="2">
        <f t="array" ref="I1274">SUMPRODUCT(B1258:B1277, (ROW(B1258:B1277)-ROW(B1258)+1)) / (20*21/2)</f>
        <v>15.403134761904765</v>
      </c>
      <c r="J1274" s="2">
        <f t="shared" si="154"/>
        <v>15.392173667760797</v>
      </c>
      <c r="K1274" s="2">
        <f t="shared" si="156"/>
        <v>15.148161837280817</v>
      </c>
    </row>
    <row r="1275" spans="1:11" ht="13.5" x14ac:dyDescent="0.25">
      <c r="A1275" s="3">
        <f>TITRES_STAT!B1278</f>
        <v>43866</v>
      </c>
      <c r="B1275" s="6">
        <f>TITRES_STAT!D1278</f>
        <v>15.4201</v>
      </c>
      <c r="C1275" s="2">
        <f t="shared" si="149"/>
        <v>0</v>
      </c>
      <c r="D1275" s="2">
        <f t="shared" si="150"/>
        <v>15.434540000000002</v>
      </c>
      <c r="E1275" s="2">
        <f t="shared" si="152"/>
        <v>15.438649999999999</v>
      </c>
      <c r="F1275" s="2">
        <f t="shared" si="153"/>
        <v>15.470609999999997</v>
      </c>
      <c r="G1275" s="2">
        <f t="shared" si="155"/>
        <v>15.133232</v>
      </c>
      <c r="H1275" s="2">
        <f t="shared" si="151"/>
        <v>14.221022999999992</v>
      </c>
      <c r="I1275" s="2">
        <f t="array" ref="I1275">SUMPRODUCT(B1259:B1278, (ROW(B1259:B1278)-ROW(B1259)+1)) / (20*21/2)</f>
        <v>15.331944285714284</v>
      </c>
      <c r="J1275" s="2">
        <f t="shared" si="154"/>
        <v>15.394833318450246</v>
      </c>
      <c r="K1275" s="2">
        <f t="shared" si="156"/>
        <v>15.15882607895608</v>
      </c>
    </row>
    <row r="1276" spans="1:11" ht="13.5" x14ac:dyDescent="0.25">
      <c r="A1276" s="3">
        <f>TITRES_STAT!B1279</f>
        <v>43867</v>
      </c>
      <c r="B1276" s="6">
        <f>TITRES_STAT!D1279</f>
        <v>15.4201</v>
      </c>
      <c r="C1276" s="2">
        <f t="shared" si="149"/>
        <v>0</v>
      </c>
      <c r="D1276" s="2">
        <f t="shared" si="150"/>
        <v>15.42732</v>
      </c>
      <c r="E1276" s="2">
        <f t="shared" si="152"/>
        <v>15.434009999999997</v>
      </c>
      <c r="F1276" s="2">
        <f t="shared" si="153"/>
        <v>15.468289999999996</v>
      </c>
      <c r="G1276" s="2">
        <f t="shared" si="155"/>
        <v>15.154892000000002</v>
      </c>
      <c r="H1276" s="2">
        <f t="shared" si="151"/>
        <v>14.235527499999989</v>
      </c>
      <c r="I1276" s="2">
        <f t="array" ref="I1276">SUMPRODUCT(B1260:B1279, (ROW(B1260:B1279)-ROW(B1260)+1)) / (20*21/2)</f>
        <v>15.26492857142857</v>
      </c>
      <c r="J1276" s="2">
        <f t="shared" si="154"/>
        <v>15.397239669074033</v>
      </c>
      <c r="K1276" s="2">
        <f t="shared" si="156"/>
        <v>15.169072115075451</v>
      </c>
    </row>
    <row r="1277" spans="1:11" ht="13.5" x14ac:dyDescent="0.25">
      <c r="A1277" s="3">
        <f>TITRES_STAT!B1280</f>
        <v>43868</v>
      </c>
      <c r="B1277" s="6">
        <f>TITRES_STAT!D1280</f>
        <v>15.0075</v>
      </c>
      <c r="C1277" s="2">
        <f t="shared" si="149"/>
        <v>-0.41259999999999941</v>
      </c>
      <c r="D1277" s="2">
        <f t="shared" si="150"/>
        <v>15.337579999999999</v>
      </c>
      <c r="E1277" s="2">
        <f t="shared" si="152"/>
        <v>15.388630000000001</v>
      </c>
      <c r="F1277" s="2">
        <f t="shared" si="153"/>
        <v>15.445599999999995</v>
      </c>
      <c r="G1277" s="2">
        <f t="shared" si="155"/>
        <v>15.166754000000003</v>
      </c>
      <c r="H1277" s="2">
        <f t="shared" si="151"/>
        <v>14.247968999999989</v>
      </c>
      <c r="I1277" s="2">
        <f t="array" ref="I1277">SUMPRODUCT(B1261:B1280, (ROW(B1261:B1280)-ROW(B1261)+1)) / (20*21/2)</f>
        <v>15.202087619047619</v>
      </c>
      <c r="J1277" s="2">
        <f t="shared" si="154"/>
        <v>15.360121605352695</v>
      </c>
      <c r="K1277" s="2">
        <f t="shared" si="156"/>
        <v>15.162735953699944</v>
      </c>
    </row>
    <row r="1278" spans="1:11" ht="13.5" x14ac:dyDescent="0.25">
      <c r="A1278" s="3">
        <f>TITRES_STAT!B1281</f>
        <v>43871</v>
      </c>
      <c r="B1278" s="6">
        <f>TITRES_STAT!D1281</f>
        <v>14.6981</v>
      </c>
      <c r="C1278" s="2">
        <f t="shared" si="149"/>
        <v>-0.30940000000000012</v>
      </c>
      <c r="D1278" s="2">
        <f t="shared" si="150"/>
        <v>15.193180000000002</v>
      </c>
      <c r="E1278" s="2">
        <f t="shared" si="152"/>
        <v>15.312310000000002</v>
      </c>
      <c r="F1278" s="2">
        <f t="shared" si="153"/>
        <v>15.401764999999997</v>
      </c>
      <c r="G1278" s="2">
        <f t="shared" si="155"/>
        <v>15.172428000000002</v>
      </c>
      <c r="H1278" s="2">
        <f t="shared" si="151"/>
        <v>14.258887999999988</v>
      </c>
      <c r="I1278" s="2">
        <f t="array" ref="I1278">SUMPRODUCT(B1262:B1281, (ROW(B1262:B1281)-ROW(B1262)+1)) / (20*21/2)</f>
        <v>15.14293</v>
      </c>
      <c r="J1278" s="2">
        <f t="shared" si="154"/>
        <v>15.297071928652439</v>
      </c>
      <c r="K1278" s="2">
        <f t="shared" si="156"/>
        <v>15.14451493590779</v>
      </c>
    </row>
    <row r="1279" spans="1:11" ht="13.5" x14ac:dyDescent="0.25">
      <c r="A1279" s="3">
        <f>TITRES_STAT!B1282</f>
        <v>43872</v>
      </c>
      <c r="B1279" s="6">
        <f>TITRES_STAT!D1282</f>
        <v>14.6981</v>
      </c>
      <c r="C1279" s="2">
        <f t="shared" si="149"/>
        <v>0</v>
      </c>
      <c r="D1279" s="2">
        <f t="shared" si="150"/>
        <v>15.048779999999999</v>
      </c>
      <c r="E1279" s="2">
        <f t="shared" si="152"/>
        <v>15.236500000000003</v>
      </c>
      <c r="F1279" s="2">
        <f t="shared" si="153"/>
        <v>15.35793</v>
      </c>
      <c r="G1279" s="2">
        <f t="shared" si="155"/>
        <v>15.178204000000004</v>
      </c>
      <c r="H1279" s="2">
        <f t="shared" si="151"/>
        <v>14.269806999999988</v>
      </c>
      <c r="I1279" s="2">
        <f t="array" ref="I1279">SUMPRODUCT(B1263:B1282, (ROW(B1263:B1282)-ROW(B1263)+1)) / (20*21/2)</f>
        <v>15.063508095238097</v>
      </c>
      <c r="J1279" s="2">
        <f t="shared" si="154"/>
        <v>15.240026983066493</v>
      </c>
      <c r="K1279" s="2">
        <f t="shared" si="156"/>
        <v>15.127008467832974</v>
      </c>
    </row>
    <row r="1280" spans="1:11" ht="13.5" x14ac:dyDescent="0.25">
      <c r="A1280" s="3">
        <f>TITRES_STAT!B1283</f>
        <v>43873</v>
      </c>
      <c r="B1280" s="6">
        <f>TITRES_STAT!D1283</f>
        <v>14.6981</v>
      </c>
      <c r="C1280" s="2">
        <f t="shared" si="149"/>
        <v>0</v>
      </c>
      <c r="D1280" s="2">
        <f t="shared" si="150"/>
        <v>14.904379999999998</v>
      </c>
      <c r="E1280" s="2">
        <f t="shared" si="152"/>
        <v>15.169460000000001</v>
      </c>
      <c r="F1280" s="2">
        <f t="shared" si="153"/>
        <v>15.319255000000002</v>
      </c>
      <c r="G1280" s="2">
        <f t="shared" si="155"/>
        <v>15.175626000000005</v>
      </c>
      <c r="H1280" s="2">
        <f t="shared" si="151"/>
        <v>14.281067499999988</v>
      </c>
      <c r="I1280" s="2">
        <f t="array" ref="I1280">SUMPRODUCT(B1264:B1283, (ROW(B1264:B1283)-ROW(B1264)+1)) / (20*21/2)</f>
        <v>14.971807142857141</v>
      </c>
      <c r="J1280" s="2">
        <f t="shared" si="154"/>
        <v>15.188414889441113</v>
      </c>
      <c r="K1280" s="2">
        <f t="shared" si="156"/>
        <v>15.110188527917956</v>
      </c>
    </row>
    <row r="1281" spans="1:11" ht="13.5" x14ac:dyDescent="0.25">
      <c r="A1281" s="3">
        <f>TITRES_STAT!B1284</f>
        <v>43874</v>
      </c>
      <c r="B1281" s="6">
        <f>TITRES_STAT!D1284</f>
        <v>14.6981</v>
      </c>
      <c r="C1281" s="2">
        <f t="shared" si="149"/>
        <v>0</v>
      </c>
      <c r="D1281" s="2">
        <f t="shared" si="150"/>
        <v>14.759979999999999</v>
      </c>
      <c r="E1281" s="2">
        <f t="shared" si="152"/>
        <v>15.093650000000002</v>
      </c>
      <c r="F1281" s="2">
        <f t="shared" si="153"/>
        <v>15.27413</v>
      </c>
      <c r="G1281" s="2">
        <f t="shared" si="155"/>
        <v>15.175626000000001</v>
      </c>
      <c r="H1281" s="2">
        <f t="shared" si="151"/>
        <v>14.292132499999987</v>
      </c>
      <c r="I1281" s="2">
        <f t="array" ref="I1281">SUMPRODUCT(B1265:B1284, (ROW(B1265:B1284)-ROW(B1265)+1)) / (20*21/2)</f>
        <v>14.903067619047622</v>
      </c>
      <c r="J1281" s="2">
        <f t="shared" si="154"/>
        <v>15.141718233303864</v>
      </c>
      <c r="K1281" s="2">
        <f t="shared" si="156"/>
        <v>15.0940281934898</v>
      </c>
    </row>
    <row r="1282" spans="1:11" ht="13.5" x14ac:dyDescent="0.25">
      <c r="A1282" s="3">
        <f>TITRES_STAT!B1285</f>
        <v>43875</v>
      </c>
      <c r="B1282" s="6">
        <f>TITRES_STAT!D1285</f>
        <v>14.440200000000001</v>
      </c>
      <c r="C1282" s="2">
        <f t="shared" si="149"/>
        <v>-0.25789999999999935</v>
      </c>
      <c r="D1282" s="2">
        <f t="shared" si="150"/>
        <v>14.646520000000001</v>
      </c>
      <c r="E1282" s="2">
        <f t="shared" si="152"/>
        <v>14.992050000000001</v>
      </c>
      <c r="F1282" s="2">
        <f t="shared" si="153"/>
        <v>15.222559999999998</v>
      </c>
      <c r="G1282" s="2">
        <f t="shared" si="155"/>
        <v>15.170468000000003</v>
      </c>
      <c r="H1282" s="2">
        <f t="shared" si="151"/>
        <v>14.302005999999988</v>
      </c>
      <c r="I1282" s="2">
        <f t="array" ref="I1282">SUMPRODUCT(B1266:B1285, (ROW(B1266:B1285)-ROW(B1266)+1)) / (20*21/2)</f>
        <v>14.839239523809526</v>
      </c>
      <c r="J1282" s="2">
        <f t="shared" si="154"/>
        <v>15.07490697298921</v>
      </c>
      <c r="K1282" s="2">
        <f t="shared" si="156"/>
        <v>15.068387872176475</v>
      </c>
    </row>
    <row r="1283" spans="1:11" ht="13.5" x14ac:dyDescent="0.25">
      <c r="A1283" s="3">
        <f>TITRES_STAT!B1286</f>
        <v>43878</v>
      </c>
      <c r="B1283" s="6">
        <f>TITRES_STAT!D1286</f>
        <v>14.2597</v>
      </c>
      <c r="C1283" s="2">
        <f t="shared" si="149"/>
        <v>-0.18050000000000033</v>
      </c>
      <c r="D1283" s="2">
        <f t="shared" si="150"/>
        <v>14.55884</v>
      </c>
      <c r="E1283" s="2">
        <f t="shared" si="152"/>
        <v>14.876009999999999</v>
      </c>
      <c r="F1283" s="2">
        <f t="shared" si="153"/>
        <v>15.161965</v>
      </c>
      <c r="G1283" s="2">
        <f t="shared" si="155"/>
        <v>15.161700000000002</v>
      </c>
      <c r="H1283" s="2">
        <f t="shared" si="151"/>
        <v>14.31095249999999</v>
      </c>
      <c r="I1283" s="2">
        <f t="array" ref="I1283">SUMPRODUCT(B1267:B1286, (ROW(B1267:B1286)-ROW(B1267)+1)) / (20*21/2)</f>
        <v>14.779778571428572</v>
      </c>
      <c r="J1283" s="2">
        <f t="shared" si="154"/>
        <v>14.997268213656904</v>
      </c>
      <c r="K1283" s="2">
        <f t="shared" si="156"/>
        <v>15.036674622287201</v>
      </c>
    </row>
    <row r="1284" spans="1:11" ht="13.5" x14ac:dyDescent="0.25">
      <c r="A1284" s="3">
        <f>TITRES_STAT!B1287</f>
        <v>43879</v>
      </c>
      <c r="B1284" s="6">
        <f>TITRES_STAT!D1287</f>
        <v>14.440200000000001</v>
      </c>
      <c r="C1284" s="2">
        <f t="shared" ref="C1284:C1347" si="157">B1284-B1283</f>
        <v>0.18050000000000033</v>
      </c>
      <c r="D1284" s="2">
        <f t="shared" si="150"/>
        <v>14.507259999999999</v>
      </c>
      <c r="E1284" s="2">
        <f t="shared" si="152"/>
        <v>14.778020000000001</v>
      </c>
      <c r="F1284" s="2">
        <f t="shared" si="153"/>
        <v>15.110395</v>
      </c>
      <c r="G1284" s="2">
        <f t="shared" si="155"/>
        <v>15.156646</v>
      </c>
      <c r="H1284" s="2">
        <f t="shared" si="151"/>
        <v>14.320825999999988</v>
      </c>
      <c r="I1284" s="2">
        <f t="array" ref="I1284">SUMPRODUCT(B1268:B1287, (ROW(B1268:B1287)-ROW(B1268)+1)) / (20*21/2)</f>
        <v>14.724743809523808</v>
      </c>
      <c r="J1284" s="2">
        <f t="shared" si="154"/>
        <v>14.944214098070532</v>
      </c>
      <c r="K1284" s="2">
        <f t="shared" si="156"/>
        <v>15.013283460628879</v>
      </c>
    </row>
    <row r="1285" spans="1:11" ht="13.5" x14ac:dyDescent="0.25">
      <c r="A1285" s="3">
        <f>TITRES_STAT!B1288</f>
        <v>43880</v>
      </c>
      <c r="B1285" s="6">
        <f>TITRES_STAT!D1288</f>
        <v>14.440200000000001</v>
      </c>
      <c r="C1285" s="2">
        <f t="shared" si="157"/>
        <v>0</v>
      </c>
      <c r="D1285" s="2">
        <f t="shared" si="150"/>
        <v>14.455680000000001</v>
      </c>
      <c r="E1285" s="2">
        <f t="shared" si="152"/>
        <v>14.680029999999999</v>
      </c>
      <c r="F1285" s="2">
        <f t="shared" si="153"/>
        <v>15.059340000000001</v>
      </c>
      <c r="G1285" s="2">
        <f t="shared" si="155"/>
        <v>15.146331999999999</v>
      </c>
      <c r="H1285" s="2">
        <f t="shared" si="151"/>
        <v>14.330699499999987</v>
      </c>
      <c r="I1285" s="2">
        <f t="array" ref="I1285">SUMPRODUCT(B1269:B1288, (ROW(B1269:B1288)-ROW(B1269)+1)) / (20*21/2)</f>
        <v>14.705068095238095</v>
      </c>
      <c r="J1285" s="2">
        <f t="shared" si="154"/>
        <v>14.896212755397148</v>
      </c>
      <c r="K1285" s="2">
        <f t="shared" si="156"/>
        <v>14.990809599427745</v>
      </c>
    </row>
    <row r="1286" spans="1:11" ht="13.5" x14ac:dyDescent="0.25">
      <c r="A1286" s="3">
        <f>TITRES_STAT!B1289</f>
        <v>43881</v>
      </c>
      <c r="B1286" s="6">
        <f>TITRES_STAT!D1289</f>
        <v>14.435</v>
      </c>
      <c r="C1286" s="2">
        <f t="shared" si="157"/>
        <v>-5.2000000000003155E-3</v>
      </c>
      <c r="D1286" s="2">
        <f t="shared" ref="D1286:D1349" si="158">AVERAGE(B1282:B1286)</f>
        <v>14.403060000000002</v>
      </c>
      <c r="E1286" s="2">
        <f t="shared" si="152"/>
        <v>14.581520000000001</v>
      </c>
      <c r="F1286" s="2">
        <f t="shared" si="153"/>
        <v>15.007765000000001</v>
      </c>
      <c r="G1286" s="2">
        <f t="shared" si="155"/>
        <v>15.137048</v>
      </c>
      <c r="H1286" s="2">
        <f t="shared" si="151"/>
        <v>14.340693499999986</v>
      </c>
      <c r="I1286" s="2">
        <f t="array" ref="I1286">SUMPRODUCT(B1270:B1289, (ROW(B1270:B1289)-ROW(B1270)+1)) / (20*21/2)</f>
        <v>14.698610000000002</v>
      </c>
      <c r="J1286" s="2">
        <f t="shared" si="154"/>
        <v>14.852287731073609</v>
      </c>
      <c r="K1286" s="2">
        <f t="shared" si="156"/>
        <v>14.969013144548226</v>
      </c>
    </row>
    <row r="1287" spans="1:11" ht="13.5" x14ac:dyDescent="0.25">
      <c r="A1287" s="3">
        <f>TITRES_STAT!B1290</f>
        <v>43882</v>
      </c>
      <c r="B1287" s="6">
        <f>TITRES_STAT!D1290</f>
        <v>14.4299</v>
      </c>
      <c r="C1287" s="2">
        <f t="shared" si="157"/>
        <v>-5.1000000000005485E-3</v>
      </c>
      <c r="D1287" s="2">
        <f t="shared" si="158"/>
        <v>14.401000000000002</v>
      </c>
      <c r="E1287" s="2">
        <f t="shared" si="152"/>
        <v>14.523760000000001</v>
      </c>
      <c r="F1287" s="2">
        <f t="shared" si="153"/>
        <v>14.956195000000003</v>
      </c>
      <c r="G1287" s="2">
        <f t="shared" si="155"/>
        <v>15.128074</v>
      </c>
      <c r="H1287" s="2">
        <f t="shared" si="151"/>
        <v>14.350685999999987</v>
      </c>
      <c r="I1287" s="2">
        <f t="array" ref="I1287">SUMPRODUCT(B1271:B1290, (ROW(B1271:B1290)-ROW(B1271)+1)) / (20*21/2)</f>
        <v>14.695025238095239</v>
      </c>
      <c r="J1287" s="2">
        <f t="shared" si="154"/>
        <v>14.812060328114217</v>
      </c>
      <c r="K1287" s="2">
        <f t="shared" si="156"/>
        <v>14.94787145260516</v>
      </c>
    </row>
    <row r="1288" spans="1:11" ht="13.5" x14ac:dyDescent="0.25">
      <c r="A1288" s="3">
        <f>TITRES_STAT!B1291</f>
        <v>43885</v>
      </c>
      <c r="B1288" s="6">
        <f>TITRES_STAT!D1291</f>
        <v>14.749599999999999</v>
      </c>
      <c r="C1288" s="2">
        <f t="shared" si="157"/>
        <v>0.31969999999999921</v>
      </c>
      <c r="D1288" s="2">
        <f t="shared" si="158"/>
        <v>14.49898</v>
      </c>
      <c r="E1288" s="2">
        <f t="shared" si="152"/>
        <v>14.52891</v>
      </c>
      <c r="F1288" s="2">
        <f t="shared" si="153"/>
        <v>14.920610000000002</v>
      </c>
      <c r="G1288" s="2">
        <f t="shared" si="155"/>
        <v>15.125701999999999</v>
      </c>
      <c r="H1288" s="2">
        <f t="shared" si="151"/>
        <v>14.362447999999988</v>
      </c>
      <c r="I1288" s="2">
        <f t="array" ref="I1288">SUMPRODUCT(B1272:B1291, (ROW(B1272:B1291)-ROW(B1272)+1)) / (20*21/2)</f>
        <v>14.688981904761905</v>
      </c>
      <c r="J1288" s="2">
        <f t="shared" si="154"/>
        <v>14.806111725436672</v>
      </c>
      <c r="K1288" s="2">
        <f t="shared" si="156"/>
        <v>14.940096101522606</v>
      </c>
    </row>
    <row r="1289" spans="1:11" ht="13.5" x14ac:dyDescent="0.25">
      <c r="A1289" s="3">
        <f>TITRES_STAT!B1292</f>
        <v>43886</v>
      </c>
      <c r="B1289" s="6">
        <f>TITRES_STAT!D1292</f>
        <v>14.8528</v>
      </c>
      <c r="C1289" s="2">
        <f t="shared" si="157"/>
        <v>0.10320000000000107</v>
      </c>
      <c r="D1289" s="2">
        <f t="shared" si="158"/>
        <v>14.5815</v>
      </c>
      <c r="E1289" s="2">
        <f t="shared" si="152"/>
        <v>14.54438</v>
      </c>
      <c r="F1289" s="2">
        <f t="shared" si="153"/>
        <v>14.890440000000003</v>
      </c>
      <c r="G1289" s="2">
        <f t="shared" si="155"/>
        <v>15.12529</v>
      </c>
      <c r="H1289" s="2">
        <f t="shared" si="151"/>
        <v>14.374725999999988</v>
      </c>
      <c r="I1289" s="2">
        <f t="array" ref="I1289">SUMPRODUCT(B1273:B1292, (ROW(B1273:B1292)-ROW(B1273)+1)) / (20*21/2)</f>
        <v>14.689990952380953</v>
      </c>
      <c r="J1289" s="2">
        <f t="shared" si="154"/>
        <v>14.810558227776037</v>
      </c>
      <c r="K1289" s="2">
        <f t="shared" si="156"/>
        <v>14.936672724992309</v>
      </c>
    </row>
    <row r="1290" spans="1:11" ht="13.5" x14ac:dyDescent="0.25">
      <c r="A1290" s="3">
        <f>TITRES_STAT!B1293</f>
        <v>43887</v>
      </c>
      <c r="B1290" s="6">
        <f>TITRES_STAT!D1293</f>
        <v>14.8528</v>
      </c>
      <c r="C1290" s="2">
        <f t="shared" si="157"/>
        <v>0</v>
      </c>
      <c r="D1290" s="2">
        <f t="shared" si="158"/>
        <v>14.664019999999999</v>
      </c>
      <c r="E1290" s="2">
        <f t="shared" si="152"/>
        <v>14.559850000000001</v>
      </c>
      <c r="F1290" s="2">
        <f t="shared" si="153"/>
        <v>14.864655000000003</v>
      </c>
      <c r="G1290" s="2">
        <f t="shared" si="155"/>
        <v>15.125289999999998</v>
      </c>
      <c r="H1290" s="2">
        <f t="shared" ref="H1290:H1353" si="159">AVERAGE(B1091:B1290)</f>
        <v>14.387028499999991</v>
      </c>
      <c r="I1290" s="2">
        <f t="array" ref="I1290">SUMPRODUCT(B1274:B1293, (ROW(B1274:B1293)-ROW(B1274)+1)) / (20*21/2)</f>
        <v>14.694903333333334</v>
      </c>
      <c r="J1290" s="2">
        <f t="shared" si="154"/>
        <v>14.814581253702128</v>
      </c>
      <c r="K1290" s="2">
        <f t="shared" si="156"/>
        <v>14.933383598522024</v>
      </c>
    </row>
    <row r="1291" spans="1:11" ht="13.5" x14ac:dyDescent="0.25">
      <c r="A1291" s="3">
        <f>TITRES_STAT!B1294</f>
        <v>43888</v>
      </c>
      <c r="B1291" s="6">
        <f>TITRES_STAT!D1294</f>
        <v>14.8012</v>
      </c>
      <c r="C1291" s="2">
        <f t="shared" si="157"/>
        <v>-5.1600000000000534E-2</v>
      </c>
      <c r="D1291" s="2">
        <f t="shared" si="158"/>
        <v>14.737260000000001</v>
      </c>
      <c r="E1291" s="2">
        <f t="shared" si="152"/>
        <v>14.570160000000001</v>
      </c>
      <c r="F1291" s="2">
        <f t="shared" si="153"/>
        <v>14.831905000000001</v>
      </c>
      <c r="G1291" s="2">
        <f t="shared" si="155"/>
        <v>15.118687999999997</v>
      </c>
      <c r="H1291" s="2">
        <f t="shared" si="159"/>
        <v>14.399048499999987</v>
      </c>
      <c r="I1291" s="2">
        <f t="array" ref="I1291">SUMPRODUCT(B1275:B1294, (ROW(B1275:B1294)-ROW(B1275)+1)) / (20*21/2)</f>
        <v>14.706440952380953</v>
      </c>
      <c r="J1291" s="2">
        <f t="shared" si="154"/>
        <v>14.81330684858764</v>
      </c>
      <c r="K1291" s="2">
        <f t="shared" si="156"/>
        <v>14.928199927991749</v>
      </c>
    </row>
    <row r="1292" spans="1:11" ht="13.5" x14ac:dyDescent="0.25">
      <c r="A1292" s="3">
        <f>TITRES_STAT!B1295</f>
        <v>43889</v>
      </c>
      <c r="B1292" s="6">
        <f>TITRES_STAT!D1295</f>
        <v>14.842499999999999</v>
      </c>
      <c r="C1292" s="2">
        <f t="shared" si="157"/>
        <v>4.129999999999967E-2</v>
      </c>
      <c r="D1292" s="2">
        <f t="shared" si="158"/>
        <v>14.81978</v>
      </c>
      <c r="E1292" s="2">
        <f t="shared" ref="E1292:E1355" si="160">AVERAGE(B1283:B1292)</f>
        <v>14.610390000000001</v>
      </c>
      <c r="F1292" s="2">
        <f t="shared" si="153"/>
        <v>14.801219999999997</v>
      </c>
      <c r="G1292" s="2">
        <f t="shared" si="155"/>
        <v>15.113325999999995</v>
      </c>
      <c r="H1292" s="2">
        <f t="shared" si="159"/>
        <v>14.411274999999989</v>
      </c>
      <c r="I1292" s="2">
        <f t="array" ref="I1292">SUMPRODUCT(B1276:B1295, (ROW(B1276:B1295)-ROW(B1276)+1)) / (20*21/2)</f>
        <v>14.67824571428571</v>
      </c>
      <c r="J1292" s="2">
        <f t="shared" si="154"/>
        <v>14.816087148722151</v>
      </c>
      <c r="K1292" s="2">
        <f t="shared" si="156"/>
        <v>14.924839146501876</v>
      </c>
    </row>
    <row r="1293" spans="1:11" ht="13.5" x14ac:dyDescent="0.25">
      <c r="A1293" s="3">
        <f>TITRES_STAT!B1296</f>
        <v>43892</v>
      </c>
      <c r="B1293" s="6">
        <f>TITRES_STAT!D1296</f>
        <v>14.8528</v>
      </c>
      <c r="C1293" s="2">
        <f t="shared" si="157"/>
        <v>1.0300000000000864E-2</v>
      </c>
      <c r="D1293" s="2">
        <f t="shared" si="158"/>
        <v>14.84042</v>
      </c>
      <c r="E1293" s="2">
        <f t="shared" si="160"/>
        <v>14.669700000000001</v>
      </c>
      <c r="F1293" s="2">
        <f t="shared" si="153"/>
        <v>14.772854999999998</v>
      </c>
      <c r="G1293" s="2">
        <f t="shared" si="155"/>
        <v>15.108375999999994</v>
      </c>
      <c r="H1293" s="2">
        <f t="shared" si="159"/>
        <v>14.423552999999991</v>
      </c>
      <c r="I1293" s="2">
        <f t="array" ref="I1293">SUMPRODUCT(B1277:B1296, (ROW(B1277:B1296)-ROW(B1277)+1)) / (20*21/2)</f>
        <v>14.650248571428572</v>
      </c>
      <c r="J1293" s="2">
        <f t="shared" si="154"/>
        <v>14.819583610748612</v>
      </c>
      <c r="K1293" s="2">
        <f t="shared" si="156"/>
        <v>14.922014081933176</v>
      </c>
    </row>
    <row r="1294" spans="1:11" ht="13.5" x14ac:dyDescent="0.25">
      <c r="A1294" s="3">
        <f>TITRES_STAT!B1297</f>
        <v>43893</v>
      </c>
      <c r="B1294" s="6">
        <f>TITRES_STAT!D1297</f>
        <v>14.894</v>
      </c>
      <c r="C1294" s="2">
        <f t="shared" si="157"/>
        <v>4.1199999999999903E-2</v>
      </c>
      <c r="D1294" s="2">
        <f t="shared" si="158"/>
        <v>14.848660000000001</v>
      </c>
      <c r="E1294" s="2">
        <f t="shared" si="160"/>
        <v>14.71508</v>
      </c>
      <c r="F1294" s="2">
        <f t="shared" si="153"/>
        <v>14.746549999999999</v>
      </c>
      <c r="G1294" s="2">
        <f t="shared" si="155"/>
        <v>15.104351999999995</v>
      </c>
      <c r="H1294" s="2">
        <f t="shared" si="159"/>
        <v>14.43603699999999</v>
      </c>
      <c r="I1294" s="2">
        <f t="array" ref="I1294">SUMPRODUCT(B1278:B1297, (ROW(B1278:B1297)-ROW(B1278)+1)) / (20*21/2)</f>
        <v>14.586318095238095</v>
      </c>
      <c r="J1294" s="2">
        <f t="shared" si="154"/>
        <v>14.826670885915412</v>
      </c>
      <c r="K1294" s="2">
        <f t="shared" si="156"/>
        <v>14.920915490484816</v>
      </c>
    </row>
    <row r="1295" spans="1:11" ht="13.5" x14ac:dyDescent="0.25">
      <c r="A1295" s="3">
        <f>TITRES_STAT!B1298</f>
        <v>43894</v>
      </c>
      <c r="B1295" s="6">
        <f>TITRES_STAT!D1298</f>
        <v>14.4505</v>
      </c>
      <c r="C1295" s="2">
        <f t="shared" si="157"/>
        <v>-0.44350000000000023</v>
      </c>
      <c r="D1295" s="2">
        <f t="shared" si="158"/>
        <v>14.768199999999998</v>
      </c>
      <c r="E1295" s="2">
        <f t="shared" si="160"/>
        <v>14.71611</v>
      </c>
      <c r="F1295" s="2">
        <f t="shared" si="153"/>
        <v>14.698069999999998</v>
      </c>
      <c r="G1295" s="2">
        <f t="shared" si="155"/>
        <v>15.091767999999997</v>
      </c>
      <c r="H1295" s="2">
        <f t="shared" si="159"/>
        <v>14.446352499999987</v>
      </c>
      <c r="I1295" s="2">
        <f t="array" ref="I1295">SUMPRODUCT(B1279:B1298, (ROW(B1279:B1298)-ROW(B1279)+1)) / (20*21/2)</f>
        <v>14.522394761904764</v>
      </c>
      <c r="J1295" s="2">
        <f t="shared" si="154"/>
        <v>14.790845087256802</v>
      </c>
      <c r="K1295" s="2">
        <f t="shared" si="156"/>
        <v>14.902467824191294</v>
      </c>
    </row>
    <row r="1296" spans="1:11" ht="13.5" x14ac:dyDescent="0.25">
      <c r="A1296" s="3">
        <f>TITRES_STAT!B1299</f>
        <v>43895</v>
      </c>
      <c r="B1296" s="6">
        <f>TITRES_STAT!D1299</f>
        <v>14.4041</v>
      </c>
      <c r="C1296" s="2">
        <f t="shared" si="157"/>
        <v>-4.6400000000000219E-2</v>
      </c>
      <c r="D1296" s="2">
        <f t="shared" si="158"/>
        <v>14.68878</v>
      </c>
      <c r="E1296" s="2">
        <f t="shared" si="160"/>
        <v>14.71302</v>
      </c>
      <c r="F1296" s="2">
        <f t="shared" si="153"/>
        <v>14.647269999999997</v>
      </c>
      <c r="G1296" s="2">
        <f t="shared" si="155"/>
        <v>15.078461999999996</v>
      </c>
      <c r="H1296" s="2">
        <f t="shared" si="159"/>
        <v>14.456508999999988</v>
      </c>
      <c r="I1296" s="2">
        <f t="array" ref="I1296">SUMPRODUCT(B1280:B1299, (ROW(B1280:B1299)-ROW(B1280)+1)) / (20*21/2)</f>
        <v>14.457240952380955</v>
      </c>
      <c r="J1296" s="2">
        <f t="shared" si="154"/>
        <v>14.754012221803773</v>
      </c>
      <c r="K1296" s="2">
        <f t="shared" si="156"/>
        <v>14.8829239879485</v>
      </c>
    </row>
    <row r="1297" spans="1:11" ht="13.5" x14ac:dyDescent="0.25">
      <c r="A1297" s="3">
        <f>TITRES_STAT!B1300</f>
        <v>43896</v>
      </c>
      <c r="B1297" s="6">
        <f>TITRES_STAT!D1300</f>
        <v>13.976000000000001</v>
      </c>
      <c r="C1297" s="2">
        <f t="shared" si="157"/>
        <v>-0.42809999999999881</v>
      </c>
      <c r="D1297" s="2">
        <f t="shared" si="158"/>
        <v>14.51548</v>
      </c>
      <c r="E1297" s="2">
        <f t="shared" si="160"/>
        <v>14.667630000000003</v>
      </c>
      <c r="F1297" s="2">
        <f t="shared" si="153"/>
        <v>14.595695000000001</v>
      </c>
      <c r="G1297" s="2">
        <f t="shared" si="155"/>
        <v>15.056697999999999</v>
      </c>
      <c r="H1297" s="2">
        <f t="shared" si="159"/>
        <v>14.464646999999989</v>
      </c>
      <c r="I1297" s="2">
        <f t="array" ref="I1297">SUMPRODUCT(B1281:B1300, (ROW(B1281:B1300)-ROW(B1281)+1)) / (20*21/2)</f>
        <v>14.400930952380952</v>
      </c>
      <c r="J1297" s="2">
        <f t="shared" si="154"/>
        <v>14.679915819727222</v>
      </c>
      <c r="K1297" s="2">
        <f t="shared" si="156"/>
        <v>14.847358341362284</v>
      </c>
    </row>
    <row r="1298" spans="1:11" ht="13.5" x14ac:dyDescent="0.25">
      <c r="A1298" s="3">
        <f>TITRES_STAT!B1301</f>
        <v>43899</v>
      </c>
      <c r="B1298" s="6">
        <f>TITRES_STAT!D1301</f>
        <v>13.9245</v>
      </c>
      <c r="C1298" s="2">
        <f t="shared" si="157"/>
        <v>-5.1500000000000767E-2</v>
      </c>
      <c r="D1298" s="2">
        <f t="shared" si="158"/>
        <v>14.329819999999998</v>
      </c>
      <c r="E1298" s="2">
        <f t="shared" si="160"/>
        <v>14.58512</v>
      </c>
      <c r="F1298" s="2">
        <f t="shared" si="153"/>
        <v>14.557015000000002</v>
      </c>
      <c r="G1298" s="2">
        <f t="shared" si="155"/>
        <v>15.034005999999998</v>
      </c>
      <c r="H1298" s="2">
        <f t="shared" si="159"/>
        <v>14.47277149999999</v>
      </c>
      <c r="I1298" s="2">
        <f t="array" ref="I1298">SUMPRODUCT(B1282:B1301, (ROW(B1282:B1301)-ROW(B1282)+1)) / (20*21/2)</f>
        <v>14.33357142857143</v>
      </c>
      <c r="J1298" s="2">
        <f t="shared" si="154"/>
        <v>14.607971455943677</v>
      </c>
      <c r="K1298" s="2">
        <f t="shared" si="156"/>
        <v>14.811167818171606</v>
      </c>
    </row>
    <row r="1299" spans="1:11" ht="13.5" x14ac:dyDescent="0.25">
      <c r="A1299" s="3">
        <f>TITRES_STAT!B1302</f>
        <v>43900</v>
      </c>
      <c r="B1299" s="6">
        <f>TITRES_STAT!D1302</f>
        <v>13.8729</v>
      </c>
      <c r="C1299" s="2">
        <f t="shared" si="157"/>
        <v>-5.1600000000000534E-2</v>
      </c>
      <c r="D1299" s="2">
        <f t="shared" si="158"/>
        <v>14.1256</v>
      </c>
      <c r="E1299" s="2">
        <f t="shared" si="160"/>
        <v>14.487129999999999</v>
      </c>
      <c r="F1299" s="2">
        <f t="shared" si="153"/>
        <v>14.515755000000004</v>
      </c>
      <c r="G1299" s="2">
        <f t="shared" si="155"/>
        <v>15.010281999999997</v>
      </c>
      <c r="H1299" s="2">
        <f t="shared" si="159"/>
        <v>14.480637999999988</v>
      </c>
      <c r="I1299" s="2">
        <f t="array" ref="I1299">SUMPRODUCT(B1283:B1302, (ROW(B1283:B1302)-ROW(B1283)+1)) / (20*21/2)</f>
        <v>14.270632380952383</v>
      </c>
      <c r="J1299" s="2">
        <f t="shared" si="154"/>
        <v>14.537964650615708</v>
      </c>
      <c r="K1299" s="2">
        <f t="shared" si="156"/>
        <v>14.77437300177272</v>
      </c>
    </row>
    <row r="1300" spans="1:11" ht="13.5" x14ac:dyDescent="0.25">
      <c r="A1300" s="3">
        <f>TITRES_STAT!B1303</f>
        <v>43901</v>
      </c>
      <c r="B1300" s="6">
        <f>TITRES_STAT!D1303</f>
        <v>13.9245</v>
      </c>
      <c r="C1300" s="2">
        <f t="shared" si="157"/>
        <v>5.1600000000000534E-2</v>
      </c>
      <c r="D1300" s="2">
        <f t="shared" si="158"/>
        <v>14.0204</v>
      </c>
      <c r="E1300" s="2">
        <f t="shared" si="160"/>
        <v>14.394299999999998</v>
      </c>
      <c r="F1300" s="2">
        <f t="shared" ref="F1300:F1363" si="161">AVERAGE(B1281:B1300)</f>
        <v>14.477075000000003</v>
      </c>
      <c r="G1300" s="2">
        <f t="shared" si="155"/>
        <v>14.987589999999996</v>
      </c>
      <c r="H1300" s="2">
        <f t="shared" si="159"/>
        <v>14.48837399999999</v>
      </c>
      <c r="I1300" s="2">
        <f t="array" ref="I1300">SUMPRODUCT(B1284:B1303, (ROW(B1284:B1303)-ROW(B1284)+1)) / (20*21/2)</f>
        <v>14.210885714285716</v>
      </c>
      <c r="J1300" s="2">
        <f t="shared" si="154"/>
        <v>14.479539445795163</v>
      </c>
      <c r="K1300" s="2">
        <f t="shared" si="156"/>
        <v>14.741044648762026</v>
      </c>
    </row>
    <row r="1301" spans="1:11" ht="13.5" x14ac:dyDescent="0.25">
      <c r="A1301" s="3">
        <f>TITRES_STAT!B1304</f>
        <v>43902</v>
      </c>
      <c r="B1301" s="6">
        <f>TITRES_STAT!D1304</f>
        <v>13.7698</v>
      </c>
      <c r="C1301" s="2">
        <f t="shared" si="157"/>
        <v>-0.15470000000000006</v>
      </c>
      <c r="D1301" s="2">
        <f t="shared" si="158"/>
        <v>13.893540000000002</v>
      </c>
      <c r="E1301" s="2">
        <f t="shared" si="160"/>
        <v>14.29116</v>
      </c>
      <c r="F1301" s="2">
        <f t="shared" si="161"/>
        <v>14.43066</v>
      </c>
      <c r="G1301" s="2">
        <f t="shared" si="155"/>
        <v>14.961907999999996</v>
      </c>
      <c r="H1301" s="2">
        <f t="shared" si="159"/>
        <v>14.494820499999989</v>
      </c>
      <c r="I1301" s="2">
        <f t="array" ref="I1301">SUMPRODUCT(B1285:B1304, (ROW(B1285:B1304)-ROW(B1285)+1)) / (20*21/2)</f>
        <v>14.113195714285716</v>
      </c>
      <c r="J1301" s="2">
        <f t="shared" ref="J1301:J1364" si="162">$J$4*B1301+J1300*(1-$J$4)</f>
        <v>14.411945212862291</v>
      </c>
      <c r="K1301" s="2">
        <f t="shared" si="156"/>
        <v>14.702956623320379</v>
      </c>
    </row>
    <row r="1302" spans="1:11" ht="13.5" x14ac:dyDescent="0.25">
      <c r="A1302" s="3">
        <f>TITRES_STAT!B1305</f>
        <v>43903</v>
      </c>
      <c r="B1302" s="6">
        <f>TITRES_STAT!D1305</f>
        <v>13.7698</v>
      </c>
      <c r="C1302" s="2">
        <f t="shared" si="157"/>
        <v>0</v>
      </c>
      <c r="D1302" s="2">
        <f t="shared" si="158"/>
        <v>13.8523</v>
      </c>
      <c r="E1302" s="2">
        <f t="shared" si="160"/>
        <v>14.18389</v>
      </c>
      <c r="F1302" s="2">
        <f t="shared" si="161"/>
        <v>14.397139999999998</v>
      </c>
      <c r="G1302" s="2">
        <f t="shared" si="155"/>
        <v>14.933027999999997</v>
      </c>
      <c r="H1302" s="2">
        <f t="shared" si="159"/>
        <v>14.50126699999999</v>
      </c>
      <c r="I1302" s="2">
        <f t="array" ref="I1302">SUMPRODUCT(B1286:B1305, (ROW(B1286:B1305)-ROW(B1286)+1)) / (20*21/2)</f>
        <v>14.026607142857143</v>
      </c>
      <c r="J1302" s="2">
        <f t="shared" si="162"/>
        <v>14.350788525923024</v>
      </c>
      <c r="K1302" s="2">
        <f t="shared" si="156"/>
        <v>14.666362245935266</v>
      </c>
    </row>
    <row r="1303" spans="1:11" ht="13.5" x14ac:dyDescent="0.25">
      <c r="A1303" s="3">
        <f>TITRES_STAT!B1306</f>
        <v>43906</v>
      </c>
      <c r="B1303" s="6">
        <f>TITRES_STAT!D1306</f>
        <v>13.7698</v>
      </c>
      <c r="C1303" s="2">
        <f t="shared" si="157"/>
        <v>0</v>
      </c>
      <c r="D1303" s="2">
        <f t="shared" si="158"/>
        <v>13.821360000000002</v>
      </c>
      <c r="E1303" s="2">
        <f t="shared" si="160"/>
        <v>14.07559</v>
      </c>
      <c r="F1303" s="2">
        <f t="shared" si="161"/>
        <v>14.372644999999997</v>
      </c>
      <c r="G1303" s="2">
        <f t="shared" si="155"/>
        <v>14.904147999999999</v>
      </c>
      <c r="H1303" s="2">
        <f t="shared" si="159"/>
        <v>14.507455999999989</v>
      </c>
      <c r="I1303" s="2">
        <f t="array" ref="I1303">SUMPRODUCT(B1287:B1306, (ROW(B1287:B1306)-ROW(B1287)+1)) / (20*21/2)</f>
        <v>13.944929999999998</v>
      </c>
      <c r="J1303" s="2">
        <f t="shared" si="162"/>
        <v>14.295456285358926</v>
      </c>
      <c r="K1303" s="2">
        <f t="shared" si="156"/>
        <v>14.631202942173099</v>
      </c>
    </row>
    <row r="1304" spans="1:11" ht="13.5" x14ac:dyDescent="0.25">
      <c r="A1304" s="3">
        <f>TITRES_STAT!B1307</f>
        <v>43907</v>
      </c>
      <c r="B1304" s="6">
        <f>TITRES_STAT!D1307</f>
        <v>13.3469</v>
      </c>
      <c r="C1304" s="2">
        <f t="shared" si="157"/>
        <v>-0.42290000000000028</v>
      </c>
      <c r="D1304" s="2">
        <f t="shared" si="158"/>
        <v>13.716160000000002</v>
      </c>
      <c r="E1304" s="2">
        <f t="shared" si="160"/>
        <v>13.92088</v>
      </c>
      <c r="F1304" s="2">
        <f t="shared" si="161"/>
        <v>14.317979999999997</v>
      </c>
      <c r="G1304" s="2">
        <f t="shared" si="155"/>
        <v>14.866914</v>
      </c>
      <c r="H1304" s="2">
        <f t="shared" si="159"/>
        <v>14.509673999999992</v>
      </c>
      <c r="I1304" s="2">
        <f t="array" ref="I1304">SUMPRODUCT(B1288:B1307, (ROW(B1288:B1307)-ROW(B1288)+1)) / (20*21/2)</f>
        <v>13.906444285714288</v>
      </c>
      <c r="J1304" s="2">
        <f t="shared" si="162"/>
        <v>14.205117591515219</v>
      </c>
      <c r="K1304" s="2">
        <f t="shared" si="156"/>
        <v>14.580838120911409</v>
      </c>
    </row>
    <row r="1305" spans="1:11" ht="13.5" x14ac:dyDescent="0.25">
      <c r="A1305" s="3">
        <f>TITRES_STAT!B1308</f>
        <v>43908</v>
      </c>
      <c r="B1305" s="6">
        <f>TITRES_STAT!D1308</f>
        <v>13.408799999999999</v>
      </c>
      <c r="C1305" s="2">
        <f t="shared" si="157"/>
        <v>6.1899999999999622E-2</v>
      </c>
      <c r="D1305" s="2">
        <f t="shared" si="158"/>
        <v>13.613020000000001</v>
      </c>
      <c r="E1305" s="2">
        <f t="shared" si="160"/>
        <v>13.81671</v>
      </c>
      <c r="F1305" s="2">
        <f t="shared" si="161"/>
        <v>14.266409999999999</v>
      </c>
      <c r="G1305" s="2">
        <f t="shared" si="155"/>
        <v>14.830813999999998</v>
      </c>
      <c r="H1305" s="2">
        <f t="shared" si="159"/>
        <v>14.510267499999992</v>
      </c>
      <c r="I1305" s="2">
        <f t="array" ref="I1305">SUMPRODUCT(B1289:B1308, (ROW(B1289:B1308)-ROW(B1289)+1)) / (20*21/2)</f>
        <v>13.870905714285717</v>
      </c>
      <c r="J1305" s="2">
        <f t="shared" si="162"/>
        <v>14.129277820894721</v>
      </c>
      <c r="K1305" s="2">
        <f t="shared" si="156"/>
        <v>14.53487584165998</v>
      </c>
    </row>
    <row r="1306" spans="1:11" ht="13.5" x14ac:dyDescent="0.25">
      <c r="A1306" s="3">
        <f>TITRES_STAT!B1309</f>
        <v>43909</v>
      </c>
      <c r="B1306" s="6">
        <f>TITRES_STAT!D1309</f>
        <v>13.408799999999999</v>
      </c>
      <c r="C1306" s="2">
        <f t="shared" si="157"/>
        <v>0</v>
      </c>
      <c r="D1306" s="2">
        <f t="shared" si="158"/>
        <v>13.54082</v>
      </c>
      <c r="E1306" s="2">
        <f t="shared" si="160"/>
        <v>13.717180000000003</v>
      </c>
      <c r="F1306" s="2">
        <f t="shared" si="161"/>
        <v>14.215099999999998</v>
      </c>
      <c r="G1306" s="2">
        <f t="shared" si="155"/>
        <v>14.78966</v>
      </c>
      <c r="H1306" s="2">
        <f t="shared" si="159"/>
        <v>14.509493999999993</v>
      </c>
      <c r="I1306" s="2">
        <f t="array" ref="I1306">SUMPRODUCT(B1290:B1309, (ROW(B1290:B1309)-ROW(B1290)+1)) / (20*21/2)</f>
        <v>13.801531904761905</v>
      </c>
      <c r="J1306" s="2">
        <f t="shared" si="162"/>
        <v>14.060660885571414</v>
      </c>
      <c r="K1306" s="2">
        <f t="shared" si="156"/>
        <v>14.490716004732137</v>
      </c>
    </row>
    <row r="1307" spans="1:11" ht="13.5" x14ac:dyDescent="0.25">
      <c r="A1307" s="3">
        <f>TITRES_STAT!B1310</f>
        <v>43913</v>
      </c>
      <c r="B1307" s="6">
        <f>TITRES_STAT!D1310</f>
        <v>13.811</v>
      </c>
      <c r="C1307" s="2">
        <f t="shared" si="157"/>
        <v>0.40220000000000056</v>
      </c>
      <c r="D1307" s="2">
        <f t="shared" si="158"/>
        <v>13.549060000000001</v>
      </c>
      <c r="E1307" s="2">
        <f t="shared" si="160"/>
        <v>13.70068</v>
      </c>
      <c r="F1307" s="2">
        <f t="shared" si="161"/>
        <v>14.184154999999999</v>
      </c>
      <c r="G1307" s="2">
        <f t="shared" si="155"/>
        <v>14.756654000000001</v>
      </c>
      <c r="H1307" s="2">
        <f t="shared" si="159"/>
        <v>14.509828999999995</v>
      </c>
      <c r="I1307" s="2">
        <f t="array" ref="I1307">SUMPRODUCT(B1291:B1310, (ROW(B1291:B1310)-ROW(B1291)+1)) / (20*21/2)</f>
        <v>13.739034285714286</v>
      </c>
      <c r="J1307" s="2">
        <f t="shared" si="162"/>
        <v>14.036883658374137</v>
      </c>
      <c r="K1307" s="2">
        <f t="shared" si="156"/>
        <v>14.464060475134799</v>
      </c>
    </row>
    <row r="1308" spans="1:11" ht="13.5" x14ac:dyDescent="0.25">
      <c r="A1308" s="3">
        <f>TITRES_STAT!B1311</f>
        <v>43914</v>
      </c>
      <c r="B1308" s="6">
        <f>TITRES_STAT!D1311</f>
        <v>13.811</v>
      </c>
      <c r="C1308" s="2">
        <f t="shared" si="157"/>
        <v>0</v>
      </c>
      <c r="D1308" s="2">
        <f t="shared" si="158"/>
        <v>13.557299999999998</v>
      </c>
      <c r="E1308" s="2">
        <f t="shared" si="160"/>
        <v>13.689330000000002</v>
      </c>
      <c r="F1308" s="2">
        <f t="shared" si="161"/>
        <v>14.137224999999997</v>
      </c>
      <c r="G1308" s="2">
        <f t="shared" si="155"/>
        <v>14.721378000000001</v>
      </c>
      <c r="H1308" s="2">
        <f t="shared" si="159"/>
        <v>14.509519499999994</v>
      </c>
      <c r="I1308" s="2">
        <f t="array" ref="I1308">SUMPRODUCT(B1292:B1311, (ROW(B1292:B1311)-ROW(B1292)+1)) / (20*21/2)</f>
        <v>13.683412857142855</v>
      </c>
      <c r="J1308" s="2">
        <f t="shared" si="162"/>
        <v>14.015370929005172</v>
      </c>
      <c r="K1308" s="2">
        <f t="shared" si="156"/>
        <v>14.438450260423631</v>
      </c>
    </row>
    <row r="1309" spans="1:11" ht="13.5" x14ac:dyDescent="0.25">
      <c r="A1309" s="3">
        <f>TITRES_STAT!B1312</f>
        <v>43915</v>
      </c>
      <c r="B1309" s="6">
        <f>TITRES_STAT!D1312</f>
        <v>13.408799999999999</v>
      </c>
      <c r="C1309" s="2">
        <f t="shared" si="157"/>
        <v>-0.40220000000000056</v>
      </c>
      <c r="D1309" s="2">
        <f t="shared" si="158"/>
        <v>13.56968</v>
      </c>
      <c r="E1309" s="2">
        <f t="shared" si="160"/>
        <v>13.642920000000004</v>
      </c>
      <c r="F1309" s="2">
        <f t="shared" si="161"/>
        <v>14.065025</v>
      </c>
      <c r="G1309" s="2">
        <f t="shared" si="155"/>
        <v>14.678058000000004</v>
      </c>
      <c r="H1309" s="2">
        <f t="shared" si="159"/>
        <v>14.505135999999998</v>
      </c>
      <c r="I1309" s="2">
        <f t="array" ref="I1309">SUMPRODUCT(B1293:B1312, (ROW(B1293:B1312)-ROW(B1293)+1)) / (20*21/2)</f>
        <v>13.633926666666667</v>
      </c>
      <c r="J1309" s="2">
        <f t="shared" si="162"/>
        <v>13.957602269099919</v>
      </c>
      <c r="K1309" s="2">
        <f t="shared" si="156"/>
        <v>14.398071818838391</v>
      </c>
    </row>
    <row r="1310" spans="1:11" ht="13.5" x14ac:dyDescent="0.25">
      <c r="A1310" s="3">
        <f>TITRES_STAT!B1313</f>
        <v>43916</v>
      </c>
      <c r="B1310" s="6">
        <f>TITRES_STAT!D1313</f>
        <v>13.408799999999999</v>
      </c>
      <c r="C1310" s="2">
        <f t="shared" si="157"/>
        <v>0</v>
      </c>
      <c r="D1310" s="2">
        <f t="shared" si="158"/>
        <v>13.56968</v>
      </c>
      <c r="E1310" s="2">
        <f t="shared" si="160"/>
        <v>13.59135</v>
      </c>
      <c r="F1310" s="2">
        <f t="shared" si="161"/>
        <v>13.992825</v>
      </c>
      <c r="G1310" s="2">
        <f t="shared" si="155"/>
        <v>14.636802000000005</v>
      </c>
      <c r="H1310" s="2">
        <f t="shared" si="159"/>
        <v>14.502041999999999</v>
      </c>
      <c r="I1310" s="2">
        <f t="array" ref="I1310">SUMPRODUCT(B1294:B1313, (ROW(B1294:B1313)-ROW(B1294)+1)) / (20*21/2)</f>
        <v>13.590797142857143</v>
      </c>
      <c r="J1310" s="2">
        <f t="shared" si="162"/>
        <v>13.905335386328499</v>
      </c>
      <c r="K1310" s="2">
        <f t="shared" si="156"/>
        <v>14.35927684555061</v>
      </c>
    </row>
    <row r="1311" spans="1:11" ht="13.5" x14ac:dyDescent="0.25">
      <c r="A1311" s="3">
        <f>TITRES_STAT!B1314</f>
        <v>43917</v>
      </c>
      <c r="B1311" s="6">
        <f>TITRES_STAT!D1314</f>
        <v>13.408799999999999</v>
      </c>
      <c r="C1311" s="2">
        <f t="shared" si="157"/>
        <v>0</v>
      </c>
      <c r="D1311" s="2">
        <f t="shared" si="158"/>
        <v>13.56968</v>
      </c>
      <c r="E1311" s="2">
        <f t="shared" si="160"/>
        <v>13.555250000000001</v>
      </c>
      <c r="F1311" s="2">
        <f t="shared" si="161"/>
        <v>13.923204999999999</v>
      </c>
      <c r="G1311" s="2">
        <f t="shared" si="155"/>
        <v>14.592966000000004</v>
      </c>
      <c r="H1311" s="2">
        <f t="shared" si="159"/>
        <v>14.498819000000001</v>
      </c>
      <c r="I1311" s="2">
        <f t="array" ref="I1311">SUMPRODUCT(B1295:B1314, (ROW(B1295:B1314)-ROW(B1295)+1)) / (20*21/2)</f>
        <v>13.555088571428572</v>
      </c>
      <c r="J1311" s="2">
        <f t="shared" si="162"/>
        <v>13.858046301916261</v>
      </c>
      <c r="K1311" s="2">
        <f t="shared" si="156"/>
        <v>14.322003243764312</v>
      </c>
    </row>
    <row r="1312" spans="1:11" ht="13.5" x14ac:dyDescent="0.25">
      <c r="A1312" s="3">
        <f>TITRES_STAT!B1315</f>
        <v>43920</v>
      </c>
      <c r="B1312" s="6">
        <f>TITRES_STAT!D1315</f>
        <v>13.403600000000001</v>
      </c>
      <c r="C1312" s="2">
        <f t="shared" si="157"/>
        <v>-5.1999999999985391E-3</v>
      </c>
      <c r="D1312" s="2">
        <f t="shared" si="158"/>
        <v>13.488200000000001</v>
      </c>
      <c r="E1312" s="2">
        <f t="shared" si="160"/>
        <v>13.518629999999998</v>
      </c>
      <c r="F1312" s="2">
        <f t="shared" si="161"/>
        <v>13.851259999999996</v>
      </c>
      <c r="G1312" s="2">
        <f t="shared" si="155"/>
        <v>14.551606000000003</v>
      </c>
      <c r="H1312" s="2">
        <f t="shared" si="159"/>
        <v>14.495724500000001</v>
      </c>
      <c r="I1312" s="2">
        <f t="array" ref="I1312">SUMPRODUCT(B1296:B1315, (ROW(B1296:B1315)-ROW(B1296)+1)) / (20*21/2)</f>
        <v>13.488658095238097</v>
      </c>
      <c r="J1312" s="2">
        <f t="shared" si="162"/>
        <v>13.81476570173376</v>
      </c>
      <c r="K1312" s="2">
        <f t="shared" si="156"/>
        <v>14.28598743028336</v>
      </c>
    </row>
    <row r="1313" spans="1:11" ht="13.5" x14ac:dyDescent="0.25">
      <c r="A1313" s="3">
        <f>TITRES_STAT!B1316</f>
        <v>43921</v>
      </c>
      <c r="B1313" s="6">
        <f>TITRES_STAT!D1316</f>
        <v>13.398400000000001</v>
      </c>
      <c r="C1313" s="2">
        <f t="shared" si="157"/>
        <v>-5.2000000000003155E-3</v>
      </c>
      <c r="D1313" s="2">
        <f t="shared" si="158"/>
        <v>13.405679999999998</v>
      </c>
      <c r="E1313" s="2">
        <f t="shared" si="160"/>
        <v>13.481489999999999</v>
      </c>
      <c r="F1313" s="2">
        <f t="shared" si="161"/>
        <v>13.778539999999996</v>
      </c>
      <c r="G1313" s="2">
        <f t="shared" si="155"/>
        <v>14.510142000000005</v>
      </c>
      <c r="H1313" s="2">
        <f t="shared" si="159"/>
        <v>14.492707500000002</v>
      </c>
      <c r="I1313" s="2">
        <f t="array" ref="I1313">SUMPRODUCT(B1297:B1316, (ROW(B1297:B1316)-ROW(B1297)+1)) / (20*21/2)</f>
        <v>13.418294285714287</v>
      </c>
      <c r="J1313" s="2">
        <f t="shared" si="162"/>
        <v>13.775111825378163</v>
      </c>
      <c r="K1313" s="2">
        <f t="shared" si="156"/>
        <v>14.251180080076169</v>
      </c>
    </row>
    <row r="1314" spans="1:11" ht="13.5" x14ac:dyDescent="0.25">
      <c r="A1314" s="3">
        <f>TITRES_STAT!B1317</f>
        <v>43922</v>
      </c>
      <c r="B1314" s="6">
        <f>TITRES_STAT!D1317</f>
        <v>13.403600000000001</v>
      </c>
      <c r="C1314" s="2">
        <f t="shared" si="157"/>
        <v>5.2000000000003155E-3</v>
      </c>
      <c r="D1314" s="2">
        <f t="shared" si="158"/>
        <v>13.404640000000001</v>
      </c>
      <c r="E1314" s="2">
        <f t="shared" si="160"/>
        <v>13.487159999999999</v>
      </c>
      <c r="F1314" s="2">
        <f t="shared" si="161"/>
        <v>13.704019999999996</v>
      </c>
      <c r="G1314" s="2">
        <f t="shared" si="155"/>
        <v>14.468782000000006</v>
      </c>
      <c r="H1314" s="2">
        <f t="shared" si="159"/>
        <v>14.490103000000001</v>
      </c>
      <c r="I1314" s="2">
        <f t="array" ref="I1314">SUMPRODUCT(B1298:B1317, (ROW(B1298:B1317)-ROW(B1298)+1)) / (20*21/2)</f>
        <v>13.355126190476192</v>
      </c>
      <c r="J1314" s="2">
        <f t="shared" si="162"/>
        <v>13.739729746770719</v>
      </c>
      <c r="K1314" s="2">
        <f t="shared" si="156"/>
        <v>14.217941645563378</v>
      </c>
    </row>
    <row r="1315" spans="1:11" ht="13.5" x14ac:dyDescent="0.25">
      <c r="A1315" s="3">
        <f>TITRES_STAT!B1318</f>
        <v>43923</v>
      </c>
      <c r="B1315" s="6">
        <f>TITRES_STAT!D1318</f>
        <v>13.006500000000001</v>
      </c>
      <c r="C1315" s="2">
        <f t="shared" si="157"/>
        <v>-0.39710000000000001</v>
      </c>
      <c r="D1315" s="2">
        <f t="shared" si="158"/>
        <v>13.324180000000002</v>
      </c>
      <c r="E1315" s="2">
        <f t="shared" si="160"/>
        <v>13.446929999999998</v>
      </c>
      <c r="F1315" s="2">
        <f t="shared" si="161"/>
        <v>13.631819999999999</v>
      </c>
      <c r="G1315" s="2">
        <f t="shared" si="155"/>
        <v>14.419686000000006</v>
      </c>
      <c r="H1315" s="2">
        <f t="shared" si="159"/>
        <v>14.485513000000003</v>
      </c>
      <c r="I1315" s="2">
        <f t="array" ref="I1315">SUMPRODUCT(B1299:B1318, (ROW(B1299:B1318)-ROW(B1299)+1)) / (20*21/2)</f>
        <v>13.297115238095239</v>
      </c>
      <c r="J1315" s="2">
        <f t="shared" si="162"/>
        <v>13.669898342316365</v>
      </c>
      <c r="K1315" s="2">
        <f t="shared" si="156"/>
        <v>14.17043413005109</v>
      </c>
    </row>
    <row r="1316" spans="1:11" ht="13.5" x14ac:dyDescent="0.25">
      <c r="A1316" s="3">
        <f>TITRES_STAT!B1319</f>
        <v>43924</v>
      </c>
      <c r="B1316" s="6">
        <f>TITRES_STAT!D1319</f>
        <v>12.893000000000001</v>
      </c>
      <c r="C1316" s="2">
        <f t="shared" si="157"/>
        <v>-0.11350000000000016</v>
      </c>
      <c r="D1316" s="2">
        <f t="shared" si="158"/>
        <v>13.221020000000001</v>
      </c>
      <c r="E1316" s="2">
        <f t="shared" si="160"/>
        <v>13.395349999999999</v>
      </c>
      <c r="F1316" s="2">
        <f t="shared" si="161"/>
        <v>13.556265000000002</v>
      </c>
      <c r="G1316" s="2">
        <f t="shared" si="155"/>
        <v>14.368216000000007</v>
      </c>
      <c r="H1316" s="2">
        <f t="shared" si="159"/>
        <v>14.480355500000003</v>
      </c>
      <c r="I1316" s="2">
        <f t="array" ref="I1316">SUMPRODUCT(B1300:B1319, (ROW(B1300:B1319)-ROW(B1300)+1)) / (20*21/2)</f>
        <v>13.244016190476191</v>
      </c>
      <c r="J1316" s="2">
        <f t="shared" si="162"/>
        <v>13.595908024000522</v>
      </c>
      <c r="K1316" s="2">
        <f t="shared" si="156"/>
        <v>14.120338673970656</v>
      </c>
    </row>
    <row r="1317" spans="1:11" ht="13.5" x14ac:dyDescent="0.25">
      <c r="A1317" s="3">
        <f>TITRES_STAT!B1320</f>
        <v>43927</v>
      </c>
      <c r="B1317" s="6">
        <f>TITRES_STAT!D1320</f>
        <v>12.893000000000001</v>
      </c>
      <c r="C1317" s="2">
        <f t="shared" si="157"/>
        <v>0</v>
      </c>
      <c r="D1317" s="2">
        <f t="shared" si="158"/>
        <v>13.118900000000002</v>
      </c>
      <c r="E1317" s="2">
        <f t="shared" si="160"/>
        <v>13.303550000000001</v>
      </c>
      <c r="F1317" s="2">
        <f t="shared" si="161"/>
        <v>13.502115000000003</v>
      </c>
      <c r="G1317" s="2">
        <f t="shared" si="155"/>
        <v>14.316850000000009</v>
      </c>
      <c r="H1317" s="2">
        <f t="shared" si="159"/>
        <v>14.475198000000002</v>
      </c>
      <c r="I1317" s="2">
        <f t="array" ref="I1317">SUMPRODUCT(B1301:B1320, (ROW(B1301:B1320)-ROW(B1301)+1)) / (20*21/2)</f>
        <v>13.205411904761904</v>
      </c>
      <c r="J1317" s="2">
        <f t="shared" si="162"/>
        <v>13.528964402667139</v>
      </c>
      <c r="K1317" s="2">
        <f t="shared" si="156"/>
        <v>14.07220774557965</v>
      </c>
    </row>
    <row r="1318" spans="1:11" ht="13.5" x14ac:dyDescent="0.25">
      <c r="A1318" s="3">
        <f>TITRES_STAT!B1321</f>
        <v>43928</v>
      </c>
      <c r="B1318" s="6">
        <f>TITRES_STAT!D1321</f>
        <v>12.893000000000001</v>
      </c>
      <c r="C1318" s="2">
        <f t="shared" si="157"/>
        <v>0</v>
      </c>
      <c r="D1318" s="2">
        <f t="shared" si="158"/>
        <v>13.01782</v>
      </c>
      <c r="E1318" s="2">
        <f t="shared" si="160"/>
        <v>13.21175</v>
      </c>
      <c r="F1318" s="2">
        <f t="shared" si="161"/>
        <v>13.45054</v>
      </c>
      <c r="G1318" s="2">
        <f t="shared" si="155"/>
        <v>14.265484000000006</v>
      </c>
      <c r="H1318" s="2">
        <f t="shared" si="159"/>
        <v>14.470040500000007</v>
      </c>
      <c r="I1318" s="2">
        <f t="array" ref="I1318">SUMPRODUCT(B1302:B1321, (ROW(B1302:B1321)-ROW(B1302)+1)) / (20*21/2)</f>
        <v>13.190875714285715</v>
      </c>
      <c r="J1318" s="2">
        <f t="shared" si="162"/>
        <v>13.468396364317888</v>
      </c>
      <c r="K1318" s="2">
        <f t="shared" si="156"/>
        <v>14.025964304576528</v>
      </c>
    </row>
    <row r="1319" spans="1:11" ht="13.5" x14ac:dyDescent="0.25">
      <c r="A1319" s="3">
        <f>TITRES_STAT!B1322</f>
        <v>43929</v>
      </c>
      <c r="B1319" s="6">
        <f>TITRES_STAT!D1322</f>
        <v>12.893000000000001</v>
      </c>
      <c r="C1319" s="2">
        <f t="shared" si="157"/>
        <v>0</v>
      </c>
      <c r="D1319" s="2">
        <f t="shared" si="158"/>
        <v>12.915700000000001</v>
      </c>
      <c r="E1319" s="2">
        <f t="shared" si="160"/>
        <v>13.160169999999999</v>
      </c>
      <c r="F1319" s="2">
        <f t="shared" si="161"/>
        <v>13.401545000000002</v>
      </c>
      <c r="G1319" s="2">
        <f t="shared" si="155"/>
        <v>14.214220000000006</v>
      </c>
      <c r="H1319" s="2">
        <f t="shared" si="159"/>
        <v>14.464883000000007</v>
      </c>
      <c r="I1319" s="2">
        <f t="array" ref="I1319">SUMPRODUCT(B1303:B1322, (ROW(B1303:B1322)-ROW(B1303)+1)) / (20*21/2)</f>
        <v>13.178545714285711</v>
      </c>
      <c r="J1319" s="2">
        <f t="shared" si="162"/>
        <v>13.413596710573328</v>
      </c>
      <c r="K1319" s="2">
        <f t="shared" si="156"/>
        <v>13.981534331848037</v>
      </c>
    </row>
    <row r="1320" spans="1:11" ht="13.5" x14ac:dyDescent="0.25">
      <c r="A1320" s="3">
        <f>TITRES_STAT!B1323</f>
        <v>43934</v>
      </c>
      <c r="B1320" s="6">
        <f>TITRES_STAT!D1323</f>
        <v>12.9962</v>
      </c>
      <c r="C1320" s="2">
        <f t="shared" si="157"/>
        <v>0.10319999999999929</v>
      </c>
      <c r="D1320" s="2">
        <f t="shared" si="158"/>
        <v>12.913640000000001</v>
      </c>
      <c r="E1320" s="2">
        <f t="shared" si="160"/>
        <v>13.11891</v>
      </c>
      <c r="F1320" s="2">
        <f t="shared" si="161"/>
        <v>13.355129999999999</v>
      </c>
      <c r="G1320" s="2">
        <f t="shared" si="155"/>
        <v>14.166774000000006</v>
      </c>
      <c r="H1320" s="2">
        <f t="shared" si="159"/>
        <v>14.460241500000006</v>
      </c>
      <c r="I1320" s="2">
        <f t="array" ref="I1320">SUMPRODUCT(B1304:B1323, (ROW(B1304:B1323)-ROW(B1304)+1)) / (20*21/2)</f>
        <v>13.164522857142858</v>
      </c>
      <c r="J1320" s="2">
        <f t="shared" si="162"/>
        <v>13.373844642899678</v>
      </c>
      <c r="K1320" s="2">
        <f t="shared" si="156"/>
        <v>13.942893769814781</v>
      </c>
    </row>
    <row r="1321" spans="1:11" ht="13.5" x14ac:dyDescent="0.25">
      <c r="A1321" s="3">
        <f>TITRES_STAT!B1324</f>
        <v>43935</v>
      </c>
      <c r="B1321" s="6">
        <f>TITRES_STAT!D1324</f>
        <v>13.202500000000001</v>
      </c>
      <c r="C1321" s="2">
        <f t="shared" si="157"/>
        <v>0.20630000000000059</v>
      </c>
      <c r="D1321" s="2">
        <f t="shared" si="158"/>
        <v>12.975540000000001</v>
      </c>
      <c r="E1321" s="2">
        <f t="shared" si="160"/>
        <v>13.098279999999999</v>
      </c>
      <c r="F1321" s="2">
        <f t="shared" si="161"/>
        <v>13.326765</v>
      </c>
      <c r="G1321" s="2">
        <f t="shared" si="155"/>
        <v>14.121700000000006</v>
      </c>
      <c r="H1321" s="2">
        <f t="shared" si="159"/>
        <v>14.456657500000006</v>
      </c>
      <c r="I1321" s="2">
        <f t="array" ref="I1321">SUMPRODUCT(B1305:B1324, (ROW(B1305:B1324)-ROW(B1305)+1)) / (20*21/2)</f>
        <v>13.178009047619044</v>
      </c>
      <c r="J1321" s="2">
        <f t="shared" si="162"/>
        <v>13.357526105480661</v>
      </c>
      <c r="K1321" s="2">
        <f t="shared" si="156"/>
        <v>13.913858720018123</v>
      </c>
    </row>
    <row r="1322" spans="1:11" ht="13.5" x14ac:dyDescent="0.25">
      <c r="A1322" s="3">
        <f>TITRES_STAT!B1325</f>
        <v>43936</v>
      </c>
      <c r="B1322" s="6">
        <f>TITRES_STAT!D1325</f>
        <v>13.1973</v>
      </c>
      <c r="C1322" s="2">
        <f t="shared" si="157"/>
        <v>-5.2000000000003155E-3</v>
      </c>
      <c r="D1322" s="2">
        <f t="shared" si="158"/>
        <v>13.0364</v>
      </c>
      <c r="E1322" s="2">
        <f t="shared" si="160"/>
        <v>13.077650000000002</v>
      </c>
      <c r="F1322" s="2">
        <f t="shared" si="161"/>
        <v>13.298139999999998</v>
      </c>
      <c r="G1322" s="2">
        <f t="shared" si="155"/>
        <v>14.076522000000002</v>
      </c>
      <c r="H1322" s="2">
        <f t="shared" si="159"/>
        <v>14.453279500000008</v>
      </c>
      <c r="I1322" s="2">
        <f t="array" ref="I1322">SUMPRODUCT(B1306:B1325, (ROW(B1306:B1325)-ROW(B1306)+1)) / (20*21/2)</f>
        <v>13.228029047619046</v>
      </c>
      <c r="J1322" s="2">
        <f t="shared" si="162"/>
        <v>13.342266476387264</v>
      </c>
      <c r="K1322" s="2">
        <f t="shared" si="156"/>
        <v>13.885758378056629</v>
      </c>
    </row>
    <row r="1323" spans="1:11" ht="13.5" x14ac:dyDescent="0.25">
      <c r="A1323" s="3">
        <f>TITRES_STAT!B1326</f>
        <v>43937</v>
      </c>
      <c r="B1323" s="6">
        <f>TITRES_STAT!D1326</f>
        <v>13.1509</v>
      </c>
      <c r="C1323" s="2">
        <f t="shared" si="157"/>
        <v>-4.6400000000000219E-2</v>
      </c>
      <c r="D1323" s="2">
        <f t="shared" si="158"/>
        <v>13.087979999999998</v>
      </c>
      <c r="E1323" s="2">
        <f t="shared" si="160"/>
        <v>13.052899999999999</v>
      </c>
      <c r="F1323" s="2">
        <f t="shared" si="161"/>
        <v>13.267195000000001</v>
      </c>
      <c r="G1323" s="2">
        <f t="shared" si="155"/>
        <v>14.031138000000004</v>
      </c>
      <c r="H1323" s="2">
        <f t="shared" si="159"/>
        <v>14.449669500000009</v>
      </c>
      <c r="I1323" s="2">
        <f t="array" ref="I1323">SUMPRODUCT(B1307:B1326, (ROW(B1307:B1326)-ROW(B1307)+1)) / (20*21/2)</f>
        <v>13.239379047619048</v>
      </c>
      <c r="J1323" s="2">
        <f t="shared" si="162"/>
        <v>13.324041097683715</v>
      </c>
      <c r="K1323" s="2">
        <f t="shared" si="156"/>
        <v>13.856940402446565</v>
      </c>
    </row>
    <row r="1324" spans="1:11" ht="13.5" x14ac:dyDescent="0.25">
      <c r="A1324" s="3">
        <f>TITRES_STAT!B1327</f>
        <v>43938</v>
      </c>
      <c r="B1324" s="6">
        <f>TITRES_STAT!D1327</f>
        <v>13.408799999999999</v>
      </c>
      <c r="C1324" s="2">
        <f t="shared" si="157"/>
        <v>0.25789999999999935</v>
      </c>
      <c r="D1324" s="2">
        <f t="shared" si="158"/>
        <v>13.191140000000001</v>
      </c>
      <c r="E1324" s="2">
        <f t="shared" si="160"/>
        <v>13.053419999999999</v>
      </c>
      <c r="F1324" s="2">
        <f t="shared" si="161"/>
        <v>13.270289999999999</v>
      </c>
      <c r="G1324" s="2">
        <f t="shared" si="155"/>
        <v>13.990912000000002</v>
      </c>
      <c r="H1324" s="2">
        <f t="shared" si="159"/>
        <v>14.44670450000001</v>
      </c>
      <c r="I1324" s="2">
        <f t="array" ref="I1324">SUMPRODUCT(B1308:B1327, (ROW(B1308:B1327)-ROW(B1308)+1)) / (20*21/2)</f>
        <v>13.250233809523811</v>
      </c>
      <c r="J1324" s="2">
        <f t="shared" si="162"/>
        <v>13.33211337409479</v>
      </c>
      <c r="K1324" s="2">
        <f t="shared" si="156"/>
        <v>13.839366269017287</v>
      </c>
    </row>
    <row r="1325" spans="1:11" ht="13.5" x14ac:dyDescent="0.25">
      <c r="A1325" s="3">
        <f>TITRES_STAT!B1328</f>
        <v>43941</v>
      </c>
      <c r="B1325" s="6">
        <f>TITRES_STAT!D1328</f>
        <v>13.795500000000001</v>
      </c>
      <c r="C1325" s="2">
        <f t="shared" si="157"/>
        <v>0.38670000000000115</v>
      </c>
      <c r="D1325" s="2">
        <f t="shared" si="158"/>
        <v>13.350999999999999</v>
      </c>
      <c r="E1325" s="2">
        <f t="shared" si="160"/>
        <v>13.132319999999998</v>
      </c>
      <c r="F1325" s="2">
        <f t="shared" si="161"/>
        <v>13.289624999999997</v>
      </c>
      <c r="G1325" s="2">
        <f t="shared" si="155"/>
        <v>13.95842</v>
      </c>
      <c r="H1325" s="2">
        <f t="shared" si="159"/>
        <v>14.44567300000001</v>
      </c>
      <c r="I1325" s="2">
        <f t="array" ref="I1325">SUMPRODUCT(B1309:B1328, (ROW(B1309:B1328)-ROW(B1309)+1)) / (20*21/2)</f>
        <v>13.225209523809525</v>
      </c>
      <c r="J1325" s="2">
        <f t="shared" si="162"/>
        <v>13.376245433704812</v>
      </c>
      <c r="K1325" s="2">
        <f t="shared" si="156"/>
        <v>13.837646023173471</v>
      </c>
    </row>
    <row r="1326" spans="1:11" ht="13.5" x14ac:dyDescent="0.25">
      <c r="A1326" s="3">
        <f>TITRES_STAT!B1329</f>
        <v>43942</v>
      </c>
      <c r="B1326" s="6">
        <f>TITRES_STAT!D1329</f>
        <v>13.408799999999999</v>
      </c>
      <c r="C1326" s="2">
        <f t="shared" si="157"/>
        <v>-0.38670000000000115</v>
      </c>
      <c r="D1326" s="2">
        <f t="shared" si="158"/>
        <v>13.392259999999998</v>
      </c>
      <c r="E1326" s="2">
        <f t="shared" si="160"/>
        <v>13.1839</v>
      </c>
      <c r="F1326" s="2">
        <f t="shared" si="161"/>
        <v>13.289624999999997</v>
      </c>
      <c r="G1326" s="2">
        <f t="shared" si="155"/>
        <v>13.918193999999998</v>
      </c>
      <c r="H1326" s="2">
        <f t="shared" si="159"/>
        <v>14.442708000000012</v>
      </c>
      <c r="I1326" s="2">
        <f t="array" ref="I1326">SUMPRODUCT(B1310:B1329, (ROW(B1310:B1329)-ROW(B1310)+1)) / (20*21/2)</f>
        <v>13.167178095238098</v>
      </c>
      <c r="J1326" s="2">
        <f t="shared" si="162"/>
        <v>13.379345868590068</v>
      </c>
      <c r="K1326" s="2">
        <f t="shared" si="156"/>
        <v>13.82082853206863</v>
      </c>
    </row>
    <row r="1327" spans="1:11" ht="13.5" x14ac:dyDescent="0.25">
      <c r="A1327" s="3">
        <f>TITRES_STAT!B1330</f>
        <v>43943</v>
      </c>
      <c r="B1327" s="6">
        <f>TITRES_STAT!D1330</f>
        <v>13.403600000000001</v>
      </c>
      <c r="C1327" s="2">
        <f t="shared" si="157"/>
        <v>-5.1999999999985391E-3</v>
      </c>
      <c r="D1327" s="2">
        <f t="shared" si="158"/>
        <v>13.433519999999998</v>
      </c>
      <c r="E1327" s="2">
        <f t="shared" si="160"/>
        <v>13.234960000000001</v>
      </c>
      <c r="F1327" s="2">
        <f t="shared" si="161"/>
        <v>13.269254999999998</v>
      </c>
      <c r="G1327" s="2">
        <f t="shared" si="155"/>
        <v>13.886115999999999</v>
      </c>
      <c r="H1327" s="2">
        <f t="shared" si="159"/>
        <v>14.440103500000012</v>
      </c>
      <c r="I1327" s="2">
        <f t="array" ref="I1327">SUMPRODUCT(B1311:B1330, (ROW(B1311:B1330)-ROW(B1311)+1)) / (20*21/2)</f>
        <v>13.148761428571431</v>
      </c>
      <c r="J1327" s="2">
        <f t="shared" si="162"/>
        <v>13.381655785867205</v>
      </c>
      <c r="K1327" s="2">
        <f t="shared" si="156"/>
        <v>13.804466628850253</v>
      </c>
    </row>
    <row r="1328" spans="1:11" ht="13.5" x14ac:dyDescent="0.25">
      <c r="A1328" s="3">
        <f>TITRES_STAT!B1331</f>
        <v>43944</v>
      </c>
      <c r="B1328" s="6">
        <f>TITRES_STAT!D1331</f>
        <v>13.006500000000001</v>
      </c>
      <c r="C1328" s="2">
        <f t="shared" si="157"/>
        <v>-0.39710000000000001</v>
      </c>
      <c r="D1328" s="2">
        <f t="shared" si="158"/>
        <v>13.404640000000001</v>
      </c>
      <c r="E1328" s="2">
        <f t="shared" si="160"/>
        <v>13.246309999999999</v>
      </c>
      <c r="F1328" s="2">
        <f t="shared" si="161"/>
        <v>13.22903</v>
      </c>
      <c r="G1328" s="2">
        <f t="shared" si="155"/>
        <v>13.852283999999999</v>
      </c>
      <c r="H1328" s="2">
        <f t="shared" si="159"/>
        <v>14.435513500000011</v>
      </c>
      <c r="I1328" s="2">
        <f t="array" ref="I1328">SUMPRODUCT(B1312:B1331, (ROW(B1312:B1331)-ROW(B1312)+1)) / (20*21/2)</f>
        <v>13.166690476190476</v>
      </c>
      <c r="J1328" s="2">
        <f t="shared" si="162"/>
        <v>13.345926663403661</v>
      </c>
      <c r="K1328" s="2">
        <f t="shared" si="156"/>
        <v>13.773173819875735</v>
      </c>
    </row>
    <row r="1329" spans="1:11" ht="13.5" x14ac:dyDescent="0.25">
      <c r="A1329" s="3">
        <f>TITRES_STAT!B1332</f>
        <v>43945</v>
      </c>
      <c r="B1329" s="6">
        <f>TITRES_STAT!D1332</f>
        <v>12.6197</v>
      </c>
      <c r="C1329" s="2">
        <f t="shared" si="157"/>
        <v>-0.38680000000000092</v>
      </c>
      <c r="D1329" s="2">
        <f t="shared" si="158"/>
        <v>13.24682</v>
      </c>
      <c r="E1329" s="2">
        <f t="shared" si="160"/>
        <v>13.218980000000002</v>
      </c>
      <c r="F1329" s="2">
        <f t="shared" si="161"/>
        <v>13.189575</v>
      </c>
      <c r="G1329" s="2">
        <f t="shared" si="155"/>
        <v>13.810715999999999</v>
      </c>
      <c r="H1329" s="2">
        <f t="shared" si="159"/>
        <v>14.428603000000011</v>
      </c>
      <c r="I1329" s="2">
        <f t="array" ref="I1329">SUMPRODUCT(B1313:B1332, (ROW(B1313:B1332)-ROW(B1313)+1)) / (20*21/2)</f>
        <v>13.21384619047619</v>
      </c>
      <c r="J1329" s="2">
        <f t="shared" si="162"/>
        <v>13.276762219269978</v>
      </c>
      <c r="K1329" s="2">
        <f t="shared" si="156"/>
        <v>13.727939552429628</v>
      </c>
    </row>
    <row r="1330" spans="1:11" ht="13.5" x14ac:dyDescent="0.25">
      <c r="A1330" s="3">
        <f>TITRES_STAT!B1333</f>
        <v>43948</v>
      </c>
      <c r="B1330" s="6">
        <f>TITRES_STAT!D1333</f>
        <v>12.9962</v>
      </c>
      <c r="C1330" s="2">
        <f t="shared" si="157"/>
        <v>0.37650000000000006</v>
      </c>
      <c r="D1330" s="2">
        <f t="shared" si="158"/>
        <v>13.086959999999999</v>
      </c>
      <c r="E1330" s="2">
        <f t="shared" si="160"/>
        <v>13.218979999999998</v>
      </c>
      <c r="F1330" s="2">
        <f t="shared" si="161"/>
        <v>13.168944999999999</v>
      </c>
      <c r="G1330" s="2">
        <f t="shared" ref="G1330:G1393" si="163">AVERAGE(B1281:B1330)</f>
        <v>13.776677999999999</v>
      </c>
      <c r="H1330" s="2">
        <f t="shared" si="159"/>
        <v>14.423575000000012</v>
      </c>
      <c r="I1330" s="2">
        <f t="array" ref="I1330">SUMPRODUCT(B1314:B1333, (ROW(B1314:B1333)-ROW(B1314)+1)) / (20*21/2)</f>
        <v>13.235707142857141</v>
      </c>
      <c r="J1330" s="2">
        <f t="shared" si="162"/>
        <v>13.250042007910933</v>
      </c>
      <c r="K1330" s="2">
        <f t="shared" si="156"/>
        <v>13.699243883706899</v>
      </c>
    </row>
    <row r="1331" spans="1:11" ht="13.5" x14ac:dyDescent="0.25">
      <c r="A1331" s="3">
        <f>TITRES_STAT!B1334</f>
        <v>43949</v>
      </c>
      <c r="B1331" s="6">
        <f>TITRES_STAT!D1334</f>
        <v>13.357200000000001</v>
      </c>
      <c r="C1331" s="2">
        <f t="shared" si="157"/>
        <v>0.36100000000000065</v>
      </c>
      <c r="D1331" s="2">
        <f t="shared" si="158"/>
        <v>13.076640000000001</v>
      </c>
      <c r="E1331" s="2">
        <f t="shared" si="160"/>
        <v>13.234449999999999</v>
      </c>
      <c r="F1331" s="2">
        <f t="shared" si="161"/>
        <v>13.166364999999999</v>
      </c>
      <c r="G1331" s="2">
        <f t="shared" si="163"/>
        <v>13.749859999999998</v>
      </c>
      <c r="H1331" s="2">
        <f t="shared" si="159"/>
        <v>14.420377500000013</v>
      </c>
      <c r="I1331" s="2">
        <f t="array" ref="I1331">SUMPRODUCT(B1315:B1334, (ROW(B1315:B1334)-ROW(B1315)+1)) / (20*21/2)</f>
        <v>13.257518571428571</v>
      </c>
      <c r="J1331" s="2">
        <f t="shared" si="162"/>
        <v>13.260247530967035</v>
      </c>
      <c r="K1331" s="2">
        <f t="shared" ref="K1331:K1394" si="164">$K$4*B1331+(1-$K$4)*K1330</f>
        <v>13.685830398071335</v>
      </c>
    </row>
    <row r="1332" spans="1:11" ht="13.5" x14ac:dyDescent="0.25">
      <c r="A1332" s="3">
        <f>TITRES_STAT!B1335</f>
        <v>43950</v>
      </c>
      <c r="B1332" s="6">
        <f>TITRES_STAT!D1335</f>
        <v>13.6615</v>
      </c>
      <c r="C1332" s="2">
        <f t="shared" si="157"/>
        <v>0.30429999999999957</v>
      </c>
      <c r="D1332" s="2">
        <f t="shared" si="158"/>
        <v>13.128219999999999</v>
      </c>
      <c r="E1332" s="2">
        <f t="shared" si="160"/>
        <v>13.280869999999998</v>
      </c>
      <c r="F1332" s="2">
        <f t="shared" si="161"/>
        <v>13.179259999999999</v>
      </c>
      <c r="G1332" s="2">
        <f t="shared" si="163"/>
        <v>13.734285999999999</v>
      </c>
      <c r="H1332" s="2">
        <f t="shared" si="159"/>
        <v>14.417799000000013</v>
      </c>
      <c r="I1332" s="2">
        <f t="array" ref="I1332">SUMPRODUCT(B1316:B1335, (ROW(B1316:B1335)-ROW(B1316)+1)) / (20*21/2)</f>
        <v>13.279305238095239</v>
      </c>
      <c r="J1332" s="2">
        <f t="shared" si="162"/>
        <v>13.298462051827318</v>
      </c>
      <c r="K1332" s="2">
        <f t="shared" si="164"/>
        <v>13.684876264813637</v>
      </c>
    </row>
    <row r="1333" spans="1:11" ht="13.5" x14ac:dyDescent="0.25">
      <c r="A1333" s="3">
        <f>TITRES_STAT!B1336</f>
        <v>43951</v>
      </c>
      <c r="B1333" s="6">
        <f>TITRES_STAT!D1336</f>
        <v>13.408799999999999</v>
      </c>
      <c r="C1333" s="2">
        <f t="shared" si="157"/>
        <v>-0.25270000000000081</v>
      </c>
      <c r="D1333" s="2">
        <f t="shared" si="158"/>
        <v>13.208680000000001</v>
      </c>
      <c r="E1333" s="2">
        <f t="shared" si="160"/>
        <v>13.306659999999999</v>
      </c>
      <c r="F1333" s="2">
        <f t="shared" si="161"/>
        <v>13.179779999999997</v>
      </c>
      <c r="G1333" s="2">
        <f t="shared" si="163"/>
        <v>13.717268000000001</v>
      </c>
      <c r="H1333" s="2">
        <f t="shared" si="159"/>
        <v>14.413957000000012</v>
      </c>
      <c r="I1333" s="2">
        <f t="array" ref="I1333">SUMPRODUCT(B1317:B1336, (ROW(B1317:B1336)-ROW(B1317)+1)) / (20*21/2)</f>
        <v>13.318814285714286</v>
      </c>
      <c r="J1333" s="2">
        <f t="shared" si="162"/>
        <v>13.308970427843764</v>
      </c>
      <c r="K1333" s="2">
        <f t="shared" si="164"/>
        <v>13.674049744624867</v>
      </c>
    </row>
    <row r="1334" spans="1:11" ht="13.5" x14ac:dyDescent="0.25">
      <c r="A1334" s="3">
        <f>TITRES_STAT!B1337</f>
        <v>43955</v>
      </c>
      <c r="B1334" s="6">
        <f>TITRES_STAT!D1337</f>
        <v>13.408799999999999</v>
      </c>
      <c r="C1334" s="2">
        <f t="shared" si="157"/>
        <v>0</v>
      </c>
      <c r="D1334" s="2">
        <f t="shared" si="158"/>
        <v>13.366499999999998</v>
      </c>
      <c r="E1334" s="2">
        <f t="shared" si="160"/>
        <v>13.306659999999999</v>
      </c>
      <c r="F1334" s="2">
        <f t="shared" si="161"/>
        <v>13.180039999999996</v>
      </c>
      <c r="G1334" s="2">
        <f t="shared" si="163"/>
        <v>13.696640000000002</v>
      </c>
      <c r="H1334" s="2">
        <f t="shared" si="159"/>
        <v>14.410115000000017</v>
      </c>
      <c r="I1334" s="2">
        <f t="array" ref="I1334">SUMPRODUCT(B1318:B1337, (ROW(B1318:B1337)-ROW(B1318)+1)) / (20*21/2)</f>
        <v>13.38926619047619</v>
      </c>
      <c r="J1334" s="2">
        <f t="shared" si="162"/>
        <v>13.318478006144359</v>
      </c>
      <c r="K1334" s="2">
        <f t="shared" si="164"/>
        <v>13.663647793855263</v>
      </c>
    </row>
    <row r="1335" spans="1:11" ht="13.5" x14ac:dyDescent="0.25">
      <c r="A1335" s="3">
        <f>TITRES_STAT!B1338</f>
        <v>43956</v>
      </c>
      <c r="B1335" s="6">
        <f>TITRES_STAT!D1338</f>
        <v>13.408799999999999</v>
      </c>
      <c r="C1335" s="2">
        <f t="shared" si="157"/>
        <v>0</v>
      </c>
      <c r="D1335" s="2">
        <f t="shared" si="158"/>
        <v>13.449020000000001</v>
      </c>
      <c r="E1335" s="2">
        <f t="shared" si="160"/>
        <v>13.267990000000001</v>
      </c>
      <c r="F1335" s="2">
        <f t="shared" si="161"/>
        <v>13.200154999999995</v>
      </c>
      <c r="G1335" s="2">
        <f t="shared" si="163"/>
        <v>13.676012</v>
      </c>
      <c r="H1335" s="2">
        <f t="shared" si="159"/>
        <v>14.404984000000015</v>
      </c>
      <c r="I1335" s="2">
        <f t="array" ref="I1335">SUMPRODUCT(B1319:B1338, (ROW(B1319:B1338)-ROW(B1319)+1)) / (20*21/2)</f>
        <v>13.493370476190474</v>
      </c>
      <c r="J1335" s="2">
        <f t="shared" si="162"/>
        <v>13.327080100797277</v>
      </c>
      <c r="K1335" s="2">
        <f t="shared" si="164"/>
        <v>13.653653762723684</v>
      </c>
    </row>
    <row r="1336" spans="1:11" ht="13.5" x14ac:dyDescent="0.25">
      <c r="A1336" s="3">
        <f>TITRES_STAT!B1339</f>
        <v>43957</v>
      </c>
      <c r="B1336" s="6">
        <f>TITRES_STAT!D1339</f>
        <v>13.615</v>
      </c>
      <c r="C1336" s="2">
        <f t="shared" si="157"/>
        <v>0.20620000000000083</v>
      </c>
      <c r="D1336" s="2">
        <f t="shared" si="158"/>
        <v>13.500579999999999</v>
      </c>
      <c r="E1336" s="2">
        <f t="shared" si="160"/>
        <v>13.28861</v>
      </c>
      <c r="F1336" s="2">
        <f t="shared" si="161"/>
        <v>13.236254999999996</v>
      </c>
      <c r="G1336" s="2">
        <f t="shared" si="163"/>
        <v>13.659612000000003</v>
      </c>
      <c r="H1336" s="2">
        <f t="shared" si="159"/>
        <v>14.400884000000017</v>
      </c>
      <c r="I1336" s="2">
        <f t="array" ref="I1336">SUMPRODUCT(B1320:B1339, (ROW(B1320:B1339)-ROW(B1320)+1)) / (20*21/2)</f>
        <v>13.549605714285716</v>
      </c>
      <c r="J1336" s="2">
        <f t="shared" si="162"/>
        <v>13.354501043578489</v>
      </c>
      <c r="K1336" s="2">
        <f t="shared" si="164"/>
        <v>13.652137928891381</v>
      </c>
    </row>
    <row r="1337" spans="1:11" ht="13.5" x14ac:dyDescent="0.25">
      <c r="A1337" s="3">
        <f>TITRES_STAT!B1340</f>
        <v>43958</v>
      </c>
      <c r="B1337" s="6">
        <f>TITRES_STAT!D1340</f>
        <v>13.976000000000001</v>
      </c>
      <c r="C1337" s="2">
        <f t="shared" si="157"/>
        <v>0.36100000000000065</v>
      </c>
      <c r="D1337" s="2">
        <f t="shared" si="158"/>
        <v>13.563480000000002</v>
      </c>
      <c r="E1337" s="2">
        <f t="shared" si="160"/>
        <v>13.345849999999999</v>
      </c>
      <c r="F1337" s="2">
        <f t="shared" si="161"/>
        <v>13.290404999999998</v>
      </c>
      <c r="G1337" s="2">
        <f t="shared" si="163"/>
        <v>13.650534000000002</v>
      </c>
      <c r="H1337" s="2">
        <f t="shared" si="159"/>
        <v>14.398589000000017</v>
      </c>
      <c r="I1337" s="2">
        <f t="array" ref="I1337">SUMPRODUCT(B1321:B1340, (ROW(B1321:B1340)-ROW(B1321)+1)) / (20*21/2)</f>
        <v>13.597343809523807</v>
      </c>
      <c r="J1337" s="2">
        <f t="shared" si="162"/>
        <v>13.413691420380538</v>
      </c>
      <c r="K1337" s="2">
        <f t="shared" si="164"/>
        <v>13.66483840226819</v>
      </c>
    </row>
    <row r="1338" spans="1:11" ht="13.5" x14ac:dyDescent="0.25">
      <c r="A1338" s="3">
        <f>TITRES_STAT!B1341</f>
        <v>43959</v>
      </c>
      <c r="B1338" s="6">
        <f>TITRES_STAT!D1341</f>
        <v>14.3835</v>
      </c>
      <c r="C1338" s="2">
        <f t="shared" si="157"/>
        <v>0.40749999999999886</v>
      </c>
      <c r="D1338" s="2">
        <f t="shared" si="158"/>
        <v>13.758420000000001</v>
      </c>
      <c r="E1338" s="2">
        <f t="shared" si="160"/>
        <v>13.483549999999999</v>
      </c>
      <c r="F1338" s="2">
        <f t="shared" si="161"/>
        <v>13.364929999999998</v>
      </c>
      <c r="G1338" s="2">
        <f t="shared" si="163"/>
        <v>13.643212000000004</v>
      </c>
      <c r="H1338" s="2">
        <f t="shared" si="159"/>
        <v>14.399595000000016</v>
      </c>
      <c r="I1338" s="2">
        <f t="array" ref="I1338">SUMPRODUCT(B1322:B1341, (ROW(B1322:B1341)-ROW(B1322)+1)) / (20*21/2)</f>
        <v>13.601390952380953</v>
      </c>
      <c r="J1338" s="2">
        <f t="shared" si="162"/>
        <v>13.506054142249058</v>
      </c>
      <c r="K1338" s="2">
        <f t="shared" si="164"/>
        <v>13.693021210022378</v>
      </c>
    </row>
    <row r="1339" spans="1:11" ht="13.5" x14ac:dyDescent="0.25">
      <c r="A1339" s="3">
        <f>TITRES_STAT!B1342</f>
        <v>43962</v>
      </c>
      <c r="B1339" s="6">
        <f>TITRES_STAT!D1342</f>
        <v>13.955399999999999</v>
      </c>
      <c r="C1339" s="2">
        <f t="shared" si="157"/>
        <v>-0.42810000000000059</v>
      </c>
      <c r="D1339" s="2">
        <f t="shared" si="158"/>
        <v>13.867740000000001</v>
      </c>
      <c r="E1339" s="2">
        <f t="shared" si="160"/>
        <v>13.61712</v>
      </c>
      <c r="F1339" s="2">
        <f t="shared" si="161"/>
        <v>13.418049999999999</v>
      </c>
      <c r="G1339" s="2">
        <f t="shared" si="163"/>
        <v>13.625264000000005</v>
      </c>
      <c r="H1339" s="2">
        <f t="shared" si="159"/>
        <v>14.397197000000013</v>
      </c>
      <c r="I1339" s="2">
        <f t="array" ref="I1339">SUMPRODUCT(B1323:B1342, (ROW(B1323:B1342)-ROW(B1323)+1)) / (20*21/2)</f>
        <v>13.629046666666669</v>
      </c>
      <c r="J1339" s="2">
        <f t="shared" si="162"/>
        <v>13.548848985844385</v>
      </c>
      <c r="K1339" s="2">
        <f t="shared" si="164"/>
        <v>13.703310574335227</v>
      </c>
    </row>
    <row r="1340" spans="1:11" ht="13.5" x14ac:dyDescent="0.25">
      <c r="A1340" s="3">
        <f>TITRES_STAT!B1343</f>
        <v>43963</v>
      </c>
      <c r="B1340" s="6">
        <f>TITRES_STAT!D1343</f>
        <v>13.9193</v>
      </c>
      <c r="C1340" s="2">
        <f t="shared" si="157"/>
        <v>-3.6099999999999355E-2</v>
      </c>
      <c r="D1340" s="2">
        <f t="shared" si="158"/>
        <v>13.96984</v>
      </c>
      <c r="E1340" s="2">
        <f t="shared" si="160"/>
        <v>13.709430000000001</v>
      </c>
      <c r="F1340" s="2">
        <f t="shared" si="161"/>
        <v>13.464204999999998</v>
      </c>
      <c r="G1340" s="2">
        <f t="shared" si="163"/>
        <v>13.606594000000005</v>
      </c>
      <c r="H1340" s="2">
        <f t="shared" si="159"/>
        <v>14.394618500000012</v>
      </c>
      <c r="I1340" s="2">
        <f t="array" ref="I1340">SUMPRODUCT(B1324:B1343, (ROW(B1324:B1343)-ROW(B1324)+1)) / (20*21/2)</f>
        <v>13.672633333333334</v>
      </c>
      <c r="J1340" s="2">
        <f t="shared" si="162"/>
        <v>13.584130034811587</v>
      </c>
      <c r="K1340" s="2">
        <f t="shared" si="164"/>
        <v>13.711780747890707</v>
      </c>
    </row>
    <row r="1341" spans="1:11" ht="13.5" x14ac:dyDescent="0.25">
      <c r="A1341" s="3">
        <f>TITRES_STAT!B1344</f>
        <v>43964</v>
      </c>
      <c r="B1341" s="6">
        <f>TITRES_STAT!D1344</f>
        <v>13.5067</v>
      </c>
      <c r="C1341" s="2">
        <f t="shared" si="157"/>
        <v>-0.41259999999999941</v>
      </c>
      <c r="D1341" s="2">
        <f t="shared" si="158"/>
        <v>13.948179999999999</v>
      </c>
      <c r="E1341" s="2">
        <f t="shared" si="160"/>
        <v>13.72438</v>
      </c>
      <c r="F1341" s="2">
        <f t="shared" si="161"/>
        <v>13.479414999999998</v>
      </c>
      <c r="G1341" s="2">
        <f t="shared" si="163"/>
        <v>13.580704000000004</v>
      </c>
      <c r="H1341" s="2">
        <f t="shared" si="159"/>
        <v>14.389977000000012</v>
      </c>
      <c r="I1341" s="2">
        <f t="array" ref="I1341">SUMPRODUCT(B1325:B1344, (ROW(B1325:B1344)-ROW(B1325)+1)) / (20*21/2)</f>
        <v>13.710378095238095</v>
      </c>
      <c r="J1341" s="2">
        <f t="shared" si="162"/>
        <v>13.576755745781913</v>
      </c>
      <c r="K1341" s="2">
        <f t="shared" si="164"/>
        <v>13.703738365620483</v>
      </c>
    </row>
    <row r="1342" spans="1:11" ht="13.5" x14ac:dyDescent="0.25">
      <c r="A1342" s="3">
        <f>TITRES_STAT!B1345</f>
        <v>43965</v>
      </c>
      <c r="B1342" s="6">
        <f>TITRES_STAT!D1345</f>
        <v>13.7698</v>
      </c>
      <c r="C1342" s="2">
        <f t="shared" si="157"/>
        <v>0.26309999999999967</v>
      </c>
      <c r="D1342" s="2">
        <f t="shared" si="158"/>
        <v>13.906940000000001</v>
      </c>
      <c r="E1342" s="2">
        <f t="shared" si="160"/>
        <v>13.73521</v>
      </c>
      <c r="F1342" s="2">
        <f t="shared" si="161"/>
        <v>13.508039999999998</v>
      </c>
      <c r="G1342" s="2">
        <f t="shared" si="163"/>
        <v>13.559250000000006</v>
      </c>
      <c r="H1342" s="2">
        <f t="shared" si="159"/>
        <v>14.386625000000013</v>
      </c>
      <c r="I1342" s="2">
        <f t="array" ref="I1342">SUMPRODUCT(B1326:B1345, (ROW(B1326:B1345)-ROW(B1326)+1)) / (20*21/2)</f>
        <v>13.748511904761905</v>
      </c>
      <c r="J1342" s="2">
        <f t="shared" si="162"/>
        <v>13.595140912850301</v>
      </c>
      <c r="K1342" s="2">
        <f t="shared" si="164"/>
        <v>13.706329017949091</v>
      </c>
    </row>
    <row r="1343" spans="1:11" ht="13.5" x14ac:dyDescent="0.25">
      <c r="A1343" s="3">
        <f>TITRES_STAT!B1346</f>
        <v>43966</v>
      </c>
      <c r="B1343" s="6">
        <f>TITRES_STAT!D1346</f>
        <v>13.9657</v>
      </c>
      <c r="C1343" s="2">
        <f t="shared" si="157"/>
        <v>0.19589999999999996</v>
      </c>
      <c r="D1343" s="2">
        <f t="shared" si="158"/>
        <v>13.82338</v>
      </c>
      <c r="E1343" s="2">
        <f t="shared" si="160"/>
        <v>13.790899999999999</v>
      </c>
      <c r="F1343" s="2">
        <f t="shared" si="161"/>
        <v>13.548779999999999</v>
      </c>
      <c r="G1343" s="2">
        <f t="shared" si="163"/>
        <v>13.541508000000006</v>
      </c>
      <c r="H1343" s="2">
        <f t="shared" si="159"/>
        <v>14.384510500000015</v>
      </c>
      <c r="I1343" s="2">
        <f t="array" ref="I1343">SUMPRODUCT(B1327:B1346, (ROW(B1327:B1346)-ROW(B1327)+1)) / (20*21/2)</f>
        <v>13.756319523809523</v>
      </c>
      <c r="J1343" s="2">
        <f t="shared" si="162"/>
        <v>13.630432254483607</v>
      </c>
      <c r="K1343" s="2">
        <f t="shared" si="164"/>
        <v>13.716500429009912</v>
      </c>
    </row>
    <row r="1344" spans="1:11" ht="13.5" x14ac:dyDescent="0.25">
      <c r="A1344" s="3">
        <f>TITRES_STAT!B1347</f>
        <v>43969</v>
      </c>
      <c r="B1344" s="6">
        <f>TITRES_STAT!D1347</f>
        <v>13.9451</v>
      </c>
      <c r="C1344" s="2">
        <f t="shared" si="157"/>
        <v>-2.0599999999999952E-2</v>
      </c>
      <c r="D1344" s="2">
        <f t="shared" si="158"/>
        <v>13.82132</v>
      </c>
      <c r="E1344" s="2">
        <f t="shared" si="160"/>
        <v>13.844530000000001</v>
      </c>
      <c r="F1344" s="2">
        <f t="shared" si="161"/>
        <v>13.575595000000002</v>
      </c>
      <c r="G1344" s="2">
        <f t="shared" si="163"/>
        <v>13.522530000000003</v>
      </c>
      <c r="H1344" s="2">
        <f t="shared" si="159"/>
        <v>14.382550500000013</v>
      </c>
      <c r="I1344" s="2">
        <f t="array" ref="I1344">SUMPRODUCT(B1328:B1347, (ROW(B1328:B1347)-ROW(B1328)+1)) / (20*21/2)</f>
        <v>13.785985238095238</v>
      </c>
      <c r="J1344" s="2">
        <f t="shared" si="162"/>
        <v>13.660400611199453</v>
      </c>
      <c r="K1344" s="2">
        <f t="shared" si="164"/>
        <v>13.725465118068346</v>
      </c>
    </row>
    <row r="1345" spans="1:11" ht="13.5" x14ac:dyDescent="0.25">
      <c r="A1345" s="3">
        <f>TITRES_STAT!B1348</f>
        <v>43970</v>
      </c>
      <c r="B1345" s="6">
        <f>TITRES_STAT!D1348</f>
        <v>13.976000000000001</v>
      </c>
      <c r="C1345" s="2">
        <f t="shared" si="157"/>
        <v>3.0900000000000816E-2</v>
      </c>
      <c r="D1345" s="2">
        <f t="shared" si="158"/>
        <v>13.832659999999999</v>
      </c>
      <c r="E1345" s="2">
        <f t="shared" si="160"/>
        <v>13.901249999999999</v>
      </c>
      <c r="F1345" s="2">
        <f t="shared" si="161"/>
        <v>13.584620000000001</v>
      </c>
      <c r="G1345" s="2">
        <f t="shared" si="163"/>
        <v>13.513040000000004</v>
      </c>
      <c r="H1345" s="2">
        <f t="shared" si="159"/>
        <v>14.380745000000015</v>
      </c>
      <c r="I1345" s="2">
        <f t="array" ref="I1345">SUMPRODUCT(B1329:B1348, (ROW(B1329:B1348)-ROW(B1329)+1)) / (20*21/2)</f>
        <v>13.819625238095236</v>
      </c>
      <c r="J1345" s="2">
        <f t="shared" si="162"/>
        <v>13.690457695847124</v>
      </c>
      <c r="K1345" s="2">
        <f t="shared" si="164"/>
        <v>13.735290015398999</v>
      </c>
    </row>
    <row r="1346" spans="1:11" ht="13.5" x14ac:dyDescent="0.25">
      <c r="A1346" s="3">
        <f>TITRES_STAT!B1349</f>
        <v>43971</v>
      </c>
      <c r="B1346" s="6">
        <f>TITRES_STAT!D1349</f>
        <v>13.666600000000001</v>
      </c>
      <c r="C1346" s="2">
        <f t="shared" si="157"/>
        <v>-0.30940000000000012</v>
      </c>
      <c r="D1346" s="2">
        <f t="shared" si="158"/>
        <v>13.86464</v>
      </c>
      <c r="E1346" s="2">
        <f t="shared" si="160"/>
        <v>13.906409999999999</v>
      </c>
      <c r="F1346" s="2">
        <f t="shared" si="161"/>
        <v>13.59751</v>
      </c>
      <c r="G1346" s="2">
        <f t="shared" si="163"/>
        <v>13.498290000000004</v>
      </c>
      <c r="H1346" s="2">
        <f t="shared" si="159"/>
        <v>14.377186500000017</v>
      </c>
      <c r="I1346" s="2">
        <f t="array" ref="I1346">SUMPRODUCT(B1330:B1349, (ROW(B1330:B1349)-ROW(B1330)+1)) / (20*21/2)</f>
        <v>13.80886761904762</v>
      </c>
      <c r="J1346" s="2">
        <f t="shared" si="162"/>
        <v>13.688185534337874</v>
      </c>
      <c r="K1346" s="2">
        <f t="shared" si="164"/>
        <v>13.73259628930492</v>
      </c>
    </row>
    <row r="1347" spans="1:11" ht="13.5" x14ac:dyDescent="0.25">
      <c r="A1347" s="3">
        <f>TITRES_STAT!B1350</f>
        <v>43972</v>
      </c>
      <c r="B1347" s="6">
        <f>TITRES_STAT!D1350</f>
        <v>13.909000000000001</v>
      </c>
      <c r="C1347" s="2">
        <f t="shared" si="157"/>
        <v>0.24239999999999995</v>
      </c>
      <c r="D1347" s="2">
        <f t="shared" si="158"/>
        <v>13.892480000000001</v>
      </c>
      <c r="E1347" s="2">
        <f t="shared" si="160"/>
        <v>13.899709999999999</v>
      </c>
      <c r="F1347" s="2">
        <f t="shared" si="161"/>
        <v>13.622779999999997</v>
      </c>
      <c r="G1347" s="2">
        <f t="shared" si="163"/>
        <v>13.496950000000002</v>
      </c>
      <c r="H1347" s="2">
        <f t="shared" si="159"/>
        <v>14.375046000000015</v>
      </c>
      <c r="I1347" s="2">
        <f t="array" ref="I1347">SUMPRODUCT(B1331:B1350, (ROW(B1331:B1350)-ROW(B1331)+1)) / (20*21/2)</f>
        <v>13.827040476190477</v>
      </c>
      <c r="J1347" s="2">
        <f t="shared" si="162"/>
        <v>13.709215483448554</v>
      </c>
      <c r="K1347" s="2">
        <f t="shared" si="164"/>
        <v>13.739514081881198</v>
      </c>
    </row>
    <row r="1348" spans="1:11" ht="13.5" x14ac:dyDescent="0.25">
      <c r="A1348" s="3">
        <f>TITRES_STAT!B1351</f>
        <v>43973</v>
      </c>
      <c r="B1348" s="6">
        <f>TITRES_STAT!D1351</f>
        <v>13.976000000000001</v>
      </c>
      <c r="C1348" s="2">
        <f t="shared" ref="C1348:C1411" si="165">B1348-B1347</f>
        <v>6.7000000000000171E-2</v>
      </c>
      <c r="D1348" s="2">
        <f t="shared" si="158"/>
        <v>13.894540000000001</v>
      </c>
      <c r="E1348" s="2">
        <f t="shared" si="160"/>
        <v>13.858960000000002</v>
      </c>
      <c r="F1348" s="2">
        <f t="shared" si="161"/>
        <v>13.671254999999999</v>
      </c>
      <c r="G1348" s="2">
        <f t="shared" si="163"/>
        <v>13.497980000000002</v>
      </c>
      <c r="H1348" s="2">
        <f t="shared" si="159"/>
        <v>14.372983000000017</v>
      </c>
      <c r="I1348" s="2">
        <f t="array" ref="I1348">SUMPRODUCT(B1332:B1351, (ROW(B1332:B1351)-ROW(B1332)+1)) / (20*21/2)</f>
        <v>13.801571428571428</v>
      </c>
      <c r="J1348" s="2">
        <f t="shared" si="162"/>
        <v>13.73462353264393</v>
      </c>
      <c r="K1348" s="2">
        <f t="shared" si="164"/>
        <v>13.748788039454485</v>
      </c>
    </row>
    <row r="1349" spans="1:11" ht="13.5" x14ac:dyDescent="0.25">
      <c r="A1349" s="3">
        <f>TITRES_STAT!B1352</f>
        <v>43977</v>
      </c>
      <c r="B1349" s="6">
        <f>TITRES_STAT!D1352</f>
        <v>13.558299999999999</v>
      </c>
      <c r="C1349" s="2">
        <f t="shared" si="165"/>
        <v>-0.41770000000000174</v>
      </c>
      <c r="D1349" s="2">
        <f t="shared" si="158"/>
        <v>13.817179999999999</v>
      </c>
      <c r="E1349" s="2">
        <f t="shared" si="160"/>
        <v>13.81925</v>
      </c>
      <c r="F1349" s="2">
        <f t="shared" si="161"/>
        <v>13.718184999999997</v>
      </c>
      <c r="G1349" s="2">
        <f t="shared" si="163"/>
        <v>13.491688000000002</v>
      </c>
      <c r="H1349" s="2">
        <f t="shared" si="159"/>
        <v>14.369089000000017</v>
      </c>
      <c r="I1349" s="2">
        <f t="array" ref="I1349">SUMPRODUCT(B1333:B1352, (ROW(B1333:B1352)-ROW(B1333)+1)) / (20*21/2)</f>
        <v>13.811296666666667</v>
      </c>
      <c r="J1349" s="2">
        <f t="shared" si="162"/>
        <v>13.71783081524927</v>
      </c>
      <c r="K1349" s="2">
        <f t="shared" si="164"/>
        <v>13.741317920260194</v>
      </c>
    </row>
    <row r="1350" spans="1:11" ht="13.5" x14ac:dyDescent="0.25">
      <c r="A1350" s="3">
        <f>TITRES_STAT!B1353</f>
        <v>43978</v>
      </c>
      <c r="B1350" s="6">
        <f>TITRES_STAT!D1353</f>
        <v>13.909000000000001</v>
      </c>
      <c r="C1350" s="2">
        <f t="shared" si="165"/>
        <v>0.35070000000000157</v>
      </c>
      <c r="D1350" s="2">
        <f t="shared" ref="D1350:D1413" si="166">AVERAGE(B1346:B1350)</f>
        <v>13.80378</v>
      </c>
      <c r="E1350" s="2">
        <f t="shared" si="160"/>
        <v>13.81822</v>
      </c>
      <c r="F1350" s="2">
        <f t="shared" si="161"/>
        <v>13.763824999999997</v>
      </c>
      <c r="G1350" s="2">
        <f t="shared" si="163"/>
        <v>13.491377999999999</v>
      </c>
      <c r="H1350" s="2">
        <f t="shared" si="159"/>
        <v>14.366691000000017</v>
      </c>
      <c r="I1350" s="2">
        <f t="array" ref="I1350">SUMPRODUCT(B1334:B1353, (ROW(B1334:B1353)-ROW(B1334)+1)) / (20*21/2)</f>
        <v>13.824929523809525</v>
      </c>
      <c r="J1350" s="2">
        <f t="shared" si="162"/>
        <v>13.73603740427315</v>
      </c>
      <c r="K1350" s="2">
        <f t="shared" si="164"/>
        <v>13.747893688093129</v>
      </c>
    </row>
    <row r="1351" spans="1:11" ht="13.5" x14ac:dyDescent="0.25">
      <c r="A1351" s="3">
        <f>TITRES_STAT!B1354</f>
        <v>43979</v>
      </c>
      <c r="B1351" s="6">
        <f>TITRES_STAT!D1354</f>
        <v>13.4964</v>
      </c>
      <c r="C1351" s="2">
        <f t="shared" si="165"/>
        <v>-0.41260000000000119</v>
      </c>
      <c r="D1351" s="2">
        <f t="shared" si="166"/>
        <v>13.769739999999999</v>
      </c>
      <c r="E1351" s="2">
        <f t="shared" si="160"/>
        <v>13.817190000000002</v>
      </c>
      <c r="F1351" s="2">
        <f t="shared" si="161"/>
        <v>13.770784999999998</v>
      </c>
      <c r="G1351" s="2">
        <f t="shared" si="163"/>
        <v>13.485909999999999</v>
      </c>
      <c r="H1351" s="2">
        <f t="shared" si="159"/>
        <v>14.361972000000019</v>
      </c>
      <c r="I1351" s="2">
        <f t="array" ref="I1351">SUMPRODUCT(B1335:B1354, (ROW(B1335:B1354)-ROW(B1335)+1)) / (20*21/2)</f>
        <v>13.811544761904761</v>
      </c>
      <c r="J1351" s="2">
        <f t="shared" si="162"/>
        <v>13.713214794342374</v>
      </c>
      <c r="K1351" s="2">
        <f t="shared" si="164"/>
        <v>13.738031190520848</v>
      </c>
    </row>
    <row r="1352" spans="1:11" ht="13.5" x14ac:dyDescent="0.25">
      <c r="A1352" s="3">
        <f>TITRES_STAT!B1355</f>
        <v>43980</v>
      </c>
      <c r="B1352" s="6">
        <f>TITRES_STAT!D1355</f>
        <v>13.8729</v>
      </c>
      <c r="C1352" s="2">
        <f t="shared" si="165"/>
        <v>0.37650000000000006</v>
      </c>
      <c r="D1352" s="2">
        <f t="shared" si="166"/>
        <v>13.76252</v>
      </c>
      <c r="E1352" s="2">
        <f t="shared" si="160"/>
        <v>13.827500000000001</v>
      </c>
      <c r="F1352" s="2">
        <f t="shared" si="161"/>
        <v>13.781355</v>
      </c>
      <c r="G1352" s="2">
        <f t="shared" si="163"/>
        <v>13.487971999999997</v>
      </c>
      <c r="H1352" s="2">
        <f t="shared" si="159"/>
        <v>14.359393500000017</v>
      </c>
      <c r="I1352" s="2">
        <f t="array" ref="I1352">SUMPRODUCT(B1336:B1355, (ROW(B1336:B1355)-ROW(B1336)+1)) / (20*21/2)</f>
        <v>13.796932380952381</v>
      </c>
      <c r="J1352" s="2">
        <f t="shared" si="162"/>
        <v>13.728422909166911</v>
      </c>
      <c r="K1352" s="2">
        <f t="shared" si="164"/>
        <v>13.743320163441599</v>
      </c>
    </row>
    <row r="1353" spans="1:11" ht="13.5" x14ac:dyDescent="0.25">
      <c r="A1353" s="3">
        <f>TITRES_STAT!B1356</f>
        <v>43983</v>
      </c>
      <c r="B1353" s="6">
        <f>TITRES_STAT!D1356</f>
        <v>13.9245</v>
      </c>
      <c r="C1353" s="2">
        <f t="shared" si="165"/>
        <v>5.1600000000000534E-2</v>
      </c>
      <c r="D1353" s="2">
        <f t="shared" si="166"/>
        <v>13.752219999999999</v>
      </c>
      <c r="E1353" s="2">
        <f t="shared" si="160"/>
        <v>13.82338</v>
      </c>
      <c r="F1353" s="2">
        <f t="shared" si="161"/>
        <v>13.807139999999999</v>
      </c>
      <c r="G1353" s="2">
        <f t="shared" si="163"/>
        <v>13.491065999999998</v>
      </c>
      <c r="H1353" s="2">
        <f t="shared" si="159"/>
        <v>14.356866500000015</v>
      </c>
      <c r="I1353" s="2">
        <f t="array" ref="I1353">SUMPRODUCT(B1337:B1356, (ROW(B1337:B1356)-ROW(B1337)+1)) / (20*21/2)</f>
        <v>13.744254285714284</v>
      </c>
      <c r="J1353" s="2">
        <f t="shared" si="162"/>
        <v>13.747096917817681</v>
      </c>
      <c r="K1353" s="2">
        <f t="shared" si="164"/>
        <v>13.75042525507134</v>
      </c>
    </row>
    <row r="1354" spans="1:11" ht="13.5" x14ac:dyDescent="0.25">
      <c r="A1354" s="3">
        <f>TITRES_STAT!B1357</f>
        <v>43984</v>
      </c>
      <c r="B1354" s="6">
        <f>TITRES_STAT!D1357</f>
        <v>13.666600000000001</v>
      </c>
      <c r="C1354" s="2">
        <f t="shared" si="165"/>
        <v>-0.25789999999999935</v>
      </c>
      <c r="D1354" s="2">
        <f t="shared" si="166"/>
        <v>13.77388</v>
      </c>
      <c r="E1354" s="2">
        <f t="shared" si="160"/>
        <v>13.795529999999999</v>
      </c>
      <c r="F1354" s="2">
        <f t="shared" si="161"/>
        <v>13.820029999999999</v>
      </c>
      <c r="G1354" s="2">
        <f t="shared" si="163"/>
        <v>13.497459999999998</v>
      </c>
      <c r="H1354" s="2">
        <f t="shared" ref="H1354:H1417" si="167">AVERAGE(B1155:B1354)</f>
        <v>14.353050000000014</v>
      </c>
      <c r="I1354" s="2">
        <f t="array" ref="I1354">SUMPRODUCT(B1338:B1357, (ROW(B1338:B1357)-ROW(B1338)+1)) / (20*21/2)</f>
        <v>13.691210476190475</v>
      </c>
      <c r="J1354" s="2">
        <f t="shared" si="162"/>
        <v>13.739430544692187</v>
      </c>
      <c r="K1354" s="2">
        <f t="shared" si="164"/>
        <v>13.747137990166582</v>
      </c>
    </row>
    <row r="1355" spans="1:11" ht="13.5" x14ac:dyDescent="0.25">
      <c r="A1355" s="3">
        <f>TITRES_STAT!B1358</f>
        <v>43985</v>
      </c>
      <c r="B1355" s="6">
        <f>TITRES_STAT!D1358</f>
        <v>13.666600000000001</v>
      </c>
      <c r="C1355" s="2">
        <f t="shared" si="165"/>
        <v>0</v>
      </c>
      <c r="D1355" s="2">
        <f t="shared" si="166"/>
        <v>13.725399999999999</v>
      </c>
      <c r="E1355" s="2">
        <f t="shared" si="160"/>
        <v>13.764589999999998</v>
      </c>
      <c r="F1355" s="2">
        <f t="shared" si="161"/>
        <v>13.832919999999998</v>
      </c>
      <c r="G1355" s="2">
        <f t="shared" si="163"/>
        <v>13.502615999999998</v>
      </c>
      <c r="H1355" s="2">
        <f t="shared" si="167"/>
        <v>14.349233500000018</v>
      </c>
      <c r="I1355" s="2">
        <f t="array" ref="I1355">SUMPRODUCT(B1339:B1358, (ROW(B1339:B1358)-ROW(B1339)+1)) / (20*21/2)</f>
        <v>13.641580000000003</v>
      </c>
      <c r="J1355" s="2">
        <f t="shared" si="162"/>
        <v>13.73249430234055</v>
      </c>
      <c r="K1355" s="2">
        <f t="shared" si="164"/>
        <v>13.74397963761103</v>
      </c>
    </row>
    <row r="1356" spans="1:11" ht="13.5" x14ac:dyDescent="0.25">
      <c r="A1356" s="3">
        <f>TITRES_STAT!B1359</f>
        <v>43986</v>
      </c>
      <c r="B1356" s="6">
        <f>TITRES_STAT!D1359</f>
        <v>13.2798</v>
      </c>
      <c r="C1356" s="2">
        <f t="shared" si="165"/>
        <v>-0.38680000000000092</v>
      </c>
      <c r="D1356" s="2">
        <f t="shared" si="166"/>
        <v>13.682079999999999</v>
      </c>
      <c r="E1356" s="2">
        <f t="shared" ref="E1356:E1419" si="168">AVERAGE(B1347:B1356)</f>
        <v>13.725909999999999</v>
      </c>
      <c r="F1356" s="2">
        <f t="shared" si="161"/>
        <v>13.81616</v>
      </c>
      <c r="G1356" s="2">
        <f t="shared" si="163"/>
        <v>13.500036</v>
      </c>
      <c r="H1356" s="2">
        <f t="shared" si="167"/>
        <v>14.343689500000014</v>
      </c>
      <c r="I1356" s="2">
        <f t="array" ref="I1356">SUMPRODUCT(B1340:B1359, (ROW(B1340:B1359)-ROW(B1340)+1)) / (20*21/2)</f>
        <v>13.597303333333336</v>
      </c>
      <c r="J1356" s="2">
        <f t="shared" si="162"/>
        <v>13.689380559260497</v>
      </c>
      <c r="K1356" s="2">
        <f t="shared" si="164"/>
        <v>13.72577651456746</v>
      </c>
    </row>
    <row r="1357" spans="1:11" ht="13.5" x14ac:dyDescent="0.25">
      <c r="A1357" s="3">
        <f>TITRES_STAT!B1360</f>
        <v>43987</v>
      </c>
      <c r="B1357" s="6">
        <f>TITRES_STAT!D1360</f>
        <v>13.2592</v>
      </c>
      <c r="C1357" s="2">
        <f t="shared" si="165"/>
        <v>-2.0599999999999952E-2</v>
      </c>
      <c r="D1357" s="2">
        <f t="shared" si="166"/>
        <v>13.559340000000001</v>
      </c>
      <c r="E1357" s="2">
        <f t="shared" si="168"/>
        <v>13.660929999999999</v>
      </c>
      <c r="F1357" s="2">
        <f t="shared" si="161"/>
        <v>13.780319999999998</v>
      </c>
      <c r="G1357" s="2">
        <f t="shared" si="163"/>
        <v>13.488999999999999</v>
      </c>
      <c r="H1357" s="2">
        <f t="shared" si="167"/>
        <v>14.338042500000013</v>
      </c>
      <c r="I1357" s="2">
        <f t="array" ref="I1357">SUMPRODUCT(B1341:B1360, (ROW(B1341:B1360)-ROW(B1341)+1)) / (20*21/2)</f>
        <v>13.555846666666666</v>
      </c>
      <c r="J1357" s="2">
        <f t="shared" si="162"/>
        <v>13.64841098218807</v>
      </c>
      <c r="K1357" s="2">
        <f t="shared" si="164"/>
        <v>13.707479396349129</v>
      </c>
    </row>
    <row r="1358" spans="1:11" ht="13.5" x14ac:dyDescent="0.25">
      <c r="A1358" s="3">
        <f>TITRES_STAT!B1361</f>
        <v>43990</v>
      </c>
      <c r="B1358" s="6">
        <f>TITRES_STAT!D1361</f>
        <v>13.2592</v>
      </c>
      <c r="C1358" s="2">
        <f t="shared" si="165"/>
        <v>0</v>
      </c>
      <c r="D1358" s="2">
        <f t="shared" si="166"/>
        <v>13.42628</v>
      </c>
      <c r="E1358" s="2">
        <f t="shared" si="168"/>
        <v>13.589249999999998</v>
      </c>
      <c r="F1358" s="2">
        <f t="shared" si="161"/>
        <v>13.724105</v>
      </c>
      <c r="G1358" s="2">
        <f t="shared" si="163"/>
        <v>13.477964</v>
      </c>
      <c r="H1358" s="2">
        <f t="shared" si="167"/>
        <v>14.332395500000013</v>
      </c>
      <c r="I1358" s="2">
        <f t="array" ref="I1358">SUMPRODUCT(B1342:B1361, (ROW(B1342:B1361)-ROW(B1342)+1)) / (20*21/2)</f>
        <v>13.483177142857141</v>
      </c>
      <c r="J1358" s="2">
        <f t="shared" si="162"/>
        <v>13.611343269598729</v>
      </c>
      <c r="K1358" s="2">
        <f t="shared" si="164"/>
        <v>13.689899812178576</v>
      </c>
    </row>
    <row r="1359" spans="1:11" ht="13.5" x14ac:dyDescent="0.25">
      <c r="A1359" s="3">
        <f>TITRES_STAT!B1362</f>
        <v>43991</v>
      </c>
      <c r="B1359" s="6">
        <f>TITRES_STAT!D1362</f>
        <v>13.2592</v>
      </c>
      <c r="C1359" s="2">
        <f t="shared" si="165"/>
        <v>0</v>
      </c>
      <c r="D1359" s="2">
        <f t="shared" si="166"/>
        <v>13.344800000000001</v>
      </c>
      <c r="E1359" s="2">
        <f t="shared" si="168"/>
        <v>13.559339999999997</v>
      </c>
      <c r="F1359" s="2">
        <f t="shared" si="161"/>
        <v>13.689294999999998</v>
      </c>
      <c r="G1359" s="2">
        <f t="shared" si="163"/>
        <v>13.474971999999998</v>
      </c>
      <c r="H1359" s="2">
        <f t="shared" si="167"/>
        <v>14.326619500000014</v>
      </c>
      <c r="I1359" s="2">
        <f t="array" ref="I1359">SUMPRODUCT(B1343:B1362, (ROW(B1343:B1362)-ROW(B1343)+1)) / (20*21/2)</f>
        <v>13.41343</v>
      </c>
      <c r="J1359" s="2">
        <f t="shared" si="162"/>
        <v>13.577805815351232</v>
      </c>
      <c r="K1359" s="2">
        <f t="shared" si="164"/>
        <v>13.67300962346569</v>
      </c>
    </row>
    <row r="1360" spans="1:11" ht="13.5" x14ac:dyDescent="0.25">
      <c r="A1360" s="3">
        <f>TITRES_STAT!B1363</f>
        <v>43992</v>
      </c>
      <c r="B1360" s="6">
        <f>TITRES_STAT!D1363</f>
        <v>13.254</v>
      </c>
      <c r="C1360" s="2">
        <f t="shared" si="165"/>
        <v>-5.2000000000003155E-3</v>
      </c>
      <c r="D1360" s="2">
        <f t="shared" si="166"/>
        <v>13.262280000000001</v>
      </c>
      <c r="E1360" s="2">
        <f t="shared" si="168"/>
        <v>13.493839999999997</v>
      </c>
      <c r="F1360" s="2">
        <f t="shared" si="161"/>
        <v>13.656029999999998</v>
      </c>
      <c r="G1360" s="2">
        <f t="shared" si="163"/>
        <v>13.471875999999998</v>
      </c>
      <c r="H1360" s="2">
        <f t="shared" si="167"/>
        <v>14.320817500000011</v>
      </c>
      <c r="I1360" s="2">
        <f t="array" ref="I1360">SUMPRODUCT(B1344:B1363, (ROW(B1344:B1363)-ROW(B1344)+1)) / (20*21/2)</f>
        <v>13.347858095238095</v>
      </c>
      <c r="J1360" s="2">
        <f t="shared" si="162"/>
        <v>13.546967166270161</v>
      </c>
      <c r="K1360" s="2">
        <f t="shared" si="164"/>
        <v>13.656577873525858</v>
      </c>
    </row>
    <row r="1361" spans="1:11" ht="13.5" x14ac:dyDescent="0.25">
      <c r="A1361" s="3">
        <f>TITRES_STAT!B1364</f>
        <v>43993</v>
      </c>
      <c r="B1361" s="6">
        <f>TITRES_STAT!D1364</f>
        <v>12.893000000000001</v>
      </c>
      <c r="C1361" s="2">
        <f t="shared" si="165"/>
        <v>-0.36099999999999888</v>
      </c>
      <c r="D1361" s="2">
        <f t="shared" si="166"/>
        <v>13.18492</v>
      </c>
      <c r="E1361" s="2">
        <f t="shared" si="168"/>
        <v>13.433499999999999</v>
      </c>
      <c r="F1361" s="2">
        <f t="shared" si="161"/>
        <v>13.625344999999999</v>
      </c>
      <c r="G1361" s="2">
        <f t="shared" si="163"/>
        <v>13.461559999999999</v>
      </c>
      <c r="H1361" s="2">
        <f t="shared" si="167"/>
        <v>14.313133000000011</v>
      </c>
      <c r="I1361" s="2">
        <f t="array" ref="I1361">SUMPRODUCT(B1345:B1364, (ROW(B1345:B1364)-ROW(B1345)+1)) / (20*21/2)</f>
        <v>13.262346666666666</v>
      </c>
      <c r="J1361" s="2">
        <f t="shared" si="162"/>
        <v>13.484684579006336</v>
      </c>
      <c r="K1361" s="2">
        <f t="shared" si="164"/>
        <v>13.626633643191512</v>
      </c>
    </row>
    <row r="1362" spans="1:11" ht="13.5" x14ac:dyDescent="0.25">
      <c r="A1362" s="3">
        <f>TITRES_STAT!B1365</f>
        <v>43994</v>
      </c>
      <c r="B1362" s="6">
        <f>TITRES_STAT!D1365</f>
        <v>12.893000000000001</v>
      </c>
      <c r="C1362" s="2">
        <f t="shared" si="165"/>
        <v>0</v>
      </c>
      <c r="D1362" s="2">
        <f t="shared" si="166"/>
        <v>13.111680000000002</v>
      </c>
      <c r="E1362" s="2">
        <f t="shared" si="168"/>
        <v>13.335509999999999</v>
      </c>
      <c r="F1362" s="2">
        <f t="shared" si="161"/>
        <v>13.581504999999998</v>
      </c>
      <c r="G1362" s="2">
        <f t="shared" si="163"/>
        <v>13.451348000000001</v>
      </c>
      <c r="H1362" s="2">
        <f t="shared" si="167"/>
        <v>14.305448500000011</v>
      </c>
      <c r="I1362" s="2">
        <f t="array" ref="I1362">SUMPRODUCT(B1346:B1365, (ROW(B1346:B1365)-ROW(B1346)+1)) / (20*21/2)</f>
        <v>13.208145238095241</v>
      </c>
      <c r="J1362" s="2">
        <f t="shared" si="162"/>
        <v>13.428333666720018</v>
      </c>
      <c r="K1362" s="2">
        <f t="shared" si="164"/>
        <v>13.59786369639969</v>
      </c>
    </row>
    <row r="1363" spans="1:11" ht="13.5" x14ac:dyDescent="0.25">
      <c r="A1363" s="3">
        <f>TITRES_STAT!B1366</f>
        <v>43997</v>
      </c>
      <c r="B1363" s="6">
        <f>TITRES_STAT!D1366</f>
        <v>12.893000000000001</v>
      </c>
      <c r="C1363" s="2">
        <f t="shared" si="165"/>
        <v>0</v>
      </c>
      <c r="D1363" s="2">
        <f t="shared" si="166"/>
        <v>13.03844</v>
      </c>
      <c r="E1363" s="2">
        <f t="shared" si="168"/>
        <v>13.23236</v>
      </c>
      <c r="F1363" s="2">
        <f t="shared" si="161"/>
        <v>13.527869999999997</v>
      </c>
      <c r="G1363" s="2">
        <f t="shared" si="163"/>
        <v>13.441240000000001</v>
      </c>
      <c r="H1363" s="2">
        <f t="shared" si="167"/>
        <v>14.297841500000013</v>
      </c>
      <c r="I1363" s="2">
        <f t="array" ref="I1363">SUMPRODUCT(B1347:B1366, (ROW(B1347:B1366)-ROW(B1347)+1)) / (20*21/2)</f>
        <v>13.192996190476192</v>
      </c>
      <c r="J1363" s="2">
        <f t="shared" si="162"/>
        <v>13.377349507984778</v>
      </c>
      <c r="K1363" s="2">
        <f t="shared" si="164"/>
        <v>13.57022198281539</v>
      </c>
    </row>
    <row r="1364" spans="1:11" ht="13.5" x14ac:dyDescent="0.25">
      <c r="A1364" s="3">
        <f>TITRES_STAT!B1367</f>
        <v>43998</v>
      </c>
      <c r="B1364" s="6">
        <f>TITRES_STAT!D1367</f>
        <v>12.63</v>
      </c>
      <c r="C1364" s="2">
        <f t="shared" si="165"/>
        <v>-0.2629999999999999</v>
      </c>
      <c r="D1364" s="2">
        <f t="shared" si="166"/>
        <v>12.912600000000001</v>
      </c>
      <c r="E1364" s="2">
        <f t="shared" si="168"/>
        <v>13.1287</v>
      </c>
      <c r="F1364" s="2">
        <f t="shared" ref="F1364:F1427" si="169">AVERAGE(B1345:B1364)</f>
        <v>13.462114999999997</v>
      </c>
      <c r="G1364" s="2">
        <f t="shared" si="163"/>
        <v>13.425768</v>
      </c>
      <c r="H1364" s="2">
        <f t="shared" si="167"/>
        <v>14.288971000000013</v>
      </c>
      <c r="I1364" s="2">
        <f t="array" ref="I1364">SUMPRODUCT(B1348:B1367, (ROW(B1348:B1367)-ROW(B1348)+1)) / (20*21/2)</f>
        <v>13.145940952380954</v>
      </c>
      <c r="J1364" s="2">
        <f t="shared" si="162"/>
        <v>13.306173364367181</v>
      </c>
      <c r="K1364" s="2">
        <f t="shared" si="164"/>
        <v>13.533350532508905</v>
      </c>
    </row>
    <row r="1365" spans="1:11" ht="13.5" x14ac:dyDescent="0.25">
      <c r="A1365" s="3">
        <f>TITRES_STAT!B1368</f>
        <v>43999</v>
      </c>
      <c r="B1365" s="6">
        <f>TITRES_STAT!D1368</f>
        <v>12.893000000000001</v>
      </c>
      <c r="C1365" s="2">
        <f t="shared" si="165"/>
        <v>0.2629999999999999</v>
      </c>
      <c r="D1365" s="2">
        <f t="shared" si="166"/>
        <v>12.840399999999999</v>
      </c>
      <c r="E1365" s="2">
        <f t="shared" si="168"/>
        <v>13.05134</v>
      </c>
      <c r="F1365" s="2">
        <f t="shared" si="169"/>
        <v>13.407964999999995</v>
      </c>
      <c r="G1365" s="2">
        <f t="shared" si="163"/>
        <v>13.423498000000002</v>
      </c>
      <c r="H1365" s="2">
        <f t="shared" si="167"/>
        <v>14.281286500000013</v>
      </c>
      <c r="I1365" s="2">
        <f t="array" ref="I1365">SUMPRODUCT(B1349:B1368, (ROW(B1349:B1368)-ROW(B1349)+1)) / (20*21/2)</f>
        <v>13.093904761904763</v>
      </c>
      <c r="J1365" s="2">
        <f t="shared" ref="J1365:J1428" si="170">$J$4*B1365+J1364*(1-$J$4)</f>
        <v>13.266823520141736</v>
      </c>
      <c r="K1365" s="2">
        <f t="shared" si="164"/>
        <v>13.508238746920322</v>
      </c>
    </row>
    <row r="1366" spans="1:11" ht="13.5" x14ac:dyDescent="0.25">
      <c r="A1366" s="3">
        <f>TITRES_STAT!B1369</f>
        <v>44000</v>
      </c>
      <c r="B1366" s="6">
        <f>TITRES_STAT!D1369</f>
        <v>13.248900000000001</v>
      </c>
      <c r="C1366" s="2">
        <f t="shared" si="165"/>
        <v>0.35590000000000011</v>
      </c>
      <c r="D1366" s="2">
        <f t="shared" si="166"/>
        <v>12.911580000000001</v>
      </c>
      <c r="E1366" s="2">
        <f t="shared" si="168"/>
        <v>13.048249999999999</v>
      </c>
      <c r="F1366" s="2">
        <f t="shared" si="169"/>
        <v>13.387079999999997</v>
      </c>
      <c r="G1366" s="2">
        <f t="shared" si="163"/>
        <v>13.430616000000002</v>
      </c>
      <c r="H1366" s="2">
        <f t="shared" si="167"/>
        <v>14.275459000000012</v>
      </c>
      <c r="I1366" s="2">
        <f t="array" ref="I1366">SUMPRODUCT(B1350:B1369, (ROW(B1350:B1369)-ROW(B1350)+1)) / (20*21/2)</f>
        <v>13.057335714285715</v>
      </c>
      <c r="J1366" s="2">
        <f t="shared" si="170"/>
        <v>13.265116518223476</v>
      </c>
      <c r="K1366" s="2">
        <f t="shared" si="164"/>
        <v>13.49806859998227</v>
      </c>
    </row>
    <row r="1367" spans="1:11" ht="13.5" x14ac:dyDescent="0.25">
      <c r="A1367" s="3">
        <f>TITRES_STAT!B1370</f>
        <v>44001</v>
      </c>
      <c r="B1367" s="6">
        <f>TITRES_STAT!D1370</f>
        <v>12.893000000000001</v>
      </c>
      <c r="C1367" s="2">
        <f t="shared" si="165"/>
        <v>-0.35590000000000011</v>
      </c>
      <c r="D1367" s="2">
        <f t="shared" si="166"/>
        <v>12.911580000000001</v>
      </c>
      <c r="E1367" s="2">
        <f t="shared" si="168"/>
        <v>13.011630000000002</v>
      </c>
      <c r="F1367" s="2">
        <f t="shared" si="169"/>
        <v>13.336279999999999</v>
      </c>
      <c r="G1367" s="2">
        <f t="shared" si="163"/>
        <v>13.430616000000004</v>
      </c>
      <c r="H1367" s="2">
        <f t="shared" si="167"/>
        <v>14.267723000000013</v>
      </c>
      <c r="I1367" s="2">
        <f t="array" ref="I1367">SUMPRODUCT(B1351:B1370, (ROW(B1351:B1370)-ROW(B1351)+1)) / (20*21/2)</f>
        <v>13.023934761904762</v>
      </c>
      <c r="J1367" s="2">
        <f t="shared" si="170"/>
        <v>13.22967684982124</v>
      </c>
      <c r="K1367" s="2">
        <f t="shared" si="164"/>
        <v>13.47434041959081</v>
      </c>
    </row>
    <row r="1368" spans="1:11" ht="13.5" x14ac:dyDescent="0.25">
      <c r="A1368" s="3">
        <f>TITRES_STAT!B1371</f>
        <v>44004</v>
      </c>
      <c r="B1368" s="6">
        <f>TITRES_STAT!D1371</f>
        <v>12.789899999999999</v>
      </c>
      <c r="C1368" s="2">
        <f t="shared" si="165"/>
        <v>-0.1031000000000013</v>
      </c>
      <c r="D1368" s="2">
        <f t="shared" si="166"/>
        <v>12.890960000000002</v>
      </c>
      <c r="E1368" s="2">
        <f t="shared" si="168"/>
        <v>12.964699999999999</v>
      </c>
      <c r="F1368" s="2">
        <f t="shared" si="169"/>
        <v>13.276974999999998</v>
      </c>
      <c r="G1368" s="2">
        <f t="shared" si="163"/>
        <v>13.428554000000004</v>
      </c>
      <c r="H1368" s="2">
        <f t="shared" si="167"/>
        <v>14.259471500000013</v>
      </c>
      <c r="I1368" s="2">
        <f t="array" ref="I1368">SUMPRODUCT(B1352:B1371, (ROW(B1352:B1371)-ROW(B1352)+1)) / (20*21/2)</f>
        <v>12.970819523809526</v>
      </c>
      <c r="J1368" s="2">
        <f t="shared" si="170"/>
        <v>13.187793340314455</v>
      </c>
      <c r="K1368" s="2">
        <f t="shared" si="164"/>
        <v>13.447499618822544</v>
      </c>
    </row>
    <row r="1369" spans="1:11" ht="13.5" x14ac:dyDescent="0.25">
      <c r="A1369" s="3">
        <f>TITRES_STAT!B1372</f>
        <v>44005</v>
      </c>
      <c r="B1369" s="6">
        <f>TITRES_STAT!D1372</f>
        <v>12.893000000000001</v>
      </c>
      <c r="C1369" s="2">
        <f t="shared" si="165"/>
        <v>0.1031000000000013</v>
      </c>
      <c r="D1369" s="2">
        <f t="shared" si="166"/>
        <v>12.94356</v>
      </c>
      <c r="E1369" s="2">
        <f t="shared" si="168"/>
        <v>12.92808</v>
      </c>
      <c r="F1369" s="2">
        <f t="shared" si="169"/>
        <v>13.243709999999998</v>
      </c>
      <c r="G1369" s="2">
        <f t="shared" si="163"/>
        <v>13.428554000000005</v>
      </c>
      <c r="H1369" s="2">
        <f t="shared" si="167"/>
        <v>14.251993500000012</v>
      </c>
      <c r="I1369" s="2">
        <f t="array" ref="I1369">SUMPRODUCT(B1353:B1372, (ROW(B1353:B1372)-ROW(B1353)+1)) / (20*21/2)</f>
        <v>12.921805238095239</v>
      </c>
      <c r="J1369" s="2">
        <f t="shared" si="170"/>
        <v>13.159717784094031</v>
      </c>
      <c r="K1369" s="2">
        <f t="shared" si="164"/>
        <v>13.425754535731464</v>
      </c>
    </row>
    <row r="1370" spans="1:11" ht="13.5" x14ac:dyDescent="0.25">
      <c r="A1370" s="3">
        <f>TITRES_STAT!B1373</f>
        <v>44006</v>
      </c>
      <c r="B1370" s="6">
        <f>TITRES_STAT!D1373</f>
        <v>12.893000000000001</v>
      </c>
      <c r="C1370" s="2">
        <f t="shared" si="165"/>
        <v>0</v>
      </c>
      <c r="D1370" s="2">
        <f t="shared" si="166"/>
        <v>12.94356</v>
      </c>
      <c r="E1370" s="2">
        <f t="shared" si="168"/>
        <v>12.89198</v>
      </c>
      <c r="F1370" s="2">
        <f t="shared" si="169"/>
        <v>13.192909999999998</v>
      </c>
      <c r="G1370" s="2">
        <f t="shared" si="163"/>
        <v>13.426490000000006</v>
      </c>
      <c r="H1370" s="2">
        <f t="shared" si="167"/>
        <v>14.244515500000011</v>
      </c>
      <c r="I1370" s="2">
        <f t="array" ref="I1370">SUMPRODUCT(B1354:B1373, (ROW(B1354:B1373)-ROW(B1354)+1)) / (20*21/2)</f>
        <v>12.87770380952381</v>
      </c>
      <c r="J1370" s="2">
        <f t="shared" si="170"/>
        <v>13.13431609037079</v>
      </c>
      <c r="K1370" s="2">
        <f t="shared" si="164"/>
        <v>13.404862200996897</v>
      </c>
    </row>
    <row r="1371" spans="1:11" ht="13.5" x14ac:dyDescent="0.25">
      <c r="A1371" s="3">
        <f>TITRES_STAT!B1374</f>
        <v>44007</v>
      </c>
      <c r="B1371" s="6">
        <f>TITRES_STAT!D1374</f>
        <v>12.635199999999999</v>
      </c>
      <c r="C1371" s="2">
        <f t="shared" si="165"/>
        <v>-0.25780000000000136</v>
      </c>
      <c r="D1371" s="2">
        <f t="shared" si="166"/>
        <v>12.820820000000001</v>
      </c>
      <c r="E1371" s="2">
        <f t="shared" si="168"/>
        <v>12.866200000000001</v>
      </c>
      <c r="F1371" s="2">
        <f t="shared" si="169"/>
        <v>13.149849999999997</v>
      </c>
      <c r="G1371" s="2">
        <f t="shared" si="163"/>
        <v>13.415144000000007</v>
      </c>
      <c r="H1371" s="2">
        <f t="shared" si="167"/>
        <v>14.23574850000001</v>
      </c>
      <c r="I1371" s="2">
        <f t="array" ref="I1371">SUMPRODUCT(B1355:B1374, (ROW(B1355:B1374)-ROW(B1355)+1)) / (20*21/2)</f>
        <v>12.83979095238095</v>
      </c>
      <c r="J1371" s="2">
        <f t="shared" si="170"/>
        <v>13.086781224621191</v>
      </c>
      <c r="K1371" s="2">
        <f t="shared" si="164"/>
        <v>13.374679369585253</v>
      </c>
    </row>
    <row r="1372" spans="1:11" ht="13.5" x14ac:dyDescent="0.25">
      <c r="A1372" s="3">
        <f>TITRES_STAT!B1375</f>
        <v>44008</v>
      </c>
      <c r="B1372" s="6">
        <f>TITRES_STAT!D1375</f>
        <v>12.635199999999999</v>
      </c>
      <c r="C1372" s="2">
        <f t="shared" si="165"/>
        <v>0</v>
      </c>
      <c r="D1372" s="2">
        <f t="shared" si="166"/>
        <v>12.769259999999999</v>
      </c>
      <c r="E1372" s="2">
        <f t="shared" si="168"/>
        <v>12.84042</v>
      </c>
      <c r="F1372" s="2">
        <f t="shared" si="169"/>
        <v>13.087965000000001</v>
      </c>
      <c r="G1372" s="2">
        <f t="shared" si="163"/>
        <v>13.403902000000009</v>
      </c>
      <c r="H1372" s="2">
        <f t="shared" si="167"/>
        <v>14.226981500000011</v>
      </c>
      <c r="I1372" s="2">
        <f t="array" ref="I1372">SUMPRODUCT(B1356:B1375, (ROW(B1356:B1375)-ROW(B1356)+1)) / (20*21/2)</f>
        <v>12.783257619047616</v>
      </c>
      <c r="J1372" s="2">
        <f t="shared" si="170"/>
        <v>13.043773488942984</v>
      </c>
      <c r="K1372" s="2">
        <f t="shared" si="164"/>
        <v>13.345680178621127</v>
      </c>
    </row>
    <row r="1373" spans="1:11" ht="13.5" x14ac:dyDescent="0.25">
      <c r="A1373" s="3">
        <f>TITRES_STAT!B1376</f>
        <v>44011</v>
      </c>
      <c r="B1373" s="6">
        <f>TITRES_STAT!D1376</f>
        <v>12.6249</v>
      </c>
      <c r="C1373" s="2">
        <f t="shared" si="165"/>
        <v>-1.0299999999999088E-2</v>
      </c>
      <c r="D1373" s="2">
        <f t="shared" si="166"/>
        <v>12.736259999999998</v>
      </c>
      <c r="E1373" s="2">
        <f t="shared" si="168"/>
        <v>12.813610000000001</v>
      </c>
      <c r="F1373" s="2">
        <f t="shared" si="169"/>
        <v>13.022985</v>
      </c>
      <c r="G1373" s="2">
        <f t="shared" si="163"/>
        <v>13.39338200000001</v>
      </c>
      <c r="H1373" s="2">
        <f t="shared" si="167"/>
        <v>14.218163000000011</v>
      </c>
      <c r="I1373" s="2">
        <f t="array" ref="I1373">SUMPRODUCT(B1357:B1376, (ROW(B1357:B1376)-ROW(B1357)+1)) / (20*21/2)</f>
        <v>12.756930476190478</v>
      </c>
      <c r="J1373" s="2">
        <f t="shared" si="170"/>
        <v>13.003880775710318</v>
      </c>
      <c r="K1373" s="2">
        <f t="shared" si="164"/>
        <v>13.317414289263436</v>
      </c>
    </row>
    <row r="1374" spans="1:11" ht="13.5" x14ac:dyDescent="0.25">
      <c r="A1374" s="3">
        <f>TITRES_STAT!B1377</f>
        <v>44012</v>
      </c>
      <c r="B1374" s="6">
        <f>TITRES_STAT!D1377</f>
        <v>12.6249</v>
      </c>
      <c r="C1374" s="2">
        <f t="shared" si="165"/>
        <v>0</v>
      </c>
      <c r="D1374" s="2">
        <f t="shared" si="166"/>
        <v>12.682639999999997</v>
      </c>
      <c r="E1374" s="2">
        <f t="shared" si="168"/>
        <v>12.8131</v>
      </c>
      <c r="F1374" s="2">
        <f t="shared" si="169"/>
        <v>12.9709</v>
      </c>
      <c r="G1374" s="2">
        <f t="shared" si="163"/>
        <v>13.37770400000001</v>
      </c>
      <c r="H1374" s="2">
        <f t="shared" si="167"/>
        <v>14.209344500000011</v>
      </c>
      <c r="I1374" s="2">
        <f t="array" ref="I1374">SUMPRODUCT(B1358:B1377, (ROW(B1358:B1377)-ROW(B1358)+1)) / (20*21/2)</f>
        <v>12.733211904761903</v>
      </c>
      <c r="J1374" s="2">
        <f t="shared" si="170"/>
        <v>12.967787368499812</v>
      </c>
      <c r="K1374" s="2">
        <f t="shared" si="164"/>
        <v>13.290256866155065</v>
      </c>
    </row>
    <row r="1375" spans="1:11" ht="13.5" x14ac:dyDescent="0.25">
      <c r="A1375" s="3">
        <f>TITRES_STAT!B1378</f>
        <v>44013</v>
      </c>
      <c r="B1375" s="6">
        <f>TITRES_STAT!D1378</f>
        <v>12.3773</v>
      </c>
      <c r="C1375" s="2">
        <f t="shared" si="165"/>
        <v>-0.24760000000000026</v>
      </c>
      <c r="D1375" s="2">
        <f t="shared" si="166"/>
        <v>12.579499999999999</v>
      </c>
      <c r="E1375" s="2">
        <f t="shared" si="168"/>
        <v>12.761529999999999</v>
      </c>
      <c r="F1375" s="2">
        <f t="shared" si="169"/>
        <v>12.906434999999998</v>
      </c>
      <c r="G1375" s="2">
        <f t="shared" si="163"/>
        <v>13.34934000000001</v>
      </c>
      <c r="H1375" s="2">
        <f t="shared" si="167"/>
        <v>14.19928800000001</v>
      </c>
      <c r="I1375" s="2">
        <f t="array" ref="I1375">SUMPRODUCT(B1359:B1378, (ROW(B1359:B1378)-ROW(B1359)+1)) / (20*21/2)</f>
        <v>12.688932857142854</v>
      </c>
      <c r="J1375" s="2">
        <f t="shared" si="170"/>
        <v>12.911550476261734</v>
      </c>
      <c r="K1375" s="2">
        <f t="shared" si="164"/>
        <v>13.254454636109768</v>
      </c>
    </row>
    <row r="1376" spans="1:11" ht="13.5" x14ac:dyDescent="0.25">
      <c r="A1376" s="3">
        <f>TITRES_STAT!B1379</f>
        <v>44014</v>
      </c>
      <c r="B1376" s="6">
        <f>TITRES_STAT!D1379</f>
        <v>12.63</v>
      </c>
      <c r="C1376" s="2">
        <f t="shared" si="165"/>
        <v>0.25270000000000081</v>
      </c>
      <c r="D1376" s="2">
        <f t="shared" si="166"/>
        <v>12.578460000000002</v>
      </c>
      <c r="E1376" s="2">
        <f t="shared" si="168"/>
        <v>12.699639999999999</v>
      </c>
      <c r="F1376" s="2">
        <f t="shared" si="169"/>
        <v>12.873944999999997</v>
      </c>
      <c r="G1376" s="2">
        <f t="shared" si="163"/>
        <v>13.333764000000009</v>
      </c>
      <c r="H1376" s="2">
        <f t="shared" si="167"/>
        <v>14.190495000000009</v>
      </c>
      <c r="I1376" s="2">
        <f t="array" ref="I1376">SUMPRODUCT(B1360:B1379, (ROW(B1360:B1379)-ROW(B1360)+1)) / (20*21/2)</f>
        <v>12.684215238095238</v>
      </c>
      <c r="J1376" s="2">
        <f t="shared" si="170"/>
        <v>12.884736145189189</v>
      </c>
      <c r="K1376" s="2">
        <f t="shared" si="164"/>
        <v>13.229966219007425</v>
      </c>
    </row>
    <row r="1377" spans="1:11" ht="13.5" x14ac:dyDescent="0.25">
      <c r="A1377" s="3">
        <f>TITRES_STAT!B1380</f>
        <v>44015</v>
      </c>
      <c r="B1377" s="6">
        <f>TITRES_STAT!D1380</f>
        <v>12.6249</v>
      </c>
      <c r="C1377" s="2">
        <f t="shared" si="165"/>
        <v>-5.1000000000005485E-3</v>
      </c>
      <c r="D1377" s="2">
        <f t="shared" si="166"/>
        <v>12.576400000000001</v>
      </c>
      <c r="E1377" s="2">
        <f t="shared" si="168"/>
        <v>12.672829999999999</v>
      </c>
      <c r="F1377" s="2">
        <f t="shared" si="169"/>
        <v>12.842230000000001</v>
      </c>
      <c r="G1377" s="2">
        <f t="shared" si="163"/>
        <v>13.318190000000008</v>
      </c>
      <c r="H1377" s="2">
        <f t="shared" si="167"/>
        <v>14.181676500000011</v>
      </c>
      <c r="I1377" s="2">
        <f t="array" ref="I1377">SUMPRODUCT(B1361:B1380, (ROW(B1361:B1380)-ROW(B1361)+1)) / (20*21/2)</f>
        <v>12.71778619047619</v>
      </c>
      <c r="J1377" s="2">
        <f t="shared" si="170"/>
        <v>12.859989845647361</v>
      </c>
      <c r="K1377" s="2">
        <f t="shared" si="164"/>
        <v>13.206238131987526</v>
      </c>
    </row>
    <row r="1378" spans="1:11" ht="13.5" x14ac:dyDescent="0.25">
      <c r="A1378" s="3">
        <f>TITRES_STAT!B1381</f>
        <v>44018</v>
      </c>
      <c r="B1378" s="6">
        <f>TITRES_STAT!D1381</f>
        <v>12.3773</v>
      </c>
      <c r="C1378" s="2">
        <f t="shared" si="165"/>
        <v>-0.24760000000000026</v>
      </c>
      <c r="D1378" s="2">
        <f t="shared" si="166"/>
        <v>12.526880000000002</v>
      </c>
      <c r="E1378" s="2">
        <f t="shared" si="168"/>
        <v>12.63157</v>
      </c>
      <c r="F1378" s="2">
        <f t="shared" si="169"/>
        <v>12.798134999999998</v>
      </c>
      <c r="G1378" s="2">
        <f t="shared" si="163"/>
        <v>13.30560600000001</v>
      </c>
      <c r="H1378" s="2">
        <f t="shared" si="167"/>
        <v>14.17162000000001</v>
      </c>
      <c r="I1378" s="2">
        <f t="array" ref="I1378">SUMPRODUCT(B1362:B1381, (ROW(B1362:B1381)-ROW(B1362)+1)) / (20*21/2)</f>
        <v>12.754428095238097</v>
      </c>
      <c r="J1378" s="2">
        <f t="shared" si="170"/>
        <v>12.814019384157136</v>
      </c>
      <c r="K1378" s="2">
        <f t="shared" si="164"/>
        <v>13.173730754262525</v>
      </c>
    </row>
    <row r="1379" spans="1:11" ht="13.5" x14ac:dyDescent="0.25">
      <c r="A1379" s="3">
        <f>TITRES_STAT!B1382</f>
        <v>44019</v>
      </c>
      <c r="B1379" s="6">
        <f>TITRES_STAT!D1382</f>
        <v>12.7486</v>
      </c>
      <c r="C1379" s="2">
        <f t="shared" si="165"/>
        <v>0.37129999999999974</v>
      </c>
      <c r="D1379" s="2">
        <f t="shared" si="166"/>
        <v>12.55162</v>
      </c>
      <c r="E1379" s="2">
        <f t="shared" si="168"/>
        <v>12.61713</v>
      </c>
      <c r="F1379" s="2">
        <f t="shared" si="169"/>
        <v>12.772604999999999</v>
      </c>
      <c r="G1379" s="2">
        <f t="shared" si="163"/>
        <v>13.308184000000008</v>
      </c>
      <c r="H1379" s="2">
        <f t="shared" si="167"/>
        <v>14.163420000000009</v>
      </c>
      <c r="I1379" s="2">
        <f t="array" ref="I1379">SUMPRODUCT(B1363:B1382, (ROW(B1363:B1382)-ROW(B1363)+1)) / (20*21/2)</f>
        <v>12.804575238095239</v>
      </c>
      <c r="J1379" s="2">
        <f t="shared" si="170"/>
        <v>12.807788966618361</v>
      </c>
      <c r="K1379" s="2">
        <f t="shared" si="164"/>
        <v>13.157058959977721</v>
      </c>
    </row>
    <row r="1380" spans="1:11" ht="13.5" x14ac:dyDescent="0.25">
      <c r="A1380" s="3">
        <f>TITRES_STAT!B1383</f>
        <v>44020</v>
      </c>
      <c r="B1380" s="6">
        <f>TITRES_STAT!D1383</f>
        <v>13.1251</v>
      </c>
      <c r="C1380" s="2">
        <f t="shared" si="165"/>
        <v>0.37650000000000006</v>
      </c>
      <c r="D1380" s="2">
        <f t="shared" si="166"/>
        <v>12.701179999999999</v>
      </c>
      <c r="E1380" s="2">
        <f t="shared" si="168"/>
        <v>12.64034</v>
      </c>
      <c r="F1380" s="2">
        <f t="shared" si="169"/>
        <v>12.766159999999999</v>
      </c>
      <c r="G1380" s="2">
        <f t="shared" si="163"/>
        <v>13.310762000000006</v>
      </c>
      <c r="H1380" s="2">
        <f t="shared" si="167"/>
        <v>14.157102500000013</v>
      </c>
      <c r="I1380" s="2">
        <f t="array" ref="I1380">SUMPRODUCT(B1364:B1383, (ROW(B1364:B1383)-ROW(B1364)+1)) / (20*21/2)</f>
        <v>12.882224285714285</v>
      </c>
      <c r="J1380" s="2">
        <f t="shared" si="170"/>
        <v>12.83800906503566</v>
      </c>
      <c r="K1380" s="2">
        <f t="shared" si="164"/>
        <v>13.155805667429576</v>
      </c>
    </row>
    <row r="1381" spans="1:11" ht="13.5" x14ac:dyDescent="0.25">
      <c r="A1381" s="3">
        <f>TITRES_STAT!B1384</f>
        <v>44021</v>
      </c>
      <c r="B1381" s="6">
        <f>TITRES_STAT!D1384</f>
        <v>13.1509</v>
      </c>
      <c r="C1381" s="2">
        <f t="shared" si="165"/>
        <v>2.5800000000000267E-2</v>
      </c>
      <c r="D1381" s="2">
        <f t="shared" si="166"/>
        <v>12.805360000000002</v>
      </c>
      <c r="E1381" s="2">
        <f t="shared" si="168"/>
        <v>12.691910000000002</v>
      </c>
      <c r="F1381" s="2">
        <f t="shared" si="169"/>
        <v>12.779055</v>
      </c>
      <c r="G1381" s="2">
        <f t="shared" si="163"/>
        <v>13.306636000000008</v>
      </c>
      <c r="H1381" s="2">
        <f t="shared" si="167"/>
        <v>14.150939500000014</v>
      </c>
      <c r="I1381" s="2">
        <f t="array" ref="I1381">SUMPRODUCT(B1365:B1384, (ROW(B1365:B1384)-ROW(B1365)+1)) / (20*21/2)</f>
        <v>12.936797142857142</v>
      </c>
      <c r="J1381" s="2">
        <f t="shared" si="170"/>
        <v>12.867808201698931</v>
      </c>
      <c r="K1381" s="2">
        <f t="shared" si="164"/>
        <v>13.15561328831469</v>
      </c>
    </row>
    <row r="1382" spans="1:11" ht="13.5" x14ac:dyDescent="0.25">
      <c r="A1382" s="3">
        <f>TITRES_STAT!B1385</f>
        <v>44022</v>
      </c>
      <c r="B1382" s="6">
        <f>TITRES_STAT!D1385</f>
        <v>13.3056</v>
      </c>
      <c r="C1382" s="2">
        <f t="shared" si="165"/>
        <v>0.15470000000000006</v>
      </c>
      <c r="D1382" s="2">
        <f t="shared" si="166"/>
        <v>12.941500000000001</v>
      </c>
      <c r="E1382" s="2">
        <f t="shared" si="168"/>
        <v>12.758950000000002</v>
      </c>
      <c r="F1382" s="2">
        <f t="shared" si="169"/>
        <v>12.799685</v>
      </c>
      <c r="G1382" s="2">
        <f t="shared" si="163"/>
        <v>13.299518000000008</v>
      </c>
      <c r="H1382" s="2">
        <f t="shared" si="167"/>
        <v>14.145601500000014</v>
      </c>
      <c r="I1382" s="2">
        <f t="array" ref="I1382">SUMPRODUCT(B1366:B1385, (ROW(B1366:B1385)-ROW(B1366)+1)) / (20*21/2)</f>
        <v>12.987661428571428</v>
      </c>
      <c r="J1382" s="2">
        <f t="shared" si="170"/>
        <v>12.909502658679987</v>
      </c>
      <c r="K1382" s="2">
        <f t="shared" si="164"/>
        <v>13.161495120145487</v>
      </c>
    </row>
    <row r="1383" spans="1:11" ht="13.5" x14ac:dyDescent="0.25">
      <c r="A1383" s="3">
        <f>TITRES_STAT!B1386</f>
        <v>44025</v>
      </c>
      <c r="B1383" s="6">
        <f>TITRES_STAT!D1386</f>
        <v>13.615</v>
      </c>
      <c r="C1383" s="2">
        <f t="shared" si="165"/>
        <v>0.30940000000000012</v>
      </c>
      <c r="D1383" s="2">
        <f t="shared" si="166"/>
        <v>13.18904</v>
      </c>
      <c r="E1383" s="2">
        <f t="shared" si="168"/>
        <v>12.857960000000002</v>
      </c>
      <c r="F1383" s="2">
        <f t="shared" si="169"/>
        <v>12.835784999999998</v>
      </c>
      <c r="G1383" s="2">
        <f t="shared" si="163"/>
        <v>13.303642000000004</v>
      </c>
      <c r="H1383" s="2">
        <f t="shared" si="167"/>
        <v>14.141785000000013</v>
      </c>
      <c r="I1383" s="2">
        <f t="array" ref="I1383">SUMPRODUCT(B1367:B1386, (ROW(B1367:B1386)-ROW(B1367)+1)) / (20*21/2)</f>
        <v>13.036069523809525</v>
      </c>
      <c r="J1383" s="2">
        <f t="shared" si="170"/>
        <v>12.976692881662846</v>
      </c>
      <c r="K1383" s="2">
        <f t="shared" si="164"/>
        <v>13.17927962523782</v>
      </c>
    </row>
    <row r="1384" spans="1:11" ht="13.5" x14ac:dyDescent="0.25">
      <c r="A1384" s="3">
        <f>TITRES_STAT!B1387</f>
        <v>44026</v>
      </c>
      <c r="B1384" s="6">
        <f>TITRES_STAT!D1387</f>
        <v>13.408799999999999</v>
      </c>
      <c r="C1384" s="2">
        <f t="shared" si="165"/>
        <v>-0.20620000000000083</v>
      </c>
      <c r="D1384" s="2">
        <f t="shared" si="166"/>
        <v>13.32108</v>
      </c>
      <c r="E1384" s="2">
        <f t="shared" si="168"/>
        <v>12.936349999999999</v>
      </c>
      <c r="F1384" s="2">
        <f t="shared" si="169"/>
        <v>12.874725000000002</v>
      </c>
      <c r="G1384" s="2">
        <f t="shared" si="163"/>
        <v>13.303642000000007</v>
      </c>
      <c r="H1384" s="2">
        <f t="shared" si="167"/>
        <v>14.136963000000012</v>
      </c>
      <c r="I1384" s="2">
        <f t="array" ref="I1384">SUMPRODUCT(B1368:B1387, (ROW(B1368:B1387)-ROW(B1368)+1)) / (20*21/2)</f>
        <v>13.083716190476187</v>
      </c>
      <c r="J1384" s="2">
        <f t="shared" si="170"/>
        <v>13.0178459405521</v>
      </c>
      <c r="K1384" s="2">
        <f t="shared" si="164"/>
        <v>13.188280424248102</v>
      </c>
    </row>
    <row r="1385" spans="1:11" ht="13.5" x14ac:dyDescent="0.25">
      <c r="A1385" s="3">
        <f>TITRES_STAT!B1388</f>
        <v>44027</v>
      </c>
      <c r="B1385" s="6">
        <f>TITRES_STAT!D1388</f>
        <v>13.408799999999999</v>
      </c>
      <c r="C1385" s="2">
        <f t="shared" si="165"/>
        <v>0</v>
      </c>
      <c r="D1385" s="2">
        <f t="shared" si="166"/>
        <v>13.37782</v>
      </c>
      <c r="E1385" s="2">
        <f t="shared" si="168"/>
        <v>13.039499999999999</v>
      </c>
      <c r="F1385" s="2">
        <f t="shared" si="169"/>
        <v>12.900514999999999</v>
      </c>
      <c r="G1385" s="2">
        <f t="shared" si="163"/>
        <v>13.303642000000007</v>
      </c>
      <c r="H1385" s="2">
        <f t="shared" si="167"/>
        <v>14.132141000000013</v>
      </c>
      <c r="I1385" s="2">
        <f t="array" ref="I1385">SUMPRODUCT(B1369:B1388, (ROW(B1369:B1388)-ROW(B1369)+1)) / (20*21/2)</f>
        <v>13.128906666666667</v>
      </c>
      <c r="J1385" s="2">
        <f t="shared" si="170"/>
        <v>13.055079660499519</v>
      </c>
      <c r="K1385" s="2">
        <f t="shared" si="164"/>
        <v>13.196928250748176</v>
      </c>
    </row>
    <row r="1386" spans="1:11" ht="13.5" x14ac:dyDescent="0.25">
      <c r="A1386" s="3">
        <f>TITRES_STAT!B1389</f>
        <v>44028</v>
      </c>
      <c r="B1386" s="6">
        <f>TITRES_STAT!D1389</f>
        <v>13.408799999999999</v>
      </c>
      <c r="C1386" s="2">
        <f t="shared" si="165"/>
        <v>0</v>
      </c>
      <c r="D1386" s="2">
        <f t="shared" si="166"/>
        <v>13.429399999999998</v>
      </c>
      <c r="E1386" s="2">
        <f t="shared" si="168"/>
        <v>13.117380000000001</v>
      </c>
      <c r="F1386" s="2">
        <f t="shared" si="169"/>
        <v>12.908509999999998</v>
      </c>
      <c r="G1386" s="2">
        <f t="shared" si="163"/>
        <v>13.299518000000008</v>
      </c>
      <c r="H1386" s="2">
        <f t="shared" si="167"/>
        <v>14.127267500000015</v>
      </c>
      <c r="I1386" s="2">
        <f t="array" ref="I1386">SUMPRODUCT(B1370:B1389, (ROW(B1370:B1389)-ROW(B1370)+1)) / (20*21/2)</f>
        <v>13.146588095238092</v>
      </c>
      <c r="J1386" s="2">
        <f t="shared" si="170"/>
        <v>13.088767311880517</v>
      </c>
      <c r="K1386" s="2">
        <f t="shared" si="164"/>
        <v>13.205236946797267</v>
      </c>
    </row>
    <row r="1387" spans="1:11" ht="13.5" x14ac:dyDescent="0.25">
      <c r="A1387" s="3">
        <f>TITRES_STAT!B1390</f>
        <v>44029</v>
      </c>
      <c r="B1387" s="6">
        <f>TITRES_STAT!D1390</f>
        <v>13.408799999999999</v>
      </c>
      <c r="C1387" s="2">
        <f t="shared" si="165"/>
        <v>0</v>
      </c>
      <c r="D1387" s="2">
        <f t="shared" si="166"/>
        <v>13.450040000000001</v>
      </c>
      <c r="E1387" s="2">
        <f t="shared" si="168"/>
        <v>13.19577</v>
      </c>
      <c r="F1387" s="2">
        <f t="shared" si="169"/>
        <v>12.934299999999999</v>
      </c>
      <c r="G1387" s="2">
        <f t="shared" si="163"/>
        <v>13.288174000000005</v>
      </c>
      <c r="H1387" s="2">
        <f t="shared" si="167"/>
        <v>14.122420000000012</v>
      </c>
      <c r="I1387" s="2">
        <f t="array" ref="I1387">SUMPRODUCT(B1371:B1390, (ROW(B1371:B1390)-ROW(B1371)+1)) / (20*21/2)</f>
        <v>13.163041428571429</v>
      </c>
      <c r="J1387" s="2">
        <f t="shared" si="170"/>
        <v>13.119246615510944</v>
      </c>
      <c r="K1387" s="2">
        <f t="shared" si="164"/>
        <v>13.213219811628747</v>
      </c>
    </row>
    <row r="1388" spans="1:11" ht="13.5" x14ac:dyDescent="0.25">
      <c r="A1388" s="3">
        <f>TITRES_STAT!B1391</f>
        <v>44032</v>
      </c>
      <c r="B1388" s="6">
        <f>TITRES_STAT!D1391</f>
        <v>13.408799999999999</v>
      </c>
      <c r="C1388" s="2">
        <f t="shared" si="165"/>
        <v>0</v>
      </c>
      <c r="D1388" s="2">
        <f t="shared" si="166"/>
        <v>13.408799999999999</v>
      </c>
      <c r="E1388" s="2">
        <f t="shared" si="168"/>
        <v>13.298919999999999</v>
      </c>
      <c r="F1388" s="2">
        <f t="shared" si="169"/>
        <v>12.965244999999999</v>
      </c>
      <c r="G1388" s="2">
        <f t="shared" si="163"/>
        <v>13.268680000000009</v>
      </c>
      <c r="H1388" s="2">
        <f t="shared" si="167"/>
        <v>14.117546500000014</v>
      </c>
      <c r="I1388" s="2">
        <f t="array" ref="I1388">SUMPRODUCT(B1372:B1391, (ROW(B1372:B1391)-ROW(B1372)+1)) / (20*21/2)</f>
        <v>13.202828571428572</v>
      </c>
      <c r="J1388" s="2">
        <f t="shared" si="170"/>
        <v>13.146823128319426</v>
      </c>
      <c r="K1388" s="2">
        <f t="shared" si="164"/>
        <v>13.220889622937424</v>
      </c>
    </row>
    <row r="1389" spans="1:11" ht="13.5" x14ac:dyDescent="0.25">
      <c r="A1389" s="3">
        <f>TITRES_STAT!B1392</f>
        <v>44033</v>
      </c>
      <c r="B1389" s="6">
        <f>TITRES_STAT!D1392</f>
        <v>13.1509</v>
      </c>
      <c r="C1389" s="2">
        <f t="shared" si="165"/>
        <v>-0.25789999999999935</v>
      </c>
      <c r="D1389" s="2">
        <f t="shared" si="166"/>
        <v>13.357220000000002</v>
      </c>
      <c r="E1389" s="2">
        <f t="shared" si="168"/>
        <v>13.33915</v>
      </c>
      <c r="F1389" s="2">
        <f t="shared" si="169"/>
        <v>12.978139999999996</v>
      </c>
      <c r="G1389" s="2">
        <f t="shared" si="163"/>
        <v>13.252590000000007</v>
      </c>
      <c r="H1389" s="2">
        <f t="shared" si="167"/>
        <v>14.111383500000015</v>
      </c>
      <c r="I1389" s="2">
        <f t="array" ref="I1389">SUMPRODUCT(B1373:B1392, (ROW(B1373:B1392)-ROW(B1373)+1)) / (20*21/2)</f>
        <v>13.234017619047622</v>
      </c>
      <c r="J1389" s="2">
        <f t="shared" si="170"/>
        <v>13.147211401812815</v>
      </c>
      <c r="K1389" s="2">
        <f t="shared" si="164"/>
        <v>13.218144931841838</v>
      </c>
    </row>
    <row r="1390" spans="1:11" ht="13.5" x14ac:dyDescent="0.25">
      <c r="A1390" s="3">
        <f>TITRES_STAT!B1393</f>
        <v>44034</v>
      </c>
      <c r="B1390" s="6">
        <f>TITRES_STAT!D1393</f>
        <v>13.1509</v>
      </c>
      <c r="C1390" s="2">
        <f t="shared" si="165"/>
        <v>0</v>
      </c>
      <c r="D1390" s="2">
        <f t="shared" si="166"/>
        <v>13.30564</v>
      </c>
      <c r="E1390" s="2">
        <f t="shared" si="168"/>
        <v>13.341730000000002</v>
      </c>
      <c r="F1390" s="2">
        <f t="shared" si="169"/>
        <v>12.991035</v>
      </c>
      <c r="G1390" s="2">
        <f t="shared" si="163"/>
        <v>13.237222000000006</v>
      </c>
      <c r="H1390" s="2">
        <f t="shared" si="167"/>
        <v>14.105220500000014</v>
      </c>
      <c r="I1390" s="2">
        <f t="array" ref="I1390">SUMPRODUCT(B1374:B1393, (ROW(B1374:B1393)-ROW(B1374)+1)) / (20*21/2)</f>
        <v>13.256854285714285</v>
      </c>
      <c r="J1390" s="2">
        <f t="shared" si="170"/>
        <v>13.147562696878261</v>
      </c>
      <c r="K1390" s="2">
        <f t="shared" si="164"/>
        <v>13.215507875691177</v>
      </c>
    </row>
    <row r="1391" spans="1:11" ht="13.5" x14ac:dyDescent="0.25">
      <c r="A1391" s="3">
        <f>TITRES_STAT!B1394</f>
        <v>44035</v>
      </c>
      <c r="B1391" s="6">
        <f>TITRES_STAT!D1394</f>
        <v>13.408799999999999</v>
      </c>
      <c r="C1391" s="2">
        <f t="shared" si="165"/>
        <v>0.25789999999999935</v>
      </c>
      <c r="D1391" s="2">
        <f t="shared" si="166"/>
        <v>13.30564</v>
      </c>
      <c r="E1391" s="2">
        <f t="shared" si="168"/>
        <v>13.367520000000003</v>
      </c>
      <c r="F1391" s="2">
        <f t="shared" si="169"/>
        <v>13.029714999999999</v>
      </c>
      <c r="G1391" s="2">
        <f t="shared" si="163"/>
        <v>13.235264000000006</v>
      </c>
      <c r="H1391" s="2">
        <f t="shared" si="167"/>
        <v>14.100321500000014</v>
      </c>
      <c r="I1391" s="2">
        <f t="array" ref="I1391">SUMPRODUCT(B1375:B1394, (ROW(B1375:B1394)-ROW(B1375)+1)) / (20*21/2)</f>
        <v>13.261716190476188</v>
      </c>
      <c r="J1391" s="2">
        <f t="shared" si="170"/>
        <v>13.172442440032713</v>
      </c>
      <c r="K1391" s="2">
        <f t="shared" si="164"/>
        <v>13.223087958997406</v>
      </c>
    </row>
    <row r="1392" spans="1:11" ht="13.5" x14ac:dyDescent="0.25">
      <c r="A1392" s="3">
        <f>TITRES_STAT!B1395</f>
        <v>44036</v>
      </c>
      <c r="B1392" s="6">
        <f>TITRES_STAT!D1395</f>
        <v>13.357200000000001</v>
      </c>
      <c r="C1392" s="2">
        <f t="shared" si="165"/>
        <v>-5.1599999999998758E-2</v>
      </c>
      <c r="D1392" s="2">
        <f t="shared" si="166"/>
        <v>13.29532</v>
      </c>
      <c r="E1392" s="2">
        <f t="shared" si="168"/>
        <v>13.372679999999999</v>
      </c>
      <c r="F1392" s="2">
        <f t="shared" si="169"/>
        <v>13.065814999999997</v>
      </c>
      <c r="G1392" s="2">
        <f t="shared" si="163"/>
        <v>13.227012000000007</v>
      </c>
      <c r="H1392" s="2">
        <f t="shared" si="167"/>
        <v>14.095164500000012</v>
      </c>
      <c r="I1392" s="2">
        <f t="array" ref="I1392">SUMPRODUCT(B1376:B1395, (ROW(B1376:B1395)-ROW(B1376)+1)) / (20*21/2)</f>
        <v>13.273892380952379</v>
      </c>
      <c r="J1392" s="2">
        <f t="shared" si="170"/>
        <v>13.190038398124836</v>
      </c>
      <c r="K1392" s="2">
        <f t="shared" si="164"/>
        <v>13.228347254722998</v>
      </c>
    </row>
    <row r="1393" spans="1:11" ht="13.5" x14ac:dyDescent="0.25">
      <c r="A1393" s="3">
        <f>TITRES_STAT!B1396</f>
        <v>44039</v>
      </c>
      <c r="B1393" s="6">
        <f>TITRES_STAT!D1396</f>
        <v>13.3056</v>
      </c>
      <c r="C1393" s="2">
        <f t="shared" si="165"/>
        <v>-5.1600000000000534E-2</v>
      </c>
      <c r="D1393" s="2">
        <f t="shared" si="166"/>
        <v>13.27468</v>
      </c>
      <c r="E1393" s="2">
        <f t="shared" si="168"/>
        <v>13.341740000000001</v>
      </c>
      <c r="F1393" s="2">
        <f t="shared" si="169"/>
        <v>13.099849999999998</v>
      </c>
      <c r="G1393" s="2">
        <f t="shared" si="163"/>
        <v>13.213810000000006</v>
      </c>
      <c r="H1393" s="2">
        <f t="shared" si="167"/>
        <v>14.089749500000009</v>
      </c>
      <c r="I1393" s="2">
        <f t="array" ref="I1393">SUMPRODUCT(B1377:B1396, (ROW(B1377:B1396)-ROW(B1377)+1)) / (20*21/2)</f>
        <v>13.272074761904761</v>
      </c>
      <c r="J1393" s="2">
        <f t="shared" si="170"/>
        <v>13.20104426497009</v>
      </c>
      <c r="K1393" s="2">
        <f t="shared" si="164"/>
        <v>13.231376774145625</v>
      </c>
    </row>
    <row r="1394" spans="1:11" ht="13.5" x14ac:dyDescent="0.25">
      <c r="A1394" s="3">
        <f>TITRES_STAT!B1397</f>
        <v>44040</v>
      </c>
      <c r="B1394" s="6">
        <f>TITRES_STAT!D1397</f>
        <v>13.1509</v>
      </c>
      <c r="C1394" s="2">
        <f t="shared" si="165"/>
        <v>-0.15470000000000006</v>
      </c>
      <c r="D1394" s="2">
        <f t="shared" si="166"/>
        <v>13.27468</v>
      </c>
      <c r="E1394" s="2">
        <f t="shared" si="168"/>
        <v>13.315950000000001</v>
      </c>
      <c r="F1394" s="2">
        <f t="shared" si="169"/>
        <v>13.126149999999996</v>
      </c>
      <c r="G1394" s="2">
        <f t="shared" ref="G1394:G1457" si="171">AVERAGE(B1345:B1394)</f>
        <v>13.197926000000004</v>
      </c>
      <c r="H1394" s="2">
        <f t="shared" si="167"/>
        <v>14.08358650000001</v>
      </c>
      <c r="I1394" s="2">
        <f t="array" ref="I1394">SUMPRODUCT(B1378:B1397, (ROW(B1378:B1397)-ROW(B1378)+1)) / (20*21/2)</f>
        <v>13.28251</v>
      </c>
      <c r="J1394" s="2">
        <f t="shared" si="170"/>
        <v>13.196268620687224</v>
      </c>
      <c r="K1394" s="2">
        <f t="shared" si="164"/>
        <v>13.228220822218347</v>
      </c>
    </row>
    <row r="1395" spans="1:11" ht="13.5" x14ac:dyDescent="0.25">
      <c r="A1395" s="3">
        <f>TITRES_STAT!B1398</f>
        <v>44041</v>
      </c>
      <c r="B1395" s="6">
        <f>TITRES_STAT!D1398</f>
        <v>13.254</v>
      </c>
      <c r="C1395" s="2">
        <f t="shared" si="165"/>
        <v>0.10309999999999953</v>
      </c>
      <c r="D1395" s="2">
        <f t="shared" si="166"/>
        <v>13.295300000000001</v>
      </c>
      <c r="E1395" s="2">
        <f t="shared" si="168"/>
        <v>13.300469999999999</v>
      </c>
      <c r="F1395" s="2">
        <f t="shared" si="169"/>
        <v>13.169984999999997</v>
      </c>
      <c r="G1395" s="2">
        <f t="shared" si="171"/>
        <v>13.183486000000006</v>
      </c>
      <c r="H1395" s="2">
        <f t="shared" si="167"/>
        <v>14.07793900000001</v>
      </c>
      <c r="I1395" s="2">
        <f t="array" ref="I1395">SUMPRODUCT(B1379:B1398, (ROW(B1379:B1398)-ROW(B1379)+1)) / (20*21/2)</f>
        <v>13.299532380952382</v>
      </c>
      <c r="J1395" s="2">
        <f t="shared" si="170"/>
        <v>13.20176684728844</v>
      </c>
      <c r="K1395" s="2">
        <f t="shared" ref="K1395:K1458" si="172">$K$4*B1395+(1-$K$4)*K1394</f>
        <v>13.229231770366649</v>
      </c>
    </row>
    <row r="1396" spans="1:11" ht="13.5" x14ac:dyDescent="0.25">
      <c r="A1396" s="3">
        <f>TITRES_STAT!B1399</f>
        <v>44042</v>
      </c>
      <c r="B1396" s="6">
        <f>TITRES_STAT!D1399</f>
        <v>13.1509</v>
      </c>
      <c r="C1396" s="2">
        <f t="shared" si="165"/>
        <v>-0.10309999999999953</v>
      </c>
      <c r="D1396" s="2">
        <f t="shared" si="166"/>
        <v>13.24372</v>
      </c>
      <c r="E1396" s="2">
        <f t="shared" si="168"/>
        <v>13.27468</v>
      </c>
      <c r="F1396" s="2">
        <f t="shared" si="169"/>
        <v>13.196029999999999</v>
      </c>
      <c r="G1396" s="2">
        <f t="shared" si="171"/>
        <v>13.173172000000005</v>
      </c>
      <c r="H1396" s="2">
        <f t="shared" si="167"/>
        <v>14.071750500000013</v>
      </c>
      <c r="I1396" s="2">
        <f t="array" ref="I1396">SUMPRODUCT(B1380:B1399, (ROW(B1380:B1399)-ROW(B1380)+1)) / (20*21/2)</f>
        <v>13.287080952380954</v>
      </c>
      <c r="J1396" s="2">
        <f t="shared" si="170"/>
        <v>13.196922385641921</v>
      </c>
      <c r="K1396" s="2">
        <f t="shared" si="172"/>
        <v>13.226159936234623</v>
      </c>
    </row>
    <row r="1397" spans="1:11" ht="13.5" x14ac:dyDescent="0.25">
      <c r="A1397" s="3">
        <f>TITRES_STAT!B1400</f>
        <v>44046</v>
      </c>
      <c r="B1397" s="6">
        <f>TITRES_STAT!D1400</f>
        <v>13.3056</v>
      </c>
      <c r="C1397" s="2">
        <f t="shared" si="165"/>
        <v>0.15470000000000006</v>
      </c>
      <c r="D1397" s="2">
        <f t="shared" si="166"/>
        <v>13.2334</v>
      </c>
      <c r="E1397" s="2">
        <f t="shared" si="168"/>
        <v>13.26436</v>
      </c>
      <c r="F1397" s="2">
        <f t="shared" si="169"/>
        <v>13.230065</v>
      </c>
      <c r="G1397" s="2">
        <f t="shared" si="171"/>
        <v>13.161104000000005</v>
      </c>
      <c r="H1397" s="2">
        <f t="shared" si="167"/>
        <v>14.066593000000013</v>
      </c>
      <c r="I1397" s="2">
        <f t="array" ref="I1397">SUMPRODUCT(B1381:B1400, (ROW(B1381:B1400)-ROW(B1381)+1)) / (20*21/2)</f>
        <v>13.287447142857145</v>
      </c>
      <c r="J1397" s="2">
        <f t="shared" si="170"/>
        <v>13.207272634628403</v>
      </c>
      <c r="K1397" s="2">
        <f t="shared" si="172"/>
        <v>13.229275232852874</v>
      </c>
    </row>
    <row r="1398" spans="1:11" ht="13.5" x14ac:dyDescent="0.25">
      <c r="A1398" s="3">
        <f>TITRES_STAT!B1401</f>
        <v>44047</v>
      </c>
      <c r="B1398" s="6">
        <f>TITRES_STAT!D1401</f>
        <v>13.408799999999999</v>
      </c>
      <c r="C1398" s="2">
        <f t="shared" si="165"/>
        <v>0.10319999999999929</v>
      </c>
      <c r="D1398" s="2">
        <f t="shared" si="166"/>
        <v>13.254039999999998</v>
      </c>
      <c r="E1398" s="2">
        <f t="shared" si="168"/>
        <v>13.26436</v>
      </c>
      <c r="F1398" s="2">
        <f t="shared" si="169"/>
        <v>13.281639999999999</v>
      </c>
      <c r="G1398" s="2">
        <f t="shared" si="171"/>
        <v>13.149760000000004</v>
      </c>
      <c r="H1398" s="2">
        <f t="shared" si="167"/>
        <v>14.061951500000015</v>
      </c>
      <c r="I1398" s="2">
        <f t="array" ref="I1398">SUMPRODUCT(B1382:B1401, (ROW(B1382:B1401)-ROW(B1382)+1)) / (20*21/2)</f>
        <v>13.306601428571428</v>
      </c>
      <c r="J1398" s="2">
        <f t="shared" si="170"/>
        <v>13.226465717044746</v>
      </c>
      <c r="K1398" s="2">
        <f t="shared" si="172"/>
        <v>13.236315419799821</v>
      </c>
    </row>
    <row r="1399" spans="1:11" ht="13.5" x14ac:dyDescent="0.25">
      <c r="A1399" s="3">
        <f>TITRES_STAT!B1402</f>
        <v>44048</v>
      </c>
      <c r="B1399" s="6">
        <f>TITRES_STAT!D1402</f>
        <v>13.1509</v>
      </c>
      <c r="C1399" s="2">
        <f t="shared" si="165"/>
        <v>-0.25789999999999935</v>
      </c>
      <c r="D1399" s="2">
        <f t="shared" si="166"/>
        <v>13.254039999999998</v>
      </c>
      <c r="E1399" s="2">
        <f t="shared" si="168"/>
        <v>13.26436</v>
      </c>
      <c r="F1399" s="2">
        <f t="shared" si="169"/>
        <v>13.301755</v>
      </c>
      <c r="G1399" s="2">
        <f t="shared" si="171"/>
        <v>13.141612000000002</v>
      </c>
      <c r="H1399" s="2">
        <f t="shared" si="167"/>
        <v>14.056020500000015</v>
      </c>
      <c r="I1399" s="2">
        <f t="array" ref="I1399">SUMPRODUCT(B1383:B1402, (ROW(B1383:B1402)-ROW(B1383)+1)) / (20*21/2)</f>
        <v>13.333855714285711</v>
      </c>
      <c r="J1399" s="2">
        <f t="shared" si="170"/>
        <v>13.219268982088105</v>
      </c>
      <c r="K1399" s="2">
        <f t="shared" si="172"/>
        <v>13.232965795493946</v>
      </c>
    </row>
    <row r="1400" spans="1:11" ht="13.5" x14ac:dyDescent="0.25">
      <c r="A1400" s="3">
        <f>TITRES_STAT!B1403</f>
        <v>44049</v>
      </c>
      <c r="B1400" s="6">
        <f>TITRES_STAT!D1403</f>
        <v>13.3056</v>
      </c>
      <c r="C1400" s="2">
        <f t="shared" si="165"/>
        <v>0.15470000000000006</v>
      </c>
      <c r="D1400" s="2">
        <f t="shared" si="166"/>
        <v>13.26436</v>
      </c>
      <c r="E1400" s="2">
        <f t="shared" si="168"/>
        <v>13.279829999999999</v>
      </c>
      <c r="F1400" s="2">
        <f t="shared" si="169"/>
        <v>13.310779999999999</v>
      </c>
      <c r="G1400" s="2">
        <f t="shared" si="171"/>
        <v>13.129544000000001</v>
      </c>
      <c r="H1400" s="2">
        <f t="shared" si="167"/>
        <v>14.050863000000016</v>
      </c>
      <c r="I1400" s="2">
        <f t="array" ref="I1400">SUMPRODUCT(B1384:B1403, (ROW(B1384:B1403)-ROW(B1384)+1)) / (20*21/2)</f>
        <v>13.315436666666667</v>
      </c>
      <c r="J1400" s="2">
        <f t="shared" si="170"/>
        <v>13.227490983793999</v>
      </c>
      <c r="K1400" s="2">
        <f t="shared" si="172"/>
        <v>13.235814195670654</v>
      </c>
    </row>
    <row r="1401" spans="1:11" ht="13.5" x14ac:dyDescent="0.25">
      <c r="A1401" s="3">
        <f>TITRES_STAT!B1404</f>
        <v>44050</v>
      </c>
      <c r="B1401" s="6">
        <f>TITRES_STAT!D1404</f>
        <v>13.511900000000001</v>
      </c>
      <c r="C1401" s="2">
        <f t="shared" si="165"/>
        <v>0.20630000000000059</v>
      </c>
      <c r="D1401" s="2">
        <f t="shared" si="166"/>
        <v>13.33656</v>
      </c>
      <c r="E1401" s="2">
        <f t="shared" si="168"/>
        <v>13.290139999999999</v>
      </c>
      <c r="F1401" s="2">
        <f t="shared" si="169"/>
        <v>13.328830000000002</v>
      </c>
      <c r="G1401" s="2">
        <f t="shared" si="171"/>
        <v>13.129854</v>
      </c>
      <c r="H1401" s="2">
        <f t="shared" si="167"/>
        <v>14.046737000000014</v>
      </c>
      <c r="I1401" s="2">
        <f t="array" ref="I1401">SUMPRODUCT(B1385:B1404, (ROW(B1385:B1404)-ROW(B1385)+1)) / (20*21/2)</f>
        <v>13.348341904761902</v>
      </c>
      <c r="J1401" s="2">
        <f t="shared" si="170"/>
        <v>13.254577556765998</v>
      </c>
      <c r="K1401" s="2">
        <f t="shared" si="172"/>
        <v>13.246641089958079</v>
      </c>
    </row>
    <row r="1402" spans="1:11" ht="13.5" x14ac:dyDescent="0.25">
      <c r="A1402" s="3">
        <f>TITRES_STAT!B1405</f>
        <v>44053</v>
      </c>
      <c r="B1402" s="6">
        <f>TITRES_STAT!D1405</f>
        <v>13.615</v>
      </c>
      <c r="C1402" s="2">
        <f t="shared" si="165"/>
        <v>0.10309999999999953</v>
      </c>
      <c r="D1402" s="2">
        <f t="shared" si="166"/>
        <v>13.398439999999999</v>
      </c>
      <c r="E1402" s="2">
        <f t="shared" si="168"/>
        <v>13.31592</v>
      </c>
      <c r="F1402" s="2">
        <f t="shared" si="169"/>
        <v>13.344299999999999</v>
      </c>
      <c r="G1402" s="2">
        <f t="shared" si="171"/>
        <v>13.124695999999998</v>
      </c>
      <c r="H1402" s="2">
        <f t="shared" si="167"/>
        <v>14.043126500000012</v>
      </c>
      <c r="I1402" s="2">
        <f t="array" ref="I1402">SUMPRODUCT(B1386:B1405, (ROW(B1386:B1405)-ROW(B1386)+1)) / (20*21/2)</f>
        <v>13.341219523809521</v>
      </c>
      <c r="J1402" s="2">
        <f t="shared" si="170"/>
        <v>13.288903503740665</v>
      </c>
      <c r="K1402" s="2">
        <f t="shared" si="172"/>
        <v>13.261086537410703</v>
      </c>
    </row>
    <row r="1403" spans="1:11" ht="13.5" x14ac:dyDescent="0.25">
      <c r="A1403" s="3">
        <f>TITRES_STAT!B1406</f>
        <v>44054</v>
      </c>
      <c r="B1403" s="6">
        <f>TITRES_STAT!D1406</f>
        <v>13.1509</v>
      </c>
      <c r="C1403" s="2">
        <f t="shared" si="165"/>
        <v>-0.46410000000000018</v>
      </c>
      <c r="D1403" s="2">
        <f t="shared" si="166"/>
        <v>13.346860000000001</v>
      </c>
      <c r="E1403" s="2">
        <f t="shared" si="168"/>
        <v>13.300449999999998</v>
      </c>
      <c r="F1403" s="2">
        <f t="shared" si="169"/>
        <v>13.321095000000003</v>
      </c>
      <c r="G1403" s="2">
        <f t="shared" si="171"/>
        <v>13.109223999999998</v>
      </c>
      <c r="H1403" s="2">
        <f t="shared" si="167"/>
        <v>14.037195500000013</v>
      </c>
      <c r="I1403" s="2">
        <f t="array" ref="I1403">SUMPRODUCT(B1387:B1406, (ROW(B1387:B1406)-ROW(B1387)+1)) / (20*21/2)</f>
        <v>13.324495238095238</v>
      </c>
      <c r="J1403" s="2">
        <f t="shared" si="170"/>
        <v>13.27576031290822</v>
      </c>
      <c r="K1403" s="2">
        <f t="shared" si="172"/>
        <v>13.25676549672793</v>
      </c>
    </row>
    <row r="1404" spans="1:11" ht="13.5" x14ac:dyDescent="0.25">
      <c r="A1404" s="3">
        <f>TITRES_STAT!B1407</f>
        <v>44055</v>
      </c>
      <c r="B1404" s="6">
        <f>TITRES_STAT!D1407</f>
        <v>13.666600000000001</v>
      </c>
      <c r="C1404" s="2">
        <f t="shared" si="165"/>
        <v>0.51570000000000071</v>
      </c>
      <c r="D1404" s="2">
        <f t="shared" si="166"/>
        <v>13.45</v>
      </c>
      <c r="E1404" s="2">
        <f t="shared" si="168"/>
        <v>13.352019999999996</v>
      </c>
      <c r="F1404" s="2">
        <f t="shared" si="169"/>
        <v>13.333985000000002</v>
      </c>
      <c r="G1404" s="2">
        <f t="shared" si="171"/>
        <v>13.109223999999999</v>
      </c>
      <c r="H1404" s="2">
        <f t="shared" si="167"/>
        <v>14.033972000000013</v>
      </c>
      <c r="I1404" s="2">
        <f t="array" ref="I1404">SUMPRODUCT(B1388:B1407, (ROW(B1388:B1407)-ROW(B1388)+1)) / (20*21/2)</f>
        <v>13.333560952380951</v>
      </c>
      <c r="J1404" s="2">
        <f t="shared" si="170"/>
        <v>13.312983140250294</v>
      </c>
      <c r="K1404" s="2">
        <f t="shared" si="172"/>
        <v>13.272837438032717</v>
      </c>
    </row>
    <row r="1405" spans="1:11" ht="13.5" x14ac:dyDescent="0.25">
      <c r="A1405" s="3">
        <f>TITRES_STAT!B1408</f>
        <v>44057</v>
      </c>
      <c r="B1405" s="6">
        <f>TITRES_STAT!D1408</f>
        <v>13.2592</v>
      </c>
      <c r="C1405" s="2">
        <f t="shared" si="165"/>
        <v>-0.40740000000000087</v>
      </c>
      <c r="D1405" s="2">
        <f t="shared" si="166"/>
        <v>13.440719999999999</v>
      </c>
      <c r="E1405" s="2">
        <f t="shared" si="168"/>
        <v>13.352539999999999</v>
      </c>
      <c r="F1405" s="2">
        <f t="shared" si="169"/>
        <v>13.326505000000001</v>
      </c>
      <c r="G1405" s="2">
        <f t="shared" si="171"/>
        <v>13.101075999999996</v>
      </c>
      <c r="H1405" s="2">
        <f t="shared" si="167"/>
        <v>14.028711500000011</v>
      </c>
      <c r="I1405" s="2">
        <f t="array" ref="I1405">SUMPRODUCT(B1389:B1408, (ROW(B1389:B1408)-ROW(B1389)+1)) / (20*21/2)</f>
        <v>13.318064761904761</v>
      </c>
      <c r="J1405" s="2">
        <f t="shared" si="170"/>
        <v>13.307860936416933</v>
      </c>
      <c r="K1405" s="2">
        <f t="shared" si="172"/>
        <v>13.272302636541237</v>
      </c>
    </row>
    <row r="1406" spans="1:11" ht="13.5" x14ac:dyDescent="0.25">
      <c r="A1406" s="3">
        <f>TITRES_STAT!B1409</f>
        <v>44060</v>
      </c>
      <c r="B1406" s="6">
        <f>TITRES_STAT!D1409</f>
        <v>13.1509</v>
      </c>
      <c r="C1406" s="2">
        <f t="shared" si="165"/>
        <v>-0.10829999999999984</v>
      </c>
      <c r="D1406" s="2">
        <f t="shared" si="166"/>
        <v>13.36852</v>
      </c>
      <c r="E1406" s="2">
        <f t="shared" si="168"/>
        <v>13.352540000000001</v>
      </c>
      <c r="F1406" s="2">
        <f t="shared" si="169"/>
        <v>13.313610000000001</v>
      </c>
      <c r="G1406" s="2">
        <f t="shared" si="171"/>
        <v>13.098497999999998</v>
      </c>
      <c r="H1406" s="2">
        <f t="shared" si="167"/>
        <v>14.022780500000012</v>
      </c>
      <c r="I1406" s="2">
        <f t="array" ref="I1406">SUMPRODUCT(B1390:B1409, (ROW(B1390:B1409)-ROW(B1390)+1)) / (20*21/2)</f>
        <v>13.328358571428572</v>
      </c>
      <c r="J1406" s="2">
        <f t="shared" si="170"/>
        <v>13.292912275805797</v>
      </c>
      <c r="K1406" s="2">
        <f t="shared" si="172"/>
        <v>13.267541748833739</v>
      </c>
    </row>
    <row r="1407" spans="1:11" ht="13.5" x14ac:dyDescent="0.25">
      <c r="A1407" s="3">
        <f>TITRES_STAT!B1410</f>
        <v>44061</v>
      </c>
      <c r="B1407" s="6">
        <f>TITRES_STAT!D1410</f>
        <v>13.408799999999999</v>
      </c>
      <c r="C1407" s="2">
        <f t="shared" si="165"/>
        <v>0.25789999999999935</v>
      </c>
      <c r="D1407" s="2">
        <f t="shared" si="166"/>
        <v>13.327280000000002</v>
      </c>
      <c r="E1407" s="2">
        <f t="shared" si="168"/>
        <v>13.362860000000001</v>
      </c>
      <c r="F1407" s="2">
        <f t="shared" si="169"/>
        <v>13.313610000000001</v>
      </c>
      <c r="G1407" s="2">
        <f t="shared" si="171"/>
        <v>13.101489999999997</v>
      </c>
      <c r="H1407" s="2">
        <f t="shared" si="167"/>
        <v>14.018268000000011</v>
      </c>
      <c r="I1407" s="2">
        <f t="array" ref="I1407">SUMPRODUCT(B1391:B1410, (ROW(B1391:B1410)-ROW(B1391)+1)) / (20*21/2)</f>
        <v>13.337424285714286</v>
      </c>
      <c r="J1407" s="2">
        <f t="shared" si="170"/>
        <v>13.303949201919531</v>
      </c>
      <c r="K1407" s="2">
        <f t="shared" si="172"/>
        <v>13.273081288095161</v>
      </c>
    </row>
    <row r="1408" spans="1:11" ht="13.5" x14ac:dyDescent="0.25">
      <c r="A1408" s="3">
        <f>TITRES_STAT!B1411</f>
        <v>44062</v>
      </c>
      <c r="B1408" s="6">
        <f>TITRES_STAT!D1411</f>
        <v>13.1509</v>
      </c>
      <c r="C1408" s="2">
        <f t="shared" si="165"/>
        <v>-0.25789999999999935</v>
      </c>
      <c r="D1408" s="2">
        <f t="shared" si="166"/>
        <v>13.327280000000002</v>
      </c>
      <c r="E1408" s="2">
        <f t="shared" si="168"/>
        <v>13.337070000000001</v>
      </c>
      <c r="F1408" s="2">
        <f t="shared" si="169"/>
        <v>13.300715</v>
      </c>
      <c r="G1408" s="2">
        <f t="shared" si="171"/>
        <v>13.099323999999994</v>
      </c>
      <c r="H1408" s="2">
        <f t="shared" si="167"/>
        <v>14.012466000000016</v>
      </c>
      <c r="I1408" s="2">
        <f t="array" ref="I1408">SUMPRODUCT(B1392:B1411, (ROW(B1392:B1411)-ROW(B1392)+1)) / (20*21/2)</f>
        <v>13.32020476190476</v>
      </c>
      <c r="J1408" s="2">
        <f t="shared" si="170"/>
        <v>13.289373087451004</v>
      </c>
      <c r="K1408" s="2">
        <f t="shared" si="172"/>
        <v>13.268289865032607</v>
      </c>
    </row>
    <row r="1409" spans="1:11" ht="13.5" x14ac:dyDescent="0.25">
      <c r="A1409" s="3">
        <f>TITRES_STAT!B1412</f>
        <v>44064</v>
      </c>
      <c r="B1409" s="6">
        <f>TITRES_STAT!D1412</f>
        <v>13.408799999999999</v>
      </c>
      <c r="C1409" s="2">
        <f t="shared" si="165"/>
        <v>0.25789999999999935</v>
      </c>
      <c r="D1409" s="2">
        <f t="shared" si="166"/>
        <v>13.275720000000002</v>
      </c>
      <c r="E1409" s="2">
        <f t="shared" si="168"/>
        <v>13.362860000000001</v>
      </c>
      <c r="F1409" s="2">
        <f t="shared" si="169"/>
        <v>13.313610000000001</v>
      </c>
      <c r="G1409" s="2">
        <f t="shared" si="171"/>
        <v>13.102315999999997</v>
      </c>
      <c r="H1409" s="2">
        <f t="shared" si="167"/>
        <v>14.007953500000015</v>
      </c>
      <c r="I1409" s="2">
        <f t="array" ref="I1409">SUMPRODUCT(B1393:B1412, (ROW(B1393:B1412)-ROW(B1393)+1)) / (20*21/2)</f>
        <v>13.329295238095238</v>
      </c>
      <c r="J1409" s="2">
        <f t="shared" si="170"/>
        <v>13.300747079122337</v>
      </c>
      <c r="K1409" s="2">
        <f t="shared" si="172"/>
        <v>13.273800066403878</v>
      </c>
    </row>
    <row r="1410" spans="1:11" ht="13.5" x14ac:dyDescent="0.25">
      <c r="A1410" s="3">
        <f>TITRES_STAT!B1413</f>
        <v>44067</v>
      </c>
      <c r="B1410" s="6">
        <f>TITRES_STAT!D1413</f>
        <v>13.408799999999999</v>
      </c>
      <c r="C1410" s="2">
        <f t="shared" si="165"/>
        <v>0</v>
      </c>
      <c r="D1410" s="2">
        <f t="shared" si="166"/>
        <v>13.30564</v>
      </c>
      <c r="E1410" s="2">
        <f t="shared" si="168"/>
        <v>13.37318</v>
      </c>
      <c r="F1410" s="2">
        <f t="shared" si="169"/>
        <v>13.326505000000001</v>
      </c>
      <c r="G1410" s="2">
        <f t="shared" si="171"/>
        <v>13.105411999999996</v>
      </c>
      <c r="H1410" s="2">
        <f t="shared" si="167"/>
        <v>14.003054500000014</v>
      </c>
      <c r="I1410" s="2">
        <f t="array" ref="I1410">SUMPRODUCT(B1394:B1413, (ROW(B1394:B1413)-ROW(B1394)+1)) / (20*21/2)</f>
        <v>13.313578095238093</v>
      </c>
      <c r="J1410" s="2">
        <f t="shared" si="170"/>
        <v>13.311037833491637</v>
      </c>
      <c r="K1410" s="2">
        <f t="shared" si="172"/>
        <v>13.279094181446862</v>
      </c>
    </row>
    <row r="1411" spans="1:11" ht="13.5" x14ac:dyDescent="0.25">
      <c r="A1411" s="3">
        <f>TITRES_STAT!B1414</f>
        <v>44068</v>
      </c>
      <c r="B1411" s="6">
        <f>TITRES_STAT!D1414</f>
        <v>13.1457</v>
      </c>
      <c r="C1411" s="2">
        <f t="shared" si="165"/>
        <v>-0.26309999999999967</v>
      </c>
      <c r="D1411" s="2">
        <f t="shared" si="166"/>
        <v>13.304599999999999</v>
      </c>
      <c r="E1411" s="2">
        <f t="shared" si="168"/>
        <v>13.33656</v>
      </c>
      <c r="F1411" s="2">
        <f t="shared" si="169"/>
        <v>13.31335</v>
      </c>
      <c r="G1411" s="2">
        <f t="shared" si="171"/>
        <v>13.110465999999999</v>
      </c>
      <c r="H1411" s="2">
        <f t="shared" si="167"/>
        <v>13.996840000000015</v>
      </c>
      <c r="I1411" s="2">
        <f t="array" ref="I1411">SUMPRODUCT(B1395:B1414, (ROW(B1395:B1414)-ROW(B1395)+1)) / (20*21/2)</f>
        <v>13.298597619047619</v>
      </c>
      <c r="J1411" s="2">
        <f t="shared" si="170"/>
        <v>13.295291373159101</v>
      </c>
      <c r="K1411" s="2">
        <f t="shared" si="172"/>
        <v>13.273863037076397</v>
      </c>
    </row>
    <row r="1412" spans="1:11" ht="13.5" x14ac:dyDescent="0.25">
      <c r="A1412" s="3">
        <f>TITRES_STAT!B1415</f>
        <v>44069</v>
      </c>
      <c r="B1412" s="6">
        <f>TITRES_STAT!D1415</f>
        <v>13.408799999999999</v>
      </c>
      <c r="C1412" s="2">
        <f t="shared" ref="C1412:C1475" si="173">B1412-B1411</f>
        <v>0.26309999999999967</v>
      </c>
      <c r="D1412" s="2">
        <f t="shared" si="166"/>
        <v>13.304599999999999</v>
      </c>
      <c r="E1412" s="2">
        <f t="shared" si="168"/>
        <v>13.315940000000001</v>
      </c>
      <c r="F1412" s="2">
        <f t="shared" si="169"/>
        <v>13.31593</v>
      </c>
      <c r="G1412" s="2">
        <f t="shared" si="171"/>
        <v>13.120781999999998</v>
      </c>
      <c r="H1412" s="2">
        <f t="shared" si="167"/>
        <v>13.992198500000015</v>
      </c>
      <c r="I1412" s="2">
        <f t="array" ref="I1412">SUMPRODUCT(B1396:B1415, (ROW(B1396:B1415)-ROW(B1396)+1)) / (20*21/2)</f>
        <v>13.283617142857143</v>
      </c>
      <c r="J1412" s="2">
        <f t="shared" si="170"/>
        <v>13.306101718572521</v>
      </c>
      <c r="K1412" s="2">
        <f t="shared" si="172"/>
        <v>13.279154682681245</v>
      </c>
    </row>
    <row r="1413" spans="1:11" ht="13.5" x14ac:dyDescent="0.25">
      <c r="A1413" s="3">
        <f>TITRES_STAT!B1416</f>
        <v>44070</v>
      </c>
      <c r="B1413" s="6">
        <f>TITRES_STAT!D1416</f>
        <v>13.1509</v>
      </c>
      <c r="C1413" s="2">
        <f t="shared" si="173"/>
        <v>-0.25789999999999935</v>
      </c>
      <c r="D1413" s="2">
        <f t="shared" si="166"/>
        <v>13.304599999999999</v>
      </c>
      <c r="E1413" s="2">
        <f t="shared" si="168"/>
        <v>13.315940000000001</v>
      </c>
      <c r="F1413" s="2">
        <f t="shared" si="169"/>
        <v>13.308194999999998</v>
      </c>
      <c r="G1413" s="2">
        <f t="shared" si="171"/>
        <v>13.12594</v>
      </c>
      <c r="H1413" s="2">
        <f t="shared" si="167"/>
        <v>13.986267500000015</v>
      </c>
      <c r="I1413" s="2">
        <f t="array" ref="I1413">SUMPRODUCT(B1397:B1416, (ROW(B1397:B1416)-ROW(B1397)+1)) / (20*21/2)</f>
        <v>13.268632380952381</v>
      </c>
      <c r="J1413" s="2">
        <f t="shared" si="170"/>
        <v>13.291320602517995</v>
      </c>
      <c r="K1413" s="2">
        <f t="shared" si="172"/>
        <v>13.27412508728198</v>
      </c>
    </row>
    <row r="1414" spans="1:11" ht="13.5" x14ac:dyDescent="0.25">
      <c r="A1414" s="3">
        <f>TITRES_STAT!B1417</f>
        <v>44071</v>
      </c>
      <c r="B1414" s="6">
        <f>TITRES_STAT!D1417</f>
        <v>13.1509</v>
      </c>
      <c r="C1414" s="2">
        <f t="shared" si="173"/>
        <v>0</v>
      </c>
      <c r="D1414" s="2">
        <f t="shared" ref="D1414:D1477" si="174">AVERAGE(B1410:B1414)</f>
        <v>13.253019999999998</v>
      </c>
      <c r="E1414" s="2">
        <f t="shared" si="168"/>
        <v>13.264370000000003</v>
      </c>
      <c r="F1414" s="2">
        <f t="shared" si="169"/>
        <v>13.308195000000001</v>
      </c>
      <c r="G1414" s="2">
        <f t="shared" si="171"/>
        <v>13.136358</v>
      </c>
      <c r="H1414" s="2">
        <f t="shared" si="167"/>
        <v>13.980336500000019</v>
      </c>
      <c r="I1414" s="2">
        <f t="array" ref="I1414">SUMPRODUCT(B1398:B1417, (ROW(B1398:B1417)-ROW(B1398)+1)) / (20*21/2)</f>
        <v>13.254167619047621</v>
      </c>
      <c r="J1414" s="2">
        <f t="shared" si="170"/>
        <v>13.277947211801996</v>
      </c>
      <c r="K1414" s="2">
        <f t="shared" si="172"/>
        <v>13.269292730917982</v>
      </c>
    </row>
    <row r="1415" spans="1:11" ht="13.5" x14ac:dyDescent="0.25">
      <c r="A1415" s="3">
        <f>TITRES_STAT!B1418</f>
        <v>44074</v>
      </c>
      <c r="B1415" s="6">
        <f>TITRES_STAT!D1418</f>
        <v>13.1509</v>
      </c>
      <c r="C1415" s="2">
        <f t="shared" si="173"/>
        <v>0</v>
      </c>
      <c r="D1415" s="2">
        <f t="shared" si="174"/>
        <v>13.20144</v>
      </c>
      <c r="E1415" s="2">
        <f t="shared" si="168"/>
        <v>13.253540000000001</v>
      </c>
      <c r="F1415" s="2">
        <f t="shared" si="169"/>
        <v>13.303040000000001</v>
      </c>
      <c r="G1415" s="2">
        <f t="shared" si="171"/>
        <v>13.141515999999999</v>
      </c>
      <c r="H1415" s="2">
        <f t="shared" si="167"/>
        <v>13.974405500000019</v>
      </c>
      <c r="I1415" s="2">
        <f t="array" ref="I1415">SUMPRODUCT(B1399:B1418, (ROW(B1399:B1418)-ROW(B1399)+1)) / (20*21/2)</f>
        <v>13.228163333333333</v>
      </c>
      <c r="J1415" s="2">
        <f t="shared" si="170"/>
        <v>13.265847477344662</v>
      </c>
      <c r="K1415" s="2">
        <f t="shared" si="172"/>
        <v>13.26464987872512</v>
      </c>
    </row>
    <row r="1416" spans="1:11" ht="13.5" x14ac:dyDescent="0.25">
      <c r="A1416" s="3">
        <f>TITRES_STAT!B1419</f>
        <v>44075</v>
      </c>
      <c r="B1416" s="6">
        <f>TITRES_STAT!D1419</f>
        <v>13.1457</v>
      </c>
      <c r="C1416" s="2">
        <f t="shared" si="173"/>
        <v>-5.2000000000003155E-3</v>
      </c>
      <c r="D1416" s="2">
        <f t="shared" si="174"/>
        <v>13.20144</v>
      </c>
      <c r="E1416" s="2">
        <f t="shared" si="168"/>
        <v>13.253020000000001</v>
      </c>
      <c r="F1416" s="2">
        <f t="shared" si="169"/>
        <v>13.302780000000004</v>
      </c>
      <c r="G1416" s="2">
        <f t="shared" si="171"/>
        <v>13.139452</v>
      </c>
      <c r="H1416" s="2">
        <f t="shared" si="167"/>
        <v>13.968448500000017</v>
      </c>
      <c r="I1416" s="2">
        <f t="array" ref="I1416">SUMPRODUCT(B1400:B1419, (ROW(B1400:B1419)-ROW(B1400)+1)) / (20*21/2)</f>
        <v>13.21529619047619</v>
      </c>
      <c r="J1416" s="2">
        <f t="shared" si="170"/>
        <v>13.254404860454695</v>
      </c>
      <c r="K1416" s="2">
        <f t="shared" si="172"/>
        <v>13.259985177598645</v>
      </c>
    </row>
    <row r="1417" spans="1:11" ht="13.5" x14ac:dyDescent="0.25">
      <c r="A1417" s="3">
        <f>TITRES_STAT!B1420</f>
        <v>44076</v>
      </c>
      <c r="B1417" s="6">
        <f>TITRES_STAT!D1420</f>
        <v>13.1509</v>
      </c>
      <c r="C1417" s="2">
        <f t="shared" si="173"/>
        <v>5.2000000000003155E-3</v>
      </c>
      <c r="D1417" s="2">
        <f t="shared" si="174"/>
        <v>13.14986</v>
      </c>
      <c r="E1417" s="2">
        <f t="shared" si="168"/>
        <v>13.227230000000002</v>
      </c>
      <c r="F1417" s="2">
        <f t="shared" si="169"/>
        <v>13.295045000000002</v>
      </c>
      <c r="G1417" s="2">
        <f t="shared" si="171"/>
        <v>13.14461</v>
      </c>
      <c r="H1417" s="2">
        <f t="shared" si="167"/>
        <v>13.96251750000002</v>
      </c>
      <c r="I1417" s="2">
        <f t="array" ref="I1417">SUMPRODUCT(B1401:B1420, (ROW(B1401:B1420)-ROW(B1401)+1)) / (20*21/2)</f>
        <v>13.188725714285717</v>
      </c>
      <c r="J1417" s="2">
        <f t="shared" si="170"/>
        <v>13.244547254697105</v>
      </c>
      <c r="K1417" s="2">
        <f t="shared" si="172"/>
        <v>13.255707327496737</v>
      </c>
    </row>
    <row r="1418" spans="1:11" ht="13.5" x14ac:dyDescent="0.25">
      <c r="A1418" s="3">
        <f>TITRES_STAT!B1421</f>
        <v>44077</v>
      </c>
      <c r="B1418" s="6">
        <f>TITRES_STAT!D1421</f>
        <v>13.022</v>
      </c>
      <c r="C1418" s="2">
        <f t="shared" si="173"/>
        <v>-0.12889999999999979</v>
      </c>
      <c r="D1418" s="2">
        <f t="shared" si="174"/>
        <v>13.124080000000001</v>
      </c>
      <c r="E1418" s="2">
        <f t="shared" si="168"/>
        <v>13.214340000000002</v>
      </c>
      <c r="F1418" s="2">
        <f t="shared" si="169"/>
        <v>13.275705000000002</v>
      </c>
      <c r="G1418" s="2">
        <f t="shared" si="171"/>
        <v>13.149252000000001</v>
      </c>
      <c r="H1418" s="2">
        <f t="shared" ref="H1418:H1481" si="175">AVERAGE(B1219:B1418)</f>
        <v>13.955942000000018</v>
      </c>
      <c r="I1418" s="2">
        <f t="array" ref="I1418">SUMPRODUCT(B1402:B1421, (ROW(B1402:B1421)-ROW(B1402)+1)) / (20*21/2)</f>
        <v>13.163133333333333</v>
      </c>
      <c r="J1418" s="2">
        <f t="shared" si="170"/>
        <v>13.223352278059284</v>
      </c>
      <c r="K1418" s="2">
        <f t="shared" si="172"/>
        <v>13.246542334261571</v>
      </c>
    </row>
    <row r="1419" spans="1:11" ht="13.5" x14ac:dyDescent="0.25">
      <c r="A1419" s="3">
        <f>TITRES_STAT!B1422</f>
        <v>44078</v>
      </c>
      <c r="B1419" s="6">
        <f>TITRES_STAT!D1422</f>
        <v>13.140599999999999</v>
      </c>
      <c r="C1419" s="2">
        <f t="shared" si="173"/>
        <v>0.11859999999999893</v>
      </c>
      <c r="D1419" s="2">
        <f t="shared" si="174"/>
        <v>13.122019999999997</v>
      </c>
      <c r="E1419" s="2">
        <f t="shared" si="168"/>
        <v>13.187520000000001</v>
      </c>
      <c r="F1419" s="2">
        <f t="shared" si="169"/>
        <v>13.27519</v>
      </c>
      <c r="G1419" s="2">
        <f t="shared" si="171"/>
        <v>13.154204</v>
      </c>
      <c r="H1419" s="2">
        <f t="shared" si="175"/>
        <v>13.949959500000018</v>
      </c>
      <c r="I1419" s="2">
        <f t="array" ref="I1419">SUMPRODUCT(B1403:B1422, (ROW(B1403:B1422)-ROW(B1403)+1)) / (20*21/2)</f>
        <v>13.135602380952381</v>
      </c>
      <c r="J1419" s="2">
        <f t="shared" si="170"/>
        <v>13.215471108720305</v>
      </c>
      <c r="K1419" s="2">
        <f t="shared" si="172"/>
        <v>13.242387732917981</v>
      </c>
    </row>
    <row r="1420" spans="1:11" ht="13.5" x14ac:dyDescent="0.25">
      <c r="A1420" s="3">
        <f>TITRES_STAT!B1423</f>
        <v>44081</v>
      </c>
      <c r="B1420" s="6">
        <f>TITRES_STAT!D1423</f>
        <v>12.9962</v>
      </c>
      <c r="C1420" s="2">
        <f t="shared" si="173"/>
        <v>-0.1443999999999992</v>
      </c>
      <c r="D1420" s="2">
        <f t="shared" si="174"/>
        <v>13.09108</v>
      </c>
      <c r="E1420" s="2">
        <f t="shared" ref="E1420:E1483" si="176">AVERAGE(B1411:B1420)</f>
        <v>13.146259999999998</v>
      </c>
      <c r="F1420" s="2">
        <f t="shared" si="169"/>
        <v>13.259720000000002</v>
      </c>
      <c r="G1420" s="2">
        <f t="shared" si="171"/>
        <v>13.156268000000003</v>
      </c>
      <c r="H1420" s="2">
        <f t="shared" si="175"/>
        <v>13.943255000000017</v>
      </c>
      <c r="I1420" s="2">
        <f t="array" ref="I1420">SUMPRODUCT(B1404:B1423, (ROW(B1404:B1423)-ROW(B1404)+1)) / (20*21/2)</f>
        <v>13.111263809523807</v>
      </c>
      <c r="J1420" s="2">
        <f t="shared" si="170"/>
        <v>13.194588145985037</v>
      </c>
      <c r="K1420" s="2">
        <f t="shared" si="172"/>
        <v>13.232733312019237</v>
      </c>
    </row>
    <row r="1421" spans="1:11" ht="13.5" x14ac:dyDescent="0.25">
      <c r="A1421" s="3">
        <f>TITRES_STAT!B1424</f>
        <v>44082</v>
      </c>
      <c r="B1421" s="6">
        <f>TITRES_STAT!D1424</f>
        <v>12.991</v>
      </c>
      <c r="C1421" s="2">
        <f t="shared" si="173"/>
        <v>-5.2000000000003155E-3</v>
      </c>
      <c r="D1421" s="2">
        <f t="shared" si="174"/>
        <v>13.060140000000001</v>
      </c>
      <c r="E1421" s="2">
        <f t="shared" si="176"/>
        <v>13.130789999999999</v>
      </c>
      <c r="F1421" s="2">
        <f t="shared" si="169"/>
        <v>13.233675000000002</v>
      </c>
      <c r="G1421" s="2">
        <f t="shared" si="171"/>
        <v>13.163384000000001</v>
      </c>
      <c r="H1421" s="2">
        <f t="shared" si="175"/>
        <v>13.936524500000019</v>
      </c>
      <c r="I1421" s="2">
        <f t="array" ref="I1421">SUMPRODUCT(B1405:B1424, (ROW(B1405:B1424)-ROW(B1405)+1)) / (20*21/2)</f>
        <v>13.087907619047618</v>
      </c>
      <c r="J1421" s="2">
        <f t="shared" si="170"/>
        <v>13.175198798748365</v>
      </c>
      <c r="K1421" s="2">
        <f t="shared" si="172"/>
        <v>13.223253574292992</v>
      </c>
    </row>
    <row r="1422" spans="1:11" ht="13.5" x14ac:dyDescent="0.25">
      <c r="A1422" s="3">
        <f>TITRES_STAT!B1425</f>
        <v>44083</v>
      </c>
      <c r="B1422" s="6">
        <f>TITRES_STAT!D1425</f>
        <v>12.944599999999999</v>
      </c>
      <c r="C1422" s="2">
        <f t="shared" si="173"/>
        <v>-4.6400000000000219E-2</v>
      </c>
      <c r="D1422" s="2">
        <f t="shared" si="174"/>
        <v>13.018879999999999</v>
      </c>
      <c r="E1422" s="2">
        <f t="shared" si="176"/>
        <v>13.084370000000002</v>
      </c>
      <c r="F1422" s="2">
        <f t="shared" si="169"/>
        <v>13.200155000000001</v>
      </c>
      <c r="G1422" s="2">
        <f t="shared" si="171"/>
        <v>13.169572000000001</v>
      </c>
      <c r="H1422" s="2">
        <f t="shared" si="175"/>
        <v>13.929562000000017</v>
      </c>
      <c r="I1422" s="2">
        <f t="array" ref="I1422">SUMPRODUCT(B1406:B1425, (ROW(B1406:B1425)-ROW(B1406)+1)) / (20*21/2)</f>
        <v>13.067494285714286</v>
      </c>
      <c r="J1422" s="2">
        <f t="shared" si="170"/>
        <v>13.153237008391377</v>
      </c>
      <c r="K1422" s="2">
        <f t="shared" si="172"/>
        <v>13.212325983144247</v>
      </c>
    </row>
    <row r="1423" spans="1:11" ht="13.5" x14ac:dyDescent="0.25">
      <c r="A1423" s="3">
        <f>TITRES_STAT!B1426</f>
        <v>44084</v>
      </c>
      <c r="B1423" s="6">
        <f>TITRES_STAT!D1426</f>
        <v>12.944599999999999</v>
      </c>
      <c r="C1423" s="2">
        <f t="shared" si="173"/>
        <v>0</v>
      </c>
      <c r="D1423" s="2">
        <f t="shared" si="174"/>
        <v>13.003399999999999</v>
      </c>
      <c r="E1423" s="2">
        <f t="shared" si="176"/>
        <v>13.063739999999999</v>
      </c>
      <c r="F1423" s="2">
        <f t="shared" si="169"/>
        <v>13.18984</v>
      </c>
      <c r="G1423" s="2">
        <f t="shared" si="171"/>
        <v>13.175965999999999</v>
      </c>
      <c r="H1423" s="2">
        <f t="shared" si="175"/>
        <v>13.922599500000016</v>
      </c>
      <c r="I1423" s="2">
        <f t="array" ref="I1423">SUMPRODUCT(B1407:B1426, (ROW(B1407:B1426)-ROW(B1407)+1)) / (20*21/2)</f>
        <v>13.044184761904759</v>
      </c>
      <c r="J1423" s="2">
        <f t="shared" si="170"/>
        <v>13.133366817116007</v>
      </c>
      <c r="K1423" s="2">
        <f t="shared" si="172"/>
        <v>13.201826924981727</v>
      </c>
    </row>
    <row r="1424" spans="1:11" ht="13.5" x14ac:dyDescent="0.25">
      <c r="A1424" s="3">
        <f>TITRES_STAT!B1427</f>
        <v>44085</v>
      </c>
      <c r="B1424" s="6">
        <f>TITRES_STAT!D1427</f>
        <v>12.944599999999999</v>
      </c>
      <c r="C1424" s="2">
        <f t="shared" si="173"/>
        <v>0</v>
      </c>
      <c r="D1424" s="2">
        <f t="shared" si="174"/>
        <v>12.9642</v>
      </c>
      <c r="E1424" s="2">
        <f t="shared" si="176"/>
        <v>13.043109999999999</v>
      </c>
      <c r="F1424" s="2">
        <f t="shared" si="169"/>
        <v>13.153740000000003</v>
      </c>
      <c r="G1424" s="2">
        <f t="shared" si="171"/>
        <v>13.182359999999999</v>
      </c>
      <c r="H1424" s="2">
        <f t="shared" si="175"/>
        <v>13.915637000000013</v>
      </c>
      <c r="I1424" s="2">
        <f t="array" ref="I1424">SUMPRODUCT(B1408:B1427, (ROW(B1408:B1427)-ROW(B1408)+1)) / (20*21/2)</f>
        <v>13.014741428571428</v>
      </c>
      <c r="J1424" s="2">
        <f t="shared" si="170"/>
        <v>13.115389025009721</v>
      </c>
      <c r="K1424" s="2">
        <f t="shared" si="172"/>
        <v>13.191739594590286</v>
      </c>
    </row>
    <row r="1425" spans="1:11" ht="13.5" x14ac:dyDescent="0.25">
      <c r="A1425" s="3">
        <f>TITRES_STAT!B1428</f>
        <v>44088</v>
      </c>
      <c r="B1425" s="6">
        <f>TITRES_STAT!D1428</f>
        <v>12.939399999999999</v>
      </c>
      <c r="C1425" s="2">
        <f t="shared" si="173"/>
        <v>-5.2000000000003155E-3</v>
      </c>
      <c r="D1425" s="2">
        <f t="shared" si="174"/>
        <v>12.95284</v>
      </c>
      <c r="E1425" s="2">
        <f t="shared" si="176"/>
        <v>13.021959999999998</v>
      </c>
      <c r="F1425" s="2">
        <f t="shared" si="169"/>
        <v>13.137750000000002</v>
      </c>
      <c r="G1425" s="2">
        <f t="shared" si="171"/>
        <v>13.193601999999998</v>
      </c>
      <c r="H1425" s="2">
        <f t="shared" si="175"/>
        <v>13.908648500000016</v>
      </c>
      <c r="I1425" s="2">
        <f t="array" ref="I1425">SUMPRODUCT(B1409:B1428, (ROW(B1409:B1428)-ROW(B1409)+1)) / (20*21/2)</f>
        <v>12.994998571428573</v>
      </c>
      <c r="J1425" s="2">
        <f t="shared" si="170"/>
        <v>13.098628165484985</v>
      </c>
      <c r="K1425" s="2">
        <f t="shared" si="172"/>
        <v>13.181843924214197</v>
      </c>
    </row>
    <row r="1426" spans="1:11" ht="13.5" x14ac:dyDescent="0.25">
      <c r="A1426" s="3">
        <f>TITRES_STAT!B1429</f>
        <v>44089</v>
      </c>
      <c r="B1426" s="6">
        <f>TITRES_STAT!D1429</f>
        <v>12.893000000000001</v>
      </c>
      <c r="C1426" s="2">
        <f t="shared" si="173"/>
        <v>-4.6399999999998442E-2</v>
      </c>
      <c r="D1426" s="2">
        <f t="shared" si="174"/>
        <v>12.933240000000001</v>
      </c>
      <c r="E1426" s="2">
        <f t="shared" si="176"/>
        <v>12.996689999999997</v>
      </c>
      <c r="F1426" s="2">
        <f t="shared" si="169"/>
        <v>13.124855000000002</v>
      </c>
      <c r="G1426" s="2">
        <f t="shared" si="171"/>
        <v>13.198862000000002</v>
      </c>
      <c r="H1426" s="2">
        <f t="shared" si="175"/>
        <v>13.901428000000017</v>
      </c>
      <c r="I1426" s="2">
        <f t="array" ref="I1426">SUMPRODUCT(B1410:B1429, (ROW(B1410:B1429)-ROW(B1410)+1)) / (20*21/2)</f>
        <v>12.967174761904763</v>
      </c>
      <c r="J1426" s="2">
        <f t="shared" si="170"/>
        <v>13.079044530676892</v>
      </c>
      <c r="K1426" s="2">
        <f t="shared" si="172"/>
        <v>13.170516711499916</v>
      </c>
    </row>
    <row r="1427" spans="1:11" ht="13.5" x14ac:dyDescent="0.25">
      <c r="A1427" s="3">
        <f>TITRES_STAT!B1430</f>
        <v>44090</v>
      </c>
      <c r="B1427" s="6">
        <f>TITRES_STAT!D1430</f>
        <v>12.8157</v>
      </c>
      <c r="C1427" s="2">
        <f t="shared" si="173"/>
        <v>-7.7300000000001035E-2</v>
      </c>
      <c r="D1427" s="2">
        <f t="shared" si="174"/>
        <v>12.907459999999997</v>
      </c>
      <c r="E1427" s="2">
        <f t="shared" si="176"/>
        <v>12.963169999999996</v>
      </c>
      <c r="F1427" s="2">
        <f t="shared" si="169"/>
        <v>13.095200000000002</v>
      </c>
      <c r="G1427" s="2">
        <f t="shared" si="171"/>
        <v>13.202677999999999</v>
      </c>
      <c r="H1427" s="2">
        <f t="shared" si="175"/>
        <v>13.893434500000017</v>
      </c>
      <c r="I1427" s="2">
        <f t="array" ref="I1427">SUMPRODUCT(B1411:B1430, (ROW(B1411:B1430)-ROW(B1411)+1)) / (20*21/2)</f>
        <v>12.942298095238094</v>
      </c>
      <c r="J1427" s="2">
        <f t="shared" si="170"/>
        <v>13.053964099183855</v>
      </c>
      <c r="K1427" s="2">
        <f t="shared" si="172"/>
        <v>13.156602330656781</v>
      </c>
    </row>
    <row r="1428" spans="1:11" ht="13.5" x14ac:dyDescent="0.25">
      <c r="A1428" s="3">
        <f>TITRES_STAT!B1431</f>
        <v>44091</v>
      </c>
      <c r="B1428" s="6">
        <f>TITRES_STAT!D1431</f>
        <v>12.8879</v>
      </c>
      <c r="C1428" s="2">
        <f t="shared" si="173"/>
        <v>7.2200000000000486E-2</v>
      </c>
      <c r="D1428" s="2">
        <f t="shared" si="174"/>
        <v>12.89612</v>
      </c>
      <c r="E1428" s="2">
        <f t="shared" si="176"/>
        <v>12.949759999999998</v>
      </c>
      <c r="F1428" s="2">
        <f t="shared" ref="F1428:F1491" si="177">AVERAGE(B1409:B1428)</f>
        <v>13.082050000000001</v>
      </c>
      <c r="G1428" s="2">
        <f t="shared" si="171"/>
        <v>13.212889999999998</v>
      </c>
      <c r="H1428" s="2">
        <f t="shared" si="175"/>
        <v>13.885802000000018</v>
      </c>
      <c r="I1428" s="2">
        <f t="array" ref="I1428">SUMPRODUCT(B1412:B1431, (ROW(B1412:B1431)-ROW(B1412)+1)) / (20*21/2)</f>
        <v>12.919873333333332</v>
      </c>
      <c r="J1428" s="2">
        <f t="shared" si="170"/>
        <v>13.038148470690155</v>
      </c>
      <c r="K1428" s="2">
        <f t="shared" si="172"/>
        <v>13.146064984356515</v>
      </c>
    </row>
    <row r="1429" spans="1:11" ht="13.5" x14ac:dyDescent="0.25">
      <c r="A1429" s="3">
        <f>TITRES_STAT!B1432</f>
        <v>44092</v>
      </c>
      <c r="B1429" s="6">
        <f>TITRES_STAT!D1432</f>
        <v>12.789899999999999</v>
      </c>
      <c r="C1429" s="2">
        <f t="shared" si="173"/>
        <v>-9.8000000000000753E-2</v>
      </c>
      <c r="D1429" s="2">
        <f t="shared" si="174"/>
        <v>12.865180000000001</v>
      </c>
      <c r="E1429" s="2">
        <f t="shared" si="176"/>
        <v>12.914689999999998</v>
      </c>
      <c r="F1429" s="2">
        <f t="shared" si="177"/>
        <v>13.051105000000002</v>
      </c>
      <c r="G1429" s="2">
        <f t="shared" si="171"/>
        <v>13.213715999999998</v>
      </c>
      <c r="H1429" s="2">
        <f t="shared" si="175"/>
        <v>13.877705000000018</v>
      </c>
      <c r="I1429" s="2">
        <f t="array" ref="I1429">SUMPRODUCT(B1413:B1432, (ROW(B1413:B1432)-ROW(B1413)+1)) / (20*21/2)</f>
        <v>12.914396190476189</v>
      </c>
      <c r="J1429" s="2">
        <f t="shared" ref="J1429:J1492" si="178">$J$4*B1429+J1428*(1-$J$4)</f>
        <v>13.014505759195854</v>
      </c>
      <c r="K1429" s="2">
        <f t="shared" si="172"/>
        <v>13.132097730068025</v>
      </c>
    </row>
    <row r="1430" spans="1:11" ht="13.5" x14ac:dyDescent="0.25">
      <c r="A1430" s="3">
        <f>TITRES_STAT!B1433</f>
        <v>44095</v>
      </c>
      <c r="B1430" s="6">
        <f>TITRES_STAT!D1433</f>
        <v>12.789899999999999</v>
      </c>
      <c r="C1430" s="2">
        <f t="shared" si="173"/>
        <v>0</v>
      </c>
      <c r="D1430" s="2">
        <f t="shared" si="174"/>
        <v>12.835280000000001</v>
      </c>
      <c r="E1430" s="2">
        <f t="shared" si="176"/>
        <v>12.894060000000001</v>
      </c>
      <c r="F1430" s="2">
        <f t="shared" si="177"/>
        <v>13.020160000000001</v>
      </c>
      <c r="G1430" s="2">
        <f t="shared" si="171"/>
        <v>13.207011999999997</v>
      </c>
      <c r="H1430" s="2">
        <f t="shared" si="175"/>
        <v>13.86751950000002</v>
      </c>
      <c r="I1430" s="2">
        <f t="array" ref="I1430">SUMPRODUCT(B1414:B1433, (ROW(B1414:B1433)-ROW(B1414)+1)) / (20*21/2)</f>
        <v>12.896396190476191</v>
      </c>
      <c r="J1430" s="2">
        <f t="shared" si="178"/>
        <v>12.993114734510534</v>
      </c>
      <c r="K1430" s="2">
        <f t="shared" si="172"/>
        <v>13.11867821124183</v>
      </c>
    </row>
    <row r="1431" spans="1:11" ht="13.5" x14ac:dyDescent="0.25">
      <c r="A1431" s="3">
        <f>TITRES_STAT!B1434</f>
        <v>44096</v>
      </c>
      <c r="B1431" s="6">
        <f>TITRES_STAT!D1434</f>
        <v>12.784700000000001</v>
      </c>
      <c r="C1431" s="2">
        <f t="shared" si="173"/>
        <v>-5.1999999999985391E-3</v>
      </c>
      <c r="D1431" s="2">
        <f t="shared" si="174"/>
        <v>12.81362</v>
      </c>
      <c r="E1431" s="2">
        <f t="shared" si="176"/>
        <v>12.873430000000003</v>
      </c>
      <c r="F1431" s="2">
        <f t="shared" si="177"/>
        <v>13.002109999999998</v>
      </c>
      <c r="G1431" s="2">
        <f t="shared" si="171"/>
        <v>13.199687999999998</v>
      </c>
      <c r="H1431" s="2">
        <f t="shared" si="175"/>
        <v>13.857952500000019</v>
      </c>
      <c r="I1431" s="2">
        <f t="array" ref="I1431">SUMPRODUCT(B1415:B1434, (ROW(B1415:B1434)-ROW(B1415)+1)) / (20*21/2)</f>
        <v>12.880115238095238</v>
      </c>
      <c r="J1431" s="2">
        <f t="shared" si="178"/>
        <v>12.973265712176199</v>
      </c>
      <c r="K1431" s="2">
        <f t="shared" si="172"/>
        <v>13.105581026487249</v>
      </c>
    </row>
    <row r="1432" spans="1:11" ht="13.5" x14ac:dyDescent="0.25">
      <c r="A1432" s="3">
        <f>TITRES_STAT!B1435</f>
        <v>44097</v>
      </c>
      <c r="B1432" s="6">
        <f>TITRES_STAT!D1435</f>
        <v>12.944599999999999</v>
      </c>
      <c r="C1432" s="2">
        <f t="shared" si="173"/>
        <v>0.1598999999999986</v>
      </c>
      <c r="D1432" s="2">
        <f t="shared" si="174"/>
        <v>12.839399999999998</v>
      </c>
      <c r="E1432" s="2">
        <f t="shared" si="176"/>
        <v>12.873429999999999</v>
      </c>
      <c r="F1432" s="2">
        <f t="shared" si="177"/>
        <v>12.978899999999999</v>
      </c>
      <c r="G1432" s="2">
        <f t="shared" si="171"/>
        <v>13.192467999999996</v>
      </c>
      <c r="H1432" s="2">
        <f t="shared" si="175"/>
        <v>13.849185000000018</v>
      </c>
      <c r="I1432" s="2">
        <f t="array" ref="I1432">SUMPRODUCT(B1416:B1435, (ROW(B1416:B1435)-ROW(B1416)+1)) / (20*21/2)</f>
        <v>12.865553333333333</v>
      </c>
      <c r="J1432" s="2">
        <f t="shared" si="178"/>
        <v>12.970535644349894</v>
      </c>
      <c r="K1432" s="2">
        <f t="shared" si="172"/>
        <v>13.099268045056377</v>
      </c>
    </row>
    <row r="1433" spans="1:11" ht="13.5" x14ac:dyDescent="0.25">
      <c r="A1433" s="3">
        <f>TITRES_STAT!B1436</f>
        <v>44098</v>
      </c>
      <c r="B1433" s="6">
        <f>TITRES_STAT!D1436</f>
        <v>12.789899999999999</v>
      </c>
      <c r="C1433" s="2">
        <f t="shared" si="173"/>
        <v>-0.15470000000000006</v>
      </c>
      <c r="D1433" s="2">
        <f t="shared" si="174"/>
        <v>12.819800000000001</v>
      </c>
      <c r="E1433" s="2">
        <f t="shared" si="176"/>
        <v>12.85796</v>
      </c>
      <c r="F1433" s="2">
        <f t="shared" si="177"/>
        <v>12.960849999999999</v>
      </c>
      <c r="G1433" s="2">
        <f t="shared" si="171"/>
        <v>13.175965999999999</v>
      </c>
      <c r="H1433" s="2">
        <f t="shared" si="175"/>
        <v>13.839644000000021</v>
      </c>
      <c r="I1433" s="2">
        <f t="array" ref="I1433">SUMPRODUCT(B1417:B1436, (ROW(B1417:B1436)-ROW(B1417)+1)) / (20*21/2)</f>
        <v>12.847796190476192</v>
      </c>
      <c r="J1433" s="2">
        <f t="shared" si="178"/>
        <v>12.953332249649904</v>
      </c>
      <c r="K1433" s="2">
        <f t="shared" si="172"/>
        <v>13.087135964858088</v>
      </c>
    </row>
    <row r="1434" spans="1:11" ht="13.5" x14ac:dyDescent="0.25">
      <c r="A1434" s="3">
        <f>TITRES_STAT!B1437</f>
        <v>44099</v>
      </c>
      <c r="B1434" s="6">
        <f>TITRES_STAT!D1437</f>
        <v>12.789899999999999</v>
      </c>
      <c r="C1434" s="2">
        <f t="shared" si="173"/>
        <v>0</v>
      </c>
      <c r="D1434" s="2">
        <f t="shared" si="174"/>
        <v>12.819800000000001</v>
      </c>
      <c r="E1434" s="2">
        <f t="shared" si="176"/>
        <v>12.842490000000002</v>
      </c>
      <c r="F1434" s="2">
        <f t="shared" si="177"/>
        <v>12.9428</v>
      </c>
      <c r="G1434" s="2">
        <f t="shared" si="171"/>
        <v>13.163587999999995</v>
      </c>
      <c r="H1434" s="2">
        <f t="shared" si="175"/>
        <v>13.830129000000021</v>
      </c>
      <c r="I1434" s="2">
        <f t="array" ref="I1434">SUMPRODUCT(B1418:B1437, (ROW(B1418:B1437)-ROW(B1418)+1)) / (20*21/2)</f>
        <v>12.82216</v>
      </c>
      <c r="J1434" s="2">
        <f t="shared" si="178"/>
        <v>12.937767273492769</v>
      </c>
      <c r="K1434" s="2">
        <f t="shared" si="172"/>
        <v>13.075479652510714</v>
      </c>
    </row>
    <row r="1435" spans="1:11" ht="13.5" x14ac:dyDescent="0.25">
      <c r="A1435" s="3">
        <f>TITRES_STAT!B1438</f>
        <v>44102</v>
      </c>
      <c r="B1435" s="6">
        <f>TITRES_STAT!D1438</f>
        <v>12.789899999999999</v>
      </c>
      <c r="C1435" s="2">
        <f t="shared" si="173"/>
        <v>0</v>
      </c>
      <c r="D1435" s="2">
        <f t="shared" si="174"/>
        <v>12.819800000000001</v>
      </c>
      <c r="E1435" s="2">
        <f t="shared" si="176"/>
        <v>12.827539999999999</v>
      </c>
      <c r="F1435" s="2">
        <f t="shared" si="177"/>
        <v>12.924749999999998</v>
      </c>
      <c r="G1435" s="2">
        <f t="shared" si="171"/>
        <v>13.151209999999994</v>
      </c>
      <c r="H1435" s="2">
        <f t="shared" si="175"/>
        <v>13.819299000000022</v>
      </c>
      <c r="I1435" s="2">
        <f t="array" ref="I1435">SUMPRODUCT(B1419:B1438, (ROW(B1419:B1438)-ROW(B1419)+1)) / (20*21/2)</f>
        <v>12.798979523809525</v>
      </c>
      <c r="J1435" s="2">
        <f t="shared" si="178"/>
        <v>12.923684676017267</v>
      </c>
      <c r="K1435" s="2">
        <f t="shared" si="172"/>
        <v>13.06428045045147</v>
      </c>
    </row>
    <row r="1436" spans="1:11" ht="13.5" x14ac:dyDescent="0.25">
      <c r="A1436" s="3">
        <f>TITRES_STAT!B1439</f>
        <v>44103</v>
      </c>
      <c r="B1436" s="6">
        <f>TITRES_STAT!D1439</f>
        <v>12.738300000000001</v>
      </c>
      <c r="C1436" s="2">
        <f t="shared" si="173"/>
        <v>-5.1599999999998758E-2</v>
      </c>
      <c r="D1436" s="2">
        <f t="shared" si="174"/>
        <v>12.81052</v>
      </c>
      <c r="E1436" s="2">
        <f t="shared" si="176"/>
        <v>12.81207</v>
      </c>
      <c r="F1436" s="2">
        <f t="shared" si="177"/>
        <v>12.904379999999998</v>
      </c>
      <c r="G1436" s="2">
        <f t="shared" si="171"/>
        <v>13.137799999999993</v>
      </c>
      <c r="H1436" s="2">
        <f t="shared" si="175"/>
        <v>13.808494500000021</v>
      </c>
      <c r="I1436" s="2">
        <f t="array" ref="I1436">SUMPRODUCT(B1420:B1439, (ROW(B1420:B1439)-ROW(B1420)+1)) / (20*21/2)</f>
        <v>12.772726666666667</v>
      </c>
      <c r="J1436" s="2">
        <f t="shared" si="178"/>
        <v>12.90602899258705</v>
      </c>
      <c r="K1436" s="2">
        <f t="shared" si="172"/>
        <v>13.051496903374941</v>
      </c>
    </row>
    <row r="1437" spans="1:11" ht="13.5" x14ac:dyDescent="0.25">
      <c r="A1437" s="3">
        <f>TITRES_STAT!B1440</f>
        <v>44104</v>
      </c>
      <c r="B1437" s="6">
        <f>TITRES_STAT!D1440</f>
        <v>12.635199999999999</v>
      </c>
      <c r="C1437" s="2">
        <f t="shared" si="173"/>
        <v>-0.1031000000000013</v>
      </c>
      <c r="D1437" s="2">
        <f t="shared" si="174"/>
        <v>12.748639999999998</v>
      </c>
      <c r="E1437" s="2">
        <f t="shared" si="176"/>
        <v>12.79402</v>
      </c>
      <c r="F1437" s="2">
        <f t="shared" si="177"/>
        <v>12.878594999999995</v>
      </c>
      <c r="G1437" s="2">
        <f t="shared" si="171"/>
        <v>13.122327999999992</v>
      </c>
      <c r="H1437" s="2">
        <f t="shared" si="175"/>
        <v>13.797277500000023</v>
      </c>
      <c r="I1437" s="2">
        <f t="array" ref="I1437">SUMPRODUCT(B1421:B1440, (ROW(B1421:B1440)-ROW(B1421)+1)) / (20*21/2)</f>
        <v>12.74912619047619</v>
      </c>
      <c r="J1437" s="2">
        <f t="shared" si="178"/>
        <v>12.880235755197807</v>
      </c>
      <c r="K1437" s="2">
        <f t="shared" si="172"/>
        <v>13.03517153461514</v>
      </c>
    </row>
    <row r="1438" spans="1:11" ht="13.5" x14ac:dyDescent="0.25">
      <c r="A1438" s="3">
        <f>TITRES_STAT!B1441</f>
        <v>44105</v>
      </c>
      <c r="B1438" s="6">
        <f>TITRES_STAT!D1441</f>
        <v>12.635199999999999</v>
      </c>
      <c r="C1438" s="2">
        <f t="shared" si="173"/>
        <v>0</v>
      </c>
      <c r="D1438" s="2">
        <f t="shared" si="174"/>
        <v>12.717699999999999</v>
      </c>
      <c r="E1438" s="2">
        <f t="shared" si="176"/>
        <v>12.768750000000001</v>
      </c>
      <c r="F1438" s="2">
        <f t="shared" si="177"/>
        <v>12.859254999999996</v>
      </c>
      <c r="G1438" s="2">
        <f t="shared" si="171"/>
        <v>13.106855999999995</v>
      </c>
      <c r="H1438" s="2">
        <f t="shared" si="175"/>
        <v>13.786112500000025</v>
      </c>
      <c r="I1438" s="2">
        <f t="array" ref="I1438">SUMPRODUCT(B1422:B1441, (ROW(B1422:B1441)-ROW(B1422)+1)) / (20*21/2)</f>
        <v>12.727490476190477</v>
      </c>
      <c r="J1438" s="2">
        <f t="shared" si="178"/>
        <v>12.856899016607541</v>
      </c>
      <c r="K1438" s="2">
        <f t="shared" si="172"/>
        <v>13.019486376394939</v>
      </c>
    </row>
    <row r="1439" spans="1:11" ht="13.5" x14ac:dyDescent="0.25">
      <c r="A1439" s="3">
        <f>TITRES_STAT!B1442</f>
        <v>44106</v>
      </c>
      <c r="B1439" s="6">
        <f>TITRES_STAT!D1442</f>
        <v>12.583600000000001</v>
      </c>
      <c r="C1439" s="2">
        <f t="shared" si="173"/>
        <v>-5.1599999999998758E-2</v>
      </c>
      <c r="D1439" s="2">
        <f t="shared" si="174"/>
        <v>12.676439999999999</v>
      </c>
      <c r="E1439" s="2">
        <f t="shared" si="176"/>
        <v>12.74812</v>
      </c>
      <c r="F1439" s="2">
        <f t="shared" si="177"/>
        <v>12.831404999999998</v>
      </c>
      <c r="G1439" s="2">
        <f t="shared" si="171"/>
        <v>13.095509999999997</v>
      </c>
      <c r="H1439" s="2">
        <f t="shared" si="175"/>
        <v>13.774663500000022</v>
      </c>
      <c r="I1439" s="2">
        <f t="array" ref="I1439">SUMPRODUCT(B1423:B1442, (ROW(B1423:B1442)-ROW(B1423)+1)) / (20*21/2)</f>
        <v>12.712709047619049</v>
      </c>
      <c r="J1439" s="2">
        <f t="shared" si="178"/>
        <v>12.830870538835395</v>
      </c>
      <c r="K1439" s="2">
        <f t="shared" si="172"/>
        <v>13.002392793006901</v>
      </c>
    </row>
    <row r="1440" spans="1:11" ht="13.5" x14ac:dyDescent="0.25">
      <c r="A1440" s="3">
        <f>TITRES_STAT!B1443</f>
        <v>44109</v>
      </c>
      <c r="B1440" s="6">
        <f>TITRES_STAT!D1443</f>
        <v>12.583600000000001</v>
      </c>
      <c r="C1440" s="2">
        <f t="shared" si="173"/>
        <v>0</v>
      </c>
      <c r="D1440" s="2">
        <f t="shared" si="174"/>
        <v>12.63518</v>
      </c>
      <c r="E1440" s="2">
        <f t="shared" si="176"/>
        <v>12.72749</v>
      </c>
      <c r="F1440" s="2">
        <f t="shared" si="177"/>
        <v>12.810774999999998</v>
      </c>
      <c r="G1440" s="2">
        <f t="shared" si="171"/>
        <v>13.084164000000001</v>
      </c>
      <c r="H1440" s="2">
        <f t="shared" si="175"/>
        <v>13.763317500000021</v>
      </c>
      <c r="I1440" s="2">
        <f t="array" ref="I1440">SUMPRODUCT(B1424:B1443, (ROW(B1424:B1443)-ROW(B1424)+1)) / (20*21/2)</f>
        <v>12.694486666666666</v>
      </c>
      <c r="J1440" s="2">
        <f t="shared" si="178"/>
        <v>12.807320963708216</v>
      </c>
      <c r="K1440" s="2">
        <f t="shared" si="172"/>
        <v>12.985969546222316</v>
      </c>
    </row>
    <row r="1441" spans="1:11" ht="13.5" x14ac:dyDescent="0.25">
      <c r="A1441" s="3">
        <f>TITRES_STAT!B1444</f>
        <v>44110</v>
      </c>
      <c r="B1441" s="6">
        <f>TITRES_STAT!D1444</f>
        <v>12.583600000000001</v>
      </c>
      <c r="C1441" s="2">
        <f t="shared" si="173"/>
        <v>0</v>
      </c>
      <c r="D1441" s="2">
        <f t="shared" si="174"/>
        <v>12.604240000000001</v>
      </c>
      <c r="E1441" s="2">
        <f t="shared" si="176"/>
        <v>12.707380000000001</v>
      </c>
      <c r="F1441" s="2">
        <f t="shared" si="177"/>
        <v>12.790404999999998</v>
      </c>
      <c r="G1441" s="2">
        <f t="shared" si="171"/>
        <v>13.06766</v>
      </c>
      <c r="H1441" s="2">
        <f t="shared" si="175"/>
        <v>13.750579000000021</v>
      </c>
      <c r="I1441" s="2">
        <f t="array" ref="I1441">SUMPRODUCT(B1425:B1444, (ROW(B1425:B1444)-ROW(B1425)+1)) / (20*21/2)</f>
        <v>12.677983333333335</v>
      </c>
      <c r="J1441" s="2">
        <f t="shared" si="178"/>
        <v>12.786014205259816</v>
      </c>
      <c r="K1441" s="2">
        <f t="shared" si="172"/>
        <v>12.970190348331245</v>
      </c>
    </row>
    <row r="1442" spans="1:11" ht="13.5" x14ac:dyDescent="0.25">
      <c r="A1442" s="3">
        <f>TITRES_STAT!B1445</f>
        <v>44111</v>
      </c>
      <c r="B1442" s="6">
        <f>TITRES_STAT!D1445</f>
        <v>12.635199999999999</v>
      </c>
      <c r="C1442" s="2">
        <f t="shared" si="173"/>
        <v>5.1599999999998758E-2</v>
      </c>
      <c r="D1442" s="2">
        <f t="shared" si="174"/>
        <v>12.604240000000001</v>
      </c>
      <c r="E1442" s="2">
        <f t="shared" si="176"/>
        <v>12.676440000000001</v>
      </c>
      <c r="F1442" s="2">
        <f t="shared" si="177"/>
        <v>12.774934999999996</v>
      </c>
      <c r="G1442" s="2">
        <f t="shared" si="171"/>
        <v>13.053220000000001</v>
      </c>
      <c r="H1442" s="2">
        <f t="shared" si="175"/>
        <v>13.738202000000019</v>
      </c>
      <c r="I1442" s="2">
        <f t="array" ref="I1442">SUMPRODUCT(B1426:B1445, (ROW(B1426:B1445)-ROW(B1426)+1)) / (20*21/2)</f>
        <v>12.663199047619051</v>
      </c>
      <c r="J1442" s="2">
        <f t="shared" si="178"/>
        <v>12.771650947616024</v>
      </c>
      <c r="K1442" s="2">
        <f t="shared" si="172"/>
        <v>12.957053471926098</v>
      </c>
    </row>
    <row r="1443" spans="1:11" ht="13.5" x14ac:dyDescent="0.25">
      <c r="A1443" s="3">
        <f>TITRES_STAT!B1446</f>
        <v>44112</v>
      </c>
      <c r="B1443" s="6">
        <f>TITRES_STAT!D1446</f>
        <v>12.583600000000001</v>
      </c>
      <c r="C1443" s="2">
        <f t="shared" si="173"/>
        <v>-5.1599999999998758E-2</v>
      </c>
      <c r="D1443" s="2">
        <f t="shared" si="174"/>
        <v>12.593920000000001</v>
      </c>
      <c r="E1443" s="2">
        <f t="shared" si="176"/>
        <v>12.655810000000001</v>
      </c>
      <c r="F1443" s="2">
        <f t="shared" si="177"/>
        <v>12.756884999999997</v>
      </c>
      <c r="G1443" s="2">
        <f t="shared" si="171"/>
        <v>13.038780000000001</v>
      </c>
      <c r="H1443" s="2">
        <f t="shared" si="175"/>
        <v>13.725618500000019</v>
      </c>
      <c r="I1443" s="2">
        <f t="array" ref="I1443">SUMPRODUCT(B1427:B1446, (ROW(B1427:B1446)-ROW(B1427)+1)) / (20*21/2)</f>
        <v>12.64961380952381</v>
      </c>
      <c r="J1443" s="2">
        <f t="shared" si="178"/>
        <v>12.753741333557356</v>
      </c>
      <c r="K1443" s="2">
        <f t="shared" si="172"/>
        <v>12.942408237732918</v>
      </c>
    </row>
    <row r="1444" spans="1:11" ht="13.5" x14ac:dyDescent="0.25">
      <c r="A1444" s="3">
        <f>TITRES_STAT!B1447</f>
        <v>44113</v>
      </c>
      <c r="B1444" s="6">
        <f>TITRES_STAT!D1447</f>
        <v>12.583600000000001</v>
      </c>
      <c r="C1444" s="2">
        <f t="shared" si="173"/>
        <v>0</v>
      </c>
      <c r="D1444" s="2">
        <f t="shared" si="174"/>
        <v>12.593920000000001</v>
      </c>
      <c r="E1444" s="2">
        <f t="shared" si="176"/>
        <v>12.635180000000002</v>
      </c>
      <c r="F1444" s="2">
        <f t="shared" si="177"/>
        <v>12.738834999999998</v>
      </c>
      <c r="G1444" s="2">
        <f t="shared" si="171"/>
        <v>13.027434000000003</v>
      </c>
      <c r="H1444" s="2">
        <f t="shared" si="175"/>
        <v>13.713060500000017</v>
      </c>
      <c r="I1444" s="2">
        <f t="array" ref="I1444">SUMPRODUCT(B1428:B1447, (ROW(B1428:B1447)-ROW(B1428)+1)) / (20*21/2)</f>
        <v>12.637526666666668</v>
      </c>
      <c r="J1444" s="2">
        <f t="shared" si="178"/>
        <v>12.737537397028085</v>
      </c>
      <c r="K1444" s="2">
        <f t="shared" si="172"/>
        <v>12.928337326449274</v>
      </c>
    </row>
    <row r="1445" spans="1:11" ht="13.5" x14ac:dyDescent="0.25">
      <c r="A1445" s="3">
        <f>TITRES_STAT!B1448</f>
        <v>44116</v>
      </c>
      <c r="B1445" s="6">
        <f>TITRES_STAT!D1448</f>
        <v>12.583600000000001</v>
      </c>
      <c r="C1445" s="2">
        <f t="shared" si="173"/>
        <v>0</v>
      </c>
      <c r="D1445" s="2">
        <f t="shared" si="174"/>
        <v>12.593920000000002</v>
      </c>
      <c r="E1445" s="2">
        <f t="shared" si="176"/>
        <v>12.614550000000001</v>
      </c>
      <c r="F1445" s="2">
        <f t="shared" si="177"/>
        <v>12.721044999999997</v>
      </c>
      <c r="G1445" s="2">
        <f t="shared" si="171"/>
        <v>13.014026000000007</v>
      </c>
      <c r="H1445" s="2">
        <f t="shared" si="175"/>
        <v>13.700580000000018</v>
      </c>
      <c r="I1445" s="2">
        <f t="array" ref="I1445">SUMPRODUCT(B1429:B1448, (ROW(B1429:B1448)-ROW(B1429)+1)) / (20*21/2)</f>
        <v>12.617245714285714</v>
      </c>
      <c r="J1445" s="2">
        <f t="shared" si="178"/>
        <v>12.722876692549221</v>
      </c>
      <c r="K1445" s="2">
        <f t="shared" si="172"/>
        <v>12.914818215608125</v>
      </c>
    </row>
    <row r="1446" spans="1:11" ht="13.5" x14ac:dyDescent="0.25">
      <c r="A1446" s="3">
        <f>TITRES_STAT!B1449</f>
        <v>44117</v>
      </c>
      <c r="B1446" s="6">
        <f>TITRES_STAT!D1449</f>
        <v>12.5784</v>
      </c>
      <c r="C1446" s="2">
        <f t="shared" si="173"/>
        <v>-5.2000000000003155E-3</v>
      </c>
      <c r="D1446" s="2">
        <f t="shared" si="174"/>
        <v>12.592880000000003</v>
      </c>
      <c r="E1446" s="2">
        <f t="shared" si="176"/>
        <v>12.598560000000003</v>
      </c>
      <c r="F1446" s="2">
        <f t="shared" si="177"/>
        <v>12.705314999999995</v>
      </c>
      <c r="G1446" s="2">
        <f t="shared" si="171"/>
        <v>13.002576000000007</v>
      </c>
      <c r="H1446" s="2">
        <f t="shared" si="175"/>
        <v>13.688125000000015</v>
      </c>
      <c r="I1446" s="2">
        <f t="array" ref="I1446">SUMPRODUCT(B1430:B1449, (ROW(B1430:B1449)-ROW(B1430)+1)) / (20*21/2)</f>
        <v>12.613638095238095</v>
      </c>
      <c r="J1446" s="2">
        <f t="shared" si="178"/>
        <v>12.709117007544533</v>
      </c>
      <c r="K1446" s="2">
        <f t="shared" si="172"/>
        <v>12.901625344407806</v>
      </c>
    </row>
    <row r="1447" spans="1:11" ht="13.5" x14ac:dyDescent="0.25">
      <c r="A1447" s="3">
        <f>TITRES_STAT!B1450</f>
        <v>44118</v>
      </c>
      <c r="B1447" s="6">
        <f>TITRES_STAT!D1450</f>
        <v>12.5784</v>
      </c>
      <c r="C1447" s="2">
        <f t="shared" si="173"/>
        <v>0</v>
      </c>
      <c r="D1447" s="2">
        <f t="shared" si="174"/>
        <v>12.581520000000001</v>
      </c>
      <c r="E1447" s="2">
        <f t="shared" si="176"/>
        <v>12.592880000000003</v>
      </c>
      <c r="F1447" s="2">
        <f t="shared" si="177"/>
        <v>12.693449999999995</v>
      </c>
      <c r="G1447" s="2">
        <f t="shared" si="171"/>
        <v>12.988032000000002</v>
      </c>
      <c r="H1447" s="2">
        <f t="shared" si="175"/>
        <v>13.675696000000016</v>
      </c>
      <c r="I1447" s="2">
        <f t="array" ref="I1447">SUMPRODUCT(B1431:B1450, (ROW(B1431:B1450)-ROW(B1431)+1)) / (20*21/2)</f>
        <v>12.610767142857144</v>
      </c>
      <c r="J1447" s="2">
        <f t="shared" si="178"/>
        <v>12.696667768730768</v>
      </c>
      <c r="K1447" s="2">
        <f t="shared" si="172"/>
        <v>12.888949840705539</v>
      </c>
    </row>
    <row r="1448" spans="1:11" ht="13.5" x14ac:dyDescent="0.25">
      <c r="A1448" s="3">
        <f>TITRES_STAT!B1451</f>
        <v>44120</v>
      </c>
      <c r="B1448" s="6">
        <f>TITRES_STAT!D1451</f>
        <v>12.480499999999999</v>
      </c>
      <c r="C1448" s="2">
        <f t="shared" si="173"/>
        <v>-9.7900000000000986E-2</v>
      </c>
      <c r="D1448" s="2">
        <f t="shared" si="174"/>
        <v>12.5609</v>
      </c>
      <c r="E1448" s="2">
        <f t="shared" si="176"/>
        <v>12.57741</v>
      </c>
      <c r="F1448" s="2">
        <f t="shared" si="177"/>
        <v>12.673079999999995</v>
      </c>
      <c r="G1448" s="2">
        <f t="shared" si="171"/>
        <v>12.969466000000004</v>
      </c>
      <c r="H1448" s="2">
        <f t="shared" si="175"/>
        <v>13.662803000000014</v>
      </c>
      <c r="I1448" s="2">
        <f t="array" ref="I1448">SUMPRODUCT(B1432:B1451, (ROW(B1432:B1451)-ROW(B1432)+1)) / (20*21/2)</f>
        <v>12.608137619047618</v>
      </c>
      <c r="J1448" s="2">
        <f t="shared" si="178"/>
        <v>12.67608036218498</v>
      </c>
      <c r="K1448" s="2">
        <f t="shared" si="172"/>
        <v>12.872932199893556</v>
      </c>
    </row>
    <row r="1449" spans="1:11" ht="13.5" x14ac:dyDescent="0.25">
      <c r="A1449" s="3">
        <f>TITRES_STAT!B1452</f>
        <v>44123</v>
      </c>
      <c r="B1449" s="6">
        <f>TITRES_STAT!D1452</f>
        <v>12.635199999999999</v>
      </c>
      <c r="C1449" s="2">
        <f t="shared" si="173"/>
        <v>0.15470000000000006</v>
      </c>
      <c r="D1449" s="2">
        <f t="shared" si="174"/>
        <v>12.57122</v>
      </c>
      <c r="E1449" s="2">
        <f t="shared" si="176"/>
        <v>12.58257</v>
      </c>
      <c r="F1449" s="2">
        <f t="shared" si="177"/>
        <v>12.665344999999997</v>
      </c>
      <c r="G1449" s="2">
        <f t="shared" si="171"/>
        <v>12.959152000000001</v>
      </c>
      <c r="H1449" s="2">
        <f t="shared" si="175"/>
        <v>13.650683500000016</v>
      </c>
      <c r="I1449" s="2">
        <f t="array" ref="I1449">SUMPRODUCT(B1433:B1452, (ROW(B1433:B1452)-ROW(B1433)+1)) / (20*21/2)</f>
        <v>12.606244761904762</v>
      </c>
      <c r="J1449" s="2">
        <f t="shared" si="178"/>
        <v>12.672186994357839</v>
      </c>
      <c r="K1449" s="2">
        <f t="shared" si="172"/>
        <v>12.863609368525182</v>
      </c>
    </row>
    <row r="1450" spans="1:11" ht="13.5" x14ac:dyDescent="0.25">
      <c r="A1450" s="3">
        <f>TITRES_STAT!B1453</f>
        <v>44124</v>
      </c>
      <c r="B1450" s="6">
        <f>TITRES_STAT!D1453</f>
        <v>12.635199999999999</v>
      </c>
      <c r="C1450" s="2">
        <f t="shared" si="173"/>
        <v>0</v>
      </c>
      <c r="D1450" s="2">
        <f t="shared" si="174"/>
        <v>12.581539999999999</v>
      </c>
      <c r="E1450" s="2">
        <f t="shared" si="176"/>
        <v>12.587730000000002</v>
      </c>
      <c r="F1450" s="2">
        <f t="shared" si="177"/>
        <v>12.657609999999996</v>
      </c>
      <c r="G1450" s="2">
        <f t="shared" si="171"/>
        <v>12.945744000000005</v>
      </c>
      <c r="H1450" s="2">
        <f t="shared" si="175"/>
        <v>13.638564000000015</v>
      </c>
      <c r="I1450" s="2">
        <f t="array" ref="I1450">SUMPRODUCT(B1434:B1453, (ROW(B1434:B1453)-ROW(B1434)+1)) / (20*21/2)</f>
        <v>12.605849999999998</v>
      </c>
      <c r="J1450" s="2">
        <f t="shared" si="178"/>
        <v>12.668664423466616</v>
      </c>
      <c r="K1450" s="2">
        <f t="shared" si="172"/>
        <v>12.854652138386941</v>
      </c>
    </row>
    <row r="1451" spans="1:11" ht="13.5" x14ac:dyDescent="0.25">
      <c r="A1451" s="3">
        <f>TITRES_STAT!B1454</f>
        <v>44125</v>
      </c>
      <c r="B1451" s="6">
        <f>TITRES_STAT!D1454</f>
        <v>12.63</v>
      </c>
      <c r="C1451" s="2">
        <f t="shared" si="173"/>
        <v>-5.1999999999985391E-3</v>
      </c>
      <c r="D1451" s="2">
        <f t="shared" si="174"/>
        <v>12.59186</v>
      </c>
      <c r="E1451" s="2">
        <f t="shared" si="176"/>
        <v>12.592369999999999</v>
      </c>
      <c r="F1451" s="2">
        <f t="shared" si="177"/>
        <v>12.649874999999998</v>
      </c>
      <c r="G1451" s="2">
        <f t="shared" si="171"/>
        <v>12.928106000000003</v>
      </c>
      <c r="H1451" s="2">
        <f t="shared" si="175"/>
        <v>13.626444500000014</v>
      </c>
      <c r="I1451" s="2">
        <f t="array" ref="I1451">SUMPRODUCT(B1435:B1454, (ROW(B1435:B1454)-ROW(B1435)+1)) / (20*21/2)</f>
        <v>12.606216666666667</v>
      </c>
      <c r="J1451" s="2">
        <f t="shared" si="178"/>
        <v>12.664982097422177</v>
      </c>
      <c r="K1451" s="2">
        <f t="shared" si="172"/>
        <v>12.845842250607062</v>
      </c>
    </row>
    <row r="1452" spans="1:11" ht="13.5" x14ac:dyDescent="0.25">
      <c r="A1452" s="3">
        <f>TITRES_STAT!B1455</f>
        <v>44126</v>
      </c>
      <c r="B1452" s="6">
        <f>TITRES_STAT!D1455</f>
        <v>12.63</v>
      </c>
      <c r="C1452" s="2">
        <f t="shared" si="173"/>
        <v>0</v>
      </c>
      <c r="D1452" s="2">
        <f t="shared" si="174"/>
        <v>12.602180000000001</v>
      </c>
      <c r="E1452" s="2">
        <f t="shared" si="176"/>
        <v>12.591849999999999</v>
      </c>
      <c r="F1452" s="2">
        <f t="shared" si="177"/>
        <v>12.634144999999998</v>
      </c>
      <c r="G1452" s="2">
        <f t="shared" si="171"/>
        <v>12.908406000000003</v>
      </c>
      <c r="H1452" s="2">
        <f t="shared" si="175"/>
        <v>13.613525500000014</v>
      </c>
      <c r="I1452" s="2">
        <f t="array" ref="I1452">SUMPRODUCT(B1436:B1455, (ROW(B1436:B1455)-ROW(B1436)+1)) / (20*21/2)</f>
        <v>12.607344761904761</v>
      </c>
      <c r="J1452" s="2">
        <f t="shared" si="178"/>
        <v>12.661650469096255</v>
      </c>
      <c r="K1452" s="2">
        <f t="shared" si="172"/>
        <v>12.837377848622472</v>
      </c>
    </row>
    <row r="1453" spans="1:11" ht="13.5" x14ac:dyDescent="0.25">
      <c r="A1453" s="3">
        <f>TITRES_STAT!B1456</f>
        <v>44127</v>
      </c>
      <c r="B1453" s="6">
        <f>TITRES_STAT!D1456</f>
        <v>12.63</v>
      </c>
      <c r="C1453" s="2">
        <f t="shared" si="173"/>
        <v>0</v>
      </c>
      <c r="D1453" s="2">
        <f t="shared" si="174"/>
        <v>12.63208</v>
      </c>
      <c r="E1453" s="2">
        <f t="shared" si="176"/>
        <v>12.596489999999999</v>
      </c>
      <c r="F1453" s="2">
        <f t="shared" si="177"/>
        <v>12.626149999999999</v>
      </c>
      <c r="G1453" s="2">
        <f t="shared" si="171"/>
        <v>12.897988</v>
      </c>
      <c r="H1453" s="2">
        <f t="shared" si="175"/>
        <v>13.600606500000017</v>
      </c>
      <c r="I1453" s="2">
        <f t="array" ref="I1453">SUMPRODUCT(B1437:B1456, (ROW(B1437:B1456)-ROW(B1437)+1)) / (20*21/2)</f>
        <v>12.60481523809524</v>
      </c>
      <c r="J1453" s="2">
        <f t="shared" si="178"/>
        <v>12.658636138706136</v>
      </c>
      <c r="K1453" s="2">
        <f t="shared" si="172"/>
        <v>12.829245383970612</v>
      </c>
    </row>
    <row r="1454" spans="1:11" ht="13.5" x14ac:dyDescent="0.25">
      <c r="A1454" s="3">
        <f>TITRES_STAT!B1457</f>
        <v>44130</v>
      </c>
      <c r="B1454" s="6">
        <f>TITRES_STAT!D1457</f>
        <v>12.63</v>
      </c>
      <c r="C1454" s="2">
        <f t="shared" si="173"/>
        <v>0</v>
      </c>
      <c r="D1454" s="2">
        <f t="shared" si="174"/>
        <v>12.631040000000002</v>
      </c>
      <c r="E1454" s="2">
        <f t="shared" si="176"/>
        <v>12.601129999999998</v>
      </c>
      <c r="F1454" s="2">
        <f t="shared" si="177"/>
        <v>12.618154999999998</v>
      </c>
      <c r="G1454" s="2">
        <f t="shared" si="171"/>
        <v>12.877255999999999</v>
      </c>
      <c r="H1454" s="2">
        <f t="shared" si="175"/>
        <v>13.587713500000017</v>
      </c>
      <c r="I1454" s="2">
        <f t="array" ref="I1454">SUMPRODUCT(B1438:B1457, (ROW(B1438:B1457)-ROW(B1438)+1)) / (20*21/2)</f>
        <v>12.603022380952382</v>
      </c>
      <c r="J1454" s="2">
        <f t="shared" si="178"/>
        <v>12.655908887400789</v>
      </c>
      <c r="K1454" s="2">
        <f t="shared" si="172"/>
        <v>12.821431839501177</v>
      </c>
    </row>
    <row r="1455" spans="1:11" ht="13.5" x14ac:dyDescent="0.25">
      <c r="A1455" s="3">
        <f>TITRES_STAT!B1458</f>
        <v>44131</v>
      </c>
      <c r="B1455" s="6">
        <f>TITRES_STAT!D1458</f>
        <v>12.63</v>
      </c>
      <c r="C1455" s="2">
        <f t="shared" si="173"/>
        <v>0</v>
      </c>
      <c r="D1455" s="2">
        <f t="shared" si="174"/>
        <v>12.63</v>
      </c>
      <c r="E1455" s="2">
        <f t="shared" si="176"/>
        <v>12.605769999999996</v>
      </c>
      <c r="F1455" s="2">
        <f t="shared" si="177"/>
        <v>12.610159999999999</v>
      </c>
      <c r="G1455" s="2">
        <f t="shared" si="171"/>
        <v>12.864671999999999</v>
      </c>
      <c r="H1455" s="2">
        <f t="shared" si="175"/>
        <v>13.574794500000017</v>
      </c>
      <c r="I1455" s="2">
        <f t="array" ref="I1455">SUMPRODUCT(B1439:B1458, (ROW(B1439:B1458)-ROW(B1439)+1)) / (20*21/2)</f>
        <v>12.601475238095238</v>
      </c>
      <c r="J1455" s="2">
        <f t="shared" si="178"/>
        <v>12.653441374314999</v>
      </c>
      <c r="K1455" s="2">
        <f t="shared" si="172"/>
        <v>12.813924708540346</v>
      </c>
    </row>
    <row r="1456" spans="1:11" ht="13.5" x14ac:dyDescent="0.25">
      <c r="A1456" s="3">
        <f>TITRES_STAT!B1459</f>
        <v>44132</v>
      </c>
      <c r="B1456" s="6">
        <f>TITRES_STAT!D1459</f>
        <v>12.583600000000001</v>
      </c>
      <c r="C1456" s="2">
        <f t="shared" si="173"/>
        <v>-4.6400000000000219E-2</v>
      </c>
      <c r="D1456" s="2">
        <f t="shared" si="174"/>
        <v>12.62072</v>
      </c>
      <c r="E1456" s="2">
        <f t="shared" si="176"/>
        <v>12.606289999999998</v>
      </c>
      <c r="F1456" s="2">
        <f t="shared" si="177"/>
        <v>12.602425</v>
      </c>
      <c r="G1456" s="2">
        <f t="shared" si="171"/>
        <v>12.853325999999999</v>
      </c>
      <c r="H1456" s="2">
        <f t="shared" si="175"/>
        <v>13.560380000000018</v>
      </c>
      <c r="I1456" s="2">
        <f t="array" ref="I1456">SUMPRODUCT(B1440:B1459, (ROW(B1440:B1459)-ROW(B1440)+1)) / (20*21/2)</f>
        <v>12.595259523809524</v>
      </c>
      <c r="J1456" s="2">
        <f t="shared" si="178"/>
        <v>12.64678981485643</v>
      </c>
      <c r="K1456" s="2">
        <f t="shared" si="172"/>
        <v>12.804892367028961</v>
      </c>
    </row>
    <row r="1457" spans="1:11" ht="13.5" x14ac:dyDescent="0.25">
      <c r="A1457" s="3">
        <f>TITRES_STAT!B1460</f>
        <v>44134</v>
      </c>
      <c r="B1457" s="6">
        <f>TITRES_STAT!D1460</f>
        <v>12.583600000000001</v>
      </c>
      <c r="C1457" s="2">
        <f t="shared" si="173"/>
        <v>0</v>
      </c>
      <c r="D1457" s="2">
        <f t="shared" si="174"/>
        <v>12.611440000000002</v>
      </c>
      <c r="E1457" s="2">
        <f t="shared" si="176"/>
        <v>12.606809999999999</v>
      </c>
      <c r="F1457" s="2">
        <f t="shared" si="177"/>
        <v>12.599844999999998</v>
      </c>
      <c r="G1457" s="2">
        <f t="shared" si="171"/>
        <v>12.836822000000002</v>
      </c>
      <c r="H1457" s="2">
        <f t="shared" si="175"/>
        <v>13.545991500000016</v>
      </c>
      <c r="I1457" s="2">
        <f t="array" ref="I1457">SUMPRODUCT(B1441:B1460, (ROW(B1441:B1460)-ROW(B1441)+1)) / (20*21/2)</f>
        <v>12.589289523809525</v>
      </c>
      <c r="J1457" s="2">
        <f t="shared" si="178"/>
        <v>12.640771737251056</v>
      </c>
      <c r="K1457" s="2">
        <f t="shared" si="172"/>
        <v>12.796214234988609</v>
      </c>
    </row>
    <row r="1458" spans="1:11" ht="13.5" x14ac:dyDescent="0.25">
      <c r="A1458" s="3">
        <f>TITRES_STAT!B1461</f>
        <v>44137</v>
      </c>
      <c r="B1458" s="6">
        <f>TITRES_STAT!D1461</f>
        <v>12.583600000000001</v>
      </c>
      <c r="C1458" s="2">
        <f t="shared" si="173"/>
        <v>0</v>
      </c>
      <c r="D1458" s="2">
        <f t="shared" si="174"/>
        <v>12.602160000000001</v>
      </c>
      <c r="E1458" s="2">
        <f t="shared" si="176"/>
        <v>12.617120000000002</v>
      </c>
      <c r="F1458" s="2">
        <f t="shared" si="177"/>
        <v>12.597264999999997</v>
      </c>
      <c r="G1458" s="2">
        <f t="shared" ref="G1458:G1521" si="179">AVERAGE(B1409:B1458)</f>
        <v>12.825476000000002</v>
      </c>
      <c r="H1458" s="2">
        <f t="shared" si="175"/>
        <v>13.531035500000016</v>
      </c>
      <c r="I1458" s="2">
        <f t="array" ref="I1458">SUMPRODUCT(B1442:B1461, (ROW(B1442:B1461)-ROW(B1442)+1)) / (20*21/2)</f>
        <v>12.587984285714288</v>
      </c>
      <c r="J1458" s="2">
        <f t="shared" si="178"/>
        <v>12.635326809893813</v>
      </c>
      <c r="K1458" s="2">
        <f t="shared" si="172"/>
        <v>12.7878764218518</v>
      </c>
    </row>
    <row r="1459" spans="1:11" ht="13.5" x14ac:dyDescent="0.25">
      <c r="A1459" s="3">
        <f>TITRES_STAT!B1462</f>
        <v>44138</v>
      </c>
      <c r="B1459" s="6">
        <f>TITRES_STAT!D1462</f>
        <v>12.532</v>
      </c>
      <c r="C1459" s="2">
        <f t="shared" si="173"/>
        <v>-5.1600000000000534E-2</v>
      </c>
      <c r="D1459" s="2">
        <f t="shared" si="174"/>
        <v>12.582560000000001</v>
      </c>
      <c r="E1459" s="2">
        <f t="shared" si="176"/>
        <v>12.606800000000002</v>
      </c>
      <c r="F1459" s="2">
        <f t="shared" si="177"/>
        <v>12.594684999999998</v>
      </c>
      <c r="G1459" s="2">
        <f t="shared" si="179"/>
        <v>12.80794</v>
      </c>
      <c r="H1459" s="2">
        <f t="shared" si="175"/>
        <v>13.515821500000015</v>
      </c>
      <c r="I1459" s="2">
        <f t="array" ref="I1459">SUMPRODUCT(B1443:B1462, (ROW(B1443:B1462)-ROW(B1443)+1)) / (20*21/2)</f>
        <v>12.572465714285714</v>
      </c>
      <c r="J1459" s="2">
        <f t="shared" si="178"/>
        <v>12.625486161332498</v>
      </c>
      <c r="K1459" s="2">
        <f t="shared" ref="K1459:K1522" si="180">$K$4*B1459+(1-$K$4)*K1458</f>
        <v>12.777842052367417</v>
      </c>
    </row>
    <row r="1460" spans="1:11" ht="13.5" x14ac:dyDescent="0.25">
      <c r="A1460" s="3">
        <f>TITRES_STAT!B1463</f>
        <v>44139</v>
      </c>
      <c r="B1460" s="6">
        <f>TITRES_STAT!D1463</f>
        <v>12.532</v>
      </c>
      <c r="C1460" s="2">
        <f t="shared" si="173"/>
        <v>0</v>
      </c>
      <c r="D1460" s="2">
        <f t="shared" si="174"/>
        <v>12.562959999999999</v>
      </c>
      <c r="E1460" s="2">
        <f t="shared" si="176"/>
        <v>12.596480000000001</v>
      </c>
      <c r="F1460" s="2">
        <f t="shared" si="177"/>
        <v>12.592105</v>
      </c>
      <c r="G1460" s="2">
        <f t="shared" si="179"/>
        <v>12.790404000000001</v>
      </c>
      <c r="H1460" s="2">
        <f t="shared" si="175"/>
        <v>13.501123500000016</v>
      </c>
      <c r="I1460" s="2">
        <f t="array" ref="I1460">SUMPRODUCT(B1444:B1463, (ROW(B1444:B1463)-ROW(B1444)+1)) / (20*21/2)</f>
        <v>12.572167619047622</v>
      </c>
      <c r="J1460" s="2">
        <f t="shared" si="178"/>
        <v>12.616582717396069</v>
      </c>
      <c r="K1460" s="2">
        <f t="shared" si="180"/>
        <v>12.768201187568696</v>
      </c>
    </row>
    <row r="1461" spans="1:11" ht="13.5" x14ac:dyDescent="0.25">
      <c r="A1461" s="3">
        <f>TITRES_STAT!B1464</f>
        <v>44140</v>
      </c>
      <c r="B1461" s="6">
        <f>TITRES_STAT!D1464</f>
        <v>12.5784</v>
      </c>
      <c r="C1461" s="2">
        <f t="shared" si="173"/>
        <v>4.6400000000000219E-2</v>
      </c>
      <c r="D1461" s="2">
        <f t="shared" si="174"/>
        <v>12.561920000000001</v>
      </c>
      <c r="E1461" s="2">
        <f t="shared" si="176"/>
        <v>12.59132</v>
      </c>
      <c r="F1461" s="2">
        <f t="shared" si="177"/>
        <v>12.591844999999998</v>
      </c>
      <c r="G1461" s="2">
        <f t="shared" si="179"/>
        <v>12.779057999999999</v>
      </c>
      <c r="H1461" s="2">
        <f t="shared" si="175"/>
        <v>13.486012500000015</v>
      </c>
      <c r="I1461" s="2">
        <f t="array" ref="I1461">SUMPRODUCT(B1445:B1464, (ROW(B1445:B1464)-ROW(B1445)+1)) / (20*21/2)</f>
        <v>12.552741904761904</v>
      </c>
      <c r="J1461" s="2">
        <f t="shared" si="178"/>
        <v>12.612946268120254</v>
      </c>
      <c r="K1461" s="2">
        <f t="shared" si="180"/>
        <v>12.760758003742472</v>
      </c>
    </row>
    <row r="1462" spans="1:11" ht="13.5" x14ac:dyDescent="0.25">
      <c r="A1462" s="3">
        <f>TITRES_STAT!B1465</f>
        <v>44141</v>
      </c>
      <c r="B1462" s="6">
        <f>TITRES_STAT!D1465</f>
        <v>12.428900000000001</v>
      </c>
      <c r="C1462" s="2">
        <f t="shared" si="173"/>
        <v>-0.14949999999999974</v>
      </c>
      <c r="D1462" s="2">
        <f t="shared" si="174"/>
        <v>12.53098</v>
      </c>
      <c r="E1462" s="2">
        <f t="shared" si="176"/>
        <v>12.571210000000001</v>
      </c>
      <c r="F1462" s="2">
        <f t="shared" si="177"/>
        <v>12.581529999999997</v>
      </c>
      <c r="G1462" s="2">
        <f t="shared" si="179"/>
        <v>12.759460000000001</v>
      </c>
      <c r="H1462" s="2">
        <f t="shared" si="175"/>
        <v>13.470799000000016</v>
      </c>
      <c r="I1462" s="2">
        <f t="array" ref="I1462">SUMPRODUCT(B1446:B1465, (ROW(B1446:B1465)-ROW(B1446)+1)) / (20*21/2)</f>
        <v>12.534298571428574</v>
      </c>
      <c r="J1462" s="2">
        <f t="shared" si="178"/>
        <v>12.595418052108801</v>
      </c>
      <c r="K1462" s="2">
        <f t="shared" si="180"/>
        <v>12.747743964380023</v>
      </c>
    </row>
    <row r="1463" spans="1:11" ht="13.5" x14ac:dyDescent="0.25">
      <c r="A1463" s="3">
        <f>TITRES_STAT!B1466</f>
        <v>44144</v>
      </c>
      <c r="B1463" s="6">
        <f>TITRES_STAT!D1466</f>
        <v>12.5784</v>
      </c>
      <c r="C1463" s="2">
        <f t="shared" si="173"/>
        <v>0.14949999999999974</v>
      </c>
      <c r="D1463" s="2">
        <f t="shared" si="174"/>
        <v>12.52994</v>
      </c>
      <c r="E1463" s="2">
        <f t="shared" si="176"/>
        <v>12.566050000000001</v>
      </c>
      <c r="F1463" s="2">
        <f t="shared" si="177"/>
        <v>12.581269999999998</v>
      </c>
      <c r="G1463" s="2">
        <f t="shared" si="179"/>
        <v>12.748010000000001</v>
      </c>
      <c r="H1463" s="2">
        <f t="shared" si="175"/>
        <v>13.456333000000013</v>
      </c>
      <c r="I1463" s="2">
        <f t="array" ref="I1463">SUMPRODUCT(B1447:B1466, (ROW(B1447:B1466)-ROW(B1447)+1)) / (20*21/2)</f>
        <v>12.516837619047619</v>
      </c>
      <c r="J1463" s="2">
        <f t="shared" si="178"/>
        <v>12.593797285241298</v>
      </c>
      <c r="K1463" s="2">
        <f t="shared" si="180"/>
        <v>12.741103024600415</v>
      </c>
    </row>
    <row r="1464" spans="1:11" ht="13.5" x14ac:dyDescent="0.25">
      <c r="A1464" s="3">
        <f>TITRES_STAT!B1467</f>
        <v>44145</v>
      </c>
      <c r="B1464" s="6">
        <f>TITRES_STAT!D1467</f>
        <v>12.3773</v>
      </c>
      <c r="C1464" s="2">
        <f t="shared" si="173"/>
        <v>-0.20110000000000028</v>
      </c>
      <c r="D1464" s="2">
        <f t="shared" si="174"/>
        <v>12.498999999999999</v>
      </c>
      <c r="E1464" s="2">
        <f t="shared" si="176"/>
        <v>12.540780000000002</v>
      </c>
      <c r="F1464" s="2">
        <f t="shared" si="177"/>
        <v>12.570954999999996</v>
      </c>
      <c r="G1464" s="2">
        <f t="shared" si="179"/>
        <v>12.732538000000002</v>
      </c>
      <c r="H1464" s="2">
        <f t="shared" si="175"/>
        <v>13.440861500000015</v>
      </c>
      <c r="I1464" s="2">
        <f t="array" ref="I1464">SUMPRODUCT(B1448:B1467, (ROW(B1448:B1467)-ROW(B1448)+1)) / (20*21/2)</f>
        <v>12.495420000000003</v>
      </c>
      <c r="J1464" s="2">
        <f t="shared" si="178"/>
        <v>12.573178496170698</v>
      </c>
      <c r="K1464" s="2">
        <f t="shared" si="180"/>
        <v>12.726836239321967</v>
      </c>
    </row>
    <row r="1465" spans="1:11" ht="13.5" x14ac:dyDescent="0.25">
      <c r="A1465" s="3">
        <f>TITRES_STAT!B1468</f>
        <v>44146</v>
      </c>
      <c r="B1465" s="6">
        <f>TITRES_STAT!D1468</f>
        <v>12.3773</v>
      </c>
      <c r="C1465" s="2">
        <f t="shared" si="173"/>
        <v>0</v>
      </c>
      <c r="D1465" s="2">
        <f t="shared" si="174"/>
        <v>12.468059999999999</v>
      </c>
      <c r="E1465" s="2">
        <f t="shared" si="176"/>
        <v>12.515510000000001</v>
      </c>
      <c r="F1465" s="2">
        <f t="shared" si="177"/>
        <v>12.560639999999996</v>
      </c>
      <c r="G1465" s="2">
        <f t="shared" si="179"/>
        <v>12.717065999999999</v>
      </c>
      <c r="H1465" s="2">
        <f t="shared" si="175"/>
        <v>13.425441500000016</v>
      </c>
      <c r="I1465" s="2">
        <f t="array" ref="I1465">SUMPRODUCT(B1449:B1468, (ROW(B1449:B1468)-ROW(B1449)+1)) / (20*21/2)</f>
        <v>12.475205714285714</v>
      </c>
      <c r="J1465" s="2">
        <f t="shared" si="178"/>
        <v>12.554523401297299</v>
      </c>
      <c r="K1465" s="2">
        <f t="shared" si="180"/>
        <v>12.713128935819144</v>
      </c>
    </row>
    <row r="1466" spans="1:11" ht="13.5" x14ac:dyDescent="0.25">
      <c r="A1466" s="3">
        <f>TITRES_STAT!B1469</f>
        <v>44147</v>
      </c>
      <c r="B1466" s="6">
        <f>TITRES_STAT!D1469</f>
        <v>12.3773</v>
      </c>
      <c r="C1466" s="2">
        <f t="shared" si="173"/>
        <v>0</v>
      </c>
      <c r="D1466" s="2">
        <f t="shared" si="174"/>
        <v>12.42784</v>
      </c>
      <c r="E1466" s="2">
        <f t="shared" si="176"/>
        <v>12.494880000000002</v>
      </c>
      <c r="F1466" s="2">
        <f t="shared" si="177"/>
        <v>12.550584999999996</v>
      </c>
      <c r="G1466" s="2">
        <f t="shared" si="179"/>
        <v>12.701697999999999</v>
      </c>
      <c r="H1466" s="2">
        <f t="shared" si="175"/>
        <v>13.409995500000015</v>
      </c>
      <c r="I1466" s="2">
        <f t="array" ref="I1466">SUMPRODUCT(B1450:B1469, (ROW(B1450:B1469)-ROW(B1450)+1)) / (20*21/2)</f>
        <v>12.455728571428571</v>
      </c>
      <c r="J1466" s="2">
        <f t="shared" si="178"/>
        <v>12.537644982126128</v>
      </c>
      <c r="K1466" s="2">
        <f t="shared" si="180"/>
        <v>12.699959173630159</v>
      </c>
    </row>
    <row r="1467" spans="1:11" ht="13.5" x14ac:dyDescent="0.25">
      <c r="A1467" s="3">
        <f>TITRES_STAT!B1470</f>
        <v>44148</v>
      </c>
      <c r="B1467" s="6">
        <f>TITRES_STAT!D1470</f>
        <v>12.325699999999999</v>
      </c>
      <c r="C1467" s="2">
        <f t="shared" si="173"/>
        <v>-5.1600000000000534E-2</v>
      </c>
      <c r="D1467" s="2">
        <f t="shared" si="174"/>
        <v>12.4072</v>
      </c>
      <c r="E1467" s="2">
        <f t="shared" si="176"/>
        <v>12.469090000000001</v>
      </c>
      <c r="F1467" s="2">
        <f t="shared" si="177"/>
        <v>12.537949999999999</v>
      </c>
      <c r="G1467" s="2">
        <f t="shared" si="179"/>
        <v>12.685193999999997</v>
      </c>
      <c r="H1467" s="2">
        <f t="shared" si="175"/>
        <v>13.394317500000017</v>
      </c>
      <c r="I1467" s="2">
        <f t="array" ref="I1467">SUMPRODUCT(B1451:B1470, (ROW(B1451:B1470)-ROW(B1451)+1)) / (20*21/2)</f>
        <v>12.437725238095236</v>
      </c>
      <c r="J1467" s="2">
        <f t="shared" si="178"/>
        <v>12.517459745733163</v>
      </c>
      <c r="K1467" s="2">
        <f t="shared" si="180"/>
        <v>12.685282343291723</v>
      </c>
    </row>
    <row r="1468" spans="1:11" ht="13.5" x14ac:dyDescent="0.25">
      <c r="A1468" s="3">
        <f>TITRES_STAT!B1471</f>
        <v>44151</v>
      </c>
      <c r="B1468" s="6">
        <f>TITRES_STAT!D1471</f>
        <v>12.325699999999999</v>
      </c>
      <c r="C1468" s="2">
        <f t="shared" si="173"/>
        <v>0</v>
      </c>
      <c r="D1468" s="2">
        <f t="shared" si="174"/>
        <v>12.35666</v>
      </c>
      <c r="E1468" s="2">
        <f t="shared" si="176"/>
        <v>12.443300000000001</v>
      </c>
      <c r="F1468" s="2">
        <f t="shared" si="177"/>
        <v>12.53021</v>
      </c>
      <c r="G1468" s="2">
        <f t="shared" si="179"/>
        <v>12.671267999999996</v>
      </c>
      <c r="H1468" s="2">
        <f t="shared" si="175"/>
        <v>13.378639500000014</v>
      </c>
      <c r="I1468" s="2">
        <f t="array" ref="I1468">SUMPRODUCT(B1452:B1471, (ROW(B1452:B1471)-ROW(B1452)+1)) / (20*21/2)</f>
        <v>12.421195714285712</v>
      </c>
      <c r="J1468" s="2">
        <f t="shared" si="178"/>
        <v>12.499196912806195</v>
      </c>
      <c r="K1468" s="2">
        <f t="shared" si="180"/>
        <v>12.671181074927343</v>
      </c>
    </row>
    <row r="1469" spans="1:11" ht="13.5" x14ac:dyDescent="0.25">
      <c r="A1469" s="3">
        <f>TITRES_STAT!B1472</f>
        <v>44152</v>
      </c>
      <c r="B1469" s="6">
        <f>TITRES_STAT!D1472</f>
        <v>12.325699999999999</v>
      </c>
      <c r="C1469" s="2">
        <f t="shared" si="173"/>
        <v>0</v>
      </c>
      <c r="D1469" s="2">
        <f t="shared" si="174"/>
        <v>12.34634</v>
      </c>
      <c r="E1469" s="2">
        <f t="shared" si="176"/>
        <v>12.42267</v>
      </c>
      <c r="F1469" s="2">
        <f t="shared" si="177"/>
        <v>12.514735</v>
      </c>
      <c r="G1469" s="2">
        <f t="shared" si="179"/>
        <v>12.654969999999993</v>
      </c>
      <c r="H1469" s="2">
        <f t="shared" si="175"/>
        <v>13.362987000000015</v>
      </c>
      <c r="I1469" s="2">
        <f t="array" ref="I1469">SUMPRODUCT(B1453:B1472, (ROW(B1453:B1472)-ROW(B1453)+1)) / (20*21/2)</f>
        <v>12.406115238095238</v>
      </c>
      <c r="J1469" s="2">
        <f t="shared" si="178"/>
        <v>12.482673397300843</v>
      </c>
      <c r="K1469" s="2">
        <f t="shared" si="180"/>
        <v>12.657632797479213</v>
      </c>
    </row>
    <row r="1470" spans="1:11" ht="13.5" x14ac:dyDescent="0.25">
      <c r="A1470" s="3">
        <f>TITRES_STAT!B1473</f>
        <v>44153</v>
      </c>
      <c r="B1470" s="6">
        <f>TITRES_STAT!D1473</f>
        <v>12.325699999999999</v>
      </c>
      <c r="C1470" s="2">
        <f t="shared" si="173"/>
        <v>0</v>
      </c>
      <c r="D1470" s="2">
        <f t="shared" si="174"/>
        <v>12.33602</v>
      </c>
      <c r="E1470" s="2">
        <f t="shared" si="176"/>
        <v>12.40204</v>
      </c>
      <c r="F1470" s="2">
        <f t="shared" si="177"/>
        <v>12.499260000000001</v>
      </c>
      <c r="G1470" s="2">
        <f t="shared" si="179"/>
        <v>12.641559999999995</v>
      </c>
      <c r="H1470" s="2">
        <f t="shared" si="175"/>
        <v>13.347773000000013</v>
      </c>
      <c r="I1470" s="2">
        <f t="array" ref="I1470">SUMPRODUCT(B1454:B1473, (ROW(B1454:B1473)-ROW(B1454)+1)) / (20*21/2)</f>
        <v>12.397398095238094</v>
      </c>
      <c r="J1470" s="2">
        <f t="shared" si="178"/>
        <v>12.467723549938857</v>
      </c>
      <c r="K1470" s="2">
        <f t="shared" si="180"/>
        <v>12.644615825029049</v>
      </c>
    </row>
    <row r="1471" spans="1:11" ht="13.5" x14ac:dyDescent="0.25">
      <c r="A1471" s="3">
        <f>TITRES_STAT!B1474</f>
        <v>44154</v>
      </c>
      <c r="B1471" s="6">
        <f>TITRES_STAT!D1474</f>
        <v>12.325699999999999</v>
      </c>
      <c r="C1471" s="2">
        <f t="shared" si="173"/>
        <v>0</v>
      </c>
      <c r="D1471" s="2">
        <f t="shared" si="174"/>
        <v>12.325699999999999</v>
      </c>
      <c r="E1471" s="2">
        <f t="shared" si="176"/>
        <v>12.376769999999999</v>
      </c>
      <c r="F1471" s="2">
        <f t="shared" si="177"/>
        <v>12.484045000000002</v>
      </c>
      <c r="G1471" s="2">
        <f t="shared" si="179"/>
        <v>12.628253999999995</v>
      </c>
      <c r="H1471" s="2">
        <f t="shared" si="175"/>
        <v>13.332120500000014</v>
      </c>
      <c r="I1471" s="2">
        <f t="array" ref="I1471">SUMPRODUCT(B1455:B1474, (ROW(B1455:B1474)-ROW(B1455)+1)) / (20*21/2)</f>
        <v>12.384970000000001</v>
      </c>
      <c r="J1471" s="2">
        <f t="shared" si="178"/>
        <v>12.454197497563726</v>
      </c>
      <c r="K1471" s="2">
        <f t="shared" si="180"/>
        <v>12.632109322086734</v>
      </c>
    </row>
    <row r="1472" spans="1:11" ht="13.5" x14ac:dyDescent="0.25">
      <c r="A1472" s="3">
        <f>TITRES_STAT!B1475</f>
        <v>44155</v>
      </c>
      <c r="B1472" s="6">
        <f>TITRES_STAT!D1475</f>
        <v>12.325699999999999</v>
      </c>
      <c r="C1472" s="2">
        <f t="shared" si="173"/>
        <v>0</v>
      </c>
      <c r="D1472" s="2">
        <f t="shared" si="174"/>
        <v>12.325699999999999</v>
      </c>
      <c r="E1472" s="2">
        <f t="shared" si="176"/>
        <v>12.366449999999999</v>
      </c>
      <c r="F1472" s="2">
        <f t="shared" si="177"/>
        <v>12.468830000000002</v>
      </c>
      <c r="G1472" s="2">
        <f t="shared" si="179"/>
        <v>12.615875999999993</v>
      </c>
      <c r="H1472" s="2">
        <f t="shared" si="175"/>
        <v>13.316468000000013</v>
      </c>
      <c r="I1472" s="2">
        <f t="array" ref="I1472">SUMPRODUCT(B1456:B1475, (ROW(B1456:B1475)-ROW(B1456)+1)) / (20*21/2)</f>
        <v>12.373990952380952</v>
      </c>
      <c r="J1472" s="2">
        <f t="shared" si="178"/>
        <v>12.441959640652893</v>
      </c>
      <c r="K1472" s="2">
        <f t="shared" si="180"/>
        <v>12.620093270240197</v>
      </c>
    </row>
    <row r="1473" spans="1:11" ht="13.5" x14ac:dyDescent="0.25">
      <c r="A1473" s="3">
        <f>TITRES_STAT!B1476</f>
        <v>44158</v>
      </c>
      <c r="B1473" s="6">
        <f>TITRES_STAT!D1476</f>
        <v>12.3773</v>
      </c>
      <c r="C1473" s="2">
        <f t="shared" si="173"/>
        <v>5.1600000000000534E-2</v>
      </c>
      <c r="D1473" s="2">
        <f t="shared" si="174"/>
        <v>12.33602</v>
      </c>
      <c r="E1473" s="2">
        <f t="shared" si="176"/>
        <v>12.34634</v>
      </c>
      <c r="F1473" s="2">
        <f t="shared" si="177"/>
        <v>12.456195000000003</v>
      </c>
      <c r="G1473" s="2">
        <f t="shared" si="179"/>
        <v>12.604529999999993</v>
      </c>
      <c r="H1473" s="2">
        <f t="shared" si="175"/>
        <v>13.301254000000014</v>
      </c>
      <c r="I1473" s="2">
        <f t="array" ref="I1473">SUMPRODUCT(B1457:B1476, (ROW(B1457:B1476)-ROW(B1457)+1)) / (20*21/2)</f>
        <v>12.364460952380952</v>
      </c>
      <c r="J1473" s="2">
        <f t="shared" si="178"/>
        <v>12.435801579638332</v>
      </c>
      <c r="K1473" s="2">
        <f t="shared" si="180"/>
        <v>12.610571965524896</v>
      </c>
    </row>
    <row r="1474" spans="1:11" ht="13.5" x14ac:dyDescent="0.25">
      <c r="A1474" s="3">
        <f>TITRES_STAT!B1477</f>
        <v>44159</v>
      </c>
      <c r="B1474" s="6">
        <f>TITRES_STAT!D1477</f>
        <v>12.325699999999999</v>
      </c>
      <c r="C1474" s="2">
        <f t="shared" si="173"/>
        <v>-5.1600000000000534E-2</v>
      </c>
      <c r="D1474" s="2">
        <f t="shared" si="174"/>
        <v>12.33602</v>
      </c>
      <c r="E1474" s="2">
        <f t="shared" si="176"/>
        <v>12.34118</v>
      </c>
      <c r="F1474" s="2">
        <f t="shared" si="177"/>
        <v>12.440980000000003</v>
      </c>
      <c r="G1474" s="2">
        <f t="shared" si="179"/>
        <v>12.592151999999993</v>
      </c>
      <c r="H1474" s="2">
        <f t="shared" si="175"/>
        <v>13.28578200000001</v>
      </c>
      <c r="I1474" s="2">
        <f t="array" ref="I1474">SUMPRODUCT(B1458:B1477, (ROW(B1458:B1477)-ROW(B1458)+1)) / (20*21/2)</f>
        <v>12.356159047619048</v>
      </c>
      <c r="J1474" s="2">
        <f t="shared" si="178"/>
        <v>12.425315714910873</v>
      </c>
      <c r="K1474" s="2">
        <f t="shared" si="180"/>
        <v>12.59940051589647</v>
      </c>
    </row>
    <row r="1475" spans="1:11" ht="13.5" x14ac:dyDescent="0.25">
      <c r="A1475" s="3">
        <f>TITRES_STAT!B1478</f>
        <v>44160</v>
      </c>
      <c r="B1475" s="6">
        <f>TITRES_STAT!D1478</f>
        <v>12.325699999999999</v>
      </c>
      <c r="C1475" s="2">
        <f t="shared" si="173"/>
        <v>0</v>
      </c>
      <c r="D1475" s="2">
        <f t="shared" si="174"/>
        <v>12.33602</v>
      </c>
      <c r="E1475" s="2">
        <f t="shared" si="176"/>
        <v>12.33602</v>
      </c>
      <c r="F1475" s="2">
        <f t="shared" si="177"/>
        <v>12.425765000000004</v>
      </c>
      <c r="G1475" s="2">
        <f t="shared" si="179"/>
        <v>12.579877999999994</v>
      </c>
      <c r="H1475" s="2">
        <f t="shared" si="175"/>
        <v>13.270310000000011</v>
      </c>
      <c r="I1475" s="2">
        <f t="array" ref="I1475">SUMPRODUCT(B1459:B1478, (ROW(B1459:B1478)-ROW(B1459)+1)) / (20*21/2)</f>
        <v>12.314704285714283</v>
      </c>
      <c r="J1475" s="2">
        <f t="shared" si="178"/>
        <v>12.415828503966981</v>
      </c>
      <c r="K1475" s="2">
        <f t="shared" si="180"/>
        <v>12.588667162331904</v>
      </c>
    </row>
    <row r="1476" spans="1:11" ht="13.5" x14ac:dyDescent="0.25">
      <c r="A1476" s="3">
        <f>TITRES_STAT!B1479</f>
        <v>44161</v>
      </c>
      <c r="B1476" s="6">
        <f>TITRES_STAT!D1479</f>
        <v>12.325699999999999</v>
      </c>
      <c r="C1476" s="2">
        <f t="shared" ref="C1476:C1539" si="181">B1476-B1475</f>
        <v>0</v>
      </c>
      <c r="D1476" s="2">
        <f t="shared" si="174"/>
        <v>12.33602</v>
      </c>
      <c r="E1476" s="2">
        <f t="shared" si="176"/>
        <v>12.330859999999999</v>
      </c>
      <c r="F1476" s="2">
        <f t="shared" si="177"/>
        <v>12.412870000000005</v>
      </c>
      <c r="G1476" s="2">
        <f t="shared" si="179"/>
        <v>12.568531999999994</v>
      </c>
      <c r="H1476" s="2">
        <f t="shared" si="175"/>
        <v>13.254838000000008</v>
      </c>
      <c r="I1476" s="2">
        <f t="array" ref="I1476">SUMPRODUCT(B1460:B1479, (ROW(B1460:B1479)-ROW(B1460)+1)) / (20*21/2)</f>
        <v>12.290939523809522</v>
      </c>
      <c r="J1476" s="2">
        <f t="shared" si="178"/>
        <v>12.407244836922509</v>
      </c>
      <c r="K1476" s="2">
        <f t="shared" si="180"/>
        <v>12.578354724593398</v>
      </c>
    </row>
    <row r="1477" spans="1:11" ht="13.5" x14ac:dyDescent="0.25">
      <c r="A1477" s="3">
        <f>TITRES_STAT!B1480</f>
        <v>44162</v>
      </c>
      <c r="B1477" s="6">
        <f>TITRES_STAT!D1480</f>
        <v>12.325699999999999</v>
      </c>
      <c r="C1477" s="2">
        <f t="shared" si="181"/>
        <v>0</v>
      </c>
      <c r="D1477" s="2">
        <f t="shared" si="174"/>
        <v>12.33602</v>
      </c>
      <c r="E1477" s="2">
        <f t="shared" si="176"/>
        <v>12.330859999999998</v>
      </c>
      <c r="F1477" s="2">
        <f t="shared" si="177"/>
        <v>12.399975000000005</v>
      </c>
      <c r="G1477" s="2">
        <f t="shared" si="179"/>
        <v>12.558731999999994</v>
      </c>
      <c r="H1477" s="2">
        <f t="shared" si="175"/>
        <v>13.241429000000005</v>
      </c>
      <c r="I1477" s="2">
        <f t="array" ref="I1477">SUMPRODUCT(B1461:B1480, (ROW(B1461:B1480)-ROW(B1461)+1)) / (20*21/2)</f>
        <v>12.269139047619049</v>
      </c>
      <c r="J1477" s="2">
        <f t="shared" si="178"/>
        <v>12.399478661977508</v>
      </c>
      <c r="K1477" s="2">
        <f t="shared" si="180"/>
        <v>12.568446696177972</v>
      </c>
    </row>
    <row r="1478" spans="1:11" ht="13.5" x14ac:dyDescent="0.25">
      <c r="A1478" s="3">
        <f>TITRES_STAT!B1481</f>
        <v>44165</v>
      </c>
      <c r="B1478" s="6">
        <f>TITRES_STAT!D1481</f>
        <v>11.964700000000001</v>
      </c>
      <c r="C1478" s="2">
        <f t="shared" si="181"/>
        <v>-0.36099999999999888</v>
      </c>
      <c r="D1478" s="2">
        <f t="shared" ref="D1478:D1541" si="182">AVERAGE(B1474:B1478)</f>
        <v>12.253499999999999</v>
      </c>
      <c r="E1478" s="2">
        <f t="shared" si="176"/>
        <v>12.29476</v>
      </c>
      <c r="F1478" s="2">
        <f t="shared" si="177"/>
        <v>12.369030000000004</v>
      </c>
      <c r="G1478" s="2">
        <f t="shared" si="179"/>
        <v>12.540267999999992</v>
      </c>
      <c r="H1478" s="2">
        <f t="shared" si="175"/>
        <v>13.227762000000006</v>
      </c>
      <c r="I1478" s="2">
        <f t="array" ref="I1478">SUMPRODUCT(B1462:B1481, (ROW(B1462:B1481)-ROW(B1462)+1)) / (20*21/2)</f>
        <v>12.249302857142856</v>
      </c>
      <c r="J1478" s="2">
        <f t="shared" si="178"/>
        <v>12.358071170360603</v>
      </c>
      <c r="K1478" s="2">
        <f t="shared" si="180"/>
        <v>12.544770355151385</v>
      </c>
    </row>
    <row r="1479" spans="1:11" ht="13.5" x14ac:dyDescent="0.25">
      <c r="A1479" s="3">
        <f>TITRES_STAT!B1482</f>
        <v>44166</v>
      </c>
      <c r="B1479" s="6">
        <f>TITRES_STAT!D1482</f>
        <v>12.1195</v>
      </c>
      <c r="C1479" s="2">
        <f t="shared" si="181"/>
        <v>0.15479999999999983</v>
      </c>
      <c r="D1479" s="2">
        <f t="shared" si="182"/>
        <v>12.212260000000001</v>
      </c>
      <c r="E1479" s="2">
        <f t="shared" si="176"/>
        <v>12.274139999999999</v>
      </c>
      <c r="F1479" s="2">
        <f t="shared" si="177"/>
        <v>12.348405000000003</v>
      </c>
      <c r="G1479" s="2">
        <f t="shared" si="179"/>
        <v>12.526859999999992</v>
      </c>
      <c r="H1479" s="2">
        <f t="shared" si="175"/>
        <v>13.214869000000004</v>
      </c>
      <c r="I1479" s="2">
        <f t="array" ref="I1479">SUMPRODUCT(B1463:B1482, (ROW(B1463:B1482)-ROW(B1463)+1)) / (20*21/2)</f>
        <v>12.231651904761904</v>
      </c>
      <c r="J1479" s="2">
        <f t="shared" si="178"/>
        <v>12.335350106516737</v>
      </c>
      <c r="K1479" s="2">
        <f t="shared" si="180"/>
        <v>12.52809308632192</v>
      </c>
    </row>
    <row r="1480" spans="1:11" ht="13.5" x14ac:dyDescent="0.25">
      <c r="A1480" s="3">
        <f>TITRES_STAT!B1483</f>
        <v>44167</v>
      </c>
      <c r="B1480" s="6">
        <f>TITRES_STAT!D1483</f>
        <v>12.1195</v>
      </c>
      <c r="C1480" s="2">
        <f t="shared" si="181"/>
        <v>0</v>
      </c>
      <c r="D1480" s="2">
        <f t="shared" si="182"/>
        <v>12.171020000000002</v>
      </c>
      <c r="E1480" s="2">
        <f t="shared" si="176"/>
        <v>12.25352</v>
      </c>
      <c r="F1480" s="2">
        <f t="shared" si="177"/>
        <v>12.327780000000001</v>
      </c>
      <c r="G1480" s="2">
        <f t="shared" si="179"/>
        <v>12.513451999999994</v>
      </c>
      <c r="H1480" s="2">
        <f t="shared" si="175"/>
        <v>13.201976000000002</v>
      </c>
      <c r="I1480" s="2">
        <f t="array" ref="I1480">SUMPRODUCT(B1464:B1483, (ROW(B1464:B1483)-ROW(B1464)+1)) / (20*21/2)</f>
        <v>12.215474285714286</v>
      </c>
      <c r="J1480" s="2">
        <f t="shared" si="178"/>
        <v>12.314792953515143</v>
      </c>
      <c r="K1480" s="2">
        <f t="shared" si="180"/>
        <v>12.512069828034788</v>
      </c>
    </row>
    <row r="1481" spans="1:11" ht="13.5" x14ac:dyDescent="0.25">
      <c r="A1481" s="3">
        <f>TITRES_STAT!B1484</f>
        <v>44168</v>
      </c>
      <c r="B1481" s="6">
        <f>TITRES_STAT!D1484</f>
        <v>12.1195</v>
      </c>
      <c r="C1481" s="2">
        <f t="shared" si="181"/>
        <v>0</v>
      </c>
      <c r="D1481" s="2">
        <f t="shared" si="182"/>
        <v>12.12978</v>
      </c>
      <c r="E1481" s="2">
        <f t="shared" si="176"/>
        <v>12.232899999999999</v>
      </c>
      <c r="F1481" s="2">
        <f t="shared" si="177"/>
        <v>12.304835000000001</v>
      </c>
      <c r="G1481" s="2">
        <f t="shared" si="179"/>
        <v>12.500147999999994</v>
      </c>
      <c r="H1481" s="2">
        <f t="shared" si="175"/>
        <v>13.189082999999998</v>
      </c>
      <c r="I1481" s="2">
        <f t="array" ref="I1481">SUMPRODUCT(B1465:B1484, (ROW(B1465:B1484)-ROW(B1465)+1)) / (20*21/2)</f>
        <v>12.201481904761906</v>
      </c>
      <c r="J1481" s="2">
        <f t="shared" si="178"/>
        <v>12.296193624608939</v>
      </c>
      <c r="K1481" s="2">
        <f t="shared" si="180"/>
        <v>12.496674932817738</v>
      </c>
    </row>
    <row r="1482" spans="1:11" ht="13.5" x14ac:dyDescent="0.25">
      <c r="A1482" s="3">
        <f>TITRES_STAT!B1485</f>
        <v>44169</v>
      </c>
      <c r="B1482" s="6">
        <f>TITRES_STAT!D1485</f>
        <v>12.1195</v>
      </c>
      <c r="C1482" s="2">
        <f t="shared" si="181"/>
        <v>0</v>
      </c>
      <c r="D1482" s="2">
        <f t="shared" si="182"/>
        <v>12.088540000000002</v>
      </c>
      <c r="E1482" s="2">
        <f t="shared" si="176"/>
        <v>12.212280000000002</v>
      </c>
      <c r="F1482" s="2">
        <f t="shared" si="177"/>
        <v>12.289365</v>
      </c>
      <c r="G1482" s="2">
        <f t="shared" si="179"/>
        <v>12.483645999999995</v>
      </c>
      <c r="H1482" s="2">
        <f t="shared" ref="H1482:H1545" si="183">AVERAGE(B1283:B1482)</f>
        <v>13.177479499999997</v>
      </c>
      <c r="I1482" s="2">
        <f t="array" ref="I1482">SUMPRODUCT(B1466:B1485, (ROW(B1466:B1485)-ROW(B1466)+1)) / (20*21/2)</f>
        <v>12.188221904761905</v>
      </c>
      <c r="J1482" s="2">
        <f t="shared" si="178"/>
        <v>12.279365660360471</v>
      </c>
      <c r="K1482" s="2">
        <f t="shared" si="180"/>
        <v>12.48188375898175</v>
      </c>
    </row>
    <row r="1483" spans="1:11" ht="13.5" x14ac:dyDescent="0.25">
      <c r="A1483" s="3">
        <f>TITRES_STAT!B1486</f>
        <v>44172</v>
      </c>
      <c r="B1483" s="6">
        <f>TITRES_STAT!D1486</f>
        <v>12.1195</v>
      </c>
      <c r="C1483" s="2">
        <f t="shared" si="181"/>
        <v>0</v>
      </c>
      <c r="D1483" s="2">
        <f t="shared" si="182"/>
        <v>12.1195</v>
      </c>
      <c r="E1483" s="2">
        <f t="shared" si="176"/>
        <v>12.186500000000001</v>
      </c>
      <c r="F1483" s="2">
        <f t="shared" si="177"/>
        <v>12.266419999999998</v>
      </c>
      <c r="G1483" s="2">
        <f t="shared" si="179"/>
        <v>12.470237999999995</v>
      </c>
      <c r="H1483" s="2">
        <f t="shared" si="183"/>
        <v>13.166778499999996</v>
      </c>
      <c r="I1483" s="2">
        <f t="array" ref="I1483">SUMPRODUCT(B1467:B1486, (ROW(B1467:B1486)-ROW(B1467)+1)) / (20*21/2)</f>
        <v>12.176214285714286</v>
      </c>
      <c r="J1483" s="2">
        <f t="shared" si="178"/>
        <v>12.26414035937376</v>
      </c>
      <c r="K1483" s="2">
        <f t="shared" si="180"/>
        <v>12.467672631178546</v>
      </c>
    </row>
    <row r="1484" spans="1:11" ht="13.5" x14ac:dyDescent="0.25">
      <c r="A1484" s="3">
        <f>TITRES_STAT!B1487</f>
        <v>44173</v>
      </c>
      <c r="B1484" s="6">
        <f>TITRES_STAT!D1487</f>
        <v>12.1195</v>
      </c>
      <c r="C1484" s="2">
        <f t="shared" si="181"/>
        <v>0</v>
      </c>
      <c r="D1484" s="2">
        <f t="shared" si="182"/>
        <v>12.1195</v>
      </c>
      <c r="E1484" s="2">
        <f t="shared" ref="E1484:E1547" si="184">AVERAGE(B1475:B1484)</f>
        <v>12.165880000000001</v>
      </c>
      <c r="F1484" s="2">
        <f t="shared" si="177"/>
        <v>12.253529999999998</v>
      </c>
      <c r="G1484" s="2">
        <f t="shared" si="179"/>
        <v>12.456829999999995</v>
      </c>
      <c r="H1484" s="2">
        <f t="shared" si="183"/>
        <v>13.155174999999993</v>
      </c>
      <c r="I1484" s="2">
        <f t="array" ref="I1484">SUMPRODUCT(B1468:B1487, (ROW(B1468:B1487)-ROW(B1468)+1)) / (20*21/2)</f>
        <v>12.16104</v>
      </c>
      <c r="J1484" s="2">
        <f t="shared" si="178"/>
        <v>12.250365087052451</v>
      </c>
      <c r="K1484" s="2">
        <f t="shared" si="180"/>
        <v>12.454018802504878</v>
      </c>
    </row>
    <row r="1485" spans="1:11" ht="13.5" x14ac:dyDescent="0.25">
      <c r="A1485" s="3">
        <f>TITRES_STAT!B1488</f>
        <v>44174</v>
      </c>
      <c r="B1485" s="6">
        <f>TITRES_STAT!D1488</f>
        <v>12.1143</v>
      </c>
      <c r="C1485" s="2">
        <f t="shared" si="181"/>
        <v>-5.2000000000003155E-3</v>
      </c>
      <c r="D1485" s="2">
        <f t="shared" si="182"/>
        <v>12.118460000000001</v>
      </c>
      <c r="E1485" s="2">
        <f t="shared" si="184"/>
        <v>12.144740000000002</v>
      </c>
      <c r="F1485" s="2">
        <f t="shared" si="177"/>
        <v>12.240379999999996</v>
      </c>
      <c r="G1485" s="2">
        <f t="shared" si="179"/>
        <v>12.443317999999994</v>
      </c>
      <c r="H1485" s="2">
        <f t="shared" si="183"/>
        <v>13.143545499999993</v>
      </c>
      <c r="I1485" s="2">
        <f t="array" ref="I1485">SUMPRODUCT(B1469:B1488, (ROW(B1469:B1488)-ROW(B1469)+1)) / (20*21/2)</f>
        <v>12.149550476190477</v>
      </c>
      <c r="J1485" s="2">
        <f t="shared" si="178"/>
        <v>12.237406507333171</v>
      </c>
      <c r="K1485" s="2">
        <f t="shared" si="180"/>
        <v>12.440696496524295</v>
      </c>
    </row>
    <row r="1486" spans="1:11" ht="13.5" x14ac:dyDescent="0.25">
      <c r="A1486" s="3">
        <f>TITRES_STAT!B1489</f>
        <v>44175</v>
      </c>
      <c r="B1486" s="6">
        <f>TITRES_STAT!D1489</f>
        <v>12.1143</v>
      </c>
      <c r="C1486" s="2">
        <f t="shared" si="181"/>
        <v>0</v>
      </c>
      <c r="D1486" s="2">
        <f t="shared" si="182"/>
        <v>12.117419999999999</v>
      </c>
      <c r="E1486" s="2">
        <f t="shared" si="184"/>
        <v>12.1236</v>
      </c>
      <c r="F1486" s="2">
        <f t="shared" si="177"/>
        <v>12.227229999999997</v>
      </c>
      <c r="G1486" s="2">
        <f t="shared" si="179"/>
        <v>12.430837999999994</v>
      </c>
      <c r="H1486" s="2">
        <f t="shared" si="183"/>
        <v>13.131941999999995</v>
      </c>
      <c r="I1486" s="2">
        <f t="array" ref="I1486">SUMPRODUCT(B1470:B1489, (ROW(B1470:B1489)-ROW(B1470)+1)) / (20*21/2)</f>
        <v>12.104784761904762</v>
      </c>
      <c r="J1486" s="2">
        <f t="shared" si="178"/>
        <v>12.225682078063345</v>
      </c>
      <c r="K1486" s="2">
        <f t="shared" si="180"/>
        <v>12.427896633915498</v>
      </c>
    </row>
    <row r="1487" spans="1:11" ht="13.5" x14ac:dyDescent="0.25">
      <c r="A1487" s="3">
        <f>TITRES_STAT!B1490</f>
        <v>44176</v>
      </c>
      <c r="B1487" s="6">
        <f>TITRES_STAT!D1490</f>
        <v>12.0679</v>
      </c>
      <c r="C1487" s="2">
        <f t="shared" si="181"/>
        <v>-4.6400000000000219E-2</v>
      </c>
      <c r="D1487" s="2">
        <f t="shared" si="182"/>
        <v>12.107100000000001</v>
      </c>
      <c r="E1487" s="2">
        <f t="shared" si="184"/>
        <v>12.09782</v>
      </c>
      <c r="F1487" s="2">
        <f t="shared" si="177"/>
        <v>12.214339999999996</v>
      </c>
      <c r="G1487" s="2">
        <f t="shared" si="179"/>
        <v>12.419491999999993</v>
      </c>
      <c r="H1487" s="2">
        <f t="shared" si="183"/>
        <v>13.120131999999995</v>
      </c>
      <c r="I1487" s="2">
        <f t="array" ref="I1487">SUMPRODUCT(B1471:B1490, (ROW(B1471:B1490)-ROW(B1471)+1)) / (20*21/2)</f>
        <v>12.062842857142856</v>
      </c>
      <c r="J1487" s="2">
        <f t="shared" si="178"/>
        <v>12.210655213485882</v>
      </c>
      <c r="K1487" s="2">
        <f t="shared" si="180"/>
        <v>12.413779118859988</v>
      </c>
    </row>
    <row r="1488" spans="1:11" ht="13.5" x14ac:dyDescent="0.25">
      <c r="A1488" s="3">
        <f>TITRES_STAT!B1491</f>
        <v>44179</v>
      </c>
      <c r="B1488" s="6">
        <f>TITRES_STAT!D1491</f>
        <v>12.0937</v>
      </c>
      <c r="C1488" s="2">
        <f t="shared" si="181"/>
        <v>2.5800000000000267E-2</v>
      </c>
      <c r="D1488" s="2">
        <f t="shared" si="182"/>
        <v>12.101940000000001</v>
      </c>
      <c r="E1488" s="2">
        <f t="shared" si="184"/>
        <v>12.110719999999999</v>
      </c>
      <c r="F1488" s="2">
        <f t="shared" si="177"/>
        <v>12.202739999999997</v>
      </c>
      <c r="G1488" s="2">
        <f t="shared" si="179"/>
        <v>12.408661999999994</v>
      </c>
      <c r="H1488" s="2">
        <f t="shared" si="183"/>
        <v>13.106852499999993</v>
      </c>
      <c r="I1488" s="2">
        <f t="array" ref="I1488">SUMPRODUCT(B1472:B1491, (ROW(B1472:B1491)-ROW(B1472)+1)) / (20*21/2)</f>
        <v>12.023724761904763</v>
      </c>
      <c r="J1488" s="2">
        <f t="shared" si="178"/>
        <v>12.199516621725323</v>
      </c>
      <c r="K1488" s="2">
        <f t="shared" si="180"/>
        <v>12.401226996551754</v>
      </c>
    </row>
    <row r="1489" spans="1:11" ht="13.5" x14ac:dyDescent="0.25">
      <c r="A1489" s="3">
        <f>TITRES_STAT!B1492</f>
        <v>44180</v>
      </c>
      <c r="B1489" s="6">
        <f>TITRES_STAT!D1492</f>
        <v>11.732699999999999</v>
      </c>
      <c r="C1489" s="2">
        <f t="shared" si="181"/>
        <v>-0.36100000000000065</v>
      </c>
      <c r="D1489" s="2">
        <f t="shared" si="182"/>
        <v>12.02458</v>
      </c>
      <c r="E1489" s="2">
        <f t="shared" si="184"/>
        <v>12.072039999999999</v>
      </c>
      <c r="F1489" s="2">
        <f t="shared" si="177"/>
        <v>12.173089999999998</v>
      </c>
      <c r="G1489" s="2">
        <f t="shared" si="179"/>
        <v>12.391643999999994</v>
      </c>
      <c r="H1489" s="2">
        <f t="shared" si="183"/>
        <v>13.091251999999992</v>
      </c>
      <c r="I1489" s="2">
        <f t="array" ref="I1489">SUMPRODUCT(B1473:B1492, (ROW(B1473:B1492)-ROW(B1473)+1)) / (20*21/2)</f>
        <v>11.987430476190477</v>
      </c>
      <c r="J1489" s="2">
        <f t="shared" si="178"/>
        <v>12.155057895846721</v>
      </c>
      <c r="K1489" s="2">
        <f t="shared" si="180"/>
        <v>12.375010251588941</v>
      </c>
    </row>
    <row r="1490" spans="1:11" ht="13.5" x14ac:dyDescent="0.25">
      <c r="A1490" s="3">
        <f>TITRES_STAT!B1493</f>
        <v>44181</v>
      </c>
      <c r="B1490" s="6">
        <f>TITRES_STAT!D1493</f>
        <v>11.732699999999999</v>
      </c>
      <c r="C1490" s="2">
        <f t="shared" si="181"/>
        <v>0</v>
      </c>
      <c r="D1490" s="2">
        <f t="shared" si="182"/>
        <v>11.948260000000001</v>
      </c>
      <c r="E1490" s="2">
        <f t="shared" si="184"/>
        <v>12.033359999999998</v>
      </c>
      <c r="F1490" s="2">
        <f t="shared" si="177"/>
        <v>12.143439999999998</v>
      </c>
      <c r="G1490" s="2">
        <f t="shared" si="179"/>
        <v>12.374625999999996</v>
      </c>
      <c r="H1490" s="2">
        <f t="shared" si="183"/>
        <v>13.075651499999992</v>
      </c>
      <c r="I1490" s="2">
        <f t="array" ref="I1490">SUMPRODUCT(B1474:B1493, (ROW(B1474:B1493)-ROW(B1474)+1)) / (20*21/2)</f>
        <v>11.941188571428574</v>
      </c>
      <c r="J1490" s="2">
        <f t="shared" si="178"/>
        <v>12.11483333433751</v>
      </c>
      <c r="K1490" s="2">
        <f t="shared" si="180"/>
        <v>12.349821614271729</v>
      </c>
    </row>
    <row r="1491" spans="1:11" ht="13.5" x14ac:dyDescent="0.25">
      <c r="A1491" s="3">
        <f>TITRES_STAT!B1494</f>
        <v>44182</v>
      </c>
      <c r="B1491" s="6">
        <f>TITRES_STAT!D1494</f>
        <v>11.732699999999999</v>
      </c>
      <c r="C1491" s="2">
        <f t="shared" si="181"/>
        <v>0</v>
      </c>
      <c r="D1491" s="2">
        <f t="shared" si="182"/>
        <v>11.87194</v>
      </c>
      <c r="E1491" s="2">
        <f t="shared" si="184"/>
        <v>11.994679999999999</v>
      </c>
      <c r="F1491" s="2">
        <f t="shared" si="177"/>
        <v>12.113789999999998</v>
      </c>
      <c r="G1491" s="2">
        <f t="shared" si="179"/>
        <v>12.357607999999995</v>
      </c>
      <c r="H1491" s="2">
        <f t="shared" si="183"/>
        <v>13.060308999999993</v>
      </c>
      <c r="I1491" s="2">
        <f t="array" ref="I1491">SUMPRODUCT(B1475:B1494, (ROW(B1475:B1494)-ROW(B1475)+1)) / (20*21/2)</f>
        <v>11.874588095238094</v>
      </c>
      <c r="J1491" s="2">
        <f t="shared" si="178"/>
        <v>12.078439683448224</v>
      </c>
      <c r="K1491" s="2">
        <f t="shared" si="180"/>
        <v>12.32562076665323</v>
      </c>
    </row>
    <row r="1492" spans="1:11" ht="13.5" x14ac:dyDescent="0.25">
      <c r="A1492" s="3">
        <f>TITRES_STAT!B1495</f>
        <v>44183</v>
      </c>
      <c r="B1492" s="6">
        <f>TITRES_STAT!D1495</f>
        <v>11.732699999999999</v>
      </c>
      <c r="C1492" s="2">
        <f t="shared" si="181"/>
        <v>0</v>
      </c>
      <c r="D1492" s="2">
        <f t="shared" si="182"/>
        <v>11.8049</v>
      </c>
      <c r="E1492" s="2">
        <f t="shared" si="184"/>
        <v>11.956</v>
      </c>
      <c r="F1492" s="2">
        <f t="shared" ref="F1492:F1555" si="185">AVERAGE(B1473:B1492)</f>
        <v>12.08414</v>
      </c>
      <c r="G1492" s="2">
        <f t="shared" si="179"/>
        <v>12.339557999999997</v>
      </c>
      <c r="H1492" s="2">
        <f t="shared" si="183"/>
        <v>13.044759999999995</v>
      </c>
      <c r="I1492" s="2">
        <f t="array" ref="I1492">SUMPRODUCT(B1476:B1495, (ROW(B1476:B1495)-ROW(B1476)+1)) / (20*21/2)</f>
        <v>11.812653333333333</v>
      </c>
      <c r="J1492" s="2">
        <f t="shared" si="178"/>
        <v>12.045512094548393</v>
      </c>
      <c r="K1492" s="2">
        <f t="shared" si="180"/>
        <v>12.302368971882515</v>
      </c>
    </row>
    <row r="1493" spans="1:11" ht="13.5" x14ac:dyDescent="0.25">
      <c r="A1493" s="3">
        <f>TITRES_STAT!B1496</f>
        <v>44186</v>
      </c>
      <c r="B1493" s="6">
        <f>TITRES_STAT!D1496</f>
        <v>11.598599999999999</v>
      </c>
      <c r="C1493" s="2">
        <f t="shared" si="181"/>
        <v>-0.13410000000000011</v>
      </c>
      <c r="D1493" s="2">
        <f t="shared" si="182"/>
        <v>11.705879999999999</v>
      </c>
      <c r="E1493" s="2">
        <f t="shared" si="184"/>
        <v>11.90391</v>
      </c>
      <c r="F1493" s="2">
        <f t="shared" si="185"/>
        <v>12.045204999999999</v>
      </c>
      <c r="G1493" s="2">
        <f t="shared" si="179"/>
        <v>12.319858</v>
      </c>
      <c r="H1493" s="2">
        <f t="shared" si="183"/>
        <v>13.028488999999993</v>
      </c>
      <c r="I1493" s="2">
        <f t="array" ref="I1493">SUMPRODUCT(B1477:B1496, (ROW(B1477:B1496)-ROW(B1477)+1)) / (20*21/2)</f>
        <v>11.755384285714287</v>
      </c>
      <c r="J1493" s="2">
        <f t="shared" ref="J1493:J1556" si="186">$J$4*B1493+J1492*(1-$J$4)</f>
        <v>12.002949037924736</v>
      </c>
      <c r="K1493" s="2">
        <f t="shared" si="180"/>
        <v>12.274770188671438</v>
      </c>
    </row>
    <row r="1494" spans="1:11" ht="13.5" x14ac:dyDescent="0.25">
      <c r="A1494" s="3">
        <f>TITRES_STAT!B1497</f>
        <v>44187</v>
      </c>
      <c r="B1494" s="6">
        <f>TITRES_STAT!D1497</f>
        <v>11.3459</v>
      </c>
      <c r="C1494" s="2">
        <f t="shared" si="181"/>
        <v>-0.25269999999999904</v>
      </c>
      <c r="D1494" s="2">
        <f t="shared" si="182"/>
        <v>11.628519999999998</v>
      </c>
      <c r="E1494" s="2">
        <f t="shared" si="184"/>
        <v>11.826549999999999</v>
      </c>
      <c r="F1494" s="2">
        <f t="shared" si="185"/>
        <v>11.996215000000001</v>
      </c>
      <c r="G1494" s="2">
        <f t="shared" si="179"/>
        <v>12.295104000000002</v>
      </c>
      <c r="H1494" s="2">
        <f t="shared" si="183"/>
        <v>13.010748499999991</v>
      </c>
      <c r="I1494" s="2">
        <f t="array" ref="I1494">SUMPRODUCT(B1478:B1497, (ROW(B1478:B1497)-ROW(B1478)+1)) / (20*21/2)</f>
        <v>11.697866666666668</v>
      </c>
      <c r="J1494" s="2">
        <f t="shared" si="186"/>
        <v>11.940372939074763</v>
      </c>
      <c r="K1494" s="2">
        <f t="shared" si="180"/>
        <v>12.238343906762754</v>
      </c>
    </row>
    <row r="1495" spans="1:11" ht="13.5" x14ac:dyDescent="0.25">
      <c r="A1495" s="3">
        <f>TITRES_STAT!B1498</f>
        <v>44188</v>
      </c>
      <c r="B1495" s="6">
        <f>TITRES_STAT!D1498</f>
        <v>11.3459</v>
      </c>
      <c r="C1495" s="2">
        <f t="shared" si="181"/>
        <v>0</v>
      </c>
      <c r="D1495" s="2">
        <f t="shared" si="182"/>
        <v>11.551159999999999</v>
      </c>
      <c r="E1495" s="2">
        <f t="shared" si="184"/>
        <v>11.74971</v>
      </c>
      <c r="F1495" s="2">
        <f t="shared" si="185"/>
        <v>11.947225000000001</v>
      </c>
      <c r="G1495" s="2">
        <f t="shared" si="179"/>
        <v>12.270350000000001</v>
      </c>
      <c r="H1495" s="2">
        <f t="shared" si="183"/>
        <v>12.995225499999989</v>
      </c>
      <c r="I1495" s="2">
        <f t="array" ref="I1495">SUMPRODUCT(B1479:B1498, (ROW(B1479:B1498)-ROW(B1479)+1)) / (20*21/2)</f>
        <v>11.640346190476192</v>
      </c>
      <c r="J1495" s="2">
        <f t="shared" si="186"/>
        <v>11.883756468686691</v>
      </c>
      <c r="K1495" s="2">
        <f t="shared" si="180"/>
        <v>12.203346106497548</v>
      </c>
    </row>
    <row r="1496" spans="1:11" ht="13.5" x14ac:dyDescent="0.25">
      <c r="A1496" s="3">
        <f>TITRES_STAT!B1499</f>
        <v>44189</v>
      </c>
      <c r="B1496" s="6">
        <f>TITRES_STAT!D1499</f>
        <v>11.3459</v>
      </c>
      <c r="C1496" s="2">
        <f t="shared" si="181"/>
        <v>0</v>
      </c>
      <c r="D1496" s="2">
        <f t="shared" si="182"/>
        <v>11.473800000000001</v>
      </c>
      <c r="E1496" s="2">
        <f t="shared" si="184"/>
        <v>11.67287</v>
      </c>
      <c r="F1496" s="2">
        <f t="shared" si="185"/>
        <v>11.898235</v>
      </c>
      <c r="G1496" s="2">
        <f t="shared" si="179"/>
        <v>12.245700000000001</v>
      </c>
      <c r="H1496" s="2">
        <f t="shared" si="183"/>
        <v>12.979934499999988</v>
      </c>
      <c r="I1496" s="2">
        <f t="array" ref="I1496">SUMPRODUCT(B1480:B1499, (ROW(B1480:B1499)-ROW(B1480)+1)) / (20*21/2)</f>
        <v>11.556797142857143</v>
      </c>
      <c r="J1496" s="2">
        <f t="shared" si="186"/>
        <v>11.832532043097483</v>
      </c>
      <c r="K1496" s="2">
        <f t="shared" si="180"/>
        <v>12.16972076898784</v>
      </c>
    </row>
    <row r="1497" spans="1:11" ht="13.5" x14ac:dyDescent="0.25">
      <c r="A1497" s="3">
        <f>TITRES_STAT!B1500</f>
        <v>44190</v>
      </c>
      <c r="B1497" s="6">
        <f>TITRES_STAT!D1500</f>
        <v>11.2943</v>
      </c>
      <c r="C1497" s="2">
        <f t="shared" si="181"/>
        <v>-5.1600000000000534E-2</v>
      </c>
      <c r="D1497" s="2">
        <f t="shared" si="182"/>
        <v>11.38612</v>
      </c>
      <c r="E1497" s="2">
        <f t="shared" si="184"/>
        <v>11.595510000000001</v>
      </c>
      <c r="F1497" s="2">
        <f t="shared" si="185"/>
        <v>11.846664999999998</v>
      </c>
      <c r="G1497" s="2">
        <f t="shared" si="179"/>
        <v>12.220018000000005</v>
      </c>
      <c r="H1497" s="2">
        <f t="shared" si="183"/>
        <v>12.966525999999988</v>
      </c>
      <c r="I1497" s="2">
        <f t="array" ref="I1497">SUMPRODUCT(B1481:B1500, (ROW(B1481:B1500)-ROW(B1481)+1)) / (20*21/2)</f>
        <v>11.476439523809523</v>
      </c>
      <c r="J1497" s="2">
        <f t="shared" si="186"/>
        <v>11.78127184851677</v>
      </c>
      <c r="K1497" s="2">
        <f t="shared" si="180"/>
        <v>12.135390542753024</v>
      </c>
    </row>
    <row r="1498" spans="1:11" ht="13.5" x14ac:dyDescent="0.25">
      <c r="A1498" s="3">
        <f>TITRES_STAT!B1501</f>
        <v>44193</v>
      </c>
      <c r="B1498" s="6">
        <f>TITRES_STAT!D1501</f>
        <v>11.242699999999999</v>
      </c>
      <c r="C1498" s="2">
        <f t="shared" si="181"/>
        <v>-5.1600000000000534E-2</v>
      </c>
      <c r="D1498" s="2">
        <f t="shared" si="182"/>
        <v>11.31494</v>
      </c>
      <c r="E1498" s="2">
        <f t="shared" si="184"/>
        <v>11.51041</v>
      </c>
      <c r="F1498" s="2">
        <f t="shared" si="185"/>
        <v>11.810565</v>
      </c>
      <c r="G1498" s="2">
        <f t="shared" si="179"/>
        <v>12.195262000000005</v>
      </c>
      <c r="H1498" s="2">
        <f t="shared" si="183"/>
        <v>12.953116999999986</v>
      </c>
      <c r="I1498" s="2">
        <f t="array" ref="I1498">SUMPRODUCT(B1482:B1501, (ROW(B1482:B1501)-ROW(B1482)+1)) / (20*21/2)</f>
        <v>11.428872380952379</v>
      </c>
      <c r="J1498" s="2">
        <f t="shared" si="186"/>
        <v>11.729979291515173</v>
      </c>
      <c r="K1498" s="2">
        <f t="shared" si="180"/>
        <v>12.100383070488199</v>
      </c>
    </row>
    <row r="1499" spans="1:11" ht="13.5" x14ac:dyDescent="0.25">
      <c r="A1499" s="3">
        <f>TITRES_STAT!B1502</f>
        <v>44194</v>
      </c>
      <c r="B1499" s="6">
        <f>TITRES_STAT!D1502</f>
        <v>10.933299999999999</v>
      </c>
      <c r="C1499" s="2">
        <f t="shared" si="181"/>
        <v>-0.30940000000000012</v>
      </c>
      <c r="D1499" s="2">
        <f t="shared" si="182"/>
        <v>11.232419999999999</v>
      </c>
      <c r="E1499" s="2">
        <f t="shared" si="184"/>
        <v>11.430469999999998</v>
      </c>
      <c r="F1499" s="2">
        <f t="shared" si="185"/>
        <v>11.751254999999999</v>
      </c>
      <c r="G1499" s="2">
        <f t="shared" si="179"/>
        <v>12.161224000000006</v>
      </c>
      <c r="H1499" s="2">
        <f t="shared" si="183"/>
        <v>12.938418999999985</v>
      </c>
      <c r="I1499" s="2">
        <f t="array" ref="I1499">SUMPRODUCT(B1483:B1502, (ROW(B1483:B1502)-ROW(B1483)+1)) / (20*21/2)</f>
        <v>11.415192380952384</v>
      </c>
      <c r="J1499" s="2">
        <f t="shared" si="186"/>
        <v>11.654105073275634</v>
      </c>
      <c r="K1499" s="2">
        <f t="shared" si="180"/>
        <v>12.054615106939643</v>
      </c>
    </row>
    <row r="1500" spans="1:11" ht="13.5" x14ac:dyDescent="0.25">
      <c r="A1500" s="3">
        <f>TITRES_STAT!B1503</f>
        <v>44195</v>
      </c>
      <c r="B1500" s="6">
        <f>TITRES_STAT!D1503</f>
        <v>10.907500000000001</v>
      </c>
      <c r="C1500" s="2">
        <f t="shared" si="181"/>
        <v>-2.5799999999998491E-2</v>
      </c>
      <c r="D1500" s="2">
        <f t="shared" si="182"/>
        <v>11.144739999999999</v>
      </c>
      <c r="E1500" s="2">
        <f t="shared" si="184"/>
        <v>11.347949999999999</v>
      </c>
      <c r="F1500" s="2">
        <f t="shared" si="185"/>
        <v>11.690654999999998</v>
      </c>
      <c r="G1500" s="2">
        <f t="shared" si="179"/>
        <v>12.126670000000006</v>
      </c>
      <c r="H1500" s="2">
        <f t="shared" si="183"/>
        <v>12.923333999999986</v>
      </c>
      <c r="I1500" s="2">
        <f t="array" ref="I1500">SUMPRODUCT(B1484:B1503, (ROW(B1484:B1503)-ROW(B1484)+1)) / (20*21/2)</f>
        <v>11.394630952380952</v>
      </c>
      <c r="J1500" s="2">
        <f t="shared" si="186"/>
        <v>11.582999828201764</v>
      </c>
      <c r="K1500" s="2">
        <f t="shared" si="180"/>
        <v>12.009630200785148</v>
      </c>
    </row>
    <row r="1501" spans="1:11" ht="13.5" x14ac:dyDescent="0.25">
      <c r="A1501" s="3">
        <f>TITRES_STAT!B1504</f>
        <v>44196</v>
      </c>
      <c r="B1501" s="6">
        <f>TITRES_STAT!D1504</f>
        <v>11.1912</v>
      </c>
      <c r="C1501" s="2">
        <f t="shared" si="181"/>
        <v>0.28369999999999962</v>
      </c>
      <c r="D1501" s="2">
        <f t="shared" si="182"/>
        <v>11.113799999999999</v>
      </c>
      <c r="E1501" s="2">
        <f t="shared" si="184"/>
        <v>11.293799999999999</v>
      </c>
      <c r="F1501" s="2">
        <f t="shared" si="185"/>
        <v>11.64424</v>
      </c>
      <c r="G1501" s="2">
        <f t="shared" si="179"/>
        <v>12.097894000000007</v>
      </c>
      <c r="H1501" s="2">
        <f t="shared" si="183"/>
        <v>12.910440999999986</v>
      </c>
      <c r="I1501" s="2">
        <f t="array" ref="I1501">SUMPRODUCT(B1485:B1504, (ROW(B1485:B1504)-ROW(B1485)+1)) / (20*21/2)</f>
        <v>11.382422380952381</v>
      </c>
      <c r="J1501" s="2">
        <f t="shared" si="186"/>
        <v>11.545685558849216</v>
      </c>
      <c r="K1501" s="2">
        <f t="shared" si="180"/>
        <v>11.977534898793575</v>
      </c>
    </row>
    <row r="1502" spans="1:11" ht="13.5" x14ac:dyDescent="0.25">
      <c r="A1502" s="3">
        <f>TITRES_STAT!B1505</f>
        <v>44200</v>
      </c>
      <c r="B1502" s="6">
        <f>TITRES_STAT!D1505</f>
        <v>11.5006</v>
      </c>
      <c r="C1502" s="2">
        <f t="shared" si="181"/>
        <v>0.30940000000000012</v>
      </c>
      <c r="D1502" s="2">
        <f t="shared" si="182"/>
        <v>11.155060000000001</v>
      </c>
      <c r="E1502" s="2">
        <f t="shared" si="184"/>
        <v>11.27059</v>
      </c>
      <c r="F1502" s="2">
        <f t="shared" si="185"/>
        <v>11.613294999999999</v>
      </c>
      <c r="G1502" s="2">
        <f t="shared" si="179"/>
        <v>12.075306000000005</v>
      </c>
      <c r="H1502" s="2">
        <f t="shared" si="183"/>
        <v>12.899094999999987</v>
      </c>
      <c r="I1502" s="2">
        <f t="array" ref="I1502">SUMPRODUCT(B1486:B1505, (ROW(B1486:B1505)-ROW(B1486)+1)) / (20*21/2)</f>
        <v>11.373901904761903</v>
      </c>
      <c r="J1502" s="2">
        <f t="shared" si="186"/>
        <v>11.541391696101671</v>
      </c>
      <c r="K1502" s="2">
        <f t="shared" si="180"/>
        <v>11.958831569429123</v>
      </c>
    </row>
    <row r="1503" spans="1:11" ht="13.5" x14ac:dyDescent="0.25">
      <c r="A1503" s="3">
        <f>TITRES_STAT!B1506</f>
        <v>44201</v>
      </c>
      <c r="B1503" s="6">
        <f>TITRES_STAT!D1506</f>
        <v>11.397399999999999</v>
      </c>
      <c r="C1503" s="2">
        <f t="shared" si="181"/>
        <v>-0.10320000000000107</v>
      </c>
      <c r="D1503" s="2">
        <f t="shared" si="182"/>
        <v>11.186</v>
      </c>
      <c r="E1503" s="2">
        <f t="shared" si="184"/>
        <v>11.25047</v>
      </c>
      <c r="F1503" s="2">
        <f t="shared" si="185"/>
        <v>11.577189999999998</v>
      </c>
      <c r="G1503" s="2">
        <f t="shared" si="179"/>
        <v>12.050654000000003</v>
      </c>
      <c r="H1503" s="2">
        <f t="shared" si="183"/>
        <v>12.887232999999982</v>
      </c>
      <c r="I1503" s="2">
        <f t="array" ref="I1503">SUMPRODUCT(B1487:B1506, (ROW(B1487:B1506)-ROW(B1487)+1)) / (20*21/2)</f>
        <v>11.372448571428571</v>
      </c>
      <c r="J1503" s="2">
        <f t="shared" si="186"/>
        <v>11.527678201234846</v>
      </c>
      <c r="K1503" s="2">
        <f t="shared" si="180"/>
        <v>11.936814645137785</v>
      </c>
    </row>
    <row r="1504" spans="1:11" ht="13.5" x14ac:dyDescent="0.25">
      <c r="A1504" s="3">
        <f>TITRES_STAT!B1507</f>
        <v>44202</v>
      </c>
      <c r="B1504" s="6">
        <f>TITRES_STAT!D1507</f>
        <v>11.449</v>
      </c>
      <c r="C1504" s="2">
        <f t="shared" si="181"/>
        <v>5.1600000000000534E-2</v>
      </c>
      <c r="D1504" s="2">
        <f t="shared" si="182"/>
        <v>11.28914</v>
      </c>
      <c r="E1504" s="2">
        <f t="shared" si="184"/>
        <v>11.26078</v>
      </c>
      <c r="F1504" s="2">
        <f t="shared" si="185"/>
        <v>11.543665000000001</v>
      </c>
      <c r="G1504" s="2">
        <f t="shared" si="179"/>
        <v>12.027034000000006</v>
      </c>
      <c r="H1504" s="2">
        <f t="shared" si="183"/>
        <v>12.877743499999983</v>
      </c>
      <c r="I1504" s="2">
        <f t="array" ref="I1504">SUMPRODUCT(B1488:B1507, (ROW(B1488:B1507)-ROW(B1488)+1)) / (20*21/2)</f>
        <v>11.369523333333333</v>
      </c>
      <c r="J1504" s="2">
        <f t="shared" si="186"/>
        <v>11.52018503921248</v>
      </c>
      <c r="K1504" s="2">
        <f t="shared" si="180"/>
        <v>11.91768465905395</v>
      </c>
    </row>
    <row r="1505" spans="1:11" ht="13.5" x14ac:dyDescent="0.25">
      <c r="A1505" s="3">
        <f>TITRES_STAT!B1508</f>
        <v>44203</v>
      </c>
      <c r="B1505" s="6">
        <f>TITRES_STAT!D1508</f>
        <v>11.4542</v>
      </c>
      <c r="C1505" s="2">
        <f t="shared" si="181"/>
        <v>5.2000000000003155E-3</v>
      </c>
      <c r="D1505" s="2">
        <f t="shared" si="182"/>
        <v>11.398479999999999</v>
      </c>
      <c r="E1505" s="2">
        <f t="shared" si="184"/>
        <v>11.271609999999999</v>
      </c>
      <c r="F1505" s="2">
        <f t="shared" si="185"/>
        <v>11.510660000000001</v>
      </c>
      <c r="G1505" s="2">
        <f t="shared" si="179"/>
        <v>12.003518000000007</v>
      </c>
      <c r="H1505" s="2">
        <f t="shared" si="183"/>
        <v>12.867970499999982</v>
      </c>
      <c r="I1505" s="2">
        <f t="array" ref="I1505">SUMPRODUCT(B1489:B1508, (ROW(B1489:B1508)-ROW(B1489)+1)) / (20*21/2)</f>
        <v>11.359726190476193</v>
      </c>
      <c r="J1505" s="2">
        <f t="shared" si="186"/>
        <v>11.513900749763673</v>
      </c>
      <c r="K1505" s="2">
        <f t="shared" si="180"/>
        <v>11.899508790071444</v>
      </c>
    </row>
    <row r="1506" spans="1:11" ht="13.5" x14ac:dyDescent="0.25">
      <c r="A1506" s="3">
        <f>TITRES_STAT!B1509</f>
        <v>44204</v>
      </c>
      <c r="B1506" s="6">
        <f>TITRES_STAT!D1509</f>
        <v>11.4954</v>
      </c>
      <c r="C1506" s="2">
        <f t="shared" si="181"/>
        <v>4.1199999999999903E-2</v>
      </c>
      <c r="D1506" s="2">
        <f t="shared" si="182"/>
        <v>11.45932</v>
      </c>
      <c r="E1506" s="2">
        <f t="shared" si="184"/>
        <v>11.28656</v>
      </c>
      <c r="F1506" s="2">
        <f t="shared" si="185"/>
        <v>11.479715000000001</v>
      </c>
      <c r="G1506" s="2">
        <f t="shared" si="179"/>
        <v>11.981754000000008</v>
      </c>
      <c r="H1506" s="2">
        <f t="shared" si="183"/>
        <v>12.858403499999985</v>
      </c>
      <c r="I1506" s="2">
        <f t="array" ref="I1506">SUMPRODUCT(B1490:B1509, (ROW(B1490:B1509)-ROW(B1490)+1)) / (20*21/2)</f>
        <v>11.353490000000001</v>
      </c>
      <c r="J1506" s="2">
        <f t="shared" si="186"/>
        <v>11.512138773595703</v>
      </c>
      <c r="K1506" s="2">
        <f t="shared" si="180"/>
        <v>11.883661386539229</v>
      </c>
    </row>
    <row r="1507" spans="1:11" ht="13.5" x14ac:dyDescent="0.25">
      <c r="A1507" s="3">
        <f>TITRES_STAT!B1510</f>
        <v>44207</v>
      </c>
      <c r="B1507" s="6">
        <f>TITRES_STAT!D1510</f>
        <v>11.449</v>
      </c>
      <c r="C1507" s="2">
        <f t="shared" si="181"/>
        <v>-4.6400000000000219E-2</v>
      </c>
      <c r="D1507" s="2">
        <f t="shared" si="182"/>
        <v>11.449000000000002</v>
      </c>
      <c r="E1507" s="2">
        <f t="shared" si="184"/>
        <v>11.30203</v>
      </c>
      <c r="F1507" s="2">
        <f t="shared" si="185"/>
        <v>11.44877</v>
      </c>
      <c r="G1507" s="2">
        <f t="shared" si="179"/>
        <v>11.959062000000003</v>
      </c>
      <c r="H1507" s="2">
        <f t="shared" si="183"/>
        <v>12.846593499999985</v>
      </c>
      <c r="I1507" s="2">
        <f t="array" ref="I1507">SUMPRODUCT(B1491:B1510, (ROW(B1491:B1510)-ROW(B1491)+1)) / (20*21/2)</f>
        <v>11.354000476190476</v>
      </c>
      <c r="J1507" s="2">
        <f t="shared" si="186"/>
        <v>11.506125557062779</v>
      </c>
      <c r="K1507" s="2">
        <f t="shared" si="180"/>
        <v>11.866615841969063</v>
      </c>
    </row>
    <row r="1508" spans="1:11" ht="13.5" x14ac:dyDescent="0.25">
      <c r="A1508" s="3">
        <f>TITRES_STAT!B1511</f>
        <v>44208</v>
      </c>
      <c r="B1508" s="6">
        <f>TITRES_STAT!D1511</f>
        <v>11.3459</v>
      </c>
      <c r="C1508" s="2">
        <f t="shared" si="181"/>
        <v>-0.10309999999999953</v>
      </c>
      <c r="D1508" s="2">
        <f t="shared" si="182"/>
        <v>11.438700000000001</v>
      </c>
      <c r="E1508" s="2">
        <f t="shared" si="184"/>
        <v>11.31235</v>
      </c>
      <c r="F1508" s="2">
        <f t="shared" si="185"/>
        <v>11.411380000000003</v>
      </c>
      <c r="G1508" s="2">
        <f t="shared" si="179"/>
        <v>11.934308000000005</v>
      </c>
      <c r="H1508" s="2">
        <f t="shared" si="183"/>
        <v>12.834267999999986</v>
      </c>
      <c r="I1508" s="2">
        <f t="array" ref="I1508">SUMPRODUCT(B1492:B1511, (ROW(B1492:B1511)-ROW(B1492)+1)) / (20*21/2)</f>
        <v>11.373298095238097</v>
      </c>
      <c r="J1508" s="2">
        <f t="shared" si="186"/>
        <v>11.490865980199658</v>
      </c>
      <c r="K1508" s="2">
        <f t="shared" si="180"/>
        <v>11.846195612872236</v>
      </c>
    </row>
    <row r="1509" spans="1:11" ht="13.5" x14ac:dyDescent="0.25">
      <c r="A1509" s="3">
        <f>TITRES_STAT!B1512</f>
        <v>44209</v>
      </c>
      <c r="B1509" s="6">
        <f>TITRES_STAT!D1512</f>
        <v>11.3459</v>
      </c>
      <c r="C1509" s="2">
        <f t="shared" si="181"/>
        <v>0</v>
      </c>
      <c r="D1509" s="2">
        <f t="shared" si="182"/>
        <v>11.41808</v>
      </c>
      <c r="E1509" s="2">
        <f t="shared" si="184"/>
        <v>11.35361</v>
      </c>
      <c r="F1509" s="2">
        <f t="shared" si="185"/>
        <v>11.392039999999998</v>
      </c>
      <c r="G1509" s="2">
        <f t="shared" si="179"/>
        <v>11.910586000000006</v>
      </c>
      <c r="H1509" s="2">
        <f t="shared" si="183"/>
        <v>12.823953499999986</v>
      </c>
      <c r="I1509" s="2">
        <f t="array" ref="I1509">SUMPRODUCT(B1493:B1512, (ROW(B1493:B1512)-ROW(B1493)+1)) / (20*21/2)</f>
        <v>11.393332857142857</v>
      </c>
      <c r="J1509" s="2">
        <f t="shared" si="186"/>
        <v>11.477059696371118</v>
      </c>
      <c r="K1509" s="2">
        <f t="shared" si="180"/>
        <v>11.826576177073324</v>
      </c>
    </row>
    <row r="1510" spans="1:11" ht="13.5" x14ac:dyDescent="0.25">
      <c r="A1510" s="3">
        <f>TITRES_STAT!B1513</f>
        <v>44211</v>
      </c>
      <c r="B1510" s="6">
        <f>TITRES_STAT!D1513</f>
        <v>11.397399999999999</v>
      </c>
      <c r="C1510" s="2">
        <f t="shared" si="181"/>
        <v>5.1499999999998991E-2</v>
      </c>
      <c r="D1510" s="2">
        <f t="shared" si="182"/>
        <v>11.40672</v>
      </c>
      <c r="E1510" s="2">
        <f t="shared" si="184"/>
        <v>11.4026</v>
      </c>
      <c r="F1510" s="2">
        <f t="shared" si="185"/>
        <v>11.375275</v>
      </c>
      <c r="G1510" s="2">
        <f t="shared" si="179"/>
        <v>11.887894000000003</v>
      </c>
      <c r="H1510" s="2">
        <f t="shared" si="183"/>
        <v>12.813896499999988</v>
      </c>
      <c r="I1510" s="2">
        <f t="array" ref="I1510">SUMPRODUCT(B1494:B1513, (ROW(B1494:B1513)-ROW(B1494)+1)) / (20*21/2)</f>
        <v>11.425895238095238</v>
      </c>
      <c r="J1510" s="2">
        <f t="shared" si="186"/>
        <v>11.469473058621489</v>
      </c>
      <c r="K1510" s="2">
        <f t="shared" si="180"/>
        <v>11.809745738756725</v>
      </c>
    </row>
    <row r="1511" spans="1:11" ht="13.5" x14ac:dyDescent="0.25">
      <c r="A1511" s="3">
        <f>TITRES_STAT!B1514</f>
        <v>44214</v>
      </c>
      <c r="B1511" s="6">
        <f>TITRES_STAT!D1514</f>
        <v>11.5779</v>
      </c>
      <c r="C1511" s="2">
        <f t="shared" si="181"/>
        <v>0.18050000000000033</v>
      </c>
      <c r="D1511" s="2">
        <f t="shared" si="182"/>
        <v>11.423219999999999</v>
      </c>
      <c r="E1511" s="2">
        <f t="shared" si="184"/>
        <v>11.441269999999999</v>
      </c>
      <c r="F1511" s="2">
        <f t="shared" si="185"/>
        <v>11.367535</v>
      </c>
      <c r="G1511" s="2">
        <f t="shared" si="179"/>
        <v>11.867884000000005</v>
      </c>
      <c r="H1511" s="2">
        <f t="shared" si="183"/>
        <v>12.804741999999987</v>
      </c>
      <c r="I1511" s="2">
        <f t="array" ref="I1511">SUMPRODUCT(B1495:B1514, (ROW(B1495:B1514)-ROW(B1495)+1)) / (20*21/2)</f>
        <v>11.428985714285714</v>
      </c>
      <c r="J1511" s="2">
        <f t="shared" si="186"/>
        <v>11.47979943399087</v>
      </c>
      <c r="K1511" s="2">
        <f t="shared" si="180"/>
        <v>11.80065374900156</v>
      </c>
    </row>
    <row r="1512" spans="1:11" ht="13.5" x14ac:dyDescent="0.25">
      <c r="A1512" s="3">
        <f>TITRES_STAT!B1515</f>
        <v>44215</v>
      </c>
      <c r="B1512" s="6">
        <f>TITRES_STAT!D1515</f>
        <v>11.5779</v>
      </c>
      <c r="C1512" s="2">
        <f t="shared" si="181"/>
        <v>0</v>
      </c>
      <c r="D1512" s="2">
        <f t="shared" si="182"/>
        <v>11.449</v>
      </c>
      <c r="E1512" s="2">
        <f t="shared" si="184"/>
        <v>11.449000000000002</v>
      </c>
      <c r="F1512" s="2">
        <f t="shared" si="185"/>
        <v>11.359795000000002</v>
      </c>
      <c r="G1512" s="2">
        <f t="shared" si="179"/>
        <v>11.850864000000003</v>
      </c>
      <c r="H1512" s="2">
        <f t="shared" si="183"/>
        <v>12.795613499999991</v>
      </c>
      <c r="I1512" s="2">
        <f t="array" ref="I1512">SUMPRODUCT(B1496:B1515, (ROW(B1496:B1515)-ROW(B1496)+1)) / (20*21/2)</f>
        <v>11.426926190476191</v>
      </c>
      <c r="J1512" s="2">
        <f t="shared" si="186"/>
        <v>11.489142345039358</v>
      </c>
      <c r="K1512" s="2">
        <f t="shared" si="180"/>
        <v>11.791918307864243</v>
      </c>
    </row>
    <row r="1513" spans="1:11" ht="13.5" x14ac:dyDescent="0.25">
      <c r="A1513" s="3">
        <f>TITRES_STAT!B1516</f>
        <v>44216</v>
      </c>
      <c r="B1513" s="6">
        <f>TITRES_STAT!D1516</f>
        <v>11.701700000000001</v>
      </c>
      <c r="C1513" s="2">
        <f t="shared" si="181"/>
        <v>0.12380000000000102</v>
      </c>
      <c r="D1513" s="2">
        <f t="shared" si="182"/>
        <v>11.520160000000001</v>
      </c>
      <c r="E1513" s="2">
        <f t="shared" si="184"/>
        <v>11.479430000000001</v>
      </c>
      <c r="F1513" s="2">
        <f t="shared" si="185"/>
        <v>11.364949999999999</v>
      </c>
      <c r="G1513" s="2">
        <f t="shared" si="179"/>
        <v>11.833330000000004</v>
      </c>
      <c r="H1513" s="2">
        <f t="shared" si="183"/>
        <v>12.787129999999991</v>
      </c>
      <c r="I1513" s="2">
        <f t="array" ref="I1513">SUMPRODUCT(B1497:B1516, (ROW(B1497:B1516)-ROW(B1497)+1)) / (20*21/2)</f>
        <v>11.443523809523811</v>
      </c>
      <c r="J1513" s="2">
        <f t="shared" si="186"/>
        <v>11.509385931226086</v>
      </c>
      <c r="K1513" s="2">
        <f t="shared" si="180"/>
        <v>11.788380335006822</v>
      </c>
    </row>
    <row r="1514" spans="1:11" ht="13.5" x14ac:dyDescent="0.25">
      <c r="A1514" s="3">
        <f>TITRES_STAT!B1517</f>
        <v>44217</v>
      </c>
      <c r="B1514" s="6">
        <f>TITRES_STAT!D1517</f>
        <v>11.397399999999999</v>
      </c>
      <c r="C1514" s="2">
        <f t="shared" si="181"/>
        <v>-0.30430000000000135</v>
      </c>
      <c r="D1514" s="2">
        <f t="shared" si="182"/>
        <v>11.53046</v>
      </c>
      <c r="E1514" s="2">
        <f t="shared" si="184"/>
        <v>11.474270000000001</v>
      </c>
      <c r="F1514" s="2">
        <f t="shared" si="185"/>
        <v>11.367525000000001</v>
      </c>
      <c r="G1514" s="2">
        <f t="shared" si="179"/>
        <v>11.813732000000002</v>
      </c>
      <c r="H1514" s="2">
        <f t="shared" si="183"/>
        <v>12.777098999999991</v>
      </c>
      <c r="I1514" s="2">
        <f t="array" ref="I1514">SUMPRODUCT(B1498:B1517, (ROW(B1498:B1517)-ROW(B1498)+1)) / (20*21/2)</f>
        <v>11.45918857142857</v>
      </c>
      <c r="J1514" s="2">
        <f t="shared" si="186"/>
        <v>11.498720604442649</v>
      </c>
      <c r="K1514" s="2">
        <f t="shared" si="180"/>
        <v>11.773047772849694</v>
      </c>
    </row>
    <row r="1515" spans="1:11" ht="13.5" x14ac:dyDescent="0.25">
      <c r="A1515" s="3">
        <f>TITRES_STAT!B1518</f>
        <v>44218</v>
      </c>
      <c r="B1515" s="6">
        <f>TITRES_STAT!D1518</f>
        <v>11.3459</v>
      </c>
      <c r="C1515" s="2">
        <f t="shared" si="181"/>
        <v>-5.1499999999998991E-2</v>
      </c>
      <c r="D1515" s="2">
        <f t="shared" si="182"/>
        <v>11.520160000000001</v>
      </c>
      <c r="E1515" s="2">
        <f t="shared" si="184"/>
        <v>11.463440000000002</v>
      </c>
      <c r="F1515" s="2">
        <f t="shared" si="185"/>
        <v>11.367525000000001</v>
      </c>
      <c r="G1515" s="2">
        <f t="shared" si="179"/>
        <v>11.793104000000001</v>
      </c>
      <c r="H1515" s="2">
        <f t="shared" si="183"/>
        <v>12.768795999999993</v>
      </c>
      <c r="I1515" s="2">
        <f t="array" ref="I1515">SUMPRODUCT(B1499:B1518, (ROW(B1499:B1518)-ROW(B1499)+1)) / (20*21/2)</f>
        <v>11.473674761904762</v>
      </c>
      <c r="J1515" s="2">
        <f t="shared" si="186"/>
        <v>11.484166261162397</v>
      </c>
      <c r="K1515" s="2">
        <f t="shared" si="180"/>
        <v>11.756296879796764</v>
      </c>
    </row>
    <row r="1516" spans="1:11" ht="13.5" x14ac:dyDescent="0.25">
      <c r="A1516" s="3">
        <f>TITRES_STAT!B1519</f>
        <v>44221</v>
      </c>
      <c r="B1516" s="6">
        <f>TITRES_STAT!D1519</f>
        <v>11.5418</v>
      </c>
      <c r="C1516" s="2">
        <f t="shared" si="181"/>
        <v>0.19589999999999996</v>
      </c>
      <c r="D1516" s="2">
        <f t="shared" si="182"/>
        <v>11.51294</v>
      </c>
      <c r="E1516" s="2">
        <f t="shared" si="184"/>
        <v>11.468079999999999</v>
      </c>
      <c r="F1516" s="2">
        <f t="shared" si="185"/>
        <v>11.377320000000001</v>
      </c>
      <c r="G1516" s="2">
        <f t="shared" si="179"/>
        <v>11.776394</v>
      </c>
      <c r="H1516" s="2">
        <f t="shared" si="183"/>
        <v>12.762039999999992</v>
      </c>
      <c r="I1516" s="2">
        <f t="array" ref="I1516">SUMPRODUCT(B1500:B1519, (ROW(B1500:B1519)-ROW(B1500)+1)) / (20*21/2)</f>
        <v>11.486736666666669</v>
      </c>
      <c r="J1516" s="2">
        <f t="shared" si="186"/>
        <v>11.48965518867074</v>
      </c>
      <c r="K1516" s="2">
        <f t="shared" si="180"/>
        <v>11.747885237451793</v>
      </c>
    </row>
    <row r="1517" spans="1:11" ht="13.5" x14ac:dyDescent="0.25">
      <c r="A1517" s="3">
        <f>TITRES_STAT!B1520</f>
        <v>44222</v>
      </c>
      <c r="B1517" s="6">
        <f>TITRES_STAT!D1520</f>
        <v>11.5418</v>
      </c>
      <c r="C1517" s="2">
        <f t="shared" si="181"/>
        <v>0</v>
      </c>
      <c r="D1517" s="2">
        <f t="shared" si="182"/>
        <v>11.50572</v>
      </c>
      <c r="E1517" s="2">
        <f t="shared" si="184"/>
        <v>11.477359999999999</v>
      </c>
      <c r="F1517" s="2">
        <f t="shared" si="185"/>
        <v>11.389695</v>
      </c>
      <c r="G1517" s="2">
        <f t="shared" si="179"/>
        <v>11.760716000000002</v>
      </c>
      <c r="H1517" s="2">
        <f t="shared" si="183"/>
        <v>12.755283999999993</v>
      </c>
      <c r="I1517" s="2">
        <f t="array" ref="I1517">SUMPRODUCT(B1501:B1520, (ROW(B1501:B1520)-ROW(B1501)+1)) / (20*21/2)</f>
        <v>11.495434285714284</v>
      </c>
      <c r="J1517" s="2">
        <f t="shared" si="186"/>
        <v>11.494621361178289</v>
      </c>
      <c r="K1517" s="2">
        <f t="shared" si="180"/>
        <v>11.739803463434077</v>
      </c>
    </row>
    <row r="1518" spans="1:11" ht="13.5" x14ac:dyDescent="0.25">
      <c r="A1518" s="3">
        <f>TITRES_STAT!B1521</f>
        <v>44223</v>
      </c>
      <c r="B1518" s="6">
        <f>TITRES_STAT!D1521</f>
        <v>11.5418</v>
      </c>
      <c r="C1518" s="2">
        <f t="shared" si="181"/>
        <v>0</v>
      </c>
      <c r="D1518" s="2">
        <f t="shared" si="182"/>
        <v>11.473740000000001</v>
      </c>
      <c r="E1518" s="2">
        <f t="shared" si="184"/>
        <v>11.496949999999998</v>
      </c>
      <c r="F1518" s="2">
        <f t="shared" si="185"/>
        <v>11.40465</v>
      </c>
      <c r="G1518" s="2">
        <f t="shared" si="179"/>
        <v>11.745037999999999</v>
      </c>
      <c r="H1518" s="2">
        <f t="shared" si="183"/>
        <v>12.748527999999997</v>
      </c>
      <c r="I1518" s="2">
        <f t="array" ref="I1518">SUMPRODUCT(B1502:B1521, (ROW(B1502:B1521)-ROW(B1502)+1)) / (20*21/2)</f>
        <v>11.506089523809521</v>
      </c>
      <c r="J1518" s="2">
        <f t="shared" si="186"/>
        <v>11.499114564875596</v>
      </c>
      <c r="K1518" s="2">
        <f t="shared" si="180"/>
        <v>11.732038621730782</v>
      </c>
    </row>
    <row r="1519" spans="1:11" ht="13.5" x14ac:dyDescent="0.25">
      <c r="A1519" s="3">
        <f>TITRES_STAT!B1522</f>
        <v>44224</v>
      </c>
      <c r="B1519" s="6">
        <f>TITRES_STAT!D1522</f>
        <v>11.5418</v>
      </c>
      <c r="C1519" s="2">
        <f t="shared" si="181"/>
        <v>0</v>
      </c>
      <c r="D1519" s="2">
        <f t="shared" si="182"/>
        <v>11.502620000000002</v>
      </c>
      <c r="E1519" s="2">
        <f t="shared" si="184"/>
        <v>11.516539999999997</v>
      </c>
      <c r="F1519" s="2">
        <f t="shared" si="185"/>
        <v>11.435074999999999</v>
      </c>
      <c r="G1519" s="2">
        <f t="shared" si="179"/>
        <v>11.72936</v>
      </c>
      <c r="H1519" s="2">
        <f t="shared" si="183"/>
        <v>12.741771999999996</v>
      </c>
      <c r="I1519" s="2">
        <f t="array" ref="I1519">SUMPRODUCT(B1503:B1522, (ROW(B1503:B1522)-ROW(B1503)+1)) / (20*21/2)</f>
        <v>11.492808095238095</v>
      </c>
      <c r="J1519" s="2">
        <f t="shared" si="186"/>
        <v>11.503179844411253</v>
      </c>
      <c r="K1519" s="2">
        <f t="shared" si="180"/>
        <v>11.724578283623693</v>
      </c>
    </row>
    <row r="1520" spans="1:11" ht="13.5" x14ac:dyDescent="0.25">
      <c r="A1520" s="3">
        <f>TITRES_STAT!B1523</f>
        <v>44225</v>
      </c>
      <c r="B1520" s="6">
        <f>TITRES_STAT!D1523</f>
        <v>11.526400000000001</v>
      </c>
      <c r="C1520" s="2">
        <f t="shared" si="181"/>
        <v>-1.5399999999999636E-2</v>
      </c>
      <c r="D1520" s="2">
        <f t="shared" si="182"/>
        <v>11.538720000000001</v>
      </c>
      <c r="E1520" s="2">
        <f t="shared" si="184"/>
        <v>11.529439999999997</v>
      </c>
      <c r="F1520" s="2">
        <f t="shared" si="185"/>
        <v>11.466019999999999</v>
      </c>
      <c r="G1520" s="2">
        <f t="shared" si="179"/>
        <v>11.713373999999998</v>
      </c>
      <c r="H1520" s="2">
        <f t="shared" si="183"/>
        <v>12.734423</v>
      </c>
      <c r="I1520" s="2">
        <f t="array" ref="I1520">SUMPRODUCT(B1504:B1523, (ROW(B1504:B1523)-ROW(B1504)+1)) / (20*21/2)</f>
        <v>11.480263333333331</v>
      </c>
      <c r="J1520" s="2">
        <f t="shared" si="186"/>
        <v>11.505391287800657</v>
      </c>
      <c r="K1520" s="2">
        <f t="shared" si="180"/>
        <v>11.716806586226687</v>
      </c>
    </row>
    <row r="1521" spans="1:11" ht="13.5" x14ac:dyDescent="0.25">
      <c r="A1521" s="3">
        <f>TITRES_STAT!B1524</f>
        <v>44228</v>
      </c>
      <c r="B1521" s="6">
        <f>TITRES_STAT!D1524</f>
        <v>11.5779</v>
      </c>
      <c r="C1521" s="2">
        <f t="shared" si="181"/>
        <v>5.1499999999998991E-2</v>
      </c>
      <c r="D1521" s="2">
        <f t="shared" si="182"/>
        <v>11.54594</v>
      </c>
      <c r="E1521" s="2">
        <f t="shared" si="184"/>
        <v>11.529439999999997</v>
      </c>
      <c r="F1521" s="2">
        <f t="shared" si="185"/>
        <v>11.485354999999998</v>
      </c>
      <c r="G1521" s="2">
        <f t="shared" si="179"/>
        <v>11.698417999999998</v>
      </c>
      <c r="H1521" s="2">
        <f t="shared" si="183"/>
        <v>12.726299999999997</v>
      </c>
      <c r="I1521" s="2">
        <f t="array" ref="I1521">SUMPRODUCT(B1505:B1524, (ROW(B1505:B1524)-ROW(B1505)+1)) / (20*21/2)</f>
        <v>11.467963809523809</v>
      </c>
      <c r="J1521" s="2">
        <f t="shared" si="186"/>
        <v>11.51229687943869</v>
      </c>
      <c r="K1521" s="2">
        <f t="shared" si="180"/>
        <v>11.711359269119757</v>
      </c>
    </row>
    <row r="1522" spans="1:11" ht="13.5" x14ac:dyDescent="0.25">
      <c r="A1522" s="3">
        <f>TITRES_STAT!B1525</f>
        <v>44229</v>
      </c>
      <c r="B1522" s="6">
        <f>TITRES_STAT!D1525</f>
        <v>11.3459</v>
      </c>
      <c r="C1522" s="2">
        <f t="shared" si="181"/>
        <v>-0.23199999999999932</v>
      </c>
      <c r="D1522" s="2">
        <f t="shared" si="182"/>
        <v>11.50676</v>
      </c>
      <c r="E1522" s="2">
        <f t="shared" si="184"/>
        <v>11.50624</v>
      </c>
      <c r="F1522" s="2">
        <f t="shared" si="185"/>
        <v>11.477619999999998</v>
      </c>
      <c r="G1522" s="2">
        <f t="shared" ref="G1522:G1585" si="187">AVERAGE(B1473:B1522)</f>
        <v>11.678822</v>
      </c>
      <c r="H1522" s="2">
        <f t="shared" si="183"/>
        <v>12.717043</v>
      </c>
      <c r="I1522" s="2">
        <f t="array" ref="I1522">SUMPRODUCT(B1506:B1525, (ROW(B1506:B1525)-ROW(B1506)+1)) / (20*21/2)</f>
        <v>11.456155238095239</v>
      </c>
      <c r="J1522" s="2">
        <f t="shared" si="186"/>
        <v>11.496449557587386</v>
      </c>
      <c r="K1522" s="2">
        <f t="shared" si="180"/>
        <v>11.697027533075845</v>
      </c>
    </row>
    <row r="1523" spans="1:11" ht="13.5" x14ac:dyDescent="0.25">
      <c r="A1523" s="3">
        <f>TITRES_STAT!B1526</f>
        <v>44230</v>
      </c>
      <c r="B1523" s="6">
        <f>TITRES_STAT!D1526</f>
        <v>11.3459</v>
      </c>
      <c r="C1523" s="2">
        <f t="shared" si="181"/>
        <v>0</v>
      </c>
      <c r="D1523" s="2">
        <f t="shared" si="182"/>
        <v>11.467580000000002</v>
      </c>
      <c r="E1523" s="2">
        <f t="shared" si="184"/>
        <v>11.470659999999999</v>
      </c>
      <c r="F1523" s="2">
        <f t="shared" si="185"/>
        <v>11.475044999999998</v>
      </c>
      <c r="G1523" s="2">
        <f t="shared" si="187"/>
        <v>11.658194000000003</v>
      </c>
      <c r="H1523" s="2">
        <f t="shared" si="183"/>
        <v>12.708017999999997</v>
      </c>
      <c r="I1523" s="2">
        <f t="array" ref="I1523">SUMPRODUCT(B1507:B1526, (ROW(B1507:B1526)-ROW(B1507)+1)) / (20*21/2)</f>
        <v>11.444862380952381</v>
      </c>
      <c r="J1523" s="2">
        <f t="shared" si="186"/>
        <v>11.482111504483825</v>
      </c>
      <c r="K1523" s="2">
        <f t="shared" ref="K1523:K1586" si="188">$K$4*B1523+(1-$K$4)*K1522</f>
        <v>11.683257825896399</v>
      </c>
    </row>
    <row r="1524" spans="1:11" ht="13.5" x14ac:dyDescent="0.25">
      <c r="A1524" s="3">
        <f>TITRES_STAT!B1527</f>
        <v>44231</v>
      </c>
      <c r="B1524" s="6">
        <f>TITRES_STAT!D1527</f>
        <v>11.3459</v>
      </c>
      <c r="C1524" s="2">
        <f t="shared" si="181"/>
        <v>0</v>
      </c>
      <c r="D1524" s="2">
        <f t="shared" si="182"/>
        <v>11.4284</v>
      </c>
      <c r="E1524" s="2">
        <f t="shared" si="184"/>
        <v>11.46551</v>
      </c>
      <c r="F1524" s="2">
        <f t="shared" si="185"/>
        <v>11.469889999999999</v>
      </c>
      <c r="G1524" s="2">
        <f t="shared" si="187"/>
        <v>11.638598000000004</v>
      </c>
      <c r="H1524" s="2">
        <f t="shared" si="183"/>
        <v>12.697703499999999</v>
      </c>
      <c r="I1524" s="2">
        <f t="array" ref="I1524">SUMPRODUCT(B1508:B1527, (ROW(B1508:B1527)-ROW(B1508)+1)) / (20*21/2)</f>
        <v>11.434281428571429</v>
      </c>
      <c r="J1524" s="2">
        <f t="shared" si="186"/>
        <v>11.469138980247269</v>
      </c>
      <c r="K1524" s="2">
        <f t="shared" si="188"/>
        <v>11.670028107233795</v>
      </c>
    </row>
    <row r="1525" spans="1:11" ht="13.5" x14ac:dyDescent="0.25">
      <c r="A1525" s="3">
        <f>TITRES_STAT!B1528</f>
        <v>44232</v>
      </c>
      <c r="B1525" s="6">
        <f>TITRES_STAT!D1528</f>
        <v>11.3459</v>
      </c>
      <c r="C1525" s="2">
        <f t="shared" si="181"/>
        <v>0</v>
      </c>
      <c r="D1525" s="2">
        <f t="shared" si="182"/>
        <v>11.392300000000001</v>
      </c>
      <c r="E1525" s="2">
        <f t="shared" si="184"/>
        <v>11.46551</v>
      </c>
      <c r="F1525" s="2">
        <f t="shared" si="185"/>
        <v>11.464475</v>
      </c>
      <c r="G1525" s="2">
        <f t="shared" si="187"/>
        <v>11.619002000000007</v>
      </c>
      <c r="H1525" s="2">
        <f t="shared" si="183"/>
        <v>12.685455499999998</v>
      </c>
      <c r="I1525" s="2">
        <f t="array" ref="I1525">SUMPRODUCT(B1509:B1528, (ROW(B1509:B1528)-ROW(B1509)+1)) / (20*21/2)</f>
        <v>11.423696190476191</v>
      </c>
      <c r="J1525" s="2">
        <f t="shared" si="186"/>
        <v>11.457401934509434</v>
      </c>
      <c r="K1525" s="2">
        <f t="shared" si="188"/>
        <v>11.657317201067764</v>
      </c>
    </row>
    <row r="1526" spans="1:11" ht="13.5" x14ac:dyDescent="0.25">
      <c r="A1526" s="3">
        <f>TITRES_STAT!B1529</f>
        <v>44235</v>
      </c>
      <c r="B1526" s="6">
        <f>TITRES_STAT!D1529</f>
        <v>11.3459</v>
      </c>
      <c r="C1526" s="2">
        <f t="shared" si="181"/>
        <v>0</v>
      </c>
      <c r="D1526" s="2">
        <f t="shared" si="182"/>
        <v>11.3459</v>
      </c>
      <c r="E1526" s="2">
        <f t="shared" si="184"/>
        <v>11.445920000000001</v>
      </c>
      <c r="F1526" s="2">
        <f t="shared" si="185"/>
        <v>11.456999999999999</v>
      </c>
      <c r="G1526" s="2">
        <f t="shared" si="187"/>
        <v>11.599406000000009</v>
      </c>
      <c r="H1526" s="2">
        <f t="shared" si="183"/>
        <v>12.675141000000002</v>
      </c>
      <c r="I1526" s="2">
        <f t="array" ref="I1526">SUMPRODUCT(B1510:B1529, (ROW(B1510:B1529)-ROW(B1510)+1)) / (20*21/2)</f>
        <v>11.413135714285714</v>
      </c>
      <c r="J1526" s="2">
        <f t="shared" si="186"/>
        <v>11.446782702651394</v>
      </c>
      <c r="K1526" s="2">
        <f t="shared" si="188"/>
        <v>11.645104761810204</v>
      </c>
    </row>
    <row r="1527" spans="1:11" ht="13.5" x14ac:dyDescent="0.25">
      <c r="A1527" s="3">
        <f>TITRES_STAT!B1530</f>
        <v>44236</v>
      </c>
      <c r="B1527" s="6">
        <f>TITRES_STAT!D1530</f>
        <v>11.3459</v>
      </c>
      <c r="C1527" s="2">
        <f t="shared" si="181"/>
        <v>0</v>
      </c>
      <c r="D1527" s="2">
        <f t="shared" si="182"/>
        <v>11.3459</v>
      </c>
      <c r="E1527" s="2">
        <f t="shared" si="184"/>
        <v>11.42633</v>
      </c>
      <c r="F1527" s="2">
        <f t="shared" si="185"/>
        <v>11.451844999999999</v>
      </c>
      <c r="G1527" s="2">
        <f t="shared" si="187"/>
        <v>11.579810000000007</v>
      </c>
      <c r="H1527" s="2">
        <f t="shared" si="183"/>
        <v>12.664852499999997</v>
      </c>
      <c r="I1527" s="2">
        <f t="array" ref="I1527">SUMPRODUCT(B1511:B1530, (ROW(B1511:B1530)-ROW(B1511)+1)) / (20*21/2)</f>
        <v>11.385904761904762</v>
      </c>
      <c r="J1527" s="2">
        <f t="shared" si="186"/>
        <v>11.437174826208405</v>
      </c>
      <c r="K1527" s="2">
        <f t="shared" si="188"/>
        <v>11.633371241739216</v>
      </c>
    </row>
    <row r="1528" spans="1:11" ht="13.5" x14ac:dyDescent="0.25">
      <c r="A1528" s="3">
        <f>TITRES_STAT!B1531</f>
        <v>44237</v>
      </c>
      <c r="B1528" s="6">
        <f>TITRES_STAT!D1531</f>
        <v>11.3407</v>
      </c>
      <c r="C1528" s="2">
        <f t="shared" si="181"/>
        <v>-5.2000000000003155E-3</v>
      </c>
      <c r="D1528" s="2">
        <f t="shared" si="182"/>
        <v>11.344860000000001</v>
      </c>
      <c r="E1528" s="2">
        <f t="shared" si="184"/>
        <v>11.406220000000001</v>
      </c>
      <c r="F1528" s="2">
        <f t="shared" si="185"/>
        <v>11.451584999999998</v>
      </c>
      <c r="G1528" s="2">
        <f t="shared" si="187"/>
        <v>11.567330000000005</v>
      </c>
      <c r="H1528" s="2">
        <f t="shared" si="183"/>
        <v>12.656523499999997</v>
      </c>
      <c r="I1528" s="2">
        <f t="array" ref="I1528">SUMPRODUCT(B1512:B1531, (ROW(B1512:B1531)-ROW(B1512)+1)) / (20*21/2)</f>
        <v>11.359778571428571</v>
      </c>
      <c r="J1528" s="2">
        <f t="shared" si="186"/>
        <v>11.42798674752189</v>
      </c>
      <c r="K1528" s="2">
        <f t="shared" si="188"/>
        <v>11.6218939381416</v>
      </c>
    </row>
    <row r="1529" spans="1:11" ht="13.5" x14ac:dyDescent="0.25">
      <c r="A1529" s="3">
        <f>TITRES_STAT!B1532</f>
        <v>44238</v>
      </c>
      <c r="B1529" s="6">
        <f>TITRES_STAT!D1532</f>
        <v>11.3407</v>
      </c>
      <c r="C1529" s="2">
        <f t="shared" si="181"/>
        <v>0</v>
      </c>
      <c r="D1529" s="2">
        <f t="shared" si="182"/>
        <v>11.343819999999999</v>
      </c>
      <c r="E1529" s="2">
        <f t="shared" si="184"/>
        <v>11.386109999999999</v>
      </c>
      <c r="F1529" s="2">
        <f t="shared" si="185"/>
        <v>11.451324999999999</v>
      </c>
      <c r="G1529" s="2">
        <f t="shared" si="187"/>
        <v>11.551754000000006</v>
      </c>
      <c r="H1529" s="2">
        <f t="shared" si="183"/>
        <v>12.650128499999996</v>
      </c>
      <c r="I1529" s="2">
        <f t="array" ref="I1529">SUMPRODUCT(B1513:B1532, (ROW(B1513:B1532)-ROW(B1513)+1)) / (20*21/2)</f>
        <v>11.333159523809522</v>
      </c>
      <c r="J1529" s="2">
        <f t="shared" si="186"/>
        <v>11.419673723948378</v>
      </c>
      <c r="K1529" s="2">
        <f t="shared" si="188"/>
        <v>11.610866724881145</v>
      </c>
    </row>
    <row r="1530" spans="1:11" ht="13.5" x14ac:dyDescent="0.25">
      <c r="A1530" s="3">
        <f>TITRES_STAT!B1533</f>
        <v>44239</v>
      </c>
      <c r="B1530" s="6">
        <f>TITRES_STAT!D1533</f>
        <v>11.1654</v>
      </c>
      <c r="C1530" s="2">
        <f t="shared" si="181"/>
        <v>-0.17530000000000001</v>
      </c>
      <c r="D1530" s="2">
        <f t="shared" si="182"/>
        <v>11.30772</v>
      </c>
      <c r="E1530" s="2">
        <f t="shared" si="184"/>
        <v>11.350010000000001</v>
      </c>
      <c r="F1530" s="2">
        <f t="shared" si="185"/>
        <v>11.439724999999999</v>
      </c>
      <c r="G1530" s="2">
        <f t="shared" si="187"/>
        <v>11.532672000000005</v>
      </c>
      <c r="H1530" s="2">
        <f t="shared" si="183"/>
        <v>12.640974499999997</v>
      </c>
      <c r="I1530" s="2">
        <f t="array" ref="I1530">SUMPRODUCT(B1514:B1533, (ROW(B1514:B1533)-ROW(B1514)+1)) / (20*21/2)</f>
        <v>11.298799047619049</v>
      </c>
      <c r="J1530" s="2">
        <f t="shared" si="186"/>
        <v>11.395457178810437</v>
      </c>
      <c r="K1530" s="2">
        <f t="shared" si="188"/>
        <v>11.593397441552474</v>
      </c>
    </row>
    <row r="1531" spans="1:11" ht="13.5" x14ac:dyDescent="0.25">
      <c r="A1531" s="3">
        <f>TITRES_STAT!B1534</f>
        <v>44242</v>
      </c>
      <c r="B1531" s="6">
        <f>TITRES_STAT!D1534</f>
        <v>11.1654</v>
      </c>
      <c r="C1531" s="2">
        <f t="shared" si="181"/>
        <v>0</v>
      </c>
      <c r="D1531" s="2">
        <f t="shared" si="182"/>
        <v>11.271619999999999</v>
      </c>
      <c r="E1531" s="2">
        <f t="shared" si="184"/>
        <v>11.308760000000001</v>
      </c>
      <c r="F1531" s="2">
        <f t="shared" si="185"/>
        <v>11.4191</v>
      </c>
      <c r="G1531" s="2">
        <f t="shared" si="187"/>
        <v>11.513590000000004</v>
      </c>
      <c r="H1531" s="2">
        <f t="shared" si="183"/>
        <v>12.630015499999995</v>
      </c>
      <c r="I1531" s="2">
        <f t="array" ref="I1531">SUMPRODUCT(B1515:B1534, (ROW(B1515:B1534)-ROW(B1515)+1)) / (20*21/2)</f>
        <v>11.267606666666667</v>
      </c>
      <c r="J1531" s="2">
        <f t="shared" si="186"/>
        <v>11.373546971304682</v>
      </c>
      <c r="K1531" s="2">
        <f t="shared" si="188"/>
        <v>11.57661322815826</v>
      </c>
    </row>
    <row r="1532" spans="1:11" ht="13.5" x14ac:dyDescent="0.25">
      <c r="A1532" s="3">
        <f>TITRES_STAT!B1535</f>
        <v>44243</v>
      </c>
      <c r="B1532" s="6">
        <f>TITRES_STAT!D1535</f>
        <v>11.1396</v>
      </c>
      <c r="C1532" s="2">
        <f t="shared" si="181"/>
        <v>-2.5800000000000267E-2</v>
      </c>
      <c r="D1532" s="2">
        <f t="shared" si="182"/>
        <v>11.230360000000001</v>
      </c>
      <c r="E1532" s="2">
        <f t="shared" si="184"/>
        <v>11.288130000000001</v>
      </c>
      <c r="F1532" s="2">
        <f t="shared" si="185"/>
        <v>11.397185</v>
      </c>
      <c r="G1532" s="2">
        <f t="shared" si="187"/>
        <v>11.493992000000002</v>
      </c>
      <c r="H1532" s="2">
        <f t="shared" si="183"/>
        <v>12.617405999999994</v>
      </c>
      <c r="I1532" s="2">
        <f t="array" ref="I1532">SUMPRODUCT(B1516:B1535, (ROW(B1516:B1535)-ROW(B1516)+1)) / (20*21/2)</f>
        <v>11.237152380952381</v>
      </c>
      <c r="J1532" s="2">
        <f t="shared" si="186"/>
        <v>11.351266307370903</v>
      </c>
      <c r="K1532" s="2">
        <f t="shared" si="188"/>
        <v>11.559475454504996</v>
      </c>
    </row>
    <row r="1533" spans="1:11" ht="13.5" x14ac:dyDescent="0.25">
      <c r="A1533" s="3">
        <f>TITRES_STAT!B1536</f>
        <v>44244</v>
      </c>
      <c r="B1533" s="6">
        <f>TITRES_STAT!D1536</f>
        <v>11.0364</v>
      </c>
      <c r="C1533" s="2">
        <f t="shared" si="181"/>
        <v>-0.10319999999999929</v>
      </c>
      <c r="D1533" s="2">
        <f t="shared" si="182"/>
        <v>11.169500000000001</v>
      </c>
      <c r="E1533" s="2">
        <f t="shared" si="184"/>
        <v>11.257180000000002</v>
      </c>
      <c r="F1533" s="2">
        <f t="shared" si="185"/>
        <v>11.363919999999998</v>
      </c>
      <c r="G1533" s="2">
        <f t="shared" si="187"/>
        <v>11.472330000000001</v>
      </c>
      <c r="H1533" s="2">
        <f t="shared" si="183"/>
        <v>12.605543999999993</v>
      </c>
      <c r="I1533" s="2">
        <f t="array" ref="I1533">SUMPRODUCT(B1517:B1536, (ROW(B1517:B1536)-ROW(B1517)+1)) / (20*21/2)</f>
        <v>11.208220952380952</v>
      </c>
      <c r="J1533" s="2">
        <f t="shared" si="186"/>
        <v>11.321279040002246</v>
      </c>
      <c r="K1533" s="2">
        <f t="shared" si="188"/>
        <v>11.538962691583233</v>
      </c>
    </row>
    <row r="1534" spans="1:11" ht="13.5" x14ac:dyDescent="0.25">
      <c r="A1534" s="3">
        <f>TITRES_STAT!B1537</f>
        <v>44245</v>
      </c>
      <c r="B1534" s="6">
        <f>TITRES_STAT!D1537</f>
        <v>11.0364</v>
      </c>
      <c r="C1534" s="2">
        <f t="shared" si="181"/>
        <v>0</v>
      </c>
      <c r="D1534" s="2">
        <f t="shared" si="182"/>
        <v>11.108639999999999</v>
      </c>
      <c r="E1534" s="2">
        <f t="shared" si="184"/>
        <v>11.226230000000001</v>
      </c>
      <c r="F1534" s="2">
        <f t="shared" si="185"/>
        <v>11.345870000000001</v>
      </c>
      <c r="G1534" s="2">
        <f t="shared" si="187"/>
        <v>11.450668000000002</v>
      </c>
      <c r="H1534" s="2">
        <f t="shared" si="183"/>
        <v>12.593681999999996</v>
      </c>
      <c r="I1534" s="2">
        <f t="array" ref="I1534">SUMPRODUCT(B1518:B1537, (ROW(B1518:B1537)-ROW(B1518)+1)) / (20*21/2)</f>
        <v>11.18027857142857</v>
      </c>
      <c r="J1534" s="2">
        <f t="shared" si="186"/>
        <v>11.294147702859174</v>
      </c>
      <c r="K1534" s="2">
        <f t="shared" si="188"/>
        <v>11.519254350736832</v>
      </c>
    </row>
    <row r="1535" spans="1:11" ht="13.5" x14ac:dyDescent="0.25">
      <c r="A1535" s="3">
        <f>TITRES_STAT!B1538</f>
        <v>44246</v>
      </c>
      <c r="B1535" s="6">
        <f>TITRES_STAT!D1538</f>
        <v>11.0261</v>
      </c>
      <c r="C1535" s="2">
        <f t="shared" si="181"/>
        <v>-1.0300000000000864E-2</v>
      </c>
      <c r="D1535" s="2">
        <f t="shared" si="182"/>
        <v>11.080780000000001</v>
      </c>
      <c r="E1535" s="2">
        <f t="shared" si="184"/>
        <v>11.19425</v>
      </c>
      <c r="F1535" s="2">
        <f t="shared" si="185"/>
        <v>11.329879999999999</v>
      </c>
      <c r="G1535" s="2">
        <f t="shared" si="187"/>
        <v>11.428904000000005</v>
      </c>
      <c r="H1535" s="2">
        <f t="shared" si="183"/>
        <v>12.581768499999995</v>
      </c>
      <c r="I1535" s="2">
        <f t="array" ref="I1535">SUMPRODUCT(B1519:B1538, (ROW(B1519:B1538)-ROW(B1519)+1)) / (20*21/2)</f>
        <v>11.154865238095239</v>
      </c>
      <c r="J1535" s="2">
        <f t="shared" si="186"/>
        <v>11.26861935020592</v>
      </c>
      <c r="K1535" s="2">
        <f t="shared" si="188"/>
        <v>11.499914964433426</v>
      </c>
    </row>
    <row r="1536" spans="1:11" ht="13.5" x14ac:dyDescent="0.25">
      <c r="A1536" s="3">
        <f>TITRES_STAT!B1539</f>
        <v>44249</v>
      </c>
      <c r="B1536" s="6">
        <f>TITRES_STAT!D1539</f>
        <v>11.0261</v>
      </c>
      <c r="C1536" s="2">
        <f t="shared" si="181"/>
        <v>0</v>
      </c>
      <c r="D1536" s="2">
        <f t="shared" si="182"/>
        <v>11.05292</v>
      </c>
      <c r="E1536" s="2">
        <f t="shared" si="184"/>
        <v>11.162269999999999</v>
      </c>
      <c r="F1536" s="2">
        <f t="shared" si="185"/>
        <v>11.304095</v>
      </c>
      <c r="G1536" s="2">
        <f t="shared" si="187"/>
        <v>11.407140000000004</v>
      </c>
      <c r="H1536" s="2">
        <f t="shared" si="183"/>
        <v>12.568823999999998</v>
      </c>
      <c r="I1536" s="2">
        <f t="array" ref="I1536">SUMPRODUCT(B1520:B1539, (ROW(B1520:B1539)-ROW(B1520)+1)) / (20*21/2)</f>
        <v>11.131485714285715</v>
      </c>
      <c r="J1536" s="2">
        <f t="shared" si="186"/>
        <v>11.245522269233929</v>
      </c>
      <c r="K1536" s="2">
        <f t="shared" si="188"/>
        <v>11.481333985436036</v>
      </c>
    </row>
    <row r="1537" spans="1:11" ht="13.5" x14ac:dyDescent="0.25">
      <c r="A1537" s="3">
        <f>TITRES_STAT!B1540</f>
        <v>44250</v>
      </c>
      <c r="B1537" s="6">
        <f>TITRES_STAT!D1540</f>
        <v>11.0107</v>
      </c>
      <c r="C1537" s="2">
        <f t="shared" si="181"/>
        <v>-1.5399999999999636E-2</v>
      </c>
      <c r="D1537" s="2">
        <f t="shared" si="182"/>
        <v>11.027139999999999</v>
      </c>
      <c r="E1537" s="2">
        <f t="shared" si="184"/>
        <v>11.12875</v>
      </c>
      <c r="F1537" s="2">
        <f t="shared" si="185"/>
        <v>11.277539999999998</v>
      </c>
      <c r="G1537" s="2">
        <f t="shared" si="187"/>
        <v>11.385996000000004</v>
      </c>
      <c r="H1537" s="2">
        <f t="shared" si="183"/>
        <v>12.553997499999998</v>
      </c>
      <c r="I1537" s="2">
        <f t="array" ref="I1537">SUMPRODUCT(B1521:B1540, (ROW(B1521:B1540)-ROW(B1521)+1)) / (20*21/2)</f>
        <v>11.110660000000001</v>
      </c>
      <c r="J1537" s="2">
        <f t="shared" si="186"/>
        <v>11.223158243592602</v>
      </c>
      <c r="K1537" s="2">
        <f t="shared" si="188"/>
        <v>11.462877750713055</v>
      </c>
    </row>
    <row r="1538" spans="1:11" ht="13.5" x14ac:dyDescent="0.25">
      <c r="A1538" s="3">
        <f>TITRES_STAT!B1541</f>
        <v>44251</v>
      </c>
      <c r="B1538" s="6">
        <f>TITRES_STAT!D1541</f>
        <v>11.0107</v>
      </c>
      <c r="C1538" s="2">
        <f t="shared" si="181"/>
        <v>0</v>
      </c>
      <c r="D1538" s="2">
        <f t="shared" si="182"/>
        <v>11.022</v>
      </c>
      <c r="E1538" s="2">
        <f t="shared" si="184"/>
        <v>11.095750000000001</v>
      </c>
      <c r="F1538" s="2">
        <f t="shared" si="185"/>
        <v>11.250984999999996</v>
      </c>
      <c r="G1538" s="2">
        <f t="shared" si="187"/>
        <v>11.364336000000007</v>
      </c>
      <c r="H1538" s="2">
        <f t="shared" si="183"/>
        <v>12.537133499999998</v>
      </c>
      <c r="I1538" s="2">
        <f t="array" ref="I1538">SUMPRODUCT(B1522:B1541, (ROW(B1522:B1541)-ROW(B1522)+1)) / (20*21/2)</f>
        <v>11.123752857142858</v>
      </c>
      <c r="J1538" s="2">
        <f t="shared" si="186"/>
        <v>11.202924125155212</v>
      </c>
      <c r="K1538" s="2">
        <f t="shared" si="188"/>
        <v>11.445145289900779</v>
      </c>
    </row>
    <row r="1539" spans="1:11" ht="13.5" x14ac:dyDescent="0.25">
      <c r="A1539" s="3">
        <f>TITRES_STAT!B1542</f>
        <v>44252</v>
      </c>
      <c r="B1539" s="6">
        <f>TITRES_STAT!D1542</f>
        <v>11.0055</v>
      </c>
      <c r="C1539" s="2">
        <f t="shared" si="181"/>
        <v>-5.2000000000003155E-3</v>
      </c>
      <c r="D1539" s="2">
        <f t="shared" si="182"/>
        <v>11.01582</v>
      </c>
      <c r="E1539" s="2">
        <f t="shared" si="184"/>
        <v>11.06223</v>
      </c>
      <c r="F1539" s="2">
        <f t="shared" si="185"/>
        <v>11.224169999999999</v>
      </c>
      <c r="G1539" s="2">
        <f t="shared" si="187"/>
        <v>11.34979200000001</v>
      </c>
      <c r="H1539" s="2">
        <f t="shared" si="183"/>
        <v>12.522383999999999</v>
      </c>
      <c r="I1539" s="2">
        <f t="array" ref="I1539">SUMPRODUCT(B1523:B1542, (ROW(B1523:B1542)-ROW(B1523)+1)) / (20*21/2)</f>
        <v>11.114418571428571</v>
      </c>
      <c r="J1539" s="2">
        <f t="shared" si="186"/>
        <v>11.184121827521382</v>
      </c>
      <c r="K1539" s="2">
        <f t="shared" si="188"/>
        <v>11.427904298139964</v>
      </c>
    </row>
    <row r="1540" spans="1:11" ht="13.5" x14ac:dyDescent="0.25">
      <c r="A1540" s="3">
        <f>TITRES_STAT!B1543</f>
        <v>44253</v>
      </c>
      <c r="B1540" s="6">
        <f>TITRES_STAT!D1543</f>
        <v>11.0055</v>
      </c>
      <c r="C1540" s="2">
        <f t="shared" ref="C1540:C1603" si="189">B1540-B1539</f>
        <v>0</v>
      </c>
      <c r="D1540" s="2">
        <f t="shared" si="182"/>
        <v>11.011699999999999</v>
      </c>
      <c r="E1540" s="2">
        <f t="shared" si="184"/>
        <v>11.046240000000001</v>
      </c>
      <c r="F1540" s="2">
        <f t="shared" si="185"/>
        <v>11.198124999999999</v>
      </c>
      <c r="G1540" s="2">
        <f t="shared" si="187"/>
        <v>11.335248000000005</v>
      </c>
      <c r="H1540" s="2">
        <f t="shared" si="183"/>
        <v>12.507814999999999</v>
      </c>
      <c r="I1540" s="2">
        <f t="array" ref="I1540">SUMPRODUCT(B1524:B1543, (ROW(B1524:B1543)-ROW(B1524)+1)) / (20*21/2)</f>
        <v>11.106312380952382</v>
      </c>
      <c r="J1540" s="2">
        <f t="shared" si="186"/>
        <v>11.167110224900298</v>
      </c>
      <c r="K1540" s="2">
        <f t="shared" si="188"/>
        <v>11.411339423703103</v>
      </c>
    </row>
    <row r="1541" spans="1:11" ht="13.5" x14ac:dyDescent="0.25">
      <c r="A1541" s="3">
        <f>TITRES_STAT!B1544</f>
        <v>44256</v>
      </c>
      <c r="B1541" s="6">
        <f>TITRES_STAT!D1544</f>
        <v>11.335599999999999</v>
      </c>
      <c r="C1541" s="2">
        <f t="shared" si="189"/>
        <v>0.33009999999999984</v>
      </c>
      <c r="D1541" s="2">
        <f t="shared" si="182"/>
        <v>11.073599999999999</v>
      </c>
      <c r="E1541" s="2">
        <f t="shared" si="184"/>
        <v>11.06326</v>
      </c>
      <c r="F1541" s="2">
        <f t="shared" si="185"/>
        <v>11.18601</v>
      </c>
      <c r="G1541" s="2">
        <f t="shared" si="187"/>
        <v>11.327306000000005</v>
      </c>
      <c r="H1541" s="2">
        <f t="shared" si="183"/>
        <v>12.496959499999997</v>
      </c>
      <c r="I1541" s="2">
        <f t="array" ref="I1541">SUMPRODUCT(B1525:B1544, (ROW(B1525:B1544)-ROW(B1525)+1)) / (20*21/2)</f>
        <v>11.099434285714285</v>
      </c>
      <c r="J1541" s="2">
        <f t="shared" si="186"/>
        <v>11.18315687014789</v>
      </c>
      <c r="K1541" s="2">
        <f t="shared" si="188"/>
        <v>11.408369250224551</v>
      </c>
    </row>
    <row r="1542" spans="1:11" ht="13.5" x14ac:dyDescent="0.25">
      <c r="A1542" s="3">
        <f>TITRES_STAT!B1545</f>
        <v>44257</v>
      </c>
      <c r="B1542" s="6">
        <f>TITRES_STAT!D1545</f>
        <v>11.087999999999999</v>
      </c>
      <c r="C1542" s="2">
        <f t="shared" si="189"/>
        <v>-0.24760000000000026</v>
      </c>
      <c r="D1542" s="2">
        <f t="shared" ref="D1542:D1605" si="190">AVERAGE(B1538:B1542)</f>
        <v>11.08906</v>
      </c>
      <c r="E1542" s="2">
        <f t="shared" si="184"/>
        <v>11.0581</v>
      </c>
      <c r="F1542" s="2">
        <f t="shared" si="185"/>
        <v>11.173114999999999</v>
      </c>
      <c r="G1542" s="2">
        <f t="shared" si="187"/>
        <v>11.314412000000003</v>
      </c>
      <c r="H1542" s="2">
        <f t="shared" si="183"/>
        <v>12.4835505</v>
      </c>
      <c r="I1542" s="2">
        <f t="array" ref="I1542">SUMPRODUCT(B1526:B1545, (ROW(B1526:B1545)-ROW(B1526)+1)) / (20*21/2)</f>
        <v>11.094765238095237</v>
      </c>
      <c r="J1542" s="2">
        <f t="shared" si="186"/>
        <v>11.174094311086186</v>
      </c>
      <c r="K1542" s="2">
        <f t="shared" si="188"/>
        <v>11.395805750215745</v>
      </c>
    </row>
    <row r="1543" spans="1:11" ht="13.5" x14ac:dyDescent="0.25">
      <c r="A1543" s="3">
        <f>TITRES_STAT!B1546</f>
        <v>44258</v>
      </c>
      <c r="B1543" s="6">
        <f>TITRES_STAT!D1546</f>
        <v>11.087999999999999</v>
      </c>
      <c r="C1543" s="2">
        <f t="shared" si="189"/>
        <v>0</v>
      </c>
      <c r="D1543" s="2">
        <f t="shared" si="190"/>
        <v>11.104519999999999</v>
      </c>
      <c r="E1543" s="2">
        <f t="shared" si="184"/>
        <v>11.063259999999998</v>
      </c>
      <c r="F1543" s="2">
        <f t="shared" si="185"/>
        <v>11.160219999999999</v>
      </c>
      <c r="G1543" s="2">
        <f t="shared" si="187"/>
        <v>11.304200000000002</v>
      </c>
      <c r="H1543" s="2">
        <f t="shared" si="183"/>
        <v>12.469162000000001</v>
      </c>
      <c r="I1543" s="2">
        <f t="array" ref="I1543">SUMPRODUCT(B1527:B1546, (ROW(B1527:B1546)-ROW(B1527)+1)) / (20*21/2)</f>
        <v>11.06573238095238</v>
      </c>
      <c r="J1543" s="2">
        <f t="shared" si="186"/>
        <v>11.165894852887501</v>
      </c>
      <c r="K1543" s="2">
        <f t="shared" si="188"/>
        <v>11.383734936481794</v>
      </c>
    </row>
    <row r="1544" spans="1:11" ht="13.5" x14ac:dyDescent="0.25">
      <c r="A1544" s="3">
        <f>TITRES_STAT!B1547</f>
        <v>44259</v>
      </c>
      <c r="B1544" s="6">
        <f>TITRES_STAT!D1547</f>
        <v>11.087999999999999</v>
      </c>
      <c r="C1544" s="2">
        <f t="shared" si="189"/>
        <v>0</v>
      </c>
      <c r="D1544" s="2">
        <f t="shared" si="190"/>
        <v>11.12102</v>
      </c>
      <c r="E1544" s="2">
        <f t="shared" si="184"/>
        <v>11.068419999999998</v>
      </c>
      <c r="F1544" s="2">
        <f t="shared" si="185"/>
        <v>11.147324999999999</v>
      </c>
      <c r="G1544" s="2">
        <f t="shared" si="187"/>
        <v>11.299042000000002</v>
      </c>
      <c r="H1544" s="2">
        <f t="shared" si="183"/>
        <v>12.454876500000003</v>
      </c>
      <c r="I1544" s="2">
        <f t="array" ref="I1544">SUMPRODUCT(B1528:B1547, (ROW(B1528:B1547)-ROW(B1528)+1)) / (20*21/2)</f>
        <v>11.066174761904758</v>
      </c>
      <c r="J1544" s="2">
        <f t="shared" si="186"/>
        <v>11.158476295469644</v>
      </c>
      <c r="K1544" s="2">
        <f t="shared" si="188"/>
        <v>11.372137487992312</v>
      </c>
    </row>
    <row r="1545" spans="1:11" ht="13.5" x14ac:dyDescent="0.25">
      <c r="A1545" s="3">
        <f>TITRES_STAT!B1548</f>
        <v>44260</v>
      </c>
      <c r="B1545" s="6">
        <f>TITRES_STAT!D1548</f>
        <v>11.0983</v>
      </c>
      <c r="C1545" s="2">
        <f t="shared" si="189"/>
        <v>1.0300000000000864E-2</v>
      </c>
      <c r="D1545" s="2">
        <f t="shared" si="190"/>
        <v>11.13958</v>
      </c>
      <c r="E1545" s="2">
        <f t="shared" si="184"/>
        <v>11.075639999999996</v>
      </c>
      <c r="F1545" s="2">
        <f t="shared" si="185"/>
        <v>11.134945</v>
      </c>
      <c r="G1545" s="2">
        <f t="shared" si="187"/>
        <v>11.294090000000001</v>
      </c>
      <c r="H1545" s="2">
        <f t="shared" si="183"/>
        <v>12.440488000000006</v>
      </c>
      <c r="I1545" s="2">
        <f t="array" ref="I1545">SUMPRODUCT(B1529:B1548, (ROW(B1529:B1548)-ROW(B1529)+1)) / (20*21/2)</f>
        <v>11.040703333333333</v>
      </c>
      <c r="J1545" s="2">
        <f t="shared" si="186"/>
        <v>11.15274521971063</v>
      </c>
      <c r="K1545" s="2">
        <f t="shared" si="188"/>
        <v>11.361398762973005</v>
      </c>
    </row>
    <row r="1546" spans="1:11" ht="13.5" x14ac:dyDescent="0.25">
      <c r="A1546" s="3">
        <f>TITRES_STAT!B1549</f>
        <v>44263</v>
      </c>
      <c r="B1546" s="6">
        <f>TITRES_STAT!D1549</f>
        <v>10.8301</v>
      </c>
      <c r="C1546" s="2">
        <f t="shared" si="189"/>
        <v>-0.26820000000000022</v>
      </c>
      <c r="D1546" s="2">
        <f t="shared" si="190"/>
        <v>11.03848</v>
      </c>
      <c r="E1546" s="2">
        <f t="shared" si="184"/>
        <v>11.056039999999998</v>
      </c>
      <c r="F1546" s="2">
        <f t="shared" si="185"/>
        <v>11.109154999999998</v>
      </c>
      <c r="G1546" s="2">
        <f t="shared" si="187"/>
        <v>11.283774000000001</v>
      </c>
      <c r="H1546" s="2">
        <f t="shared" ref="H1546:H1609" si="191">AVERAGE(B1347:B1546)</f>
        <v>12.426305500000003</v>
      </c>
      <c r="I1546" s="2">
        <f t="array" ref="I1546">SUMPRODUCT(B1530:B1549, (ROW(B1530:B1549)-ROW(B1530)+1)) / (20*21/2)</f>
        <v>11.017663333333331</v>
      </c>
      <c r="J1546" s="2">
        <f t="shared" si="186"/>
        <v>11.122017103547712</v>
      </c>
      <c r="K1546" s="2">
        <f t="shared" si="188"/>
        <v>11.340563517366222</v>
      </c>
    </row>
    <row r="1547" spans="1:11" ht="13.5" x14ac:dyDescent="0.25">
      <c r="A1547" s="3">
        <f>TITRES_STAT!B1550</f>
        <v>44264</v>
      </c>
      <c r="B1547" s="6">
        <f>TITRES_STAT!D1550</f>
        <v>11.113799999999999</v>
      </c>
      <c r="C1547" s="2">
        <f t="shared" si="189"/>
        <v>0.28369999999999962</v>
      </c>
      <c r="D1547" s="2">
        <f t="shared" si="190"/>
        <v>11.04364</v>
      </c>
      <c r="E1547" s="2">
        <f t="shared" si="184"/>
        <v>11.066349999999998</v>
      </c>
      <c r="F1547" s="2">
        <f t="shared" si="185"/>
        <v>11.097549999999998</v>
      </c>
      <c r="G1547" s="2">
        <f t="shared" si="187"/>
        <v>11.280164000000003</v>
      </c>
      <c r="H1547" s="2">
        <f t="shared" si="191"/>
        <v>12.412329500000006</v>
      </c>
      <c r="I1547" s="2">
        <f t="array" ref="I1547">SUMPRODUCT(B1531:B1550, (ROW(B1531:B1550)-ROW(B1531)+1)) / (20*21/2)</f>
        <v>10.997054761904762</v>
      </c>
      <c r="J1547" s="2">
        <f t="shared" si="186"/>
        <v>11.121234522257453</v>
      </c>
      <c r="K1547" s="2">
        <f t="shared" si="188"/>
        <v>11.331670830410683</v>
      </c>
    </row>
    <row r="1548" spans="1:11" ht="13.5" x14ac:dyDescent="0.25">
      <c r="A1548" s="3">
        <f>TITRES_STAT!B1551</f>
        <v>44265</v>
      </c>
      <c r="B1548" s="6">
        <f>TITRES_STAT!D1551</f>
        <v>10.8301</v>
      </c>
      <c r="C1548" s="2">
        <f t="shared" si="189"/>
        <v>-0.28369999999999962</v>
      </c>
      <c r="D1548" s="2">
        <f t="shared" si="190"/>
        <v>10.992059999999999</v>
      </c>
      <c r="E1548" s="2">
        <f t="shared" ref="E1548:E1611" si="192">AVERAGE(B1539:B1548)</f>
        <v>11.048289999999998</v>
      </c>
      <c r="F1548" s="2">
        <f t="shared" si="185"/>
        <v>11.072019999999998</v>
      </c>
      <c r="G1548" s="2">
        <f t="shared" si="187"/>
        <v>11.271912000000002</v>
      </c>
      <c r="H1548" s="2">
        <f t="shared" si="191"/>
        <v>12.396600000000008</v>
      </c>
      <c r="I1548" s="2">
        <f t="array" ref="I1548">SUMPRODUCT(B1532:B1551, (ROW(B1532:B1551)-ROW(B1532)+1)) / (20*21/2)</f>
        <v>10.978042857142855</v>
      </c>
      <c r="J1548" s="2">
        <f t="shared" si="186"/>
        <v>11.093507424899599</v>
      </c>
      <c r="K1548" s="2">
        <f t="shared" si="188"/>
        <v>11.312001386080853</v>
      </c>
    </row>
    <row r="1549" spans="1:11" ht="13.5" x14ac:dyDescent="0.25">
      <c r="A1549" s="3">
        <f>TITRES_STAT!B1552</f>
        <v>44266</v>
      </c>
      <c r="B1549" s="6">
        <f>TITRES_STAT!D1552</f>
        <v>10.8301</v>
      </c>
      <c r="C1549" s="2">
        <f t="shared" si="189"/>
        <v>0</v>
      </c>
      <c r="D1549" s="2">
        <f t="shared" si="190"/>
        <v>10.940480000000001</v>
      </c>
      <c r="E1549" s="2">
        <f t="shared" si="192"/>
        <v>11.030750000000001</v>
      </c>
      <c r="F1549" s="2">
        <f t="shared" si="185"/>
        <v>11.046489999999995</v>
      </c>
      <c r="G1549" s="2">
        <f t="shared" si="187"/>
        <v>11.269848000000003</v>
      </c>
      <c r="H1549" s="2">
        <f t="shared" si="191"/>
        <v>12.38295900000001</v>
      </c>
      <c r="I1549" s="2">
        <f t="array" ref="I1549">SUMPRODUCT(B1533:B1552, (ROW(B1533:B1552)-ROW(B1533)+1)) / (20*21/2)</f>
        <v>10.960627619047617</v>
      </c>
      <c r="J1549" s="2">
        <f t="shared" si="186"/>
        <v>11.068421003480591</v>
      </c>
      <c r="K1549" s="2">
        <f t="shared" si="188"/>
        <v>11.293103292509056</v>
      </c>
    </row>
    <row r="1550" spans="1:11" ht="13.5" x14ac:dyDescent="0.25">
      <c r="A1550" s="3">
        <f>TITRES_STAT!B1553</f>
        <v>44267</v>
      </c>
      <c r="B1550" s="6">
        <f>TITRES_STAT!D1553</f>
        <v>10.8301</v>
      </c>
      <c r="C1550" s="2">
        <f t="shared" si="189"/>
        <v>0</v>
      </c>
      <c r="D1550" s="2">
        <f t="shared" si="190"/>
        <v>10.886840000000001</v>
      </c>
      <c r="E1550" s="2">
        <f t="shared" si="192"/>
        <v>11.013210000000001</v>
      </c>
      <c r="F1550" s="2">
        <f t="shared" si="185"/>
        <v>11.029724999999996</v>
      </c>
      <c r="G1550" s="2">
        <f t="shared" si="187"/>
        <v>11.268300000000002</v>
      </c>
      <c r="H1550" s="2">
        <f t="shared" si="191"/>
        <v>12.367564500000007</v>
      </c>
      <c r="I1550" s="2">
        <f t="array" ref="I1550">SUMPRODUCT(B1534:B1553, (ROW(B1534:B1553)-ROW(B1534)+1)) / (20*21/2)</f>
        <v>10.944686190476189</v>
      </c>
      <c r="J1550" s="2">
        <f t="shared" si="186"/>
        <v>11.045723765053868</v>
      </c>
      <c r="K1550" s="2">
        <f t="shared" si="188"/>
        <v>11.274946300645956</v>
      </c>
    </row>
    <row r="1551" spans="1:11" ht="13.5" x14ac:dyDescent="0.25">
      <c r="A1551" s="3">
        <f>TITRES_STAT!B1554</f>
        <v>44270</v>
      </c>
      <c r="B1551" s="6">
        <f>TITRES_STAT!D1554</f>
        <v>10.8301</v>
      </c>
      <c r="C1551" s="2">
        <f t="shared" si="189"/>
        <v>0</v>
      </c>
      <c r="D1551" s="2">
        <f t="shared" si="190"/>
        <v>10.886840000000001</v>
      </c>
      <c r="E1551" s="2">
        <f t="shared" si="192"/>
        <v>10.962660000000001</v>
      </c>
      <c r="F1551" s="2">
        <f t="shared" si="185"/>
        <v>11.012959999999996</v>
      </c>
      <c r="G1551" s="2">
        <f t="shared" si="187"/>
        <v>11.261078000000003</v>
      </c>
      <c r="H1551" s="2">
        <f t="shared" si="191"/>
        <v>12.354233000000008</v>
      </c>
      <c r="I1551" s="2">
        <f t="array" ref="I1551">SUMPRODUCT(B1535:B1554, (ROW(B1535:B1554)-ROW(B1535)+1)) / (20*21/2)</f>
        <v>10.927279523809524</v>
      </c>
      <c r="J1551" s="2">
        <f t="shared" si="186"/>
        <v>11.025188168382073</v>
      </c>
      <c r="K1551" s="2">
        <f t="shared" si="188"/>
        <v>11.257501347679449</v>
      </c>
    </row>
    <row r="1552" spans="1:11" ht="13.5" x14ac:dyDescent="0.25">
      <c r="A1552" s="3">
        <f>TITRES_STAT!B1555</f>
        <v>44271</v>
      </c>
      <c r="B1552" s="6">
        <f>TITRES_STAT!D1555</f>
        <v>10.8301</v>
      </c>
      <c r="C1552" s="2">
        <f t="shared" si="189"/>
        <v>0</v>
      </c>
      <c r="D1552" s="2">
        <f t="shared" si="190"/>
        <v>10.8301</v>
      </c>
      <c r="E1552" s="2">
        <f t="shared" si="192"/>
        <v>10.936870000000001</v>
      </c>
      <c r="F1552" s="2">
        <f t="shared" si="185"/>
        <v>10.997484999999994</v>
      </c>
      <c r="G1552" s="2">
        <f t="shared" si="187"/>
        <v>11.247668000000003</v>
      </c>
      <c r="H1552" s="2">
        <f t="shared" si="191"/>
        <v>12.339019000000013</v>
      </c>
      <c r="I1552" s="2">
        <f t="array" ref="I1552">SUMPRODUCT(B1536:B1555, (ROW(B1536:B1555)-ROW(B1536)+1)) / (20*21/2)</f>
        <v>10.913425238095236</v>
      </c>
      <c r="J1552" s="2">
        <f t="shared" si="186"/>
        <v>11.006608342821874</v>
      </c>
      <c r="K1552" s="2">
        <f t="shared" si="188"/>
        <v>11.24074051051555</v>
      </c>
    </row>
    <row r="1553" spans="1:11" ht="13.5" x14ac:dyDescent="0.25">
      <c r="A1553" s="3">
        <f>TITRES_STAT!B1556</f>
        <v>44272</v>
      </c>
      <c r="B1553" s="6">
        <f>TITRES_STAT!D1556</f>
        <v>10.8301</v>
      </c>
      <c r="C1553" s="2">
        <f t="shared" si="189"/>
        <v>0</v>
      </c>
      <c r="D1553" s="2">
        <f t="shared" si="190"/>
        <v>10.8301</v>
      </c>
      <c r="E1553" s="2">
        <f t="shared" si="192"/>
        <v>10.91108</v>
      </c>
      <c r="F1553" s="2">
        <f t="shared" si="185"/>
        <v>10.987169999999995</v>
      </c>
      <c r="G1553" s="2">
        <f t="shared" si="187"/>
        <v>11.236322000000003</v>
      </c>
      <c r="H1553" s="2">
        <f t="shared" si="191"/>
        <v>12.323547000000012</v>
      </c>
      <c r="I1553" s="2">
        <f t="array" ref="I1553">SUMPRODUCT(B1537:B1556, (ROW(B1537:B1556)-ROW(B1537)+1)) / (20*21/2)</f>
        <v>10.890685238095239</v>
      </c>
      <c r="J1553" s="2">
        <f t="shared" si="186"/>
        <v>10.989798024457887</v>
      </c>
      <c r="K1553" s="2">
        <f t="shared" si="188"/>
        <v>11.224636961083569</v>
      </c>
    </row>
    <row r="1554" spans="1:11" ht="13.5" x14ac:dyDescent="0.25">
      <c r="A1554" s="3">
        <f>TITRES_STAT!B1557</f>
        <v>44273</v>
      </c>
      <c r="B1554" s="6">
        <f>TITRES_STAT!D1557</f>
        <v>10.804399999999999</v>
      </c>
      <c r="C1554" s="2">
        <f t="shared" si="189"/>
        <v>-2.57000000000005E-2</v>
      </c>
      <c r="D1554" s="2">
        <f t="shared" si="190"/>
        <v>10.824960000000001</v>
      </c>
      <c r="E1554" s="2">
        <f t="shared" si="192"/>
        <v>10.882720000000001</v>
      </c>
      <c r="F1554" s="2">
        <f t="shared" si="185"/>
        <v>10.975569999999994</v>
      </c>
      <c r="G1554" s="2">
        <f t="shared" si="187"/>
        <v>11.22343</v>
      </c>
      <c r="H1554" s="2">
        <f t="shared" si="191"/>
        <v>12.309236000000014</v>
      </c>
      <c r="I1554" s="2">
        <f t="array" ref="I1554">SUMPRODUCT(B1538:B1557, (ROW(B1538:B1557)-ROW(B1538)+1)) / (20*21/2)</f>
        <v>10.879188571428573</v>
      </c>
      <c r="J1554" s="2">
        <f t="shared" si="186"/>
        <v>10.972141069747611</v>
      </c>
      <c r="K1554" s="2">
        <f t="shared" si="188"/>
        <v>11.208157080256763</v>
      </c>
    </row>
    <row r="1555" spans="1:11" ht="13.5" x14ac:dyDescent="0.25">
      <c r="A1555" s="3">
        <f>TITRES_STAT!B1558</f>
        <v>44274</v>
      </c>
      <c r="B1555" s="6">
        <f>TITRES_STAT!D1558</f>
        <v>10.8301</v>
      </c>
      <c r="C1555" s="2">
        <f t="shared" si="189"/>
        <v>2.57000000000005E-2</v>
      </c>
      <c r="D1555" s="2">
        <f t="shared" si="190"/>
        <v>10.824960000000001</v>
      </c>
      <c r="E1555" s="2">
        <f t="shared" si="192"/>
        <v>10.855900000000002</v>
      </c>
      <c r="F1555" s="2">
        <f t="shared" si="185"/>
        <v>10.965769999999994</v>
      </c>
      <c r="G1555" s="2">
        <f t="shared" si="187"/>
        <v>11.210948</v>
      </c>
      <c r="H1555" s="2">
        <f t="shared" si="191"/>
        <v>12.295053500000012</v>
      </c>
      <c r="I1555" s="2">
        <f t="array" ref="I1555">SUMPRODUCT(B1539:B1558, (ROW(B1539:B1558)-ROW(B1539)+1)) / (20*21/2)</f>
        <v>10.899504285714286</v>
      </c>
      <c r="J1555" s="2">
        <f t="shared" si="186"/>
        <v>10.958613348819267</v>
      </c>
      <c r="K1555" s="2">
        <f t="shared" si="188"/>
        <v>11.193331312403558</v>
      </c>
    </row>
    <row r="1556" spans="1:11" ht="13.5" x14ac:dyDescent="0.25">
      <c r="A1556" s="3">
        <f>TITRES_STAT!B1559</f>
        <v>44277</v>
      </c>
      <c r="B1556" s="6">
        <f>TITRES_STAT!D1559</f>
        <v>10.727</v>
      </c>
      <c r="C1556" s="2">
        <f t="shared" si="189"/>
        <v>-0.10309999999999953</v>
      </c>
      <c r="D1556" s="2">
        <f t="shared" si="190"/>
        <v>10.80434</v>
      </c>
      <c r="E1556" s="2">
        <f t="shared" si="192"/>
        <v>10.845590000000001</v>
      </c>
      <c r="F1556" s="2">
        <f t="shared" ref="F1556:F1619" si="193">AVERAGE(B1537:B1556)</f>
        <v>10.950814999999995</v>
      </c>
      <c r="G1556" s="2">
        <f t="shared" si="187"/>
        <v>11.19558</v>
      </c>
      <c r="H1556" s="2">
        <f t="shared" si="191"/>
        <v>12.282289500000012</v>
      </c>
      <c r="I1556" s="2">
        <f t="array" ref="I1556">SUMPRODUCT(B1540:B1559, (ROW(B1540:B1559)-ROW(B1540)+1)) / (20*21/2)</f>
        <v>10.93730380952381</v>
      </c>
      <c r="J1556" s="2">
        <f t="shared" si="186"/>
        <v>10.936554934646002</v>
      </c>
      <c r="K1556" s="2">
        <f t="shared" si="188"/>
        <v>11.17504380995636</v>
      </c>
    </row>
    <row r="1557" spans="1:11" ht="13.5" x14ac:dyDescent="0.25">
      <c r="A1557" s="3">
        <f>TITRES_STAT!B1560</f>
        <v>44278</v>
      </c>
      <c r="B1557" s="6">
        <f>TITRES_STAT!D1560</f>
        <v>10.8301</v>
      </c>
      <c r="C1557" s="2">
        <f t="shared" si="189"/>
        <v>0.10309999999999953</v>
      </c>
      <c r="D1557" s="2">
        <f t="shared" si="190"/>
        <v>10.80434</v>
      </c>
      <c r="E1557" s="2">
        <f t="shared" si="192"/>
        <v>10.817220000000001</v>
      </c>
      <c r="F1557" s="2">
        <f t="shared" si="193"/>
        <v>10.941784999999994</v>
      </c>
      <c r="G1557" s="2">
        <f t="shared" si="187"/>
        <v>11.183202000000001</v>
      </c>
      <c r="H1557" s="2">
        <f t="shared" si="191"/>
        <v>12.270144000000011</v>
      </c>
      <c r="I1557" s="2">
        <f t="array" ref="I1557">SUMPRODUCT(B1541:B1560, (ROW(B1541:B1560)-ROW(B1541)+1)) / (20*21/2)</f>
        <v>10.950882380952379</v>
      </c>
      <c r="J1557" s="2">
        <f t="shared" ref="J1557:J1620" si="194">$J$4*B1557+J1556*(1-$J$4)</f>
        <v>10.926416369441622</v>
      </c>
      <c r="K1557" s="2">
        <f t="shared" si="188"/>
        <v>11.161516601722779</v>
      </c>
    </row>
    <row r="1558" spans="1:11" ht="13.5" x14ac:dyDescent="0.25">
      <c r="A1558" s="3">
        <f>TITRES_STAT!B1561</f>
        <v>44279</v>
      </c>
      <c r="B1558" s="6">
        <f>TITRES_STAT!D1561</f>
        <v>11.155099999999999</v>
      </c>
      <c r="C1558" s="2">
        <f t="shared" si="189"/>
        <v>0.32499999999999929</v>
      </c>
      <c r="D1558" s="2">
        <f t="shared" si="190"/>
        <v>10.869339999999999</v>
      </c>
      <c r="E1558" s="2">
        <f t="shared" si="192"/>
        <v>10.849720000000001</v>
      </c>
      <c r="F1558" s="2">
        <f t="shared" si="193"/>
        <v>10.949004999999996</v>
      </c>
      <c r="G1558" s="2">
        <f t="shared" si="187"/>
        <v>11.179386000000001</v>
      </c>
      <c r="H1558" s="2">
        <f t="shared" si="191"/>
        <v>12.259623500000011</v>
      </c>
      <c r="I1558" s="2">
        <f t="array" ref="I1558">SUMPRODUCT(B1542:B1561, (ROW(B1542:B1561)-ROW(B1542)+1)) / (20*21/2)</f>
        <v>10.971836666666666</v>
      </c>
      <c r="J1558" s="2">
        <f t="shared" si="194"/>
        <v>10.948195762828133</v>
      </c>
      <c r="K1558" s="2">
        <f t="shared" si="188"/>
        <v>11.161264970282669</v>
      </c>
    </row>
    <row r="1559" spans="1:11" ht="13.5" x14ac:dyDescent="0.25">
      <c r="A1559" s="3">
        <f>TITRES_STAT!B1562</f>
        <v>44280</v>
      </c>
      <c r="B1559" s="6">
        <f>TITRES_STAT!D1562</f>
        <v>11.3459</v>
      </c>
      <c r="C1559" s="2">
        <f t="shared" si="189"/>
        <v>0.19080000000000119</v>
      </c>
      <c r="D1559" s="2">
        <f t="shared" si="190"/>
        <v>10.977639999999999</v>
      </c>
      <c r="E1559" s="2">
        <f t="shared" si="192"/>
        <v>10.901300000000001</v>
      </c>
      <c r="F1559" s="2">
        <f t="shared" si="193"/>
        <v>10.966024999999998</v>
      </c>
      <c r="G1559" s="2">
        <f t="shared" si="187"/>
        <v>11.179386000000001</v>
      </c>
      <c r="H1559" s="2">
        <f t="shared" si="191"/>
        <v>12.250057000000012</v>
      </c>
      <c r="I1559" s="2">
        <f t="array" ref="I1559">SUMPRODUCT(B1543:B1562, (ROW(B1543:B1562)-ROW(B1543)+1)) / (20*21/2)</f>
        <v>10.97137380952381</v>
      </c>
      <c r="J1559" s="2">
        <f t="shared" si="194"/>
        <v>10.986072356844502</v>
      </c>
      <c r="K1559" s="2">
        <f t="shared" si="188"/>
        <v>11.168505559683348</v>
      </c>
    </row>
    <row r="1560" spans="1:11" ht="13.5" x14ac:dyDescent="0.25">
      <c r="A1560" s="3">
        <f>TITRES_STAT!B1563</f>
        <v>44281</v>
      </c>
      <c r="B1560" s="6">
        <f>TITRES_STAT!D1563</f>
        <v>11.108599999999999</v>
      </c>
      <c r="C1560" s="2">
        <f t="shared" si="189"/>
        <v>-0.23730000000000118</v>
      </c>
      <c r="D1560" s="2">
        <f t="shared" si="190"/>
        <v>11.033339999999999</v>
      </c>
      <c r="E1560" s="2">
        <f t="shared" si="192"/>
        <v>10.92915</v>
      </c>
      <c r="F1560" s="2">
        <f t="shared" si="193"/>
        <v>10.971179999999999</v>
      </c>
      <c r="G1560" s="2">
        <f t="shared" si="187"/>
        <v>11.173610000000004</v>
      </c>
      <c r="H1560" s="2">
        <f t="shared" si="191"/>
        <v>12.239330000000013</v>
      </c>
      <c r="I1560" s="2">
        <f t="array" ref="I1560">SUMPRODUCT(B1544:B1563, (ROW(B1544:B1563)-ROW(B1544)+1)) / (20*21/2)</f>
        <v>10.983800952380953</v>
      </c>
      <c r="J1560" s="2">
        <f t="shared" si="194"/>
        <v>10.997741656192645</v>
      </c>
      <c r="K1560" s="2">
        <f t="shared" si="188"/>
        <v>11.166156322048709</v>
      </c>
    </row>
    <row r="1561" spans="1:11" ht="13.5" x14ac:dyDescent="0.25">
      <c r="A1561" s="3">
        <f>TITRES_STAT!B1564</f>
        <v>44284</v>
      </c>
      <c r="B1561" s="6">
        <f>TITRES_STAT!D1564</f>
        <v>11.1912</v>
      </c>
      <c r="C1561" s="2">
        <f t="shared" si="189"/>
        <v>8.2600000000001117E-2</v>
      </c>
      <c r="D1561" s="2">
        <f t="shared" si="190"/>
        <v>11.126180000000002</v>
      </c>
      <c r="E1561" s="2">
        <f t="shared" si="192"/>
        <v>10.965259999999999</v>
      </c>
      <c r="F1561" s="2">
        <f t="shared" si="193"/>
        <v>10.963959999999998</v>
      </c>
      <c r="G1561" s="2">
        <f t="shared" si="187"/>
        <v>11.165876000000001</v>
      </c>
      <c r="H1561" s="2">
        <f t="shared" si="191"/>
        <v>12.230821000000017</v>
      </c>
      <c r="I1561" s="2">
        <f t="array" ref="I1561">SUMPRODUCT(B1545:B1564, (ROW(B1545:B1564)-ROW(B1545)+1)) / (20*21/2)</f>
        <v>10.996228095238093</v>
      </c>
      <c r="J1561" s="2">
        <f t="shared" si="194"/>
        <v>11.016166260364773</v>
      </c>
      <c r="K1561" s="2">
        <f t="shared" si="188"/>
        <v>11.167138427066407</v>
      </c>
    </row>
    <row r="1562" spans="1:11" ht="13.5" x14ac:dyDescent="0.25">
      <c r="A1562" s="3">
        <f>TITRES_STAT!B1565</f>
        <v>44285</v>
      </c>
      <c r="B1562" s="6">
        <f>TITRES_STAT!D1565</f>
        <v>10.959099999999999</v>
      </c>
      <c r="C1562" s="2">
        <f t="shared" si="189"/>
        <v>-0.23210000000000086</v>
      </c>
      <c r="D1562" s="2">
        <f t="shared" si="190"/>
        <v>11.15198</v>
      </c>
      <c r="E1562" s="2">
        <f t="shared" si="192"/>
        <v>10.978159999999999</v>
      </c>
      <c r="F1562" s="2">
        <f t="shared" si="193"/>
        <v>10.957514999999999</v>
      </c>
      <c r="G1562" s="2">
        <f t="shared" si="187"/>
        <v>11.153500000000003</v>
      </c>
      <c r="H1562" s="2">
        <f t="shared" si="191"/>
        <v>12.221151500000021</v>
      </c>
      <c r="I1562" s="2">
        <f t="array" ref="I1562">SUMPRODUCT(B1546:B1565, (ROW(B1546:B1565)-ROW(B1546)+1)) / (20*21/2)</f>
        <v>10.998836190476188</v>
      </c>
      <c r="J1562" s="2">
        <f t="shared" si="194"/>
        <v>11.010731378425271</v>
      </c>
      <c r="K1562" s="2">
        <f t="shared" si="188"/>
        <v>11.158980057377528</v>
      </c>
    </row>
    <row r="1563" spans="1:11" ht="13.5" x14ac:dyDescent="0.25">
      <c r="A1563" s="3">
        <f>TITRES_STAT!B1566</f>
        <v>44286</v>
      </c>
      <c r="B1563" s="6">
        <f>TITRES_STAT!D1566</f>
        <v>11.087999999999999</v>
      </c>
      <c r="C1563" s="2">
        <f t="shared" si="189"/>
        <v>0.12889999999999979</v>
      </c>
      <c r="D1563" s="2">
        <f t="shared" si="190"/>
        <v>11.13856</v>
      </c>
      <c r="E1563" s="2">
        <f t="shared" si="192"/>
        <v>11.003949999999998</v>
      </c>
      <c r="F1563" s="2">
        <f t="shared" si="193"/>
        <v>10.957514999999999</v>
      </c>
      <c r="G1563" s="2">
        <f t="shared" si="187"/>
        <v>11.141226000000001</v>
      </c>
      <c r="H1563" s="2">
        <f t="shared" si="191"/>
        <v>12.212126500000021</v>
      </c>
      <c r="I1563" s="2">
        <f t="array" ref="I1563">SUMPRODUCT(B1547:B1566, (ROW(B1547:B1566)-ROW(B1547)+1)) / (20*21/2)</f>
        <v>11.043241428571431</v>
      </c>
      <c r="J1563" s="2">
        <f t="shared" si="194"/>
        <v>11.01809029476572</v>
      </c>
      <c r="K1563" s="2">
        <f t="shared" si="188"/>
        <v>11.156196525715664</v>
      </c>
    </row>
    <row r="1564" spans="1:11" ht="13.5" x14ac:dyDescent="0.25">
      <c r="A1564" s="3">
        <f>TITRES_STAT!B1567</f>
        <v>44287</v>
      </c>
      <c r="B1564" s="6">
        <f>TITRES_STAT!D1567</f>
        <v>11.087999999999999</v>
      </c>
      <c r="C1564" s="2">
        <f t="shared" si="189"/>
        <v>0</v>
      </c>
      <c r="D1564" s="2">
        <f t="shared" si="190"/>
        <v>11.086980000000001</v>
      </c>
      <c r="E1564" s="2">
        <f t="shared" si="192"/>
        <v>11.032309999999999</v>
      </c>
      <c r="F1564" s="2">
        <f t="shared" si="193"/>
        <v>10.957514999999999</v>
      </c>
      <c r="G1564" s="2">
        <f t="shared" si="187"/>
        <v>11.135038000000002</v>
      </c>
      <c r="H1564" s="2">
        <f t="shared" si="191"/>
        <v>12.204416500000022</v>
      </c>
      <c r="I1564" s="2">
        <f t="array" ref="I1564">SUMPRODUCT(B1548:B1567, (ROW(B1548:B1567)-ROW(B1548)+1)) / (20*21/2)</f>
        <v>11.100065714285716</v>
      </c>
      <c r="J1564" s="2">
        <f t="shared" si="194"/>
        <v>11.024748361930889</v>
      </c>
      <c r="K1564" s="2">
        <f t="shared" si="188"/>
        <v>11.153522152158187</v>
      </c>
    </row>
    <row r="1565" spans="1:11" ht="13.5" x14ac:dyDescent="0.25">
      <c r="A1565" s="3">
        <f>TITRES_STAT!B1568</f>
        <v>44288</v>
      </c>
      <c r="B1565" s="6">
        <f>TITRES_STAT!D1568</f>
        <v>10.9849</v>
      </c>
      <c r="C1565" s="2">
        <f t="shared" si="189"/>
        <v>-0.10309999999999953</v>
      </c>
      <c r="D1565" s="2">
        <f t="shared" si="190"/>
        <v>11.062239999999999</v>
      </c>
      <c r="E1565" s="2">
        <f t="shared" si="192"/>
        <v>11.047789999999996</v>
      </c>
      <c r="F1565" s="2">
        <f t="shared" si="193"/>
        <v>10.951845000000002</v>
      </c>
      <c r="G1565" s="2">
        <f t="shared" si="187"/>
        <v>11.127818000000001</v>
      </c>
      <c r="H1565" s="2">
        <f t="shared" si="191"/>
        <v>12.194876000000022</v>
      </c>
      <c r="I1565" s="2">
        <f t="array" ref="I1565">SUMPRODUCT(B1549:B1568, (ROW(B1549:B1568)-ROW(B1549)+1)) / (20*21/2)</f>
        <v>11.154679999999999</v>
      </c>
      <c r="J1565" s="2">
        <f t="shared" si="194"/>
        <v>11.020953279842233</v>
      </c>
      <c r="K1565" s="2">
        <f t="shared" si="188"/>
        <v>11.146909518740218</v>
      </c>
    </row>
    <row r="1566" spans="1:11" ht="13.5" x14ac:dyDescent="0.25">
      <c r="A1566" s="3">
        <f>TITRES_STAT!B1569</f>
        <v>44291</v>
      </c>
      <c r="B1566" s="6">
        <f>TITRES_STAT!D1569</f>
        <v>11.418100000000001</v>
      </c>
      <c r="C1566" s="2">
        <f t="shared" si="189"/>
        <v>0.43320000000000114</v>
      </c>
      <c r="D1566" s="2">
        <f t="shared" si="190"/>
        <v>11.107620000000001</v>
      </c>
      <c r="E1566" s="2">
        <f t="shared" si="192"/>
        <v>11.116899999999998</v>
      </c>
      <c r="F1566" s="2">
        <f t="shared" si="193"/>
        <v>10.981245000000001</v>
      </c>
      <c r="G1566" s="2">
        <f t="shared" si="187"/>
        <v>11.125344000000002</v>
      </c>
      <c r="H1566" s="2">
        <f t="shared" si="191"/>
        <v>12.185722000000023</v>
      </c>
      <c r="I1566" s="2">
        <f t="array" ref="I1566">SUMPRODUCT(B1550:B1569, (ROW(B1550:B1569)-ROW(B1550)+1)) / (20*21/2)</f>
        <v>11.205733333333333</v>
      </c>
      <c r="J1566" s="2">
        <f t="shared" si="194"/>
        <v>11.058776777000116</v>
      </c>
      <c r="K1566" s="2">
        <f t="shared" si="188"/>
        <v>11.157544439573934</v>
      </c>
    </row>
    <row r="1567" spans="1:11" ht="13.5" x14ac:dyDescent="0.25">
      <c r="A1567" s="3">
        <f>TITRES_STAT!B1570</f>
        <v>44292</v>
      </c>
      <c r="B1567" s="6">
        <f>TITRES_STAT!D1570</f>
        <v>11.5779</v>
      </c>
      <c r="C1567" s="2">
        <f t="shared" si="189"/>
        <v>0.15979999999999883</v>
      </c>
      <c r="D1567" s="2">
        <f t="shared" si="190"/>
        <v>11.23138</v>
      </c>
      <c r="E1567" s="2">
        <f t="shared" si="192"/>
        <v>11.191679999999998</v>
      </c>
      <c r="F1567" s="2">
        <f t="shared" si="193"/>
        <v>11.004450000000002</v>
      </c>
      <c r="G1567" s="2">
        <f t="shared" si="187"/>
        <v>11.126066000000003</v>
      </c>
      <c r="H1567" s="2">
        <f t="shared" si="191"/>
        <v>12.179146500000025</v>
      </c>
      <c r="I1567" s="2">
        <f t="array" ref="I1567">SUMPRODUCT(B1551:B1570, (ROW(B1551:B1570)-ROW(B1551)+1)) / (20*21/2)</f>
        <v>11.302835238095236</v>
      </c>
      <c r="J1567" s="2">
        <f t="shared" si="194"/>
        <v>11.108217083952486</v>
      </c>
      <c r="K1567" s="2">
        <f t="shared" si="188"/>
        <v>11.174028971355348</v>
      </c>
    </row>
    <row r="1568" spans="1:11" ht="13.5" x14ac:dyDescent="0.25">
      <c r="A1568" s="3">
        <f>TITRES_STAT!B1571</f>
        <v>44293</v>
      </c>
      <c r="B1568" s="6">
        <f>TITRES_STAT!D1571</f>
        <v>11.5779</v>
      </c>
      <c r="C1568" s="2">
        <f t="shared" si="189"/>
        <v>0</v>
      </c>
      <c r="D1568" s="2">
        <f t="shared" si="190"/>
        <v>11.329359999999999</v>
      </c>
      <c r="E1568" s="2">
        <f t="shared" si="192"/>
        <v>11.23396</v>
      </c>
      <c r="F1568" s="2">
        <f t="shared" si="193"/>
        <v>11.041840000000002</v>
      </c>
      <c r="G1568" s="2">
        <f t="shared" si="187"/>
        <v>11.126788000000003</v>
      </c>
      <c r="H1568" s="2">
        <f t="shared" si="191"/>
        <v>12.173086500000027</v>
      </c>
      <c r="I1568" s="2">
        <f t="array" ref="I1568">SUMPRODUCT(B1552:B1571, (ROW(B1552:B1571)-ROW(B1552)+1)) / (20*21/2)</f>
        <v>11.420419523809523</v>
      </c>
      <c r="J1568" s="2">
        <f t="shared" si="194"/>
        <v>11.152948790242725</v>
      </c>
      <c r="K1568" s="2">
        <f t="shared" si="188"/>
        <v>11.18986705091004</v>
      </c>
    </row>
    <row r="1569" spans="1:11" ht="13.5" x14ac:dyDescent="0.25">
      <c r="A1569" s="3">
        <f>TITRES_STAT!B1572</f>
        <v>44294</v>
      </c>
      <c r="B1569" s="6">
        <f>TITRES_STAT!D1572</f>
        <v>11.5779</v>
      </c>
      <c r="C1569" s="2">
        <f t="shared" si="189"/>
        <v>0</v>
      </c>
      <c r="D1569" s="2">
        <f t="shared" si="190"/>
        <v>11.427339999999999</v>
      </c>
      <c r="E1569" s="2">
        <f t="shared" si="192"/>
        <v>11.257159999999999</v>
      </c>
      <c r="F1569" s="2">
        <f t="shared" si="193"/>
        <v>11.079230000000001</v>
      </c>
      <c r="G1569" s="2">
        <f t="shared" si="187"/>
        <v>11.127510000000004</v>
      </c>
      <c r="H1569" s="2">
        <f t="shared" si="191"/>
        <v>12.166511000000028</v>
      </c>
      <c r="I1569" s="2">
        <f t="array" ref="I1569">SUMPRODUCT(B1553:B1572, (ROW(B1553:B1572)-ROW(B1553)+1)) / (20*21/2)</f>
        <v>11.52081714285714</v>
      </c>
      <c r="J1569" s="2">
        <f t="shared" si="194"/>
        <v>11.193420334029131</v>
      </c>
      <c r="K1569" s="2">
        <f t="shared" si="188"/>
        <v>11.205084029305725</v>
      </c>
    </row>
    <row r="1570" spans="1:11" ht="13.5" x14ac:dyDescent="0.25">
      <c r="A1570" s="3">
        <f>TITRES_STAT!B1573</f>
        <v>44298</v>
      </c>
      <c r="B1570" s="6">
        <f>TITRES_STAT!D1573</f>
        <v>12.098800000000001</v>
      </c>
      <c r="C1570" s="2">
        <f t="shared" si="189"/>
        <v>0.52090000000000103</v>
      </c>
      <c r="D1570" s="2">
        <f t="shared" si="190"/>
        <v>11.650120000000001</v>
      </c>
      <c r="E1570" s="2">
        <f t="shared" si="192"/>
        <v>11.356179999999998</v>
      </c>
      <c r="F1570" s="2">
        <f t="shared" si="193"/>
        <v>11.142665000000001</v>
      </c>
      <c r="G1570" s="2">
        <f t="shared" si="187"/>
        <v>11.138958000000002</v>
      </c>
      <c r="H1570" s="2">
        <f t="shared" si="191"/>
        <v>12.162540000000028</v>
      </c>
      <c r="I1570" s="2">
        <f t="array" ref="I1570">SUMPRODUCT(B1554:B1573, (ROW(B1554:B1573)-ROW(B1554)+1)) / (20*21/2)</f>
        <v>11.619242857142858</v>
      </c>
      <c r="J1570" s="2">
        <f t="shared" si="194"/>
        <v>11.279646968883501</v>
      </c>
      <c r="K1570" s="2">
        <f t="shared" si="188"/>
        <v>11.240131714430991</v>
      </c>
    </row>
    <row r="1571" spans="1:11" ht="13.5" x14ac:dyDescent="0.25">
      <c r="A1571" s="3">
        <f>TITRES_STAT!B1574</f>
        <v>44299</v>
      </c>
      <c r="B1571" s="6">
        <f>TITRES_STAT!D1574</f>
        <v>12.3773</v>
      </c>
      <c r="C1571" s="2">
        <f t="shared" si="189"/>
        <v>0.2784999999999993</v>
      </c>
      <c r="D1571" s="2">
        <f t="shared" si="190"/>
        <v>11.841959999999998</v>
      </c>
      <c r="E1571" s="2">
        <f t="shared" si="192"/>
        <v>11.474790000000002</v>
      </c>
      <c r="F1571" s="2">
        <f t="shared" si="193"/>
        <v>11.220025</v>
      </c>
      <c r="G1571" s="2">
        <f t="shared" si="187"/>
        <v>11.154946000000002</v>
      </c>
      <c r="H1571" s="2">
        <f t="shared" si="191"/>
        <v>12.16125050000003</v>
      </c>
      <c r="I1571" s="2">
        <f t="array" ref="I1571">SUMPRODUCT(B1555:B1574, (ROW(B1555:B1574)-ROW(B1555)+1)) / (20*21/2)</f>
        <v>11.710546666666668</v>
      </c>
      <c r="J1571" s="2">
        <f t="shared" si="194"/>
        <v>11.384185352799358</v>
      </c>
      <c r="K1571" s="2">
        <f t="shared" si="188"/>
        <v>11.284726549159187</v>
      </c>
    </row>
    <row r="1572" spans="1:11" ht="13.5" x14ac:dyDescent="0.25">
      <c r="A1572" s="3">
        <f>TITRES_STAT!B1575</f>
        <v>44300</v>
      </c>
      <c r="B1572" s="6">
        <f>TITRES_STAT!D1575</f>
        <v>12.2742</v>
      </c>
      <c r="C1572" s="2">
        <f t="shared" si="189"/>
        <v>-0.10309999999999953</v>
      </c>
      <c r="D1572" s="2">
        <f t="shared" si="190"/>
        <v>11.981219999999999</v>
      </c>
      <c r="E1572" s="2">
        <f t="shared" si="192"/>
        <v>11.606300000000001</v>
      </c>
      <c r="F1572" s="2">
        <f t="shared" si="193"/>
        <v>11.29223</v>
      </c>
      <c r="G1572" s="2">
        <f t="shared" si="187"/>
        <v>11.173512000000001</v>
      </c>
      <c r="H1572" s="2">
        <f t="shared" si="191"/>
        <v>12.159445500000031</v>
      </c>
      <c r="I1572" s="2">
        <f t="array" ref="I1572">SUMPRODUCT(B1556:B1575, (ROW(B1556:B1575)-ROW(B1556)+1)) / (20*21/2)</f>
        <v>11.791663333333332</v>
      </c>
      <c r="J1572" s="2">
        <f t="shared" si="194"/>
        <v>11.468948652532752</v>
      </c>
      <c r="K1572" s="2">
        <f t="shared" si="188"/>
        <v>11.323529429584317</v>
      </c>
    </row>
    <row r="1573" spans="1:11" ht="13.5" x14ac:dyDescent="0.25">
      <c r="A1573" s="3">
        <f>TITRES_STAT!B1576</f>
        <v>44301</v>
      </c>
      <c r="B1573" s="6">
        <f>TITRES_STAT!D1576</f>
        <v>12.325699999999999</v>
      </c>
      <c r="C1573" s="2">
        <f t="shared" si="189"/>
        <v>5.1499999999998991E-2</v>
      </c>
      <c r="D1573" s="2">
        <f t="shared" si="190"/>
        <v>12.13078</v>
      </c>
      <c r="E1573" s="2">
        <f t="shared" si="192"/>
        <v>11.73007</v>
      </c>
      <c r="F1573" s="2">
        <f t="shared" si="193"/>
        <v>11.367010000000001</v>
      </c>
      <c r="G1573" s="2">
        <f t="shared" si="187"/>
        <v>11.193108000000001</v>
      </c>
      <c r="H1573" s="2">
        <f t="shared" si="191"/>
        <v>12.157949500000027</v>
      </c>
      <c r="I1573" s="2">
        <f t="array" ref="I1573">SUMPRODUCT(B1557:B1576, (ROW(B1557:B1576)-ROW(B1557)+1)) / (20*21/2)</f>
        <v>11.865805238095239</v>
      </c>
      <c r="J1573" s="2">
        <f t="shared" si="194"/>
        <v>11.550544018958206</v>
      </c>
      <c r="K1573" s="2">
        <f t="shared" si="188"/>
        <v>11.362830236267285</v>
      </c>
    </row>
    <row r="1574" spans="1:11" ht="13.5" x14ac:dyDescent="0.25">
      <c r="A1574" s="3">
        <f>TITRES_STAT!B1577</f>
        <v>44302</v>
      </c>
      <c r="B1574" s="6">
        <f>TITRES_STAT!D1577</f>
        <v>12.325699999999999</v>
      </c>
      <c r="C1574" s="2">
        <f t="shared" si="189"/>
        <v>0</v>
      </c>
      <c r="D1574" s="2">
        <f t="shared" si="190"/>
        <v>12.280339999999999</v>
      </c>
      <c r="E1574" s="2">
        <f t="shared" si="192"/>
        <v>11.85384</v>
      </c>
      <c r="F1574" s="2">
        <f t="shared" si="193"/>
        <v>11.443075</v>
      </c>
      <c r="G1574" s="2">
        <f t="shared" si="187"/>
        <v>11.212703999999999</v>
      </c>
      <c r="H1574" s="2">
        <f t="shared" si="191"/>
        <v>12.156453500000028</v>
      </c>
      <c r="I1574" s="2">
        <f t="array" ref="I1574">SUMPRODUCT(B1558:B1577, (ROW(B1558:B1577)-ROW(B1558)+1)) / (20*21/2)</f>
        <v>11.932481428571428</v>
      </c>
      <c r="J1574" s="2">
        <f t="shared" si="194"/>
        <v>11.624368398105045</v>
      </c>
      <c r="K1574" s="2">
        <f t="shared" si="188"/>
        <v>11.400589834845039</v>
      </c>
    </row>
    <row r="1575" spans="1:11" ht="13.5" x14ac:dyDescent="0.25">
      <c r="A1575" s="3">
        <f>TITRES_STAT!B1578</f>
        <v>44305</v>
      </c>
      <c r="B1575" s="6">
        <f>TITRES_STAT!D1578</f>
        <v>12.2948</v>
      </c>
      <c r="C1575" s="2">
        <f t="shared" si="189"/>
        <v>-3.0899999999999039E-2</v>
      </c>
      <c r="D1575" s="2">
        <f t="shared" si="190"/>
        <v>12.31954</v>
      </c>
      <c r="E1575" s="2">
        <f t="shared" si="192"/>
        <v>11.984830000000001</v>
      </c>
      <c r="F1575" s="2">
        <f t="shared" si="193"/>
        <v>11.516310000000001</v>
      </c>
      <c r="G1575" s="2">
        <f t="shared" si="187"/>
        <v>11.231681999999999</v>
      </c>
      <c r="H1575" s="2">
        <f t="shared" si="191"/>
        <v>12.156041000000027</v>
      </c>
      <c r="I1575" s="2">
        <f t="array" ref="I1575">SUMPRODUCT(B1559:B1578, (ROW(B1559:B1578)-ROW(B1559)+1)) / (20*21/2)</f>
        <v>11.992182857142858</v>
      </c>
      <c r="J1575" s="2">
        <f t="shared" si="194"/>
        <v>11.688219026856945</v>
      </c>
      <c r="K1575" s="2">
        <f t="shared" si="188"/>
        <v>11.435656900145235</v>
      </c>
    </row>
    <row r="1576" spans="1:11" ht="13.5" x14ac:dyDescent="0.25">
      <c r="A1576" s="3">
        <f>TITRES_STAT!B1579</f>
        <v>44306</v>
      </c>
      <c r="B1576" s="6">
        <f>TITRES_STAT!D1579</f>
        <v>12.2948</v>
      </c>
      <c r="C1576" s="2">
        <f t="shared" si="189"/>
        <v>0</v>
      </c>
      <c r="D1576" s="2">
        <f t="shared" si="190"/>
        <v>12.303039999999999</v>
      </c>
      <c r="E1576" s="2">
        <f t="shared" si="192"/>
        <v>12.072499999999998</v>
      </c>
      <c r="F1576" s="2">
        <f t="shared" si="193"/>
        <v>11.594700000000001</v>
      </c>
      <c r="G1576" s="2">
        <f t="shared" si="187"/>
        <v>11.250659999999998</v>
      </c>
      <c r="H1576" s="2">
        <f t="shared" si="191"/>
        <v>12.154365000000023</v>
      </c>
      <c r="I1576" s="2">
        <f t="array" ref="I1576">SUMPRODUCT(B1560:B1579, (ROW(B1560:B1579)-ROW(B1560)+1)) / (20*21/2)</f>
        <v>12.046457142857145</v>
      </c>
      <c r="J1576" s="2">
        <f t="shared" si="194"/>
        <v>11.745988643346761</v>
      </c>
      <c r="K1576" s="2">
        <f t="shared" si="188"/>
        <v>11.46934878641405</v>
      </c>
    </row>
    <row r="1577" spans="1:11" ht="13.5" x14ac:dyDescent="0.25">
      <c r="A1577" s="3">
        <f>TITRES_STAT!B1580</f>
        <v>44307</v>
      </c>
      <c r="B1577" s="6">
        <f>TITRES_STAT!D1580</f>
        <v>12.2948</v>
      </c>
      <c r="C1577" s="2">
        <f t="shared" si="189"/>
        <v>0</v>
      </c>
      <c r="D1577" s="2">
        <f t="shared" si="190"/>
        <v>12.30716</v>
      </c>
      <c r="E1577" s="2">
        <f t="shared" si="192"/>
        <v>12.144189999999998</v>
      </c>
      <c r="F1577" s="2">
        <f t="shared" si="193"/>
        <v>11.667935000000002</v>
      </c>
      <c r="G1577" s="2">
        <f t="shared" si="187"/>
        <v>11.269638</v>
      </c>
      <c r="H1577" s="2">
        <f t="shared" si="191"/>
        <v>12.152714500000025</v>
      </c>
      <c r="I1577" s="2">
        <f t="array" ref="I1577">SUMPRODUCT(B1561:B1580, (ROW(B1561:B1580)-ROW(B1561)+1)) / (20*21/2)</f>
        <v>12.091793809523809</v>
      </c>
      <c r="J1577" s="2">
        <f t="shared" si="194"/>
        <v>11.798256391599452</v>
      </c>
      <c r="K1577" s="2">
        <f t="shared" si="188"/>
        <v>11.501719422240951</v>
      </c>
    </row>
    <row r="1578" spans="1:11" ht="13.5" x14ac:dyDescent="0.25">
      <c r="A1578" s="3">
        <f>TITRES_STAT!B1581</f>
        <v>44308</v>
      </c>
      <c r="B1578" s="6">
        <f>TITRES_STAT!D1581</f>
        <v>12.2948</v>
      </c>
      <c r="C1578" s="2">
        <f t="shared" si="189"/>
        <v>0</v>
      </c>
      <c r="D1578" s="2">
        <f t="shared" si="190"/>
        <v>12.300980000000001</v>
      </c>
      <c r="E1578" s="2">
        <f t="shared" si="192"/>
        <v>12.215879999999999</v>
      </c>
      <c r="F1578" s="2">
        <f t="shared" si="193"/>
        <v>11.724920000000003</v>
      </c>
      <c r="G1578" s="2">
        <f t="shared" si="187"/>
        <v>11.288719999999998</v>
      </c>
      <c r="H1578" s="2">
        <f t="shared" si="191"/>
        <v>12.152302000000025</v>
      </c>
      <c r="I1578" s="2">
        <f t="array" ref="I1578">SUMPRODUCT(B1562:B1581, (ROW(B1562:B1581)-ROW(B1562)+1)) / (20*21/2)</f>
        <v>12.116969523809521</v>
      </c>
      <c r="J1578" s="2">
        <f t="shared" si="194"/>
        <v>11.845546259066172</v>
      </c>
      <c r="K1578" s="2">
        <f t="shared" si="188"/>
        <v>11.532820621368758</v>
      </c>
    </row>
    <row r="1579" spans="1:11" ht="13.5" x14ac:dyDescent="0.25">
      <c r="A1579" s="3">
        <f>TITRES_STAT!B1582</f>
        <v>44309</v>
      </c>
      <c r="B1579" s="6">
        <f>TITRES_STAT!D1582</f>
        <v>12.2948</v>
      </c>
      <c r="C1579" s="2">
        <f t="shared" si="189"/>
        <v>0</v>
      </c>
      <c r="D1579" s="2">
        <f t="shared" si="190"/>
        <v>12.2948</v>
      </c>
      <c r="E1579" s="2">
        <f t="shared" si="192"/>
        <v>12.287569999999999</v>
      </c>
      <c r="F1579" s="2">
        <f t="shared" si="193"/>
        <v>11.772365000000004</v>
      </c>
      <c r="G1579" s="2">
        <f t="shared" si="187"/>
        <v>11.307801999999997</v>
      </c>
      <c r="H1579" s="2">
        <f t="shared" si="191"/>
        <v>12.150033000000025</v>
      </c>
      <c r="I1579" s="2">
        <f t="array" ref="I1579">SUMPRODUCT(B1563:B1582, (ROW(B1563:B1582)-ROW(B1563)+1)) / (20*21/2)</f>
        <v>12.137847619047619</v>
      </c>
      <c r="J1579" s="2">
        <f t="shared" si="194"/>
        <v>11.888332329631298</v>
      </c>
      <c r="K1579" s="2">
        <f t="shared" si="188"/>
        <v>11.562702165628808</v>
      </c>
    </row>
    <row r="1580" spans="1:11" ht="13.5" x14ac:dyDescent="0.25">
      <c r="A1580" s="3">
        <f>TITRES_STAT!B1583</f>
        <v>44312</v>
      </c>
      <c r="B1580" s="6">
        <f>TITRES_STAT!D1583</f>
        <v>12.2484</v>
      </c>
      <c r="C1580" s="2">
        <f t="shared" si="189"/>
        <v>-4.6400000000000219E-2</v>
      </c>
      <c r="D1580" s="2">
        <f t="shared" si="190"/>
        <v>12.28552</v>
      </c>
      <c r="E1580" s="2">
        <f t="shared" si="192"/>
        <v>12.302529999999999</v>
      </c>
      <c r="F1580" s="2">
        <f t="shared" si="193"/>
        <v>11.829355000000003</v>
      </c>
      <c r="G1580" s="2">
        <f t="shared" si="187"/>
        <v>11.329461999999996</v>
      </c>
      <c r="H1580" s="2">
        <f t="shared" si="191"/>
        <v>12.145649500000024</v>
      </c>
      <c r="I1580" s="2">
        <f t="array" ref="I1580">SUMPRODUCT(B1564:B1583, (ROW(B1564:B1583)-ROW(B1564)+1)) / (20*21/2)</f>
        <v>12.131218095238093</v>
      </c>
      <c r="J1580" s="2">
        <f t="shared" si="194"/>
        <v>11.922624488714032</v>
      </c>
      <c r="K1580" s="2">
        <f t="shared" si="188"/>
        <v>11.589592276780619</v>
      </c>
    </row>
    <row r="1581" spans="1:11" ht="13.5" x14ac:dyDescent="0.25">
      <c r="A1581" s="3">
        <f>TITRES_STAT!B1584</f>
        <v>44313</v>
      </c>
      <c r="B1581" s="6">
        <f>TITRES_STAT!D1584</f>
        <v>12.0937</v>
      </c>
      <c r="C1581" s="2">
        <f t="shared" si="189"/>
        <v>-0.15470000000000006</v>
      </c>
      <c r="D1581" s="2">
        <f t="shared" si="190"/>
        <v>12.2453</v>
      </c>
      <c r="E1581" s="2">
        <f t="shared" si="192"/>
        <v>12.27417</v>
      </c>
      <c r="F1581" s="2">
        <f t="shared" si="193"/>
        <v>11.874480000000005</v>
      </c>
      <c r="G1581" s="2">
        <f t="shared" si="187"/>
        <v>11.348027999999994</v>
      </c>
      <c r="H1581" s="2">
        <f t="shared" si="191"/>
        <v>12.140363500000026</v>
      </c>
      <c r="I1581" s="2">
        <f t="array" ref="I1581">SUMPRODUCT(B1565:B1584, (ROW(B1565:B1584)-ROW(B1565)+1)) / (20*21/2)</f>
        <v>12.120904761904761</v>
      </c>
      <c r="J1581" s="2">
        <f t="shared" si="194"/>
        <v>11.938917394550792</v>
      </c>
      <c r="K1581" s="2">
        <f t="shared" si="188"/>
        <v>11.60936120710295</v>
      </c>
    </row>
    <row r="1582" spans="1:11" ht="13.5" x14ac:dyDescent="0.25">
      <c r="A1582" s="3">
        <f>TITRES_STAT!B1585</f>
        <v>44314</v>
      </c>
      <c r="B1582" s="6">
        <f>TITRES_STAT!D1585</f>
        <v>12.0937</v>
      </c>
      <c r="C1582" s="2">
        <f t="shared" si="189"/>
        <v>0</v>
      </c>
      <c r="D1582" s="2">
        <f t="shared" si="190"/>
        <v>12.205079999999999</v>
      </c>
      <c r="E1582" s="2">
        <f t="shared" si="192"/>
        <v>12.256119999999999</v>
      </c>
      <c r="F1582" s="2">
        <f t="shared" si="193"/>
        <v>11.931210000000005</v>
      </c>
      <c r="G1582" s="2">
        <f t="shared" si="187"/>
        <v>11.367109999999995</v>
      </c>
      <c r="H1582" s="2">
        <f t="shared" si="191"/>
        <v>12.134304000000022</v>
      </c>
      <c r="I1582" s="2">
        <f t="array" ref="I1582">SUMPRODUCT(B1566:B1585, (ROW(B1566:B1585)-ROW(B1566)+1)) / (20*21/2)</f>
        <v>12.094631428571427</v>
      </c>
      <c r="J1582" s="2">
        <f t="shared" si="194"/>
        <v>11.953658595069765</v>
      </c>
      <c r="K1582" s="2">
        <f t="shared" si="188"/>
        <v>11.628354885255776</v>
      </c>
    </row>
    <row r="1583" spans="1:11" ht="13.5" x14ac:dyDescent="0.25">
      <c r="A1583" s="3">
        <f>TITRES_STAT!B1586</f>
        <v>44315</v>
      </c>
      <c r="B1583" s="6">
        <f>TITRES_STAT!D1586</f>
        <v>11.861599999999999</v>
      </c>
      <c r="C1583" s="2">
        <f t="shared" si="189"/>
        <v>-0.23210000000000086</v>
      </c>
      <c r="D1583" s="2">
        <f t="shared" si="190"/>
        <v>12.118439999999998</v>
      </c>
      <c r="E1583" s="2">
        <f t="shared" si="192"/>
        <v>12.209709999999999</v>
      </c>
      <c r="F1583" s="2">
        <f t="shared" si="193"/>
        <v>11.969890000000003</v>
      </c>
      <c r="G1583" s="2">
        <f t="shared" si="187"/>
        <v>11.383613999999996</v>
      </c>
      <c r="H1583" s="2">
        <f t="shared" si="191"/>
        <v>12.125537000000019</v>
      </c>
      <c r="I1583" s="2">
        <f t="array" ref="I1583">SUMPRODUCT(B1567:B1586, (ROW(B1567:B1586)-ROW(B1567)+1)) / (20*21/2)</f>
        <v>12.063806666666666</v>
      </c>
      <c r="J1583" s="2">
        <f t="shared" si="194"/>
        <v>11.944891109825026</v>
      </c>
      <c r="K1583" s="2">
        <f t="shared" si="188"/>
        <v>11.637501752500649</v>
      </c>
    </row>
    <row r="1584" spans="1:11" ht="13.5" x14ac:dyDescent="0.25">
      <c r="A1584" s="3">
        <f>TITRES_STAT!B1587</f>
        <v>44316</v>
      </c>
      <c r="B1584" s="6">
        <f>TITRES_STAT!D1587</f>
        <v>11.861599999999999</v>
      </c>
      <c r="C1584" s="2">
        <f t="shared" si="189"/>
        <v>0</v>
      </c>
      <c r="D1584" s="2">
        <f t="shared" si="190"/>
        <v>12.031799999999999</v>
      </c>
      <c r="E1584" s="2">
        <f t="shared" si="192"/>
        <v>12.1633</v>
      </c>
      <c r="F1584" s="2">
        <f t="shared" si="193"/>
        <v>12.008570000000004</v>
      </c>
      <c r="G1584" s="2">
        <f t="shared" si="187"/>
        <v>11.400117999999996</v>
      </c>
      <c r="H1584" s="2">
        <f t="shared" si="191"/>
        <v>12.11780100000002</v>
      </c>
      <c r="I1584" s="2">
        <f t="array" ref="I1584">SUMPRODUCT(B1568:B1587, (ROW(B1568:B1587)-ROW(B1568)+1)) / (20*21/2)</f>
        <v>12.029571428571428</v>
      </c>
      <c r="J1584" s="2">
        <f t="shared" si="194"/>
        <v>11.936958623175023</v>
      </c>
      <c r="K1584" s="2">
        <f t="shared" si="188"/>
        <v>11.646289919069252</v>
      </c>
    </row>
    <row r="1585" spans="1:11" ht="13.5" x14ac:dyDescent="0.25">
      <c r="A1585" s="3">
        <f>TITRES_STAT!B1588</f>
        <v>44319</v>
      </c>
      <c r="B1585" s="6">
        <f>TITRES_STAT!D1588</f>
        <v>11.732699999999999</v>
      </c>
      <c r="C1585" s="2">
        <f t="shared" si="189"/>
        <v>-0.12889999999999979</v>
      </c>
      <c r="D1585" s="2">
        <f t="shared" si="190"/>
        <v>11.928660000000001</v>
      </c>
      <c r="E1585" s="2">
        <f t="shared" si="192"/>
        <v>12.107089999999998</v>
      </c>
      <c r="F1585" s="2">
        <f t="shared" si="193"/>
        <v>12.045960000000004</v>
      </c>
      <c r="G1585" s="2">
        <f t="shared" si="187"/>
        <v>11.414249999999996</v>
      </c>
      <c r="H1585" s="2">
        <f t="shared" si="191"/>
        <v>12.109420500000015</v>
      </c>
      <c r="I1585" s="2">
        <f t="array" ref="I1585">SUMPRODUCT(B1569:B1588, (ROW(B1569:B1588)-ROW(B1569)+1)) / (20*21/2)</f>
        <v>12.01950857142857</v>
      </c>
      <c r="J1585" s="2">
        <f t="shared" si="194"/>
        <v>11.917505420967878</v>
      </c>
      <c r="K1585" s="2">
        <f t="shared" si="188"/>
        <v>11.649678549693988</v>
      </c>
    </row>
    <row r="1586" spans="1:11" ht="13.5" x14ac:dyDescent="0.25">
      <c r="A1586" s="3">
        <f>TITRES_STAT!B1589</f>
        <v>44320</v>
      </c>
      <c r="B1586" s="6">
        <f>TITRES_STAT!D1589</f>
        <v>11.722300000000001</v>
      </c>
      <c r="C1586" s="2">
        <f t="shared" si="189"/>
        <v>-1.0399999999998855E-2</v>
      </c>
      <c r="D1586" s="2">
        <f t="shared" si="190"/>
        <v>11.854380000000001</v>
      </c>
      <c r="E1586" s="2">
        <f t="shared" si="192"/>
        <v>12.04984</v>
      </c>
      <c r="F1586" s="2">
        <f t="shared" si="193"/>
        <v>12.061170000000001</v>
      </c>
      <c r="G1586" s="2">
        <f t="shared" ref="G1586:G1649" si="195">AVERAGE(B1537:B1586)</f>
        <v>11.428173999999997</v>
      </c>
      <c r="H1586" s="2">
        <f t="shared" si="191"/>
        <v>12.100988000000013</v>
      </c>
      <c r="I1586" s="2">
        <f t="array" ref="I1586">SUMPRODUCT(B1570:B1589, (ROW(B1570:B1589)-ROW(B1570)+1)) / (20*21/2)</f>
        <v>12.005989523809523</v>
      </c>
      <c r="J1586" s="2">
        <f t="shared" si="194"/>
        <v>11.898914428494745</v>
      </c>
      <c r="K1586" s="2">
        <f t="shared" si="188"/>
        <v>11.652526449705988</v>
      </c>
    </row>
    <row r="1587" spans="1:11" ht="13.5" x14ac:dyDescent="0.25">
      <c r="A1587" s="3">
        <f>TITRES_STAT!B1590</f>
        <v>44321</v>
      </c>
      <c r="B1587" s="6">
        <f>TITRES_STAT!D1590</f>
        <v>11.701700000000001</v>
      </c>
      <c r="C1587" s="2">
        <f t="shared" si="189"/>
        <v>-2.0599999999999952E-2</v>
      </c>
      <c r="D1587" s="2">
        <f t="shared" si="190"/>
        <v>11.775980000000001</v>
      </c>
      <c r="E1587" s="2">
        <f t="shared" si="192"/>
        <v>11.99053</v>
      </c>
      <c r="F1587" s="2">
        <f t="shared" si="193"/>
        <v>12.067360000000001</v>
      </c>
      <c r="G1587" s="2">
        <f t="shared" si="195"/>
        <v>11.441993999999996</v>
      </c>
      <c r="H1587" s="2">
        <f t="shared" si="191"/>
        <v>12.092452500000013</v>
      </c>
      <c r="I1587" s="2">
        <f t="array" ref="I1587">SUMPRODUCT(B1571:B1590, (ROW(B1571:B1590)-ROW(B1571)+1)) / (20*21/2)</f>
        <v>11.965229047619047</v>
      </c>
      <c r="J1587" s="2">
        <f t="shared" si="194"/>
        <v>11.880132101971435</v>
      </c>
      <c r="K1587" s="2">
        <f t="shared" ref="K1587:K1650" si="196">$K$4*B1587+(1-$K$4)*K1586</f>
        <v>11.654454824227322</v>
      </c>
    </row>
    <row r="1588" spans="1:11" ht="13.5" x14ac:dyDescent="0.25">
      <c r="A1588" s="3">
        <f>TITRES_STAT!B1591</f>
        <v>44322</v>
      </c>
      <c r="B1588" s="6">
        <f>TITRES_STAT!D1591</f>
        <v>11.9617</v>
      </c>
      <c r="C1588" s="2">
        <f t="shared" si="189"/>
        <v>0.25999999999999979</v>
      </c>
      <c r="D1588" s="2">
        <f t="shared" si="190"/>
        <v>11.795999999999999</v>
      </c>
      <c r="E1588" s="2">
        <f t="shared" si="192"/>
        <v>11.957219999999998</v>
      </c>
      <c r="F1588" s="2">
        <f t="shared" si="193"/>
        <v>12.086550000000001</v>
      </c>
      <c r="G1588" s="2">
        <f t="shared" si="195"/>
        <v>11.461013999999995</v>
      </c>
      <c r="H1588" s="2">
        <f t="shared" si="191"/>
        <v>12.085217000000011</v>
      </c>
      <c r="I1588" s="2">
        <f t="array" ref="I1588">SUMPRODUCT(B1572:B1591, (ROW(B1572:B1591)-ROW(B1572)+1)) / (20*21/2)</f>
        <v>11.942753809523811</v>
      </c>
      <c r="J1588" s="2">
        <f t="shared" si="194"/>
        <v>11.887900473212252</v>
      </c>
      <c r="K1588" s="2">
        <f t="shared" si="196"/>
        <v>11.66650365464978</v>
      </c>
    </row>
    <row r="1589" spans="1:11" ht="13.5" x14ac:dyDescent="0.25">
      <c r="A1589" s="3">
        <f>TITRES_STAT!B1592</f>
        <v>44323</v>
      </c>
      <c r="B1589" s="6">
        <f>TITRES_STAT!D1592</f>
        <v>11.944599999999999</v>
      </c>
      <c r="C1589" s="2">
        <f t="shared" si="189"/>
        <v>-1.7100000000001003E-2</v>
      </c>
      <c r="D1589" s="2">
        <f t="shared" si="190"/>
        <v>11.8126</v>
      </c>
      <c r="E1589" s="2">
        <f t="shared" si="192"/>
        <v>11.9222</v>
      </c>
      <c r="F1589" s="2">
        <f t="shared" si="193"/>
        <v>12.104884999999999</v>
      </c>
      <c r="G1589" s="2">
        <f t="shared" si="195"/>
        <v>11.479795999999999</v>
      </c>
      <c r="H1589" s="2">
        <f t="shared" si="191"/>
        <v>12.079185500000012</v>
      </c>
      <c r="I1589" s="2">
        <f t="array" ref="I1589">SUMPRODUCT(B1573:B1592, (ROW(B1573:B1592)-ROW(B1573)+1)) / (20*21/2)</f>
        <v>11.933647619047617</v>
      </c>
      <c r="J1589" s="2">
        <f t="shared" si="194"/>
        <v>11.893300428144418</v>
      </c>
      <c r="K1589" s="2">
        <f t="shared" si="196"/>
        <v>11.677409393683122</v>
      </c>
    </row>
    <row r="1590" spans="1:11" ht="13.5" x14ac:dyDescent="0.25">
      <c r="A1590" s="3">
        <f>TITRES_STAT!B1593</f>
        <v>44326</v>
      </c>
      <c r="B1590" s="6">
        <f>TITRES_STAT!D1593</f>
        <v>11.6769</v>
      </c>
      <c r="C1590" s="2">
        <f t="shared" si="189"/>
        <v>-0.2676999999999996</v>
      </c>
      <c r="D1590" s="2">
        <f t="shared" si="190"/>
        <v>11.801439999999999</v>
      </c>
      <c r="E1590" s="2">
        <f t="shared" si="192"/>
        <v>11.86505</v>
      </c>
      <c r="F1590" s="2">
        <f t="shared" si="193"/>
        <v>12.08379</v>
      </c>
      <c r="G1590" s="2">
        <f t="shared" si="195"/>
        <v>11.493224</v>
      </c>
      <c r="H1590" s="2">
        <f t="shared" si="191"/>
        <v>12.071815500000008</v>
      </c>
      <c r="I1590" s="2">
        <f t="array" ref="I1590">SUMPRODUCT(B1574:B1593, (ROW(B1574:B1593)-ROW(B1574)+1)) / (20*21/2)</f>
        <v>11.940134285714285</v>
      </c>
      <c r="J1590" s="2">
        <f t="shared" si="194"/>
        <v>11.872690863559235</v>
      </c>
      <c r="K1590" s="2">
        <f t="shared" si="196"/>
        <v>11.677389417460255</v>
      </c>
    </row>
    <row r="1591" spans="1:11" ht="13.5" x14ac:dyDescent="0.25">
      <c r="A1591" s="3">
        <f>TITRES_STAT!B1594</f>
        <v>44327</v>
      </c>
      <c r="B1591" s="6">
        <f>TITRES_STAT!D1594</f>
        <v>11.847799999999999</v>
      </c>
      <c r="C1591" s="2">
        <f t="shared" si="189"/>
        <v>0.17089999999999961</v>
      </c>
      <c r="D1591" s="2">
        <f t="shared" si="190"/>
        <v>11.826540000000001</v>
      </c>
      <c r="E1591" s="2">
        <f t="shared" si="192"/>
        <v>11.840460000000002</v>
      </c>
      <c r="F1591" s="2">
        <f t="shared" si="193"/>
        <v>12.057314999999999</v>
      </c>
      <c r="G1591" s="2">
        <f t="shared" si="195"/>
        <v>11.503468</v>
      </c>
      <c r="H1591" s="2">
        <f t="shared" si="191"/>
        <v>12.064010500000009</v>
      </c>
      <c r="I1591" s="2">
        <f t="array" ref="I1591">SUMPRODUCT(B1575:B1594, (ROW(B1575:B1594)-ROW(B1575)+1)) / (20*21/2)</f>
        <v>11.971525238095239</v>
      </c>
      <c r="J1591" s="2">
        <f t="shared" si="194"/>
        <v>11.870320305125022</v>
      </c>
      <c r="K1591" s="2">
        <f t="shared" si="196"/>
        <v>11.684072185402989</v>
      </c>
    </row>
    <row r="1592" spans="1:11" ht="13.5" x14ac:dyDescent="0.25">
      <c r="A1592" s="3">
        <f>TITRES_STAT!B1595</f>
        <v>44333</v>
      </c>
      <c r="B1592" s="6">
        <f>TITRES_STAT!D1595</f>
        <v>11.9617</v>
      </c>
      <c r="C1592" s="2">
        <f t="shared" si="189"/>
        <v>0.113900000000001</v>
      </c>
      <c r="D1592" s="2">
        <f t="shared" si="190"/>
        <v>11.878540000000001</v>
      </c>
      <c r="E1592" s="2">
        <f t="shared" si="192"/>
        <v>11.827260000000001</v>
      </c>
      <c r="F1592" s="2">
        <f t="shared" si="193"/>
        <v>12.041689999999999</v>
      </c>
      <c r="G1592" s="2">
        <f t="shared" si="195"/>
        <v>11.520942</v>
      </c>
      <c r="H1592" s="2">
        <f t="shared" si="191"/>
        <v>12.057033000000006</v>
      </c>
      <c r="I1592" s="2">
        <f t="array" ref="I1592">SUMPRODUCT(B1576:B1595, (ROW(B1576:B1595)-ROW(B1576)+1)) / (20*21/2)</f>
        <v>12.010340952380952</v>
      </c>
      <c r="J1592" s="2">
        <f t="shared" si="194"/>
        <v>11.879023133208353</v>
      </c>
      <c r="K1592" s="2">
        <f t="shared" si="196"/>
        <v>11.694959550681304</v>
      </c>
    </row>
    <row r="1593" spans="1:11" ht="13.5" x14ac:dyDescent="0.25">
      <c r="A1593" s="3">
        <f>TITRES_STAT!B1596</f>
        <v>44334</v>
      </c>
      <c r="B1593" s="6">
        <f>TITRES_STAT!D1596</f>
        <v>12.1098</v>
      </c>
      <c r="C1593" s="2">
        <f t="shared" si="189"/>
        <v>0.14809999999999945</v>
      </c>
      <c r="D1593" s="2">
        <f t="shared" si="190"/>
        <v>11.908159999999999</v>
      </c>
      <c r="E1593" s="2">
        <f t="shared" si="192"/>
        <v>11.852080000000001</v>
      </c>
      <c r="F1593" s="2">
        <f t="shared" si="193"/>
        <v>12.030894999999999</v>
      </c>
      <c r="G1593" s="2">
        <f t="shared" si="195"/>
        <v>11.541378000000002</v>
      </c>
      <c r="H1593" s="2">
        <f t="shared" si="191"/>
        <v>12.051054000000008</v>
      </c>
      <c r="I1593" s="2">
        <f t="array" ref="I1593">SUMPRODUCT(B1577:B1596, (ROW(B1577:B1596)-ROW(B1577)+1)) / (20*21/2)</f>
        <v>12.04357857142857</v>
      </c>
      <c r="J1593" s="2">
        <f t="shared" si="194"/>
        <v>11.901001882426606</v>
      </c>
      <c r="K1593" s="2">
        <f t="shared" si="196"/>
        <v>11.711227803595763</v>
      </c>
    </row>
    <row r="1594" spans="1:11" ht="13.5" x14ac:dyDescent="0.25">
      <c r="A1594" s="3">
        <f>TITRES_STAT!B1597</f>
        <v>44335</v>
      </c>
      <c r="B1594" s="6">
        <f>TITRES_STAT!D1597</f>
        <v>12.3605</v>
      </c>
      <c r="C1594" s="2">
        <f t="shared" si="189"/>
        <v>0.25070000000000014</v>
      </c>
      <c r="D1594" s="2">
        <f t="shared" si="190"/>
        <v>11.991340000000001</v>
      </c>
      <c r="E1594" s="2">
        <f t="shared" si="192"/>
        <v>11.901970000000002</v>
      </c>
      <c r="F1594" s="2">
        <f t="shared" si="193"/>
        <v>12.032635000000001</v>
      </c>
      <c r="G1594" s="2">
        <f t="shared" si="195"/>
        <v>11.566828000000003</v>
      </c>
      <c r="H1594" s="2">
        <f t="shared" si="191"/>
        <v>12.047102000000004</v>
      </c>
      <c r="I1594" s="2">
        <f t="array" ref="I1594">SUMPRODUCT(B1578:B1597, (ROW(B1578:B1597)-ROW(B1578)+1)) / (20*21/2)</f>
        <v>12.084510952380951</v>
      </c>
      <c r="J1594" s="2">
        <f t="shared" si="194"/>
        <v>11.944763607909787</v>
      </c>
      <c r="K1594" s="2">
        <f t="shared" si="196"/>
        <v>11.736689458356715</v>
      </c>
    </row>
    <row r="1595" spans="1:11" ht="13.5" x14ac:dyDescent="0.25">
      <c r="A1595" s="3">
        <f>TITRES_STAT!B1598</f>
        <v>44336</v>
      </c>
      <c r="B1595" s="6">
        <f>TITRES_STAT!D1598</f>
        <v>12.440200000000001</v>
      </c>
      <c r="C1595" s="2">
        <f t="shared" si="189"/>
        <v>7.970000000000077E-2</v>
      </c>
      <c r="D1595" s="2">
        <f t="shared" si="190"/>
        <v>12.144</v>
      </c>
      <c r="E1595" s="2">
        <f t="shared" si="192"/>
        <v>11.972720000000001</v>
      </c>
      <c r="F1595" s="2">
        <f t="shared" si="193"/>
        <v>12.039905000000001</v>
      </c>
      <c r="G1595" s="2">
        <f t="shared" si="195"/>
        <v>11.593666000000001</v>
      </c>
      <c r="H1595" s="2">
        <f t="shared" si="191"/>
        <v>12.043033000000005</v>
      </c>
      <c r="I1595" s="2">
        <f t="array" ref="I1595">SUMPRODUCT(B1579:B1598, (ROW(B1579:B1598)-ROW(B1579)+1)) / (20*21/2)</f>
        <v>12.124588095238096</v>
      </c>
      <c r="J1595" s="2">
        <f t="shared" si="194"/>
        <v>11.991948026204094</v>
      </c>
      <c r="K1595" s="2">
        <f t="shared" si="196"/>
        <v>11.764278107048609</v>
      </c>
    </row>
    <row r="1596" spans="1:11" ht="13.5" x14ac:dyDescent="0.25">
      <c r="A1596" s="3">
        <f>TITRES_STAT!B1599</f>
        <v>44337</v>
      </c>
      <c r="B1596" s="6">
        <f>TITRES_STAT!D1599</f>
        <v>12.3889</v>
      </c>
      <c r="C1596" s="2">
        <f t="shared" si="189"/>
        <v>-5.1300000000001234E-2</v>
      </c>
      <c r="D1596" s="2">
        <f t="shared" si="190"/>
        <v>12.252220000000001</v>
      </c>
      <c r="E1596" s="2">
        <f t="shared" si="192"/>
        <v>12.039380000000003</v>
      </c>
      <c r="F1596" s="2">
        <f t="shared" si="193"/>
        <v>12.044610000000002</v>
      </c>
      <c r="G1596" s="2">
        <f t="shared" si="195"/>
        <v>11.624842000000001</v>
      </c>
      <c r="H1596" s="2">
        <f t="shared" si="191"/>
        <v>12.039223000000007</v>
      </c>
      <c r="I1596" s="2">
        <f t="array" ref="I1596">SUMPRODUCT(B1580:B1599, (ROW(B1580:B1599)-ROW(B1580)+1)) / (20*21/2)</f>
        <v>12.141562380952383</v>
      </c>
      <c r="J1596" s="2">
        <f t="shared" si="194"/>
        <v>12.029752976089418</v>
      </c>
      <c r="K1596" s="2">
        <f t="shared" si="196"/>
        <v>11.788773083242782</v>
      </c>
    </row>
    <row r="1597" spans="1:11" ht="13.5" x14ac:dyDescent="0.25">
      <c r="A1597" s="3">
        <f>TITRES_STAT!B1600</f>
        <v>44340</v>
      </c>
      <c r="B1597" s="6">
        <f>TITRES_STAT!D1600</f>
        <v>12.474399999999999</v>
      </c>
      <c r="C1597" s="2">
        <f t="shared" si="189"/>
        <v>8.5499999999999687E-2</v>
      </c>
      <c r="D1597" s="2">
        <f t="shared" si="190"/>
        <v>12.354759999999999</v>
      </c>
      <c r="E1597" s="2">
        <f t="shared" si="192"/>
        <v>12.116650000000002</v>
      </c>
      <c r="F1597" s="2">
        <f t="shared" si="193"/>
        <v>12.053590000000002</v>
      </c>
      <c r="G1597" s="2">
        <f t="shared" si="195"/>
        <v>11.652054</v>
      </c>
      <c r="H1597" s="2">
        <f t="shared" si="191"/>
        <v>12.035067</v>
      </c>
      <c r="I1597" s="2">
        <f t="array" ref="I1597">SUMPRODUCT(B1581:B1600, (ROW(B1581:B1600)-ROW(B1581)+1)) / (20*21/2)</f>
        <v>12.159336666666666</v>
      </c>
      <c r="J1597" s="2">
        <f t="shared" si="194"/>
        <v>12.07210031169995</v>
      </c>
      <c r="K1597" s="2">
        <f t="shared" si="196"/>
        <v>11.815660413311694</v>
      </c>
    </row>
    <row r="1598" spans="1:11" ht="13.5" x14ac:dyDescent="0.25">
      <c r="A1598" s="3">
        <f>TITRES_STAT!B1601</f>
        <v>44341</v>
      </c>
      <c r="B1598" s="6">
        <f>TITRES_STAT!D1601</f>
        <v>12.474399999999999</v>
      </c>
      <c r="C1598" s="2">
        <f t="shared" si="189"/>
        <v>0</v>
      </c>
      <c r="D1598" s="2">
        <f t="shared" si="190"/>
        <v>12.427680000000001</v>
      </c>
      <c r="E1598" s="2">
        <f t="shared" si="192"/>
        <v>12.167920000000001</v>
      </c>
      <c r="F1598" s="2">
        <f t="shared" si="193"/>
        <v>12.062570000000001</v>
      </c>
      <c r="G1598" s="2">
        <f t="shared" si="195"/>
        <v>11.684940000000001</v>
      </c>
      <c r="H1598" s="2">
        <f t="shared" si="191"/>
        <v>12.030395000000004</v>
      </c>
      <c r="I1598" s="2">
        <f t="array" ref="I1598">SUMPRODUCT(B1582:B1601, (ROW(B1582:B1601)-ROW(B1582)+1)) / (20*21/2)</f>
        <v>12.176034285714286</v>
      </c>
      <c r="J1598" s="2">
        <f t="shared" si="194"/>
        <v>12.110414567728526</v>
      </c>
      <c r="K1598" s="2">
        <f t="shared" si="196"/>
        <v>11.841493338279864</v>
      </c>
    </row>
    <row r="1599" spans="1:11" ht="13.5" x14ac:dyDescent="0.25">
      <c r="A1599" s="3">
        <f>TITRES_STAT!B1602</f>
        <v>44342</v>
      </c>
      <c r="B1599" s="6">
        <f>TITRES_STAT!D1602</f>
        <v>12.2408</v>
      </c>
      <c r="C1599" s="2">
        <f t="shared" si="189"/>
        <v>-0.23359999999999914</v>
      </c>
      <c r="D1599" s="2">
        <f t="shared" si="190"/>
        <v>12.403740000000001</v>
      </c>
      <c r="E1599" s="2">
        <f t="shared" si="192"/>
        <v>12.19754</v>
      </c>
      <c r="F1599" s="2">
        <f t="shared" si="193"/>
        <v>12.059870000000002</v>
      </c>
      <c r="G1599" s="2">
        <f t="shared" si="195"/>
        <v>11.713154000000001</v>
      </c>
      <c r="H1599" s="2">
        <f t="shared" si="191"/>
        <v>12.025844499999998</v>
      </c>
      <c r="I1599" s="2">
        <f t="array" ref="I1599">SUMPRODUCT(B1583:B1602, (ROW(B1583:B1602)-ROW(B1583)+1)) / (20*21/2)</f>
        <v>12.193144285714284</v>
      </c>
      <c r="J1599" s="2">
        <f t="shared" si="194"/>
        <v>12.122832227944857</v>
      </c>
      <c r="K1599" s="2">
        <f t="shared" si="196"/>
        <v>11.857152423053204</v>
      </c>
    </row>
    <row r="1600" spans="1:11" ht="13.5" x14ac:dyDescent="0.25">
      <c r="A1600" s="3">
        <f>TITRES_STAT!B1603</f>
        <v>44343</v>
      </c>
      <c r="B1600" s="6">
        <f>TITRES_STAT!D1603</f>
        <v>12.246499999999999</v>
      </c>
      <c r="C1600" s="2">
        <f t="shared" si="189"/>
        <v>5.6999999999991502E-3</v>
      </c>
      <c r="D1600" s="2">
        <f t="shared" si="190"/>
        <v>12.364999999999998</v>
      </c>
      <c r="E1600" s="2">
        <f t="shared" si="192"/>
        <v>12.254500000000002</v>
      </c>
      <c r="F1600" s="2">
        <f t="shared" si="193"/>
        <v>12.059775000000002</v>
      </c>
      <c r="G1600" s="2">
        <f t="shared" si="195"/>
        <v>11.741482000000001</v>
      </c>
      <c r="H1600" s="2">
        <f t="shared" si="191"/>
        <v>12.020549000000001</v>
      </c>
      <c r="I1600" s="2">
        <f t="array" ref="I1600">SUMPRODUCT(B1584:B1603, (ROW(B1584:B1603)-ROW(B1584)+1)) / (20*21/2)</f>
        <v>12.209526666666665</v>
      </c>
      <c r="J1600" s="2">
        <f t="shared" si="194"/>
        <v>12.134610110997727</v>
      </c>
      <c r="K1600" s="2">
        <f t="shared" si="196"/>
        <v>11.87242095548249</v>
      </c>
    </row>
    <row r="1601" spans="1:11" ht="13.5" x14ac:dyDescent="0.25">
      <c r="A1601" s="3">
        <f>TITRES_STAT!B1604</f>
        <v>44344</v>
      </c>
      <c r="B1601" s="6">
        <f>TITRES_STAT!D1604</f>
        <v>12.235099999999999</v>
      </c>
      <c r="C1601" s="2">
        <f t="shared" si="189"/>
        <v>-1.1400000000000077E-2</v>
      </c>
      <c r="D1601" s="2">
        <f t="shared" si="190"/>
        <v>12.334239999999999</v>
      </c>
      <c r="E1601" s="2">
        <f t="shared" si="192"/>
        <v>12.293230000000001</v>
      </c>
      <c r="F1601" s="2">
        <f t="shared" si="193"/>
        <v>12.066845000000002</v>
      </c>
      <c r="G1601" s="2">
        <f t="shared" si="195"/>
        <v>11.769582</v>
      </c>
      <c r="H1601" s="2">
        <f t="shared" si="191"/>
        <v>12.014165</v>
      </c>
      <c r="I1601" s="2">
        <f t="array" ref="I1601">SUMPRODUCT(B1585:B1604, (ROW(B1585:B1604)-ROW(B1585)+1)) / (20*21/2)</f>
        <v>12.224076190476191</v>
      </c>
      <c r="J1601" s="2">
        <f t="shared" si="194"/>
        <v>12.144180576616991</v>
      </c>
      <c r="K1601" s="2">
        <f t="shared" si="196"/>
        <v>11.886643663110627</v>
      </c>
    </row>
    <row r="1602" spans="1:11" ht="13.5" x14ac:dyDescent="0.25">
      <c r="A1602" s="3">
        <f>TITRES_STAT!B1605</f>
        <v>44347</v>
      </c>
      <c r="B1602" s="6">
        <f>TITRES_STAT!D1605</f>
        <v>12.246499999999999</v>
      </c>
      <c r="C1602" s="2">
        <f t="shared" si="189"/>
        <v>1.1400000000000077E-2</v>
      </c>
      <c r="D1602" s="2">
        <f t="shared" si="190"/>
        <v>12.288659999999998</v>
      </c>
      <c r="E1602" s="2">
        <f t="shared" si="192"/>
        <v>12.321709999999999</v>
      </c>
      <c r="F1602" s="2">
        <f t="shared" si="193"/>
        <v>12.074485000000001</v>
      </c>
      <c r="G1602" s="2">
        <f t="shared" si="195"/>
        <v>11.797910000000002</v>
      </c>
      <c r="H1602" s="2">
        <f t="shared" si="191"/>
        <v>12.007322500000003</v>
      </c>
      <c r="I1602" s="2">
        <f t="array" ref="I1602">SUMPRODUCT(B1586:B1605, (ROW(B1586:B1605)-ROW(B1586)+1)) / (20*21/2)</f>
        <v>12.236792857142857</v>
      </c>
      <c r="J1602" s="2">
        <f t="shared" si="194"/>
        <v>12.153925283605847</v>
      </c>
      <c r="K1602" s="2">
        <f t="shared" si="196"/>
        <v>11.900755676321975</v>
      </c>
    </row>
    <row r="1603" spans="1:11" ht="13.5" x14ac:dyDescent="0.25">
      <c r="A1603" s="3">
        <f>TITRES_STAT!B1606</f>
        <v>44348</v>
      </c>
      <c r="B1603" s="6">
        <f>TITRES_STAT!D1606</f>
        <v>12.246499999999999</v>
      </c>
      <c r="C1603" s="2">
        <f t="shared" si="189"/>
        <v>0</v>
      </c>
      <c r="D1603" s="2">
        <f t="shared" si="190"/>
        <v>12.243079999999997</v>
      </c>
      <c r="E1603" s="2">
        <f t="shared" si="192"/>
        <v>12.335379999999999</v>
      </c>
      <c r="F1603" s="2">
        <f t="shared" si="193"/>
        <v>12.093730000000001</v>
      </c>
      <c r="G1603" s="2">
        <f t="shared" si="195"/>
        <v>11.826238</v>
      </c>
      <c r="H1603" s="2">
        <f t="shared" si="191"/>
        <v>12.002800500000003</v>
      </c>
      <c r="I1603" s="2">
        <f t="array" ref="I1603">SUMPRODUCT(B1587:B1606, (ROW(B1587:B1606)-ROW(B1587)+1)) / (20*21/2)</f>
        <v>12.247062857142856</v>
      </c>
      <c r="J1603" s="2">
        <f t="shared" si="194"/>
        <v>12.162741923262434</v>
      </c>
      <c r="K1603" s="2">
        <f t="shared" si="196"/>
        <v>11.914314277250524</v>
      </c>
    </row>
    <row r="1604" spans="1:11" ht="13.5" x14ac:dyDescent="0.25">
      <c r="A1604" s="3">
        <f>TITRES_STAT!B1607</f>
        <v>44349</v>
      </c>
      <c r="B1604" s="6">
        <f>TITRES_STAT!D1607</f>
        <v>12.246499999999999</v>
      </c>
      <c r="C1604" s="2">
        <f t="shared" ref="C1604:C1667" si="197">B1604-B1603</f>
        <v>0</v>
      </c>
      <c r="D1604" s="2">
        <f t="shared" si="190"/>
        <v>12.244219999999999</v>
      </c>
      <c r="E1604" s="2">
        <f t="shared" si="192"/>
        <v>12.323980000000001</v>
      </c>
      <c r="F1604" s="2">
        <f t="shared" si="193"/>
        <v>12.112975000000002</v>
      </c>
      <c r="G1604" s="2">
        <f t="shared" si="195"/>
        <v>11.855080000000001</v>
      </c>
      <c r="H1604" s="2">
        <f t="shared" si="191"/>
        <v>11.995700000000005</v>
      </c>
      <c r="I1604" s="2">
        <f t="array" ref="I1604">SUMPRODUCT(B1588:B1607, (ROW(B1588:B1607)-ROW(B1588)+1)) / (20*21/2)</f>
        <v>12.26026523809524</v>
      </c>
      <c r="J1604" s="2">
        <f t="shared" si="194"/>
        <v>12.170718882951725</v>
      </c>
      <c r="K1604" s="2">
        <f t="shared" si="196"/>
        <v>11.927341168338739</v>
      </c>
    </row>
    <row r="1605" spans="1:11" ht="13.5" x14ac:dyDescent="0.25">
      <c r="A1605" s="3">
        <f>TITRES_STAT!B1608</f>
        <v>44350</v>
      </c>
      <c r="B1605" s="6">
        <f>TITRES_STAT!D1608</f>
        <v>12.246499999999999</v>
      </c>
      <c r="C1605" s="2">
        <f t="shared" si="197"/>
        <v>0</v>
      </c>
      <c r="D1605" s="2">
        <f t="shared" si="190"/>
        <v>12.244219999999999</v>
      </c>
      <c r="E1605" s="2">
        <f t="shared" si="192"/>
        <v>12.304609999999998</v>
      </c>
      <c r="F1605" s="2">
        <f t="shared" si="193"/>
        <v>12.138665</v>
      </c>
      <c r="G1605" s="2">
        <f t="shared" si="195"/>
        <v>11.883407999999999</v>
      </c>
      <c r="H1605" s="2">
        <f t="shared" si="191"/>
        <v>11.990636500000003</v>
      </c>
      <c r="I1605" s="2">
        <f t="array" ref="I1605">SUMPRODUCT(B1589:B1608, (ROW(B1589:B1608)-ROW(B1589)+1)) / (20*21/2)</f>
        <v>12.265173333333333</v>
      </c>
      <c r="J1605" s="2">
        <f t="shared" si="194"/>
        <v>12.177936132194418</v>
      </c>
      <c r="K1605" s="2">
        <f t="shared" si="196"/>
        <v>11.939857200952906</v>
      </c>
    </row>
    <row r="1606" spans="1:11" ht="13.5" x14ac:dyDescent="0.25">
      <c r="A1606" s="3">
        <f>TITRES_STAT!B1609</f>
        <v>44351</v>
      </c>
      <c r="B1606" s="6">
        <f>TITRES_STAT!D1609</f>
        <v>12.246499999999999</v>
      </c>
      <c r="C1606" s="2">
        <f t="shared" si="197"/>
        <v>0</v>
      </c>
      <c r="D1606" s="2">
        <f t="shared" ref="D1606:D1669" si="198">AVERAGE(B1602:B1606)</f>
        <v>12.246499999999999</v>
      </c>
      <c r="E1606" s="2">
        <f t="shared" si="192"/>
        <v>12.290369999999999</v>
      </c>
      <c r="F1606" s="2">
        <f t="shared" si="193"/>
        <v>12.164875</v>
      </c>
      <c r="G1606" s="2">
        <f t="shared" si="195"/>
        <v>11.913798</v>
      </c>
      <c r="H1606" s="2">
        <f t="shared" si="191"/>
        <v>11.986114500000003</v>
      </c>
      <c r="I1606" s="2">
        <f t="array" ref="I1606">SUMPRODUCT(B1590:B1609, (ROW(B1590:B1609)-ROW(B1590)+1)) / (20*21/2)</f>
        <v>12.26818238095238</v>
      </c>
      <c r="J1606" s="2">
        <f t="shared" si="194"/>
        <v>12.18446602436638</v>
      </c>
      <c r="K1606" s="2">
        <f t="shared" si="196"/>
        <v>11.951882408758674</v>
      </c>
    </row>
    <row r="1607" spans="1:11" ht="13.5" x14ac:dyDescent="0.25">
      <c r="A1607" s="3">
        <f>TITRES_STAT!B1610</f>
        <v>44354</v>
      </c>
      <c r="B1607" s="6">
        <f>TITRES_STAT!D1610</f>
        <v>12.3035</v>
      </c>
      <c r="C1607" s="2">
        <f t="shared" si="197"/>
        <v>5.7000000000000384E-2</v>
      </c>
      <c r="D1607" s="2">
        <f t="shared" si="198"/>
        <v>12.257899999999999</v>
      </c>
      <c r="E1607" s="2">
        <f t="shared" si="192"/>
        <v>12.273279999999998</v>
      </c>
      <c r="F1607" s="2">
        <f t="shared" si="193"/>
        <v>12.194965</v>
      </c>
      <c r="G1607" s="2">
        <f t="shared" si="195"/>
        <v>11.943265999999999</v>
      </c>
      <c r="H1607" s="2">
        <f t="shared" si="191"/>
        <v>11.980588000000003</v>
      </c>
      <c r="I1607" s="2">
        <f t="array" ref="I1607">SUMPRODUCT(B1591:B1610, (ROW(B1591:B1610)-ROW(B1591)+1)) / (20*21/2)</f>
        <v>12.26978095238095</v>
      </c>
      <c r="J1607" s="2">
        <f t="shared" si="194"/>
        <v>12.195802593474344</v>
      </c>
      <c r="K1607" s="2">
        <f t="shared" si="196"/>
        <v>11.965671333905394</v>
      </c>
    </row>
    <row r="1608" spans="1:11" ht="13.5" x14ac:dyDescent="0.25">
      <c r="A1608" s="3">
        <f>TITRES_STAT!B1611</f>
        <v>44355</v>
      </c>
      <c r="B1608" s="6">
        <f>TITRES_STAT!D1611</f>
        <v>12.246499999999999</v>
      </c>
      <c r="C1608" s="2">
        <f t="shared" si="197"/>
        <v>-5.7000000000000384E-2</v>
      </c>
      <c r="D1608" s="2">
        <f t="shared" si="198"/>
        <v>12.257899999999999</v>
      </c>
      <c r="E1608" s="2">
        <f t="shared" si="192"/>
        <v>12.250489999999997</v>
      </c>
      <c r="F1608" s="2">
        <f t="shared" si="193"/>
        <v>12.209204999999999</v>
      </c>
      <c r="G1608" s="2">
        <f t="shared" si="195"/>
        <v>11.965093999999999</v>
      </c>
      <c r="H1608" s="2">
        <f t="shared" si="191"/>
        <v>11.976066000000003</v>
      </c>
      <c r="I1608" s="2">
        <f t="array" ref="I1608">SUMPRODUCT(B1592:B1611, (ROW(B1592:B1611)-ROW(B1592)+1)) / (20*21/2)</f>
        <v>12.269237142857143</v>
      </c>
      <c r="J1608" s="2">
        <f t="shared" si="194"/>
        <v>12.200630917905357</v>
      </c>
      <c r="K1608" s="2">
        <f t="shared" si="196"/>
        <v>11.97668422277185</v>
      </c>
    </row>
    <row r="1609" spans="1:11" ht="13.5" x14ac:dyDescent="0.25">
      <c r="A1609" s="3">
        <f>TITRES_STAT!B1612</f>
        <v>44356</v>
      </c>
      <c r="B1609" s="6">
        <f>TITRES_STAT!D1612</f>
        <v>12.2408</v>
      </c>
      <c r="C1609" s="2">
        <f t="shared" si="197"/>
        <v>-5.6999999999991502E-3</v>
      </c>
      <c r="D1609" s="2">
        <f t="shared" si="198"/>
        <v>12.256759999999998</v>
      </c>
      <c r="E1609" s="2">
        <f t="shared" si="192"/>
        <v>12.250489999999999</v>
      </c>
      <c r="F1609" s="2">
        <f t="shared" si="193"/>
        <v>12.224015</v>
      </c>
      <c r="G1609" s="2">
        <f t="shared" si="195"/>
        <v>11.982991999999999</v>
      </c>
      <c r="H1609" s="2">
        <f t="shared" si="191"/>
        <v>11.970226000000002</v>
      </c>
      <c r="I1609" s="2">
        <f t="array" ref="I1609">SUMPRODUCT(B1593:B1612, (ROW(B1593:B1612)-ROW(B1593)+1)) / (20*21/2)</f>
        <v>12.264090000000001</v>
      </c>
      <c r="J1609" s="2">
        <f t="shared" si="194"/>
        <v>12.204456544771514</v>
      </c>
      <c r="K1609" s="2">
        <f t="shared" si="196"/>
        <v>11.987041704231777</v>
      </c>
    </row>
    <row r="1610" spans="1:11" ht="13.5" x14ac:dyDescent="0.25">
      <c r="A1610" s="3">
        <f>TITRES_STAT!B1613</f>
        <v>44357</v>
      </c>
      <c r="B1610" s="6">
        <f>TITRES_STAT!D1613</f>
        <v>12.2408</v>
      </c>
      <c r="C1610" s="2">
        <f t="shared" si="197"/>
        <v>0</v>
      </c>
      <c r="D1610" s="2">
        <f t="shared" si="198"/>
        <v>12.255619999999999</v>
      </c>
      <c r="E1610" s="2">
        <f t="shared" si="192"/>
        <v>12.249919999999999</v>
      </c>
      <c r="F1610" s="2">
        <f t="shared" si="193"/>
        <v>12.252210000000002</v>
      </c>
      <c r="G1610" s="2">
        <f t="shared" si="195"/>
        <v>12.005636000000003</v>
      </c>
      <c r="H1610" s="2">
        <f t="shared" ref="H1610:H1673" si="199">AVERAGE(B1411:B1610)</f>
        <v>11.964386000000001</v>
      </c>
      <c r="I1610" s="2">
        <f t="array" ref="I1610">SUMPRODUCT(B1594:B1613, (ROW(B1594:B1613)-ROW(B1594)+1)) / (20*21/2)</f>
        <v>12.260426666666666</v>
      </c>
      <c r="J1610" s="2">
        <f t="shared" si="194"/>
        <v>12.207917826221847</v>
      </c>
      <c r="K1610" s="2">
        <f t="shared" si="196"/>
        <v>11.996993009948177</v>
      </c>
    </row>
    <row r="1611" spans="1:11" ht="13.5" x14ac:dyDescent="0.25">
      <c r="A1611" s="3">
        <f>TITRES_STAT!B1614</f>
        <v>44358</v>
      </c>
      <c r="B1611" s="6">
        <f>TITRES_STAT!D1614</f>
        <v>12.246499999999999</v>
      </c>
      <c r="C1611" s="2">
        <f t="shared" si="197"/>
        <v>5.6999999999991502E-3</v>
      </c>
      <c r="D1611" s="2">
        <f t="shared" si="198"/>
        <v>12.255619999999999</v>
      </c>
      <c r="E1611" s="2">
        <f t="shared" si="192"/>
        <v>12.251060000000001</v>
      </c>
      <c r="F1611" s="2">
        <f t="shared" si="193"/>
        <v>12.272145</v>
      </c>
      <c r="G1611" s="2">
        <f t="shared" si="195"/>
        <v>12.026742000000004</v>
      </c>
      <c r="H1611" s="2">
        <f t="shared" si="199"/>
        <v>11.959890000000003</v>
      </c>
      <c r="I1611" s="2">
        <f t="array" ref="I1611">SUMPRODUCT(B1595:B1614, (ROW(B1595:B1614)-ROW(B1595)+1)) / (20*21/2)</f>
        <v>12.256112380952382</v>
      </c>
      <c r="J1611" s="2">
        <f t="shared" si="194"/>
        <v>12.211592318962623</v>
      </c>
      <c r="K1611" s="2">
        <f t="shared" si="196"/>
        <v>12.006777597793347</v>
      </c>
    </row>
    <row r="1612" spans="1:11" ht="13.5" x14ac:dyDescent="0.25">
      <c r="A1612" s="3">
        <f>TITRES_STAT!B1615</f>
        <v>44361</v>
      </c>
      <c r="B1612" s="6">
        <f>TITRES_STAT!D1615</f>
        <v>12.2181</v>
      </c>
      <c r="C1612" s="2">
        <f t="shared" si="197"/>
        <v>-2.8399999999999537E-2</v>
      </c>
      <c r="D1612" s="2">
        <f t="shared" si="198"/>
        <v>12.238539999999999</v>
      </c>
      <c r="E1612" s="2">
        <f t="shared" ref="E1612:E1675" si="200">AVERAGE(B1603:B1612)</f>
        <v>12.24822</v>
      </c>
      <c r="F1612" s="2">
        <f t="shared" si="193"/>
        <v>12.284965</v>
      </c>
      <c r="G1612" s="2">
        <f t="shared" si="195"/>
        <v>12.051922000000005</v>
      </c>
      <c r="H1612" s="2">
        <f t="shared" si="199"/>
        <v>11.953936500000003</v>
      </c>
      <c r="I1612" s="2">
        <f t="array" ref="I1612">SUMPRODUCT(B1596:B1615, (ROW(B1596:B1615)-ROW(B1596)+1)) / (20*21/2)</f>
        <v>12.225217142857142</v>
      </c>
      <c r="J1612" s="2">
        <f t="shared" si="194"/>
        <v>12.21221209810904</v>
      </c>
      <c r="K1612" s="2">
        <f t="shared" si="196"/>
        <v>12.015064750821059</v>
      </c>
    </row>
    <row r="1613" spans="1:11" ht="13.5" x14ac:dyDescent="0.25">
      <c r="A1613" s="3">
        <f>TITRES_STAT!B1616</f>
        <v>44362</v>
      </c>
      <c r="B1613" s="6">
        <f>TITRES_STAT!D1616</f>
        <v>12.246499999999999</v>
      </c>
      <c r="C1613" s="2">
        <f t="shared" si="197"/>
        <v>2.8399999999999537E-2</v>
      </c>
      <c r="D1613" s="2">
        <f t="shared" si="198"/>
        <v>12.238539999999999</v>
      </c>
      <c r="E1613" s="2">
        <f t="shared" si="200"/>
        <v>12.248219999999998</v>
      </c>
      <c r="F1613" s="2">
        <f t="shared" si="193"/>
        <v>12.291799999999999</v>
      </c>
      <c r="G1613" s="2">
        <f t="shared" si="195"/>
        <v>12.075092000000005</v>
      </c>
      <c r="H1613" s="2">
        <f t="shared" si="199"/>
        <v>11.949414500000003</v>
      </c>
      <c r="I1613" s="2">
        <f t="array" ref="I1613">SUMPRODUCT(B1597:B1616, (ROW(B1597:B1616)-ROW(B1597)+1)) / (20*21/2)</f>
        <v>12.196600476190477</v>
      </c>
      <c r="J1613" s="2">
        <f t="shared" si="194"/>
        <v>12.215477612574844</v>
      </c>
      <c r="K1613" s="2">
        <f t="shared" si="196"/>
        <v>12.024140642945724</v>
      </c>
    </row>
    <row r="1614" spans="1:11" ht="13.5" x14ac:dyDescent="0.25">
      <c r="A1614" s="3">
        <f>TITRES_STAT!B1617</f>
        <v>44363</v>
      </c>
      <c r="B1614" s="6">
        <f>TITRES_STAT!D1617</f>
        <v>12.246499999999999</v>
      </c>
      <c r="C1614" s="2">
        <f t="shared" si="197"/>
        <v>0</v>
      </c>
      <c r="D1614" s="2">
        <f t="shared" si="198"/>
        <v>12.239679999999998</v>
      </c>
      <c r="E1614" s="2">
        <f t="shared" si="200"/>
        <v>12.248219999999998</v>
      </c>
      <c r="F1614" s="2">
        <f t="shared" si="193"/>
        <v>12.286099999999999</v>
      </c>
      <c r="G1614" s="2">
        <f t="shared" si="195"/>
        <v>12.098262000000004</v>
      </c>
      <c r="H1614" s="2">
        <f t="shared" si="199"/>
        <v>11.944892500000003</v>
      </c>
      <c r="I1614" s="2">
        <f t="array" ref="I1614">SUMPRODUCT(B1598:B1617, (ROW(B1598:B1617)-ROW(B1598)+1)) / (20*21/2)</f>
        <v>12.170018095238097</v>
      </c>
      <c r="J1614" s="2">
        <f t="shared" si="194"/>
        <v>12.218432125662954</v>
      </c>
      <c r="K1614" s="2">
        <f t="shared" si="196"/>
        <v>12.032860617732167</v>
      </c>
    </row>
    <row r="1615" spans="1:11" ht="13.5" x14ac:dyDescent="0.25">
      <c r="A1615" s="3">
        <f>TITRES_STAT!B1618</f>
        <v>44364</v>
      </c>
      <c r="B1615" s="6">
        <f>TITRES_STAT!D1618</f>
        <v>11.9617</v>
      </c>
      <c r="C1615" s="2">
        <f t="shared" si="197"/>
        <v>-0.28479999999999883</v>
      </c>
      <c r="D1615" s="2">
        <f t="shared" si="198"/>
        <v>12.183859999999999</v>
      </c>
      <c r="E1615" s="2">
        <f t="shared" si="200"/>
        <v>12.219739999999998</v>
      </c>
      <c r="F1615" s="2">
        <f t="shared" si="193"/>
        <v>12.262174999999999</v>
      </c>
      <c r="G1615" s="2">
        <f t="shared" si="195"/>
        <v>12.117798000000002</v>
      </c>
      <c r="H1615" s="2">
        <f t="shared" si="199"/>
        <v>11.938946500000002</v>
      </c>
      <c r="I1615" s="2">
        <f t="array" ref="I1615">SUMPRODUCT(B1599:B1618, (ROW(B1599:B1618)-ROW(B1599)+1)) / (20*21/2)</f>
        <v>12.145877142857143</v>
      </c>
      <c r="J1615" s="2">
        <f t="shared" si="194"/>
        <v>12.193981447028388</v>
      </c>
      <c r="K1615" s="2">
        <f t="shared" si="196"/>
        <v>12.030070005272083</v>
      </c>
    </row>
    <row r="1616" spans="1:11" ht="13.5" x14ac:dyDescent="0.25">
      <c r="A1616" s="3">
        <f>TITRES_STAT!B1619</f>
        <v>44365</v>
      </c>
      <c r="B1616" s="6">
        <f>TITRES_STAT!D1619</f>
        <v>11.9617</v>
      </c>
      <c r="C1616" s="2">
        <f t="shared" si="197"/>
        <v>0</v>
      </c>
      <c r="D1616" s="2">
        <f t="shared" si="198"/>
        <v>12.126899999999999</v>
      </c>
      <c r="E1616" s="2">
        <f t="shared" si="200"/>
        <v>12.19126</v>
      </c>
      <c r="F1616" s="2">
        <f t="shared" si="193"/>
        <v>12.240815000000001</v>
      </c>
      <c r="G1616" s="2">
        <f t="shared" si="195"/>
        <v>12.12867</v>
      </c>
      <c r="H1616" s="2">
        <f t="shared" si="199"/>
        <v>11.933026500000006</v>
      </c>
      <c r="I1616" s="2">
        <f t="array" ref="I1616">SUMPRODUCT(B1600:B1619, (ROW(B1600:B1619)-ROW(B1600)+1)) / (20*21/2)</f>
        <v>12.124177619047618</v>
      </c>
      <c r="J1616" s="2">
        <f t="shared" si="194"/>
        <v>12.171859404454256</v>
      </c>
      <c r="K1616" s="2">
        <f t="shared" si="196"/>
        <v>12.027388828594747</v>
      </c>
    </row>
    <row r="1617" spans="1:11" ht="13.5" x14ac:dyDescent="0.25">
      <c r="A1617" s="3">
        <f>TITRES_STAT!B1620</f>
        <v>44368</v>
      </c>
      <c r="B1617" s="6">
        <f>TITRES_STAT!D1620</f>
        <v>11.9617</v>
      </c>
      <c r="C1617" s="2">
        <f t="shared" si="197"/>
        <v>0</v>
      </c>
      <c r="D1617" s="2">
        <f t="shared" si="198"/>
        <v>12.075620000000001</v>
      </c>
      <c r="E1617" s="2">
        <f t="shared" si="200"/>
        <v>12.157080000000002</v>
      </c>
      <c r="F1617" s="2">
        <f t="shared" si="193"/>
        <v>12.21518</v>
      </c>
      <c r="G1617" s="2">
        <f t="shared" si="195"/>
        <v>12.136345999999998</v>
      </c>
      <c r="H1617" s="2">
        <f t="shared" si="199"/>
        <v>11.927080500000004</v>
      </c>
      <c r="I1617" s="2">
        <f t="array" ref="I1617">SUMPRODUCT(B1601:B1620, (ROW(B1601:B1620)-ROW(B1601)+1)) / (20*21/2)</f>
        <v>12.103807142857143</v>
      </c>
      <c r="J1617" s="2">
        <f t="shared" si="194"/>
        <v>12.15184422307766</v>
      </c>
      <c r="K1617" s="2">
        <f t="shared" si="196"/>
        <v>12.024812796100836</v>
      </c>
    </row>
    <row r="1618" spans="1:11" ht="13.5" x14ac:dyDescent="0.25">
      <c r="A1618" s="3">
        <f>TITRES_STAT!B1621</f>
        <v>44369</v>
      </c>
      <c r="B1618" s="6">
        <f>TITRES_STAT!D1621</f>
        <v>11.9617</v>
      </c>
      <c r="C1618" s="2">
        <f t="shared" si="197"/>
        <v>0</v>
      </c>
      <c r="D1618" s="2">
        <f t="shared" si="198"/>
        <v>12.018660000000001</v>
      </c>
      <c r="E1618" s="2">
        <f t="shared" si="200"/>
        <v>12.128600000000002</v>
      </c>
      <c r="F1618" s="2">
        <f t="shared" si="193"/>
        <v>12.189544999999999</v>
      </c>
      <c r="G1618" s="2">
        <f t="shared" si="195"/>
        <v>12.144021999999998</v>
      </c>
      <c r="H1618" s="2">
        <f t="shared" si="199"/>
        <v>11.921779000000004</v>
      </c>
      <c r="I1618" s="2">
        <f t="array" ref="I1618">SUMPRODUCT(B1602:B1621, (ROW(B1602:B1621)-ROW(B1602)+1)) / (20*21/2)</f>
        <v>12.111916666666664</v>
      </c>
      <c r="J1618" s="2">
        <f t="shared" si="194"/>
        <v>12.133735249451217</v>
      </c>
      <c r="K1618" s="2">
        <f t="shared" si="196"/>
        <v>12.022337784489039</v>
      </c>
    </row>
    <row r="1619" spans="1:11" ht="13.5" x14ac:dyDescent="0.25">
      <c r="A1619" s="3">
        <f>TITRES_STAT!B1622</f>
        <v>44370</v>
      </c>
      <c r="B1619" s="6">
        <f>TITRES_STAT!D1622</f>
        <v>11.9617</v>
      </c>
      <c r="C1619" s="2">
        <f t="shared" si="197"/>
        <v>0</v>
      </c>
      <c r="D1619" s="2">
        <f t="shared" si="198"/>
        <v>11.9617</v>
      </c>
      <c r="E1619" s="2">
        <f t="shared" si="200"/>
        <v>12.100690000000004</v>
      </c>
      <c r="F1619" s="2">
        <f t="shared" si="193"/>
        <v>12.175590000000001</v>
      </c>
      <c r="G1619" s="2">
        <f t="shared" si="195"/>
        <v>12.151697999999996</v>
      </c>
      <c r="H1619" s="2">
        <f t="shared" si="199"/>
        <v>11.915884500000002</v>
      </c>
      <c r="I1619" s="2">
        <f t="array" ref="I1619">SUMPRODUCT(B1603:B1622, (ROW(B1603:B1622)-ROW(B1603)+1)) / (20*21/2)</f>
        <v>12.119971904761906</v>
      </c>
      <c r="J1619" s="2">
        <f t="shared" si="194"/>
        <v>12.117350939979673</v>
      </c>
      <c r="K1619" s="2">
        <f t="shared" si="196"/>
        <v>12.019959832156136</v>
      </c>
    </row>
    <row r="1620" spans="1:11" ht="13.5" x14ac:dyDescent="0.25">
      <c r="A1620" s="3">
        <f>TITRES_STAT!B1623</f>
        <v>44371</v>
      </c>
      <c r="B1620" s="6">
        <f>TITRES_STAT!D1623</f>
        <v>11.9617</v>
      </c>
      <c r="C1620" s="2">
        <f t="shared" si="197"/>
        <v>0</v>
      </c>
      <c r="D1620" s="2">
        <f t="shared" si="198"/>
        <v>11.9617</v>
      </c>
      <c r="E1620" s="2">
        <f t="shared" si="200"/>
        <v>12.072780000000003</v>
      </c>
      <c r="F1620" s="2">
        <f t="shared" ref="F1620:F1683" si="201">AVERAGE(B1601:B1620)</f>
        <v>12.161350000000002</v>
      </c>
      <c r="G1620" s="2">
        <f t="shared" si="195"/>
        <v>12.148955999999997</v>
      </c>
      <c r="H1620" s="2">
        <f t="shared" si="199"/>
        <v>11.910711999999998</v>
      </c>
      <c r="I1620" s="2">
        <f t="array" ref="I1620">SUMPRODUCT(B1604:B1623, (ROW(B1604:B1623)-ROW(B1604)+1)) / (20*21/2)</f>
        <v>12.127484285714285</v>
      </c>
      <c r="J1620" s="2">
        <f t="shared" si="194"/>
        <v>12.102527040933989</v>
      </c>
      <c r="K1620" s="2">
        <f t="shared" si="196"/>
        <v>12.017675132855896</v>
      </c>
    </row>
    <row r="1621" spans="1:11" ht="13.5" x14ac:dyDescent="0.25">
      <c r="A1621" s="3">
        <f>TITRES_STAT!B1624</f>
        <v>44372</v>
      </c>
      <c r="B1621" s="6">
        <f>TITRES_STAT!D1624</f>
        <v>12.246499999999999</v>
      </c>
      <c r="C1621" s="2">
        <f t="shared" si="197"/>
        <v>0.28479999999999883</v>
      </c>
      <c r="D1621" s="2">
        <f t="shared" si="198"/>
        <v>12.018660000000001</v>
      </c>
      <c r="E1621" s="2">
        <f t="shared" si="200"/>
        <v>12.07278</v>
      </c>
      <c r="F1621" s="2">
        <f t="shared" si="201"/>
        <v>12.161920000000002</v>
      </c>
      <c r="G1621" s="2">
        <f t="shared" si="195"/>
        <v>12.146339999999995</v>
      </c>
      <c r="H1621" s="2">
        <f t="shared" si="199"/>
        <v>11.9069895</v>
      </c>
      <c r="I1621" s="2">
        <f t="array" ref="I1621">SUMPRODUCT(B1605:B1624, (ROW(B1605:B1624)-ROW(B1605)+1)) / (20*21/2)</f>
        <v>12.135566666666664</v>
      </c>
      <c r="J1621" s="2">
        <f t="shared" ref="J1621:J1684" si="202">$J$4*B1621+J1620*(1-$J$4)</f>
        <v>12.116238751321227</v>
      </c>
      <c r="K1621" s="2">
        <f t="shared" si="196"/>
        <v>12.026648657057626</v>
      </c>
    </row>
    <row r="1622" spans="1:11" ht="13.5" x14ac:dyDescent="0.25">
      <c r="A1622" s="3">
        <f>TITRES_STAT!B1625</f>
        <v>44375</v>
      </c>
      <c r="B1622" s="6">
        <f>TITRES_STAT!D1625</f>
        <v>12.246499999999999</v>
      </c>
      <c r="C1622" s="2">
        <f t="shared" si="197"/>
        <v>0</v>
      </c>
      <c r="D1622" s="2">
        <f t="shared" si="198"/>
        <v>12.075619999999999</v>
      </c>
      <c r="E1622" s="2">
        <f t="shared" si="200"/>
        <v>12.075620000000001</v>
      </c>
      <c r="F1622" s="2">
        <f t="shared" si="201"/>
        <v>12.161920000000002</v>
      </c>
      <c r="G1622" s="2">
        <f t="shared" si="195"/>
        <v>12.145785999999996</v>
      </c>
      <c r="H1622" s="2">
        <f t="shared" si="199"/>
        <v>11.903499000000002</v>
      </c>
      <c r="I1622" s="2">
        <f t="array" ref="I1622">SUMPRODUCT(B1606:B1625, (ROW(B1606:B1625)-ROW(B1606)+1)) / (20*21/2)</f>
        <v>12.143649047619046</v>
      </c>
      <c r="J1622" s="2">
        <f t="shared" si="202"/>
        <v>12.128644584528729</v>
      </c>
      <c r="K1622" s="2">
        <f t="shared" si="196"/>
        <v>12.035270278349483</v>
      </c>
    </row>
    <row r="1623" spans="1:11" ht="13.5" x14ac:dyDescent="0.25">
      <c r="A1623" s="3">
        <f>TITRES_STAT!B1626</f>
        <v>44376</v>
      </c>
      <c r="B1623" s="6">
        <f>TITRES_STAT!D1626</f>
        <v>12.2408</v>
      </c>
      <c r="C1623" s="2">
        <f t="shared" si="197"/>
        <v>-5.6999999999991502E-3</v>
      </c>
      <c r="D1623" s="2">
        <f t="shared" si="198"/>
        <v>12.13144</v>
      </c>
      <c r="E1623" s="2">
        <f t="shared" si="200"/>
        <v>12.075050000000001</v>
      </c>
      <c r="F1623" s="2">
        <f t="shared" si="201"/>
        <v>12.161635</v>
      </c>
      <c r="G1623" s="2">
        <f t="shared" si="195"/>
        <v>12.144087999999996</v>
      </c>
      <c r="H1623" s="2">
        <f t="shared" si="199"/>
        <v>11.899980000000003</v>
      </c>
      <c r="I1623" s="2">
        <f t="array" ref="I1623">SUMPRODUCT(B1607:B1626, (ROW(B1607:B1626)-ROW(B1607)+1)) / (20*21/2)</f>
        <v>12.151731428571427</v>
      </c>
      <c r="J1623" s="2">
        <f t="shared" si="202"/>
        <v>12.139326052668851</v>
      </c>
      <c r="K1623" s="2">
        <f t="shared" si="196"/>
        <v>12.043330267433817</v>
      </c>
    </row>
    <row r="1624" spans="1:11" ht="13.5" x14ac:dyDescent="0.25">
      <c r="A1624" s="3">
        <f>TITRES_STAT!B1627</f>
        <v>44377</v>
      </c>
      <c r="B1624" s="6">
        <f>TITRES_STAT!D1627</f>
        <v>12.246499999999999</v>
      </c>
      <c r="C1624" s="2">
        <f t="shared" si="197"/>
        <v>5.6999999999991502E-3</v>
      </c>
      <c r="D1624" s="2">
        <f t="shared" si="198"/>
        <v>12.188399999999998</v>
      </c>
      <c r="E1624" s="2">
        <f t="shared" si="200"/>
        <v>12.075049999999999</v>
      </c>
      <c r="F1624" s="2">
        <f t="shared" si="201"/>
        <v>12.161635</v>
      </c>
      <c r="G1624" s="2">
        <f t="shared" si="195"/>
        <v>12.142503999999999</v>
      </c>
      <c r="H1624" s="2">
        <f t="shared" si="199"/>
        <v>11.896489500000003</v>
      </c>
      <c r="I1624" s="2">
        <f t="array" ref="I1624">SUMPRODUCT(B1608:B1627, (ROW(B1608:B1627)-ROW(B1608)+1)) / (20*21/2)</f>
        <v>12.15981380952381</v>
      </c>
      <c r="J1624" s="2">
        <f t="shared" si="202"/>
        <v>12.149533095271817</v>
      </c>
      <c r="K1624" s="2">
        <f t="shared" si="196"/>
        <v>12.051297707926608</v>
      </c>
    </row>
    <row r="1625" spans="1:11" ht="13.5" x14ac:dyDescent="0.25">
      <c r="A1625" s="3">
        <f>TITRES_STAT!B1628</f>
        <v>44378</v>
      </c>
      <c r="B1625" s="6">
        <f>TITRES_STAT!D1628</f>
        <v>12.246499999999999</v>
      </c>
      <c r="C1625" s="2">
        <f t="shared" si="197"/>
        <v>0</v>
      </c>
      <c r="D1625" s="2">
        <f t="shared" si="198"/>
        <v>12.24536</v>
      </c>
      <c r="E1625" s="2">
        <f t="shared" si="200"/>
        <v>12.103530000000001</v>
      </c>
      <c r="F1625" s="2">
        <f t="shared" si="201"/>
        <v>12.161635</v>
      </c>
      <c r="G1625" s="2">
        <f t="shared" si="195"/>
        <v>12.141538000000001</v>
      </c>
      <c r="H1625" s="2">
        <f t="shared" si="199"/>
        <v>11.893025000000002</v>
      </c>
      <c r="I1625" s="2">
        <f t="array" ref="I1625">SUMPRODUCT(B1609:B1628, (ROW(B1609:B1628)-ROW(B1609)+1)) / (20*21/2)</f>
        <v>12.167081904761904</v>
      </c>
      <c r="J1625" s="2">
        <f t="shared" si="202"/>
        <v>12.158768038579264</v>
      </c>
      <c r="K1625" s="2">
        <f t="shared" si="196"/>
        <v>12.058952699772624</v>
      </c>
    </row>
    <row r="1626" spans="1:11" ht="13.5" x14ac:dyDescent="0.25">
      <c r="A1626" s="3">
        <f>TITRES_STAT!B1629</f>
        <v>44379</v>
      </c>
      <c r="B1626" s="6">
        <f>TITRES_STAT!D1629</f>
        <v>12.246499999999999</v>
      </c>
      <c r="C1626" s="2">
        <f t="shared" si="197"/>
        <v>0</v>
      </c>
      <c r="D1626" s="2">
        <f t="shared" si="198"/>
        <v>12.245359999999998</v>
      </c>
      <c r="E1626" s="2">
        <f t="shared" si="200"/>
        <v>12.132009999999999</v>
      </c>
      <c r="F1626" s="2">
        <f t="shared" si="201"/>
        <v>12.161635</v>
      </c>
      <c r="G1626" s="2">
        <f t="shared" si="195"/>
        <v>12.140571999999999</v>
      </c>
      <c r="H1626" s="2">
        <f t="shared" si="199"/>
        <v>11.889792500000004</v>
      </c>
      <c r="I1626" s="2">
        <f t="array" ref="I1626">SUMPRODUCT(B1610:B1629, (ROW(B1610:B1629)-ROW(B1610)+1)) / (20*21/2)</f>
        <v>12.173861428571428</v>
      </c>
      <c r="J1626" s="2">
        <f t="shared" si="202"/>
        <v>12.167123463476479</v>
      </c>
      <c r="K1626" s="2">
        <f t="shared" si="196"/>
        <v>12.066307495859972</v>
      </c>
    </row>
    <row r="1627" spans="1:11" ht="13.5" x14ac:dyDescent="0.25">
      <c r="A1627" s="3">
        <f>TITRES_STAT!B1630</f>
        <v>44382</v>
      </c>
      <c r="B1627" s="6">
        <f>TITRES_STAT!D1630</f>
        <v>12.246499999999999</v>
      </c>
      <c r="C1627" s="2">
        <f t="shared" si="197"/>
        <v>0</v>
      </c>
      <c r="D1627" s="2">
        <f t="shared" si="198"/>
        <v>12.245359999999998</v>
      </c>
      <c r="E1627" s="2">
        <f t="shared" si="200"/>
        <v>12.160489999999999</v>
      </c>
      <c r="F1627" s="2">
        <f t="shared" si="201"/>
        <v>12.158785000000002</v>
      </c>
      <c r="G1627" s="2">
        <f t="shared" si="195"/>
        <v>12.139606000000001</v>
      </c>
      <c r="H1627" s="2">
        <f t="shared" si="199"/>
        <v>11.886946500000004</v>
      </c>
      <c r="I1627" s="2">
        <f t="array" ref="I1627">SUMPRODUCT(B1611:B1630, (ROW(B1611:B1630)-ROW(B1611)+1)) / (20*21/2)</f>
        <v>12.17690476190476</v>
      </c>
      <c r="J1627" s="2">
        <f t="shared" si="202"/>
        <v>12.174683133621574</v>
      </c>
      <c r="K1627" s="2">
        <f t="shared" si="196"/>
        <v>12.073373868571345</v>
      </c>
    </row>
    <row r="1628" spans="1:11" ht="13.5" x14ac:dyDescent="0.25">
      <c r="A1628" s="3">
        <f>TITRES_STAT!B1631</f>
        <v>44383</v>
      </c>
      <c r="B1628" s="6">
        <f>TITRES_STAT!D1631</f>
        <v>12.235099999999999</v>
      </c>
      <c r="C1628" s="2">
        <f t="shared" si="197"/>
        <v>-1.1400000000000077E-2</v>
      </c>
      <c r="D1628" s="2">
        <f t="shared" si="198"/>
        <v>12.244219999999999</v>
      </c>
      <c r="E1628" s="2">
        <f t="shared" si="200"/>
        <v>12.18783</v>
      </c>
      <c r="F1628" s="2">
        <f t="shared" si="201"/>
        <v>12.158215000000002</v>
      </c>
      <c r="G1628" s="2">
        <f t="shared" si="195"/>
        <v>12.138412000000002</v>
      </c>
      <c r="H1628" s="2">
        <f t="shared" si="199"/>
        <v>11.883682500000004</v>
      </c>
      <c r="I1628" s="2">
        <f t="array" ref="I1628">SUMPRODUCT(B1612:B1631, (ROW(B1612:B1631)-ROW(B1612)+1)) / (20*21/2)</f>
        <v>12.180191904761903</v>
      </c>
      <c r="J1628" s="2">
        <f t="shared" si="202"/>
        <v>12.180437120895711</v>
      </c>
      <c r="K1628" s="2">
        <f t="shared" si="196"/>
        <v>12.079716069803842</v>
      </c>
    </row>
    <row r="1629" spans="1:11" ht="13.5" x14ac:dyDescent="0.25">
      <c r="A1629" s="3">
        <f>TITRES_STAT!B1632</f>
        <v>44384</v>
      </c>
      <c r="B1629" s="6">
        <f>TITRES_STAT!D1632</f>
        <v>12.2294</v>
      </c>
      <c r="C1629" s="2">
        <f t="shared" si="197"/>
        <v>-5.6999999999991502E-3</v>
      </c>
      <c r="D1629" s="2">
        <f t="shared" si="198"/>
        <v>12.240799999999998</v>
      </c>
      <c r="E1629" s="2">
        <f t="shared" si="200"/>
        <v>12.214599999999999</v>
      </c>
      <c r="F1629" s="2">
        <f t="shared" si="201"/>
        <v>12.157645</v>
      </c>
      <c r="G1629" s="2">
        <f t="shared" si="195"/>
        <v>12.137104000000004</v>
      </c>
      <c r="H1629" s="2">
        <f t="shared" si="199"/>
        <v>11.880880000000005</v>
      </c>
      <c r="I1629" s="2">
        <f t="array" ref="I1629">SUMPRODUCT(B1613:B1632, (ROW(B1613:B1632)-ROW(B1613)+1)) / (20*21/2)</f>
        <v>12.18375</v>
      </c>
      <c r="J1629" s="2">
        <f t="shared" si="202"/>
        <v>12.185100252238977</v>
      </c>
      <c r="K1629" s="2">
        <f t="shared" si="196"/>
        <v>12.085586027850752</v>
      </c>
    </row>
    <row r="1630" spans="1:11" ht="13.5" x14ac:dyDescent="0.25">
      <c r="A1630" s="3">
        <f>TITRES_STAT!B1633</f>
        <v>44385</v>
      </c>
      <c r="B1630" s="6">
        <f>TITRES_STAT!D1633</f>
        <v>12.1896</v>
      </c>
      <c r="C1630" s="2">
        <f t="shared" si="197"/>
        <v>-3.9799999999999613E-2</v>
      </c>
      <c r="D1630" s="2">
        <f t="shared" si="198"/>
        <v>12.229419999999999</v>
      </c>
      <c r="E1630" s="2">
        <f t="shared" si="200"/>
        <v>12.23739</v>
      </c>
      <c r="F1630" s="2">
        <f t="shared" si="201"/>
        <v>12.155085000000001</v>
      </c>
      <c r="G1630" s="2">
        <f t="shared" si="195"/>
        <v>12.135928000000005</v>
      </c>
      <c r="H1630" s="2">
        <f t="shared" si="199"/>
        <v>11.877878500000001</v>
      </c>
      <c r="I1630" s="2">
        <f t="array" ref="I1630">SUMPRODUCT(B1614:B1633, (ROW(B1614:B1633)-ROW(B1614)+1)) / (20*21/2)</f>
        <v>12.18744380952381</v>
      </c>
      <c r="J1630" s="2">
        <f t="shared" si="202"/>
        <v>12.185528799644789</v>
      </c>
      <c r="K1630" s="2">
        <f t="shared" si="196"/>
        <v>12.089665007150723</v>
      </c>
    </row>
    <row r="1631" spans="1:11" ht="13.5" x14ac:dyDescent="0.25">
      <c r="A1631" s="3">
        <f>TITRES_STAT!B1634</f>
        <v>44386</v>
      </c>
      <c r="B1631" s="6">
        <f>TITRES_STAT!D1634</f>
        <v>12.1896</v>
      </c>
      <c r="C1631" s="2">
        <f t="shared" si="197"/>
        <v>0</v>
      </c>
      <c r="D1631" s="2">
        <f t="shared" si="198"/>
        <v>12.218039999999998</v>
      </c>
      <c r="E1631" s="2">
        <f t="shared" si="200"/>
        <v>12.2317</v>
      </c>
      <c r="F1631" s="2">
        <f t="shared" si="201"/>
        <v>12.152240000000001</v>
      </c>
      <c r="G1631" s="2">
        <f t="shared" si="195"/>
        <v>12.137846000000007</v>
      </c>
      <c r="H1631" s="2">
        <f t="shared" si="199"/>
        <v>11.874903000000003</v>
      </c>
      <c r="I1631" s="2">
        <f t="array" ref="I1631">SUMPRODUCT(B1615:B1634, (ROW(B1615:B1634)-ROW(B1615)+1)) / (20*21/2)</f>
        <v>12.191408571428573</v>
      </c>
      <c r="J1631" s="2">
        <f t="shared" si="202"/>
        <v>12.185916533011952</v>
      </c>
      <c r="K1631" s="2">
        <f t="shared" si="196"/>
        <v>12.093584026478146</v>
      </c>
    </row>
    <row r="1632" spans="1:11" ht="13.5" x14ac:dyDescent="0.25">
      <c r="A1632" s="3">
        <f>TITRES_STAT!B1635</f>
        <v>44389</v>
      </c>
      <c r="B1632" s="6">
        <f>TITRES_STAT!D1635</f>
        <v>12.1896</v>
      </c>
      <c r="C1632" s="2">
        <f t="shared" si="197"/>
        <v>0</v>
      </c>
      <c r="D1632" s="2">
        <f t="shared" si="198"/>
        <v>12.206659999999999</v>
      </c>
      <c r="E1632" s="2">
        <f t="shared" si="200"/>
        <v>12.226009999999999</v>
      </c>
      <c r="F1632" s="2">
        <f t="shared" si="201"/>
        <v>12.150815000000001</v>
      </c>
      <c r="G1632" s="2">
        <f t="shared" si="195"/>
        <v>12.139764000000007</v>
      </c>
      <c r="H1632" s="2">
        <f t="shared" si="199"/>
        <v>11.871128000000001</v>
      </c>
      <c r="I1632" s="2">
        <f t="array" ref="I1632">SUMPRODUCT(B1616:B1635, (ROW(B1616:B1635)-ROW(B1616)+1)) / (20*21/2)</f>
        <v>12.195644285714287</v>
      </c>
      <c r="J1632" s="2">
        <f t="shared" si="202"/>
        <v>12.186267339391765</v>
      </c>
      <c r="K1632" s="2">
        <f t="shared" si="196"/>
        <v>12.097349358773121</v>
      </c>
    </row>
    <row r="1633" spans="1:11" ht="13.5" x14ac:dyDescent="0.25">
      <c r="A1633" s="3">
        <f>TITRES_STAT!B1636</f>
        <v>44390</v>
      </c>
      <c r="B1633" s="6">
        <f>TITRES_STAT!D1636</f>
        <v>12.1896</v>
      </c>
      <c r="C1633" s="2">
        <f t="shared" si="197"/>
        <v>0</v>
      </c>
      <c r="D1633" s="2">
        <f t="shared" si="198"/>
        <v>12.197559999999999</v>
      </c>
      <c r="E1633" s="2">
        <f t="shared" si="200"/>
        <v>12.220889999999999</v>
      </c>
      <c r="F1633" s="2">
        <f t="shared" si="201"/>
        <v>12.147970000000003</v>
      </c>
      <c r="G1633" s="2">
        <f t="shared" si="195"/>
        <v>12.146324000000009</v>
      </c>
      <c r="H1633" s="2">
        <f t="shared" si="199"/>
        <v>11.868126500000002</v>
      </c>
      <c r="I1633" s="2">
        <f t="array" ref="I1633">SUMPRODUCT(B1617:B1636, (ROW(B1617:B1636)-ROW(B1617)+1)) / (20*21/2)</f>
        <v>12.198794761904763</v>
      </c>
      <c r="J1633" s="2">
        <f t="shared" si="202"/>
        <v>12.186584735640169</v>
      </c>
      <c r="K1633" s="2">
        <f t="shared" si="196"/>
        <v>12.100967030978097</v>
      </c>
    </row>
    <row r="1634" spans="1:11" ht="13.5" x14ac:dyDescent="0.25">
      <c r="A1634" s="3">
        <f>TITRES_STAT!B1637</f>
        <v>44391</v>
      </c>
      <c r="B1634" s="6">
        <f>TITRES_STAT!D1637</f>
        <v>12.1896</v>
      </c>
      <c r="C1634" s="2">
        <f t="shared" si="197"/>
        <v>0</v>
      </c>
      <c r="D1634" s="2">
        <f t="shared" si="198"/>
        <v>12.1896</v>
      </c>
      <c r="E1634" s="2">
        <f t="shared" si="200"/>
        <v>12.215199999999999</v>
      </c>
      <c r="F1634" s="2">
        <f t="shared" si="201"/>
        <v>12.145125000000002</v>
      </c>
      <c r="G1634" s="2">
        <f t="shared" si="195"/>
        <v>12.152884000000011</v>
      </c>
      <c r="H1634" s="2">
        <f t="shared" si="199"/>
        <v>11.865125000000003</v>
      </c>
      <c r="I1634" s="2">
        <f t="array" ref="I1634">SUMPRODUCT(B1618:B1637, (ROW(B1618:B1637)-ROW(B1618)+1)) / (20*21/2)</f>
        <v>12.200317142857143</v>
      </c>
      <c r="J1634" s="2">
        <f t="shared" si="202"/>
        <v>12.186871903674438</v>
      </c>
      <c r="K1634" s="2">
        <f t="shared" si="196"/>
        <v>12.104442833684839</v>
      </c>
    </row>
    <row r="1635" spans="1:11" ht="13.5" x14ac:dyDescent="0.25">
      <c r="A1635" s="3">
        <f>TITRES_STAT!B1638</f>
        <v>44392</v>
      </c>
      <c r="B1635" s="6">
        <f>TITRES_STAT!D1638</f>
        <v>12.1896</v>
      </c>
      <c r="C1635" s="2">
        <f t="shared" si="197"/>
        <v>0</v>
      </c>
      <c r="D1635" s="2">
        <f t="shared" si="198"/>
        <v>12.1896</v>
      </c>
      <c r="E1635" s="2">
        <f t="shared" si="200"/>
        <v>12.209509999999998</v>
      </c>
      <c r="F1635" s="2">
        <f t="shared" si="201"/>
        <v>12.156520000000004</v>
      </c>
      <c r="G1635" s="2">
        <f t="shared" si="195"/>
        <v>12.162022000000011</v>
      </c>
      <c r="H1635" s="2">
        <f t="shared" si="199"/>
        <v>11.862123500000003</v>
      </c>
      <c r="I1635" s="2">
        <f t="array" ref="I1635">SUMPRODUCT(B1619:B1638, (ROW(B1619:B1638)-ROW(B1619)+1)) / (20*21/2)</f>
        <v>12.200781428571428</v>
      </c>
      <c r="J1635" s="2">
        <f t="shared" si="202"/>
        <v>12.187131722372111</v>
      </c>
      <c r="K1635" s="2">
        <f t="shared" si="196"/>
        <v>12.107782330403081</v>
      </c>
    </row>
    <row r="1636" spans="1:11" ht="13.5" x14ac:dyDescent="0.25">
      <c r="A1636" s="3">
        <f>TITRES_STAT!B1639</f>
        <v>44393</v>
      </c>
      <c r="B1636" s="6">
        <f>TITRES_STAT!D1639</f>
        <v>12.1896</v>
      </c>
      <c r="C1636" s="2">
        <f t="shared" si="197"/>
        <v>0</v>
      </c>
      <c r="D1636" s="2">
        <f t="shared" si="198"/>
        <v>12.1896</v>
      </c>
      <c r="E1636" s="2">
        <f t="shared" si="200"/>
        <v>12.203819999999999</v>
      </c>
      <c r="F1636" s="2">
        <f t="shared" si="201"/>
        <v>12.167915000000004</v>
      </c>
      <c r="G1636" s="2">
        <f t="shared" si="195"/>
        <v>12.171368000000012</v>
      </c>
      <c r="H1636" s="2">
        <f t="shared" si="199"/>
        <v>11.859380000000003</v>
      </c>
      <c r="I1636" s="2">
        <f t="array" ref="I1636">SUMPRODUCT(B1620:B1639, (ROW(B1620:B1639)-ROW(B1620)+1)) / (20*21/2)</f>
        <v>12.199644761904761</v>
      </c>
      <c r="J1636" s="2">
        <f t="shared" si="202"/>
        <v>12.187366796431911</v>
      </c>
      <c r="K1636" s="2">
        <f t="shared" si="196"/>
        <v>12.110990866465706</v>
      </c>
    </row>
    <row r="1637" spans="1:11" ht="13.5" x14ac:dyDescent="0.25">
      <c r="A1637" s="3">
        <f>TITRES_STAT!B1640</f>
        <v>44396</v>
      </c>
      <c r="B1637" s="6">
        <f>TITRES_STAT!D1640</f>
        <v>12.1839</v>
      </c>
      <c r="C1637" s="2">
        <f t="shared" si="197"/>
        <v>-5.7000000000009265E-3</v>
      </c>
      <c r="D1637" s="2">
        <f t="shared" si="198"/>
        <v>12.188460000000001</v>
      </c>
      <c r="E1637" s="2">
        <f t="shared" si="200"/>
        <v>12.197559999999999</v>
      </c>
      <c r="F1637" s="2">
        <f t="shared" si="201"/>
        <v>12.179025000000003</v>
      </c>
      <c r="G1637" s="2">
        <f t="shared" si="195"/>
        <v>12.18101200000001</v>
      </c>
      <c r="H1637" s="2">
        <f t="shared" si="199"/>
        <v>11.857123500000002</v>
      </c>
      <c r="I1637" s="2">
        <f t="array" ref="I1637">SUMPRODUCT(B1621:B1640, (ROW(B1621:B1640)-ROW(B1621)+1)) / (20*21/2)</f>
        <v>12.197477142857144</v>
      </c>
      <c r="J1637" s="2">
        <f t="shared" si="202"/>
        <v>12.187036625343158</v>
      </c>
      <c r="K1637" s="2">
        <f t="shared" si="196"/>
        <v>12.113850048172933</v>
      </c>
    </row>
    <row r="1638" spans="1:11" ht="13.5" x14ac:dyDescent="0.25">
      <c r="A1638" s="3">
        <f>TITRES_STAT!B1641</f>
        <v>44399</v>
      </c>
      <c r="B1638" s="6">
        <f>TITRES_STAT!D1641</f>
        <v>12.1839</v>
      </c>
      <c r="C1638" s="2">
        <f t="shared" si="197"/>
        <v>0</v>
      </c>
      <c r="D1638" s="2">
        <f t="shared" si="198"/>
        <v>12.187320000000001</v>
      </c>
      <c r="E1638" s="2">
        <f t="shared" si="200"/>
        <v>12.19244</v>
      </c>
      <c r="F1638" s="2">
        <f t="shared" si="201"/>
        <v>12.190135000000003</v>
      </c>
      <c r="G1638" s="2">
        <f t="shared" si="195"/>
        <v>12.185456000000009</v>
      </c>
      <c r="H1638" s="2">
        <f t="shared" si="199"/>
        <v>11.854867000000002</v>
      </c>
      <c r="I1638" s="2">
        <f t="array" ref="I1638">SUMPRODUCT(B1622:B1641, (ROW(B1622:B1641)-ROW(B1622)+1)) / (20*21/2)</f>
        <v>12.194821428571428</v>
      </c>
      <c r="J1638" s="2">
        <f t="shared" si="202"/>
        <v>12.186737899120001</v>
      </c>
      <c r="K1638" s="2">
        <f t="shared" si="196"/>
        <v>12.11659710510733</v>
      </c>
    </row>
    <row r="1639" spans="1:11" ht="13.5" x14ac:dyDescent="0.25">
      <c r="A1639" s="3">
        <f>TITRES_STAT!B1642</f>
        <v>44400</v>
      </c>
      <c r="B1639" s="6">
        <f>TITRES_STAT!D1642</f>
        <v>12.1782</v>
      </c>
      <c r="C1639" s="2">
        <f t="shared" si="197"/>
        <v>-5.6999999999991502E-3</v>
      </c>
      <c r="D1639" s="2">
        <f t="shared" si="198"/>
        <v>12.185040000000001</v>
      </c>
      <c r="E1639" s="2">
        <f t="shared" si="200"/>
        <v>12.18732</v>
      </c>
      <c r="F1639" s="2">
        <f t="shared" si="201"/>
        <v>12.200960000000004</v>
      </c>
      <c r="G1639" s="2">
        <f t="shared" si="195"/>
        <v>12.190128000000007</v>
      </c>
      <c r="H1639" s="2">
        <f t="shared" si="199"/>
        <v>11.85284</v>
      </c>
      <c r="I1639" s="2">
        <f t="array" ref="I1639">SUMPRODUCT(B1623:B1642, (ROW(B1623:B1642)-ROW(B1623)+1)) / (20*21/2)</f>
        <v>12.192463809523808</v>
      </c>
      <c r="J1639" s="2">
        <f t="shared" si="202"/>
        <v>12.185924765870476</v>
      </c>
      <c r="K1639" s="2">
        <f t="shared" si="196"/>
        <v>12.119012904907043</v>
      </c>
    </row>
    <row r="1640" spans="1:11" ht="13.5" x14ac:dyDescent="0.25">
      <c r="A1640" s="3">
        <f>TITRES_STAT!B1643</f>
        <v>44403</v>
      </c>
      <c r="B1640" s="6">
        <f>TITRES_STAT!D1643</f>
        <v>12.1782</v>
      </c>
      <c r="C1640" s="2">
        <f t="shared" si="197"/>
        <v>0</v>
      </c>
      <c r="D1640" s="2">
        <f t="shared" si="198"/>
        <v>12.182760000000002</v>
      </c>
      <c r="E1640" s="2">
        <f t="shared" si="200"/>
        <v>12.18618</v>
      </c>
      <c r="F1640" s="2">
        <f t="shared" si="201"/>
        <v>12.211785000000003</v>
      </c>
      <c r="G1640" s="2">
        <f t="shared" si="195"/>
        <v>12.200154000000005</v>
      </c>
      <c r="H1640" s="2">
        <f t="shared" si="199"/>
        <v>11.850812999999999</v>
      </c>
      <c r="I1640" s="2">
        <f t="array" ref="I1640">SUMPRODUCT(B1624:B1643, (ROW(B1624:B1643)-ROW(B1624)+1)) / (20*21/2)</f>
        <v>12.189861428571426</v>
      </c>
      <c r="J1640" s="2">
        <f t="shared" si="202"/>
        <v>12.185189073882812</v>
      </c>
      <c r="K1640" s="2">
        <f t="shared" si="196"/>
        <v>12.121333967459709</v>
      </c>
    </row>
    <row r="1641" spans="1:11" ht="13.5" x14ac:dyDescent="0.25">
      <c r="A1641" s="3">
        <f>TITRES_STAT!B1644</f>
        <v>44404</v>
      </c>
      <c r="B1641" s="6">
        <f>TITRES_STAT!D1644</f>
        <v>12.1839</v>
      </c>
      <c r="C1641" s="2">
        <f t="shared" si="197"/>
        <v>5.6999999999991502E-3</v>
      </c>
      <c r="D1641" s="2">
        <f t="shared" si="198"/>
        <v>12.181619999999999</v>
      </c>
      <c r="E1641" s="2">
        <f t="shared" si="200"/>
        <v>12.18561</v>
      </c>
      <c r="F1641" s="2">
        <f t="shared" si="201"/>
        <v>12.208655000000002</v>
      </c>
      <c r="G1641" s="2">
        <f t="shared" si="195"/>
        <v>12.206876000000005</v>
      </c>
      <c r="H1641" s="2">
        <f t="shared" si="199"/>
        <v>11.848814499999998</v>
      </c>
      <c r="I1641" s="2">
        <f t="array" ref="I1641">SUMPRODUCT(B1625:B1644, (ROW(B1625:B1644)-ROW(B1625)+1)) / (20*21/2)</f>
        <v>12.188099999999999</v>
      </c>
      <c r="J1641" s="2">
        <f t="shared" si="202"/>
        <v>12.185066304941593</v>
      </c>
      <c r="K1641" s="2">
        <f t="shared" si="196"/>
        <v>12.123787537363251</v>
      </c>
    </row>
    <row r="1642" spans="1:11" ht="13.5" x14ac:dyDescent="0.25">
      <c r="A1642" s="3">
        <f>TITRES_STAT!B1645</f>
        <v>44405</v>
      </c>
      <c r="B1642" s="6">
        <f>TITRES_STAT!D1645</f>
        <v>12.1839</v>
      </c>
      <c r="C1642" s="2">
        <f t="shared" si="197"/>
        <v>0</v>
      </c>
      <c r="D1642" s="2">
        <f t="shared" si="198"/>
        <v>12.181620000000001</v>
      </c>
      <c r="E1642" s="2">
        <f t="shared" si="200"/>
        <v>12.185039999999999</v>
      </c>
      <c r="F1642" s="2">
        <f t="shared" si="201"/>
        <v>12.205525</v>
      </c>
      <c r="G1642" s="2">
        <f t="shared" si="195"/>
        <v>12.211320000000002</v>
      </c>
      <c r="H1642" s="2">
        <f t="shared" si="199"/>
        <v>11.846558000000002</v>
      </c>
      <c r="I1642" s="2">
        <f t="array" ref="I1642">SUMPRODUCT(B1626:B1645, (ROW(B1626:B1645)-ROW(B1626)+1)) / (20*21/2)</f>
        <v>12.186093809523806</v>
      </c>
      <c r="J1642" s="2">
        <f t="shared" si="202"/>
        <v>12.184955228280488</v>
      </c>
      <c r="K1642" s="2">
        <f t="shared" si="196"/>
        <v>12.126144888839203</v>
      </c>
    </row>
    <row r="1643" spans="1:11" ht="13.5" x14ac:dyDescent="0.25">
      <c r="A1643" s="3">
        <f>TITRES_STAT!B1646</f>
        <v>44406</v>
      </c>
      <c r="B1643" s="6">
        <f>TITRES_STAT!D1646</f>
        <v>12.1782</v>
      </c>
      <c r="C1643" s="2">
        <f t="shared" si="197"/>
        <v>-5.6999999999991502E-3</v>
      </c>
      <c r="D1643" s="2">
        <f t="shared" si="198"/>
        <v>12.180479999999999</v>
      </c>
      <c r="E1643" s="2">
        <f t="shared" si="200"/>
        <v>12.1839</v>
      </c>
      <c r="F1643" s="2">
        <f t="shared" si="201"/>
        <v>12.202394999999999</v>
      </c>
      <c r="G1643" s="2">
        <f t="shared" si="195"/>
        <v>12.212687999999998</v>
      </c>
      <c r="H1643" s="2">
        <f t="shared" si="199"/>
        <v>11.844531000000002</v>
      </c>
      <c r="I1643" s="2">
        <f t="array" ref="I1643">SUMPRODUCT(B1627:B1646, (ROW(B1627:B1646)-ROW(B1627)+1)) / (20*21/2)</f>
        <v>12.183869999999997</v>
      </c>
      <c r="J1643" s="2">
        <f t="shared" si="202"/>
        <v>12.184311873206155</v>
      </c>
      <c r="K1643" s="2">
        <f t="shared" si="196"/>
        <v>12.128186265747471</v>
      </c>
    </row>
    <row r="1644" spans="1:11" ht="13.5" x14ac:dyDescent="0.25">
      <c r="A1644" s="3">
        <f>TITRES_STAT!B1647</f>
        <v>44407</v>
      </c>
      <c r="B1644" s="6">
        <f>TITRES_STAT!D1647</f>
        <v>12.1839</v>
      </c>
      <c r="C1644" s="2">
        <f t="shared" si="197"/>
        <v>5.6999999999991502E-3</v>
      </c>
      <c r="D1644" s="2">
        <f t="shared" si="198"/>
        <v>12.181619999999999</v>
      </c>
      <c r="E1644" s="2">
        <f t="shared" si="200"/>
        <v>12.18333</v>
      </c>
      <c r="F1644" s="2">
        <f t="shared" si="201"/>
        <v>12.199265</v>
      </c>
      <c r="G1644" s="2">
        <f t="shared" si="195"/>
        <v>12.209155999999998</v>
      </c>
      <c r="H1644" s="2">
        <f t="shared" si="199"/>
        <v>11.842532500000003</v>
      </c>
      <c r="I1644" s="2">
        <f t="array" ref="I1644">SUMPRODUCT(B1628:B1647, (ROW(B1628:B1647)-ROW(B1628)+1)) / (20*21/2)</f>
        <v>12.180370000000002</v>
      </c>
      <c r="J1644" s="2">
        <f t="shared" si="202"/>
        <v>12.184272647186521</v>
      </c>
      <c r="K1644" s="2">
        <f t="shared" si="196"/>
        <v>12.1303711180711</v>
      </c>
    </row>
    <row r="1645" spans="1:11" ht="13.5" x14ac:dyDescent="0.25">
      <c r="A1645" s="3">
        <f>TITRES_STAT!B1648</f>
        <v>44410</v>
      </c>
      <c r="B1645" s="6">
        <f>TITRES_STAT!D1648</f>
        <v>12.1782</v>
      </c>
      <c r="C1645" s="2">
        <f t="shared" si="197"/>
        <v>-5.6999999999991502E-3</v>
      </c>
      <c r="D1645" s="2">
        <f t="shared" si="198"/>
        <v>12.181620000000001</v>
      </c>
      <c r="E1645" s="2">
        <f t="shared" si="200"/>
        <v>12.18219</v>
      </c>
      <c r="F1645" s="2">
        <f t="shared" si="201"/>
        <v>12.195849999999998</v>
      </c>
      <c r="G1645" s="2">
        <f t="shared" si="195"/>
        <v>12.203915999999998</v>
      </c>
      <c r="H1645" s="2">
        <f t="shared" si="199"/>
        <v>11.840505500000001</v>
      </c>
      <c r="I1645" s="2">
        <f t="array" ref="I1645">SUMPRODUCT(B1629:B1648, (ROW(B1629:B1648)-ROW(B1629)+1)) / (20*21/2)</f>
        <v>12.177846666666664</v>
      </c>
      <c r="J1645" s="2">
        <f t="shared" si="202"/>
        <v>12.183694299835423</v>
      </c>
      <c r="K1645" s="2">
        <f t="shared" si="196"/>
        <v>12.132246760499685</v>
      </c>
    </row>
    <row r="1646" spans="1:11" ht="13.5" x14ac:dyDescent="0.25">
      <c r="A1646" s="3">
        <f>TITRES_STAT!B1649</f>
        <v>44411</v>
      </c>
      <c r="B1646" s="6">
        <f>TITRES_STAT!D1649</f>
        <v>12.172499999999999</v>
      </c>
      <c r="C1646" s="2">
        <f t="shared" si="197"/>
        <v>-5.7000000000009265E-3</v>
      </c>
      <c r="D1646" s="2">
        <f t="shared" si="198"/>
        <v>12.17934</v>
      </c>
      <c r="E1646" s="2">
        <f t="shared" si="200"/>
        <v>12.180479999999999</v>
      </c>
      <c r="F1646" s="2">
        <f t="shared" si="201"/>
        <v>12.192149999999998</v>
      </c>
      <c r="G1646" s="2">
        <f t="shared" si="195"/>
        <v>12.199587999999997</v>
      </c>
      <c r="H1646" s="2">
        <f t="shared" si="199"/>
        <v>11.838476000000005</v>
      </c>
      <c r="I1646" s="2">
        <f t="array" ref="I1646">SUMPRODUCT(B1630:B1649, (ROW(B1630:B1649)-ROW(B1630)+1)) / (20*21/2)</f>
        <v>12.172418571428571</v>
      </c>
      <c r="J1646" s="2">
        <f t="shared" si="202"/>
        <v>12.182628176041574</v>
      </c>
      <c r="K1646" s="2">
        <f t="shared" si="196"/>
        <v>12.133825318911462</v>
      </c>
    </row>
    <row r="1647" spans="1:11" ht="13.5" x14ac:dyDescent="0.25">
      <c r="A1647" s="3">
        <f>TITRES_STAT!B1650</f>
        <v>44412</v>
      </c>
      <c r="B1647" s="6">
        <f>TITRES_STAT!D1650</f>
        <v>12.1554</v>
      </c>
      <c r="C1647" s="2">
        <f t="shared" si="197"/>
        <v>-1.7099999999999227E-2</v>
      </c>
      <c r="D1647" s="2">
        <f t="shared" si="198"/>
        <v>12.173640000000001</v>
      </c>
      <c r="E1647" s="2">
        <f t="shared" si="200"/>
        <v>12.177630000000001</v>
      </c>
      <c r="F1647" s="2">
        <f t="shared" si="201"/>
        <v>12.187594999999998</v>
      </c>
      <c r="G1647" s="2">
        <f t="shared" si="195"/>
        <v>12.193207999999997</v>
      </c>
      <c r="H1647" s="2">
        <f t="shared" si="199"/>
        <v>11.836361000000005</v>
      </c>
      <c r="I1647" s="2">
        <f t="array" ref="I1647">SUMPRODUCT(B1631:B1650, (ROW(B1631:B1650)-ROW(B1631)+1)) / (20*21/2)</f>
        <v>12.168021428571427</v>
      </c>
      <c r="J1647" s="2">
        <f t="shared" si="202"/>
        <v>12.180035016418568</v>
      </c>
      <c r="K1647" s="2">
        <f t="shared" si="196"/>
        <v>12.134671384836505</v>
      </c>
    </row>
    <row r="1648" spans="1:11" ht="13.5" x14ac:dyDescent="0.25">
      <c r="A1648" s="3">
        <f>TITRES_STAT!B1651</f>
        <v>44413</v>
      </c>
      <c r="B1648" s="6">
        <f>TITRES_STAT!D1651</f>
        <v>12.161099999999999</v>
      </c>
      <c r="C1648" s="2">
        <f t="shared" si="197"/>
        <v>5.6999999999991502E-3</v>
      </c>
      <c r="D1648" s="2">
        <f t="shared" si="198"/>
        <v>12.170219999999999</v>
      </c>
      <c r="E1648" s="2">
        <f t="shared" si="200"/>
        <v>12.17535</v>
      </c>
      <c r="F1648" s="2">
        <f t="shared" si="201"/>
        <v>12.183895</v>
      </c>
      <c r="G1648" s="2">
        <f t="shared" si="195"/>
        <v>12.186941999999998</v>
      </c>
      <c r="H1648" s="2">
        <f t="shared" si="199"/>
        <v>11.834764000000002</v>
      </c>
      <c r="I1648" s="2">
        <f t="array" ref="I1648">SUMPRODUCT(B1632:B1651, (ROW(B1632:B1651)-ROW(B1632)+1)) / (20*21/2)</f>
        <v>12.129724285714287</v>
      </c>
      <c r="J1648" s="2">
        <f t="shared" si="202"/>
        <v>12.178231681521563</v>
      </c>
      <c r="K1648" s="2">
        <f t="shared" si="196"/>
        <v>12.135707801117427</v>
      </c>
    </row>
    <row r="1649" spans="1:11" ht="13.5" x14ac:dyDescent="0.25">
      <c r="A1649" s="3">
        <f>TITRES_STAT!B1652</f>
        <v>44414</v>
      </c>
      <c r="B1649" s="6">
        <f>TITRES_STAT!D1652</f>
        <v>12.126899999999999</v>
      </c>
      <c r="C1649" s="2">
        <f t="shared" si="197"/>
        <v>-3.420000000000023E-2</v>
      </c>
      <c r="D1649" s="2">
        <f t="shared" si="198"/>
        <v>12.15882</v>
      </c>
      <c r="E1649" s="2">
        <f t="shared" si="200"/>
        <v>12.17022</v>
      </c>
      <c r="F1649" s="2">
        <f t="shared" si="201"/>
        <v>12.17877</v>
      </c>
      <c r="G1649" s="2">
        <f t="shared" si="195"/>
        <v>12.184663999999998</v>
      </c>
      <c r="H1649" s="2">
        <f t="shared" si="199"/>
        <v>11.832222500000002</v>
      </c>
      <c r="I1649" s="2">
        <f t="array" ref="I1649">SUMPRODUCT(B1633:B1652, (ROW(B1633:B1652)-ROW(B1633)+1)) / (20*21/2)</f>
        <v>12.127035714285716</v>
      </c>
      <c r="J1649" s="2">
        <f t="shared" si="202"/>
        <v>12.173342949948081</v>
      </c>
      <c r="K1649" s="2">
        <f t="shared" si="196"/>
        <v>12.135362397152036</v>
      </c>
    </row>
    <row r="1650" spans="1:11" ht="13.5" x14ac:dyDescent="0.25">
      <c r="A1650" s="3">
        <f>TITRES_STAT!B1653</f>
        <v>44417</v>
      </c>
      <c r="B1650" s="6">
        <f>TITRES_STAT!D1653</f>
        <v>12.1326</v>
      </c>
      <c r="C1650" s="2">
        <f t="shared" si="197"/>
        <v>5.7000000000009265E-3</v>
      </c>
      <c r="D1650" s="2">
        <f t="shared" si="198"/>
        <v>12.149699999999999</v>
      </c>
      <c r="E1650" s="2">
        <f t="shared" si="200"/>
        <v>12.165659999999999</v>
      </c>
      <c r="F1650" s="2">
        <f t="shared" si="201"/>
        <v>12.175920000000001</v>
      </c>
      <c r="G1650" s="2">
        <f t="shared" ref="G1650:G1713" si="203">AVERAGE(B1601:B1650)</f>
        <v>12.182385999999999</v>
      </c>
      <c r="H1650" s="2">
        <f t="shared" si="199"/>
        <v>11.829709500000002</v>
      </c>
      <c r="I1650" s="2">
        <f t="array" ref="I1650">SUMPRODUCT(B1634:B1653, (ROW(B1634:B1653)-ROW(B1634)+1)) / (20*21/2)</f>
        <v>12.124102857142857</v>
      </c>
      <c r="J1650" s="2">
        <f t="shared" si="202"/>
        <v>12.169462669000644</v>
      </c>
      <c r="K1650" s="2">
        <f t="shared" si="196"/>
        <v>12.135254067851957</v>
      </c>
    </row>
    <row r="1651" spans="1:11" ht="13.5" x14ac:dyDescent="0.25">
      <c r="A1651" s="3">
        <f>TITRES_STAT!B1654</f>
        <v>44419</v>
      </c>
      <c r="B1651" s="6">
        <f>TITRES_STAT!D1654</f>
        <v>11.7738</v>
      </c>
      <c r="C1651" s="2">
        <f t="shared" si="197"/>
        <v>-0.35880000000000045</v>
      </c>
      <c r="D1651" s="2">
        <f t="shared" si="198"/>
        <v>12.069959999999998</v>
      </c>
      <c r="E1651" s="2">
        <f t="shared" si="200"/>
        <v>12.124649999999999</v>
      </c>
      <c r="F1651" s="2">
        <f t="shared" si="201"/>
        <v>12.155129999999998</v>
      </c>
      <c r="G1651" s="2">
        <f t="shared" si="203"/>
        <v>12.173160000000001</v>
      </c>
      <c r="H1651" s="2">
        <f t="shared" si="199"/>
        <v>11.825428500000001</v>
      </c>
      <c r="I1651" s="2">
        <f t="array" ref="I1651">SUMPRODUCT(B1635:B1654, (ROW(B1635:B1654)-ROW(B1635)+1)) / (20*21/2)</f>
        <v>12.121495714285711</v>
      </c>
      <c r="J1651" s="2">
        <f t="shared" si="202"/>
        <v>12.131780510048202</v>
      </c>
      <c r="K1651" s="2">
        <f t="shared" ref="K1651:K1714" si="204">$K$4*B1651+(1-$K$4)*K1650</f>
        <v>12.121079398524428</v>
      </c>
    </row>
    <row r="1652" spans="1:11" ht="13.5" x14ac:dyDescent="0.25">
      <c r="A1652" s="3">
        <f>TITRES_STAT!B1655</f>
        <v>44420</v>
      </c>
      <c r="B1652" s="6">
        <f>TITRES_STAT!D1655</f>
        <v>12.126899999999999</v>
      </c>
      <c r="C1652" s="2">
        <f t="shared" si="197"/>
        <v>0.35309999999999953</v>
      </c>
      <c r="D1652" s="2">
        <f t="shared" si="198"/>
        <v>12.064259999999999</v>
      </c>
      <c r="E1652" s="2">
        <f t="shared" si="200"/>
        <v>12.118950000000002</v>
      </c>
      <c r="F1652" s="2">
        <f t="shared" si="201"/>
        <v>12.151994999999999</v>
      </c>
      <c r="G1652" s="2">
        <f t="shared" si="203"/>
        <v>12.170768000000001</v>
      </c>
      <c r="H1652" s="2">
        <f t="shared" si="199"/>
        <v>11.822913000000002</v>
      </c>
      <c r="I1652" s="2">
        <f t="array" ref="I1652">SUMPRODUCT(B1636:B1655, (ROW(B1636:B1655)-ROW(B1636)+1)) / (20*21/2)</f>
        <v>12.117042857142856</v>
      </c>
      <c r="J1652" s="2">
        <f t="shared" si="202"/>
        <v>12.13131569956742</v>
      </c>
      <c r="K1652" s="2">
        <f t="shared" si="204"/>
        <v>12.121307657405822</v>
      </c>
    </row>
    <row r="1653" spans="1:11" ht="13.5" x14ac:dyDescent="0.25">
      <c r="A1653" s="3">
        <f>TITRES_STAT!B1656</f>
        <v>44424</v>
      </c>
      <c r="B1653" s="6">
        <f>TITRES_STAT!D1656</f>
        <v>12.1212</v>
      </c>
      <c r="C1653" s="2">
        <f t="shared" si="197"/>
        <v>-5.6999999999991502E-3</v>
      </c>
      <c r="D1653" s="2">
        <f t="shared" si="198"/>
        <v>12.056279999999999</v>
      </c>
      <c r="E1653" s="2">
        <f t="shared" si="200"/>
        <v>12.113249999999997</v>
      </c>
      <c r="F1653" s="2">
        <f t="shared" si="201"/>
        <v>12.148574999999999</v>
      </c>
      <c r="G1653" s="2">
        <f t="shared" si="203"/>
        <v>12.168262</v>
      </c>
      <c r="H1653" s="2">
        <f t="shared" si="199"/>
        <v>11.820368999999998</v>
      </c>
      <c r="I1653" s="2">
        <f t="array" ref="I1653">SUMPRODUCT(B1637:B1656, (ROW(B1637:B1656)-ROW(B1637)+1)) / (20*21/2)</f>
        <v>12.113024285714285</v>
      </c>
      <c r="J1653" s="2">
        <f t="shared" si="202"/>
        <v>12.130352299608617</v>
      </c>
      <c r="K1653" s="2">
        <f t="shared" si="204"/>
        <v>12.121303435546769</v>
      </c>
    </row>
    <row r="1654" spans="1:11" ht="13.5" x14ac:dyDescent="0.25">
      <c r="A1654" s="3">
        <f>TITRES_STAT!B1657</f>
        <v>44425</v>
      </c>
      <c r="B1654" s="6">
        <f>TITRES_STAT!D1657</f>
        <v>12.1212</v>
      </c>
      <c r="C1654" s="2">
        <f t="shared" si="197"/>
        <v>0</v>
      </c>
      <c r="D1654" s="2">
        <f t="shared" si="198"/>
        <v>12.05514</v>
      </c>
      <c r="E1654" s="2">
        <f t="shared" si="200"/>
        <v>12.106979999999998</v>
      </c>
      <c r="F1654" s="2">
        <f t="shared" si="201"/>
        <v>12.145154999999997</v>
      </c>
      <c r="G1654" s="2">
        <f t="shared" si="203"/>
        <v>12.165756000000002</v>
      </c>
      <c r="H1654" s="2">
        <f t="shared" si="199"/>
        <v>11.817825000000001</v>
      </c>
      <c r="I1654" s="2">
        <f t="array" ref="I1654">SUMPRODUCT(B1638:B1657, (ROW(B1638:B1657)-ROW(B1638)+1)) / (20*21/2)</f>
        <v>12.109439999999999</v>
      </c>
      <c r="J1654" s="2">
        <f t="shared" si="202"/>
        <v>12.129480652026846</v>
      </c>
      <c r="K1654" s="2">
        <f t="shared" si="204"/>
        <v>12.121299379250818</v>
      </c>
    </row>
    <row r="1655" spans="1:11" ht="13.5" x14ac:dyDescent="0.25">
      <c r="A1655" s="3">
        <f>TITRES_STAT!B1658</f>
        <v>44426</v>
      </c>
      <c r="B1655" s="6">
        <f>TITRES_STAT!D1658</f>
        <v>12.0984</v>
      </c>
      <c r="C1655" s="2">
        <f t="shared" si="197"/>
        <v>-2.2800000000000153E-2</v>
      </c>
      <c r="D1655" s="2">
        <f t="shared" si="198"/>
        <v>12.048300000000001</v>
      </c>
      <c r="E1655" s="2">
        <f t="shared" si="200"/>
        <v>12.098999999999998</v>
      </c>
      <c r="F1655" s="2">
        <f t="shared" si="201"/>
        <v>12.140594999999998</v>
      </c>
      <c r="G1655" s="2">
        <f t="shared" si="203"/>
        <v>12.162793999999998</v>
      </c>
      <c r="H1655" s="2">
        <f t="shared" si="199"/>
        <v>11.815166999999999</v>
      </c>
      <c r="I1655" s="2">
        <f t="array" ref="I1655">SUMPRODUCT(B1639:B1658, (ROW(B1639:B1658)-ROW(B1639)+1)) / (20*21/2)</f>
        <v>12.106262857142857</v>
      </c>
      <c r="J1655" s="2">
        <f t="shared" si="202"/>
        <v>12.126520589929051</v>
      </c>
      <c r="K1655" s="2">
        <f t="shared" si="204"/>
        <v>12.120401364378237</v>
      </c>
    </row>
    <row r="1656" spans="1:11" ht="13.5" x14ac:dyDescent="0.25">
      <c r="A1656" s="3">
        <f>TITRES_STAT!B1659</f>
        <v>44427</v>
      </c>
      <c r="B1656" s="6">
        <f>TITRES_STAT!D1659</f>
        <v>12.0984</v>
      </c>
      <c r="C1656" s="2">
        <f t="shared" si="197"/>
        <v>0</v>
      </c>
      <c r="D1656" s="2">
        <f t="shared" si="198"/>
        <v>12.11322</v>
      </c>
      <c r="E1656" s="2">
        <f t="shared" si="200"/>
        <v>12.09159</v>
      </c>
      <c r="F1656" s="2">
        <f t="shared" si="201"/>
        <v>12.136034999999998</v>
      </c>
      <c r="G1656" s="2">
        <f t="shared" si="203"/>
        <v>12.159832</v>
      </c>
      <c r="H1656" s="2">
        <f t="shared" si="199"/>
        <v>11.812740999999995</v>
      </c>
      <c r="I1656" s="2">
        <f t="array" ref="I1656">SUMPRODUCT(B1640:B1659, (ROW(B1640:B1659)-ROW(B1640)+1)) / (20*21/2)</f>
        <v>12.103492857142855</v>
      </c>
      <c r="J1656" s="2">
        <f t="shared" si="202"/>
        <v>12.123842438507236</v>
      </c>
      <c r="K1656" s="2">
        <f t="shared" si="204"/>
        <v>12.119538565775169</v>
      </c>
    </row>
    <row r="1657" spans="1:11" ht="13.5" x14ac:dyDescent="0.25">
      <c r="A1657" s="3">
        <f>TITRES_STAT!B1660</f>
        <v>44428</v>
      </c>
      <c r="B1657" s="6">
        <f>TITRES_STAT!D1660</f>
        <v>12.0984</v>
      </c>
      <c r="C1657" s="2">
        <f t="shared" si="197"/>
        <v>0</v>
      </c>
      <c r="D1657" s="2">
        <f t="shared" si="198"/>
        <v>12.107519999999999</v>
      </c>
      <c r="E1657" s="2">
        <f t="shared" si="200"/>
        <v>12.085889999999999</v>
      </c>
      <c r="F1657" s="2">
        <f t="shared" si="201"/>
        <v>12.131759999999998</v>
      </c>
      <c r="G1657" s="2">
        <f t="shared" si="203"/>
        <v>12.155729999999998</v>
      </c>
      <c r="H1657" s="2">
        <f t="shared" si="199"/>
        <v>11.810314999999994</v>
      </c>
      <c r="I1657" s="2">
        <f t="array" ref="I1657">SUMPRODUCT(B1641:B1660, (ROW(B1641:B1660)-ROW(B1641)+1)) / (20*21/2)</f>
        <v>12.097312380952379</v>
      </c>
      <c r="J1657" s="2">
        <f t="shared" si="202"/>
        <v>12.121419349125594</v>
      </c>
      <c r="K1657" s="2">
        <f t="shared" si="204"/>
        <v>12.118709602411437</v>
      </c>
    </row>
    <row r="1658" spans="1:11" ht="13.5" x14ac:dyDescent="0.25">
      <c r="A1658" s="3">
        <f>TITRES_STAT!B1661</f>
        <v>44431</v>
      </c>
      <c r="B1658" s="6">
        <f>TITRES_STAT!D1661</f>
        <v>12.0984</v>
      </c>
      <c r="C1658" s="2">
        <f t="shared" si="197"/>
        <v>0</v>
      </c>
      <c r="D1658" s="2">
        <f t="shared" si="198"/>
        <v>12.102959999999999</v>
      </c>
      <c r="E1658" s="2">
        <f t="shared" si="200"/>
        <v>12.079619999999998</v>
      </c>
      <c r="F1658" s="2">
        <f t="shared" si="201"/>
        <v>12.127484999999998</v>
      </c>
      <c r="G1658" s="2">
        <f t="shared" si="203"/>
        <v>12.152767999999996</v>
      </c>
      <c r="H1658" s="2">
        <f t="shared" si="199"/>
        <v>11.807888999999994</v>
      </c>
      <c r="I1658" s="2">
        <f t="array" ref="I1658">SUMPRODUCT(B1642:B1661, (ROW(B1642:B1661)-ROW(B1642)+1)) / (20*21/2)</f>
        <v>12.090072857142857</v>
      </c>
      <c r="J1658" s="2">
        <f t="shared" si="202"/>
        <v>12.119227030161252</v>
      </c>
      <c r="K1658" s="2">
        <f t="shared" si="204"/>
        <v>12.11791314741491</v>
      </c>
    </row>
    <row r="1659" spans="1:11" ht="13.5" x14ac:dyDescent="0.25">
      <c r="A1659" s="3">
        <f>TITRES_STAT!B1662</f>
        <v>44432</v>
      </c>
      <c r="B1659" s="6">
        <f>TITRES_STAT!D1662</f>
        <v>12.0984</v>
      </c>
      <c r="C1659" s="2">
        <f t="shared" si="197"/>
        <v>0</v>
      </c>
      <c r="D1659" s="2">
        <f t="shared" si="198"/>
        <v>12.0984</v>
      </c>
      <c r="E1659" s="2">
        <f t="shared" si="200"/>
        <v>12.07677</v>
      </c>
      <c r="F1659" s="2">
        <f t="shared" si="201"/>
        <v>12.123494999999998</v>
      </c>
      <c r="G1659" s="2">
        <f t="shared" si="203"/>
        <v>12.149919999999998</v>
      </c>
      <c r="H1659" s="2">
        <f t="shared" si="199"/>
        <v>11.805720999999989</v>
      </c>
      <c r="I1659" s="2">
        <f t="array" ref="I1659">SUMPRODUCT(B1643:B1662, (ROW(B1643:B1662)-ROW(B1643)+1)) / (20*21/2)</f>
        <v>12.090016190476192</v>
      </c>
      <c r="J1659" s="2">
        <f t="shared" si="202"/>
        <v>12.117243503479228</v>
      </c>
      <c r="K1659" s="2">
        <f t="shared" si="204"/>
        <v>12.117147925947659</v>
      </c>
    </row>
    <row r="1660" spans="1:11" ht="13.5" x14ac:dyDescent="0.25">
      <c r="A1660" s="3">
        <f>TITRES_STAT!B1663</f>
        <v>44433</v>
      </c>
      <c r="B1660" s="6">
        <f>TITRES_STAT!D1663</f>
        <v>12.0586</v>
      </c>
      <c r="C1660" s="2">
        <f t="shared" si="197"/>
        <v>-3.9799999999999613E-2</v>
      </c>
      <c r="D1660" s="2">
        <f t="shared" si="198"/>
        <v>12.090439999999999</v>
      </c>
      <c r="E1660" s="2">
        <f t="shared" si="200"/>
        <v>12.069369999999999</v>
      </c>
      <c r="F1660" s="2">
        <f t="shared" si="201"/>
        <v>12.117514999999999</v>
      </c>
      <c r="G1660" s="2">
        <f t="shared" si="203"/>
        <v>12.146275999999995</v>
      </c>
      <c r="H1660" s="2">
        <f t="shared" si="199"/>
        <v>11.803353999999988</v>
      </c>
      <c r="I1660" s="2">
        <f t="array" ref="I1660">SUMPRODUCT(B1644:B1663, (ROW(B1644:B1663)-ROW(B1644)+1)) / (20*21/2)</f>
        <v>12.090312380952382</v>
      </c>
      <c r="J1660" s="2">
        <f t="shared" si="202"/>
        <v>12.111658407909777</v>
      </c>
      <c r="K1660" s="2">
        <f t="shared" si="204"/>
        <v>12.114851928851673</v>
      </c>
    </row>
    <row r="1661" spans="1:11" ht="13.5" x14ac:dyDescent="0.25">
      <c r="A1661" s="3">
        <f>TITRES_STAT!B1664</f>
        <v>44434</v>
      </c>
      <c r="B1661" s="6">
        <f>TITRES_STAT!D1664</f>
        <v>12.041499999999999</v>
      </c>
      <c r="C1661" s="2">
        <f t="shared" si="197"/>
        <v>-1.7100000000001003E-2</v>
      </c>
      <c r="D1661" s="2">
        <f t="shared" si="198"/>
        <v>12.07906</v>
      </c>
      <c r="E1661" s="2">
        <f t="shared" si="200"/>
        <v>12.09614</v>
      </c>
      <c r="F1661" s="2">
        <f t="shared" si="201"/>
        <v>12.110395</v>
      </c>
      <c r="G1661" s="2">
        <f t="shared" si="203"/>
        <v>12.142175999999996</v>
      </c>
      <c r="H1661" s="2">
        <f t="shared" si="199"/>
        <v>11.800669499999987</v>
      </c>
      <c r="I1661" s="2">
        <f t="array" ref="I1661">SUMPRODUCT(B1645:B1664, (ROW(B1645:B1664)-ROW(B1645)+1)) / (20*21/2)</f>
        <v>12.076829523809526</v>
      </c>
      <c r="J1661" s="2">
        <f t="shared" si="202"/>
        <v>12.104976654775513</v>
      </c>
      <c r="K1661" s="2">
        <f t="shared" si="204"/>
        <v>12.111975382622195</v>
      </c>
    </row>
    <row r="1662" spans="1:11" ht="13.5" x14ac:dyDescent="0.25">
      <c r="A1662" s="3">
        <f>TITRES_STAT!B1665</f>
        <v>44435</v>
      </c>
      <c r="B1662" s="6">
        <f>TITRES_STAT!D1665</f>
        <v>12.1098</v>
      </c>
      <c r="C1662" s="2">
        <f t="shared" si="197"/>
        <v>6.8300000000000693E-2</v>
      </c>
      <c r="D1662" s="2">
        <f t="shared" si="198"/>
        <v>12.081340000000001</v>
      </c>
      <c r="E1662" s="2">
        <f t="shared" si="200"/>
        <v>12.094429999999999</v>
      </c>
      <c r="F1662" s="2">
        <f t="shared" si="201"/>
        <v>12.10669</v>
      </c>
      <c r="G1662" s="2">
        <f t="shared" si="203"/>
        <v>12.140009999999995</v>
      </c>
      <c r="H1662" s="2">
        <f t="shared" si="199"/>
        <v>11.799073999999989</v>
      </c>
      <c r="I1662" s="2">
        <f t="array" ref="I1662">SUMPRODUCT(B1646:B1665, (ROW(B1646:B1665)-ROW(B1646)+1)) / (20*21/2)</f>
        <v>12.064404761904763</v>
      </c>
      <c r="J1662" s="2">
        <f t="shared" si="202"/>
        <v>12.105436020987369</v>
      </c>
      <c r="K1662" s="2">
        <f t="shared" si="204"/>
        <v>12.111890073499756</v>
      </c>
    </row>
    <row r="1663" spans="1:11" ht="13.5" x14ac:dyDescent="0.25">
      <c r="A1663" s="3">
        <f>TITRES_STAT!B1666</f>
        <v>44438</v>
      </c>
      <c r="B1663" s="6">
        <f>TITRES_STAT!D1666</f>
        <v>12.1098</v>
      </c>
      <c r="C1663" s="2">
        <f t="shared" si="197"/>
        <v>0</v>
      </c>
      <c r="D1663" s="2">
        <f t="shared" si="198"/>
        <v>12.08362</v>
      </c>
      <c r="E1663" s="2">
        <f t="shared" si="200"/>
        <v>12.09329</v>
      </c>
      <c r="F1663" s="2">
        <f t="shared" si="201"/>
        <v>12.10327</v>
      </c>
      <c r="G1663" s="2">
        <f t="shared" si="203"/>
        <v>12.137275999999995</v>
      </c>
      <c r="H1663" s="2">
        <f t="shared" si="199"/>
        <v>11.796730999999991</v>
      </c>
      <c r="I1663" s="2">
        <f t="array" ref="I1663">SUMPRODUCT(B1647:B1666, (ROW(B1647:B1666)-ROW(B1647)+1)) / (20*21/2)</f>
        <v>12.058439523809527</v>
      </c>
      <c r="J1663" s="2">
        <f t="shared" si="202"/>
        <v>12.105851638036192</v>
      </c>
      <c r="K1663" s="2">
        <f t="shared" si="204"/>
        <v>12.111808109833101</v>
      </c>
    </row>
    <row r="1664" spans="1:11" ht="13.5" x14ac:dyDescent="0.25">
      <c r="A1664" s="3">
        <f>TITRES_STAT!B1667</f>
        <v>44439</v>
      </c>
      <c r="B1664" s="6">
        <f>TITRES_STAT!D1667</f>
        <v>11.9617</v>
      </c>
      <c r="C1664" s="2">
        <f t="shared" si="197"/>
        <v>-0.14809999999999945</v>
      </c>
      <c r="D1664" s="2">
        <f t="shared" si="198"/>
        <v>12.056279999999999</v>
      </c>
      <c r="E1664" s="2">
        <f t="shared" si="200"/>
        <v>12.077340000000001</v>
      </c>
      <c r="F1664" s="2">
        <f t="shared" si="201"/>
        <v>12.092160000000002</v>
      </c>
      <c r="G1664" s="2">
        <f t="shared" si="203"/>
        <v>12.131579999999996</v>
      </c>
      <c r="H1664" s="2">
        <f t="shared" si="199"/>
        <v>11.79465299999999</v>
      </c>
      <c r="I1664" s="2">
        <f t="array" ref="I1664">SUMPRODUCT(B1648:B1667, (ROW(B1648:B1667)-ROW(B1648)+1)) / (20*21/2)</f>
        <v>12.058635238095238</v>
      </c>
      <c r="J1664" s="2">
        <f t="shared" si="202"/>
        <v>12.092122910604175</v>
      </c>
      <c r="K1664" s="2">
        <f t="shared" si="204"/>
        <v>12.105921517290627</v>
      </c>
    </row>
    <row r="1665" spans="1:11" ht="13.5" x14ac:dyDescent="0.25">
      <c r="A1665" s="3">
        <f>TITRES_STAT!B1668</f>
        <v>44440</v>
      </c>
      <c r="B1665" s="6">
        <f>TITRES_STAT!D1668</f>
        <v>11.9617</v>
      </c>
      <c r="C1665" s="2">
        <f t="shared" si="197"/>
        <v>0</v>
      </c>
      <c r="D1665" s="2">
        <f t="shared" si="198"/>
        <v>12.036899999999999</v>
      </c>
      <c r="E1665" s="2">
        <f t="shared" si="200"/>
        <v>12.063670000000002</v>
      </c>
      <c r="F1665" s="2">
        <f t="shared" si="201"/>
        <v>12.081335000000001</v>
      </c>
      <c r="G1665" s="2">
        <f t="shared" si="203"/>
        <v>12.131579999999996</v>
      </c>
      <c r="H1665" s="2">
        <f t="shared" si="199"/>
        <v>11.79257499999999</v>
      </c>
      <c r="I1665" s="2">
        <f t="array" ref="I1665">SUMPRODUCT(B1649:B1668, (ROW(B1649:B1668)-ROW(B1649)+1)) / (20*21/2)</f>
        <v>12.048353333333331</v>
      </c>
      <c r="J1665" s="2">
        <f t="shared" si="202"/>
        <v>12.079701681022826</v>
      </c>
      <c r="K1665" s="2">
        <f t="shared" si="204"/>
        <v>12.100265771514524</v>
      </c>
    </row>
    <row r="1666" spans="1:11" ht="13.5" x14ac:dyDescent="0.25">
      <c r="A1666" s="3">
        <f>TITRES_STAT!B1669</f>
        <v>44441</v>
      </c>
      <c r="B1666" s="6">
        <f>TITRES_STAT!D1669</f>
        <v>12.018700000000001</v>
      </c>
      <c r="C1666" s="2">
        <f t="shared" si="197"/>
        <v>5.7000000000000384E-2</v>
      </c>
      <c r="D1666" s="2">
        <f t="shared" si="198"/>
        <v>12.032340000000001</v>
      </c>
      <c r="E1666" s="2">
        <f t="shared" si="200"/>
        <v>12.055700000000002</v>
      </c>
      <c r="F1666" s="2">
        <f t="shared" si="201"/>
        <v>12.073645000000001</v>
      </c>
      <c r="G1666" s="2">
        <f t="shared" si="203"/>
        <v>12.132719999999997</v>
      </c>
      <c r="H1666" s="2">
        <f t="shared" si="199"/>
        <v>11.790781999999993</v>
      </c>
      <c r="I1666" s="2">
        <f t="array" ref="I1666">SUMPRODUCT(B1650:B1669, (ROW(B1650:B1669)-ROW(B1650)+1)) / (20*21/2)</f>
        <v>12.039020952380952</v>
      </c>
      <c r="J1666" s="2">
        <f t="shared" si="202"/>
        <v>12.07389199711589</v>
      </c>
      <c r="K1666" s="2">
        <f t="shared" si="204"/>
        <v>12.097067113808071</v>
      </c>
    </row>
    <row r="1667" spans="1:11" ht="13.5" x14ac:dyDescent="0.25">
      <c r="A1667" s="3">
        <f>TITRES_STAT!B1670</f>
        <v>44442</v>
      </c>
      <c r="B1667" s="6">
        <f>TITRES_STAT!D1670</f>
        <v>12.075699999999999</v>
      </c>
      <c r="C1667" s="2">
        <f t="shared" si="197"/>
        <v>5.6999999999998607E-2</v>
      </c>
      <c r="D1667" s="2">
        <f t="shared" si="198"/>
        <v>12.02552</v>
      </c>
      <c r="E1667" s="2">
        <f t="shared" si="200"/>
        <v>12.053430000000002</v>
      </c>
      <c r="F1667" s="2">
        <f t="shared" si="201"/>
        <v>12.069660000000002</v>
      </c>
      <c r="G1667" s="2">
        <f t="shared" si="203"/>
        <v>12.134999999999998</v>
      </c>
      <c r="H1667" s="2">
        <f t="shared" si="199"/>
        <v>11.789531999999992</v>
      </c>
      <c r="I1667" s="2">
        <f t="array" ref="I1667">SUMPRODUCT(B1651:B1670, (ROW(B1651:B1670)-ROW(B1651)+1)) / (20*21/2)</f>
        <v>12.030475238095239</v>
      </c>
      <c r="J1667" s="2">
        <f t="shared" si="202"/>
        <v>12.074064187866757</v>
      </c>
      <c r="K1667" s="2">
        <f t="shared" si="204"/>
        <v>12.096229187776384</v>
      </c>
    </row>
    <row r="1668" spans="1:11" ht="13.5" x14ac:dyDescent="0.25">
      <c r="A1668" s="3">
        <f>TITRES_STAT!B1671</f>
        <v>44445</v>
      </c>
      <c r="B1668" s="6">
        <f>TITRES_STAT!D1671</f>
        <v>11.9617</v>
      </c>
      <c r="C1668" s="2">
        <f t="shared" ref="C1668:C1731" si="205">B1668-B1667</f>
        <v>-0.11399999999999899</v>
      </c>
      <c r="D1668" s="2">
        <f t="shared" si="198"/>
        <v>11.995900000000001</v>
      </c>
      <c r="E1668" s="2">
        <f t="shared" si="200"/>
        <v>12.039759999999998</v>
      </c>
      <c r="F1668" s="2">
        <f t="shared" si="201"/>
        <v>12.059690000000003</v>
      </c>
      <c r="G1668" s="2">
        <f t="shared" si="203"/>
        <v>12.134999999999998</v>
      </c>
      <c r="H1668" s="2">
        <f t="shared" si="199"/>
        <v>11.787711999999992</v>
      </c>
      <c r="I1668" s="2">
        <f t="array" ref="I1668">SUMPRODUCT(B1652:B1671, (ROW(B1652:B1671)-ROW(B1652)+1)) / (20*21/2)</f>
        <v>12.009181428571429</v>
      </c>
      <c r="J1668" s="2">
        <f t="shared" si="202"/>
        <v>12.063362836641353</v>
      </c>
      <c r="K1668" s="2">
        <f t="shared" si="204"/>
        <v>12.090953533353781</v>
      </c>
    </row>
    <row r="1669" spans="1:11" ht="13.5" x14ac:dyDescent="0.25">
      <c r="A1669" s="3">
        <f>TITRES_STAT!B1672</f>
        <v>44446</v>
      </c>
      <c r="B1669" s="6">
        <f>TITRES_STAT!D1672</f>
        <v>11.9617</v>
      </c>
      <c r="C1669" s="2">
        <f t="shared" si="205"/>
        <v>0</v>
      </c>
      <c r="D1669" s="2">
        <f t="shared" si="198"/>
        <v>11.995900000000001</v>
      </c>
      <c r="E1669" s="2">
        <f t="shared" si="200"/>
        <v>12.02609</v>
      </c>
      <c r="F1669" s="2">
        <f t="shared" si="201"/>
        <v>12.051430000000002</v>
      </c>
      <c r="G1669" s="2">
        <f t="shared" si="203"/>
        <v>12.134999999999996</v>
      </c>
      <c r="H1669" s="2">
        <f t="shared" si="199"/>
        <v>11.785891999999992</v>
      </c>
      <c r="I1669" s="2">
        <f t="array" ref="I1669">SUMPRODUCT(B1653:B1672, (ROW(B1653:B1672)-ROW(B1653)+1)) / (20*21/2)</f>
        <v>11.987670952380952</v>
      </c>
      <c r="J1669" s="2">
        <f t="shared" si="202"/>
        <v>12.053680661723128</v>
      </c>
      <c r="K1669" s="2">
        <f t="shared" si="204"/>
        <v>12.085884767339909</v>
      </c>
    </row>
    <row r="1670" spans="1:11" ht="13.5" x14ac:dyDescent="0.25">
      <c r="A1670" s="3">
        <f>TITRES_STAT!B1673</f>
        <v>44447</v>
      </c>
      <c r="B1670" s="6">
        <f>TITRES_STAT!D1673</f>
        <v>11.9617</v>
      </c>
      <c r="C1670" s="2">
        <f t="shared" si="205"/>
        <v>0</v>
      </c>
      <c r="D1670" s="2">
        <f t="shared" ref="D1670:D1733" si="206">AVERAGE(B1666:B1670)</f>
        <v>11.995900000000001</v>
      </c>
      <c r="E1670" s="2">
        <f t="shared" si="200"/>
        <v>12.016400000000001</v>
      </c>
      <c r="F1670" s="2">
        <f t="shared" si="201"/>
        <v>12.042885000000002</v>
      </c>
      <c r="G1670" s="2">
        <f t="shared" si="203"/>
        <v>12.134999999999996</v>
      </c>
      <c r="H1670" s="2">
        <f t="shared" si="199"/>
        <v>11.784071999999989</v>
      </c>
      <c r="I1670" s="2">
        <f t="array" ref="I1670">SUMPRODUCT(B1654:B1673, (ROW(B1654:B1673)-ROW(B1654)+1)) / (20*21/2)</f>
        <v>11.981187142857143</v>
      </c>
      <c r="J1670" s="2">
        <f t="shared" si="202"/>
        <v>12.044920598701879</v>
      </c>
      <c r="K1670" s="2">
        <f t="shared" si="204"/>
        <v>12.081014776463835</v>
      </c>
    </row>
    <row r="1671" spans="1:11" ht="13.5" x14ac:dyDescent="0.25">
      <c r="A1671" s="3">
        <f>TITRES_STAT!B1674</f>
        <v>44448</v>
      </c>
      <c r="B1671" s="6">
        <f>TITRES_STAT!D1674</f>
        <v>11.8193</v>
      </c>
      <c r="C1671" s="2">
        <f t="shared" si="205"/>
        <v>-0.1424000000000003</v>
      </c>
      <c r="D1671" s="2">
        <f t="shared" si="206"/>
        <v>11.956019999999999</v>
      </c>
      <c r="E1671" s="2">
        <f t="shared" si="200"/>
        <v>11.994180000000004</v>
      </c>
      <c r="F1671" s="2">
        <f t="shared" si="201"/>
        <v>12.045160000000003</v>
      </c>
      <c r="G1671" s="2">
        <f t="shared" si="203"/>
        <v>12.126455999999996</v>
      </c>
      <c r="H1671" s="2">
        <f t="shared" si="199"/>
        <v>11.781539999999991</v>
      </c>
      <c r="I1671" s="2">
        <f t="array" ref="I1671">SUMPRODUCT(B1655:B1674, (ROW(B1655:B1674)-ROW(B1655)+1)) / (20*21/2)</f>
        <v>11.991739047619049</v>
      </c>
      <c r="J1671" s="2">
        <f t="shared" si="202"/>
        <v>12.023432922635033</v>
      </c>
      <c r="K1671" s="2">
        <f t="shared" si="204"/>
        <v>12.070751451896626</v>
      </c>
    </row>
    <row r="1672" spans="1:11" ht="13.5" x14ac:dyDescent="0.25">
      <c r="A1672" s="3">
        <f>TITRES_STAT!B1675</f>
        <v>44449</v>
      </c>
      <c r="B1672" s="6">
        <f>TITRES_STAT!D1675</f>
        <v>11.8193</v>
      </c>
      <c r="C1672" s="2">
        <f t="shared" si="205"/>
        <v>0</v>
      </c>
      <c r="D1672" s="2">
        <f t="shared" si="206"/>
        <v>11.90474</v>
      </c>
      <c r="E1672" s="2">
        <f t="shared" si="200"/>
        <v>11.965130000000002</v>
      </c>
      <c r="F1672" s="2">
        <f t="shared" si="201"/>
        <v>12.029780000000002</v>
      </c>
      <c r="G1672" s="2">
        <f t="shared" si="203"/>
        <v>12.117911999999997</v>
      </c>
      <c r="H1672" s="2">
        <f t="shared" si="199"/>
        <v>11.77900799999999</v>
      </c>
      <c r="I1672" s="2">
        <f t="array" ref="I1672">SUMPRODUCT(B1656:B1675, (ROW(B1656:B1675)-ROW(B1656)+1)) / (20*21/2)</f>
        <v>11.985960476190476</v>
      </c>
      <c r="J1672" s="2">
        <f t="shared" si="202"/>
        <v>12.003991691907887</v>
      </c>
      <c r="K1672" s="2">
        <f t="shared" si="204"/>
        <v>12.060890610645778</v>
      </c>
    </row>
    <row r="1673" spans="1:11" ht="13.5" x14ac:dyDescent="0.25">
      <c r="A1673" s="3">
        <f>TITRES_STAT!B1676</f>
        <v>44452</v>
      </c>
      <c r="B1673" s="6">
        <f>TITRES_STAT!D1676</f>
        <v>11.9617</v>
      </c>
      <c r="C1673" s="2">
        <f t="shared" si="205"/>
        <v>0.1424000000000003</v>
      </c>
      <c r="D1673" s="2">
        <f t="shared" si="206"/>
        <v>11.90474</v>
      </c>
      <c r="E1673" s="2">
        <f t="shared" si="200"/>
        <v>11.950320000000001</v>
      </c>
      <c r="F1673" s="2">
        <f t="shared" si="201"/>
        <v>12.021805000000002</v>
      </c>
      <c r="G1673" s="2">
        <f t="shared" si="203"/>
        <v>12.112329999999996</v>
      </c>
      <c r="H1673" s="2">
        <f t="shared" si="199"/>
        <v>11.776929999999993</v>
      </c>
      <c r="I1673" s="2">
        <f t="array" ref="I1673">SUMPRODUCT(B1657:B1676, (ROW(B1657:B1676)-ROW(B1657)+1)) / (20*21/2)</f>
        <v>11.969985238095241</v>
      </c>
      <c r="J1673" s="2">
        <f t="shared" si="202"/>
        <v>11.999963911726184</v>
      </c>
      <c r="K1673" s="2">
        <f t="shared" si="204"/>
        <v>12.057000782777317</v>
      </c>
    </row>
    <row r="1674" spans="1:11" ht="13.5" x14ac:dyDescent="0.25">
      <c r="A1674" s="3">
        <f>TITRES_STAT!B1677</f>
        <v>44453</v>
      </c>
      <c r="B1674" s="6">
        <f>TITRES_STAT!D1677</f>
        <v>12.1326</v>
      </c>
      <c r="C1674" s="2">
        <f t="shared" si="205"/>
        <v>0.17089999999999961</v>
      </c>
      <c r="D1674" s="2">
        <f t="shared" si="206"/>
        <v>11.93892</v>
      </c>
      <c r="E1674" s="2">
        <f t="shared" si="200"/>
        <v>11.967410000000001</v>
      </c>
      <c r="F1674" s="2">
        <f t="shared" si="201"/>
        <v>12.022375000000002</v>
      </c>
      <c r="G1674" s="2">
        <f t="shared" si="203"/>
        <v>12.110051999999998</v>
      </c>
      <c r="H1674" s="2">
        <f t="shared" ref="H1674:H1737" si="207">AVERAGE(B1475:B1674)</f>
        <v>11.775964499999992</v>
      </c>
      <c r="I1674" s="2">
        <f t="array" ref="I1674">SUMPRODUCT(B1658:B1677, (ROW(B1658:B1677)-ROW(B1658)+1)) / (20*21/2)</f>
        <v>11.955203333333337</v>
      </c>
      <c r="J1674" s="2">
        <f t="shared" si="202"/>
        <v>12.012595920133213</v>
      </c>
      <c r="K1674" s="2">
        <f t="shared" si="204"/>
        <v>12.059965457962521</v>
      </c>
    </row>
    <row r="1675" spans="1:11" ht="13.5" x14ac:dyDescent="0.25">
      <c r="A1675" s="3">
        <f>TITRES_STAT!B1678</f>
        <v>44454</v>
      </c>
      <c r="B1675" s="6">
        <f>TITRES_STAT!D1678</f>
        <v>11.9617</v>
      </c>
      <c r="C1675" s="2">
        <f t="shared" si="205"/>
        <v>-0.17089999999999961</v>
      </c>
      <c r="D1675" s="2">
        <f t="shared" si="206"/>
        <v>11.93892</v>
      </c>
      <c r="E1675" s="2">
        <f t="shared" si="200"/>
        <v>11.967410000000001</v>
      </c>
      <c r="F1675" s="2">
        <f t="shared" si="201"/>
        <v>12.015540000000003</v>
      </c>
      <c r="G1675" s="2">
        <f t="shared" si="203"/>
        <v>12.104355999999997</v>
      </c>
      <c r="H1675" s="2">
        <f t="shared" si="207"/>
        <v>11.774144499999991</v>
      </c>
      <c r="I1675" s="2">
        <f t="array" ref="I1675">SUMPRODUCT(B1659:B1678, (ROW(B1659:B1678)-ROW(B1659)+1)) / (20*21/2)</f>
        <v>11.941614761904763</v>
      </c>
      <c r="J1675" s="2">
        <f t="shared" si="202"/>
        <v>12.007748689644338</v>
      </c>
      <c r="K1675" s="2">
        <f t="shared" si="204"/>
        <v>12.056111910591442</v>
      </c>
    </row>
    <row r="1676" spans="1:11" ht="13.5" x14ac:dyDescent="0.25">
      <c r="A1676" s="3">
        <f>TITRES_STAT!B1679</f>
        <v>44455</v>
      </c>
      <c r="B1676" s="6">
        <f>TITRES_STAT!D1679</f>
        <v>11.847799999999999</v>
      </c>
      <c r="C1676" s="2">
        <f t="shared" si="205"/>
        <v>-0.113900000000001</v>
      </c>
      <c r="D1676" s="2">
        <f t="shared" si="206"/>
        <v>11.94462</v>
      </c>
      <c r="E1676" s="2">
        <f t="shared" ref="E1676:E1739" si="208">AVERAGE(B1667:B1676)</f>
        <v>11.950320000000001</v>
      </c>
      <c r="F1676" s="2">
        <f t="shared" si="201"/>
        <v>12.003010000000003</v>
      </c>
      <c r="G1676" s="2">
        <f t="shared" si="203"/>
        <v>12.096381999999998</v>
      </c>
      <c r="H1676" s="2">
        <f t="shared" si="207"/>
        <v>11.771754999999992</v>
      </c>
      <c r="I1676" s="2">
        <f t="array" ref="I1676">SUMPRODUCT(B1660:B1679, (ROW(B1660:B1679)-ROW(B1660)+1)) / (20*21/2)</f>
        <v>11.929219523809527</v>
      </c>
      <c r="J1676" s="2">
        <f t="shared" si="202"/>
        <v>11.992515481106782</v>
      </c>
      <c r="K1676" s="2">
        <f t="shared" si="204"/>
        <v>12.047942816058443</v>
      </c>
    </row>
    <row r="1677" spans="1:11" ht="13.5" x14ac:dyDescent="0.25">
      <c r="A1677" s="3">
        <f>TITRES_STAT!B1680</f>
        <v>44456</v>
      </c>
      <c r="B1677" s="6">
        <f>TITRES_STAT!D1680</f>
        <v>11.847799999999999</v>
      </c>
      <c r="C1677" s="2">
        <f t="shared" si="205"/>
        <v>0</v>
      </c>
      <c r="D1677" s="2">
        <f t="shared" si="206"/>
        <v>11.95032</v>
      </c>
      <c r="E1677" s="2">
        <f t="shared" si="208"/>
        <v>11.927530000000001</v>
      </c>
      <c r="F1677" s="2">
        <f t="shared" si="201"/>
        <v>11.990480000000002</v>
      </c>
      <c r="G1677" s="2">
        <f t="shared" si="203"/>
        <v>12.088408000000001</v>
      </c>
      <c r="H1677" s="2">
        <f t="shared" si="207"/>
        <v>11.76936549999999</v>
      </c>
      <c r="I1677" s="2">
        <f t="array" ref="I1677">SUMPRODUCT(B1661:B1680, (ROW(B1661:B1680)-ROW(B1661)+1)) / (20*21/2)</f>
        <v>11.918017619047621</v>
      </c>
      <c r="J1677" s="2">
        <f t="shared" si="202"/>
        <v>11.978733054334707</v>
      </c>
      <c r="K1677" s="2">
        <f t="shared" si="204"/>
        <v>12.040094078173798</v>
      </c>
    </row>
    <row r="1678" spans="1:11" ht="13.5" x14ac:dyDescent="0.25">
      <c r="A1678" s="3">
        <f>TITRES_STAT!B1681</f>
        <v>44459</v>
      </c>
      <c r="B1678" s="6">
        <f>TITRES_STAT!D1681</f>
        <v>11.847799999999999</v>
      </c>
      <c r="C1678" s="2">
        <f t="shared" si="205"/>
        <v>0</v>
      </c>
      <c r="D1678" s="2">
        <f t="shared" si="206"/>
        <v>11.927539999999999</v>
      </c>
      <c r="E1678" s="2">
        <f t="shared" si="208"/>
        <v>11.916140000000002</v>
      </c>
      <c r="F1678" s="2">
        <f t="shared" si="201"/>
        <v>11.977950000000002</v>
      </c>
      <c r="G1678" s="2">
        <f t="shared" si="203"/>
        <v>12.080662000000002</v>
      </c>
      <c r="H1678" s="2">
        <f t="shared" si="207"/>
        <v>11.76878099999999</v>
      </c>
      <c r="I1678" s="2">
        <f t="array" ref="I1678">SUMPRODUCT(B1662:B1681, (ROW(B1662:B1681)-ROW(B1662)+1)) / (20*21/2)</f>
        <v>11.907276666666668</v>
      </c>
      <c r="J1678" s="2">
        <f t="shared" si="202"/>
        <v>11.966263239636163</v>
      </c>
      <c r="K1678" s="2">
        <f t="shared" si="204"/>
        <v>12.032553133931687</v>
      </c>
    </row>
    <row r="1679" spans="1:11" ht="13.5" x14ac:dyDescent="0.25">
      <c r="A1679" s="3">
        <f>TITRES_STAT!B1682</f>
        <v>44460</v>
      </c>
      <c r="B1679" s="6">
        <f>TITRES_STAT!D1682</f>
        <v>11.847799999999999</v>
      </c>
      <c r="C1679" s="2">
        <f t="shared" si="205"/>
        <v>0</v>
      </c>
      <c r="D1679" s="2">
        <f t="shared" si="206"/>
        <v>11.87058</v>
      </c>
      <c r="E1679" s="2">
        <f t="shared" si="208"/>
        <v>11.904750000000002</v>
      </c>
      <c r="F1679" s="2">
        <f t="shared" si="201"/>
        <v>11.965420000000002</v>
      </c>
      <c r="G1679" s="2">
        <f t="shared" si="203"/>
        <v>12.073030000000003</v>
      </c>
      <c r="H1679" s="2">
        <f t="shared" si="207"/>
        <v>11.767422499999988</v>
      </c>
      <c r="I1679" s="2">
        <f t="array" ref="I1679">SUMPRODUCT(B1663:B1682, (ROW(B1663:B1682)-ROW(B1663)+1)) / (20*21/2)</f>
        <v>11.908875714285715</v>
      </c>
      <c r="J1679" s="2">
        <f t="shared" si="202"/>
        <v>11.95498102633748</v>
      </c>
      <c r="K1679" s="2">
        <f t="shared" si="204"/>
        <v>12.02530791299319</v>
      </c>
    </row>
    <row r="1680" spans="1:11" ht="13.5" x14ac:dyDescent="0.25">
      <c r="A1680" s="3">
        <f>TITRES_STAT!B1683</f>
        <v>44461</v>
      </c>
      <c r="B1680" s="6">
        <f>TITRES_STAT!D1683</f>
        <v>11.847799999999999</v>
      </c>
      <c r="C1680" s="2">
        <f t="shared" si="205"/>
        <v>0</v>
      </c>
      <c r="D1680" s="2">
        <f t="shared" si="206"/>
        <v>11.847799999999999</v>
      </c>
      <c r="E1680" s="2">
        <f t="shared" si="208"/>
        <v>11.893360000000001</v>
      </c>
      <c r="F1680" s="2">
        <f t="shared" si="201"/>
        <v>11.954880000000003</v>
      </c>
      <c r="G1680" s="2">
        <f t="shared" si="203"/>
        <v>12.066194000000003</v>
      </c>
      <c r="H1680" s="2">
        <f t="shared" si="207"/>
        <v>11.766063999999989</v>
      </c>
      <c r="I1680" s="2">
        <f t="array" ref="I1680">SUMPRODUCT(B1664:B1683, (ROW(B1664:B1683)-ROW(B1664)+1)) / (20*21/2)</f>
        <v>11.91118</v>
      </c>
      <c r="J1680" s="2">
        <f t="shared" si="202"/>
        <v>11.944773309543434</v>
      </c>
      <c r="K1680" s="2">
        <f t="shared" si="204"/>
        <v>12.018346818366005</v>
      </c>
    </row>
    <row r="1681" spans="1:11" ht="13.5" x14ac:dyDescent="0.25">
      <c r="A1681" s="3">
        <f>TITRES_STAT!B1684</f>
        <v>44462</v>
      </c>
      <c r="B1681" s="6">
        <f>TITRES_STAT!D1684</f>
        <v>11.8421</v>
      </c>
      <c r="C1681" s="2">
        <f t="shared" si="205"/>
        <v>-5.6999999999991502E-3</v>
      </c>
      <c r="D1681" s="2">
        <f t="shared" si="206"/>
        <v>11.84666</v>
      </c>
      <c r="E1681" s="2">
        <f t="shared" si="208"/>
        <v>11.895640000000002</v>
      </c>
      <c r="F1681" s="2">
        <f t="shared" si="201"/>
        <v>11.944910000000004</v>
      </c>
      <c r="G1681" s="2">
        <f t="shared" si="203"/>
        <v>12.059244000000001</v>
      </c>
      <c r="H1681" s="2">
        <f t="shared" si="207"/>
        <v>11.76467699999999</v>
      </c>
      <c r="I1681" s="2">
        <f t="array" ref="I1681">SUMPRODUCT(B1665:B1684, (ROW(B1665:B1684)-ROW(B1665)+1)) / (20*21/2)</f>
        <v>11.914189523809524</v>
      </c>
      <c r="J1681" s="2">
        <f t="shared" si="202"/>
        <v>11.934994899110725</v>
      </c>
      <c r="K1681" s="2">
        <f t="shared" si="204"/>
        <v>12.011435178430084</v>
      </c>
    </row>
    <row r="1682" spans="1:11" ht="13.5" x14ac:dyDescent="0.25">
      <c r="A1682" s="3">
        <f>TITRES_STAT!B1685</f>
        <v>44463</v>
      </c>
      <c r="B1682" s="6">
        <f>TITRES_STAT!D1685</f>
        <v>11.9617</v>
      </c>
      <c r="C1682" s="2">
        <f t="shared" si="205"/>
        <v>0.11960000000000015</v>
      </c>
      <c r="D1682" s="2">
        <f t="shared" si="206"/>
        <v>11.869440000000001</v>
      </c>
      <c r="E1682" s="2">
        <f t="shared" si="208"/>
        <v>11.909880000000001</v>
      </c>
      <c r="F1682" s="2">
        <f t="shared" si="201"/>
        <v>11.937505000000003</v>
      </c>
      <c r="G1682" s="2">
        <f t="shared" si="203"/>
        <v>12.054686000000002</v>
      </c>
      <c r="H1682" s="2">
        <f t="shared" si="207"/>
        <v>11.763887999999987</v>
      </c>
      <c r="I1682" s="2">
        <f t="array" ref="I1682">SUMPRODUCT(B1666:B1685, (ROW(B1666:B1685)-ROW(B1666)+1)) / (20*21/2)</f>
        <v>11.917199047619048</v>
      </c>
      <c r="J1682" s="2">
        <f t="shared" si="202"/>
        <v>11.937538242052561</v>
      </c>
      <c r="K1682" s="2">
        <f t="shared" si="204"/>
        <v>12.009484779275963</v>
      </c>
    </row>
    <row r="1683" spans="1:11" ht="13.5" x14ac:dyDescent="0.25">
      <c r="A1683" s="3">
        <f>TITRES_STAT!B1686</f>
        <v>44466</v>
      </c>
      <c r="B1683" s="6">
        <f>TITRES_STAT!D1686</f>
        <v>11.9617</v>
      </c>
      <c r="C1683" s="2">
        <f t="shared" si="205"/>
        <v>0</v>
      </c>
      <c r="D1683" s="2">
        <f t="shared" si="206"/>
        <v>11.89222</v>
      </c>
      <c r="E1683" s="2">
        <f t="shared" si="208"/>
        <v>11.909880000000001</v>
      </c>
      <c r="F1683" s="2">
        <f t="shared" si="201"/>
        <v>11.930100000000003</v>
      </c>
      <c r="G1683" s="2">
        <f t="shared" si="203"/>
        <v>12.050128000000003</v>
      </c>
      <c r="H1683" s="2">
        <f t="shared" si="207"/>
        <v>11.763098999999988</v>
      </c>
      <c r="I1683" s="2">
        <f t="array" ref="I1683">SUMPRODUCT(B1667:B1686, (ROW(B1667:B1686)-ROW(B1667)+1)) / (20*21/2)</f>
        <v>11.909360952380952</v>
      </c>
      <c r="J1683" s="2">
        <f t="shared" si="202"/>
        <v>11.939839361857079</v>
      </c>
      <c r="K1683" s="2">
        <f t="shared" si="204"/>
        <v>12.007610866363182</v>
      </c>
    </row>
    <row r="1684" spans="1:11" ht="13.5" x14ac:dyDescent="0.25">
      <c r="A1684" s="3">
        <f>TITRES_STAT!B1687</f>
        <v>44467</v>
      </c>
      <c r="B1684" s="6">
        <f>TITRES_STAT!D1687</f>
        <v>11.9617</v>
      </c>
      <c r="C1684" s="2">
        <f t="shared" si="205"/>
        <v>0</v>
      </c>
      <c r="D1684" s="2">
        <f t="shared" si="206"/>
        <v>11.915000000000001</v>
      </c>
      <c r="E1684" s="2">
        <f t="shared" si="208"/>
        <v>11.892790000000002</v>
      </c>
      <c r="F1684" s="2">
        <f t="shared" ref="F1684:F1747" si="209">AVERAGE(B1665:B1684)</f>
        <v>11.930100000000003</v>
      </c>
      <c r="G1684" s="2">
        <f t="shared" si="203"/>
        <v>12.045569999999998</v>
      </c>
      <c r="H1684" s="2">
        <f t="shared" si="207"/>
        <v>11.762309999999989</v>
      </c>
      <c r="I1684" s="2">
        <f t="array" ref="I1684">SUMPRODUCT(B1668:B1687, (ROW(B1668:B1687)-ROW(B1668)+1)) / (20*21/2)</f>
        <v>11.902336666666665</v>
      </c>
      <c r="J1684" s="2">
        <f t="shared" si="202"/>
        <v>11.9419213273945</v>
      </c>
      <c r="K1684" s="2">
        <f t="shared" si="204"/>
        <v>12.005810440231294</v>
      </c>
    </row>
    <row r="1685" spans="1:11" ht="13.5" x14ac:dyDescent="0.25">
      <c r="A1685" s="3">
        <f>TITRES_STAT!B1688</f>
        <v>44468</v>
      </c>
      <c r="B1685" s="6">
        <f>TITRES_STAT!D1688</f>
        <v>11.9617</v>
      </c>
      <c r="C1685" s="2">
        <f t="shared" si="205"/>
        <v>0</v>
      </c>
      <c r="D1685" s="2">
        <f t="shared" si="206"/>
        <v>11.93778</v>
      </c>
      <c r="E1685" s="2">
        <f t="shared" si="208"/>
        <v>11.892790000000002</v>
      </c>
      <c r="F1685" s="2">
        <f t="shared" si="209"/>
        <v>11.930100000000003</v>
      </c>
      <c r="G1685" s="2">
        <f t="shared" si="203"/>
        <v>12.041011999999998</v>
      </c>
      <c r="H1685" s="2">
        <f t="shared" si="207"/>
        <v>11.761546999999991</v>
      </c>
      <c r="I1685" s="2">
        <f t="array" ref="I1685">SUMPRODUCT(B1669:B1688, (ROW(B1669:B1688)-ROW(B1669)+1)) / (20*21/2)</f>
        <v>11.890969047619048</v>
      </c>
      <c r="J1685" s="2">
        <f t="shared" ref="J1685:J1748" si="210">$J$4*B1685+J1684*(1-$J$4)</f>
        <v>11.943805010499787</v>
      </c>
      <c r="K1685" s="2">
        <f t="shared" si="204"/>
        <v>12.004080619045753</v>
      </c>
    </row>
    <row r="1686" spans="1:11" ht="13.5" x14ac:dyDescent="0.25">
      <c r="A1686" s="3">
        <f>TITRES_STAT!B1689</f>
        <v>44469</v>
      </c>
      <c r="B1686" s="6">
        <f>TITRES_STAT!D1689</f>
        <v>11.847799999999999</v>
      </c>
      <c r="C1686" s="2">
        <f t="shared" si="205"/>
        <v>-0.113900000000001</v>
      </c>
      <c r="D1686" s="2">
        <f t="shared" si="206"/>
        <v>11.93892</v>
      </c>
      <c r="E1686" s="2">
        <f t="shared" si="208"/>
        <v>11.892790000000002</v>
      </c>
      <c r="F1686" s="2">
        <f t="shared" si="209"/>
        <v>11.921555000000003</v>
      </c>
      <c r="G1686" s="2">
        <f t="shared" si="203"/>
        <v>12.034175999999997</v>
      </c>
      <c r="H1686" s="2">
        <f t="shared" si="207"/>
        <v>11.760214499999993</v>
      </c>
      <c r="I1686" s="2">
        <f t="array" ref="I1686">SUMPRODUCT(B1670:B1689, (ROW(B1670:B1689)-ROW(B1670)+1)) / (20*21/2)</f>
        <v>11.885843809523811</v>
      </c>
      <c r="J1686" s="2">
        <f t="shared" si="210"/>
        <v>11.934661676166474</v>
      </c>
      <c r="K1686" s="2">
        <f t="shared" si="204"/>
        <v>11.997951967318469</v>
      </c>
    </row>
    <row r="1687" spans="1:11" ht="13.5" x14ac:dyDescent="0.25">
      <c r="A1687" s="3">
        <f>TITRES_STAT!B1690</f>
        <v>44470</v>
      </c>
      <c r="B1687" s="6">
        <f>TITRES_STAT!D1690</f>
        <v>11.847799999999999</v>
      </c>
      <c r="C1687" s="2">
        <f t="shared" si="205"/>
        <v>0</v>
      </c>
      <c r="D1687" s="2">
        <f t="shared" si="206"/>
        <v>11.91614</v>
      </c>
      <c r="E1687" s="2">
        <f t="shared" si="208"/>
        <v>11.892790000000002</v>
      </c>
      <c r="F1687" s="2">
        <f t="shared" si="209"/>
        <v>11.910160000000003</v>
      </c>
      <c r="G1687" s="2">
        <f t="shared" si="203"/>
        <v>12.027453999999999</v>
      </c>
      <c r="H1687" s="2">
        <f t="shared" si="207"/>
        <v>11.759113999999993</v>
      </c>
      <c r="I1687" s="2">
        <f t="array" ref="I1687">SUMPRODUCT(B1671:B1690, (ROW(B1671:B1690)-ROW(B1671)+1)) / (20*21/2)</f>
        <v>11.87583238095238</v>
      </c>
      <c r="J1687" s="2">
        <f t="shared" si="210"/>
        <v>11.926389135579191</v>
      </c>
      <c r="K1687" s="2">
        <f t="shared" si="204"/>
        <v>11.992063654874608</v>
      </c>
    </row>
    <row r="1688" spans="1:11" ht="13.5" x14ac:dyDescent="0.25">
      <c r="A1688" s="3">
        <f>TITRES_STAT!B1691</f>
        <v>44473</v>
      </c>
      <c r="B1688" s="6">
        <f>TITRES_STAT!D1691</f>
        <v>11.790800000000001</v>
      </c>
      <c r="C1688" s="2">
        <f t="shared" si="205"/>
        <v>-5.6999999999998607E-2</v>
      </c>
      <c r="D1688" s="2">
        <f t="shared" si="206"/>
        <v>11.881960000000001</v>
      </c>
      <c r="E1688" s="2">
        <f t="shared" si="208"/>
        <v>11.887090000000002</v>
      </c>
      <c r="F1688" s="2">
        <f t="shared" si="209"/>
        <v>11.901615000000003</v>
      </c>
      <c r="G1688" s="2">
        <f t="shared" si="203"/>
        <v>12.019591999999998</v>
      </c>
      <c r="H1688" s="2">
        <f t="shared" si="207"/>
        <v>11.757599499999994</v>
      </c>
      <c r="I1688" s="2">
        <f t="array" ref="I1688">SUMPRODUCT(B1672:B1691, (ROW(B1672:B1691)-ROW(B1672)+1)) / (20*21/2)</f>
        <v>11.866634761904763</v>
      </c>
      <c r="J1688" s="2">
        <f t="shared" si="210"/>
        <v>11.91347588457165</v>
      </c>
      <c r="K1688" s="2">
        <f t="shared" si="204"/>
        <v>11.984170962526584</v>
      </c>
    </row>
    <row r="1689" spans="1:11" ht="13.5" x14ac:dyDescent="0.25">
      <c r="A1689" s="3">
        <f>TITRES_STAT!B1692</f>
        <v>44474</v>
      </c>
      <c r="B1689" s="6">
        <f>TITRES_STAT!D1692</f>
        <v>11.847799999999999</v>
      </c>
      <c r="C1689" s="2">
        <f t="shared" si="205"/>
        <v>5.6999999999998607E-2</v>
      </c>
      <c r="D1689" s="2">
        <f t="shared" si="206"/>
        <v>11.859179999999999</v>
      </c>
      <c r="E1689" s="2">
        <f t="shared" si="208"/>
        <v>11.887090000000001</v>
      </c>
      <c r="F1689" s="2">
        <f t="shared" si="209"/>
        <v>11.895920000000002</v>
      </c>
      <c r="G1689" s="2">
        <f t="shared" si="203"/>
        <v>12.012983999999999</v>
      </c>
      <c r="H1689" s="2">
        <f t="shared" si="207"/>
        <v>11.758174999999994</v>
      </c>
      <c r="I1689" s="2">
        <f t="array" ref="I1689">SUMPRODUCT(B1673:B1692, (ROW(B1673:B1692)-ROW(B1673)+1)) / (20*21/2)</f>
        <v>11.857572857142856</v>
      </c>
      <c r="J1689" s="2">
        <f t="shared" si="210"/>
        <v>11.907221038421969</v>
      </c>
      <c r="K1689" s="2">
        <f t="shared" si="204"/>
        <v>11.978823081643188</v>
      </c>
    </row>
    <row r="1690" spans="1:11" ht="13.5" x14ac:dyDescent="0.25">
      <c r="A1690" s="3">
        <f>TITRES_STAT!B1693</f>
        <v>44475</v>
      </c>
      <c r="B1690" s="6">
        <f>TITRES_STAT!D1693</f>
        <v>11.790800000000001</v>
      </c>
      <c r="C1690" s="2">
        <f t="shared" si="205"/>
        <v>-5.6999999999998607E-2</v>
      </c>
      <c r="D1690" s="2">
        <f t="shared" si="206"/>
        <v>11.824999999999999</v>
      </c>
      <c r="E1690" s="2">
        <f t="shared" si="208"/>
        <v>11.88139</v>
      </c>
      <c r="F1690" s="2">
        <f t="shared" si="209"/>
        <v>11.887375000000002</v>
      </c>
      <c r="G1690" s="2">
        <f t="shared" si="203"/>
        <v>12.005236</v>
      </c>
      <c r="H1690" s="2">
        <f t="shared" si="207"/>
        <v>11.758465499999994</v>
      </c>
      <c r="I1690" s="2">
        <f t="array" ref="I1690">SUMPRODUCT(B1674:B1693, (ROW(B1674:B1693)-ROW(B1674)+1)) / (20*21/2)</f>
        <v>11.848646666666667</v>
      </c>
      <c r="J1690" s="2">
        <f t="shared" si="210"/>
        <v>11.89613332047702</v>
      </c>
      <c r="K1690" s="2">
        <f t="shared" si="204"/>
        <v>11.971449627461103</v>
      </c>
    </row>
    <row r="1691" spans="1:11" ht="13.5" x14ac:dyDescent="0.25">
      <c r="A1691" s="3">
        <f>TITRES_STAT!B1694</f>
        <v>44476</v>
      </c>
      <c r="B1691" s="6">
        <f>TITRES_STAT!D1694</f>
        <v>11.790800000000001</v>
      </c>
      <c r="C1691" s="2">
        <f t="shared" si="205"/>
        <v>0</v>
      </c>
      <c r="D1691" s="2">
        <f t="shared" si="206"/>
        <v>11.813600000000003</v>
      </c>
      <c r="E1691" s="2">
        <f t="shared" si="208"/>
        <v>11.876260000000002</v>
      </c>
      <c r="F1691" s="2">
        <f t="shared" si="209"/>
        <v>11.885950000000001</v>
      </c>
      <c r="G1691" s="2">
        <f t="shared" si="203"/>
        <v>11.997374000000002</v>
      </c>
      <c r="H1691" s="2">
        <f t="shared" si="207"/>
        <v>11.758755999999998</v>
      </c>
      <c r="I1691" s="2">
        <f t="array" ref="I1691">SUMPRODUCT(B1675:B1694, (ROW(B1675:B1694)-ROW(B1675)+1)) / (20*21/2)</f>
        <v>11.840534285714286</v>
      </c>
      <c r="J1691" s="2">
        <f t="shared" si="210"/>
        <v>11.886101575669686</v>
      </c>
      <c r="K1691" s="2">
        <f t="shared" si="204"/>
        <v>11.964365328344982</v>
      </c>
    </row>
    <row r="1692" spans="1:11" ht="13.5" x14ac:dyDescent="0.25">
      <c r="A1692" s="3">
        <f>TITRES_STAT!B1695</f>
        <v>44477</v>
      </c>
      <c r="B1692" s="6">
        <f>TITRES_STAT!D1695</f>
        <v>11.790800000000001</v>
      </c>
      <c r="C1692" s="2">
        <f t="shared" si="205"/>
        <v>0</v>
      </c>
      <c r="D1692" s="2">
        <f t="shared" si="206"/>
        <v>11.802200000000003</v>
      </c>
      <c r="E1692" s="2">
        <f t="shared" si="208"/>
        <v>11.859170000000002</v>
      </c>
      <c r="F1692" s="2">
        <f t="shared" si="209"/>
        <v>11.884525</v>
      </c>
      <c r="G1692" s="2">
        <f t="shared" si="203"/>
        <v>11.989512000000001</v>
      </c>
      <c r="H1692" s="2">
        <f t="shared" si="207"/>
        <v>11.7590465</v>
      </c>
      <c r="I1692" s="2">
        <f t="array" ref="I1692">SUMPRODUCT(B1676:B1695, (ROW(B1676:B1695)-ROW(B1676)+1)) / (20*21/2)</f>
        <v>11.834049523809526</v>
      </c>
      <c r="J1692" s="2">
        <f t="shared" si="210"/>
        <v>11.877025235129716</v>
      </c>
      <c r="K1692" s="2">
        <f t="shared" si="204"/>
        <v>11.957558844880474</v>
      </c>
    </row>
    <row r="1693" spans="1:11" ht="13.5" x14ac:dyDescent="0.25">
      <c r="A1693" s="3">
        <f>TITRES_STAT!B1696</f>
        <v>44480</v>
      </c>
      <c r="B1693" s="6">
        <f>TITRES_STAT!D1696</f>
        <v>11.790800000000001</v>
      </c>
      <c r="C1693" s="2">
        <f t="shared" si="205"/>
        <v>0</v>
      </c>
      <c r="D1693" s="2">
        <f t="shared" si="206"/>
        <v>11.802200000000003</v>
      </c>
      <c r="E1693" s="2">
        <f t="shared" si="208"/>
        <v>11.842080000000001</v>
      </c>
      <c r="F1693" s="2">
        <f t="shared" si="209"/>
        <v>11.87598</v>
      </c>
      <c r="G1693" s="2">
        <f t="shared" si="203"/>
        <v>11.981764000000004</v>
      </c>
      <c r="H1693" s="2">
        <f t="shared" si="207"/>
        <v>11.760007500000002</v>
      </c>
      <c r="I1693" s="2">
        <f t="array" ref="I1693">SUMPRODUCT(B1677:B1696, (ROW(B1677:B1696)-ROW(B1677)+1)) / (20*21/2)</f>
        <v>11.844111904761904</v>
      </c>
      <c r="J1693" s="2">
        <f t="shared" si="210"/>
        <v>11.868813307974506</v>
      </c>
      <c r="K1693" s="2">
        <f t="shared" si="204"/>
        <v>11.951019282336143</v>
      </c>
    </row>
    <row r="1694" spans="1:11" ht="13.5" x14ac:dyDescent="0.25">
      <c r="A1694" s="3">
        <f>TITRES_STAT!B1697</f>
        <v>44481</v>
      </c>
      <c r="B1694" s="6">
        <f>TITRES_STAT!D1697</f>
        <v>11.790800000000001</v>
      </c>
      <c r="C1694" s="2">
        <f t="shared" si="205"/>
        <v>0</v>
      </c>
      <c r="D1694" s="2">
        <f t="shared" si="206"/>
        <v>11.790800000000001</v>
      </c>
      <c r="E1694" s="2">
        <f t="shared" si="208"/>
        <v>11.824990000000001</v>
      </c>
      <c r="F1694" s="2">
        <f t="shared" si="209"/>
        <v>11.858889999999999</v>
      </c>
      <c r="G1694" s="2">
        <f t="shared" si="203"/>
        <v>11.973902000000002</v>
      </c>
      <c r="H1694" s="2">
        <f t="shared" si="207"/>
        <v>11.762232000000004</v>
      </c>
      <c r="I1694" s="2">
        <f t="array" ref="I1694">SUMPRODUCT(B1678:B1697, (ROW(B1678:B1697)-ROW(B1678)+1)) / (20*21/2)</f>
        <v>11.854201904761904</v>
      </c>
      <c r="J1694" s="2">
        <f t="shared" si="210"/>
        <v>11.861383469119792</v>
      </c>
      <c r="K1694" s="2">
        <f t="shared" si="204"/>
        <v>11.944736173224921</v>
      </c>
    </row>
    <row r="1695" spans="1:11" ht="13.5" x14ac:dyDescent="0.25">
      <c r="A1695" s="3">
        <f>TITRES_STAT!B1698</f>
        <v>44482</v>
      </c>
      <c r="B1695" s="6">
        <f>TITRES_STAT!D1698</f>
        <v>11.790800000000001</v>
      </c>
      <c r="C1695" s="2">
        <f t="shared" si="205"/>
        <v>0</v>
      </c>
      <c r="D1695" s="2">
        <f t="shared" si="206"/>
        <v>11.790800000000001</v>
      </c>
      <c r="E1695" s="2">
        <f t="shared" si="208"/>
        <v>11.807900000000002</v>
      </c>
      <c r="F1695" s="2">
        <f t="shared" si="209"/>
        <v>11.850344999999999</v>
      </c>
      <c r="G1695" s="2">
        <f t="shared" si="203"/>
        <v>11.966154000000003</v>
      </c>
      <c r="H1695" s="2">
        <f t="shared" si="207"/>
        <v>11.764456500000005</v>
      </c>
      <c r="I1695" s="2">
        <f t="array" ref="I1695">SUMPRODUCT(B1679:B1698, (ROW(B1679:B1698)-ROW(B1679)+1)) / (20*21/2)</f>
        <v>11.863749523809524</v>
      </c>
      <c r="J1695" s="2">
        <f t="shared" si="210"/>
        <v>11.854661233965526</v>
      </c>
      <c r="K1695" s="2">
        <f t="shared" si="204"/>
        <v>11.938699460549435</v>
      </c>
    </row>
    <row r="1696" spans="1:11" ht="13.5" x14ac:dyDescent="0.25">
      <c r="A1696" s="3">
        <f>TITRES_STAT!B1699</f>
        <v>44483</v>
      </c>
      <c r="B1696" s="6">
        <f>TITRES_STAT!D1699</f>
        <v>11.956</v>
      </c>
      <c r="C1696" s="2">
        <f t="shared" si="205"/>
        <v>0.16519999999999868</v>
      </c>
      <c r="D1696" s="2">
        <f t="shared" si="206"/>
        <v>11.823840000000001</v>
      </c>
      <c r="E1696" s="2">
        <f t="shared" si="208"/>
        <v>11.818720000000003</v>
      </c>
      <c r="F1696" s="2">
        <f t="shared" si="209"/>
        <v>11.855754999999998</v>
      </c>
      <c r="G1696" s="2">
        <f t="shared" si="203"/>
        <v>11.961824000000002</v>
      </c>
      <c r="H1696" s="2">
        <f t="shared" si="207"/>
        <v>11.767507000000007</v>
      </c>
      <c r="I1696" s="2">
        <f t="array" ref="I1696">SUMPRODUCT(B1680:B1699, (ROW(B1680:B1699)-ROW(B1680)+1)) / (20*21/2)</f>
        <v>11.861907142857143</v>
      </c>
      <c r="J1696" s="2">
        <f t="shared" si="210"/>
        <v>11.864312545016428</v>
      </c>
      <c r="K1696" s="2">
        <f t="shared" si="204"/>
        <v>11.939377913076909</v>
      </c>
    </row>
    <row r="1697" spans="1:11" ht="13.5" x14ac:dyDescent="0.25">
      <c r="A1697" s="3">
        <f>TITRES_STAT!B1700</f>
        <v>44488</v>
      </c>
      <c r="B1697" s="6">
        <f>TITRES_STAT!D1700</f>
        <v>11.9617</v>
      </c>
      <c r="C1697" s="2">
        <f t="shared" si="205"/>
        <v>5.7000000000009265E-3</v>
      </c>
      <c r="D1697" s="2">
        <f t="shared" si="206"/>
        <v>11.85802</v>
      </c>
      <c r="E1697" s="2">
        <f t="shared" si="208"/>
        <v>11.830110000000001</v>
      </c>
      <c r="F1697" s="2">
        <f t="shared" si="209"/>
        <v>11.861449999999998</v>
      </c>
      <c r="G1697" s="2">
        <f t="shared" si="203"/>
        <v>11.957950000000004</v>
      </c>
      <c r="H1697" s="2">
        <f t="shared" si="207"/>
        <v>11.770844000000006</v>
      </c>
      <c r="I1697" s="2">
        <f t="array" ref="I1697">SUMPRODUCT(B1681:B1700, (ROW(B1681:B1700)-ROW(B1681)+1)) / (20*21/2)</f>
        <v>11.860064761904763</v>
      </c>
      <c r="J1697" s="2">
        <f t="shared" si="210"/>
        <v>11.873587540729151</v>
      </c>
      <c r="K1697" s="2">
        <f t="shared" si="204"/>
        <v>11.940253289034677</v>
      </c>
    </row>
    <row r="1698" spans="1:11" ht="13.5" x14ac:dyDescent="0.25">
      <c r="A1698" s="3">
        <f>TITRES_STAT!B1701</f>
        <v>44489</v>
      </c>
      <c r="B1698" s="6">
        <f>TITRES_STAT!D1701</f>
        <v>11.9617</v>
      </c>
      <c r="C1698" s="2">
        <f t="shared" si="205"/>
        <v>0</v>
      </c>
      <c r="D1698" s="2">
        <f t="shared" si="206"/>
        <v>11.892199999999999</v>
      </c>
      <c r="E1698" s="2">
        <f t="shared" si="208"/>
        <v>11.847200000000004</v>
      </c>
      <c r="F1698" s="2">
        <f t="shared" si="209"/>
        <v>11.867144999999997</v>
      </c>
      <c r="G1698" s="2">
        <f t="shared" si="203"/>
        <v>11.953962000000001</v>
      </c>
      <c r="H1698" s="2">
        <f t="shared" si="207"/>
        <v>11.774439000000006</v>
      </c>
      <c r="I1698" s="2">
        <f t="array" ref="I1698">SUMPRODUCT(B1682:B1701, (ROW(B1682:B1701)-ROW(B1682)+1)) / (20*21/2)</f>
        <v>11.858222380952382</v>
      </c>
      <c r="J1698" s="2">
        <f t="shared" si="210"/>
        <v>11.881979203516853</v>
      </c>
      <c r="K1698" s="2">
        <f t="shared" si="204"/>
        <v>11.941094336523514</v>
      </c>
    </row>
    <row r="1699" spans="1:11" ht="13.5" x14ac:dyDescent="0.25">
      <c r="A1699" s="3">
        <f>TITRES_STAT!B1702</f>
        <v>44490</v>
      </c>
      <c r="B1699" s="6">
        <f>TITRES_STAT!D1702</f>
        <v>11.847799999999999</v>
      </c>
      <c r="C1699" s="2">
        <f t="shared" si="205"/>
        <v>-0.113900000000001</v>
      </c>
      <c r="D1699" s="2">
        <f t="shared" si="206"/>
        <v>11.903600000000001</v>
      </c>
      <c r="E1699" s="2">
        <f t="shared" si="208"/>
        <v>11.847200000000004</v>
      </c>
      <c r="F1699" s="2">
        <f t="shared" si="209"/>
        <v>11.867144999999997</v>
      </c>
      <c r="G1699" s="2">
        <f t="shared" si="203"/>
        <v>11.948380000000002</v>
      </c>
      <c r="H1699" s="2">
        <f t="shared" si="207"/>
        <v>11.779011500000008</v>
      </c>
      <c r="I1699" s="2">
        <f t="array" ref="I1699">SUMPRODUCT(B1683:B1702, (ROW(B1683:B1702)-ROW(B1683)+1)) / (20*21/2)</f>
        <v>11.850924285714289</v>
      </c>
      <c r="J1699" s="2">
        <f t="shared" si="210"/>
        <v>11.878724041277152</v>
      </c>
      <c r="K1699" s="2">
        <f t="shared" si="204"/>
        <v>11.937435735091219</v>
      </c>
    </row>
    <row r="1700" spans="1:11" ht="13.5" x14ac:dyDescent="0.25">
      <c r="A1700" s="3">
        <f>TITRES_STAT!B1703</f>
        <v>44491</v>
      </c>
      <c r="B1700" s="6">
        <f>TITRES_STAT!D1703</f>
        <v>11.847799999999999</v>
      </c>
      <c r="C1700" s="2">
        <f t="shared" si="205"/>
        <v>0</v>
      </c>
      <c r="D1700" s="2">
        <f t="shared" si="206"/>
        <v>11.915000000000001</v>
      </c>
      <c r="E1700" s="2">
        <f t="shared" si="208"/>
        <v>11.852900000000002</v>
      </c>
      <c r="F1700" s="2">
        <f t="shared" si="209"/>
        <v>11.867144999999999</v>
      </c>
      <c r="G1700" s="2">
        <f t="shared" si="203"/>
        <v>11.942684000000002</v>
      </c>
      <c r="H1700" s="2">
        <f t="shared" si="207"/>
        <v>11.783713000000008</v>
      </c>
      <c r="I1700" s="2">
        <f t="array" ref="I1700">SUMPRODUCT(B1684:B1703, (ROW(B1684:B1703)-ROW(B1684)+1)) / (20*21/2)</f>
        <v>11.844440000000001</v>
      </c>
      <c r="J1700" s="2">
        <f t="shared" si="210"/>
        <v>11.875778894488851</v>
      </c>
      <c r="K1700" s="2">
        <f t="shared" si="204"/>
        <v>11.933920608224897</v>
      </c>
    </row>
    <row r="1701" spans="1:11" ht="13.5" x14ac:dyDescent="0.25">
      <c r="A1701" s="3">
        <f>TITRES_STAT!B1704</f>
        <v>44494</v>
      </c>
      <c r="B1701" s="6">
        <f>TITRES_STAT!D1704</f>
        <v>11.847799999999999</v>
      </c>
      <c r="C1701" s="2">
        <f t="shared" si="205"/>
        <v>0</v>
      </c>
      <c r="D1701" s="2">
        <f t="shared" si="206"/>
        <v>11.893359999999999</v>
      </c>
      <c r="E1701" s="2">
        <f t="shared" si="208"/>
        <v>11.858600000000004</v>
      </c>
      <c r="F1701" s="2">
        <f t="shared" si="209"/>
        <v>11.867430000000001</v>
      </c>
      <c r="G1701" s="2">
        <f t="shared" si="203"/>
        <v>11.944164000000001</v>
      </c>
      <c r="H1701" s="2">
        <f t="shared" si="207"/>
        <v>11.786996000000009</v>
      </c>
      <c r="I1701" s="2">
        <f t="array" ref="I1701">SUMPRODUCT(B1685:B1704, (ROW(B1685:B1704)-ROW(B1685)+1)) / (20*21/2)</f>
        <v>11.838769523809523</v>
      </c>
      <c r="J1701" s="2">
        <f t="shared" si="210"/>
        <v>11.873114237870865</v>
      </c>
      <c r="K1701" s="2">
        <f t="shared" si="204"/>
        <v>11.930543329470979</v>
      </c>
    </row>
    <row r="1702" spans="1:11" ht="13.5" x14ac:dyDescent="0.25">
      <c r="A1702" s="3">
        <f>TITRES_STAT!B1705</f>
        <v>44495</v>
      </c>
      <c r="B1702" s="6">
        <f>TITRES_STAT!D1705</f>
        <v>11.790800000000001</v>
      </c>
      <c r="C1702" s="2">
        <f t="shared" si="205"/>
        <v>-5.6999999999998607E-2</v>
      </c>
      <c r="D1702" s="2">
        <f t="shared" si="206"/>
        <v>11.85918</v>
      </c>
      <c r="E1702" s="2">
        <f t="shared" si="208"/>
        <v>11.858600000000003</v>
      </c>
      <c r="F1702" s="2">
        <f t="shared" si="209"/>
        <v>11.858885000000001</v>
      </c>
      <c r="G1702" s="2">
        <f t="shared" si="203"/>
        <v>11.937442000000001</v>
      </c>
      <c r="H1702" s="2">
        <f t="shared" si="207"/>
        <v>11.788447000000009</v>
      </c>
      <c r="I1702" s="2">
        <f t="array" ref="I1702">SUMPRODUCT(B1686:B1705, (ROW(B1686:B1705)-ROW(B1686)+1)) / (20*21/2)</f>
        <v>11.833912857142856</v>
      </c>
      <c r="J1702" s="2">
        <f t="shared" si="210"/>
        <v>11.86527478664507</v>
      </c>
      <c r="K1702" s="2">
        <f t="shared" si="204"/>
        <v>11.925063198903489</v>
      </c>
    </row>
    <row r="1703" spans="1:11" ht="13.5" x14ac:dyDescent="0.25">
      <c r="A1703" s="3">
        <f>TITRES_STAT!B1706</f>
        <v>44496</v>
      </c>
      <c r="B1703" s="6">
        <f>TITRES_STAT!D1706</f>
        <v>11.790800000000001</v>
      </c>
      <c r="C1703" s="2">
        <f t="shared" si="205"/>
        <v>0</v>
      </c>
      <c r="D1703" s="2">
        <f t="shared" si="206"/>
        <v>11.824999999999999</v>
      </c>
      <c r="E1703" s="2">
        <f t="shared" si="208"/>
        <v>11.858600000000001</v>
      </c>
      <c r="F1703" s="2">
        <f t="shared" si="209"/>
        <v>11.850339999999999</v>
      </c>
      <c r="G1703" s="2">
        <f t="shared" si="203"/>
        <v>11.930833999999999</v>
      </c>
      <c r="H1703" s="2">
        <f t="shared" si="207"/>
        <v>11.790414000000009</v>
      </c>
      <c r="I1703" s="2">
        <f t="array" ref="I1703">SUMPRODUCT(B1687:B1706, (ROW(B1687:B1706)-ROW(B1687)+1)) / (20*21/2)</f>
        <v>11.829870000000001</v>
      </c>
      <c r="J1703" s="2">
        <f t="shared" si="210"/>
        <v>11.858181949821731</v>
      </c>
      <c r="K1703" s="2">
        <f t="shared" si="204"/>
        <v>11.919797975417078</v>
      </c>
    </row>
    <row r="1704" spans="1:11" ht="13.5" x14ac:dyDescent="0.25">
      <c r="A1704" s="3">
        <f>TITRES_STAT!B1707</f>
        <v>44497</v>
      </c>
      <c r="B1704" s="6">
        <f>TITRES_STAT!D1707</f>
        <v>11.790800000000001</v>
      </c>
      <c r="C1704" s="2">
        <f t="shared" si="205"/>
        <v>0</v>
      </c>
      <c r="D1704" s="2">
        <f t="shared" si="206"/>
        <v>11.813600000000003</v>
      </c>
      <c r="E1704" s="2">
        <f t="shared" si="208"/>
        <v>11.858600000000003</v>
      </c>
      <c r="F1704" s="2">
        <f t="shared" si="209"/>
        <v>11.841795000000001</v>
      </c>
      <c r="G1704" s="2">
        <f t="shared" si="203"/>
        <v>11.924226000000001</v>
      </c>
      <c r="H1704" s="2">
        <f t="shared" si="207"/>
        <v>11.792123000000011</v>
      </c>
      <c r="I1704" s="2">
        <f t="array" ref="I1704">SUMPRODUCT(B1688:B1707, (ROW(B1688:B1707)-ROW(B1688)+1)) / (20*21/2)</f>
        <v>11.826098571428572</v>
      </c>
      <c r="J1704" s="2">
        <f t="shared" si="210"/>
        <v>11.85176462126728</v>
      </c>
      <c r="K1704" s="2">
        <f t="shared" si="204"/>
        <v>11.914739231283075</v>
      </c>
    </row>
    <row r="1705" spans="1:11" ht="13.5" x14ac:dyDescent="0.25">
      <c r="A1705" s="3">
        <f>TITRES_STAT!B1708</f>
        <v>44498</v>
      </c>
      <c r="B1705" s="6">
        <f>TITRES_STAT!D1708</f>
        <v>11.790800000000001</v>
      </c>
      <c r="C1705" s="2">
        <f t="shared" si="205"/>
        <v>0</v>
      </c>
      <c r="D1705" s="2">
        <f t="shared" si="206"/>
        <v>11.802200000000003</v>
      </c>
      <c r="E1705" s="2">
        <f t="shared" si="208"/>
        <v>11.858600000000001</v>
      </c>
      <c r="F1705" s="2">
        <f t="shared" si="209"/>
        <v>11.833250000000001</v>
      </c>
      <c r="G1705" s="2">
        <f t="shared" si="203"/>
        <v>11.918074000000001</v>
      </c>
      <c r="H1705" s="2">
        <f t="shared" si="207"/>
        <v>11.793806000000011</v>
      </c>
      <c r="I1705" s="2">
        <f t="array" ref="I1705">SUMPRODUCT(B1689:B1708, (ROW(B1689:B1708)-ROW(B1689)+1)) / (20*21/2)</f>
        <v>11.822598571428573</v>
      </c>
      <c r="J1705" s="2">
        <f t="shared" si="210"/>
        <v>11.845958466860873</v>
      </c>
      <c r="K1705" s="2">
        <f t="shared" si="204"/>
        <v>11.909878869271974</v>
      </c>
    </row>
    <row r="1706" spans="1:11" ht="13.5" x14ac:dyDescent="0.25">
      <c r="A1706" s="3">
        <f>TITRES_STAT!B1709</f>
        <v>44501</v>
      </c>
      <c r="B1706" s="6">
        <f>TITRES_STAT!D1709</f>
        <v>11.790800000000001</v>
      </c>
      <c r="C1706" s="2">
        <f t="shared" si="205"/>
        <v>0</v>
      </c>
      <c r="D1706" s="2">
        <f t="shared" si="206"/>
        <v>11.790800000000001</v>
      </c>
      <c r="E1706" s="2">
        <f t="shared" si="208"/>
        <v>11.842080000000001</v>
      </c>
      <c r="F1706" s="2">
        <f t="shared" si="209"/>
        <v>11.830400000000001</v>
      </c>
      <c r="G1706" s="2">
        <f t="shared" si="203"/>
        <v>11.911922000000002</v>
      </c>
      <c r="H1706" s="2">
        <f t="shared" si="207"/>
        <v>11.795283000000014</v>
      </c>
      <c r="I1706" s="2">
        <f t="array" ref="I1706">SUMPRODUCT(B1690:B1709, (ROW(B1690:B1709)-ROW(B1690)+1)) / (20*21/2)</f>
        <v>11.819098571428571</v>
      </c>
      <c r="J1706" s="2">
        <f t="shared" si="210"/>
        <v>11.84070527954079</v>
      </c>
      <c r="K1706" s="2">
        <f t="shared" si="204"/>
        <v>11.905209109692681</v>
      </c>
    </row>
    <row r="1707" spans="1:11" ht="13.5" x14ac:dyDescent="0.25">
      <c r="A1707" s="3">
        <f>TITRES_STAT!B1710</f>
        <v>44502</v>
      </c>
      <c r="B1707" s="6">
        <f>TITRES_STAT!D1710</f>
        <v>11.790800000000001</v>
      </c>
      <c r="C1707" s="2">
        <f t="shared" si="205"/>
        <v>0</v>
      </c>
      <c r="D1707" s="2">
        <f t="shared" si="206"/>
        <v>11.790800000000001</v>
      </c>
      <c r="E1707" s="2">
        <f t="shared" si="208"/>
        <v>11.824990000000003</v>
      </c>
      <c r="F1707" s="2">
        <f t="shared" si="209"/>
        <v>11.827549999999999</v>
      </c>
      <c r="G1707" s="2">
        <f t="shared" si="203"/>
        <v>11.90577</v>
      </c>
      <c r="H1707" s="2">
        <f t="shared" si="207"/>
        <v>11.796992000000014</v>
      </c>
      <c r="I1707" s="2">
        <f t="array" ref="I1707">SUMPRODUCT(B1691:B1710, (ROW(B1691:B1710)-ROW(B1691)+1)) / (20*21/2)</f>
        <v>11.81587</v>
      </c>
      <c r="J1707" s="2">
        <f t="shared" si="210"/>
        <v>11.835952395775001</v>
      </c>
      <c r="K1707" s="2">
        <f t="shared" si="204"/>
        <v>11.900722477940027</v>
      </c>
    </row>
    <row r="1708" spans="1:11" ht="13.5" x14ac:dyDescent="0.25">
      <c r="A1708" s="3">
        <f>TITRES_STAT!B1711</f>
        <v>44503</v>
      </c>
      <c r="B1708" s="6">
        <f>TITRES_STAT!D1711</f>
        <v>11.790800000000001</v>
      </c>
      <c r="C1708" s="2">
        <f t="shared" si="205"/>
        <v>0</v>
      </c>
      <c r="D1708" s="2">
        <f t="shared" si="206"/>
        <v>11.790800000000001</v>
      </c>
      <c r="E1708" s="2">
        <f t="shared" si="208"/>
        <v>11.807900000000002</v>
      </c>
      <c r="F1708" s="2">
        <f t="shared" si="209"/>
        <v>11.827549999999999</v>
      </c>
      <c r="G1708" s="2">
        <f t="shared" si="203"/>
        <v>11.899618</v>
      </c>
      <c r="H1708" s="2">
        <f t="shared" si="207"/>
        <v>11.799216500000016</v>
      </c>
      <c r="I1708" s="2">
        <f t="array" ref="I1708">SUMPRODUCT(B1692:B1711, (ROW(B1692:B1711)-ROW(B1692)+1)) / (20*21/2)</f>
        <v>11.812108095238097</v>
      </c>
      <c r="J1708" s="2">
        <f t="shared" si="210"/>
        <v>11.831652167605954</v>
      </c>
      <c r="K1708" s="2">
        <f t="shared" si="204"/>
        <v>11.896411792530614</v>
      </c>
    </row>
    <row r="1709" spans="1:11" ht="13.5" x14ac:dyDescent="0.25">
      <c r="A1709" s="3">
        <f>TITRES_STAT!B1712</f>
        <v>44504</v>
      </c>
      <c r="B1709" s="6">
        <f>TITRES_STAT!D1712</f>
        <v>11.790800000000001</v>
      </c>
      <c r="C1709" s="2">
        <f t="shared" si="205"/>
        <v>0</v>
      </c>
      <c r="D1709" s="2">
        <f t="shared" si="206"/>
        <v>11.790800000000001</v>
      </c>
      <c r="E1709" s="2">
        <f t="shared" si="208"/>
        <v>11.802200000000003</v>
      </c>
      <c r="F1709" s="2">
        <f t="shared" si="209"/>
        <v>11.824699999999998</v>
      </c>
      <c r="G1709" s="2">
        <f t="shared" si="203"/>
        <v>11.893466</v>
      </c>
      <c r="H1709" s="2">
        <f t="shared" si="207"/>
        <v>11.801441000000018</v>
      </c>
      <c r="I1709" s="2">
        <f t="array" ref="I1709">SUMPRODUCT(B1693:B1712, (ROW(B1693:B1712)-ROW(B1693)+1)) / (20*21/2)</f>
        <v>11.819763333333334</v>
      </c>
      <c r="J1709" s="2">
        <f t="shared" si="210"/>
        <v>11.827761484976817</v>
      </c>
      <c r="K1709" s="2">
        <f t="shared" si="204"/>
        <v>11.892270153607845</v>
      </c>
    </row>
    <row r="1710" spans="1:11" ht="13.5" x14ac:dyDescent="0.25">
      <c r="A1710" s="3">
        <f>TITRES_STAT!B1713</f>
        <v>44505</v>
      </c>
      <c r="B1710" s="6">
        <f>TITRES_STAT!D1713</f>
        <v>11.790800000000001</v>
      </c>
      <c r="C1710" s="2">
        <f t="shared" si="205"/>
        <v>0</v>
      </c>
      <c r="D1710" s="2">
        <f t="shared" si="206"/>
        <v>11.790800000000001</v>
      </c>
      <c r="E1710" s="2">
        <f t="shared" si="208"/>
        <v>11.796500000000004</v>
      </c>
      <c r="F1710" s="2">
        <f t="shared" si="209"/>
        <v>11.824699999999996</v>
      </c>
      <c r="G1710" s="2">
        <f t="shared" si="203"/>
        <v>11.888109999999999</v>
      </c>
      <c r="H1710" s="2">
        <f t="shared" si="207"/>
        <v>11.803408000000021</v>
      </c>
      <c r="I1710" s="2">
        <f t="array" ref="I1710">SUMPRODUCT(B1694:B1713, (ROW(B1694:B1713)-ROW(B1694)+1)) / (20*21/2)</f>
        <v>11.832294761904764</v>
      </c>
      <c r="J1710" s="2">
        <f t="shared" si="210"/>
        <v>11.824241343550455</v>
      </c>
      <c r="K1710" s="2">
        <f t="shared" si="204"/>
        <v>11.888290931897734</v>
      </c>
    </row>
    <row r="1711" spans="1:11" ht="13.5" x14ac:dyDescent="0.25">
      <c r="A1711" s="3">
        <f>TITRES_STAT!B1714</f>
        <v>44508</v>
      </c>
      <c r="B1711" s="6">
        <f>TITRES_STAT!D1714</f>
        <v>11.7852</v>
      </c>
      <c r="C1711" s="2">
        <f t="shared" si="205"/>
        <v>-5.6000000000011596E-3</v>
      </c>
      <c r="D1711" s="2">
        <f t="shared" si="206"/>
        <v>11.789680000000001</v>
      </c>
      <c r="E1711" s="2">
        <f t="shared" si="208"/>
        <v>11.790240000000002</v>
      </c>
      <c r="F1711" s="2">
        <f t="shared" si="209"/>
        <v>11.824419999999998</v>
      </c>
      <c r="G1711" s="2">
        <f t="shared" si="203"/>
        <v>11.882984</v>
      </c>
      <c r="H1711" s="2">
        <f t="shared" si="207"/>
        <v>11.80444450000002</v>
      </c>
      <c r="I1711" s="2">
        <f t="array" ref="I1711">SUMPRODUCT(B1695:B1714, (ROW(B1695:B1714)-ROW(B1695)+1)) / (20*21/2)</f>
        <v>11.849440952380952</v>
      </c>
      <c r="J1711" s="2">
        <f t="shared" si="210"/>
        <v>11.820523120355173</v>
      </c>
      <c r="K1711" s="2">
        <f t="shared" si="204"/>
        <v>11.884248150254686</v>
      </c>
    </row>
    <row r="1712" spans="1:11" ht="13.5" x14ac:dyDescent="0.25">
      <c r="A1712" s="3">
        <f>TITRES_STAT!B1715</f>
        <v>44509</v>
      </c>
      <c r="B1712" s="6">
        <f>TITRES_STAT!D1715</f>
        <v>11.9048</v>
      </c>
      <c r="C1712" s="2">
        <f t="shared" si="205"/>
        <v>0.11960000000000015</v>
      </c>
      <c r="D1712" s="2">
        <f t="shared" si="206"/>
        <v>11.812480000000001</v>
      </c>
      <c r="E1712" s="2">
        <f t="shared" si="208"/>
        <v>11.801640000000003</v>
      </c>
      <c r="F1712" s="2">
        <f t="shared" si="209"/>
        <v>11.830119999999997</v>
      </c>
      <c r="G1712" s="2">
        <f t="shared" si="203"/>
        <v>11.878884000000001</v>
      </c>
      <c r="H1712" s="2">
        <f t="shared" si="207"/>
        <v>11.80607900000002</v>
      </c>
      <c r="I1712" s="2">
        <f t="array" ref="I1712">SUMPRODUCT(B1696:B1715, (ROW(B1696:B1715)-ROW(B1696)+1)) / (20*21/2)</f>
        <v>11.865501904761905</v>
      </c>
      <c r="J1712" s="2">
        <f t="shared" si="210"/>
        <v>11.828549489845157</v>
      </c>
      <c r="K1712" s="2">
        <f t="shared" si="204"/>
        <v>11.88505410514666</v>
      </c>
    </row>
    <row r="1713" spans="1:11" ht="13.5" x14ac:dyDescent="0.25">
      <c r="A1713" s="3">
        <f>TITRES_STAT!B1716</f>
        <v>44510</v>
      </c>
      <c r="B1713" s="6">
        <f>TITRES_STAT!D1716</f>
        <v>11.9617</v>
      </c>
      <c r="C1713" s="2">
        <f t="shared" si="205"/>
        <v>5.6900000000000617E-2</v>
      </c>
      <c r="D1713" s="2">
        <f t="shared" si="206"/>
        <v>11.84666</v>
      </c>
      <c r="E1713" s="2">
        <f t="shared" si="208"/>
        <v>11.818730000000002</v>
      </c>
      <c r="F1713" s="2">
        <f t="shared" si="209"/>
        <v>11.838664999999997</v>
      </c>
      <c r="G1713" s="2">
        <f t="shared" si="203"/>
        <v>11.875922000000001</v>
      </c>
      <c r="H1713" s="2">
        <f t="shared" si="207"/>
        <v>11.807379000000019</v>
      </c>
      <c r="I1713" s="2">
        <f t="array" ref="I1713">SUMPRODUCT(B1697:B1716, (ROW(B1697:B1716)-ROW(B1697)+1)) / (20*21/2)</f>
        <v>11.880477619047619</v>
      </c>
      <c r="J1713" s="2">
        <f t="shared" si="210"/>
        <v>11.841230490812286</v>
      </c>
      <c r="K1713" s="2">
        <f t="shared" si="204"/>
        <v>11.888059826513457</v>
      </c>
    </row>
    <row r="1714" spans="1:11" ht="13.5" x14ac:dyDescent="0.25">
      <c r="A1714" s="3">
        <f>TITRES_STAT!B1717</f>
        <v>44511</v>
      </c>
      <c r="B1714" s="6">
        <f>TITRES_STAT!D1717</f>
        <v>12.018700000000001</v>
      </c>
      <c r="C1714" s="2">
        <f t="shared" si="205"/>
        <v>5.7000000000000384E-2</v>
      </c>
      <c r="D1714" s="2">
        <f t="shared" si="206"/>
        <v>11.892240000000001</v>
      </c>
      <c r="E1714" s="2">
        <f t="shared" si="208"/>
        <v>11.841519999999999</v>
      </c>
      <c r="F1714" s="2">
        <f t="shared" si="209"/>
        <v>11.850059999999999</v>
      </c>
      <c r="G1714" s="2">
        <f t="shared" ref="G1714:G1777" si="211">AVERAGE(B1665:B1714)</f>
        <v>11.877061999999999</v>
      </c>
      <c r="H1714" s="2">
        <f t="shared" si="207"/>
        <v>11.81048550000002</v>
      </c>
      <c r="I1714" s="2">
        <f t="array" ref="I1714">SUMPRODUCT(B1698:B1717, (ROW(B1698:B1717)-ROW(B1698)+1)) / (20*21/2)</f>
        <v>11.895154761904763</v>
      </c>
      <c r="J1714" s="2">
        <f t="shared" si="210"/>
        <v>11.858132348830164</v>
      </c>
      <c r="K1714" s="2">
        <f t="shared" si="204"/>
        <v>11.893182970571752</v>
      </c>
    </row>
    <row r="1715" spans="1:11" ht="13.5" x14ac:dyDescent="0.25">
      <c r="A1715" s="3">
        <f>TITRES_STAT!B1718</f>
        <v>44512</v>
      </c>
      <c r="B1715" s="6">
        <f>TITRES_STAT!D1718</f>
        <v>12.018700000000001</v>
      </c>
      <c r="C1715" s="2">
        <f t="shared" si="205"/>
        <v>0</v>
      </c>
      <c r="D1715" s="2">
        <f t="shared" si="206"/>
        <v>11.93782</v>
      </c>
      <c r="E1715" s="2">
        <f t="shared" si="208"/>
        <v>11.86431</v>
      </c>
      <c r="F1715" s="2">
        <f t="shared" si="209"/>
        <v>11.861454999999998</v>
      </c>
      <c r="G1715" s="2">
        <f t="shared" si="211"/>
        <v>11.878201999999998</v>
      </c>
      <c r="H1715" s="2">
        <f t="shared" si="207"/>
        <v>11.813849500000019</v>
      </c>
      <c r="I1715" s="2">
        <f t="array" ref="I1715">SUMPRODUCT(B1699:B1718, (ROW(B1699:B1718)-ROW(B1699)+1)) / (20*21/2)</f>
        <v>11.904131904761906</v>
      </c>
      <c r="J1715" s="2">
        <f t="shared" si="210"/>
        <v>11.873424506084435</v>
      </c>
      <c r="K1715" s="2">
        <f t="shared" ref="K1715:K1778" si="212">$K$4*B1715+(1-$K$4)*K1714</f>
        <v>11.898105207019919</v>
      </c>
    </row>
    <row r="1716" spans="1:11" ht="13.5" x14ac:dyDescent="0.25">
      <c r="A1716" s="3">
        <f>TITRES_STAT!B1719</f>
        <v>44515</v>
      </c>
      <c r="B1716" s="6">
        <f>TITRES_STAT!D1719</f>
        <v>12.018700000000001</v>
      </c>
      <c r="C1716" s="2">
        <f t="shared" si="205"/>
        <v>0</v>
      </c>
      <c r="D1716" s="2">
        <f t="shared" si="206"/>
        <v>11.984520000000002</v>
      </c>
      <c r="E1716" s="2">
        <f t="shared" si="208"/>
        <v>11.887099999999998</v>
      </c>
      <c r="F1716" s="2">
        <f t="shared" si="209"/>
        <v>11.864589999999998</v>
      </c>
      <c r="G1716" s="2">
        <f t="shared" si="211"/>
        <v>11.878201999999998</v>
      </c>
      <c r="H1716" s="2">
        <f t="shared" si="207"/>
        <v>11.816234000000019</v>
      </c>
      <c r="I1716" s="2">
        <f t="array" ref="I1716">SUMPRODUCT(B1700:B1719, (ROW(B1700:B1719)-ROW(B1700)+1)) / (20*21/2)</f>
        <v>11.913109047619047</v>
      </c>
      <c r="J1716" s="2">
        <f t="shared" si="210"/>
        <v>11.887260267409728</v>
      </c>
      <c r="K1716" s="2">
        <f t="shared" si="212"/>
        <v>11.902834414587765</v>
      </c>
    </row>
    <row r="1717" spans="1:11" ht="13.5" x14ac:dyDescent="0.25">
      <c r="A1717" s="3">
        <f>TITRES_STAT!B1720</f>
        <v>44516</v>
      </c>
      <c r="B1717" s="6">
        <f>TITRES_STAT!D1720</f>
        <v>12.018700000000001</v>
      </c>
      <c r="C1717" s="2">
        <f t="shared" si="205"/>
        <v>0</v>
      </c>
      <c r="D1717" s="2">
        <f t="shared" si="206"/>
        <v>12.007300000000003</v>
      </c>
      <c r="E1717" s="2">
        <f t="shared" si="208"/>
        <v>11.909889999999999</v>
      </c>
      <c r="F1717" s="2">
        <f t="shared" si="209"/>
        <v>11.867439999999998</v>
      </c>
      <c r="G1717" s="2">
        <f t="shared" si="211"/>
        <v>11.877061999999997</v>
      </c>
      <c r="H1717" s="2">
        <f t="shared" si="207"/>
        <v>11.818618500000019</v>
      </c>
      <c r="I1717" s="2">
        <f t="array" ref="I1717">SUMPRODUCT(B1701:B1720, (ROW(B1701:B1720)-ROW(B1701)+1)) / (20*21/2)</f>
        <v>11.926972380952382</v>
      </c>
      <c r="J1717" s="2">
        <f t="shared" si="210"/>
        <v>11.89977833718023</v>
      </c>
      <c r="K1717" s="2">
        <f t="shared" si="212"/>
        <v>11.907378163035304</v>
      </c>
    </row>
    <row r="1718" spans="1:11" ht="13.5" x14ac:dyDescent="0.25">
      <c r="A1718" s="3">
        <f>TITRES_STAT!B1721</f>
        <v>44517</v>
      </c>
      <c r="B1718" s="6">
        <f>TITRES_STAT!D1721</f>
        <v>11.9617</v>
      </c>
      <c r="C1718" s="2">
        <f t="shared" si="205"/>
        <v>-5.7000000000000384E-2</v>
      </c>
      <c r="D1718" s="2">
        <f t="shared" si="206"/>
        <v>12.007300000000001</v>
      </c>
      <c r="E1718" s="2">
        <f t="shared" si="208"/>
        <v>11.926979999999997</v>
      </c>
      <c r="F1718" s="2">
        <f t="shared" si="209"/>
        <v>11.86744</v>
      </c>
      <c r="G1718" s="2">
        <f t="shared" si="211"/>
        <v>11.877061999999993</v>
      </c>
      <c r="H1718" s="2">
        <f t="shared" si="207"/>
        <v>11.820718000000017</v>
      </c>
      <c r="I1718" s="2">
        <f t="array" ref="I1718">SUMPRODUCT(B1702:B1721, (ROW(B1702:B1721)-ROW(B1702)+1)) / (20*21/2)</f>
        <v>11.934593333333334</v>
      </c>
      <c r="J1718" s="2">
        <f t="shared" si="210"/>
        <v>11.90567563840116</v>
      </c>
      <c r="K1718" s="2">
        <f t="shared" si="212"/>
        <v>11.909508431151567</v>
      </c>
    </row>
    <row r="1719" spans="1:11" ht="13.5" x14ac:dyDescent="0.25">
      <c r="A1719" s="3">
        <f>TITRES_STAT!B1722</f>
        <v>44518</v>
      </c>
      <c r="B1719" s="6">
        <f>TITRES_STAT!D1722</f>
        <v>11.9617</v>
      </c>
      <c r="C1719" s="2">
        <f t="shared" si="205"/>
        <v>0</v>
      </c>
      <c r="D1719" s="2">
        <f t="shared" si="206"/>
        <v>11.995900000000001</v>
      </c>
      <c r="E1719" s="2">
        <f t="shared" si="208"/>
        <v>11.94407</v>
      </c>
      <c r="F1719" s="2">
        <f t="shared" si="209"/>
        <v>11.873135000000001</v>
      </c>
      <c r="G1719" s="2">
        <f t="shared" si="211"/>
        <v>11.877061999999993</v>
      </c>
      <c r="H1719" s="2">
        <f t="shared" si="207"/>
        <v>11.822817500000015</v>
      </c>
      <c r="I1719" s="2">
        <f t="array" ref="I1719">SUMPRODUCT(B1703:B1722, (ROW(B1703:B1722)-ROW(B1703)+1)) / (20*21/2)</f>
        <v>11.941671904761904</v>
      </c>
      <c r="J1719" s="2">
        <f t="shared" si="210"/>
        <v>11.911011291886766</v>
      </c>
      <c r="K1719" s="2">
        <f t="shared" si="212"/>
        <v>11.911555159341702</v>
      </c>
    </row>
    <row r="1720" spans="1:11" ht="13.5" x14ac:dyDescent="0.25">
      <c r="A1720" s="3">
        <f>TITRES_STAT!B1723</f>
        <v>44519</v>
      </c>
      <c r="B1720" s="6">
        <f>TITRES_STAT!D1723</f>
        <v>12.018700000000001</v>
      </c>
      <c r="C1720" s="2">
        <f t="shared" si="205"/>
        <v>5.7000000000000384E-2</v>
      </c>
      <c r="D1720" s="2">
        <f t="shared" si="206"/>
        <v>11.995900000000001</v>
      </c>
      <c r="E1720" s="2">
        <f t="shared" si="208"/>
        <v>11.96686</v>
      </c>
      <c r="F1720" s="2">
        <f t="shared" si="209"/>
        <v>11.881680000000001</v>
      </c>
      <c r="G1720" s="2">
        <f t="shared" si="211"/>
        <v>11.878201999999995</v>
      </c>
      <c r="H1720" s="2">
        <f t="shared" si="207"/>
        <v>11.825279000000014</v>
      </c>
      <c r="I1720" s="2">
        <f t="array" ref="I1720">SUMPRODUCT(B1704:B1723, (ROW(B1704:B1723)-ROW(B1704)+1)) / (20*21/2)</f>
        <v>11.953365238095238</v>
      </c>
      <c r="J1720" s="2">
        <f t="shared" si="210"/>
        <v>11.921267359326121</v>
      </c>
      <c r="K1720" s="2">
        <f t="shared" si="212"/>
        <v>11.915756917798891</v>
      </c>
    </row>
    <row r="1721" spans="1:11" ht="13.5" x14ac:dyDescent="0.25">
      <c r="A1721" s="3">
        <f>TITRES_STAT!B1724</f>
        <v>44522</v>
      </c>
      <c r="B1721" s="6">
        <f>TITRES_STAT!D1724</f>
        <v>11.9617</v>
      </c>
      <c r="C1721" s="2">
        <f t="shared" si="205"/>
        <v>-5.7000000000000384E-2</v>
      </c>
      <c r="D1721" s="2">
        <f t="shared" si="206"/>
        <v>11.984500000000001</v>
      </c>
      <c r="E1721" s="2">
        <f t="shared" si="208"/>
        <v>11.984510000000004</v>
      </c>
      <c r="F1721" s="2">
        <f t="shared" si="209"/>
        <v>11.887375000000002</v>
      </c>
      <c r="G1721" s="2">
        <f t="shared" si="211"/>
        <v>11.881049999999995</v>
      </c>
      <c r="H1721" s="2">
        <f t="shared" si="207"/>
        <v>11.827198000000012</v>
      </c>
      <c r="I1721" s="2">
        <f t="array" ref="I1721">SUMPRODUCT(B1705:B1724, (ROW(B1705:B1724)-ROW(B1705)+1)) / (20*21/2)</f>
        <v>12.032325714285713</v>
      </c>
      <c r="J1721" s="2">
        <f t="shared" si="210"/>
        <v>11.925118087009348</v>
      </c>
      <c r="K1721" s="2">
        <f t="shared" si="212"/>
        <v>11.917558607296975</v>
      </c>
    </row>
    <row r="1722" spans="1:11" ht="13.5" x14ac:dyDescent="0.25">
      <c r="A1722" s="3">
        <f>TITRES_STAT!B1725</f>
        <v>44523</v>
      </c>
      <c r="B1722" s="6">
        <f>TITRES_STAT!D1725</f>
        <v>11.9617</v>
      </c>
      <c r="C1722" s="2">
        <f t="shared" si="205"/>
        <v>0</v>
      </c>
      <c r="D1722" s="2">
        <f t="shared" si="206"/>
        <v>11.973100000000001</v>
      </c>
      <c r="E1722" s="2">
        <f t="shared" si="208"/>
        <v>11.990200000000002</v>
      </c>
      <c r="F1722" s="2">
        <f t="shared" si="209"/>
        <v>11.89592</v>
      </c>
      <c r="G1722" s="2">
        <f t="shared" si="211"/>
        <v>11.883897999999995</v>
      </c>
      <c r="H1722" s="2">
        <f t="shared" si="207"/>
        <v>11.830277000000009</v>
      </c>
      <c r="I1722" s="2">
        <f t="array" ref="I1722">SUMPRODUCT(B1706:B1725, (ROW(B1706:B1725)-ROW(B1706)+1)) / (20*21/2)</f>
        <v>12.14149761904762</v>
      </c>
      <c r="J1722" s="2">
        <f t="shared" si="210"/>
        <v>11.928602078722744</v>
      </c>
      <c r="K1722" s="2">
        <f t="shared" si="212"/>
        <v>11.919289642304937</v>
      </c>
    </row>
    <row r="1723" spans="1:11" ht="13.5" x14ac:dyDescent="0.25">
      <c r="A1723" s="3">
        <f>TITRES_STAT!B1726</f>
        <v>44524</v>
      </c>
      <c r="B1723" s="6">
        <f>TITRES_STAT!D1726</f>
        <v>12.018700000000001</v>
      </c>
      <c r="C1723" s="2">
        <f t="shared" si="205"/>
        <v>5.7000000000000384E-2</v>
      </c>
      <c r="D1723" s="2">
        <f t="shared" si="206"/>
        <v>11.984500000000001</v>
      </c>
      <c r="E1723" s="2">
        <f t="shared" si="208"/>
        <v>11.995900000000001</v>
      </c>
      <c r="F1723" s="2">
        <f t="shared" si="209"/>
        <v>11.907315000000001</v>
      </c>
      <c r="G1723" s="2">
        <f t="shared" si="211"/>
        <v>11.885037999999994</v>
      </c>
      <c r="H1723" s="2">
        <f t="shared" si="207"/>
        <v>11.833641000000009</v>
      </c>
      <c r="I1723" s="2">
        <f t="array" ref="I1723">SUMPRODUCT(B1707:B1726, (ROW(B1707:B1726)-ROW(B1707)+1)) / (20*21/2)</f>
        <v>12.263421428571428</v>
      </c>
      <c r="J1723" s="2">
        <f t="shared" si="210"/>
        <v>11.937182833130102</v>
      </c>
      <c r="K1723" s="2">
        <f t="shared" si="212"/>
        <v>11.923188087704743</v>
      </c>
    </row>
    <row r="1724" spans="1:11" ht="13.5" x14ac:dyDescent="0.25">
      <c r="A1724" s="3">
        <f>TITRES_STAT!B1727</f>
        <v>44525</v>
      </c>
      <c r="B1724" s="6">
        <f>TITRES_STAT!D1727</f>
        <v>12.7364</v>
      </c>
      <c r="C1724" s="2">
        <f t="shared" si="205"/>
        <v>0.71769999999999889</v>
      </c>
      <c r="D1724" s="2">
        <f t="shared" si="206"/>
        <v>12.139440000000002</v>
      </c>
      <c r="E1724" s="2">
        <f t="shared" si="208"/>
        <v>12.067670000000001</v>
      </c>
      <c r="F1724" s="2">
        <f t="shared" si="209"/>
        <v>11.954595000000001</v>
      </c>
      <c r="G1724" s="2">
        <f t="shared" si="211"/>
        <v>11.897113999999997</v>
      </c>
      <c r="H1724" s="2">
        <f t="shared" si="207"/>
        <v>11.84059350000001</v>
      </c>
      <c r="I1724" s="2">
        <f t="array" ref="I1724">SUMPRODUCT(B1708:B1727, (ROW(B1708:B1727)-ROW(B1708)+1)) / (20*21/2)</f>
        <v>12.378157142857141</v>
      </c>
      <c r="J1724" s="2">
        <f t="shared" si="210"/>
        <v>12.013298753784378</v>
      </c>
      <c r="K1724" s="2">
        <f t="shared" si="212"/>
        <v>11.955078750932008</v>
      </c>
    </row>
    <row r="1725" spans="1:11" ht="13.5" x14ac:dyDescent="0.25">
      <c r="A1725" s="3">
        <f>TITRES_STAT!B1728</f>
        <v>44526</v>
      </c>
      <c r="B1725" s="6">
        <f>TITRES_STAT!D1728</f>
        <v>13.100899999999999</v>
      </c>
      <c r="C1725" s="2">
        <f t="shared" si="205"/>
        <v>0.3644999999999996</v>
      </c>
      <c r="D1725" s="2">
        <f t="shared" si="206"/>
        <v>12.355879999999999</v>
      </c>
      <c r="E1725" s="2">
        <f t="shared" si="208"/>
        <v>12.175890000000001</v>
      </c>
      <c r="F1725" s="2">
        <f t="shared" si="209"/>
        <v>12.020100000000001</v>
      </c>
      <c r="G1725" s="2">
        <f t="shared" si="211"/>
        <v>11.919897999999996</v>
      </c>
      <c r="H1725" s="2">
        <f t="shared" si="207"/>
        <v>11.84936850000001</v>
      </c>
      <c r="I1725" s="2">
        <f t="array" ref="I1725">SUMPRODUCT(B1709:B1728, (ROW(B1709:B1728)-ROW(B1709)+1)) / (20*21/2)</f>
        <v>12.491676190476193</v>
      </c>
      <c r="J1725" s="2">
        <f t="shared" si="210"/>
        <v>12.116879824852532</v>
      </c>
      <c r="K1725" s="2">
        <f t="shared" si="212"/>
        <v>12.000012917562126</v>
      </c>
    </row>
    <row r="1726" spans="1:11" ht="13.5" x14ac:dyDescent="0.25">
      <c r="A1726" s="3">
        <f>TITRES_STAT!B1729</f>
        <v>44529</v>
      </c>
      <c r="B1726" s="6">
        <f>TITRES_STAT!D1729</f>
        <v>13.3003</v>
      </c>
      <c r="C1726" s="2">
        <f t="shared" si="205"/>
        <v>0.19940000000000069</v>
      </c>
      <c r="D1726" s="2">
        <f t="shared" si="206"/>
        <v>12.6236</v>
      </c>
      <c r="E1726" s="2">
        <f t="shared" si="208"/>
        <v>12.30405</v>
      </c>
      <c r="F1726" s="2">
        <f t="shared" si="209"/>
        <v>12.095575</v>
      </c>
      <c r="G1726" s="2">
        <f t="shared" si="211"/>
        <v>11.948947999999998</v>
      </c>
      <c r="H1726" s="2">
        <f t="shared" si="207"/>
        <v>11.859140500000008</v>
      </c>
      <c r="I1726" s="2">
        <f t="array" ref="I1726">SUMPRODUCT(B1710:B1729, (ROW(B1710:B1729)-ROW(B1710)+1)) / (20*21/2)</f>
        <v>12.578175238095238</v>
      </c>
      <c r="J1726" s="2">
        <f t="shared" si="210"/>
        <v>12.22958650819991</v>
      </c>
      <c r="K1726" s="2">
        <f t="shared" si="212"/>
        <v>12.051004567853809</v>
      </c>
    </row>
    <row r="1727" spans="1:11" ht="13.5" x14ac:dyDescent="0.25">
      <c r="A1727" s="3">
        <f>TITRES_STAT!B1730</f>
        <v>44530</v>
      </c>
      <c r="B1727" s="6">
        <f>TITRES_STAT!D1730</f>
        <v>13.3003</v>
      </c>
      <c r="C1727" s="2">
        <f t="shared" si="205"/>
        <v>0</v>
      </c>
      <c r="D1727" s="2">
        <f t="shared" si="206"/>
        <v>12.891319999999999</v>
      </c>
      <c r="E1727" s="2">
        <f t="shared" si="208"/>
        <v>12.432210000000001</v>
      </c>
      <c r="F1727" s="2">
        <f t="shared" si="209"/>
        <v>12.171049999999999</v>
      </c>
      <c r="G1727" s="2">
        <f t="shared" si="211"/>
        <v>11.977997999999998</v>
      </c>
      <c r="H1727" s="2">
        <f t="shared" si="207"/>
        <v>11.868912500000008</v>
      </c>
      <c r="I1727" s="2">
        <f t="array" ref="I1727">SUMPRODUCT(B1711:B1730, (ROW(B1711:B1730)-ROW(B1711)+1)) / (20*21/2)</f>
        <v>12.668469047619048</v>
      </c>
      <c r="J1727" s="2">
        <f t="shared" si="210"/>
        <v>12.33155922170468</v>
      </c>
      <c r="K1727" s="2">
        <f t="shared" si="212"/>
        <v>12.099996545585032</v>
      </c>
    </row>
    <row r="1728" spans="1:11" ht="13.5" x14ac:dyDescent="0.25">
      <c r="A1728" s="3">
        <f>TITRES_STAT!B1731</f>
        <v>44531</v>
      </c>
      <c r="B1728" s="6">
        <f>TITRES_STAT!D1731</f>
        <v>13.363</v>
      </c>
      <c r="C1728" s="2">
        <f t="shared" si="205"/>
        <v>6.2699999999999534E-2</v>
      </c>
      <c r="D1728" s="2">
        <f t="shared" si="206"/>
        <v>13.16018</v>
      </c>
      <c r="E1728" s="2">
        <f t="shared" si="208"/>
        <v>12.572340000000001</v>
      </c>
      <c r="F1728" s="2">
        <f t="shared" si="209"/>
        <v>12.249659999999999</v>
      </c>
      <c r="G1728" s="2">
        <f t="shared" si="211"/>
        <v>12.008301999999999</v>
      </c>
      <c r="H1728" s="2">
        <f t="shared" si="207"/>
        <v>11.879024000000006</v>
      </c>
      <c r="I1728" s="2">
        <f t="array" ref="I1728">SUMPRODUCT(B1712:B1731, (ROW(B1712:B1731)-ROW(B1712)+1)) / (20*21/2)</f>
        <v>12.752280476190474</v>
      </c>
      <c r="J1728" s="2">
        <f t="shared" si="210"/>
        <v>12.429791676780424</v>
      </c>
      <c r="K1728" s="2">
        <f t="shared" si="212"/>
        <v>12.149526092816991</v>
      </c>
    </row>
    <row r="1729" spans="1:11" ht="13.5" x14ac:dyDescent="0.25">
      <c r="A1729" s="3">
        <f>TITRES_STAT!B1732</f>
        <v>44532</v>
      </c>
      <c r="B1729" s="6">
        <f>TITRES_STAT!D1732</f>
        <v>13.1579</v>
      </c>
      <c r="C1729" s="2">
        <f t="shared" si="205"/>
        <v>-0.20509999999999984</v>
      </c>
      <c r="D1729" s="2">
        <f t="shared" si="206"/>
        <v>13.244479999999999</v>
      </c>
      <c r="E1729" s="2">
        <f t="shared" si="208"/>
        <v>12.691959999999998</v>
      </c>
      <c r="F1729" s="2">
        <f t="shared" si="209"/>
        <v>12.318014999999999</v>
      </c>
      <c r="G1729" s="2">
        <f t="shared" si="211"/>
        <v>12.034504</v>
      </c>
      <c r="H1729" s="2">
        <f t="shared" si="207"/>
        <v>11.888110000000006</v>
      </c>
      <c r="I1729" s="2">
        <f t="array" ref="I1729">SUMPRODUCT(B1713:B1732, (ROW(B1713:B1732)-ROW(B1713)+1)) / (20*21/2)</f>
        <v>12.82359380952381</v>
      </c>
      <c r="J1729" s="2">
        <f t="shared" si="210"/>
        <v>12.499135326610858</v>
      </c>
      <c r="K1729" s="2">
        <f t="shared" si="212"/>
        <v>12.189070167608483</v>
      </c>
    </row>
    <row r="1730" spans="1:11" ht="13.5" x14ac:dyDescent="0.25">
      <c r="A1730" s="3">
        <f>TITRES_STAT!B1733</f>
        <v>44533</v>
      </c>
      <c r="B1730" s="6">
        <f>TITRES_STAT!D1733</f>
        <v>13.2661</v>
      </c>
      <c r="C1730" s="2">
        <f t="shared" si="205"/>
        <v>0.10820000000000007</v>
      </c>
      <c r="D1730" s="2">
        <f t="shared" si="206"/>
        <v>13.277519999999999</v>
      </c>
      <c r="E1730" s="2">
        <f t="shared" si="208"/>
        <v>12.816700000000001</v>
      </c>
      <c r="F1730" s="2">
        <f t="shared" si="209"/>
        <v>12.391780000000001</v>
      </c>
      <c r="G1730" s="2">
        <f t="shared" si="211"/>
        <v>12.062870000000006</v>
      </c>
      <c r="H1730" s="2">
        <f t="shared" si="207"/>
        <v>11.898613500000003</v>
      </c>
      <c r="I1730" s="2">
        <f t="array" ref="I1730">SUMPRODUCT(B1714:B1733, (ROW(B1714:B1733)-ROW(B1714)+1)) / (20*21/2)</f>
        <v>12.884868571428569</v>
      </c>
      <c r="J1730" s="2">
        <f t="shared" si="210"/>
        <v>12.572179581219348</v>
      </c>
      <c r="K1730" s="2">
        <f t="shared" si="212"/>
        <v>12.231306631623836</v>
      </c>
    </row>
    <row r="1731" spans="1:11" ht="13.5" x14ac:dyDescent="0.25">
      <c r="A1731" s="3">
        <f>TITRES_STAT!B1734</f>
        <v>44536</v>
      </c>
      <c r="B1731" s="6">
        <f>TITRES_STAT!D1734</f>
        <v>13.271800000000001</v>
      </c>
      <c r="C1731" s="2">
        <f t="shared" si="205"/>
        <v>5.7000000000009265E-3</v>
      </c>
      <c r="D1731" s="2">
        <f t="shared" si="206"/>
        <v>13.27182</v>
      </c>
      <c r="E1731" s="2">
        <f t="shared" si="208"/>
        <v>12.947710000000001</v>
      </c>
      <c r="F1731" s="2">
        <f t="shared" si="209"/>
        <v>12.466110000000002</v>
      </c>
      <c r="G1731" s="2">
        <f t="shared" si="211"/>
        <v>12.091464000000004</v>
      </c>
      <c r="H1731" s="2">
        <f t="shared" si="207"/>
        <v>11.909145500000001</v>
      </c>
      <c r="I1731" s="2">
        <f t="array" ref="I1731">SUMPRODUCT(B1715:B1734, (ROW(B1715:B1734)-ROW(B1715)+1)) / (20*21/2)</f>
        <v>12.93330857142857</v>
      </c>
      <c r="J1731" s="2">
        <f t="shared" si="210"/>
        <v>12.638810097293696</v>
      </c>
      <c r="K1731" s="2">
        <f t="shared" si="212"/>
        <v>12.272110293128783</v>
      </c>
    </row>
    <row r="1732" spans="1:11" ht="13.5" x14ac:dyDescent="0.25">
      <c r="A1732" s="3">
        <f>TITRES_STAT!B1735</f>
        <v>44537</v>
      </c>
      <c r="B1732" s="6">
        <f>TITRES_STAT!D1735</f>
        <v>13.2149</v>
      </c>
      <c r="C1732" s="2">
        <f t="shared" ref="C1732:C1795" si="213">B1732-B1731</f>
        <v>-5.6900000000000617E-2</v>
      </c>
      <c r="D1732" s="2">
        <f t="shared" si="206"/>
        <v>13.254739999999998</v>
      </c>
      <c r="E1732" s="2">
        <f t="shared" si="208"/>
        <v>13.073029999999999</v>
      </c>
      <c r="F1732" s="2">
        <f t="shared" si="209"/>
        <v>12.531615</v>
      </c>
      <c r="G1732" s="2">
        <f t="shared" si="211"/>
        <v>12.116528000000002</v>
      </c>
      <c r="H1732" s="2">
        <f t="shared" si="207"/>
        <v>11.919521999999999</v>
      </c>
      <c r="I1732" s="2">
        <f t="array" ref="I1732">SUMPRODUCT(B1716:B1735, (ROW(B1716:B1735)-ROW(B1716)+1)) / (20*21/2)</f>
        <v>12.98202380952381</v>
      </c>
      <c r="J1732" s="2">
        <f t="shared" si="210"/>
        <v>12.693675802313344</v>
      </c>
      <c r="K1732" s="2">
        <f t="shared" si="212"/>
        <v>12.309082438496281</v>
      </c>
    </row>
    <row r="1733" spans="1:11" ht="13.5" x14ac:dyDescent="0.25">
      <c r="A1733" s="3">
        <f>TITRES_STAT!B1736</f>
        <v>44538</v>
      </c>
      <c r="B1733" s="6">
        <f>TITRES_STAT!D1736</f>
        <v>13.175000000000001</v>
      </c>
      <c r="C1733" s="2">
        <f t="shared" si="213"/>
        <v>-3.989999999999938E-2</v>
      </c>
      <c r="D1733" s="2">
        <f t="shared" si="206"/>
        <v>13.217140000000001</v>
      </c>
      <c r="E1733" s="2">
        <f t="shared" si="208"/>
        <v>13.188659999999999</v>
      </c>
      <c r="F1733" s="2">
        <f t="shared" si="209"/>
        <v>12.592280000000001</v>
      </c>
      <c r="G1733" s="2">
        <f t="shared" si="211"/>
        <v>12.140794000000005</v>
      </c>
      <c r="H1733" s="2">
        <f t="shared" si="207"/>
        <v>11.930214999999999</v>
      </c>
      <c r="I1733" s="2">
        <f t="array" ref="I1733">SUMPRODUCT(B1717:B1736, (ROW(B1717:B1736)-ROW(B1717)+1)) / (20*21/2)</f>
        <v>13.003619047619049</v>
      </c>
      <c r="J1733" s="2">
        <f t="shared" si="210"/>
        <v>12.739516202093025</v>
      </c>
      <c r="K1733" s="2">
        <f t="shared" si="212"/>
        <v>12.343039989927801</v>
      </c>
    </row>
    <row r="1734" spans="1:11" ht="13.5" x14ac:dyDescent="0.25">
      <c r="A1734" s="3">
        <f>TITRES_STAT!B1737</f>
        <v>44539</v>
      </c>
      <c r="B1734" s="6">
        <f>TITRES_STAT!D1737</f>
        <v>13.100899999999999</v>
      </c>
      <c r="C1734" s="2">
        <f t="shared" si="213"/>
        <v>-7.4100000000001387E-2</v>
      </c>
      <c r="D1734" s="2">
        <f t="shared" ref="D1734:D1797" si="214">AVERAGE(B1730:B1734)</f>
        <v>13.20574</v>
      </c>
      <c r="E1734" s="2">
        <f t="shared" si="208"/>
        <v>13.225109999999997</v>
      </c>
      <c r="F1734" s="2">
        <f t="shared" si="209"/>
        <v>12.64639</v>
      </c>
      <c r="G1734" s="2">
        <f t="shared" si="211"/>
        <v>12.163578000000005</v>
      </c>
      <c r="H1734" s="2">
        <f t="shared" si="207"/>
        <v>11.940537499999998</v>
      </c>
      <c r="I1734" s="2">
        <f t="array" ref="I1734">SUMPRODUCT(B1718:B1737, (ROW(B1718:B1737)-ROW(B1718)+1)) / (20*21/2)</f>
        <v>13.037140952380952</v>
      </c>
      <c r="J1734" s="2">
        <f t="shared" si="210"/>
        <v>12.773933706655594</v>
      </c>
      <c r="K1734" s="2">
        <f t="shared" si="212"/>
        <v>12.372759990322789</v>
      </c>
    </row>
    <row r="1735" spans="1:11" ht="13.5" x14ac:dyDescent="0.25">
      <c r="A1735" s="3">
        <f>TITRES_STAT!B1738</f>
        <v>44540</v>
      </c>
      <c r="B1735" s="6">
        <f>TITRES_STAT!D1738</f>
        <v>13.1579</v>
      </c>
      <c r="C1735" s="2">
        <f t="shared" si="213"/>
        <v>5.7000000000000384E-2</v>
      </c>
      <c r="D1735" s="2">
        <f t="shared" si="214"/>
        <v>13.184099999999997</v>
      </c>
      <c r="E1735" s="2">
        <f t="shared" si="208"/>
        <v>13.23081</v>
      </c>
      <c r="F1735" s="2">
        <f t="shared" si="209"/>
        <v>12.703350000000002</v>
      </c>
      <c r="G1735" s="2">
        <f t="shared" si="211"/>
        <v>12.187502000000004</v>
      </c>
      <c r="H1735" s="2">
        <f t="shared" si="207"/>
        <v>11.951196499999996</v>
      </c>
      <c r="I1735" s="2">
        <f t="array" ref="I1735">SUMPRODUCT(B1719:B1738, (ROW(B1719:B1738)-ROW(B1719)+1)) / (20*21/2)</f>
        <v>13.065509523809522</v>
      </c>
      <c r="J1735" s="2">
        <f t="shared" si="210"/>
        <v>12.810501925069346</v>
      </c>
      <c r="K1735" s="2">
        <f t="shared" si="212"/>
        <v>12.403549794623856</v>
      </c>
    </row>
    <row r="1736" spans="1:11" ht="13.5" x14ac:dyDescent="0.25">
      <c r="A1736" s="3">
        <f>TITRES_STAT!B1739</f>
        <v>44543</v>
      </c>
      <c r="B1736" s="6">
        <f>TITRES_STAT!D1739</f>
        <v>12.930099999999999</v>
      </c>
      <c r="C1736" s="2">
        <f t="shared" si="213"/>
        <v>-0.22780000000000022</v>
      </c>
      <c r="D1736" s="2">
        <f t="shared" si="214"/>
        <v>13.11576</v>
      </c>
      <c r="E1736" s="2">
        <f t="shared" si="208"/>
        <v>13.193789999999998</v>
      </c>
      <c r="F1736" s="2">
        <f t="shared" si="209"/>
        <v>12.748920000000002</v>
      </c>
      <c r="G1736" s="2">
        <f t="shared" si="211"/>
        <v>12.209148000000004</v>
      </c>
      <c r="H1736" s="2">
        <f t="shared" si="207"/>
        <v>11.960716499999997</v>
      </c>
      <c r="I1736" s="2">
        <f t="array" ref="I1736">SUMPRODUCT(B1720:B1739, (ROW(B1720:B1739)-ROW(B1720)+1)) / (20*21/2)</f>
        <v>13.087367619047619</v>
      </c>
      <c r="J1736" s="2">
        <f t="shared" si="210"/>
        <v>12.821892217919885</v>
      </c>
      <c r="K1736" s="2">
        <f t="shared" si="212"/>
        <v>12.424198822285666</v>
      </c>
    </row>
    <row r="1737" spans="1:11" ht="13.5" x14ac:dyDescent="0.25">
      <c r="A1737" s="3">
        <f>TITRES_STAT!B1740</f>
        <v>44544</v>
      </c>
      <c r="B1737" s="6">
        <f>TITRES_STAT!D1740</f>
        <v>13.100899999999999</v>
      </c>
      <c r="C1737" s="2">
        <f t="shared" si="213"/>
        <v>0.17079999999999984</v>
      </c>
      <c r="D1737" s="2">
        <f t="shared" si="214"/>
        <v>13.09296</v>
      </c>
      <c r="E1737" s="2">
        <f t="shared" si="208"/>
        <v>13.173849999999998</v>
      </c>
      <c r="F1737" s="2">
        <f t="shared" si="209"/>
        <v>12.803030000000003</v>
      </c>
      <c r="G1737" s="2">
        <f t="shared" si="211"/>
        <v>12.234210000000004</v>
      </c>
      <c r="H1737" s="2">
        <f t="shared" si="207"/>
        <v>11.971167499999995</v>
      </c>
      <c r="I1737" s="2">
        <f t="array" ref="I1737">SUMPRODUCT(B1721:B1740, (ROW(B1721:B1740)-ROW(B1721)+1)) / (20*21/2)</f>
        <v>13.103855238095241</v>
      </c>
      <c r="J1737" s="2">
        <f t="shared" si="210"/>
        <v>12.848464387641801</v>
      </c>
      <c r="K1737" s="2">
        <f t="shared" si="212"/>
        <v>12.450736123372502</v>
      </c>
    </row>
    <row r="1738" spans="1:11" ht="13.5" x14ac:dyDescent="0.25">
      <c r="A1738" s="3">
        <f>TITRES_STAT!B1741</f>
        <v>44545</v>
      </c>
      <c r="B1738" s="6">
        <f>TITRES_STAT!D1741</f>
        <v>13.100899999999999</v>
      </c>
      <c r="C1738" s="2">
        <f t="shared" si="213"/>
        <v>0</v>
      </c>
      <c r="D1738" s="2">
        <f t="shared" si="214"/>
        <v>13.078139999999999</v>
      </c>
      <c r="E1738" s="2">
        <f t="shared" si="208"/>
        <v>13.147639999999999</v>
      </c>
      <c r="F1738" s="2">
        <f t="shared" si="209"/>
        <v>12.859990000000002</v>
      </c>
      <c r="G1738" s="2">
        <f t="shared" si="211"/>
        <v>12.260412000000006</v>
      </c>
      <c r="H1738" s="2">
        <f t="shared" ref="H1738:H1801" si="215">AVERAGE(B1539:B1738)</f>
        <v>11.981618499999994</v>
      </c>
      <c r="I1738" s="2">
        <f t="array" ref="I1738">SUMPRODUCT(B1722:B1741, (ROW(B1722:B1741)-ROW(B1722)+1)) / (20*21/2)</f>
        <v>13.115243809523809</v>
      </c>
      <c r="J1738" s="2">
        <f t="shared" si="210"/>
        <v>12.872505874533058</v>
      </c>
      <c r="K1738" s="2">
        <f t="shared" si="212"/>
        <v>12.476232745985344</v>
      </c>
    </row>
    <row r="1739" spans="1:11" ht="13.5" x14ac:dyDescent="0.25">
      <c r="A1739" s="3">
        <f>TITRES_STAT!B1742</f>
        <v>44546</v>
      </c>
      <c r="B1739" s="6">
        <f>TITRES_STAT!D1742</f>
        <v>13.089499999999999</v>
      </c>
      <c r="C1739" s="2">
        <f t="shared" si="213"/>
        <v>-1.1400000000000077E-2</v>
      </c>
      <c r="D1739" s="2">
        <f t="shared" si="214"/>
        <v>13.07586</v>
      </c>
      <c r="E1739" s="2">
        <f t="shared" si="208"/>
        <v>13.140799999999999</v>
      </c>
      <c r="F1739" s="2">
        <f t="shared" si="209"/>
        <v>12.91638</v>
      </c>
      <c r="G1739" s="2">
        <f t="shared" si="211"/>
        <v>12.285246000000006</v>
      </c>
      <c r="H1739" s="2">
        <f t="shared" si="215"/>
        <v>11.992038499999996</v>
      </c>
      <c r="I1739" s="2">
        <f t="array" ref="I1739">SUMPRODUCT(B1723:B1742, (ROW(B1723:B1742)-ROW(B1723)+1)) / (20*21/2)</f>
        <v>13.121261904761905</v>
      </c>
      <c r="J1739" s="2">
        <f t="shared" si="210"/>
        <v>12.893171981720386</v>
      </c>
      <c r="K1739" s="2">
        <f t="shared" si="212"/>
        <v>12.500282442221213</v>
      </c>
    </row>
    <row r="1740" spans="1:11" ht="13.5" x14ac:dyDescent="0.25">
      <c r="A1740" s="3">
        <f>TITRES_STAT!B1743</f>
        <v>44550</v>
      </c>
      <c r="B1740" s="6">
        <f>TITRES_STAT!D1743</f>
        <v>13.089499999999999</v>
      </c>
      <c r="C1740" s="2">
        <f t="shared" si="213"/>
        <v>0</v>
      </c>
      <c r="D1740" s="2">
        <f t="shared" si="214"/>
        <v>13.062180000000001</v>
      </c>
      <c r="E1740" s="2">
        <f t="shared" ref="E1740:E1803" si="216">AVERAGE(B1731:B1740)</f>
        <v>13.123139999999998</v>
      </c>
      <c r="F1740" s="2">
        <f t="shared" si="209"/>
        <v>12.969920000000002</v>
      </c>
      <c r="G1740" s="2">
        <f t="shared" si="211"/>
        <v>12.311220000000008</v>
      </c>
      <c r="H1740" s="2">
        <f t="shared" si="215"/>
        <v>12.002458499999998</v>
      </c>
      <c r="I1740" s="2">
        <f t="array" ref="I1740">SUMPRODUCT(B1724:B1743, (ROW(B1724:B1743)-ROW(B1724)+1)) / (20*21/2)</f>
        <v>13.121909523809524</v>
      </c>
      <c r="J1740" s="2">
        <f t="shared" si="210"/>
        <v>12.911869888223206</v>
      </c>
      <c r="K1740" s="2">
        <f t="shared" si="212"/>
        <v>12.5233890131145</v>
      </c>
    </row>
    <row r="1741" spans="1:11" ht="13.5" x14ac:dyDescent="0.25">
      <c r="A1741" s="3">
        <f>TITRES_STAT!B1744</f>
        <v>44551</v>
      </c>
      <c r="B1741" s="6">
        <f>TITRES_STAT!D1744</f>
        <v>13.089499999999999</v>
      </c>
      <c r="C1741" s="2">
        <f t="shared" si="213"/>
        <v>0</v>
      </c>
      <c r="D1741" s="2">
        <f t="shared" si="214"/>
        <v>13.094059999999999</v>
      </c>
      <c r="E1741" s="2">
        <f t="shared" si="216"/>
        <v>13.104909999999999</v>
      </c>
      <c r="F1741" s="2">
        <f t="shared" si="209"/>
        <v>13.02631</v>
      </c>
      <c r="G1741" s="2">
        <f t="shared" si="211"/>
        <v>12.337194000000006</v>
      </c>
      <c r="H1741" s="2">
        <f t="shared" si="215"/>
        <v>12.011227999999999</v>
      </c>
      <c r="I1741" s="2">
        <f t="array" ref="I1741">SUMPRODUCT(B1725:B1744, (ROW(B1725:B1744)-ROW(B1725)+1)) / (20*21/2)</f>
        <v>13.112581904761905</v>
      </c>
      <c r="J1741" s="2">
        <f t="shared" si="210"/>
        <v>12.928787041725759</v>
      </c>
      <c r="K1741" s="2">
        <f t="shared" si="212"/>
        <v>12.545589443972755</v>
      </c>
    </row>
    <row r="1742" spans="1:11" ht="13.5" x14ac:dyDescent="0.25">
      <c r="A1742" s="3">
        <f>TITRES_STAT!B1745</f>
        <v>44552</v>
      </c>
      <c r="B1742" s="6">
        <f>TITRES_STAT!D1745</f>
        <v>13.089499999999999</v>
      </c>
      <c r="C1742" s="2">
        <f t="shared" si="213"/>
        <v>0</v>
      </c>
      <c r="D1742" s="2">
        <f t="shared" si="214"/>
        <v>13.09178</v>
      </c>
      <c r="E1742" s="2">
        <f t="shared" si="216"/>
        <v>13.092369999999999</v>
      </c>
      <c r="F1742" s="2">
        <f t="shared" si="209"/>
        <v>13.082699999999999</v>
      </c>
      <c r="G1742" s="2">
        <f t="shared" si="211"/>
        <v>12.363168000000007</v>
      </c>
      <c r="H1742" s="2">
        <f t="shared" si="215"/>
        <v>12.021235499999998</v>
      </c>
      <c r="I1742" s="2">
        <f t="array" ref="I1742">SUMPRODUCT(B1726:B1745, (ROW(B1726:B1745)-ROW(B1726)+1)) / (20*21/2)</f>
        <v>13.101816666666666</v>
      </c>
      <c r="J1742" s="2">
        <f t="shared" si="210"/>
        <v>12.944093037751877</v>
      </c>
      <c r="K1742" s="2">
        <f t="shared" si="212"/>
        <v>12.566919269699314</v>
      </c>
    </row>
    <row r="1743" spans="1:11" ht="13.5" x14ac:dyDescent="0.25">
      <c r="A1743" s="3">
        <f>TITRES_STAT!B1746</f>
        <v>44553</v>
      </c>
      <c r="B1743" s="6">
        <f>TITRES_STAT!D1746</f>
        <v>13.089499999999999</v>
      </c>
      <c r="C1743" s="2">
        <f t="shared" si="213"/>
        <v>0</v>
      </c>
      <c r="D1743" s="2">
        <f t="shared" si="214"/>
        <v>13.089499999999997</v>
      </c>
      <c r="E1743" s="2">
        <f t="shared" si="216"/>
        <v>13.083819999999999</v>
      </c>
      <c r="F1743" s="2">
        <f t="shared" si="209"/>
        <v>13.136239999999997</v>
      </c>
      <c r="G1743" s="2">
        <f t="shared" si="211"/>
        <v>12.389142000000009</v>
      </c>
      <c r="H1743" s="2">
        <f t="shared" si="215"/>
        <v>12.031243</v>
      </c>
      <c r="I1743" s="2">
        <f t="array" ref="I1743">SUMPRODUCT(B1727:B1746, (ROW(B1727:B1746)-ROW(B1727)+1)) / (20*21/2)</f>
        <v>13.089178095238093</v>
      </c>
      <c r="J1743" s="2">
        <f t="shared" si="210"/>
        <v>12.957941319870745</v>
      </c>
      <c r="K1743" s="2">
        <f t="shared" si="212"/>
        <v>12.58741263167189</v>
      </c>
    </row>
    <row r="1744" spans="1:11" ht="13.5" x14ac:dyDescent="0.25">
      <c r="A1744" s="3">
        <f>TITRES_STAT!B1747</f>
        <v>44554</v>
      </c>
      <c r="B1744" s="6">
        <f>TITRES_STAT!D1747</f>
        <v>13.0383</v>
      </c>
      <c r="C1744" s="2">
        <f t="shared" si="213"/>
        <v>-5.119999999999969E-2</v>
      </c>
      <c r="D1744" s="2">
        <f t="shared" si="214"/>
        <v>13.07926</v>
      </c>
      <c r="E1744" s="2">
        <f t="shared" si="216"/>
        <v>13.07756</v>
      </c>
      <c r="F1744" s="2">
        <f t="shared" si="209"/>
        <v>13.151334999999998</v>
      </c>
      <c r="G1744" s="2">
        <f t="shared" si="211"/>
        <v>12.414092000000007</v>
      </c>
      <c r="H1744" s="2">
        <f t="shared" si="215"/>
        <v>12.040994500000002</v>
      </c>
      <c r="I1744" s="2">
        <f t="array" ref="I1744">SUMPRODUCT(B1728:B1747, (ROW(B1728:B1747)-ROW(B1728)+1)) / (20*21/2)</f>
        <v>13.15113380952381</v>
      </c>
      <c r="J1744" s="2">
        <f t="shared" si="210"/>
        <v>12.965594527502102</v>
      </c>
      <c r="K1744" s="2">
        <f t="shared" si="212"/>
        <v>12.605094489253386</v>
      </c>
    </row>
    <row r="1745" spans="1:11" ht="13.5" x14ac:dyDescent="0.25">
      <c r="A1745" s="3">
        <f>TITRES_STAT!B1748</f>
        <v>44557</v>
      </c>
      <c r="B1745" s="6">
        <f>TITRES_STAT!D1748</f>
        <v>13.0383</v>
      </c>
      <c r="C1745" s="2">
        <f t="shared" si="213"/>
        <v>0</v>
      </c>
      <c r="D1745" s="2">
        <f t="shared" si="214"/>
        <v>13.06902</v>
      </c>
      <c r="E1745" s="2">
        <f t="shared" si="216"/>
        <v>13.0656</v>
      </c>
      <c r="F1745" s="2">
        <f t="shared" si="209"/>
        <v>13.148204999999995</v>
      </c>
      <c r="G1745" s="2">
        <f t="shared" si="211"/>
        <v>12.439042000000006</v>
      </c>
      <c r="H1745" s="2">
        <f t="shared" si="215"/>
        <v>12.050694500000002</v>
      </c>
      <c r="I1745" s="2">
        <f t="array" ref="I1745">SUMPRODUCT(B1729:B1748, (ROW(B1729:B1748)-ROW(B1729)+1)) / (20*21/2)</f>
        <v>13.199926666666666</v>
      </c>
      <c r="J1745" s="2">
        <f t="shared" si="210"/>
        <v>12.972518858216187</v>
      </c>
      <c r="K1745" s="2">
        <f t="shared" si="212"/>
        <v>12.622082940655213</v>
      </c>
    </row>
    <row r="1746" spans="1:11" ht="13.5" x14ac:dyDescent="0.25">
      <c r="A1746" s="3">
        <f>TITRES_STAT!B1749</f>
        <v>44558</v>
      </c>
      <c r="B1746" s="6">
        <f>TITRES_STAT!D1749</f>
        <v>13.015499999999999</v>
      </c>
      <c r="C1746" s="2">
        <f t="shared" si="213"/>
        <v>-2.2800000000000153E-2</v>
      </c>
      <c r="D1746" s="2">
        <f t="shared" si="214"/>
        <v>13.054219999999997</v>
      </c>
      <c r="E1746" s="2">
        <f t="shared" si="216"/>
        <v>13.07414</v>
      </c>
      <c r="F1746" s="2">
        <f t="shared" si="209"/>
        <v>13.133964999999995</v>
      </c>
      <c r="G1746" s="2">
        <f t="shared" si="211"/>
        <v>12.460232000000005</v>
      </c>
      <c r="H1746" s="2">
        <f t="shared" si="215"/>
        <v>12.061621500000003</v>
      </c>
      <c r="I1746" s="2">
        <f t="array" ref="I1746">SUMPRODUCT(B1730:B1749, (ROW(B1730:B1749)-ROW(B1730)+1)) / (20*21/2)</f>
        <v>13.258112380952383</v>
      </c>
      <c r="J1746" s="2">
        <f t="shared" si="210"/>
        <v>12.976612300290837</v>
      </c>
      <c r="K1746" s="2">
        <f t="shared" si="212"/>
        <v>12.637511060629519</v>
      </c>
    </row>
    <row r="1747" spans="1:11" ht="13.5" x14ac:dyDescent="0.25">
      <c r="A1747" s="3">
        <f>TITRES_STAT!B1750</f>
        <v>44559</v>
      </c>
      <c r="B1747" s="6">
        <f>TITRES_STAT!D1750</f>
        <v>13.7845</v>
      </c>
      <c r="C1747" s="2">
        <f t="shared" si="213"/>
        <v>0.76900000000000013</v>
      </c>
      <c r="D1747" s="2">
        <f t="shared" si="214"/>
        <v>13.19322</v>
      </c>
      <c r="E1747" s="2">
        <f t="shared" si="216"/>
        <v>13.142500000000002</v>
      </c>
      <c r="F1747" s="2">
        <f t="shared" si="209"/>
        <v>13.158174999999995</v>
      </c>
      <c r="G1747" s="2">
        <f t="shared" si="211"/>
        <v>12.496688000000006</v>
      </c>
      <c r="H1747" s="2">
        <f t="shared" si="215"/>
        <v>12.074975000000006</v>
      </c>
      <c r="I1747" s="2">
        <f t="array" ref="I1747">SUMPRODUCT(B1731:B1750, (ROW(B1731:B1750)-ROW(B1731)+1)) / (20*21/2)</f>
        <v>13.316019047619045</v>
      </c>
      <c r="J1747" s="2">
        <f t="shared" si="210"/>
        <v>13.053553985977423</v>
      </c>
      <c r="K1747" s="2">
        <f t="shared" si="212"/>
        <v>12.682491019036204</v>
      </c>
    </row>
    <row r="1748" spans="1:11" ht="13.5" x14ac:dyDescent="0.25">
      <c r="A1748" s="3">
        <f>TITRES_STAT!B1751</f>
        <v>44560</v>
      </c>
      <c r="B1748" s="6">
        <f>TITRES_STAT!D1751</f>
        <v>13.670500000000001</v>
      </c>
      <c r="C1748" s="2">
        <f t="shared" si="213"/>
        <v>-0.11399999999999899</v>
      </c>
      <c r="D1748" s="2">
        <f t="shared" si="214"/>
        <v>13.309419999999999</v>
      </c>
      <c r="E1748" s="2">
        <f t="shared" si="216"/>
        <v>13.199459999999997</v>
      </c>
      <c r="F1748" s="2">
        <f t="shared" ref="F1748:F1811" si="217">AVERAGE(B1729:B1748)</f>
        <v>13.173549999999995</v>
      </c>
      <c r="G1748" s="2">
        <f t="shared" si="211"/>
        <v>12.530864000000003</v>
      </c>
      <c r="H1748" s="2">
        <f t="shared" si="215"/>
        <v>12.089177000000008</v>
      </c>
      <c r="I1748" s="2">
        <f t="array" ref="I1748">SUMPRODUCT(B1732:B1751, (ROW(B1732:B1751)-ROW(B1732)+1)) / (20*21/2)</f>
        <v>13.371321904761906</v>
      </c>
      <c r="J1748" s="2">
        <f t="shared" si="210"/>
        <v>13.112310749217668</v>
      </c>
      <c r="K1748" s="2">
        <f t="shared" si="212"/>
        <v>12.721236469270078</v>
      </c>
    </row>
    <row r="1749" spans="1:11" ht="13.5" x14ac:dyDescent="0.25">
      <c r="A1749" s="3">
        <f>TITRES_STAT!B1752</f>
        <v>44561</v>
      </c>
      <c r="B1749" s="6">
        <f>TITRES_STAT!D1752</f>
        <v>13.7845</v>
      </c>
      <c r="C1749" s="2">
        <f t="shared" si="213"/>
        <v>0.11399999999999899</v>
      </c>
      <c r="D1749" s="2">
        <f t="shared" si="214"/>
        <v>13.458659999999998</v>
      </c>
      <c r="E1749" s="2">
        <f t="shared" si="216"/>
        <v>13.268959999999998</v>
      </c>
      <c r="F1749" s="2">
        <f t="shared" si="217"/>
        <v>13.204879999999998</v>
      </c>
      <c r="G1749" s="2">
        <f t="shared" si="211"/>
        <v>12.569598000000003</v>
      </c>
      <c r="H1749" s="2">
        <f t="shared" si="215"/>
        <v>12.103949000000011</v>
      </c>
      <c r="I1749" s="2">
        <f t="array" ref="I1749">SUMPRODUCT(B1733:B1752, (ROW(B1733:B1752)-ROW(B1733)+1)) / (20*21/2)</f>
        <v>13.423514761904761</v>
      </c>
      <c r="J1749" s="2">
        <f t="shared" ref="J1749:J1812" si="218">$J$4*B1749+J1748*(1-$J$4)</f>
        <v>13.1763287731017</v>
      </c>
      <c r="K1749" s="2">
        <f t="shared" si="212"/>
        <v>12.76293307831831</v>
      </c>
    </row>
    <row r="1750" spans="1:11" ht="13.5" x14ac:dyDescent="0.25">
      <c r="A1750" s="3">
        <f>TITRES_STAT!B1753</f>
        <v>44564</v>
      </c>
      <c r="B1750" s="6">
        <f>TITRES_STAT!D1753</f>
        <v>13.812900000000001</v>
      </c>
      <c r="C1750" s="2">
        <f t="shared" si="213"/>
        <v>2.8400000000001313E-2</v>
      </c>
      <c r="D1750" s="2">
        <f t="shared" si="214"/>
        <v>13.613580000000002</v>
      </c>
      <c r="E1750" s="2">
        <f t="shared" si="216"/>
        <v>13.3413</v>
      </c>
      <c r="F1750" s="2">
        <f t="shared" si="217"/>
        <v>13.232219999999998</v>
      </c>
      <c r="G1750" s="2">
        <f t="shared" si="211"/>
        <v>12.6089</v>
      </c>
      <c r="H1750" s="2">
        <f t="shared" si="215"/>
        <v>12.118863000000012</v>
      </c>
      <c r="I1750" s="2">
        <f t="array" ref="I1750">SUMPRODUCT(B1734:B1753, (ROW(B1734:B1753)-ROW(B1734)+1)) / (20*21/2)</f>
        <v>13.472886666666669</v>
      </c>
      <c r="J1750" s="2">
        <f t="shared" si="218"/>
        <v>13.236954604234873</v>
      </c>
      <c r="K1750" s="2">
        <f t="shared" si="212"/>
        <v>12.804108251717592</v>
      </c>
    </row>
    <row r="1751" spans="1:11" ht="13.5" x14ac:dyDescent="0.25">
      <c r="A1751" s="3">
        <f>TITRES_STAT!B1754</f>
        <v>44565</v>
      </c>
      <c r="B1751" s="6">
        <f>TITRES_STAT!D1754</f>
        <v>13.812900000000001</v>
      </c>
      <c r="C1751" s="2">
        <f t="shared" si="213"/>
        <v>0</v>
      </c>
      <c r="D1751" s="2">
        <f t="shared" si="214"/>
        <v>13.773060000000001</v>
      </c>
      <c r="E1751" s="2">
        <f t="shared" si="216"/>
        <v>13.413639999999997</v>
      </c>
      <c r="F1751" s="2">
        <f t="shared" si="217"/>
        <v>13.259274999999999</v>
      </c>
      <c r="G1751" s="2">
        <f t="shared" si="211"/>
        <v>12.648202000000001</v>
      </c>
      <c r="H1751" s="2">
        <f t="shared" si="215"/>
        <v>12.133777000000011</v>
      </c>
      <c r="I1751" s="2">
        <f t="array" ref="I1751">SUMPRODUCT(B1735:B1754, (ROW(B1735:B1754)-ROW(B1735)+1)) / (20*21/2)</f>
        <v>13.517076190476189</v>
      </c>
      <c r="J1751" s="2">
        <f t="shared" si="218"/>
        <v>13.291806546688695</v>
      </c>
      <c r="K1751" s="2">
        <f t="shared" si="212"/>
        <v>12.84366871243455</v>
      </c>
    </row>
    <row r="1752" spans="1:11" ht="13.5" x14ac:dyDescent="0.25">
      <c r="A1752" s="3">
        <f>TITRES_STAT!B1755</f>
        <v>44566</v>
      </c>
      <c r="B1752" s="6">
        <f>TITRES_STAT!D1755</f>
        <v>13.8073</v>
      </c>
      <c r="C1752" s="2">
        <f t="shared" si="213"/>
        <v>-5.6000000000011596E-3</v>
      </c>
      <c r="D1752" s="2">
        <f t="shared" si="214"/>
        <v>13.777619999999999</v>
      </c>
      <c r="E1752" s="2">
        <f t="shared" si="216"/>
        <v>13.48542</v>
      </c>
      <c r="F1752" s="2">
        <f t="shared" si="217"/>
        <v>13.288895000000002</v>
      </c>
      <c r="G1752" s="2">
        <f t="shared" si="211"/>
        <v>12.688532</v>
      </c>
      <c r="H1752" s="2">
        <f t="shared" si="215"/>
        <v>12.148663000000013</v>
      </c>
      <c r="I1752" s="2">
        <f t="array" ref="I1752">SUMPRODUCT(B1736:B1755, (ROW(B1736:B1755)-ROW(B1736)+1)) / (20*21/2)</f>
        <v>13.54715333333333</v>
      </c>
      <c r="J1752" s="2">
        <f t="shared" si="218"/>
        <v>13.340901161289773</v>
      </c>
      <c r="K1752" s="2">
        <f t="shared" si="212"/>
        <v>12.881458174692019</v>
      </c>
    </row>
    <row r="1753" spans="1:11" ht="13.5" x14ac:dyDescent="0.25">
      <c r="A1753" s="3">
        <f>TITRES_STAT!B1756</f>
        <v>44567</v>
      </c>
      <c r="B1753" s="6">
        <f>TITRES_STAT!D1756</f>
        <v>13.8073</v>
      </c>
      <c r="C1753" s="2">
        <f t="shared" si="213"/>
        <v>0</v>
      </c>
      <c r="D1753" s="2">
        <f t="shared" si="214"/>
        <v>13.80498</v>
      </c>
      <c r="E1753" s="2">
        <f t="shared" si="216"/>
        <v>13.5572</v>
      </c>
      <c r="F1753" s="2">
        <f t="shared" si="217"/>
        <v>13.320510000000002</v>
      </c>
      <c r="G1753" s="2">
        <f t="shared" si="211"/>
        <v>12.728862000000001</v>
      </c>
      <c r="H1753" s="2">
        <f t="shared" si="215"/>
        <v>12.163549000000014</v>
      </c>
      <c r="I1753" s="2">
        <f t="array" ref="I1753">SUMPRODUCT(B1737:B1756, (ROW(B1737:B1756)-ROW(B1737)+1)) / (20*21/2)</f>
        <v>13.574789523809525</v>
      </c>
      <c r="J1753" s="2">
        <f t="shared" si="218"/>
        <v>13.385320098309796</v>
      </c>
      <c r="K1753" s="2">
        <f t="shared" si="212"/>
        <v>12.917765697253117</v>
      </c>
    </row>
    <row r="1754" spans="1:11" ht="13.5" x14ac:dyDescent="0.25">
      <c r="A1754" s="3">
        <f>TITRES_STAT!B1757</f>
        <v>44568</v>
      </c>
      <c r="B1754" s="6">
        <f>TITRES_STAT!D1757</f>
        <v>13.7845</v>
      </c>
      <c r="C1754" s="2">
        <f t="shared" si="213"/>
        <v>-2.2800000000000153E-2</v>
      </c>
      <c r="D1754" s="2">
        <f t="shared" si="214"/>
        <v>13.80498</v>
      </c>
      <c r="E1754" s="2">
        <f t="shared" si="216"/>
        <v>13.631819999999999</v>
      </c>
      <c r="F1754" s="2">
        <f t="shared" si="217"/>
        <v>13.354690000000002</v>
      </c>
      <c r="G1754" s="2">
        <f t="shared" si="211"/>
        <v>12.768735999999999</v>
      </c>
      <c r="H1754" s="2">
        <f t="shared" si="215"/>
        <v>12.178449500000013</v>
      </c>
      <c r="I1754" s="2">
        <f t="array" ref="I1754">SUMPRODUCT(B1738:B1757, (ROW(B1738:B1757)-ROW(B1738)+1)) / (20*21/2)</f>
        <v>13.593480952380952</v>
      </c>
      <c r="J1754" s="2">
        <f t="shared" si="218"/>
        <v>13.423337231804101</v>
      </c>
      <c r="K1754" s="2">
        <f t="shared" si="212"/>
        <v>12.951755277752994</v>
      </c>
    </row>
    <row r="1755" spans="1:11" ht="13.5" x14ac:dyDescent="0.25">
      <c r="A1755" s="3">
        <f>TITRES_STAT!B1758</f>
        <v>44571</v>
      </c>
      <c r="B1755" s="6">
        <f>TITRES_STAT!D1758</f>
        <v>13.670500000000001</v>
      </c>
      <c r="C1755" s="2">
        <f t="shared" si="213"/>
        <v>-0.11399999999999899</v>
      </c>
      <c r="D1755" s="2">
        <f t="shared" si="214"/>
        <v>13.776500000000002</v>
      </c>
      <c r="E1755" s="2">
        <f t="shared" si="216"/>
        <v>13.695040000000001</v>
      </c>
      <c r="F1755" s="2">
        <f t="shared" si="217"/>
        <v>13.380320000000003</v>
      </c>
      <c r="G1755" s="2">
        <f t="shared" si="211"/>
        <v>12.806329999999997</v>
      </c>
      <c r="H1755" s="2">
        <f t="shared" si="215"/>
        <v>12.192651500000016</v>
      </c>
      <c r="I1755" s="2">
        <f t="array" ref="I1755">SUMPRODUCT(B1739:B1758, (ROW(B1739:B1758)-ROW(B1739)+1)) / (20*21/2)</f>
        <v>13.609730952380952</v>
      </c>
      <c r="J1755" s="2">
        <f t="shared" si="218"/>
        <v>13.446876543060853</v>
      </c>
      <c r="K1755" s="2">
        <f t="shared" si="212"/>
        <v>12.979941345292092</v>
      </c>
    </row>
    <row r="1756" spans="1:11" ht="13.5" x14ac:dyDescent="0.25">
      <c r="A1756" s="3">
        <f>TITRES_STAT!B1759</f>
        <v>44572</v>
      </c>
      <c r="B1756" s="6">
        <f>TITRES_STAT!D1759</f>
        <v>13.670500000000001</v>
      </c>
      <c r="C1756" s="2">
        <f t="shared" si="213"/>
        <v>0</v>
      </c>
      <c r="D1756" s="2">
        <f t="shared" si="214"/>
        <v>13.74802</v>
      </c>
      <c r="E1756" s="2">
        <f t="shared" si="216"/>
        <v>13.760540000000001</v>
      </c>
      <c r="F1756" s="2">
        <f t="shared" si="217"/>
        <v>13.417340000000001</v>
      </c>
      <c r="G1756" s="2">
        <f t="shared" si="211"/>
        <v>12.843923999999998</v>
      </c>
      <c r="H1756" s="2">
        <f t="shared" si="215"/>
        <v>12.207369000000018</v>
      </c>
      <c r="I1756" s="2">
        <f t="array" ref="I1756">SUMPRODUCT(B1740:B1759, (ROW(B1740:B1759)-ROW(B1740)+1)) / (20*21/2)</f>
        <v>13.623539523809523</v>
      </c>
      <c r="J1756" s="2">
        <f t="shared" si="218"/>
        <v>13.468174015150295</v>
      </c>
      <c r="K1756" s="2">
        <f t="shared" si="212"/>
        <v>13.007022076849264</v>
      </c>
    </row>
    <row r="1757" spans="1:11" ht="13.5" x14ac:dyDescent="0.25">
      <c r="A1757" s="3">
        <f>TITRES_STAT!B1760</f>
        <v>44573</v>
      </c>
      <c r="B1757" s="6">
        <f>TITRES_STAT!D1760</f>
        <v>13.6136</v>
      </c>
      <c r="C1757" s="2">
        <f t="shared" si="213"/>
        <v>-5.6900000000000617E-2</v>
      </c>
      <c r="D1757" s="2">
        <f t="shared" si="214"/>
        <v>13.709280000000001</v>
      </c>
      <c r="E1757" s="2">
        <f t="shared" si="216"/>
        <v>13.743449999999999</v>
      </c>
      <c r="F1757" s="2">
        <f t="shared" si="217"/>
        <v>13.442975000000004</v>
      </c>
      <c r="G1757" s="2">
        <f t="shared" si="211"/>
        <v>12.880379999999997</v>
      </c>
      <c r="H1757" s="2">
        <f t="shared" si="215"/>
        <v>12.221286500000017</v>
      </c>
      <c r="I1757" s="2">
        <f t="array" ref="I1757">SUMPRODUCT(B1741:B1760, (ROW(B1741:B1760)-ROW(B1741)+1)) / (20*21/2)</f>
        <v>13.634852380952381</v>
      </c>
      <c r="J1757" s="2">
        <f t="shared" si="218"/>
        <v>13.482024108945504</v>
      </c>
      <c r="K1757" s="2">
        <f t="shared" si="212"/>
        <v>13.030809446384588</v>
      </c>
    </row>
    <row r="1758" spans="1:11" ht="13.5" x14ac:dyDescent="0.25">
      <c r="A1758" s="3">
        <f>TITRES_STAT!B1761</f>
        <v>44574</v>
      </c>
      <c r="B1758" s="6">
        <f>TITRES_STAT!D1761</f>
        <v>13.6136</v>
      </c>
      <c r="C1758" s="2">
        <f t="shared" si="213"/>
        <v>0</v>
      </c>
      <c r="D1758" s="2">
        <f t="shared" si="214"/>
        <v>13.670539999999999</v>
      </c>
      <c r="E1758" s="2">
        <f t="shared" si="216"/>
        <v>13.73776</v>
      </c>
      <c r="F1758" s="2">
        <f t="shared" si="217"/>
        <v>13.468610000000002</v>
      </c>
      <c r="G1758" s="2">
        <f t="shared" si="211"/>
        <v>12.916835999999998</v>
      </c>
      <c r="H1758" s="2">
        <f t="shared" si="215"/>
        <v>12.233579000000018</v>
      </c>
      <c r="I1758" s="2">
        <f t="array" ref="I1758">SUMPRODUCT(B1742:B1761, (ROW(B1742:B1761)-ROW(B1742)+1)) / (20*21/2)</f>
        <v>13.643126666666669</v>
      </c>
      <c r="J1758" s="2">
        <f t="shared" si="218"/>
        <v>13.494555146188789</v>
      </c>
      <c r="K1758" s="2">
        <f t="shared" si="212"/>
        <v>13.053663977898918</v>
      </c>
    </row>
    <row r="1759" spans="1:11" ht="13.5" x14ac:dyDescent="0.25">
      <c r="A1759" s="3">
        <f>TITRES_STAT!B1762</f>
        <v>44575</v>
      </c>
      <c r="B1759" s="6">
        <f>TITRES_STAT!D1762</f>
        <v>13.6136</v>
      </c>
      <c r="C1759" s="2">
        <f t="shared" si="213"/>
        <v>0</v>
      </c>
      <c r="D1759" s="2">
        <f t="shared" si="214"/>
        <v>13.63636</v>
      </c>
      <c r="E1759" s="2">
        <f t="shared" si="216"/>
        <v>13.720670000000002</v>
      </c>
      <c r="F1759" s="2">
        <f t="shared" si="217"/>
        <v>13.494815000000003</v>
      </c>
      <c r="G1759" s="2">
        <f t="shared" si="211"/>
        <v>12.953291999999999</v>
      </c>
      <c r="H1759" s="2">
        <f t="shared" si="215"/>
        <v>12.244917500000019</v>
      </c>
      <c r="I1759" s="2">
        <f t="array" ref="I1759">SUMPRODUCT(B1743:B1762, (ROW(B1743:B1762)-ROW(B1743)+1)) / (20*21/2)</f>
        <v>13.648932380952381</v>
      </c>
      <c r="J1759" s="2">
        <f t="shared" si="218"/>
        <v>13.505892751313667</v>
      </c>
      <c r="K1759" s="2">
        <f t="shared" si="212"/>
        <v>13.07562225327543</v>
      </c>
    </row>
    <row r="1760" spans="1:11" ht="13.5" x14ac:dyDescent="0.25">
      <c r="A1760" s="3">
        <f>TITRES_STAT!B1763</f>
        <v>44578</v>
      </c>
      <c r="B1760" s="6">
        <f>TITRES_STAT!D1763</f>
        <v>13.6136</v>
      </c>
      <c r="C1760" s="2">
        <f t="shared" si="213"/>
        <v>0</v>
      </c>
      <c r="D1760" s="2">
        <f t="shared" si="214"/>
        <v>13.624979999999999</v>
      </c>
      <c r="E1760" s="2">
        <f t="shared" si="216"/>
        <v>13.700740000000001</v>
      </c>
      <c r="F1760" s="2">
        <f t="shared" si="217"/>
        <v>13.521020000000002</v>
      </c>
      <c r="G1760" s="2">
        <f t="shared" si="211"/>
        <v>12.989747999999999</v>
      </c>
      <c r="H1760" s="2">
        <f t="shared" si="215"/>
        <v>12.257442500000019</v>
      </c>
      <c r="I1760" s="2">
        <f t="array" ref="I1760">SUMPRODUCT(B1744:B1763, (ROW(B1744:B1763)-ROW(B1744)+1)) / (20*21/2)</f>
        <v>13.651726666666667</v>
      </c>
      <c r="J1760" s="2">
        <f t="shared" si="218"/>
        <v>13.516150584521888</v>
      </c>
      <c r="K1760" s="2">
        <f t="shared" si="212"/>
        <v>13.096719419813649</v>
      </c>
    </row>
    <row r="1761" spans="1:11" ht="13.5" x14ac:dyDescent="0.25">
      <c r="A1761" s="3">
        <f>TITRES_STAT!B1764</f>
        <v>44579</v>
      </c>
      <c r="B1761" s="6">
        <f>TITRES_STAT!D1764</f>
        <v>13.607900000000001</v>
      </c>
      <c r="C1761" s="2">
        <f t="shared" si="213"/>
        <v>-5.6999999999991502E-3</v>
      </c>
      <c r="D1761" s="2">
        <f t="shared" si="214"/>
        <v>13.612459999999999</v>
      </c>
      <c r="E1761" s="2">
        <f t="shared" si="216"/>
        <v>13.680240000000003</v>
      </c>
      <c r="F1761" s="2">
        <f t="shared" si="217"/>
        <v>13.546940000000001</v>
      </c>
      <c r="G1761" s="2">
        <f t="shared" si="211"/>
        <v>13.026201999999998</v>
      </c>
      <c r="H1761" s="2">
        <f t="shared" si="215"/>
        <v>12.26952600000002</v>
      </c>
      <c r="I1761" s="2">
        <f t="array" ref="I1761">SUMPRODUCT(B1745:B1764, (ROW(B1745:B1764)-ROW(B1745)+1)) / (20*21/2)</f>
        <v>13.647736666666669</v>
      </c>
      <c r="J1761" s="2">
        <f t="shared" si="218"/>
        <v>13.524888624091233</v>
      </c>
      <c r="K1761" s="2">
        <f t="shared" si="212"/>
        <v>13.116765717075859</v>
      </c>
    </row>
    <row r="1762" spans="1:11" ht="13.5" x14ac:dyDescent="0.25">
      <c r="A1762" s="3">
        <f>TITRES_STAT!B1765</f>
        <v>44580</v>
      </c>
      <c r="B1762" s="6">
        <f>TITRES_STAT!D1765</f>
        <v>13.607900000000001</v>
      </c>
      <c r="C1762" s="2">
        <f t="shared" si="213"/>
        <v>0</v>
      </c>
      <c r="D1762" s="2">
        <f t="shared" si="214"/>
        <v>13.611320000000001</v>
      </c>
      <c r="E1762" s="2">
        <f t="shared" si="216"/>
        <v>13.660300000000001</v>
      </c>
      <c r="F1762" s="2">
        <f t="shared" si="217"/>
        <v>13.572859999999997</v>
      </c>
      <c r="G1762" s="2">
        <f t="shared" si="211"/>
        <v>13.060263999999997</v>
      </c>
      <c r="H1762" s="2">
        <f t="shared" si="215"/>
        <v>12.282770000000021</v>
      </c>
      <c r="I1762" s="2">
        <f t="array" ref="I1762">SUMPRODUCT(B1746:B1765, (ROW(B1746:B1765)-ROW(B1746)+1)) / (20*21/2)</f>
        <v>13.641278571428572</v>
      </c>
      <c r="J1762" s="2">
        <f t="shared" si="218"/>
        <v>13.532794469415876</v>
      </c>
      <c r="K1762" s="2">
        <f t="shared" si="212"/>
        <v>13.13602588503367</v>
      </c>
    </row>
    <row r="1763" spans="1:11" ht="13.5" x14ac:dyDescent="0.25">
      <c r="A1763" s="3">
        <f>TITRES_STAT!B1766</f>
        <v>44581</v>
      </c>
      <c r="B1763" s="6">
        <f>TITRES_STAT!D1766</f>
        <v>13.6022</v>
      </c>
      <c r="C1763" s="2">
        <f t="shared" si="213"/>
        <v>-5.7000000000009265E-3</v>
      </c>
      <c r="D1763" s="2">
        <f t="shared" si="214"/>
        <v>13.609039999999998</v>
      </c>
      <c r="E1763" s="2">
        <f t="shared" si="216"/>
        <v>13.639790000000001</v>
      </c>
      <c r="F1763" s="2">
        <f t="shared" si="217"/>
        <v>13.598495</v>
      </c>
      <c r="G1763" s="2">
        <f t="shared" si="211"/>
        <v>13.093073999999996</v>
      </c>
      <c r="H1763" s="2">
        <f t="shared" si="215"/>
        <v>12.295341000000018</v>
      </c>
      <c r="I1763" s="2">
        <f t="array" ref="I1763">SUMPRODUCT(B1747:B1766, (ROW(B1747:B1766)-ROW(B1747)+1)) / (20*21/2)</f>
        <v>13.626390476190478</v>
      </c>
      <c r="J1763" s="2">
        <f t="shared" si="218"/>
        <v>13.539404519947698</v>
      </c>
      <c r="K1763" s="2">
        <f t="shared" si="212"/>
        <v>13.154307222875488</v>
      </c>
    </row>
    <row r="1764" spans="1:11" ht="13.5" x14ac:dyDescent="0.25">
      <c r="A1764" s="3">
        <f>TITRES_STAT!B1767</f>
        <v>44582</v>
      </c>
      <c r="B1764" s="6">
        <f>TITRES_STAT!D1767</f>
        <v>13.5566</v>
      </c>
      <c r="C1764" s="2">
        <f t="shared" si="213"/>
        <v>-4.5600000000000307E-2</v>
      </c>
      <c r="D1764" s="2">
        <f t="shared" si="214"/>
        <v>13.597640000000002</v>
      </c>
      <c r="E1764" s="2">
        <f t="shared" si="216"/>
        <v>13.616999999999999</v>
      </c>
      <c r="F1764" s="2">
        <f t="shared" si="217"/>
        <v>13.624409999999997</v>
      </c>
      <c r="G1764" s="2">
        <f t="shared" si="211"/>
        <v>13.123831999999998</v>
      </c>
      <c r="H1764" s="2">
        <f t="shared" si="215"/>
        <v>12.30768400000002</v>
      </c>
      <c r="I1764" s="2">
        <f t="array" ref="I1764">SUMPRODUCT(B1748:B1767, (ROW(B1748:B1767)-ROW(B1748)+1)) / (20*21/2)</f>
        <v>13.614099999999999</v>
      </c>
      <c r="J1764" s="2">
        <f t="shared" si="218"/>
        <v>13.541042184714584</v>
      </c>
      <c r="K1764" s="2">
        <f t="shared" si="212"/>
        <v>13.170083410213705</v>
      </c>
    </row>
    <row r="1765" spans="1:11" ht="13.5" x14ac:dyDescent="0.25">
      <c r="A1765" s="3">
        <f>TITRES_STAT!B1768</f>
        <v>44585</v>
      </c>
      <c r="B1765" s="6">
        <f>TITRES_STAT!D1768</f>
        <v>13.5566</v>
      </c>
      <c r="C1765" s="2">
        <f t="shared" si="213"/>
        <v>0</v>
      </c>
      <c r="D1765" s="2">
        <f t="shared" si="214"/>
        <v>13.58624</v>
      </c>
      <c r="E1765" s="2">
        <f t="shared" si="216"/>
        <v>13.605609999999999</v>
      </c>
      <c r="F1765" s="2">
        <f t="shared" si="217"/>
        <v>13.650324999999999</v>
      </c>
      <c r="G1765" s="2">
        <f t="shared" si="211"/>
        <v>13.154589999999999</v>
      </c>
      <c r="H1765" s="2">
        <f t="shared" si="215"/>
        <v>12.320542500000018</v>
      </c>
      <c r="I1765" s="2">
        <f t="array" ref="I1765">SUMPRODUCT(B1749:B1768, (ROW(B1749:B1768)-ROW(B1749)+1)) / (20*21/2)</f>
        <v>13.60240619047619</v>
      </c>
      <c r="J1765" s="2">
        <f t="shared" si="218"/>
        <v>13.542523881408433</v>
      </c>
      <c r="K1765" s="2">
        <f t="shared" si="212"/>
        <v>13.185240923538659</v>
      </c>
    </row>
    <row r="1766" spans="1:11" ht="13.5" x14ac:dyDescent="0.25">
      <c r="A1766" s="3">
        <f>TITRES_STAT!B1769</f>
        <v>44586</v>
      </c>
      <c r="B1766" s="6">
        <f>TITRES_STAT!D1769</f>
        <v>13.494</v>
      </c>
      <c r="C1766" s="2">
        <f t="shared" si="213"/>
        <v>-6.2599999999999767E-2</v>
      </c>
      <c r="D1766" s="2">
        <f t="shared" si="214"/>
        <v>13.563460000000001</v>
      </c>
      <c r="E1766" s="2">
        <f t="shared" si="216"/>
        <v>13.587959999999999</v>
      </c>
      <c r="F1766" s="2">
        <f t="shared" si="217"/>
        <v>13.674250000000001</v>
      </c>
      <c r="G1766" s="2">
        <f t="shared" si="211"/>
        <v>13.184096</v>
      </c>
      <c r="H1766" s="2">
        <f t="shared" si="215"/>
        <v>12.330922000000019</v>
      </c>
      <c r="I1766" s="2">
        <f t="array" ref="I1766">SUMPRODUCT(B1750:B1769, (ROW(B1750:B1769)-ROW(B1750)+1)) / (20*21/2)</f>
        <v>13.591336190476191</v>
      </c>
      <c r="J1766" s="2">
        <f t="shared" si="218"/>
        <v>13.537902559369535</v>
      </c>
      <c r="K1766" s="2">
        <f t="shared" si="212"/>
        <v>13.197349122615574</v>
      </c>
    </row>
    <row r="1767" spans="1:11" ht="13.5" x14ac:dyDescent="0.25">
      <c r="A1767" s="3">
        <f>TITRES_STAT!B1770</f>
        <v>44587</v>
      </c>
      <c r="B1767" s="6">
        <f>TITRES_STAT!D1770</f>
        <v>13.545199999999999</v>
      </c>
      <c r="C1767" s="2">
        <f t="shared" si="213"/>
        <v>5.119999999999969E-2</v>
      </c>
      <c r="D1767" s="2">
        <f t="shared" si="214"/>
        <v>13.55092</v>
      </c>
      <c r="E1767" s="2">
        <f t="shared" si="216"/>
        <v>13.581120000000002</v>
      </c>
      <c r="F1767" s="2">
        <f t="shared" si="217"/>
        <v>13.662285000000001</v>
      </c>
      <c r="G1767" s="2">
        <f t="shared" si="211"/>
        <v>13.214626000000001</v>
      </c>
      <c r="H1767" s="2">
        <f t="shared" si="215"/>
        <v>12.340758500000018</v>
      </c>
      <c r="I1767" s="2">
        <f t="array" ref="I1767">SUMPRODUCT(B1751:B1770, (ROW(B1751:B1770)-ROW(B1751)+1)) / (20*21/2)</f>
        <v>13.581432857142859</v>
      </c>
      <c r="J1767" s="2">
        <f t="shared" si="218"/>
        <v>13.538597553715293</v>
      </c>
      <c r="K1767" s="2">
        <f t="shared" si="212"/>
        <v>13.210990333493394</v>
      </c>
    </row>
    <row r="1768" spans="1:11" ht="13.5" x14ac:dyDescent="0.25">
      <c r="A1768" s="3">
        <f>TITRES_STAT!B1771</f>
        <v>44588</v>
      </c>
      <c r="B1768" s="6">
        <f>TITRES_STAT!D1771</f>
        <v>13.5395</v>
      </c>
      <c r="C1768" s="2">
        <f t="shared" si="213"/>
        <v>-5.6999999999991502E-3</v>
      </c>
      <c r="D1768" s="2">
        <f t="shared" si="214"/>
        <v>13.53838</v>
      </c>
      <c r="E1768" s="2">
        <f t="shared" si="216"/>
        <v>13.57371</v>
      </c>
      <c r="F1768" s="2">
        <f t="shared" si="217"/>
        <v>13.655734999999998</v>
      </c>
      <c r="G1768" s="2">
        <f t="shared" si="211"/>
        <v>13.246181999999999</v>
      </c>
      <c r="H1768" s="2">
        <f t="shared" si="215"/>
        <v>12.350566500000019</v>
      </c>
      <c r="I1768" s="2">
        <f t="array" ref="I1768">SUMPRODUCT(B1752:B1771, (ROW(B1752:B1771)-ROW(B1752)+1)) / (20*21/2)</f>
        <v>13.569040952380954</v>
      </c>
      <c r="J1768" s="2">
        <f t="shared" si="218"/>
        <v>13.538683500980504</v>
      </c>
      <c r="K1768" s="2">
        <f t="shared" si="212"/>
        <v>13.22387306551326</v>
      </c>
    </row>
    <row r="1769" spans="1:11" ht="13.5" x14ac:dyDescent="0.25">
      <c r="A1769" s="3">
        <f>TITRES_STAT!B1772</f>
        <v>44589</v>
      </c>
      <c r="B1769" s="6">
        <f>TITRES_STAT!D1772</f>
        <v>13.5395</v>
      </c>
      <c r="C1769" s="2">
        <f t="shared" si="213"/>
        <v>0</v>
      </c>
      <c r="D1769" s="2">
        <f t="shared" si="214"/>
        <v>13.534960000000002</v>
      </c>
      <c r="E1769" s="2">
        <f t="shared" si="216"/>
        <v>13.566300000000002</v>
      </c>
      <c r="F1769" s="2">
        <f t="shared" si="217"/>
        <v>13.643484999999998</v>
      </c>
      <c r="G1769" s="2">
        <f t="shared" si="211"/>
        <v>13.277737999999999</v>
      </c>
      <c r="H1769" s="2">
        <f t="shared" si="215"/>
        <v>12.360374500000017</v>
      </c>
      <c r="I1769" s="2">
        <f t="array" ref="I1769">SUMPRODUCT(B1753:B1772, (ROW(B1753:B1772)-ROW(B1753)+1)) / (20*21/2)</f>
        <v>13.558140476190475</v>
      </c>
      <c r="J1769" s="2">
        <f t="shared" si="218"/>
        <v>13.538761262791883</v>
      </c>
      <c r="K1769" s="2">
        <f t="shared" si="212"/>
        <v>13.236250592355878</v>
      </c>
    </row>
    <row r="1770" spans="1:11" ht="13.5" x14ac:dyDescent="0.25">
      <c r="A1770" s="3">
        <f>TITRES_STAT!B1773</f>
        <v>44592</v>
      </c>
      <c r="B1770" s="6">
        <f>TITRES_STAT!D1773</f>
        <v>13.5395</v>
      </c>
      <c r="C1770" s="2">
        <f t="shared" si="213"/>
        <v>0</v>
      </c>
      <c r="D1770" s="2">
        <f t="shared" si="214"/>
        <v>13.531540000000001</v>
      </c>
      <c r="E1770" s="2">
        <f t="shared" si="216"/>
        <v>13.55889</v>
      </c>
      <c r="F1770" s="2">
        <f t="shared" si="217"/>
        <v>13.629814999999999</v>
      </c>
      <c r="G1770" s="2">
        <f t="shared" si="211"/>
        <v>13.308154</v>
      </c>
      <c r="H1770" s="2">
        <f t="shared" si="215"/>
        <v>12.367578000000014</v>
      </c>
      <c r="I1770" s="2">
        <f t="array" ref="I1770">SUMPRODUCT(B1754:B1773, (ROW(B1754:B1773)-ROW(B1754)+1)) / (20*21/2)</f>
        <v>13.548704761904762</v>
      </c>
      <c r="J1770" s="2">
        <f t="shared" si="218"/>
        <v>13.538831618716465</v>
      </c>
      <c r="K1770" s="2">
        <f t="shared" si="212"/>
        <v>13.248142725988981</v>
      </c>
    </row>
    <row r="1771" spans="1:11" ht="13.5" x14ac:dyDescent="0.25">
      <c r="A1771" s="3">
        <f>TITRES_STAT!B1774</f>
        <v>44593</v>
      </c>
      <c r="B1771" s="6">
        <f>TITRES_STAT!D1774</f>
        <v>13.499700000000001</v>
      </c>
      <c r="C1771" s="2">
        <f t="shared" si="213"/>
        <v>-3.9799999999999613E-2</v>
      </c>
      <c r="D1771" s="2">
        <f t="shared" si="214"/>
        <v>13.532680000000003</v>
      </c>
      <c r="E1771" s="2">
        <f t="shared" si="216"/>
        <v>13.548070000000001</v>
      </c>
      <c r="F1771" s="2">
        <f t="shared" si="217"/>
        <v>13.614155000000002</v>
      </c>
      <c r="G1771" s="2">
        <f t="shared" si="211"/>
        <v>13.338913999999997</v>
      </c>
      <c r="H1771" s="2">
        <f t="shared" si="215"/>
        <v>12.373190000000013</v>
      </c>
      <c r="I1771" s="2">
        <f t="array" ref="I1771">SUMPRODUCT(B1755:B1774, (ROW(B1755:B1774)-ROW(B1755)+1)) / (20*21/2)</f>
        <v>13.540733809523811</v>
      </c>
      <c r="J1771" s="2">
        <f t="shared" si="218"/>
        <v>13.535104797886325</v>
      </c>
      <c r="K1771" s="2">
        <f t="shared" si="212"/>
        <v>13.258007717126668</v>
      </c>
    </row>
    <row r="1772" spans="1:11" ht="13.5" x14ac:dyDescent="0.25">
      <c r="A1772" s="3">
        <f>TITRES_STAT!B1775</f>
        <v>44594</v>
      </c>
      <c r="B1772" s="6">
        <f>TITRES_STAT!D1775</f>
        <v>13.499700000000001</v>
      </c>
      <c r="C1772" s="2">
        <f t="shared" si="213"/>
        <v>0</v>
      </c>
      <c r="D1772" s="2">
        <f t="shared" si="214"/>
        <v>13.523580000000001</v>
      </c>
      <c r="E1772" s="2">
        <f t="shared" si="216"/>
        <v>13.53725</v>
      </c>
      <c r="F1772" s="2">
        <f t="shared" si="217"/>
        <v>13.598775000000003</v>
      </c>
      <c r="G1772" s="2">
        <f t="shared" si="211"/>
        <v>13.369673999999998</v>
      </c>
      <c r="H1772" s="2">
        <f t="shared" si="215"/>
        <v>12.379317500000013</v>
      </c>
      <c r="I1772" s="2">
        <f t="array" ref="I1772">SUMPRODUCT(B1756:B1775, (ROW(B1756:B1775)-ROW(B1756)+1)) / (20*21/2)</f>
        <v>13.534119047619047</v>
      </c>
      <c r="J1772" s="2">
        <f t="shared" si="218"/>
        <v>13.531732912373341</v>
      </c>
      <c r="K1772" s="2">
        <f t="shared" si="212"/>
        <v>13.267485845866799</v>
      </c>
    </row>
    <row r="1773" spans="1:11" ht="13.5" x14ac:dyDescent="0.25">
      <c r="A1773" s="3">
        <f>TITRES_STAT!B1776</f>
        <v>44595</v>
      </c>
      <c r="B1773" s="6">
        <f>TITRES_STAT!D1776</f>
        <v>13.499700000000001</v>
      </c>
      <c r="C1773" s="2">
        <f t="shared" si="213"/>
        <v>0</v>
      </c>
      <c r="D1773" s="2">
        <f t="shared" si="214"/>
        <v>13.515620000000002</v>
      </c>
      <c r="E1773" s="2">
        <f t="shared" si="216"/>
        <v>13.527000000000001</v>
      </c>
      <c r="F1773" s="2">
        <f t="shared" si="217"/>
        <v>13.583395000000001</v>
      </c>
      <c r="G1773" s="2">
        <f t="shared" si="211"/>
        <v>13.399293999999998</v>
      </c>
      <c r="H1773" s="2">
        <f t="shared" si="215"/>
        <v>12.385187500000011</v>
      </c>
      <c r="I1773" s="2">
        <f t="array" ref="I1773">SUMPRODUCT(B1757:B1776, (ROW(B1757:B1776)-ROW(B1757)+1)) / (20*21/2)</f>
        <v>13.52831761904762</v>
      </c>
      <c r="J1773" s="2">
        <f t="shared" si="218"/>
        <v>13.528682158813975</v>
      </c>
      <c r="K1773" s="2">
        <f t="shared" si="212"/>
        <v>13.276592283283788</v>
      </c>
    </row>
    <row r="1774" spans="1:11" ht="13.5" x14ac:dyDescent="0.25">
      <c r="A1774" s="3">
        <f>TITRES_STAT!B1777</f>
        <v>44596</v>
      </c>
      <c r="B1774" s="6">
        <f>TITRES_STAT!D1777</f>
        <v>13.499700000000001</v>
      </c>
      <c r="C1774" s="2">
        <f t="shared" si="213"/>
        <v>0</v>
      </c>
      <c r="D1774" s="2">
        <f t="shared" si="214"/>
        <v>13.507660000000001</v>
      </c>
      <c r="E1774" s="2">
        <f t="shared" si="216"/>
        <v>13.521310000000003</v>
      </c>
      <c r="F1774" s="2">
        <f t="shared" si="217"/>
        <v>13.569155</v>
      </c>
      <c r="G1774" s="2">
        <f t="shared" si="211"/>
        <v>13.414559999999996</v>
      </c>
      <c r="H1774" s="2">
        <f t="shared" si="215"/>
        <v>12.391057500000011</v>
      </c>
      <c r="I1774" s="2">
        <f t="array" ref="I1774">SUMPRODUCT(B1758:B1777, (ROW(B1758:B1777)-ROW(B1758)+1)) / (20*21/2)</f>
        <v>13.523329523809522</v>
      </c>
      <c r="J1774" s="2">
        <f t="shared" si="218"/>
        <v>13.525921953212643</v>
      </c>
      <c r="K1774" s="2">
        <f t="shared" si="212"/>
        <v>13.285341605507954</v>
      </c>
    </row>
    <row r="1775" spans="1:11" ht="13.5" x14ac:dyDescent="0.25">
      <c r="A1775" s="3">
        <f>TITRES_STAT!B1778</f>
        <v>44599</v>
      </c>
      <c r="B1775" s="6">
        <f>TITRES_STAT!D1778</f>
        <v>13.499700000000001</v>
      </c>
      <c r="C1775" s="2">
        <f t="shared" si="213"/>
        <v>0</v>
      </c>
      <c r="D1775" s="2">
        <f t="shared" si="214"/>
        <v>13.499700000000001</v>
      </c>
      <c r="E1775" s="2">
        <f t="shared" si="216"/>
        <v>13.515620000000002</v>
      </c>
      <c r="F1775" s="2">
        <f t="shared" si="217"/>
        <v>13.560614999999999</v>
      </c>
      <c r="G1775" s="2">
        <f t="shared" si="211"/>
        <v>13.422535999999994</v>
      </c>
      <c r="H1775" s="2">
        <f t="shared" si="215"/>
        <v>12.39708200000001</v>
      </c>
      <c r="I1775" s="2">
        <f t="array" ref="I1775">SUMPRODUCT(B1759:B1778, (ROW(B1759:B1778)-ROW(B1759)+1)) / (20*21/2)</f>
        <v>13.513455238095236</v>
      </c>
      <c r="J1775" s="2">
        <f t="shared" si="218"/>
        <v>13.523424624335249</v>
      </c>
      <c r="K1775" s="2">
        <f t="shared" si="212"/>
        <v>13.293747817056662</v>
      </c>
    </row>
    <row r="1776" spans="1:11" ht="13.5" x14ac:dyDescent="0.25">
      <c r="A1776" s="3">
        <f>TITRES_STAT!B1779</f>
        <v>44600</v>
      </c>
      <c r="B1776" s="6">
        <f>TITRES_STAT!D1779</f>
        <v>13.499700000000001</v>
      </c>
      <c r="C1776" s="2">
        <f t="shared" si="213"/>
        <v>0</v>
      </c>
      <c r="D1776" s="2">
        <f t="shared" si="214"/>
        <v>13.499700000000001</v>
      </c>
      <c r="E1776" s="2">
        <f t="shared" si="216"/>
        <v>13.516190000000003</v>
      </c>
      <c r="F1776" s="2">
        <f t="shared" si="217"/>
        <v>13.552074999999999</v>
      </c>
      <c r="G1776" s="2">
        <f t="shared" si="211"/>
        <v>13.426523999999993</v>
      </c>
      <c r="H1776" s="2">
        <f t="shared" si="215"/>
        <v>12.403106500000009</v>
      </c>
      <c r="I1776" s="2">
        <f t="array" ref="I1776">SUMPRODUCT(B1760:B1779, (ROW(B1760:B1779)-ROW(B1760)+1)) / (20*21/2)</f>
        <v>13.504394761904763</v>
      </c>
      <c r="J1776" s="2">
        <f t="shared" si="218"/>
        <v>13.521165136303321</v>
      </c>
      <c r="K1776" s="2">
        <f t="shared" si="212"/>
        <v>13.30182437325052</v>
      </c>
    </row>
    <row r="1777" spans="1:11" ht="13.5" x14ac:dyDescent="0.25">
      <c r="A1777" s="3">
        <f>TITRES_STAT!B1780</f>
        <v>44601</v>
      </c>
      <c r="B1777" s="6">
        <f>TITRES_STAT!D1780</f>
        <v>13.499700000000001</v>
      </c>
      <c r="C1777" s="2">
        <f t="shared" si="213"/>
        <v>0</v>
      </c>
      <c r="D1777" s="2">
        <f t="shared" si="214"/>
        <v>13.499700000000001</v>
      </c>
      <c r="E1777" s="2">
        <f t="shared" si="216"/>
        <v>13.511640000000003</v>
      </c>
      <c r="F1777" s="2">
        <f t="shared" si="217"/>
        <v>13.546379999999999</v>
      </c>
      <c r="G1777" s="2">
        <f t="shared" si="211"/>
        <v>13.430511999999991</v>
      </c>
      <c r="H1777" s="2">
        <f t="shared" si="215"/>
        <v>12.409131000000007</v>
      </c>
      <c r="I1777" s="2">
        <f t="array" ref="I1777">SUMPRODUCT(B1761:B1780, (ROW(B1761:B1780)-ROW(B1761)+1)) / (20*21/2)</f>
        <v>13.496148095238095</v>
      </c>
      <c r="J1777" s="2">
        <f t="shared" si="218"/>
        <v>13.519120837607765</v>
      </c>
      <c r="K1777" s="2">
        <f t="shared" si="212"/>
        <v>13.309584201750502</v>
      </c>
    </row>
    <row r="1778" spans="1:11" ht="13.5" x14ac:dyDescent="0.25">
      <c r="A1778" s="3">
        <f>TITRES_STAT!B1781</f>
        <v>44602</v>
      </c>
      <c r="B1778" s="6">
        <f>TITRES_STAT!D1781</f>
        <v>13.4427</v>
      </c>
      <c r="C1778" s="2">
        <f t="shared" si="213"/>
        <v>-5.7000000000000384E-2</v>
      </c>
      <c r="D1778" s="2">
        <f t="shared" si="214"/>
        <v>13.488300000000001</v>
      </c>
      <c r="E1778" s="2">
        <f t="shared" si="216"/>
        <v>13.501960000000002</v>
      </c>
      <c r="F1778" s="2">
        <f t="shared" si="217"/>
        <v>13.537834999999998</v>
      </c>
      <c r="G1778" s="2">
        <f t="shared" ref="G1778:G1841" si="219">AVERAGE(B1729:B1778)</f>
        <v>13.43210599999999</v>
      </c>
      <c r="H1778" s="2">
        <f t="shared" si="215"/>
        <v>12.414870500000006</v>
      </c>
      <c r="I1778" s="2">
        <f t="array" ref="I1778">SUMPRODUCT(B1762:B1781, (ROW(B1762:B1781)-ROW(B1762)+1)) / (20*21/2)</f>
        <v>13.488172380952381</v>
      </c>
      <c r="J1778" s="2">
        <f t="shared" si="218"/>
        <v>13.511842662597502</v>
      </c>
      <c r="K1778" s="2">
        <f t="shared" si="212"/>
        <v>13.314804429132835</v>
      </c>
    </row>
    <row r="1779" spans="1:11" ht="13.5" x14ac:dyDescent="0.25">
      <c r="A1779" s="3">
        <f>TITRES_STAT!B1782</f>
        <v>44603</v>
      </c>
      <c r="B1779" s="6">
        <f>TITRES_STAT!D1782</f>
        <v>13.4427</v>
      </c>
      <c r="C1779" s="2">
        <f t="shared" si="213"/>
        <v>0</v>
      </c>
      <c r="D1779" s="2">
        <f t="shared" si="214"/>
        <v>13.476900000000001</v>
      </c>
      <c r="E1779" s="2">
        <f t="shared" si="216"/>
        <v>13.492280000000003</v>
      </c>
      <c r="F1779" s="2">
        <f t="shared" si="217"/>
        <v>13.529289999999998</v>
      </c>
      <c r="G1779" s="2">
        <f t="shared" si="219"/>
        <v>13.437801999999991</v>
      </c>
      <c r="H1779" s="2">
        <f t="shared" si="215"/>
        <v>12.420610000000005</v>
      </c>
      <c r="I1779" s="2">
        <f t="array" ref="I1779">SUMPRODUCT(B1763:B1782, (ROW(B1763:B1782)-ROW(B1763)+1)) / (20*21/2)</f>
        <v>13.481553333333334</v>
      </c>
      <c r="J1779" s="2">
        <f t="shared" si="218"/>
        <v>13.505257647112025</v>
      </c>
      <c r="K1779" s="2">
        <f t="shared" ref="K1779:K1842" si="220">$K$4*B1779+(1-$K$4)*K1778</f>
        <v>13.319819941715862</v>
      </c>
    </row>
    <row r="1780" spans="1:11" ht="13.5" x14ac:dyDescent="0.25">
      <c r="A1780" s="3">
        <f>TITRES_STAT!B1783</f>
        <v>44606</v>
      </c>
      <c r="B1780" s="6">
        <f>TITRES_STAT!D1783</f>
        <v>13.4427</v>
      </c>
      <c r="C1780" s="2">
        <f t="shared" si="213"/>
        <v>0</v>
      </c>
      <c r="D1780" s="2">
        <f t="shared" si="214"/>
        <v>13.4655</v>
      </c>
      <c r="E1780" s="2">
        <f t="shared" si="216"/>
        <v>13.482600000000001</v>
      </c>
      <c r="F1780" s="2">
        <f t="shared" si="217"/>
        <v>13.520744999999996</v>
      </c>
      <c r="G1780" s="2">
        <f t="shared" si="219"/>
        <v>13.441333999999991</v>
      </c>
      <c r="H1780" s="2">
        <f t="shared" si="215"/>
        <v>12.426581500000006</v>
      </c>
      <c r="I1780" s="2">
        <f t="array" ref="I1780">SUMPRODUCT(B1764:B1783, (ROW(B1764:B1783)-ROW(B1764)+1)) / (20*21/2)</f>
        <v>13.475178095238096</v>
      </c>
      <c r="J1780" s="2">
        <f t="shared" si="218"/>
        <v>13.499299775958498</v>
      </c>
      <c r="K1780" s="2">
        <f t="shared" si="220"/>
        <v>13.324638767530926</v>
      </c>
    </row>
    <row r="1781" spans="1:11" ht="13.5" x14ac:dyDescent="0.25">
      <c r="A1781" s="3">
        <f>TITRES_STAT!B1784</f>
        <v>44607</v>
      </c>
      <c r="B1781" s="6">
        <f>TITRES_STAT!D1784</f>
        <v>13.436999999999999</v>
      </c>
      <c r="C1781" s="2">
        <f t="shared" si="213"/>
        <v>-5.7000000000009265E-3</v>
      </c>
      <c r="D1781" s="2">
        <f t="shared" si="214"/>
        <v>13.452960000000001</v>
      </c>
      <c r="E1781" s="2">
        <f t="shared" si="216"/>
        <v>13.476330000000001</v>
      </c>
      <c r="F1781" s="2">
        <f t="shared" si="217"/>
        <v>13.512199999999998</v>
      </c>
      <c r="G1781" s="2">
        <f t="shared" si="219"/>
        <v>13.444637999999991</v>
      </c>
      <c r="H1781" s="2">
        <f t="shared" si="215"/>
        <v>12.433298000000004</v>
      </c>
      <c r="I1781" s="2">
        <f t="array" ref="I1781">SUMPRODUCT(B1765:B1784, (ROW(B1765:B1784)-ROW(B1765)+1)) / (20*21/2)</f>
        <v>13.469589523809525</v>
      </c>
      <c r="J1781" s="2">
        <f t="shared" si="218"/>
        <v>13.493366463962451</v>
      </c>
      <c r="K1781" s="2">
        <f t="shared" si="220"/>
        <v>13.329045090372851</v>
      </c>
    </row>
    <row r="1782" spans="1:11" ht="13.5" x14ac:dyDescent="0.25">
      <c r="A1782" s="3">
        <f>TITRES_STAT!B1785</f>
        <v>44608</v>
      </c>
      <c r="B1782" s="6">
        <f>TITRES_STAT!D1785</f>
        <v>13.4427</v>
      </c>
      <c r="C1782" s="2">
        <f t="shared" si="213"/>
        <v>5.7000000000009265E-3</v>
      </c>
      <c r="D1782" s="2">
        <f t="shared" si="214"/>
        <v>13.441559999999999</v>
      </c>
      <c r="E1782" s="2">
        <f t="shared" si="216"/>
        <v>13.47063</v>
      </c>
      <c r="F1782" s="2">
        <f t="shared" si="217"/>
        <v>13.503939999999997</v>
      </c>
      <c r="G1782" s="2">
        <f t="shared" si="219"/>
        <v>13.449193999999991</v>
      </c>
      <c r="H1782" s="2">
        <f t="shared" si="215"/>
        <v>12.440043000000003</v>
      </c>
      <c r="I1782" s="2">
        <f t="array" ref="I1782">SUMPRODUCT(B1766:B1785, (ROW(B1766:B1785)-ROW(B1766)+1)) / (20*21/2)</f>
        <v>13.464570476190476</v>
      </c>
      <c r="J1782" s="2">
        <f t="shared" si="218"/>
        <v>13.488541086442218</v>
      </c>
      <c r="K1782" s="2">
        <f t="shared" si="220"/>
        <v>13.333502145652346</v>
      </c>
    </row>
    <row r="1783" spans="1:11" ht="13.5" x14ac:dyDescent="0.25">
      <c r="A1783" s="3">
        <f>TITRES_STAT!B1786</f>
        <v>44609</v>
      </c>
      <c r="B1783" s="6">
        <f>TITRES_STAT!D1786</f>
        <v>13.436999999999999</v>
      </c>
      <c r="C1783" s="2">
        <f t="shared" si="213"/>
        <v>-5.7000000000009265E-3</v>
      </c>
      <c r="D1783" s="2">
        <f t="shared" si="214"/>
        <v>13.44042</v>
      </c>
      <c r="E1783" s="2">
        <f t="shared" si="216"/>
        <v>13.464360000000003</v>
      </c>
      <c r="F1783" s="2">
        <f t="shared" si="217"/>
        <v>13.495679999999998</v>
      </c>
      <c r="G1783" s="2">
        <f t="shared" si="219"/>
        <v>13.454433999999992</v>
      </c>
      <c r="H1783" s="2">
        <f t="shared" si="215"/>
        <v>12.447920000000002</v>
      </c>
      <c r="I1783" s="2">
        <f t="array" ref="I1783">SUMPRODUCT(B1767:B1786, (ROW(B1767:B1786)-ROW(B1767)+1)) / (20*21/2)</f>
        <v>13.460120952380953</v>
      </c>
      <c r="J1783" s="2">
        <f t="shared" si="218"/>
        <v>13.48363241154296</v>
      </c>
      <c r="K1783" s="2">
        <f t="shared" si="220"/>
        <v>13.337560885038529</v>
      </c>
    </row>
    <row r="1784" spans="1:11" ht="13.5" x14ac:dyDescent="0.25">
      <c r="A1784" s="3">
        <f>TITRES_STAT!B1787</f>
        <v>44610</v>
      </c>
      <c r="B1784" s="6">
        <f>TITRES_STAT!D1787</f>
        <v>13.436999999999999</v>
      </c>
      <c r="C1784" s="2">
        <f t="shared" si="213"/>
        <v>0</v>
      </c>
      <c r="D1784" s="2">
        <f t="shared" si="214"/>
        <v>13.43928</v>
      </c>
      <c r="E1784" s="2">
        <f t="shared" si="216"/>
        <v>13.458090000000002</v>
      </c>
      <c r="F1784" s="2">
        <f t="shared" si="217"/>
        <v>13.489700000000003</v>
      </c>
      <c r="G1784" s="2">
        <f t="shared" si="219"/>
        <v>13.461155999999994</v>
      </c>
      <c r="H1784" s="2">
        <f t="shared" si="215"/>
        <v>12.455797000000002</v>
      </c>
      <c r="I1784" s="2">
        <f t="array" ref="I1784">SUMPRODUCT(B1768:B1787, (ROW(B1768:B1787)-ROW(B1768)+1)) / (20*21/2)</f>
        <v>13.455942857142855</v>
      </c>
      <c r="J1784" s="2">
        <f t="shared" si="218"/>
        <v>13.479191229491249</v>
      </c>
      <c r="K1784" s="2">
        <f t="shared" si="220"/>
        <v>13.341460458174273</v>
      </c>
    </row>
    <row r="1785" spans="1:11" ht="13.5" x14ac:dyDescent="0.25">
      <c r="A1785" s="3">
        <f>TITRES_STAT!B1788</f>
        <v>44613</v>
      </c>
      <c r="B1785" s="6">
        <f>TITRES_STAT!D1788</f>
        <v>13.436999999999999</v>
      </c>
      <c r="C1785" s="2">
        <f t="shared" si="213"/>
        <v>0</v>
      </c>
      <c r="D1785" s="2">
        <f t="shared" si="214"/>
        <v>13.438139999999999</v>
      </c>
      <c r="E1785" s="2">
        <f t="shared" si="216"/>
        <v>13.451820000000001</v>
      </c>
      <c r="F1785" s="2">
        <f t="shared" si="217"/>
        <v>13.483720000000002</v>
      </c>
      <c r="G1785" s="2">
        <f t="shared" si="219"/>
        <v>13.466737999999996</v>
      </c>
      <c r="H1785" s="2">
        <f t="shared" si="215"/>
        <v>12.464318499999999</v>
      </c>
      <c r="I1785" s="2">
        <f t="array" ref="I1785">SUMPRODUCT(B1769:B1788, (ROW(B1769:B1788)-ROW(B1769)+1)) / (20*21/2)</f>
        <v>13.451194285714285</v>
      </c>
      <c r="J1785" s="2">
        <f t="shared" si="218"/>
        <v>13.475173017158751</v>
      </c>
      <c r="K1785" s="2">
        <f t="shared" si="220"/>
        <v>13.345207106873321</v>
      </c>
    </row>
    <row r="1786" spans="1:11" ht="13.5" x14ac:dyDescent="0.25">
      <c r="A1786" s="3">
        <f>TITRES_STAT!B1789</f>
        <v>44614</v>
      </c>
      <c r="B1786" s="6">
        <f>TITRES_STAT!D1789</f>
        <v>13.436999999999999</v>
      </c>
      <c r="C1786" s="2">
        <f t="shared" si="213"/>
        <v>0</v>
      </c>
      <c r="D1786" s="2">
        <f t="shared" si="214"/>
        <v>13.438139999999999</v>
      </c>
      <c r="E1786" s="2">
        <f t="shared" si="216"/>
        <v>13.445550000000001</v>
      </c>
      <c r="F1786" s="2">
        <f t="shared" si="217"/>
        <v>13.480870000000005</v>
      </c>
      <c r="G1786" s="2">
        <f t="shared" si="219"/>
        <v>13.476875999999995</v>
      </c>
      <c r="H1786" s="2">
        <f t="shared" si="215"/>
        <v>12.472891999999996</v>
      </c>
      <c r="I1786" s="2">
        <f t="array" ref="I1786">SUMPRODUCT(B1770:B1789, (ROW(B1770:B1789)-ROW(B1770)+1)) / (20*21/2)</f>
        <v>13.442645238095238</v>
      </c>
      <c r="J1786" s="2">
        <f t="shared" si="218"/>
        <v>13.471537491715061</v>
      </c>
      <c r="K1786" s="2">
        <f t="shared" si="220"/>
        <v>13.348806828172407</v>
      </c>
    </row>
    <row r="1787" spans="1:11" ht="13.5" x14ac:dyDescent="0.25">
      <c r="A1787" s="3">
        <f>TITRES_STAT!B1790</f>
        <v>44615</v>
      </c>
      <c r="B1787" s="6">
        <f>TITRES_STAT!D1790</f>
        <v>13.436999999999999</v>
      </c>
      <c r="C1787" s="2">
        <f t="shared" si="213"/>
        <v>0</v>
      </c>
      <c r="D1787" s="2">
        <f t="shared" si="214"/>
        <v>13.437000000000001</v>
      </c>
      <c r="E1787" s="2">
        <f t="shared" si="216"/>
        <v>13.43928</v>
      </c>
      <c r="F1787" s="2">
        <f t="shared" si="217"/>
        <v>13.475460000000004</v>
      </c>
      <c r="G1787" s="2">
        <f t="shared" si="219"/>
        <v>13.483597999999997</v>
      </c>
      <c r="H1787" s="2">
        <f t="shared" si="215"/>
        <v>12.481568499999996</v>
      </c>
      <c r="I1787" s="2">
        <f t="array" ref="I1787">SUMPRODUCT(B1771:B1790, (ROW(B1771:B1790)-ROW(B1771)+1)) / (20*21/2)</f>
        <v>13.434855714285716</v>
      </c>
      <c r="J1787" s="2">
        <f t="shared" si="218"/>
        <v>13.468248206789818</v>
      </c>
      <c r="K1787" s="2">
        <f t="shared" si="220"/>
        <v>13.352265383930352</v>
      </c>
    </row>
    <row r="1788" spans="1:11" ht="13.5" x14ac:dyDescent="0.25">
      <c r="A1788" s="3">
        <f>TITRES_STAT!B1791</f>
        <v>44616</v>
      </c>
      <c r="B1788" s="6">
        <f>TITRES_STAT!D1791</f>
        <v>13.425599999999999</v>
      </c>
      <c r="C1788" s="2">
        <f t="shared" si="213"/>
        <v>-1.1400000000000077E-2</v>
      </c>
      <c r="D1788" s="2">
        <f t="shared" si="214"/>
        <v>13.434719999999999</v>
      </c>
      <c r="E1788" s="2">
        <f t="shared" si="216"/>
        <v>13.437569999999999</v>
      </c>
      <c r="F1788" s="2">
        <f t="shared" si="217"/>
        <v>13.469765000000004</v>
      </c>
      <c r="G1788" s="2">
        <f t="shared" si="219"/>
        <v>13.490091999999997</v>
      </c>
      <c r="H1788" s="2">
        <f t="shared" si="215"/>
        <v>12.488887999999996</v>
      </c>
      <c r="I1788" s="2">
        <f t="array" ref="I1788">SUMPRODUCT(B1772:B1791, (ROW(B1772:B1791)-ROW(B1772)+1)) / (20*21/2)</f>
        <v>13.427825714285715</v>
      </c>
      <c r="J1788" s="2">
        <f t="shared" si="218"/>
        <v>13.464186472809835</v>
      </c>
      <c r="K1788" s="2">
        <f t="shared" si="220"/>
        <v>13.355141251227202</v>
      </c>
    </row>
    <row r="1789" spans="1:11" ht="13.5" x14ac:dyDescent="0.25">
      <c r="A1789" s="3">
        <f>TITRES_STAT!B1792</f>
        <v>44617</v>
      </c>
      <c r="B1789" s="6">
        <f>TITRES_STAT!D1792</f>
        <v>13.38</v>
      </c>
      <c r="C1789" s="2">
        <f t="shared" si="213"/>
        <v>-4.5599999999998531E-2</v>
      </c>
      <c r="D1789" s="2">
        <f t="shared" si="214"/>
        <v>13.423319999999999</v>
      </c>
      <c r="E1789" s="2">
        <f t="shared" si="216"/>
        <v>13.431299999999998</v>
      </c>
      <c r="F1789" s="2">
        <f t="shared" si="217"/>
        <v>13.461790000000004</v>
      </c>
      <c r="G1789" s="2">
        <f t="shared" si="219"/>
        <v>13.495901999999999</v>
      </c>
      <c r="H1789" s="2">
        <f t="shared" si="215"/>
        <v>12.496064999999994</v>
      </c>
      <c r="I1789" s="2">
        <f t="array" ref="I1789">SUMPRODUCT(B1773:B1792, (ROW(B1773:B1792)-ROW(B1773)+1)) / (20*21/2)</f>
        <v>13.421365714285715</v>
      </c>
      <c r="J1789" s="2">
        <f t="shared" si="218"/>
        <v>13.456168713494613</v>
      </c>
      <c r="K1789" s="2">
        <f t="shared" si="220"/>
        <v>13.356116104120254</v>
      </c>
    </row>
    <row r="1790" spans="1:11" ht="13.5" x14ac:dyDescent="0.25">
      <c r="A1790" s="3">
        <f>TITRES_STAT!B1793</f>
        <v>44620</v>
      </c>
      <c r="B1790" s="6">
        <f>TITRES_STAT!D1793</f>
        <v>13.38</v>
      </c>
      <c r="C1790" s="2">
        <f t="shared" si="213"/>
        <v>0</v>
      </c>
      <c r="D1790" s="2">
        <f t="shared" si="214"/>
        <v>13.41192</v>
      </c>
      <c r="E1790" s="2">
        <f t="shared" si="216"/>
        <v>13.425029999999998</v>
      </c>
      <c r="F1790" s="2">
        <f t="shared" si="217"/>
        <v>13.453815000000006</v>
      </c>
      <c r="G1790" s="2">
        <f t="shared" si="219"/>
        <v>13.501711999999999</v>
      </c>
      <c r="H1790" s="2">
        <f t="shared" si="215"/>
        <v>12.504580499999992</v>
      </c>
      <c r="I1790" s="2">
        <f t="array" ref="I1790">SUMPRODUCT(B1774:B1793, (ROW(B1774:B1793)-ROW(B1774)+1)) / (20*21/2)</f>
        <v>13.415475714285716</v>
      </c>
      <c r="J1790" s="2">
        <f t="shared" si="218"/>
        <v>13.44891455030465</v>
      </c>
      <c r="K1790" s="2">
        <f t="shared" si="220"/>
        <v>13.357052727488089</v>
      </c>
    </row>
    <row r="1791" spans="1:11" ht="13.5" x14ac:dyDescent="0.25">
      <c r="A1791" s="3">
        <f>TITRES_STAT!B1794</f>
        <v>44621</v>
      </c>
      <c r="B1791" s="6">
        <f>TITRES_STAT!D1794</f>
        <v>13.38</v>
      </c>
      <c r="C1791" s="2">
        <f t="shared" si="213"/>
        <v>0</v>
      </c>
      <c r="D1791" s="2">
        <f t="shared" si="214"/>
        <v>13.40052</v>
      </c>
      <c r="E1791" s="2">
        <f t="shared" si="216"/>
        <v>13.419329999999999</v>
      </c>
      <c r="F1791" s="2">
        <f t="shared" si="217"/>
        <v>13.447830000000005</v>
      </c>
      <c r="G1791" s="2">
        <f t="shared" si="219"/>
        <v>13.507522</v>
      </c>
      <c r="H1791" s="2">
        <f t="shared" si="215"/>
        <v>12.512241499999991</v>
      </c>
      <c r="I1791" s="2">
        <f t="array" ref="I1791">SUMPRODUCT(B1775:B1794, (ROW(B1775:B1794)-ROW(B1775)+1)) / (20*21/2)</f>
        <v>13.404736666666665</v>
      </c>
      <c r="J1791" s="2">
        <f t="shared" si="218"/>
        <v>13.442351259799445</v>
      </c>
      <c r="K1791" s="2">
        <f t="shared" si="220"/>
        <v>13.357952620527772</v>
      </c>
    </row>
    <row r="1792" spans="1:11" ht="13.5" x14ac:dyDescent="0.25">
      <c r="A1792" s="3">
        <f>TITRES_STAT!B1795</f>
        <v>44622</v>
      </c>
      <c r="B1792" s="6">
        <f>TITRES_STAT!D1795</f>
        <v>13.38</v>
      </c>
      <c r="C1792" s="2">
        <f t="shared" si="213"/>
        <v>0</v>
      </c>
      <c r="D1792" s="2">
        <f t="shared" si="214"/>
        <v>13.38912</v>
      </c>
      <c r="E1792" s="2">
        <f t="shared" si="216"/>
        <v>13.413059999999998</v>
      </c>
      <c r="F1792" s="2">
        <f t="shared" si="217"/>
        <v>13.441845000000004</v>
      </c>
      <c r="G1792" s="2">
        <f t="shared" si="219"/>
        <v>13.513332</v>
      </c>
      <c r="H1792" s="2">
        <f t="shared" si="215"/>
        <v>12.519332999999991</v>
      </c>
      <c r="I1792" s="2">
        <f t="array" ref="I1792">SUMPRODUCT(B1776:B1795, (ROW(B1776:B1795)-ROW(B1776)+1)) / (20*21/2)</f>
        <v>13.39483857142857</v>
      </c>
      <c r="J1792" s="2">
        <f t="shared" si="218"/>
        <v>13.436413044580449</v>
      </c>
      <c r="K1792" s="2">
        <f t="shared" si="220"/>
        <v>13.358817223644332</v>
      </c>
    </row>
    <row r="1793" spans="1:11" ht="13.5" x14ac:dyDescent="0.25">
      <c r="A1793" s="3">
        <f>TITRES_STAT!B1796</f>
        <v>44623</v>
      </c>
      <c r="B1793" s="6">
        <f>TITRES_STAT!D1796</f>
        <v>13.38</v>
      </c>
      <c r="C1793" s="2">
        <f t="shared" si="213"/>
        <v>0</v>
      </c>
      <c r="D1793" s="2">
        <f t="shared" si="214"/>
        <v>13.38</v>
      </c>
      <c r="E1793" s="2">
        <f t="shared" si="216"/>
        <v>13.407359999999997</v>
      </c>
      <c r="F1793" s="2">
        <f t="shared" si="217"/>
        <v>13.435860000000002</v>
      </c>
      <c r="G1793" s="2">
        <f t="shared" si="219"/>
        <v>13.519142000000002</v>
      </c>
      <c r="H1793" s="2">
        <f t="shared" si="215"/>
        <v>12.525683999999989</v>
      </c>
      <c r="I1793" s="2">
        <f t="array" ref="I1793">SUMPRODUCT(B1777:B1796, (ROW(B1777:B1796)-ROW(B1777)+1)) / (20*21/2)</f>
        <v>13.383609999999997</v>
      </c>
      <c r="J1793" s="2">
        <f t="shared" si="218"/>
        <v>13.431040373668026</v>
      </c>
      <c r="K1793" s="2">
        <f t="shared" si="220"/>
        <v>13.35964792075632</v>
      </c>
    </row>
    <row r="1794" spans="1:11" ht="13.5" x14ac:dyDescent="0.25">
      <c r="A1794" s="3">
        <f>TITRES_STAT!B1797</f>
        <v>44624</v>
      </c>
      <c r="B1794" s="6">
        <f>TITRES_STAT!D1797</f>
        <v>13.3231</v>
      </c>
      <c r="C1794" s="2">
        <f t="shared" si="213"/>
        <v>-5.6900000000000617E-2</v>
      </c>
      <c r="D1794" s="2">
        <f t="shared" si="214"/>
        <v>13.368620000000002</v>
      </c>
      <c r="E1794" s="2">
        <f t="shared" si="216"/>
        <v>13.395969999999997</v>
      </c>
      <c r="F1794" s="2">
        <f t="shared" si="217"/>
        <v>13.427030000000002</v>
      </c>
      <c r="G1794" s="2">
        <f t="shared" si="219"/>
        <v>13.524837999999999</v>
      </c>
      <c r="H1794" s="2">
        <f t="shared" si="215"/>
        <v>12.53049699999999</v>
      </c>
      <c r="I1794" s="2">
        <f t="array" ref="I1794">SUMPRODUCT(B1778:B1797, (ROW(B1778:B1797)-ROW(B1778)+1)) / (20*21/2)</f>
        <v>13.373330952380952</v>
      </c>
      <c r="J1794" s="2">
        <f t="shared" si="218"/>
        <v>13.420760338080594</v>
      </c>
      <c r="K1794" s="2">
        <f t="shared" si="220"/>
        <v>13.358214668961955</v>
      </c>
    </row>
    <row r="1795" spans="1:11" ht="13.5" x14ac:dyDescent="0.25">
      <c r="A1795" s="3">
        <f>TITRES_STAT!B1798</f>
        <v>44627</v>
      </c>
      <c r="B1795" s="6">
        <f>TITRES_STAT!D1798</f>
        <v>13.3231</v>
      </c>
      <c r="C1795" s="2">
        <f t="shared" si="213"/>
        <v>0</v>
      </c>
      <c r="D1795" s="2">
        <f t="shared" si="214"/>
        <v>13.357239999999999</v>
      </c>
      <c r="E1795" s="2">
        <f t="shared" si="216"/>
        <v>13.38458</v>
      </c>
      <c r="F1795" s="2">
        <f t="shared" si="217"/>
        <v>13.418200000000002</v>
      </c>
      <c r="G1795" s="2">
        <f t="shared" si="219"/>
        <v>13.530533999999999</v>
      </c>
      <c r="H1795" s="2">
        <f t="shared" si="215"/>
        <v>12.534911499999989</v>
      </c>
      <c r="I1795" s="2">
        <f t="array" ref="I1795">SUMPRODUCT(B1779:B1798, (ROW(B1779:B1798)-ROW(B1779)+1)) / (20*21/2)</f>
        <v>13.350439523809523</v>
      </c>
      <c r="J1795" s="2">
        <f t="shared" si="218"/>
        <v>13.41145935350149</v>
      </c>
      <c r="K1795" s="2">
        <f t="shared" si="220"/>
        <v>13.35683762312031</v>
      </c>
    </row>
    <row r="1796" spans="1:11" ht="13.5" x14ac:dyDescent="0.25">
      <c r="A1796" s="3">
        <f>TITRES_STAT!B1799</f>
        <v>44628</v>
      </c>
      <c r="B1796" s="6">
        <f>TITRES_STAT!D1799</f>
        <v>13.3003</v>
      </c>
      <c r="C1796" s="2">
        <f t="shared" ref="C1796:C1859" si="221">B1796-B1795</f>
        <v>-2.2800000000000153E-2</v>
      </c>
      <c r="D1796" s="2">
        <f t="shared" si="214"/>
        <v>13.3413</v>
      </c>
      <c r="E1796" s="2">
        <f t="shared" si="216"/>
        <v>13.370909999999999</v>
      </c>
      <c r="F1796" s="2">
        <f t="shared" si="217"/>
        <v>13.40823</v>
      </c>
      <c r="G1796" s="2">
        <f t="shared" si="219"/>
        <v>13.53623</v>
      </c>
      <c r="H1796" s="2">
        <f t="shared" si="215"/>
        <v>12.539468499999989</v>
      </c>
      <c r="I1796" s="2">
        <f t="array" ref="I1796">SUMPRODUCT(B1780:B1799, (ROW(B1780:B1799)-ROW(B1780)+1)) / (20*21/2)</f>
        <v>13.328904285714286</v>
      </c>
      <c r="J1796" s="2">
        <f t="shared" si="218"/>
        <v>13.40087274840611</v>
      </c>
      <c r="K1796" s="2">
        <f t="shared" si="220"/>
        <v>13.354620461429317</v>
      </c>
    </row>
    <row r="1797" spans="1:11" ht="13.5" x14ac:dyDescent="0.25">
      <c r="A1797" s="3">
        <f>TITRES_STAT!B1800</f>
        <v>44629</v>
      </c>
      <c r="B1797" s="6">
        <f>TITRES_STAT!D1800</f>
        <v>13.3003</v>
      </c>
      <c r="C1797" s="2">
        <f t="shared" si="221"/>
        <v>0</v>
      </c>
      <c r="D1797" s="2">
        <f t="shared" si="214"/>
        <v>13.32536</v>
      </c>
      <c r="E1797" s="2">
        <f t="shared" si="216"/>
        <v>13.357239999999999</v>
      </c>
      <c r="F1797" s="2">
        <f t="shared" si="217"/>
        <v>13.398259999999999</v>
      </c>
      <c r="G1797" s="2">
        <f t="shared" si="219"/>
        <v>13.526546000000002</v>
      </c>
      <c r="H1797" s="2">
        <f t="shared" si="215"/>
        <v>12.543597999999989</v>
      </c>
      <c r="I1797" s="2">
        <f t="array" ref="I1797">SUMPRODUCT(B1781:B1800, (ROW(B1781:B1800)-ROW(B1781)+1)) / (20*21/2)</f>
        <v>13.308725238095239</v>
      </c>
      <c r="J1797" s="2">
        <f t="shared" si="218"/>
        <v>13.391294391415052</v>
      </c>
      <c r="K1797" s="2">
        <f t="shared" si="220"/>
        <v>13.35249024725562</v>
      </c>
    </row>
    <row r="1798" spans="1:11" ht="13.5" x14ac:dyDescent="0.25">
      <c r="A1798" s="3">
        <f>TITRES_STAT!B1801</f>
        <v>44630</v>
      </c>
      <c r="B1798" s="6">
        <f>TITRES_STAT!D1801</f>
        <v>13.1579</v>
      </c>
      <c r="C1798" s="2">
        <f t="shared" si="221"/>
        <v>-0.1424000000000003</v>
      </c>
      <c r="D1798" s="2">
        <f t="shared" ref="D1798:D1861" si="222">AVERAGE(B1794:B1798)</f>
        <v>13.280940000000001</v>
      </c>
      <c r="E1798" s="2">
        <f t="shared" si="216"/>
        <v>13.33047</v>
      </c>
      <c r="F1798" s="2">
        <f t="shared" si="217"/>
        <v>13.384019999999998</v>
      </c>
      <c r="G1798" s="2">
        <f t="shared" si="219"/>
        <v>13.516294</v>
      </c>
      <c r="H1798" s="2">
        <f t="shared" si="215"/>
        <v>12.547015499999992</v>
      </c>
      <c r="I1798" s="2">
        <f t="array" ref="I1798">SUMPRODUCT(B1782:B1801, (ROW(B1782:B1801)-ROW(B1782)+1)) / (20*21/2)</f>
        <v>13.28990238095238</v>
      </c>
      <c r="J1798" s="2">
        <f t="shared" si="218"/>
        <v>13.369066354137427</v>
      </c>
      <c r="K1798" s="2">
        <f t="shared" si="220"/>
        <v>13.344859257167165</v>
      </c>
    </row>
    <row r="1799" spans="1:11" ht="13.5" x14ac:dyDescent="0.25">
      <c r="A1799" s="3">
        <f>TITRES_STAT!B1802</f>
        <v>44631</v>
      </c>
      <c r="B1799" s="6">
        <f>TITRES_STAT!D1802</f>
        <v>13.1579</v>
      </c>
      <c r="C1799" s="2">
        <f t="shared" si="221"/>
        <v>0</v>
      </c>
      <c r="D1799" s="2">
        <f t="shared" si="222"/>
        <v>13.247899999999998</v>
      </c>
      <c r="E1799" s="2">
        <f t="shared" si="216"/>
        <v>13.308259999999999</v>
      </c>
      <c r="F1799" s="2">
        <f t="shared" si="217"/>
        <v>13.36978</v>
      </c>
      <c r="G1799" s="2">
        <f t="shared" si="219"/>
        <v>13.503762000000002</v>
      </c>
      <c r="H1799" s="2">
        <f t="shared" si="215"/>
        <v>12.551600999999989</v>
      </c>
      <c r="I1799" s="2">
        <f t="array" ref="I1799">SUMPRODUCT(B1783:B1802, (ROW(B1783:B1802)-ROW(B1783)+1)) / (20*21/2)</f>
        <v>13.243113333333335</v>
      </c>
      <c r="J1799" s="2">
        <f t="shared" si="218"/>
        <v>13.348955272791004</v>
      </c>
      <c r="K1799" s="2">
        <f t="shared" si="220"/>
        <v>13.337527521591984</v>
      </c>
    </row>
    <row r="1800" spans="1:11" ht="13.5" x14ac:dyDescent="0.25">
      <c r="A1800" s="3">
        <f>TITRES_STAT!B1803</f>
        <v>44634</v>
      </c>
      <c r="B1800" s="6">
        <f>TITRES_STAT!D1803</f>
        <v>13.1579</v>
      </c>
      <c r="C1800" s="2">
        <f t="shared" si="221"/>
        <v>0</v>
      </c>
      <c r="D1800" s="2">
        <f t="shared" si="222"/>
        <v>13.214859999999998</v>
      </c>
      <c r="E1800" s="2">
        <f t="shared" si="216"/>
        <v>13.286049999999999</v>
      </c>
      <c r="F1800" s="2">
        <f t="shared" si="217"/>
        <v>13.35554</v>
      </c>
      <c r="G1800" s="2">
        <f t="shared" si="219"/>
        <v>13.490662000000004</v>
      </c>
      <c r="H1800" s="2">
        <f t="shared" si="215"/>
        <v>12.556157999999989</v>
      </c>
      <c r="I1800" s="2">
        <f t="array" ref="I1800">SUMPRODUCT(B1784:B1803, (ROW(B1784:B1803)-ROW(B1784)+1)) / (20*21/2)</f>
        <v>13.221392857142858</v>
      </c>
      <c r="J1800" s="2">
        <f t="shared" si="218"/>
        <v>13.330759532525194</v>
      </c>
      <c r="K1800" s="2">
        <f t="shared" si="220"/>
        <v>13.330483305058966</v>
      </c>
    </row>
    <row r="1801" spans="1:11" ht="13.5" x14ac:dyDescent="0.25">
      <c r="A1801" s="3">
        <f>TITRES_STAT!B1804</f>
        <v>44635</v>
      </c>
      <c r="B1801" s="6">
        <f>TITRES_STAT!D1804</f>
        <v>13.1579</v>
      </c>
      <c r="C1801" s="2">
        <f t="shared" si="221"/>
        <v>0</v>
      </c>
      <c r="D1801" s="2">
        <f t="shared" si="222"/>
        <v>13.18638</v>
      </c>
      <c r="E1801" s="2">
        <f t="shared" si="216"/>
        <v>13.263839999999998</v>
      </c>
      <c r="F1801" s="2">
        <f t="shared" si="217"/>
        <v>13.341585</v>
      </c>
      <c r="G1801" s="2">
        <f t="shared" si="219"/>
        <v>13.477562000000004</v>
      </c>
      <c r="H1801" s="2">
        <f t="shared" si="215"/>
        <v>12.560771999999988</v>
      </c>
      <c r="I1801" s="2">
        <f t="array" ref="I1801">SUMPRODUCT(B1785:B1804, (ROW(B1785:B1804)-ROW(B1785)+1)) / (20*21/2)</f>
        <v>13.208401428571428</v>
      </c>
      <c r="J1801" s="2">
        <f t="shared" si="218"/>
        <v>13.314296719903746</v>
      </c>
      <c r="K1801" s="2">
        <f t="shared" si="220"/>
        <v>13.323715332311556</v>
      </c>
    </row>
    <row r="1802" spans="1:11" ht="13.5" x14ac:dyDescent="0.25">
      <c r="A1802" s="3">
        <f>TITRES_STAT!B1805</f>
        <v>44636</v>
      </c>
      <c r="B1802" s="6">
        <f>TITRES_STAT!D1805</f>
        <v>12.850300000000001</v>
      </c>
      <c r="C1802" s="2">
        <f t="shared" si="221"/>
        <v>-0.30759999999999899</v>
      </c>
      <c r="D1802" s="2">
        <f t="shared" si="222"/>
        <v>13.09638</v>
      </c>
      <c r="E1802" s="2">
        <f t="shared" si="216"/>
        <v>13.21087</v>
      </c>
      <c r="F1802" s="2">
        <f t="shared" si="217"/>
        <v>13.311965000000001</v>
      </c>
      <c r="G1802" s="2">
        <f t="shared" si="219"/>
        <v>13.458422000000006</v>
      </c>
      <c r="H1802" s="2">
        <f t="shared" ref="H1802:H1865" si="223">AVERAGE(B1603:B1802)</f>
        <v>12.563790999999989</v>
      </c>
      <c r="I1802" s="2">
        <f t="array" ref="I1802">SUMPRODUCT(B1786:B1805, (ROW(B1786:B1805)-ROW(B1786)+1)) / (20*21/2)</f>
        <v>13.191310476190477</v>
      </c>
      <c r="J1802" s="2">
        <f t="shared" si="218"/>
        <v>13.270106556103389</v>
      </c>
      <c r="K1802" s="2">
        <f t="shared" si="220"/>
        <v>13.305150025162085</v>
      </c>
    </row>
    <row r="1803" spans="1:11" ht="13.5" x14ac:dyDescent="0.25">
      <c r="A1803" s="3">
        <f>TITRES_STAT!B1806</f>
        <v>44637</v>
      </c>
      <c r="B1803" s="6">
        <f>TITRES_STAT!D1806</f>
        <v>13.0839</v>
      </c>
      <c r="C1803" s="2">
        <f t="shared" si="221"/>
        <v>0.23359999999999914</v>
      </c>
      <c r="D1803" s="2">
        <f t="shared" si="222"/>
        <v>13.081579999999999</v>
      </c>
      <c r="E1803" s="2">
        <f t="shared" si="216"/>
        <v>13.18126</v>
      </c>
      <c r="F1803" s="2">
        <f t="shared" si="217"/>
        <v>13.294310000000001</v>
      </c>
      <c r="G1803" s="2">
        <f t="shared" si="219"/>
        <v>13.443954000000003</v>
      </c>
      <c r="H1803" s="2">
        <f t="shared" si="223"/>
        <v>12.567977999999991</v>
      </c>
      <c r="I1803" s="2">
        <f t="array" ref="I1803">SUMPRODUCT(B1787:B1806, (ROW(B1787:B1806)-ROW(B1787)+1)) / (20*21/2)</f>
        <v>13.175820000000002</v>
      </c>
      <c r="J1803" s="2">
        <f t="shared" si="218"/>
        <v>13.252372598379257</v>
      </c>
      <c r="K1803" s="2">
        <f t="shared" si="220"/>
        <v>13.296473553587102</v>
      </c>
    </row>
    <row r="1804" spans="1:11" ht="13.5" x14ac:dyDescent="0.25">
      <c r="A1804" s="3">
        <f>TITRES_STAT!B1807</f>
        <v>44638</v>
      </c>
      <c r="B1804" s="6">
        <f>TITRES_STAT!D1807</f>
        <v>13.1579</v>
      </c>
      <c r="C1804" s="2">
        <f t="shared" si="221"/>
        <v>7.3999999999999844E-2</v>
      </c>
      <c r="D1804" s="2">
        <f t="shared" si="222"/>
        <v>13.081579999999999</v>
      </c>
      <c r="E1804" s="2">
        <f t="shared" ref="E1804:E1867" si="224">AVERAGE(B1795:B1804)</f>
        <v>13.16474</v>
      </c>
      <c r="F1804" s="2">
        <f t="shared" si="217"/>
        <v>13.280355</v>
      </c>
      <c r="G1804" s="2">
        <f t="shared" si="219"/>
        <v>13.431422000000003</v>
      </c>
      <c r="H1804" s="2">
        <f t="shared" si="223"/>
        <v>12.572534999999993</v>
      </c>
      <c r="I1804" s="2">
        <f t="array" ref="I1804">SUMPRODUCT(B1788:B1807, (ROW(B1788:B1807)-ROW(B1788)+1)) / (20*21/2)</f>
        <v>13.161930000000002</v>
      </c>
      <c r="J1804" s="2">
        <f t="shared" si="218"/>
        <v>13.243375208057422</v>
      </c>
      <c r="K1804" s="2">
        <f t="shared" si="220"/>
        <v>13.291039296583687</v>
      </c>
    </row>
    <row r="1805" spans="1:11" ht="13.5" x14ac:dyDescent="0.25">
      <c r="A1805" s="3">
        <f>TITRES_STAT!B1808</f>
        <v>44641</v>
      </c>
      <c r="B1805" s="6">
        <f>TITRES_STAT!D1808</f>
        <v>13.100899999999999</v>
      </c>
      <c r="C1805" s="2">
        <f t="shared" si="221"/>
        <v>-5.7000000000000384E-2</v>
      </c>
      <c r="D1805" s="2">
        <f t="shared" si="222"/>
        <v>13.070179999999999</v>
      </c>
      <c r="E1805" s="2">
        <f t="shared" si="224"/>
        <v>13.142519999999999</v>
      </c>
      <c r="F1805" s="2">
        <f t="shared" si="217"/>
        <v>13.263550000000004</v>
      </c>
      <c r="G1805" s="2">
        <f t="shared" si="219"/>
        <v>13.420030000000002</v>
      </c>
      <c r="H1805" s="2">
        <f t="shared" si="223"/>
        <v>12.576806999999992</v>
      </c>
      <c r="I1805" s="2">
        <f t="array" ref="I1805">SUMPRODUCT(B1789:B1808, (ROW(B1789:B1808)-ROW(B1789)+1)) / (20*21/2)</f>
        <v>13.149640476190475</v>
      </c>
      <c r="J1805" s="2">
        <f t="shared" si="218"/>
        <v>13.229806140623383</v>
      </c>
      <c r="K1805" s="2">
        <f t="shared" si="220"/>
        <v>13.283582853580405</v>
      </c>
    </row>
    <row r="1806" spans="1:11" ht="13.5" x14ac:dyDescent="0.25">
      <c r="A1806" s="3">
        <f>TITRES_STAT!B1809</f>
        <v>44642</v>
      </c>
      <c r="B1806" s="6">
        <f>TITRES_STAT!D1809</f>
        <v>13.100899999999999</v>
      </c>
      <c r="C1806" s="2">
        <f t="shared" si="221"/>
        <v>0</v>
      </c>
      <c r="D1806" s="2">
        <f t="shared" si="222"/>
        <v>13.058779999999999</v>
      </c>
      <c r="E1806" s="2">
        <f t="shared" si="224"/>
        <v>13.122579999999999</v>
      </c>
      <c r="F1806" s="2">
        <f t="shared" si="217"/>
        <v>13.246745000000001</v>
      </c>
      <c r="G1806" s="2">
        <f t="shared" si="219"/>
        <v>13.408638000000003</v>
      </c>
      <c r="H1806" s="2">
        <f t="shared" si="223"/>
        <v>12.581078999999994</v>
      </c>
      <c r="I1806" s="2">
        <f t="array" ref="I1806">SUMPRODUCT(B1790:B1809, (ROW(B1790:B1809)-ROW(B1790)+1)) / (20*21/2)</f>
        <v>13.138897142857143</v>
      </c>
      <c r="J1806" s="2">
        <f t="shared" si="218"/>
        <v>13.217529365325918</v>
      </c>
      <c r="K1806" s="2">
        <f t="shared" si="220"/>
        <v>13.276418820106663</v>
      </c>
    </row>
    <row r="1807" spans="1:11" ht="13.5" x14ac:dyDescent="0.25">
      <c r="A1807" s="3">
        <f>TITRES_STAT!B1810</f>
        <v>44643</v>
      </c>
      <c r="B1807" s="6">
        <f>TITRES_STAT!D1810</f>
        <v>13.100899999999999</v>
      </c>
      <c r="C1807" s="2">
        <f t="shared" si="221"/>
        <v>0</v>
      </c>
      <c r="D1807" s="2">
        <f t="shared" si="222"/>
        <v>13.108899999999997</v>
      </c>
      <c r="E1807" s="2">
        <f t="shared" si="224"/>
        <v>13.102639999999999</v>
      </c>
      <c r="F1807" s="2">
        <f t="shared" si="217"/>
        <v>13.229940000000003</v>
      </c>
      <c r="G1807" s="2">
        <f t="shared" si="219"/>
        <v>13.398384000000004</v>
      </c>
      <c r="H1807" s="2">
        <f t="shared" si="223"/>
        <v>12.585065999999994</v>
      </c>
      <c r="I1807" s="2">
        <f t="array" ref="I1807">SUMPRODUCT(B1791:B1810, (ROW(B1791:B1810)-ROW(B1791)+1)) / (20*21/2)</f>
        <v>13.12894</v>
      </c>
      <c r="J1807" s="2">
        <f t="shared" si="218"/>
        <v>13.20642180672345</v>
      </c>
      <c r="K1807" s="2">
        <f t="shared" si="220"/>
        <v>13.269535729122088</v>
      </c>
    </row>
    <row r="1808" spans="1:11" ht="13.5" x14ac:dyDescent="0.25">
      <c r="A1808" s="3">
        <f>TITRES_STAT!B1811</f>
        <v>44644</v>
      </c>
      <c r="B1808" s="6">
        <f>TITRES_STAT!D1811</f>
        <v>13.100899999999999</v>
      </c>
      <c r="C1808" s="2">
        <f t="shared" si="221"/>
        <v>0</v>
      </c>
      <c r="D1808" s="2">
        <f t="shared" si="222"/>
        <v>13.112299999999999</v>
      </c>
      <c r="E1808" s="2">
        <f t="shared" si="224"/>
        <v>13.096939999999998</v>
      </c>
      <c r="F1808" s="2">
        <f t="shared" si="217"/>
        <v>13.213705000000001</v>
      </c>
      <c r="G1808" s="2">
        <f t="shared" si="219"/>
        <v>13.388130000000006</v>
      </c>
      <c r="H1808" s="2">
        <f t="shared" si="223"/>
        <v>12.589337999999996</v>
      </c>
      <c r="I1808" s="2">
        <f t="array" ref="I1808">SUMPRODUCT(B1792:B1811, (ROW(B1792:B1811)-ROW(B1792)+1)) / (20*21/2)</f>
        <v>13.120881904761903</v>
      </c>
      <c r="J1808" s="2">
        <f t="shared" si="218"/>
        <v>13.196372110845026</v>
      </c>
      <c r="K1808" s="2">
        <f t="shared" si="220"/>
        <v>13.262922563274163</v>
      </c>
    </row>
    <row r="1809" spans="1:11" ht="13.5" x14ac:dyDescent="0.25">
      <c r="A1809" s="3">
        <f>TITRES_STAT!B1812</f>
        <v>44645</v>
      </c>
      <c r="B1809" s="6">
        <f>TITRES_STAT!D1812</f>
        <v>13.100899999999999</v>
      </c>
      <c r="C1809" s="2">
        <f t="shared" si="221"/>
        <v>0</v>
      </c>
      <c r="D1809" s="2">
        <f t="shared" si="222"/>
        <v>13.100899999999999</v>
      </c>
      <c r="E1809" s="2">
        <f t="shared" si="224"/>
        <v>13.091239999999999</v>
      </c>
      <c r="F1809" s="2">
        <f t="shared" si="217"/>
        <v>13.19975</v>
      </c>
      <c r="G1809" s="2">
        <f t="shared" si="219"/>
        <v>13.377876000000004</v>
      </c>
      <c r="H1809" s="2">
        <f t="shared" si="223"/>
        <v>12.593638499999996</v>
      </c>
      <c r="I1809" s="2">
        <f t="array" ref="I1809">SUMPRODUCT(B1793:B1812, (ROW(B1793:B1812)-ROW(B1793)+1)) / (20*21/2)</f>
        <v>13.114152857142857</v>
      </c>
      <c r="J1809" s="2">
        <f t="shared" si="218"/>
        <v>13.187279528859786</v>
      </c>
      <c r="K1809" s="2">
        <f t="shared" si="220"/>
        <v>13.256568737263411</v>
      </c>
    </row>
    <row r="1810" spans="1:11" ht="13.5" x14ac:dyDescent="0.25">
      <c r="A1810" s="3">
        <f>TITRES_STAT!B1813</f>
        <v>44648</v>
      </c>
      <c r="B1810" s="6">
        <f>TITRES_STAT!D1813</f>
        <v>13.0952</v>
      </c>
      <c r="C1810" s="2">
        <f t="shared" si="221"/>
        <v>-5.6999999999991502E-3</v>
      </c>
      <c r="D1810" s="2">
        <f t="shared" si="222"/>
        <v>13.09976</v>
      </c>
      <c r="E1810" s="2">
        <f t="shared" si="224"/>
        <v>13.084969999999998</v>
      </c>
      <c r="F1810" s="2">
        <f t="shared" si="217"/>
        <v>13.185509999999999</v>
      </c>
      <c r="G1810" s="2">
        <f t="shared" si="219"/>
        <v>13.367508000000003</v>
      </c>
      <c r="H1810" s="2">
        <f t="shared" si="223"/>
        <v>12.597910499999998</v>
      </c>
      <c r="I1810" s="2">
        <f t="array" ref="I1810">SUMPRODUCT(B1794:B1813, (ROW(B1794:B1813)-ROW(B1794)+1)) / (20*21/2)</f>
        <v>13.108752857142857</v>
      </c>
      <c r="J1810" s="2">
        <f t="shared" si="218"/>
        <v>13.178510049920758</v>
      </c>
      <c r="K1810" s="2">
        <f t="shared" si="220"/>
        <v>13.250240551488375</v>
      </c>
    </row>
    <row r="1811" spans="1:11" ht="13.5" x14ac:dyDescent="0.25">
      <c r="A1811" s="3">
        <f>TITRES_STAT!B1814</f>
        <v>44649</v>
      </c>
      <c r="B1811" s="6">
        <f>TITRES_STAT!D1814</f>
        <v>13.100899999999999</v>
      </c>
      <c r="C1811" s="2">
        <f t="shared" si="221"/>
        <v>5.6999999999991502E-3</v>
      </c>
      <c r="D1811" s="2">
        <f t="shared" si="222"/>
        <v>13.09976</v>
      </c>
      <c r="E1811" s="2">
        <f t="shared" si="224"/>
        <v>13.079269999999999</v>
      </c>
      <c r="F1811" s="2">
        <f t="shared" si="217"/>
        <v>13.171555000000001</v>
      </c>
      <c r="G1811" s="2">
        <f t="shared" si="219"/>
        <v>13.357368000000001</v>
      </c>
      <c r="H1811" s="2">
        <f t="shared" si="223"/>
        <v>12.6021825</v>
      </c>
      <c r="I1811" s="2">
        <f t="array" ref="I1811">SUMPRODUCT(B1795:B1814, (ROW(B1795:B1814)-ROW(B1795)+1)) / (20*21/2)</f>
        <v>13.104681904761906</v>
      </c>
      <c r="J1811" s="2">
        <f t="shared" si="218"/>
        <v>13.171118616594972</v>
      </c>
      <c r="K1811" s="2">
        <f t="shared" si="220"/>
        <v>13.244384059273145</v>
      </c>
    </row>
    <row r="1812" spans="1:11" ht="13.5" x14ac:dyDescent="0.25">
      <c r="A1812" s="3">
        <f>TITRES_STAT!B1815</f>
        <v>44650</v>
      </c>
      <c r="B1812" s="6">
        <f>TITRES_STAT!D1815</f>
        <v>13.100899999999999</v>
      </c>
      <c r="C1812" s="2">
        <f t="shared" si="221"/>
        <v>0</v>
      </c>
      <c r="D1812" s="2">
        <f t="shared" si="222"/>
        <v>13.099759999999998</v>
      </c>
      <c r="E1812" s="2">
        <f t="shared" si="224"/>
        <v>13.104329999999999</v>
      </c>
      <c r="F1812" s="2">
        <f t="shared" ref="F1812:F1875" si="225">AVERAGE(B1793:B1812)</f>
        <v>13.157599999999999</v>
      </c>
      <c r="G1812" s="2">
        <f t="shared" si="219"/>
        <v>13.347227999999999</v>
      </c>
      <c r="H1812" s="2">
        <f t="shared" si="223"/>
        <v>12.606596499999998</v>
      </c>
      <c r="I1812" s="2">
        <f t="array" ref="I1812">SUMPRODUCT(B1796:B1815, (ROW(B1796:B1815)-ROW(B1796)+1)) / (20*21/2)</f>
        <v>13.101669047619048</v>
      </c>
      <c r="J1812" s="2">
        <f t="shared" si="218"/>
        <v>13.164431129300214</v>
      </c>
      <c r="K1812" s="2">
        <f t="shared" si="220"/>
        <v>13.238757233419296</v>
      </c>
    </row>
    <row r="1813" spans="1:11" ht="13.5" x14ac:dyDescent="0.25">
      <c r="A1813" s="3">
        <f>TITRES_STAT!B1816</f>
        <v>44651</v>
      </c>
      <c r="B1813" s="6">
        <f>TITRES_STAT!D1816</f>
        <v>13.100899999999999</v>
      </c>
      <c r="C1813" s="2">
        <f t="shared" si="221"/>
        <v>0</v>
      </c>
      <c r="D1813" s="2">
        <f t="shared" si="222"/>
        <v>13.099759999999998</v>
      </c>
      <c r="E1813" s="2">
        <f t="shared" si="224"/>
        <v>13.106029999999999</v>
      </c>
      <c r="F1813" s="2">
        <f t="shared" si="225"/>
        <v>13.143645000000001</v>
      </c>
      <c r="G1813" s="2">
        <f t="shared" si="219"/>
        <v>13.337202000000001</v>
      </c>
      <c r="H1813" s="2">
        <f t="shared" si="223"/>
        <v>12.610868499999997</v>
      </c>
      <c r="I1813" s="2">
        <f t="array" ref="I1813">SUMPRODUCT(B1797:B1816, (ROW(B1797:B1816)-ROW(B1797)+1)) / (20*21/2)</f>
        <v>13.099714285714287</v>
      </c>
      <c r="J1813" s="2">
        <f t="shared" ref="J1813:J1876" si="226">$J$4*B1813+J1812*(1-$J$4)</f>
        <v>13.158380545557337</v>
      </c>
      <c r="K1813" s="2">
        <f t="shared" si="220"/>
        <v>13.233351067402852</v>
      </c>
    </row>
    <row r="1814" spans="1:11" ht="13.5" x14ac:dyDescent="0.25">
      <c r="A1814" s="3">
        <f>TITRES_STAT!B1817</f>
        <v>44652</v>
      </c>
      <c r="B1814" s="6">
        <f>TITRES_STAT!D1817</f>
        <v>13.100899999999999</v>
      </c>
      <c r="C1814" s="2">
        <f t="shared" si="221"/>
        <v>0</v>
      </c>
      <c r="D1814" s="2">
        <f t="shared" si="222"/>
        <v>13.099759999999998</v>
      </c>
      <c r="E1814" s="2">
        <f t="shared" si="224"/>
        <v>13.10033</v>
      </c>
      <c r="F1814" s="2">
        <f t="shared" si="225"/>
        <v>13.132534999999999</v>
      </c>
      <c r="G1814" s="2">
        <f t="shared" si="219"/>
        <v>13.328088000000005</v>
      </c>
      <c r="H1814" s="2">
        <f t="shared" si="223"/>
        <v>12.615140499999997</v>
      </c>
      <c r="I1814" s="2">
        <f t="array" ref="I1814">SUMPRODUCT(B1798:B1817, (ROW(B1798:B1817)-ROW(B1798)+1)) / (20*21/2)</f>
        <v>13.098709047619048</v>
      </c>
      <c r="J1814" s="2">
        <f t="shared" si="226"/>
        <v>13.152906207885211</v>
      </c>
      <c r="K1814" s="2">
        <f t="shared" si="220"/>
        <v>13.228156907896857</v>
      </c>
    </row>
    <row r="1815" spans="1:11" ht="13.5" x14ac:dyDescent="0.25">
      <c r="A1815" s="3">
        <f>TITRES_STAT!B1818</f>
        <v>44655</v>
      </c>
      <c r="B1815" s="6">
        <f>TITRES_STAT!D1818</f>
        <v>13.100899999999999</v>
      </c>
      <c r="C1815" s="2">
        <f t="shared" si="221"/>
        <v>0</v>
      </c>
      <c r="D1815" s="2">
        <f t="shared" si="222"/>
        <v>13.100899999999999</v>
      </c>
      <c r="E1815" s="2">
        <f t="shared" si="224"/>
        <v>13.10033</v>
      </c>
      <c r="F1815" s="2">
        <f t="shared" si="225"/>
        <v>13.121424999999999</v>
      </c>
      <c r="G1815" s="2">
        <f t="shared" si="219"/>
        <v>13.318974000000004</v>
      </c>
      <c r="H1815" s="2">
        <f t="shared" si="223"/>
        <v>12.620836499999998</v>
      </c>
      <c r="I1815" s="2">
        <f t="array" ref="I1815">SUMPRODUCT(B1799:B1818, (ROW(B1799:B1818)-ROW(B1799)+1)) / (20*21/2)</f>
        <v>13.098653333333333</v>
      </c>
      <c r="J1815" s="2">
        <f t="shared" si="226"/>
        <v>13.147953235705668</v>
      </c>
      <c r="K1815" s="2">
        <f t="shared" si="220"/>
        <v>13.223166440920508</v>
      </c>
    </row>
    <row r="1816" spans="1:11" ht="13.5" x14ac:dyDescent="0.25">
      <c r="A1816" s="3">
        <f>TITRES_STAT!B1819</f>
        <v>44656</v>
      </c>
      <c r="B1816" s="6">
        <f>TITRES_STAT!D1819</f>
        <v>13.100899999999999</v>
      </c>
      <c r="C1816" s="2">
        <f t="shared" si="221"/>
        <v>0</v>
      </c>
      <c r="D1816" s="2">
        <f t="shared" si="222"/>
        <v>13.100899999999999</v>
      </c>
      <c r="E1816" s="2">
        <f t="shared" si="224"/>
        <v>13.10033</v>
      </c>
      <c r="F1816" s="2">
        <f t="shared" si="225"/>
        <v>13.111454999999998</v>
      </c>
      <c r="G1816" s="2">
        <f t="shared" si="219"/>
        <v>13.311112000000003</v>
      </c>
      <c r="H1816" s="2">
        <f t="shared" si="223"/>
        <v>12.626532499999998</v>
      </c>
      <c r="I1816" s="2">
        <f t="array" ref="I1816">SUMPRODUCT(B1800:B1819, (ROW(B1800:B1819)-ROW(B1800)+1)) / (20*21/2)</f>
        <v>13.098869047619049</v>
      </c>
      <c r="J1816" s="2">
        <f t="shared" si="226"/>
        <v>13.143471975162271</v>
      </c>
      <c r="K1816" s="2">
        <f t="shared" si="220"/>
        <v>13.218371678531469</v>
      </c>
    </row>
    <row r="1817" spans="1:11" ht="13.5" x14ac:dyDescent="0.25">
      <c r="A1817" s="3">
        <f>TITRES_STAT!B1820</f>
        <v>44657</v>
      </c>
      <c r="B1817" s="6">
        <f>TITRES_STAT!D1820</f>
        <v>13.100899999999999</v>
      </c>
      <c r="C1817" s="2">
        <f t="shared" si="221"/>
        <v>0</v>
      </c>
      <c r="D1817" s="2">
        <f t="shared" si="222"/>
        <v>13.100899999999999</v>
      </c>
      <c r="E1817" s="2">
        <f t="shared" si="224"/>
        <v>13.100329999999996</v>
      </c>
      <c r="F1817" s="2">
        <f t="shared" si="225"/>
        <v>13.101485</v>
      </c>
      <c r="G1817" s="2">
        <f t="shared" si="219"/>
        <v>13.302226000000003</v>
      </c>
      <c r="H1817" s="2">
        <f t="shared" si="223"/>
        <v>12.632228499999998</v>
      </c>
      <c r="I1817" s="2">
        <f t="array" ref="I1817">SUMPRODUCT(B1801:B1820, (ROW(B1801:B1820)-ROW(B1801)+1)) / (20*21/2)</f>
        <v>13.11997523809524</v>
      </c>
      <c r="J1817" s="2">
        <f t="shared" si="226"/>
        <v>13.139417501337293</v>
      </c>
      <c r="K1817" s="2">
        <f t="shared" si="220"/>
        <v>13.213764946040039</v>
      </c>
    </row>
    <row r="1818" spans="1:11" ht="13.5" x14ac:dyDescent="0.25">
      <c r="A1818" s="3">
        <f>TITRES_STAT!B1821</f>
        <v>44658</v>
      </c>
      <c r="B1818" s="6">
        <f>TITRES_STAT!D1821</f>
        <v>13.100899999999999</v>
      </c>
      <c r="C1818" s="2">
        <f t="shared" si="221"/>
        <v>0</v>
      </c>
      <c r="D1818" s="2">
        <f t="shared" si="222"/>
        <v>13.100899999999999</v>
      </c>
      <c r="E1818" s="2">
        <f t="shared" si="224"/>
        <v>13.100329999999996</v>
      </c>
      <c r="F1818" s="2">
        <f t="shared" si="225"/>
        <v>13.098634999999998</v>
      </c>
      <c r="G1818" s="2">
        <f t="shared" si="219"/>
        <v>13.293454000000004</v>
      </c>
      <c r="H1818" s="2">
        <f t="shared" si="223"/>
        <v>12.637924499999997</v>
      </c>
      <c r="I1818" s="2">
        <f t="array" ref="I1818">SUMPRODUCT(B1802:B1821, (ROW(B1802:B1821)-ROW(B1802)+1)) / (20*21/2)</f>
        <v>13.119702857142856</v>
      </c>
      <c r="J1818" s="2">
        <f t="shared" si="226"/>
        <v>13.135749167876599</v>
      </c>
      <c r="K1818" s="2">
        <f t="shared" si="220"/>
        <v>13.209338869724743</v>
      </c>
    </row>
    <row r="1819" spans="1:11" ht="13.5" x14ac:dyDescent="0.25">
      <c r="A1819" s="3">
        <f>TITRES_STAT!B1822</f>
        <v>44659</v>
      </c>
      <c r="B1819" s="6">
        <f>TITRES_STAT!D1822</f>
        <v>13.100899999999999</v>
      </c>
      <c r="C1819" s="2">
        <f t="shared" si="221"/>
        <v>0</v>
      </c>
      <c r="D1819" s="2">
        <f t="shared" si="222"/>
        <v>13.100899999999999</v>
      </c>
      <c r="E1819" s="2">
        <f t="shared" si="224"/>
        <v>13.100329999999996</v>
      </c>
      <c r="F1819" s="2">
        <f t="shared" si="225"/>
        <v>13.095784999999998</v>
      </c>
      <c r="G1819" s="2">
        <f t="shared" si="219"/>
        <v>13.284682000000005</v>
      </c>
      <c r="H1819" s="2">
        <f t="shared" si="223"/>
        <v>12.643620499999997</v>
      </c>
      <c r="I1819" s="2">
        <f t="array" ref="I1819">SUMPRODUCT(B1803:B1822, (ROW(B1803:B1822)-ROW(B1803)+1)) / (20*21/2)</f>
        <v>13.150625714285715</v>
      </c>
      <c r="J1819" s="2">
        <f t="shared" si="226"/>
        <v>13.132430199507398</v>
      </c>
      <c r="K1819" s="2">
        <f t="shared" si="220"/>
        <v>13.205086365029654</v>
      </c>
    </row>
    <row r="1820" spans="1:11" ht="13.5" x14ac:dyDescent="0.25">
      <c r="A1820" s="3">
        <f>TITRES_STAT!B1823</f>
        <v>44662</v>
      </c>
      <c r="B1820" s="6">
        <f>TITRES_STAT!D1823</f>
        <v>13.317399999999999</v>
      </c>
      <c r="C1820" s="2">
        <f t="shared" si="221"/>
        <v>0.21649999999999991</v>
      </c>
      <c r="D1820" s="2">
        <f t="shared" si="222"/>
        <v>13.144200000000001</v>
      </c>
      <c r="E1820" s="2">
        <f t="shared" si="224"/>
        <v>13.122549999999999</v>
      </c>
      <c r="F1820" s="2">
        <f t="shared" si="225"/>
        <v>13.103759999999998</v>
      </c>
      <c r="G1820" s="2">
        <f t="shared" si="219"/>
        <v>13.280240000000006</v>
      </c>
      <c r="H1820" s="2">
        <f t="shared" si="223"/>
        <v>12.650398999999998</v>
      </c>
      <c r="I1820" s="2">
        <f t="array" ref="I1820">SUMPRODUCT(B1804:B1823, (ROW(B1804:B1823)-ROW(B1804)+1)) / (20*21/2)</f>
        <v>13.195628095238096</v>
      </c>
      <c r="J1820" s="2">
        <f t="shared" si="226"/>
        <v>13.150046370982885</v>
      </c>
      <c r="K1820" s="2">
        <f t="shared" si="220"/>
        <v>13.209490821303001</v>
      </c>
    </row>
    <row r="1821" spans="1:11" ht="13.5" x14ac:dyDescent="0.25">
      <c r="A1821" s="3">
        <f>TITRES_STAT!B1824</f>
        <v>44663</v>
      </c>
      <c r="B1821" s="6">
        <f>TITRES_STAT!D1824</f>
        <v>13.100899999999999</v>
      </c>
      <c r="C1821" s="2">
        <f t="shared" si="221"/>
        <v>-0.21649999999999991</v>
      </c>
      <c r="D1821" s="2">
        <f t="shared" si="222"/>
        <v>13.144200000000001</v>
      </c>
      <c r="E1821" s="2">
        <f t="shared" si="224"/>
        <v>13.122549999999999</v>
      </c>
      <c r="F1821" s="2">
        <f t="shared" si="225"/>
        <v>13.100909999999999</v>
      </c>
      <c r="G1821" s="2">
        <f t="shared" si="219"/>
        <v>13.272264000000009</v>
      </c>
      <c r="H1821" s="2">
        <f t="shared" si="223"/>
        <v>12.654670999999999</v>
      </c>
      <c r="I1821" s="2">
        <f t="array" ref="I1821">SUMPRODUCT(B1805:B1824, (ROW(B1805:B1824)-ROW(B1805)+1)) / (20*21/2)</f>
        <v>13.237619523809522</v>
      </c>
      <c r="J1821" s="2">
        <f t="shared" si="226"/>
        <v>13.14536576422261</v>
      </c>
      <c r="K1821" s="2">
        <f t="shared" si="220"/>
        <v>13.20523235772249</v>
      </c>
    </row>
    <row r="1822" spans="1:11" ht="13.5" x14ac:dyDescent="0.25">
      <c r="A1822" s="3">
        <f>TITRES_STAT!B1825</f>
        <v>44664</v>
      </c>
      <c r="B1822" s="6">
        <f>TITRES_STAT!D1825</f>
        <v>13.425599999999999</v>
      </c>
      <c r="C1822" s="2">
        <f t="shared" si="221"/>
        <v>0.32469999999999999</v>
      </c>
      <c r="D1822" s="2">
        <f t="shared" si="222"/>
        <v>13.20914</v>
      </c>
      <c r="E1822" s="2">
        <f t="shared" si="224"/>
        <v>13.155019999999999</v>
      </c>
      <c r="F1822" s="2">
        <f t="shared" si="225"/>
        <v>13.129674999999997</v>
      </c>
      <c r="G1822" s="2">
        <f t="shared" si="219"/>
        <v>13.270782000000006</v>
      </c>
      <c r="H1822" s="2">
        <f t="shared" si="223"/>
        <v>12.660566499999998</v>
      </c>
      <c r="I1822" s="2">
        <f t="array" ref="I1822">SUMPRODUCT(B1806:B1825, (ROW(B1806:B1825)-ROW(B1806)+1)) / (20*21/2)</f>
        <v>13.276436666666667</v>
      </c>
      <c r="J1822" s="2">
        <f t="shared" si="226"/>
        <v>13.172054739058552</v>
      </c>
      <c r="K1822" s="2">
        <f t="shared" si="220"/>
        <v>13.2138742260471</v>
      </c>
    </row>
    <row r="1823" spans="1:11" ht="13.5" x14ac:dyDescent="0.25">
      <c r="A1823" s="3">
        <f>TITRES_STAT!B1826</f>
        <v>44665</v>
      </c>
      <c r="B1823" s="6">
        <f>TITRES_STAT!D1826</f>
        <v>13.6022</v>
      </c>
      <c r="C1823" s="2">
        <f t="shared" si="221"/>
        <v>0.17660000000000053</v>
      </c>
      <c r="D1823" s="2">
        <f t="shared" si="222"/>
        <v>13.3094</v>
      </c>
      <c r="E1823" s="2">
        <f t="shared" si="224"/>
        <v>13.20515</v>
      </c>
      <c r="F1823" s="2">
        <f t="shared" si="225"/>
        <v>13.155589999999998</v>
      </c>
      <c r="G1823" s="2">
        <f t="shared" si="219"/>
        <v>13.272832000000008</v>
      </c>
      <c r="H1823" s="2">
        <f t="shared" si="223"/>
        <v>12.667373499999997</v>
      </c>
      <c r="I1823" s="2">
        <f t="array" ref="I1823">SUMPRODUCT(B1807:B1826, (ROW(B1807:B1826)-ROW(B1807)+1)) / (20*21/2)</f>
        <v>13.326510000000001</v>
      </c>
      <c r="J1823" s="2">
        <f t="shared" si="226"/>
        <v>13.213020954386311</v>
      </c>
      <c r="K1823" s="2">
        <f t="shared" si="220"/>
        <v>13.229102687770744</v>
      </c>
    </row>
    <row r="1824" spans="1:11" ht="13.5" x14ac:dyDescent="0.25">
      <c r="A1824" s="3">
        <f>TITRES_STAT!B1827</f>
        <v>44666</v>
      </c>
      <c r="B1824" s="6">
        <f>TITRES_STAT!D1827</f>
        <v>13.596500000000001</v>
      </c>
      <c r="C1824" s="2">
        <f t="shared" si="221"/>
        <v>-5.6999999999991502E-3</v>
      </c>
      <c r="D1824" s="2">
        <f t="shared" si="222"/>
        <v>13.408520000000001</v>
      </c>
      <c r="E1824" s="2">
        <f t="shared" si="224"/>
        <v>13.254709999999999</v>
      </c>
      <c r="F1824" s="2">
        <f t="shared" si="225"/>
        <v>13.177519999999998</v>
      </c>
      <c r="G1824" s="2">
        <f t="shared" si="219"/>
        <v>13.274768000000005</v>
      </c>
      <c r="H1824" s="2">
        <f t="shared" si="223"/>
        <v>12.674123499999997</v>
      </c>
      <c r="I1824" s="2">
        <f t="array" ref="I1824">SUMPRODUCT(B1808:B1827, (ROW(B1808:B1827)-ROW(B1808)+1)) / (20*21/2)</f>
        <v>13.370885238095237</v>
      </c>
      <c r="J1824" s="2">
        <f t="shared" si="226"/>
        <v>13.249542768254281</v>
      </c>
      <c r="K1824" s="2">
        <f t="shared" si="220"/>
        <v>13.243510425505225</v>
      </c>
    </row>
    <row r="1825" spans="1:11" ht="13.5" x14ac:dyDescent="0.25">
      <c r="A1825" s="3">
        <f>TITRES_STAT!B1828</f>
        <v>44669</v>
      </c>
      <c r="B1825" s="6">
        <f>TITRES_STAT!D1828</f>
        <v>13.585100000000001</v>
      </c>
      <c r="C1825" s="2">
        <f t="shared" si="221"/>
        <v>-1.1400000000000077E-2</v>
      </c>
      <c r="D1825" s="2">
        <f t="shared" si="222"/>
        <v>13.462059999999999</v>
      </c>
      <c r="E1825" s="2">
        <f t="shared" si="224"/>
        <v>13.303130000000001</v>
      </c>
      <c r="F1825" s="2">
        <f t="shared" si="225"/>
        <v>13.201729999999998</v>
      </c>
      <c r="G1825" s="2">
        <f t="shared" si="219"/>
        <v>13.276476000000008</v>
      </c>
      <c r="H1825" s="2">
        <f t="shared" si="223"/>
        <v>12.680816499999997</v>
      </c>
      <c r="I1825" s="2">
        <f t="array" ref="I1825">SUMPRODUCT(B1809:B1828, (ROW(B1809:B1828)-ROW(B1809)+1)) / (20*21/2)</f>
        <v>13.412955238095236</v>
      </c>
      <c r="J1825" s="2">
        <f t="shared" si="226"/>
        <v>13.281500599849112</v>
      </c>
      <c r="K1825" s="2">
        <f t="shared" si="220"/>
        <v>13.256906095093255</v>
      </c>
    </row>
    <row r="1826" spans="1:11" ht="13.5" x14ac:dyDescent="0.25">
      <c r="A1826" s="3">
        <f>TITRES_STAT!B1829</f>
        <v>44670</v>
      </c>
      <c r="B1826" s="6">
        <f>TITRES_STAT!D1829</f>
        <v>13.727499999999999</v>
      </c>
      <c r="C1826" s="2">
        <f t="shared" si="221"/>
        <v>0.14239999999999853</v>
      </c>
      <c r="D1826" s="2">
        <f t="shared" si="222"/>
        <v>13.587380000000001</v>
      </c>
      <c r="E1826" s="2">
        <f t="shared" si="224"/>
        <v>13.365790000000001</v>
      </c>
      <c r="F1826" s="2">
        <f t="shared" si="225"/>
        <v>13.23306</v>
      </c>
      <c r="G1826" s="2">
        <f t="shared" si="219"/>
        <v>13.281032000000005</v>
      </c>
      <c r="H1826" s="2">
        <f t="shared" si="223"/>
        <v>12.688221499999996</v>
      </c>
      <c r="I1826" s="2">
        <f t="array" ref="I1826">SUMPRODUCT(B1810:B1829, (ROW(B1810:B1829)-ROW(B1810)+1)) / (20*21/2)</f>
        <v>13.476026190476192</v>
      </c>
      <c r="J1826" s="2">
        <f t="shared" si="226"/>
        <v>13.323976733196817</v>
      </c>
      <c r="K1826" s="2">
        <f t="shared" si="220"/>
        <v>13.275360758030775</v>
      </c>
    </row>
    <row r="1827" spans="1:11" ht="13.5" x14ac:dyDescent="0.25">
      <c r="A1827" s="3">
        <f>TITRES_STAT!B1830</f>
        <v>44671</v>
      </c>
      <c r="B1827" s="6">
        <f>TITRES_STAT!D1830</f>
        <v>13.699</v>
      </c>
      <c r="C1827" s="2">
        <f t="shared" si="221"/>
        <v>-2.8499999999999304E-2</v>
      </c>
      <c r="D1827" s="2">
        <f t="shared" si="222"/>
        <v>13.642060000000001</v>
      </c>
      <c r="E1827" s="2">
        <f t="shared" si="224"/>
        <v>13.425599999999999</v>
      </c>
      <c r="F1827" s="2">
        <f t="shared" si="225"/>
        <v>13.262964999999998</v>
      </c>
      <c r="G1827" s="2">
        <f t="shared" si="219"/>
        <v>13.285018000000004</v>
      </c>
      <c r="H1827" s="2">
        <f t="shared" si="223"/>
        <v>12.695483999999997</v>
      </c>
      <c r="I1827" s="2">
        <f t="array" ref="I1827">SUMPRODUCT(B1811:B1830, (ROW(B1811:B1830)-ROW(B1811)+1)) / (20*21/2)</f>
        <v>13.535028095238093</v>
      </c>
      <c r="J1827" s="2">
        <f t="shared" si="226"/>
        <v>13.35969323479712</v>
      </c>
      <c r="K1827" s="2">
        <f t="shared" si="220"/>
        <v>13.291974061637411</v>
      </c>
    </row>
    <row r="1828" spans="1:11" ht="13.5" x14ac:dyDescent="0.25">
      <c r="A1828" s="3">
        <f>TITRES_STAT!B1831</f>
        <v>44672</v>
      </c>
      <c r="B1828" s="6">
        <f>TITRES_STAT!D1831</f>
        <v>13.704700000000001</v>
      </c>
      <c r="C1828" s="2">
        <f t="shared" si="221"/>
        <v>5.7000000000009265E-3</v>
      </c>
      <c r="D1828" s="2">
        <f t="shared" si="222"/>
        <v>13.662559999999999</v>
      </c>
      <c r="E1828" s="2">
        <f t="shared" si="224"/>
        <v>13.485979999999998</v>
      </c>
      <c r="F1828" s="2">
        <f t="shared" si="225"/>
        <v>13.293154999999999</v>
      </c>
      <c r="G1828" s="2">
        <f t="shared" si="219"/>
        <v>13.290258000000003</v>
      </c>
      <c r="H1828" s="2">
        <f t="shared" si="223"/>
        <v>12.702831999999994</v>
      </c>
      <c r="I1828" s="2">
        <f t="array" ref="I1828">SUMPRODUCT(B1812:B1831, (ROW(B1812:B1831)-ROW(B1812)+1)) / (20*21/2)</f>
        <v>13.617057619047618</v>
      </c>
      <c r="J1828" s="2">
        <f t="shared" si="226"/>
        <v>13.392551021959299</v>
      </c>
      <c r="K1828" s="2">
        <f t="shared" si="220"/>
        <v>13.308159392553593</v>
      </c>
    </row>
    <row r="1829" spans="1:11" ht="13.5" x14ac:dyDescent="0.25">
      <c r="A1829" s="3">
        <f>TITRES_STAT!B1832</f>
        <v>44673</v>
      </c>
      <c r="B1829" s="6">
        <f>TITRES_STAT!D1832</f>
        <v>13.955399999999999</v>
      </c>
      <c r="C1829" s="2">
        <f t="shared" si="221"/>
        <v>0.25069999999999837</v>
      </c>
      <c r="D1829" s="2">
        <f t="shared" si="222"/>
        <v>13.73434</v>
      </c>
      <c r="E1829" s="2">
        <f t="shared" si="224"/>
        <v>13.571430000000001</v>
      </c>
      <c r="F1829" s="2">
        <f t="shared" si="225"/>
        <v>13.33588</v>
      </c>
      <c r="G1829" s="2">
        <f t="shared" si="219"/>
        <v>13.300512000000005</v>
      </c>
      <c r="H1829" s="2">
        <f t="shared" si="223"/>
        <v>12.711461999999994</v>
      </c>
      <c r="I1829" s="2">
        <f t="array" ref="I1829">SUMPRODUCT(B1813:B1832, (ROW(B1813:B1832)-ROW(B1813)+1)) / (20*21/2)</f>
        <v>13.720785714285713</v>
      </c>
      <c r="J1829" s="2">
        <f t="shared" si="226"/>
        <v>13.446155686534604</v>
      </c>
      <c r="K1829" s="2">
        <f t="shared" si="220"/>
        <v>13.333541377159335</v>
      </c>
    </row>
    <row r="1830" spans="1:11" ht="13.5" x14ac:dyDescent="0.25">
      <c r="A1830" s="3">
        <f>TITRES_STAT!B1833</f>
        <v>44676</v>
      </c>
      <c r="B1830" s="6">
        <f>TITRES_STAT!D1833</f>
        <v>13.955399999999999</v>
      </c>
      <c r="C1830" s="2">
        <f t="shared" si="221"/>
        <v>0</v>
      </c>
      <c r="D1830" s="2">
        <f t="shared" si="222"/>
        <v>13.808400000000001</v>
      </c>
      <c r="E1830" s="2">
        <f t="shared" si="224"/>
        <v>13.635230000000002</v>
      </c>
      <c r="F1830" s="2">
        <f t="shared" si="225"/>
        <v>13.378890000000002</v>
      </c>
      <c r="G1830" s="2">
        <f t="shared" si="219"/>
        <v>13.310766000000008</v>
      </c>
      <c r="H1830" s="2">
        <f t="shared" si="223"/>
        <v>12.720290999999992</v>
      </c>
      <c r="I1830" s="2">
        <f t="array" ref="I1830">SUMPRODUCT(B1814:B1833, (ROW(B1814:B1833)-ROW(B1814)+1)) / (20*21/2)</f>
        <v>13.790608571428573</v>
      </c>
      <c r="J1830" s="2">
        <f t="shared" si="226"/>
        <v>13.49465514495988</v>
      </c>
      <c r="K1830" s="2">
        <f t="shared" si="220"/>
        <v>13.357927989819753</v>
      </c>
    </row>
    <row r="1831" spans="1:11" ht="13.5" x14ac:dyDescent="0.25">
      <c r="A1831" s="3">
        <f>TITRES_STAT!B1834</f>
        <v>44677</v>
      </c>
      <c r="B1831" s="6">
        <f>TITRES_STAT!D1834</f>
        <v>14.2402</v>
      </c>
      <c r="C1831" s="2">
        <f t="shared" si="221"/>
        <v>0.28480000000000061</v>
      </c>
      <c r="D1831" s="2">
        <f t="shared" si="222"/>
        <v>13.91094</v>
      </c>
      <c r="E1831" s="2">
        <f t="shared" si="224"/>
        <v>13.74916</v>
      </c>
      <c r="F1831" s="2">
        <f t="shared" si="225"/>
        <v>13.435855</v>
      </c>
      <c r="G1831" s="2">
        <f t="shared" si="219"/>
        <v>13.326830000000006</v>
      </c>
      <c r="H1831" s="2">
        <f t="shared" si="223"/>
        <v>12.730543999999993</v>
      </c>
      <c r="I1831" s="2">
        <f t="array" ref="I1831">SUMPRODUCT(B1815:B1834, (ROW(B1815:B1834)-ROW(B1815)+1)) / (20*21/2)</f>
        <v>13.855006190476189</v>
      </c>
      <c r="J1831" s="2">
        <f t="shared" si="226"/>
        <v>13.565659416868463</v>
      </c>
      <c r="K1831" s="2">
        <f t="shared" si="220"/>
        <v>13.392526892179763</v>
      </c>
    </row>
    <row r="1832" spans="1:11" ht="13.5" x14ac:dyDescent="0.25">
      <c r="A1832" s="3">
        <f>TITRES_STAT!B1835</f>
        <v>44678</v>
      </c>
      <c r="B1832" s="6">
        <f>TITRES_STAT!D1835</f>
        <v>14.525</v>
      </c>
      <c r="C1832" s="2">
        <f t="shared" si="221"/>
        <v>0.28480000000000061</v>
      </c>
      <c r="D1832" s="2">
        <f t="shared" si="222"/>
        <v>14.076140000000001</v>
      </c>
      <c r="E1832" s="2">
        <f t="shared" si="224"/>
        <v>13.859100000000002</v>
      </c>
      <c r="F1832" s="2">
        <f t="shared" si="225"/>
        <v>13.507059999999999</v>
      </c>
      <c r="G1832" s="2">
        <f t="shared" si="219"/>
        <v>13.348476000000007</v>
      </c>
      <c r="H1832" s="2">
        <f t="shared" si="223"/>
        <v>12.742220999999994</v>
      </c>
      <c r="I1832" s="2">
        <f t="array" ref="I1832">SUMPRODUCT(B1816:B1835, (ROW(B1816:B1835)-ROW(B1816)+1)) / (20*21/2)</f>
        <v>13.913978571428572</v>
      </c>
      <c r="J1832" s="2">
        <f t="shared" si="226"/>
        <v>13.657025186690515</v>
      </c>
      <c r="K1832" s="2">
        <f t="shared" si="220"/>
        <v>13.436937602290362</v>
      </c>
    </row>
    <row r="1833" spans="1:11" ht="13.5" x14ac:dyDescent="0.25">
      <c r="A1833" s="3">
        <f>TITRES_STAT!B1836</f>
        <v>44679</v>
      </c>
      <c r="B1833" s="6">
        <f>TITRES_STAT!D1836</f>
        <v>14.2402</v>
      </c>
      <c r="C1833" s="2">
        <f t="shared" si="221"/>
        <v>-0.28480000000000061</v>
      </c>
      <c r="D1833" s="2">
        <f t="shared" si="222"/>
        <v>14.183239999999998</v>
      </c>
      <c r="E1833" s="2">
        <f t="shared" si="224"/>
        <v>13.922899999999998</v>
      </c>
      <c r="F1833" s="2">
        <f t="shared" si="225"/>
        <v>13.564025000000001</v>
      </c>
      <c r="G1833" s="2">
        <f t="shared" si="219"/>
        <v>13.364540000000007</v>
      </c>
      <c r="H1833" s="2">
        <f t="shared" si="223"/>
        <v>12.752473999999996</v>
      </c>
      <c r="I1833" s="2">
        <f t="array" ref="I1833">SUMPRODUCT(B1817:B1836, (ROW(B1817:B1836)-ROW(B1817)+1)) / (20*21/2)</f>
        <v>13.967525714285715</v>
      </c>
      <c r="J1833" s="2">
        <f t="shared" si="226"/>
        <v>13.712565645100941</v>
      </c>
      <c r="K1833" s="2">
        <f t="shared" si="220"/>
        <v>13.468438088475054</v>
      </c>
    </row>
    <row r="1834" spans="1:11" ht="13.5" x14ac:dyDescent="0.25">
      <c r="A1834" s="3">
        <f>TITRES_STAT!B1837</f>
        <v>44680</v>
      </c>
      <c r="B1834" s="6">
        <f>TITRES_STAT!D1837</f>
        <v>14.2402</v>
      </c>
      <c r="C1834" s="2">
        <f t="shared" si="221"/>
        <v>0</v>
      </c>
      <c r="D1834" s="2">
        <f t="shared" si="222"/>
        <v>14.240199999999998</v>
      </c>
      <c r="E1834" s="2">
        <f t="shared" si="224"/>
        <v>13.987270000000001</v>
      </c>
      <c r="F1834" s="2">
        <f t="shared" si="225"/>
        <v>13.620990000000001</v>
      </c>
      <c r="G1834" s="2">
        <f t="shared" si="219"/>
        <v>13.380604000000005</v>
      </c>
      <c r="H1834" s="2">
        <f t="shared" si="223"/>
        <v>12.762726999999995</v>
      </c>
      <c r="I1834" s="2">
        <f t="array" ref="I1834">SUMPRODUCT(B1818:B1837, (ROW(B1818:B1837)-ROW(B1818)+1)) / (20*21/2)</f>
        <v>14.015647619047622</v>
      </c>
      <c r="J1834" s="2">
        <f t="shared" si="226"/>
        <v>13.762816536043708</v>
      </c>
      <c r="K1834" s="2">
        <f t="shared" si="220"/>
        <v>13.498703261476033</v>
      </c>
    </row>
    <row r="1835" spans="1:11" ht="13.5" x14ac:dyDescent="0.25">
      <c r="A1835" s="3">
        <f>TITRES_STAT!B1838</f>
        <v>44685</v>
      </c>
      <c r="B1835" s="6">
        <f>TITRES_STAT!D1838</f>
        <v>14.2402</v>
      </c>
      <c r="C1835" s="2">
        <f t="shared" si="221"/>
        <v>0</v>
      </c>
      <c r="D1835" s="2">
        <f t="shared" si="222"/>
        <v>14.29716</v>
      </c>
      <c r="E1835" s="2">
        <f t="shared" si="224"/>
        <v>14.052780000000002</v>
      </c>
      <c r="F1835" s="2">
        <f t="shared" si="225"/>
        <v>13.677955000000001</v>
      </c>
      <c r="G1835" s="2">
        <f t="shared" si="219"/>
        <v>13.396668000000004</v>
      </c>
      <c r="H1835" s="2">
        <f t="shared" si="223"/>
        <v>12.772979999999995</v>
      </c>
      <c r="I1835" s="2">
        <f t="array" ref="I1835">SUMPRODUCT(B1819:B1838, (ROW(B1819:B1838)-ROW(B1819)+1)) / (20*21/2)</f>
        <v>14.071906190476192</v>
      </c>
      <c r="J1835" s="2">
        <f t="shared" si="226"/>
        <v>13.80828162784907</v>
      </c>
      <c r="K1835" s="2">
        <f t="shared" si="220"/>
        <v>13.527781564947562</v>
      </c>
    </row>
    <row r="1836" spans="1:11" ht="13.5" x14ac:dyDescent="0.25">
      <c r="A1836" s="3">
        <f>TITRES_STAT!B1839</f>
        <v>44686</v>
      </c>
      <c r="B1836" s="6">
        <f>TITRES_STAT!D1839</f>
        <v>14.2402</v>
      </c>
      <c r="C1836" s="2">
        <f t="shared" si="221"/>
        <v>0</v>
      </c>
      <c r="D1836" s="2">
        <f t="shared" si="222"/>
        <v>14.29716</v>
      </c>
      <c r="E1836" s="2">
        <f t="shared" si="224"/>
        <v>14.104050000000001</v>
      </c>
      <c r="F1836" s="2">
        <f t="shared" si="225"/>
        <v>13.734919999999999</v>
      </c>
      <c r="G1836" s="2">
        <f t="shared" si="219"/>
        <v>13.412732</v>
      </c>
      <c r="H1836" s="2">
        <f t="shared" si="223"/>
        <v>12.783232999999996</v>
      </c>
      <c r="I1836" s="2">
        <f t="array" ref="I1836">SUMPRODUCT(B1820:B1839, (ROW(B1820:B1839)-ROW(B1820)+1)) / (20*21/2)</f>
        <v>14.122061428571429</v>
      </c>
      <c r="J1836" s="2">
        <f t="shared" si="226"/>
        <v>13.849416710911063</v>
      </c>
      <c r="K1836" s="2">
        <f t="shared" si="220"/>
        <v>13.555719542792755</v>
      </c>
    </row>
    <row r="1837" spans="1:11" ht="13.5" x14ac:dyDescent="0.25">
      <c r="A1837" s="3">
        <f>TITRES_STAT!B1840</f>
        <v>44687</v>
      </c>
      <c r="B1837" s="6">
        <f>TITRES_STAT!D1840</f>
        <v>14.2402</v>
      </c>
      <c r="C1837" s="2">
        <f t="shared" si="221"/>
        <v>0</v>
      </c>
      <c r="D1837" s="2">
        <f t="shared" si="222"/>
        <v>14.240199999999998</v>
      </c>
      <c r="E1837" s="2">
        <f t="shared" si="224"/>
        <v>14.158170000000002</v>
      </c>
      <c r="F1837" s="2">
        <f t="shared" si="225"/>
        <v>13.791884999999999</v>
      </c>
      <c r="G1837" s="2">
        <f t="shared" si="219"/>
        <v>13.428796000000002</v>
      </c>
      <c r="H1837" s="2">
        <f t="shared" si="223"/>
        <v>12.793514499999993</v>
      </c>
      <c r="I1837" s="2">
        <f t="array" ref="I1837">SUMPRODUCT(B1821:B1840, (ROW(B1821:B1840)-ROW(B1821)+1)) / (20*21/2)</f>
        <v>14.152551428571432</v>
      </c>
      <c r="J1837" s="2">
        <f t="shared" si="226"/>
        <v>13.886634167014771</v>
      </c>
      <c r="K1837" s="2">
        <f t="shared" si="220"/>
        <v>13.582561913663627</v>
      </c>
    </row>
    <row r="1838" spans="1:11" ht="13.5" x14ac:dyDescent="0.25">
      <c r="A1838" s="3">
        <f>TITRES_STAT!B1841</f>
        <v>44690</v>
      </c>
      <c r="B1838" s="6">
        <f>TITRES_STAT!D1841</f>
        <v>14.3826</v>
      </c>
      <c r="C1838" s="2">
        <f t="shared" si="221"/>
        <v>0.1424000000000003</v>
      </c>
      <c r="D1838" s="2">
        <f t="shared" si="222"/>
        <v>14.26868</v>
      </c>
      <c r="E1838" s="2">
        <f t="shared" si="224"/>
        <v>14.225960000000001</v>
      </c>
      <c r="F1838" s="2">
        <f t="shared" si="225"/>
        <v>13.855969999999996</v>
      </c>
      <c r="G1838" s="2">
        <f t="shared" si="219"/>
        <v>13.447936000000002</v>
      </c>
      <c r="H1838" s="2">
        <f t="shared" si="223"/>
        <v>12.804507999999993</v>
      </c>
      <c r="I1838" s="2">
        <f t="array" ref="I1838">SUMPRODUCT(B1822:B1841, (ROW(B1822:B1841)-ROW(B1822)+1)) / (20*21/2)</f>
        <v>14.184066190476191</v>
      </c>
      <c r="J1838" s="2">
        <f t="shared" si="226"/>
        <v>13.93386900825146</v>
      </c>
      <c r="K1838" s="2">
        <f t="shared" si="220"/>
        <v>13.613935956265054</v>
      </c>
    </row>
    <row r="1839" spans="1:11" ht="13.5" x14ac:dyDescent="0.25">
      <c r="A1839" s="3">
        <f>TITRES_STAT!B1842</f>
        <v>44691</v>
      </c>
      <c r="B1839" s="6">
        <f>TITRES_STAT!D1842</f>
        <v>14.3826</v>
      </c>
      <c r="C1839" s="2">
        <f t="shared" si="221"/>
        <v>0</v>
      </c>
      <c r="D1839" s="2">
        <f t="shared" si="222"/>
        <v>14.29716</v>
      </c>
      <c r="E1839" s="2">
        <f t="shared" si="224"/>
        <v>14.26868</v>
      </c>
      <c r="F1839" s="2">
        <f t="shared" si="225"/>
        <v>13.920055</v>
      </c>
      <c r="G1839" s="2">
        <f t="shared" si="219"/>
        <v>13.467988000000002</v>
      </c>
      <c r="H1839" s="2">
        <f t="shared" si="223"/>
        <v>12.815529999999992</v>
      </c>
      <c r="I1839" s="2">
        <f t="array" ref="I1839">SUMPRODUCT(B1823:B1842, (ROW(B1823:B1842)-ROW(B1823)+1)) / (20*21/2)</f>
        <v>14.204465714285712</v>
      </c>
      <c r="J1839" s="2">
        <f t="shared" si="226"/>
        <v>13.976605293179892</v>
      </c>
      <c r="K1839" s="2">
        <f t="shared" si="220"/>
        <v>13.64407964425466</v>
      </c>
    </row>
    <row r="1840" spans="1:11" ht="13.5" x14ac:dyDescent="0.25">
      <c r="A1840" s="3">
        <f>TITRES_STAT!B1843</f>
        <v>44692</v>
      </c>
      <c r="B1840" s="6">
        <f>TITRES_STAT!D1843</f>
        <v>14.2402</v>
      </c>
      <c r="C1840" s="2">
        <f t="shared" si="221"/>
        <v>-0.1424000000000003</v>
      </c>
      <c r="D1840" s="2">
        <f t="shared" si="222"/>
        <v>14.29716</v>
      </c>
      <c r="E1840" s="2">
        <f t="shared" si="224"/>
        <v>14.29716</v>
      </c>
      <c r="F1840" s="2">
        <f t="shared" si="225"/>
        <v>13.966194999999999</v>
      </c>
      <c r="G1840" s="2">
        <f t="shared" si="219"/>
        <v>13.485192000000001</v>
      </c>
      <c r="H1840" s="2">
        <f t="shared" si="223"/>
        <v>12.825839999999992</v>
      </c>
      <c r="I1840" s="2">
        <f t="array" ref="I1840">SUMPRODUCT(B1824:B1843, (ROW(B1824:B1843)-ROW(B1824)+1)) / (20*21/2)</f>
        <v>14.240843333333332</v>
      </c>
      <c r="J1840" s="2">
        <f t="shared" si="226"/>
        <v>14.001709550972283</v>
      </c>
      <c r="K1840" s="2">
        <f t="shared" si="220"/>
        <v>13.667456913107419</v>
      </c>
    </row>
    <row r="1841" spans="1:11" ht="13.5" x14ac:dyDescent="0.25">
      <c r="A1841" s="3">
        <f>TITRES_STAT!B1844</f>
        <v>44693</v>
      </c>
      <c r="B1841" s="6">
        <f>TITRES_STAT!D1844</f>
        <v>14.2971</v>
      </c>
      <c r="C1841" s="2">
        <f t="shared" si="221"/>
        <v>5.6900000000000617E-2</v>
      </c>
      <c r="D1841" s="2">
        <f t="shared" si="222"/>
        <v>14.308539999999999</v>
      </c>
      <c r="E1841" s="2">
        <f t="shared" si="224"/>
        <v>14.302849999999998</v>
      </c>
      <c r="F1841" s="2">
        <f t="shared" si="225"/>
        <v>14.026004999999998</v>
      </c>
      <c r="G1841" s="2">
        <f t="shared" si="219"/>
        <v>13.503534</v>
      </c>
      <c r="H1841" s="2">
        <f t="shared" si="223"/>
        <v>12.836405999999993</v>
      </c>
      <c r="I1841" s="2">
        <f t="array" ref="I1841">SUMPRODUCT(B1825:B1844, (ROW(B1825:B1844)-ROW(B1825)+1)) / (20*21/2)</f>
        <v>14.273190000000003</v>
      </c>
      <c r="J1841" s="2">
        <f t="shared" si="226"/>
        <v>14.029841974689209</v>
      </c>
      <c r="K1841" s="2">
        <f t="shared" si="220"/>
        <v>13.692148798867912</v>
      </c>
    </row>
    <row r="1842" spans="1:11" ht="13.5" x14ac:dyDescent="0.25">
      <c r="A1842" s="3">
        <f>TITRES_STAT!B1845</f>
        <v>44694</v>
      </c>
      <c r="B1842" s="6">
        <f>TITRES_STAT!D1845</f>
        <v>14.2402</v>
      </c>
      <c r="C1842" s="2">
        <f t="shared" si="221"/>
        <v>-5.6900000000000617E-2</v>
      </c>
      <c r="D1842" s="2">
        <f t="shared" si="222"/>
        <v>14.308539999999999</v>
      </c>
      <c r="E1842" s="2">
        <f t="shared" si="224"/>
        <v>14.274369999999996</v>
      </c>
      <c r="F1842" s="2">
        <f t="shared" si="225"/>
        <v>14.066734999999998</v>
      </c>
      <c r="G1842" s="2">
        <f t="shared" ref="G1842:G1905" si="227">AVERAGE(B1793:B1842)</f>
        <v>13.520738</v>
      </c>
      <c r="H1842" s="2">
        <f t="shared" si="223"/>
        <v>12.846687499999994</v>
      </c>
      <c r="I1842" s="2">
        <f t="array" ref="I1842">SUMPRODUCT(B1826:B1845, (ROW(B1826:B1845)-ROW(B1826)+1)) / (20*21/2)</f>
        <v>14.30147857142857</v>
      </c>
      <c r="J1842" s="2">
        <f t="shared" si="226"/>
        <v>14.049876072337856</v>
      </c>
      <c r="K1842" s="2">
        <f t="shared" si="220"/>
        <v>13.713641002833876</v>
      </c>
    </row>
    <row r="1843" spans="1:11" ht="13.5" x14ac:dyDescent="0.25">
      <c r="A1843" s="3">
        <f>TITRES_STAT!B1846</f>
        <v>44697</v>
      </c>
      <c r="B1843" s="6">
        <f>TITRES_STAT!D1846</f>
        <v>14.448700000000001</v>
      </c>
      <c r="C1843" s="2">
        <f t="shared" si="221"/>
        <v>0.2085000000000008</v>
      </c>
      <c r="D1843" s="2">
        <f t="shared" si="222"/>
        <v>14.321760000000001</v>
      </c>
      <c r="E1843" s="2">
        <f t="shared" si="224"/>
        <v>14.29522</v>
      </c>
      <c r="F1843" s="2">
        <f t="shared" si="225"/>
        <v>14.109059999999994</v>
      </c>
      <c r="G1843" s="2">
        <f t="shared" si="227"/>
        <v>13.542111999999999</v>
      </c>
      <c r="H1843" s="2">
        <f t="shared" si="223"/>
        <v>12.858039999999992</v>
      </c>
      <c r="I1843" s="2">
        <f t="array" ref="I1843">SUMPRODUCT(B1827:B1846, (ROW(B1827:B1846)-ROW(B1827)+1)) / (20*21/2)</f>
        <v>14.331416666666666</v>
      </c>
      <c r="J1843" s="2">
        <f t="shared" si="226"/>
        <v>14.087859303543775</v>
      </c>
      <c r="K1843" s="2">
        <f t="shared" ref="K1843:K1906" si="228">$K$4*B1843+(1-$K$4)*K1842</f>
        <v>13.742466845859999</v>
      </c>
    </row>
    <row r="1844" spans="1:11" ht="13.5" x14ac:dyDescent="0.25">
      <c r="A1844" s="3">
        <f>TITRES_STAT!B1847</f>
        <v>44698</v>
      </c>
      <c r="B1844" s="6">
        <f>TITRES_STAT!D1847</f>
        <v>14.448700000000001</v>
      </c>
      <c r="C1844" s="2">
        <f t="shared" si="221"/>
        <v>0</v>
      </c>
      <c r="D1844" s="2">
        <f t="shared" si="222"/>
        <v>14.334980000000002</v>
      </c>
      <c r="E1844" s="2">
        <f t="shared" si="224"/>
        <v>14.31607</v>
      </c>
      <c r="F1844" s="2">
        <f t="shared" si="225"/>
        <v>14.151669999999996</v>
      </c>
      <c r="G1844" s="2">
        <f t="shared" si="227"/>
        <v>13.564623999999998</v>
      </c>
      <c r="H1844" s="2">
        <f t="shared" si="223"/>
        <v>12.869363999999992</v>
      </c>
      <c r="I1844" s="2">
        <f t="array" ref="I1844">SUMPRODUCT(B1828:B1847, (ROW(B1828:B1847)-ROW(B1828)+1)) / (20*21/2)</f>
        <v>14.35763238095238</v>
      </c>
      <c r="J1844" s="2">
        <f t="shared" si="226"/>
        <v>14.122225084158654</v>
      </c>
      <c r="K1844" s="2">
        <f t="shared" si="228"/>
        <v>13.770162263669411</v>
      </c>
    </row>
    <row r="1845" spans="1:11" ht="13.5" x14ac:dyDescent="0.25">
      <c r="A1845" s="3">
        <f>TITRES_STAT!B1848</f>
        <v>44699</v>
      </c>
      <c r="B1845" s="6">
        <f>TITRES_STAT!D1848</f>
        <v>14.448700000000001</v>
      </c>
      <c r="C1845" s="2">
        <f t="shared" si="221"/>
        <v>0</v>
      </c>
      <c r="D1845" s="2">
        <f t="shared" si="222"/>
        <v>14.376680000000002</v>
      </c>
      <c r="E1845" s="2">
        <f t="shared" si="224"/>
        <v>14.336920000000001</v>
      </c>
      <c r="F1845" s="2">
        <f t="shared" si="225"/>
        <v>14.194849999999997</v>
      </c>
      <c r="G1845" s="2">
        <f t="shared" si="227"/>
        <v>13.587136000000001</v>
      </c>
      <c r="H1845" s="2">
        <f t="shared" si="223"/>
        <v>12.880716499999995</v>
      </c>
      <c r="I1845" s="2">
        <f t="array" ref="I1845">SUMPRODUCT(B1829:B1848, (ROW(B1829:B1848)-ROW(B1829)+1)) / (20*21/2)</f>
        <v>14.379990000000003</v>
      </c>
      <c r="J1845" s="2">
        <f t="shared" si="226"/>
        <v>14.153317933286401</v>
      </c>
      <c r="K1845" s="2">
        <f t="shared" si="228"/>
        <v>13.796771586662768</v>
      </c>
    </row>
    <row r="1846" spans="1:11" ht="13.5" x14ac:dyDescent="0.25">
      <c r="A1846" s="3">
        <f>TITRES_STAT!B1849</f>
        <v>44700</v>
      </c>
      <c r="B1846" s="6">
        <f>TITRES_STAT!D1849</f>
        <v>14.5092</v>
      </c>
      <c r="C1846" s="2">
        <f t="shared" si="221"/>
        <v>6.0499999999999332E-2</v>
      </c>
      <c r="D1846" s="2">
        <f t="shared" si="222"/>
        <v>14.4191</v>
      </c>
      <c r="E1846" s="2">
        <f t="shared" si="224"/>
        <v>14.363819999999999</v>
      </c>
      <c r="F1846" s="2">
        <f t="shared" si="225"/>
        <v>14.233934999999999</v>
      </c>
      <c r="G1846" s="2">
        <f t="shared" si="227"/>
        <v>13.611314</v>
      </c>
      <c r="H1846" s="2">
        <f t="shared" si="223"/>
        <v>12.892399999999991</v>
      </c>
      <c r="I1846" s="2">
        <f t="array" ref="I1846">SUMPRODUCT(B1830:B1849, (ROW(B1830:B1849)-ROW(B1830)+1)) / (20*21/2)</f>
        <v>14.397935714285714</v>
      </c>
      <c r="J1846" s="2">
        <f t="shared" si="226"/>
        <v>14.1872114634496</v>
      </c>
      <c r="K1846" s="2">
        <f t="shared" si="228"/>
        <v>13.824709955813248</v>
      </c>
    </row>
    <row r="1847" spans="1:11" ht="13.5" x14ac:dyDescent="0.25">
      <c r="A1847" s="3">
        <f>TITRES_STAT!B1850</f>
        <v>44701</v>
      </c>
      <c r="B1847" s="6">
        <f>TITRES_STAT!D1850</f>
        <v>14.5092</v>
      </c>
      <c r="C1847" s="2">
        <f t="shared" si="221"/>
        <v>0</v>
      </c>
      <c r="D1847" s="2">
        <f t="shared" si="222"/>
        <v>14.472899999999999</v>
      </c>
      <c r="E1847" s="2">
        <f t="shared" si="224"/>
        <v>14.390719999999998</v>
      </c>
      <c r="F1847" s="2">
        <f t="shared" si="225"/>
        <v>14.274445</v>
      </c>
      <c r="G1847" s="2">
        <f t="shared" si="227"/>
        <v>13.635492000000001</v>
      </c>
      <c r="H1847" s="2">
        <f t="shared" si="223"/>
        <v>12.904168999999992</v>
      </c>
      <c r="I1847" s="2">
        <f t="array" ref="I1847">SUMPRODUCT(B1831:B1850, (ROW(B1831:B1850)-ROW(B1831)+1)) / (20*21/2)</f>
        <v>14.413273333333329</v>
      </c>
      <c r="J1847" s="2">
        <f t="shared" si="226"/>
        <v>14.217877038359161</v>
      </c>
      <c r="K1847" s="2">
        <f t="shared" si="228"/>
        <v>13.851552702644101</v>
      </c>
    </row>
    <row r="1848" spans="1:11" ht="13.5" x14ac:dyDescent="0.25">
      <c r="A1848" s="3">
        <f>TITRES_STAT!B1851</f>
        <v>44704</v>
      </c>
      <c r="B1848" s="6">
        <f>TITRES_STAT!D1851</f>
        <v>14.5092</v>
      </c>
      <c r="C1848" s="2">
        <f t="shared" si="221"/>
        <v>0</v>
      </c>
      <c r="D1848" s="2">
        <f t="shared" si="222"/>
        <v>14.484999999999999</v>
      </c>
      <c r="E1848" s="2">
        <f t="shared" si="224"/>
        <v>14.403379999999999</v>
      </c>
      <c r="F1848" s="2">
        <f t="shared" si="225"/>
        <v>14.314670000000001</v>
      </c>
      <c r="G1848" s="2">
        <f t="shared" si="227"/>
        <v>13.662518</v>
      </c>
      <c r="H1848" s="2">
        <f t="shared" si="223"/>
        <v>12.915909499999991</v>
      </c>
      <c r="I1848" s="2">
        <f t="array" ref="I1848">SUMPRODUCT(B1832:B1851, (ROW(B1832:B1851)-ROW(B1832)+1)) / (20*21/2)</f>
        <v>14.423707619047619</v>
      </c>
      <c r="J1848" s="2">
        <f t="shared" si="226"/>
        <v>14.245622082324955</v>
      </c>
      <c r="K1848" s="2">
        <f t="shared" si="228"/>
        <v>13.87734279273649</v>
      </c>
    </row>
    <row r="1849" spans="1:11" ht="13.5" x14ac:dyDescent="0.25">
      <c r="A1849" s="3">
        <f>TITRES_STAT!B1852</f>
        <v>44705</v>
      </c>
      <c r="B1849" s="6">
        <f>TITRES_STAT!D1852</f>
        <v>14.5031</v>
      </c>
      <c r="C1849" s="2">
        <f t="shared" si="221"/>
        <v>-6.0999999999999943E-3</v>
      </c>
      <c r="D1849" s="2">
        <f t="shared" si="222"/>
        <v>14.49588</v>
      </c>
      <c r="E1849" s="2">
        <f t="shared" si="224"/>
        <v>14.415429999999997</v>
      </c>
      <c r="F1849" s="2">
        <f t="shared" si="225"/>
        <v>14.342055000000002</v>
      </c>
      <c r="G1849" s="2">
        <f t="shared" si="227"/>
        <v>13.689422</v>
      </c>
      <c r="H1849" s="2">
        <f t="shared" si="223"/>
        <v>12.92779049999999</v>
      </c>
      <c r="I1849" s="2">
        <f t="array" ref="I1849">SUMPRODUCT(B1833:B1852, (ROW(B1833:B1852)-ROW(B1833)+1)) / (20*21/2)</f>
        <v>14.433004761904762</v>
      </c>
      <c r="J1849" s="2">
        <f t="shared" si="226"/>
        <v>14.270143788770197</v>
      </c>
      <c r="K1849" s="2">
        <f t="shared" si="228"/>
        <v>13.90188229106055</v>
      </c>
    </row>
    <row r="1850" spans="1:11" ht="13.5" x14ac:dyDescent="0.25">
      <c r="A1850" s="3">
        <f>TITRES_STAT!B1853</f>
        <v>44706</v>
      </c>
      <c r="B1850" s="6">
        <f>TITRES_STAT!D1853</f>
        <v>14.5031</v>
      </c>
      <c r="C1850" s="2">
        <f t="shared" si="221"/>
        <v>0</v>
      </c>
      <c r="D1850" s="2">
        <f t="shared" si="222"/>
        <v>14.50676</v>
      </c>
      <c r="E1850" s="2">
        <f t="shared" si="224"/>
        <v>14.441719999999998</v>
      </c>
      <c r="F1850" s="2">
        <f t="shared" si="225"/>
        <v>14.369440000000001</v>
      </c>
      <c r="G1850" s="2">
        <f t="shared" si="227"/>
        <v>13.716325999999999</v>
      </c>
      <c r="H1850" s="2">
        <f t="shared" si="223"/>
        <v>12.93964299999999</v>
      </c>
      <c r="I1850" s="2">
        <f t="array" ref="I1850">SUMPRODUCT(B1834:B1853, (ROW(B1834:B1853)-ROW(B1834)+1)) / (20*21/2)</f>
        <v>14.442520952380951</v>
      </c>
      <c r="J1850" s="2">
        <f t="shared" si="226"/>
        <v>14.292330094601606</v>
      </c>
      <c r="K1850" s="2">
        <f t="shared" si="228"/>
        <v>13.925459456117</v>
      </c>
    </row>
    <row r="1851" spans="1:11" ht="13.5" x14ac:dyDescent="0.25">
      <c r="A1851" s="3">
        <f>TITRES_STAT!B1854</f>
        <v>44707</v>
      </c>
      <c r="B1851" s="6">
        <f>TITRES_STAT!D1854</f>
        <v>14.478999999999999</v>
      </c>
      <c r="C1851" s="2">
        <f t="shared" si="221"/>
        <v>-2.4100000000000676E-2</v>
      </c>
      <c r="D1851" s="2">
        <f t="shared" si="222"/>
        <v>14.500720000000001</v>
      </c>
      <c r="E1851" s="2">
        <f t="shared" si="224"/>
        <v>14.459910000000002</v>
      </c>
      <c r="F1851" s="2">
        <f t="shared" si="225"/>
        <v>14.381379999999998</v>
      </c>
      <c r="G1851" s="2">
        <f t="shared" si="227"/>
        <v>13.742748000000001</v>
      </c>
      <c r="H1851" s="2">
        <f t="shared" si="223"/>
        <v>12.953168999999988</v>
      </c>
      <c r="I1851" s="2">
        <f t="array" ref="I1851">SUMPRODUCT(B1835:B1854, (ROW(B1835:B1854)-ROW(B1835)+1)) / (20*21/2)</f>
        <v>14.448014285714285</v>
      </c>
      <c r="J1851" s="2">
        <f t="shared" si="226"/>
        <v>14.310108180830024</v>
      </c>
      <c r="K1851" s="2">
        <f t="shared" si="228"/>
        <v>13.947166928426137</v>
      </c>
    </row>
    <row r="1852" spans="1:11" ht="13.5" x14ac:dyDescent="0.25">
      <c r="A1852" s="3">
        <f>TITRES_STAT!B1855</f>
        <v>44708</v>
      </c>
      <c r="B1852" s="6">
        <f>TITRES_STAT!D1855</f>
        <v>14.478999999999999</v>
      </c>
      <c r="C1852" s="2">
        <f t="shared" si="221"/>
        <v>0</v>
      </c>
      <c r="D1852" s="2">
        <f t="shared" si="222"/>
        <v>14.494679999999999</v>
      </c>
      <c r="E1852" s="2">
        <f t="shared" si="224"/>
        <v>14.483789999999999</v>
      </c>
      <c r="F1852" s="2">
        <f t="shared" si="225"/>
        <v>14.379079999999997</v>
      </c>
      <c r="G1852" s="2">
        <f t="shared" si="227"/>
        <v>13.775322000000003</v>
      </c>
      <c r="H1852" s="2">
        <f t="shared" si="223"/>
        <v>12.964929499999991</v>
      </c>
      <c r="I1852" s="2">
        <f t="array" ref="I1852">SUMPRODUCT(B1836:B1855, (ROW(B1836:B1855)-ROW(B1836)+1)) / (20*21/2)</f>
        <v>14.45251476190476</v>
      </c>
      <c r="J1852" s="2">
        <f t="shared" si="226"/>
        <v>14.326193115989069</v>
      </c>
      <c r="K1852" s="2">
        <f t="shared" si="228"/>
        <v>13.968023127311387</v>
      </c>
    </row>
    <row r="1853" spans="1:11" ht="13.5" x14ac:dyDescent="0.25">
      <c r="A1853" s="3">
        <f>TITRES_STAT!B1856</f>
        <v>44711</v>
      </c>
      <c r="B1853" s="6">
        <f>TITRES_STAT!D1856</f>
        <v>14.478999999999999</v>
      </c>
      <c r="C1853" s="2">
        <f t="shared" si="221"/>
        <v>0</v>
      </c>
      <c r="D1853" s="2">
        <f t="shared" si="222"/>
        <v>14.488639999999998</v>
      </c>
      <c r="E1853" s="2">
        <f t="shared" si="224"/>
        <v>14.48682</v>
      </c>
      <c r="F1853" s="2">
        <f t="shared" si="225"/>
        <v>14.391019999999997</v>
      </c>
      <c r="G1853" s="2">
        <f t="shared" si="227"/>
        <v>13.803224000000005</v>
      </c>
      <c r="H1853" s="2">
        <f t="shared" si="223"/>
        <v>12.976718499999988</v>
      </c>
      <c r="I1853" s="2">
        <f t="array" ref="I1853">SUMPRODUCT(B1837:B1856, (ROW(B1837:B1856)-ROW(B1837)+1)) / (20*21/2)</f>
        <v>14.45545095238095</v>
      </c>
      <c r="J1853" s="2">
        <f t="shared" si="226"/>
        <v>14.340746152561538</v>
      </c>
      <c r="K1853" s="2">
        <f t="shared" si="228"/>
        <v>13.988061436044275</v>
      </c>
    </row>
    <row r="1854" spans="1:11" ht="13.5" x14ac:dyDescent="0.25">
      <c r="A1854" s="3">
        <f>TITRES_STAT!B1857</f>
        <v>44712</v>
      </c>
      <c r="B1854" s="6">
        <f>TITRES_STAT!D1857</f>
        <v>14.448700000000001</v>
      </c>
      <c r="C1854" s="2">
        <f t="shared" si="221"/>
        <v>-3.0299999999998661E-2</v>
      </c>
      <c r="D1854" s="2">
        <f t="shared" si="222"/>
        <v>14.47776</v>
      </c>
      <c r="E1854" s="2">
        <f t="shared" si="224"/>
        <v>14.48682</v>
      </c>
      <c r="F1854" s="2">
        <f t="shared" si="225"/>
        <v>14.401444999999995</v>
      </c>
      <c r="G1854" s="2">
        <f t="shared" si="227"/>
        <v>13.829040000000006</v>
      </c>
      <c r="H1854" s="2">
        <f t="shared" si="223"/>
        <v>12.988355999999989</v>
      </c>
      <c r="I1854" s="2">
        <f t="array" ref="I1854">SUMPRODUCT(B1838:B1857, (ROW(B1838:B1857)-ROW(B1838)+1)) / (20*21/2)</f>
        <v>14.455118095238092</v>
      </c>
      <c r="J1854" s="2">
        <f t="shared" si="226"/>
        <v>14.351027471365201</v>
      </c>
      <c r="K1854" s="2">
        <f t="shared" si="228"/>
        <v>14.006125693454303</v>
      </c>
    </row>
    <row r="1855" spans="1:11" ht="13.5" x14ac:dyDescent="0.25">
      <c r="A1855" s="3">
        <f>TITRES_STAT!B1858</f>
        <v>44713</v>
      </c>
      <c r="B1855" s="6">
        <f>TITRES_STAT!D1858</f>
        <v>14.448700000000001</v>
      </c>
      <c r="C1855" s="2">
        <f t="shared" si="221"/>
        <v>0</v>
      </c>
      <c r="D1855" s="2">
        <f t="shared" si="222"/>
        <v>14.46688</v>
      </c>
      <c r="E1855" s="2">
        <f t="shared" si="224"/>
        <v>14.48682</v>
      </c>
      <c r="F1855" s="2">
        <f t="shared" si="225"/>
        <v>14.411869999999993</v>
      </c>
      <c r="G1855" s="2">
        <f t="shared" si="227"/>
        <v>13.855996000000006</v>
      </c>
      <c r="H1855" s="2">
        <f t="shared" si="223"/>
        <v>13.00010749999999</v>
      </c>
      <c r="I1855" s="2">
        <f t="array" ref="I1855">SUMPRODUCT(B1839:B1858, (ROW(B1839:B1858)-ROW(B1839)+1)) / (20*21/2)</f>
        <v>14.45393619047619</v>
      </c>
      <c r="J1855" s="2">
        <f t="shared" si="226"/>
        <v>14.360329616949468</v>
      </c>
      <c r="K1855" s="2">
        <f t="shared" si="228"/>
        <v>14.023481548612958</v>
      </c>
    </row>
    <row r="1856" spans="1:11" ht="13.5" x14ac:dyDescent="0.25">
      <c r="A1856" s="3">
        <f>TITRES_STAT!B1859</f>
        <v>44714</v>
      </c>
      <c r="B1856" s="6">
        <f>TITRES_STAT!D1859</f>
        <v>14.4427</v>
      </c>
      <c r="C1856" s="2">
        <f t="shared" si="221"/>
        <v>-6.0000000000002274E-3</v>
      </c>
      <c r="D1856" s="2">
        <f t="shared" si="222"/>
        <v>14.459620000000001</v>
      </c>
      <c r="E1856" s="2">
        <f t="shared" si="224"/>
        <v>14.480170000000001</v>
      </c>
      <c r="F1856" s="2">
        <f t="shared" si="225"/>
        <v>14.421994999999992</v>
      </c>
      <c r="G1856" s="2">
        <f t="shared" si="227"/>
        <v>13.882832000000006</v>
      </c>
      <c r="H1856" s="2">
        <f t="shared" si="223"/>
        <v>13.011828999999992</v>
      </c>
      <c r="I1856" s="2">
        <f t="array" ref="I1856">SUMPRODUCT(B1840:B1859, (ROW(B1840:B1859)-ROW(B1840)+1)) / (20*21/2)</f>
        <v>14.452583333333333</v>
      </c>
      <c r="J1856" s="2">
        <f t="shared" si="226"/>
        <v>14.368174415335233</v>
      </c>
      <c r="K1856" s="2">
        <f t="shared" si="228"/>
        <v>14.039921487883039</v>
      </c>
    </row>
    <row r="1857" spans="1:11" ht="13.5" x14ac:dyDescent="0.25">
      <c r="A1857" s="3">
        <f>TITRES_STAT!B1860</f>
        <v>44715</v>
      </c>
      <c r="B1857" s="6">
        <f>TITRES_STAT!D1860</f>
        <v>14.4185</v>
      </c>
      <c r="C1857" s="2">
        <f t="shared" si="221"/>
        <v>-2.4200000000000443E-2</v>
      </c>
      <c r="D1857" s="2">
        <f t="shared" si="222"/>
        <v>14.447520000000001</v>
      </c>
      <c r="E1857" s="2">
        <f t="shared" si="224"/>
        <v>14.471099999999998</v>
      </c>
      <c r="F1857" s="2">
        <f t="shared" si="225"/>
        <v>14.430909999999997</v>
      </c>
      <c r="G1857" s="2">
        <f t="shared" si="227"/>
        <v>13.909184000000003</v>
      </c>
      <c r="H1857" s="2">
        <f t="shared" si="223"/>
        <v>13.023429499999988</v>
      </c>
      <c r="I1857" s="2">
        <f t="array" ref="I1857">SUMPRODUCT(B1841:B1860, (ROW(B1841:B1860)-ROW(B1841)+1)) / (20*21/2)</f>
        <v>14.451059523809523</v>
      </c>
      <c r="J1857" s="2">
        <f t="shared" si="226"/>
        <v>14.372967328160449</v>
      </c>
      <c r="K1857" s="2">
        <f t="shared" si="228"/>
        <v>14.054767704044488</v>
      </c>
    </row>
    <row r="1858" spans="1:11" ht="13.5" x14ac:dyDescent="0.25">
      <c r="A1858" s="3">
        <f>TITRES_STAT!B1861</f>
        <v>44718</v>
      </c>
      <c r="B1858" s="6">
        <f>TITRES_STAT!D1861</f>
        <v>14.4185</v>
      </c>
      <c r="C1858" s="2">
        <f t="shared" si="221"/>
        <v>0</v>
      </c>
      <c r="D1858" s="2">
        <f t="shared" si="222"/>
        <v>14.435419999999999</v>
      </c>
      <c r="E1858" s="2">
        <f t="shared" si="224"/>
        <v>14.462029999999999</v>
      </c>
      <c r="F1858" s="2">
        <f t="shared" si="225"/>
        <v>14.432704999999995</v>
      </c>
      <c r="G1858" s="2">
        <f t="shared" si="227"/>
        <v>13.935536000000003</v>
      </c>
      <c r="H1858" s="2">
        <f t="shared" si="223"/>
        <v>13.03502999999999</v>
      </c>
      <c r="I1858" s="2">
        <f t="array" ref="I1858">SUMPRODUCT(B1842:B1861, (ROW(B1842:B1861)-ROW(B1842)+1)) / (20*21/2)</f>
        <v>14.448686666666667</v>
      </c>
      <c r="J1858" s="2">
        <f t="shared" si="226"/>
        <v>14.37730377309755</v>
      </c>
      <c r="K1858" s="2">
        <f t="shared" si="228"/>
        <v>14.069031715650587</v>
      </c>
    </row>
    <row r="1859" spans="1:11" ht="13.5" x14ac:dyDescent="0.25">
      <c r="A1859" s="3">
        <f>TITRES_STAT!B1862</f>
        <v>44719</v>
      </c>
      <c r="B1859" s="6">
        <f>TITRES_STAT!D1862</f>
        <v>14.4185</v>
      </c>
      <c r="C1859" s="2">
        <f t="shared" si="221"/>
        <v>0</v>
      </c>
      <c r="D1859" s="2">
        <f t="shared" si="222"/>
        <v>14.42938</v>
      </c>
      <c r="E1859" s="2">
        <f t="shared" si="224"/>
        <v>14.453569999999999</v>
      </c>
      <c r="F1859" s="2">
        <f t="shared" si="225"/>
        <v>14.434499999999996</v>
      </c>
      <c r="G1859" s="2">
        <f t="shared" si="227"/>
        <v>13.961888000000004</v>
      </c>
      <c r="H1859" s="2">
        <f t="shared" si="223"/>
        <v>13.046630499999992</v>
      </c>
      <c r="I1859" s="2">
        <f t="array" ref="I1859">SUMPRODUCT(B1843:B1862, (ROW(B1843:B1862)-ROW(B1843)+1)) / (20*21/2)</f>
        <v>14.445735714285712</v>
      </c>
      <c r="J1859" s="2">
        <f t="shared" si="226"/>
        <v>14.381227223278737</v>
      </c>
      <c r="K1859" s="2">
        <f t="shared" si="228"/>
        <v>14.082736354252525</v>
      </c>
    </row>
    <row r="1860" spans="1:11" ht="13.5" x14ac:dyDescent="0.25">
      <c r="A1860" s="3">
        <f>TITRES_STAT!B1863</f>
        <v>44720</v>
      </c>
      <c r="B1860" s="6">
        <f>TITRES_STAT!D1863</f>
        <v>14.4185</v>
      </c>
      <c r="C1860" s="2">
        <f t="shared" ref="C1860:C1923" si="229">B1860-B1859</f>
        <v>0</v>
      </c>
      <c r="D1860" s="2">
        <f t="shared" si="222"/>
        <v>14.42334</v>
      </c>
      <c r="E1860" s="2">
        <f t="shared" si="224"/>
        <v>14.44511</v>
      </c>
      <c r="F1860" s="2">
        <f t="shared" si="225"/>
        <v>14.443414999999996</v>
      </c>
      <c r="G1860" s="2">
        <f t="shared" si="227"/>
        <v>13.988354000000006</v>
      </c>
      <c r="H1860" s="2">
        <f t="shared" si="223"/>
        <v>13.058429999999992</v>
      </c>
      <c r="I1860" s="2">
        <f t="array" ref="I1860">SUMPRODUCT(B1844:B1863, (ROW(B1844:B1863)-ROW(B1844)+1)) / (20*21/2)</f>
        <v>14.441935714285712</v>
      </c>
      <c r="J1860" s="2">
        <f t="shared" si="226"/>
        <v>14.384777011537905</v>
      </c>
      <c r="K1860" s="2">
        <f t="shared" si="228"/>
        <v>14.095903556046544</v>
      </c>
    </row>
    <row r="1861" spans="1:11" ht="13.5" x14ac:dyDescent="0.25">
      <c r="A1861" s="3">
        <f>TITRES_STAT!B1864</f>
        <v>44721</v>
      </c>
      <c r="B1861" s="6">
        <f>TITRES_STAT!D1864</f>
        <v>14.4185</v>
      </c>
      <c r="C1861" s="2">
        <f t="shared" si="229"/>
        <v>0</v>
      </c>
      <c r="D1861" s="2">
        <f t="shared" si="222"/>
        <v>14.4185</v>
      </c>
      <c r="E1861" s="2">
        <f t="shared" si="224"/>
        <v>14.439059999999998</v>
      </c>
      <c r="F1861" s="2">
        <f t="shared" si="225"/>
        <v>14.449484999999999</v>
      </c>
      <c r="G1861" s="2">
        <f t="shared" si="227"/>
        <v>14.014706000000006</v>
      </c>
      <c r="H1861" s="2">
        <f t="shared" si="223"/>
        <v>13.070314999999995</v>
      </c>
      <c r="I1861" s="2">
        <f t="array" ref="I1861">SUMPRODUCT(B1845:B1864, (ROW(B1845:B1864)-ROW(B1845)+1)) / (20*21/2)</f>
        <v>14.438279523809522</v>
      </c>
      <c r="J1861" s="2">
        <f t="shared" si="226"/>
        <v>14.387988724724771</v>
      </c>
      <c r="K1861" s="2">
        <f t="shared" si="228"/>
        <v>14.108554396985895</v>
      </c>
    </row>
    <row r="1862" spans="1:11" ht="13.5" x14ac:dyDescent="0.25">
      <c r="A1862" s="3">
        <f>TITRES_STAT!B1865</f>
        <v>44722</v>
      </c>
      <c r="B1862" s="6">
        <f>TITRES_STAT!D1865</f>
        <v>14.4185</v>
      </c>
      <c r="C1862" s="2">
        <f t="shared" si="229"/>
        <v>0</v>
      </c>
      <c r="D1862" s="2">
        <f t="shared" ref="D1862:D1925" si="230">AVERAGE(B1858:B1862)</f>
        <v>14.4185</v>
      </c>
      <c r="E1862" s="2">
        <f t="shared" si="224"/>
        <v>14.433009999999999</v>
      </c>
      <c r="F1862" s="2">
        <f t="shared" si="225"/>
        <v>14.458399999999997</v>
      </c>
      <c r="G1862" s="2">
        <f t="shared" si="227"/>
        <v>14.041058000000005</v>
      </c>
      <c r="H1862" s="2">
        <f t="shared" si="223"/>
        <v>13.081858499999996</v>
      </c>
      <c r="I1862" s="2">
        <f t="array" ref="I1862">SUMPRODUCT(B1846:B1865, (ROW(B1846:B1865)-ROW(B1846)+1)) / (20*21/2)</f>
        <v>14.43533857142857</v>
      </c>
      <c r="J1862" s="2">
        <f t="shared" si="226"/>
        <v>14.39089456046527</v>
      </c>
      <c r="K1862" s="2">
        <f t="shared" si="228"/>
        <v>14.120709126515861</v>
      </c>
    </row>
    <row r="1863" spans="1:11" ht="13.5" x14ac:dyDescent="0.25">
      <c r="A1863" s="3">
        <f>TITRES_STAT!B1866</f>
        <v>44725</v>
      </c>
      <c r="B1863" s="6">
        <f>TITRES_STAT!D1866</f>
        <v>14.4185</v>
      </c>
      <c r="C1863" s="2">
        <f t="shared" si="229"/>
        <v>0</v>
      </c>
      <c r="D1863" s="2">
        <f t="shared" si="230"/>
        <v>14.4185</v>
      </c>
      <c r="E1863" s="2">
        <f t="shared" si="224"/>
        <v>14.426959999999998</v>
      </c>
      <c r="F1863" s="2">
        <f t="shared" si="225"/>
        <v>14.456889999999998</v>
      </c>
      <c r="G1863" s="2">
        <f t="shared" si="227"/>
        <v>14.067410000000004</v>
      </c>
      <c r="H1863" s="2">
        <f t="shared" si="223"/>
        <v>13.093401999999996</v>
      </c>
      <c r="I1863" s="2">
        <f t="array" ref="I1863">SUMPRODUCT(B1847:B1866, (ROW(B1847:B1866)-ROW(B1847)+1)) / (20*21/2)</f>
        <v>14.44057952380952</v>
      </c>
      <c r="J1863" s="2">
        <f t="shared" si="226"/>
        <v>14.393523649944768</v>
      </c>
      <c r="K1863" s="2">
        <f t="shared" si="228"/>
        <v>14.132387199985827</v>
      </c>
    </row>
    <row r="1864" spans="1:11" ht="13.5" x14ac:dyDescent="0.25">
      <c r="A1864" s="3">
        <f>TITRES_STAT!B1867</f>
        <v>44726</v>
      </c>
      <c r="B1864" s="6">
        <f>TITRES_STAT!D1867</f>
        <v>14.4185</v>
      </c>
      <c r="C1864" s="2">
        <f t="shared" si="229"/>
        <v>0</v>
      </c>
      <c r="D1864" s="2">
        <f t="shared" si="230"/>
        <v>14.4185</v>
      </c>
      <c r="E1864" s="2">
        <f t="shared" si="224"/>
        <v>14.423939999999998</v>
      </c>
      <c r="F1864" s="2">
        <f t="shared" si="225"/>
        <v>14.45538</v>
      </c>
      <c r="G1864" s="2">
        <f t="shared" si="227"/>
        <v>14.093762000000003</v>
      </c>
      <c r="H1864" s="2">
        <f t="shared" si="223"/>
        <v>13.105685999999999</v>
      </c>
      <c r="I1864" s="2">
        <f t="array" ref="I1864">SUMPRODUCT(B1848:B1867, (ROW(B1848:B1867)-ROW(B1848)+1)) / (20*21/2)</f>
        <v>14.445820476190477</v>
      </c>
      <c r="J1864" s="2">
        <f t="shared" si="226"/>
        <v>14.395902349950029</v>
      </c>
      <c r="K1864" s="2">
        <f t="shared" si="228"/>
        <v>14.143607309790305</v>
      </c>
    </row>
    <row r="1865" spans="1:11" ht="13.5" x14ac:dyDescent="0.25">
      <c r="A1865" s="3">
        <f>TITRES_STAT!B1868</f>
        <v>44727</v>
      </c>
      <c r="B1865" s="6">
        <f>TITRES_STAT!D1868</f>
        <v>14.4245</v>
      </c>
      <c r="C1865" s="2">
        <f t="shared" si="229"/>
        <v>6.0000000000002274E-3</v>
      </c>
      <c r="D1865" s="2">
        <f t="shared" si="230"/>
        <v>14.419700000000001</v>
      </c>
      <c r="E1865" s="2">
        <f t="shared" si="224"/>
        <v>14.421519999999997</v>
      </c>
      <c r="F1865" s="2">
        <f t="shared" si="225"/>
        <v>14.45417</v>
      </c>
      <c r="G1865" s="2">
        <f t="shared" si="227"/>
        <v>14.120234000000004</v>
      </c>
      <c r="H1865" s="2">
        <f t="shared" si="223"/>
        <v>13.118</v>
      </c>
      <c r="I1865" s="2">
        <f t="array" ref="I1865">SUMPRODUCT(B1849:B1868, (ROW(B1849:B1868)-ROW(B1849)+1)) / (20*21/2)</f>
        <v>14.451061428571428</v>
      </c>
      <c r="J1865" s="2">
        <f t="shared" si="226"/>
        <v>14.398625935669074</v>
      </c>
      <c r="K1865" s="2">
        <f t="shared" si="228"/>
        <v>14.154622709406372</v>
      </c>
    </row>
    <row r="1866" spans="1:11" ht="13.5" x14ac:dyDescent="0.25">
      <c r="A1866" s="3">
        <f>TITRES_STAT!B1869</f>
        <v>44728</v>
      </c>
      <c r="B1866" s="6">
        <f>TITRES_STAT!D1869</f>
        <v>14.5092</v>
      </c>
      <c r="C1866" s="2">
        <f t="shared" si="229"/>
        <v>8.4699999999999775E-2</v>
      </c>
      <c r="D1866" s="2">
        <f t="shared" si="230"/>
        <v>14.43784</v>
      </c>
      <c r="E1866" s="2">
        <f t="shared" si="224"/>
        <v>14.428169999999998</v>
      </c>
      <c r="F1866" s="2">
        <f t="shared" si="225"/>
        <v>14.454170000000001</v>
      </c>
      <c r="G1866" s="2">
        <f t="shared" si="227"/>
        <v>14.148399999999999</v>
      </c>
      <c r="H1866" s="2">
        <f t="shared" ref="H1866:H1929" si="231">AVERAGE(B1667:B1866)</f>
        <v>13.130452500000001</v>
      </c>
      <c r="I1866" s="2">
        <f t="array" ref="I1866">SUMPRODUCT(B1850:B1869, (ROW(B1850:B1869)-ROW(B1850)+1)) / (20*21/2)</f>
        <v>14.456302380952378</v>
      </c>
      <c r="J1866" s="2">
        <f t="shared" si="226"/>
        <v>14.409156798938685</v>
      </c>
      <c r="K1866" s="2">
        <f t="shared" si="228"/>
        <v>14.168527701194357</v>
      </c>
    </row>
    <row r="1867" spans="1:11" ht="13.5" x14ac:dyDescent="0.25">
      <c r="A1867" s="3">
        <f>TITRES_STAT!B1870</f>
        <v>44729</v>
      </c>
      <c r="B1867" s="6">
        <f>TITRES_STAT!D1870</f>
        <v>14.5092</v>
      </c>
      <c r="C1867" s="2">
        <f t="shared" si="229"/>
        <v>0</v>
      </c>
      <c r="D1867" s="2">
        <f t="shared" si="230"/>
        <v>14.45598</v>
      </c>
      <c r="E1867" s="2">
        <f t="shared" si="224"/>
        <v>14.437239999999997</v>
      </c>
      <c r="F1867" s="2">
        <f t="shared" si="225"/>
        <v>14.45417</v>
      </c>
      <c r="G1867" s="2">
        <f t="shared" si="227"/>
        <v>14.176565999999998</v>
      </c>
      <c r="H1867" s="2">
        <f t="shared" si="231"/>
        <v>13.142619999999999</v>
      </c>
      <c r="I1867" s="2">
        <f t="array" ref="I1867">SUMPRODUCT(B1851:B1870, (ROW(B1851:B1870)-ROW(B1851)+1)) / (20*21/2)</f>
        <v>14.461514285714284</v>
      </c>
      <c r="J1867" s="2">
        <f t="shared" si="226"/>
        <v>14.418684722849287</v>
      </c>
      <c r="K1867" s="2">
        <f t="shared" si="228"/>
        <v>14.181887399186735</v>
      </c>
    </row>
    <row r="1868" spans="1:11" ht="13.5" x14ac:dyDescent="0.25">
      <c r="A1868" s="3">
        <f>TITRES_STAT!B1871</f>
        <v>44732</v>
      </c>
      <c r="B1868" s="6">
        <f>TITRES_STAT!D1871</f>
        <v>14.5092</v>
      </c>
      <c r="C1868" s="2">
        <f t="shared" si="229"/>
        <v>0</v>
      </c>
      <c r="D1868" s="2">
        <f t="shared" si="230"/>
        <v>14.474119999999999</v>
      </c>
      <c r="E1868" s="2">
        <f t="shared" ref="E1868:E1931" si="232">AVERAGE(B1859:B1868)</f>
        <v>14.446309999999997</v>
      </c>
      <c r="F1868" s="2">
        <f t="shared" si="225"/>
        <v>14.45417</v>
      </c>
      <c r="G1868" s="2">
        <f t="shared" si="227"/>
        <v>14.204731999999995</v>
      </c>
      <c r="H1868" s="2">
        <f t="shared" si="231"/>
        <v>13.155357500000001</v>
      </c>
      <c r="I1868" s="2">
        <f t="array" ref="I1868">SUMPRODUCT(B1852:B1871, (ROW(B1852:B1871)-ROW(B1852)+1)) / (20*21/2)</f>
        <v>14.458059047619043</v>
      </c>
      <c r="J1868" s="2">
        <f t="shared" si="226"/>
        <v>14.427305225435068</v>
      </c>
      <c r="K1868" s="2">
        <f t="shared" si="228"/>
        <v>14.194723187453922</v>
      </c>
    </row>
    <row r="1869" spans="1:11" ht="13.5" x14ac:dyDescent="0.25">
      <c r="A1869" s="3">
        <f>TITRES_STAT!B1872</f>
        <v>44733</v>
      </c>
      <c r="B1869" s="6">
        <f>TITRES_STAT!D1872</f>
        <v>14.5092</v>
      </c>
      <c r="C1869" s="2">
        <f t="shared" si="229"/>
        <v>0</v>
      </c>
      <c r="D1869" s="2">
        <f t="shared" si="230"/>
        <v>14.492259999999998</v>
      </c>
      <c r="E1869" s="2">
        <f t="shared" si="232"/>
        <v>14.455379999999996</v>
      </c>
      <c r="F1869" s="2">
        <f t="shared" si="225"/>
        <v>14.454474999999999</v>
      </c>
      <c r="G1869" s="2">
        <f t="shared" si="227"/>
        <v>14.232897999999993</v>
      </c>
      <c r="H1869" s="2">
        <f t="shared" si="231"/>
        <v>13.168095000000005</v>
      </c>
      <c r="I1869" s="2">
        <f t="array" ref="I1869">SUMPRODUCT(B1853:B1872, (ROW(B1853:B1872)-ROW(B1853)+1)) / (20*21/2)</f>
        <v>14.463529999999995</v>
      </c>
      <c r="J1869" s="2">
        <f t="shared" si="226"/>
        <v>14.435104727774585</v>
      </c>
      <c r="K1869" s="2">
        <f t="shared" si="228"/>
        <v>14.207055611475338</v>
      </c>
    </row>
    <row r="1870" spans="1:11" ht="13.5" x14ac:dyDescent="0.25">
      <c r="A1870" s="3">
        <f>TITRES_STAT!B1873</f>
        <v>44734</v>
      </c>
      <c r="B1870" s="6">
        <f>TITRES_STAT!D1873</f>
        <v>14.5092</v>
      </c>
      <c r="C1870" s="2">
        <f t="shared" si="229"/>
        <v>0</v>
      </c>
      <c r="D1870" s="2">
        <f t="shared" si="230"/>
        <v>14.509199999999998</v>
      </c>
      <c r="E1870" s="2">
        <f t="shared" si="232"/>
        <v>14.464449999999996</v>
      </c>
      <c r="F1870" s="2">
        <f t="shared" si="225"/>
        <v>14.45478</v>
      </c>
      <c r="G1870" s="2">
        <f t="shared" si="227"/>
        <v>14.256733999999994</v>
      </c>
      <c r="H1870" s="2">
        <f t="shared" si="231"/>
        <v>13.180832500000006</v>
      </c>
      <c r="I1870" s="2">
        <f t="array" ref="I1870">SUMPRODUCT(B1854:B1873, (ROW(B1854:B1873)-ROW(B1854)+1)) / (20*21/2)</f>
        <v>14.468857142857143</v>
      </c>
      <c r="J1870" s="2">
        <f t="shared" si="226"/>
        <v>14.44216142036748</v>
      </c>
      <c r="K1870" s="2">
        <f t="shared" si="228"/>
        <v>14.218904411025326</v>
      </c>
    </row>
    <row r="1871" spans="1:11" ht="13.5" x14ac:dyDescent="0.25">
      <c r="A1871" s="3">
        <f>TITRES_STAT!B1874</f>
        <v>44735</v>
      </c>
      <c r="B1871" s="6">
        <f>TITRES_STAT!D1874</f>
        <v>14.4185</v>
      </c>
      <c r="C1871" s="2">
        <f t="shared" si="229"/>
        <v>-9.0700000000000003E-2</v>
      </c>
      <c r="D1871" s="2">
        <f t="shared" si="230"/>
        <v>14.491059999999999</v>
      </c>
      <c r="E1871" s="2">
        <f t="shared" si="232"/>
        <v>14.464449999999996</v>
      </c>
      <c r="F1871" s="2">
        <f t="shared" si="225"/>
        <v>14.451754999999997</v>
      </c>
      <c r="G1871" s="2">
        <f t="shared" si="227"/>
        <v>14.283085999999994</v>
      </c>
      <c r="H1871" s="2">
        <f t="shared" si="231"/>
        <v>13.193828500000006</v>
      </c>
      <c r="I1871" s="2">
        <f t="array" ref="I1871">SUMPRODUCT(B1855:B1874, (ROW(B1855:B1874)-ROW(B1855)+1)) / (20*21/2)</f>
        <v>14.471164285714284</v>
      </c>
      <c r="J1871" s="2">
        <f t="shared" si="226"/>
        <v>14.439907951761054</v>
      </c>
      <c r="K1871" s="2">
        <f t="shared" si="228"/>
        <v>14.226731689024334</v>
      </c>
    </row>
    <row r="1872" spans="1:11" ht="13.5" x14ac:dyDescent="0.25">
      <c r="A1872" s="3">
        <f>TITRES_STAT!B1875</f>
        <v>44736</v>
      </c>
      <c r="B1872" s="6">
        <f>TITRES_STAT!D1875</f>
        <v>14.5092</v>
      </c>
      <c r="C1872" s="2">
        <f t="shared" si="229"/>
        <v>9.0700000000000003E-2</v>
      </c>
      <c r="D1872" s="2">
        <f t="shared" si="230"/>
        <v>14.491059999999999</v>
      </c>
      <c r="E1872" s="2">
        <f t="shared" si="232"/>
        <v>14.473519999999997</v>
      </c>
      <c r="F1872" s="2">
        <f t="shared" si="225"/>
        <v>14.453264999999998</v>
      </c>
      <c r="G1872" s="2">
        <f t="shared" si="227"/>
        <v>14.304757999999993</v>
      </c>
      <c r="H1872" s="2">
        <f t="shared" si="231"/>
        <v>13.207278000000006</v>
      </c>
      <c r="I1872" s="2">
        <f t="array" ref="I1872">SUMPRODUCT(B1856:B1875, (ROW(B1856:B1875)-ROW(B1856)+1)) / (20*21/2)</f>
        <v>14.473327142857142</v>
      </c>
      <c r="J1872" s="2">
        <f t="shared" si="226"/>
        <v>14.446507194450477</v>
      </c>
      <c r="K1872" s="2">
        <f t="shared" si="228"/>
        <v>14.237808877690046</v>
      </c>
    </row>
    <row r="1873" spans="1:11" ht="13.5" x14ac:dyDescent="0.25">
      <c r="A1873" s="3">
        <f>TITRES_STAT!B1876</f>
        <v>44739</v>
      </c>
      <c r="B1873" s="6">
        <f>TITRES_STAT!D1876</f>
        <v>14.5092</v>
      </c>
      <c r="C1873" s="2">
        <f t="shared" si="229"/>
        <v>0</v>
      </c>
      <c r="D1873" s="2">
        <f t="shared" si="230"/>
        <v>14.491059999999999</v>
      </c>
      <c r="E1873" s="2">
        <f t="shared" si="232"/>
        <v>14.482589999999997</v>
      </c>
      <c r="F1873" s="2">
        <f t="shared" si="225"/>
        <v>14.454774999999998</v>
      </c>
      <c r="G1873" s="2">
        <f t="shared" si="227"/>
        <v>14.322897999999991</v>
      </c>
      <c r="H1873" s="2">
        <f t="shared" si="231"/>
        <v>13.220015500000006</v>
      </c>
      <c r="I1873" s="2">
        <f t="array" ref="I1873">SUMPRODUCT(B1857:B1876, (ROW(B1857:B1876)-ROW(B1857)+1)) / (20*21/2)</f>
        <v>14.47648857142857</v>
      </c>
      <c r="J1873" s="2">
        <f t="shared" si="226"/>
        <v>14.452477937836147</v>
      </c>
      <c r="K1873" s="2">
        <f t="shared" si="228"/>
        <v>14.248451666800241</v>
      </c>
    </row>
    <row r="1874" spans="1:11" ht="13.5" x14ac:dyDescent="0.25">
      <c r="A1874" s="3">
        <f>TITRES_STAT!B1877</f>
        <v>44740</v>
      </c>
      <c r="B1874" s="6">
        <f>TITRES_STAT!D1877</f>
        <v>14.478999999999999</v>
      </c>
      <c r="C1874" s="2">
        <f t="shared" si="229"/>
        <v>-3.0200000000000671E-2</v>
      </c>
      <c r="D1874" s="2">
        <f t="shared" si="230"/>
        <v>14.48502</v>
      </c>
      <c r="E1874" s="2">
        <f t="shared" si="232"/>
        <v>14.488639999999998</v>
      </c>
      <c r="F1874" s="2">
        <f t="shared" si="225"/>
        <v>14.456289999999999</v>
      </c>
      <c r="G1874" s="2">
        <f t="shared" si="227"/>
        <v>14.340547999999991</v>
      </c>
      <c r="H1874" s="2">
        <f t="shared" si="231"/>
        <v>13.231747500000006</v>
      </c>
      <c r="I1874" s="2">
        <f t="array" ref="I1874">SUMPRODUCT(B1858:B1877, (ROW(B1858:B1877)-ROW(B1858)+1)) / (20*21/2)</f>
        <v>14.479420000000001</v>
      </c>
      <c r="J1874" s="2">
        <f t="shared" si="226"/>
        <v>14.455003848518418</v>
      </c>
      <c r="K1874" s="2">
        <f t="shared" si="228"/>
        <v>14.257492777906114</v>
      </c>
    </row>
    <row r="1875" spans="1:11" ht="13.5" x14ac:dyDescent="0.25">
      <c r="A1875" s="3">
        <f>TITRES_STAT!B1878</f>
        <v>44741</v>
      </c>
      <c r="B1875" s="6">
        <f>TITRES_STAT!D1878</f>
        <v>14.478999999999999</v>
      </c>
      <c r="C1875" s="2">
        <f t="shared" si="229"/>
        <v>0</v>
      </c>
      <c r="D1875" s="2">
        <f t="shared" si="230"/>
        <v>14.478980000000002</v>
      </c>
      <c r="E1875" s="2">
        <f t="shared" si="232"/>
        <v>14.494089999999995</v>
      </c>
      <c r="F1875" s="2">
        <f t="shared" si="225"/>
        <v>14.457804999999997</v>
      </c>
      <c r="G1875" s="2">
        <f t="shared" si="227"/>
        <v>14.358425999999994</v>
      </c>
      <c r="H1875" s="2">
        <f t="shared" si="231"/>
        <v>13.244334000000006</v>
      </c>
      <c r="I1875" s="2">
        <f t="array" ref="I1875">SUMPRODUCT(B1859:B1878, (ROW(B1859:B1878)-ROW(B1859)+1)) / (20*21/2)</f>
        <v>14.482006190476191</v>
      </c>
      <c r="J1875" s="2">
        <f t="shared" si="226"/>
        <v>14.457289196278568</v>
      </c>
      <c r="K1875" s="2">
        <f t="shared" si="228"/>
        <v>14.266179335635286</v>
      </c>
    </row>
    <row r="1876" spans="1:11" ht="13.5" x14ac:dyDescent="0.25">
      <c r="A1876" s="3">
        <f>TITRES_STAT!B1879</f>
        <v>44742</v>
      </c>
      <c r="B1876" s="6">
        <f>TITRES_STAT!D1879</f>
        <v>14.491</v>
      </c>
      <c r="C1876" s="2">
        <f t="shared" si="229"/>
        <v>1.2000000000000455E-2</v>
      </c>
      <c r="D1876" s="2">
        <f t="shared" si="230"/>
        <v>14.49348</v>
      </c>
      <c r="E1876" s="2">
        <f t="shared" si="232"/>
        <v>14.492269999999996</v>
      </c>
      <c r="F1876" s="2">
        <f t="shared" ref="F1876:F1939" si="233">AVERAGE(B1857:B1876)</f>
        <v>14.460219999999996</v>
      </c>
      <c r="G1876" s="2">
        <f t="shared" si="227"/>
        <v>14.373695999999995</v>
      </c>
      <c r="H1876" s="2">
        <f t="shared" si="231"/>
        <v>13.257550000000004</v>
      </c>
      <c r="I1876" s="2">
        <f t="array" ref="I1876">SUMPRODUCT(B1860:B1879, (ROW(B1860:B1879)-ROW(B1860)+1)) / (20*21/2)</f>
        <v>14.484247142857141</v>
      </c>
      <c r="J1876" s="2">
        <f t="shared" si="226"/>
        <v>14.460499749013943</v>
      </c>
      <c r="K1876" s="2">
        <f t="shared" si="228"/>
        <v>14.274995832277041</v>
      </c>
    </row>
    <row r="1877" spans="1:11" ht="13.5" x14ac:dyDescent="0.25">
      <c r="A1877" s="3">
        <f>TITRES_STAT!B1880</f>
        <v>44743</v>
      </c>
      <c r="B1877" s="6">
        <f>TITRES_STAT!D1880</f>
        <v>14.491</v>
      </c>
      <c r="C1877" s="2">
        <f t="shared" si="229"/>
        <v>0</v>
      </c>
      <c r="D1877" s="2">
        <f t="shared" si="230"/>
        <v>14.489839999999997</v>
      </c>
      <c r="E1877" s="2">
        <f t="shared" si="232"/>
        <v>14.490449999999999</v>
      </c>
      <c r="F1877" s="2">
        <f t="shared" si="233"/>
        <v>14.463844999999996</v>
      </c>
      <c r="G1877" s="2">
        <f t="shared" si="227"/>
        <v>14.389535999999994</v>
      </c>
      <c r="H1877" s="2">
        <f t="shared" si="231"/>
        <v>13.270766000000002</v>
      </c>
      <c r="I1877" s="2">
        <f t="array" ref="I1877">SUMPRODUCT(B1861:B1880, (ROW(B1861:B1880)-ROW(B1861)+1)) / (20*21/2)</f>
        <v>14.486142857142857</v>
      </c>
      <c r="J1877" s="2">
        <f t="shared" ref="J1877:J1940" si="234">$J$4*B1877+J1876*(1-$J$4)</f>
        <v>14.463404534822139</v>
      </c>
      <c r="K1877" s="2">
        <f t="shared" si="228"/>
        <v>14.283466583952452</v>
      </c>
    </row>
    <row r="1878" spans="1:11" ht="13.5" x14ac:dyDescent="0.25">
      <c r="A1878" s="3">
        <f>TITRES_STAT!B1881</f>
        <v>44746</v>
      </c>
      <c r="B1878" s="6">
        <f>TITRES_STAT!D1881</f>
        <v>14.491</v>
      </c>
      <c r="C1878" s="2">
        <f t="shared" si="229"/>
        <v>0</v>
      </c>
      <c r="D1878" s="2">
        <f t="shared" si="230"/>
        <v>14.4862</v>
      </c>
      <c r="E1878" s="2">
        <f t="shared" si="232"/>
        <v>14.488630000000001</v>
      </c>
      <c r="F1878" s="2">
        <f t="shared" si="233"/>
        <v>14.467469999999995</v>
      </c>
      <c r="G1878" s="2">
        <f t="shared" si="227"/>
        <v>14.405261999999993</v>
      </c>
      <c r="H1878" s="2">
        <f t="shared" si="231"/>
        <v>13.283982000000004</v>
      </c>
      <c r="I1878" s="2">
        <f t="array" ref="I1878">SUMPRODUCT(B1862:B1881, (ROW(B1862:B1881)-ROW(B1862)+1)) / (20*21/2)</f>
        <v>14.488274285714287</v>
      </c>
      <c r="J1878" s="2">
        <f t="shared" si="234"/>
        <v>14.466032674362888</v>
      </c>
      <c r="K1878" s="2">
        <f t="shared" si="228"/>
        <v>14.291605149287651</v>
      </c>
    </row>
    <row r="1879" spans="1:11" ht="13.5" x14ac:dyDescent="0.25">
      <c r="A1879" s="3">
        <f>TITRES_STAT!B1882</f>
        <v>44747</v>
      </c>
      <c r="B1879" s="6">
        <f>TITRES_STAT!D1882</f>
        <v>14.491</v>
      </c>
      <c r="C1879" s="2">
        <f t="shared" si="229"/>
        <v>0</v>
      </c>
      <c r="D1879" s="2">
        <f t="shared" si="230"/>
        <v>14.4886</v>
      </c>
      <c r="E1879" s="2">
        <f t="shared" si="232"/>
        <v>14.486809999999997</v>
      </c>
      <c r="F1879" s="2">
        <f t="shared" si="233"/>
        <v>14.471094999999995</v>
      </c>
      <c r="G1879" s="2">
        <f t="shared" si="227"/>
        <v>14.415973999999995</v>
      </c>
      <c r="H1879" s="2">
        <f t="shared" si="231"/>
        <v>13.297198000000002</v>
      </c>
      <c r="I1879" s="2">
        <f t="array" ref="I1879">SUMPRODUCT(B1863:B1882, (ROW(B1863:B1882)-ROW(B1863)+1)) / (20*21/2)</f>
        <v>14.490031428571427</v>
      </c>
      <c r="J1879" s="2">
        <f t="shared" si="234"/>
        <v>14.468410514899755</v>
      </c>
      <c r="K1879" s="2">
        <f t="shared" si="228"/>
        <v>14.299424555197941</v>
      </c>
    </row>
    <row r="1880" spans="1:11" ht="13.5" x14ac:dyDescent="0.25">
      <c r="A1880" s="3">
        <f>TITRES_STAT!B1883</f>
        <v>44748</v>
      </c>
      <c r="B1880" s="6">
        <f>TITRES_STAT!D1883</f>
        <v>14.491</v>
      </c>
      <c r="C1880" s="2">
        <f t="shared" si="229"/>
        <v>0</v>
      </c>
      <c r="D1880" s="2">
        <f t="shared" si="230"/>
        <v>14.491</v>
      </c>
      <c r="E1880" s="2">
        <f t="shared" si="232"/>
        <v>14.48499</v>
      </c>
      <c r="F1880" s="2">
        <f t="shared" si="233"/>
        <v>14.474719999999994</v>
      </c>
      <c r="G1880" s="2">
        <f t="shared" si="227"/>
        <v>14.426685999999993</v>
      </c>
      <c r="H1880" s="2">
        <f t="shared" si="231"/>
        <v>13.310414000000003</v>
      </c>
      <c r="I1880" s="2">
        <f t="array" ref="I1880">SUMPRODUCT(B1864:B1883, (ROW(B1864:B1883)-ROW(B1864)+1)) / (20*21/2)</f>
        <v>14.489690476190475</v>
      </c>
      <c r="J1880" s="2">
        <f t="shared" si="234"/>
        <v>14.470561894433112</v>
      </c>
      <c r="K1880" s="2">
        <f t="shared" si="228"/>
        <v>14.3069373177392</v>
      </c>
    </row>
    <row r="1881" spans="1:11" ht="13.5" x14ac:dyDescent="0.25">
      <c r="A1881" s="3">
        <f>TITRES_STAT!B1884</f>
        <v>44749</v>
      </c>
      <c r="B1881" s="6">
        <f>TITRES_STAT!D1884</f>
        <v>14.4971</v>
      </c>
      <c r="C1881" s="2">
        <f t="shared" si="229"/>
        <v>6.0999999999999943E-3</v>
      </c>
      <c r="D1881" s="2">
        <f t="shared" si="230"/>
        <v>14.49222</v>
      </c>
      <c r="E1881" s="2">
        <f t="shared" si="232"/>
        <v>14.492849999999999</v>
      </c>
      <c r="F1881" s="2">
        <f t="shared" si="233"/>
        <v>14.478649999999993</v>
      </c>
      <c r="G1881" s="2">
        <f t="shared" si="227"/>
        <v>14.431823999999995</v>
      </c>
      <c r="H1881" s="2">
        <f t="shared" si="231"/>
        <v>13.323689000000003</v>
      </c>
      <c r="I1881" s="2">
        <f t="array" ref="I1881">SUMPRODUCT(B1865:B1884, (ROW(B1865:B1884)-ROW(B1865)+1)) / (20*21/2)</f>
        <v>14.480423333333333</v>
      </c>
      <c r="J1881" s="2">
        <f t="shared" si="234"/>
        <v>14.47308933305853</v>
      </c>
      <c r="K1881" s="2">
        <f t="shared" si="228"/>
        <v>14.314394677827858</v>
      </c>
    </row>
    <row r="1882" spans="1:11" ht="13.5" x14ac:dyDescent="0.25">
      <c r="A1882" s="3">
        <f>TITRES_STAT!B1885</f>
        <v>44750</v>
      </c>
      <c r="B1882" s="6">
        <f>TITRES_STAT!D1885</f>
        <v>14.4971</v>
      </c>
      <c r="C1882" s="2">
        <f t="shared" si="229"/>
        <v>0</v>
      </c>
      <c r="D1882" s="2">
        <f t="shared" si="230"/>
        <v>14.493440000000001</v>
      </c>
      <c r="E1882" s="2">
        <f t="shared" si="232"/>
        <v>14.491639999999999</v>
      </c>
      <c r="F1882" s="2">
        <f t="shared" si="233"/>
        <v>14.482579999999993</v>
      </c>
      <c r="G1882" s="2">
        <f t="shared" si="227"/>
        <v>14.431265999999995</v>
      </c>
      <c r="H1882" s="2">
        <f t="shared" si="231"/>
        <v>13.336366</v>
      </c>
      <c r="I1882" s="2">
        <f t="array" ref="I1882">SUMPRODUCT(B1866:B1885, (ROW(B1866:B1885)-ROW(B1866)+1)) / (20*21/2)</f>
        <v>14.481661904761904</v>
      </c>
      <c r="J1882" s="2">
        <f t="shared" si="234"/>
        <v>14.475376063243433</v>
      </c>
      <c r="K1882" s="2">
        <f t="shared" si="228"/>
        <v>14.321559592422844</v>
      </c>
    </row>
    <row r="1883" spans="1:11" ht="13.5" x14ac:dyDescent="0.25">
      <c r="A1883" s="3">
        <f>TITRES_STAT!B1886</f>
        <v>44753</v>
      </c>
      <c r="B1883" s="6">
        <f>TITRES_STAT!D1886</f>
        <v>14.478999999999999</v>
      </c>
      <c r="C1883" s="2">
        <f t="shared" si="229"/>
        <v>-1.8100000000000449E-2</v>
      </c>
      <c r="D1883" s="2">
        <f t="shared" si="230"/>
        <v>14.491040000000002</v>
      </c>
      <c r="E1883" s="2">
        <f t="shared" si="232"/>
        <v>14.488619999999997</v>
      </c>
      <c r="F1883" s="2">
        <f t="shared" si="233"/>
        <v>14.485604999999993</v>
      </c>
      <c r="G1883" s="2">
        <f t="shared" si="227"/>
        <v>14.436042</v>
      </c>
      <c r="H1883" s="2">
        <f t="shared" si="231"/>
        <v>13.348952500000003</v>
      </c>
      <c r="I1883" s="2">
        <f t="array" ref="I1883">SUMPRODUCT(B1867:B1886, (ROW(B1867:B1886)-ROW(B1867)+1)) / (20*21/2)</f>
        <v>14.48312619047619</v>
      </c>
      <c r="J1883" s="2">
        <f t="shared" si="234"/>
        <v>14.475721200077391</v>
      </c>
      <c r="K1883" s="2">
        <f t="shared" si="228"/>
        <v>14.327733726053321</v>
      </c>
    </row>
    <row r="1884" spans="1:11" ht="13.5" x14ac:dyDescent="0.25">
      <c r="A1884" s="3">
        <f>TITRES_STAT!B1887</f>
        <v>44754</v>
      </c>
      <c r="B1884" s="6">
        <f>TITRES_STAT!D1887</f>
        <v>14.388299999999999</v>
      </c>
      <c r="C1884" s="2">
        <f t="shared" si="229"/>
        <v>-9.0700000000000003E-2</v>
      </c>
      <c r="D1884" s="2">
        <f t="shared" si="230"/>
        <v>14.470499999999998</v>
      </c>
      <c r="E1884" s="2">
        <f t="shared" si="232"/>
        <v>14.479549999999998</v>
      </c>
      <c r="F1884" s="2">
        <f t="shared" si="233"/>
        <v>14.484094999999993</v>
      </c>
      <c r="G1884" s="2">
        <f t="shared" si="227"/>
        <v>14.439004000000001</v>
      </c>
      <c r="H1884" s="2">
        <f t="shared" si="231"/>
        <v>13.361085500000002</v>
      </c>
      <c r="I1884" s="2">
        <f t="array" ref="I1884">SUMPRODUCT(B1868:B1887, (ROW(B1868:B1887)-ROW(B1868)+1)) / (20*21/2)</f>
        <v>14.484619523809522</v>
      </c>
      <c r="J1884" s="2">
        <f t="shared" si="234"/>
        <v>14.467395371498593</v>
      </c>
      <c r="K1884" s="2">
        <f t="shared" si="228"/>
        <v>14.330108874051231</v>
      </c>
    </row>
    <row r="1885" spans="1:11" ht="13.5" x14ac:dyDescent="0.25">
      <c r="A1885" s="3">
        <f>TITRES_STAT!B1888</f>
        <v>44755</v>
      </c>
      <c r="B1885" s="6">
        <f>TITRES_STAT!D1888</f>
        <v>14.4971</v>
      </c>
      <c r="C1885" s="2">
        <f t="shared" si="229"/>
        <v>0.10880000000000045</v>
      </c>
      <c r="D1885" s="2">
        <f t="shared" si="230"/>
        <v>14.471719999999999</v>
      </c>
      <c r="E1885" s="2">
        <f t="shared" si="232"/>
        <v>14.481359999999999</v>
      </c>
      <c r="F1885" s="2">
        <f t="shared" si="233"/>
        <v>14.487724999999992</v>
      </c>
      <c r="G1885" s="2">
        <f t="shared" si="227"/>
        <v>14.444142000000001</v>
      </c>
      <c r="H1885" s="2">
        <f t="shared" si="231"/>
        <v>13.373762500000003</v>
      </c>
      <c r="I1885" s="2">
        <f t="array" ref="I1885">SUMPRODUCT(B1869:B1888, (ROW(B1869:B1888)-ROW(B1869)+1)) / (20*21/2)</f>
        <v>14.486141904761903</v>
      </c>
      <c r="J1885" s="2">
        <f t="shared" si="234"/>
        <v>14.470224383736824</v>
      </c>
      <c r="K1885" s="2">
        <f t="shared" si="228"/>
        <v>14.336657545657065</v>
      </c>
    </row>
    <row r="1886" spans="1:11" ht="13.5" x14ac:dyDescent="0.25">
      <c r="A1886" s="3">
        <f>TITRES_STAT!B1889</f>
        <v>44756</v>
      </c>
      <c r="B1886" s="6">
        <f>TITRES_STAT!D1889</f>
        <v>14.5031</v>
      </c>
      <c r="C1886" s="2">
        <f t="shared" si="229"/>
        <v>6.0000000000002274E-3</v>
      </c>
      <c r="D1886" s="2">
        <f t="shared" si="230"/>
        <v>14.472919999999998</v>
      </c>
      <c r="E1886" s="2">
        <f t="shared" si="232"/>
        <v>14.482569999999999</v>
      </c>
      <c r="F1886" s="2">
        <f t="shared" si="233"/>
        <v>14.487419999999995</v>
      </c>
      <c r="G1886" s="2">
        <f t="shared" si="227"/>
        <v>14.449400000000001</v>
      </c>
      <c r="H1886" s="2">
        <f t="shared" si="231"/>
        <v>13.387039000000001</v>
      </c>
      <c r="I1886" s="2">
        <f t="array" ref="I1886">SUMPRODUCT(B1870:B1889, (ROW(B1870:B1889)-ROW(B1870)+1)) / (20*21/2)</f>
        <v>14.485398095238095</v>
      </c>
      <c r="J1886" s="2">
        <f t="shared" si="234"/>
        <v>14.473355394809508</v>
      </c>
      <c r="K1886" s="2">
        <f t="shared" si="228"/>
        <v>14.343184700729337</v>
      </c>
    </row>
    <row r="1887" spans="1:11" ht="13.5" x14ac:dyDescent="0.25">
      <c r="A1887" s="3">
        <f>TITRES_STAT!B1890</f>
        <v>44757</v>
      </c>
      <c r="B1887" s="6">
        <f>TITRES_STAT!D1890</f>
        <v>14.5031</v>
      </c>
      <c r="C1887" s="2">
        <f t="shared" si="229"/>
        <v>0</v>
      </c>
      <c r="D1887" s="2">
        <f t="shared" si="230"/>
        <v>14.474120000000003</v>
      </c>
      <c r="E1887" s="2">
        <f t="shared" si="232"/>
        <v>14.483779999999999</v>
      </c>
      <c r="F1887" s="2">
        <f t="shared" si="233"/>
        <v>14.487114999999998</v>
      </c>
      <c r="G1887" s="2">
        <f t="shared" si="227"/>
        <v>14.454658000000004</v>
      </c>
      <c r="H1887" s="2">
        <f t="shared" si="231"/>
        <v>13.400315500000001</v>
      </c>
      <c r="I1887" s="2">
        <f t="array" ref="I1887">SUMPRODUCT(B1871:B1890, (ROW(B1871:B1890)-ROW(B1871)+1)) / (20*21/2)</f>
        <v>14.484798095238096</v>
      </c>
      <c r="J1887" s="2">
        <f t="shared" si="234"/>
        <v>14.476188214351458</v>
      </c>
      <c r="K1887" s="2">
        <f t="shared" si="228"/>
        <v>14.34945588893603</v>
      </c>
    </row>
    <row r="1888" spans="1:11" ht="13.5" x14ac:dyDescent="0.25">
      <c r="A1888" s="3">
        <f>TITRES_STAT!B1891</f>
        <v>44760</v>
      </c>
      <c r="B1888" s="6">
        <f>TITRES_STAT!D1891</f>
        <v>14.5031</v>
      </c>
      <c r="C1888" s="2">
        <f t="shared" si="229"/>
        <v>0</v>
      </c>
      <c r="D1888" s="2">
        <f t="shared" si="230"/>
        <v>14.47894</v>
      </c>
      <c r="E1888" s="2">
        <f t="shared" si="232"/>
        <v>14.48499</v>
      </c>
      <c r="F1888" s="2">
        <f t="shared" si="233"/>
        <v>14.486809999999997</v>
      </c>
      <c r="G1888" s="2">
        <f t="shared" si="227"/>
        <v>14.457068000000003</v>
      </c>
      <c r="H1888" s="2">
        <f t="shared" si="231"/>
        <v>13.413876999999999</v>
      </c>
      <c r="I1888" s="2">
        <f t="array" ref="I1888">SUMPRODUCT(B1872:B1891, (ROW(B1872:B1891)-ROW(B1872)+1)) / (20*21/2)</f>
        <v>14.484341904761905</v>
      </c>
      <c r="J1888" s="2">
        <f t="shared" si="234"/>
        <v>14.478751241556081</v>
      </c>
      <c r="K1888" s="2">
        <f t="shared" si="228"/>
        <v>14.355481148193441</v>
      </c>
    </row>
    <row r="1889" spans="1:11" ht="13.5" x14ac:dyDescent="0.25">
      <c r="A1889" s="3">
        <f>TITRES_STAT!B1892</f>
        <v>44761</v>
      </c>
      <c r="B1889" s="6">
        <f>TITRES_STAT!D1892</f>
        <v>14.478999999999999</v>
      </c>
      <c r="C1889" s="2">
        <f t="shared" si="229"/>
        <v>-2.4100000000000676E-2</v>
      </c>
      <c r="D1889" s="2">
        <f t="shared" si="230"/>
        <v>14.49708</v>
      </c>
      <c r="E1889" s="2">
        <f t="shared" si="232"/>
        <v>14.483789999999999</v>
      </c>
      <c r="F1889" s="2">
        <f t="shared" si="233"/>
        <v>14.485299999999995</v>
      </c>
      <c r="G1889" s="2">
        <f t="shared" si="227"/>
        <v>14.458996000000004</v>
      </c>
      <c r="H1889" s="2">
        <f t="shared" si="231"/>
        <v>13.427033</v>
      </c>
      <c r="I1889" s="2">
        <f t="array" ref="I1889">SUMPRODUCT(B1873:B1892, (ROW(B1873:B1892)-ROW(B1873)+1)) / (20*21/2)</f>
        <v>14.485321428571426</v>
      </c>
      <c r="J1889" s="2">
        <f t="shared" si="234"/>
        <v>14.478774932836455</v>
      </c>
      <c r="K1889" s="2">
        <f t="shared" si="228"/>
        <v>14.360325024734875</v>
      </c>
    </row>
    <row r="1890" spans="1:11" ht="13.5" x14ac:dyDescent="0.25">
      <c r="A1890" s="3">
        <f>TITRES_STAT!B1893</f>
        <v>44762</v>
      </c>
      <c r="B1890" s="6">
        <f>TITRES_STAT!D1893</f>
        <v>14.478999999999999</v>
      </c>
      <c r="C1890" s="2">
        <f t="shared" si="229"/>
        <v>0</v>
      </c>
      <c r="D1890" s="2">
        <f t="shared" si="230"/>
        <v>14.493459999999999</v>
      </c>
      <c r="E1890" s="2">
        <f t="shared" si="232"/>
        <v>14.482589999999998</v>
      </c>
      <c r="F1890" s="2">
        <f t="shared" si="233"/>
        <v>14.483789999999994</v>
      </c>
      <c r="G1890" s="2">
        <f t="shared" si="227"/>
        <v>14.463772000000006</v>
      </c>
      <c r="H1890" s="2">
        <f t="shared" si="231"/>
        <v>13.440473999999996</v>
      </c>
      <c r="I1890" s="2">
        <f t="array" ref="I1890">SUMPRODUCT(B1874:B1893, (ROW(B1874:B1893)-ROW(B1874)+1)) / (20*21/2)</f>
        <v>14.481749047619045</v>
      </c>
      <c r="J1890" s="2">
        <f t="shared" si="234"/>
        <v>14.478796367804412</v>
      </c>
      <c r="K1890" s="2">
        <f t="shared" si="228"/>
        <v>14.364978945333508</v>
      </c>
    </row>
    <row r="1891" spans="1:11" ht="13.5" x14ac:dyDescent="0.25">
      <c r="A1891" s="3">
        <f>TITRES_STAT!B1894</f>
        <v>44763</v>
      </c>
      <c r="B1891" s="6">
        <f>TITRES_STAT!D1894</f>
        <v>14.478999999999999</v>
      </c>
      <c r="C1891" s="2">
        <f t="shared" si="229"/>
        <v>0</v>
      </c>
      <c r="D1891" s="2">
        <f t="shared" si="230"/>
        <v>14.488639999999998</v>
      </c>
      <c r="E1891" s="2">
        <f t="shared" si="232"/>
        <v>14.480779999999999</v>
      </c>
      <c r="F1891" s="2">
        <f t="shared" si="233"/>
        <v>14.486814999999993</v>
      </c>
      <c r="G1891" s="2">
        <f t="shared" si="227"/>
        <v>14.467410000000006</v>
      </c>
      <c r="H1891" s="2">
        <f t="shared" si="231"/>
        <v>13.453914999999995</v>
      </c>
      <c r="I1891" s="2">
        <f t="array" ref="I1891">SUMPRODUCT(B1875:B1894, (ROW(B1875:B1894)-ROW(B1875)+1)) / (20*21/2)</f>
        <v>14.478464761904762</v>
      </c>
      <c r="J1891" s="2">
        <f t="shared" si="234"/>
        <v>14.478815761346848</v>
      </c>
      <c r="K1891" s="2">
        <f t="shared" si="228"/>
        <v>14.369450359241998</v>
      </c>
    </row>
    <row r="1892" spans="1:11" ht="13.5" x14ac:dyDescent="0.25">
      <c r="A1892" s="3">
        <f>TITRES_STAT!B1895</f>
        <v>44764</v>
      </c>
      <c r="B1892" s="6">
        <f>TITRES_STAT!D1895</f>
        <v>14.4971</v>
      </c>
      <c r="C1892" s="2">
        <f t="shared" si="229"/>
        <v>1.8100000000000449E-2</v>
      </c>
      <c r="D1892" s="2">
        <f t="shared" si="230"/>
        <v>14.487440000000001</v>
      </c>
      <c r="E1892" s="2">
        <f t="shared" si="232"/>
        <v>14.480779999999999</v>
      </c>
      <c r="F1892" s="2">
        <f t="shared" si="233"/>
        <v>14.486209999999994</v>
      </c>
      <c r="G1892" s="2">
        <f t="shared" si="227"/>
        <v>14.472548000000009</v>
      </c>
      <c r="H1892" s="2">
        <f t="shared" si="231"/>
        <v>13.467446499999996</v>
      </c>
      <c r="I1892" s="2">
        <f t="array" ref="I1892">SUMPRODUCT(B1876:B1895, (ROW(B1876:B1895)-ROW(B1876)+1)) / (20*21/2)</f>
        <v>14.480505714285712</v>
      </c>
      <c r="J1892" s="2">
        <f t="shared" si="234"/>
        <v>14.480557117409052</v>
      </c>
      <c r="K1892" s="2">
        <f t="shared" si="228"/>
        <v>14.374456227507018</v>
      </c>
    </row>
    <row r="1893" spans="1:11" ht="13.5" x14ac:dyDescent="0.25">
      <c r="A1893" s="3">
        <f>TITRES_STAT!B1896</f>
        <v>44768</v>
      </c>
      <c r="B1893" s="6">
        <f>TITRES_STAT!D1896</f>
        <v>14.448700000000001</v>
      </c>
      <c r="C1893" s="2">
        <f t="shared" si="229"/>
        <v>-4.839999999999911E-2</v>
      </c>
      <c r="D1893" s="2">
        <f t="shared" si="230"/>
        <v>14.476560000000001</v>
      </c>
      <c r="E1893" s="2">
        <f t="shared" si="232"/>
        <v>14.47775</v>
      </c>
      <c r="F1893" s="2">
        <f t="shared" si="233"/>
        <v>14.483184999999992</v>
      </c>
      <c r="G1893" s="2">
        <f t="shared" si="227"/>
        <v>14.472548000000009</v>
      </c>
      <c r="H1893" s="2">
        <f t="shared" si="231"/>
        <v>13.480735999999995</v>
      </c>
      <c r="I1893" s="2">
        <f t="array" ref="I1893">SUMPRODUCT(B1877:B1896, (ROW(B1877:B1896)-ROW(B1877)+1)) / (20*21/2)</f>
        <v>14.481860476190475</v>
      </c>
      <c r="J1893" s="2">
        <f t="shared" si="234"/>
        <v>14.477523106227238</v>
      </c>
      <c r="K1893" s="2">
        <f t="shared" si="228"/>
        <v>14.377367747996939</v>
      </c>
    </row>
    <row r="1894" spans="1:11" ht="13.5" x14ac:dyDescent="0.25">
      <c r="A1894" s="3">
        <f>TITRES_STAT!B1897</f>
        <v>44769</v>
      </c>
      <c r="B1894" s="6">
        <f>TITRES_STAT!D1897</f>
        <v>14.448700000000001</v>
      </c>
      <c r="C1894" s="2">
        <f t="shared" si="229"/>
        <v>0</v>
      </c>
      <c r="D1894" s="2">
        <f t="shared" si="230"/>
        <v>14.470500000000001</v>
      </c>
      <c r="E1894" s="2">
        <f t="shared" si="232"/>
        <v>14.483789999999999</v>
      </c>
      <c r="F1894" s="2">
        <f t="shared" si="233"/>
        <v>14.48166999999999</v>
      </c>
      <c r="G1894" s="2">
        <f t="shared" si="227"/>
        <v>14.47254800000001</v>
      </c>
      <c r="H1894" s="2">
        <f t="shared" si="231"/>
        <v>13.494025499999994</v>
      </c>
      <c r="I1894" s="2">
        <f t="array" ref="I1894">SUMPRODUCT(B1878:B1897, (ROW(B1878:B1897)-ROW(B1878)+1)) / (20*21/2)</f>
        <v>14.478576666666667</v>
      </c>
      <c r="J1894" s="2">
        <f t="shared" si="234"/>
        <v>14.474778048491311</v>
      </c>
      <c r="K1894" s="2">
        <f t="shared" si="228"/>
        <v>14.380165091212746</v>
      </c>
    </row>
    <row r="1895" spans="1:11" ht="13.5" x14ac:dyDescent="0.25">
      <c r="A1895" s="3">
        <f>TITRES_STAT!B1898</f>
        <v>44770</v>
      </c>
      <c r="B1895" s="6">
        <f>TITRES_STAT!D1898</f>
        <v>14.5031</v>
      </c>
      <c r="C1895" s="2">
        <f t="shared" si="229"/>
        <v>5.4399999999999338E-2</v>
      </c>
      <c r="D1895" s="2">
        <f t="shared" si="230"/>
        <v>14.47532</v>
      </c>
      <c r="E1895" s="2">
        <f t="shared" si="232"/>
        <v>14.484389999999999</v>
      </c>
      <c r="F1895" s="2">
        <f t="shared" si="233"/>
        <v>14.482874999999993</v>
      </c>
      <c r="G1895" s="2">
        <f t="shared" si="227"/>
        <v>14.473636000000008</v>
      </c>
      <c r="H1895" s="2">
        <f t="shared" si="231"/>
        <v>13.507586999999992</v>
      </c>
      <c r="I1895" s="2">
        <f t="array" ref="I1895">SUMPRODUCT(B1879:B1898, (ROW(B1879:B1898)-ROW(B1879)+1)) / (20*21/2)</f>
        <v>14.480103809523808</v>
      </c>
      <c r="J1895" s="2">
        <f t="shared" si="234"/>
        <v>14.477475377206424</v>
      </c>
      <c r="K1895" s="2">
        <f t="shared" si="228"/>
        <v>14.384986068027933</v>
      </c>
    </row>
    <row r="1896" spans="1:11" ht="13.5" x14ac:dyDescent="0.25">
      <c r="A1896" s="3">
        <f>TITRES_STAT!B1899</f>
        <v>44771</v>
      </c>
      <c r="B1896" s="6">
        <f>TITRES_STAT!D1899</f>
        <v>14.4971</v>
      </c>
      <c r="C1896" s="2">
        <f t="shared" si="229"/>
        <v>-6.0000000000002274E-3</v>
      </c>
      <c r="D1896" s="2">
        <f t="shared" si="230"/>
        <v>14.47894</v>
      </c>
      <c r="E1896" s="2">
        <f t="shared" si="232"/>
        <v>14.483789999999999</v>
      </c>
      <c r="F1896" s="2">
        <f t="shared" si="233"/>
        <v>14.483179999999996</v>
      </c>
      <c r="G1896" s="2">
        <f t="shared" si="227"/>
        <v>14.47339400000001</v>
      </c>
      <c r="H1896" s="2">
        <f t="shared" si="231"/>
        <v>13.520292499999991</v>
      </c>
      <c r="I1896" s="2">
        <f t="array" ref="I1896">SUMPRODUCT(B1880:B1899, (ROW(B1880:B1899)-ROW(B1880)+1)) / (20*21/2)</f>
        <v>14.476992380952382</v>
      </c>
      <c r="J1896" s="2">
        <f t="shared" si="234"/>
        <v>14.479344388901051</v>
      </c>
      <c r="K1896" s="2">
        <f t="shared" si="228"/>
        <v>14.389382692811152</v>
      </c>
    </row>
    <row r="1897" spans="1:11" ht="13.5" x14ac:dyDescent="0.25">
      <c r="A1897" s="3">
        <f>TITRES_STAT!B1900</f>
        <v>44774</v>
      </c>
      <c r="B1897" s="6">
        <f>TITRES_STAT!D1900</f>
        <v>14.448700000000001</v>
      </c>
      <c r="C1897" s="2">
        <f t="shared" si="229"/>
        <v>-4.839999999999911E-2</v>
      </c>
      <c r="D1897" s="2">
        <f t="shared" si="230"/>
        <v>14.46926</v>
      </c>
      <c r="E1897" s="2">
        <f t="shared" si="232"/>
        <v>14.478350000000001</v>
      </c>
      <c r="F1897" s="2">
        <f t="shared" si="233"/>
        <v>14.481064999999996</v>
      </c>
      <c r="G1897" s="2">
        <f t="shared" si="227"/>
        <v>14.472184000000006</v>
      </c>
      <c r="H1897" s="2">
        <f t="shared" si="231"/>
        <v>13.532727499999991</v>
      </c>
      <c r="I1897" s="2">
        <f t="array" ref="I1897">SUMPRODUCT(B1881:B1900, (ROW(B1881:B1900)-ROW(B1881)+1)) / (20*21/2)</f>
        <v>14.474082380952384</v>
      </c>
      <c r="J1897" s="2">
        <f t="shared" si="234"/>
        <v>14.47642587567238</v>
      </c>
      <c r="K1897" s="2">
        <f t="shared" si="228"/>
        <v>14.391708861720518</v>
      </c>
    </row>
    <row r="1898" spans="1:11" ht="13.5" x14ac:dyDescent="0.25">
      <c r="A1898" s="3">
        <f>TITRES_STAT!B1901</f>
        <v>44775</v>
      </c>
      <c r="B1898" s="6">
        <f>TITRES_STAT!D1901</f>
        <v>14.4971</v>
      </c>
      <c r="C1898" s="2">
        <f t="shared" si="229"/>
        <v>4.839999999999911E-2</v>
      </c>
      <c r="D1898" s="2">
        <f t="shared" si="230"/>
        <v>14.47894</v>
      </c>
      <c r="E1898" s="2">
        <f t="shared" si="232"/>
        <v>14.47775</v>
      </c>
      <c r="F1898" s="2">
        <f t="shared" si="233"/>
        <v>14.481369999999995</v>
      </c>
      <c r="G1898" s="2">
        <f t="shared" si="227"/>
        <v>14.471942000000007</v>
      </c>
      <c r="H1898" s="2">
        <f t="shared" si="231"/>
        <v>13.545404499999993</v>
      </c>
      <c r="I1898" s="2">
        <f t="array" ref="I1898">SUMPRODUCT(B1882:B1901, (ROW(B1882:B1901)-ROW(B1882)+1)) / (20*21/2)</f>
        <v>14.46562142857143</v>
      </c>
      <c r="J1898" s="2">
        <f t="shared" si="234"/>
        <v>14.478394839894058</v>
      </c>
      <c r="K1898" s="2">
        <f t="shared" si="228"/>
        <v>14.395841847535399</v>
      </c>
    </row>
    <row r="1899" spans="1:11" ht="13.5" x14ac:dyDescent="0.25">
      <c r="A1899" s="3">
        <f>TITRES_STAT!B1902</f>
        <v>44776</v>
      </c>
      <c r="B1899" s="6">
        <f>TITRES_STAT!D1902</f>
        <v>14.448700000000001</v>
      </c>
      <c r="C1899" s="2">
        <f t="shared" si="229"/>
        <v>-4.839999999999911E-2</v>
      </c>
      <c r="D1899" s="2">
        <f t="shared" si="230"/>
        <v>14.47894</v>
      </c>
      <c r="E1899" s="2">
        <f t="shared" si="232"/>
        <v>14.474720000000001</v>
      </c>
      <c r="F1899" s="2">
        <f t="shared" si="233"/>
        <v>14.479254999999995</v>
      </c>
      <c r="G1899" s="2">
        <f t="shared" si="227"/>
        <v>14.470854000000008</v>
      </c>
      <c r="H1899" s="2">
        <f t="shared" si="231"/>
        <v>13.558408999999992</v>
      </c>
      <c r="I1899" s="2">
        <f t="array" ref="I1899">SUMPRODUCT(B1883:B1902, (ROW(B1883:B1902)-ROW(B1883)+1)) / (20*21/2)</f>
        <v>14.468040476190474</v>
      </c>
      <c r="J1899" s="2">
        <f t="shared" si="234"/>
        <v>14.475566759904147</v>
      </c>
      <c r="K1899" s="2">
        <f t="shared" si="228"/>
        <v>14.397914716259502</v>
      </c>
    </row>
    <row r="1900" spans="1:11" ht="13.5" x14ac:dyDescent="0.25">
      <c r="A1900" s="3">
        <f>TITRES_STAT!B1903</f>
        <v>44777</v>
      </c>
      <c r="B1900" s="6">
        <f>TITRES_STAT!D1903</f>
        <v>14.448700000000001</v>
      </c>
      <c r="C1900" s="2">
        <f t="shared" si="229"/>
        <v>0</v>
      </c>
      <c r="D1900" s="2">
        <f t="shared" si="230"/>
        <v>14.468059999999999</v>
      </c>
      <c r="E1900" s="2">
        <f t="shared" si="232"/>
        <v>14.471690000000001</v>
      </c>
      <c r="F1900" s="2">
        <f t="shared" si="233"/>
        <v>14.477139999999995</v>
      </c>
      <c r="G1900" s="2">
        <f t="shared" si="227"/>
        <v>14.469766000000007</v>
      </c>
      <c r="H1900" s="2">
        <f t="shared" si="231"/>
        <v>13.571413499999991</v>
      </c>
      <c r="I1900" s="2">
        <f t="array" ref="I1900">SUMPRODUCT(B1884:B1903, (ROW(B1884:B1903)-ROW(B1884)+1)) / (20*21/2)</f>
        <v>14.468735714285714</v>
      </c>
      <c r="J1900" s="2">
        <f t="shared" si="234"/>
        <v>14.473008020865658</v>
      </c>
      <c r="K1900" s="2">
        <f t="shared" si="228"/>
        <v>14.399906296014031</v>
      </c>
    </row>
    <row r="1901" spans="1:11" ht="13.5" x14ac:dyDescent="0.25">
      <c r="A1901" s="3">
        <f>TITRES_STAT!B1904</f>
        <v>44778</v>
      </c>
      <c r="B1901" s="6">
        <f>TITRES_STAT!D1904</f>
        <v>14.388299999999999</v>
      </c>
      <c r="C1901" s="2">
        <f t="shared" si="229"/>
        <v>-6.0400000000001342E-2</v>
      </c>
      <c r="D1901" s="2">
        <f t="shared" si="230"/>
        <v>14.446299999999999</v>
      </c>
      <c r="E1901" s="2">
        <f t="shared" si="232"/>
        <v>14.462619999999998</v>
      </c>
      <c r="F1901" s="2">
        <f t="shared" si="233"/>
        <v>14.471699999999995</v>
      </c>
      <c r="G1901" s="2">
        <f t="shared" si="227"/>
        <v>14.467952000000004</v>
      </c>
      <c r="H1901" s="2">
        <f t="shared" si="231"/>
        <v>13.584115999999989</v>
      </c>
      <c r="I1901" s="2">
        <f t="array" ref="I1901">SUMPRODUCT(B1885:B1904, (ROW(B1885:B1904)-ROW(B1885)+1)) / (20*21/2)</f>
        <v>14.460792857142858</v>
      </c>
      <c r="J1901" s="2">
        <f t="shared" si="234"/>
        <v>14.464940590307023</v>
      </c>
      <c r="K1901" s="2">
        <f t="shared" si="228"/>
        <v>14.399451147150735</v>
      </c>
    </row>
    <row r="1902" spans="1:11" ht="13.5" x14ac:dyDescent="0.25">
      <c r="A1902" s="3">
        <f>TITRES_STAT!B1905</f>
        <v>44781</v>
      </c>
      <c r="B1902" s="6">
        <f>TITRES_STAT!D1905</f>
        <v>14.4971</v>
      </c>
      <c r="C1902" s="2">
        <f t="shared" si="229"/>
        <v>0.10880000000000045</v>
      </c>
      <c r="D1902" s="2">
        <f t="shared" si="230"/>
        <v>14.45598</v>
      </c>
      <c r="E1902" s="2">
        <f t="shared" si="232"/>
        <v>14.462619999999998</v>
      </c>
      <c r="F1902" s="2">
        <f t="shared" si="233"/>
        <v>14.471699999999998</v>
      </c>
      <c r="G1902" s="2">
        <f t="shared" si="227"/>
        <v>14.468314000000007</v>
      </c>
      <c r="H1902" s="2">
        <f t="shared" si="231"/>
        <v>13.597647499999988</v>
      </c>
      <c r="I1902" s="2">
        <f t="array" ref="I1902">SUMPRODUCT(B1886:B1905, (ROW(B1886:B1905)-ROW(B1886)+1)) / (20*21/2)</f>
        <v>14.461488095238092</v>
      </c>
      <c r="J1902" s="2">
        <f t="shared" si="234"/>
        <v>14.468003391230164</v>
      </c>
      <c r="K1902" s="2">
        <f t="shared" si="228"/>
        <v>14.403280513929138</v>
      </c>
    </row>
    <row r="1903" spans="1:11" ht="13.5" x14ac:dyDescent="0.25">
      <c r="A1903" s="3">
        <f>TITRES_STAT!B1906</f>
        <v>44782</v>
      </c>
      <c r="B1903" s="6">
        <f>TITRES_STAT!D1906</f>
        <v>14.478999999999999</v>
      </c>
      <c r="C1903" s="2">
        <f t="shared" si="229"/>
        <v>-1.8100000000000449E-2</v>
      </c>
      <c r="D1903" s="2">
        <f t="shared" si="230"/>
        <v>14.452359999999999</v>
      </c>
      <c r="E1903" s="2">
        <f t="shared" si="232"/>
        <v>14.46565</v>
      </c>
      <c r="F1903" s="2">
        <f t="shared" si="233"/>
        <v>14.471699999999998</v>
      </c>
      <c r="G1903" s="2">
        <f t="shared" si="227"/>
        <v>14.468314000000007</v>
      </c>
      <c r="H1903" s="2">
        <f t="shared" si="231"/>
        <v>13.611088499999989</v>
      </c>
      <c r="I1903" s="2">
        <f t="array" ref="I1903">SUMPRODUCT(B1887:B1906, (ROW(B1887:B1906)-ROW(B1887)+1)) / (20*21/2)</f>
        <v>14.459383809523811</v>
      </c>
      <c r="J1903" s="2">
        <f t="shared" si="234"/>
        <v>14.469050687303481</v>
      </c>
      <c r="K1903" s="2">
        <f t="shared" si="228"/>
        <v>14.406249905539759</v>
      </c>
    </row>
    <row r="1904" spans="1:11" ht="13.5" x14ac:dyDescent="0.25">
      <c r="A1904" s="3">
        <f>TITRES_STAT!B1907</f>
        <v>44783</v>
      </c>
      <c r="B1904" s="6">
        <f>TITRES_STAT!D1907</f>
        <v>14.388299999999999</v>
      </c>
      <c r="C1904" s="2">
        <f t="shared" si="229"/>
        <v>-9.0700000000000003E-2</v>
      </c>
      <c r="D1904" s="2">
        <f t="shared" si="230"/>
        <v>14.440279999999998</v>
      </c>
      <c r="E1904" s="2">
        <f t="shared" si="232"/>
        <v>14.459610000000001</v>
      </c>
      <c r="F1904" s="2">
        <f t="shared" si="233"/>
        <v>14.471699999999998</v>
      </c>
      <c r="G1904" s="2">
        <f t="shared" si="227"/>
        <v>14.467106000000006</v>
      </c>
      <c r="H1904" s="2">
        <f t="shared" si="231"/>
        <v>13.624075999999986</v>
      </c>
      <c r="I1904" s="2">
        <f t="array" ref="I1904">SUMPRODUCT(B1888:B1907, (ROW(B1888:B1907)-ROW(B1888)+1)) / (20*21/2)</f>
        <v>14.460424285714284</v>
      </c>
      <c r="J1904" s="2">
        <f t="shared" si="234"/>
        <v>14.461360145655529</v>
      </c>
      <c r="K1904" s="2">
        <f t="shared" si="228"/>
        <v>14.405545987675456</v>
      </c>
    </row>
    <row r="1905" spans="1:11" ht="13.5" x14ac:dyDescent="0.25">
      <c r="A1905" s="3">
        <f>TITRES_STAT!B1908</f>
        <v>44784</v>
      </c>
      <c r="B1905" s="6">
        <f>TITRES_STAT!D1908</f>
        <v>14.478999999999999</v>
      </c>
      <c r="C1905" s="2">
        <f t="shared" si="229"/>
        <v>9.0700000000000003E-2</v>
      </c>
      <c r="D1905" s="2">
        <f t="shared" si="230"/>
        <v>14.446339999999998</v>
      </c>
      <c r="E1905" s="2">
        <f t="shared" si="232"/>
        <v>14.4572</v>
      </c>
      <c r="F1905" s="2">
        <f t="shared" si="233"/>
        <v>14.470794999999999</v>
      </c>
      <c r="G1905" s="2">
        <f t="shared" si="227"/>
        <v>14.467712000000004</v>
      </c>
      <c r="H1905" s="2">
        <f t="shared" si="231"/>
        <v>13.637516999999987</v>
      </c>
      <c r="I1905" s="2">
        <f t="array" ref="I1905">SUMPRODUCT(B1889:B1908, (ROW(B1889:B1908)-ROW(B1889)+1)) / (20*21/2)</f>
        <v>14.492093809523807</v>
      </c>
      <c r="J1905" s="2">
        <f t="shared" si="234"/>
        <v>14.463040131783574</v>
      </c>
      <c r="K1905" s="2">
        <f t="shared" si="228"/>
        <v>14.40842653717838</v>
      </c>
    </row>
    <row r="1906" spans="1:11" ht="13.5" x14ac:dyDescent="0.25">
      <c r="A1906" s="3">
        <f>TITRES_STAT!B1909</f>
        <v>44785</v>
      </c>
      <c r="B1906" s="6">
        <f>TITRES_STAT!D1909</f>
        <v>14.448700000000001</v>
      </c>
      <c r="C1906" s="2">
        <f t="shared" si="229"/>
        <v>-3.0299999999998661E-2</v>
      </c>
      <c r="D1906" s="2">
        <f t="shared" si="230"/>
        <v>14.458419999999998</v>
      </c>
      <c r="E1906" s="2">
        <f t="shared" si="232"/>
        <v>14.452360000000002</v>
      </c>
      <c r="F1906" s="2">
        <f t="shared" si="233"/>
        <v>14.468074999999995</v>
      </c>
      <c r="G1906" s="2">
        <f t="shared" ref="G1906:G1969" si="235">AVERAGE(B1857:B1906)</f>
        <v>14.467832000000003</v>
      </c>
      <c r="H1906" s="2">
        <f t="shared" si="231"/>
        <v>13.650806499999986</v>
      </c>
      <c r="I1906" s="2">
        <f t="array" ref="I1906">SUMPRODUCT(B1890:B1909, (ROW(B1890:B1909)-ROW(B1890)+1)) / (20*21/2)</f>
        <v>14.523504761904761</v>
      </c>
      <c r="J1906" s="2">
        <f t="shared" si="234"/>
        <v>14.461674404947043</v>
      </c>
      <c r="K1906" s="2">
        <f t="shared" si="228"/>
        <v>14.410005888661582</v>
      </c>
    </row>
    <row r="1907" spans="1:11" ht="13.5" x14ac:dyDescent="0.25">
      <c r="A1907" s="3">
        <f>TITRES_STAT!B1910</f>
        <v>44788</v>
      </c>
      <c r="B1907" s="6">
        <f>TITRES_STAT!D1910</f>
        <v>14.478999999999999</v>
      </c>
      <c r="C1907" s="2">
        <f t="shared" si="229"/>
        <v>3.0299999999998661E-2</v>
      </c>
      <c r="D1907" s="2">
        <f t="shared" si="230"/>
        <v>14.454800000000001</v>
      </c>
      <c r="E1907" s="2">
        <f t="shared" si="232"/>
        <v>14.45539</v>
      </c>
      <c r="F1907" s="2">
        <f t="shared" si="233"/>
        <v>14.466869999999997</v>
      </c>
      <c r="G1907" s="2">
        <f t="shared" si="235"/>
        <v>14.469042000000004</v>
      </c>
      <c r="H1907" s="2">
        <f t="shared" si="231"/>
        <v>13.664247499999986</v>
      </c>
      <c r="I1907" s="2">
        <f t="array" ref="I1907">SUMPRODUCT(B1891:B1910, (ROW(B1891:B1910)-ROW(B1891)+1)) / (20*21/2)</f>
        <v>14.55333238095238</v>
      </c>
      <c r="J1907" s="2">
        <f t="shared" si="234"/>
        <v>14.463324461618754</v>
      </c>
      <c r="K1907" s="2">
        <f t="shared" ref="K1907:K1970" si="236">$K$4*B1907+(1-$K$4)*K1906</f>
        <v>14.412711540086617</v>
      </c>
    </row>
    <row r="1908" spans="1:11" ht="13.5" x14ac:dyDescent="0.25">
      <c r="A1908" s="3">
        <f>TITRES_STAT!B1911</f>
        <v>44789</v>
      </c>
      <c r="B1908" s="6">
        <f>TITRES_STAT!D1911</f>
        <v>14.7994</v>
      </c>
      <c r="C1908" s="2">
        <f t="shared" si="229"/>
        <v>0.32040000000000113</v>
      </c>
      <c r="D1908" s="2">
        <f t="shared" si="230"/>
        <v>14.518880000000001</v>
      </c>
      <c r="E1908" s="2">
        <f t="shared" si="232"/>
        <v>14.485620000000001</v>
      </c>
      <c r="F1908" s="2">
        <f t="shared" si="233"/>
        <v>14.481684999999995</v>
      </c>
      <c r="G1908" s="2">
        <f t="shared" si="235"/>
        <v>14.476660000000003</v>
      </c>
      <c r="H1908" s="2">
        <f t="shared" si="231"/>
        <v>13.679290499999984</v>
      </c>
      <c r="I1908" s="2">
        <f t="array" ref="I1908">SUMPRODUCT(B1892:B1911, (ROW(B1892:B1911)-ROW(B1892)+1)) / (20*21/2)</f>
        <v>14.581576666666667</v>
      </c>
      <c r="J1908" s="2">
        <f t="shared" si="234"/>
        <v>14.495331655750302</v>
      </c>
      <c r="K1908" s="2">
        <f t="shared" si="236"/>
        <v>14.427875793416554</v>
      </c>
    </row>
    <row r="1909" spans="1:11" ht="13.5" x14ac:dyDescent="0.25">
      <c r="A1909" s="3">
        <f>TITRES_STAT!B1912</f>
        <v>44790</v>
      </c>
      <c r="B1909" s="6">
        <f>TITRES_STAT!D1912</f>
        <v>14.811500000000001</v>
      </c>
      <c r="C1909" s="2">
        <f t="shared" si="229"/>
        <v>1.2100000000000222E-2</v>
      </c>
      <c r="D1909" s="2">
        <f t="shared" si="230"/>
        <v>14.60352</v>
      </c>
      <c r="E1909" s="2">
        <f t="shared" si="232"/>
        <v>14.521899999999999</v>
      </c>
      <c r="F1909" s="2">
        <f t="shared" si="233"/>
        <v>14.49831</v>
      </c>
      <c r="G1909" s="2">
        <f t="shared" si="235"/>
        <v>14.484520000000002</v>
      </c>
      <c r="H1909" s="2">
        <f t="shared" si="231"/>
        <v>13.694393999999981</v>
      </c>
      <c r="I1909" s="2">
        <f t="array" ref="I1909">SUMPRODUCT(B1893:B1912, (ROW(B1893:B1912)-ROW(B1893)+1)) / (20*21/2)</f>
        <v>14.619751904761905</v>
      </c>
      <c r="J1909" s="2">
        <f t="shared" si="234"/>
        <v>14.525442926631225</v>
      </c>
      <c r="K1909" s="2">
        <f t="shared" si="236"/>
        <v>14.442919879949239</v>
      </c>
    </row>
    <row r="1910" spans="1:11" ht="13.5" x14ac:dyDescent="0.25">
      <c r="A1910" s="3">
        <f>TITRES_STAT!B1913</f>
        <v>44791</v>
      </c>
      <c r="B1910" s="6">
        <f>TITRES_STAT!D1913</f>
        <v>14.811500000000001</v>
      </c>
      <c r="C1910" s="2">
        <f t="shared" si="229"/>
        <v>0</v>
      </c>
      <c r="D1910" s="2">
        <f t="shared" si="230"/>
        <v>14.670019999999999</v>
      </c>
      <c r="E1910" s="2">
        <f t="shared" si="232"/>
        <v>14.558179999999998</v>
      </c>
      <c r="F1910" s="2">
        <f t="shared" si="233"/>
        <v>14.514935000000003</v>
      </c>
      <c r="G1910" s="2">
        <f t="shared" si="235"/>
        <v>14.492380000000002</v>
      </c>
      <c r="H1910" s="2">
        <f t="shared" si="231"/>
        <v>13.70949749999998</v>
      </c>
      <c r="I1910" s="2">
        <f t="array" ref="I1910">SUMPRODUCT(B1894:B1913, (ROW(B1894:B1913)-ROW(B1894)+1)) / (20*21/2)</f>
        <v>14.661606666666666</v>
      </c>
      <c r="J1910" s="2">
        <f t="shared" si="234"/>
        <v>14.552686457428251</v>
      </c>
      <c r="K1910" s="2">
        <f t="shared" si="236"/>
        <v>14.457374002304171</v>
      </c>
    </row>
    <row r="1911" spans="1:11" ht="13.5" x14ac:dyDescent="0.25">
      <c r="A1911" s="3">
        <f>TITRES_STAT!B1914</f>
        <v>44792</v>
      </c>
      <c r="B1911" s="6">
        <f>TITRES_STAT!D1914</f>
        <v>14.811500000000001</v>
      </c>
      <c r="C1911" s="2">
        <f t="shared" si="229"/>
        <v>0</v>
      </c>
      <c r="D1911" s="2">
        <f t="shared" si="230"/>
        <v>14.74258</v>
      </c>
      <c r="E1911" s="2">
        <f t="shared" si="232"/>
        <v>14.6005</v>
      </c>
      <c r="F1911" s="2">
        <f t="shared" si="233"/>
        <v>14.531560000000002</v>
      </c>
      <c r="G1911" s="2">
        <f t="shared" si="235"/>
        <v>14.500240000000002</v>
      </c>
      <c r="H1911" s="2">
        <f t="shared" si="231"/>
        <v>13.724628999999977</v>
      </c>
      <c r="I1911" s="2">
        <f t="array" ref="I1911">SUMPRODUCT(B1895:B1914, (ROW(B1895:B1914)-ROW(B1895)+1)) / (20*21/2)</f>
        <v>14.70548</v>
      </c>
      <c r="J1911" s="2">
        <f t="shared" si="234"/>
        <v>14.577335366244608</v>
      </c>
      <c r="K1911" s="2">
        <f t="shared" si="236"/>
        <v>14.471261296331459</v>
      </c>
    </row>
    <row r="1912" spans="1:11" ht="13.5" x14ac:dyDescent="0.25">
      <c r="A1912" s="3">
        <f>TITRES_STAT!B1915</f>
        <v>44795</v>
      </c>
      <c r="B1912" s="6">
        <f>TITRES_STAT!D1915</f>
        <v>14.932399999999999</v>
      </c>
      <c r="C1912" s="2">
        <f t="shared" si="229"/>
        <v>0.1208999999999989</v>
      </c>
      <c r="D1912" s="2">
        <f t="shared" si="230"/>
        <v>14.833260000000001</v>
      </c>
      <c r="E1912" s="2">
        <f t="shared" si="232"/>
        <v>14.644030000000001</v>
      </c>
      <c r="F1912" s="2">
        <f t="shared" si="233"/>
        <v>14.553324999999997</v>
      </c>
      <c r="G1912" s="2">
        <f t="shared" si="235"/>
        <v>14.510518000000001</v>
      </c>
      <c r="H1912" s="2">
        <f t="shared" si="231"/>
        <v>13.739766999999977</v>
      </c>
      <c r="I1912" s="2">
        <f t="array" ref="I1912">SUMPRODUCT(B1896:B1915, (ROW(B1896:B1915)-ROW(B1896)+1)) / (20*21/2)</f>
        <v>14.74479857142857</v>
      </c>
      <c r="J1912" s="2">
        <f t="shared" si="234"/>
        <v>14.611151045649883</v>
      </c>
      <c r="K1912" s="2">
        <f t="shared" si="236"/>
        <v>14.48934516706356</v>
      </c>
    </row>
    <row r="1913" spans="1:11" ht="13.5" x14ac:dyDescent="0.25">
      <c r="A1913" s="3">
        <f>TITRES_STAT!B1916</f>
        <v>44796</v>
      </c>
      <c r="B1913" s="6">
        <f>TITRES_STAT!D1916</f>
        <v>14.992800000000001</v>
      </c>
      <c r="C1913" s="2">
        <f t="shared" si="229"/>
        <v>6.0400000000001342E-2</v>
      </c>
      <c r="D1913" s="2">
        <f t="shared" si="230"/>
        <v>14.87194</v>
      </c>
      <c r="E1913" s="2">
        <f t="shared" si="232"/>
        <v>14.695409999999999</v>
      </c>
      <c r="F1913" s="2">
        <f t="shared" si="233"/>
        <v>14.58053</v>
      </c>
      <c r="G1913" s="2">
        <f t="shared" si="235"/>
        <v>14.522003999999999</v>
      </c>
      <c r="H1913" s="2">
        <f t="shared" si="231"/>
        <v>13.754922499999974</v>
      </c>
      <c r="I1913" s="2">
        <f t="array" ref="I1913">SUMPRODUCT(B1897:B1916, (ROW(B1897:B1916)-ROW(B1897)+1)) / (20*21/2)</f>
        <v>14.778765238095236</v>
      </c>
      <c r="J1913" s="2">
        <f t="shared" si="234"/>
        <v>14.6474985651118</v>
      </c>
      <c r="K1913" s="2">
        <f t="shared" si="236"/>
        <v>14.509088493845383</v>
      </c>
    </row>
    <row r="1914" spans="1:11" ht="13.5" x14ac:dyDescent="0.25">
      <c r="A1914" s="3">
        <f>TITRES_STAT!B1917</f>
        <v>44797</v>
      </c>
      <c r="B1914" s="6">
        <f>TITRES_STAT!D1917</f>
        <v>15.0412</v>
      </c>
      <c r="C1914" s="2">
        <f t="shared" si="229"/>
        <v>4.839999999999911E-2</v>
      </c>
      <c r="D1914" s="2">
        <f t="shared" si="230"/>
        <v>14.91788</v>
      </c>
      <c r="E1914" s="2">
        <f t="shared" si="232"/>
        <v>14.7607</v>
      </c>
      <c r="F1914" s="2">
        <f t="shared" si="233"/>
        <v>14.610155000000001</v>
      </c>
      <c r="G1914" s="2">
        <f t="shared" si="235"/>
        <v>14.534457999999999</v>
      </c>
      <c r="H1914" s="2">
        <f t="shared" si="231"/>
        <v>13.770034999999975</v>
      </c>
      <c r="I1914" s="2">
        <f t="array" ref="I1914">SUMPRODUCT(B1898:B1917, (ROW(B1898:B1917)-ROW(B1898)+1)) / (20*21/2)</f>
        <v>14.798857142857145</v>
      </c>
      <c r="J1914" s="2">
        <f t="shared" si="234"/>
        <v>14.684993939863055</v>
      </c>
      <c r="K1914" s="2">
        <f t="shared" si="236"/>
        <v>14.529955611733799</v>
      </c>
    </row>
    <row r="1915" spans="1:11" ht="13.5" x14ac:dyDescent="0.25">
      <c r="A1915" s="3">
        <f>TITRES_STAT!B1918</f>
        <v>44798</v>
      </c>
      <c r="B1915" s="6">
        <f>TITRES_STAT!D1918</f>
        <v>15.023</v>
      </c>
      <c r="C1915" s="2">
        <f t="shared" si="229"/>
        <v>-1.8200000000000216E-2</v>
      </c>
      <c r="D1915" s="2">
        <f t="shared" si="230"/>
        <v>14.960179999999999</v>
      </c>
      <c r="E1915" s="2">
        <f t="shared" si="232"/>
        <v>14.815099999999997</v>
      </c>
      <c r="F1915" s="2">
        <f t="shared" si="233"/>
        <v>14.636150000000001</v>
      </c>
      <c r="G1915" s="2">
        <f t="shared" si="235"/>
        <v>14.546427999999999</v>
      </c>
      <c r="H1915" s="2">
        <f t="shared" si="231"/>
        <v>13.785056499999975</v>
      </c>
      <c r="I1915" s="2">
        <f t="array" ref="I1915">SUMPRODUCT(B1899:B1918, (ROW(B1899:B1918)-ROW(B1899)+1)) / (20*21/2)</f>
        <v>14.824990952380951</v>
      </c>
      <c r="J1915" s="2">
        <f t="shared" si="234"/>
        <v>14.717184993209431</v>
      </c>
      <c r="K1915" s="2">
        <f t="shared" si="236"/>
        <v>14.549290685783454</v>
      </c>
    </row>
    <row r="1916" spans="1:11" ht="13.5" x14ac:dyDescent="0.25">
      <c r="A1916" s="3">
        <f>TITRES_STAT!B1919</f>
        <v>44799</v>
      </c>
      <c r="B1916" s="6">
        <f>TITRES_STAT!D1919</f>
        <v>14.992800000000001</v>
      </c>
      <c r="C1916" s="2">
        <f t="shared" si="229"/>
        <v>-3.0199999999998894E-2</v>
      </c>
      <c r="D1916" s="2">
        <f t="shared" si="230"/>
        <v>14.996440000000002</v>
      </c>
      <c r="E1916" s="2">
        <f t="shared" si="232"/>
        <v>14.86951</v>
      </c>
      <c r="F1916" s="2">
        <f t="shared" si="233"/>
        <v>14.660935</v>
      </c>
      <c r="G1916" s="2">
        <f t="shared" si="235"/>
        <v>14.556099999999999</v>
      </c>
      <c r="H1916" s="2">
        <f t="shared" si="231"/>
        <v>13.799926999999975</v>
      </c>
      <c r="I1916" s="2">
        <f t="array" ref="I1916">SUMPRODUCT(B1900:B1919, (ROW(B1900:B1919)-ROW(B1900)+1)) / (20*21/2)</f>
        <v>14.846641904761903</v>
      </c>
      <c r="J1916" s="2">
        <f t="shared" si="234"/>
        <v>14.743434041475201</v>
      </c>
      <c r="K1916" s="2">
        <f t="shared" si="236"/>
        <v>14.566683207909595</v>
      </c>
    </row>
    <row r="1917" spans="1:11" ht="13.5" x14ac:dyDescent="0.25">
      <c r="A1917" s="3">
        <f>TITRES_STAT!B1920</f>
        <v>44802</v>
      </c>
      <c r="B1917" s="6">
        <f>TITRES_STAT!D1920</f>
        <v>14.8719</v>
      </c>
      <c r="C1917" s="2">
        <f t="shared" si="229"/>
        <v>-0.12090000000000067</v>
      </c>
      <c r="D1917" s="2">
        <f t="shared" si="230"/>
        <v>14.98434</v>
      </c>
      <c r="E1917" s="2">
        <f t="shared" si="232"/>
        <v>14.908800000000003</v>
      </c>
      <c r="F1917" s="2">
        <f t="shared" si="233"/>
        <v>14.682094999999999</v>
      </c>
      <c r="G1917" s="2">
        <f t="shared" si="235"/>
        <v>14.563353999999999</v>
      </c>
      <c r="H1917" s="2">
        <f t="shared" si="231"/>
        <v>13.814192999999975</v>
      </c>
      <c r="I1917" s="2">
        <f t="array" ref="I1917">SUMPRODUCT(B1901:B1920, (ROW(B1901:B1920)-ROW(B1901)+1)) / (20*21/2)</f>
        <v>14.874618095238096</v>
      </c>
      <c r="J1917" s="2">
        <f t="shared" si="234"/>
        <v>14.755668894668039</v>
      </c>
      <c r="K1917" s="2">
        <f t="shared" si="236"/>
        <v>14.578652493873925</v>
      </c>
    </row>
    <row r="1918" spans="1:11" ht="13.5" x14ac:dyDescent="0.25">
      <c r="A1918" s="3">
        <f>TITRES_STAT!B1921</f>
        <v>44803</v>
      </c>
      <c r="B1918" s="6">
        <f>TITRES_STAT!D1921</f>
        <v>14.9565</v>
      </c>
      <c r="C1918" s="2">
        <f t="shared" si="229"/>
        <v>8.4600000000000009E-2</v>
      </c>
      <c r="D1918" s="2">
        <f t="shared" si="230"/>
        <v>14.977080000000001</v>
      </c>
      <c r="E1918" s="2">
        <f t="shared" si="232"/>
        <v>14.924510000000001</v>
      </c>
      <c r="F1918" s="2">
        <f t="shared" si="233"/>
        <v>14.705064999999999</v>
      </c>
      <c r="G1918" s="2">
        <f t="shared" si="235"/>
        <v>14.572299999999998</v>
      </c>
      <c r="H1918" s="2">
        <f t="shared" si="231"/>
        <v>13.829166999999975</v>
      </c>
      <c r="I1918" s="2">
        <f t="array" ref="I1918">SUMPRODUCT(B1902:B1921, (ROW(B1902:B1921)-ROW(B1902)+1)) / (20*21/2)</f>
        <v>14.899859523809521</v>
      </c>
      <c r="J1918" s="2">
        <f t="shared" si="234"/>
        <v>14.774795666604415</v>
      </c>
      <c r="K1918" s="2">
        <f t="shared" si="236"/>
        <v>14.593470043133772</v>
      </c>
    </row>
    <row r="1919" spans="1:11" ht="13.5" x14ac:dyDescent="0.25">
      <c r="A1919" s="3">
        <f>TITRES_STAT!B1922</f>
        <v>44804</v>
      </c>
      <c r="B1919" s="6">
        <f>TITRES_STAT!D1922</f>
        <v>14.932399999999999</v>
      </c>
      <c r="C1919" s="2">
        <f t="shared" si="229"/>
        <v>-2.4100000000000676E-2</v>
      </c>
      <c r="D1919" s="2">
        <f t="shared" si="230"/>
        <v>14.955319999999997</v>
      </c>
      <c r="E1919" s="2">
        <f t="shared" si="232"/>
        <v>14.936599999999999</v>
      </c>
      <c r="F1919" s="2">
        <f t="shared" si="233"/>
        <v>14.729249999999997</v>
      </c>
      <c r="G1919" s="2">
        <f t="shared" si="235"/>
        <v>14.580763999999999</v>
      </c>
      <c r="H1919" s="2">
        <f t="shared" si="231"/>
        <v>13.844020499999974</v>
      </c>
      <c r="I1919" s="2">
        <f t="array" ref="I1919">SUMPRODUCT(B1903:B1922, (ROW(B1903:B1922)-ROW(B1903)+1)) / (20*21/2)</f>
        <v>14.922078571428575</v>
      </c>
      <c r="J1919" s="2">
        <f t="shared" si="234"/>
        <v>14.78980560311828</v>
      </c>
      <c r="K1919" s="2">
        <f t="shared" si="236"/>
        <v>14.606761413991272</v>
      </c>
    </row>
    <row r="1920" spans="1:11" ht="13.5" x14ac:dyDescent="0.25">
      <c r="A1920" s="3">
        <f>TITRES_STAT!B1923</f>
        <v>44805</v>
      </c>
      <c r="B1920" s="6">
        <f>TITRES_STAT!D1923</f>
        <v>15.023</v>
      </c>
      <c r="C1920" s="2">
        <f t="shared" si="229"/>
        <v>9.0600000000000236E-2</v>
      </c>
      <c r="D1920" s="2">
        <f t="shared" si="230"/>
        <v>14.95532</v>
      </c>
      <c r="E1920" s="2">
        <f t="shared" si="232"/>
        <v>14.957749999999999</v>
      </c>
      <c r="F1920" s="2">
        <f t="shared" si="233"/>
        <v>14.757964999999999</v>
      </c>
      <c r="G1920" s="2">
        <f t="shared" si="235"/>
        <v>14.591039999999998</v>
      </c>
      <c r="H1920" s="2">
        <f t="shared" si="231"/>
        <v>13.859041999999974</v>
      </c>
      <c r="I1920" s="2">
        <f t="array" ref="I1920">SUMPRODUCT(B1904:B1923, (ROW(B1904:B1923)-ROW(B1904)+1)) / (20*21/2)</f>
        <v>14.938917142857143</v>
      </c>
      <c r="J1920" s="2">
        <f t="shared" si="234"/>
        <v>14.812014593297492</v>
      </c>
      <c r="K1920" s="2">
        <f t="shared" si="236"/>
        <v>14.623084495795535</v>
      </c>
    </row>
    <row r="1921" spans="1:11" ht="13.5" x14ac:dyDescent="0.25">
      <c r="A1921" s="3">
        <f>TITRES_STAT!B1924</f>
        <v>44806</v>
      </c>
      <c r="B1921" s="6">
        <f>TITRES_STAT!D1924</f>
        <v>15.023</v>
      </c>
      <c r="C1921" s="2">
        <f t="shared" si="229"/>
        <v>0</v>
      </c>
      <c r="D1921" s="2">
        <f t="shared" si="230"/>
        <v>14.961359999999999</v>
      </c>
      <c r="E1921" s="2">
        <f t="shared" si="232"/>
        <v>14.978900000000001</v>
      </c>
      <c r="F1921" s="2">
        <f t="shared" si="233"/>
        <v>14.789700000000002</v>
      </c>
      <c r="G1921" s="2">
        <f t="shared" si="235"/>
        <v>14.603129999999997</v>
      </c>
      <c r="H1921" s="2">
        <f t="shared" si="231"/>
        <v>13.874348499999973</v>
      </c>
      <c r="I1921" s="2">
        <f t="array" ref="I1921">SUMPRODUCT(B1905:B1924, (ROW(B1905:B1924)-ROW(B1905)+1)) / (20*21/2)</f>
        <v>14.953309047619046</v>
      </c>
      <c r="J1921" s="2">
        <f t="shared" si="234"/>
        <v>14.832108441554874</v>
      </c>
      <c r="K1921" s="2">
        <f t="shared" si="236"/>
        <v>14.638767456744729</v>
      </c>
    </row>
    <row r="1922" spans="1:11" ht="13.5" x14ac:dyDescent="0.25">
      <c r="A1922" s="3">
        <f>TITRES_STAT!B1925</f>
        <v>44809</v>
      </c>
      <c r="B1922" s="6">
        <f>TITRES_STAT!D1925</f>
        <v>15.023</v>
      </c>
      <c r="C1922" s="2">
        <f t="shared" si="229"/>
        <v>0</v>
      </c>
      <c r="D1922" s="2">
        <f t="shared" si="230"/>
        <v>14.991579999999999</v>
      </c>
      <c r="E1922" s="2">
        <f t="shared" si="232"/>
        <v>14.987960000000001</v>
      </c>
      <c r="F1922" s="2">
        <f t="shared" si="233"/>
        <v>14.815995000000004</v>
      </c>
      <c r="G1922" s="2">
        <f t="shared" si="235"/>
        <v>14.613405999999998</v>
      </c>
      <c r="H1922" s="2">
        <f t="shared" si="231"/>
        <v>13.889654999999975</v>
      </c>
      <c r="I1922" s="2">
        <f t="array" ref="I1922">SUMPRODUCT(B1906:B1925, (ROW(B1906:B1925)-ROW(B1906)+1)) / (20*21/2)</f>
        <v>14.964822380952379</v>
      </c>
      <c r="J1922" s="2">
        <f t="shared" si="234"/>
        <v>14.85028858997822</v>
      </c>
      <c r="K1922" s="2">
        <f t="shared" si="236"/>
        <v>14.653835399617485</v>
      </c>
    </row>
    <row r="1923" spans="1:11" ht="13.5" x14ac:dyDescent="0.25">
      <c r="A1923" s="3">
        <f>TITRES_STAT!B1926</f>
        <v>44810</v>
      </c>
      <c r="B1923" s="6">
        <f>TITRES_STAT!D1926</f>
        <v>14.992800000000001</v>
      </c>
      <c r="C1923" s="2">
        <f t="shared" si="229"/>
        <v>-3.0199999999998894E-2</v>
      </c>
      <c r="D1923" s="2">
        <f t="shared" si="230"/>
        <v>14.998839999999998</v>
      </c>
      <c r="E1923" s="2">
        <f t="shared" si="232"/>
        <v>14.987959999999998</v>
      </c>
      <c r="F1923" s="2">
        <f t="shared" si="233"/>
        <v>14.841685000000002</v>
      </c>
      <c r="G1923" s="2">
        <f t="shared" si="235"/>
        <v>14.623077999999996</v>
      </c>
      <c r="H1923" s="2">
        <f t="shared" si="231"/>
        <v>13.904525499999977</v>
      </c>
      <c r="I1923" s="2">
        <f t="array" ref="I1923">SUMPRODUCT(B1907:B1926, (ROW(B1907:B1926)-ROW(B1907)+1)) / (20*21/2)</f>
        <v>14.969860476190474</v>
      </c>
      <c r="J1923" s="2">
        <f t="shared" si="234"/>
        <v>14.86386110521839</v>
      </c>
      <c r="K1923" s="2">
        <f t="shared" si="236"/>
        <v>14.667128129044251</v>
      </c>
    </row>
    <row r="1924" spans="1:11" ht="13.5" x14ac:dyDescent="0.25">
      <c r="A1924" s="3">
        <f>TITRES_STAT!B1927</f>
        <v>44811</v>
      </c>
      <c r="B1924" s="6">
        <f>TITRES_STAT!D1927</f>
        <v>14.992800000000001</v>
      </c>
      <c r="C1924" s="2">
        <f t="shared" ref="C1924:C1987" si="237">B1924-B1923</f>
        <v>0</v>
      </c>
      <c r="D1924" s="2">
        <f t="shared" si="230"/>
        <v>15.010920000000002</v>
      </c>
      <c r="E1924" s="2">
        <f t="shared" si="232"/>
        <v>14.983119999999996</v>
      </c>
      <c r="F1924" s="2">
        <f t="shared" si="233"/>
        <v>14.87191</v>
      </c>
      <c r="G1924" s="2">
        <f t="shared" si="235"/>
        <v>14.633353999999997</v>
      </c>
      <c r="H1924" s="2">
        <f t="shared" si="231"/>
        <v>13.915807499999978</v>
      </c>
      <c r="I1924" s="2">
        <f t="array" ref="I1924">SUMPRODUCT(B1908:B1927, (ROW(B1908:B1927)-ROW(B1908)+1)) / (20*21/2)</f>
        <v>14.970785238095239</v>
      </c>
      <c r="J1924" s="2">
        <f t="shared" si="234"/>
        <v>14.876140999959496</v>
      </c>
      <c r="K1924" s="2">
        <f t="shared" si="236"/>
        <v>14.679899574964086</v>
      </c>
    </row>
    <row r="1925" spans="1:11" ht="13.5" x14ac:dyDescent="0.25">
      <c r="A1925" s="3">
        <f>TITRES_STAT!B1928</f>
        <v>44812</v>
      </c>
      <c r="B1925" s="6">
        <f>TITRES_STAT!D1928</f>
        <v>14.992800000000001</v>
      </c>
      <c r="C1925" s="2">
        <f t="shared" si="237"/>
        <v>0</v>
      </c>
      <c r="D1925" s="2">
        <f t="shared" si="230"/>
        <v>15.00488</v>
      </c>
      <c r="E1925" s="2">
        <f t="shared" si="232"/>
        <v>14.980099999999998</v>
      </c>
      <c r="F1925" s="2">
        <f t="shared" si="233"/>
        <v>14.897599999999997</v>
      </c>
      <c r="G1925" s="2">
        <f t="shared" si="235"/>
        <v>14.643629999999996</v>
      </c>
      <c r="H1925" s="2">
        <f t="shared" si="231"/>
        <v>13.925266999999979</v>
      </c>
      <c r="I1925" s="2">
        <f t="array" ref="I1925">SUMPRODUCT(B1909:B1928, (ROW(B1909:B1928)-ROW(B1909)+1)) / (20*21/2)</f>
        <v>14.969550952380953</v>
      </c>
      <c r="J1925" s="2">
        <f t="shared" si="234"/>
        <v>14.887251380915735</v>
      </c>
      <c r="K1925" s="2">
        <f t="shared" si="236"/>
        <v>14.692170179867457</v>
      </c>
    </row>
    <row r="1926" spans="1:11" ht="13.5" x14ac:dyDescent="0.25">
      <c r="A1926" s="3">
        <f>TITRES_STAT!B1929</f>
        <v>44813</v>
      </c>
      <c r="B1926" s="6">
        <f>TITRES_STAT!D1929</f>
        <v>14.9505</v>
      </c>
      <c r="C1926" s="2">
        <f t="shared" si="237"/>
        <v>-4.2300000000000892E-2</v>
      </c>
      <c r="D1926" s="2">
        <f t="shared" ref="D1926:D1989" si="238">AVERAGE(B1922:B1926)</f>
        <v>14.990380000000002</v>
      </c>
      <c r="E1926" s="2">
        <f t="shared" si="232"/>
        <v>14.97587</v>
      </c>
      <c r="F1926" s="2">
        <f t="shared" si="233"/>
        <v>14.922689999999998</v>
      </c>
      <c r="G1926" s="2">
        <f t="shared" si="235"/>
        <v>14.652819999999998</v>
      </c>
      <c r="H1926" s="2">
        <f t="shared" si="231"/>
        <v>13.933517999999978</v>
      </c>
      <c r="I1926" s="2">
        <f t="array" ref="I1926">SUMPRODUCT(B1910:B1929, (ROW(B1910:B1929)-ROW(B1910)+1)) / (20*21/2)</f>
        <v>14.961921428571429</v>
      </c>
      <c r="J1926" s="2">
        <f t="shared" si="234"/>
        <v>14.893275058923761</v>
      </c>
      <c r="K1926" s="2">
        <f t="shared" si="236"/>
        <v>14.702300761049125</v>
      </c>
    </row>
    <row r="1927" spans="1:11" ht="13.5" x14ac:dyDescent="0.25">
      <c r="A1927" s="3">
        <f>TITRES_STAT!B1930</f>
        <v>44816</v>
      </c>
      <c r="B1927" s="6">
        <f>TITRES_STAT!D1930</f>
        <v>14.932399999999999</v>
      </c>
      <c r="C1927" s="2">
        <f t="shared" si="237"/>
        <v>-1.8100000000000449E-2</v>
      </c>
      <c r="D1927" s="2">
        <f t="shared" si="238"/>
        <v>14.97226</v>
      </c>
      <c r="E1927" s="2">
        <f t="shared" si="232"/>
        <v>14.981919999999999</v>
      </c>
      <c r="F1927" s="2">
        <f t="shared" si="233"/>
        <v>14.945359999999997</v>
      </c>
      <c r="G1927" s="2">
        <f t="shared" si="235"/>
        <v>14.661648</v>
      </c>
      <c r="H1927" s="2">
        <f t="shared" si="231"/>
        <v>13.941678499999977</v>
      </c>
      <c r="I1927" s="2">
        <f t="array" ref="I1927">SUMPRODUCT(B1911:B1930, (ROW(B1911:B1930)-ROW(B1911)+1)) / (20*21/2)</f>
        <v>14.959766190476191</v>
      </c>
      <c r="J1927" s="2">
        <f t="shared" si="234"/>
        <v>14.897001243788164</v>
      </c>
      <c r="K1927" s="2">
        <f t="shared" si="236"/>
        <v>14.711324260615827</v>
      </c>
    </row>
    <row r="1928" spans="1:11" ht="13.5" x14ac:dyDescent="0.25">
      <c r="A1928" s="3">
        <f>TITRES_STAT!B1931</f>
        <v>44817</v>
      </c>
      <c r="B1928" s="6">
        <f>TITRES_STAT!D1931</f>
        <v>14.932399999999999</v>
      </c>
      <c r="C1928" s="2">
        <f t="shared" si="237"/>
        <v>0</v>
      </c>
      <c r="D1928" s="2">
        <f t="shared" si="238"/>
        <v>14.960179999999999</v>
      </c>
      <c r="E1928" s="2">
        <f t="shared" si="232"/>
        <v>14.979509999999999</v>
      </c>
      <c r="F1928" s="2">
        <f t="shared" si="233"/>
        <v>14.952009999999996</v>
      </c>
      <c r="G1928" s="2">
        <f t="shared" si="235"/>
        <v>14.670475999999999</v>
      </c>
      <c r="H1928" s="2">
        <f t="shared" si="231"/>
        <v>13.949525499999979</v>
      </c>
      <c r="I1928" s="2">
        <f t="array" ref="I1928">SUMPRODUCT(B1912:B1931, (ROW(B1912:B1931)-ROW(B1912)+1)) / (20*21/2)</f>
        <v>14.957035238095239</v>
      </c>
      <c r="J1928" s="2">
        <f t="shared" si="234"/>
        <v>14.900372553903576</v>
      </c>
      <c r="K1928" s="2">
        <f t="shared" si="236"/>
        <v>14.719993897454422</v>
      </c>
    </row>
    <row r="1929" spans="1:11" ht="13.5" x14ac:dyDescent="0.25">
      <c r="A1929" s="3">
        <f>TITRES_STAT!B1932</f>
        <v>44818</v>
      </c>
      <c r="B1929" s="6">
        <f>TITRES_STAT!D1932</f>
        <v>14.8719</v>
      </c>
      <c r="C1929" s="2">
        <f t="shared" si="237"/>
        <v>-6.0499999999999332E-2</v>
      </c>
      <c r="D1929" s="2">
        <f t="shared" si="238"/>
        <v>14.936000000000002</v>
      </c>
      <c r="E1929" s="2">
        <f t="shared" si="232"/>
        <v>14.973460000000003</v>
      </c>
      <c r="F1929" s="2">
        <f t="shared" si="233"/>
        <v>14.955029999999994</v>
      </c>
      <c r="G1929" s="2">
        <f t="shared" si="235"/>
        <v>14.678093999999998</v>
      </c>
      <c r="H1929" s="2">
        <f t="shared" si="231"/>
        <v>13.958095499999981</v>
      </c>
      <c r="I1929" s="2">
        <f t="array" ref="I1929">SUMPRODUCT(B1913:B1932, (ROW(B1913:B1932)-ROW(B1913)+1)) / (20*21/2)</f>
        <v>14.95372857142857</v>
      </c>
      <c r="J1929" s="2">
        <f t="shared" si="234"/>
        <v>14.897660882103237</v>
      </c>
      <c r="K1929" s="2">
        <f t="shared" si="236"/>
        <v>14.725950999515034</v>
      </c>
    </row>
    <row r="1930" spans="1:11" ht="13.5" x14ac:dyDescent="0.25">
      <c r="A1930" s="3">
        <f>TITRES_STAT!B1933</f>
        <v>44819</v>
      </c>
      <c r="B1930" s="6">
        <f>TITRES_STAT!D1933</f>
        <v>14.932399999999999</v>
      </c>
      <c r="C1930" s="2">
        <f t="shared" si="237"/>
        <v>6.0499999999999332E-2</v>
      </c>
      <c r="D1930" s="2">
        <f t="shared" si="238"/>
        <v>14.923920000000001</v>
      </c>
      <c r="E1930" s="2">
        <f t="shared" si="232"/>
        <v>14.964400000000001</v>
      </c>
      <c r="F1930" s="2">
        <f t="shared" si="233"/>
        <v>14.961074999999994</v>
      </c>
      <c r="G1930" s="2">
        <f t="shared" si="235"/>
        <v>14.686922000000003</v>
      </c>
      <c r="H1930" s="2">
        <f t="shared" ref="H1930:H1993" si="239">AVERAGE(B1731:B1930)</f>
        <v>13.966426999999983</v>
      </c>
      <c r="I1930" s="2">
        <f t="array" ref="I1930">SUMPRODUCT(B1914:B1933, (ROW(B1914:B1933)-ROW(B1914)+1)) / (20*21/2)</f>
        <v>14.950421904761905</v>
      </c>
      <c r="J1930" s="2">
        <f t="shared" si="234"/>
        <v>14.900969369521976</v>
      </c>
      <c r="K1930" s="2">
        <f t="shared" si="236"/>
        <v>14.73404703874974</v>
      </c>
    </row>
    <row r="1931" spans="1:11" ht="13.5" x14ac:dyDescent="0.25">
      <c r="A1931" s="3">
        <f>TITRES_STAT!B1934</f>
        <v>44820</v>
      </c>
      <c r="B1931" s="6">
        <f>TITRES_STAT!D1934</f>
        <v>14.932399999999999</v>
      </c>
      <c r="C1931" s="2">
        <f t="shared" si="237"/>
        <v>0</v>
      </c>
      <c r="D1931" s="2">
        <f t="shared" si="238"/>
        <v>14.920300000000001</v>
      </c>
      <c r="E1931" s="2">
        <f t="shared" si="232"/>
        <v>14.955340000000001</v>
      </c>
      <c r="F1931" s="2">
        <f t="shared" si="233"/>
        <v>14.967119999999998</v>
      </c>
      <c r="G1931" s="2">
        <f t="shared" si="235"/>
        <v>14.695628000000001</v>
      </c>
      <c r="H1931" s="2">
        <f t="shared" si="239"/>
        <v>13.974729999999983</v>
      </c>
      <c r="I1931" s="2">
        <f t="array" ref="I1931">SUMPRODUCT(B1915:B1934, (ROW(B1915:B1934)-ROW(B1915)+1)) / (20*21/2)</f>
        <v>14.935888571428571</v>
      </c>
      <c r="J1931" s="2">
        <f t="shared" si="234"/>
        <v>14.903962762900834</v>
      </c>
      <c r="K1931" s="2">
        <f t="shared" si="236"/>
        <v>14.741825586249751</v>
      </c>
    </row>
    <row r="1932" spans="1:11" ht="13.5" x14ac:dyDescent="0.25">
      <c r="A1932" s="3">
        <f>TITRES_STAT!B1935</f>
        <v>44823</v>
      </c>
      <c r="B1932" s="6">
        <f>TITRES_STAT!D1935</f>
        <v>14.932399999999999</v>
      </c>
      <c r="C1932" s="2">
        <f t="shared" si="237"/>
        <v>0</v>
      </c>
      <c r="D1932" s="2">
        <f t="shared" si="238"/>
        <v>14.920300000000001</v>
      </c>
      <c r="E1932" s="2">
        <f t="shared" ref="E1932:E1995" si="240">AVERAGE(B1923:B1932)</f>
        <v>14.946279999999998</v>
      </c>
      <c r="F1932" s="2">
        <f t="shared" si="233"/>
        <v>14.967119999999998</v>
      </c>
      <c r="G1932" s="2">
        <f t="shared" si="235"/>
        <v>14.704334000000003</v>
      </c>
      <c r="H1932" s="2">
        <f t="shared" si="239"/>
        <v>13.983317499999984</v>
      </c>
      <c r="I1932" s="2">
        <f t="array" ref="I1932">SUMPRODUCT(B1916:B1935, (ROW(B1916:B1935)-ROW(B1916)+1)) / (20*21/2)</f>
        <v>14.927630000000001</v>
      </c>
      <c r="J1932" s="2">
        <f t="shared" si="234"/>
        <v>14.906671071195992</v>
      </c>
      <c r="K1932" s="2">
        <f t="shared" si="236"/>
        <v>14.749299092671331</v>
      </c>
    </row>
    <row r="1933" spans="1:11" ht="13.5" x14ac:dyDescent="0.25">
      <c r="A1933" s="3">
        <f>TITRES_STAT!B1936</f>
        <v>44824</v>
      </c>
      <c r="B1933" s="6">
        <f>TITRES_STAT!D1936</f>
        <v>14.932399999999999</v>
      </c>
      <c r="C1933" s="2">
        <f t="shared" si="237"/>
        <v>0</v>
      </c>
      <c r="D1933" s="2">
        <f t="shared" si="238"/>
        <v>14.920300000000001</v>
      </c>
      <c r="E1933" s="2">
        <f t="shared" si="240"/>
        <v>14.940239999999999</v>
      </c>
      <c r="F1933" s="2">
        <f t="shared" si="233"/>
        <v>14.964099999999997</v>
      </c>
      <c r="G1933" s="2">
        <f t="shared" si="235"/>
        <v>14.713402000000004</v>
      </c>
      <c r="H1933" s="2">
        <f t="shared" si="239"/>
        <v>13.992104499999988</v>
      </c>
      <c r="I1933" s="2">
        <f t="array" ref="I1933">SUMPRODUCT(B1917:B1936, (ROW(B1917:B1936)-ROW(B1917)+1)) / (20*21/2)</f>
        <v>14.919538571428573</v>
      </c>
      <c r="J1933" s="2">
        <f t="shared" si="234"/>
        <v>14.909121445367802</v>
      </c>
      <c r="K1933" s="2">
        <f t="shared" si="236"/>
        <v>14.756479520409711</v>
      </c>
    </row>
    <row r="1934" spans="1:11" ht="13.5" x14ac:dyDescent="0.25">
      <c r="A1934" s="3">
        <f>TITRES_STAT!B1937</f>
        <v>44825</v>
      </c>
      <c r="B1934" s="6">
        <f>TITRES_STAT!D1937</f>
        <v>14.811500000000001</v>
      </c>
      <c r="C1934" s="2">
        <f t="shared" si="237"/>
        <v>-0.1208999999999989</v>
      </c>
      <c r="D1934" s="2">
        <f t="shared" si="238"/>
        <v>14.90822</v>
      </c>
      <c r="E1934" s="2">
        <f t="shared" si="240"/>
        <v>14.92211</v>
      </c>
      <c r="F1934" s="2">
        <f t="shared" si="233"/>
        <v>14.952614999999998</v>
      </c>
      <c r="G1934" s="2">
        <f t="shared" si="235"/>
        <v>14.721866000000002</v>
      </c>
      <c r="H1934" s="2">
        <f t="shared" si="239"/>
        <v>14.000657499999987</v>
      </c>
      <c r="I1934" s="2">
        <f t="array" ref="I1934">SUMPRODUCT(B1918:B1937, (ROW(B1918:B1937)-ROW(B1918)+1)) / (20*21/2)</f>
        <v>14.924747142857147</v>
      </c>
      <c r="J1934" s="2">
        <f t="shared" si="234"/>
        <v>14.899824164856582</v>
      </c>
      <c r="K1934" s="2">
        <f t="shared" si="236"/>
        <v>14.758637186275998</v>
      </c>
    </row>
    <row r="1935" spans="1:11" ht="13.5" x14ac:dyDescent="0.25">
      <c r="A1935" s="3">
        <f>TITRES_STAT!B1938</f>
        <v>44826</v>
      </c>
      <c r="B1935" s="6">
        <f>TITRES_STAT!D1938</f>
        <v>14.8659</v>
      </c>
      <c r="C1935" s="2">
        <f t="shared" si="237"/>
        <v>5.4399999999999338E-2</v>
      </c>
      <c r="D1935" s="2">
        <f t="shared" si="238"/>
        <v>14.894919999999999</v>
      </c>
      <c r="E1935" s="2">
        <f t="shared" si="240"/>
        <v>14.909420000000003</v>
      </c>
      <c r="F1935" s="2">
        <f t="shared" si="233"/>
        <v>14.944760000000002</v>
      </c>
      <c r="G1935" s="2">
        <f t="shared" si="235"/>
        <v>14.729242000000005</v>
      </c>
      <c r="H1935" s="2">
        <f t="shared" si="239"/>
        <v>14.009197499999987</v>
      </c>
      <c r="I1935" s="2">
        <f t="array" ref="I1935">SUMPRODUCT(B1919:B1938, (ROW(B1919:B1938)-ROW(B1919)+1)) / (20*21/2)</f>
        <v>14.92535142857143</v>
      </c>
      <c r="J1935" s="2">
        <f t="shared" si="234"/>
        <v>14.896593292013097</v>
      </c>
      <c r="K1935" s="2">
        <f t="shared" si="236"/>
        <v>14.76284357112792</v>
      </c>
    </row>
    <row r="1936" spans="1:11" ht="13.5" x14ac:dyDescent="0.25">
      <c r="A1936" s="3">
        <f>TITRES_STAT!B1939</f>
        <v>44827</v>
      </c>
      <c r="B1936" s="6">
        <f>TITRES_STAT!D1939</f>
        <v>14.8598</v>
      </c>
      <c r="C1936" s="2">
        <f t="shared" si="237"/>
        <v>-6.0999999999999943E-3</v>
      </c>
      <c r="D1936" s="2">
        <f t="shared" si="238"/>
        <v>14.880399999999998</v>
      </c>
      <c r="E1936" s="2">
        <f t="shared" si="240"/>
        <v>14.90035</v>
      </c>
      <c r="F1936" s="2">
        <f t="shared" si="233"/>
        <v>14.938110000000004</v>
      </c>
      <c r="G1936" s="2">
        <f t="shared" si="235"/>
        <v>14.736376000000002</v>
      </c>
      <c r="H1936" s="2">
        <f t="shared" si="239"/>
        <v>14.018845999999987</v>
      </c>
      <c r="I1936" s="2">
        <f t="array" ref="I1936">SUMPRODUCT(B1920:B1939, (ROW(B1920:B1939)-ROW(B1920)+1)) / (20*21/2)</f>
        <v>14.923679523809524</v>
      </c>
      <c r="J1936" s="2">
        <f t="shared" si="234"/>
        <v>14.893089168964231</v>
      </c>
      <c r="K1936" s="2">
        <f t="shared" si="236"/>
        <v>14.766645784024865</v>
      </c>
    </row>
    <row r="1937" spans="1:11" ht="13.5" x14ac:dyDescent="0.25">
      <c r="A1937" s="3">
        <f>TITRES_STAT!B1940</f>
        <v>44830</v>
      </c>
      <c r="B1937" s="6">
        <f>TITRES_STAT!D1940</f>
        <v>14.992800000000001</v>
      </c>
      <c r="C1937" s="2">
        <f t="shared" si="237"/>
        <v>0.1330000000000009</v>
      </c>
      <c r="D1937" s="2">
        <f t="shared" si="238"/>
        <v>14.892480000000001</v>
      </c>
      <c r="E1937" s="2">
        <f t="shared" si="240"/>
        <v>14.906389999999998</v>
      </c>
      <c r="F1937" s="2">
        <f t="shared" si="233"/>
        <v>14.944155</v>
      </c>
      <c r="G1937" s="2">
        <f t="shared" si="235"/>
        <v>14.746170000000001</v>
      </c>
      <c r="H1937" s="2">
        <f t="shared" si="239"/>
        <v>14.028305499999989</v>
      </c>
      <c r="I1937" s="2">
        <f t="array" ref="I1937">SUMPRODUCT(B1921:B1940, (ROW(B1921:B1940)-ROW(B1921)+1)) / (20*21/2)</f>
        <v>14.916855714285715</v>
      </c>
      <c r="J1937" s="2">
        <f t="shared" si="234"/>
        <v>14.902585438586685</v>
      </c>
      <c r="K1937" s="2">
        <f t="shared" si="236"/>
        <v>14.775514576808202</v>
      </c>
    </row>
    <row r="1938" spans="1:11" ht="13.5" x14ac:dyDescent="0.25">
      <c r="A1938" s="3">
        <f>TITRES_STAT!B1941</f>
        <v>44831</v>
      </c>
      <c r="B1938" s="6">
        <f>TITRES_STAT!D1941</f>
        <v>14.9505</v>
      </c>
      <c r="C1938" s="2">
        <f t="shared" si="237"/>
        <v>-4.2300000000000892E-2</v>
      </c>
      <c r="D1938" s="2">
        <f t="shared" si="238"/>
        <v>14.896100000000001</v>
      </c>
      <c r="E1938" s="2">
        <f t="shared" si="240"/>
        <v>14.908199999999999</v>
      </c>
      <c r="F1938" s="2">
        <f t="shared" si="233"/>
        <v>14.943854999999999</v>
      </c>
      <c r="G1938" s="2">
        <f t="shared" si="235"/>
        <v>14.755118000000005</v>
      </c>
      <c r="H1938" s="2">
        <f t="shared" si="239"/>
        <v>14.037553499999991</v>
      </c>
      <c r="I1938" s="2">
        <f t="array" ref="I1938">SUMPRODUCT(B1922:B1941, (ROW(B1922:B1941)-ROW(B1922)+1)) / (20*21/2)</f>
        <v>14.916513333333333</v>
      </c>
      <c r="J1938" s="2">
        <f t="shared" si="234"/>
        <v>14.907148730149858</v>
      </c>
      <c r="K1938" s="2">
        <f t="shared" si="236"/>
        <v>14.782376750266705</v>
      </c>
    </row>
    <row r="1939" spans="1:11" ht="13.5" x14ac:dyDescent="0.25">
      <c r="A1939" s="3">
        <f>TITRES_STAT!B1942</f>
        <v>44832</v>
      </c>
      <c r="B1939" s="6">
        <f>TITRES_STAT!D1942</f>
        <v>14.926299999999999</v>
      </c>
      <c r="C1939" s="2">
        <f t="shared" si="237"/>
        <v>-2.4200000000000443E-2</v>
      </c>
      <c r="D1939" s="2">
        <f t="shared" si="238"/>
        <v>14.919059999999998</v>
      </c>
      <c r="E1939" s="2">
        <f t="shared" si="240"/>
        <v>14.913639999999997</v>
      </c>
      <c r="F1939" s="2">
        <f t="shared" si="233"/>
        <v>14.943550000000002</v>
      </c>
      <c r="G1939" s="2">
        <f t="shared" si="235"/>
        <v>14.764064000000005</v>
      </c>
      <c r="H1939" s="2">
        <f t="shared" si="239"/>
        <v>14.04673749999999</v>
      </c>
      <c r="I1939" s="2">
        <f t="array" ref="I1939">SUMPRODUCT(B1923:B1942, (ROW(B1923:B1942)-ROW(B1923)+1)) / (20*21/2)</f>
        <v>14.916021428571428</v>
      </c>
      <c r="J1939" s="2">
        <f t="shared" si="234"/>
        <v>14.908972660611777</v>
      </c>
      <c r="K1939" s="2">
        <f t="shared" si="236"/>
        <v>14.788020799275854</v>
      </c>
    </row>
    <row r="1940" spans="1:11" ht="13.5" x14ac:dyDescent="0.25">
      <c r="A1940" s="3">
        <f>TITRES_STAT!B1943</f>
        <v>44833</v>
      </c>
      <c r="B1940" s="6">
        <f>TITRES_STAT!D1943</f>
        <v>14.8719</v>
      </c>
      <c r="C1940" s="2">
        <f t="shared" si="237"/>
        <v>-5.4399999999999338E-2</v>
      </c>
      <c r="D1940" s="2">
        <f t="shared" si="238"/>
        <v>14.920259999999999</v>
      </c>
      <c r="E1940" s="2">
        <f t="shared" si="240"/>
        <v>14.907590000000003</v>
      </c>
      <c r="F1940" s="2">
        <f t="shared" ref="F1940:F2003" si="241">AVERAGE(B1921:B1940)</f>
        <v>14.935995</v>
      </c>
      <c r="G1940" s="2">
        <f t="shared" si="235"/>
        <v>14.771922000000004</v>
      </c>
      <c r="H1940" s="2">
        <f t="shared" si="239"/>
        <v>14.055649499999992</v>
      </c>
      <c r="I1940" s="2">
        <f t="array" ref="I1940">SUMPRODUCT(B1924:B1943, (ROW(B1924:B1943)-ROW(B1924)+1)) / (20*21/2)</f>
        <v>14.909656666666667</v>
      </c>
      <c r="J1940" s="2">
        <f t="shared" si="234"/>
        <v>14.905441931029703</v>
      </c>
      <c r="K1940" s="2">
        <f t="shared" si="236"/>
        <v>14.79131017969641</v>
      </c>
    </row>
    <row r="1941" spans="1:11" ht="13.5" x14ac:dyDescent="0.25">
      <c r="A1941" s="3">
        <f>TITRES_STAT!B1944</f>
        <v>44834</v>
      </c>
      <c r="B1941" s="6">
        <f>TITRES_STAT!D1944</f>
        <v>14.932399999999999</v>
      </c>
      <c r="C1941" s="2">
        <f t="shared" si="237"/>
        <v>6.0499999999999332E-2</v>
      </c>
      <c r="D1941" s="2">
        <f t="shared" si="238"/>
        <v>14.93478</v>
      </c>
      <c r="E1941" s="2">
        <f t="shared" si="240"/>
        <v>14.907589999999999</v>
      </c>
      <c r="F1941" s="2">
        <f t="shared" si="241"/>
        <v>14.931464999999999</v>
      </c>
      <c r="G1941" s="2">
        <f t="shared" si="235"/>
        <v>14.780990000000005</v>
      </c>
      <c r="H1941" s="2">
        <f t="shared" si="239"/>
        <v>14.064863999999995</v>
      </c>
      <c r="I1941" s="2">
        <f t="array" ref="I1941">SUMPRODUCT(B1925:B1944, (ROW(B1925:B1944)-ROW(B1925)+1)) / (20*21/2)</f>
        <v>14.893563333333335</v>
      </c>
      <c r="J1941" s="2">
        <f t="shared" ref="J1941:J2004" si="242">$J$4*B1941+J1940*(1-$J$4)</f>
        <v>14.908009366169731</v>
      </c>
      <c r="K1941" s="2">
        <f t="shared" si="236"/>
        <v>14.796843113825963</v>
      </c>
    </row>
    <row r="1942" spans="1:11" ht="13.5" x14ac:dyDescent="0.25">
      <c r="A1942" s="3">
        <f>TITRES_STAT!B1945</f>
        <v>44837</v>
      </c>
      <c r="B1942" s="6">
        <f>TITRES_STAT!D1945</f>
        <v>14.926299999999999</v>
      </c>
      <c r="C1942" s="2">
        <f t="shared" si="237"/>
        <v>-6.0999999999999943E-3</v>
      </c>
      <c r="D1942" s="2">
        <f t="shared" si="238"/>
        <v>14.921479999999999</v>
      </c>
      <c r="E1942" s="2">
        <f t="shared" si="240"/>
        <v>14.906979999999999</v>
      </c>
      <c r="F1942" s="2">
        <f t="shared" si="241"/>
        <v>14.926629999999999</v>
      </c>
      <c r="G1942" s="2">
        <f t="shared" si="235"/>
        <v>14.789574</v>
      </c>
      <c r="H1942" s="2">
        <f t="shared" si="239"/>
        <v>14.074047999999998</v>
      </c>
      <c r="I1942" s="2">
        <f t="array" ref="I1942">SUMPRODUCT(B1926:B1945, (ROW(B1926:B1945)-ROW(B1926)+1)) / (20*21/2)</f>
        <v>14.881497619047618</v>
      </c>
      <c r="J1942" s="2">
        <f t="shared" si="242"/>
        <v>14.909751331296423</v>
      </c>
      <c r="K1942" s="2">
        <f t="shared" si="236"/>
        <v>14.801919854460239</v>
      </c>
    </row>
    <row r="1943" spans="1:11" ht="13.5" x14ac:dyDescent="0.25">
      <c r="A1943" s="3">
        <f>TITRES_STAT!B1946</f>
        <v>44838</v>
      </c>
      <c r="B1943" s="6">
        <f>TITRES_STAT!D1946</f>
        <v>14.8598</v>
      </c>
      <c r="C1943" s="2">
        <f t="shared" si="237"/>
        <v>-6.6499999999999559E-2</v>
      </c>
      <c r="D1943" s="2">
        <f t="shared" si="238"/>
        <v>14.90334</v>
      </c>
      <c r="E1943" s="2">
        <f t="shared" si="240"/>
        <v>14.899720000000002</v>
      </c>
      <c r="F1943" s="2">
        <f t="shared" si="241"/>
        <v>14.919980000000001</v>
      </c>
      <c r="G1943" s="2">
        <f t="shared" si="235"/>
        <v>14.797795999999998</v>
      </c>
      <c r="H1943" s="2">
        <f t="shared" si="239"/>
        <v>14.082899499999998</v>
      </c>
      <c r="I1943" s="2">
        <f t="array" ref="I1943">SUMPRODUCT(B1927:B1946, (ROW(B1927:B1946)-ROW(B1927)+1)) / (20*21/2)</f>
        <v>14.867563333333333</v>
      </c>
      <c r="J1943" s="2">
        <f t="shared" si="242"/>
        <v>14.904994061649145</v>
      </c>
      <c r="K1943" s="2">
        <f t="shared" si="236"/>
        <v>14.80418966408925</v>
      </c>
    </row>
    <row r="1944" spans="1:11" ht="13.5" x14ac:dyDescent="0.25">
      <c r="A1944" s="3">
        <f>TITRES_STAT!B1947</f>
        <v>44839</v>
      </c>
      <c r="B1944" s="6">
        <f>TITRES_STAT!D1947</f>
        <v>14.750999999999999</v>
      </c>
      <c r="C1944" s="2">
        <f t="shared" si="237"/>
        <v>-0.10880000000000045</v>
      </c>
      <c r="D1944" s="2">
        <f t="shared" si="238"/>
        <v>14.868279999999999</v>
      </c>
      <c r="E1944" s="2">
        <f t="shared" si="240"/>
        <v>14.89367</v>
      </c>
      <c r="F1944" s="2">
        <f t="shared" si="241"/>
        <v>14.90789</v>
      </c>
      <c r="G1944" s="2">
        <f t="shared" si="235"/>
        <v>14.803842</v>
      </c>
      <c r="H1944" s="2">
        <f t="shared" si="239"/>
        <v>14.091463000000001</v>
      </c>
      <c r="I1944" s="2">
        <f t="array" ref="I1944">SUMPRODUCT(B1928:B1947, (ROW(B1928:B1947)-ROW(B1928)+1)) / (20*21/2)</f>
        <v>14.857455238095238</v>
      </c>
      <c r="J1944" s="2">
        <f t="shared" si="242"/>
        <v>14.890327960539702</v>
      </c>
      <c r="K1944" s="2">
        <f t="shared" si="236"/>
        <v>14.80210379490928</v>
      </c>
    </row>
    <row r="1945" spans="1:11" ht="13.5" x14ac:dyDescent="0.25">
      <c r="A1945" s="3">
        <f>TITRES_STAT!B1948</f>
        <v>44840</v>
      </c>
      <c r="B1945" s="6">
        <f>TITRES_STAT!D1948</f>
        <v>14.7812</v>
      </c>
      <c r="C1945" s="2">
        <f t="shared" si="237"/>
        <v>3.0200000000000671E-2</v>
      </c>
      <c r="D1945" s="2">
        <f t="shared" si="238"/>
        <v>14.85014</v>
      </c>
      <c r="E1945" s="2">
        <f t="shared" si="240"/>
        <v>14.885200000000001</v>
      </c>
      <c r="F1945" s="2">
        <f t="shared" si="241"/>
        <v>14.897310000000001</v>
      </c>
      <c r="G1945" s="2">
        <f t="shared" si="235"/>
        <v>14.809403999999997</v>
      </c>
      <c r="H1945" s="2">
        <f t="shared" si="239"/>
        <v>14.100177500000003</v>
      </c>
      <c r="I1945" s="2">
        <f t="array" ref="I1945">SUMPRODUCT(B1929:B1948, (ROW(B1929:B1948)-ROW(B1929)+1)) / (20*21/2)</f>
        <v>14.848067142857143</v>
      </c>
      <c r="J1945" s="2">
        <f t="shared" si="242"/>
        <v>14.879934821440683</v>
      </c>
      <c r="K1945" s="2">
        <f t="shared" si="236"/>
        <v>14.801284038246171</v>
      </c>
    </row>
    <row r="1946" spans="1:11" ht="13.5" x14ac:dyDescent="0.25">
      <c r="A1946" s="3">
        <f>TITRES_STAT!B1949</f>
        <v>44841</v>
      </c>
      <c r="B1946" s="6">
        <f>TITRES_STAT!D1949</f>
        <v>14.750999999999999</v>
      </c>
      <c r="C1946" s="2">
        <f t="shared" si="237"/>
        <v>-3.0200000000000671E-2</v>
      </c>
      <c r="D1946" s="2">
        <f t="shared" si="238"/>
        <v>14.81386</v>
      </c>
      <c r="E1946" s="2">
        <f t="shared" si="240"/>
        <v>14.874320000000003</v>
      </c>
      <c r="F1946" s="2">
        <f t="shared" si="241"/>
        <v>14.887334999999998</v>
      </c>
      <c r="G1946" s="2">
        <f t="shared" si="235"/>
        <v>14.814481999999996</v>
      </c>
      <c r="H1946" s="2">
        <f t="shared" si="239"/>
        <v>14.108855000000004</v>
      </c>
      <c r="I1946" s="2">
        <f t="array" ref="I1946">SUMPRODUCT(B1930:B1949, (ROW(B1930:B1949)-ROW(B1930)+1)) / (20*21/2)</f>
        <v>14.839399047619047</v>
      </c>
      <c r="J1946" s="2">
        <f t="shared" si="242"/>
        <v>14.867655314636808</v>
      </c>
      <c r="K1946" s="2">
        <f t="shared" si="236"/>
        <v>14.799312115177695</v>
      </c>
    </row>
    <row r="1947" spans="1:11" ht="13.5" x14ac:dyDescent="0.25">
      <c r="A1947" s="3">
        <f>TITRES_STAT!B1950</f>
        <v>44844</v>
      </c>
      <c r="B1947" s="6">
        <f>TITRES_STAT!D1950</f>
        <v>14.7812</v>
      </c>
      <c r="C1947" s="2">
        <f t="shared" si="237"/>
        <v>3.0200000000000671E-2</v>
      </c>
      <c r="D1947" s="2">
        <f t="shared" si="238"/>
        <v>14.784839999999999</v>
      </c>
      <c r="E1947" s="2">
        <f t="shared" si="240"/>
        <v>14.853159999999999</v>
      </c>
      <c r="F1947" s="2">
        <f t="shared" si="241"/>
        <v>14.879775</v>
      </c>
      <c r="G1947" s="2">
        <f t="shared" si="235"/>
        <v>14.821131999999995</v>
      </c>
      <c r="H1947" s="2">
        <f t="shared" si="239"/>
        <v>14.113838500000002</v>
      </c>
      <c r="I1947" s="2">
        <f t="array" ref="I1947">SUMPRODUCT(B1931:B1950, (ROW(B1931:B1950)-ROW(B1931)+1)) / (20*21/2)</f>
        <v>14.831162857142859</v>
      </c>
      <c r="J1947" s="2">
        <f t="shared" si="242"/>
        <v>14.859421475147588</v>
      </c>
      <c r="K1947" s="2">
        <f t="shared" si="236"/>
        <v>14.79860183615112</v>
      </c>
    </row>
    <row r="1948" spans="1:11" ht="13.5" x14ac:dyDescent="0.25">
      <c r="A1948" s="3">
        <f>TITRES_STAT!B1951</f>
        <v>44845</v>
      </c>
      <c r="B1948" s="6">
        <f>TITRES_STAT!D1951</f>
        <v>14.7812</v>
      </c>
      <c r="C1948" s="2">
        <f t="shared" si="237"/>
        <v>0</v>
      </c>
      <c r="D1948" s="2">
        <f t="shared" si="238"/>
        <v>14.769120000000001</v>
      </c>
      <c r="E1948" s="2">
        <f t="shared" si="240"/>
        <v>14.836230000000004</v>
      </c>
      <c r="F1948" s="2">
        <f t="shared" si="241"/>
        <v>14.872215000000002</v>
      </c>
      <c r="G1948" s="2">
        <f t="shared" si="235"/>
        <v>14.826813999999995</v>
      </c>
      <c r="H1948" s="2">
        <f t="shared" si="239"/>
        <v>14.119391999999999</v>
      </c>
      <c r="I1948" s="2">
        <f t="array" ref="I1948">SUMPRODUCT(B1932:B1951, (ROW(B1932:B1951)-ROW(B1932)+1)) / (20*21/2)</f>
        <v>14.823646666666667</v>
      </c>
      <c r="J1948" s="2">
        <f t="shared" si="242"/>
        <v>14.851971810847818</v>
      </c>
      <c r="K1948" s="2">
        <f t="shared" si="236"/>
        <v>14.797919411204019</v>
      </c>
    </row>
    <row r="1949" spans="1:11" ht="13.5" x14ac:dyDescent="0.25">
      <c r="A1949" s="3">
        <f>TITRES_STAT!B1952</f>
        <v>44846</v>
      </c>
      <c r="B1949" s="6">
        <f>TITRES_STAT!D1952</f>
        <v>14.7812</v>
      </c>
      <c r="C1949" s="2">
        <f t="shared" si="237"/>
        <v>0</v>
      </c>
      <c r="D1949" s="2">
        <f t="shared" si="238"/>
        <v>14.77516</v>
      </c>
      <c r="E1949" s="2">
        <f t="shared" si="240"/>
        <v>14.821720000000003</v>
      </c>
      <c r="F1949" s="2">
        <f t="shared" si="241"/>
        <v>14.867680000000002</v>
      </c>
      <c r="G1949" s="2">
        <f t="shared" si="235"/>
        <v>14.833463999999992</v>
      </c>
      <c r="H1949" s="2">
        <f t="shared" si="239"/>
        <v>14.124375500000001</v>
      </c>
      <c r="I1949" s="2">
        <f t="array" ref="I1949">SUMPRODUCT(B1933:B1952, (ROW(B1933:B1952)-ROW(B1933)+1)) / (20*21/2)</f>
        <v>14.82433619047619</v>
      </c>
      <c r="J1949" s="2">
        <f t="shared" si="242"/>
        <v>14.845231638386121</v>
      </c>
      <c r="K1949" s="2">
        <f t="shared" si="236"/>
        <v>14.797263748019548</v>
      </c>
    </row>
    <row r="1950" spans="1:11" ht="13.5" x14ac:dyDescent="0.25">
      <c r="A1950" s="3">
        <f>TITRES_STAT!B1953</f>
        <v>44847</v>
      </c>
      <c r="B1950" s="6">
        <f>TITRES_STAT!D1953</f>
        <v>14.7812</v>
      </c>
      <c r="C1950" s="2">
        <f t="shared" si="237"/>
        <v>0</v>
      </c>
      <c r="D1950" s="2">
        <f t="shared" si="238"/>
        <v>14.77516</v>
      </c>
      <c r="E1950" s="2">
        <f t="shared" si="240"/>
        <v>14.812650000000001</v>
      </c>
      <c r="F1950" s="2">
        <f t="shared" si="241"/>
        <v>14.860120000000004</v>
      </c>
      <c r="G1950" s="2">
        <f t="shared" si="235"/>
        <v>14.840113999999994</v>
      </c>
      <c r="H1950" s="2">
        <f t="shared" si="239"/>
        <v>14.129216999999999</v>
      </c>
      <c r="I1950" s="2">
        <f t="array" ref="I1950">SUMPRODUCT(B1934:B1953, (ROW(B1934:B1953)-ROW(B1934)+1)) / (20*21/2)</f>
        <v>14.817885714285715</v>
      </c>
      <c r="J1950" s="2">
        <f t="shared" si="242"/>
        <v>14.839133387111252</v>
      </c>
      <c r="K1950" s="2">
        <f t="shared" si="236"/>
        <v>14.79663379711682</v>
      </c>
    </row>
    <row r="1951" spans="1:11" ht="13.5" x14ac:dyDescent="0.25">
      <c r="A1951" s="3">
        <f>TITRES_STAT!B1954</f>
        <v>44848</v>
      </c>
      <c r="B1951" s="6">
        <f>TITRES_STAT!D1954</f>
        <v>14.7812</v>
      </c>
      <c r="C1951" s="2">
        <f t="shared" si="237"/>
        <v>0</v>
      </c>
      <c r="D1951" s="2">
        <f t="shared" si="238"/>
        <v>14.781200000000002</v>
      </c>
      <c r="E1951" s="2">
        <f t="shared" si="240"/>
        <v>14.79753</v>
      </c>
      <c r="F1951" s="2">
        <f t="shared" si="241"/>
        <v>14.852560000000002</v>
      </c>
      <c r="G1951" s="2">
        <f t="shared" si="235"/>
        <v>14.847971999999995</v>
      </c>
      <c r="H1951" s="2">
        <f t="shared" si="239"/>
        <v>14.134058499999998</v>
      </c>
      <c r="I1951" s="2">
        <f t="array" ref="I1951">SUMPRODUCT(B1935:B1954, (ROW(B1935:B1954)-ROW(B1935)+1)) / (20*21/2)</f>
        <v>14.812155238095238</v>
      </c>
      <c r="J1951" s="2">
        <f t="shared" si="242"/>
        <v>14.833615921672084</v>
      </c>
      <c r="K1951" s="2">
        <f t="shared" si="236"/>
        <v>14.796028550171064</v>
      </c>
    </row>
    <row r="1952" spans="1:11" ht="13.5" x14ac:dyDescent="0.25">
      <c r="A1952" s="3">
        <f>TITRES_STAT!B1955</f>
        <v>44851</v>
      </c>
      <c r="B1952" s="6">
        <f>TITRES_STAT!D1955</f>
        <v>14.8598</v>
      </c>
      <c r="C1952" s="2">
        <f t="shared" si="237"/>
        <v>7.8599999999999781E-2</v>
      </c>
      <c r="D1952" s="2">
        <f t="shared" si="238"/>
        <v>14.79692</v>
      </c>
      <c r="E1952" s="2">
        <f t="shared" si="240"/>
        <v>14.790880000000001</v>
      </c>
      <c r="F1952" s="2">
        <f t="shared" si="241"/>
        <v>14.848930000000005</v>
      </c>
      <c r="G1952" s="2">
        <f t="shared" si="235"/>
        <v>14.855225999999995</v>
      </c>
      <c r="H1952" s="2">
        <f t="shared" si="239"/>
        <v>14.139321000000001</v>
      </c>
      <c r="I1952" s="2">
        <f t="array" ref="I1952">SUMPRODUCT(B1936:B1955, (ROW(B1936:B1955)-ROW(B1936)+1)) / (20*21/2)</f>
        <v>14.806569047619048</v>
      </c>
      <c r="J1952" s="2">
        <f t="shared" si="242"/>
        <v>14.836109643417599</v>
      </c>
      <c r="K1952" s="2">
        <f t="shared" si="236"/>
        <v>14.798529391340827</v>
      </c>
    </row>
    <row r="1953" spans="1:11" ht="13.5" x14ac:dyDescent="0.25">
      <c r="A1953" s="3">
        <f>TITRES_STAT!B1956</f>
        <v>44852</v>
      </c>
      <c r="B1953" s="6">
        <f>TITRES_STAT!D1956</f>
        <v>14.7812</v>
      </c>
      <c r="C1953" s="2">
        <f t="shared" si="237"/>
        <v>-7.8599999999999781E-2</v>
      </c>
      <c r="D1953" s="2">
        <f t="shared" si="238"/>
        <v>14.79692</v>
      </c>
      <c r="E1953" s="2">
        <f t="shared" si="240"/>
        <v>14.783020000000002</v>
      </c>
      <c r="F1953" s="2">
        <f t="shared" si="241"/>
        <v>14.841370000000007</v>
      </c>
      <c r="G1953" s="2">
        <f t="shared" si="235"/>
        <v>14.861269999999996</v>
      </c>
      <c r="H1953" s="2">
        <f t="shared" si="239"/>
        <v>14.144190499999997</v>
      </c>
      <c r="I1953" s="2">
        <f t="array" ref="I1953">SUMPRODUCT(B1937:B1956, (ROW(B1937:B1956)-ROW(B1937)+1)) / (20*21/2)</f>
        <v>14.808871904761904</v>
      </c>
      <c r="J1953" s="2">
        <f t="shared" si="242"/>
        <v>14.830880153568303</v>
      </c>
      <c r="K1953" s="2">
        <f t="shared" si="236"/>
        <v>14.797849807366678</v>
      </c>
    </row>
    <row r="1954" spans="1:11" ht="13.5" x14ac:dyDescent="0.25">
      <c r="A1954" s="3">
        <f>TITRES_STAT!B1957</f>
        <v>44853</v>
      </c>
      <c r="B1954" s="6">
        <f>TITRES_STAT!D1957</f>
        <v>14.7812</v>
      </c>
      <c r="C1954" s="2">
        <f t="shared" si="237"/>
        <v>0</v>
      </c>
      <c r="D1954" s="2">
        <f t="shared" si="238"/>
        <v>14.79692</v>
      </c>
      <c r="E1954" s="2">
        <f t="shared" si="240"/>
        <v>14.786040000000003</v>
      </c>
      <c r="F1954" s="2">
        <f t="shared" si="241"/>
        <v>14.839855000000005</v>
      </c>
      <c r="G1954" s="2">
        <f t="shared" si="235"/>
        <v>14.869127999999995</v>
      </c>
      <c r="H1954" s="2">
        <f t="shared" si="239"/>
        <v>14.149173999999999</v>
      </c>
      <c r="I1954" s="2">
        <f t="array" ref="I1954">SUMPRODUCT(B1938:B1957, (ROW(B1938:B1957)-ROW(B1938)+1)) / (20*21/2)</f>
        <v>14.811174761904763</v>
      </c>
      <c r="J1954" s="2">
        <f t="shared" si="242"/>
        <v>14.826148710371323</v>
      </c>
      <c r="K1954" s="2">
        <f t="shared" si="236"/>
        <v>14.797196873744456</v>
      </c>
    </row>
    <row r="1955" spans="1:11" ht="13.5" x14ac:dyDescent="0.25">
      <c r="A1955" s="3">
        <f>TITRES_STAT!B1958</f>
        <v>44854</v>
      </c>
      <c r="B1955" s="6">
        <f>TITRES_STAT!D1958</f>
        <v>14.7812</v>
      </c>
      <c r="C1955" s="2">
        <f t="shared" si="237"/>
        <v>0</v>
      </c>
      <c r="D1955" s="2">
        <f t="shared" si="238"/>
        <v>14.79692</v>
      </c>
      <c r="E1955" s="2">
        <f t="shared" si="240"/>
        <v>14.78604</v>
      </c>
      <c r="F1955" s="2">
        <f t="shared" si="241"/>
        <v>14.835620000000006</v>
      </c>
      <c r="G1955" s="2">
        <f t="shared" si="235"/>
        <v>14.875171999999996</v>
      </c>
      <c r="H1955" s="2">
        <f t="shared" si="239"/>
        <v>14.154727499999996</v>
      </c>
      <c r="I1955" s="2">
        <f t="array" ref="I1955">SUMPRODUCT(B1939:B1958, (ROW(B1939:B1958)-ROW(B1939)+1)) / (20*21/2)</f>
        <v>14.814110952380954</v>
      </c>
      <c r="J1955" s="2">
        <f t="shared" si="242"/>
        <v>14.821867880812148</v>
      </c>
      <c r="K1955" s="2">
        <f t="shared" si="236"/>
        <v>14.79656954536232</v>
      </c>
    </row>
    <row r="1956" spans="1:11" ht="13.5" x14ac:dyDescent="0.25">
      <c r="A1956" s="3">
        <f>TITRES_STAT!B1959</f>
        <v>44855</v>
      </c>
      <c r="B1956" s="6">
        <f>TITRES_STAT!D1959</f>
        <v>14.8598</v>
      </c>
      <c r="C1956" s="2">
        <f t="shared" si="237"/>
        <v>7.8599999999999781E-2</v>
      </c>
      <c r="D1956" s="2">
        <f t="shared" si="238"/>
        <v>14.812639999999998</v>
      </c>
      <c r="E1956" s="2">
        <f t="shared" si="240"/>
        <v>14.796920000000004</v>
      </c>
      <c r="F1956" s="2">
        <f t="shared" si="241"/>
        <v>14.835620000000006</v>
      </c>
      <c r="G1956" s="2">
        <f t="shared" si="235"/>
        <v>14.883393999999994</v>
      </c>
      <c r="H1956" s="2">
        <f t="shared" si="239"/>
        <v>14.160673999999998</v>
      </c>
      <c r="I1956" s="2">
        <f t="array" ref="I1956">SUMPRODUCT(B1940:B1959, (ROW(B1940:B1959)-ROW(B1940)+1)) / (20*21/2)</f>
        <v>14.816907619047619</v>
      </c>
      <c r="J1956" s="2">
        <f t="shared" si="242"/>
        <v>14.825480463591942</v>
      </c>
      <c r="K1956" s="2">
        <f t="shared" si="236"/>
        <v>14.799049171034387</v>
      </c>
    </row>
    <row r="1957" spans="1:11" ht="13.5" x14ac:dyDescent="0.25">
      <c r="A1957" s="3">
        <f>TITRES_STAT!B1960</f>
        <v>44858</v>
      </c>
      <c r="B1957" s="6">
        <f>TITRES_STAT!D1960</f>
        <v>14.8598</v>
      </c>
      <c r="C1957" s="2">
        <f t="shared" si="237"/>
        <v>0</v>
      </c>
      <c r="D1957" s="2">
        <f t="shared" si="238"/>
        <v>14.812639999999998</v>
      </c>
      <c r="E1957" s="2">
        <f t="shared" si="240"/>
        <v>14.804779999999999</v>
      </c>
      <c r="F1957" s="2">
        <f t="shared" si="241"/>
        <v>14.828970000000004</v>
      </c>
      <c r="G1957" s="2">
        <f t="shared" si="235"/>
        <v>14.891009999999993</v>
      </c>
      <c r="H1957" s="2">
        <f t="shared" si="239"/>
        <v>14.166905000000002</v>
      </c>
      <c r="I1957" s="2">
        <f t="array" ref="I1957">SUMPRODUCT(B1941:B1960, (ROW(B1941:B1960)-ROW(B1941)+1)) / (20*21/2)</f>
        <v>14.820620952380951</v>
      </c>
      <c r="J1957" s="2">
        <f t="shared" si="242"/>
        <v>14.828748990868899</v>
      </c>
      <c r="K1957" s="2">
        <f t="shared" si="236"/>
        <v>14.801431556484019</v>
      </c>
    </row>
    <row r="1958" spans="1:11" ht="13.5" x14ac:dyDescent="0.25">
      <c r="A1958" s="3">
        <f>TITRES_STAT!B1961</f>
        <v>44859</v>
      </c>
      <c r="B1958" s="6">
        <f>TITRES_STAT!D1961</f>
        <v>14.8598</v>
      </c>
      <c r="C1958" s="2">
        <f t="shared" si="237"/>
        <v>0</v>
      </c>
      <c r="D1958" s="2">
        <f t="shared" si="238"/>
        <v>14.82836</v>
      </c>
      <c r="E1958" s="2">
        <f t="shared" si="240"/>
        <v>14.812640000000002</v>
      </c>
      <c r="F1958" s="2">
        <f t="shared" si="241"/>
        <v>14.824435000000005</v>
      </c>
      <c r="G1958" s="2">
        <f t="shared" si="235"/>
        <v>14.892217999999993</v>
      </c>
      <c r="H1958" s="2">
        <f t="shared" si="239"/>
        <v>14.173136000000005</v>
      </c>
      <c r="I1958" s="2">
        <f t="array" ref="I1958">SUMPRODUCT(B1942:B1961, (ROW(B1942:B1961)-ROW(B1942)+1)) / (20*21/2)</f>
        <v>14.824391904761903</v>
      </c>
      <c r="J1958" s="2">
        <f t="shared" si="242"/>
        <v>14.831706229833765</v>
      </c>
      <c r="K1958" s="2">
        <f t="shared" si="236"/>
        <v>14.803720515053273</v>
      </c>
    </row>
    <row r="1959" spans="1:11" ht="13.5" x14ac:dyDescent="0.25">
      <c r="A1959" s="3">
        <f>TITRES_STAT!B1962</f>
        <v>44860</v>
      </c>
      <c r="B1959" s="6">
        <f>TITRES_STAT!D1962</f>
        <v>14.8538</v>
      </c>
      <c r="C1959" s="2">
        <f t="shared" si="237"/>
        <v>-6.0000000000002274E-3</v>
      </c>
      <c r="D1959" s="2">
        <f t="shared" si="238"/>
        <v>14.842879999999999</v>
      </c>
      <c r="E1959" s="2">
        <f t="shared" si="240"/>
        <v>14.819900000000001</v>
      </c>
      <c r="F1959" s="2">
        <f t="shared" si="241"/>
        <v>14.820810000000003</v>
      </c>
      <c r="G1959" s="2">
        <f t="shared" si="235"/>
        <v>14.893063999999992</v>
      </c>
      <c r="H1959" s="2">
        <f t="shared" si="239"/>
        <v>14.179337000000002</v>
      </c>
      <c r="I1959" s="2">
        <f t="array" ref="I1959">SUMPRODUCT(B1943:B1962, (ROW(B1943:B1962)-ROW(B1943)+1)) / (20*21/2)</f>
        <v>14.828508571428571</v>
      </c>
      <c r="J1959" s="2">
        <f t="shared" si="242"/>
        <v>14.833810398421026</v>
      </c>
      <c r="K1959" s="2">
        <f t="shared" si="236"/>
        <v>14.805684416423732</v>
      </c>
    </row>
    <row r="1960" spans="1:11" ht="13.5" x14ac:dyDescent="0.25">
      <c r="A1960" s="3">
        <f>TITRES_STAT!B1963</f>
        <v>44861</v>
      </c>
      <c r="B1960" s="6">
        <f>TITRES_STAT!D1963</f>
        <v>14.8598</v>
      </c>
      <c r="C1960" s="2">
        <f t="shared" si="237"/>
        <v>6.0000000000002274E-3</v>
      </c>
      <c r="D1960" s="2">
        <f t="shared" si="238"/>
        <v>14.858600000000001</v>
      </c>
      <c r="E1960" s="2">
        <f t="shared" si="240"/>
        <v>14.827760000000003</v>
      </c>
      <c r="F1960" s="2">
        <f t="shared" si="241"/>
        <v>14.820205000000005</v>
      </c>
      <c r="G1960" s="2">
        <f t="shared" si="235"/>
        <v>14.894029999999992</v>
      </c>
      <c r="H1960" s="2">
        <f t="shared" si="239"/>
        <v>14.185568000000004</v>
      </c>
      <c r="I1960" s="2">
        <f t="array" ref="I1960">SUMPRODUCT(B1944:B1963, (ROW(B1944:B1963)-ROW(B1944)+1)) / (20*21/2)</f>
        <v>14.832941904761903</v>
      </c>
      <c r="J1960" s="2">
        <f t="shared" si="242"/>
        <v>14.836285598571404</v>
      </c>
      <c r="K1960" s="2">
        <f t="shared" si="236"/>
        <v>14.807806596171822</v>
      </c>
    </row>
    <row r="1961" spans="1:11" ht="13.5" x14ac:dyDescent="0.25">
      <c r="A1961" s="3">
        <f>TITRES_STAT!B1964</f>
        <v>44862</v>
      </c>
      <c r="B1961" s="6">
        <f>TITRES_STAT!D1964</f>
        <v>14.8598</v>
      </c>
      <c r="C1961" s="2">
        <f t="shared" si="237"/>
        <v>0</v>
      </c>
      <c r="D1961" s="2">
        <f t="shared" si="238"/>
        <v>14.858600000000001</v>
      </c>
      <c r="E1961" s="2">
        <f t="shared" si="240"/>
        <v>14.835620000000002</v>
      </c>
      <c r="F1961" s="2">
        <f t="shared" si="241"/>
        <v>14.816575000000004</v>
      </c>
      <c r="G1961" s="2">
        <f t="shared" si="235"/>
        <v>14.894995999999994</v>
      </c>
      <c r="H1961" s="2">
        <f t="shared" si="239"/>
        <v>14.191827500000004</v>
      </c>
      <c r="I1961" s="2">
        <f t="array" ref="I1961">SUMPRODUCT(B1945:B1964, (ROW(B1945:B1964)-ROW(B1945)+1)) / (20*21/2)</f>
        <v>14.837375238095239</v>
      </c>
      <c r="J1961" s="2">
        <f t="shared" si="242"/>
        <v>14.838525065374126</v>
      </c>
      <c r="K1961" s="2">
        <f t="shared" si="236"/>
        <v>14.809845553184692</v>
      </c>
    </row>
    <row r="1962" spans="1:11" ht="13.5" x14ac:dyDescent="0.25">
      <c r="A1962" s="3">
        <f>TITRES_STAT!B1965</f>
        <v>44865</v>
      </c>
      <c r="B1962" s="6">
        <f>TITRES_STAT!D1965</f>
        <v>14.8598</v>
      </c>
      <c r="C1962" s="2">
        <f t="shared" si="237"/>
        <v>0</v>
      </c>
      <c r="D1962" s="2">
        <f t="shared" si="238"/>
        <v>14.858600000000001</v>
      </c>
      <c r="E1962" s="2">
        <f t="shared" si="240"/>
        <v>14.835620000000002</v>
      </c>
      <c r="F1962" s="2">
        <f t="shared" si="241"/>
        <v>14.813250000000005</v>
      </c>
      <c r="G1962" s="2">
        <f t="shared" si="235"/>
        <v>14.893543999999993</v>
      </c>
      <c r="H1962" s="2">
        <f t="shared" si="239"/>
        <v>14.198087000000008</v>
      </c>
      <c r="I1962" s="2">
        <f t="array" ref="I1962">SUMPRODUCT(B1946:B1965, (ROW(B1946:B1965)-ROW(B1946)+1)) / (20*21/2)</f>
        <v>14.841290476190474</v>
      </c>
      <c r="J1962" s="2">
        <f t="shared" si="242"/>
        <v>14.840551249624209</v>
      </c>
      <c r="K1962" s="2">
        <f t="shared" si="236"/>
        <v>14.811804551099018</v>
      </c>
    </row>
    <row r="1963" spans="1:11" ht="13.5" x14ac:dyDescent="0.25">
      <c r="A1963" s="3">
        <f>TITRES_STAT!B1966</f>
        <v>44866</v>
      </c>
      <c r="B1963" s="6">
        <f>TITRES_STAT!D1966</f>
        <v>14.8598</v>
      </c>
      <c r="C1963" s="2">
        <f t="shared" si="237"/>
        <v>0</v>
      </c>
      <c r="D1963" s="2">
        <f t="shared" si="238"/>
        <v>14.858600000000001</v>
      </c>
      <c r="E1963" s="2">
        <f t="shared" si="240"/>
        <v>14.843480000000003</v>
      </c>
      <c r="F1963" s="2">
        <f t="shared" si="241"/>
        <v>14.813250000000005</v>
      </c>
      <c r="G1963" s="2">
        <f t="shared" si="235"/>
        <v>14.890883999999993</v>
      </c>
      <c r="H1963" s="2">
        <f t="shared" si="239"/>
        <v>14.20437500000001</v>
      </c>
      <c r="I1963" s="2">
        <f t="array" ref="I1963">SUMPRODUCT(B1947:B1966, (ROW(B1947:B1966)-ROW(B1947)+1)) / (20*21/2)</f>
        <v>14.844831428571428</v>
      </c>
      <c r="J1963" s="2">
        <f t="shared" si="242"/>
        <v>14.842384463945713</v>
      </c>
      <c r="K1963" s="2">
        <f t="shared" si="236"/>
        <v>14.813686725565724</v>
      </c>
    </row>
    <row r="1964" spans="1:11" ht="13.5" x14ac:dyDescent="0.25">
      <c r="A1964" s="3">
        <f>TITRES_STAT!B1967</f>
        <v>44867</v>
      </c>
      <c r="B1964" s="6">
        <f>TITRES_STAT!D1967</f>
        <v>14.8598</v>
      </c>
      <c r="C1964" s="2">
        <f t="shared" si="237"/>
        <v>0</v>
      </c>
      <c r="D1964" s="2">
        <f t="shared" si="238"/>
        <v>14.859800000000002</v>
      </c>
      <c r="E1964" s="2">
        <f t="shared" si="240"/>
        <v>14.851340000000002</v>
      </c>
      <c r="F1964" s="2">
        <f t="shared" si="241"/>
        <v>14.818690000000004</v>
      </c>
      <c r="G1964" s="2">
        <f t="shared" si="235"/>
        <v>14.88725599999999</v>
      </c>
      <c r="H1964" s="2">
        <f t="shared" si="239"/>
        <v>14.210891000000013</v>
      </c>
      <c r="I1964" s="2">
        <f t="array" ref="I1964">SUMPRODUCT(B1948:B1967, (ROW(B1948:B1967)-ROW(B1948)+1)) / (20*21/2)</f>
        <v>14.847854285714286</v>
      </c>
      <c r="J1964" s="2">
        <f t="shared" si="242"/>
        <v>14.844043086427073</v>
      </c>
      <c r="K1964" s="2">
        <f t="shared" si="236"/>
        <v>14.81549508926903</v>
      </c>
    </row>
    <row r="1965" spans="1:11" ht="13.5" x14ac:dyDescent="0.25">
      <c r="A1965" s="3">
        <f>TITRES_STAT!B1968</f>
        <v>44868</v>
      </c>
      <c r="B1965" s="6">
        <f>TITRES_STAT!D1968</f>
        <v>14.8598</v>
      </c>
      <c r="C1965" s="2">
        <f t="shared" si="237"/>
        <v>0</v>
      </c>
      <c r="D1965" s="2">
        <f t="shared" si="238"/>
        <v>14.859800000000002</v>
      </c>
      <c r="E1965" s="2">
        <f t="shared" si="240"/>
        <v>14.859200000000005</v>
      </c>
      <c r="F1965" s="2">
        <f t="shared" si="241"/>
        <v>14.822620000000004</v>
      </c>
      <c r="G1965" s="2">
        <f t="shared" si="235"/>
        <v>14.883991999999992</v>
      </c>
      <c r="H1965" s="2">
        <f t="shared" si="239"/>
        <v>14.217407000000012</v>
      </c>
      <c r="I1965" s="2">
        <f t="array" ref="I1965">SUMPRODUCT(B1949:B1968, (ROW(B1949:B1968)-ROW(B1949)+1)) / (20*21/2)</f>
        <v>14.850502857142857</v>
      </c>
      <c r="J1965" s="2">
        <f t="shared" si="242"/>
        <v>14.845543744862589</v>
      </c>
      <c r="K1965" s="2">
        <f t="shared" si="236"/>
        <v>14.817232536748676</v>
      </c>
    </row>
    <row r="1966" spans="1:11" ht="13.5" x14ac:dyDescent="0.25">
      <c r="A1966" s="3">
        <f>TITRES_STAT!B1969</f>
        <v>44869</v>
      </c>
      <c r="B1966" s="6">
        <f>TITRES_STAT!D1969</f>
        <v>14.8598</v>
      </c>
      <c r="C1966" s="2">
        <f t="shared" si="237"/>
        <v>0</v>
      </c>
      <c r="D1966" s="2">
        <f t="shared" si="238"/>
        <v>14.859800000000002</v>
      </c>
      <c r="E1966" s="2">
        <f t="shared" si="240"/>
        <v>14.859200000000005</v>
      </c>
      <c r="F1966" s="2">
        <f t="shared" si="241"/>
        <v>14.828060000000004</v>
      </c>
      <c r="G1966" s="2">
        <f t="shared" si="235"/>
        <v>14.881331999999992</v>
      </c>
      <c r="H1966" s="2">
        <f t="shared" si="239"/>
        <v>14.224236000000012</v>
      </c>
      <c r="I1966" s="2">
        <f t="array" ref="I1966">SUMPRODUCT(B1950:B1969, (ROW(B1950:B1969)-ROW(B1950)+1)) / (20*21/2)</f>
        <v>14.852777142857143</v>
      </c>
      <c r="J1966" s="2">
        <f t="shared" si="242"/>
        <v>14.846901483447104</v>
      </c>
      <c r="K1966" s="2">
        <f t="shared" si="236"/>
        <v>14.818901849033042</v>
      </c>
    </row>
    <row r="1967" spans="1:11" ht="13.5" x14ac:dyDescent="0.25">
      <c r="A1967" s="3">
        <f>TITRES_STAT!B1970</f>
        <v>44872</v>
      </c>
      <c r="B1967" s="6">
        <f>TITRES_STAT!D1970</f>
        <v>14.8598</v>
      </c>
      <c r="C1967" s="2">
        <f t="shared" si="237"/>
        <v>0</v>
      </c>
      <c r="D1967" s="2">
        <f t="shared" si="238"/>
        <v>14.859800000000002</v>
      </c>
      <c r="E1967" s="2">
        <f t="shared" si="240"/>
        <v>14.859200000000005</v>
      </c>
      <c r="F1967" s="2">
        <f t="shared" si="241"/>
        <v>14.831990000000001</v>
      </c>
      <c r="G1967" s="2">
        <f t="shared" si="235"/>
        <v>14.88108999999999</v>
      </c>
      <c r="H1967" s="2">
        <f t="shared" si="239"/>
        <v>14.230809000000013</v>
      </c>
      <c r="I1967" s="2">
        <f t="array" ref="I1967">SUMPRODUCT(B1951:B1970, (ROW(B1951:B1970)-ROW(B1951)+1)) / (20*21/2)</f>
        <v>14.855258095238094</v>
      </c>
      <c r="J1967" s="2">
        <f t="shared" si="242"/>
        <v>14.848129913594997</v>
      </c>
      <c r="K1967" s="2">
        <f t="shared" si="236"/>
        <v>14.820505698090569</v>
      </c>
    </row>
    <row r="1968" spans="1:11" ht="13.5" x14ac:dyDescent="0.25">
      <c r="A1968" s="3">
        <f>TITRES_STAT!B1971</f>
        <v>44873</v>
      </c>
      <c r="B1968" s="6">
        <f>TITRES_STAT!D1971</f>
        <v>14.8598</v>
      </c>
      <c r="C1968" s="2">
        <f t="shared" si="237"/>
        <v>0</v>
      </c>
      <c r="D1968" s="2">
        <f t="shared" si="238"/>
        <v>14.859800000000002</v>
      </c>
      <c r="E1968" s="2">
        <f t="shared" si="240"/>
        <v>14.859200000000005</v>
      </c>
      <c r="F1968" s="2">
        <f t="shared" si="241"/>
        <v>14.835920000000005</v>
      </c>
      <c r="G1968" s="2">
        <f t="shared" si="235"/>
        <v>14.879155999999989</v>
      </c>
      <c r="H1968" s="2">
        <f t="shared" si="239"/>
        <v>14.237410500000012</v>
      </c>
      <c r="I1968" s="2">
        <f t="array" ref="I1968">SUMPRODUCT(B1952:B1971, (ROW(B1952:B1971)-ROW(B1952)+1)) / (20*21/2)</f>
        <v>14.857335714285714</v>
      </c>
      <c r="J1968" s="2">
        <f t="shared" si="242"/>
        <v>14.849241350395474</v>
      </c>
      <c r="K1968" s="2">
        <f t="shared" si="236"/>
        <v>14.822046651106625</v>
      </c>
    </row>
    <row r="1969" spans="1:11" ht="13.5" x14ac:dyDescent="0.25">
      <c r="A1969" s="3">
        <f>TITRES_STAT!B1972</f>
        <v>44874</v>
      </c>
      <c r="B1969" s="6">
        <f>TITRES_STAT!D1972</f>
        <v>14.8598</v>
      </c>
      <c r="C1969" s="2">
        <f t="shared" si="237"/>
        <v>0</v>
      </c>
      <c r="D1969" s="2">
        <f t="shared" si="238"/>
        <v>14.859800000000002</v>
      </c>
      <c r="E1969" s="2">
        <f t="shared" si="240"/>
        <v>14.859800000000003</v>
      </c>
      <c r="F1969" s="2">
        <f t="shared" si="241"/>
        <v>14.839850000000004</v>
      </c>
      <c r="G1969" s="2">
        <f t="shared" si="235"/>
        <v>14.877703999999987</v>
      </c>
      <c r="H1969" s="2">
        <f t="shared" si="239"/>
        <v>14.244012000000014</v>
      </c>
      <c r="I1969" s="2">
        <f t="array" ref="I1969">SUMPRODUCT(B1953:B1972, (ROW(B1953:B1972)-ROW(B1953)+1)) / (20*21/2)</f>
        <v>14.85901</v>
      </c>
      <c r="J1969" s="2">
        <f t="shared" si="242"/>
        <v>14.850246936072095</v>
      </c>
      <c r="K1969" s="2">
        <f t="shared" si="236"/>
        <v>14.823527174592639</v>
      </c>
    </row>
    <row r="1970" spans="1:11" ht="13.5" x14ac:dyDescent="0.25">
      <c r="A1970" s="3">
        <f>TITRES_STAT!B1973</f>
        <v>44875</v>
      </c>
      <c r="B1970" s="6">
        <f>TITRES_STAT!D1973</f>
        <v>14.8659</v>
      </c>
      <c r="C1970" s="2">
        <f t="shared" si="237"/>
        <v>6.0999999999999943E-3</v>
      </c>
      <c r="D1970" s="2">
        <f t="shared" si="238"/>
        <v>14.86102</v>
      </c>
      <c r="E1970" s="2">
        <f t="shared" si="240"/>
        <v>14.860410000000005</v>
      </c>
      <c r="F1970" s="2">
        <f t="shared" si="241"/>
        <v>14.844085000000003</v>
      </c>
      <c r="G1970" s="2">
        <f t="shared" ref="G1970:G2033" si="243">AVERAGE(B1921:B1970)</f>
        <v>14.874561999999987</v>
      </c>
      <c r="H1970" s="2">
        <f t="shared" si="239"/>
        <v>14.250644000000014</v>
      </c>
      <c r="I1970" s="2">
        <f t="array" ref="I1970">SUMPRODUCT(B1954:B1973, (ROW(B1954:B1973)-ROW(B1954)+1)) / (20*21/2)</f>
        <v>14.861226666666669</v>
      </c>
      <c r="J1970" s="2">
        <f t="shared" si="242"/>
        <v>14.851737704065229</v>
      </c>
      <c r="K1970" s="2">
        <f t="shared" si="236"/>
        <v>14.825188854020379</v>
      </c>
    </row>
    <row r="1971" spans="1:11" ht="13.5" x14ac:dyDescent="0.25">
      <c r="A1971" s="3">
        <f>TITRES_STAT!B1974</f>
        <v>44876</v>
      </c>
      <c r="B1971" s="6">
        <f>TITRES_STAT!D1974</f>
        <v>14.8659</v>
      </c>
      <c r="C1971" s="2">
        <f t="shared" si="237"/>
        <v>0</v>
      </c>
      <c r="D1971" s="2">
        <f t="shared" si="238"/>
        <v>14.86224</v>
      </c>
      <c r="E1971" s="2">
        <f t="shared" si="240"/>
        <v>14.861020000000005</v>
      </c>
      <c r="F1971" s="2">
        <f t="shared" si="241"/>
        <v>14.848320000000005</v>
      </c>
      <c r="G1971" s="2">
        <f t="shared" si="243"/>
        <v>14.87141999999999</v>
      </c>
      <c r="H1971" s="2">
        <f t="shared" si="239"/>
        <v>14.257475000000014</v>
      </c>
      <c r="I1971" s="2">
        <f t="array" ref="I1971">SUMPRODUCT(B1955:B1974, (ROW(B1955:B1974)-ROW(B1955)+1)) / (20*21/2)</f>
        <v>14.863592380952381</v>
      </c>
      <c r="J1971" s="2">
        <f t="shared" si="242"/>
        <v>14.853086494154255</v>
      </c>
      <c r="K1971" s="2">
        <f t="shared" ref="K1971:K2034" si="244">$K$4*B1971+(1-$K$4)*K1970</f>
        <v>14.826785369548992</v>
      </c>
    </row>
    <row r="1972" spans="1:11" ht="13.5" x14ac:dyDescent="0.25">
      <c r="A1972" s="3">
        <f>TITRES_STAT!B1975</f>
        <v>44879</v>
      </c>
      <c r="B1972" s="6">
        <f>TITRES_STAT!D1975</f>
        <v>14.8659</v>
      </c>
      <c r="C1972" s="2">
        <f t="shared" si="237"/>
        <v>0</v>
      </c>
      <c r="D1972" s="2">
        <f t="shared" si="238"/>
        <v>14.863459999999998</v>
      </c>
      <c r="E1972" s="2">
        <f t="shared" si="240"/>
        <v>14.861630000000002</v>
      </c>
      <c r="F1972" s="2">
        <f t="shared" si="241"/>
        <v>14.848625000000004</v>
      </c>
      <c r="G1972" s="2">
        <f t="shared" si="243"/>
        <v>14.868277999999991</v>
      </c>
      <c r="H1972" s="2">
        <f t="shared" si="239"/>
        <v>14.264306000000012</v>
      </c>
      <c r="I1972" s="2">
        <f t="array" ref="I1972">SUMPRODUCT(B1956:B1975, (ROW(B1956:B1975)-ROW(B1956)+1)) / (20*21/2)</f>
        <v>14.865497142857144</v>
      </c>
      <c r="J1972" s="2">
        <f t="shared" si="242"/>
        <v>14.854306828044326</v>
      </c>
      <c r="K1972" s="2">
        <f t="shared" si="244"/>
        <v>14.828319276625502</v>
      </c>
    </row>
    <row r="1973" spans="1:11" ht="13.5" x14ac:dyDescent="0.25">
      <c r="A1973" s="3">
        <f>TITRES_STAT!B1976</f>
        <v>44880</v>
      </c>
      <c r="B1973" s="6">
        <f>TITRES_STAT!D1976</f>
        <v>14.8719</v>
      </c>
      <c r="C1973" s="2">
        <f t="shared" si="237"/>
        <v>6.0000000000002274E-3</v>
      </c>
      <c r="D1973" s="2">
        <f t="shared" si="238"/>
        <v>14.865879999999999</v>
      </c>
      <c r="E1973" s="2">
        <f t="shared" si="240"/>
        <v>14.862840000000002</v>
      </c>
      <c r="F1973" s="2">
        <f t="shared" si="241"/>
        <v>14.853160000000003</v>
      </c>
      <c r="G1973" s="2">
        <f t="shared" si="243"/>
        <v>14.865859999999991</v>
      </c>
      <c r="H1973" s="2">
        <f t="shared" si="239"/>
        <v>14.271167000000013</v>
      </c>
      <c r="I1973" s="2">
        <f t="array" ref="I1973">SUMPRODUCT(B1957:B1976, (ROW(B1957:B1976)-ROW(B1957)+1)) / (20*21/2)</f>
        <v>14.849083809523808</v>
      </c>
      <c r="J1973" s="2">
        <f t="shared" si="242"/>
        <v>14.855982368230581</v>
      </c>
      <c r="K1973" s="2">
        <f t="shared" si="244"/>
        <v>14.830028324600974</v>
      </c>
    </row>
    <row r="1974" spans="1:11" ht="13.5" x14ac:dyDescent="0.25">
      <c r="A1974" s="3">
        <f>TITRES_STAT!B1977</f>
        <v>44881</v>
      </c>
      <c r="B1974" s="6">
        <f>TITRES_STAT!D1977</f>
        <v>14.878</v>
      </c>
      <c r="C1974" s="2">
        <f t="shared" si="237"/>
        <v>6.0999999999999943E-3</v>
      </c>
      <c r="D1974" s="2">
        <f t="shared" si="238"/>
        <v>14.86952</v>
      </c>
      <c r="E1974" s="2">
        <f t="shared" si="240"/>
        <v>14.864659999999997</v>
      </c>
      <c r="F1974" s="2">
        <f t="shared" si="241"/>
        <v>14.858000000000001</v>
      </c>
      <c r="G1974" s="2">
        <f t="shared" si="243"/>
        <v>14.863563999999995</v>
      </c>
      <c r="H1974" s="2">
        <f t="shared" si="239"/>
        <v>14.278058500000013</v>
      </c>
      <c r="I1974" s="2">
        <f t="array" ref="I1974">SUMPRODUCT(B1958:B1977, (ROW(B1958:B1977)-ROW(B1958)+1)) / (20*21/2)</f>
        <v>14.851333809523807</v>
      </c>
      <c r="J1974" s="2">
        <f t="shared" si="242"/>
        <v>14.858079285541955</v>
      </c>
      <c r="K1974" s="2">
        <f t="shared" si="244"/>
        <v>14.831909566773486</v>
      </c>
    </row>
    <row r="1975" spans="1:11" ht="13.5" x14ac:dyDescent="0.25">
      <c r="A1975" s="3">
        <f>TITRES_STAT!B1978</f>
        <v>44882</v>
      </c>
      <c r="B1975" s="6">
        <f>TITRES_STAT!D1978</f>
        <v>14.878</v>
      </c>
      <c r="C1975" s="2">
        <f t="shared" si="237"/>
        <v>0</v>
      </c>
      <c r="D1975" s="2">
        <f t="shared" si="238"/>
        <v>14.87194</v>
      </c>
      <c r="E1975" s="2">
        <f t="shared" si="240"/>
        <v>14.866479999999996</v>
      </c>
      <c r="F1975" s="2">
        <f t="shared" si="241"/>
        <v>14.862840000000002</v>
      </c>
      <c r="G1975" s="2">
        <f t="shared" si="243"/>
        <v>14.861267999999995</v>
      </c>
      <c r="H1975" s="2">
        <f t="shared" si="239"/>
        <v>14.284950000000013</v>
      </c>
      <c r="I1975" s="2">
        <f t="array" ref="I1975">SUMPRODUCT(B1959:B1978, (ROW(B1959:B1978)-ROW(B1959)+1)) / (20*21/2)</f>
        <v>14.853497142857142</v>
      </c>
      <c r="J1975" s="2">
        <f t="shared" si="242"/>
        <v>14.859976496442721</v>
      </c>
      <c r="K1975" s="2">
        <f t="shared" si="244"/>
        <v>14.833717034743152</v>
      </c>
    </row>
    <row r="1976" spans="1:11" ht="13.5" x14ac:dyDescent="0.25">
      <c r="A1976" s="3">
        <f>TITRES_STAT!B1979</f>
        <v>44883</v>
      </c>
      <c r="B1976" s="6">
        <f>TITRES_STAT!D1979</f>
        <v>14.6905</v>
      </c>
      <c r="C1976" s="2">
        <f t="shared" si="237"/>
        <v>-0.1875</v>
      </c>
      <c r="D1976" s="2">
        <f t="shared" si="238"/>
        <v>14.836860000000001</v>
      </c>
      <c r="E1976" s="2">
        <f t="shared" si="240"/>
        <v>14.849549999999999</v>
      </c>
      <c r="F1976" s="2">
        <f t="shared" si="241"/>
        <v>14.854375000000005</v>
      </c>
      <c r="G1976" s="2">
        <f t="shared" si="243"/>
        <v>14.856067999999995</v>
      </c>
      <c r="H1976" s="2">
        <f t="shared" si="239"/>
        <v>14.290904000000012</v>
      </c>
      <c r="I1976" s="2">
        <f t="array" ref="I1976">SUMPRODUCT(B1960:B1979, (ROW(B1960:B1979)-ROW(B1960)+1)) / (20*21/2)</f>
        <v>14.855573809523808</v>
      </c>
      <c r="J1976" s="2">
        <f t="shared" si="242"/>
        <v>14.843835877733891</v>
      </c>
      <c r="K1976" s="2">
        <f t="shared" si="244"/>
        <v>14.828100680439499</v>
      </c>
    </row>
    <row r="1977" spans="1:11" ht="13.5" x14ac:dyDescent="0.25">
      <c r="A1977" s="3">
        <f>TITRES_STAT!B1980</f>
        <v>44886</v>
      </c>
      <c r="B1977" s="6">
        <f>TITRES_STAT!D1980</f>
        <v>14.878</v>
      </c>
      <c r="C1977" s="2">
        <f t="shared" si="237"/>
        <v>0.1875</v>
      </c>
      <c r="D1977" s="2">
        <f t="shared" si="238"/>
        <v>14.839279999999999</v>
      </c>
      <c r="E1977" s="2">
        <f t="shared" si="240"/>
        <v>14.851369999999998</v>
      </c>
      <c r="F1977" s="2">
        <f t="shared" si="241"/>
        <v>14.855285000000004</v>
      </c>
      <c r="G1977" s="2">
        <f t="shared" si="243"/>
        <v>14.854979999999998</v>
      </c>
      <c r="H1977" s="2">
        <f t="shared" si="239"/>
        <v>14.297795500000014</v>
      </c>
      <c r="I1977" s="2">
        <f t="array" ref="I1977">SUMPRODUCT(B1961:B1980, (ROW(B1961:B1980)-ROW(B1961)+1)) / (20*21/2)</f>
        <v>14.853497142857142</v>
      </c>
      <c r="J1977" s="2">
        <f t="shared" si="242"/>
        <v>14.847089603663997</v>
      </c>
      <c r="K1977" s="2">
        <f t="shared" si="244"/>
        <v>14.830057516500695</v>
      </c>
    </row>
    <row r="1978" spans="1:11" ht="13.5" x14ac:dyDescent="0.25">
      <c r="A1978" s="3">
        <f>TITRES_STAT!B1981</f>
        <v>44887</v>
      </c>
      <c r="B1978" s="6">
        <f>TITRES_STAT!D1981</f>
        <v>14.878</v>
      </c>
      <c r="C1978" s="2">
        <f t="shared" si="237"/>
        <v>0</v>
      </c>
      <c r="D1978" s="2">
        <f t="shared" si="238"/>
        <v>14.8405</v>
      </c>
      <c r="E1978" s="2">
        <f t="shared" si="240"/>
        <v>14.853190000000001</v>
      </c>
      <c r="F1978" s="2">
        <f t="shared" si="241"/>
        <v>14.856195000000003</v>
      </c>
      <c r="G1978" s="2">
        <f t="shared" si="243"/>
        <v>14.853892</v>
      </c>
      <c r="H1978" s="2">
        <f t="shared" si="239"/>
        <v>14.304972000000014</v>
      </c>
      <c r="I1978" s="2">
        <f t="array" ref="I1978">SUMPRODUCT(B1962:B1981, (ROW(B1962:B1981)-ROW(B1962)+1)) / (20*21/2)</f>
        <v>14.852116666666667</v>
      </c>
      <c r="J1978" s="2">
        <f t="shared" si="242"/>
        <v>14.850033450934093</v>
      </c>
      <c r="K1978" s="2">
        <f t="shared" si="244"/>
        <v>14.831937613892826</v>
      </c>
    </row>
    <row r="1979" spans="1:11" ht="13.5" x14ac:dyDescent="0.25">
      <c r="A1979" s="3">
        <f>TITRES_STAT!B1982</f>
        <v>44888</v>
      </c>
      <c r="B1979" s="6">
        <f>TITRES_STAT!D1982</f>
        <v>14.878</v>
      </c>
      <c r="C1979" s="2">
        <f t="shared" si="237"/>
        <v>0</v>
      </c>
      <c r="D1979" s="2">
        <f t="shared" si="238"/>
        <v>14.8405</v>
      </c>
      <c r="E1979" s="2">
        <f t="shared" si="240"/>
        <v>14.855009999999998</v>
      </c>
      <c r="F1979" s="2">
        <f t="shared" si="241"/>
        <v>14.857405</v>
      </c>
      <c r="G1979" s="2">
        <f t="shared" si="243"/>
        <v>14.854014000000001</v>
      </c>
      <c r="H1979" s="2">
        <f t="shared" si="239"/>
        <v>14.312148500000013</v>
      </c>
      <c r="I1979" s="2">
        <f t="array" ref="I1979">SUMPRODUCT(B1963:B1982, (ROW(B1963:B1982)-ROW(B1963)+1)) / (20*21/2)</f>
        <v>14.850822380952382</v>
      </c>
      <c r="J1979" s="2">
        <f t="shared" si="242"/>
        <v>14.852696931797514</v>
      </c>
      <c r="K1979" s="2">
        <f t="shared" si="244"/>
        <v>14.833743981975459</v>
      </c>
    </row>
    <row r="1980" spans="1:11" ht="13.5" x14ac:dyDescent="0.25">
      <c r="A1980" s="3">
        <f>TITRES_STAT!B1983</f>
        <v>44889</v>
      </c>
      <c r="B1980" s="6">
        <f>TITRES_STAT!D1983</f>
        <v>14.835599999999999</v>
      </c>
      <c r="C1980" s="2">
        <f t="shared" si="237"/>
        <v>-4.2400000000000659E-2</v>
      </c>
      <c r="D1980" s="2">
        <f t="shared" si="238"/>
        <v>14.83202</v>
      </c>
      <c r="E1980" s="2">
        <f t="shared" si="240"/>
        <v>14.851980000000001</v>
      </c>
      <c r="F1980" s="2">
        <f t="shared" si="241"/>
        <v>14.856195</v>
      </c>
      <c r="G1980" s="2">
        <f t="shared" si="243"/>
        <v>14.852078000000004</v>
      </c>
      <c r="H1980" s="2">
        <f t="shared" si="239"/>
        <v>14.319113000000016</v>
      </c>
      <c r="I1980" s="2">
        <f t="array" ref="I1980">SUMPRODUCT(B1964:B1983, (ROW(B1964:B1983)-ROW(B1964)+1)) / (20*21/2)</f>
        <v>14.852490476190475</v>
      </c>
      <c r="J1980" s="2">
        <f t="shared" si="242"/>
        <v>14.851068652578702</v>
      </c>
      <c r="K1980" s="2">
        <f t="shared" si="244"/>
        <v>14.83381676699603</v>
      </c>
    </row>
    <row r="1981" spans="1:11" ht="13.5" x14ac:dyDescent="0.25">
      <c r="A1981" s="3">
        <f>TITRES_STAT!B1984</f>
        <v>44890</v>
      </c>
      <c r="B1981" s="6">
        <f>TITRES_STAT!D1984</f>
        <v>14.841699999999999</v>
      </c>
      <c r="C1981" s="2">
        <f t="shared" si="237"/>
        <v>6.0999999999999943E-3</v>
      </c>
      <c r="D1981" s="2">
        <f t="shared" si="238"/>
        <v>14.862260000000001</v>
      </c>
      <c r="E1981" s="2">
        <f t="shared" si="240"/>
        <v>14.849560000000002</v>
      </c>
      <c r="F1981" s="2">
        <f t="shared" si="241"/>
        <v>14.85529</v>
      </c>
      <c r="G1981" s="2">
        <f t="shared" si="243"/>
        <v>14.850264000000005</v>
      </c>
      <c r="H1981" s="2">
        <f t="shared" si="239"/>
        <v>14.326136500000013</v>
      </c>
      <c r="I1981" s="2">
        <f t="array" ref="I1981">SUMPRODUCT(B1965:B1984, (ROW(B1965:B1984)-ROW(B1965)+1)) / (20*21/2)</f>
        <v>14.854681904761906</v>
      </c>
      <c r="J1981" s="2">
        <f t="shared" si="242"/>
        <v>14.850176399952158</v>
      </c>
      <c r="K1981" s="2">
        <f t="shared" si="244"/>
        <v>14.834125913388343</v>
      </c>
    </row>
    <row r="1982" spans="1:11" ht="13.5" x14ac:dyDescent="0.25">
      <c r="A1982" s="3">
        <f>TITRES_STAT!B1985</f>
        <v>44893</v>
      </c>
      <c r="B1982" s="6">
        <f>TITRES_STAT!D1985</f>
        <v>14.841699999999999</v>
      </c>
      <c r="C1982" s="2">
        <f t="shared" si="237"/>
        <v>0</v>
      </c>
      <c r="D1982" s="2">
        <f t="shared" si="238"/>
        <v>14.855</v>
      </c>
      <c r="E1982" s="2">
        <f t="shared" si="240"/>
        <v>14.84714</v>
      </c>
      <c r="F1982" s="2">
        <f t="shared" si="241"/>
        <v>14.854384999999999</v>
      </c>
      <c r="G1982" s="2">
        <f t="shared" si="243"/>
        <v>14.848450000000005</v>
      </c>
      <c r="H1982" s="2">
        <f t="shared" si="239"/>
        <v>14.333131500000013</v>
      </c>
      <c r="I1982" s="2">
        <f t="array" ref="I1982">SUMPRODUCT(B1966:B1985, (ROW(B1966:B1985)-ROW(B1966)+1)) / (20*21/2)</f>
        <v>14.856786666666668</v>
      </c>
      <c r="J1982" s="2">
        <f t="shared" si="242"/>
        <v>14.849369123766238</v>
      </c>
      <c r="K1982" s="2">
        <f t="shared" si="244"/>
        <v>14.834422936392723</v>
      </c>
    </row>
    <row r="1983" spans="1:11" ht="13.5" x14ac:dyDescent="0.25">
      <c r="A1983" s="3">
        <f>TITRES_STAT!B1986</f>
        <v>44894</v>
      </c>
      <c r="B1983" s="6">
        <f>TITRES_STAT!D1986</f>
        <v>14.8719</v>
      </c>
      <c r="C1983" s="2">
        <f t="shared" si="237"/>
        <v>3.0200000000000671E-2</v>
      </c>
      <c r="D1983" s="2">
        <f t="shared" si="238"/>
        <v>14.85378</v>
      </c>
      <c r="E1983" s="2">
        <f t="shared" si="240"/>
        <v>14.847140000000001</v>
      </c>
      <c r="F1983" s="2">
        <f t="shared" si="241"/>
        <v>14.854989999999997</v>
      </c>
      <c r="G1983" s="2">
        <f t="shared" si="243"/>
        <v>14.847240000000006</v>
      </c>
      <c r="H1983" s="2">
        <f t="shared" si="239"/>
        <v>14.340306000000012</v>
      </c>
      <c r="I1983" s="2">
        <f t="array" ref="I1983">SUMPRODUCT(B1967:B1986, (ROW(B1967:B1986)-ROW(B1967)+1)) / (20*21/2)</f>
        <v>14.859376190476189</v>
      </c>
      <c r="J1983" s="2">
        <f t="shared" si="242"/>
        <v>14.851514921502787</v>
      </c>
      <c r="K1983" s="2">
        <f t="shared" si="244"/>
        <v>14.835892625161637</v>
      </c>
    </row>
    <row r="1984" spans="1:11" ht="13.5" x14ac:dyDescent="0.25">
      <c r="A1984" s="3">
        <f>TITRES_STAT!B1987</f>
        <v>44895</v>
      </c>
      <c r="B1984" s="6">
        <f>TITRES_STAT!D1987</f>
        <v>14.878</v>
      </c>
      <c r="C1984" s="2">
        <f t="shared" si="237"/>
        <v>6.0999999999999943E-3</v>
      </c>
      <c r="D1984" s="2">
        <f t="shared" si="238"/>
        <v>14.85378</v>
      </c>
      <c r="E1984" s="2">
        <f t="shared" si="240"/>
        <v>14.847140000000001</v>
      </c>
      <c r="F1984" s="2">
        <f t="shared" si="241"/>
        <v>14.855899999999995</v>
      </c>
      <c r="G1984" s="2">
        <f t="shared" si="243"/>
        <v>14.848570000000006</v>
      </c>
      <c r="H1984" s="2">
        <f t="shared" si="239"/>
        <v>14.347511000000013</v>
      </c>
      <c r="I1984" s="2">
        <f t="array" ref="I1984">SUMPRODUCT(B1968:B1987, (ROW(B1968:B1987)-ROW(B1968)+1)) / (20*21/2)</f>
        <v>14.861850476190474</v>
      </c>
      <c r="J1984" s="2">
        <f t="shared" si="242"/>
        <v>14.854037309931092</v>
      </c>
      <c r="K1984" s="2">
        <f t="shared" si="244"/>
        <v>14.837543894763144</v>
      </c>
    </row>
    <row r="1985" spans="1:11" ht="13.5" x14ac:dyDescent="0.25">
      <c r="A1985" s="3">
        <f>TITRES_STAT!B1988</f>
        <v>44896</v>
      </c>
      <c r="B1985" s="6">
        <f>TITRES_STAT!D1988</f>
        <v>14.878</v>
      </c>
      <c r="C1985" s="2">
        <f t="shared" si="237"/>
        <v>0</v>
      </c>
      <c r="D1985" s="2">
        <f t="shared" si="238"/>
        <v>14.862260000000001</v>
      </c>
      <c r="E1985" s="2">
        <f t="shared" si="240"/>
        <v>14.847140000000001</v>
      </c>
      <c r="F1985" s="2">
        <f t="shared" si="241"/>
        <v>14.856809999999992</v>
      </c>
      <c r="G1985" s="2">
        <f t="shared" si="243"/>
        <v>14.848812000000008</v>
      </c>
      <c r="H1985" s="2">
        <f t="shared" si="239"/>
        <v>14.354716000000012</v>
      </c>
      <c r="I1985" s="2">
        <f t="array" ref="I1985">SUMPRODUCT(B1969:B1988, (ROW(B1969:B1988)-ROW(B1969)+1)) / (20*21/2)</f>
        <v>14.864209523809521</v>
      </c>
      <c r="J1985" s="2">
        <f t="shared" si="242"/>
        <v>14.856319470890035</v>
      </c>
      <c r="K1985" s="2">
        <f t="shared" si="244"/>
        <v>14.839130408694</v>
      </c>
    </row>
    <row r="1986" spans="1:11" ht="13.5" x14ac:dyDescent="0.25">
      <c r="A1986" s="3">
        <f>TITRES_STAT!B1989</f>
        <v>44897</v>
      </c>
      <c r="B1986" s="6">
        <f>TITRES_STAT!D1989</f>
        <v>14.884</v>
      </c>
      <c r="C1986" s="2">
        <f t="shared" si="237"/>
        <v>6.0000000000002274E-3</v>
      </c>
      <c r="D1986" s="2">
        <f t="shared" si="238"/>
        <v>14.87072</v>
      </c>
      <c r="E1986" s="2">
        <f t="shared" si="240"/>
        <v>14.866489999999999</v>
      </c>
      <c r="F1986" s="2">
        <f t="shared" si="241"/>
        <v>14.85802</v>
      </c>
      <c r="G1986" s="2">
        <f t="shared" si="243"/>
        <v>14.849296000000008</v>
      </c>
      <c r="H1986" s="2">
        <f t="shared" si="239"/>
        <v>14.36195100000001</v>
      </c>
      <c r="I1986" s="2">
        <f t="array" ref="I1986">SUMPRODUCT(B1970:B1989, (ROW(B1970:B1989)-ROW(B1970)+1)) / (20*21/2)</f>
        <v>14.866453333333331</v>
      </c>
      <c r="J1986" s="2">
        <f t="shared" si="242"/>
        <v>14.85895571175765</v>
      </c>
      <c r="K1986" s="2">
        <f t="shared" si="244"/>
        <v>14.840890000509923</v>
      </c>
    </row>
    <row r="1987" spans="1:11" ht="13.5" x14ac:dyDescent="0.25">
      <c r="A1987" s="3">
        <f>TITRES_STAT!B1990</f>
        <v>44900</v>
      </c>
      <c r="B1987" s="6">
        <f>TITRES_STAT!D1990</f>
        <v>14.884</v>
      </c>
      <c r="C1987" s="2">
        <f t="shared" si="237"/>
        <v>0</v>
      </c>
      <c r="D1987" s="2">
        <f t="shared" si="238"/>
        <v>14.87918</v>
      </c>
      <c r="E1987" s="2">
        <f t="shared" si="240"/>
        <v>14.867090000000001</v>
      </c>
      <c r="F1987" s="2">
        <f t="shared" si="241"/>
        <v>14.85923</v>
      </c>
      <c r="G1987" s="2">
        <f t="shared" si="243"/>
        <v>14.847120000000007</v>
      </c>
      <c r="H1987" s="2">
        <f t="shared" si="239"/>
        <v>14.369186000000012</v>
      </c>
      <c r="I1987" s="2">
        <f t="array" ref="I1987">SUMPRODUCT(B1971:B1990, (ROW(B1971:B1990)-ROW(B1971)+1)) / (20*21/2)</f>
        <v>14.869734285714284</v>
      </c>
      <c r="J1987" s="2">
        <f t="shared" si="242"/>
        <v>14.861340882066445</v>
      </c>
      <c r="K1987" s="2">
        <f t="shared" si="244"/>
        <v>14.84258058872522</v>
      </c>
    </row>
    <row r="1988" spans="1:11" ht="13.5" x14ac:dyDescent="0.25">
      <c r="A1988" s="3">
        <f>TITRES_STAT!B1991</f>
        <v>44901</v>
      </c>
      <c r="B1988" s="6">
        <f>TITRES_STAT!D1991</f>
        <v>14.884</v>
      </c>
      <c r="C1988" s="2">
        <f t="shared" ref="C1988:C2051" si="245">B1988-B1987</f>
        <v>0</v>
      </c>
      <c r="D1988" s="2">
        <f t="shared" si="238"/>
        <v>14.881600000000001</v>
      </c>
      <c r="E1988" s="2">
        <f t="shared" si="240"/>
        <v>14.86769</v>
      </c>
      <c r="F1988" s="2">
        <f t="shared" si="241"/>
        <v>14.860440000000002</v>
      </c>
      <c r="G1988" s="2">
        <f t="shared" si="243"/>
        <v>14.845790000000008</v>
      </c>
      <c r="H1988" s="2">
        <f t="shared" si="239"/>
        <v>14.376478000000009</v>
      </c>
      <c r="I1988" s="2">
        <f t="array" ref="I1988">SUMPRODUCT(B1972:B1991, (ROW(B1972:B1991)-ROW(B1972)+1)) / (20*21/2)</f>
        <v>14.922385714285715</v>
      </c>
      <c r="J1988" s="2">
        <f t="shared" si="242"/>
        <v>14.863498893298212</v>
      </c>
      <c r="K1988" s="2">
        <f t="shared" si="244"/>
        <v>14.844204879363446</v>
      </c>
    </row>
    <row r="1989" spans="1:11" ht="13.5" x14ac:dyDescent="0.25">
      <c r="A1989" s="3">
        <f>TITRES_STAT!B1992</f>
        <v>44902</v>
      </c>
      <c r="B1989" s="6">
        <f>TITRES_STAT!D1992</f>
        <v>14.884</v>
      </c>
      <c r="C1989" s="2">
        <f t="shared" si="245"/>
        <v>0</v>
      </c>
      <c r="D1989" s="2">
        <f t="shared" si="238"/>
        <v>14.8828</v>
      </c>
      <c r="E1989" s="2">
        <f t="shared" si="240"/>
        <v>14.868290000000002</v>
      </c>
      <c r="F1989" s="2">
        <f t="shared" si="241"/>
        <v>14.861650000000003</v>
      </c>
      <c r="G1989" s="2">
        <f t="shared" si="243"/>
        <v>14.844944000000007</v>
      </c>
      <c r="H1989" s="2">
        <f t="shared" si="239"/>
        <v>14.383998000000011</v>
      </c>
      <c r="I1989" s="2">
        <f t="array" ref="I1989">SUMPRODUCT(B1973:B1992, (ROW(B1973:B1992)-ROW(B1973)+1)) / (20*21/2)</f>
        <v>14.966655714285716</v>
      </c>
      <c r="J1989" s="2">
        <f t="shared" si="242"/>
        <v>14.865451379650763</v>
      </c>
      <c r="K1989" s="2">
        <f t="shared" si="244"/>
        <v>14.845765472329585</v>
      </c>
    </row>
    <row r="1990" spans="1:11" ht="13.5" x14ac:dyDescent="0.25">
      <c r="A1990" s="3">
        <f>TITRES_STAT!B1993</f>
        <v>44903</v>
      </c>
      <c r="B1990" s="6">
        <f>TITRES_STAT!D1993</f>
        <v>14.896100000000001</v>
      </c>
      <c r="C1990" s="2">
        <f t="shared" si="245"/>
        <v>1.2100000000000222E-2</v>
      </c>
      <c r="D1990" s="2">
        <f t="shared" ref="D1990:D2053" si="246">AVERAGE(B1986:B1990)</f>
        <v>14.886420000000001</v>
      </c>
      <c r="E1990" s="2">
        <f t="shared" si="240"/>
        <v>14.87434</v>
      </c>
      <c r="F1990" s="2">
        <f t="shared" si="241"/>
        <v>14.863160000000002</v>
      </c>
      <c r="G1990" s="2">
        <f t="shared" si="243"/>
        <v>14.845428000000009</v>
      </c>
      <c r="H1990" s="2">
        <f t="shared" si="239"/>
        <v>14.39157850000001</v>
      </c>
      <c r="I1990" s="2">
        <f t="array" ref="I1990">SUMPRODUCT(B1974:B1993, (ROW(B1974:B1993)-ROW(B1974)+1)) / (20*21/2)</f>
        <v>15.054660952380951</v>
      </c>
      <c r="J1990" s="2">
        <f t="shared" si="242"/>
        <v>14.868370295874501</v>
      </c>
      <c r="K1990" s="2">
        <f t="shared" si="244"/>
        <v>14.847739375375484</v>
      </c>
    </row>
    <row r="1991" spans="1:11" ht="13.5" x14ac:dyDescent="0.25">
      <c r="A1991" s="3">
        <f>TITRES_STAT!B1994</f>
        <v>44904</v>
      </c>
      <c r="B1991" s="6">
        <f>TITRES_STAT!D1994</f>
        <v>15.416</v>
      </c>
      <c r="C1991" s="2">
        <f t="shared" si="245"/>
        <v>0.51989999999999981</v>
      </c>
      <c r="D1991" s="2">
        <f t="shared" si="246"/>
        <v>14.99282</v>
      </c>
      <c r="E1991" s="2">
        <f t="shared" si="240"/>
        <v>14.93177</v>
      </c>
      <c r="F1991" s="2">
        <f t="shared" si="241"/>
        <v>14.890665000000004</v>
      </c>
      <c r="G1991" s="2">
        <f t="shared" si="243"/>
        <v>14.855100000000007</v>
      </c>
      <c r="H1991" s="2">
        <f t="shared" si="239"/>
        <v>14.40175850000001</v>
      </c>
      <c r="I1991" s="2">
        <f t="array" ref="I1991">SUMPRODUCT(B1975:B1994, (ROW(B1975:B1994)-ROW(B1975)+1)) / (20*21/2)</f>
        <v>15.137479047619046</v>
      </c>
      <c r="J1991" s="2">
        <f t="shared" si="242"/>
        <v>14.920525505791215</v>
      </c>
      <c r="K1991" s="2">
        <f t="shared" si="244"/>
        <v>14.870024105752917</v>
      </c>
    </row>
    <row r="1992" spans="1:11" ht="13.5" x14ac:dyDescent="0.25">
      <c r="A1992" s="3">
        <f>TITRES_STAT!B1995</f>
        <v>44907</v>
      </c>
      <c r="B1992" s="6">
        <f>TITRES_STAT!D1995</f>
        <v>15.355499999999999</v>
      </c>
      <c r="C1992" s="2">
        <f t="shared" si="245"/>
        <v>-6.0500000000001108E-2</v>
      </c>
      <c r="D1992" s="2">
        <f t="shared" si="246"/>
        <v>15.087119999999999</v>
      </c>
      <c r="E1992" s="2">
        <f t="shared" si="240"/>
        <v>14.98315</v>
      </c>
      <c r="F1992" s="2">
        <f t="shared" si="241"/>
        <v>14.915145000000001</v>
      </c>
      <c r="G1992" s="2">
        <f t="shared" si="243"/>
        <v>14.863684000000008</v>
      </c>
      <c r="H1992" s="2">
        <f t="shared" si="239"/>
        <v>14.41163600000001</v>
      </c>
      <c r="I1992" s="2">
        <f t="array" ref="I1992">SUMPRODUCT(B1976:B1995, (ROW(B1976:B1995)-ROW(B1976)+1)) / (20*21/2)</f>
        <v>15.204815714285713</v>
      </c>
      <c r="J1992" s="2">
        <f t="shared" si="242"/>
        <v>14.961951648096813</v>
      </c>
      <c r="K1992" s="2">
        <f t="shared" si="244"/>
        <v>14.889062376115547</v>
      </c>
    </row>
    <row r="1993" spans="1:11" ht="13.5" x14ac:dyDescent="0.25">
      <c r="A1993" s="3">
        <f>TITRES_STAT!B1996</f>
        <v>44908</v>
      </c>
      <c r="B1993" s="6">
        <f>TITRES_STAT!D1996</f>
        <v>15.8392</v>
      </c>
      <c r="C1993" s="2">
        <f t="shared" si="245"/>
        <v>0.48370000000000068</v>
      </c>
      <c r="D1993" s="2">
        <f t="shared" si="246"/>
        <v>15.27816</v>
      </c>
      <c r="E1993" s="2">
        <f t="shared" si="240"/>
        <v>15.079879999999999</v>
      </c>
      <c r="F1993" s="2">
        <f t="shared" si="241"/>
        <v>14.963510000000003</v>
      </c>
      <c r="G1993" s="2">
        <f t="shared" si="243"/>
        <v>14.883272000000007</v>
      </c>
      <c r="H1993" s="2">
        <f t="shared" si="239"/>
        <v>14.423932000000011</v>
      </c>
      <c r="I1993" s="2">
        <f t="array" ref="I1993">SUMPRODUCT(B1977:B1996, (ROW(B1977:B1996)-ROW(B1977)+1)) / (20*21/2)</f>
        <v>15.268150952380953</v>
      </c>
      <c r="J1993" s="2">
        <f t="shared" si="242"/>
        <v>15.045499110182829</v>
      </c>
      <c r="K1993" s="2">
        <f t="shared" si="244"/>
        <v>14.926322675091409</v>
      </c>
    </row>
    <row r="1994" spans="1:11" ht="13.5" x14ac:dyDescent="0.25">
      <c r="A1994" s="3">
        <f>TITRES_STAT!B1997</f>
        <v>44909</v>
      </c>
      <c r="B1994" s="6">
        <f>TITRES_STAT!D1997</f>
        <v>15.8331</v>
      </c>
      <c r="C1994" s="2">
        <f t="shared" si="245"/>
        <v>-6.0999999999999943E-3</v>
      </c>
      <c r="D1994" s="2">
        <f t="shared" si="246"/>
        <v>15.467980000000001</v>
      </c>
      <c r="E1994" s="2">
        <f t="shared" si="240"/>
        <v>15.175390000000002</v>
      </c>
      <c r="F1994" s="2">
        <f t="shared" si="241"/>
        <v>15.011265000000003</v>
      </c>
      <c r="G1994" s="2">
        <f t="shared" si="243"/>
        <v>14.904914000000003</v>
      </c>
      <c r="H1994" s="2">
        <f t="shared" ref="H1994:H2057" si="247">AVERAGE(B1795:B1994)</f>
        <v>14.43648200000001</v>
      </c>
      <c r="I1994" s="2">
        <f t="array" ref="I1994">SUMPRODUCT(B1978:B1997, (ROW(B1978:B1997)-ROW(B1978)+1)) / (20*21/2)</f>
        <v>15.326010952380953</v>
      </c>
      <c r="J1994" s="2">
        <f t="shared" si="242"/>
        <v>15.120508718736845</v>
      </c>
      <c r="K1994" s="2">
        <f t="shared" si="244"/>
        <v>14.961882570185864</v>
      </c>
    </row>
    <row r="1995" spans="1:11" ht="13.5" x14ac:dyDescent="0.25">
      <c r="A1995" s="3">
        <f>TITRES_STAT!B1998</f>
        <v>44910</v>
      </c>
      <c r="B1995" s="6">
        <f>TITRES_STAT!D1998</f>
        <v>15.718299999999999</v>
      </c>
      <c r="C1995" s="2">
        <f t="shared" si="245"/>
        <v>-0.11480000000000068</v>
      </c>
      <c r="D1995" s="2">
        <f t="shared" si="246"/>
        <v>15.632420000000002</v>
      </c>
      <c r="E1995" s="2">
        <f t="shared" si="240"/>
        <v>15.25942</v>
      </c>
      <c r="F1995" s="2">
        <f t="shared" si="241"/>
        <v>15.053280000000004</v>
      </c>
      <c r="G1995" s="2">
        <f t="shared" si="243"/>
        <v>14.923656000000001</v>
      </c>
      <c r="H1995" s="2">
        <f t="shared" si="247"/>
        <v>14.448458000000008</v>
      </c>
      <c r="I1995" s="2">
        <f t="array" ref="I1995">SUMPRODUCT(B1979:B1998, (ROW(B1979:B1998)-ROW(B1979)+1)) / (20*21/2)</f>
        <v>15.38047952380952</v>
      </c>
      <c r="J1995" s="2">
        <f t="shared" si="242"/>
        <v>15.177441221714288</v>
      </c>
      <c r="K1995" s="2">
        <f t="shared" si="244"/>
        <v>14.991545998806027</v>
      </c>
    </row>
    <row r="1996" spans="1:11" ht="13.5" x14ac:dyDescent="0.25">
      <c r="A1996" s="3">
        <f>TITRES_STAT!B1999</f>
        <v>44911</v>
      </c>
      <c r="B1996" s="6">
        <f>TITRES_STAT!D1999</f>
        <v>15.718299999999999</v>
      </c>
      <c r="C1996" s="2">
        <f t="shared" si="245"/>
        <v>0</v>
      </c>
      <c r="D1996" s="2">
        <f t="shared" si="246"/>
        <v>15.692879999999999</v>
      </c>
      <c r="E1996" s="2">
        <f t="shared" ref="E1996:E2059" si="248">AVERAGE(B1987:B1996)</f>
        <v>15.342850000000002</v>
      </c>
      <c r="F1996" s="2">
        <f t="shared" si="241"/>
        <v>15.104670000000002</v>
      </c>
      <c r="G1996" s="2">
        <f t="shared" si="243"/>
        <v>14.943002000000003</v>
      </c>
      <c r="H1996" s="2">
        <f t="shared" si="247"/>
        <v>14.460548000000008</v>
      </c>
      <c r="I1996" s="2">
        <f t="array" ref="I1996">SUMPRODUCT(B1980:B1999, (ROW(B1980:B1999)-ROW(B1980)+1)) / (20*21/2)</f>
        <v>15.430946666666665</v>
      </c>
      <c r="J1996" s="2">
        <f t="shared" si="242"/>
        <v>15.228951581551021</v>
      </c>
      <c r="K1996" s="2">
        <f t="shared" si="244"/>
        <v>15.020046155715596</v>
      </c>
    </row>
    <row r="1997" spans="1:11" ht="13.5" x14ac:dyDescent="0.25">
      <c r="A1997" s="3">
        <f>TITRES_STAT!B2000</f>
        <v>44914</v>
      </c>
      <c r="B1997" s="6">
        <f>TITRES_STAT!D2000</f>
        <v>15.712199999999999</v>
      </c>
      <c r="C1997" s="2">
        <f t="shared" si="245"/>
        <v>-6.0999999999999943E-3</v>
      </c>
      <c r="D1997" s="2">
        <f t="shared" si="246"/>
        <v>15.76422</v>
      </c>
      <c r="E1997" s="2">
        <f t="shared" si="248"/>
        <v>15.42567</v>
      </c>
      <c r="F1997" s="2">
        <f t="shared" si="241"/>
        <v>15.146380000000002</v>
      </c>
      <c r="G1997" s="2">
        <f t="shared" si="243"/>
        <v>14.961622000000004</v>
      </c>
      <c r="H1997" s="2">
        <f t="shared" si="247"/>
        <v>14.472607500000008</v>
      </c>
      <c r="I1997" s="2">
        <f t="array" ref="I1997">SUMPRODUCT(B1981:B2000, (ROW(B1981:B2000)-ROW(B1981)+1)) / (20*21/2)</f>
        <v>15.47741238095238</v>
      </c>
      <c r="J1997" s="2">
        <f t="shared" si="242"/>
        <v>15.274975240450923</v>
      </c>
      <c r="K1997" s="2">
        <f t="shared" si="244"/>
        <v>15.047189443726749</v>
      </c>
    </row>
    <row r="1998" spans="1:11" ht="13.5" x14ac:dyDescent="0.25">
      <c r="A1998" s="3">
        <f>TITRES_STAT!B2001</f>
        <v>44915</v>
      </c>
      <c r="B1998" s="6">
        <f>TITRES_STAT!D2001</f>
        <v>15.718299999999999</v>
      </c>
      <c r="C1998" s="2">
        <f t="shared" si="245"/>
        <v>6.0999999999999943E-3</v>
      </c>
      <c r="D1998" s="2">
        <f t="shared" si="246"/>
        <v>15.740039999999999</v>
      </c>
      <c r="E1998" s="2">
        <f t="shared" si="248"/>
        <v>15.5091</v>
      </c>
      <c r="F1998" s="2">
        <f t="shared" si="241"/>
        <v>15.188395</v>
      </c>
      <c r="G1998" s="2">
        <f t="shared" si="243"/>
        <v>14.980364000000007</v>
      </c>
      <c r="H1998" s="2">
        <f t="shared" si="247"/>
        <v>14.485409500000008</v>
      </c>
      <c r="I1998" s="2">
        <f t="array" ref="I1998">SUMPRODUCT(B1982:B2001, (ROW(B1982:B2001)-ROW(B1982)+1)) / (20*21/2)</f>
        <v>15.513912857142856</v>
      </c>
      <c r="J1998" s="2">
        <f t="shared" si="242"/>
        <v>15.317196646122262</v>
      </c>
      <c r="K1998" s="2">
        <f t="shared" si="244"/>
        <v>15.073507504757073</v>
      </c>
    </row>
    <row r="1999" spans="1:11" ht="13.5" x14ac:dyDescent="0.25">
      <c r="A1999" s="3">
        <f>TITRES_STAT!B2002</f>
        <v>44916</v>
      </c>
      <c r="B1999" s="6">
        <f>TITRES_STAT!D2002</f>
        <v>15.718299999999999</v>
      </c>
      <c r="C1999" s="2">
        <f t="shared" si="245"/>
        <v>0</v>
      </c>
      <c r="D1999" s="2">
        <f t="shared" si="246"/>
        <v>15.717079999999999</v>
      </c>
      <c r="E1999" s="2">
        <f t="shared" si="248"/>
        <v>15.59253</v>
      </c>
      <c r="F1999" s="2">
        <f t="shared" si="241"/>
        <v>15.230410000000001</v>
      </c>
      <c r="G1999" s="2">
        <f t="shared" si="243"/>
        <v>14.999106000000005</v>
      </c>
      <c r="H1999" s="2">
        <f t="shared" si="247"/>
        <v>14.498211500000007</v>
      </c>
      <c r="I1999" s="2">
        <f t="array" ref="I1999">SUMPRODUCT(B1983:B2002, (ROW(B1983:B2002)-ROW(B1983)+1)) / (20*21/2)</f>
        <v>15.537889047619046</v>
      </c>
      <c r="J1999" s="2">
        <f t="shared" si="242"/>
        <v>15.355396965539189</v>
      </c>
      <c r="K1999" s="2">
        <f t="shared" si="244"/>
        <v>15.098793484962679</v>
      </c>
    </row>
    <row r="2000" spans="1:11" ht="13.5" x14ac:dyDescent="0.25">
      <c r="A2000" s="3">
        <f>TITRES_STAT!B2003</f>
        <v>44917</v>
      </c>
      <c r="B2000" s="6">
        <f>TITRES_STAT!D2003</f>
        <v>15.718299999999999</v>
      </c>
      <c r="C2000" s="2">
        <f t="shared" si="245"/>
        <v>0</v>
      </c>
      <c r="D2000" s="2">
        <f t="shared" si="246"/>
        <v>15.717079999999999</v>
      </c>
      <c r="E2000" s="2">
        <f t="shared" si="248"/>
        <v>15.67475</v>
      </c>
      <c r="F2000" s="2">
        <f t="shared" si="241"/>
        <v>15.274545</v>
      </c>
      <c r="G2000" s="2">
        <f t="shared" si="243"/>
        <v>15.017848000000004</v>
      </c>
      <c r="H2000" s="2">
        <f t="shared" si="247"/>
        <v>14.511013500000006</v>
      </c>
      <c r="I2000" s="2">
        <f t="array" ref="I2000">SUMPRODUCT(B1984:B2003, (ROW(B1984:B2003)-ROW(B1984)+1)) / (20*21/2)</f>
        <v>15.558410952380951</v>
      </c>
      <c r="J2000" s="2">
        <f t="shared" si="242"/>
        <v>15.38995915929736</v>
      </c>
      <c r="K2000" s="2">
        <f t="shared" si="244"/>
        <v>15.123087858101398</v>
      </c>
    </row>
    <row r="2001" spans="1:11" ht="13.5" x14ac:dyDescent="0.25">
      <c r="A2001" s="3">
        <f>TITRES_STAT!B2004</f>
        <v>44918</v>
      </c>
      <c r="B2001" s="6">
        <f>TITRES_STAT!D2004</f>
        <v>15.6578</v>
      </c>
      <c r="C2001" s="2">
        <f t="shared" si="245"/>
        <v>-6.0499999999999332E-2</v>
      </c>
      <c r="D2001" s="2">
        <f t="shared" si="246"/>
        <v>15.704979999999997</v>
      </c>
      <c r="E2001" s="2">
        <f t="shared" si="248"/>
        <v>15.698930000000001</v>
      </c>
      <c r="F2001" s="2">
        <f t="shared" si="241"/>
        <v>15.31535</v>
      </c>
      <c r="G2001" s="2">
        <f t="shared" si="243"/>
        <v>15.03538</v>
      </c>
      <c r="H2001" s="2">
        <f t="shared" si="247"/>
        <v>14.523513000000005</v>
      </c>
      <c r="I2001" s="2">
        <f t="array" ref="I2001">SUMPRODUCT(B1985:B2004, (ROW(B1985:B2004)-ROW(B1985)+1)) / (20*21/2)</f>
        <v>15.590022380952382</v>
      </c>
      <c r="J2001" s="2">
        <f t="shared" si="242"/>
        <v>15.415467810792849</v>
      </c>
      <c r="K2001" s="2">
        <f t="shared" si="244"/>
        <v>15.144056961705266</v>
      </c>
    </row>
    <row r="2002" spans="1:11" ht="13.5" x14ac:dyDescent="0.25">
      <c r="A2002" s="3">
        <f>TITRES_STAT!B2005</f>
        <v>44921</v>
      </c>
      <c r="B2002" s="6">
        <f>TITRES_STAT!D2005</f>
        <v>15.5671</v>
      </c>
      <c r="C2002" s="2">
        <f t="shared" si="245"/>
        <v>-9.0700000000000003E-2</v>
      </c>
      <c r="D2002" s="2">
        <f t="shared" si="246"/>
        <v>15.67596</v>
      </c>
      <c r="E2002" s="2">
        <f t="shared" si="248"/>
        <v>15.720090000000003</v>
      </c>
      <c r="F2002" s="2">
        <f t="shared" si="241"/>
        <v>15.35162</v>
      </c>
      <c r="G2002" s="2">
        <f t="shared" si="243"/>
        <v>15.049526</v>
      </c>
      <c r="H2002" s="2">
        <f t="shared" si="247"/>
        <v>14.537097000000008</v>
      </c>
      <c r="I2002" s="2">
        <f t="array" ref="I2002">SUMPRODUCT(B1986:B2005, (ROW(B1986:B2005)-ROW(B1986)+1)) / (20*21/2)</f>
        <v>15.623384761904763</v>
      </c>
      <c r="J2002" s="2">
        <f t="shared" si="242"/>
        <v>15.429908971669722</v>
      </c>
      <c r="K2002" s="2">
        <f t="shared" si="244"/>
        <v>15.160646884775648</v>
      </c>
    </row>
    <row r="2003" spans="1:11" ht="13.5" x14ac:dyDescent="0.25">
      <c r="A2003" s="3">
        <f>TITRES_STAT!B2006</f>
        <v>44922</v>
      </c>
      <c r="B2003" s="6">
        <f>TITRES_STAT!D2006</f>
        <v>15.5671</v>
      </c>
      <c r="C2003" s="2">
        <f t="shared" si="245"/>
        <v>0</v>
      </c>
      <c r="D2003" s="2">
        <f t="shared" si="246"/>
        <v>15.645720000000001</v>
      </c>
      <c r="E2003" s="2">
        <f t="shared" si="248"/>
        <v>15.692879999999999</v>
      </c>
      <c r="F2003" s="2">
        <f t="shared" si="241"/>
        <v>15.386379999999999</v>
      </c>
      <c r="G2003" s="2">
        <f t="shared" si="243"/>
        <v>15.065244</v>
      </c>
      <c r="H2003" s="2">
        <f t="shared" si="247"/>
        <v>14.549513000000006</v>
      </c>
      <c r="I2003" s="2">
        <f t="array" ref="I2003">SUMPRODUCT(B1987:B2006, (ROW(B1987:B2006)-ROW(B1987)+1)) / (20*21/2)</f>
        <v>15.658219999999998</v>
      </c>
      <c r="J2003" s="2">
        <f t="shared" si="242"/>
        <v>15.442974783891653</v>
      </c>
      <c r="K2003" s="2">
        <f t="shared" si="244"/>
        <v>15.176586222627584</v>
      </c>
    </row>
    <row r="2004" spans="1:11" ht="13.5" x14ac:dyDescent="0.25">
      <c r="A2004" s="3">
        <f>TITRES_STAT!B2007</f>
        <v>44923</v>
      </c>
      <c r="B2004" s="6">
        <f>TITRES_STAT!D2007</f>
        <v>15.718299999999999</v>
      </c>
      <c r="C2004" s="2">
        <f t="shared" si="245"/>
        <v>0.15119999999999933</v>
      </c>
      <c r="D2004" s="2">
        <f t="shared" si="246"/>
        <v>15.645720000000001</v>
      </c>
      <c r="E2004" s="2">
        <f t="shared" si="248"/>
        <v>15.6814</v>
      </c>
      <c r="F2004" s="2">
        <f t="shared" ref="F2004:F2067" si="249">AVERAGE(B1985:B2004)</f>
        <v>15.428394999999998</v>
      </c>
      <c r="G2004" s="2">
        <f t="shared" si="243"/>
        <v>15.083985999999999</v>
      </c>
      <c r="H2004" s="2">
        <f t="shared" si="247"/>
        <v>14.562315000000007</v>
      </c>
      <c r="I2004" s="2">
        <f t="array" ref="I2004">SUMPRODUCT(B1988:B2007, (ROW(B1988:B2007)-ROW(B1988)+1)) / (20*21/2)</f>
        <v>15.688506666666665</v>
      </c>
      <c r="J2004" s="2">
        <f t="shared" si="242"/>
        <v>15.469196233044828</v>
      </c>
      <c r="K2004" s="2">
        <f t="shared" si="244"/>
        <v>15.197829900171602</v>
      </c>
    </row>
    <row r="2005" spans="1:11" ht="13.5" x14ac:dyDescent="0.25">
      <c r="A2005" s="3">
        <f>TITRES_STAT!B2008</f>
        <v>44924</v>
      </c>
      <c r="B2005" s="6">
        <f>TITRES_STAT!D2008</f>
        <v>15.778700000000001</v>
      </c>
      <c r="C2005" s="2">
        <f t="shared" si="245"/>
        <v>6.0400000000001342E-2</v>
      </c>
      <c r="D2005" s="2">
        <f t="shared" si="246"/>
        <v>15.6578</v>
      </c>
      <c r="E2005" s="2">
        <f t="shared" si="248"/>
        <v>15.687439999999999</v>
      </c>
      <c r="F2005" s="2">
        <f t="shared" si="249"/>
        <v>15.473429999999999</v>
      </c>
      <c r="G2005" s="2">
        <f t="shared" si="243"/>
        <v>15.103935999999999</v>
      </c>
      <c r="H2005" s="2">
        <f t="shared" si="247"/>
        <v>14.575704000000007</v>
      </c>
      <c r="I2005" s="2">
        <f t="array" ref="I2005">SUMPRODUCT(B1989:B2008, (ROW(B1989:B2008)-ROW(B1989)+1)) / (20*21/2)</f>
        <v>15.717120952380952</v>
      </c>
      <c r="J2005" s="2">
        <f t="shared" ref="J2005:J2068" si="250">$J$4*B2005+J2004*(1-$J$4)</f>
        <v>15.498672782278653</v>
      </c>
      <c r="K2005" s="2">
        <f t="shared" si="244"/>
        <v>15.220609119772716</v>
      </c>
    </row>
    <row r="2006" spans="1:11" ht="13.5" x14ac:dyDescent="0.25">
      <c r="A2006" s="3">
        <f>TITRES_STAT!B2009</f>
        <v>44925</v>
      </c>
      <c r="B2006" s="6">
        <f>TITRES_STAT!D2009</f>
        <v>15.8392</v>
      </c>
      <c r="C2006" s="2">
        <f t="shared" si="245"/>
        <v>6.0499999999999332E-2</v>
      </c>
      <c r="D2006" s="2">
        <f t="shared" si="246"/>
        <v>15.69408</v>
      </c>
      <c r="E2006" s="2">
        <f t="shared" si="248"/>
        <v>15.699529999999999</v>
      </c>
      <c r="F2006" s="2">
        <f t="shared" si="249"/>
        <v>15.521190000000001</v>
      </c>
      <c r="G2006" s="2">
        <f t="shared" si="243"/>
        <v>15.123524</v>
      </c>
      <c r="H2006" s="2">
        <f t="shared" si="247"/>
        <v>14.589395500000006</v>
      </c>
      <c r="I2006" s="2">
        <f t="array" ref="I2006">SUMPRODUCT(B1990:B2009, (ROW(B1990:B2009)-ROW(B1990)+1)) / (20*21/2)</f>
        <v>15.741042857142856</v>
      </c>
      <c r="J2006" s="2">
        <f t="shared" si="250"/>
        <v>15.531103945871163</v>
      </c>
      <c r="K2006" s="2">
        <f t="shared" si="244"/>
        <v>15.244867585663982</v>
      </c>
    </row>
    <row r="2007" spans="1:11" ht="13.5" x14ac:dyDescent="0.25">
      <c r="A2007" s="3">
        <f>TITRES_STAT!B2010</f>
        <v>44928</v>
      </c>
      <c r="B2007" s="6">
        <f>TITRES_STAT!D2010</f>
        <v>15.8392</v>
      </c>
      <c r="C2007" s="2">
        <f t="shared" si="245"/>
        <v>0</v>
      </c>
      <c r="D2007" s="2">
        <f t="shared" si="246"/>
        <v>15.748499999999998</v>
      </c>
      <c r="E2007" s="2">
        <f t="shared" si="248"/>
        <v>15.71223</v>
      </c>
      <c r="F2007" s="2">
        <f t="shared" si="249"/>
        <v>15.568950000000005</v>
      </c>
      <c r="G2007" s="2">
        <f t="shared" si="243"/>
        <v>15.143111999999999</v>
      </c>
      <c r="H2007" s="2">
        <f t="shared" si="247"/>
        <v>14.603087000000006</v>
      </c>
      <c r="I2007" s="2">
        <f t="array" ref="I2007">SUMPRODUCT(B1991:B2010, (ROW(B1991:B2010)-ROW(B1991)+1)) / (20*21/2)</f>
        <v>15.761996190476189</v>
      </c>
      <c r="J2007" s="2">
        <f t="shared" si="250"/>
        <v>15.560446427216766</v>
      </c>
      <c r="K2007" s="2">
        <f t="shared" si="244"/>
        <v>15.268174739167357</v>
      </c>
    </row>
    <row r="2008" spans="1:11" ht="13.5" x14ac:dyDescent="0.25">
      <c r="A2008" s="3">
        <f>TITRES_STAT!B2011</f>
        <v>44929</v>
      </c>
      <c r="B2008" s="6">
        <f>TITRES_STAT!D2011</f>
        <v>15.869400000000001</v>
      </c>
      <c r="C2008" s="2">
        <f t="shared" si="245"/>
        <v>3.0200000000000671E-2</v>
      </c>
      <c r="D2008" s="2">
        <f t="shared" si="246"/>
        <v>15.808959999999999</v>
      </c>
      <c r="E2008" s="2">
        <f t="shared" si="248"/>
        <v>15.727340000000002</v>
      </c>
      <c r="F2008" s="2">
        <f t="shared" si="249"/>
        <v>15.618220000000003</v>
      </c>
      <c r="G2008" s="2">
        <f t="shared" si="243"/>
        <v>15.163303999999998</v>
      </c>
      <c r="H2008" s="2">
        <f t="shared" si="247"/>
        <v>14.616929500000003</v>
      </c>
      <c r="I2008" s="2">
        <f t="array" ref="I2008">SUMPRODUCT(B1992:B2011, (ROW(B1992:B2011)-ROW(B1992)+1)) / (20*21/2)</f>
        <v>15.782266666666667</v>
      </c>
      <c r="J2008" s="2">
        <f t="shared" si="250"/>
        <v>15.589870577005644</v>
      </c>
      <c r="K2008" s="2">
        <f t="shared" si="244"/>
        <v>15.291752200376481</v>
      </c>
    </row>
    <row r="2009" spans="1:11" ht="13.5" x14ac:dyDescent="0.25">
      <c r="A2009" s="3">
        <f>TITRES_STAT!B2012</f>
        <v>44930</v>
      </c>
      <c r="B2009" s="6">
        <f>TITRES_STAT!D2012</f>
        <v>15.869400000000001</v>
      </c>
      <c r="C2009" s="2">
        <f t="shared" si="245"/>
        <v>0</v>
      </c>
      <c r="D2009" s="2">
        <f t="shared" si="246"/>
        <v>15.839179999999999</v>
      </c>
      <c r="E2009" s="2">
        <f t="shared" si="248"/>
        <v>15.742450000000002</v>
      </c>
      <c r="F2009" s="2">
        <f t="shared" si="249"/>
        <v>15.667490000000001</v>
      </c>
      <c r="G2009" s="2">
        <f t="shared" si="243"/>
        <v>15.183615999999999</v>
      </c>
      <c r="H2009" s="2">
        <f t="shared" si="247"/>
        <v>14.630772000000004</v>
      </c>
      <c r="I2009" s="2">
        <f t="array" ref="I2009">SUMPRODUCT(B1993:B2012, (ROW(B1993:B2012)-ROW(B1993)+1)) / (20*21/2)</f>
        <v>15.837509047619047</v>
      </c>
      <c r="J2009" s="2">
        <f t="shared" si="250"/>
        <v>15.616492426814631</v>
      </c>
      <c r="K2009" s="2">
        <f t="shared" si="244"/>
        <v>15.314405055263679</v>
      </c>
    </row>
    <row r="2010" spans="1:11" ht="13.5" x14ac:dyDescent="0.25">
      <c r="A2010" s="3">
        <f>TITRES_STAT!B2013</f>
        <v>44931</v>
      </c>
      <c r="B2010" s="6">
        <f>TITRES_STAT!D2013</f>
        <v>15.887499999999999</v>
      </c>
      <c r="C2010" s="2">
        <f t="shared" si="245"/>
        <v>1.8099999999998673E-2</v>
      </c>
      <c r="D2010" s="2">
        <f t="shared" si="246"/>
        <v>15.860939999999999</v>
      </c>
      <c r="E2010" s="2">
        <f t="shared" si="248"/>
        <v>15.759370000000001</v>
      </c>
      <c r="F2010" s="2">
        <f t="shared" si="249"/>
        <v>15.71706</v>
      </c>
      <c r="G2010" s="2">
        <f t="shared" si="243"/>
        <v>15.204170000000001</v>
      </c>
      <c r="H2010" s="2">
        <f t="shared" si="247"/>
        <v>14.644733500000005</v>
      </c>
      <c r="I2010" s="2">
        <f t="array" ref="I2010">SUMPRODUCT(B1994:B2013, (ROW(B1994:B2013)-ROW(B1994)+1)) / (20*21/2)</f>
        <v>15.934211904761906</v>
      </c>
      <c r="J2010" s="2">
        <f t="shared" si="250"/>
        <v>15.642302671879904</v>
      </c>
      <c r="K2010" s="2">
        <f t="shared" si="244"/>
        <v>15.336879366821966</v>
      </c>
    </row>
    <row r="2011" spans="1:11" ht="13.5" x14ac:dyDescent="0.25">
      <c r="A2011" s="3">
        <f>TITRES_STAT!B2014</f>
        <v>44932</v>
      </c>
      <c r="B2011" s="6">
        <f>TITRES_STAT!D2014</f>
        <v>15.9299</v>
      </c>
      <c r="C2011" s="2">
        <f t="shared" si="245"/>
        <v>4.2400000000000659E-2</v>
      </c>
      <c r="D2011" s="2">
        <f t="shared" si="246"/>
        <v>15.879080000000002</v>
      </c>
      <c r="E2011" s="2">
        <f t="shared" si="248"/>
        <v>15.786580000000001</v>
      </c>
      <c r="F2011" s="2">
        <f t="shared" si="249"/>
        <v>15.742754999999999</v>
      </c>
      <c r="G2011" s="2">
        <f t="shared" si="243"/>
        <v>15.225572</v>
      </c>
      <c r="H2011" s="2">
        <f t="shared" si="247"/>
        <v>14.658878500000004</v>
      </c>
      <c r="I2011" s="2">
        <f t="array" ref="I2011">SUMPRODUCT(B1995:B2014, (ROW(B1995:B2014)-ROW(B1995)+1)) / (20*21/2)</f>
        <v>16.023422857142858</v>
      </c>
      <c r="J2011" s="2">
        <f t="shared" si="250"/>
        <v>15.669692893605628</v>
      </c>
      <c r="K2011" s="2">
        <f t="shared" si="244"/>
        <v>15.360135077926989</v>
      </c>
    </row>
    <row r="2012" spans="1:11" ht="13.5" x14ac:dyDescent="0.25">
      <c r="A2012" s="3">
        <f>TITRES_STAT!B2015</f>
        <v>44935</v>
      </c>
      <c r="B2012" s="6">
        <f>TITRES_STAT!D2015</f>
        <v>16.322800000000001</v>
      </c>
      <c r="C2012" s="2">
        <f t="shared" si="245"/>
        <v>0.39290000000000092</v>
      </c>
      <c r="D2012" s="2">
        <f t="shared" si="246"/>
        <v>15.975800000000001</v>
      </c>
      <c r="E2012" s="2">
        <f t="shared" si="248"/>
        <v>15.86215</v>
      </c>
      <c r="F2012" s="2">
        <f t="shared" si="249"/>
        <v>15.791120000000001</v>
      </c>
      <c r="G2012" s="2">
        <f t="shared" si="243"/>
        <v>15.254832</v>
      </c>
      <c r="H2012" s="2">
        <f t="shared" si="247"/>
        <v>14.674988000000003</v>
      </c>
      <c r="I2012" s="2">
        <f t="array" ref="I2012">SUMPRODUCT(B1996:B2015, (ROW(B1996:B2015)-ROW(B1996)+1)) / (20*21/2)</f>
        <v>16.105266666666669</v>
      </c>
      <c r="J2012" s="2">
        <f t="shared" si="250"/>
        <v>15.731893570405092</v>
      </c>
      <c r="K2012" s="2">
        <f t="shared" si="244"/>
        <v>15.397886643498479</v>
      </c>
    </row>
    <row r="2013" spans="1:11" ht="13.5" x14ac:dyDescent="0.25">
      <c r="A2013" s="3">
        <f>TITRES_STAT!B2016</f>
        <v>44936</v>
      </c>
      <c r="B2013" s="6">
        <f>TITRES_STAT!D2016</f>
        <v>16.8065</v>
      </c>
      <c r="C2013" s="2">
        <f t="shared" si="245"/>
        <v>0.48369999999999891</v>
      </c>
      <c r="D2013" s="2">
        <f t="shared" si="246"/>
        <v>16.163220000000003</v>
      </c>
      <c r="E2013" s="2">
        <f t="shared" si="248"/>
        <v>15.986089999999999</v>
      </c>
      <c r="F2013" s="2">
        <f t="shared" si="249"/>
        <v>15.839485000000002</v>
      </c>
      <c r="G2013" s="2">
        <f t="shared" si="243"/>
        <v>15.293766</v>
      </c>
      <c r="H2013" s="2">
        <f t="shared" si="247"/>
        <v>14.693516000000004</v>
      </c>
      <c r="I2013" s="2">
        <f t="array" ref="I2013">SUMPRODUCT(B1997:B2016, (ROW(B1997:B2016)-ROW(B1997)+1)) / (20*21/2)</f>
        <v>16.186245238095239</v>
      </c>
      <c r="J2013" s="2">
        <f t="shared" si="250"/>
        <v>15.834237039890322</v>
      </c>
      <c r="K2013" s="2">
        <f t="shared" si="244"/>
        <v>15.453126382969128</v>
      </c>
    </row>
    <row r="2014" spans="1:11" ht="13.5" x14ac:dyDescent="0.25">
      <c r="A2014" s="3">
        <f>TITRES_STAT!B2017</f>
        <v>44937</v>
      </c>
      <c r="B2014" s="6">
        <f>TITRES_STAT!D2017</f>
        <v>16.776199999999999</v>
      </c>
      <c r="C2014" s="2">
        <f t="shared" si="245"/>
        <v>-3.0300000000000438E-2</v>
      </c>
      <c r="D2014" s="2">
        <f t="shared" si="246"/>
        <v>16.344580000000001</v>
      </c>
      <c r="E2014" s="2">
        <f t="shared" si="248"/>
        <v>16.09188</v>
      </c>
      <c r="F2014" s="2">
        <f t="shared" si="249"/>
        <v>15.88664</v>
      </c>
      <c r="G2014" s="2">
        <f t="shared" si="243"/>
        <v>15.332094</v>
      </c>
      <c r="H2014" s="2">
        <f t="shared" si="247"/>
        <v>14.711892500000001</v>
      </c>
      <c r="I2014" s="2">
        <f t="array" ref="I2014">SUMPRODUCT(B1998:B2017, (ROW(B1998:B2017)-ROW(B1998)+1)) / (20*21/2)</f>
        <v>16.263861904761907</v>
      </c>
      <c r="J2014" s="2">
        <f t="shared" si="250"/>
        <v>15.923947797996007</v>
      </c>
      <c r="K2014" s="2">
        <f t="shared" si="244"/>
        <v>15.505011622852692</v>
      </c>
    </row>
    <row r="2015" spans="1:11" ht="13.5" x14ac:dyDescent="0.25">
      <c r="A2015" s="3">
        <f>TITRES_STAT!B2018</f>
        <v>44938</v>
      </c>
      <c r="B2015" s="6">
        <f>TITRES_STAT!D2018</f>
        <v>16.745999999999999</v>
      </c>
      <c r="C2015" s="2">
        <f t="shared" si="245"/>
        <v>-3.0200000000000671E-2</v>
      </c>
      <c r="D2015" s="2">
        <f t="shared" si="246"/>
        <v>16.516280000000002</v>
      </c>
      <c r="E2015" s="2">
        <f t="shared" si="248"/>
        <v>16.188610000000001</v>
      </c>
      <c r="F2015" s="2">
        <f t="shared" si="249"/>
        <v>15.938025</v>
      </c>
      <c r="G2015" s="2">
        <f t="shared" si="243"/>
        <v>15.369817999999999</v>
      </c>
      <c r="H2015" s="2">
        <f t="shared" si="247"/>
        <v>14.730118000000003</v>
      </c>
      <c r="I2015" s="2">
        <f t="array" ref="I2015">SUMPRODUCT(B1999:B2018, (ROW(B1999:B2018)-ROW(B1999)+1)) / (20*21/2)</f>
        <v>16.332229523809524</v>
      </c>
      <c r="J2015" s="2">
        <f t="shared" si="250"/>
        <v>16.002238483901149</v>
      </c>
      <c r="K2015" s="2">
        <f t="shared" si="244"/>
        <v>15.553677833721215</v>
      </c>
    </row>
    <row r="2016" spans="1:11" ht="13.5" x14ac:dyDescent="0.25">
      <c r="A2016" s="3">
        <f>TITRES_STAT!B2019</f>
        <v>44939</v>
      </c>
      <c r="B2016" s="6">
        <f>TITRES_STAT!D2019</f>
        <v>16.7883</v>
      </c>
      <c r="C2016" s="2">
        <f t="shared" si="245"/>
        <v>4.2300000000000892E-2</v>
      </c>
      <c r="D2016" s="2">
        <f t="shared" si="246"/>
        <v>16.687959999999997</v>
      </c>
      <c r="E2016" s="2">
        <f t="shared" si="248"/>
        <v>16.283520000000003</v>
      </c>
      <c r="F2016" s="2">
        <f t="shared" si="249"/>
        <v>15.991524999999999</v>
      </c>
      <c r="G2016" s="2">
        <f t="shared" si="243"/>
        <v>15.408388000000002</v>
      </c>
      <c r="H2016" s="2">
        <f t="shared" si="247"/>
        <v>14.748555000000001</v>
      </c>
      <c r="I2016" s="2">
        <f t="array" ref="I2016">SUMPRODUCT(B2000:B2019, (ROW(B2000:B2019)-ROW(B2000)+1)) / (20*21/2)</f>
        <v>16.393893333333335</v>
      </c>
      <c r="J2016" s="2">
        <f t="shared" si="250"/>
        <v>16.077101485434373</v>
      </c>
      <c r="K2016" s="2">
        <f t="shared" si="244"/>
        <v>15.602094389261559</v>
      </c>
    </row>
    <row r="2017" spans="1:11" ht="13.5" x14ac:dyDescent="0.25">
      <c r="A2017" s="3">
        <f>TITRES_STAT!B2020</f>
        <v>44942</v>
      </c>
      <c r="B2017" s="6">
        <f>TITRES_STAT!D2020</f>
        <v>16.8065</v>
      </c>
      <c r="C2017" s="2">
        <f t="shared" si="245"/>
        <v>1.8200000000000216E-2</v>
      </c>
      <c r="D2017" s="2">
        <f t="shared" si="246"/>
        <v>16.784699999999997</v>
      </c>
      <c r="E2017" s="2">
        <f t="shared" si="248"/>
        <v>16.38025</v>
      </c>
      <c r="F2017" s="2">
        <f t="shared" si="249"/>
        <v>16.046240000000001</v>
      </c>
      <c r="G2017" s="2">
        <f t="shared" si="243"/>
        <v>15.447322000000003</v>
      </c>
      <c r="H2017" s="2">
        <f t="shared" si="247"/>
        <v>14.767083000000003</v>
      </c>
      <c r="I2017" s="2">
        <f t="array" ref="I2017">SUMPRODUCT(B2001:B2020, (ROW(B2001:B2020)-ROW(B2001)+1)) / (20*21/2)</f>
        <v>16.450663333333335</v>
      </c>
      <c r="J2017" s="2">
        <f t="shared" si="250"/>
        <v>16.1465680106311</v>
      </c>
      <c r="K2017" s="2">
        <f t="shared" si="244"/>
        <v>15.649325981839539</v>
      </c>
    </row>
    <row r="2018" spans="1:11" ht="13.5" x14ac:dyDescent="0.25">
      <c r="A2018" s="3">
        <f>TITRES_STAT!B2021</f>
        <v>44943</v>
      </c>
      <c r="B2018" s="6">
        <f>TITRES_STAT!D2021</f>
        <v>16.764099999999999</v>
      </c>
      <c r="C2018" s="2">
        <f t="shared" si="245"/>
        <v>-4.2400000000000659E-2</v>
      </c>
      <c r="D2018" s="2">
        <f t="shared" si="246"/>
        <v>16.776219999999999</v>
      </c>
      <c r="E2018" s="2">
        <f t="shared" si="248"/>
        <v>16.469720000000002</v>
      </c>
      <c r="F2018" s="2">
        <f t="shared" si="249"/>
        <v>16.09853</v>
      </c>
      <c r="G2018" s="2">
        <f t="shared" si="243"/>
        <v>15.485408000000005</v>
      </c>
      <c r="H2018" s="2">
        <f t="shared" si="247"/>
        <v>14.785399</v>
      </c>
      <c r="I2018" s="2">
        <f t="array" ref="I2018">SUMPRODUCT(B2002:B2021, (ROW(B2002:B2021)-ROW(B2002)+1)) / (20*21/2)</f>
        <v>16.504844285714285</v>
      </c>
      <c r="J2018" s="2">
        <f t="shared" si="250"/>
        <v>16.205380581047187</v>
      </c>
      <c r="K2018" s="2">
        <f t="shared" si="244"/>
        <v>15.693042610002694</v>
      </c>
    </row>
    <row r="2019" spans="1:11" ht="13.5" x14ac:dyDescent="0.25">
      <c r="A2019" s="3">
        <f>TITRES_STAT!B2022</f>
        <v>44944</v>
      </c>
      <c r="B2019" s="6">
        <f>TITRES_STAT!D2022</f>
        <v>16.745999999999999</v>
      </c>
      <c r="C2019" s="2">
        <f t="shared" si="245"/>
        <v>-1.8100000000000449E-2</v>
      </c>
      <c r="D2019" s="2">
        <f t="shared" si="246"/>
        <v>16.77018</v>
      </c>
      <c r="E2019" s="2">
        <f t="shared" si="248"/>
        <v>16.557379999999998</v>
      </c>
      <c r="F2019" s="2">
        <f t="shared" si="249"/>
        <v>16.149915</v>
      </c>
      <c r="G2019" s="2">
        <f t="shared" si="243"/>
        <v>15.523132000000006</v>
      </c>
      <c r="H2019" s="2">
        <f t="shared" si="247"/>
        <v>14.803624500000002</v>
      </c>
      <c r="I2019" s="2">
        <f t="array" ref="I2019">SUMPRODUCT(B2003:B2022, (ROW(B2003:B2022)-ROW(B2003)+1)) / (20*21/2)</f>
        <v>16.553728095238093</v>
      </c>
      <c r="J2019" s="2">
        <f t="shared" si="250"/>
        <v>16.256868144756979</v>
      </c>
      <c r="K2019" s="2">
        <f t="shared" si="244"/>
        <v>15.734335056669256</v>
      </c>
    </row>
    <row r="2020" spans="1:11" ht="13.5" x14ac:dyDescent="0.25">
      <c r="A2020" s="3">
        <f>TITRES_STAT!B2023</f>
        <v>44945</v>
      </c>
      <c r="B2020" s="6">
        <f>TITRES_STAT!D2023</f>
        <v>16.745999999999999</v>
      </c>
      <c r="C2020" s="2">
        <f t="shared" si="245"/>
        <v>0</v>
      </c>
      <c r="D2020" s="2">
        <f t="shared" si="246"/>
        <v>16.77018</v>
      </c>
      <c r="E2020" s="2">
        <f t="shared" si="248"/>
        <v>16.643229999999999</v>
      </c>
      <c r="F2020" s="2">
        <f t="shared" si="249"/>
        <v>16.201299999999996</v>
      </c>
      <c r="G2020" s="2">
        <f t="shared" si="243"/>
        <v>15.560734000000002</v>
      </c>
      <c r="H2020" s="2">
        <f t="shared" si="247"/>
        <v>14.820767499999999</v>
      </c>
      <c r="I2020" s="2">
        <f t="array" ref="I2020">SUMPRODUCT(B2004:B2023, (ROW(B2004:B2023)-ROW(B2004)+1)) / (20*21/2)</f>
        <v>16.596882857142859</v>
      </c>
      <c r="J2020" s="2">
        <f t="shared" si="250"/>
        <v>16.303452130970602</v>
      </c>
      <c r="K2020" s="2">
        <f t="shared" si="244"/>
        <v>15.774008191701835</v>
      </c>
    </row>
    <row r="2021" spans="1:11" ht="13.5" x14ac:dyDescent="0.25">
      <c r="A2021" s="3">
        <f>TITRES_STAT!B2024</f>
        <v>44946</v>
      </c>
      <c r="B2021" s="6">
        <f>TITRES_STAT!D2024</f>
        <v>16.770199999999999</v>
      </c>
      <c r="C2021" s="2">
        <f t="shared" si="245"/>
        <v>2.4200000000000443E-2</v>
      </c>
      <c r="D2021" s="2">
        <f t="shared" si="246"/>
        <v>16.766559999999998</v>
      </c>
      <c r="E2021" s="2">
        <f t="shared" si="248"/>
        <v>16.727259999999998</v>
      </c>
      <c r="F2021" s="2">
        <f t="shared" si="249"/>
        <v>16.256919999999997</v>
      </c>
      <c r="G2021" s="2">
        <f t="shared" si="243"/>
        <v>15.598820000000005</v>
      </c>
      <c r="H2021" s="2">
        <f t="shared" si="247"/>
        <v>14.839114</v>
      </c>
      <c r="I2021" s="2">
        <f t="array" ref="I2021">SUMPRODUCT(B2005:B2024, (ROW(B2005:B2024)-ROW(B2005)+1)) / (20*21/2)</f>
        <v>16.634308571428573</v>
      </c>
      <c r="J2021" s="2">
        <f t="shared" si="250"/>
        <v>16.347904308973401</v>
      </c>
      <c r="K2021" s="2">
        <f t="shared" si="244"/>
        <v>15.813074537125292</v>
      </c>
    </row>
    <row r="2022" spans="1:11" ht="13.5" x14ac:dyDescent="0.25">
      <c r="A2022" s="3">
        <f>TITRES_STAT!B2025</f>
        <v>44949</v>
      </c>
      <c r="B2022" s="6">
        <f>TITRES_STAT!D2025</f>
        <v>16.770199999999999</v>
      </c>
      <c r="C2022" s="2">
        <f t="shared" si="245"/>
        <v>0</v>
      </c>
      <c r="D2022" s="2">
        <f t="shared" si="246"/>
        <v>16.7593</v>
      </c>
      <c r="E2022" s="2">
        <f t="shared" si="248"/>
        <v>16.771999999999998</v>
      </c>
      <c r="F2022" s="2">
        <f t="shared" si="249"/>
        <v>16.317074999999996</v>
      </c>
      <c r="G2022" s="2">
        <f t="shared" si="243"/>
        <v>15.636906000000005</v>
      </c>
      <c r="H2022" s="2">
        <f t="shared" si="247"/>
        <v>14.855836999999999</v>
      </c>
      <c r="I2022" s="2">
        <f t="array" ref="I2022">SUMPRODUCT(B2006:B2025, (ROW(B2006:B2025)-ROW(B2006)+1)) / (20*21/2)</f>
        <v>16.666725238095239</v>
      </c>
      <c r="J2022" s="2">
        <f t="shared" si="250"/>
        <v>16.388122946214029</v>
      </c>
      <c r="K2022" s="2">
        <f t="shared" si="244"/>
        <v>15.850608869002732</v>
      </c>
    </row>
    <row r="2023" spans="1:11" ht="13.5" x14ac:dyDescent="0.25">
      <c r="A2023" s="3">
        <f>TITRES_STAT!B2026</f>
        <v>44950</v>
      </c>
      <c r="B2023" s="6">
        <f>TITRES_STAT!D2026</f>
        <v>16.770199999999999</v>
      </c>
      <c r="C2023" s="2">
        <f t="shared" si="245"/>
        <v>0</v>
      </c>
      <c r="D2023" s="2">
        <f t="shared" si="246"/>
        <v>16.76052</v>
      </c>
      <c r="E2023" s="2">
        <f t="shared" si="248"/>
        <v>16.768369999999997</v>
      </c>
      <c r="F2023" s="2">
        <f t="shared" si="249"/>
        <v>16.377229999999994</v>
      </c>
      <c r="G2023" s="2">
        <f t="shared" si="243"/>
        <v>15.674872000000008</v>
      </c>
      <c r="H2023" s="2">
        <f t="shared" si="247"/>
        <v>14.871676999999998</v>
      </c>
      <c r="I2023" s="2">
        <f t="array" ref="I2023">SUMPRODUCT(B2007:B2026, (ROW(B2007:B2026)-ROW(B2007)+1)) / (20*21/2)</f>
        <v>16.692696666666663</v>
      </c>
      <c r="J2023" s="2">
        <f t="shared" si="250"/>
        <v>16.42451123705079</v>
      </c>
      <c r="K2023" s="2">
        <f t="shared" si="244"/>
        <v>15.886671266296743</v>
      </c>
    </row>
    <row r="2024" spans="1:11" ht="13.5" x14ac:dyDescent="0.25">
      <c r="A2024" s="3">
        <f>TITRES_STAT!B2027</f>
        <v>44951</v>
      </c>
      <c r="B2024" s="6">
        <f>TITRES_STAT!D2027</f>
        <v>16.770199999999999</v>
      </c>
      <c r="C2024" s="2">
        <f t="shared" si="245"/>
        <v>0</v>
      </c>
      <c r="D2024" s="2">
        <f t="shared" si="246"/>
        <v>16.765360000000001</v>
      </c>
      <c r="E2024" s="2">
        <f t="shared" si="248"/>
        <v>16.767769999999995</v>
      </c>
      <c r="F2024" s="2">
        <f t="shared" si="249"/>
        <v>16.429825000000001</v>
      </c>
      <c r="G2024" s="2">
        <f t="shared" si="243"/>
        <v>15.712716000000007</v>
      </c>
      <c r="H2024" s="2">
        <f t="shared" si="247"/>
        <v>14.887545499999996</v>
      </c>
      <c r="I2024" s="2">
        <f t="array" ref="I2024">SUMPRODUCT(B2008:B2027, (ROW(B2008:B2027)-ROW(B2008)+1)) / (20*21/2)</f>
        <v>16.713168571428572</v>
      </c>
      <c r="J2024" s="2">
        <f t="shared" si="250"/>
        <v>16.457433976379289</v>
      </c>
      <c r="K2024" s="2">
        <f t="shared" si="244"/>
        <v>15.921319451932165</v>
      </c>
    </row>
    <row r="2025" spans="1:11" ht="13.5" x14ac:dyDescent="0.25">
      <c r="A2025" s="3">
        <f>TITRES_STAT!B2028</f>
        <v>44952</v>
      </c>
      <c r="B2025" s="6">
        <f>TITRES_STAT!D2028</f>
        <v>16.770199999999999</v>
      </c>
      <c r="C2025" s="2">
        <f t="shared" si="245"/>
        <v>0</v>
      </c>
      <c r="D2025" s="2">
        <f t="shared" si="246"/>
        <v>16.770199999999999</v>
      </c>
      <c r="E2025" s="2">
        <f t="shared" si="248"/>
        <v>16.770189999999996</v>
      </c>
      <c r="F2025" s="2">
        <f t="shared" si="249"/>
        <v>16.479399999999998</v>
      </c>
      <c r="G2025" s="2">
        <f t="shared" si="243"/>
        <v>15.750560000000007</v>
      </c>
      <c r="H2025" s="2">
        <f t="shared" si="247"/>
        <v>14.903470999999994</v>
      </c>
      <c r="I2025" s="2">
        <f t="array" ref="I2025">SUMPRODUCT(B2009:B2028, (ROW(B2009:B2028)-ROW(B2009)+1)) / (20*21/2)</f>
        <v>16.732227142857141</v>
      </c>
      <c r="J2025" s="2">
        <f t="shared" si="250"/>
        <v>16.487221216724119</v>
      </c>
      <c r="K2025" s="2">
        <f t="shared" si="244"/>
        <v>15.954608885189728</v>
      </c>
    </row>
    <row r="2026" spans="1:11" ht="13.5" x14ac:dyDescent="0.25">
      <c r="A2026" s="3">
        <f>TITRES_STAT!B2029</f>
        <v>44953</v>
      </c>
      <c r="B2026" s="6">
        <f>TITRES_STAT!D2029</f>
        <v>16.752099999999999</v>
      </c>
      <c r="C2026" s="2">
        <f t="shared" si="245"/>
        <v>-1.8100000000000449E-2</v>
      </c>
      <c r="D2026" s="2">
        <f t="shared" si="246"/>
        <v>16.766579999999998</v>
      </c>
      <c r="E2026" s="2">
        <f t="shared" si="248"/>
        <v>16.766569999999994</v>
      </c>
      <c r="F2026" s="2">
        <f t="shared" si="249"/>
        <v>16.525044999999999</v>
      </c>
      <c r="G2026" s="2">
        <f t="shared" si="243"/>
        <v>15.791792000000008</v>
      </c>
      <c r="H2026" s="2">
        <f t="shared" si="247"/>
        <v>14.918593999999995</v>
      </c>
      <c r="I2026" s="2">
        <f t="array" ref="I2026">SUMPRODUCT(B2010:B2029, (ROW(B2010:B2029)-ROW(B2010)+1)) / (20*21/2)</f>
        <v>16.759081904761903</v>
      </c>
      <c r="J2026" s="2">
        <f t="shared" si="250"/>
        <v>16.512447767512299</v>
      </c>
      <c r="K2026" s="2">
        <f t="shared" si="244"/>
        <v>15.985883046554838</v>
      </c>
    </row>
    <row r="2027" spans="1:11" ht="13.5" x14ac:dyDescent="0.25">
      <c r="A2027" s="3">
        <f>TITRES_STAT!B2030</f>
        <v>44956</v>
      </c>
      <c r="B2027" s="6">
        <f>TITRES_STAT!D2030</f>
        <v>16.739999999999998</v>
      </c>
      <c r="C2027" s="2">
        <f t="shared" si="245"/>
        <v>-1.2100000000000222E-2</v>
      </c>
      <c r="D2027" s="2">
        <f t="shared" si="246"/>
        <v>16.760539999999999</v>
      </c>
      <c r="E2027" s="2">
        <f t="shared" si="248"/>
        <v>16.759920000000001</v>
      </c>
      <c r="F2027" s="2">
        <f t="shared" si="249"/>
        <v>16.570084999999999</v>
      </c>
      <c r="G2027" s="2">
        <f t="shared" si="243"/>
        <v>15.829032000000007</v>
      </c>
      <c r="H2027" s="2">
        <f t="shared" si="247"/>
        <v>14.933798999999992</v>
      </c>
      <c r="I2027" s="2">
        <f t="array" ref="I2027">SUMPRODUCT(B2011:B2030, (ROW(B2011:B2030)-ROW(B2011)+1)) / (20*21/2)</f>
        <v>16.795442857142856</v>
      </c>
      <c r="J2027" s="2">
        <f t="shared" si="250"/>
        <v>16.534119408701603</v>
      </c>
      <c r="K2027" s="2">
        <f t="shared" si="244"/>
        <v>16.015456260415434</v>
      </c>
    </row>
    <row r="2028" spans="1:11" ht="13.5" x14ac:dyDescent="0.25">
      <c r="A2028" s="3">
        <f>TITRES_STAT!B2031</f>
        <v>44957</v>
      </c>
      <c r="B2028" s="6">
        <f>TITRES_STAT!D2031</f>
        <v>16.770199999999999</v>
      </c>
      <c r="C2028" s="2">
        <f t="shared" si="245"/>
        <v>3.0200000000000671E-2</v>
      </c>
      <c r="D2028" s="2">
        <f t="shared" si="246"/>
        <v>16.760539999999999</v>
      </c>
      <c r="E2028" s="2">
        <f t="shared" si="248"/>
        <v>16.760529999999999</v>
      </c>
      <c r="F2028" s="2">
        <f t="shared" si="249"/>
        <v>16.615124999999999</v>
      </c>
      <c r="G2028" s="2">
        <f t="shared" si="243"/>
        <v>15.866876000000007</v>
      </c>
      <c r="H2028" s="2">
        <f t="shared" si="247"/>
        <v>14.949126499999991</v>
      </c>
      <c r="I2028" s="2">
        <f t="array" ref="I2028">SUMPRODUCT(B2012:B2031, (ROW(B2012:B2031)-ROW(B2012)+1)) / (20*21/2)</f>
        <v>16.823399999999999</v>
      </c>
      <c r="J2028" s="2">
        <f t="shared" si="250"/>
        <v>16.556603274539547</v>
      </c>
      <c r="K2028" s="2">
        <f t="shared" si="244"/>
        <v>16.045054054124634</v>
      </c>
    </row>
    <row r="2029" spans="1:11" ht="13.5" x14ac:dyDescent="0.25">
      <c r="A2029" s="3">
        <f>TITRES_STAT!B2032</f>
        <v>44958</v>
      </c>
      <c r="B2029" s="6">
        <f>TITRES_STAT!D2032</f>
        <v>16.897099999999998</v>
      </c>
      <c r="C2029" s="2">
        <f t="shared" si="245"/>
        <v>0.12689999999999912</v>
      </c>
      <c r="D2029" s="2">
        <f t="shared" si="246"/>
        <v>16.785919999999997</v>
      </c>
      <c r="E2029" s="2">
        <f t="shared" si="248"/>
        <v>16.775639999999999</v>
      </c>
      <c r="F2029" s="2">
        <f t="shared" si="249"/>
        <v>16.666509999999995</v>
      </c>
      <c r="G2029" s="2">
        <f t="shared" si="243"/>
        <v>15.907258000000006</v>
      </c>
      <c r="H2029" s="2">
        <f t="shared" si="247"/>
        <v>14.963834999999992</v>
      </c>
      <c r="I2029" s="2">
        <f t="array" ref="I2029">SUMPRODUCT(B2013:B2032, (ROW(B2013:B2032)-ROW(B2013)+1)) / (20*21/2)</f>
        <v>16.837537142857141</v>
      </c>
      <c r="J2029" s="2">
        <f t="shared" si="250"/>
        <v>16.58903153410721</v>
      </c>
      <c r="K2029" s="2">
        <f t="shared" si="244"/>
        <v>16.078467620629549</v>
      </c>
    </row>
    <row r="2030" spans="1:11" ht="13.5" x14ac:dyDescent="0.25">
      <c r="A2030" s="3">
        <f>TITRES_STAT!B2033</f>
        <v>44959</v>
      </c>
      <c r="B2030" s="6">
        <f>TITRES_STAT!D2033</f>
        <v>17.048300000000001</v>
      </c>
      <c r="C2030" s="2">
        <f t="shared" si="245"/>
        <v>0.15120000000000289</v>
      </c>
      <c r="D2030" s="2">
        <f t="shared" si="246"/>
        <v>16.841539999999998</v>
      </c>
      <c r="E2030" s="2">
        <f t="shared" si="248"/>
        <v>16.805869999999999</v>
      </c>
      <c r="F2030" s="2">
        <f t="shared" si="249"/>
        <v>16.724549999999997</v>
      </c>
      <c r="G2030" s="2">
        <f t="shared" si="243"/>
        <v>15.951512000000006</v>
      </c>
      <c r="H2030" s="2">
        <f t="shared" si="247"/>
        <v>14.979299499999993</v>
      </c>
      <c r="I2030" s="2">
        <f t="array" ref="I2030">SUMPRODUCT(B2014:B2033, (ROW(B2014:B2033)-ROW(B2014)+1)) / (20*21/2)</f>
        <v>16.848795238095235</v>
      </c>
      <c r="J2030" s="2">
        <f t="shared" si="250"/>
        <v>16.63277138800176</v>
      </c>
      <c r="K2030" s="2">
        <f t="shared" si="244"/>
        <v>16.116500262957803</v>
      </c>
    </row>
    <row r="2031" spans="1:11" ht="13.5" x14ac:dyDescent="0.25">
      <c r="A2031" s="3">
        <f>TITRES_STAT!B2034</f>
        <v>44960</v>
      </c>
      <c r="B2031" s="6">
        <f>TITRES_STAT!D2034</f>
        <v>17.0181</v>
      </c>
      <c r="C2031" s="2">
        <f t="shared" si="245"/>
        <v>-3.0200000000000671E-2</v>
      </c>
      <c r="D2031" s="2">
        <f t="shared" si="246"/>
        <v>16.894739999999999</v>
      </c>
      <c r="E2031" s="2">
        <f t="shared" si="248"/>
        <v>16.830660000000002</v>
      </c>
      <c r="F2031" s="2">
        <f t="shared" si="249"/>
        <v>16.778959999999998</v>
      </c>
      <c r="G2031" s="2">
        <f t="shared" si="243"/>
        <v>15.995040000000008</v>
      </c>
      <c r="H2031" s="2">
        <f t="shared" si="247"/>
        <v>14.993188999999994</v>
      </c>
      <c r="I2031" s="2">
        <f t="array" ref="I2031">SUMPRODUCT(B2015:B2034, (ROW(B2015:B2034)-ROW(B2015)+1)) / (20*21/2)</f>
        <v>16.859477619047617</v>
      </c>
      <c r="J2031" s="2">
        <f t="shared" si="250"/>
        <v>16.669469351049212</v>
      </c>
      <c r="K2031" s="2">
        <f t="shared" si="244"/>
        <v>16.151857115390833</v>
      </c>
    </row>
    <row r="2032" spans="1:11" ht="13.5" x14ac:dyDescent="0.25">
      <c r="A2032" s="3">
        <f>TITRES_STAT!B2035</f>
        <v>44963</v>
      </c>
      <c r="B2032" s="6">
        <f>TITRES_STAT!D2035</f>
        <v>16.927399999999999</v>
      </c>
      <c r="C2032" s="2">
        <f t="shared" si="245"/>
        <v>-9.0700000000001779E-2</v>
      </c>
      <c r="D2032" s="2">
        <f t="shared" si="246"/>
        <v>16.932220000000001</v>
      </c>
      <c r="E2032" s="2">
        <f t="shared" si="248"/>
        <v>16.84638</v>
      </c>
      <c r="F2032" s="2">
        <f t="shared" si="249"/>
        <v>16.809189999999994</v>
      </c>
      <c r="G2032" s="2">
        <f t="shared" si="243"/>
        <v>16.036754000000009</v>
      </c>
      <c r="H2032" s="2">
        <f t="shared" si="247"/>
        <v>15.005200999999992</v>
      </c>
      <c r="I2032" s="2">
        <f t="array" ref="I2032">SUMPRODUCT(B2016:B2035, (ROW(B2016:B2035)-ROW(B2016)+1)) / (20*21/2)</f>
        <v>16.869440000000001</v>
      </c>
      <c r="J2032" s="2">
        <f t="shared" si="250"/>
        <v>16.694034174758812</v>
      </c>
      <c r="K2032" s="2">
        <f t="shared" si="244"/>
        <v>16.182270561846096</v>
      </c>
    </row>
    <row r="2033" spans="1:11" ht="13.5" x14ac:dyDescent="0.25">
      <c r="A2033" s="3">
        <f>TITRES_STAT!B2036</f>
        <v>44964</v>
      </c>
      <c r="B2033" s="6">
        <f>TITRES_STAT!D2036</f>
        <v>16.927399999999999</v>
      </c>
      <c r="C2033" s="2">
        <f t="shared" si="245"/>
        <v>0</v>
      </c>
      <c r="D2033" s="2">
        <f t="shared" si="246"/>
        <v>16.963659999999997</v>
      </c>
      <c r="E2033" s="2">
        <f t="shared" si="248"/>
        <v>16.862100000000002</v>
      </c>
      <c r="F2033" s="2">
        <f t="shared" si="249"/>
        <v>16.815234999999994</v>
      </c>
      <c r="G2033" s="2">
        <f t="shared" si="243"/>
        <v>16.077864000000009</v>
      </c>
      <c r="H2033" s="2">
        <f t="shared" si="247"/>
        <v>15.018636999999995</v>
      </c>
      <c r="I2033" s="2">
        <f t="array" ref="I2033">SUMPRODUCT(B2017:B2036, (ROW(B2017:B2036)-ROW(B2017)+1)) / (20*21/2)</f>
        <v>16.878538571428571</v>
      </c>
      <c r="J2033" s="2">
        <f t="shared" si="250"/>
        <v>16.716259491448451</v>
      </c>
      <c r="K2033" s="2">
        <f t="shared" si="244"/>
        <v>16.211491324126641</v>
      </c>
    </row>
    <row r="2034" spans="1:11" ht="13.5" x14ac:dyDescent="0.25">
      <c r="A2034" s="3">
        <f>TITRES_STAT!B2037</f>
        <v>44965</v>
      </c>
      <c r="B2034" s="6">
        <f>TITRES_STAT!D2037</f>
        <v>16.927399999999999</v>
      </c>
      <c r="C2034" s="2">
        <f t="shared" si="245"/>
        <v>0</v>
      </c>
      <c r="D2034" s="2">
        <f t="shared" si="246"/>
        <v>16.969720000000002</v>
      </c>
      <c r="E2034" s="2">
        <f t="shared" si="248"/>
        <v>16.87782</v>
      </c>
      <c r="F2034" s="2">
        <f t="shared" si="249"/>
        <v>16.822794999999992</v>
      </c>
      <c r="G2034" s="2">
        <f t="shared" ref="G2034:G2097" si="251">AVERAGE(B1985:B2034)</f>
        <v>16.118852000000008</v>
      </c>
      <c r="H2034" s="2">
        <f t="shared" si="247"/>
        <v>15.032072999999993</v>
      </c>
      <c r="I2034" s="2">
        <f t="array" ref="I2034">SUMPRODUCT(B2018:B2037, (ROW(B2018:B2037)-ROW(B2018)+1)) / (20*21/2)</f>
        <v>16.88697476190476</v>
      </c>
      <c r="J2034" s="2">
        <f t="shared" si="250"/>
        <v>16.736368111310505</v>
      </c>
      <c r="K2034" s="2">
        <f t="shared" si="244"/>
        <v>16.239566174160892</v>
      </c>
    </row>
    <row r="2035" spans="1:11" ht="13.5" x14ac:dyDescent="0.25">
      <c r="A2035" s="3">
        <f>TITRES_STAT!B2038</f>
        <v>44966</v>
      </c>
      <c r="B2035" s="6">
        <f>TITRES_STAT!D2038</f>
        <v>16.927399999999999</v>
      </c>
      <c r="C2035" s="2">
        <f t="shared" si="245"/>
        <v>0</v>
      </c>
      <c r="D2035" s="2">
        <f t="shared" si="246"/>
        <v>16.945540000000001</v>
      </c>
      <c r="E2035" s="2">
        <f t="shared" si="248"/>
        <v>16.893540000000002</v>
      </c>
      <c r="F2035" s="2">
        <f t="shared" si="249"/>
        <v>16.831864999999993</v>
      </c>
      <c r="G2035" s="2">
        <f t="shared" si="251"/>
        <v>16.15984000000001</v>
      </c>
      <c r="H2035" s="2">
        <f t="shared" si="247"/>
        <v>15.045508999999996</v>
      </c>
      <c r="I2035" s="2">
        <f t="array" ref="I2035">SUMPRODUCT(B2019:B2038, (ROW(B2019:B2038)-ROW(B2019)+1)) / (20*21/2)</f>
        <v>16.894835238095236</v>
      </c>
      <c r="J2035" s="2">
        <f t="shared" si="250"/>
        <v>16.754561624519027</v>
      </c>
      <c r="K2035" s="2">
        <f t="shared" ref="K2035:K2098" si="252">$K$4*B2035+(1-$K$4)*K2034</f>
        <v>16.266540049683993</v>
      </c>
    </row>
    <row r="2036" spans="1:11" ht="13.5" x14ac:dyDescent="0.25">
      <c r="A2036" s="3">
        <f>TITRES_STAT!B2039</f>
        <v>44967</v>
      </c>
      <c r="B2036" s="6">
        <f>TITRES_STAT!D2039</f>
        <v>16.927399999999999</v>
      </c>
      <c r="C2036" s="2">
        <f t="shared" si="245"/>
        <v>0</v>
      </c>
      <c r="D2036" s="2">
        <f t="shared" si="246"/>
        <v>16.927399999999999</v>
      </c>
      <c r="E2036" s="2">
        <f t="shared" si="248"/>
        <v>16.911070000000002</v>
      </c>
      <c r="F2036" s="2">
        <f t="shared" si="249"/>
        <v>16.838819999999991</v>
      </c>
      <c r="G2036" s="2">
        <f t="shared" si="251"/>
        <v>16.200708000000009</v>
      </c>
      <c r="H2036" s="2">
        <f t="shared" si="247"/>
        <v>15.058944999999992</v>
      </c>
      <c r="I2036" s="2">
        <f t="array" ref="I2036">SUMPRODUCT(B2020:B2039, (ROW(B2020:B2039)-ROW(B2020)+1)) / (20*21/2)</f>
        <v>16.901918095238095</v>
      </c>
      <c r="J2036" s="2">
        <f t="shared" si="250"/>
        <v>16.771022422183883</v>
      </c>
      <c r="K2036" s="2">
        <f t="shared" si="252"/>
        <v>16.292456126166975</v>
      </c>
    </row>
    <row r="2037" spans="1:11" ht="13.5" x14ac:dyDescent="0.25">
      <c r="A2037" s="3">
        <f>TITRES_STAT!B2040</f>
        <v>44970</v>
      </c>
      <c r="B2037" s="6">
        <f>TITRES_STAT!D2040</f>
        <v>16.927399999999999</v>
      </c>
      <c r="C2037" s="2">
        <f t="shared" si="245"/>
        <v>0</v>
      </c>
      <c r="D2037" s="2">
        <f t="shared" si="246"/>
        <v>16.927399999999999</v>
      </c>
      <c r="E2037" s="2">
        <f t="shared" si="248"/>
        <v>16.929810000000003</v>
      </c>
      <c r="F2037" s="2">
        <f t="shared" si="249"/>
        <v>16.844864999999995</v>
      </c>
      <c r="G2037" s="2">
        <f t="shared" si="251"/>
        <v>16.241576000000013</v>
      </c>
      <c r="H2037" s="2">
        <f t="shared" si="247"/>
        <v>15.072380999999993</v>
      </c>
      <c r="I2037" s="2">
        <f t="array" ref="I2037">SUMPRODUCT(B2021:B2040, (ROW(B2021:B2040)-ROW(B2021)+1)) / (20*21/2)</f>
        <v>16.908137142857143</v>
      </c>
      <c r="J2037" s="2">
        <f t="shared" si="250"/>
        <v>16.785915524833037</v>
      </c>
      <c r="K2037" s="2">
        <f t="shared" si="252"/>
        <v>16.317355885925132</v>
      </c>
    </row>
    <row r="2038" spans="1:11" ht="13.5" x14ac:dyDescent="0.25">
      <c r="A2038" s="3">
        <f>TITRES_STAT!B2041</f>
        <v>44971</v>
      </c>
      <c r="B2038" s="6">
        <f>TITRES_STAT!D2041</f>
        <v>16.927399999999999</v>
      </c>
      <c r="C2038" s="2">
        <f t="shared" si="245"/>
        <v>0</v>
      </c>
      <c r="D2038" s="2">
        <f t="shared" si="246"/>
        <v>16.927399999999999</v>
      </c>
      <c r="E2038" s="2">
        <f t="shared" si="248"/>
        <v>16.945530000000002</v>
      </c>
      <c r="F2038" s="2">
        <f t="shared" si="249"/>
        <v>16.853029999999997</v>
      </c>
      <c r="G2038" s="2">
        <f t="shared" si="251"/>
        <v>16.282444000000012</v>
      </c>
      <c r="H2038" s="2">
        <f t="shared" si="247"/>
        <v>15.085104999999992</v>
      </c>
      <c r="I2038" s="2">
        <f t="array" ref="I2038">SUMPRODUCT(B2022:B2041, (ROW(B2022:B2041)-ROW(B2022)+1)) / (20*21/2)</f>
        <v>16.913492380952384</v>
      </c>
      <c r="J2038" s="2">
        <f t="shared" si="250"/>
        <v>16.799390236753702</v>
      </c>
      <c r="K2038" s="2">
        <f t="shared" si="252"/>
        <v>16.341279184516303</v>
      </c>
    </row>
    <row r="2039" spans="1:11" ht="13.5" x14ac:dyDescent="0.25">
      <c r="A2039" s="3">
        <f>TITRES_STAT!B2042</f>
        <v>44972</v>
      </c>
      <c r="B2039" s="6">
        <f>TITRES_STAT!D2042</f>
        <v>16.927399999999999</v>
      </c>
      <c r="C2039" s="2">
        <f t="shared" si="245"/>
        <v>0</v>
      </c>
      <c r="D2039" s="2">
        <f t="shared" si="246"/>
        <v>16.927399999999999</v>
      </c>
      <c r="E2039" s="2">
        <f t="shared" si="248"/>
        <v>16.948560000000004</v>
      </c>
      <c r="F2039" s="2">
        <f t="shared" si="249"/>
        <v>16.862099999999995</v>
      </c>
      <c r="G2039" s="2">
        <f t="shared" si="251"/>
        <v>16.323312000000012</v>
      </c>
      <c r="H2039" s="2">
        <f t="shared" si="247"/>
        <v>15.09782899999999</v>
      </c>
      <c r="I2039" s="2">
        <f t="array" ref="I2039">SUMPRODUCT(B2023:B2042, (ROW(B2023:B2042)-ROW(B2023)+1)) / (20*21/2)</f>
        <v>16.912337142857144</v>
      </c>
      <c r="J2039" s="2">
        <f t="shared" si="250"/>
        <v>16.81158164277716</v>
      </c>
      <c r="K2039" s="2">
        <f t="shared" si="252"/>
        <v>16.364264314535273</v>
      </c>
    </row>
    <row r="2040" spans="1:11" ht="13.5" x14ac:dyDescent="0.25">
      <c r="A2040" s="3">
        <f>TITRES_STAT!B2043</f>
        <v>44973</v>
      </c>
      <c r="B2040" s="6">
        <f>TITRES_STAT!D2043</f>
        <v>16.927399999999999</v>
      </c>
      <c r="C2040" s="2">
        <f t="shared" si="245"/>
        <v>0</v>
      </c>
      <c r="D2040" s="2">
        <f t="shared" si="246"/>
        <v>16.927399999999999</v>
      </c>
      <c r="E2040" s="2">
        <f t="shared" si="248"/>
        <v>16.936470000000003</v>
      </c>
      <c r="F2040" s="2">
        <f t="shared" si="249"/>
        <v>16.871169999999996</v>
      </c>
      <c r="G2040" s="2">
        <f t="shared" si="251"/>
        <v>16.363938000000008</v>
      </c>
      <c r="H2040" s="2">
        <f t="shared" si="247"/>
        <v>15.111264999999989</v>
      </c>
      <c r="I2040" s="2">
        <f t="array" ref="I2040">SUMPRODUCT(B2024:B2043, (ROW(B2024:B2043)-ROW(B2024)+1)) / (20*21/2)</f>
        <v>16.910721428571431</v>
      </c>
      <c r="J2040" s="2">
        <f t="shared" si="250"/>
        <v>16.822611962512667</v>
      </c>
      <c r="K2040" s="2">
        <f t="shared" si="252"/>
        <v>16.386348066906439</v>
      </c>
    </row>
    <row r="2041" spans="1:11" ht="13.5" x14ac:dyDescent="0.25">
      <c r="A2041" s="3">
        <f>TITRES_STAT!B2044</f>
        <v>44974</v>
      </c>
      <c r="B2041" s="6">
        <f>TITRES_STAT!D2044</f>
        <v>16.927399999999999</v>
      </c>
      <c r="C2041" s="2">
        <f t="shared" si="245"/>
        <v>0</v>
      </c>
      <c r="D2041" s="2">
        <f t="shared" si="246"/>
        <v>16.927399999999999</v>
      </c>
      <c r="E2041" s="2">
        <f t="shared" si="248"/>
        <v>16.927400000000002</v>
      </c>
      <c r="F2041" s="2">
        <f t="shared" si="249"/>
        <v>16.879029999999997</v>
      </c>
      <c r="G2041" s="2">
        <f t="shared" si="251"/>
        <v>16.394166000000013</v>
      </c>
      <c r="H2041" s="2">
        <f t="shared" si="247"/>
        <v>15.12441649999999</v>
      </c>
      <c r="I2041" s="2">
        <f t="array" ref="I2041">SUMPRODUCT(B2025:B2044, (ROW(B2025:B2044)-ROW(B2025)+1)) / (20*21/2)</f>
        <v>16.856826190476195</v>
      </c>
      <c r="J2041" s="2">
        <f t="shared" si="250"/>
        <v>16.832591775606698</v>
      </c>
      <c r="K2041" s="2">
        <f t="shared" si="252"/>
        <v>16.407565789772853</v>
      </c>
    </row>
    <row r="2042" spans="1:11" ht="13.5" x14ac:dyDescent="0.25">
      <c r="A2042" s="3">
        <f>TITRES_STAT!B2045</f>
        <v>44977</v>
      </c>
      <c r="B2042" s="6">
        <f>TITRES_STAT!D2045</f>
        <v>16.866900000000001</v>
      </c>
      <c r="C2042" s="2">
        <f t="shared" si="245"/>
        <v>-6.0499999999997556E-2</v>
      </c>
      <c r="D2042" s="2">
        <f t="shared" si="246"/>
        <v>16.915299999999998</v>
      </c>
      <c r="E2042" s="2">
        <f t="shared" si="248"/>
        <v>16.92135</v>
      </c>
      <c r="F2042" s="2">
        <f t="shared" si="249"/>
        <v>16.883864999999997</v>
      </c>
      <c r="G2042" s="2">
        <f t="shared" si="251"/>
        <v>16.42439400000001</v>
      </c>
      <c r="H2042" s="2">
        <f t="shared" si="247"/>
        <v>15.137549999999992</v>
      </c>
      <c r="I2042" s="2">
        <f t="array" ref="I2042">SUMPRODUCT(B2026:B2045, (ROW(B2026:B2045)-ROW(B2026)+1)) / (20*21/2)</f>
        <v>16.747489999999999</v>
      </c>
      <c r="J2042" s="2">
        <f t="shared" si="250"/>
        <v>16.835859225548919</v>
      </c>
      <c r="K2042" s="2">
        <f t="shared" si="252"/>
        <v>16.425578896056273</v>
      </c>
    </row>
    <row r="2043" spans="1:11" ht="13.5" x14ac:dyDescent="0.25">
      <c r="A2043" s="3">
        <f>TITRES_STAT!B2046</f>
        <v>44978</v>
      </c>
      <c r="B2043" s="6">
        <f>TITRES_STAT!D2046</f>
        <v>16.866900000000001</v>
      </c>
      <c r="C2043" s="2">
        <f t="shared" si="245"/>
        <v>0</v>
      </c>
      <c r="D2043" s="2">
        <f t="shared" si="246"/>
        <v>16.903200000000002</v>
      </c>
      <c r="E2043" s="2">
        <f t="shared" si="248"/>
        <v>16.915300000000002</v>
      </c>
      <c r="F2043" s="2">
        <f t="shared" si="249"/>
        <v>16.888699999999996</v>
      </c>
      <c r="G2043" s="2">
        <f t="shared" si="251"/>
        <v>16.444948000000007</v>
      </c>
      <c r="H2043" s="2">
        <f t="shared" si="247"/>
        <v>15.149640999999992</v>
      </c>
      <c r="I2043" s="2">
        <f t="array" ref="I2043">SUMPRODUCT(B2027:B2046, (ROW(B2027:B2046)-ROW(B2027)+1)) / (20*21/2)</f>
        <v>16.643162857142855</v>
      </c>
      <c r="J2043" s="2">
        <f t="shared" si="250"/>
        <v>16.838815489782355</v>
      </c>
      <c r="K2043" s="2">
        <f t="shared" si="252"/>
        <v>16.442885606014851</v>
      </c>
    </row>
    <row r="2044" spans="1:11" ht="13.5" x14ac:dyDescent="0.25">
      <c r="A2044" s="3">
        <f>TITRES_STAT!B2047</f>
        <v>44979</v>
      </c>
      <c r="B2044" s="6">
        <f>TITRES_STAT!D2047</f>
        <v>16.322800000000001</v>
      </c>
      <c r="C2044" s="2">
        <f t="shared" si="245"/>
        <v>-0.54410000000000025</v>
      </c>
      <c r="D2044" s="2">
        <f t="shared" si="246"/>
        <v>16.78228</v>
      </c>
      <c r="E2044" s="2">
        <f t="shared" si="248"/>
        <v>16.854839999999999</v>
      </c>
      <c r="F2044" s="2">
        <f t="shared" si="249"/>
        <v>16.866329999999998</v>
      </c>
      <c r="G2044" s="2">
        <f t="shared" si="251"/>
        <v>16.454742000000007</v>
      </c>
      <c r="H2044" s="2">
        <f t="shared" si="247"/>
        <v>15.159011499999993</v>
      </c>
      <c r="I2044" s="2">
        <f t="array" ref="I2044">SUMPRODUCT(B2028:B2047, (ROW(B2028:B2047)-ROW(B2028)+1)) / (20*21/2)</f>
        <v>16.633577619047621</v>
      </c>
      <c r="J2044" s="2">
        <f t="shared" si="250"/>
        <v>16.789671157422131</v>
      </c>
      <c r="K2044" s="2">
        <f t="shared" si="252"/>
        <v>16.43817636656329</v>
      </c>
    </row>
    <row r="2045" spans="1:11" ht="13.5" x14ac:dyDescent="0.25">
      <c r="A2045" s="3">
        <f>TITRES_STAT!B2048</f>
        <v>44980</v>
      </c>
      <c r="B2045" s="6">
        <f>TITRES_STAT!D2048</f>
        <v>15.718299999999999</v>
      </c>
      <c r="C2045" s="2">
        <f t="shared" si="245"/>
        <v>-0.60450000000000159</v>
      </c>
      <c r="D2045" s="2">
        <f t="shared" si="246"/>
        <v>16.540460000000003</v>
      </c>
      <c r="E2045" s="2">
        <f t="shared" si="248"/>
        <v>16.733930000000001</v>
      </c>
      <c r="F2045" s="2">
        <f t="shared" si="249"/>
        <v>16.813735000000001</v>
      </c>
      <c r="G2045" s="2">
        <f t="shared" si="251"/>
        <v>16.454742000000007</v>
      </c>
      <c r="H2045" s="2">
        <f t="shared" si="247"/>
        <v>15.16535949999999</v>
      </c>
      <c r="I2045" s="2">
        <f t="array" ref="I2045">SUMPRODUCT(B2029:B2048, (ROW(B2029:B2048)-ROW(B2029)+1)) / (20*21/2)</f>
        <v>16.679633333333332</v>
      </c>
      <c r="J2045" s="2">
        <f t="shared" si="250"/>
        <v>16.687635809096214</v>
      </c>
      <c r="K2045" s="2">
        <f t="shared" si="252"/>
        <v>16.409945920815709</v>
      </c>
    </row>
    <row r="2046" spans="1:11" ht="13.5" x14ac:dyDescent="0.25">
      <c r="A2046" s="3">
        <f>TITRES_STAT!B2049</f>
        <v>44981</v>
      </c>
      <c r="B2046" s="6">
        <f>TITRES_STAT!D2049</f>
        <v>15.718299999999999</v>
      </c>
      <c r="C2046" s="2">
        <f t="shared" si="245"/>
        <v>0</v>
      </c>
      <c r="D2046" s="2">
        <f t="shared" si="246"/>
        <v>16.298639999999999</v>
      </c>
      <c r="E2046" s="2">
        <f t="shared" si="248"/>
        <v>16.613019999999999</v>
      </c>
      <c r="F2046" s="2">
        <f t="shared" si="249"/>
        <v>16.762045000000001</v>
      </c>
      <c r="G2046" s="2">
        <f t="shared" si="251"/>
        <v>16.454742000000007</v>
      </c>
      <c r="H2046" s="2">
        <f t="shared" si="247"/>
        <v>15.171404999999988</v>
      </c>
      <c r="I2046" s="2">
        <f t="array" ref="I2046">SUMPRODUCT(B2030:B2049, (ROW(B2030:B2049)-ROW(B2030)+1)) / (20*21/2)</f>
        <v>16.797148571428572</v>
      </c>
      <c r="J2046" s="2">
        <f t="shared" si="250"/>
        <v>16.595318112991812</v>
      </c>
      <c r="K2046" s="2">
        <f t="shared" si="252"/>
        <v>16.382822551371955</v>
      </c>
    </row>
    <row r="2047" spans="1:11" ht="13.5" x14ac:dyDescent="0.25">
      <c r="A2047" s="3">
        <f>TITRES_STAT!B2050</f>
        <v>44984</v>
      </c>
      <c r="B2047" s="6">
        <f>TITRES_STAT!D2050</f>
        <v>16.6614</v>
      </c>
      <c r="C2047" s="2">
        <f t="shared" si="245"/>
        <v>0.94310000000000116</v>
      </c>
      <c r="D2047" s="2">
        <f t="shared" si="246"/>
        <v>16.257539999999999</v>
      </c>
      <c r="E2047" s="2">
        <f t="shared" si="248"/>
        <v>16.586419999999997</v>
      </c>
      <c r="F2047" s="2">
        <f t="shared" si="249"/>
        <v>16.758115</v>
      </c>
      <c r="G2047" s="2">
        <f t="shared" si="251"/>
        <v>16.473726000000003</v>
      </c>
      <c r="H2047" s="2">
        <f t="shared" si="247"/>
        <v>15.182165999999988</v>
      </c>
      <c r="I2047" s="2">
        <f t="array" ref="I2047">SUMPRODUCT(B2031:B2050, (ROW(B2031:B2050)-ROW(B2031)+1)) / (20*21/2)</f>
        <v>16.920851904761907</v>
      </c>
      <c r="J2047" s="2">
        <f t="shared" si="250"/>
        <v>16.60161162604021</v>
      </c>
      <c r="K2047" s="2">
        <f t="shared" si="252"/>
        <v>16.393747157200504</v>
      </c>
    </row>
    <row r="2048" spans="1:11" ht="13.5" x14ac:dyDescent="0.25">
      <c r="A2048" s="3">
        <f>TITRES_STAT!B2051</f>
        <v>44985</v>
      </c>
      <c r="B2048" s="6">
        <f>TITRES_STAT!D2051</f>
        <v>17.241700000000002</v>
      </c>
      <c r="C2048" s="2">
        <f t="shared" si="245"/>
        <v>0.58030000000000115</v>
      </c>
      <c r="D2048" s="2">
        <f t="shared" si="246"/>
        <v>16.3325</v>
      </c>
      <c r="E2048" s="2">
        <f t="shared" si="248"/>
        <v>16.617850000000001</v>
      </c>
      <c r="F2048" s="2">
        <f t="shared" si="249"/>
        <v>16.781690000000005</v>
      </c>
      <c r="G2048" s="2">
        <f t="shared" si="251"/>
        <v>16.504194000000005</v>
      </c>
      <c r="H2048" s="2">
        <f t="shared" si="247"/>
        <v>15.195828499999989</v>
      </c>
      <c r="I2048" s="2">
        <f t="array" ref="I2048">SUMPRODUCT(B2032:B2051, (ROW(B2032:B2051)-ROW(B2032)+1)) / (20*21/2)</f>
        <v>17.039373333333334</v>
      </c>
      <c r="J2048" s="2">
        <f t="shared" si="250"/>
        <v>16.662572423560192</v>
      </c>
      <c r="K2048" s="2">
        <f t="shared" si="252"/>
        <v>16.427000209859308</v>
      </c>
    </row>
    <row r="2049" spans="1:11" ht="13.5" x14ac:dyDescent="0.25">
      <c r="A2049" s="3">
        <f>TITRES_STAT!B2052</f>
        <v>44986</v>
      </c>
      <c r="B2049" s="6">
        <f>TITRES_STAT!D2052</f>
        <v>18.015599999999999</v>
      </c>
      <c r="C2049" s="2">
        <f t="shared" si="245"/>
        <v>0.77389999999999759</v>
      </c>
      <c r="D2049" s="2">
        <f t="shared" si="246"/>
        <v>16.671060000000001</v>
      </c>
      <c r="E2049" s="2">
        <f t="shared" si="248"/>
        <v>16.726670000000002</v>
      </c>
      <c r="F2049" s="2">
        <f t="shared" si="249"/>
        <v>16.837615000000003</v>
      </c>
      <c r="G2049" s="2">
        <f t="shared" si="251"/>
        <v>16.550140000000003</v>
      </c>
      <c r="H2049" s="2">
        <f t="shared" si="247"/>
        <v>15.213390999999991</v>
      </c>
      <c r="I2049" s="2">
        <f t="array" ref="I2049">SUMPRODUCT(B2033:B2052, (ROW(B2033:B2052)-ROW(B2033)+1)) / (20*21/2)</f>
        <v>17.169835714285711</v>
      </c>
      <c r="J2049" s="2">
        <f t="shared" si="250"/>
        <v>16.791432192744935</v>
      </c>
      <c r="K2049" s="2">
        <f t="shared" si="252"/>
        <v>16.489298240845219</v>
      </c>
    </row>
    <row r="2050" spans="1:11" ht="13.5" x14ac:dyDescent="0.25">
      <c r="A2050" s="3">
        <f>TITRES_STAT!B2053</f>
        <v>44987</v>
      </c>
      <c r="B2050" s="6">
        <f>TITRES_STAT!D2053</f>
        <v>18.136500000000002</v>
      </c>
      <c r="C2050" s="2">
        <f t="shared" si="245"/>
        <v>0.12090000000000245</v>
      </c>
      <c r="D2050" s="2">
        <f t="shared" si="246"/>
        <v>17.154699999999998</v>
      </c>
      <c r="E2050" s="2">
        <f t="shared" si="248"/>
        <v>16.847580000000001</v>
      </c>
      <c r="F2050" s="2">
        <f t="shared" si="249"/>
        <v>16.892025</v>
      </c>
      <c r="G2050" s="2">
        <f t="shared" si="251"/>
        <v>16.598504000000002</v>
      </c>
      <c r="H2050" s="2">
        <f t="shared" si="247"/>
        <v>15.231557999999991</v>
      </c>
      <c r="I2050" s="2">
        <f t="array" ref="I2050">SUMPRODUCT(B2034:B2053, (ROW(B2034:B2053)-ROW(B2034)+1)) / (20*21/2)</f>
        <v>17.293677142857142</v>
      </c>
      <c r="J2050" s="2">
        <f t="shared" si="250"/>
        <v>16.919533888673989</v>
      </c>
      <c r="K2050" s="2">
        <f t="shared" si="252"/>
        <v>16.553894388263053</v>
      </c>
    </row>
    <row r="2051" spans="1:11" ht="13.5" x14ac:dyDescent="0.25">
      <c r="A2051" s="3">
        <f>TITRES_STAT!B2054</f>
        <v>44988</v>
      </c>
      <c r="B2051" s="6">
        <f>TITRES_STAT!D2054</f>
        <v>18.136500000000002</v>
      </c>
      <c r="C2051" s="2">
        <f t="shared" si="245"/>
        <v>0</v>
      </c>
      <c r="D2051" s="2">
        <f t="shared" si="246"/>
        <v>17.638339999999999</v>
      </c>
      <c r="E2051" s="2">
        <f t="shared" si="248"/>
        <v>16.968490000000003</v>
      </c>
      <c r="F2051" s="2">
        <f t="shared" si="249"/>
        <v>16.947945000000001</v>
      </c>
      <c r="G2051" s="2">
        <f t="shared" si="251"/>
        <v>16.648078000000002</v>
      </c>
      <c r="H2051" s="2">
        <f t="shared" si="247"/>
        <v>15.24984549999999</v>
      </c>
      <c r="I2051" s="2">
        <f t="array" ref="I2051">SUMPRODUCT(B2035:B2054, (ROW(B2035:B2054)-ROW(B2035)+1)) / (20*21/2)</f>
        <v>17.451202380952381</v>
      </c>
      <c r="J2051" s="2">
        <f t="shared" si="250"/>
        <v>17.035435423085989</v>
      </c>
      <c r="K2051" s="2">
        <f t="shared" si="252"/>
        <v>16.615957353429209</v>
      </c>
    </row>
    <row r="2052" spans="1:11" ht="13.5" x14ac:dyDescent="0.25">
      <c r="A2052" s="3">
        <f>TITRES_STAT!B2055</f>
        <v>44991</v>
      </c>
      <c r="B2052" s="6">
        <f>TITRES_STAT!D2055</f>
        <v>18.317799999999998</v>
      </c>
      <c r="C2052" s="2">
        <f t="shared" ref="C2052:C2115" si="253">B2052-B2051</f>
        <v>0.18129999999999669</v>
      </c>
      <c r="D2052" s="2">
        <f t="shared" si="246"/>
        <v>17.969619999999999</v>
      </c>
      <c r="E2052" s="2">
        <f t="shared" si="248"/>
        <v>17.113580000000006</v>
      </c>
      <c r="F2052" s="2">
        <f t="shared" si="249"/>
        <v>17.017464999999998</v>
      </c>
      <c r="G2052" s="2">
        <f t="shared" si="251"/>
        <v>16.703091999999998</v>
      </c>
      <c r="H2052" s="2">
        <f t="shared" si="247"/>
        <v>15.269039499999987</v>
      </c>
      <c r="I2052" s="2">
        <f t="array" ref="I2052">SUMPRODUCT(B2036:B2055, (ROW(B2036:B2055)-ROW(B2036)+1)) / (20*21/2)</f>
        <v>17.611605714285716</v>
      </c>
      <c r="J2052" s="2">
        <f t="shared" si="250"/>
        <v>17.157565382792086</v>
      </c>
      <c r="K2052" s="2">
        <f t="shared" si="252"/>
        <v>16.682696280745713</v>
      </c>
    </row>
    <row r="2053" spans="1:11" ht="13.5" x14ac:dyDescent="0.25">
      <c r="A2053" s="3">
        <f>TITRES_STAT!B2056</f>
        <v>44992</v>
      </c>
      <c r="B2053" s="6">
        <f>TITRES_STAT!D2056</f>
        <v>18.317799999999998</v>
      </c>
      <c r="C2053" s="2">
        <f t="shared" si="253"/>
        <v>0</v>
      </c>
      <c r="D2053" s="2">
        <f t="shared" si="246"/>
        <v>18.184840000000001</v>
      </c>
      <c r="E2053" s="2">
        <f t="shared" si="248"/>
        <v>17.258670000000002</v>
      </c>
      <c r="F2053" s="2">
        <f t="shared" si="249"/>
        <v>17.086984999999999</v>
      </c>
      <c r="G2053" s="2">
        <f t="shared" si="251"/>
        <v>16.758106000000002</v>
      </c>
      <c r="H2053" s="2">
        <f t="shared" si="247"/>
        <v>15.288233499999988</v>
      </c>
      <c r="I2053" s="2">
        <f t="array" ref="I2053">SUMPRODUCT(B2037:B2056, (ROW(B2037:B2056)-ROW(B2037)+1)) / (20*21/2)</f>
        <v>17.77431142857143</v>
      </c>
      <c r="J2053" s="2">
        <f t="shared" si="250"/>
        <v>17.268063917764266</v>
      </c>
      <c r="K2053" s="2">
        <f t="shared" si="252"/>
        <v>16.746817995226273</v>
      </c>
    </row>
    <row r="2054" spans="1:11" ht="13.5" x14ac:dyDescent="0.25">
      <c r="A2054" s="3">
        <f>TITRES_STAT!B2057</f>
        <v>44993</v>
      </c>
      <c r="B2054" s="6">
        <f>TITRES_STAT!D2057</f>
        <v>18.741</v>
      </c>
      <c r="C2054" s="2">
        <f t="shared" si="253"/>
        <v>0.42320000000000135</v>
      </c>
      <c r="D2054" s="2">
        <f t="shared" ref="D2054:D2117" si="254">AVERAGE(B2050:B2054)</f>
        <v>18.329920000000001</v>
      </c>
      <c r="E2054" s="2">
        <f t="shared" si="248"/>
        <v>17.500490000000003</v>
      </c>
      <c r="F2054" s="2">
        <f t="shared" si="249"/>
        <v>17.177664999999998</v>
      </c>
      <c r="G2054" s="2">
        <f t="shared" si="251"/>
        <v>16.818560000000002</v>
      </c>
      <c r="H2054" s="2">
        <f t="shared" si="247"/>
        <v>15.309694999999987</v>
      </c>
      <c r="I2054" s="2">
        <f t="array" ref="I2054">SUMPRODUCT(B2038:B2057, (ROW(B2038:B2057)-ROW(B2038)+1)) / (20*21/2)</f>
        <v>17.932991428571434</v>
      </c>
      <c r="J2054" s="2">
        <f t="shared" si="250"/>
        <v>17.408343544643859</v>
      </c>
      <c r="K2054" s="2">
        <f t="shared" si="252"/>
        <v>16.825021211099752</v>
      </c>
    </row>
    <row r="2055" spans="1:11" ht="13.5" x14ac:dyDescent="0.25">
      <c r="A2055" s="3">
        <f>TITRES_STAT!B2058</f>
        <v>44994</v>
      </c>
      <c r="B2055" s="6">
        <f>TITRES_STAT!D2058</f>
        <v>18.861899999999999</v>
      </c>
      <c r="C2055" s="2">
        <f t="shared" si="253"/>
        <v>0.1208999999999989</v>
      </c>
      <c r="D2055" s="2">
        <f t="shared" si="254"/>
        <v>18.475000000000001</v>
      </c>
      <c r="E2055" s="2">
        <f t="shared" si="248"/>
        <v>17.81485</v>
      </c>
      <c r="F2055" s="2">
        <f t="shared" si="249"/>
        <v>17.274389999999997</v>
      </c>
      <c r="G2055" s="2">
        <f t="shared" si="251"/>
        <v>16.880223999999998</v>
      </c>
      <c r="H2055" s="2">
        <f t="shared" si="247"/>
        <v>15.331760999999986</v>
      </c>
      <c r="I2055" s="2">
        <f t="array" ref="I2055">SUMPRODUCT(B2039:B2058, (ROW(B2039:B2058)-ROW(B2039)+1)) / (20*21/2)</f>
        <v>18.110386190476188</v>
      </c>
      <c r="J2055" s="2">
        <f t="shared" si="250"/>
        <v>17.546777492773014</v>
      </c>
      <c r="K2055" s="2">
        <f t="shared" si="252"/>
        <v>16.90489881066447</v>
      </c>
    </row>
    <row r="2056" spans="1:11" ht="13.5" x14ac:dyDescent="0.25">
      <c r="A2056" s="3">
        <f>TITRES_STAT!B2059</f>
        <v>44995</v>
      </c>
      <c r="B2056" s="6">
        <f>TITRES_STAT!D2059</f>
        <v>18.982800000000001</v>
      </c>
      <c r="C2056" s="2">
        <f t="shared" si="253"/>
        <v>0.12090000000000245</v>
      </c>
      <c r="D2056" s="2">
        <f t="shared" si="254"/>
        <v>18.644259999999996</v>
      </c>
      <c r="E2056" s="2">
        <f t="shared" si="248"/>
        <v>18.141300000000001</v>
      </c>
      <c r="F2056" s="2">
        <f t="shared" si="249"/>
        <v>17.37716</v>
      </c>
      <c r="G2056" s="2">
        <f t="shared" si="251"/>
        <v>16.943095999999997</v>
      </c>
      <c r="H2056" s="2">
        <f t="shared" si="247"/>
        <v>15.354461499999987</v>
      </c>
      <c r="I2056" s="2">
        <f t="array" ref="I2056">SUMPRODUCT(B2040:B2059, (ROW(B2040:B2059)-ROW(B2040)+1)) / (20*21/2)</f>
        <v>18.223865714285715</v>
      </c>
      <c r="J2056" s="2">
        <f t="shared" si="250"/>
        <v>17.683541541080345</v>
      </c>
      <c r="K2056" s="2">
        <f t="shared" si="252"/>
        <v>16.986385131814885</v>
      </c>
    </row>
    <row r="2057" spans="1:11" ht="13.5" x14ac:dyDescent="0.25">
      <c r="A2057" s="3">
        <f>TITRES_STAT!B2060</f>
        <v>44998</v>
      </c>
      <c r="B2057" s="6">
        <f>TITRES_STAT!D2060</f>
        <v>19.043299999999999</v>
      </c>
      <c r="C2057" s="2">
        <f t="shared" si="253"/>
        <v>6.0499999999997556E-2</v>
      </c>
      <c r="D2057" s="2">
        <f t="shared" si="254"/>
        <v>18.789359999999999</v>
      </c>
      <c r="E2057" s="2">
        <f t="shared" si="248"/>
        <v>18.379489999999997</v>
      </c>
      <c r="F2057" s="2">
        <f t="shared" si="249"/>
        <v>17.482954999999997</v>
      </c>
      <c r="G2057" s="2">
        <f t="shared" si="251"/>
        <v>17.007177999999996</v>
      </c>
      <c r="H2057" s="2">
        <f t="shared" si="247"/>
        <v>15.377585499999988</v>
      </c>
      <c r="I2057" s="2">
        <f t="array" ref="I2057">SUMPRODUCT(B2041:B2060, (ROW(B2041:B2060)-ROW(B2041)+1)) / (20*21/2)</f>
        <v>18.329030952380954</v>
      </c>
      <c r="J2057" s="2">
        <f t="shared" si="250"/>
        <v>17.813042346691741</v>
      </c>
      <c r="K2057" s="2">
        <f t="shared" si="252"/>
        <v>17.067048459979009</v>
      </c>
    </row>
    <row r="2058" spans="1:11" ht="13.5" x14ac:dyDescent="0.25">
      <c r="A2058" s="3">
        <f>TITRES_STAT!B2061</f>
        <v>44999</v>
      </c>
      <c r="B2058" s="6">
        <f>TITRES_STAT!D2061</f>
        <v>19.345600000000001</v>
      </c>
      <c r="C2058" s="2">
        <f t="shared" si="253"/>
        <v>0.30230000000000246</v>
      </c>
      <c r="D2058" s="2">
        <f t="shared" si="254"/>
        <v>18.99492</v>
      </c>
      <c r="E2058" s="2">
        <f t="shared" si="248"/>
        <v>18.589880000000001</v>
      </c>
      <c r="F2058" s="2">
        <f t="shared" si="249"/>
        <v>17.603864999999999</v>
      </c>
      <c r="G2058" s="2">
        <f t="shared" si="251"/>
        <v>17.076701999999997</v>
      </c>
      <c r="H2058" s="2">
        <f t="shared" ref="H2058:H2121" si="255">AVERAGE(B1859:B2058)</f>
        <v>15.402220999999988</v>
      </c>
      <c r="I2058" s="2">
        <f t="array" ref="I2058">SUMPRODUCT(B2042:B2061, (ROW(B2042:B2061)-ROW(B2042)+1)) / (20*21/2)</f>
        <v>18.448300476190479</v>
      </c>
      <c r="J2058" s="2">
        <f t="shared" si="250"/>
        <v>17.959000218435385</v>
      </c>
      <c r="K2058" s="2">
        <f t="shared" si="252"/>
        <v>17.156403422332776</v>
      </c>
    </row>
    <row r="2059" spans="1:11" ht="13.5" x14ac:dyDescent="0.25">
      <c r="A2059" s="3">
        <f>TITRES_STAT!B2062</f>
        <v>45000</v>
      </c>
      <c r="B2059" s="6">
        <f>TITRES_STAT!D2062</f>
        <v>18.795400000000001</v>
      </c>
      <c r="C2059" s="2">
        <f t="shared" si="253"/>
        <v>-0.55020000000000024</v>
      </c>
      <c r="D2059" s="2">
        <f t="shared" si="254"/>
        <v>19.005800000000001</v>
      </c>
      <c r="E2059" s="2">
        <f t="shared" si="248"/>
        <v>18.667859999999997</v>
      </c>
      <c r="F2059" s="2">
        <f t="shared" si="249"/>
        <v>17.697264999999998</v>
      </c>
      <c r="G2059" s="2">
        <f t="shared" si="251"/>
        <v>17.135221999999995</v>
      </c>
      <c r="H2059" s="2">
        <f t="shared" si="255"/>
        <v>15.424105499999989</v>
      </c>
      <c r="I2059" s="2">
        <f t="array" ref="I2059">SUMPRODUCT(B2043:B2062, (ROW(B2043:B2062)-ROW(B2043)+1)) / (20*21/2)</f>
        <v>18.566132380952382</v>
      </c>
      <c r="J2059" s="2">
        <f t="shared" si="250"/>
        <v>18.038657340489159</v>
      </c>
      <c r="K2059" s="2">
        <f t="shared" si="252"/>
        <v>17.220677797927568</v>
      </c>
    </row>
    <row r="2060" spans="1:11" ht="13.5" x14ac:dyDescent="0.25">
      <c r="A2060" s="3">
        <f>TITRES_STAT!B2063</f>
        <v>45001</v>
      </c>
      <c r="B2060" s="6">
        <f>TITRES_STAT!D2063</f>
        <v>18.801500000000001</v>
      </c>
      <c r="C2060" s="2">
        <f t="shared" si="253"/>
        <v>6.0999999999999943E-3</v>
      </c>
      <c r="D2060" s="2">
        <f t="shared" si="254"/>
        <v>18.993720000000003</v>
      </c>
      <c r="E2060" s="2">
        <f t="shared" ref="E2060:E2123" si="256">AVERAGE(B2051:B2060)</f>
        <v>18.734359999999999</v>
      </c>
      <c r="F2060" s="2">
        <f t="shared" si="249"/>
        <v>17.790970000000002</v>
      </c>
      <c r="G2060" s="2">
        <f t="shared" si="251"/>
        <v>17.193501999999995</v>
      </c>
      <c r="H2060" s="2">
        <f t="shared" si="255"/>
        <v>15.446020499999989</v>
      </c>
      <c r="I2060" s="2">
        <f t="array" ref="I2060">SUMPRODUCT(B2044:B2063, (ROW(B2044:B2063)-ROW(B2044)+1)) / (20*21/2)</f>
        <v>18.667987619047619</v>
      </c>
      <c r="J2060" s="2">
        <f t="shared" si="250"/>
        <v>18.111309022347331</v>
      </c>
      <c r="K2060" s="2">
        <f t="shared" si="252"/>
        <v>17.282670825459821</v>
      </c>
    </row>
    <row r="2061" spans="1:11" ht="13.5" x14ac:dyDescent="0.25">
      <c r="A2061" s="3">
        <f>TITRES_STAT!B2064</f>
        <v>45002</v>
      </c>
      <c r="B2061" s="6">
        <f>TITRES_STAT!D2064</f>
        <v>19.043299999999999</v>
      </c>
      <c r="C2061" s="2">
        <f t="shared" si="253"/>
        <v>0.24179999999999779</v>
      </c>
      <c r="D2061" s="2">
        <f t="shared" si="254"/>
        <v>19.00582</v>
      </c>
      <c r="E2061" s="2">
        <f t="shared" si="256"/>
        <v>18.825039999999998</v>
      </c>
      <c r="F2061" s="2">
        <f t="shared" si="249"/>
        <v>17.896764999999998</v>
      </c>
      <c r="G2061" s="2">
        <f t="shared" si="251"/>
        <v>17.255769999999995</v>
      </c>
      <c r="H2061" s="2">
        <f t="shared" si="255"/>
        <v>15.469144499999986</v>
      </c>
      <c r="I2061" s="2">
        <f t="array" ref="I2061">SUMPRODUCT(B2045:B2064, (ROW(B2045:B2064)-ROW(B2045)+1)) / (20*21/2)</f>
        <v>18.727058571428572</v>
      </c>
      <c r="J2061" s="2">
        <f t="shared" si="250"/>
        <v>18.200070067838062</v>
      </c>
      <c r="K2061" s="2">
        <f t="shared" si="252"/>
        <v>17.351715106814339</v>
      </c>
    </row>
    <row r="2062" spans="1:11" ht="13.5" x14ac:dyDescent="0.25">
      <c r="A2062" s="3">
        <f>TITRES_STAT!B2065</f>
        <v>45006</v>
      </c>
      <c r="B2062" s="6">
        <f>TITRES_STAT!D2065</f>
        <v>19.134</v>
      </c>
      <c r="C2062" s="2">
        <f t="shared" si="253"/>
        <v>9.0700000000001779E-2</v>
      </c>
      <c r="D2062" s="2">
        <f t="shared" si="254"/>
        <v>19.023960000000002</v>
      </c>
      <c r="E2062" s="2">
        <f t="shared" si="256"/>
        <v>18.906659999999999</v>
      </c>
      <c r="F2062" s="2">
        <f t="shared" si="249"/>
        <v>18.010120000000001</v>
      </c>
      <c r="G2062" s="2">
        <f t="shared" si="251"/>
        <v>17.311993999999995</v>
      </c>
      <c r="H2062" s="2">
        <f t="shared" si="255"/>
        <v>15.49272199999999</v>
      </c>
      <c r="I2062" s="2">
        <f t="array" ref="I2062">SUMPRODUCT(B2046:B2065, (ROW(B2046:B2065)-ROW(B2046)+1)) / (20*21/2)</f>
        <v>18.832195238095242</v>
      </c>
      <c r="J2062" s="2">
        <f t="shared" si="250"/>
        <v>18.28901577566301</v>
      </c>
      <c r="K2062" s="2">
        <f t="shared" si="252"/>
        <v>17.421608632037305</v>
      </c>
    </row>
    <row r="2063" spans="1:11" ht="13.5" x14ac:dyDescent="0.25">
      <c r="A2063" s="3">
        <f>TITRES_STAT!B2066</f>
        <v>45007</v>
      </c>
      <c r="B2063" s="6">
        <f>TITRES_STAT!D2066</f>
        <v>19.079599999999999</v>
      </c>
      <c r="C2063" s="2">
        <f t="shared" si="253"/>
        <v>-5.4400000000001114E-2</v>
      </c>
      <c r="D2063" s="2">
        <f t="shared" si="254"/>
        <v>18.970760000000002</v>
      </c>
      <c r="E2063" s="2">
        <f t="shared" si="256"/>
        <v>18.982840000000003</v>
      </c>
      <c r="F2063" s="2">
        <f t="shared" si="249"/>
        <v>18.120754999999996</v>
      </c>
      <c r="G2063" s="2">
        <f t="shared" si="251"/>
        <v>17.357455999999996</v>
      </c>
      <c r="H2063" s="2">
        <f t="shared" si="255"/>
        <v>15.516027499999986</v>
      </c>
      <c r="I2063" s="2">
        <f t="array" ref="I2063">SUMPRODUCT(B2047:B2066, (ROW(B2047:B2066)-ROW(B2047)+1)) / (20*21/2)</f>
        <v>18.937325714285716</v>
      </c>
      <c r="J2063" s="2">
        <f t="shared" si="250"/>
        <v>18.364309511314154</v>
      </c>
      <c r="K2063" s="2">
        <f t="shared" si="252"/>
        <v>17.486627901369175</v>
      </c>
    </row>
    <row r="2064" spans="1:11" ht="13.5" x14ac:dyDescent="0.25">
      <c r="A2064" s="3">
        <f>TITRES_STAT!B2067</f>
        <v>45008</v>
      </c>
      <c r="B2064" s="6">
        <f>TITRES_STAT!D2067</f>
        <v>18.741</v>
      </c>
      <c r="C2064" s="2">
        <f t="shared" si="253"/>
        <v>-0.33859999999999957</v>
      </c>
      <c r="D2064" s="2">
        <f t="shared" si="254"/>
        <v>18.959880000000002</v>
      </c>
      <c r="E2064" s="2">
        <f t="shared" si="256"/>
        <v>18.982840000000003</v>
      </c>
      <c r="F2064" s="2">
        <f t="shared" si="249"/>
        <v>18.241665000000001</v>
      </c>
      <c r="G2064" s="2">
        <f t="shared" si="251"/>
        <v>17.396751999999996</v>
      </c>
      <c r="H2064" s="2">
        <f t="shared" si="255"/>
        <v>15.537639999999987</v>
      </c>
      <c r="I2064" s="2">
        <f t="array" ref="I2064">SUMPRODUCT(B2048:B2067, (ROW(B2048:B2067)-ROW(B2048)+1)) / (20*21/2)</f>
        <v>19.024320000000003</v>
      </c>
      <c r="J2064" s="2">
        <f t="shared" si="250"/>
        <v>18.400184795950899</v>
      </c>
      <c r="K2064" s="2">
        <f t="shared" si="252"/>
        <v>17.535818964060581</v>
      </c>
    </row>
    <row r="2065" spans="1:11" ht="13.5" x14ac:dyDescent="0.25">
      <c r="A2065" s="3">
        <f>TITRES_STAT!B2068</f>
        <v>45009</v>
      </c>
      <c r="B2065" s="6">
        <f>TITRES_STAT!D2068</f>
        <v>19.345600000000001</v>
      </c>
      <c r="C2065" s="2">
        <f t="shared" si="253"/>
        <v>0.60460000000000136</v>
      </c>
      <c r="D2065" s="2">
        <f t="shared" si="254"/>
        <v>19.0687</v>
      </c>
      <c r="E2065" s="2">
        <f t="shared" si="256"/>
        <v>19.031209999999998</v>
      </c>
      <c r="F2065" s="2">
        <f t="shared" si="249"/>
        <v>18.423030000000001</v>
      </c>
      <c r="G2065" s="2">
        <f t="shared" si="251"/>
        <v>17.448743999999994</v>
      </c>
      <c r="H2065" s="2">
        <f t="shared" si="255"/>
        <v>15.562245499999987</v>
      </c>
      <c r="I2065" s="2">
        <f t="array" ref="I2065">SUMPRODUCT(B2049:B2068, (ROW(B2049:B2068)-ROW(B2049)+1)) / (20*21/2)</f>
        <v>19.13797380952381</v>
      </c>
      <c r="J2065" s="2">
        <f t="shared" si="250"/>
        <v>18.49022433919367</v>
      </c>
      <c r="K2065" s="2">
        <f t="shared" si="252"/>
        <v>17.606790769391541</v>
      </c>
    </row>
    <row r="2066" spans="1:11" ht="13.5" x14ac:dyDescent="0.25">
      <c r="A2066" s="3">
        <f>TITRES_STAT!B2069</f>
        <v>45012</v>
      </c>
      <c r="B2066" s="6">
        <f>TITRES_STAT!D2069</f>
        <v>19.526900000000001</v>
      </c>
      <c r="C2066" s="2">
        <f t="shared" si="253"/>
        <v>0.18130000000000024</v>
      </c>
      <c r="D2066" s="2">
        <f t="shared" si="254"/>
        <v>19.165420000000001</v>
      </c>
      <c r="E2066" s="2">
        <f t="shared" si="256"/>
        <v>19.085619999999999</v>
      </c>
      <c r="F2066" s="2">
        <f t="shared" si="249"/>
        <v>18.61346</v>
      </c>
      <c r="G2066" s="2">
        <f t="shared" si="251"/>
        <v>17.503515999999994</v>
      </c>
      <c r="H2066" s="2">
        <f t="shared" si="255"/>
        <v>15.587333999999988</v>
      </c>
      <c r="I2066" s="2">
        <f t="array" ref="I2066">SUMPRODUCT(B2050:B2069, (ROW(B2050:B2069)-ROW(B2050)+1)) / (20*21/2)</f>
        <v>19.238730476190476</v>
      </c>
      <c r="J2066" s="2">
        <f t="shared" si="250"/>
        <v>18.58895535450856</v>
      </c>
      <c r="K2066" s="2">
        <f t="shared" si="252"/>
        <v>17.682089170591876</v>
      </c>
    </row>
    <row r="2067" spans="1:11" ht="13.5" x14ac:dyDescent="0.25">
      <c r="A2067" s="3">
        <f>TITRES_STAT!B2070</f>
        <v>45013</v>
      </c>
      <c r="B2067" s="6">
        <f>TITRES_STAT!D2070</f>
        <v>19.526900000000001</v>
      </c>
      <c r="C2067" s="2">
        <f t="shared" si="253"/>
        <v>0</v>
      </c>
      <c r="D2067" s="2">
        <f t="shared" si="254"/>
        <v>19.244</v>
      </c>
      <c r="E2067" s="2">
        <f t="shared" si="256"/>
        <v>19.133980000000001</v>
      </c>
      <c r="F2067" s="2">
        <f t="shared" si="249"/>
        <v>18.756734999999999</v>
      </c>
      <c r="G2067" s="2">
        <f t="shared" si="251"/>
        <v>17.557923999999993</v>
      </c>
      <c r="H2067" s="2">
        <f t="shared" si="255"/>
        <v>15.612422499999987</v>
      </c>
      <c r="I2067" s="2">
        <f t="array" ref="I2067">SUMPRODUCT(B2051:B2070, (ROW(B2051:B2070)-ROW(B2051)+1)) / (20*21/2)</f>
        <v>19.33027523809524</v>
      </c>
      <c r="J2067" s="2">
        <f t="shared" si="250"/>
        <v>18.678283415983934</v>
      </c>
      <c r="K2067" s="2">
        <f t="shared" si="252"/>
        <v>17.754434693313765</v>
      </c>
    </row>
    <row r="2068" spans="1:11" ht="13.5" x14ac:dyDescent="0.25">
      <c r="A2068" s="3">
        <f>TITRES_STAT!B2071</f>
        <v>45014</v>
      </c>
      <c r="B2068" s="6">
        <f>TITRES_STAT!D2071</f>
        <v>19.950099999999999</v>
      </c>
      <c r="C2068" s="2">
        <f t="shared" si="253"/>
        <v>0.4231999999999978</v>
      </c>
      <c r="D2068" s="2">
        <f t="shared" si="254"/>
        <v>19.418099999999999</v>
      </c>
      <c r="E2068" s="2">
        <f t="shared" si="256"/>
        <v>19.194430000000004</v>
      </c>
      <c r="F2068" s="2">
        <f t="shared" ref="F2068:F2131" si="257">AVERAGE(B2049:B2068)</f>
        <v>18.892155000000002</v>
      </c>
      <c r="G2068" s="2">
        <f t="shared" si="251"/>
        <v>17.621643999999993</v>
      </c>
      <c r="H2068" s="2">
        <f t="shared" si="255"/>
        <v>15.639626999999987</v>
      </c>
      <c r="I2068" s="2">
        <f t="array" ref="I2068">SUMPRODUCT(B2052:B2071, (ROW(B2052:B2071)-ROW(B2052)+1)) / (20*21/2)</f>
        <v>19.413183809523808</v>
      </c>
      <c r="J2068" s="2">
        <f t="shared" si="250"/>
        <v>18.799408804937844</v>
      </c>
      <c r="K2068" s="2">
        <f t="shared" si="252"/>
        <v>17.840539215144599</v>
      </c>
    </row>
    <row r="2069" spans="1:11" ht="13.5" x14ac:dyDescent="0.25">
      <c r="A2069" s="3">
        <f>TITRES_STAT!B2072</f>
        <v>45015</v>
      </c>
      <c r="B2069" s="6">
        <f>TITRES_STAT!D2072</f>
        <v>19.950099999999999</v>
      </c>
      <c r="C2069" s="2">
        <f t="shared" si="253"/>
        <v>0</v>
      </c>
      <c r="D2069" s="2">
        <f t="shared" si="254"/>
        <v>19.65992</v>
      </c>
      <c r="E2069" s="2">
        <f t="shared" si="256"/>
        <v>19.309900000000003</v>
      </c>
      <c r="F2069" s="2">
        <f t="shared" si="257"/>
        <v>18.988880000000002</v>
      </c>
      <c r="G2069" s="2">
        <f t="shared" si="251"/>
        <v>17.685725999999999</v>
      </c>
      <c r="H2069" s="2">
        <f t="shared" si="255"/>
        <v>15.666831499999986</v>
      </c>
      <c r="I2069" s="2">
        <f t="array" ref="I2069">SUMPRODUCT(B2053:B2072, (ROW(B2053:B2072)-ROW(B2053)+1)) / (20*21/2)</f>
        <v>19.516246666666667</v>
      </c>
      <c r="J2069" s="2">
        <f t="shared" ref="J2069:J2132" si="258">$J$4*B2069+J2068*(1-$J$4)</f>
        <v>18.908998442562812</v>
      </c>
      <c r="K2069" s="2">
        <f t="shared" si="252"/>
        <v>17.923267089060495</v>
      </c>
    </row>
    <row r="2070" spans="1:11" ht="13.5" x14ac:dyDescent="0.25">
      <c r="A2070" s="3">
        <f>TITRES_STAT!B2073</f>
        <v>45016</v>
      </c>
      <c r="B2070" s="6">
        <f>TITRES_STAT!D2073</f>
        <v>19.950099999999999</v>
      </c>
      <c r="C2070" s="2">
        <f t="shared" si="253"/>
        <v>0</v>
      </c>
      <c r="D2070" s="2">
        <f t="shared" si="254"/>
        <v>19.780819999999999</v>
      </c>
      <c r="E2070" s="2">
        <f t="shared" si="256"/>
        <v>19.424759999999999</v>
      </c>
      <c r="F2070" s="2">
        <f t="shared" si="257"/>
        <v>19.079560000000004</v>
      </c>
      <c r="G2070" s="2">
        <f t="shared" si="251"/>
        <v>17.749807999999998</v>
      </c>
      <c r="H2070" s="2">
        <f t="shared" si="255"/>
        <v>15.694035999999985</v>
      </c>
      <c r="I2070" s="2">
        <f t="array" ref="I2070">SUMPRODUCT(B2054:B2073, (ROW(B2054:B2073)-ROW(B2054)+1)) / (20*21/2)</f>
        <v>19.638887619047619</v>
      </c>
      <c r="J2070" s="2">
        <f t="shared" si="258"/>
        <v>19.008150971842543</v>
      </c>
      <c r="K2070" s="2">
        <f t="shared" si="252"/>
        <v>18.002750732626751</v>
      </c>
    </row>
    <row r="2071" spans="1:11" ht="13.5" x14ac:dyDescent="0.25">
      <c r="A2071" s="3">
        <f>TITRES_STAT!B2074</f>
        <v>45019</v>
      </c>
      <c r="B2071" s="6">
        <f>TITRES_STAT!D2074</f>
        <v>19.950099999999999</v>
      </c>
      <c r="C2071" s="2">
        <f t="shared" si="253"/>
        <v>0</v>
      </c>
      <c r="D2071" s="2">
        <f t="shared" si="254"/>
        <v>19.865460000000002</v>
      </c>
      <c r="E2071" s="2">
        <f t="shared" si="256"/>
        <v>19.515439999999998</v>
      </c>
      <c r="F2071" s="2">
        <f t="shared" si="257"/>
        <v>19.170240000000003</v>
      </c>
      <c r="G2071" s="2">
        <f t="shared" si="251"/>
        <v>17.813406000000001</v>
      </c>
      <c r="H2071" s="2">
        <f t="shared" si="255"/>
        <v>15.721693999999983</v>
      </c>
      <c r="I2071" s="2">
        <f t="array" ref="I2071">SUMPRODUCT(B2055:B2074, (ROW(B2055:B2074)-ROW(B2055)+1)) / (20*21/2)</f>
        <v>19.753181428571427</v>
      </c>
      <c r="J2071" s="2">
        <f t="shared" si="258"/>
        <v>19.097860403095634</v>
      </c>
      <c r="K2071" s="2">
        <f t="shared" si="252"/>
        <v>18.079117370562955</v>
      </c>
    </row>
    <row r="2072" spans="1:11" ht="13.5" x14ac:dyDescent="0.25">
      <c r="A2072" s="3">
        <f>TITRES_STAT!B2075</f>
        <v>45020</v>
      </c>
      <c r="B2072" s="6">
        <f>TITRES_STAT!D2075</f>
        <v>20.252400000000002</v>
      </c>
      <c r="C2072" s="2">
        <f t="shared" si="253"/>
        <v>0.30230000000000246</v>
      </c>
      <c r="D2072" s="2">
        <f t="shared" si="254"/>
        <v>20.010559999999998</v>
      </c>
      <c r="E2072" s="2">
        <f t="shared" si="256"/>
        <v>19.627279999999995</v>
      </c>
      <c r="F2072" s="2">
        <f t="shared" si="257"/>
        <v>19.266970000000008</v>
      </c>
      <c r="G2072" s="2">
        <f t="shared" si="251"/>
        <v>17.883050000000001</v>
      </c>
      <c r="H2072" s="2">
        <f t="shared" si="255"/>
        <v>15.750409999999983</v>
      </c>
      <c r="I2072" s="2">
        <f t="array" ref="I2072">SUMPRODUCT(B2056:B2075, (ROW(B2056:B2075)-ROW(B2056)+1)) / (20*21/2)</f>
        <v>19.86159952380952</v>
      </c>
      <c r="J2072" s="2">
        <f t="shared" si="258"/>
        <v>19.207816555181765</v>
      </c>
      <c r="K2072" s="2">
        <f t="shared" si="252"/>
        <v>18.164344140344799</v>
      </c>
    </row>
    <row r="2073" spans="1:11" ht="13.5" x14ac:dyDescent="0.25">
      <c r="A2073" s="3">
        <f>TITRES_STAT!B2076</f>
        <v>45021</v>
      </c>
      <c r="B2073" s="6">
        <f>TITRES_STAT!D2076</f>
        <v>20.5547</v>
      </c>
      <c r="C2073" s="2">
        <f t="shared" si="253"/>
        <v>0.3022999999999989</v>
      </c>
      <c r="D2073" s="2">
        <f t="shared" si="254"/>
        <v>20.13148</v>
      </c>
      <c r="E2073" s="2">
        <f t="shared" si="256"/>
        <v>19.774789999999996</v>
      </c>
      <c r="F2073" s="2">
        <f t="shared" si="257"/>
        <v>19.37881500000001</v>
      </c>
      <c r="G2073" s="2">
        <f t="shared" si="251"/>
        <v>17.958739999999999</v>
      </c>
      <c r="H2073" s="2">
        <f t="shared" si="255"/>
        <v>15.780637499999985</v>
      </c>
      <c r="I2073" s="2">
        <f t="array" ref="I2073">SUMPRODUCT(B2057:B2076, (ROW(B2057:B2076)-ROW(B2057)+1)) / (20*21/2)</f>
        <v>20.00257380952381</v>
      </c>
      <c r="J2073" s="2">
        <f t="shared" si="258"/>
        <v>19.336091168973976</v>
      </c>
      <c r="K2073" s="2">
        <f t="shared" si="252"/>
        <v>18.258083585821474</v>
      </c>
    </row>
    <row r="2074" spans="1:11" ht="13.5" x14ac:dyDescent="0.25">
      <c r="A2074" s="3">
        <f>TITRES_STAT!B2077</f>
        <v>45022</v>
      </c>
      <c r="B2074" s="6">
        <f>TITRES_STAT!D2077</f>
        <v>20.578900000000001</v>
      </c>
      <c r="C2074" s="2">
        <f t="shared" si="253"/>
        <v>2.4200000000000443E-2</v>
      </c>
      <c r="D2074" s="2">
        <f t="shared" si="254"/>
        <v>20.257240000000003</v>
      </c>
      <c r="E2074" s="2">
        <f t="shared" si="256"/>
        <v>19.958579999999998</v>
      </c>
      <c r="F2074" s="2">
        <f t="shared" si="257"/>
        <v>19.470710000000008</v>
      </c>
      <c r="G2074" s="2">
        <f t="shared" si="251"/>
        <v>18.034914000000001</v>
      </c>
      <c r="H2074" s="2">
        <f t="shared" si="255"/>
        <v>15.811136999999988</v>
      </c>
      <c r="I2074" s="2">
        <f t="array" ref="I2074">SUMPRODUCT(B2058:B2077, (ROW(B2058:B2077)-ROW(B2058)+1)) / (20*21/2)</f>
        <v>20.145274285714287</v>
      </c>
      <c r="J2074" s="2">
        <f t="shared" si="258"/>
        <v>19.454453914785979</v>
      </c>
      <c r="K2074" s="2">
        <f t="shared" si="252"/>
        <v>18.349095994220633</v>
      </c>
    </row>
    <row r="2075" spans="1:11" ht="13.5" x14ac:dyDescent="0.25">
      <c r="A2075" s="3">
        <f>TITRES_STAT!B2078</f>
        <v>45023</v>
      </c>
      <c r="B2075" s="6">
        <f>TITRES_STAT!D2078</f>
        <v>20.609100000000002</v>
      </c>
      <c r="C2075" s="2">
        <f t="shared" si="253"/>
        <v>3.0200000000000671E-2</v>
      </c>
      <c r="D2075" s="2">
        <f t="shared" si="254"/>
        <v>20.389040000000001</v>
      </c>
      <c r="E2075" s="2">
        <f t="shared" si="256"/>
        <v>20.08493</v>
      </c>
      <c r="F2075" s="2">
        <f t="shared" si="257"/>
        <v>19.558070000000004</v>
      </c>
      <c r="G2075" s="2">
        <f t="shared" si="251"/>
        <v>18.111692000000001</v>
      </c>
      <c r="H2075" s="2">
        <f t="shared" si="255"/>
        <v>15.841787499999985</v>
      </c>
      <c r="I2075" s="2">
        <f t="array" ref="I2075">SUMPRODUCT(B2059:B2078, (ROW(B2059:B2078)-ROW(B2059)+1)) / (20*21/2)</f>
        <v>20.323965714285713</v>
      </c>
      <c r="J2075" s="2">
        <f t="shared" si="258"/>
        <v>19.564420208615886</v>
      </c>
      <c r="K2075" s="2">
        <f t="shared" si="252"/>
        <v>18.437723602290411</v>
      </c>
    </row>
    <row r="2076" spans="1:11" ht="13.5" x14ac:dyDescent="0.25">
      <c r="A2076" s="3">
        <f>TITRES_STAT!B2079</f>
        <v>45026</v>
      </c>
      <c r="B2076" s="6">
        <f>TITRES_STAT!D2079</f>
        <v>21.0383</v>
      </c>
      <c r="C2076" s="2">
        <f t="shared" si="253"/>
        <v>0.42919999999999803</v>
      </c>
      <c r="D2076" s="2">
        <f t="shared" si="254"/>
        <v>20.606680000000001</v>
      </c>
      <c r="E2076" s="2">
        <f t="shared" si="256"/>
        <v>20.236070000000002</v>
      </c>
      <c r="F2076" s="2">
        <f t="shared" si="257"/>
        <v>19.660845000000002</v>
      </c>
      <c r="G2076" s="2">
        <f t="shared" si="251"/>
        <v>18.197416000000004</v>
      </c>
      <c r="H2076" s="2">
        <f t="shared" si="255"/>
        <v>15.874523999999987</v>
      </c>
      <c r="I2076" s="2">
        <f t="array" ref="I2076">SUMPRODUCT(B2060:B2079, (ROW(B2060:B2079)-ROW(B2060)+1)) / (20*21/2)</f>
        <v>20.50034619047619</v>
      </c>
      <c r="J2076" s="2">
        <f t="shared" si="258"/>
        <v>19.704789712557229</v>
      </c>
      <c r="K2076" s="2">
        <f t="shared" si="252"/>
        <v>18.539706990435885</v>
      </c>
    </row>
    <row r="2077" spans="1:11" ht="13.5" x14ac:dyDescent="0.25">
      <c r="A2077" s="3">
        <f>TITRES_STAT!B2080</f>
        <v>45027</v>
      </c>
      <c r="B2077" s="6">
        <f>TITRES_STAT!D2080</f>
        <v>21.159199999999998</v>
      </c>
      <c r="C2077" s="2">
        <f t="shared" si="253"/>
        <v>0.1208999999999989</v>
      </c>
      <c r="D2077" s="2">
        <f t="shared" si="254"/>
        <v>20.788040000000002</v>
      </c>
      <c r="E2077" s="2">
        <f t="shared" si="256"/>
        <v>20.3993</v>
      </c>
      <c r="F2077" s="2">
        <f t="shared" si="257"/>
        <v>19.766640000000002</v>
      </c>
      <c r="G2077" s="2">
        <f t="shared" si="251"/>
        <v>18.285799999999998</v>
      </c>
      <c r="H2077" s="2">
        <f t="shared" si="255"/>
        <v>15.907864999999989</v>
      </c>
      <c r="I2077" s="2">
        <f t="array" ref="I2077">SUMPRODUCT(B2061:B2080, (ROW(B2061:B2080)-ROW(B2061)+1)) / (20*21/2)</f>
        <v>20.618983333333333</v>
      </c>
      <c r="J2077" s="2">
        <f t="shared" si="258"/>
        <v>19.84330497802797</v>
      </c>
      <c r="K2077" s="2">
        <f t="shared" si="252"/>
        <v>18.642432206497226</v>
      </c>
    </row>
    <row r="2078" spans="1:11" ht="13.5" x14ac:dyDescent="0.25">
      <c r="A2078" s="3">
        <f>TITRES_STAT!B2081</f>
        <v>45028</v>
      </c>
      <c r="B2078" s="6">
        <f>TITRES_STAT!D2081</f>
        <v>21.642900000000001</v>
      </c>
      <c r="C2078" s="2">
        <f t="shared" si="253"/>
        <v>0.48370000000000246</v>
      </c>
      <c r="D2078" s="2">
        <f t="shared" si="254"/>
        <v>21.005680000000002</v>
      </c>
      <c r="E2078" s="2">
        <f t="shared" si="256"/>
        <v>20.568580000000001</v>
      </c>
      <c r="F2078" s="2">
        <f t="shared" si="257"/>
        <v>19.881505000000001</v>
      </c>
      <c r="G2078" s="2">
        <f t="shared" si="251"/>
        <v>18.383254000000001</v>
      </c>
      <c r="H2078" s="2">
        <f t="shared" si="255"/>
        <v>15.943624499999988</v>
      </c>
      <c r="I2078" s="2">
        <f t="array" ref="I2078">SUMPRODUCT(B2062:B2081, (ROW(B2062:B2081)-ROW(B2062)+1)) / (20*21/2)</f>
        <v>20.714903333333336</v>
      </c>
      <c r="J2078" s="2">
        <f t="shared" si="258"/>
        <v>20.014694980120545</v>
      </c>
      <c r="K2078" s="2">
        <f t="shared" si="252"/>
        <v>18.760097610164003</v>
      </c>
    </row>
    <row r="2079" spans="1:11" ht="13.5" x14ac:dyDescent="0.25">
      <c r="A2079" s="3">
        <f>TITRES_STAT!B2082</f>
        <v>45029</v>
      </c>
      <c r="B2079" s="6">
        <f>TITRES_STAT!D2082</f>
        <v>21.733499999999999</v>
      </c>
      <c r="C2079" s="2">
        <f t="shared" si="253"/>
        <v>9.059999999999846E-2</v>
      </c>
      <c r="D2079" s="2">
        <f t="shared" si="254"/>
        <v>21.236599999999999</v>
      </c>
      <c r="E2079" s="2">
        <f t="shared" si="256"/>
        <v>20.746919999999999</v>
      </c>
      <c r="F2079" s="2">
        <f t="shared" si="257"/>
        <v>20.028410000000001</v>
      </c>
      <c r="G2079" s="2">
        <f t="shared" si="251"/>
        <v>18.479982000000003</v>
      </c>
      <c r="H2079" s="2">
        <f t="shared" si="255"/>
        <v>15.979836999999986</v>
      </c>
      <c r="I2079" s="2">
        <f t="array" ref="I2079">SUMPRODUCT(B2063:B2082, (ROW(B2063:B2082)-ROW(B2063)+1)) / (20*21/2)</f>
        <v>20.808814285714284</v>
      </c>
      <c r="J2079" s="2">
        <f t="shared" si="258"/>
        <v>20.178390696299541</v>
      </c>
      <c r="K2079" s="2">
        <f t="shared" si="252"/>
        <v>18.876701625451691</v>
      </c>
    </row>
    <row r="2080" spans="1:11" ht="13.5" x14ac:dyDescent="0.25">
      <c r="A2080" s="3">
        <f>TITRES_STAT!B2083</f>
        <v>45030</v>
      </c>
      <c r="B2080" s="6">
        <f>TITRES_STAT!D2083</f>
        <v>21.274100000000001</v>
      </c>
      <c r="C2080" s="2">
        <f t="shared" si="253"/>
        <v>-0.4593999999999987</v>
      </c>
      <c r="D2080" s="2">
        <f t="shared" si="254"/>
        <v>21.369600000000002</v>
      </c>
      <c r="E2080" s="2">
        <f t="shared" si="256"/>
        <v>20.87932</v>
      </c>
      <c r="F2080" s="2">
        <f t="shared" si="257"/>
        <v>20.152039999999996</v>
      </c>
      <c r="G2080" s="2">
        <f t="shared" si="251"/>
        <v>18.564498</v>
      </c>
      <c r="H2080" s="2">
        <f t="shared" si="255"/>
        <v>16.013752499999988</v>
      </c>
      <c r="I2080" s="2">
        <f t="array" ref="I2080">SUMPRODUCT(B2064:B2083, (ROW(B2064:B2083)-ROW(B2064)+1)) / (20*21/2)</f>
        <v>20.892678095238097</v>
      </c>
      <c r="J2080" s="2">
        <f t="shared" si="258"/>
        <v>20.282743963318634</v>
      </c>
      <c r="K2080" s="2">
        <f t="shared" si="252"/>
        <v>18.970717247983</v>
      </c>
    </row>
    <row r="2081" spans="1:11" ht="13.5" x14ac:dyDescent="0.25">
      <c r="A2081" s="3">
        <f>TITRES_STAT!B2084</f>
        <v>45033</v>
      </c>
      <c r="B2081" s="6">
        <f>TITRES_STAT!D2084</f>
        <v>21.159199999999998</v>
      </c>
      <c r="C2081" s="2">
        <f t="shared" si="253"/>
        <v>-0.11490000000000222</v>
      </c>
      <c r="D2081" s="2">
        <f t="shared" si="254"/>
        <v>21.39378</v>
      </c>
      <c r="E2081" s="2">
        <f t="shared" si="256"/>
        <v>21.000229999999998</v>
      </c>
      <c r="F2081" s="2">
        <f t="shared" si="257"/>
        <v>20.257834999999996</v>
      </c>
      <c r="G2081" s="2">
        <f t="shared" si="251"/>
        <v>18.647320000000001</v>
      </c>
      <c r="H2081" s="2">
        <f t="shared" si="255"/>
        <v>16.047062999999991</v>
      </c>
      <c r="I2081" s="2">
        <f t="array" ref="I2081">SUMPRODUCT(B2065:B2084, (ROW(B2065:B2084)-ROW(B2065)+1)) / (20*21/2)</f>
        <v>20.986959523809528</v>
      </c>
      <c r="J2081" s="2">
        <f t="shared" si="258"/>
        <v>20.366215966812096</v>
      </c>
      <c r="K2081" s="2">
        <f t="shared" si="252"/>
        <v>19.056540101003275</v>
      </c>
    </row>
    <row r="2082" spans="1:11" ht="13.5" x14ac:dyDescent="0.25">
      <c r="A2082" s="3">
        <f>TITRES_STAT!B2085</f>
        <v>45034</v>
      </c>
      <c r="B2082" s="6">
        <f>TITRES_STAT!D2085</f>
        <v>21.2439</v>
      </c>
      <c r="C2082" s="2">
        <f t="shared" si="253"/>
        <v>8.4700000000001552E-2</v>
      </c>
      <c r="D2082" s="2">
        <f t="shared" si="254"/>
        <v>21.410720000000001</v>
      </c>
      <c r="E2082" s="2">
        <f t="shared" si="256"/>
        <v>21.09938</v>
      </c>
      <c r="F2082" s="2">
        <f t="shared" si="257"/>
        <v>20.363329999999998</v>
      </c>
      <c r="G2082" s="2">
        <f t="shared" si="251"/>
        <v>18.733650000000001</v>
      </c>
      <c r="H2082" s="2">
        <f t="shared" si="255"/>
        <v>16.08079699999999</v>
      </c>
      <c r="I2082" s="2">
        <f t="array" ref="I2082">SUMPRODUCT(B2066:B2085, (ROW(B2066:B2085)-ROW(B2066)+1)) / (20*21/2)</f>
        <v>21.097076666666666</v>
      </c>
      <c r="J2082" s="2">
        <f t="shared" si="258"/>
        <v>20.449804922353803</v>
      </c>
      <c r="K2082" s="2">
        <f t="shared" si="252"/>
        <v>19.142318920571775</v>
      </c>
    </row>
    <row r="2083" spans="1:11" ht="13.5" x14ac:dyDescent="0.25">
      <c r="A2083" s="3">
        <f>TITRES_STAT!B2086</f>
        <v>45035</v>
      </c>
      <c r="B2083" s="6">
        <f>TITRES_STAT!D2086</f>
        <v>21.2439</v>
      </c>
      <c r="C2083" s="2">
        <f t="shared" si="253"/>
        <v>0</v>
      </c>
      <c r="D2083" s="2">
        <f t="shared" si="254"/>
        <v>21.330919999999999</v>
      </c>
      <c r="E2083" s="2">
        <f t="shared" si="256"/>
        <v>21.168299999999999</v>
      </c>
      <c r="F2083" s="2">
        <f t="shared" si="257"/>
        <v>20.471544999999999</v>
      </c>
      <c r="G2083" s="2">
        <f t="shared" si="251"/>
        <v>18.819980000000001</v>
      </c>
      <c r="H2083" s="2">
        <f t="shared" si="255"/>
        <v>16.114621499999988</v>
      </c>
      <c r="I2083" s="2">
        <f t="array" ref="I2083">SUMPRODUCT(B2067:B2086, (ROW(B2067:B2086)-ROW(B2067)+1)) / (20*21/2)</f>
        <v>21.189916666666665</v>
      </c>
      <c r="J2083" s="2">
        <f t="shared" si="258"/>
        <v>20.525433024986775</v>
      </c>
      <c r="K2083" s="2">
        <f t="shared" si="252"/>
        <v>19.224733864863076</v>
      </c>
    </row>
    <row r="2084" spans="1:11" ht="13.5" x14ac:dyDescent="0.25">
      <c r="A2084" s="3">
        <f>TITRES_STAT!B2087</f>
        <v>45036</v>
      </c>
      <c r="B2084" s="6">
        <f>TITRES_STAT!D2087</f>
        <v>21.461500000000001</v>
      </c>
      <c r="C2084" s="2">
        <f t="shared" si="253"/>
        <v>0.2176000000000009</v>
      </c>
      <c r="D2084" s="2">
        <f t="shared" si="254"/>
        <v>21.276519999999998</v>
      </c>
      <c r="E2084" s="2">
        <f t="shared" si="256"/>
        <v>21.25656</v>
      </c>
      <c r="F2084" s="2">
        <f t="shared" si="257"/>
        <v>20.607569999999996</v>
      </c>
      <c r="G2084" s="2">
        <f t="shared" si="251"/>
        <v>18.910661999999999</v>
      </c>
      <c r="H2084" s="2">
        <f t="shared" si="255"/>
        <v>16.149987499999988</v>
      </c>
      <c r="I2084" s="2">
        <f t="array" ref="I2084">SUMPRODUCT(B2068:B2087, (ROW(B2068:B2087)-ROW(B2068)+1)) / (20*21/2)</f>
        <v>21.254545238095236</v>
      </c>
      <c r="J2084" s="2">
        <f t="shared" si="258"/>
        <v>20.614582260702321</v>
      </c>
      <c r="K2084" s="2">
        <f t="shared" si="252"/>
        <v>19.312450183888053</v>
      </c>
    </row>
    <row r="2085" spans="1:11" ht="13.5" x14ac:dyDescent="0.25">
      <c r="A2085" s="3">
        <f>TITRES_STAT!B2088</f>
        <v>45040</v>
      </c>
      <c r="B2085" s="6">
        <f>TITRES_STAT!D2088</f>
        <v>21.7638</v>
      </c>
      <c r="C2085" s="2">
        <f t="shared" si="253"/>
        <v>0.3022999999999989</v>
      </c>
      <c r="D2085" s="2">
        <f t="shared" si="254"/>
        <v>21.374459999999999</v>
      </c>
      <c r="E2085" s="2">
        <f t="shared" si="256"/>
        <v>21.372030000000002</v>
      </c>
      <c r="F2085" s="2">
        <f t="shared" si="257"/>
        <v>20.728479999999998</v>
      </c>
      <c r="G2085" s="2">
        <f t="shared" si="251"/>
        <v>19.007389999999997</v>
      </c>
      <c r="H2085" s="2">
        <f t="shared" si="255"/>
        <v>16.186320999999992</v>
      </c>
      <c r="I2085" s="2">
        <f t="array" ref="I2085">SUMPRODUCT(B2069:B2088, (ROW(B2069:B2088)-ROW(B2069)+1)) / (20*21/2)</f>
        <v>21.304521428571427</v>
      </c>
      <c r="J2085" s="2">
        <f t="shared" si="258"/>
        <v>20.724031569206861</v>
      </c>
      <c r="K2085" s="2">
        <f t="shared" si="252"/>
        <v>19.408581549225779</v>
      </c>
    </row>
    <row r="2086" spans="1:11" ht="13.5" x14ac:dyDescent="0.25">
      <c r="A2086" s="3">
        <f>TITRES_STAT!B2089</f>
        <v>45041</v>
      </c>
      <c r="B2086" s="6">
        <f>TITRES_STAT!D2089</f>
        <v>21.703299999999999</v>
      </c>
      <c r="C2086" s="2">
        <f t="shared" si="253"/>
        <v>-6.0500000000001108E-2</v>
      </c>
      <c r="D2086" s="2">
        <f t="shared" si="254"/>
        <v>21.483280000000001</v>
      </c>
      <c r="E2086" s="2">
        <f t="shared" si="256"/>
        <v>21.438529999999997</v>
      </c>
      <c r="F2086" s="2">
        <f t="shared" si="257"/>
        <v>20.837299999999999</v>
      </c>
      <c r="G2086" s="2">
        <f t="shared" si="251"/>
        <v>19.102908000000003</v>
      </c>
      <c r="H2086" s="2">
        <f t="shared" si="255"/>
        <v>16.222321999999991</v>
      </c>
      <c r="I2086" s="2">
        <f t="array" ref="I2086">SUMPRODUCT(B2070:B2089, (ROW(B2070:B2089)-ROW(B2070)+1)) / (20*21/2)</f>
        <v>21.304119523809522</v>
      </c>
      <c r="J2086" s="2">
        <f t="shared" si="258"/>
        <v>20.817295229282397</v>
      </c>
      <c r="K2086" s="2">
        <f t="shared" si="252"/>
        <v>19.498570508079673</v>
      </c>
    </row>
    <row r="2087" spans="1:11" ht="13.5" x14ac:dyDescent="0.25">
      <c r="A2087" s="3">
        <f>TITRES_STAT!B2090</f>
        <v>45042</v>
      </c>
      <c r="B2087" s="6">
        <f>TITRES_STAT!D2090</f>
        <v>21.515899999999998</v>
      </c>
      <c r="C2087" s="2">
        <f t="shared" si="253"/>
        <v>-0.18740000000000023</v>
      </c>
      <c r="D2087" s="2">
        <f t="shared" si="254"/>
        <v>21.537680000000002</v>
      </c>
      <c r="E2087" s="2">
        <f t="shared" si="256"/>
        <v>21.474200000000003</v>
      </c>
      <c r="F2087" s="2">
        <f t="shared" si="257"/>
        <v>20.936749999999996</v>
      </c>
      <c r="G2087" s="2">
        <f t="shared" si="251"/>
        <v>19.194678</v>
      </c>
      <c r="H2087" s="2">
        <f t="shared" si="255"/>
        <v>16.25738599999999</v>
      </c>
      <c r="I2087" s="2">
        <f t="array" ref="I2087">SUMPRODUCT(B2071:B2090, (ROW(B2071:B2090)-ROW(B2071)+1)) / (20*21/2)</f>
        <v>21.376403333333332</v>
      </c>
      <c r="J2087" s="2">
        <f t="shared" si="258"/>
        <v>20.883829016969788</v>
      </c>
      <c r="K2087" s="2">
        <f t="shared" si="252"/>
        <v>19.577681468547137</v>
      </c>
    </row>
    <row r="2088" spans="1:11" ht="13.5" x14ac:dyDescent="0.25">
      <c r="A2088" s="3">
        <f>TITRES_STAT!B2091</f>
        <v>45043</v>
      </c>
      <c r="B2088" s="6">
        <f>TITRES_STAT!D2091</f>
        <v>21.461500000000001</v>
      </c>
      <c r="C2088" s="2">
        <f t="shared" si="253"/>
        <v>-5.4399999999997561E-2</v>
      </c>
      <c r="D2088" s="2">
        <f t="shared" si="254"/>
        <v>21.581200000000003</v>
      </c>
      <c r="E2088" s="2">
        <f t="shared" si="256"/>
        <v>21.456059999999997</v>
      </c>
      <c r="F2088" s="2">
        <f t="shared" si="257"/>
        <v>21.012319999999999</v>
      </c>
      <c r="G2088" s="2">
        <f t="shared" si="251"/>
        <v>19.285360000000004</v>
      </c>
      <c r="H2088" s="2">
        <f t="shared" si="255"/>
        <v>16.292177999999989</v>
      </c>
      <c r="I2088" s="2">
        <f t="array" ref="I2088">SUMPRODUCT(B2072:B2091, (ROW(B2072:B2091)-ROW(B2072)+1)) / (20*21/2)</f>
        <v>21.434010476190476</v>
      </c>
      <c r="J2088" s="2">
        <f t="shared" si="258"/>
        <v>20.938845301067904</v>
      </c>
      <c r="K2088" s="2">
        <f t="shared" si="252"/>
        <v>19.651556705074704</v>
      </c>
    </row>
    <row r="2089" spans="1:11" ht="13.5" x14ac:dyDescent="0.25">
      <c r="A2089" s="3">
        <f>TITRES_STAT!B2092</f>
        <v>45044</v>
      </c>
      <c r="B2089" s="6">
        <f>TITRES_STAT!D2092</f>
        <v>21.008099999999999</v>
      </c>
      <c r="C2089" s="2">
        <f t="shared" si="253"/>
        <v>-0.45340000000000202</v>
      </c>
      <c r="D2089" s="2">
        <f t="shared" si="254"/>
        <v>21.49052</v>
      </c>
      <c r="E2089" s="2">
        <f t="shared" si="256"/>
        <v>21.383519999999997</v>
      </c>
      <c r="F2089" s="2">
        <f t="shared" si="257"/>
        <v>21.065220000000004</v>
      </c>
      <c r="G2089" s="2">
        <f t="shared" si="251"/>
        <v>19.366974000000006</v>
      </c>
      <c r="H2089" s="2">
        <f t="shared" si="255"/>
        <v>16.32482349999999</v>
      </c>
      <c r="I2089" s="2">
        <f t="array" ref="I2089">SUMPRODUCT(B2073:B2092, (ROW(B2073:B2092)-ROW(B2073)+1)) / (20*21/2)</f>
        <v>21.480095238095238</v>
      </c>
      <c r="J2089" s="2">
        <f t="shared" si="258"/>
        <v>20.945440986680484</v>
      </c>
      <c r="K2089" s="2">
        <f t="shared" si="252"/>
        <v>19.704754481346285</v>
      </c>
    </row>
    <row r="2090" spans="1:11" ht="13.5" x14ac:dyDescent="0.25">
      <c r="A2090" s="3">
        <f>TITRES_STAT!B2093</f>
        <v>45048</v>
      </c>
      <c r="B2090" s="6">
        <f>TITRES_STAT!D2093</f>
        <v>21.824200000000001</v>
      </c>
      <c r="C2090" s="2">
        <f t="shared" si="253"/>
        <v>0.81610000000000227</v>
      </c>
      <c r="D2090" s="2">
        <f t="shared" si="254"/>
        <v>21.502600000000001</v>
      </c>
      <c r="E2090" s="2">
        <f t="shared" si="256"/>
        <v>21.43853</v>
      </c>
      <c r="F2090" s="2">
        <f t="shared" si="257"/>
        <v>21.158925000000004</v>
      </c>
      <c r="G2090" s="2">
        <f t="shared" si="251"/>
        <v>19.464910000000003</v>
      </c>
      <c r="H2090" s="2">
        <f t="shared" si="255"/>
        <v>16.361549499999988</v>
      </c>
      <c r="I2090" s="2">
        <f t="array" ref="I2090">SUMPRODUCT(B2074:B2093, (ROW(B2074:B2093)-ROW(B2074)+1)) / (20*21/2)</f>
        <v>21.51279380952381</v>
      </c>
      <c r="J2090" s="2">
        <f t="shared" si="258"/>
        <v>21.02913232128234</v>
      </c>
      <c r="K2090" s="2">
        <f t="shared" si="252"/>
        <v>19.787869991881724</v>
      </c>
    </row>
    <row r="2091" spans="1:11" ht="13.5" x14ac:dyDescent="0.25">
      <c r="A2091" s="3">
        <f>TITRES_STAT!B2094</f>
        <v>45049</v>
      </c>
      <c r="B2091" s="6">
        <f>TITRES_STAT!D2094</f>
        <v>21.7638</v>
      </c>
      <c r="C2091" s="2">
        <f t="shared" si="253"/>
        <v>-6.0400000000001342E-2</v>
      </c>
      <c r="D2091" s="2">
        <f t="shared" si="254"/>
        <v>21.514700000000001</v>
      </c>
      <c r="E2091" s="2">
        <f t="shared" si="256"/>
        <v>21.498989999999999</v>
      </c>
      <c r="F2091" s="2">
        <f t="shared" si="257"/>
        <v>21.249610000000001</v>
      </c>
      <c r="G2091" s="2">
        <f t="shared" si="251"/>
        <v>19.561638000000002</v>
      </c>
      <c r="H2091" s="2">
        <f t="shared" si="255"/>
        <v>16.397973499999992</v>
      </c>
      <c r="I2091" s="2">
        <f t="array" ref="I2091">SUMPRODUCT(B2075:B2094, (ROW(B2075:B2094)-ROW(B2075)+1)) / (20*21/2)</f>
        <v>21.525233809523815</v>
      </c>
      <c r="J2091" s="2">
        <f t="shared" si="258"/>
        <v>21.099100671636403</v>
      </c>
      <c r="K2091" s="2">
        <f t="shared" si="252"/>
        <v>19.865357443180482</v>
      </c>
    </row>
    <row r="2092" spans="1:11" ht="13.5" x14ac:dyDescent="0.25">
      <c r="A2092" s="3">
        <f>TITRES_STAT!B2095</f>
        <v>45050</v>
      </c>
      <c r="B2092" s="6">
        <f>TITRES_STAT!D2095</f>
        <v>21.733499999999999</v>
      </c>
      <c r="C2092" s="2">
        <f t="shared" si="253"/>
        <v>-3.0300000000000438E-2</v>
      </c>
      <c r="D2092" s="2">
        <f t="shared" si="254"/>
        <v>21.558219999999999</v>
      </c>
      <c r="E2092" s="2">
        <f t="shared" si="256"/>
        <v>21.54795</v>
      </c>
      <c r="F2092" s="2">
        <f t="shared" si="257"/>
        <v>21.323664999999998</v>
      </c>
      <c r="G2092" s="2">
        <f t="shared" si="251"/>
        <v>19.658970000000004</v>
      </c>
      <c r="H2092" s="2">
        <f t="shared" si="255"/>
        <v>16.434155499999989</v>
      </c>
      <c r="I2092" s="2">
        <f t="array" ref="I2092">SUMPRODUCT(B2076:B2095, (ROW(B2076:B2095)-ROW(B2076)+1)) / (20*21/2)</f>
        <v>21.534383333333331</v>
      </c>
      <c r="J2092" s="2">
        <f t="shared" si="258"/>
        <v>21.159519655290079</v>
      </c>
      <c r="K2092" s="2">
        <f t="shared" si="252"/>
        <v>19.938617935604778</v>
      </c>
    </row>
    <row r="2093" spans="1:11" ht="13.5" x14ac:dyDescent="0.25">
      <c r="A2093" s="3">
        <f>TITRES_STAT!B2096</f>
        <v>45051</v>
      </c>
      <c r="B2093" s="6">
        <f>TITRES_STAT!D2096</f>
        <v>21.667000000000002</v>
      </c>
      <c r="C2093" s="2">
        <f t="shared" si="253"/>
        <v>-6.6499999999997783E-2</v>
      </c>
      <c r="D2093" s="2">
        <f t="shared" si="254"/>
        <v>21.599319999999999</v>
      </c>
      <c r="E2093" s="2">
        <f t="shared" si="256"/>
        <v>21.590260000000001</v>
      </c>
      <c r="F2093" s="2">
        <f t="shared" si="257"/>
        <v>21.379280000000001</v>
      </c>
      <c r="G2093" s="2">
        <f t="shared" si="251"/>
        <v>19.754972000000006</v>
      </c>
      <c r="H2093" s="2">
        <f t="shared" si="255"/>
        <v>16.470246999999986</v>
      </c>
      <c r="I2093" s="2">
        <f t="array" ref="I2093">SUMPRODUCT(B2077:B2096, (ROW(B2077:B2096)-ROW(B2077)+1)) / (20*21/2)</f>
        <v>21.53343380952381</v>
      </c>
      <c r="J2093" s="2">
        <f t="shared" si="258"/>
        <v>21.207851116691025</v>
      </c>
      <c r="K2093" s="2">
        <f t="shared" si="252"/>
        <v>20.006397624404592</v>
      </c>
    </row>
    <row r="2094" spans="1:11" ht="13.5" x14ac:dyDescent="0.25">
      <c r="A2094" s="3">
        <f>TITRES_STAT!B2097</f>
        <v>45054</v>
      </c>
      <c r="B2094" s="6">
        <f>TITRES_STAT!D2097</f>
        <v>21.509899999999998</v>
      </c>
      <c r="C2094" s="2">
        <f t="shared" si="253"/>
        <v>-0.15710000000000335</v>
      </c>
      <c r="D2094" s="2">
        <f t="shared" si="254"/>
        <v>21.699680000000001</v>
      </c>
      <c r="E2094" s="2">
        <f t="shared" si="256"/>
        <v>21.595099999999999</v>
      </c>
      <c r="F2094" s="2">
        <f t="shared" si="257"/>
        <v>21.425830000000001</v>
      </c>
      <c r="G2094" s="2">
        <f t="shared" si="251"/>
        <v>19.858714000000006</v>
      </c>
      <c r="H2094" s="2">
        <f t="shared" si="255"/>
        <v>16.505552999999988</v>
      </c>
      <c r="I2094" s="2">
        <f t="array" ref="I2094">SUMPRODUCT(B2078:B2097, (ROW(B2078:B2097)-ROW(B2078)+1)) / (20*21/2)</f>
        <v>21.546592857142855</v>
      </c>
      <c r="J2094" s="2">
        <f t="shared" si="258"/>
        <v>21.236617677006166</v>
      </c>
      <c r="K2094" s="2">
        <f t="shared" si="252"/>
        <v>20.065358501878922</v>
      </c>
    </row>
    <row r="2095" spans="1:11" ht="13.5" x14ac:dyDescent="0.25">
      <c r="A2095" s="3">
        <f>TITRES_STAT!B2098</f>
        <v>45055</v>
      </c>
      <c r="B2095" s="6">
        <f>TITRES_STAT!D2098</f>
        <v>21.521899999999999</v>
      </c>
      <c r="C2095" s="2">
        <f t="shared" si="253"/>
        <v>1.2000000000000455E-2</v>
      </c>
      <c r="D2095" s="2">
        <f t="shared" si="254"/>
        <v>21.639220000000002</v>
      </c>
      <c r="E2095" s="2">
        <f t="shared" si="256"/>
        <v>21.570909999999998</v>
      </c>
      <c r="F2095" s="2">
        <f t="shared" si="257"/>
        <v>21.471470000000004</v>
      </c>
      <c r="G2095" s="2">
        <f t="shared" si="251"/>
        <v>19.974786000000005</v>
      </c>
      <c r="H2095" s="2">
        <f t="shared" si="255"/>
        <v>16.540646999999989</v>
      </c>
      <c r="I2095" s="2">
        <f t="array" ref="I2095">SUMPRODUCT(B2079:B2098, (ROW(B2079:B2098)-ROW(B2079)+1)) / (20*21/2)</f>
        <v>21.540230000000001</v>
      </c>
      <c r="J2095" s="2">
        <f t="shared" si="258"/>
        <v>21.263787422053198</v>
      </c>
      <c r="K2095" s="2">
        <f t="shared" si="252"/>
        <v>20.122477776315044</v>
      </c>
    </row>
    <row r="2096" spans="1:11" ht="13.5" x14ac:dyDescent="0.25">
      <c r="A2096" s="3">
        <f>TITRES_STAT!B2099</f>
        <v>45056</v>
      </c>
      <c r="B2096" s="6">
        <f>TITRES_STAT!D2099</f>
        <v>21.461500000000001</v>
      </c>
      <c r="C2096" s="2">
        <f t="shared" si="253"/>
        <v>-6.0399999999997789E-2</v>
      </c>
      <c r="D2096" s="2">
        <f t="shared" si="254"/>
        <v>21.578759999999999</v>
      </c>
      <c r="E2096" s="2">
        <f t="shared" si="256"/>
        <v>21.54673</v>
      </c>
      <c r="F2096" s="2">
        <f t="shared" si="257"/>
        <v>21.492629999999998</v>
      </c>
      <c r="G2096" s="2">
        <f t="shared" si="251"/>
        <v>20.089650000000006</v>
      </c>
      <c r="H2096" s="2">
        <f t="shared" si="255"/>
        <v>16.575468999999988</v>
      </c>
      <c r="I2096" s="2">
        <f t="array" ref="I2096">SUMPRODUCT(B2080:B2099, (ROW(B2080:B2099)-ROW(B2080)+1)) / (20*21/2)</f>
        <v>21.534788571428571</v>
      </c>
      <c r="J2096" s="2">
        <f t="shared" si="258"/>
        <v>21.282617191381465</v>
      </c>
      <c r="K2096" s="2">
        <f t="shared" si="252"/>
        <v>20.17498845175367</v>
      </c>
    </row>
    <row r="2097" spans="1:11" ht="13.5" x14ac:dyDescent="0.25">
      <c r="A2097" s="3">
        <f>TITRES_STAT!B2100</f>
        <v>45057</v>
      </c>
      <c r="B2097" s="6">
        <f>TITRES_STAT!D2100</f>
        <v>21.630800000000001</v>
      </c>
      <c r="C2097" s="2">
        <f t="shared" si="253"/>
        <v>0.16929999999999978</v>
      </c>
      <c r="D2097" s="2">
        <f t="shared" si="254"/>
        <v>21.558219999999999</v>
      </c>
      <c r="E2097" s="2">
        <f t="shared" si="256"/>
        <v>21.558219999999999</v>
      </c>
      <c r="F2097" s="2">
        <f t="shared" si="257"/>
        <v>21.516210000000004</v>
      </c>
      <c r="G2097" s="2">
        <f t="shared" si="251"/>
        <v>20.189038000000007</v>
      </c>
      <c r="H2097" s="2">
        <f t="shared" si="255"/>
        <v>16.611379499999988</v>
      </c>
      <c r="I2097" s="2">
        <f t="array" ref="I2097">SUMPRODUCT(B2081:B2100, (ROW(B2081:B2100)-ROW(B2081)+1)) / (20*21/2)</f>
        <v>21.540490476190477</v>
      </c>
      <c r="J2097" s="2">
        <f t="shared" si="258"/>
        <v>21.315777458868947</v>
      </c>
      <c r="K2097" s="2">
        <f t="shared" si="252"/>
        <v>20.232079100704507</v>
      </c>
    </row>
    <row r="2098" spans="1:11" ht="13.5" x14ac:dyDescent="0.25">
      <c r="A2098" s="3">
        <f>TITRES_STAT!B2101</f>
        <v>45058</v>
      </c>
      <c r="B2098" s="6">
        <f>TITRES_STAT!D2101</f>
        <v>21.449400000000001</v>
      </c>
      <c r="C2098" s="2">
        <f t="shared" si="253"/>
        <v>-0.18140000000000001</v>
      </c>
      <c r="D2098" s="2">
        <f t="shared" si="254"/>
        <v>21.514699999999998</v>
      </c>
      <c r="E2098" s="2">
        <f t="shared" si="256"/>
        <v>21.557009999999998</v>
      </c>
      <c r="F2098" s="2">
        <f t="shared" si="257"/>
        <v>21.506535000000003</v>
      </c>
      <c r="G2098" s="2">
        <f t="shared" ref="G2098:G2161" si="259">AVERAGE(B2049:B2098)</f>
        <v>20.273192000000005</v>
      </c>
      <c r="H2098" s="2">
        <f t="shared" si="255"/>
        <v>16.646140999999989</v>
      </c>
      <c r="I2098" s="2">
        <f t="array" ref="I2098">SUMPRODUCT(B2082:B2101, (ROW(B2082:B2101)-ROW(B2082)+1)) / (20*21/2)</f>
        <v>21.553506190476192</v>
      </c>
      <c r="J2098" s="2">
        <f t="shared" si="258"/>
        <v>21.328503415167141</v>
      </c>
      <c r="K2098" s="2">
        <f t="shared" si="252"/>
        <v>20.279817175186682</v>
      </c>
    </row>
    <row r="2099" spans="1:11" ht="13.5" x14ac:dyDescent="0.25">
      <c r="A2099" s="3">
        <f>TITRES_STAT!B2102</f>
        <v>45061</v>
      </c>
      <c r="B2099" s="6">
        <f>TITRES_STAT!D2102</f>
        <v>21.449400000000001</v>
      </c>
      <c r="C2099" s="2">
        <f t="shared" si="253"/>
        <v>0</v>
      </c>
      <c r="D2099" s="2">
        <f t="shared" si="254"/>
        <v>21.502600000000001</v>
      </c>
      <c r="E2099" s="2">
        <f t="shared" si="256"/>
        <v>21.601139999999997</v>
      </c>
      <c r="F2099" s="2">
        <f t="shared" si="257"/>
        <v>21.492330000000003</v>
      </c>
      <c r="G2099" s="2">
        <f t="shared" si="259"/>
        <v>20.341868000000002</v>
      </c>
      <c r="H2099" s="2">
        <f t="shared" si="255"/>
        <v>16.681144499999988</v>
      </c>
      <c r="I2099" s="2">
        <f t="array" ref="I2099">SUMPRODUCT(B2083:B2102, (ROW(B2083:B2102)-ROW(B2083)+1)) / (20*21/2)</f>
        <v>21.580009047619043</v>
      </c>
      <c r="J2099" s="2">
        <f t="shared" si="258"/>
        <v>21.340017375627415</v>
      </c>
      <c r="K2099" s="2">
        <f t="shared" ref="K2099:K2162" si="260">$K$4*B2099+(1-$K$4)*K2098</f>
        <v>20.325683168316619</v>
      </c>
    </row>
    <row r="2100" spans="1:11" ht="13.5" x14ac:dyDescent="0.25">
      <c r="A2100" s="3">
        <f>TITRES_STAT!B2103</f>
        <v>45062</v>
      </c>
      <c r="B2100" s="6">
        <f>TITRES_STAT!D2103</f>
        <v>21.552199999999999</v>
      </c>
      <c r="C2100" s="2">
        <f t="shared" si="253"/>
        <v>0.10279999999999845</v>
      </c>
      <c r="D2100" s="2">
        <f t="shared" si="254"/>
        <v>21.508659999999999</v>
      </c>
      <c r="E2100" s="2">
        <f t="shared" si="256"/>
        <v>21.57394</v>
      </c>
      <c r="F2100" s="2">
        <f t="shared" si="257"/>
        <v>21.506235000000011</v>
      </c>
      <c r="G2100" s="2">
        <f t="shared" si="259"/>
        <v>20.410182000000006</v>
      </c>
      <c r="H2100" s="2">
        <f t="shared" si="255"/>
        <v>16.716661999999989</v>
      </c>
      <c r="I2100" s="2">
        <f t="array" ref="I2100">SUMPRODUCT(B2084:B2103, (ROW(B2084:B2103)-ROW(B2084)+1)) / (20*21/2)</f>
        <v>21.616041428571428</v>
      </c>
      <c r="J2100" s="2">
        <f t="shared" si="258"/>
        <v>21.360225244615279</v>
      </c>
      <c r="K2100" s="2">
        <f t="shared" si="260"/>
        <v>20.373781867598321</v>
      </c>
    </row>
    <row r="2101" spans="1:11" ht="13.5" x14ac:dyDescent="0.25">
      <c r="A2101" s="3">
        <f>TITRES_STAT!B2104</f>
        <v>45063</v>
      </c>
      <c r="B2101" s="6">
        <f>TITRES_STAT!D2104</f>
        <v>21.642900000000001</v>
      </c>
      <c r="C2101" s="2">
        <f t="shared" si="253"/>
        <v>9.0700000000001779E-2</v>
      </c>
      <c r="D2101" s="2">
        <f t="shared" si="254"/>
        <v>21.54494</v>
      </c>
      <c r="E2101" s="2">
        <f t="shared" si="256"/>
        <v>21.56185</v>
      </c>
      <c r="F2101" s="2">
        <f t="shared" si="257"/>
        <v>21.530420000000007</v>
      </c>
      <c r="G2101" s="2">
        <f t="shared" si="259"/>
        <v>20.480310000000003</v>
      </c>
      <c r="H2101" s="2">
        <f t="shared" si="255"/>
        <v>16.752934999999987</v>
      </c>
      <c r="I2101" s="2">
        <f t="array" ref="I2101">SUMPRODUCT(B2085:B2104, (ROW(B2085:B2104)-ROW(B2085)+1)) / (20*21/2)</f>
        <v>21.690916190476191</v>
      </c>
      <c r="J2101" s="2">
        <f t="shared" si="258"/>
        <v>21.387146649890013</v>
      </c>
      <c r="K2101" s="2">
        <f t="shared" si="260"/>
        <v>20.423551206123879</v>
      </c>
    </row>
    <row r="2102" spans="1:11" ht="13.5" x14ac:dyDescent="0.25">
      <c r="A2102" s="3">
        <f>TITRES_STAT!B2105</f>
        <v>45064</v>
      </c>
      <c r="B2102" s="6">
        <f>TITRES_STAT!D2105</f>
        <v>21.808700000000002</v>
      </c>
      <c r="C2102" s="2">
        <f t="shared" si="253"/>
        <v>0.16580000000000084</v>
      </c>
      <c r="D2102" s="2">
        <f t="shared" si="254"/>
        <v>21.58052</v>
      </c>
      <c r="E2102" s="2">
        <f t="shared" si="256"/>
        <v>21.569369999999999</v>
      </c>
      <c r="F2102" s="2">
        <f t="shared" si="257"/>
        <v>21.558660000000003</v>
      </c>
      <c r="G2102" s="2">
        <f t="shared" si="259"/>
        <v>20.550128000000004</v>
      </c>
      <c r="H2102" s="2">
        <f t="shared" si="255"/>
        <v>16.789492999999986</v>
      </c>
      <c r="I2102" s="2">
        <f t="array" ref="I2102">SUMPRODUCT(B2086:B2105, (ROW(B2086:B2105)-ROW(B2086)+1)) / (20*21/2)</f>
        <v>21.713162380952383</v>
      </c>
      <c r="J2102" s="2">
        <f t="shared" si="258"/>
        <v>21.427294587995725</v>
      </c>
      <c r="K2102" s="2">
        <f t="shared" si="260"/>
        <v>20.47787076666804</v>
      </c>
    </row>
    <row r="2103" spans="1:11" ht="13.5" x14ac:dyDescent="0.25">
      <c r="A2103" s="3">
        <f>TITRES_STAT!B2106</f>
        <v>45065</v>
      </c>
      <c r="B2103" s="6">
        <f>TITRES_STAT!D2106</f>
        <v>21.937000000000001</v>
      </c>
      <c r="C2103" s="2">
        <f t="shared" si="253"/>
        <v>0.12829999999999941</v>
      </c>
      <c r="D2103" s="2">
        <f t="shared" si="254"/>
        <v>21.678039999999999</v>
      </c>
      <c r="E2103" s="2">
        <f t="shared" si="256"/>
        <v>21.59637</v>
      </c>
      <c r="F2103" s="2">
        <f t="shared" si="257"/>
        <v>21.593315</v>
      </c>
      <c r="G2103" s="2">
        <f t="shared" si="259"/>
        <v>20.622512</v>
      </c>
      <c r="H2103" s="2">
        <f t="shared" si="255"/>
        <v>16.826782999999988</v>
      </c>
      <c r="I2103" s="2">
        <f t="array" ref="I2103">SUMPRODUCT(B2087:B2106, (ROW(B2087:B2106)-ROW(B2087)+1)) / (20*21/2)</f>
        <v>21.728784761904766</v>
      </c>
      <c r="J2103" s="2">
        <f t="shared" si="258"/>
        <v>21.47583796056756</v>
      </c>
      <c r="K2103" s="2">
        <f t="shared" si="260"/>
        <v>20.535091520916353</v>
      </c>
    </row>
    <row r="2104" spans="1:11" ht="13.5" x14ac:dyDescent="0.25">
      <c r="A2104" s="3">
        <f>TITRES_STAT!B2107</f>
        <v>45068</v>
      </c>
      <c r="B2104" s="6">
        <f>TITRES_STAT!D2107</f>
        <v>22.3795</v>
      </c>
      <c r="C2104" s="2">
        <f t="shared" si="253"/>
        <v>0.44249999999999901</v>
      </c>
      <c r="D2104" s="2">
        <f t="shared" si="254"/>
        <v>21.864060000000002</v>
      </c>
      <c r="E2104" s="2">
        <f t="shared" si="256"/>
        <v>21.683330000000002</v>
      </c>
      <c r="F2104" s="2">
        <f t="shared" si="257"/>
        <v>21.639215</v>
      </c>
      <c r="G2104" s="2">
        <f t="shared" si="259"/>
        <v>20.695282000000002</v>
      </c>
      <c r="H2104" s="2">
        <f t="shared" si="255"/>
        <v>16.866738999999985</v>
      </c>
      <c r="I2104" s="2">
        <f t="array" ref="I2104">SUMPRODUCT(B2088:B2107, (ROW(B2088:B2107)-ROW(B2088)+1)) / (20*21/2)</f>
        <v>21.750010000000003</v>
      </c>
      <c r="J2104" s="2">
        <f t="shared" si="258"/>
        <v>21.561901011942076</v>
      </c>
      <c r="K2104" s="2">
        <f t="shared" si="260"/>
        <v>20.607421265194144</v>
      </c>
    </row>
    <row r="2105" spans="1:11" ht="13.5" x14ac:dyDescent="0.25">
      <c r="A2105" s="3">
        <f>TITRES_STAT!B2108</f>
        <v>45069</v>
      </c>
      <c r="B2105" s="6">
        <f>TITRES_STAT!D2108</f>
        <v>21.872800000000002</v>
      </c>
      <c r="C2105" s="2">
        <f t="shared" si="253"/>
        <v>-0.5066999999999986</v>
      </c>
      <c r="D2105" s="2">
        <f t="shared" si="254"/>
        <v>21.928180000000001</v>
      </c>
      <c r="E2105" s="2">
        <f t="shared" si="256"/>
        <v>21.718420000000005</v>
      </c>
      <c r="F2105" s="2">
        <f t="shared" si="257"/>
        <v>21.644665000000003</v>
      </c>
      <c r="G2105" s="2">
        <f t="shared" si="259"/>
        <v>20.755500000000001</v>
      </c>
      <c r="H2105" s="2">
        <f t="shared" si="255"/>
        <v>16.903707999999988</v>
      </c>
      <c r="I2105" s="2">
        <f t="array" ref="I2105">SUMPRODUCT(B2089:B2108, (ROW(B2089:B2108)-ROW(B2089)+1)) / (20*21/2)</f>
        <v>21.769535714285713</v>
      </c>
      <c r="J2105" s="2">
        <f t="shared" si="258"/>
        <v>21.591510439376165</v>
      </c>
      <c r="K2105" s="2">
        <f t="shared" si="260"/>
        <v>20.657043960676727</v>
      </c>
    </row>
    <row r="2106" spans="1:11" ht="13.5" x14ac:dyDescent="0.25">
      <c r="A2106" s="3">
        <f>TITRES_STAT!B2109</f>
        <v>45070</v>
      </c>
      <c r="B2106" s="6">
        <f>TITRES_STAT!D2109</f>
        <v>21.808700000000002</v>
      </c>
      <c r="C2106" s="2">
        <f t="shared" si="253"/>
        <v>-6.4099999999999824E-2</v>
      </c>
      <c r="D2106" s="2">
        <f t="shared" si="254"/>
        <v>21.96134</v>
      </c>
      <c r="E2106" s="2">
        <f t="shared" si="256"/>
        <v>21.753140000000002</v>
      </c>
      <c r="F2106" s="2">
        <f t="shared" si="257"/>
        <v>21.649935000000003</v>
      </c>
      <c r="G2106" s="2">
        <f t="shared" si="259"/>
        <v>20.812018000000002</v>
      </c>
      <c r="H2106" s="2">
        <f t="shared" si="255"/>
        <v>16.940507999999987</v>
      </c>
      <c r="I2106" s="2">
        <f t="array" ref="I2106">SUMPRODUCT(B2090:B2109, (ROW(B2090:B2109)-ROW(B2090)+1)) / (20*21/2)</f>
        <v>21.787102857142859</v>
      </c>
      <c r="J2106" s="2">
        <f t="shared" si="258"/>
        <v>21.612195159435576</v>
      </c>
      <c r="K2106" s="2">
        <f t="shared" si="260"/>
        <v>20.702206942610974</v>
      </c>
    </row>
    <row r="2107" spans="1:11" ht="13.5" x14ac:dyDescent="0.25">
      <c r="A2107" s="3">
        <f>TITRES_STAT!B2110</f>
        <v>45071</v>
      </c>
      <c r="B2107" s="6">
        <f>TITRES_STAT!D2110</f>
        <v>21.872800000000002</v>
      </c>
      <c r="C2107" s="2">
        <f t="shared" si="253"/>
        <v>6.4099999999999824E-2</v>
      </c>
      <c r="D2107" s="2">
        <f t="shared" si="254"/>
        <v>21.974160000000001</v>
      </c>
      <c r="E2107" s="2">
        <f t="shared" si="256"/>
        <v>21.777340000000002</v>
      </c>
      <c r="F2107" s="2">
        <f t="shared" si="257"/>
        <v>21.667779999999997</v>
      </c>
      <c r="G2107" s="2">
        <f t="shared" si="259"/>
        <v>20.868608000000005</v>
      </c>
      <c r="H2107" s="2">
        <f t="shared" si="255"/>
        <v>16.977476999999986</v>
      </c>
      <c r="I2107" s="2">
        <f t="array" ref="I2107">SUMPRODUCT(B2091:B2110, (ROW(B2091:B2110)-ROW(B2091)+1)) / (20*21/2)</f>
        <v>21.794447619047617</v>
      </c>
      <c r="J2107" s="2">
        <f t="shared" si="258"/>
        <v>21.637014668060758</v>
      </c>
      <c r="K2107" s="2">
        <f t="shared" si="260"/>
        <v>20.748112552704661</v>
      </c>
    </row>
    <row r="2108" spans="1:11" ht="13.5" x14ac:dyDescent="0.25">
      <c r="A2108" s="3">
        <f>TITRES_STAT!B2111</f>
        <v>45072</v>
      </c>
      <c r="B2108" s="6">
        <f>TITRES_STAT!D2111</f>
        <v>21.872800000000002</v>
      </c>
      <c r="C2108" s="2">
        <f t="shared" si="253"/>
        <v>0</v>
      </c>
      <c r="D2108" s="2">
        <f t="shared" si="254"/>
        <v>21.961320000000001</v>
      </c>
      <c r="E2108" s="2">
        <f t="shared" si="256"/>
        <v>21.819680000000005</v>
      </c>
      <c r="F2108" s="2">
        <f t="shared" si="257"/>
        <v>21.688344999999995</v>
      </c>
      <c r="G2108" s="2">
        <f t="shared" si="259"/>
        <v>20.919152000000004</v>
      </c>
      <c r="H2108" s="2">
        <f t="shared" si="255"/>
        <v>17.012843999999991</v>
      </c>
      <c r="I2108" s="2">
        <f t="array" ref="I2108">SUMPRODUCT(B2092:B2111, (ROW(B2092:B2111)-ROW(B2092)+1)) / (20*21/2)</f>
        <v>21.806142380952384</v>
      </c>
      <c r="J2108" s="2">
        <f t="shared" si="258"/>
        <v>21.659470413959731</v>
      </c>
      <c r="K2108" s="2">
        <f t="shared" si="260"/>
        <v>20.792217942794675</v>
      </c>
    </row>
    <row r="2109" spans="1:11" ht="13.5" x14ac:dyDescent="0.25">
      <c r="A2109" s="3">
        <f>TITRES_STAT!B2112</f>
        <v>45075</v>
      </c>
      <c r="B2109" s="6">
        <f>TITRES_STAT!D2112</f>
        <v>21.872800000000002</v>
      </c>
      <c r="C2109" s="2">
        <f t="shared" si="253"/>
        <v>0</v>
      </c>
      <c r="D2109" s="2">
        <f t="shared" si="254"/>
        <v>21.85998</v>
      </c>
      <c r="E2109" s="2">
        <f t="shared" si="256"/>
        <v>21.862020000000005</v>
      </c>
      <c r="F2109" s="2">
        <f t="shared" si="257"/>
        <v>21.731579999999997</v>
      </c>
      <c r="G2109" s="2">
        <f t="shared" si="259"/>
        <v>20.980700000000002</v>
      </c>
      <c r="H2109" s="2">
        <f t="shared" si="255"/>
        <v>17.048150499999991</v>
      </c>
      <c r="I2109" s="2">
        <f t="array" ref="I2109">SUMPRODUCT(B2093:B2112, (ROW(B2093:B2112)-ROW(B2093)+1)) / (20*21/2)</f>
        <v>21.813133333333333</v>
      </c>
      <c r="J2109" s="2">
        <f t="shared" si="258"/>
        <v>21.679787517392135</v>
      </c>
      <c r="K2109" s="2">
        <f t="shared" si="260"/>
        <v>20.834593709743906</v>
      </c>
    </row>
    <row r="2110" spans="1:11" ht="13.5" x14ac:dyDescent="0.25">
      <c r="A2110" s="3">
        <f>TITRES_STAT!B2113</f>
        <v>45076</v>
      </c>
      <c r="B2110" s="6">
        <f>TITRES_STAT!D2113</f>
        <v>21.808700000000002</v>
      </c>
      <c r="C2110" s="2">
        <f t="shared" si="253"/>
        <v>-6.4099999999999824E-2</v>
      </c>
      <c r="D2110" s="2">
        <f t="shared" si="254"/>
        <v>21.847159999999999</v>
      </c>
      <c r="E2110" s="2">
        <f t="shared" si="256"/>
        <v>21.887670000000004</v>
      </c>
      <c r="F2110" s="2">
        <f t="shared" si="257"/>
        <v>21.730804999999997</v>
      </c>
      <c r="G2110" s="2">
        <f t="shared" si="259"/>
        <v>21.040844000000003</v>
      </c>
      <c r="H2110" s="2">
        <f t="shared" si="255"/>
        <v>17.083136499999991</v>
      </c>
      <c r="I2110" s="2">
        <f t="array" ref="I2110">SUMPRODUCT(B2094:B2113, (ROW(B2094:B2113)-ROW(B2094)+1)) / (20*21/2)</f>
        <v>21.818537619047621</v>
      </c>
      <c r="J2110" s="2">
        <f t="shared" si="258"/>
        <v>21.692064896688123</v>
      </c>
      <c r="K2110" s="2">
        <f t="shared" si="260"/>
        <v>20.872793956420615</v>
      </c>
    </row>
    <row r="2111" spans="1:11" ht="13.5" x14ac:dyDescent="0.25">
      <c r="A2111" s="3">
        <f>TITRES_STAT!B2114</f>
        <v>45077</v>
      </c>
      <c r="B2111" s="6">
        <f>TITRES_STAT!D2114</f>
        <v>21.8536</v>
      </c>
      <c r="C2111" s="2">
        <f t="shared" si="253"/>
        <v>4.4899999999998386E-2</v>
      </c>
      <c r="D2111" s="2">
        <f t="shared" si="254"/>
        <v>21.856140000000003</v>
      </c>
      <c r="E2111" s="2">
        <f t="shared" si="256"/>
        <v>21.908740000000002</v>
      </c>
      <c r="F2111" s="2">
        <f t="shared" si="257"/>
        <v>21.735294999999997</v>
      </c>
      <c r="G2111" s="2">
        <f t="shared" si="259"/>
        <v>21.097049999999999</v>
      </c>
      <c r="H2111" s="2">
        <f t="shared" si="255"/>
        <v>17.118346999999993</v>
      </c>
      <c r="I2111" s="2">
        <f t="array" ref="I2111">SUMPRODUCT(B2095:B2114, (ROW(B2095:B2114)-ROW(B2095)+1)) / (20*21/2)</f>
        <v>21.823328571428572</v>
      </c>
      <c r="J2111" s="2">
        <f t="shared" si="258"/>
        <v>21.707449192241633</v>
      </c>
      <c r="K2111" s="2">
        <f t="shared" si="260"/>
        <v>20.911256938521767</v>
      </c>
    </row>
    <row r="2112" spans="1:11" ht="13.5" x14ac:dyDescent="0.25">
      <c r="A2112" s="3">
        <f>TITRES_STAT!B2115</f>
        <v>45078</v>
      </c>
      <c r="B2112" s="6">
        <f>TITRES_STAT!D2115</f>
        <v>21.808700000000002</v>
      </c>
      <c r="C2112" s="2">
        <f t="shared" si="253"/>
        <v>-4.4899999999998386E-2</v>
      </c>
      <c r="D2112" s="2">
        <f t="shared" si="254"/>
        <v>21.843320000000002</v>
      </c>
      <c r="E2112" s="2">
        <f t="shared" si="256"/>
        <v>21.908740000000005</v>
      </c>
      <c r="F2112" s="2">
        <f t="shared" si="257"/>
        <v>21.739054999999993</v>
      </c>
      <c r="G2112" s="2">
        <f t="shared" si="259"/>
        <v>21.150544</v>
      </c>
      <c r="H2112" s="2">
        <f t="shared" si="255"/>
        <v>17.152728499999991</v>
      </c>
      <c r="I2112" s="2">
        <f t="array" ref="I2112">SUMPRODUCT(B2096:B2115, (ROW(B2096:B2115)-ROW(B2096)+1)) / (20*21/2)</f>
        <v>21.821872380952382</v>
      </c>
      <c r="J2112" s="2">
        <f t="shared" si="258"/>
        <v>21.717092126313858</v>
      </c>
      <c r="K2112" s="2">
        <f t="shared" si="260"/>
        <v>20.946450784069935</v>
      </c>
    </row>
    <row r="2113" spans="1:11" ht="13.5" x14ac:dyDescent="0.25">
      <c r="A2113" s="3">
        <f>TITRES_STAT!B2116</f>
        <v>45079</v>
      </c>
      <c r="B2113" s="6">
        <f>TITRES_STAT!D2116</f>
        <v>21.7958</v>
      </c>
      <c r="C2113" s="2">
        <f t="shared" si="253"/>
        <v>-1.290000000000191E-2</v>
      </c>
      <c r="D2113" s="2">
        <f t="shared" si="254"/>
        <v>21.827919999999999</v>
      </c>
      <c r="E2113" s="2">
        <f t="shared" si="256"/>
        <v>21.894620000000003</v>
      </c>
      <c r="F2113" s="2">
        <f t="shared" si="257"/>
        <v>21.745494999999998</v>
      </c>
      <c r="G2113" s="2">
        <f t="shared" si="259"/>
        <v>21.204868000000005</v>
      </c>
      <c r="H2113" s="2">
        <f t="shared" si="255"/>
        <v>17.186743499999992</v>
      </c>
      <c r="I2113" s="2">
        <f t="array" ref="I2113">SUMPRODUCT(B2097:B2116, (ROW(B2097:B2116)-ROW(B2097)+1)) / (20*21/2)</f>
        <v>21.818746666666666</v>
      </c>
      <c r="J2113" s="2">
        <f t="shared" si="258"/>
        <v>21.724588114283968</v>
      </c>
      <c r="K2113" s="2">
        <f t="shared" si="260"/>
        <v>20.979758596459348</v>
      </c>
    </row>
    <row r="2114" spans="1:11" ht="13.5" x14ac:dyDescent="0.25">
      <c r="A2114" s="3">
        <f>TITRES_STAT!B2117</f>
        <v>45082</v>
      </c>
      <c r="B2114" s="6">
        <f>TITRES_STAT!D2117</f>
        <v>21.7958</v>
      </c>
      <c r="C2114" s="2">
        <f t="shared" si="253"/>
        <v>0</v>
      </c>
      <c r="D2114" s="2">
        <f t="shared" si="254"/>
        <v>21.812519999999999</v>
      </c>
      <c r="E2114" s="2">
        <f t="shared" si="256"/>
        <v>21.836249999999996</v>
      </c>
      <c r="F2114" s="2">
        <f t="shared" si="257"/>
        <v>21.759789999999995</v>
      </c>
      <c r="G2114" s="2">
        <f t="shared" si="259"/>
        <v>21.265964000000004</v>
      </c>
      <c r="H2114" s="2">
        <f t="shared" si="255"/>
        <v>17.220516499999992</v>
      </c>
      <c r="I2114" s="2">
        <f t="array" ref="I2114">SUMPRODUCT(B2098:B2117, (ROW(B2098:B2117)-ROW(B2098)+1)) / (20*21/2)</f>
        <v>21.790484761904761</v>
      </c>
      <c r="J2114" s="2">
        <f t="shared" si="258"/>
        <v>21.731370198637876</v>
      </c>
      <c r="K2114" s="2">
        <f t="shared" si="260"/>
        <v>21.011760220127609</v>
      </c>
    </row>
    <row r="2115" spans="1:11" ht="13.5" x14ac:dyDescent="0.25">
      <c r="A2115" s="3">
        <f>TITRES_STAT!B2118</f>
        <v>45083</v>
      </c>
      <c r="B2115" s="6">
        <f>TITRES_STAT!D2118</f>
        <v>21.744499999999999</v>
      </c>
      <c r="C2115" s="2">
        <f t="shared" si="253"/>
        <v>-5.1300000000001234E-2</v>
      </c>
      <c r="D2115" s="2">
        <f t="shared" si="254"/>
        <v>21.799680000000002</v>
      </c>
      <c r="E2115" s="2">
        <f t="shared" si="256"/>
        <v>21.823419999999995</v>
      </c>
      <c r="F2115" s="2">
        <f t="shared" si="257"/>
        <v>21.770919999999997</v>
      </c>
      <c r="G2115" s="2">
        <f t="shared" si="259"/>
        <v>21.313942000000001</v>
      </c>
      <c r="H2115" s="2">
        <f t="shared" si="255"/>
        <v>17.25412399999999</v>
      </c>
      <c r="I2115" s="2">
        <f t="array" ref="I2115">SUMPRODUCT(B2099:B2118, (ROW(B2099:B2118)-ROW(B2099)+1)) / (20*21/2)</f>
        <v>21.790388571428576</v>
      </c>
      <c r="J2115" s="2">
        <f t="shared" si="258"/>
        <v>21.732620655910459</v>
      </c>
      <c r="K2115" s="2">
        <f t="shared" si="260"/>
        <v>21.04049511345594</v>
      </c>
    </row>
    <row r="2116" spans="1:11" ht="13.5" x14ac:dyDescent="0.25">
      <c r="A2116" s="3">
        <f>TITRES_STAT!B2119</f>
        <v>45084</v>
      </c>
      <c r="B2116" s="6">
        <f>TITRES_STAT!D2119</f>
        <v>21.738099999999999</v>
      </c>
      <c r="C2116" s="2">
        <f t="shared" ref="C2116:C2179" si="261">B2116-B2115</f>
        <v>-6.3999999999992951E-3</v>
      </c>
      <c r="D2116" s="2">
        <f t="shared" si="254"/>
        <v>21.776580000000003</v>
      </c>
      <c r="E2116" s="2">
        <f t="shared" si="256"/>
        <v>21.816359999999996</v>
      </c>
      <c r="F2116" s="2">
        <f t="shared" si="257"/>
        <v>21.784749999999995</v>
      </c>
      <c r="G2116" s="2">
        <f t="shared" si="259"/>
        <v>21.358166000000004</v>
      </c>
      <c r="H2116" s="2">
        <f t="shared" si="255"/>
        <v>17.28785049999999</v>
      </c>
      <c r="I2116" s="2">
        <f t="array" ref="I2116">SUMPRODUCT(B2100:B2119, (ROW(B2100:B2119)-ROW(B2100)+1)) / (20*21/2)</f>
        <v>21.785677142857146</v>
      </c>
      <c r="J2116" s="2">
        <f t="shared" si="258"/>
        <v>21.7331424982047</v>
      </c>
      <c r="K2116" s="2">
        <f t="shared" si="260"/>
        <v>21.067852167830218</v>
      </c>
    </row>
    <row r="2117" spans="1:11" ht="13.5" x14ac:dyDescent="0.25">
      <c r="A2117" s="3">
        <f>TITRES_STAT!B2120</f>
        <v>45085</v>
      </c>
      <c r="B2117" s="6">
        <f>TITRES_STAT!D2120</f>
        <v>21.488</v>
      </c>
      <c r="C2117" s="2">
        <f t="shared" si="261"/>
        <v>-0.25009999999999977</v>
      </c>
      <c r="D2117" s="2">
        <f t="shared" si="254"/>
        <v>21.712440000000001</v>
      </c>
      <c r="E2117" s="2">
        <f t="shared" si="256"/>
        <v>21.77788</v>
      </c>
      <c r="F2117" s="2">
        <f t="shared" si="257"/>
        <v>21.777609999999996</v>
      </c>
      <c r="G2117" s="2">
        <f t="shared" si="259"/>
        <v>21.397388000000007</v>
      </c>
      <c r="H2117" s="2">
        <f t="shared" si="255"/>
        <v>17.320930999999987</v>
      </c>
      <c r="I2117" s="2">
        <f t="array" ref="I2117">SUMPRODUCT(B2101:B2120, (ROW(B2101:B2120)-ROW(B2101)+1)) / (20*21/2)</f>
        <v>21.773455714285713</v>
      </c>
      <c r="J2117" s="2">
        <f t="shared" si="258"/>
        <v>21.709795593613777</v>
      </c>
      <c r="K2117" s="2">
        <f t="shared" si="260"/>
        <v>21.084328553405502</v>
      </c>
    </row>
    <row r="2118" spans="1:11" ht="13.5" x14ac:dyDescent="0.25">
      <c r="A2118" s="3">
        <f>TITRES_STAT!B2121</f>
        <v>45086</v>
      </c>
      <c r="B2118" s="6">
        <f>TITRES_STAT!D2121</f>
        <v>21.776599999999998</v>
      </c>
      <c r="C2118" s="2">
        <f t="shared" si="261"/>
        <v>0.28859999999999886</v>
      </c>
      <c r="D2118" s="2">
        <f t="shared" ref="D2118:D2181" si="262">AVERAGE(B2114:B2118)</f>
        <v>21.708600000000001</v>
      </c>
      <c r="E2118" s="2">
        <f t="shared" si="256"/>
        <v>21.768260000000001</v>
      </c>
      <c r="F2118" s="2">
        <f t="shared" si="257"/>
        <v>21.793970000000002</v>
      </c>
      <c r="G2118" s="2">
        <f t="shared" si="259"/>
        <v>21.433918000000002</v>
      </c>
      <c r="H2118" s="2">
        <f t="shared" si="255"/>
        <v>17.355031499999988</v>
      </c>
      <c r="I2118" s="2">
        <f t="array" ref="I2118">SUMPRODUCT(B2102:B2121, (ROW(B2102:B2121)-ROW(B2102)+1)) / (20*21/2)</f>
        <v>21.760623809523807</v>
      </c>
      <c r="J2118" s="2">
        <f t="shared" si="258"/>
        <v>21.716157918031513</v>
      </c>
      <c r="K2118" s="2">
        <f t="shared" si="260"/>
        <v>21.111476453271955</v>
      </c>
    </row>
    <row r="2119" spans="1:11" ht="13.5" x14ac:dyDescent="0.25">
      <c r="A2119" s="3">
        <f>TITRES_STAT!B2122</f>
        <v>45089</v>
      </c>
      <c r="B2119" s="6">
        <f>TITRES_STAT!D2122</f>
        <v>21.744499999999999</v>
      </c>
      <c r="C2119" s="2">
        <f t="shared" si="261"/>
        <v>-3.2099999999999795E-2</v>
      </c>
      <c r="D2119" s="2">
        <f t="shared" si="262"/>
        <v>21.698339999999998</v>
      </c>
      <c r="E2119" s="2">
        <f t="shared" si="256"/>
        <v>21.755429999999997</v>
      </c>
      <c r="F2119" s="2">
        <f t="shared" si="257"/>
        <v>21.808724999999999</v>
      </c>
      <c r="G2119" s="2">
        <f t="shared" si="259"/>
        <v>21.469806000000002</v>
      </c>
      <c r="H2119" s="2">
        <f t="shared" si="255"/>
        <v>17.389091999999991</v>
      </c>
      <c r="I2119" s="2">
        <f t="array" ref="I2119">SUMPRODUCT(B2103:B2122, (ROW(B2103:B2122)-ROW(B2103)+1)) / (20*21/2)</f>
        <v>21.747003809523811</v>
      </c>
      <c r="J2119" s="2">
        <f t="shared" si="258"/>
        <v>21.718857163933272</v>
      </c>
      <c r="K2119" s="2">
        <f t="shared" si="260"/>
        <v>21.13630090608482</v>
      </c>
    </row>
    <row r="2120" spans="1:11" ht="13.5" x14ac:dyDescent="0.25">
      <c r="A2120" s="3">
        <f>TITRES_STAT!B2123</f>
        <v>45090</v>
      </c>
      <c r="B2120" s="6">
        <f>TITRES_STAT!D2123</f>
        <v>21.680399999999999</v>
      </c>
      <c r="C2120" s="2">
        <f t="shared" si="261"/>
        <v>-6.4099999999999824E-2</v>
      </c>
      <c r="D2120" s="2">
        <f t="shared" si="262"/>
        <v>21.685520000000004</v>
      </c>
      <c r="E2120" s="2">
        <f t="shared" si="256"/>
        <v>21.742599999999999</v>
      </c>
      <c r="F2120" s="2">
        <f t="shared" si="257"/>
        <v>21.815135000000001</v>
      </c>
      <c r="G2120" s="2">
        <f t="shared" si="259"/>
        <v>21.504412000000002</v>
      </c>
      <c r="H2120" s="2">
        <f t="shared" si="255"/>
        <v>17.422378999999989</v>
      </c>
      <c r="I2120" s="2">
        <f t="array" ref="I2120">SUMPRODUCT(B2104:B2123, (ROW(B2104:B2123)-ROW(B2104)+1)) / (20*21/2)</f>
        <v>21.722415714285713</v>
      </c>
      <c r="J2120" s="2">
        <f t="shared" si="258"/>
        <v>21.71519457689201</v>
      </c>
      <c r="K2120" s="2">
        <f t="shared" si="260"/>
        <v>21.157638125454042</v>
      </c>
    </row>
    <row r="2121" spans="1:11" ht="13.5" x14ac:dyDescent="0.25">
      <c r="A2121" s="3">
        <f>TITRES_STAT!B2124</f>
        <v>45091</v>
      </c>
      <c r="B2121" s="6">
        <f>TITRES_STAT!D2124</f>
        <v>21.680399999999999</v>
      </c>
      <c r="C2121" s="2">
        <f t="shared" si="261"/>
        <v>0</v>
      </c>
      <c r="D2121" s="2">
        <f t="shared" si="262"/>
        <v>21.67398</v>
      </c>
      <c r="E2121" s="2">
        <f t="shared" si="256"/>
        <v>21.725279999999998</v>
      </c>
      <c r="F2121" s="2">
        <f t="shared" si="257"/>
        <v>21.817010000000003</v>
      </c>
      <c r="G2121" s="2">
        <f t="shared" si="259"/>
        <v>21.539018000000002</v>
      </c>
      <c r="H2121" s="2">
        <f t="shared" si="255"/>
        <v>17.455665999999994</v>
      </c>
      <c r="I2121" s="2">
        <f t="array" ref="I2121">SUMPRODUCT(B2105:B2124, (ROW(B2105:B2124)-ROW(B2105)+1)) / (20*21/2)</f>
        <v>21.717374761904761</v>
      </c>
      <c r="J2121" s="2">
        <f t="shared" si="258"/>
        <v>21.711880807664201</v>
      </c>
      <c r="K2121" s="2">
        <f t="shared" si="260"/>
        <v>21.178138591122512</v>
      </c>
    </row>
    <row r="2122" spans="1:11" ht="13.5" x14ac:dyDescent="0.25">
      <c r="A2122" s="3">
        <f>TITRES_STAT!B2125</f>
        <v>45092</v>
      </c>
      <c r="B2122" s="6">
        <f>TITRES_STAT!D2125</f>
        <v>21.673999999999999</v>
      </c>
      <c r="C2122" s="2">
        <f t="shared" si="261"/>
        <v>-6.3999999999992951E-3</v>
      </c>
      <c r="D2122" s="2">
        <f t="shared" si="262"/>
        <v>21.711180000000002</v>
      </c>
      <c r="E2122" s="2">
        <f t="shared" si="256"/>
        <v>21.711809999999996</v>
      </c>
      <c r="F2122" s="2">
        <f t="shared" si="257"/>
        <v>21.810275000000001</v>
      </c>
      <c r="G2122" s="2">
        <f t="shared" si="259"/>
        <v>21.567450000000008</v>
      </c>
      <c r="H2122" s="2">
        <f t="shared" ref="H2122:H2185" si="263">AVERAGE(B1923:B2122)</f>
        <v>17.488920999999994</v>
      </c>
      <c r="I2122" s="2">
        <f t="array" ref="I2122">SUMPRODUCT(B2106:B2125, (ROW(B2106:B2125)-ROW(B2106)+1)) / (20*21/2)</f>
        <v>21.712949999999999</v>
      </c>
      <c r="J2122" s="2">
        <f t="shared" si="258"/>
        <v>21.708273111696183</v>
      </c>
      <c r="K2122" s="2">
        <f t="shared" si="260"/>
        <v>21.19758413656869</v>
      </c>
    </row>
    <row r="2123" spans="1:11" ht="13.5" x14ac:dyDescent="0.25">
      <c r="A2123" s="3">
        <f>TITRES_STAT!B2126</f>
        <v>45093</v>
      </c>
      <c r="B2123" s="6">
        <f>TITRES_STAT!D2126</f>
        <v>21.552099999999999</v>
      </c>
      <c r="C2123" s="2">
        <f t="shared" si="261"/>
        <v>-0.12190000000000012</v>
      </c>
      <c r="D2123" s="2">
        <f t="shared" si="262"/>
        <v>21.66628</v>
      </c>
      <c r="E2123" s="2">
        <f t="shared" si="256"/>
        <v>21.687439999999999</v>
      </c>
      <c r="F2123" s="2">
        <f t="shared" si="257"/>
        <v>21.791029999999999</v>
      </c>
      <c r="G2123" s="2">
        <f t="shared" si="259"/>
        <v>21.587398000000007</v>
      </c>
      <c r="H2123" s="2">
        <f t="shared" si="263"/>
        <v>17.521717499999994</v>
      </c>
      <c r="I2123" s="2">
        <f t="array" ref="I2123">SUMPRODUCT(B2107:B2126, (ROW(B2107:B2126)-ROW(B2107)+1)) / (20*21/2)</f>
        <v>21.716612380952384</v>
      </c>
      <c r="J2123" s="2">
        <f t="shared" si="258"/>
        <v>21.693399482010832</v>
      </c>
      <c r="K2123" s="2">
        <f t="shared" si="260"/>
        <v>21.211486719448349</v>
      </c>
    </row>
    <row r="2124" spans="1:11" ht="13.5" x14ac:dyDescent="0.25">
      <c r="A2124" s="3">
        <f>TITRES_STAT!B2127</f>
        <v>45096</v>
      </c>
      <c r="B2124" s="6">
        <f>TITRES_STAT!D2127</f>
        <v>21.738099999999999</v>
      </c>
      <c r="C2124" s="2">
        <f t="shared" si="261"/>
        <v>0.18599999999999994</v>
      </c>
      <c r="D2124" s="2">
        <f t="shared" si="262"/>
        <v>21.664999999999999</v>
      </c>
      <c r="E2124" s="2">
        <f t="shared" ref="E2124:E2187" si="264">AVERAGE(B2115:B2124)</f>
        <v>21.68167</v>
      </c>
      <c r="F2124" s="2">
        <f t="shared" si="257"/>
        <v>21.758959999999995</v>
      </c>
      <c r="G2124" s="2">
        <f t="shared" si="259"/>
        <v>21.610582000000008</v>
      </c>
      <c r="H2124" s="2">
        <f t="shared" si="263"/>
        <v>17.555443999999998</v>
      </c>
      <c r="I2124" s="2">
        <f t="array" ref="I2124">SUMPRODUCT(B2108:B2127, (ROW(B2108:B2127)-ROW(B2108)+1)) / (20*21/2)</f>
        <v>21.720976190476193</v>
      </c>
      <c r="J2124" s="2">
        <f t="shared" si="258"/>
        <v>21.697656674200278</v>
      </c>
      <c r="K2124" s="2">
        <f t="shared" si="260"/>
        <v>21.232138220646455</v>
      </c>
    </row>
    <row r="2125" spans="1:11" ht="13.5" x14ac:dyDescent="0.25">
      <c r="A2125" s="3">
        <f>TITRES_STAT!B2128</f>
        <v>45097</v>
      </c>
      <c r="B2125" s="6">
        <f>TITRES_STAT!D2128</f>
        <v>21.712499999999999</v>
      </c>
      <c r="C2125" s="2">
        <f t="shared" si="261"/>
        <v>-2.5600000000000733E-2</v>
      </c>
      <c r="D2125" s="2">
        <f t="shared" si="262"/>
        <v>21.671420000000001</v>
      </c>
      <c r="E2125" s="2">
        <f t="shared" si="264"/>
        <v>21.678470000000001</v>
      </c>
      <c r="F2125" s="2">
        <f t="shared" si="257"/>
        <v>21.750944999999994</v>
      </c>
      <c r="G2125" s="2">
        <f t="shared" si="259"/>
        <v>21.632650000000009</v>
      </c>
      <c r="H2125" s="2">
        <f t="shared" si="263"/>
        <v>17.589042499999998</v>
      </c>
      <c r="I2125" s="2">
        <f t="array" ref="I2125">SUMPRODUCT(B2109:B2128, (ROW(B2109:B2128)-ROW(B2109)+1)) / (20*21/2)</f>
        <v>21.723878095238099</v>
      </c>
      <c r="J2125" s="2">
        <f t="shared" si="258"/>
        <v>21.699070324276441</v>
      </c>
      <c r="K2125" s="2">
        <f t="shared" si="260"/>
        <v>21.250975937483851</v>
      </c>
    </row>
    <row r="2126" spans="1:11" ht="13.5" x14ac:dyDescent="0.25">
      <c r="A2126" s="3">
        <f>TITRES_STAT!B2129</f>
        <v>45098</v>
      </c>
      <c r="B2126" s="6">
        <f>TITRES_STAT!D2129</f>
        <v>21.789400000000001</v>
      </c>
      <c r="C2126" s="2">
        <f t="shared" si="261"/>
        <v>7.6900000000001967E-2</v>
      </c>
      <c r="D2126" s="2">
        <f t="shared" si="262"/>
        <v>21.693220000000004</v>
      </c>
      <c r="E2126" s="2">
        <f t="shared" si="264"/>
        <v>21.683600000000002</v>
      </c>
      <c r="F2126" s="2">
        <f t="shared" si="257"/>
        <v>21.749979999999997</v>
      </c>
      <c r="G2126" s="2">
        <f t="shared" si="259"/>
        <v>21.647672000000011</v>
      </c>
      <c r="H2126" s="2">
        <f t="shared" si="263"/>
        <v>17.623236999999996</v>
      </c>
      <c r="I2126" s="2">
        <f t="array" ref="I2126">SUMPRODUCT(B2110:B2129, (ROW(B2110:B2129)-ROW(B2110)+1)) / (20*21/2)</f>
        <v>21.718076190476193</v>
      </c>
      <c r="J2126" s="2">
        <f t="shared" si="258"/>
        <v>21.707673150535825</v>
      </c>
      <c r="K2126" s="2">
        <f t="shared" si="260"/>
        <v>21.272090606602131</v>
      </c>
    </row>
    <row r="2127" spans="1:11" ht="13.5" x14ac:dyDescent="0.25">
      <c r="A2127" s="3">
        <f>TITRES_STAT!B2130</f>
        <v>45099</v>
      </c>
      <c r="B2127" s="6">
        <f>TITRES_STAT!D2130</f>
        <v>21.7958</v>
      </c>
      <c r="C2127" s="2">
        <f t="shared" si="261"/>
        <v>6.3999999999992951E-3</v>
      </c>
      <c r="D2127" s="2">
        <f t="shared" si="262"/>
        <v>21.717580000000002</v>
      </c>
      <c r="E2127" s="2">
        <f t="shared" si="264"/>
        <v>21.714379999999998</v>
      </c>
      <c r="F2127" s="2">
        <f t="shared" si="257"/>
        <v>21.746129999999997</v>
      </c>
      <c r="G2127" s="2">
        <f t="shared" si="259"/>
        <v>21.660404000000014</v>
      </c>
      <c r="H2127" s="2">
        <f t="shared" si="263"/>
        <v>17.657553999999998</v>
      </c>
      <c r="I2127" s="2">
        <f t="array" ref="I2127">SUMPRODUCT(B2111:B2130, (ROW(B2111:B2130)-ROW(B2111)+1)) / (20*21/2)</f>
        <v>21.71319047619048</v>
      </c>
      <c r="J2127" s="2">
        <f t="shared" si="258"/>
        <v>21.716066183818128</v>
      </c>
      <c r="K2127" s="2">
        <f t="shared" si="260"/>
        <v>21.292628229872633</v>
      </c>
    </row>
    <row r="2128" spans="1:11" ht="13.5" x14ac:dyDescent="0.25">
      <c r="A2128" s="3">
        <f>TITRES_STAT!B2131</f>
        <v>45100</v>
      </c>
      <c r="B2128" s="6">
        <f>TITRES_STAT!D2131</f>
        <v>21.776599999999998</v>
      </c>
      <c r="C2128" s="2">
        <f t="shared" si="261"/>
        <v>-1.9200000000001438E-2</v>
      </c>
      <c r="D2128" s="2">
        <f t="shared" si="262"/>
        <v>21.76248</v>
      </c>
      <c r="E2128" s="2">
        <f t="shared" si="264"/>
        <v>21.714380000000002</v>
      </c>
      <c r="F2128" s="2">
        <f t="shared" si="257"/>
        <v>21.741319999999995</v>
      </c>
      <c r="G2128" s="2">
        <f t="shared" si="259"/>
        <v>21.663078000000006</v>
      </c>
      <c r="H2128" s="2">
        <f t="shared" si="263"/>
        <v>17.691774999999996</v>
      </c>
      <c r="I2128" s="2">
        <f t="array" ref="I2128">SUMPRODUCT(B2112:B2131, (ROW(B2112:B2131)-ROW(B2112)+1)) / (20*21/2)</f>
        <v>21.719906190476188</v>
      </c>
      <c r="J2128" s="2">
        <f t="shared" si="258"/>
        <v>21.721831309168785</v>
      </c>
      <c r="K2128" s="2">
        <f t="shared" si="260"/>
        <v>21.31160751497567</v>
      </c>
    </row>
    <row r="2129" spans="1:11" ht="13.5" x14ac:dyDescent="0.25">
      <c r="A2129" s="3">
        <f>TITRES_STAT!B2132</f>
        <v>45103</v>
      </c>
      <c r="B2129" s="6">
        <f>TITRES_STAT!D2132</f>
        <v>21.680399999999999</v>
      </c>
      <c r="C2129" s="2">
        <f t="shared" si="261"/>
        <v>-9.6199999999999619E-2</v>
      </c>
      <c r="D2129" s="2">
        <f t="shared" si="262"/>
        <v>21.750939999999996</v>
      </c>
      <c r="E2129" s="2">
        <f t="shared" si="264"/>
        <v>21.70797</v>
      </c>
      <c r="F2129" s="2">
        <f t="shared" si="257"/>
        <v>21.731699999999996</v>
      </c>
      <c r="G2129" s="2">
        <f t="shared" si="259"/>
        <v>21.662016000000005</v>
      </c>
      <c r="H2129" s="2">
        <f t="shared" si="263"/>
        <v>17.725817500000002</v>
      </c>
      <c r="I2129" s="2">
        <f t="array" ref="I2129">SUMPRODUCT(B2113:B2132, (ROW(B2113:B2132)-ROW(B2113)+1)) / (20*21/2)</f>
        <v>21.706744761904762</v>
      </c>
      <c r="J2129" s="2">
        <f t="shared" si="258"/>
        <v>21.717885470200329</v>
      </c>
      <c r="K2129" s="2">
        <f t="shared" si="260"/>
        <v>21.326069965368781</v>
      </c>
    </row>
    <row r="2130" spans="1:11" ht="13.5" x14ac:dyDescent="0.25">
      <c r="A2130" s="3">
        <f>TITRES_STAT!B2133</f>
        <v>45104</v>
      </c>
      <c r="B2130" s="6">
        <f>TITRES_STAT!D2133</f>
        <v>21.680399999999999</v>
      </c>
      <c r="C2130" s="2">
        <f t="shared" si="261"/>
        <v>0</v>
      </c>
      <c r="D2130" s="2">
        <f t="shared" si="262"/>
        <v>21.744520000000001</v>
      </c>
      <c r="E2130" s="2">
        <f t="shared" si="264"/>
        <v>21.707969999999996</v>
      </c>
      <c r="F2130" s="2">
        <f t="shared" si="257"/>
        <v>21.725284999999996</v>
      </c>
      <c r="G2130" s="2">
        <f t="shared" si="259"/>
        <v>21.670142000000006</v>
      </c>
      <c r="H2130" s="2">
        <f t="shared" si="263"/>
        <v>17.7595575</v>
      </c>
      <c r="I2130" s="2">
        <f t="array" ref="I2130">SUMPRODUCT(B2114:B2133, (ROW(B2114:B2133)-ROW(B2114)+1)) / (20*21/2)</f>
        <v>21.694652380952377</v>
      </c>
      <c r="J2130" s="2">
        <f t="shared" si="258"/>
        <v>21.714315425419343</v>
      </c>
      <c r="K2130" s="2">
        <f t="shared" si="260"/>
        <v>21.339965260844515</v>
      </c>
    </row>
    <row r="2131" spans="1:11" ht="13.5" x14ac:dyDescent="0.25">
      <c r="A2131" s="3">
        <f>TITRES_STAT!B2134</f>
        <v>45107</v>
      </c>
      <c r="B2131" s="6">
        <f>TITRES_STAT!D2134</f>
        <v>21.7958</v>
      </c>
      <c r="C2131" s="2">
        <f t="shared" si="261"/>
        <v>0.11540000000000106</v>
      </c>
      <c r="D2131" s="2">
        <f t="shared" si="262"/>
        <v>21.745799999999999</v>
      </c>
      <c r="E2131" s="2">
        <f t="shared" si="264"/>
        <v>21.719510000000003</v>
      </c>
      <c r="F2131" s="2">
        <f t="shared" si="257"/>
        <v>21.722394999999999</v>
      </c>
      <c r="G2131" s="2">
        <f t="shared" si="259"/>
        <v>21.682874000000005</v>
      </c>
      <c r="H2131" s="2">
        <f t="shared" si="263"/>
        <v>17.793874500000001</v>
      </c>
      <c r="I2131" s="2">
        <f t="array" ref="I2131">SUMPRODUCT(B2115:B2134, (ROW(B2115:B2134)-ROW(B2115)+1)) / (20*21/2)</f>
        <v>21.683567619047622</v>
      </c>
      <c r="J2131" s="2">
        <f t="shared" si="258"/>
        <v>21.722075861093693</v>
      </c>
      <c r="K2131" s="2">
        <f t="shared" si="260"/>
        <v>21.357841132968257</v>
      </c>
    </row>
    <row r="2132" spans="1:11" ht="13.5" x14ac:dyDescent="0.25">
      <c r="A2132" s="3">
        <f>TITRES_STAT!B2135</f>
        <v>45110</v>
      </c>
      <c r="B2132" s="6">
        <f>TITRES_STAT!D2135</f>
        <v>21.584199999999999</v>
      </c>
      <c r="C2132" s="2">
        <f t="shared" si="261"/>
        <v>-0.21160000000000068</v>
      </c>
      <c r="D2132" s="2">
        <f t="shared" si="262"/>
        <v>21.703479999999995</v>
      </c>
      <c r="E2132" s="2">
        <f t="shared" si="264"/>
        <v>21.710529999999999</v>
      </c>
      <c r="F2132" s="2">
        <f t="shared" ref="F2132:F2195" si="265">AVERAGE(B2113:B2132)</f>
        <v>21.711169999999996</v>
      </c>
      <c r="G2132" s="2">
        <f t="shared" si="259"/>
        <v>21.689680000000003</v>
      </c>
      <c r="H2132" s="2">
        <f t="shared" si="263"/>
        <v>17.827133500000002</v>
      </c>
      <c r="I2132" s="2">
        <f t="array" ref="I2132">SUMPRODUCT(B2116:B2135, (ROW(B2116:B2135)-ROW(B2116)+1)) / (20*21/2)</f>
        <v>21.670433333333339</v>
      </c>
      <c r="J2132" s="2">
        <f t="shared" si="258"/>
        <v>21.708944826703817</v>
      </c>
      <c r="K2132" s="2">
        <f t="shared" si="260"/>
        <v>21.366717951283228</v>
      </c>
    </row>
    <row r="2133" spans="1:11" ht="13.5" x14ac:dyDescent="0.25">
      <c r="A2133" s="3">
        <f>TITRES_STAT!B2136</f>
        <v>45111</v>
      </c>
      <c r="B2133" s="6">
        <f>TITRES_STAT!D2136</f>
        <v>21.584199999999999</v>
      </c>
      <c r="C2133" s="2">
        <f t="shared" si="261"/>
        <v>0</v>
      </c>
      <c r="D2133" s="2">
        <f t="shared" si="262"/>
        <v>21.664999999999999</v>
      </c>
      <c r="E2133" s="2">
        <f t="shared" si="264"/>
        <v>21.713740000000001</v>
      </c>
      <c r="F2133" s="2">
        <f t="shared" si="265"/>
        <v>21.700589999999998</v>
      </c>
      <c r="G2133" s="2">
        <f t="shared" si="259"/>
        <v>21.696486000000004</v>
      </c>
      <c r="H2133" s="2">
        <f t="shared" si="263"/>
        <v>17.8603925</v>
      </c>
      <c r="I2133" s="2">
        <f t="array" ref="I2133">SUMPRODUCT(B2117:B2136, (ROW(B2117:B2136)-ROW(B2117)+1)) / (20*21/2)</f>
        <v>21.658215238095238</v>
      </c>
      <c r="J2133" s="2">
        <f t="shared" ref="J2133:J2196" si="266">$J$4*B2133+J2132*(1-$J$4)</f>
        <v>21.697064367017738</v>
      </c>
      <c r="K2133" s="2">
        <f t="shared" si="260"/>
        <v>21.375246659076044</v>
      </c>
    </row>
    <row r="2134" spans="1:11" ht="13.5" x14ac:dyDescent="0.25">
      <c r="A2134" s="3">
        <f>TITRES_STAT!B2137</f>
        <v>45112</v>
      </c>
      <c r="B2134" s="6">
        <f>TITRES_STAT!D2137</f>
        <v>21.584199999999999</v>
      </c>
      <c r="C2134" s="2">
        <f t="shared" si="261"/>
        <v>0</v>
      </c>
      <c r="D2134" s="2">
        <f t="shared" si="262"/>
        <v>21.645759999999999</v>
      </c>
      <c r="E2134" s="2">
        <f t="shared" si="264"/>
        <v>21.698349999999998</v>
      </c>
      <c r="F2134" s="2">
        <f t="shared" si="265"/>
        <v>21.690010000000001</v>
      </c>
      <c r="G2134" s="2">
        <f t="shared" si="259"/>
        <v>21.698939999999997</v>
      </c>
      <c r="H2134" s="2">
        <f t="shared" si="263"/>
        <v>17.894255999999999</v>
      </c>
      <c r="I2134" s="2">
        <f t="array" ref="I2134">SUMPRODUCT(B2118:B2137, (ROW(B2118:B2137)-ROW(B2118)+1)) / (20*21/2)</f>
        <v>21.64688285714286</v>
      </c>
      <c r="J2134" s="2">
        <f t="shared" si="266"/>
        <v>21.686315379682714</v>
      </c>
      <c r="K2134" s="2">
        <f t="shared" si="260"/>
        <v>21.383440907739729</v>
      </c>
    </row>
    <row r="2135" spans="1:11" ht="13.5" x14ac:dyDescent="0.25">
      <c r="A2135" s="3">
        <f>TITRES_STAT!B2138</f>
        <v>45113</v>
      </c>
      <c r="B2135" s="6">
        <f>TITRES_STAT!D2138</f>
        <v>21.552099999999999</v>
      </c>
      <c r="C2135" s="2">
        <f t="shared" si="261"/>
        <v>-3.2099999999999795E-2</v>
      </c>
      <c r="D2135" s="2">
        <f t="shared" si="262"/>
        <v>21.620099999999997</v>
      </c>
      <c r="E2135" s="2">
        <f t="shared" si="264"/>
        <v>21.682310000000001</v>
      </c>
      <c r="F2135" s="2">
        <f t="shared" si="265"/>
        <v>21.680390000000003</v>
      </c>
      <c r="G2135" s="2">
        <f t="shared" si="259"/>
        <v>21.694706</v>
      </c>
      <c r="H2135" s="2">
        <f t="shared" si="263"/>
        <v>17.927686999999999</v>
      </c>
      <c r="I2135" s="2">
        <f t="array" ref="I2135">SUMPRODUCT(B2119:B2138, (ROW(B2119:B2138)-ROW(B2119)+1)) / (20*21/2)</f>
        <v>21.635245238095237</v>
      </c>
      <c r="J2135" s="2">
        <f t="shared" si="266"/>
        <v>21.673532962570075</v>
      </c>
      <c r="K2135" s="2">
        <f t="shared" si="260"/>
        <v>21.390054989789153</v>
      </c>
    </row>
    <row r="2136" spans="1:11" ht="13.5" x14ac:dyDescent="0.25">
      <c r="A2136" s="3">
        <f>TITRES_STAT!B2139</f>
        <v>45114</v>
      </c>
      <c r="B2136" s="6">
        <f>TITRES_STAT!D2139</f>
        <v>21.552099999999999</v>
      </c>
      <c r="C2136" s="2">
        <f t="shared" si="261"/>
        <v>0</v>
      </c>
      <c r="D2136" s="2">
        <f t="shared" si="262"/>
        <v>21.571359999999999</v>
      </c>
      <c r="E2136" s="2">
        <f t="shared" si="264"/>
        <v>21.658580000000001</v>
      </c>
      <c r="F2136" s="2">
        <f t="shared" si="265"/>
        <v>21.67109</v>
      </c>
      <c r="G2136" s="2">
        <f t="shared" si="259"/>
        <v>21.691682</v>
      </c>
      <c r="H2136" s="2">
        <f t="shared" si="263"/>
        <v>17.9611485</v>
      </c>
      <c r="I2136" s="2">
        <f t="array" ref="I2136">SUMPRODUCT(B2120:B2139, (ROW(B2120:B2139)-ROW(B2120)+1)) / (20*21/2)</f>
        <v>21.624676666666666</v>
      </c>
      <c r="J2136" s="2">
        <f t="shared" si="266"/>
        <v>21.661967918515785</v>
      </c>
      <c r="K2136" s="2">
        <f t="shared" si="260"/>
        <v>21.396409696071931</v>
      </c>
    </row>
    <row r="2137" spans="1:11" ht="13.5" x14ac:dyDescent="0.25">
      <c r="A2137" s="3">
        <f>TITRES_STAT!B2140</f>
        <v>45117</v>
      </c>
      <c r="B2137" s="6">
        <f>TITRES_STAT!D2140</f>
        <v>21.552099999999999</v>
      </c>
      <c r="C2137" s="2">
        <f t="shared" si="261"/>
        <v>0</v>
      </c>
      <c r="D2137" s="2">
        <f t="shared" si="262"/>
        <v>21.56494</v>
      </c>
      <c r="E2137" s="2">
        <f t="shared" si="264"/>
        <v>21.634209999999999</v>
      </c>
      <c r="F2137" s="2">
        <f t="shared" si="265"/>
        <v>21.674295000000001</v>
      </c>
      <c r="G2137" s="2">
        <f t="shared" si="259"/>
        <v>21.692406000000002</v>
      </c>
      <c r="H2137" s="2">
        <f t="shared" si="263"/>
        <v>17.993944999999997</v>
      </c>
      <c r="I2137" s="2">
        <f t="array" ref="I2137">SUMPRODUCT(B2121:B2140, (ROW(B2121:B2140)-ROW(B2121)+1)) / (20*21/2)</f>
        <v>21.608919523809522</v>
      </c>
      <c r="J2137" s="2">
        <f t="shared" si="266"/>
        <v>21.651504307228567</v>
      </c>
      <c r="K2137" s="2">
        <f t="shared" si="260"/>
        <v>21.402515198186759</v>
      </c>
    </row>
    <row r="2138" spans="1:11" ht="13.5" x14ac:dyDescent="0.25">
      <c r="A2138" s="3">
        <f>TITRES_STAT!B2141</f>
        <v>45118</v>
      </c>
      <c r="B2138" s="6">
        <f>TITRES_STAT!D2141</f>
        <v>21.552099999999999</v>
      </c>
      <c r="C2138" s="2">
        <f t="shared" si="261"/>
        <v>0</v>
      </c>
      <c r="D2138" s="2">
        <f t="shared" si="262"/>
        <v>21.558519999999998</v>
      </c>
      <c r="E2138" s="2">
        <f t="shared" si="264"/>
        <v>21.611759999999997</v>
      </c>
      <c r="F2138" s="2">
        <f t="shared" si="265"/>
        <v>21.663070000000001</v>
      </c>
      <c r="G2138" s="2">
        <f t="shared" si="259"/>
        <v>21.694218000000006</v>
      </c>
      <c r="H2138" s="2">
        <f t="shared" si="263"/>
        <v>18.026952999999999</v>
      </c>
      <c r="I2138" s="2">
        <f t="array" ref="I2138">SUMPRODUCT(B2122:B2141, (ROW(B2122:B2141)-ROW(B2122)+1)) / (20*21/2)</f>
        <v>21.599573809523811</v>
      </c>
      <c r="J2138" s="2">
        <f t="shared" si="266"/>
        <v>21.642037230349658</v>
      </c>
      <c r="K2138" s="2">
        <f t="shared" si="260"/>
        <v>21.408381268846103</v>
      </c>
    </row>
    <row r="2139" spans="1:11" ht="13.5" x14ac:dyDescent="0.25">
      <c r="A2139" s="3">
        <f>TITRES_STAT!B2142</f>
        <v>45119</v>
      </c>
      <c r="B2139" s="6">
        <f>TITRES_STAT!D2142</f>
        <v>21.552099999999999</v>
      </c>
      <c r="C2139" s="2">
        <f t="shared" si="261"/>
        <v>0</v>
      </c>
      <c r="D2139" s="2">
        <f t="shared" si="262"/>
        <v>21.552099999999999</v>
      </c>
      <c r="E2139" s="2">
        <f t="shared" si="264"/>
        <v>21.598929999999999</v>
      </c>
      <c r="F2139" s="2">
        <f t="shared" si="265"/>
        <v>21.653449999999999</v>
      </c>
      <c r="G2139" s="2">
        <f t="shared" si="259"/>
        <v>21.705098000000003</v>
      </c>
      <c r="H2139" s="2">
        <f t="shared" si="263"/>
        <v>18.060082000000001</v>
      </c>
      <c r="I2139" s="2">
        <f t="array" ref="I2139">SUMPRODUCT(B2123:B2142, (ROW(B2123:B2142)-ROW(B2123)+1)) / (20*21/2)</f>
        <v>21.590260000000001</v>
      </c>
      <c r="J2139" s="2">
        <f t="shared" si="266"/>
        <v>21.633471779840168</v>
      </c>
      <c r="K2139" s="2">
        <f t="shared" si="260"/>
        <v>21.414017297518804</v>
      </c>
    </row>
    <row r="2140" spans="1:11" ht="13.5" x14ac:dyDescent="0.25">
      <c r="A2140" s="3">
        <f>TITRES_STAT!B2143</f>
        <v>45120</v>
      </c>
      <c r="B2140" s="6">
        <f>TITRES_STAT!D2143</f>
        <v>21.488</v>
      </c>
      <c r="C2140" s="2">
        <f t="shared" si="261"/>
        <v>-6.4099999999999824E-2</v>
      </c>
      <c r="D2140" s="2">
        <f t="shared" si="262"/>
        <v>21.539279999999998</v>
      </c>
      <c r="E2140" s="2">
        <f t="shared" si="264"/>
        <v>21.579689999999996</v>
      </c>
      <c r="F2140" s="2">
        <f t="shared" si="265"/>
        <v>21.643830000000001</v>
      </c>
      <c r="G2140" s="2">
        <f t="shared" si="259"/>
        <v>21.698374000000005</v>
      </c>
      <c r="H2140" s="2">
        <f t="shared" si="263"/>
        <v>18.093162499999998</v>
      </c>
      <c r="I2140" s="2">
        <f t="array" ref="I2140">SUMPRODUCT(B2124:B2143, (ROW(B2124:B2143)-ROW(B2124)+1)) / (20*21/2)</f>
        <v>21.579749523809522</v>
      </c>
      <c r="J2140" s="2">
        <f t="shared" si="266"/>
        <v>21.619617324617295</v>
      </c>
      <c r="K2140" s="2">
        <f t="shared" si="260"/>
        <v>21.416918579969046</v>
      </c>
    </row>
    <row r="2141" spans="1:11" ht="13.5" x14ac:dyDescent="0.25">
      <c r="A2141" s="3">
        <f>TITRES_STAT!B2144</f>
        <v>45121</v>
      </c>
      <c r="B2141" s="6">
        <f>TITRES_STAT!D2144</f>
        <v>21.5457</v>
      </c>
      <c r="C2141" s="2">
        <f t="shared" si="261"/>
        <v>5.7700000000000529E-2</v>
      </c>
      <c r="D2141" s="2">
        <f t="shared" si="262"/>
        <v>21.538</v>
      </c>
      <c r="E2141" s="2">
        <f t="shared" si="264"/>
        <v>21.554679999999998</v>
      </c>
      <c r="F2141" s="2">
        <f t="shared" si="265"/>
        <v>21.637095000000002</v>
      </c>
      <c r="G2141" s="2">
        <f t="shared" si="259"/>
        <v>21.694011999999994</v>
      </c>
      <c r="H2141" s="2">
        <f t="shared" si="263"/>
        <v>18.126228999999999</v>
      </c>
      <c r="I2141" s="2">
        <f t="array" ref="I2141">SUMPRODUCT(B2125:B2144, (ROW(B2125:B2144)-ROW(B2125)+1)) / (20*21/2)</f>
        <v>21.566344285714287</v>
      </c>
      <c r="J2141" s="2">
        <f t="shared" si="266"/>
        <v>21.612577579415646</v>
      </c>
      <c r="K2141" s="2">
        <f t="shared" si="260"/>
        <v>21.421968831734969</v>
      </c>
    </row>
    <row r="2142" spans="1:11" ht="13.5" x14ac:dyDescent="0.25">
      <c r="A2142" s="3">
        <f>TITRES_STAT!B2145</f>
        <v>45124</v>
      </c>
      <c r="B2142" s="6">
        <f>TITRES_STAT!D2145</f>
        <v>21.539300000000001</v>
      </c>
      <c r="C2142" s="2">
        <f t="shared" si="261"/>
        <v>-6.3999999999992951E-3</v>
      </c>
      <c r="D2142" s="2">
        <f t="shared" si="262"/>
        <v>21.535439999999998</v>
      </c>
      <c r="E2142" s="2">
        <f t="shared" si="264"/>
        <v>21.550190000000001</v>
      </c>
      <c r="F2142" s="2">
        <f t="shared" si="265"/>
        <v>21.630360000000003</v>
      </c>
      <c r="G2142" s="2">
        <f t="shared" si="259"/>
        <v>21.690127999999991</v>
      </c>
      <c r="H2142" s="2">
        <f t="shared" si="263"/>
        <v>18.159293999999999</v>
      </c>
      <c r="I2142" s="2">
        <f t="array" ref="I2142">SUMPRODUCT(B2126:B2145, (ROW(B2126:B2145)-ROW(B2126)+1)) / (20*21/2)</f>
        <v>21.554130000000004</v>
      </c>
      <c r="J2142" s="2">
        <f t="shared" si="266"/>
        <v>21.605598762328441</v>
      </c>
      <c r="K2142" s="2">
        <f t="shared" si="260"/>
        <v>21.426570054019873</v>
      </c>
    </row>
    <row r="2143" spans="1:11" ht="13.5" x14ac:dyDescent="0.25">
      <c r="A2143" s="3">
        <f>TITRES_STAT!B2146</f>
        <v>45125</v>
      </c>
      <c r="B2143" s="6">
        <f>TITRES_STAT!D2146</f>
        <v>21.52</v>
      </c>
      <c r="C2143" s="2">
        <f t="shared" si="261"/>
        <v>-1.9300000000001205E-2</v>
      </c>
      <c r="D2143" s="2">
        <f t="shared" si="262"/>
        <v>21.529019999999996</v>
      </c>
      <c r="E2143" s="2">
        <f t="shared" si="264"/>
        <v>21.543770000000002</v>
      </c>
      <c r="F2143" s="2">
        <f t="shared" si="265"/>
        <v>21.628755000000002</v>
      </c>
      <c r="G2143" s="2">
        <f t="shared" si="259"/>
        <v>21.687187999999992</v>
      </c>
      <c r="H2143" s="2">
        <f t="shared" si="263"/>
        <v>18.192594999999997</v>
      </c>
      <c r="I2143" s="2">
        <f t="array" ref="I2143">SUMPRODUCT(B2127:B2146, (ROW(B2127:B2146)-ROW(B2127)+1)) / (20*21/2)</f>
        <v>21.542984761904766</v>
      </c>
      <c r="J2143" s="2">
        <f t="shared" si="266"/>
        <v>21.597446499249543</v>
      </c>
      <c r="K2143" s="2">
        <f t="shared" si="260"/>
        <v>21.430233973470074</v>
      </c>
    </row>
    <row r="2144" spans="1:11" ht="13.5" x14ac:dyDescent="0.25">
      <c r="A2144" s="3">
        <f>TITRES_STAT!B2147</f>
        <v>45127</v>
      </c>
      <c r="B2144" s="6">
        <f>TITRES_STAT!D2147</f>
        <v>21.488</v>
      </c>
      <c r="C2144" s="2">
        <f t="shared" si="261"/>
        <v>-3.2000000000000028E-2</v>
      </c>
      <c r="D2144" s="2">
        <f t="shared" si="262"/>
        <v>21.516199999999998</v>
      </c>
      <c r="E2144" s="2">
        <f t="shared" si="264"/>
        <v>21.53415</v>
      </c>
      <c r="F2144" s="2">
        <f t="shared" si="265"/>
        <v>21.616250000000001</v>
      </c>
      <c r="G2144" s="2">
        <f t="shared" si="259"/>
        <v>21.686749999999996</v>
      </c>
      <c r="H2144" s="2">
        <f t="shared" si="263"/>
        <v>18.226279999999996</v>
      </c>
      <c r="I2144" s="2">
        <f t="array" ref="I2144">SUMPRODUCT(B2128:B2147, (ROW(B2128:B2147)-ROW(B2128)+1)) / (20*21/2)</f>
        <v>21.53327476190476</v>
      </c>
      <c r="J2144" s="2">
        <f t="shared" si="266"/>
        <v>21.587023023130541</v>
      </c>
      <c r="K2144" s="2">
        <f t="shared" si="260"/>
        <v>21.432499307843795</v>
      </c>
    </row>
    <row r="2145" spans="1:11" ht="13.5" x14ac:dyDescent="0.25">
      <c r="A2145" s="3">
        <f>TITRES_STAT!B2148</f>
        <v>45128</v>
      </c>
      <c r="B2145" s="6">
        <f>TITRES_STAT!D2148</f>
        <v>21.488</v>
      </c>
      <c r="C2145" s="2">
        <f t="shared" si="261"/>
        <v>0</v>
      </c>
      <c r="D2145" s="2">
        <f t="shared" si="262"/>
        <v>21.516200000000001</v>
      </c>
      <c r="E2145" s="2">
        <f t="shared" si="264"/>
        <v>21.527740000000001</v>
      </c>
      <c r="F2145" s="2">
        <f t="shared" si="265"/>
        <v>21.605025000000001</v>
      </c>
      <c r="G2145" s="2">
        <f t="shared" si="259"/>
        <v>21.686071999999999</v>
      </c>
      <c r="H2145" s="2">
        <f t="shared" si="263"/>
        <v>18.259813999999995</v>
      </c>
      <c r="I2145" s="2">
        <f t="array" ref="I2145">SUMPRODUCT(B2129:B2148, (ROW(B2129:B2148)-ROW(B2129)+1)) / (20*21/2)</f>
        <v>21.525030476190476</v>
      </c>
      <c r="J2145" s="2">
        <f t="shared" si="266"/>
        <v>21.577592259022872</v>
      </c>
      <c r="K2145" s="2">
        <f t="shared" si="260"/>
        <v>21.434675805575409</v>
      </c>
    </row>
    <row r="2146" spans="1:11" ht="13.5" x14ac:dyDescent="0.25">
      <c r="A2146" s="3">
        <f>TITRES_STAT!B2149</f>
        <v>45131</v>
      </c>
      <c r="B2146" s="6">
        <f>TITRES_STAT!D2149</f>
        <v>21.488</v>
      </c>
      <c r="C2146" s="2">
        <f t="shared" si="261"/>
        <v>0</v>
      </c>
      <c r="D2146" s="2">
        <f t="shared" si="262"/>
        <v>21.504660000000001</v>
      </c>
      <c r="E2146" s="2">
        <f t="shared" si="264"/>
        <v>21.521329999999999</v>
      </c>
      <c r="F2146" s="2">
        <f t="shared" si="265"/>
        <v>21.589955</v>
      </c>
      <c r="G2146" s="2">
        <f t="shared" si="259"/>
        <v>21.686601999999997</v>
      </c>
      <c r="H2146" s="2">
        <f t="shared" si="263"/>
        <v>18.293498999999997</v>
      </c>
      <c r="I2146" s="2">
        <f t="array" ref="I2146">SUMPRODUCT(B2130:B2149, (ROW(B2130:B2149)-ROW(B2130)+1)) / (20*21/2)</f>
        <v>21.512046190476191</v>
      </c>
      <c r="J2146" s="2">
        <f t="shared" si="266"/>
        <v>21.569059662925458</v>
      </c>
      <c r="K2146" s="2">
        <f t="shared" si="260"/>
        <v>21.436766950454807</v>
      </c>
    </row>
    <row r="2147" spans="1:11" ht="13.5" x14ac:dyDescent="0.25">
      <c r="A2147" s="3">
        <f>TITRES_STAT!B2150</f>
        <v>45133</v>
      </c>
      <c r="B2147" s="6">
        <f>TITRES_STAT!D2150</f>
        <v>21.488</v>
      </c>
      <c r="C2147" s="2">
        <f t="shared" si="261"/>
        <v>0</v>
      </c>
      <c r="D2147" s="2">
        <f t="shared" si="262"/>
        <v>21.494399999999999</v>
      </c>
      <c r="E2147" s="2">
        <f t="shared" si="264"/>
        <v>21.514919999999996</v>
      </c>
      <c r="F2147" s="2">
        <f t="shared" si="265"/>
        <v>21.574565</v>
      </c>
      <c r="G2147" s="2">
        <f t="shared" si="259"/>
        <v>21.683745999999999</v>
      </c>
      <c r="H2147" s="2">
        <f t="shared" si="263"/>
        <v>18.327032999999993</v>
      </c>
      <c r="I2147" s="2">
        <f t="array" ref="I2147">SUMPRODUCT(B2131:B2150, (ROW(B2131:B2150)-ROW(B2131)+1)) / (20*21/2)</f>
        <v>21.500283809523808</v>
      </c>
      <c r="J2147" s="2">
        <f t="shared" si="266"/>
        <v>21.561339695027797</v>
      </c>
      <c r="K2147" s="2">
        <f t="shared" si="260"/>
        <v>21.438776089652659</v>
      </c>
    </row>
    <row r="2148" spans="1:11" ht="13.5" x14ac:dyDescent="0.25">
      <c r="A2148" s="3">
        <f>TITRES_STAT!B2151</f>
        <v>45134</v>
      </c>
      <c r="B2148" s="6">
        <f>TITRES_STAT!D2151</f>
        <v>21.488</v>
      </c>
      <c r="C2148" s="2">
        <f t="shared" si="261"/>
        <v>0</v>
      </c>
      <c r="D2148" s="2">
        <f t="shared" si="262"/>
        <v>21.488</v>
      </c>
      <c r="E2148" s="2">
        <f t="shared" si="264"/>
        <v>21.508509999999998</v>
      </c>
      <c r="F2148" s="2">
        <f t="shared" si="265"/>
        <v>21.560134999999999</v>
      </c>
      <c r="G2148" s="2">
        <f t="shared" si="259"/>
        <v>21.684518000000008</v>
      </c>
      <c r="H2148" s="2">
        <f t="shared" si="263"/>
        <v>18.360566999999993</v>
      </c>
      <c r="I2148" s="2">
        <f t="array" ref="I2148">SUMPRODUCT(B2132:B2151, (ROW(B2132:B2151)-ROW(B2132)+1)) / (20*21/2)</f>
        <v>21.483638571428575</v>
      </c>
      <c r="J2148" s="2">
        <f t="shared" si="266"/>
        <v>21.554354962168009</v>
      </c>
      <c r="K2148" s="2">
        <f t="shared" si="260"/>
        <v>21.440706439078046</v>
      </c>
    </row>
    <row r="2149" spans="1:11" ht="13.5" x14ac:dyDescent="0.25">
      <c r="A2149" s="3">
        <f>TITRES_STAT!B2152</f>
        <v>45135</v>
      </c>
      <c r="B2149" s="6">
        <f>TITRES_STAT!D2152</f>
        <v>21.4238</v>
      </c>
      <c r="C2149" s="2">
        <f t="shared" si="261"/>
        <v>-6.4199999999999591E-2</v>
      </c>
      <c r="D2149" s="2">
        <f t="shared" si="262"/>
        <v>21.475159999999999</v>
      </c>
      <c r="E2149" s="2">
        <f t="shared" si="264"/>
        <v>21.49568</v>
      </c>
      <c r="F2149" s="2">
        <f t="shared" si="265"/>
        <v>21.547305000000001</v>
      </c>
      <c r="G2149" s="2">
        <f t="shared" si="259"/>
        <v>21.684006000000004</v>
      </c>
      <c r="H2149" s="2">
        <f t="shared" si="263"/>
        <v>18.393779999999996</v>
      </c>
      <c r="I2149" s="2">
        <f t="array" ref="I2149">SUMPRODUCT(B2133:B2152, (ROW(B2133:B2152)-ROW(B2133)+1)) / (20*21/2)</f>
        <v>21.48128904761905</v>
      </c>
      <c r="J2149" s="2">
        <f t="shared" si="266"/>
        <v>21.541921156247248</v>
      </c>
      <c r="K2149" s="2">
        <f t="shared" si="260"/>
        <v>21.440043441467143</v>
      </c>
    </row>
    <row r="2150" spans="1:11" ht="13.5" x14ac:dyDescent="0.25">
      <c r="A2150" s="3">
        <f>TITRES_STAT!B2153</f>
        <v>45138</v>
      </c>
      <c r="B2150" s="6">
        <f>TITRES_STAT!D2153</f>
        <v>21.4238</v>
      </c>
      <c r="C2150" s="2">
        <f t="shared" si="261"/>
        <v>0</v>
      </c>
      <c r="D2150" s="2">
        <f t="shared" si="262"/>
        <v>21.462319999999998</v>
      </c>
      <c r="E2150" s="2">
        <f t="shared" si="264"/>
        <v>21.489260000000002</v>
      </c>
      <c r="F2150" s="2">
        <f t="shared" si="265"/>
        <v>21.534474999999997</v>
      </c>
      <c r="G2150" s="2">
        <f t="shared" si="259"/>
        <v>21.681438000000007</v>
      </c>
      <c r="H2150" s="2">
        <f t="shared" si="263"/>
        <v>18.426992999999992</v>
      </c>
      <c r="I2150" s="2">
        <f t="array" ref="I2150">SUMPRODUCT(B2134:B2153, (ROW(B2134:B2153)-ROW(B2134)+1)) / (20*21/2)</f>
        <v>21.479397619047617</v>
      </c>
      <c r="J2150" s="2">
        <f t="shared" si="266"/>
        <v>21.53067152231894</v>
      </c>
      <c r="K2150" s="2">
        <f t="shared" si="260"/>
        <v>21.43940644376255</v>
      </c>
    </row>
    <row r="2151" spans="1:11" ht="13.5" x14ac:dyDescent="0.25">
      <c r="A2151" s="3">
        <f>TITRES_STAT!B2154</f>
        <v>45139</v>
      </c>
      <c r="B2151" s="6">
        <f>TITRES_STAT!D2154</f>
        <v>21.3597</v>
      </c>
      <c r="C2151" s="2">
        <f t="shared" si="261"/>
        <v>-6.4099999999999824E-2</v>
      </c>
      <c r="D2151" s="2">
        <f t="shared" si="262"/>
        <v>21.43666</v>
      </c>
      <c r="E2151" s="2">
        <f t="shared" si="264"/>
        <v>21.470660000000002</v>
      </c>
      <c r="F2151" s="2">
        <f t="shared" si="265"/>
        <v>21.512669999999996</v>
      </c>
      <c r="G2151" s="2">
        <f t="shared" si="259"/>
        <v>21.675774000000004</v>
      </c>
      <c r="H2151" s="2">
        <f t="shared" si="263"/>
        <v>18.459885499999995</v>
      </c>
      <c r="I2151" s="2">
        <f t="array" ref="I2151">SUMPRODUCT(B2135:B2154, (ROW(B2135:B2154)-ROW(B2135)+1)) / (20*21/2)</f>
        <v>21.465135714285715</v>
      </c>
      <c r="J2151" s="2">
        <f t="shared" si="266"/>
        <v>21.514388520193329</v>
      </c>
      <c r="K2151" s="2">
        <f t="shared" si="260"/>
        <v>21.436280700869901</v>
      </c>
    </row>
    <row r="2152" spans="1:11" ht="13.5" x14ac:dyDescent="0.25">
      <c r="A2152" s="3">
        <f>TITRES_STAT!B2155</f>
        <v>45140</v>
      </c>
      <c r="B2152" s="6">
        <f>TITRES_STAT!D2155</f>
        <v>21.488</v>
      </c>
      <c r="C2152" s="2">
        <f t="shared" si="261"/>
        <v>0.12829999999999941</v>
      </c>
      <c r="D2152" s="2">
        <f t="shared" si="262"/>
        <v>21.43666</v>
      </c>
      <c r="E2152" s="2">
        <f t="shared" si="264"/>
        <v>21.465529999999998</v>
      </c>
      <c r="F2152" s="2">
        <f t="shared" si="265"/>
        <v>21.507860000000001</v>
      </c>
      <c r="G2152" s="2">
        <f t="shared" si="259"/>
        <v>21.669360000000005</v>
      </c>
      <c r="H2152" s="2">
        <f t="shared" si="263"/>
        <v>18.493026499999992</v>
      </c>
      <c r="I2152" s="2">
        <f t="array" ref="I2152">SUMPRODUCT(B2136:B2155, (ROW(B2136:B2155)-ROW(B2136)+1)) / (20*21/2)</f>
        <v>21.452582857142858</v>
      </c>
      <c r="J2152" s="2">
        <f t="shared" si="266"/>
        <v>21.511875327793966</v>
      </c>
      <c r="K2152" s="2">
        <f t="shared" si="260"/>
        <v>21.438308908678923</v>
      </c>
    </row>
    <row r="2153" spans="1:11" ht="13.5" x14ac:dyDescent="0.25">
      <c r="A2153" s="3">
        <f>TITRES_STAT!B2156</f>
        <v>45141</v>
      </c>
      <c r="B2153" s="6">
        <f>TITRES_STAT!D2156</f>
        <v>21.488</v>
      </c>
      <c r="C2153" s="2">
        <f t="shared" si="261"/>
        <v>0</v>
      </c>
      <c r="D2153" s="2">
        <f t="shared" si="262"/>
        <v>21.43666</v>
      </c>
      <c r="E2153" s="2">
        <f t="shared" si="264"/>
        <v>21.462330000000001</v>
      </c>
      <c r="F2153" s="2">
        <f t="shared" si="265"/>
        <v>21.503050000000002</v>
      </c>
      <c r="G2153" s="2">
        <f t="shared" si="259"/>
        <v>21.660380000000011</v>
      </c>
      <c r="H2153" s="2">
        <f t="shared" si="263"/>
        <v>18.526560499999988</v>
      </c>
      <c r="I2153" s="2">
        <f t="array" ref="I2153">SUMPRODUCT(B2137:B2156, (ROW(B2137:B2156)-ROW(B2137)+1)) / (20*21/2)</f>
        <v>21.48247952380952</v>
      </c>
      <c r="J2153" s="2">
        <f t="shared" si="266"/>
        <v>21.509601487051686</v>
      </c>
      <c r="K2153" s="2">
        <f t="shared" si="260"/>
        <v>21.440257578926808</v>
      </c>
    </row>
    <row r="2154" spans="1:11" ht="13.5" x14ac:dyDescent="0.25">
      <c r="A2154" s="3">
        <f>TITRES_STAT!B2157</f>
        <v>45142</v>
      </c>
      <c r="B2154" s="6">
        <f>TITRES_STAT!D2157</f>
        <v>21.353300000000001</v>
      </c>
      <c r="C2154" s="2">
        <f t="shared" si="261"/>
        <v>-0.13469999999999871</v>
      </c>
      <c r="D2154" s="2">
        <f t="shared" si="262"/>
        <v>21.422560000000001</v>
      </c>
      <c r="E2154" s="2">
        <f t="shared" si="264"/>
        <v>21.44886</v>
      </c>
      <c r="F2154" s="2">
        <f t="shared" si="265"/>
        <v>21.491505</v>
      </c>
      <c r="G2154" s="2">
        <f t="shared" si="259"/>
        <v>21.639856000000005</v>
      </c>
      <c r="H2154" s="2">
        <f t="shared" si="263"/>
        <v>18.55942099999999</v>
      </c>
      <c r="I2154" s="2">
        <f t="array" ref="I2154">SUMPRODUCT(B2138:B2157, (ROW(B2138:B2157)-ROW(B2138)+1)) / (20*21/2)</f>
        <v>21.458072857142859</v>
      </c>
      <c r="J2154" s="2">
        <f t="shared" si="266"/>
        <v>21.494715631142004</v>
      </c>
      <c r="K2154" s="2">
        <f t="shared" si="260"/>
        <v>21.436847477792423</v>
      </c>
    </row>
    <row r="2155" spans="1:11" ht="13.5" x14ac:dyDescent="0.25">
      <c r="A2155" s="3">
        <f>TITRES_STAT!B2158</f>
        <v>45145</v>
      </c>
      <c r="B2155" s="6">
        <f>TITRES_STAT!D2158</f>
        <v>21.3597</v>
      </c>
      <c r="C2155" s="2">
        <f t="shared" si="261"/>
        <v>6.3999999999992951E-3</v>
      </c>
      <c r="D2155" s="2">
        <f t="shared" si="262"/>
        <v>21.409740000000003</v>
      </c>
      <c r="E2155" s="2">
        <f t="shared" si="264"/>
        <v>21.436029999999999</v>
      </c>
      <c r="F2155" s="2">
        <f t="shared" si="265"/>
        <v>21.481884999999998</v>
      </c>
      <c r="G2155" s="2">
        <f t="shared" si="259"/>
        <v>21.629594000000008</v>
      </c>
      <c r="H2155" s="2">
        <f t="shared" si="263"/>
        <v>18.592313499999992</v>
      </c>
      <c r="I2155" s="2">
        <f t="array" ref="I2155">SUMPRODUCT(B2139:B2158, (ROW(B2139:B2158)-ROW(B2139)+1)) / (20*21/2)</f>
        <v>21.556115238095238</v>
      </c>
      <c r="J2155" s="2">
        <f t="shared" si="266"/>
        <v>21.48185699960467</v>
      </c>
      <c r="K2155" s="2">
        <f t="shared" si="260"/>
        <v>21.433822086506446</v>
      </c>
    </row>
    <row r="2156" spans="1:11" ht="13.5" x14ac:dyDescent="0.25">
      <c r="A2156" s="3">
        <f>TITRES_STAT!B2159</f>
        <v>45146</v>
      </c>
      <c r="B2156" s="6">
        <f>TITRES_STAT!D2159</f>
        <v>21.7958</v>
      </c>
      <c r="C2156" s="2">
        <f t="shared" si="261"/>
        <v>0.43609999999999971</v>
      </c>
      <c r="D2156" s="2">
        <f t="shared" si="262"/>
        <v>21.496960000000001</v>
      </c>
      <c r="E2156" s="2">
        <f t="shared" si="264"/>
        <v>21.466809999999999</v>
      </c>
      <c r="F2156" s="2">
        <f t="shared" si="265"/>
        <v>21.494070000000001</v>
      </c>
      <c r="G2156" s="2">
        <f t="shared" si="259"/>
        <v>21.629336000000009</v>
      </c>
      <c r="H2156" s="2">
        <f t="shared" si="263"/>
        <v>18.62699349999999</v>
      </c>
      <c r="I2156" s="2">
        <f t="array" ref="I2156">SUMPRODUCT(B2140:B2159, (ROW(B2140:B2159)-ROW(B2140)+1)) / (20*21/2)</f>
        <v>21.723530476190479</v>
      </c>
      <c r="J2156" s="2">
        <f t="shared" si="266"/>
        <v>21.511756332975654</v>
      </c>
      <c r="K2156" s="2">
        <f t="shared" si="260"/>
        <v>21.448017298800309</v>
      </c>
    </row>
    <row r="2157" spans="1:11" ht="13.5" x14ac:dyDescent="0.25">
      <c r="A2157" s="3">
        <f>TITRES_STAT!B2160</f>
        <v>45147</v>
      </c>
      <c r="B2157" s="6">
        <f>TITRES_STAT!D2160</f>
        <v>21.2378</v>
      </c>
      <c r="C2157" s="2">
        <f t="shared" si="261"/>
        <v>-0.55799999999999983</v>
      </c>
      <c r="D2157" s="2">
        <f t="shared" si="262"/>
        <v>21.446919999999999</v>
      </c>
      <c r="E2157" s="2">
        <f t="shared" si="264"/>
        <v>21.441789999999997</v>
      </c>
      <c r="F2157" s="2">
        <f t="shared" si="265"/>
        <v>21.478354999999993</v>
      </c>
      <c r="G2157" s="2">
        <f t="shared" si="259"/>
        <v>21.616636000000014</v>
      </c>
      <c r="H2157" s="2">
        <f t="shared" si="263"/>
        <v>18.658883499999991</v>
      </c>
      <c r="I2157" s="2">
        <f t="array" ref="I2157">SUMPRODUCT(B2141:B2160, (ROW(B2141:B2160)-ROW(B2141)+1)) / (20*21/2)</f>
        <v>21.913241428571428</v>
      </c>
      <c r="J2157" s="2">
        <f t="shared" si="266"/>
        <v>21.485665253644637</v>
      </c>
      <c r="K2157" s="2">
        <f t="shared" si="260"/>
        <v>21.43977348316108</v>
      </c>
    </row>
    <row r="2158" spans="1:11" ht="13.5" x14ac:dyDescent="0.25">
      <c r="A2158" s="3">
        <f>TITRES_STAT!B2161</f>
        <v>45148</v>
      </c>
      <c r="B2158" s="6">
        <f>TITRES_STAT!D2161</f>
        <v>22.5078</v>
      </c>
      <c r="C2158" s="2">
        <f t="shared" si="261"/>
        <v>1.2699999999999996</v>
      </c>
      <c r="D2158" s="2">
        <f t="shared" si="262"/>
        <v>21.650880000000001</v>
      </c>
      <c r="E2158" s="2">
        <f t="shared" si="264"/>
        <v>21.543769999999999</v>
      </c>
      <c r="F2158" s="2">
        <f t="shared" si="265"/>
        <v>21.526139999999991</v>
      </c>
      <c r="G2158" s="2">
        <f t="shared" si="259"/>
        <v>21.629336000000013</v>
      </c>
      <c r="H2158" s="2">
        <f t="shared" si="263"/>
        <v>18.697123499999989</v>
      </c>
      <c r="I2158" s="2">
        <f t="array" ref="I2158">SUMPRODUCT(B2142:B2161, (ROW(B2142:B2161)-ROW(B2142)+1)) / (20*21/2)</f>
        <v>22.092872857142854</v>
      </c>
      <c r="J2158" s="2">
        <f t="shared" si="266"/>
        <v>21.583011419964194</v>
      </c>
      <c r="K2158" s="2">
        <f t="shared" si="260"/>
        <v>21.481656875978292</v>
      </c>
    </row>
    <row r="2159" spans="1:11" ht="13.5" x14ac:dyDescent="0.25">
      <c r="A2159" s="3">
        <f>TITRES_STAT!B2162</f>
        <v>45149</v>
      </c>
      <c r="B2159" s="6">
        <f>TITRES_STAT!D2162</f>
        <v>23.283999999999999</v>
      </c>
      <c r="C2159" s="2">
        <f t="shared" si="261"/>
        <v>0.77619999999999933</v>
      </c>
      <c r="D2159" s="2">
        <f t="shared" si="262"/>
        <v>22.037020000000002</v>
      </c>
      <c r="E2159" s="2">
        <f t="shared" si="264"/>
        <v>21.729790000000001</v>
      </c>
      <c r="F2159" s="2">
        <f t="shared" si="265"/>
        <v>21.612734999999994</v>
      </c>
      <c r="G2159" s="2">
        <f t="shared" si="259"/>
        <v>21.657560000000007</v>
      </c>
      <c r="H2159" s="2">
        <f t="shared" si="263"/>
        <v>18.739274499999993</v>
      </c>
      <c r="I2159" s="2">
        <f t="array" ref="I2159">SUMPRODUCT(B2143:B2162, (ROW(B2143:B2162)-ROW(B2143)+1)) / (20*21/2)</f>
        <v>22.274918571428572</v>
      </c>
      <c r="J2159" s="2">
        <f t="shared" si="266"/>
        <v>21.745010332348556</v>
      </c>
      <c r="K2159" s="2">
        <f t="shared" si="260"/>
        <v>21.552336998488947</v>
      </c>
    </row>
    <row r="2160" spans="1:11" ht="13.5" x14ac:dyDescent="0.25">
      <c r="A2160" s="3">
        <f>TITRES_STAT!B2163</f>
        <v>45152</v>
      </c>
      <c r="B2160" s="6">
        <f>TITRES_STAT!D2163</f>
        <v>23.604700000000001</v>
      </c>
      <c r="C2160" s="2">
        <f t="shared" si="261"/>
        <v>0.32070000000000221</v>
      </c>
      <c r="D2160" s="2">
        <f t="shared" si="262"/>
        <v>22.486020000000003</v>
      </c>
      <c r="E2160" s="2">
        <f t="shared" si="264"/>
        <v>21.947880000000001</v>
      </c>
      <c r="F2160" s="2">
        <f t="shared" si="265"/>
        <v>21.718569999999996</v>
      </c>
      <c r="G2160" s="2">
        <f t="shared" si="259"/>
        <v>21.693480000000012</v>
      </c>
      <c r="H2160" s="2">
        <f t="shared" si="263"/>
        <v>18.782998999999993</v>
      </c>
      <c r="I2160" s="2">
        <f t="array" ref="I2160">SUMPRODUCT(B2144:B2163, (ROW(B2144:B2163)-ROW(B2144)+1)) / (20*21/2)</f>
        <v>22.470946666666666</v>
      </c>
      <c r="J2160" s="2">
        <f t="shared" si="266"/>
        <v>21.922123634029646</v>
      </c>
      <c r="K2160" s="2">
        <f t="shared" si="260"/>
        <v>21.632821822077617</v>
      </c>
    </row>
    <row r="2161" spans="1:11" ht="13.5" x14ac:dyDescent="0.25">
      <c r="A2161" s="3">
        <f>TITRES_STAT!B2164</f>
        <v>45153</v>
      </c>
      <c r="B2161" s="6">
        <f>TITRES_STAT!D2164</f>
        <v>23.604700000000001</v>
      </c>
      <c r="C2161" s="2">
        <f t="shared" si="261"/>
        <v>0</v>
      </c>
      <c r="D2161" s="2">
        <f t="shared" si="262"/>
        <v>22.847799999999999</v>
      </c>
      <c r="E2161" s="2">
        <f t="shared" si="264"/>
        <v>22.17238</v>
      </c>
      <c r="F2161" s="2">
        <f t="shared" si="265"/>
        <v>21.821519999999992</v>
      </c>
      <c r="G2161" s="2">
        <f t="shared" si="259"/>
        <v>21.728502000000013</v>
      </c>
      <c r="H2161" s="2">
        <f t="shared" si="263"/>
        <v>18.826723499999993</v>
      </c>
      <c r="I2161" s="2">
        <f t="array" ref="I2161">SUMPRODUCT(B2145:B2164, (ROW(B2145:B2164)-ROW(B2145)+1)) / (20*21/2)</f>
        <v>22.691872380952383</v>
      </c>
      <c r="J2161" s="2">
        <f t="shared" si="266"/>
        <v>22.082369002217298</v>
      </c>
      <c r="K2161" s="2">
        <f t="shared" si="260"/>
        <v>21.710150378074573</v>
      </c>
    </row>
    <row r="2162" spans="1:11" ht="13.5" x14ac:dyDescent="0.25">
      <c r="A2162" s="3">
        <f>TITRES_STAT!B2165</f>
        <v>45154</v>
      </c>
      <c r="B2162" s="6">
        <f>TITRES_STAT!D2165</f>
        <v>23.733000000000001</v>
      </c>
      <c r="C2162" s="2">
        <f t="shared" si="261"/>
        <v>0.12829999999999941</v>
      </c>
      <c r="D2162" s="2">
        <f t="shared" si="262"/>
        <v>23.346840000000004</v>
      </c>
      <c r="E2162" s="2">
        <f t="shared" si="264"/>
        <v>22.396880000000003</v>
      </c>
      <c r="F2162" s="2">
        <f t="shared" si="265"/>
        <v>21.931204999999995</v>
      </c>
      <c r="G2162" s="2">
        <f t="shared" ref="G2162:G2225" si="267">AVERAGE(B2113:B2162)</f>
        <v>21.766988000000012</v>
      </c>
      <c r="H2162" s="2">
        <f t="shared" si="263"/>
        <v>18.871089499999993</v>
      </c>
      <c r="I2162" s="2">
        <f t="array" ref="I2162">SUMPRODUCT(B2146:B2165, (ROW(B2146:B2165)-ROW(B2146)+1)) / (20*21/2)</f>
        <v>22.984577142857148</v>
      </c>
      <c r="J2162" s="2">
        <f t="shared" si="266"/>
        <v>22.239571954387081</v>
      </c>
      <c r="K2162" s="2">
        <f t="shared" si="260"/>
        <v>21.789477814228512</v>
      </c>
    </row>
    <row r="2163" spans="1:11" ht="13.5" x14ac:dyDescent="0.25">
      <c r="A2163" s="3">
        <f>TITRES_STAT!B2166</f>
        <v>45155</v>
      </c>
      <c r="B2163" s="6">
        <f>TITRES_STAT!D2166</f>
        <v>23.9895</v>
      </c>
      <c r="C2163" s="2">
        <f t="shared" si="261"/>
        <v>0.25649999999999906</v>
      </c>
      <c r="D2163" s="2">
        <f t="shared" si="262"/>
        <v>23.643180000000001</v>
      </c>
      <c r="E2163" s="2">
        <f t="shared" si="264"/>
        <v>22.647030000000001</v>
      </c>
      <c r="F2163" s="2">
        <f t="shared" si="265"/>
        <v>22.054679999999998</v>
      </c>
      <c r="G2163" s="2">
        <f t="shared" si="267"/>
        <v>21.810862</v>
      </c>
      <c r="H2163" s="2">
        <f t="shared" si="263"/>
        <v>18.916737999999995</v>
      </c>
      <c r="I2163" s="2">
        <f t="array" ref="I2163">SUMPRODUCT(B2147:B2166, (ROW(B2147:B2166)-ROW(B2147)+1)) / (20*21/2)</f>
        <v>23.265365714285718</v>
      </c>
      <c r="J2163" s="2">
        <f t="shared" si="266"/>
        <v>22.40623176825498</v>
      </c>
      <c r="K2163" s="2">
        <f t="shared" ref="K2163:K2226" si="268">$K$4*B2163+(1-$K$4)*K2162</f>
        <v>21.875753194062685</v>
      </c>
    </row>
    <row r="2164" spans="1:11" ht="13.5" x14ac:dyDescent="0.25">
      <c r="A2164" s="3">
        <f>TITRES_STAT!B2167</f>
        <v>45156</v>
      </c>
      <c r="B2164" s="6">
        <f>TITRES_STAT!D2167</f>
        <v>24.374400000000001</v>
      </c>
      <c r="C2164" s="2">
        <f t="shared" si="261"/>
        <v>0.3849000000000018</v>
      </c>
      <c r="D2164" s="2">
        <f t="shared" si="262"/>
        <v>23.861260000000005</v>
      </c>
      <c r="E2164" s="2">
        <f t="shared" si="264"/>
        <v>22.949140000000003</v>
      </c>
      <c r="F2164" s="2">
        <f t="shared" si="265"/>
        <v>22.198999999999995</v>
      </c>
      <c r="G2164" s="2">
        <f t="shared" si="267"/>
        <v>21.862434000000004</v>
      </c>
      <c r="H2164" s="2">
        <f t="shared" si="263"/>
        <v>18.964310999999995</v>
      </c>
      <c r="I2164" s="2">
        <f t="array" ref="I2164">SUMPRODUCT(B2148:B2167, (ROW(B2148:B2167)-ROW(B2148)+1)) / (20*21/2)</f>
        <v>23.524780476190475</v>
      </c>
      <c r="J2164" s="2">
        <f t="shared" si="266"/>
        <v>22.593676361754504</v>
      </c>
      <c r="K2164" s="2">
        <f t="shared" si="268"/>
        <v>21.973739343315128</v>
      </c>
    </row>
    <row r="2165" spans="1:11" ht="13.5" x14ac:dyDescent="0.25">
      <c r="A2165" s="3">
        <f>TITRES_STAT!B2168</f>
        <v>45159</v>
      </c>
      <c r="B2165" s="6">
        <f>TITRES_STAT!D2168</f>
        <v>25.272400000000001</v>
      </c>
      <c r="C2165" s="2">
        <f t="shared" si="261"/>
        <v>0.89799999999999969</v>
      </c>
      <c r="D2165" s="2">
        <f t="shared" si="262"/>
        <v>24.194800000000004</v>
      </c>
      <c r="E2165" s="2">
        <f t="shared" si="264"/>
        <v>23.340410000000002</v>
      </c>
      <c r="F2165" s="2">
        <f t="shared" si="265"/>
        <v>22.388219999999997</v>
      </c>
      <c r="G2165" s="2">
        <f t="shared" si="267"/>
        <v>21.932992000000002</v>
      </c>
      <c r="H2165" s="2">
        <f t="shared" si="263"/>
        <v>19.016373999999995</v>
      </c>
      <c r="I2165" s="2">
        <f t="array" ref="I2165">SUMPRODUCT(B2149:B2168, (ROW(B2149:B2168)-ROW(B2149)+1)) / (20*21/2)</f>
        <v>23.766021428571431</v>
      </c>
      <c r="J2165" s="2">
        <f t="shared" si="266"/>
        <v>22.848792898730267</v>
      </c>
      <c r="K2165" s="2">
        <f t="shared" si="268"/>
        <v>22.103098584753752</v>
      </c>
    </row>
    <row r="2166" spans="1:11" ht="13.5" x14ac:dyDescent="0.25">
      <c r="A2166" s="3">
        <f>TITRES_STAT!B2169</f>
        <v>45160</v>
      </c>
      <c r="B2166" s="6">
        <f>TITRES_STAT!D2169</f>
        <v>25.336500000000001</v>
      </c>
      <c r="C2166" s="2">
        <f t="shared" si="261"/>
        <v>6.4099999999999824E-2</v>
      </c>
      <c r="D2166" s="2">
        <f t="shared" si="262"/>
        <v>24.541160000000001</v>
      </c>
      <c r="E2166" s="2">
        <f t="shared" si="264"/>
        <v>23.694480000000002</v>
      </c>
      <c r="F2166" s="2">
        <f t="shared" si="265"/>
        <v>22.580644999999997</v>
      </c>
      <c r="G2166" s="2">
        <f t="shared" si="267"/>
        <v>22.004960000000001</v>
      </c>
      <c r="H2166" s="2">
        <f t="shared" si="263"/>
        <v>19.068757499999993</v>
      </c>
      <c r="I2166" s="2">
        <f t="array" ref="I2166">SUMPRODUCT(B2150:B2169, (ROW(B2150:B2169)-ROW(B2150)+1)) / (20*21/2)</f>
        <v>23.973812380952378</v>
      </c>
      <c r="J2166" s="2">
        <f t="shared" si="266"/>
        <v>23.085717384565481</v>
      </c>
      <c r="K2166" s="2">
        <f t="shared" si="268"/>
        <v>22.229898640253609</v>
      </c>
    </row>
    <row r="2167" spans="1:11" ht="13.5" x14ac:dyDescent="0.25">
      <c r="A2167" s="3">
        <f>TITRES_STAT!B2170</f>
        <v>45161</v>
      </c>
      <c r="B2167" s="6">
        <f>TITRES_STAT!D2170</f>
        <v>25.304500000000001</v>
      </c>
      <c r="C2167" s="2">
        <f t="shared" si="261"/>
        <v>-3.2000000000000028E-2</v>
      </c>
      <c r="D2167" s="2">
        <f t="shared" si="262"/>
        <v>24.855460000000001</v>
      </c>
      <c r="E2167" s="2">
        <f t="shared" si="264"/>
        <v>24.101150000000001</v>
      </c>
      <c r="F2167" s="2">
        <f t="shared" si="265"/>
        <v>22.771470000000001</v>
      </c>
      <c r="G2167" s="2">
        <f t="shared" si="267"/>
        <v>22.081290000000003</v>
      </c>
      <c r="H2167" s="2">
        <f t="shared" si="263"/>
        <v>19.120980999999993</v>
      </c>
      <c r="I2167" s="2">
        <f t="array" ref="I2167">SUMPRODUCT(B2151:B2170, (ROW(B2151:B2170)-ROW(B2151)+1)) / (20*21/2)</f>
        <v>24.163887619047621</v>
      </c>
      <c r="J2167" s="2">
        <f t="shared" si="266"/>
        <v>23.297030014606861</v>
      </c>
      <c r="K2167" s="2">
        <f t="shared" si="268"/>
        <v>22.350471242596605</v>
      </c>
    </row>
    <row r="2168" spans="1:11" ht="13.5" x14ac:dyDescent="0.25">
      <c r="A2168" s="3">
        <f>TITRES_STAT!B2171</f>
        <v>45162</v>
      </c>
      <c r="B2168" s="6">
        <f>TITRES_STAT!D2171</f>
        <v>25.304500000000001</v>
      </c>
      <c r="C2168" s="2">
        <f t="shared" si="261"/>
        <v>0</v>
      </c>
      <c r="D2168" s="2">
        <f t="shared" si="262"/>
        <v>25.118460000000002</v>
      </c>
      <c r="E2168" s="2">
        <f t="shared" si="264"/>
        <v>24.38082</v>
      </c>
      <c r="F2168" s="2">
        <f t="shared" si="265"/>
        <v>22.962295000000001</v>
      </c>
      <c r="G2168" s="2">
        <f t="shared" si="267"/>
        <v>22.151848000000008</v>
      </c>
      <c r="H2168" s="2">
        <f t="shared" si="263"/>
        <v>19.173204499999994</v>
      </c>
      <c r="I2168" s="2">
        <f t="array" ref="I2168">SUMPRODUCT(B2152:B2171, (ROW(B2152:B2171)-ROW(B2152)+1)) / (20*21/2)</f>
        <v>24.348466190476195</v>
      </c>
      <c r="J2168" s="2">
        <f t="shared" si="266"/>
        <v>23.48821763226335</v>
      </c>
      <c r="K2168" s="2">
        <f t="shared" si="268"/>
        <v>22.466315507592817</v>
      </c>
    </row>
    <row r="2169" spans="1:11" ht="13.5" x14ac:dyDescent="0.25">
      <c r="A2169" s="3">
        <f>TITRES_STAT!B2172</f>
        <v>45163</v>
      </c>
      <c r="B2169" s="6">
        <f>TITRES_STAT!D2172</f>
        <v>25.144100000000002</v>
      </c>
      <c r="C2169" s="2">
        <f t="shared" si="261"/>
        <v>-0.16039999999999921</v>
      </c>
      <c r="D2169" s="2">
        <f t="shared" si="262"/>
        <v>25.272400000000005</v>
      </c>
      <c r="E2169" s="2">
        <f t="shared" si="264"/>
        <v>24.566830000000003</v>
      </c>
      <c r="F2169" s="2">
        <f t="shared" si="265"/>
        <v>23.148310000000002</v>
      </c>
      <c r="G2169" s="2">
        <f t="shared" si="267"/>
        <v>22.219840000000005</v>
      </c>
      <c r="H2169" s="2">
        <f t="shared" si="263"/>
        <v>19.224625999999997</v>
      </c>
      <c r="I2169" s="2">
        <f t="array" ref="I2169">SUMPRODUCT(B2153:B2172, (ROW(B2153:B2172)-ROW(B2153)+1)) / (20*21/2)</f>
        <v>24.508308095238096</v>
      </c>
      <c r="J2169" s="2">
        <f t="shared" si="266"/>
        <v>23.645920714904936</v>
      </c>
      <c r="K2169" s="2">
        <f t="shared" si="268"/>
        <v>22.571326664157805</v>
      </c>
    </row>
    <row r="2170" spans="1:11" ht="13.5" x14ac:dyDescent="0.25">
      <c r="A2170" s="3">
        <f>TITRES_STAT!B2173</f>
        <v>45166</v>
      </c>
      <c r="B2170" s="6">
        <f>TITRES_STAT!D2173</f>
        <v>25.144100000000002</v>
      </c>
      <c r="C2170" s="2">
        <f t="shared" si="261"/>
        <v>0</v>
      </c>
      <c r="D2170" s="2">
        <f t="shared" si="262"/>
        <v>25.246740000000006</v>
      </c>
      <c r="E2170" s="2">
        <f t="shared" si="264"/>
        <v>24.720770000000002</v>
      </c>
      <c r="F2170" s="2">
        <f t="shared" si="265"/>
        <v>23.334325</v>
      </c>
      <c r="G2170" s="2">
        <f t="shared" si="267"/>
        <v>22.289113999999998</v>
      </c>
      <c r="H2170" s="2">
        <f t="shared" si="263"/>
        <v>19.276016999999996</v>
      </c>
      <c r="I2170" s="2">
        <f t="array" ref="I2170">SUMPRODUCT(B2154:B2173, (ROW(B2154:B2173)-ROW(B2154)+1)) / (20*21/2)</f>
        <v>24.651043809523813</v>
      </c>
      <c r="J2170" s="2">
        <f t="shared" si="266"/>
        <v>23.788604456342561</v>
      </c>
      <c r="K2170" s="2">
        <f t="shared" si="268"/>
        <v>22.672219736151618</v>
      </c>
    </row>
    <row r="2171" spans="1:11" ht="13.5" x14ac:dyDescent="0.25">
      <c r="A2171" s="3">
        <f>TITRES_STAT!B2174</f>
        <v>45167</v>
      </c>
      <c r="B2171" s="6">
        <f>TITRES_STAT!D2174</f>
        <v>25.272400000000001</v>
      </c>
      <c r="C2171" s="2">
        <f t="shared" si="261"/>
        <v>0.12829999999999941</v>
      </c>
      <c r="D2171" s="2">
        <f t="shared" si="262"/>
        <v>25.233920000000001</v>
      </c>
      <c r="E2171" s="2">
        <f t="shared" si="264"/>
        <v>24.887540000000001</v>
      </c>
      <c r="F2171" s="2">
        <f t="shared" si="265"/>
        <v>23.529959999999999</v>
      </c>
      <c r="G2171" s="2">
        <f t="shared" si="267"/>
        <v>22.360954000000003</v>
      </c>
      <c r="H2171" s="2">
        <f t="shared" si="263"/>
        <v>19.328049499999999</v>
      </c>
      <c r="I2171" s="2">
        <f t="array" ref="I2171">SUMPRODUCT(B2155:B2174, (ROW(B2155:B2174)-ROW(B2155)+1)) / (20*21/2)</f>
        <v>24.780919047619051</v>
      </c>
      <c r="J2171" s="2">
        <f t="shared" si="266"/>
        <v>23.929918317643271</v>
      </c>
      <c r="K2171" s="2">
        <f t="shared" si="268"/>
        <v>22.774187589635869</v>
      </c>
    </row>
    <row r="2172" spans="1:11" ht="13.5" x14ac:dyDescent="0.25">
      <c r="A2172" s="3">
        <f>TITRES_STAT!B2175</f>
        <v>45168</v>
      </c>
      <c r="B2172" s="6">
        <f>TITRES_STAT!D2175</f>
        <v>25.208300000000001</v>
      </c>
      <c r="C2172" s="2">
        <f t="shared" si="261"/>
        <v>-6.4099999999999824E-2</v>
      </c>
      <c r="D2172" s="2">
        <f t="shared" si="262"/>
        <v>25.214680000000005</v>
      </c>
      <c r="E2172" s="2">
        <f t="shared" si="264"/>
        <v>25.035070000000005</v>
      </c>
      <c r="F2172" s="2">
        <f t="shared" si="265"/>
        <v>23.715975</v>
      </c>
      <c r="G2172" s="2">
        <f t="shared" si="267"/>
        <v>22.431640000000002</v>
      </c>
      <c r="H2172" s="2">
        <f t="shared" si="263"/>
        <v>19.379761499999994</v>
      </c>
      <c r="I2172" s="2">
        <f t="array" ref="I2172">SUMPRODUCT(B2156:B2175, (ROW(B2156:B2175)-ROW(B2156)+1)) / (20*21/2)</f>
        <v>24.904990952380956</v>
      </c>
      <c r="J2172" s="2">
        <f t="shared" si="266"/>
        <v>24.051668954058197</v>
      </c>
      <c r="K2172" s="2">
        <f t="shared" si="268"/>
        <v>22.8696429782776</v>
      </c>
    </row>
    <row r="2173" spans="1:11" ht="13.5" x14ac:dyDescent="0.25">
      <c r="A2173" s="3">
        <f>TITRES_STAT!B2176</f>
        <v>45169</v>
      </c>
      <c r="B2173" s="6">
        <f>TITRES_STAT!D2176</f>
        <v>25.214700000000001</v>
      </c>
      <c r="C2173" s="2">
        <f t="shared" si="261"/>
        <v>6.3999999999992951E-3</v>
      </c>
      <c r="D2173" s="2">
        <f t="shared" si="262"/>
        <v>25.196719999999999</v>
      </c>
      <c r="E2173" s="2">
        <f t="shared" si="264"/>
        <v>25.157590000000003</v>
      </c>
      <c r="F2173" s="2">
        <f t="shared" si="265"/>
        <v>23.90231</v>
      </c>
      <c r="G2173" s="2">
        <f t="shared" si="267"/>
        <v>22.504891999999998</v>
      </c>
      <c r="H2173" s="2">
        <f t="shared" si="263"/>
        <v>19.431475499999994</v>
      </c>
      <c r="I2173" s="2">
        <f t="array" ref="I2173">SUMPRODUCT(B2157:B2176, (ROW(B2157:B2176)-ROW(B2157)+1)) / (20*21/2)</f>
        <v>25.015924761904763</v>
      </c>
      <c r="J2173" s="2">
        <f t="shared" si="266"/>
        <v>24.162433815576463</v>
      </c>
      <c r="K2173" s="2">
        <f t="shared" si="268"/>
        <v>22.961605998737301</v>
      </c>
    </row>
    <row r="2174" spans="1:11" ht="13.5" x14ac:dyDescent="0.25">
      <c r="A2174" s="3">
        <f>TITRES_STAT!B2177</f>
        <v>45170</v>
      </c>
      <c r="B2174" s="6">
        <f>TITRES_STAT!D2177</f>
        <v>25.265999999999998</v>
      </c>
      <c r="C2174" s="2">
        <f t="shared" si="261"/>
        <v>5.1299999999997681E-2</v>
      </c>
      <c r="D2174" s="2">
        <f t="shared" si="262"/>
        <v>25.221099999999996</v>
      </c>
      <c r="E2174" s="2">
        <f t="shared" si="264"/>
        <v>25.246750000000002</v>
      </c>
      <c r="F2174" s="2">
        <f t="shared" si="265"/>
        <v>24.097945000000003</v>
      </c>
      <c r="G2174" s="2">
        <f t="shared" si="267"/>
        <v>22.57545</v>
      </c>
      <c r="H2174" s="2">
        <f t="shared" si="263"/>
        <v>19.483415499999996</v>
      </c>
      <c r="I2174" s="2">
        <f t="array" ref="I2174">SUMPRODUCT(B2158:B2177, (ROW(B2158:B2177)-ROW(B2158)+1)) / (20*21/2)</f>
        <v>25.106339523809524</v>
      </c>
      <c r="J2174" s="2">
        <f t="shared" si="266"/>
        <v>24.267535356950134</v>
      </c>
      <c r="K2174" s="2">
        <f t="shared" si="268"/>
        <v>23.051974390943681</v>
      </c>
    </row>
    <row r="2175" spans="1:11" ht="13.5" x14ac:dyDescent="0.25">
      <c r="A2175" s="3">
        <f>TITRES_STAT!B2178</f>
        <v>45173</v>
      </c>
      <c r="B2175" s="6">
        <f>TITRES_STAT!D2178</f>
        <v>25.400700000000001</v>
      </c>
      <c r="C2175" s="2">
        <f t="shared" si="261"/>
        <v>0.13470000000000226</v>
      </c>
      <c r="D2175" s="2">
        <f t="shared" si="262"/>
        <v>25.27242</v>
      </c>
      <c r="E2175" s="2">
        <f t="shared" si="264"/>
        <v>25.259580000000003</v>
      </c>
      <c r="F2175" s="2">
        <f t="shared" si="265"/>
        <v>24.299995000000003</v>
      </c>
      <c r="G2175" s="2">
        <f t="shared" si="267"/>
        <v>22.649213999999997</v>
      </c>
      <c r="H2175" s="2">
        <f t="shared" si="263"/>
        <v>19.536028999999996</v>
      </c>
      <c r="I2175" s="2">
        <f t="array" ref="I2175">SUMPRODUCT(B2159:B2178, (ROW(B2159:B2178)-ROW(B2159)+1)) / (20*21/2)</f>
        <v>25.170663809523813</v>
      </c>
      <c r="J2175" s="2">
        <f t="shared" si="266"/>
        <v>24.37545579914536</v>
      </c>
      <c r="K2175" s="2">
        <f t="shared" si="268"/>
        <v>23.144081277573342</v>
      </c>
    </row>
    <row r="2176" spans="1:11" ht="13.5" x14ac:dyDescent="0.25">
      <c r="A2176" s="3">
        <f>TITRES_STAT!B2179</f>
        <v>45174</v>
      </c>
      <c r="B2176" s="6">
        <f>TITRES_STAT!D2179</f>
        <v>25.4648</v>
      </c>
      <c r="C2176" s="2">
        <f t="shared" si="261"/>
        <v>6.4099999999999824E-2</v>
      </c>
      <c r="D2176" s="2">
        <f t="shared" si="262"/>
        <v>25.310899999999997</v>
      </c>
      <c r="E2176" s="2">
        <f t="shared" si="264"/>
        <v>25.272410000000001</v>
      </c>
      <c r="F2176" s="2">
        <f t="shared" si="265"/>
        <v>24.483445000000003</v>
      </c>
      <c r="G2176" s="2">
        <f t="shared" si="267"/>
        <v>22.72272199999999</v>
      </c>
      <c r="H2176" s="2">
        <f t="shared" si="263"/>
        <v>19.589900499999995</v>
      </c>
      <c r="I2176" s="2">
        <f t="array" ref="I2176">SUMPRODUCT(B2160:B2179, (ROW(B2160:B2179)-ROW(B2160)+1)) / (20*21/2)</f>
        <v>25.220755714285712</v>
      </c>
      <c r="J2176" s="2">
        <f t="shared" si="266"/>
        <v>24.479202865893424</v>
      </c>
      <c r="K2176" s="2">
        <f t="shared" si="268"/>
        <v>23.235089854923409</v>
      </c>
    </row>
    <row r="2177" spans="1:11" ht="13.5" x14ac:dyDescent="0.25">
      <c r="A2177" s="3">
        <f>TITRES_STAT!B2180</f>
        <v>45175</v>
      </c>
      <c r="B2177" s="6">
        <f>TITRES_STAT!D2180</f>
        <v>25.4328</v>
      </c>
      <c r="C2177" s="2">
        <f t="shared" si="261"/>
        <v>-3.2000000000000028E-2</v>
      </c>
      <c r="D2177" s="2">
        <f t="shared" si="262"/>
        <v>25.355799999999999</v>
      </c>
      <c r="E2177" s="2">
        <f t="shared" si="264"/>
        <v>25.285239999999998</v>
      </c>
      <c r="F2177" s="2">
        <f t="shared" si="265"/>
        <v>24.693195000000003</v>
      </c>
      <c r="G2177" s="2">
        <f t="shared" si="267"/>
        <v>22.795461999999997</v>
      </c>
      <c r="H2177" s="2">
        <f t="shared" si="263"/>
        <v>19.642674499999995</v>
      </c>
      <c r="I2177" s="2">
        <f t="array" ref="I2177">SUMPRODUCT(B2161:B2180, (ROW(B2161:B2180)-ROW(B2161)+1)) / (20*21/2)</f>
        <v>25.258503809523809</v>
      </c>
      <c r="J2177" s="2">
        <f t="shared" si="266"/>
        <v>24.570021640570239</v>
      </c>
      <c r="K2177" s="2">
        <f t="shared" si="268"/>
        <v>23.321274566495042</v>
      </c>
    </row>
    <row r="2178" spans="1:11" ht="13.5" x14ac:dyDescent="0.25">
      <c r="A2178" s="3">
        <f>TITRES_STAT!B2181</f>
        <v>45176</v>
      </c>
      <c r="B2178" s="6">
        <f>TITRES_STAT!D2181</f>
        <v>25.368600000000001</v>
      </c>
      <c r="C2178" s="2">
        <f t="shared" si="261"/>
        <v>-6.4199999999999591E-2</v>
      </c>
      <c r="D2178" s="2">
        <f t="shared" si="262"/>
        <v>25.386580000000002</v>
      </c>
      <c r="E2178" s="2">
        <f t="shared" si="264"/>
        <v>25.291649999999997</v>
      </c>
      <c r="F2178" s="2">
        <f t="shared" si="265"/>
        <v>24.836234999999999</v>
      </c>
      <c r="G2178" s="2">
        <f t="shared" si="267"/>
        <v>22.867301999999992</v>
      </c>
      <c r="H2178" s="2">
        <f t="shared" si="263"/>
        <v>19.695127499999998</v>
      </c>
      <c r="I2178" s="2">
        <f t="array" ref="I2178">SUMPRODUCT(B2162:B2181, (ROW(B2162:B2181)-ROW(B2162)+1)) / (20*21/2)</f>
        <v>25.281900476190479</v>
      </c>
      <c r="J2178" s="2">
        <f t="shared" si="266"/>
        <v>24.646076722420691</v>
      </c>
      <c r="K2178" s="2">
        <f t="shared" si="268"/>
        <v>23.4015618383972</v>
      </c>
    </row>
    <row r="2179" spans="1:11" ht="13.5" x14ac:dyDescent="0.25">
      <c r="A2179" s="3">
        <f>TITRES_STAT!B2182</f>
        <v>45177</v>
      </c>
      <c r="B2179" s="6">
        <f>TITRES_STAT!D2182</f>
        <v>25.362200000000001</v>
      </c>
      <c r="C2179" s="2">
        <f t="shared" si="261"/>
        <v>-6.3999999999992951E-3</v>
      </c>
      <c r="D2179" s="2">
        <f t="shared" si="262"/>
        <v>25.405819999999999</v>
      </c>
      <c r="E2179" s="2">
        <f t="shared" si="264"/>
        <v>25.313459999999999</v>
      </c>
      <c r="F2179" s="2">
        <f t="shared" si="265"/>
        <v>24.940145000000008</v>
      </c>
      <c r="G2179" s="2">
        <f t="shared" si="267"/>
        <v>22.940937999999992</v>
      </c>
      <c r="H2179" s="2">
        <f t="shared" si="263"/>
        <v>19.747548499999997</v>
      </c>
      <c r="I2179" s="2">
        <f t="array" ref="I2179">SUMPRODUCT(B2163:B2182, (ROW(B2163:B2182)-ROW(B2163)+1)) / (20*21/2)</f>
        <v>25.296746190476188</v>
      </c>
      <c r="J2179" s="2">
        <f t="shared" si="266"/>
        <v>24.714278939333006</v>
      </c>
      <c r="K2179" s="2">
        <f t="shared" si="268"/>
        <v>23.478449609440446</v>
      </c>
    </row>
    <row r="2180" spans="1:11" ht="13.5" x14ac:dyDescent="0.25">
      <c r="A2180" s="3">
        <f>TITRES_STAT!B2183</f>
        <v>45180</v>
      </c>
      <c r="B2180" s="6">
        <f>TITRES_STAT!D2183</f>
        <v>25.336500000000001</v>
      </c>
      <c r="C2180" s="2">
        <f t="shared" ref="C2180:C2243" si="269">B2180-B2179</f>
        <v>-2.57000000000005E-2</v>
      </c>
      <c r="D2180" s="2">
        <f t="shared" si="262"/>
        <v>25.392980000000001</v>
      </c>
      <c r="E2180" s="2">
        <f t="shared" si="264"/>
        <v>25.332700000000003</v>
      </c>
      <c r="F2180" s="2">
        <f t="shared" si="265"/>
        <v>25.026735000000002</v>
      </c>
      <c r="G2180" s="2">
        <f t="shared" si="267"/>
        <v>23.01405999999999</v>
      </c>
      <c r="H2180" s="2">
        <f t="shared" si="263"/>
        <v>19.800052999999995</v>
      </c>
      <c r="I2180" s="2">
        <f t="array" ref="I2180">SUMPRODUCT(B2164:B2183, (ROW(B2164:B2183)-ROW(B2164)+1)) / (20*21/2)</f>
        <v>25.30490142857143</v>
      </c>
      <c r="J2180" s="2">
        <f t="shared" si="266"/>
        <v>24.773538087967957</v>
      </c>
      <c r="K2180" s="2">
        <f t="shared" si="268"/>
        <v>23.551314330638863</v>
      </c>
    </row>
    <row r="2181" spans="1:11" ht="13.5" x14ac:dyDescent="0.25">
      <c r="A2181" s="3">
        <f>TITRES_STAT!B2184</f>
        <v>45181</v>
      </c>
      <c r="B2181" s="6">
        <f>TITRES_STAT!D2184</f>
        <v>25.272400000000001</v>
      </c>
      <c r="C2181" s="2">
        <f t="shared" si="269"/>
        <v>-6.4099999999999824E-2</v>
      </c>
      <c r="D2181" s="2">
        <f t="shared" si="262"/>
        <v>25.354500000000002</v>
      </c>
      <c r="E2181" s="2">
        <f t="shared" si="264"/>
        <v>25.332700000000003</v>
      </c>
      <c r="F2181" s="2">
        <f t="shared" si="265"/>
        <v>25.110120000000002</v>
      </c>
      <c r="G2181" s="2">
        <f t="shared" si="267"/>
        <v>23.083591999999996</v>
      </c>
      <c r="H2181" s="2">
        <f t="shared" si="263"/>
        <v>19.852206499999994</v>
      </c>
      <c r="I2181" s="2">
        <f t="array" ref="I2181">SUMPRODUCT(B2165:B2184, (ROW(B2165:B2184)-ROW(B2165)+1)) / (20*21/2)</f>
        <v>25.288623809523806</v>
      </c>
      <c r="J2181" s="2">
        <f t="shared" si="266"/>
        <v>24.821048746256722</v>
      </c>
      <c r="K2181" s="2">
        <f t="shared" si="268"/>
        <v>23.618807886300086</v>
      </c>
    </row>
    <row r="2182" spans="1:11" ht="13.5" x14ac:dyDescent="0.25">
      <c r="A2182" s="3">
        <f>TITRES_STAT!B2185</f>
        <v>45182</v>
      </c>
      <c r="B2182" s="6">
        <f>TITRES_STAT!D2185</f>
        <v>25.265999999999998</v>
      </c>
      <c r="C2182" s="2">
        <f t="shared" si="269"/>
        <v>-6.4000000000028479E-3</v>
      </c>
      <c r="D2182" s="2">
        <f t="shared" ref="D2182:D2245" si="270">AVERAGE(B2178:B2182)</f>
        <v>25.321140000000003</v>
      </c>
      <c r="E2182" s="2">
        <f t="shared" si="264"/>
        <v>25.338470000000001</v>
      </c>
      <c r="F2182" s="2">
        <f t="shared" si="265"/>
        <v>25.186770000000006</v>
      </c>
      <c r="G2182" s="2">
        <f t="shared" si="267"/>
        <v>23.157228</v>
      </c>
      <c r="H2182" s="2">
        <f t="shared" si="263"/>
        <v>19.904327999999996</v>
      </c>
      <c r="I2182" s="2">
        <f t="array" ref="I2182">SUMPRODUCT(B2166:B2185, (ROW(B2166:B2185)-ROW(B2166)+1)) / (20*21/2)</f>
        <v>25.280586190476189</v>
      </c>
      <c r="J2182" s="2">
        <f t="shared" si="266"/>
        <v>24.863425056137036</v>
      </c>
      <c r="K2182" s="2">
        <f t="shared" si="268"/>
        <v>23.683403655464787</v>
      </c>
    </row>
    <row r="2183" spans="1:11" ht="13.5" x14ac:dyDescent="0.25">
      <c r="A2183" s="3">
        <f>TITRES_STAT!B2186</f>
        <v>45183</v>
      </c>
      <c r="B2183" s="6">
        <f>TITRES_STAT!D2186</f>
        <v>25.272400000000001</v>
      </c>
      <c r="C2183" s="2">
        <f t="shared" si="269"/>
        <v>6.4000000000028479E-3</v>
      </c>
      <c r="D2183" s="2">
        <f t="shared" si="270"/>
        <v>25.3019</v>
      </c>
      <c r="E2183" s="2">
        <f t="shared" si="264"/>
        <v>25.344239999999999</v>
      </c>
      <c r="F2183" s="2">
        <f t="shared" si="265"/>
        <v>25.250915000000006</v>
      </c>
      <c r="G2183" s="2">
        <f t="shared" si="267"/>
        <v>23.230991999999997</v>
      </c>
      <c r="H2183" s="2">
        <f t="shared" si="263"/>
        <v>19.956330499999993</v>
      </c>
      <c r="I2183" s="2">
        <f t="array" ref="I2183">SUMPRODUCT(B2167:B2186, (ROW(B2167:B2186)-ROW(B2167)+1)) / (20*21/2)</f>
        <v>25.272884761904763</v>
      </c>
      <c r="J2183" s="2">
        <f t="shared" si="266"/>
        <v>24.902375050790653</v>
      </c>
      <c r="K2183" s="2">
        <f t="shared" si="268"/>
        <v>23.745717237603426</v>
      </c>
    </row>
    <row r="2184" spans="1:11" ht="13.5" x14ac:dyDescent="0.25">
      <c r="A2184" s="3">
        <f>TITRES_STAT!B2187</f>
        <v>45184</v>
      </c>
      <c r="B2184" s="6">
        <f>TITRES_STAT!D2187</f>
        <v>25.08</v>
      </c>
      <c r="C2184" s="2">
        <f t="shared" si="269"/>
        <v>-0.19240000000000279</v>
      </c>
      <c r="D2184" s="2">
        <f t="shared" si="270"/>
        <v>25.245460000000001</v>
      </c>
      <c r="E2184" s="2">
        <f t="shared" si="264"/>
        <v>25.32564</v>
      </c>
      <c r="F2184" s="2">
        <f t="shared" si="265"/>
        <v>25.286195000000003</v>
      </c>
      <c r="G2184" s="2">
        <f t="shared" si="267"/>
        <v>23.300908</v>
      </c>
      <c r="H2184" s="2">
        <f t="shared" si="263"/>
        <v>20.007340499999994</v>
      </c>
      <c r="I2184" s="2">
        <f t="array" ref="I2184">SUMPRODUCT(B2168:B2187, (ROW(B2168:B2187)-ROW(B2168)+1)) / (20*21/2)</f>
        <v>25.259719999999998</v>
      </c>
      <c r="J2184" s="2">
        <f t="shared" si="266"/>
        <v>24.919291712620115</v>
      </c>
      <c r="K2184" s="2">
        <f t="shared" si="268"/>
        <v>23.798042051815056</v>
      </c>
    </row>
    <row r="2185" spans="1:11" ht="13.5" x14ac:dyDescent="0.25">
      <c r="A2185" s="3">
        <f>TITRES_STAT!B2188</f>
        <v>45187</v>
      </c>
      <c r="B2185" s="6">
        <f>TITRES_STAT!D2188</f>
        <v>25.201799999999999</v>
      </c>
      <c r="C2185" s="2">
        <f t="shared" si="269"/>
        <v>0.12180000000000035</v>
      </c>
      <c r="D2185" s="2">
        <f t="shared" si="270"/>
        <v>25.218520000000002</v>
      </c>
      <c r="E2185" s="2">
        <f t="shared" si="264"/>
        <v>25.30575</v>
      </c>
      <c r="F2185" s="2">
        <f t="shared" si="265"/>
        <v>25.282665000000001</v>
      </c>
      <c r="G2185" s="2">
        <f t="shared" si="267"/>
        <v>23.373901999999998</v>
      </c>
      <c r="H2185" s="2">
        <f t="shared" si="263"/>
        <v>20.058959499999993</v>
      </c>
      <c r="I2185" s="2">
        <f t="array" ref="I2185">SUMPRODUCT(B2169:B2188, (ROW(B2169:B2188)-ROW(B2169)+1)) / (20*21/2)</f>
        <v>25.217416190476186</v>
      </c>
      <c r="J2185" s="2">
        <f t="shared" si="266"/>
        <v>24.946197263799153</v>
      </c>
      <c r="K2185" s="2">
        <f t="shared" si="268"/>
        <v>23.853091383116425</v>
      </c>
    </row>
    <row r="2186" spans="1:11" ht="13.5" x14ac:dyDescent="0.25">
      <c r="A2186" s="3">
        <f>TITRES_STAT!B2189</f>
        <v>45188</v>
      </c>
      <c r="B2186" s="6">
        <f>TITRES_STAT!D2189</f>
        <v>25.201799999999999</v>
      </c>
      <c r="C2186" s="2">
        <f t="shared" si="269"/>
        <v>0</v>
      </c>
      <c r="D2186" s="2">
        <f t="shared" si="270"/>
        <v>25.2044</v>
      </c>
      <c r="E2186" s="2">
        <f t="shared" si="264"/>
        <v>25.279449999999997</v>
      </c>
      <c r="F2186" s="2">
        <f t="shared" si="265"/>
        <v>25.275929999999999</v>
      </c>
      <c r="G2186" s="2">
        <f t="shared" si="267"/>
        <v>23.446895999999995</v>
      </c>
      <c r="H2186" s="2">
        <f t="shared" ref="H2186:H2249" si="271">AVERAGE(B1987:B2186)</f>
        <v>20.110548499999993</v>
      </c>
      <c r="I2186" s="2">
        <f t="array" ref="I2186">SUMPRODUCT(B2170:B2189, (ROW(B2170:B2189)-ROW(B2170)+1)) / (20*21/2)</f>
        <v>25.189622380952379</v>
      </c>
      <c r="J2186" s="2">
        <f t="shared" si="266"/>
        <v>24.970540381532569</v>
      </c>
      <c r="K2186" s="2">
        <f t="shared" si="268"/>
        <v>23.905981917111859</v>
      </c>
    </row>
    <row r="2187" spans="1:11" ht="13.5" x14ac:dyDescent="0.25">
      <c r="A2187" s="3">
        <f>TITRES_STAT!B2190</f>
        <v>45189</v>
      </c>
      <c r="B2187" s="6">
        <f>TITRES_STAT!D2190</f>
        <v>25.137699999999999</v>
      </c>
      <c r="C2187" s="2">
        <f t="shared" si="269"/>
        <v>-6.4099999999999824E-2</v>
      </c>
      <c r="D2187" s="2">
        <f t="shared" si="270"/>
        <v>25.178739999999998</v>
      </c>
      <c r="E2187" s="2">
        <f t="shared" si="264"/>
        <v>25.249939999999999</v>
      </c>
      <c r="F2187" s="2">
        <f t="shared" si="265"/>
        <v>25.267590000000002</v>
      </c>
      <c r="G2187" s="2">
        <f t="shared" si="267"/>
        <v>23.518607999999993</v>
      </c>
      <c r="H2187" s="2">
        <f t="shared" si="271"/>
        <v>20.161816999999996</v>
      </c>
      <c r="I2187" s="2">
        <f t="array" ref="I2187">SUMPRODUCT(B2171:B2190, (ROW(B2171:B2190)-ROW(B2171)+1)) / (20*21/2)</f>
        <v>25.135249523809524</v>
      </c>
      <c r="J2187" s="2">
        <f t="shared" si="266"/>
        <v>24.986460345196136</v>
      </c>
      <c r="K2187" s="2">
        <f t="shared" si="268"/>
        <v>23.954284587029044</v>
      </c>
    </row>
    <row r="2188" spans="1:11" ht="13.5" x14ac:dyDescent="0.25">
      <c r="A2188" s="3">
        <f>TITRES_STAT!B2191</f>
        <v>45190</v>
      </c>
      <c r="B2188" s="6">
        <f>TITRES_STAT!D2191</f>
        <v>24.823399999999999</v>
      </c>
      <c r="C2188" s="2">
        <f t="shared" si="269"/>
        <v>-0.31429999999999936</v>
      </c>
      <c r="D2188" s="2">
        <f t="shared" si="270"/>
        <v>25.088939999999997</v>
      </c>
      <c r="E2188" s="2">
        <f t="shared" ref="E2188:E2251" si="272">AVERAGE(B2179:B2188)</f>
        <v>25.195419999999995</v>
      </c>
      <c r="F2188" s="2">
        <f t="shared" si="265"/>
        <v>25.243534999999998</v>
      </c>
      <c r="G2188" s="2">
        <f t="shared" si="267"/>
        <v>23.584033999999992</v>
      </c>
      <c r="H2188" s="2">
        <f t="shared" si="271"/>
        <v>20.211513999999994</v>
      </c>
      <c r="I2188" s="2">
        <f t="array" ref="I2188">SUMPRODUCT(B2172:B2191, (ROW(B2172:B2191)-ROW(B2172)+1)) / (20*21/2)</f>
        <v>25.055681904761908</v>
      </c>
      <c r="J2188" s="2">
        <f t="shared" si="266"/>
        <v>24.970930788510792</v>
      </c>
      <c r="K2188" s="2">
        <f t="shared" si="268"/>
        <v>23.988367544400454</v>
      </c>
    </row>
    <row r="2189" spans="1:11" ht="13.5" x14ac:dyDescent="0.25">
      <c r="A2189" s="3">
        <f>TITRES_STAT!B2192</f>
        <v>45191</v>
      </c>
      <c r="B2189" s="6">
        <f>TITRES_STAT!D2192</f>
        <v>24.951699999999999</v>
      </c>
      <c r="C2189" s="2">
        <f t="shared" si="269"/>
        <v>0.12829999999999941</v>
      </c>
      <c r="D2189" s="2">
        <f t="shared" si="270"/>
        <v>25.063279999999999</v>
      </c>
      <c r="E2189" s="2">
        <f t="shared" si="272"/>
        <v>25.154369999999997</v>
      </c>
      <c r="F2189" s="2">
        <f t="shared" si="265"/>
        <v>25.233915</v>
      </c>
      <c r="G2189" s="2">
        <f t="shared" si="267"/>
        <v>23.652025999999996</v>
      </c>
      <c r="H2189" s="2">
        <f t="shared" si="271"/>
        <v>20.261852499999993</v>
      </c>
      <c r="I2189" s="2">
        <f t="array" ref="I2189">SUMPRODUCT(B2173:B2192, (ROW(B2173:B2192)-ROW(B2173)+1)) / (20*21/2)</f>
        <v>24.980390476190475</v>
      </c>
      <c r="J2189" s="2">
        <f t="shared" si="266"/>
        <v>24.969099284843097</v>
      </c>
      <c r="K2189" s="2">
        <f t="shared" si="268"/>
        <v>24.026145287757299</v>
      </c>
    </row>
    <row r="2190" spans="1:11" ht="13.5" x14ac:dyDescent="0.25">
      <c r="A2190" s="3">
        <f>TITRES_STAT!B2193</f>
        <v>45194</v>
      </c>
      <c r="B2190" s="6">
        <f>TITRES_STAT!D2193</f>
        <v>24.663</v>
      </c>
      <c r="C2190" s="2">
        <f t="shared" si="269"/>
        <v>-0.28869999999999862</v>
      </c>
      <c r="D2190" s="2">
        <f t="shared" si="270"/>
        <v>24.95552</v>
      </c>
      <c r="E2190" s="2">
        <f t="shared" si="272"/>
        <v>25.087019999999999</v>
      </c>
      <c r="F2190" s="2">
        <f t="shared" si="265"/>
        <v>25.209859999999999</v>
      </c>
      <c r="G2190" s="2">
        <f t="shared" si="267"/>
        <v>23.715525999999997</v>
      </c>
      <c r="H2190" s="2">
        <f t="shared" si="271"/>
        <v>20.310686999999994</v>
      </c>
      <c r="I2190" s="2">
        <f t="array" ref="I2190">SUMPRODUCT(B2174:B2193, (ROW(B2174:B2193)-ROW(B2174)+1)) / (20*21/2)</f>
        <v>24.970155714285713</v>
      </c>
      <c r="J2190" s="2">
        <f t="shared" si="266"/>
        <v>24.939946972000897</v>
      </c>
      <c r="K2190" s="2">
        <f t="shared" si="268"/>
        <v>24.051119982355051</v>
      </c>
    </row>
    <row r="2191" spans="1:11" ht="13.5" x14ac:dyDescent="0.25">
      <c r="A2191" s="3">
        <f>TITRES_STAT!B2194</f>
        <v>45195</v>
      </c>
      <c r="B2191" s="6">
        <f>TITRES_STAT!D2194</f>
        <v>24.374400000000001</v>
      </c>
      <c r="C2191" s="2">
        <f t="shared" si="269"/>
        <v>-0.28859999999999886</v>
      </c>
      <c r="D2191" s="2">
        <f t="shared" si="270"/>
        <v>24.790039999999998</v>
      </c>
      <c r="E2191" s="2">
        <f t="shared" si="272"/>
        <v>24.997219999999999</v>
      </c>
      <c r="F2191" s="2">
        <f t="shared" si="265"/>
        <v>25.164960000000001</v>
      </c>
      <c r="G2191" s="2">
        <f t="shared" si="267"/>
        <v>23.772099999999991</v>
      </c>
      <c r="H2191" s="2">
        <f t="shared" si="271"/>
        <v>20.355478999999995</v>
      </c>
      <c r="I2191" s="2">
        <f t="array" ref="I2191">SUMPRODUCT(B2175:B2194, (ROW(B2175:B2194)-ROW(B2175)+1)) / (20*21/2)</f>
        <v>24.954763333333332</v>
      </c>
      <c r="J2191" s="2">
        <f t="shared" si="266"/>
        <v>24.886085355619858</v>
      </c>
      <c r="K2191" s="2">
        <f t="shared" si="268"/>
        <v>24.063797630105832</v>
      </c>
    </row>
    <row r="2192" spans="1:11" ht="13.5" x14ac:dyDescent="0.25">
      <c r="A2192" s="3">
        <f>TITRES_STAT!B2195</f>
        <v>45197</v>
      </c>
      <c r="B2192" s="6">
        <f>TITRES_STAT!D2195</f>
        <v>24.374400000000001</v>
      </c>
      <c r="C2192" s="2">
        <f t="shared" si="269"/>
        <v>0</v>
      </c>
      <c r="D2192" s="2">
        <f t="shared" si="270"/>
        <v>24.63738</v>
      </c>
      <c r="E2192" s="2">
        <f t="shared" si="272"/>
        <v>24.908059999999999</v>
      </c>
      <c r="F2192" s="2">
        <f t="shared" si="265"/>
        <v>25.123264999999996</v>
      </c>
      <c r="G2192" s="2">
        <f t="shared" si="267"/>
        <v>23.828801999999992</v>
      </c>
      <c r="H2192" s="2">
        <f t="shared" si="271"/>
        <v>20.400573499999993</v>
      </c>
      <c r="I2192" s="2">
        <f t="array" ref="I2192">SUMPRODUCT(B2176:B2195, (ROW(B2176:B2195)-ROW(B2176)+1)) / (20*21/2)</f>
        <v>24.934753333333333</v>
      </c>
      <c r="J2192" s="2">
        <f t="shared" si="266"/>
        <v>24.837353416989394</v>
      </c>
      <c r="K2192" s="2">
        <f t="shared" si="268"/>
        <v>24.075978115199721</v>
      </c>
    </row>
    <row r="2193" spans="1:11" ht="13.5" x14ac:dyDescent="0.25">
      <c r="A2193" s="3">
        <f>TITRES_STAT!B2196</f>
        <v>45198</v>
      </c>
      <c r="B2193" s="6">
        <f>TITRES_STAT!D2196</f>
        <v>25.015799999999999</v>
      </c>
      <c r="C2193" s="2">
        <f t="shared" si="269"/>
        <v>0.64139999999999731</v>
      </c>
      <c r="D2193" s="2">
        <f t="shared" si="270"/>
        <v>24.675860000000004</v>
      </c>
      <c r="E2193" s="2">
        <f t="shared" si="272"/>
        <v>24.882400000000001</v>
      </c>
      <c r="F2193" s="2">
        <f t="shared" si="265"/>
        <v>25.113319999999998</v>
      </c>
      <c r="G2193" s="2">
        <f t="shared" si="267"/>
        <v>23.898717999999995</v>
      </c>
      <c r="H2193" s="2">
        <f t="shared" si="271"/>
        <v>20.446456499999996</v>
      </c>
      <c r="I2193" s="2">
        <f t="array" ref="I2193">SUMPRODUCT(B2177:B2196, (ROW(B2177:B2196)-ROW(B2177)+1)) / (20*21/2)</f>
        <v>24.917187142857149</v>
      </c>
      <c r="J2193" s="2">
        <f t="shared" si="266"/>
        <v>24.854348329657071</v>
      </c>
      <c r="K2193" s="2">
        <f t="shared" si="268"/>
        <v>24.11283387538797</v>
      </c>
    </row>
    <row r="2194" spans="1:11" ht="13.5" x14ac:dyDescent="0.25">
      <c r="A2194" s="3">
        <f>TITRES_STAT!B2197</f>
        <v>45201</v>
      </c>
      <c r="B2194" s="6">
        <f>TITRES_STAT!D2197</f>
        <v>24.951699999999999</v>
      </c>
      <c r="C2194" s="2">
        <f t="shared" si="269"/>
        <v>-6.4099999999999824E-2</v>
      </c>
      <c r="D2194" s="2">
        <f t="shared" si="270"/>
        <v>24.67586</v>
      </c>
      <c r="E2194" s="2">
        <f t="shared" si="272"/>
        <v>24.869570000000003</v>
      </c>
      <c r="F2194" s="2">
        <f t="shared" si="265"/>
        <v>25.097604999999998</v>
      </c>
      <c r="G2194" s="2">
        <f t="shared" si="267"/>
        <v>23.967991999999995</v>
      </c>
      <c r="H2194" s="2">
        <f t="shared" si="271"/>
        <v>20.492049499999993</v>
      </c>
      <c r="I2194" s="2">
        <f t="array" ref="I2194">SUMPRODUCT(B2178:B2197, (ROW(B2178:B2197)-ROW(B2178)+1)) / (20*21/2)</f>
        <v>24.975684285714284</v>
      </c>
      <c r="J2194" s="2">
        <f t="shared" si="266"/>
        <v>24.863619917308778</v>
      </c>
      <c r="K2194" s="2">
        <f t="shared" si="268"/>
        <v>24.145730586157072</v>
      </c>
    </row>
    <row r="2195" spans="1:11" ht="13.5" x14ac:dyDescent="0.25">
      <c r="A2195" s="3">
        <f>TITRES_STAT!B2198</f>
        <v>45202</v>
      </c>
      <c r="B2195" s="6">
        <f>TITRES_STAT!D2198</f>
        <v>24.887499999999999</v>
      </c>
      <c r="C2195" s="2">
        <f t="shared" si="269"/>
        <v>-6.4199999999999591E-2</v>
      </c>
      <c r="D2195" s="2">
        <f t="shared" si="270"/>
        <v>24.720760000000002</v>
      </c>
      <c r="E2195" s="2">
        <f t="shared" si="272"/>
        <v>24.838140000000003</v>
      </c>
      <c r="F2195" s="2">
        <f t="shared" si="265"/>
        <v>25.071944999999999</v>
      </c>
      <c r="G2195" s="2">
        <f t="shared" si="267"/>
        <v>24.035982000000001</v>
      </c>
      <c r="H2195" s="2">
        <f t="shared" si="271"/>
        <v>20.537895499999994</v>
      </c>
      <c r="I2195" s="2">
        <f t="array" ref="I2195">SUMPRODUCT(B2179:B2198, (ROW(B2179:B2198)-ROW(B2179)+1)) / (20*21/2)</f>
        <v>25.008674285714285</v>
      </c>
      <c r="J2195" s="2">
        <f t="shared" si="266"/>
        <v>24.865894210898418</v>
      </c>
      <c r="K2195" s="2">
        <f t="shared" si="268"/>
        <v>24.174819582778365</v>
      </c>
    </row>
    <row r="2196" spans="1:11" ht="13.5" x14ac:dyDescent="0.25">
      <c r="A2196" s="3">
        <f>TITRES_STAT!B2199</f>
        <v>45203</v>
      </c>
      <c r="B2196" s="6">
        <f>TITRES_STAT!D2199</f>
        <v>24.887499999999999</v>
      </c>
      <c r="C2196" s="2">
        <f t="shared" si="269"/>
        <v>0</v>
      </c>
      <c r="D2196" s="2">
        <f t="shared" si="270"/>
        <v>24.82338</v>
      </c>
      <c r="E2196" s="2">
        <f t="shared" si="272"/>
        <v>24.806709999999995</v>
      </c>
      <c r="F2196" s="2">
        <f t="shared" ref="F2196:F2259" si="273">AVERAGE(B2177:B2196)</f>
        <v>25.043079999999996</v>
      </c>
      <c r="G2196" s="2">
        <f t="shared" si="267"/>
        <v>24.103971999999999</v>
      </c>
      <c r="H2196" s="2">
        <f t="shared" si="271"/>
        <v>20.583741499999991</v>
      </c>
      <c r="I2196" s="2">
        <f t="array" ref="I2196">SUMPRODUCT(B2180:B2199, (ROW(B2180:B2199)-ROW(B2180)+1)) / (20*21/2)</f>
        <v>25.035397142857143</v>
      </c>
      <c r="J2196" s="2">
        <f t="shared" si="266"/>
        <v>24.867951905098572</v>
      </c>
      <c r="K2196" s="2">
        <f t="shared" si="268"/>
        <v>24.202767834434116</v>
      </c>
    </row>
    <row r="2197" spans="1:11" ht="13.5" x14ac:dyDescent="0.25">
      <c r="A2197" s="3">
        <f>TITRES_STAT!B2200</f>
        <v>45204</v>
      </c>
      <c r="B2197" s="6">
        <f>TITRES_STAT!D2200</f>
        <v>25.657299999999999</v>
      </c>
      <c r="C2197" s="2">
        <f t="shared" si="269"/>
        <v>0.76980000000000004</v>
      </c>
      <c r="D2197" s="2">
        <f t="shared" si="270"/>
        <v>25.07996</v>
      </c>
      <c r="E2197" s="2">
        <f t="shared" si="272"/>
        <v>24.858669999999996</v>
      </c>
      <c r="F2197" s="2">
        <f t="shared" si="273"/>
        <v>25.054304999999999</v>
      </c>
      <c r="G2197" s="2">
        <f t="shared" si="267"/>
        <v>24.187358</v>
      </c>
      <c r="H2197" s="2">
        <f t="shared" si="271"/>
        <v>20.633466999999992</v>
      </c>
      <c r="I2197" s="2">
        <f t="array" ref="I2197">SUMPRODUCT(B2181:B2200, (ROW(B2181:B2200)-ROW(B2181)+1)) / (20*21/2)</f>
        <v>25.062242380952384</v>
      </c>
      <c r="J2197" s="2">
        <f t="shared" ref="J2197:J2260" si="274">$J$4*B2197+J2196*(1-$J$4)</f>
        <v>24.943127914136802</v>
      </c>
      <c r="K2197" s="2">
        <f t="shared" si="268"/>
        <v>24.25980831151513</v>
      </c>
    </row>
    <row r="2198" spans="1:11" ht="13.5" x14ac:dyDescent="0.25">
      <c r="A2198" s="3">
        <f>TITRES_STAT!B2201</f>
        <v>45205</v>
      </c>
      <c r="B2198" s="6">
        <f>TITRES_STAT!D2201</f>
        <v>25.400700000000001</v>
      </c>
      <c r="C2198" s="2">
        <f t="shared" si="269"/>
        <v>-0.25659999999999883</v>
      </c>
      <c r="D2198" s="2">
        <f t="shared" si="270"/>
        <v>25.156939999999999</v>
      </c>
      <c r="E2198" s="2">
        <f t="shared" si="272"/>
        <v>24.916399999999999</v>
      </c>
      <c r="F2198" s="2">
        <f t="shared" si="273"/>
        <v>25.055910000000001</v>
      </c>
      <c r="G2198" s="2">
        <f t="shared" si="267"/>
        <v>24.265611999999997</v>
      </c>
      <c r="H2198" s="2">
        <f t="shared" si="271"/>
        <v>20.681878999999995</v>
      </c>
      <c r="I2198" s="2">
        <f t="array" ref="I2198">SUMPRODUCT(B2182:B2201, (ROW(B2182:B2201)-ROW(B2182)+1)) / (20*21/2)</f>
        <v>25.058544761904759</v>
      </c>
      <c r="J2198" s="2">
        <f t="shared" si="274"/>
        <v>24.986706208028536</v>
      </c>
      <c r="K2198" s="2">
        <f t="shared" si="268"/>
        <v>24.304549162043951</v>
      </c>
    </row>
    <row r="2199" spans="1:11" ht="13.5" x14ac:dyDescent="0.25">
      <c r="A2199" s="3">
        <f>TITRES_STAT!B2202</f>
        <v>45208</v>
      </c>
      <c r="B2199" s="6">
        <f>TITRES_STAT!D2202</f>
        <v>25.336500000000001</v>
      </c>
      <c r="C2199" s="2">
        <f t="shared" si="269"/>
        <v>-6.4199999999999591E-2</v>
      </c>
      <c r="D2199" s="2">
        <f t="shared" si="270"/>
        <v>25.233899999999998</v>
      </c>
      <c r="E2199" s="2">
        <f t="shared" si="272"/>
        <v>24.954879999999996</v>
      </c>
      <c r="F2199" s="2">
        <f t="shared" si="273"/>
        <v>25.054624999999998</v>
      </c>
      <c r="G2199" s="2">
        <f t="shared" si="267"/>
        <v>24.343865999999998</v>
      </c>
      <c r="H2199" s="2">
        <f t="shared" si="271"/>
        <v>20.729969999999991</v>
      </c>
      <c r="I2199" s="2">
        <f t="array" ref="I2199">SUMPRODUCT(B2183:B2202, (ROW(B2183:B2202)-ROW(B2183)+1)) / (20*21/2)</f>
        <v>25.051802380952381</v>
      </c>
      <c r="J2199" s="2">
        <f t="shared" si="274"/>
        <v>25.02001990250201</v>
      </c>
      <c r="K2199" s="2">
        <f t="shared" si="268"/>
        <v>24.345017822355956</v>
      </c>
    </row>
    <row r="2200" spans="1:11" ht="13.5" x14ac:dyDescent="0.25">
      <c r="A2200" s="3">
        <f>TITRES_STAT!B2203</f>
        <v>45209</v>
      </c>
      <c r="B2200" s="6">
        <f>TITRES_STAT!D2203</f>
        <v>25.336500000000001</v>
      </c>
      <c r="C2200" s="2">
        <f t="shared" si="269"/>
        <v>0</v>
      </c>
      <c r="D2200" s="2">
        <f t="shared" si="270"/>
        <v>25.323699999999999</v>
      </c>
      <c r="E2200" s="2">
        <f t="shared" si="272"/>
        <v>25.02223</v>
      </c>
      <c r="F2200" s="2">
        <f t="shared" si="273"/>
        <v>25.054624999999998</v>
      </c>
      <c r="G2200" s="2">
        <f t="shared" si="267"/>
        <v>24.422120000000003</v>
      </c>
      <c r="H2200" s="2">
        <f t="shared" si="271"/>
        <v>20.778060999999994</v>
      </c>
      <c r="I2200" s="2">
        <f t="array" ref="I2200">SUMPRODUCT(B2184:B2203, (ROW(B2184:B2203)-ROW(B2184)+1)) / (20*21/2)</f>
        <v>25.072245714285714</v>
      </c>
      <c r="J2200" s="2">
        <f t="shared" si="274"/>
        <v>25.050160864168486</v>
      </c>
      <c r="K2200" s="2">
        <f t="shared" si="268"/>
        <v>24.383899476381217</v>
      </c>
    </row>
    <row r="2201" spans="1:11" ht="13.5" x14ac:dyDescent="0.25">
      <c r="A2201" s="3">
        <f>TITRES_STAT!B2204</f>
        <v>45210</v>
      </c>
      <c r="B2201" s="6">
        <f>TITRES_STAT!D2204</f>
        <v>25.015799999999999</v>
      </c>
      <c r="C2201" s="2">
        <f t="shared" si="269"/>
        <v>-0.32070000000000221</v>
      </c>
      <c r="D2201" s="2">
        <f t="shared" si="270"/>
        <v>25.349359999999997</v>
      </c>
      <c r="E2201" s="2">
        <f t="shared" si="272"/>
        <v>25.086369999999999</v>
      </c>
      <c r="F2201" s="2">
        <f t="shared" si="273"/>
        <v>25.041795</v>
      </c>
      <c r="G2201" s="2">
        <f t="shared" si="267"/>
        <v>24.495242000000005</v>
      </c>
      <c r="H2201" s="2">
        <f t="shared" si="271"/>
        <v>20.824850999999995</v>
      </c>
      <c r="I2201" s="2">
        <f t="array" ref="I2201">SUMPRODUCT(B2185:B2204, (ROW(B2185:B2204)-ROW(B2185)+1)) / (20*21/2)</f>
        <v>25.092835238095237</v>
      </c>
      <c r="J2201" s="2">
        <f t="shared" si="274"/>
        <v>25.046888400914344</v>
      </c>
      <c r="K2201" s="2">
        <f t="shared" si="268"/>
        <v>24.40867988907215</v>
      </c>
    </row>
    <row r="2202" spans="1:11" ht="13.5" x14ac:dyDescent="0.25">
      <c r="A2202" s="3">
        <f>TITRES_STAT!B2205</f>
        <v>45211</v>
      </c>
      <c r="B2202" s="6">
        <f>TITRES_STAT!D2205</f>
        <v>24.971</v>
      </c>
      <c r="C2202" s="2">
        <f t="shared" si="269"/>
        <v>-4.4799999999998619E-2</v>
      </c>
      <c r="D2202" s="2">
        <f t="shared" si="270"/>
        <v>25.2121</v>
      </c>
      <c r="E2202" s="2">
        <f t="shared" si="272"/>
        <v>25.146030000000003</v>
      </c>
      <c r="F2202" s="2">
        <f t="shared" si="273"/>
        <v>25.027045000000005</v>
      </c>
      <c r="G2202" s="2">
        <f t="shared" si="267"/>
        <v>24.564901999999996</v>
      </c>
      <c r="H2202" s="2">
        <f t="shared" si="271"/>
        <v>20.871870499999989</v>
      </c>
      <c r="I2202" s="2">
        <f t="array" ref="I2202">SUMPRODUCT(B2186:B2205, (ROW(B2186:B2205)-ROW(B2186)+1)) / (20*21/2)</f>
        <v>25.105683333333335</v>
      </c>
      <c r="J2202" s="2">
        <f t="shared" si="274"/>
        <v>25.039660934160597</v>
      </c>
      <c r="K2202" s="2">
        <f t="shared" si="268"/>
        <v>24.430731658128146</v>
      </c>
    </row>
    <row r="2203" spans="1:11" ht="13.5" x14ac:dyDescent="0.25">
      <c r="A2203" s="3">
        <f>TITRES_STAT!B2206</f>
        <v>45212</v>
      </c>
      <c r="B2203" s="6">
        <f>TITRES_STAT!D2206</f>
        <v>25.241700000000002</v>
      </c>
      <c r="C2203" s="2">
        <f t="shared" si="269"/>
        <v>0.27070000000000149</v>
      </c>
      <c r="D2203" s="2">
        <f t="shared" si="270"/>
        <v>25.180299999999999</v>
      </c>
      <c r="E2203" s="2">
        <f t="shared" si="272"/>
        <v>25.168620000000001</v>
      </c>
      <c r="F2203" s="2">
        <f t="shared" si="273"/>
        <v>25.025510000000001</v>
      </c>
      <c r="G2203" s="2">
        <f t="shared" si="267"/>
        <v>24.639976000000001</v>
      </c>
      <c r="H2203" s="2">
        <f t="shared" si="271"/>
        <v>20.920243499999987</v>
      </c>
      <c r="I2203" s="2">
        <f t="array" ref="I2203">SUMPRODUCT(B2187:B2206, (ROW(B2187:B2206)-ROW(B2187)+1)) / (20*21/2)</f>
        <v>25.118690000000001</v>
      </c>
      <c r="J2203" s="2">
        <f t="shared" si="274"/>
        <v>25.058902749954825</v>
      </c>
      <c r="K2203" s="2">
        <f t="shared" si="268"/>
        <v>24.462534338201554</v>
      </c>
    </row>
    <row r="2204" spans="1:11" ht="13.5" x14ac:dyDescent="0.25">
      <c r="A2204" s="3">
        <f>TITRES_STAT!B2207</f>
        <v>45215</v>
      </c>
      <c r="B2204" s="6">
        <f>TITRES_STAT!D2207</f>
        <v>25.241700000000002</v>
      </c>
      <c r="C2204" s="2">
        <f t="shared" si="269"/>
        <v>0</v>
      </c>
      <c r="D2204" s="2">
        <f t="shared" si="270"/>
        <v>25.161340000000003</v>
      </c>
      <c r="E2204" s="2">
        <f t="shared" si="272"/>
        <v>25.197620000000001</v>
      </c>
      <c r="F2204" s="2">
        <f t="shared" si="273"/>
        <v>25.033595000000002</v>
      </c>
      <c r="G2204" s="2">
        <f t="shared" si="267"/>
        <v>24.717743999999996</v>
      </c>
      <c r="H2204" s="2">
        <f t="shared" si="271"/>
        <v>20.967860499999983</v>
      </c>
      <c r="I2204" s="2">
        <f t="array" ref="I2204">SUMPRODUCT(B2188:B2207, (ROW(B2188:B2207)-ROW(B2188)+1)) / (20*21/2)</f>
        <v>25.103988571428577</v>
      </c>
      <c r="J2204" s="2">
        <f t="shared" si="274"/>
        <v>25.076312011863887</v>
      </c>
      <c r="K2204" s="2">
        <f t="shared" si="268"/>
        <v>24.493089854350515</v>
      </c>
    </row>
    <row r="2205" spans="1:11" ht="13.5" x14ac:dyDescent="0.25">
      <c r="A2205" s="3">
        <f>TITRES_STAT!B2208</f>
        <v>45216</v>
      </c>
      <c r="B2205" s="6">
        <f>TITRES_STAT!D2208</f>
        <v>25.168500000000002</v>
      </c>
      <c r="C2205" s="2">
        <f t="shared" si="269"/>
        <v>-7.3199999999999932E-2</v>
      </c>
      <c r="D2205" s="2">
        <f t="shared" si="270"/>
        <v>25.127739999999999</v>
      </c>
      <c r="E2205" s="2">
        <f t="shared" si="272"/>
        <v>25.225720000000003</v>
      </c>
      <c r="F2205" s="2">
        <f t="shared" si="273"/>
        <v>25.031929999999999</v>
      </c>
      <c r="G2205" s="2">
        <f t="shared" si="267"/>
        <v>24.79392</v>
      </c>
      <c r="H2205" s="2">
        <f t="shared" si="271"/>
        <v>21.014809499999984</v>
      </c>
      <c r="I2205" s="2">
        <f t="array" ref="I2205">SUMPRODUCT(B2189:B2208, (ROW(B2189:B2208)-ROW(B2189)+1)) / (20*21/2)</f>
        <v>25.090533809523812</v>
      </c>
      <c r="J2205" s="2">
        <f t="shared" si="274"/>
        <v>25.085091820257801</v>
      </c>
      <c r="K2205" s="2">
        <f t="shared" si="268"/>
        <v>24.519576526728926</v>
      </c>
    </row>
    <row r="2206" spans="1:11" ht="13.5" x14ac:dyDescent="0.25">
      <c r="A2206" s="3">
        <f>TITRES_STAT!B2209</f>
        <v>45217</v>
      </c>
      <c r="B2206" s="6">
        <f>TITRES_STAT!D2209</f>
        <v>25.168500000000002</v>
      </c>
      <c r="C2206" s="2">
        <f t="shared" si="269"/>
        <v>0</v>
      </c>
      <c r="D2206" s="2">
        <f t="shared" si="270"/>
        <v>25.158279999999998</v>
      </c>
      <c r="E2206" s="2">
        <f t="shared" si="272"/>
        <v>25.253819999999997</v>
      </c>
      <c r="F2206" s="2">
        <f t="shared" si="273"/>
        <v>25.030264999999996</v>
      </c>
      <c r="G2206" s="2">
        <f t="shared" si="267"/>
        <v>24.861374000000001</v>
      </c>
      <c r="H2206" s="2">
        <f t="shared" si="271"/>
        <v>21.061455999999986</v>
      </c>
      <c r="I2206" s="2">
        <f t="array" ref="I2206">SUMPRODUCT(B2190:B2209, (ROW(B2190:B2209)-ROW(B2190)+1)) / (20*21/2)</f>
        <v>25.07682904761905</v>
      </c>
      <c r="J2206" s="2">
        <f t="shared" si="274"/>
        <v>25.093035456423728</v>
      </c>
      <c r="K2206" s="2">
        <f t="shared" si="268"/>
        <v>24.545024506072892</v>
      </c>
    </row>
    <row r="2207" spans="1:11" ht="13.5" x14ac:dyDescent="0.25">
      <c r="A2207" s="3">
        <f>TITRES_STAT!B2210</f>
        <v>45218</v>
      </c>
      <c r="B2207" s="6">
        <f>TITRES_STAT!D2210</f>
        <v>24.875900000000001</v>
      </c>
      <c r="C2207" s="2">
        <f t="shared" si="269"/>
        <v>-0.29260000000000019</v>
      </c>
      <c r="D2207" s="2">
        <f t="shared" si="270"/>
        <v>25.13926</v>
      </c>
      <c r="E2207" s="2">
        <f t="shared" si="272"/>
        <v>25.17568</v>
      </c>
      <c r="F2207" s="2">
        <f t="shared" si="273"/>
        <v>25.017174999999998</v>
      </c>
      <c r="G2207" s="2">
        <f t="shared" si="267"/>
        <v>24.934136000000002</v>
      </c>
      <c r="H2207" s="2">
        <f t="shared" si="271"/>
        <v>21.106639499999986</v>
      </c>
      <c r="I2207" s="2">
        <f t="array" ref="I2207">SUMPRODUCT(B2191:B2210, (ROW(B2191:B2210)-ROW(B2191)+1)) / (20*21/2)</f>
        <v>25.059999523809523</v>
      </c>
      <c r="J2207" s="2">
        <f t="shared" si="274"/>
        <v>25.072355889145278</v>
      </c>
      <c r="K2207" s="2">
        <f t="shared" si="268"/>
        <v>24.558000015638658</v>
      </c>
    </row>
    <row r="2208" spans="1:11" ht="13.5" x14ac:dyDescent="0.25">
      <c r="A2208" s="3">
        <f>TITRES_STAT!B2211</f>
        <v>45219</v>
      </c>
      <c r="B2208" s="6">
        <f>TITRES_STAT!D2211</f>
        <v>24.875900000000001</v>
      </c>
      <c r="C2208" s="2">
        <f t="shared" si="269"/>
        <v>0</v>
      </c>
      <c r="D2208" s="2">
        <f t="shared" si="270"/>
        <v>25.066099999999999</v>
      </c>
      <c r="E2208" s="2">
        <f t="shared" si="272"/>
        <v>25.123200000000001</v>
      </c>
      <c r="F2208" s="2">
        <f t="shared" si="273"/>
        <v>25.019799999999996</v>
      </c>
      <c r="G2208" s="2">
        <f t="shared" si="267"/>
        <v>24.981498000000002</v>
      </c>
      <c r="H2208" s="2">
        <f t="shared" si="271"/>
        <v>21.151671999999984</v>
      </c>
      <c r="I2208" s="2">
        <f t="array" ref="I2208">SUMPRODUCT(B2192:B2211, (ROW(B2192:B2211)-ROW(B2192)+1)) / (20*21/2)</f>
        <v>25.045816190476192</v>
      </c>
      <c r="J2208" s="2">
        <f t="shared" si="274"/>
        <v>25.053645804464775</v>
      </c>
      <c r="K2208" s="2">
        <f t="shared" si="268"/>
        <v>24.570466681692043</v>
      </c>
    </row>
    <row r="2209" spans="1:11" ht="13.5" x14ac:dyDescent="0.25">
      <c r="A2209" s="3">
        <f>TITRES_STAT!B2212</f>
        <v>45222</v>
      </c>
      <c r="B2209" s="6">
        <f>TITRES_STAT!D2212</f>
        <v>24.875900000000001</v>
      </c>
      <c r="C2209" s="2">
        <f t="shared" si="269"/>
        <v>0</v>
      </c>
      <c r="D2209" s="2">
        <f t="shared" si="270"/>
        <v>24.992940000000001</v>
      </c>
      <c r="E2209" s="2">
        <f t="shared" si="272"/>
        <v>25.07714</v>
      </c>
      <c r="F2209" s="2">
        <f t="shared" si="273"/>
        <v>25.016009999999998</v>
      </c>
      <c r="G2209" s="2">
        <f t="shared" si="267"/>
        <v>25.013336000000002</v>
      </c>
      <c r="H2209" s="2">
        <f t="shared" si="271"/>
        <v>21.196704499999989</v>
      </c>
      <c r="I2209" s="2">
        <f t="array" ref="I2209">SUMPRODUCT(B2193:B2212, (ROW(B2193:B2212)-ROW(B2193)+1)) / (20*21/2)</f>
        <v>25.029244761904764</v>
      </c>
      <c r="J2209" s="2">
        <f t="shared" si="274"/>
        <v>25.036717632610987</v>
      </c>
      <c r="K2209" s="2">
        <f t="shared" si="268"/>
        <v>24.582444458880591</v>
      </c>
    </row>
    <row r="2210" spans="1:11" ht="13.5" x14ac:dyDescent="0.25">
      <c r="A2210" s="3">
        <f>TITRES_STAT!B2213</f>
        <v>45223</v>
      </c>
      <c r="B2210" s="6">
        <f>TITRES_STAT!D2213</f>
        <v>24.839300000000001</v>
      </c>
      <c r="C2210" s="2">
        <f t="shared" si="269"/>
        <v>-3.6599999999999966E-2</v>
      </c>
      <c r="D2210" s="2">
        <f t="shared" si="270"/>
        <v>24.927100000000003</v>
      </c>
      <c r="E2210" s="2">
        <f t="shared" si="272"/>
        <v>25.027419999999999</v>
      </c>
      <c r="F2210" s="2">
        <f t="shared" si="273"/>
        <v>25.024824999999996</v>
      </c>
      <c r="G2210" s="2">
        <f t="shared" si="267"/>
        <v>25.038028000000004</v>
      </c>
      <c r="H2210" s="2">
        <f t="shared" si="271"/>
        <v>21.241463499999988</v>
      </c>
      <c r="I2210" s="2">
        <f t="array" ref="I2210">SUMPRODUCT(B2194:B2213, (ROW(B2194:B2213)-ROW(B2194)+1)) / (20*21/2)</f>
        <v>25.009580476190479</v>
      </c>
      <c r="J2210" s="2">
        <f t="shared" si="274"/>
        <v>25.017915953314702</v>
      </c>
      <c r="K2210" s="2">
        <f t="shared" si="268"/>
        <v>24.592517225199</v>
      </c>
    </row>
    <row r="2211" spans="1:11" ht="13.5" x14ac:dyDescent="0.25">
      <c r="A2211" s="3">
        <f>TITRES_STAT!B2214</f>
        <v>45224</v>
      </c>
      <c r="B2211" s="6">
        <f>TITRES_STAT!D2214</f>
        <v>24.875900000000001</v>
      </c>
      <c r="C2211" s="2">
        <f t="shared" si="269"/>
        <v>3.6599999999999966E-2</v>
      </c>
      <c r="D2211" s="2">
        <f t="shared" si="270"/>
        <v>24.868580000000001</v>
      </c>
      <c r="E2211" s="2">
        <f t="shared" si="272"/>
        <v>25.01343</v>
      </c>
      <c r="F2211" s="2">
        <f t="shared" si="273"/>
        <v>25.049899999999997</v>
      </c>
      <c r="G2211" s="2">
        <f t="shared" si="267"/>
        <v>25.063452000000005</v>
      </c>
      <c r="H2211" s="2">
        <f t="shared" si="271"/>
        <v>21.286193499999989</v>
      </c>
      <c r="I2211" s="2">
        <f t="array" ref="I2211">SUMPRODUCT(B2195:B2214, (ROW(B2195:B2214)-ROW(B2195)+1)) / (20*21/2)</f>
        <v>24.98714142857143</v>
      </c>
      <c r="J2211" s="2">
        <f t="shared" si="274"/>
        <v>25.00439062442759</v>
      </c>
      <c r="K2211" s="2">
        <f t="shared" si="268"/>
        <v>24.603630275191193</v>
      </c>
    </row>
    <row r="2212" spans="1:11" ht="13.5" x14ac:dyDescent="0.25">
      <c r="A2212" s="3">
        <f>TITRES_STAT!B2215</f>
        <v>45225</v>
      </c>
      <c r="B2212" s="6">
        <f>TITRES_STAT!D2215</f>
        <v>24.875900000000001</v>
      </c>
      <c r="C2212" s="2">
        <f t="shared" si="269"/>
        <v>0</v>
      </c>
      <c r="D2212" s="2">
        <f t="shared" si="270"/>
        <v>24.868580000000001</v>
      </c>
      <c r="E2212" s="2">
        <f t="shared" si="272"/>
        <v>25.003920000000001</v>
      </c>
      <c r="F2212" s="2">
        <f t="shared" si="273"/>
        <v>25.074974999999998</v>
      </c>
      <c r="G2212" s="2">
        <f t="shared" si="267"/>
        <v>25.086310000000008</v>
      </c>
      <c r="H2212" s="2">
        <f t="shared" si="271"/>
        <v>21.32895899999999</v>
      </c>
      <c r="I2212" s="2">
        <f t="array" ref="I2212">SUMPRODUCT(B2196:B2215, (ROW(B2196:B2215)-ROW(B2196)+1)) / (20*21/2)</f>
        <v>24.962481904761908</v>
      </c>
      <c r="J2212" s="2">
        <f t="shared" si="274"/>
        <v>24.992153422101154</v>
      </c>
      <c r="K2212" s="2">
        <f t="shared" si="268"/>
        <v>24.614307519301342</v>
      </c>
    </row>
    <row r="2213" spans="1:11" ht="13.5" x14ac:dyDescent="0.25">
      <c r="A2213" s="3">
        <f>TITRES_STAT!B2216</f>
        <v>45226</v>
      </c>
      <c r="B2213" s="6">
        <f>TITRES_STAT!D2216</f>
        <v>24.868500000000001</v>
      </c>
      <c r="C2213" s="2">
        <f t="shared" si="269"/>
        <v>-7.4000000000005173E-3</v>
      </c>
      <c r="D2213" s="2">
        <f t="shared" si="270"/>
        <v>24.867100000000001</v>
      </c>
      <c r="E2213" s="2">
        <f t="shared" si="272"/>
        <v>24.966600000000003</v>
      </c>
      <c r="F2213" s="2">
        <f t="shared" si="273"/>
        <v>25.067609999999998</v>
      </c>
      <c r="G2213" s="2">
        <f t="shared" si="267"/>
        <v>25.10389000000001</v>
      </c>
      <c r="H2213" s="2">
        <f t="shared" si="271"/>
        <v>21.369268999999989</v>
      </c>
      <c r="I2213" s="2">
        <f t="array" ref="I2213">SUMPRODUCT(B2197:B2216, (ROW(B2197:B2216)-ROW(B2197)+1)) / (20*21/2)</f>
        <v>24.931254761904757</v>
      </c>
      <c r="J2213" s="2">
        <f t="shared" si="274"/>
        <v>24.980376905710568</v>
      </c>
      <c r="K2213" s="2">
        <f t="shared" si="268"/>
        <v>24.624275851877758</v>
      </c>
    </row>
    <row r="2214" spans="1:11" ht="13.5" x14ac:dyDescent="0.25">
      <c r="A2214" s="3">
        <f>TITRES_STAT!B2217</f>
        <v>45229</v>
      </c>
      <c r="B2214" s="6">
        <f>TITRES_STAT!D2217</f>
        <v>24.832000000000001</v>
      </c>
      <c r="C2214" s="2">
        <f t="shared" si="269"/>
        <v>-3.6500000000000199E-2</v>
      </c>
      <c r="D2214" s="2">
        <f t="shared" si="270"/>
        <v>24.858320000000003</v>
      </c>
      <c r="E2214" s="2">
        <f t="shared" si="272"/>
        <v>24.925630000000002</v>
      </c>
      <c r="F2214" s="2">
        <f t="shared" si="273"/>
        <v>25.061624999999999</v>
      </c>
      <c r="G2214" s="2">
        <f t="shared" si="267"/>
        <v>25.113042000000014</v>
      </c>
      <c r="H2214" s="2">
        <f t="shared" si="271"/>
        <v>21.40954799999999</v>
      </c>
      <c r="I2214" s="2">
        <f t="array" ref="I2214">SUMPRODUCT(B2198:B2217, (ROW(B2198:B2217)-ROW(B2198)+1)) / (20*21/2)</f>
        <v>24.907056190476194</v>
      </c>
      <c r="J2214" s="2">
        <f t="shared" si="274"/>
        <v>24.966245771833371</v>
      </c>
      <c r="K2214" s="2">
        <f t="shared" si="268"/>
        <v>24.632421896902162</v>
      </c>
    </row>
    <row r="2215" spans="1:11" ht="13.5" x14ac:dyDescent="0.25">
      <c r="A2215" s="3">
        <f>TITRES_STAT!B2218</f>
        <v>45230</v>
      </c>
      <c r="B2215" s="6">
        <f>TITRES_STAT!D2218</f>
        <v>24.802700000000002</v>
      </c>
      <c r="C2215" s="2">
        <f t="shared" si="269"/>
        <v>-2.9299999999999216E-2</v>
      </c>
      <c r="D2215" s="2">
        <f t="shared" si="270"/>
        <v>24.851000000000003</v>
      </c>
      <c r="E2215" s="2">
        <f t="shared" si="272"/>
        <v>24.889050000000005</v>
      </c>
      <c r="F2215" s="2">
        <f t="shared" si="273"/>
        <v>25.057385</v>
      </c>
      <c r="G2215" s="2">
        <f t="shared" si="267"/>
        <v>25.103648000000007</v>
      </c>
      <c r="H2215" s="2">
        <f t="shared" si="271"/>
        <v>21.449831499999991</v>
      </c>
      <c r="I2215" s="2">
        <f t="array" ref="I2215">SUMPRODUCT(B2199:B2218, (ROW(B2199:B2218)-ROW(B2199)+1)) / (20*21/2)</f>
        <v>24.859780952380952</v>
      </c>
      <c r="J2215" s="2">
        <f t="shared" si="274"/>
        <v>24.950669984039717</v>
      </c>
      <c r="K2215" s="2">
        <f t="shared" si="268"/>
        <v>24.639099469572667</v>
      </c>
    </row>
    <row r="2216" spans="1:11" ht="13.5" x14ac:dyDescent="0.25">
      <c r="A2216" s="3">
        <f>TITRES_STAT!B2219</f>
        <v>45231</v>
      </c>
      <c r="B2216" s="6">
        <f>TITRES_STAT!D2219</f>
        <v>24.729500000000002</v>
      </c>
      <c r="C2216" s="2">
        <f t="shared" si="269"/>
        <v>-7.3199999999999932E-2</v>
      </c>
      <c r="D2216" s="2">
        <f t="shared" si="270"/>
        <v>24.821720000000003</v>
      </c>
      <c r="E2216" s="2">
        <f t="shared" si="272"/>
        <v>24.845150000000004</v>
      </c>
      <c r="F2216" s="2">
        <f t="shared" si="273"/>
        <v>25.049484999999997</v>
      </c>
      <c r="G2216" s="2">
        <f t="shared" si="267"/>
        <v>25.091508000000005</v>
      </c>
      <c r="H2216" s="2">
        <f t="shared" si="271"/>
        <v>21.489537499999994</v>
      </c>
      <c r="I2216" s="2">
        <f t="array" ref="I2216">SUMPRODUCT(B2200:B2219, (ROW(B2200:B2219)-ROW(B2200)+1)) / (20*21/2)</f>
        <v>24.830689999999997</v>
      </c>
      <c r="J2216" s="2">
        <f t="shared" si="274"/>
        <v>24.929606176035936</v>
      </c>
      <c r="K2216" s="2">
        <f t="shared" si="268"/>
        <v>24.642644588412956</v>
      </c>
    </row>
    <row r="2217" spans="1:11" ht="13.5" x14ac:dyDescent="0.25">
      <c r="A2217" s="3">
        <f>TITRES_STAT!B2220</f>
        <v>45232</v>
      </c>
      <c r="B2217" s="6">
        <f>TITRES_STAT!D2220</f>
        <v>24.795400000000001</v>
      </c>
      <c r="C2217" s="2">
        <f t="shared" si="269"/>
        <v>6.5899999999999181E-2</v>
      </c>
      <c r="D2217" s="2">
        <f t="shared" si="270"/>
        <v>24.805620000000001</v>
      </c>
      <c r="E2217" s="2">
        <f t="shared" si="272"/>
        <v>24.837100000000003</v>
      </c>
      <c r="F2217" s="2">
        <f t="shared" si="273"/>
        <v>25.00639</v>
      </c>
      <c r="G2217" s="2">
        <f t="shared" si="267"/>
        <v>25.081326000000008</v>
      </c>
      <c r="H2217" s="2">
        <f t="shared" si="271"/>
        <v>21.529481999999994</v>
      </c>
      <c r="I2217" s="2">
        <f t="array" ref="I2217">SUMPRODUCT(B2201:B2220, (ROW(B2201:B2220)-ROW(B2201)+1)) / (20*21/2)</f>
        <v>24.808313809523813</v>
      </c>
      <c r="J2217" s="2">
        <f t="shared" si="274"/>
        <v>24.916824635461083</v>
      </c>
      <c r="K2217" s="2">
        <f t="shared" si="268"/>
        <v>24.648634996710488</v>
      </c>
    </row>
    <row r="2218" spans="1:11" ht="13.5" x14ac:dyDescent="0.25">
      <c r="A2218" s="3">
        <f>TITRES_STAT!B2221</f>
        <v>45233</v>
      </c>
      <c r="B2218" s="6">
        <f>TITRES_STAT!D2221</f>
        <v>24.51</v>
      </c>
      <c r="C2218" s="2">
        <f t="shared" si="269"/>
        <v>-0.28539999999999921</v>
      </c>
      <c r="D2218" s="2">
        <f t="shared" si="270"/>
        <v>24.733920000000005</v>
      </c>
      <c r="E2218" s="2">
        <f t="shared" si="272"/>
        <v>24.800510000000003</v>
      </c>
      <c r="F2218" s="2">
        <f t="shared" si="273"/>
        <v>24.961854999999996</v>
      </c>
      <c r="G2218" s="2">
        <f t="shared" si="267"/>
        <v>25.065436000000005</v>
      </c>
      <c r="H2218" s="2">
        <f t="shared" si="271"/>
        <v>21.568211499999997</v>
      </c>
      <c r="I2218" s="2">
        <f t="array" ref="I2218">SUMPRODUCT(B2202:B2221, (ROW(B2202:B2221)-ROW(B2202)+1)) / (20*21/2)</f>
        <v>24.806430952380953</v>
      </c>
      <c r="J2218" s="2">
        <f t="shared" si="274"/>
        <v>24.878079432083837</v>
      </c>
      <c r="K2218" s="2">
        <f t="shared" si="268"/>
        <v>24.643198330172822</v>
      </c>
    </row>
    <row r="2219" spans="1:11" ht="13.5" x14ac:dyDescent="0.25">
      <c r="A2219" s="3">
        <f>TITRES_STAT!B2222</f>
        <v>45236</v>
      </c>
      <c r="B2219" s="6">
        <f>TITRES_STAT!D2222</f>
        <v>24.656400000000001</v>
      </c>
      <c r="C2219" s="2">
        <f t="shared" si="269"/>
        <v>0.14639999999999986</v>
      </c>
      <c r="D2219" s="2">
        <f t="shared" si="270"/>
        <v>24.698800000000002</v>
      </c>
      <c r="E2219" s="2">
        <f t="shared" si="272"/>
        <v>24.778560000000002</v>
      </c>
      <c r="F2219" s="2">
        <f t="shared" si="273"/>
        <v>24.927849999999999</v>
      </c>
      <c r="G2219" s="2">
        <f t="shared" si="267"/>
        <v>25.055682000000004</v>
      </c>
      <c r="H2219" s="2">
        <f t="shared" si="271"/>
        <v>21.607763499999997</v>
      </c>
      <c r="I2219" s="2">
        <f t="array" ref="I2219">SUMPRODUCT(B2203:B2222, (ROW(B2203:B2222)-ROW(B2203)+1)) / (20*21/2)</f>
        <v>24.805214285714285</v>
      </c>
      <c r="J2219" s="2">
        <f t="shared" si="274"/>
        <v>24.856967105218708</v>
      </c>
      <c r="K2219" s="2">
        <f t="shared" si="268"/>
        <v>24.643716042715067</v>
      </c>
    </row>
    <row r="2220" spans="1:11" ht="13.5" x14ac:dyDescent="0.25">
      <c r="A2220" s="3">
        <f>TITRES_STAT!B2223</f>
        <v>45237</v>
      </c>
      <c r="B2220" s="6">
        <f>TITRES_STAT!D2223</f>
        <v>24.692900000000002</v>
      </c>
      <c r="C2220" s="2">
        <f t="shared" si="269"/>
        <v>3.6500000000000199E-2</v>
      </c>
      <c r="D2220" s="2">
        <f t="shared" si="270"/>
        <v>24.676840000000006</v>
      </c>
      <c r="E2220" s="2">
        <f t="shared" si="272"/>
        <v>24.763920000000002</v>
      </c>
      <c r="F2220" s="2">
        <f t="shared" si="273"/>
        <v>24.895669999999999</v>
      </c>
      <c r="G2220" s="2">
        <f t="shared" si="267"/>
        <v>25.046658000000008</v>
      </c>
      <c r="H2220" s="2">
        <f t="shared" si="271"/>
        <v>21.647497999999995</v>
      </c>
      <c r="I2220" s="2">
        <f t="array" ref="I2220">SUMPRODUCT(B2204:B2223, (ROW(B2204:B2223)-ROW(B2204)+1)) / (20*21/2)</f>
        <v>24.804450476190475</v>
      </c>
      <c r="J2220" s="2">
        <f t="shared" si="274"/>
        <v>24.841341666626452</v>
      </c>
      <c r="K2220" s="2">
        <f t="shared" si="268"/>
        <v>24.645644825353692</v>
      </c>
    </row>
    <row r="2221" spans="1:11" ht="13.5" x14ac:dyDescent="0.25">
      <c r="A2221" s="3">
        <f>TITRES_STAT!B2224</f>
        <v>45238</v>
      </c>
      <c r="B2221" s="6">
        <f>TITRES_STAT!D2224</f>
        <v>24.875900000000001</v>
      </c>
      <c r="C2221" s="2">
        <f t="shared" si="269"/>
        <v>0.18299999999999983</v>
      </c>
      <c r="D2221" s="2">
        <f t="shared" si="270"/>
        <v>24.706120000000006</v>
      </c>
      <c r="E2221" s="2">
        <f t="shared" si="272"/>
        <v>24.763919999999999</v>
      </c>
      <c r="F2221" s="2">
        <f t="shared" si="273"/>
        <v>24.888674999999999</v>
      </c>
      <c r="G2221" s="2">
        <f t="shared" si="267"/>
        <v>25.038728000000003</v>
      </c>
      <c r="H2221" s="2">
        <f t="shared" si="271"/>
        <v>21.688026499999996</v>
      </c>
      <c r="I2221" s="2">
        <f t="array" ref="I2221">SUMPRODUCT(B2205:B2224, (ROW(B2205:B2224)-ROW(B2205)+1)) / (20*21/2)</f>
        <v>24.804723809523811</v>
      </c>
      <c r="J2221" s="2">
        <f t="shared" si="274"/>
        <v>24.844632936471552</v>
      </c>
      <c r="K2221" s="2">
        <f t="shared" si="268"/>
        <v>24.654674440045703</v>
      </c>
    </row>
    <row r="2222" spans="1:11" ht="13.5" x14ac:dyDescent="0.25">
      <c r="A2222" s="3">
        <f>TITRES_STAT!B2225</f>
        <v>45239</v>
      </c>
      <c r="B2222" s="6">
        <f>TITRES_STAT!D2225</f>
        <v>24.875900000000001</v>
      </c>
      <c r="C2222" s="2">
        <f t="shared" si="269"/>
        <v>0</v>
      </c>
      <c r="D2222" s="2">
        <f t="shared" si="270"/>
        <v>24.72222</v>
      </c>
      <c r="E2222" s="2">
        <f t="shared" si="272"/>
        <v>24.763920000000002</v>
      </c>
      <c r="F2222" s="2">
        <f t="shared" si="273"/>
        <v>24.883920000000003</v>
      </c>
      <c r="G2222" s="2">
        <f t="shared" si="267"/>
        <v>25.032080000000001</v>
      </c>
      <c r="H2222" s="2">
        <f t="shared" si="271"/>
        <v>21.728555</v>
      </c>
      <c r="I2222" s="2">
        <f t="array" ref="I2222">SUMPRODUCT(B2206:B2225, (ROW(B2206:B2225)-ROW(B2206)+1)) / (20*21/2)</f>
        <v>24.800507619047625</v>
      </c>
      <c r="J2222" s="2">
        <f t="shared" si="274"/>
        <v>24.847610752045689</v>
      </c>
      <c r="K2222" s="2">
        <f t="shared" si="268"/>
        <v>24.663349952200772</v>
      </c>
    </row>
    <row r="2223" spans="1:11" ht="13.5" x14ac:dyDescent="0.25">
      <c r="A2223" s="3">
        <f>TITRES_STAT!B2226</f>
        <v>45240</v>
      </c>
      <c r="B2223" s="6">
        <f>TITRES_STAT!D2226</f>
        <v>24.875900000000001</v>
      </c>
      <c r="C2223" s="2">
        <f t="shared" si="269"/>
        <v>0</v>
      </c>
      <c r="D2223" s="2">
        <f t="shared" si="270"/>
        <v>24.795400000000001</v>
      </c>
      <c r="E2223" s="2">
        <f t="shared" si="272"/>
        <v>24.764660000000003</v>
      </c>
      <c r="F2223" s="2">
        <f t="shared" si="273"/>
        <v>24.865630000000003</v>
      </c>
      <c r="G2223" s="2">
        <f t="shared" si="267"/>
        <v>25.025304000000002</v>
      </c>
      <c r="H2223" s="2">
        <f t="shared" si="271"/>
        <v>21.769083500000001</v>
      </c>
      <c r="I2223" s="2">
        <f t="array" ref="I2223">SUMPRODUCT(B2207:B2226, (ROW(B2207:B2226)-ROW(B2207)+1)) / (20*21/2)</f>
        <v>24.784099999999999</v>
      </c>
      <c r="J2223" s="2">
        <f t="shared" si="274"/>
        <v>24.850304966136576</v>
      </c>
      <c r="K2223" s="2">
        <f t="shared" si="268"/>
        <v>24.671685248192897</v>
      </c>
    </row>
    <row r="2224" spans="1:11" ht="13.5" x14ac:dyDescent="0.25">
      <c r="A2224" s="3">
        <f>TITRES_STAT!B2227</f>
        <v>45243</v>
      </c>
      <c r="B2224" s="6">
        <f>TITRES_STAT!D2227</f>
        <v>24.868500000000001</v>
      </c>
      <c r="C2224" s="2">
        <f t="shared" si="269"/>
        <v>-7.4000000000005173E-3</v>
      </c>
      <c r="D2224" s="2">
        <f t="shared" si="270"/>
        <v>24.837820000000001</v>
      </c>
      <c r="E2224" s="2">
        <f t="shared" si="272"/>
        <v>24.768310000000003</v>
      </c>
      <c r="F2224" s="2">
        <f t="shared" si="273"/>
        <v>24.846969999999999</v>
      </c>
      <c r="G2224" s="2">
        <f t="shared" si="267"/>
        <v>25.017354000000005</v>
      </c>
      <c r="H2224" s="2">
        <f t="shared" si="271"/>
        <v>21.809574999999999</v>
      </c>
      <c r="I2224" s="2">
        <f t="array" ref="I2224">SUMPRODUCT(B2208:B2227, (ROW(B2208:B2227)-ROW(B2208)+1)) / (20*21/2)</f>
        <v>24.749226190476193</v>
      </c>
      <c r="J2224" s="2">
        <f t="shared" si="274"/>
        <v>24.852037826504521</v>
      </c>
      <c r="K2224" s="2">
        <f t="shared" si="268"/>
        <v>24.679403473753958</v>
      </c>
    </row>
    <row r="2225" spans="1:11" ht="13.5" x14ac:dyDescent="0.25">
      <c r="A2225" s="3">
        <f>TITRES_STAT!B2228</f>
        <v>45244</v>
      </c>
      <c r="B2225" s="6">
        <f>TITRES_STAT!D2228</f>
        <v>24.802700000000002</v>
      </c>
      <c r="C2225" s="2">
        <f t="shared" si="269"/>
        <v>-6.5799999999999415E-2</v>
      </c>
      <c r="D2225" s="2">
        <f t="shared" si="270"/>
        <v>24.859780000000001</v>
      </c>
      <c r="E2225" s="2">
        <f t="shared" si="272"/>
        <v>24.768310000000003</v>
      </c>
      <c r="F2225" s="2">
        <f t="shared" si="273"/>
        <v>24.828679999999999</v>
      </c>
      <c r="G2225" s="2">
        <f t="shared" si="267"/>
        <v>25.005394000000003</v>
      </c>
      <c r="H2225" s="2">
        <f t="shared" si="271"/>
        <v>21.849737499999996</v>
      </c>
      <c r="I2225" s="2">
        <f t="array" ref="I2225">SUMPRODUCT(B2209:B2228, (ROW(B2209:B2228)-ROW(B2209)+1)) / (20*21/2)</f>
        <v>24.716442857142859</v>
      </c>
      <c r="J2225" s="2">
        <f t="shared" si="274"/>
        <v>24.847338985885042</v>
      </c>
      <c r="K2225" s="2">
        <f t="shared" si="268"/>
        <v>24.684238631645961</v>
      </c>
    </row>
    <row r="2226" spans="1:11" ht="13.5" x14ac:dyDescent="0.25">
      <c r="A2226" s="3">
        <f>TITRES_STAT!B2229</f>
        <v>45245</v>
      </c>
      <c r="B2226" s="6">
        <f>TITRES_STAT!D2229</f>
        <v>24.656400000000001</v>
      </c>
      <c r="C2226" s="2">
        <f t="shared" si="269"/>
        <v>-0.1463000000000001</v>
      </c>
      <c r="D2226" s="2">
        <f t="shared" si="270"/>
        <v>24.81588</v>
      </c>
      <c r="E2226" s="2">
        <f t="shared" si="272"/>
        <v>24.761000000000003</v>
      </c>
      <c r="F2226" s="2">
        <f t="shared" si="273"/>
        <v>24.803075000000003</v>
      </c>
      <c r="G2226" s="2">
        <f t="shared" ref="G2226:G2289" si="275">AVERAGE(B2177:B2226)</f>
        <v>24.989226000000002</v>
      </c>
      <c r="H2226" s="2">
        <f t="shared" si="271"/>
        <v>21.889258999999996</v>
      </c>
      <c r="I2226" s="2">
        <f t="array" ref="I2226">SUMPRODUCT(B2210:B2229, (ROW(B2210:B2229)-ROW(B2210)+1)) / (20*21/2)</f>
        <v>24.68226428571429</v>
      </c>
      <c r="J2226" s="2">
        <f t="shared" si="274"/>
        <v>24.829154320562658</v>
      </c>
      <c r="K2226" s="2">
        <f t="shared" si="268"/>
        <v>24.683146920601022</v>
      </c>
    </row>
    <row r="2227" spans="1:11" ht="13.5" x14ac:dyDescent="0.25">
      <c r="A2227" s="3">
        <f>TITRES_STAT!B2230</f>
        <v>45246</v>
      </c>
      <c r="B2227" s="6">
        <f>TITRES_STAT!D2230</f>
        <v>24.436900000000001</v>
      </c>
      <c r="C2227" s="2">
        <f t="shared" si="269"/>
        <v>-0.21950000000000003</v>
      </c>
      <c r="D2227" s="2">
        <f t="shared" si="270"/>
        <v>24.728079999999999</v>
      </c>
      <c r="E2227" s="2">
        <f t="shared" si="272"/>
        <v>24.725150000000003</v>
      </c>
      <c r="F2227" s="2">
        <f t="shared" si="273"/>
        <v>24.781125000000003</v>
      </c>
      <c r="G2227" s="2">
        <f t="shared" si="275"/>
        <v>24.969308000000005</v>
      </c>
      <c r="H2227" s="2">
        <f t="shared" si="271"/>
        <v>21.927743499999991</v>
      </c>
      <c r="I2227" s="2">
        <f t="array" ref="I2227">SUMPRODUCT(B2211:B2230, (ROW(B2211:B2230)-ROW(B2211)+1)) / (20*21/2)</f>
        <v>24.645474285714286</v>
      </c>
      <c r="J2227" s="2">
        <f t="shared" si="274"/>
        <v>24.791796766223356</v>
      </c>
      <c r="K2227" s="2">
        <f t="shared" ref="K2227:K2290" si="276">$K$4*B2227+(1-$K$4)*K2226</f>
        <v>24.673490178616671</v>
      </c>
    </row>
    <row r="2228" spans="1:11" ht="13.5" x14ac:dyDescent="0.25">
      <c r="A2228" s="3">
        <f>TITRES_STAT!B2231</f>
        <v>45247</v>
      </c>
      <c r="B2228" s="6">
        <f>TITRES_STAT!D2231</f>
        <v>24.436900000000001</v>
      </c>
      <c r="C2228" s="2">
        <f t="shared" si="269"/>
        <v>0</v>
      </c>
      <c r="D2228" s="2">
        <f t="shared" si="270"/>
        <v>24.640280000000001</v>
      </c>
      <c r="E2228" s="2">
        <f t="shared" si="272"/>
        <v>24.717840000000002</v>
      </c>
      <c r="F2228" s="2">
        <f t="shared" si="273"/>
        <v>24.759175000000003</v>
      </c>
      <c r="G2228" s="2">
        <f t="shared" si="275"/>
        <v>24.950673999999999</v>
      </c>
      <c r="H2228" s="2">
        <f t="shared" si="271"/>
        <v>21.966076999999991</v>
      </c>
      <c r="I2228" s="2">
        <f t="array" ref="I2228">SUMPRODUCT(B2212:B2231, (ROW(B2212:B2231)-ROW(B2212)+1)) / (20*21/2)</f>
        <v>24.608923333333337</v>
      </c>
      <c r="J2228" s="2">
        <f t="shared" si="274"/>
        <v>24.757997074202088</v>
      </c>
      <c r="K2228" s="2">
        <f t="shared" si="276"/>
        <v>24.664212132396411</v>
      </c>
    </row>
    <row r="2229" spans="1:11" ht="13.5" x14ac:dyDescent="0.25">
      <c r="A2229" s="3">
        <f>TITRES_STAT!B2232</f>
        <v>45250</v>
      </c>
      <c r="B2229" s="6">
        <f>TITRES_STAT!D2232</f>
        <v>24.400300000000001</v>
      </c>
      <c r="C2229" s="2">
        <f t="shared" si="269"/>
        <v>-3.6599999999999966E-2</v>
      </c>
      <c r="D2229" s="2">
        <f t="shared" si="270"/>
        <v>24.546640000000004</v>
      </c>
      <c r="E2229" s="2">
        <f t="shared" si="272"/>
        <v>24.692230000000002</v>
      </c>
      <c r="F2229" s="2">
        <f t="shared" si="273"/>
        <v>24.735395</v>
      </c>
      <c r="G2229" s="2">
        <f t="shared" si="275"/>
        <v>24.931435999999998</v>
      </c>
      <c r="H2229" s="2">
        <f t="shared" si="271"/>
        <v>22.003592999999992</v>
      </c>
      <c r="I2229" s="2">
        <f t="array" ref="I2229">SUMPRODUCT(B2213:B2232, (ROW(B2213:B2232)-ROW(B2213)+1)) / (20*21/2)</f>
        <v>24.564538095238099</v>
      </c>
      <c r="J2229" s="2">
        <f t="shared" si="274"/>
        <v>24.72393068618284</v>
      </c>
      <c r="K2229" s="2">
        <f t="shared" si="276"/>
        <v>24.653862637008316</v>
      </c>
    </row>
    <row r="2230" spans="1:11" ht="13.5" x14ac:dyDescent="0.25">
      <c r="A2230" s="3">
        <f>TITRES_STAT!B2233</f>
        <v>45251</v>
      </c>
      <c r="B2230" s="6">
        <f>TITRES_STAT!D2233</f>
        <v>24.3491</v>
      </c>
      <c r="C2230" s="2">
        <f t="shared" si="269"/>
        <v>-5.1200000000001467E-2</v>
      </c>
      <c r="D2230" s="2">
        <f t="shared" si="270"/>
        <v>24.455920000000003</v>
      </c>
      <c r="E2230" s="2">
        <f t="shared" si="272"/>
        <v>24.65785</v>
      </c>
      <c r="F2230" s="2">
        <f t="shared" si="273"/>
        <v>24.710885000000001</v>
      </c>
      <c r="G2230" s="2">
        <f t="shared" si="275"/>
        <v>24.911687999999998</v>
      </c>
      <c r="H2230" s="2">
        <f t="shared" si="271"/>
        <v>22.040096999999992</v>
      </c>
      <c r="I2230" s="2">
        <f t="array" ref="I2230">SUMPRODUCT(B2214:B2233, (ROW(B2214:B2233)-ROW(B2214)+1)) / (20*21/2)</f>
        <v>24.520498095238096</v>
      </c>
      <c r="J2230" s="2">
        <f t="shared" si="274"/>
        <v>24.688232525594</v>
      </c>
      <c r="K2230" s="2">
        <f t="shared" si="276"/>
        <v>24.641911161047208</v>
      </c>
    </row>
    <row r="2231" spans="1:11" ht="13.5" x14ac:dyDescent="0.25">
      <c r="A2231" s="3">
        <f>TITRES_STAT!B2234</f>
        <v>45252</v>
      </c>
      <c r="B2231" s="6">
        <f>TITRES_STAT!D2234</f>
        <v>24.327100000000002</v>
      </c>
      <c r="C2231" s="2">
        <f t="shared" si="269"/>
        <v>-2.1999999999998465E-2</v>
      </c>
      <c r="D2231" s="2">
        <f t="shared" si="270"/>
        <v>24.390059999999998</v>
      </c>
      <c r="E2231" s="2">
        <f t="shared" si="272"/>
        <v>24.602969999999999</v>
      </c>
      <c r="F2231" s="2">
        <f t="shared" si="273"/>
        <v>24.683444999999999</v>
      </c>
      <c r="G2231" s="2">
        <f t="shared" si="275"/>
        <v>24.892781999999997</v>
      </c>
      <c r="H2231" s="2">
        <f t="shared" si="271"/>
        <v>22.076641999999996</v>
      </c>
      <c r="I2231" s="2">
        <f t="array" ref="I2231">SUMPRODUCT(B2215:B2234, (ROW(B2215:B2234)-ROW(B2215)+1)) / (20*21/2)</f>
        <v>24.446945714285718</v>
      </c>
      <c r="J2231" s="2">
        <f t="shared" si="274"/>
        <v>24.653838951727902</v>
      </c>
      <c r="K2231" s="2">
        <f t="shared" si="276"/>
        <v>24.629565625319866</v>
      </c>
    </row>
    <row r="2232" spans="1:11" ht="13.5" x14ac:dyDescent="0.25">
      <c r="A2232" s="3">
        <f>TITRES_STAT!B2235</f>
        <v>45253</v>
      </c>
      <c r="B2232" s="6">
        <f>TITRES_STAT!D2235</f>
        <v>24.217400000000001</v>
      </c>
      <c r="C2232" s="2">
        <f t="shared" si="269"/>
        <v>-0.10970000000000013</v>
      </c>
      <c r="D2232" s="2">
        <f t="shared" si="270"/>
        <v>24.346160000000001</v>
      </c>
      <c r="E2232" s="2">
        <f t="shared" si="272"/>
        <v>24.537119999999998</v>
      </c>
      <c r="F2232" s="2">
        <f t="shared" si="273"/>
        <v>24.65052</v>
      </c>
      <c r="G2232" s="2">
        <f t="shared" si="275"/>
        <v>24.871809999999996</v>
      </c>
      <c r="H2232" s="2">
        <f t="shared" si="271"/>
        <v>22.113092000000002</v>
      </c>
      <c r="I2232" s="2">
        <f t="array" ref="I2232">SUMPRODUCT(B2216:B2235, (ROW(B2216:B2235)-ROW(B2216)+1)) / (20*21/2)</f>
        <v>24.385763809523809</v>
      </c>
      <c r="J2232" s="2">
        <f t="shared" si="274"/>
        <v>24.612273337277628</v>
      </c>
      <c r="K2232" s="2">
        <f t="shared" si="276"/>
        <v>24.613402267464185</v>
      </c>
    </row>
    <row r="2233" spans="1:11" ht="13.5" x14ac:dyDescent="0.25">
      <c r="A2233" s="3">
        <f>TITRES_STAT!B2236</f>
        <v>45254</v>
      </c>
      <c r="B2233" s="6">
        <f>TITRES_STAT!D2236</f>
        <v>24.188099999999999</v>
      </c>
      <c r="C2233" s="2">
        <f t="shared" si="269"/>
        <v>-2.9300000000002768E-2</v>
      </c>
      <c r="D2233" s="2">
        <f t="shared" si="270"/>
        <v>24.296399999999998</v>
      </c>
      <c r="E2233" s="2">
        <f t="shared" si="272"/>
        <v>24.468339999999998</v>
      </c>
      <c r="F2233" s="2">
        <f t="shared" si="273"/>
        <v>24.616500000000006</v>
      </c>
      <c r="G2233" s="2">
        <f t="shared" si="275"/>
        <v>24.850123999999997</v>
      </c>
      <c r="H2233" s="2">
        <f t="shared" si="271"/>
        <v>22.149395500000001</v>
      </c>
      <c r="I2233" s="2">
        <f t="array" ref="I2233">SUMPRODUCT(B2217:B2236, (ROW(B2217:B2236)-ROW(B2217)+1)) / (20*21/2)</f>
        <v>24.328762857142859</v>
      </c>
      <c r="J2233" s="2">
        <f t="shared" si="274"/>
        <v>24.571875876584521</v>
      </c>
      <c r="K2233" s="2">
        <f t="shared" si="276"/>
        <v>24.59672374717147</v>
      </c>
    </row>
    <row r="2234" spans="1:11" ht="13.5" x14ac:dyDescent="0.25">
      <c r="A2234" s="3">
        <f>TITRES_STAT!B2237</f>
        <v>45257</v>
      </c>
      <c r="B2234" s="6">
        <f>TITRES_STAT!D2237</f>
        <v>23.844200000000001</v>
      </c>
      <c r="C2234" s="2">
        <f t="shared" si="269"/>
        <v>-0.34389999999999787</v>
      </c>
      <c r="D2234" s="2">
        <f t="shared" si="270"/>
        <v>24.185180000000003</v>
      </c>
      <c r="E2234" s="2">
        <f t="shared" si="272"/>
        <v>24.365910000000003</v>
      </c>
      <c r="F2234" s="2">
        <f t="shared" si="273"/>
        <v>24.567110000000007</v>
      </c>
      <c r="G2234" s="2">
        <f t="shared" si="275"/>
        <v>24.825407999999996</v>
      </c>
      <c r="H2234" s="2">
        <f t="shared" si="271"/>
        <v>22.183979500000007</v>
      </c>
      <c r="I2234" s="2">
        <f t="array" ref="I2234">SUMPRODUCT(B2218:B2237, (ROW(B2218:B2237)-ROW(B2218)+1)) / (20*21/2)</f>
        <v>24.275594285714284</v>
      </c>
      <c r="J2234" s="2">
        <f t="shared" si="274"/>
        <v>24.5025734121479</v>
      </c>
      <c r="K2234" s="2">
        <f t="shared" si="276"/>
        <v>24.567213011988276</v>
      </c>
    </row>
    <row r="2235" spans="1:11" ht="13.5" x14ac:dyDescent="0.25">
      <c r="A2235" s="3">
        <f>TITRES_STAT!B2238</f>
        <v>45258</v>
      </c>
      <c r="B2235" s="6">
        <f>TITRES_STAT!D2238</f>
        <v>23.924700000000001</v>
      </c>
      <c r="C2235" s="2">
        <f t="shared" si="269"/>
        <v>8.0500000000000682E-2</v>
      </c>
      <c r="D2235" s="2">
        <f t="shared" si="270"/>
        <v>24.100299999999997</v>
      </c>
      <c r="E2235" s="2">
        <f t="shared" si="272"/>
        <v>24.278110000000002</v>
      </c>
      <c r="F2235" s="2">
        <f t="shared" si="273"/>
        <v>24.523209999999999</v>
      </c>
      <c r="G2235" s="2">
        <f t="shared" si="275"/>
        <v>24.799865999999998</v>
      </c>
      <c r="H2235" s="2">
        <f t="shared" si="271"/>
        <v>22.218966000000002</v>
      </c>
      <c r="I2235" s="2">
        <f t="array" ref="I2235">SUMPRODUCT(B2219:B2238, (ROW(B2219:B2238)-ROW(B2219)+1)) / (20*21/2)</f>
        <v>24.211943333333338</v>
      </c>
      <c r="J2235" s="2">
        <f t="shared" si="274"/>
        <v>24.447537849086196</v>
      </c>
      <c r="K2235" s="2">
        <f t="shared" si="276"/>
        <v>24.542016423282853</v>
      </c>
    </row>
    <row r="2236" spans="1:11" ht="13.5" x14ac:dyDescent="0.25">
      <c r="A2236" s="3">
        <f>TITRES_STAT!B2239</f>
        <v>45259</v>
      </c>
      <c r="B2236" s="6">
        <f>TITRES_STAT!D2239</f>
        <v>23.924700000000001</v>
      </c>
      <c r="C2236" s="2">
        <f t="shared" si="269"/>
        <v>0</v>
      </c>
      <c r="D2236" s="2">
        <f t="shared" si="270"/>
        <v>24.019820000000003</v>
      </c>
      <c r="E2236" s="2">
        <f t="shared" si="272"/>
        <v>24.204940000000001</v>
      </c>
      <c r="F2236" s="2">
        <f t="shared" si="273"/>
        <v>24.482970000000005</v>
      </c>
      <c r="G2236" s="2">
        <f t="shared" si="275"/>
        <v>24.774323999999996</v>
      </c>
      <c r="H2236" s="2">
        <f t="shared" si="271"/>
        <v>22.253952499999997</v>
      </c>
      <c r="I2236" s="2">
        <f t="array" ref="I2236">SUMPRODUCT(B2220:B2239, (ROW(B2220:B2239)-ROW(B2220)+1)) / (20*21/2)</f>
        <v>24.149715714285716</v>
      </c>
      <c r="J2236" s="2">
        <f t="shared" si="274"/>
        <v>24.397743768220842</v>
      </c>
      <c r="K2236" s="2">
        <f t="shared" si="276"/>
        <v>24.517807936095291</v>
      </c>
    </row>
    <row r="2237" spans="1:11" ht="13.5" x14ac:dyDescent="0.25">
      <c r="A2237" s="3">
        <f>TITRES_STAT!B2240</f>
        <v>45260</v>
      </c>
      <c r="B2237" s="6">
        <f>TITRES_STAT!D2240</f>
        <v>23.924700000000001</v>
      </c>
      <c r="C2237" s="2">
        <f t="shared" si="269"/>
        <v>0</v>
      </c>
      <c r="D2237" s="2">
        <f t="shared" si="270"/>
        <v>23.961279999999999</v>
      </c>
      <c r="E2237" s="2">
        <f t="shared" si="272"/>
        <v>24.15372</v>
      </c>
      <c r="F2237" s="2">
        <f t="shared" si="273"/>
        <v>24.439435000000003</v>
      </c>
      <c r="G2237" s="2">
        <f t="shared" si="275"/>
        <v>24.750063999999998</v>
      </c>
      <c r="H2237" s="2">
        <f t="shared" si="271"/>
        <v>22.288938999999999</v>
      </c>
      <c r="I2237" s="2">
        <f t="array" ref="I2237">SUMPRODUCT(B2221:B2240, (ROW(B2221:B2240)-ROW(B2221)+1)) / (20*21/2)</f>
        <v>24.087627619047623</v>
      </c>
      <c r="J2237" s="2">
        <f t="shared" si="274"/>
        <v>24.352691980771237</v>
      </c>
      <c r="K2237" s="2">
        <f t="shared" si="276"/>
        <v>24.494548801346458</v>
      </c>
    </row>
    <row r="2238" spans="1:11" ht="13.5" x14ac:dyDescent="0.25">
      <c r="A2238" s="3">
        <f>TITRES_STAT!B2241</f>
        <v>45261</v>
      </c>
      <c r="B2238" s="6">
        <f>TITRES_STAT!D2241</f>
        <v>23.771100000000001</v>
      </c>
      <c r="C2238" s="2">
        <f t="shared" si="269"/>
        <v>-0.15360000000000085</v>
      </c>
      <c r="D2238" s="2">
        <f t="shared" si="270"/>
        <v>23.877880000000001</v>
      </c>
      <c r="E2238" s="2">
        <f t="shared" si="272"/>
        <v>24.087139999999998</v>
      </c>
      <c r="F2238" s="2">
        <f t="shared" si="273"/>
        <v>24.402490000000004</v>
      </c>
      <c r="G2238" s="2">
        <f t="shared" si="275"/>
        <v>24.729018</v>
      </c>
      <c r="H2238" s="2">
        <f t="shared" si="271"/>
        <v>22.323157499999997</v>
      </c>
      <c r="I2238" s="2">
        <f t="array" ref="I2238">SUMPRODUCT(B2222:B2241, (ROW(B2222:B2241)-ROW(B2222)+1)) / (20*21/2)</f>
        <v>24.030242857142856</v>
      </c>
      <c r="J2238" s="2">
        <f t="shared" si="274"/>
        <v>24.297302268316834</v>
      </c>
      <c r="K2238" s="2">
        <f t="shared" si="276"/>
        <v>24.466178260117186</v>
      </c>
    </row>
    <row r="2239" spans="1:11" ht="13.5" x14ac:dyDescent="0.25">
      <c r="A2239" s="3">
        <f>TITRES_STAT!B2242</f>
        <v>45264</v>
      </c>
      <c r="B2239" s="6">
        <f>TITRES_STAT!D2242</f>
        <v>23.749099999999999</v>
      </c>
      <c r="C2239" s="2">
        <f t="shared" si="269"/>
        <v>-2.2000000000002018E-2</v>
      </c>
      <c r="D2239" s="2">
        <f t="shared" si="270"/>
        <v>23.85886</v>
      </c>
      <c r="E2239" s="2">
        <f t="shared" si="272"/>
        <v>24.022020000000001</v>
      </c>
      <c r="F2239" s="2">
        <f t="shared" si="273"/>
        <v>24.357125000000003</v>
      </c>
      <c r="G2239" s="2">
        <f t="shared" si="275"/>
        <v>24.704966000000002</v>
      </c>
      <c r="H2239" s="2">
        <f t="shared" si="271"/>
        <v>22.357266000000003</v>
      </c>
      <c r="I2239" s="2">
        <f t="array" ref="I2239">SUMPRODUCT(B2223:B2242, (ROW(B2223:B2242)-ROW(B2223)+1)) / (20*21/2)</f>
        <v>23.950566190476192</v>
      </c>
      <c r="J2239" s="2">
        <f t="shared" si="274"/>
        <v>24.245092528477137</v>
      </c>
      <c r="K2239" s="2">
        <f t="shared" si="276"/>
        <v>24.438057544034162</v>
      </c>
    </row>
    <row r="2240" spans="1:11" ht="13.5" x14ac:dyDescent="0.25">
      <c r="A2240" s="3">
        <f>TITRES_STAT!B2243</f>
        <v>45265</v>
      </c>
      <c r="B2240" s="6">
        <f>TITRES_STAT!D2243</f>
        <v>23.705200000000001</v>
      </c>
      <c r="C2240" s="2">
        <f t="shared" si="269"/>
        <v>-4.3899999999997164E-2</v>
      </c>
      <c r="D2240" s="2">
        <f t="shared" si="270"/>
        <v>23.814960000000003</v>
      </c>
      <c r="E2240" s="2">
        <f t="shared" si="272"/>
        <v>23.957629999999998</v>
      </c>
      <c r="F2240" s="2">
        <f t="shared" si="273"/>
        <v>24.307740000000003</v>
      </c>
      <c r="G2240" s="2">
        <f t="shared" si="275"/>
        <v>24.685810000000007</v>
      </c>
      <c r="H2240" s="2">
        <f t="shared" si="271"/>
        <v>22.391155000000005</v>
      </c>
      <c r="I2240" s="2">
        <f t="array" ref="I2240">SUMPRODUCT(B2224:B2243, (ROW(B2224:B2243)-ROW(B2224)+1)) / (20*21/2)</f>
        <v>23.867400476190475</v>
      </c>
      <c r="J2240" s="2">
        <f t="shared" si="274"/>
        <v>24.193674192431697</v>
      </c>
      <c r="K2240" s="2">
        <f t="shared" si="276"/>
        <v>24.40931803250341</v>
      </c>
    </row>
    <row r="2241" spans="1:11" ht="13.5" x14ac:dyDescent="0.25">
      <c r="A2241" s="3">
        <f>TITRES_STAT!B2244</f>
        <v>45266</v>
      </c>
      <c r="B2241" s="6">
        <f>TITRES_STAT!D2244</f>
        <v>23.705200000000001</v>
      </c>
      <c r="C2241" s="2">
        <f t="shared" si="269"/>
        <v>0</v>
      </c>
      <c r="D2241" s="2">
        <f t="shared" si="270"/>
        <v>23.771060000000002</v>
      </c>
      <c r="E2241" s="2">
        <f t="shared" si="272"/>
        <v>23.895439999999997</v>
      </c>
      <c r="F2241" s="2">
        <f t="shared" si="273"/>
        <v>24.249205000000003</v>
      </c>
      <c r="G2241" s="2">
        <f t="shared" si="275"/>
        <v>24.672426000000005</v>
      </c>
      <c r="H2241" s="2">
        <f t="shared" si="271"/>
        <v>22.425044000000003</v>
      </c>
      <c r="I2241" s="2">
        <f t="array" ref="I2241">SUMPRODUCT(B2225:B2244, (ROW(B2225:B2244)-ROW(B2225)+1)) / (20*21/2)</f>
        <v>23.777792380952381</v>
      </c>
      <c r="J2241" s="2">
        <f t="shared" si="274"/>
        <v>24.147152840771536</v>
      </c>
      <c r="K2241" s="2">
        <f t="shared" si="276"/>
        <v>24.381705560640533</v>
      </c>
    </row>
    <row r="2242" spans="1:11" ht="13.5" x14ac:dyDescent="0.25">
      <c r="A2242" s="3">
        <f>TITRES_STAT!B2245</f>
        <v>45267</v>
      </c>
      <c r="B2242" s="6">
        <f>TITRES_STAT!D2245</f>
        <v>23.412600000000001</v>
      </c>
      <c r="C2242" s="2">
        <f t="shared" si="269"/>
        <v>-0.29260000000000019</v>
      </c>
      <c r="D2242" s="2">
        <f t="shared" si="270"/>
        <v>23.668640000000003</v>
      </c>
      <c r="E2242" s="2">
        <f t="shared" si="272"/>
        <v>23.814959999999996</v>
      </c>
      <c r="F2242" s="2">
        <f t="shared" si="273"/>
        <v>24.176040000000004</v>
      </c>
      <c r="G2242" s="2">
        <f t="shared" si="275"/>
        <v>24.653190000000006</v>
      </c>
      <c r="H2242" s="2">
        <f t="shared" si="271"/>
        <v>22.457772500000004</v>
      </c>
      <c r="I2242" s="2">
        <f t="array" ref="I2242">SUMPRODUCT(B2226:B2245, (ROW(B2226:B2245)-ROW(B2226)+1)) / (20*21/2)</f>
        <v>23.682403333333333</v>
      </c>
      <c r="J2242" s="2">
        <f t="shared" si="274"/>
        <v>24.077195427364725</v>
      </c>
      <c r="K2242" s="2">
        <f t="shared" si="276"/>
        <v>24.343701421007573</v>
      </c>
    </row>
    <row r="2243" spans="1:11" ht="13.5" x14ac:dyDescent="0.25">
      <c r="A2243" s="3">
        <f>TITRES_STAT!B2246</f>
        <v>45268</v>
      </c>
      <c r="B2243" s="6">
        <f>TITRES_STAT!D2246</f>
        <v>23.302800000000001</v>
      </c>
      <c r="C2243" s="2">
        <f t="shared" si="269"/>
        <v>-0.1097999999999999</v>
      </c>
      <c r="D2243" s="2">
        <f t="shared" si="270"/>
        <v>23.574980000000004</v>
      </c>
      <c r="E2243" s="2">
        <f t="shared" si="272"/>
        <v>23.726430000000001</v>
      </c>
      <c r="F2243" s="2">
        <f t="shared" si="273"/>
        <v>24.097385000000003</v>
      </c>
      <c r="G2243" s="2">
        <f t="shared" si="275"/>
        <v>24.618930000000006</v>
      </c>
      <c r="H2243" s="2">
        <f t="shared" si="271"/>
        <v>22.489952000000013</v>
      </c>
      <c r="I2243" s="2">
        <f t="array" ref="I2243">SUMPRODUCT(B2227:B2246, (ROW(B2227:B2246)-ROW(B2227)+1)) / (20*21/2)</f>
        <v>23.592064285714283</v>
      </c>
      <c r="J2243" s="2">
        <f t="shared" si="274"/>
        <v>24.003443481901417</v>
      </c>
      <c r="K2243" s="2">
        <f t="shared" si="276"/>
        <v>24.302881757438648</v>
      </c>
    </row>
    <row r="2244" spans="1:11" ht="13.5" x14ac:dyDescent="0.25">
      <c r="A2244" s="3">
        <f>TITRES_STAT!B2247</f>
        <v>45271</v>
      </c>
      <c r="B2244" s="6">
        <f>TITRES_STAT!D2247</f>
        <v>23.156500000000001</v>
      </c>
      <c r="C2244" s="2">
        <f t="shared" ref="C2244:C2307" si="277">B2244-B2243</f>
        <v>-0.1463000000000001</v>
      </c>
      <c r="D2244" s="2">
        <f t="shared" si="270"/>
        <v>23.456460000000003</v>
      </c>
      <c r="E2244" s="2">
        <f t="shared" si="272"/>
        <v>23.65766</v>
      </c>
      <c r="F2244" s="2">
        <f t="shared" si="273"/>
        <v>24.011785</v>
      </c>
      <c r="G2244" s="2">
        <f t="shared" si="275"/>
        <v>24.583026000000004</v>
      </c>
      <c r="H2244" s="2">
        <f t="shared" si="271"/>
        <v>22.524120500000013</v>
      </c>
      <c r="I2244" s="2">
        <f t="array" ref="I2244">SUMPRODUCT(B2228:B2247, (ROW(B2228:B2247)-ROW(B2228)+1)) / (20*21/2)</f>
        <v>23.621224285714284</v>
      </c>
      <c r="J2244" s="2">
        <f t="shared" si="274"/>
        <v>23.922782197910806</v>
      </c>
      <c r="K2244" s="2">
        <f t="shared" si="276"/>
        <v>24.257925610088115</v>
      </c>
    </row>
    <row r="2245" spans="1:11" ht="13.5" x14ac:dyDescent="0.25">
      <c r="A2245" s="3">
        <f>TITRES_STAT!B2248</f>
        <v>45272</v>
      </c>
      <c r="B2245" s="6">
        <f>TITRES_STAT!D2248</f>
        <v>23.010200000000001</v>
      </c>
      <c r="C2245" s="2">
        <f t="shared" si="277"/>
        <v>-0.1463000000000001</v>
      </c>
      <c r="D2245" s="2">
        <f t="shared" si="270"/>
        <v>23.317460000000001</v>
      </c>
      <c r="E2245" s="2">
        <f t="shared" si="272"/>
        <v>23.566209999999998</v>
      </c>
      <c r="F2245" s="2">
        <f t="shared" si="273"/>
        <v>23.922159999999998</v>
      </c>
      <c r="G2245" s="2">
        <f t="shared" si="275"/>
        <v>24.545480000000001</v>
      </c>
      <c r="H2245" s="2">
        <f t="shared" si="271"/>
        <v>22.560580000000009</v>
      </c>
      <c r="I2245" s="2">
        <f t="array" ref="I2245">SUMPRODUCT(B2229:B2248, (ROW(B2229:B2248)-ROW(B2229)+1)) / (20*21/2)</f>
        <v>23.714492380952382</v>
      </c>
      <c r="J2245" s="2">
        <f t="shared" si="274"/>
        <v>23.835869607633587</v>
      </c>
      <c r="K2245" s="2">
        <f t="shared" si="276"/>
        <v>24.208995194006228</v>
      </c>
    </row>
    <row r="2246" spans="1:11" ht="13.5" x14ac:dyDescent="0.25">
      <c r="A2246" s="3">
        <f>TITRES_STAT!B2249</f>
        <v>45273</v>
      </c>
      <c r="B2246" s="6">
        <f>TITRES_STAT!D2249</f>
        <v>22.973600000000001</v>
      </c>
      <c r="C2246" s="2">
        <f t="shared" si="277"/>
        <v>-3.6599999999999966E-2</v>
      </c>
      <c r="D2246" s="2">
        <f t="shared" ref="D2246:D2309" si="278">AVERAGE(B2242:B2246)</f>
        <v>23.171140000000001</v>
      </c>
      <c r="E2246" s="2">
        <f t="shared" si="272"/>
        <v>23.4711</v>
      </c>
      <c r="F2246" s="2">
        <f t="shared" si="273"/>
        <v>23.838019999999997</v>
      </c>
      <c r="G2246" s="2">
        <f t="shared" si="275"/>
        <v>24.507202000000007</v>
      </c>
      <c r="H2246" s="2">
        <f t="shared" si="271"/>
        <v>22.596856500000008</v>
      </c>
      <c r="I2246" s="2">
        <f t="array" ref="I2246">SUMPRODUCT(B2230:B2249, (ROW(B2230:B2249)-ROW(B2230)+1)) / (20*21/2)</f>
        <v>23.80601857142857</v>
      </c>
      <c r="J2246" s="2">
        <f t="shared" si="274"/>
        <v>23.753748692620867</v>
      </c>
      <c r="K2246" s="2">
        <f t="shared" si="276"/>
        <v>24.160548323653046</v>
      </c>
    </row>
    <row r="2247" spans="1:11" ht="13.5" x14ac:dyDescent="0.25">
      <c r="A2247" s="3">
        <f>TITRES_STAT!B2250</f>
        <v>45274</v>
      </c>
      <c r="B2247" s="6">
        <f>TITRES_STAT!D2250</f>
        <v>24.144200000000001</v>
      </c>
      <c r="C2247" s="2">
        <f t="shared" si="277"/>
        <v>1.1706000000000003</v>
      </c>
      <c r="D2247" s="2">
        <f t="shared" si="278"/>
        <v>23.317460000000001</v>
      </c>
      <c r="E2247" s="2">
        <f t="shared" si="272"/>
        <v>23.493050000000004</v>
      </c>
      <c r="F2247" s="2">
        <f t="shared" si="273"/>
        <v>23.823384999999998</v>
      </c>
      <c r="G2247" s="2">
        <f t="shared" si="275"/>
        <v>24.47694000000001</v>
      </c>
      <c r="H2247" s="2">
        <f t="shared" si="271"/>
        <v>22.63427050000001</v>
      </c>
      <c r="I2247" s="2">
        <f t="array" ref="I2247">SUMPRODUCT(B2231:B2250, (ROW(B2231:B2250)-ROW(B2231)+1)) / (20*21/2)</f>
        <v>23.874723809523811</v>
      </c>
      <c r="J2247" s="2">
        <f t="shared" si="274"/>
        <v>23.79093453141888</v>
      </c>
      <c r="K2247" s="2">
        <f t="shared" si="276"/>
        <v>24.159907212921556</v>
      </c>
    </row>
    <row r="2248" spans="1:11" ht="13.5" x14ac:dyDescent="0.25">
      <c r="A2248" s="3">
        <f>TITRES_STAT!B2251</f>
        <v>45275</v>
      </c>
      <c r="B2248" s="6">
        <f>TITRES_STAT!D2251</f>
        <v>24.802700000000002</v>
      </c>
      <c r="C2248" s="2">
        <f t="shared" si="277"/>
        <v>0.65850000000000009</v>
      </c>
      <c r="D2248" s="2">
        <f t="shared" si="278"/>
        <v>23.617440000000002</v>
      </c>
      <c r="E2248" s="2">
        <f t="shared" si="272"/>
        <v>23.596210000000003</v>
      </c>
      <c r="F2248" s="2">
        <f t="shared" si="273"/>
        <v>23.841674999999999</v>
      </c>
      <c r="G2248" s="2">
        <f t="shared" si="275"/>
        <v>24.464980000000004</v>
      </c>
      <c r="H2248" s="2">
        <f t="shared" si="271"/>
        <v>22.672075500000009</v>
      </c>
      <c r="I2248" s="2">
        <f t="array" ref="I2248">SUMPRODUCT(B2232:B2251, (ROW(B2232:B2251)-ROW(B2232)+1)) / (20*21/2)</f>
        <v>23.928380952380955</v>
      </c>
      <c r="J2248" s="2">
        <f t="shared" si="274"/>
        <v>23.887293147474224</v>
      </c>
      <c r="K2248" s="2">
        <f t="shared" si="276"/>
        <v>24.185114773199142</v>
      </c>
    </row>
    <row r="2249" spans="1:11" ht="13.5" x14ac:dyDescent="0.25">
      <c r="A2249" s="3">
        <f>TITRES_STAT!B2252</f>
        <v>45278</v>
      </c>
      <c r="B2249" s="6">
        <f>TITRES_STAT!D2252</f>
        <v>24.802700000000002</v>
      </c>
      <c r="C2249" s="2">
        <f t="shared" si="277"/>
        <v>0</v>
      </c>
      <c r="D2249" s="2">
        <f t="shared" si="278"/>
        <v>23.946680000000001</v>
      </c>
      <c r="E2249" s="2">
        <f t="shared" si="272"/>
        <v>23.701570000000004</v>
      </c>
      <c r="F2249" s="2">
        <f t="shared" si="273"/>
        <v>23.861795000000001</v>
      </c>
      <c r="G2249" s="2">
        <f t="shared" si="275"/>
        <v>24.454304</v>
      </c>
      <c r="H2249" s="2">
        <f t="shared" si="271"/>
        <v>22.706011000000007</v>
      </c>
      <c r="I2249" s="2">
        <f t="array" ref="I2249">SUMPRODUCT(B2233:B2252, (ROW(B2233:B2252)-ROW(B2233)+1)) / (20*21/2)</f>
        <v>23.981515238095238</v>
      </c>
      <c r="J2249" s="2">
        <f t="shared" si="274"/>
        <v>23.974474752476681</v>
      </c>
      <c r="K2249" s="2">
        <f t="shared" si="276"/>
        <v>24.209333801701138</v>
      </c>
    </row>
    <row r="2250" spans="1:11" ht="13.5" x14ac:dyDescent="0.25">
      <c r="A2250" s="3">
        <f>TITRES_STAT!B2253</f>
        <v>45279</v>
      </c>
      <c r="B2250" s="6">
        <f>TITRES_STAT!D2253</f>
        <v>24.583200000000001</v>
      </c>
      <c r="C2250" s="2">
        <f t="shared" si="277"/>
        <v>-0.21950000000000003</v>
      </c>
      <c r="D2250" s="2">
        <f t="shared" si="278"/>
        <v>24.261280000000003</v>
      </c>
      <c r="E2250" s="2">
        <f t="shared" si="272"/>
        <v>23.789370000000005</v>
      </c>
      <c r="F2250" s="2">
        <f t="shared" si="273"/>
        <v>23.8735</v>
      </c>
      <c r="G2250" s="2">
        <f t="shared" si="275"/>
        <v>24.439238</v>
      </c>
      <c r="H2250" s="2">
        <f t="shared" ref="H2250:H2313" si="279">AVERAGE(B2051:B2250)</f>
        <v>22.738244500000015</v>
      </c>
      <c r="I2250" s="2">
        <f t="array" ref="I2250">SUMPRODUCT(B2234:B2253, (ROW(B2234:B2253)-ROW(B2234)+1)) / (20*21/2)</f>
        <v>24.026632857142861</v>
      </c>
      <c r="J2250" s="2">
        <f t="shared" si="274"/>
        <v>24.032448585574137</v>
      </c>
      <c r="K2250" s="2">
        <f t="shared" si="276"/>
        <v>24.223995221242269</v>
      </c>
    </row>
    <row r="2251" spans="1:11" ht="13.5" x14ac:dyDescent="0.25">
      <c r="A2251" s="3">
        <f>TITRES_STAT!B2254</f>
        <v>45280</v>
      </c>
      <c r="B2251" s="6">
        <f>TITRES_STAT!D2254</f>
        <v>24.436900000000001</v>
      </c>
      <c r="C2251" s="2">
        <f t="shared" si="277"/>
        <v>-0.1463000000000001</v>
      </c>
      <c r="D2251" s="2">
        <f t="shared" si="278"/>
        <v>24.553940000000001</v>
      </c>
      <c r="E2251" s="2">
        <f t="shared" si="272"/>
        <v>23.862540000000006</v>
      </c>
      <c r="F2251" s="2">
        <f t="shared" si="273"/>
        <v>23.878989999999995</v>
      </c>
      <c r="G2251" s="2">
        <f t="shared" si="275"/>
        <v>24.427659999999999</v>
      </c>
      <c r="H2251" s="2">
        <f t="shared" si="279"/>
        <v>22.769746500000011</v>
      </c>
      <c r="I2251" s="2">
        <f t="array" ref="I2251">SUMPRODUCT(B2235:B2254, (ROW(B2235:B2254)-ROW(B2235)+1)) / (20*21/2)</f>
        <v>24.069523809523812</v>
      </c>
      <c r="J2251" s="2">
        <f t="shared" si="274"/>
        <v>24.070967767900413</v>
      </c>
      <c r="K2251" s="2">
        <f t="shared" si="276"/>
        <v>24.232344428252379</v>
      </c>
    </row>
    <row r="2252" spans="1:11" ht="13.5" x14ac:dyDescent="0.25">
      <c r="A2252" s="3">
        <f>TITRES_STAT!B2255</f>
        <v>45281</v>
      </c>
      <c r="B2252" s="6">
        <f>TITRES_STAT!D2255</f>
        <v>24.436900000000001</v>
      </c>
      <c r="C2252" s="2">
        <f t="shared" si="277"/>
        <v>0</v>
      </c>
      <c r="D2252" s="2">
        <f t="shared" si="278"/>
        <v>24.612480000000005</v>
      </c>
      <c r="E2252" s="2">
        <f t="shared" ref="E2252:E2315" si="280">AVERAGE(B2243:B2252)</f>
        <v>23.964970000000001</v>
      </c>
      <c r="F2252" s="2">
        <f t="shared" si="273"/>
        <v>23.889964999999997</v>
      </c>
      <c r="G2252" s="2">
        <f t="shared" si="275"/>
        <v>24.416978</v>
      </c>
      <c r="H2252" s="2">
        <f t="shared" si="279"/>
        <v>22.800342000000004</v>
      </c>
      <c r="I2252" s="2">
        <f t="array" ref="I2252">SUMPRODUCT(B2236:B2255, (ROW(B2236:B2255)-ROW(B2236)+1)) / (20*21/2)</f>
        <v>24.111400952380951</v>
      </c>
      <c r="J2252" s="2">
        <f t="shared" si="274"/>
        <v>24.105818456671805</v>
      </c>
      <c r="K2252" s="2">
        <f t="shared" si="276"/>
        <v>24.240366215379737</v>
      </c>
    </row>
    <row r="2253" spans="1:11" ht="13.5" x14ac:dyDescent="0.25">
      <c r="A2253" s="3">
        <f>TITRES_STAT!B2256</f>
        <v>45282</v>
      </c>
      <c r="B2253" s="6">
        <f>TITRES_STAT!D2256</f>
        <v>24.363700000000001</v>
      </c>
      <c r="C2253" s="2">
        <f t="shared" si="277"/>
        <v>-7.3199999999999932E-2</v>
      </c>
      <c r="D2253" s="2">
        <f t="shared" si="278"/>
        <v>24.52468</v>
      </c>
      <c r="E2253" s="2">
        <f t="shared" si="280"/>
        <v>24.071060000000003</v>
      </c>
      <c r="F2253" s="2">
        <f t="shared" si="273"/>
        <v>23.898744999999998</v>
      </c>
      <c r="G2253" s="2">
        <f t="shared" si="275"/>
        <v>24.399418000000001</v>
      </c>
      <c r="H2253" s="2">
        <f t="shared" si="279"/>
        <v>22.830571500000001</v>
      </c>
      <c r="I2253" s="2">
        <f t="array" ref="I2253">SUMPRODUCT(B2237:B2256, (ROW(B2237:B2256)-ROW(B2237)+1)) / (20*21/2)</f>
        <v>24.165120952380956</v>
      </c>
      <c r="J2253" s="2">
        <f t="shared" si="274"/>
        <v>24.130378603655444</v>
      </c>
      <c r="K2253" s="2">
        <f t="shared" si="276"/>
        <v>24.245202834384454</v>
      </c>
    </row>
    <row r="2254" spans="1:11" ht="13.5" x14ac:dyDescent="0.25">
      <c r="A2254" s="3">
        <f>TITRES_STAT!B2257</f>
        <v>45285</v>
      </c>
      <c r="B2254" s="6">
        <f>TITRES_STAT!D2257</f>
        <v>24.3491</v>
      </c>
      <c r="C2254" s="2">
        <f t="shared" si="277"/>
        <v>-1.4600000000001501E-2</v>
      </c>
      <c r="D2254" s="2">
        <f t="shared" si="278"/>
        <v>24.433959999999995</v>
      </c>
      <c r="E2254" s="2">
        <f t="shared" si="280"/>
        <v>24.19032</v>
      </c>
      <c r="F2254" s="2">
        <f t="shared" si="273"/>
        <v>23.923989999999996</v>
      </c>
      <c r="G2254" s="2">
        <f t="shared" si="275"/>
        <v>24.381566000000003</v>
      </c>
      <c r="H2254" s="2">
        <f t="shared" si="279"/>
        <v>22.858612000000008</v>
      </c>
      <c r="I2254" s="2">
        <f t="array" ref="I2254">SUMPRODUCT(B2238:B2257, (ROW(B2238:B2257)-ROW(B2238)+1)) / (20*21/2)</f>
        <v>24.250901428571428</v>
      </c>
      <c r="J2254" s="2">
        <f t="shared" si="274"/>
        <v>24.151209212831116</v>
      </c>
      <c r="K2254" s="2">
        <f t="shared" si="276"/>
        <v>24.249277233036047</v>
      </c>
    </row>
    <row r="2255" spans="1:11" ht="13.5" x14ac:dyDescent="0.25">
      <c r="A2255" s="3">
        <f>TITRES_STAT!B2258</f>
        <v>45286</v>
      </c>
      <c r="B2255" s="6">
        <f>TITRES_STAT!D2258</f>
        <v>24.363700000000001</v>
      </c>
      <c r="C2255" s="2">
        <f t="shared" si="277"/>
        <v>1.4600000000001501E-2</v>
      </c>
      <c r="D2255" s="2">
        <f t="shared" si="278"/>
        <v>24.390059999999998</v>
      </c>
      <c r="E2255" s="2">
        <f t="shared" si="280"/>
        <v>24.325669999999999</v>
      </c>
      <c r="F2255" s="2">
        <f t="shared" si="273"/>
        <v>23.94594</v>
      </c>
      <c r="G2255" s="2">
        <f t="shared" si="275"/>
        <v>24.365470000000006</v>
      </c>
      <c r="H2255" s="2">
        <f t="shared" si="279"/>
        <v>22.886121000000003</v>
      </c>
      <c r="I2255" s="2">
        <f t="array" ref="I2255">SUMPRODUCT(B2239:B2258, (ROW(B2239:B2258)-ROW(B2239)+1)) / (20*21/2)</f>
        <v>24.297304761904762</v>
      </c>
      <c r="J2255" s="2">
        <f t="shared" si="274"/>
        <v>24.171446430656726</v>
      </c>
      <c r="K2255" s="2">
        <f t="shared" si="276"/>
        <v>24.25376440036797</v>
      </c>
    </row>
    <row r="2256" spans="1:11" ht="13.5" x14ac:dyDescent="0.25">
      <c r="A2256" s="3">
        <f>TITRES_STAT!B2259</f>
        <v>45287</v>
      </c>
      <c r="B2256" s="6">
        <f>TITRES_STAT!D2259</f>
        <v>24.51</v>
      </c>
      <c r="C2256" s="2">
        <f t="shared" si="277"/>
        <v>0.1463000000000001</v>
      </c>
      <c r="D2256" s="2">
        <f t="shared" si="278"/>
        <v>24.404679999999999</v>
      </c>
      <c r="E2256" s="2">
        <f t="shared" si="280"/>
        <v>24.479309999999998</v>
      </c>
      <c r="F2256" s="2">
        <f t="shared" si="273"/>
        <v>23.975204999999999</v>
      </c>
      <c r="G2256" s="2">
        <f t="shared" si="275"/>
        <v>24.352300000000003</v>
      </c>
      <c r="H2256" s="2">
        <f t="shared" si="279"/>
        <v>22.913757000000011</v>
      </c>
      <c r="I2256" s="2">
        <f t="array" ref="I2256">SUMPRODUCT(B2240:B2259, (ROW(B2240:B2259)-ROW(B2240)+1)) / (20*21/2)</f>
        <v>24.326256190476197</v>
      </c>
      <c r="J2256" s="2">
        <f t="shared" si="274"/>
        <v>24.203689627737035</v>
      </c>
      <c r="K2256" s="2">
        <f t="shared" si="276"/>
        <v>24.263812855255502</v>
      </c>
    </row>
    <row r="2257" spans="1:11" ht="13.5" x14ac:dyDescent="0.25">
      <c r="A2257" s="3">
        <f>TITRES_STAT!B2260</f>
        <v>45288</v>
      </c>
      <c r="B2257" s="6">
        <f>TITRES_STAT!D2260</f>
        <v>24.875900000000001</v>
      </c>
      <c r="C2257" s="2">
        <f t="shared" si="277"/>
        <v>0.36589999999999989</v>
      </c>
      <c r="D2257" s="2">
        <f t="shared" si="278"/>
        <v>24.492480000000004</v>
      </c>
      <c r="E2257" s="2">
        <f t="shared" si="280"/>
        <v>24.552479999999999</v>
      </c>
      <c r="F2257" s="2">
        <f t="shared" si="273"/>
        <v>24.022765</v>
      </c>
      <c r="G2257" s="2">
        <f t="shared" si="275"/>
        <v>24.352300000000003</v>
      </c>
      <c r="H2257" s="2">
        <f t="shared" si="279"/>
        <v>22.942920000000012</v>
      </c>
      <c r="I2257" s="2">
        <f t="array" ref="I2257">SUMPRODUCT(B2241:B2260, (ROW(B2241:B2260)-ROW(B2241)+1)) / (20*21/2)</f>
        <v>24.331376190476192</v>
      </c>
      <c r="J2257" s="2">
        <f t="shared" si="274"/>
        <v>24.267709663190651</v>
      </c>
      <c r="K2257" s="2">
        <f t="shared" si="276"/>
        <v>24.28781627269646</v>
      </c>
    </row>
    <row r="2258" spans="1:11" ht="13.5" x14ac:dyDescent="0.25">
      <c r="A2258" s="3">
        <f>TITRES_STAT!B2261</f>
        <v>45289</v>
      </c>
      <c r="B2258" s="6">
        <f>TITRES_STAT!D2261</f>
        <v>24.51</v>
      </c>
      <c r="C2258" s="2">
        <f t="shared" si="277"/>
        <v>-0.36589999999999989</v>
      </c>
      <c r="D2258" s="2">
        <f t="shared" si="278"/>
        <v>24.521740000000001</v>
      </c>
      <c r="E2258" s="2">
        <f t="shared" si="280"/>
        <v>24.523209999999999</v>
      </c>
      <c r="F2258" s="2">
        <f t="shared" si="273"/>
        <v>24.059709999999999</v>
      </c>
      <c r="G2258" s="2">
        <f t="shared" si="275"/>
        <v>24.344982000000005</v>
      </c>
      <c r="H2258" s="2">
        <f t="shared" si="279"/>
        <v>22.968742000000017</v>
      </c>
      <c r="I2258" s="2">
        <f t="array" ref="I2258">SUMPRODUCT(B2242:B2261, (ROW(B2242:B2261)-ROW(B2242)+1)) / (20*21/2)</f>
        <v>24.344862857142861</v>
      </c>
      <c r="J2258" s="2">
        <f t="shared" si="274"/>
        <v>24.290784933362971</v>
      </c>
      <c r="K2258" s="2">
        <f t="shared" si="276"/>
        <v>24.296529360041699</v>
      </c>
    </row>
    <row r="2259" spans="1:11" ht="13.5" x14ac:dyDescent="0.25">
      <c r="A2259" s="3">
        <f>TITRES_STAT!B2262</f>
        <v>45293</v>
      </c>
      <c r="B2259" s="6">
        <f>TITRES_STAT!D2262</f>
        <v>24.363700000000001</v>
      </c>
      <c r="C2259" s="2">
        <f t="shared" si="277"/>
        <v>-0.1463000000000001</v>
      </c>
      <c r="D2259" s="2">
        <f t="shared" si="278"/>
        <v>24.524660000000001</v>
      </c>
      <c r="E2259" s="2">
        <f t="shared" si="280"/>
        <v>24.479309999999995</v>
      </c>
      <c r="F2259" s="2">
        <f t="shared" si="273"/>
        <v>24.090439999999997</v>
      </c>
      <c r="G2259" s="2">
        <f t="shared" si="275"/>
        <v>24.334738000000005</v>
      </c>
      <c r="H2259" s="2">
        <f t="shared" si="279"/>
        <v>22.996583500000014</v>
      </c>
      <c r="I2259" s="2">
        <f t="array" ref="I2259">SUMPRODUCT(B2243:B2262, (ROW(B2243:B2262)-ROW(B2243)+1)) / (20*21/2)</f>
        <v>24.345279047619048</v>
      </c>
      <c r="J2259" s="2">
        <f t="shared" si="274"/>
        <v>24.297729225423641</v>
      </c>
      <c r="K2259" s="2">
        <f t="shared" si="276"/>
        <v>24.299163502785163</v>
      </c>
    </row>
    <row r="2260" spans="1:11" ht="13.5" x14ac:dyDescent="0.25">
      <c r="A2260" s="3">
        <f>TITRES_STAT!B2263</f>
        <v>45294</v>
      </c>
      <c r="B2260" s="6">
        <f>TITRES_STAT!D2263</f>
        <v>24.144200000000001</v>
      </c>
      <c r="C2260" s="2">
        <f t="shared" si="277"/>
        <v>-0.21950000000000003</v>
      </c>
      <c r="D2260" s="2">
        <f t="shared" si="278"/>
        <v>24.48076</v>
      </c>
      <c r="E2260" s="2">
        <f t="shared" si="280"/>
        <v>24.435409999999997</v>
      </c>
      <c r="F2260" s="2">
        <f t="shared" ref="F2260:F2323" si="281">AVERAGE(B2241:B2260)</f>
        <v>24.112390000000001</v>
      </c>
      <c r="G2260" s="2">
        <f t="shared" si="275"/>
        <v>24.320836000000007</v>
      </c>
      <c r="H2260" s="2">
        <f t="shared" si="279"/>
        <v>23.02329700000001</v>
      </c>
      <c r="I2260" s="2">
        <f t="array" ref="I2260">SUMPRODUCT(B2244:B2263, (ROW(B2244:B2263)-ROW(B2244)+1)) / (20*21/2)</f>
        <v>24.331763809523814</v>
      </c>
      <c r="J2260" s="2">
        <f t="shared" si="274"/>
        <v>24.283107394430914</v>
      </c>
      <c r="K2260" s="2">
        <f t="shared" si="276"/>
        <v>24.293086502675944</v>
      </c>
    </row>
    <row r="2261" spans="1:11" ht="13.5" x14ac:dyDescent="0.25">
      <c r="A2261" s="3">
        <f>TITRES_STAT!B2264</f>
        <v>45295</v>
      </c>
      <c r="B2261" s="6">
        <f>TITRES_STAT!D2264</f>
        <v>24.254000000000001</v>
      </c>
      <c r="C2261" s="2">
        <f t="shared" si="277"/>
        <v>0.1097999999999999</v>
      </c>
      <c r="D2261" s="2">
        <f t="shared" si="278"/>
        <v>24.429560000000002</v>
      </c>
      <c r="E2261" s="2">
        <f t="shared" si="280"/>
        <v>24.417119999999997</v>
      </c>
      <c r="F2261" s="2">
        <f t="shared" si="281"/>
        <v>24.139830000000003</v>
      </c>
      <c r="G2261" s="2">
        <f t="shared" si="275"/>
        <v>24.308398000000007</v>
      </c>
      <c r="H2261" s="2">
        <f t="shared" si="279"/>
        <v>23.04935050000001</v>
      </c>
      <c r="I2261" s="2">
        <f t="array" ref="I2261">SUMPRODUCT(B2245:B2264, (ROW(B2245:B2264)-ROW(B2245)+1)) / (20*21/2)</f>
        <v>24.318250000000003</v>
      </c>
      <c r="J2261" s="2">
        <f t="shared" ref="J2261:J2324" si="282">$J$4*B2261+J2260*(1-$J$4)</f>
        <v>24.280335261627968</v>
      </c>
      <c r="K2261" s="2">
        <f t="shared" si="276"/>
        <v>24.291553698649437</v>
      </c>
    </row>
    <row r="2262" spans="1:11" ht="13.5" x14ac:dyDescent="0.25">
      <c r="A2262" s="3">
        <f>TITRES_STAT!B2265</f>
        <v>45296</v>
      </c>
      <c r="B2262" s="6">
        <f>TITRES_STAT!D2265</f>
        <v>24.144200000000001</v>
      </c>
      <c r="C2262" s="2">
        <f t="shared" si="277"/>
        <v>-0.1097999999999999</v>
      </c>
      <c r="D2262" s="2">
        <f t="shared" si="278"/>
        <v>24.28322</v>
      </c>
      <c r="E2262" s="2">
        <f t="shared" si="280"/>
        <v>24.387850000000004</v>
      </c>
      <c r="F2262" s="2">
        <f t="shared" si="281"/>
        <v>24.176410000000004</v>
      </c>
      <c r="G2262" s="2">
        <f t="shared" si="275"/>
        <v>24.293764000000007</v>
      </c>
      <c r="H2262" s="2">
        <f t="shared" si="279"/>
        <v>23.074401500000008</v>
      </c>
      <c r="I2262" s="2">
        <f t="array" ref="I2262">SUMPRODUCT(B2246:B2265, (ROW(B2246:B2265)-ROW(B2246)+1)) / (20*21/2)</f>
        <v>24.289228571428573</v>
      </c>
      <c r="J2262" s="2">
        <f t="shared" si="282"/>
        <v>24.267369998615781</v>
      </c>
      <c r="K2262" s="2">
        <f t="shared" si="276"/>
        <v>24.285775122231815</v>
      </c>
    </row>
    <row r="2263" spans="1:11" ht="13.5" x14ac:dyDescent="0.25">
      <c r="A2263" s="3">
        <f>TITRES_STAT!B2266</f>
        <v>45299</v>
      </c>
      <c r="B2263" s="6">
        <f>TITRES_STAT!D2266</f>
        <v>24.034500000000001</v>
      </c>
      <c r="C2263" s="2">
        <f t="shared" si="277"/>
        <v>-0.10970000000000013</v>
      </c>
      <c r="D2263" s="2">
        <f t="shared" si="278"/>
        <v>24.188120000000005</v>
      </c>
      <c r="E2263" s="2">
        <f t="shared" si="280"/>
        <v>24.354930000000003</v>
      </c>
      <c r="F2263" s="2">
        <f t="shared" si="281"/>
        <v>24.212994999999999</v>
      </c>
      <c r="G2263" s="2">
        <f t="shared" si="275"/>
        <v>24.277084000000009</v>
      </c>
      <c r="H2263" s="2">
        <f t="shared" si="279"/>
        <v>23.099176000000007</v>
      </c>
      <c r="I2263" s="2">
        <f t="array" ref="I2263">SUMPRODUCT(B2247:B2266, (ROW(B2247:B2266)-ROW(B2247)+1)) / (20*21/2)</f>
        <v>24.25989380952381</v>
      </c>
      <c r="J2263" s="2">
        <f t="shared" si="282"/>
        <v>24.245191903509518</v>
      </c>
      <c r="K2263" s="2">
        <f t="shared" si="276"/>
        <v>24.275921195869785</v>
      </c>
    </row>
    <row r="2264" spans="1:11" ht="13.5" x14ac:dyDescent="0.25">
      <c r="A2264" s="3">
        <f>TITRES_STAT!B2267</f>
        <v>45300</v>
      </c>
      <c r="B2264" s="6">
        <f>TITRES_STAT!D2267</f>
        <v>24.071100000000001</v>
      </c>
      <c r="C2264" s="2">
        <f t="shared" si="277"/>
        <v>3.6599999999999966E-2</v>
      </c>
      <c r="D2264" s="2">
        <f t="shared" si="278"/>
        <v>24.1296</v>
      </c>
      <c r="E2264" s="2">
        <f t="shared" si="280"/>
        <v>24.327130000000004</v>
      </c>
      <c r="F2264" s="2">
        <f t="shared" si="281"/>
        <v>24.258725000000002</v>
      </c>
      <c r="G2264" s="2">
        <f t="shared" si="275"/>
        <v>24.261866000000001</v>
      </c>
      <c r="H2264" s="2">
        <f t="shared" si="279"/>
        <v>23.125826500000006</v>
      </c>
      <c r="I2264" s="2">
        <f t="array" ref="I2264">SUMPRODUCT(B2248:B2267, (ROW(B2248:B2267)-ROW(B2248)+1)) / (20*21/2)</f>
        <v>24.245890952380957</v>
      </c>
      <c r="J2264" s="2">
        <f t="shared" si="282"/>
        <v>24.228611722222897</v>
      </c>
      <c r="K2264" s="2">
        <f t="shared" si="276"/>
        <v>24.267888992110187</v>
      </c>
    </row>
    <row r="2265" spans="1:11" ht="13.5" x14ac:dyDescent="0.25">
      <c r="A2265" s="3">
        <f>TITRES_STAT!B2268</f>
        <v>45301</v>
      </c>
      <c r="B2265" s="6">
        <f>TITRES_STAT!D2268</f>
        <v>23.954000000000001</v>
      </c>
      <c r="C2265" s="2">
        <f t="shared" si="277"/>
        <v>-0.11710000000000065</v>
      </c>
      <c r="D2265" s="2">
        <f t="shared" si="278"/>
        <v>24.091560000000005</v>
      </c>
      <c r="E2265" s="2">
        <f t="shared" si="280"/>
        <v>24.286160000000002</v>
      </c>
      <c r="F2265" s="2">
        <f t="shared" si="281"/>
        <v>24.305915000000002</v>
      </c>
      <c r="G2265" s="2">
        <f t="shared" si="275"/>
        <v>24.244892000000004</v>
      </c>
      <c r="H2265" s="2">
        <f t="shared" si="279"/>
        <v>23.148868500000006</v>
      </c>
      <c r="I2265" s="2">
        <f t="array" ref="I2265">SUMPRODUCT(B2249:B2268, (ROW(B2249:B2268)-ROW(B2249)+1)) / (20*21/2)</f>
        <v>24.230174285714288</v>
      </c>
      <c r="J2265" s="2">
        <f t="shared" si="282"/>
        <v>24.202458224868334</v>
      </c>
      <c r="K2265" s="2">
        <f t="shared" si="276"/>
        <v>24.255579619870574</v>
      </c>
    </row>
    <row r="2266" spans="1:11" ht="13.5" x14ac:dyDescent="0.25">
      <c r="A2266" s="3">
        <f>TITRES_STAT!B2269</f>
        <v>45302</v>
      </c>
      <c r="B2266" s="6">
        <f>TITRES_STAT!D2269</f>
        <v>23.997900000000001</v>
      </c>
      <c r="C2266" s="2">
        <f t="shared" si="277"/>
        <v>4.3900000000000716E-2</v>
      </c>
      <c r="D2266" s="2">
        <f t="shared" si="278"/>
        <v>24.04034</v>
      </c>
      <c r="E2266" s="2">
        <f t="shared" si="280"/>
        <v>24.234950000000005</v>
      </c>
      <c r="F2266" s="2">
        <f t="shared" si="281"/>
        <v>24.357130000000002</v>
      </c>
      <c r="G2266" s="2">
        <f t="shared" si="275"/>
        <v>24.230260000000008</v>
      </c>
      <c r="H2266" s="2">
        <f t="shared" si="279"/>
        <v>23.171223500000007</v>
      </c>
      <c r="I2266" s="2">
        <f t="array" ref="I2266">SUMPRODUCT(B2250:B2269, (ROW(B2250:B2269)-ROW(B2250)+1)) / (20*21/2)</f>
        <v>24.215959047619052</v>
      </c>
      <c r="J2266" s="2">
        <f t="shared" si="282"/>
        <v>24.182976489166588</v>
      </c>
      <c r="K2266" s="2">
        <f t="shared" si="276"/>
        <v>24.245474536738396</v>
      </c>
    </row>
    <row r="2267" spans="1:11" ht="13.5" x14ac:dyDescent="0.25">
      <c r="A2267" s="3">
        <f>TITRES_STAT!B2270</f>
        <v>45303</v>
      </c>
      <c r="B2267" s="6">
        <f>TITRES_STAT!D2270</f>
        <v>24.210100000000001</v>
      </c>
      <c r="C2267" s="2">
        <f t="shared" si="277"/>
        <v>0.21219999999999928</v>
      </c>
      <c r="D2267" s="2">
        <f t="shared" si="278"/>
        <v>24.053519999999999</v>
      </c>
      <c r="E2267" s="2">
        <f t="shared" si="280"/>
        <v>24.168370000000003</v>
      </c>
      <c r="F2267" s="2">
        <f t="shared" si="281"/>
        <v>24.360425000000003</v>
      </c>
      <c r="G2267" s="2">
        <f t="shared" si="275"/>
        <v>24.218553999999997</v>
      </c>
      <c r="H2267" s="2">
        <f t="shared" si="279"/>
        <v>23.194639500000012</v>
      </c>
      <c r="I2267" s="2">
        <f t="array" ref="I2267">SUMPRODUCT(B2251:B2270, (ROW(B2251:B2270)-ROW(B2251)+1)) / (20*21/2)</f>
        <v>24.20121952380952</v>
      </c>
      <c r="J2267" s="2">
        <f t="shared" si="282"/>
        <v>24.18555968067453</v>
      </c>
      <c r="K2267" s="2">
        <f t="shared" si="276"/>
        <v>24.244087300003557</v>
      </c>
    </row>
    <row r="2268" spans="1:11" ht="13.5" x14ac:dyDescent="0.25">
      <c r="A2268" s="3">
        <f>TITRES_STAT!B2271</f>
        <v>45306</v>
      </c>
      <c r="B2268" s="6">
        <f>TITRES_STAT!D2271</f>
        <v>24.195399999999999</v>
      </c>
      <c r="C2268" s="2">
        <f t="shared" si="277"/>
        <v>-1.4700000000001268E-2</v>
      </c>
      <c r="D2268" s="2">
        <f t="shared" si="278"/>
        <v>24.085699999999996</v>
      </c>
      <c r="E2268" s="2">
        <f t="shared" si="280"/>
        <v>24.136910000000007</v>
      </c>
      <c r="F2268" s="2">
        <f t="shared" si="281"/>
        <v>24.330060000000003</v>
      </c>
      <c r="G2268" s="2">
        <f t="shared" si="275"/>
        <v>24.212262000000006</v>
      </c>
      <c r="H2268" s="2">
        <f t="shared" si="279"/>
        <v>23.215866000000005</v>
      </c>
      <c r="I2268" s="2">
        <f t="array" ref="I2268">SUMPRODUCT(B2252:B2271, (ROW(B2252:B2271)-ROW(B2252)+1)) / (20*21/2)</f>
        <v>24.187875238095245</v>
      </c>
      <c r="J2268" s="2">
        <f t="shared" si="282"/>
        <v>24.18649685394362</v>
      </c>
      <c r="K2268" s="2">
        <f t="shared" si="276"/>
        <v>24.242177994121064</v>
      </c>
    </row>
    <row r="2269" spans="1:11" ht="13.5" x14ac:dyDescent="0.25">
      <c r="A2269" s="3">
        <f>TITRES_STAT!B2272</f>
        <v>45307</v>
      </c>
      <c r="B2269" s="6">
        <f>TITRES_STAT!D2272</f>
        <v>24.180800000000001</v>
      </c>
      <c r="C2269" s="2">
        <f t="shared" si="277"/>
        <v>-1.4599999999997948E-2</v>
      </c>
      <c r="D2269" s="2">
        <f t="shared" si="278"/>
        <v>24.107640000000004</v>
      </c>
      <c r="E2269" s="2">
        <f t="shared" si="280"/>
        <v>24.11862</v>
      </c>
      <c r="F2269" s="2">
        <f t="shared" si="281"/>
        <v>24.298964999999999</v>
      </c>
      <c r="G2269" s="2">
        <f t="shared" si="275"/>
        <v>24.202750000000009</v>
      </c>
      <c r="H2269" s="2">
        <f t="shared" si="279"/>
        <v>23.237019500000006</v>
      </c>
      <c r="I2269" s="2">
        <f t="array" ref="I2269">SUMPRODUCT(B2253:B2272, (ROW(B2253:B2272)-ROW(B2253)+1)) / (20*21/2)</f>
        <v>24.106978571428574</v>
      </c>
      <c r="J2269" s="2">
        <f t="shared" si="282"/>
        <v>24.18595429642518</v>
      </c>
      <c r="K2269" s="2">
        <f t="shared" si="276"/>
        <v>24.239771013959455</v>
      </c>
    </row>
    <row r="2270" spans="1:11" ht="13.5" x14ac:dyDescent="0.25">
      <c r="A2270" s="3">
        <f>TITRES_STAT!B2273</f>
        <v>45308</v>
      </c>
      <c r="B2270" s="6">
        <f>TITRES_STAT!D2273</f>
        <v>24.144200000000001</v>
      </c>
      <c r="C2270" s="2">
        <f t="shared" si="277"/>
        <v>-3.6599999999999966E-2</v>
      </c>
      <c r="D2270" s="2">
        <f t="shared" si="278"/>
        <v>24.145680000000002</v>
      </c>
      <c r="E2270" s="2">
        <f t="shared" si="280"/>
        <v>24.118620000000007</v>
      </c>
      <c r="F2270" s="2">
        <f t="shared" si="281"/>
        <v>24.277014999999999</v>
      </c>
      <c r="G2270" s="2">
        <f t="shared" si="275"/>
        <v>24.191776000000008</v>
      </c>
      <c r="H2270" s="2">
        <f t="shared" si="279"/>
        <v>23.257990000000003</v>
      </c>
      <c r="I2270" s="2">
        <f t="array" ref="I2270">SUMPRODUCT(B2254:B2273, (ROW(B2254:B2273)-ROW(B2254)+1)) / (20*21/2)</f>
        <v>24.046988095238095</v>
      </c>
      <c r="J2270" s="2">
        <f t="shared" si="282"/>
        <v>24.181977696765639</v>
      </c>
      <c r="K2270" s="2">
        <f t="shared" si="276"/>
        <v>24.236023131059085</v>
      </c>
    </row>
    <row r="2271" spans="1:11" ht="13.5" x14ac:dyDescent="0.25">
      <c r="A2271" s="3">
        <f>TITRES_STAT!B2274</f>
        <v>45309</v>
      </c>
      <c r="B2271" s="6">
        <f>TITRES_STAT!D2274</f>
        <v>24.136900000000001</v>
      </c>
      <c r="C2271" s="2">
        <f t="shared" si="277"/>
        <v>-7.3000000000007503E-3</v>
      </c>
      <c r="D2271" s="2">
        <f t="shared" si="278"/>
        <v>24.173480000000001</v>
      </c>
      <c r="E2271" s="2">
        <f t="shared" si="280"/>
        <v>24.106910000000003</v>
      </c>
      <c r="F2271" s="2">
        <f t="shared" si="281"/>
        <v>24.262014999999998</v>
      </c>
      <c r="G2271" s="2">
        <f t="shared" si="275"/>
        <v>24.176996000000003</v>
      </c>
      <c r="H2271" s="2">
        <f t="shared" si="279"/>
        <v>23.278924000000007</v>
      </c>
      <c r="I2271" s="2">
        <f t="array" ref="I2271">SUMPRODUCT(B2255:B2274, (ROW(B2255:B2274)-ROW(B2255)+1)) / (20*21/2)</f>
        <v>24.009534761904767</v>
      </c>
      <c r="J2271" s="2">
        <f t="shared" si="282"/>
        <v>24.177684582787961</v>
      </c>
      <c r="K2271" s="2">
        <f t="shared" si="276"/>
        <v>24.232135949448924</v>
      </c>
    </row>
    <row r="2272" spans="1:11" ht="13.5" x14ac:dyDescent="0.25">
      <c r="A2272" s="3">
        <f>TITRES_STAT!B2275</f>
        <v>45310</v>
      </c>
      <c r="B2272" s="6">
        <f>TITRES_STAT!D2275</f>
        <v>23.412600000000001</v>
      </c>
      <c r="C2272" s="2">
        <f t="shared" si="277"/>
        <v>-0.7242999999999995</v>
      </c>
      <c r="D2272" s="2">
        <f t="shared" si="278"/>
        <v>24.013979999999997</v>
      </c>
      <c r="E2272" s="2">
        <f t="shared" si="280"/>
        <v>24.033750000000001</v>
      </c>
      <c r="F2272" s="2">
        <f t="shared" si="281"/>
        <v>24.210800000000003</v>
      </c>
      <c r="G2272" s="2">
        <f t="shared" si="275"/>
        <v>24.147730000000006</v>
      </c>
      <c r="H2272" s="2">
        <f t="shared" si="279"/>
        <v>23.294725000000007</v>
      </c>
      <c r="I2272" s="2">
        <f t="array" ref="I2272">SUMPRODUCT(B2256:B2275, (ROW(B2256:B2275)-ROW(B2256)+1)) / (20*21/2)</f>
        <v>23.974799047619047</v>
      </c>
      <c r="J2272" s="2">
        <f t="shared" si="282"/>
        <v>24.104819384427202</v>
      </c>
      <c r="K2272" s="2">
        <f t="shared" si="276"/>
        <v>24.199997284764653</v>
      </c>
    </row>
    <row r="2273" spans="1:11" ht="13.5" x14ac:dyDescent="0.25">
      <c r="A2273" s="3">
        <f>TITRES_STAT!B2276</f>
        <v>45313</v>
      </c>
      <c r="B2273" s="6">
        <f>TITRES_STAT!D2276</f>
        <v>23.5809</v>
      </c>
      <c r="C2273" s="2">
        <f t="shared" si="277"/>
        <v>0.16829999999999856</v>
      </c>
      <c r="D2273" s="2">
        <f t="shared" si="278"/>
        <v>23.891079999999999</v>
      </c>
      <c r="E2273" s="2">
        <f t="shared" si="280"/>
        <v>23.988389999999999</v>
      </c>
      <c r="F2273" s="2">
        <f t="shared" si="281"/>
        <v>24.171660000000003</v>
      </c>
      <c r="G2273" s="2">
        <f t="shared" si="275"/>
        <v>24.121829999999999</v>
      </c>
      <c r="H2273" s="2">
        <f t="shared" si="279"/>
        <v>23.309856000000003</v>
      </c>
      <c r="I2273" s="2">
        <f t="array" ref="I2273">SUMPRODUCT(B2257:B2276, (ROW(B2257:B2276)-ROW(B2257)+1)) / (20*21/2)</f>
        <v>23.956783809523809</v>
      </c>
      <c r="J2273" s="2">
        <f t="shared" si="282"/>
        <v>24.05492230019604</v>
      </c>
      <c r="K2273" s="2">
        <f t="shared" si="276"/>
        <v>24.175718959871919</v>
      </c>
    </row>
    <row r="2274" spans="1:11" ht="13.5" x14ac:dyDescent="0.25">
      <c r="A2274" s="3">
        <f>TITRES_STAT!B2277</f>
        <v>45314</v>
      </c>
      <c r="B2274" s="6">
        <f>TITRES_STAT!D2277</f>
        <v>23.778400000000001</v>
      </c>
      <c r="C2274" s="2">
        <f t="shared" si="277"/>
        <v>0.19750000000000156</v>
      </c>
      <c r="D2274" s="2">
        <f t="shared" si="278"/>
        <v>23.810600000000001</v>
      </c>
      <c r="E2274" s="2">
        <f t="shared" si="280"/>
        <v>23.959120000000006</v>
      </c>
      <c r="F2274" s="2">
        <f t="shared" si="281"/>
        <v>24.143125000000001</v>
      </c>
      <c r="G2274" s="2">
        <f t="shared" si="275"/>
        <v>24.100027999999998</v>
      </c>
      <c r="H2274" s="2">
        <f t="shared" si="279"/>
        <v>23.325853500000008</v>
      </c>
      <c r="I2274" s="2">
        <f t="array" ref="I2274">SUMPRODUCT(B2258:B2277, (ROW(B2258:B2277)-ROW(B2258)+1)) / (20*21/2)</f>
        <v>23.955498571428567</v>
      </c>
      <c r="J2274" s="2">
        <f t="shared" si="282"/>
        <v>24.02858684303451</v>
      </c>
      <c r="K2274" s="2">
        <f t="shared" si="276"/>
        <v>24.160137824190667</v>
      </c>
    </row>
    <row r="2275" spans="1:11" ht="13.5" x14ac:dyDescent="0.25">
      <c r="A2275" s="3">
        <f>TITRES_STAT!B2278</f>
        <v>45315</v>
      </c>
      <c r="B2275" s="6">
        <f>TITRES_STAT!D2278</f>
        <v>23.778400000000001</v>
      </c>
      <c r="C2275" s="2">
        <f t="shared" si="277"/>
        <v>0</v>
      </c>
      <c r="D2275" s="2">
        <f t="shared" si="278"/>
        <v>23.737440000000003</v>
      </c>
      <c r="E2275" s="2">
        <f t="shared" si="280"/>
        <v>23.941560000000003</v>
      </c>
      <c r="F2275" s="2">
        <f t="shared" si="281"/>
        <v>24.113859999999999</v>
      </c>
      <c r="G2275" s="2">
        <f t="shared" si="275"/>
        <v>24.079541999999993</v>
      </c>
      <c r="H2275" s="2">
        <f t="shared" si="279"/>
        <v>23.34170000000001</v>
      </c>
      <c r="I2275" s="2">
        <f t="array" ref="I2275">SUMPRODUCT(B2259:B2278, (ROW(B2259:B2278)-ROW(B2259)+1)) / (20*21/2)</f>
        <v>23.957340952380953</v>
      </c>
      <c r="J2275" s="2">
        <f t="shared" si="282"/>
        <v>24.004759524650268</v>
      </c>
      <c r="K2275" s="2">
        <f t="shared" si="276"/>
        <v>24.145167713438092</v>
      </c>
    </row>
    <row r="2276" spans="1:11" ht="13.5" x14ac:dyDescent="0.25">
      <c r="A2276" s="3">
        <f>TITRES_STAT!B2279</f>
        <v>45316</v>
      </c>
      <c r="B2276" s="6">
        <f>TITRES_STAT!D2279</f>
        <v>23.924700000000001</v>
      </c>
      <c r="C2276" s="2">
        <f t="shared" si="277"/>
        <v>0.1463000000000001</v>
      </c>
      <c r="D2276" s="2">
        <f t="shared" si="278"/>
        <v>23.695</v>
      </c>
      <c r="E2276" s="2">
        <f t="shared" si="280"/>
        <v>23.934240000000003</v>
      </c>
      <c r="F2276" s="2">
        <f t="shared" si="281"/>
        <v>24.084595</v>
      </c>
      <c r="G2276" s="2">
        <f t="shared" si="275"/>
        <v>24.064907999999992</v>
      </c>
      <c r="H2276" s="2">
        <f t="shared" si="279"/>
        <v>23.356132000000013</v>
      </c>
      <c r="I2276" s="2">
        <f t="array" ref="I2276">SUMPRODUCT(B2260:B2279, (ROW(B2260:B2279)-ROW(B2260)+1)) / (20*21/2)</f>
        <v>23.955041904761899</v>
      </c>
      <c r="J2276" s="2">
        <f t="shared" si="282"/>
        <v>23.997134808016909</v>
      </c>
      <c r="K2276" s="2">
        <f t="shared" si="276"/>
        <v>24.136521920754245</v>
      </c>
    </row>
    <row r="2277" spans="1:11" ht="13.5" x14ac:dyDescent="0.25">
      <c r="A2277" s="3">
        <f>TITRES_STAT!B2280</f>
        <v>45317</v>
      </c>
      <c r="B2277" s="6">
        <f>TITRES_STAT!D2280</f>
        <v>24.071100000000001</v>
      </c>
      <c r="C2277" s="2">
        <f t="shared" si="277"/>
        <v>0.14639999999999986</v>
      </c>
      <c r="D2277" s="2">
        <f t="shared" si="278"/>
        <v>23.826700000000002</v>
      </c>
      <c r="E2277" s="2">
        <f t="shared" si="280"/>
        <v>23.920340000000003</v>
      </c>
      <c r="F2277" s="2">
        <f t="shared" si="281"/>
        <v>24.044355000000003</v>
      </c>
      <c r="G2277" s="2">
        <f t="shared" si="275"/>
        <v>24.057591999999996</v>
      </c>
      <c r="H2277" s="2">
        <f t="shared" si="279"/>
        <v>23.370691500000007</v>
      </c>
      <c r="I2277" s="2">
        <f t="array" ref="I2277">SUMPRODUCT(B2261:B2280, (ROW(B2261:B2280)-ROW(B2261)+1)) / (20*21/2)</f>
        <v>23.961456190476191</v>
      </c>
      <c r="J2277" s="2">
        <f t="shared" si="282"/>
        <v>24.004179112015301</v>
      </c>
      <c r="K2277" s="2">
        <f t="shared" si="276"/>
        <v>24.133956355234474</v>
      </c>
    </row>
    <row r="2278" spans="1:11" ht="13.5" x14ac:dyDescent="0.25">
      <c r="A2278" s="3">
        <f>TITRES_STAT!B2281</f>
        <v>45320</v>
      </c>
      <c r="B2278" s="6">
        <f>TITRES_STAT!D2281</f>
        <v>24.063700000000001</v>
      </c>
      <c r="C2278" s="2">
        <f t="shared" si="277"/>
        <v>-7.4000000000005173E-3</v>
      </c>
      <c r="D2278" s="2">
        <f t="shared" si="278"/>
        <v>23.923260000000003</v>
      </c>
      <c r="E2278" s="2">
        <f t="shared" si="280"/>
        <v>23.907170000000001</v>
      </c>
      <c r="F2278" s="2">
        <f t="shared" si="281"/>
        <v>24.022040000000001</v>
      </c>
      <c r="G2278" s="2">
        <f t="shared" si="275"/>
        <v>24.05012799999999</v>
      </c>
      <c r="H2278" s="2">
        <f t="shared" si="279"/>
        <v>23.382795500000007</v>
      </c>
      <c r="I2278" s="2">
        <f t="array" ref="I2278">SUMPRODUCT(B2262:B2281, (ROW(B2262:B2281)-ROW(B2262)+1)) / (20*21/2)</f>
        <v>23.975180476190477</v>
      </c>
      <c r="J2278" s="2">
        <f t="shared" si="282"/>
        <v>24.009847768013845</v>
      </c>
      <c r="K2278" s="2">
        <f t="shared" si="276"/>
        <v>24.131201204048811</v>
      </c>
    </row>
    <row r="2279" spans="1:11" ht="13.5" x14ac:dyDescent="0.25">
      <c r="A2279" s="3">
        <f>TITRES_STAT!B2282</f>
        <v>45321</v>
      </c>
      <c r="B2279" s="6">
        <f>TITRES_STAT!D2282</f>
        <v>23.997900000000001</v>
      </c>
      <c r="C2279" s="2">
        <f t="shared" si="277"/>
        <v>-6.5799999999999415E-2</v>
      </c>
      <c r="D2279" s="2">
        <f t="shared" si="278"/>
        <v>23.96716</v>
      </c>
      <c r="E2279" s="2">
        <f t="shared" si="280"/>
        <v>23.88888</v>
      </c>
      <c r="F2279" s="2">
        <f t="shared" si="281"/>
        <v>24.003749999999997</v>
      </c>
      <c r="G2279" s="2">
        <f t="shared" si="275"/>
        <v>24.042079999999988</v>
      </c>
      <c r="H2279" s="2">
        <f t="shared" si="279"/>
        <v>23.394117500000011</v>
      </c>
      <c r="I2279" s="2">
        <f t="array" ref="I2279">SUMPRODUCT(B2263:B2282, (ROW(B2263:B2282)-ROW(B2263)+1)) / (20*21/2)</f>
        <v>23.982465714285716</v>
      </c>
      <c r="J2279" s="2">
        <f t="shared" si="282"/>
        <v>24.008709885345858</v>
      </c>
      <c r="K2279" s="2">
        <f t="shared" si="276"/>
        <v>24.125973705850818</v>
      </c>
    </row>
    <row r="2280" spans="1:11" ht="13.5" x14ac:dyDescent="0.25">
      <c r="A2280" s="3">
        <f>TITRES_STAT!B2283</f>
        <v>45322</v>
      </c>
      <c r="B2280" s="6">
        <f>TITRES_STAT!D2283</f>
        <v>24.071100000000001</v>
      </c>
      <c r="C2280" s="2">
        <f t="shared" si="277"/>
        <v>7.3199999999999932E-2</v>
      </c>
      <c r="D2280" s="2">
        <f t="shared" si="278"/>
        <v>24.025700000000001</v>
      </c>
      <c r="E2280" s="2">
        <f t="shared" si="280"/>
        <v>23.881570000000004</v>
      </c>
      <c r="F2280" s="2">
        <f t="shared" si="281"/>
        <v>24.000094999999998</v>
      </c>
      <c r="G2280" s="2">
        <f t="shared" si="275"/>
        <v>24.036519999999992</v>
      </c>
      <c r="H2280" s="2">
        <f t="shared" si="279"/>
        <v>23.408102500000009</v>
      </c>
      <c r="I2280" s="2">
        <f t="array" ref="I2280">SUMPRODUCT(B2264:B2283, (ROW(B2264:B2283)-ROW(B2264)+1)) / (20*21/2)</f>
        <v>23.997060952380952</v>
      </c>
      <c r="J2280" s="2">
        <f t="shared" si="282"/>
        <v>24.014651801027206</v>
      </c>
      <c r="K2280" s="2">
        <f t="shared" si="276"/>
        <v>24.123821795817456</v>
      </c>
    </row>
    <row r="2281" spans="1:11" ht="13.5" x14ac:dyDescent="0.25">
      <c r="A2281" s="3">
        <f>TITRES_STAT!B2284</f>
        <v>45323</v>
      </c>
      <c r="B2281" s="6">
        <f>TITRES_STAT!D2284</f>
        <v>24.144200000000001</v>
      </c>
      <c r="C2281" s="2">
        <f t="shared" si="277"/>
        <v>7.3100000000000165E-2</v>
      </c>
      <c r="D2281" s="2">
        <f t="shared" si="278"/>
        <v>24.069600000000001</v>
      </c>
      <c r="E2281" s="2">
        <f t="shared" si="280"/>
        <v>23.882300000000004</v>
      </c>
      <c r="F2281" s="2">
        <f t="shared" si="281"/>
        <v>23.994605</v>
      </c>
      <c r="G2281" s="2">
        <f t="shared" si="275"/>
        <v>24.032861999999991</v>
      </c>
      <c r="H2281" s="2">
        <f t="shared" si="279"/>
        <v>23.423027500000007</v>
      </c>
      <c r="I2281" s="2">
        <f t="array" ref="I2281">SUMPRODUCT(B2265:B2284, (ROW(B2265:B2284)-ROW(B2265)+1)) / (20*21/2)</f>
        <v>24.011133809523812</v>
      </c>
      <c r="J2281" s="2">
        <f t="shared" si="282"/>
        <v>24.0269897247389</v>
      </c>
      <c r="K2281" s="2">
        <f t="shared" si="276"/>
        <v>24.124620941079517</v>
      </c>
    </row>
    <row r="2282" spans="1:11" ht="13.5" x14ac:dyDescent="0.25">
      <c r="A2282" s="3">
        <f>TITRES_STAT!B2285</f>
        <v>45324</v>
      </c>
      <c r="B2282" s="6">
        <f>TITRES_STAT!D2285</f>
        <v>24.071100000000001</v>
      </c>
      <c r="C2282" s="2">
        <f t="shared" si="277"/>
        <v>-7.3100000000000165E-2</v>
      </c>
      <c r="D2282" s="2">
        <f t="shared" si="278"/>
        <v>24.069600000000001</v>
      </c>
      <c r="E2282" s="2">
        <f t="shared" si="280"/>
        <v>23.948150000000005</v>
      </c>
      <c r="F2282" s="2">
        <f t="shared" si="281"/>
        <v>23.990950000000002</v>
      </c>
      <c r="G2282" s="2">
        <f t="shared" si="275"/>
        <v>24.029935999999989</v>
      </c>
      <c r="H2282" s="2">
        <f t="shared" si="279"/>
        <v>23.437163500000008</v>
      </c>
      <c r="I2282" s="2">
        <f t="array" ref="I2282">SUMPRODUCT(B2266:B2285, (ROW(B2266:B2285)-ROW(B2266)+1)) / (20*21/2)</f>
        <v>24.017191904761912</v>
      </c>
      <c r="J2282" s="2">
        <f t="shared" si="282"/>
        <v>24.031190703335195</v>
      </c>
      <c r="K2282" s="2">
        <f t="shared" si="276"/>
        <v>24.122522080645027</v>
      </c>
    </row>
    <row r="2283" spans="1:11" ht="13.5" x14ac:dyDescent="0.25">
      <c r="A2283" s="3">
        <f>TITRES_STAT!B2286</f>
        <v>45327</v>
      </c>
      <c r="B2283" s="6">
        <f>TITRES_STAT!D2286</f>
        <v>24.144200000000001</v>
      </c>
      <c r="C2283" s="2">
        <f t="shared" si="277"/>
        <v>7.3100000000000165E-2</v>
      </c>
      <c r="D2283" s="2">
        <f t="shared" si="278"/>
        <v>24.085699999999999</v>
      </c>
      <c r="E2283" s="2">
        <f t="shared" si="280"/>
        <v>24.004480000000004</v>
      </c>
      <c r="F2283" s="2">
        <f t="shared" si="281"/>
        <v>23.996434999999998</v>
      </c>
      <c r="G2283" s="2">
        <f t="shared" si="275"/>
        <v>24.029057999999992</v>
      </c>
      <c r="H2283" s="2">
        <f t="shared" si="279"/>
        <v>23.451665000000006</v>
      </c>
      <c r="I2283" s="2">
        <f t="array" ref="I2283">SUMPRODUCT(B2267:B2286, (ROW(B2267:B2286)-ROW(B2267)+1)) / (20*21/2)</f>
        <v>24.023432380952379</v>
      </c>
      <c r="J2283" s="2">
        <f t="shared" si="282"/>
        <v>24.041953493493747</v>
      </c>
      <c r="K2283" s="2">
        <f t="shared" si="276"/>
        <v>24.123372195129537</v>
      </c>
    </row>
    <row r="2284" spans="1:11" ht="13.5" x14ac:dyDescent="0.25">
      <c r="A2284" s="3">
        <f>TITRES_STAT!B2287</f>
        <v>45328</v>
      </c>
      <c r="B2284" s="6">
        <f>TITRES_STAT!D2287</f>
        <v>24.144200000000001</v>
      </c>
      <c r="C2284" s="2">
        <f t="shared" si="277"/>
        <v>0</v>
      </c>
      <c r="D2284" s="2">
        <f t="shared" si="278"/>
        <v>24.11496</v>
      </c>
      <c r="E2284" s="2">
        <f t="shared" si="280"/>
        <v>24.041060000000005</v>
      </c>
      <c r="F2284" s="2">
        <f t="shared" si="281"/>
        <v>24.000090000000004</v>
      </c>
      <c r="G2284" s="2">
        <f t="shared" si="275"/>
        <v>24.035057999999989</v>
      </c>
      <c r="H2284" s="2">
        <f t="shared" si="279"/>
        <v>23.465078500000004</v>
      </c>
      <c r="I2284" s="2">
        <f t="array" ref="I2284">SUMPRODUCT(B2268:B2287, (ROW(B2268:B2287)-ROW(B2268)+1)) / (20*21/2)</f>
        <v>24.029324285714289</v>
      </c>
      <c r="J2284" s="2">
        <f t="shared" si="282"/>
        <v>24.051691256018152</v>
      </c>
      <c r="K2284" s="2">
        <f t="shared" si="276"/>
        <v>24.124188971791124</v>
      </c>
    </row>
    <row r="2285" spans="1:11" ht="13.5" x14ac:dyDescent="0.25">
      <c r="A2285" s="3">
        <f>TITRES_STAT!B2288</f>
        <v>45329</v>
      </c>
      <c r="B2285" s="6">
        <f>TITRES_STAT!D2288</f>
        <v>24.063700000000001</v>
      </c>
      <c r="C2285" s="2">
        <f t="shared" si="277"/>
        <v>-8.0500000000000682E-2</v>
      </c>
      <c r="D2285" s="2">
        <f t="shared" si="278"/>
        <v>24.113479999999999</v>
      </c>
      <c r="E2285" s="2">
        <f t="shared" si="280"/>
        <v>24.069590000000005</v>
      </c>
      <c r="F2285" s="2">
        <f t="shared" si="281"/>
        <v>24.005575000000004</v>
      </c>
      <c r="G2285" s="2">
        <f t="shared" si="275"/>
        <v>24.037837999999986</v>
      </c>
      <c r="H2285" s="2">
        <f t="shared" si="279"/>
        <v>23.476578000000003</v>
      </c>
      <c r="I2285" s="2">
        <f t="array" ref="I2285">SUMPRODUCT(B2269:B2288, (ROW(B2269:B2288)-ROW(B2269)+1)) / (20*21/2)</f>
        <v>24.035878095238097</v>
      </c>
      <c r="J2285" s="2">
        <f t="shared" si="282"/>
        <v>24.052834945921187</v>
      </c>
      <c r="K2285" s="2">
        <f t="shared" si="276"/>
        <v>24.121816855250298</v>
      </c>
    </row>
    <row r="2286" spans="1:11" ht="13.5" x14ac:dyDescent="0.25">
      <c r="A2286" s="3">
        <f>TITRES_STAT!B2289</f>
        <v>45330</v>
      </c>
      <c r="B2286" s="6">
        <f>TITRES_STAT!D2289</f>
        <v>24.071100000000001</v>
      </c>
      <c r="C2286" s="2">
        <f t="shared" si="277"/>
        <v>7.4000000000005173E-3</v>
      </c>
      <c r="D2286" s="2">
        <f t="shared" si="278"/>
        <v>24.098859999999998</v>
      </c>
      <c r="E2286" s="2">
        <f t="shared" si="280"/>
        <v>24.084230000000005</v>
      </c>
      <c r="F2286" s="2">
        <f t="shared" si="281"/>
        <v>24.009235</v>
      </c>
      <c r="G2286" s="2">
        <f t="shared" si="275"/>
        <v>24.040765999999984</v>
      </c>
      <c r="H2286" s="2">
        <f t="shared" si="279"/>
        <v>23.488417000000005</v>
      </c>
      <c r="I2286" s="2">
        <f t="array" ref="I2286">SUMPRODUCT(B2270:B2289, (ROW(B2270:B2289)-ROW(B2270)+1)) / (20*21/2)</f>
        <v>24.02211904761905</v>
      </c>
      <c r="J2286" s="2">
        <f t="shared" si="282"/>
        <v>24.054574474881075</v>
      </c>
      <c r="K2286" s="2">
        <f t="shared" si="276"/>
        <v>24.119827958965974</v>
      </c>
    </row>
    <row r="2287" spans="1:11" ht="13.5" x14ac:dyDescent="0.25">
      <c r="A2287" s="3">
        <f>TITRES_STAT!B2290</f>
        <v>45331</v>
      </c>
      <c r="B2287" s="6">
        <f>TITRES_STAT!D2290</f>
        <v>24.071100000000001</v>
      </c>
      <c r="C2287" s="2">
        <f t="shared" si="277"/>
        <v>0</v>
      </c>
      <c r="D2287" s="2">
        <f t="shared" si="278"/>
        <v>24.098860000000002</v>
      </c>
      <c r="E2287" s="2">
        <f t="shared" si="280"/>
        <v>24.084230000000002</v>
      </c>
      <c r="F2287" s="2">
        <f t="shared" si="281"/>
        <v>24.002285000000004</v>
      </c>
      <c r="G2287" s="2">
        <f t="shared" si="275"/>
        <v>24.043693999999988</v>
      </c>
      <c r="H2287" s="2">
        <f t="shared" si="279"/>
        <v>23.501193000000004</v>
      </c>
      <c r="I2287" s="2">
        <f t="array" ref="I2287">SUMPRODUCT(B2271:B2290, (ROW(B2271:B2290)-ROW(B2271)+1)) / (20*21/2)</f>
        <v>24.020375238095237</v>
      </c>
      <c r="J2287" s="2">
        <f t="shared" si="282"/>
        <v>24.056148334416211</v>
      </c>
      <c r="K2287" s="2">
        <f t="shared" si="276"/>
        <v>24.117917058614371</v>
      </c>
    </row>
    <row r="2288" spans="1:11" ht="13.5" x14ac:dyDescent="0.25">
      <c r="A2288" s="3">
        <f>TITRES_STAT!B2291</f>
        <v>45334</v>
      </c>
      <c r="B2288" s="6">
        <f>TITRES_STAT!D2291</f>
        <v>24.071100000000001</v>
      </c>
      <c r="C2288" s="2">
        <f t="shared" si="277"/>
        <v>0</v>
      </c>
      <c r="D2288" s="2">
        <f t="shared" si="278"/>
        <v>24.084240000000001</v>
      </c>
      <c r="E2288" s="2">
        <f t="shared" si="280"/>
        <v>24.084970000000002</v>
      </c>
      <c r="F2288" s="2">
        <f t="shared" si="281"/>
        <v>23.996070000000003</v>
      </c>
      <c r="G2288" s="2">
        <f t="shared" si="275"/>
        <v>24.049693999999999</v>
      </c>
      <c r="H2288" s="2">
        <f t="shared" si="279"/>
        <v>23.514241000000013</v>
      </c>
      <c r="I2288" s="2">
        <f t="array" ref="I2288">SUMPRODUCT(B2272:B2291, (ROW(B2272:B2291)-ROW(B2272)+1)) / (20*21/2)</f>
        <v>24.019502380952378</v>
      </c>
      <c r="J2288" s="2">
        <f t="shared" si="282"/>
        <v>24.057572302567049</v>
      </c>
      <c r="K2288" s="2">
        <f t="shared" si="276"/>
        <v>24.116081095531456</v>
      </c>
    </row>
    <row r="2289" spans="1:11" ht="13.5" x14ac:dyDescent="0.25">
      <c r="A2289" s="3">
        <f>TITRES_STAT!B2292</f>
        <v>45335</v>
      </c>
      <c r="B2289" s="6">
        <f>TITRES_STAT!D2292</f>
        <v>23.851600000000001</v>
      </c>
      <c r="C2289" s="2">
        <f t="shared" si="277"/>
        <v>-0.21950000000000003</v>
      </c>
      <c r="D2289" s="2">
        <f t="shared" si="278"/>
        <v>24.02572</v>
      </c>
      <c r="E2289" s="2">
        <f t="shared" si="280"/>
        <v>24.070339999999998</v>
      </c>
      <c r="F2289" s="2">
        <f t="shared" si="281"/>
        <v>23.979610000000001</v>
      </c>
      <c r="G2289" s="2">
        <f t="shared" si="275"/>
        <v>24.051743999999999</v>
      </c>
      <c r="H2289" s="2">
        <f t="shared" si="279"/>
        <v>23.528458500000006</v>
      </c>
      <c r="I2289" s="2">
        <f t="array" ref="I2289">SUMPRODUCT(B2273:B2292, (ROW(B2273:B2292)-ROW(B2273)+1)) / (20*21/2)</f>
        <v>24.029218095238097</v>
      </c>
      <c r="J2289" s="2">
        <f t="shared" si="282"/>
        <v>24.037955892798756</v>
      </c>
      <c r="K2289" s="2">
        <f t="shared" si="276"/>
        <v>24.105709287863558</v>
      </c>
    </row>
    <row r="2290" spans="1:11" ht="13.5" x14ac:dyDescent="0.25">
      <c r="A2290" s="3">
        <f>TITRES_STAT!B2293</f>
        <v>45336</v>
      </c>
      <c r="B2290" s="6">
        <f>TITRES_STAT!D2293</f>
        <v>23.961300000000001</v>
      </c>
      <c r="C2290" s="2">
        <f t="shared" si="277"/>
        <v>0.10970000000000013</v>
      </c>
      <c r="D2290" s="2">
        <f t="shared" si="278"/>
        <v>24.005240000000004</v>
      </c>
      <c r="E2290" s="2">
        <f t="shared" si="280"/>
        <v>24.059359999999998</v>
      </c>
      <c r="F2290" s="2">
        <f t="shared" si="281"/>
        <v>23.970465000000004</v>
      </c>
      <c r="G2290" s="2">
        <f t="shared" ref="G2290:G2353" si="283">AVERAGE(B2241:B2290)</f>
        <v>24.056865999999999</v>
      </c>
      <c r="H2290" s="2">
        <f t="shared" si="279"/>
        <v>23.539144000000011</v>
      </c>
      <c r="I2290" s="2">
        <f t="array" ref="I2290">SUMPRODUCT(B2274:B2293, (ROW(B2274:B2293)-ROW(B2274)+1)) / (20*21/2)</f>
        <v>24.03653809523809</v>
      </c>
      <c r="J2290" s="2">
        <f t="shared" si="282"/>
        <v>24.03065533157983</v>
      </c>
      <c r="K2290" s="2">
        <f t="shared" si="276"/>
        <v>24.100046178535578</v>
      </c>
    </row>
    <row r="2291" spans="1:11" ht="13.5" x14ac:dyDescent="0.25">
      <c r="A2291" s="3">
        <f>TITRES_STAT!B2294</f>
        <v>45337</v>
      </c>
      <c r="B2291" s="6">
        <f>TITRES_STAT!D2294</f>
        <v>23.961300000000001</v>
      </c>
      <c r="C2291" s="2">
        <f t="shared" si="277"/>
        <v>0</v>
      </c>
      <c r="D2291" s="2">
        <f t="shared" si="278"/>
        <v>23.983280000000001</v>
      </c>
      <c r="E2291" s="2">
        <f t="shared" si="280"/>
        <v>24.041069999999998</v>
      </c>
      <c r="F2291" s="2">
        <f t="shared" si="281"/>
        <v>23.961685000000003</v>
      </c>
      <c r="G2291" s="2">
        <f t="shared" si="283"/>
        <v>24.061987999999999</v>
      </c>
      <c r="H2291" s="2">
        <f t="shared" si="279"/>
        <v>23.550131500000006</v>
      </c>
      <c r="I2291" s="2">
        <f t="array" ref="I2291">SUMPRODUCT(B2275:B2294, (ROW(B2275:B2294)-ROW(B2275)+1)) / (20*21/2)</f>
        <v>24.040819047619049</v>
      </c>
      <c r="J2291" s="2">
        <f t="shared" si="282"/>
        <v>24.024050061905562</v>
      </c>
      <c r="K2291" s="2">
        <f t="shared" ref="K2291:K2354" si="284">$K$4*B2291+(1-$K$4)*K2290</f>
        <v>24.094605151926341</v>
      </c>
    </row>
    <row r="2292" spans="1:11" ht="13.5" x14ac:dyDescent="0.25">
      <c r="A2292" s="3">
        <f>TITRES_STAT!B2295</f>
        <v>45338</v>
      </c>
      <c r="B2292" s="6">
        <f>TITRES_STAT!D2295</f>
        <v>24.063700000000001</v>
      </c>
      <c r="C2292" s="2">
        <f t="shared" si="277"/>
        <v>0.10239999999999938</v>
      </c>
      <c r="D2292" s="2">
        <f t="shared" si="278"/>
        <v>23.9818</v>
      </c>
      <c r="E2292" s="2">
        <f t="shared" si="280"/>
        <v>24.040330000000001</v>
      </c>
      <c r="F2292" s="2">
        <f t="shared" si="281"/>
        <v>23.994240000000001</v>
      </c>
      <c r="G2292" s="2">
        <f t="shared" si="283"/>
        <v>24.075009999999999</v>
      </c>
      <c r="H2292" s="2">
        <f t="shared" si="279"/>
        <v>23.561782500000003</v>
      </c>
      <c r="I2292" s="2">
        <f t="array" ref="I2292">SUMPRODUCT(B2276:B2295, (ROW(B2276:B2295)-ROW(B2276)+1)) / (20*21/2)</f>
        <v>24.044446190476187</v>
      </c>
      <c r="J2292" s="2">
        <f t="shared" si="282"/>
        <v>24.027826246485986</v>
      </c>
      <c r="K2292" s="2">
        <f t="shared" si="284"/>
        <v>24.093393185184134</v>
      </c>
    </row>
    <row r="2293" spans="1:11" ht="13.5" x14ac:dyDescent="0.25">
      <c r="A2293" s="3">
        <f>TITRES_STAT!B2296</f>
        <v>45341</v>
      </c>
      <c r="B2293" s="6">
        <f>TITRES_STAT!D2296</f>
        <v>24.071100000000001</v>
      </c>
      <c r="C2293" s="2">
        <f t="shared" si="277"/>
        <v>7.4000000000005173E-3</v>
      </c>
      <c r="D2293" s="2">
        <f t="shared" si="278"/>
        <v>23.9818</v>
      </c>
      <c r="E2293" s="2">
        <f t="shared" si="280"/>
        <v>24.03302</v>
      </c>
      <c r="F2293" s="2">
        <f t="shared" si="281"/>
        <v>24.018750000000001</v>
      </c>
      <c r="G2293" s="2">
        <f t="shared" si="283"/>
        <v>24.090375999999996</v>
      </c>
      <c r="H2293" s="2">
        <f t="shared" si="279"/>
        <v>23.573803000000009</v>
      </c>
      <c r="I2293" s="2">
        <f t="array" ref="I2293">SUMPRODUCT(B2277:B2296, (ROW(B2277:B2296)-ROW(B2277)+1)) / (20*21/2)</f>
        <v>24.046679523809523</v>
      </c>
      <c r="J2293" s="2">
        <f t="shared" si="282"/>
        <v>24.031947556344463</v>
      </c>
      <c r="K2293" s="2">
        <f t="shared" si="284"/>
        <v>24.092518942627894</v>
      </c>
    </row>
    <row r="2294" spans="1:11" ht="13.5" x14ac:dyDescent="0.25">
      <c r="A2294" s="3">
        <f>TITRES_STAT!B2297</f>
        <v>45342</v>
      </c>
      <c r="B2294" s="6">
        <f>TITRES_STAT!D2297</f>
        <v>24.063700000000001</v>
      </c>
      <c r="C2294" s="2">
        <f t="shared" si="277"/>
        <v>-7.4000000000005173E-3</v>
      </c>
      <c r="D2294" s="2">
        <f t="shared" si="278"/>
        <v>24.02422</v>
      </c>
      <c r="E2294" s="2">
        <f t="shared" si="280"/>
        <v>24.024970000000003</v>
      </c>
      <c r="F2294" s="2">
        <f t="shared" si="281"/>
        <v>24.033014999999999</v>
      </c>
      <c r="G2294" s="2">
        <f t="shared" si="283"/>
        <v>24.108519999999995</v>
      </c>
      <c r="H2294" s="2">
        <f t="shared" si="279"/>
        <v>23.586572000000004</v>
      </c>
      <c r="I2294" s="2">
        <f t="array" ref="I2294">SUMPRODUCT(B2278:B2297, (ROW(B2278:B2297)-ROW(B2278)+1)) / (20*21/2)</f>
        <v>24.052396666666667</v>
      </c>
      <c r="J2294" s="2">
        <f t="shared" si="282"/>
        <v>24.034971598597373</v>
      </c>
      <c r="K2294" s="2">
        <f t="shared" si="284"/>
        <v>24.091388788015038</v>
      </c>
    </row>
    <row r="2295" spans="1:11" ht="13.5" x14ac:dyDescent="0.25">
      <c r="A2295" s="3">
        <f>TITRES_STAT!B2298</f>
        <v>45343</v>
      </c>
      <c r="B2295" s="6">
        <f>TITRES_STAT!D2298</f>
        <v>24.071100000000001</v>
      </c>
      <c r="C2295" s="2">
        <f t="shared" si="277"/>
        <v>7.4000000000005173E-3</v>
      </c>
      <c r="D2295" s="2">
        <f t="shared" si="278"/>
        <v>24.04618</v>
      </c>
      <c r="E2295" s="2">
        <f t="shared" si="280"/>
        <v>24.025710000000004</v>
      </c>
      <c r="F2295" s="2">
        <f t="shared" si="281"/>
        <v>24.047650000000001</v>
      </c>
      <c r="G2295" s="2">
        <f t="shared" si="283"/>
        <v>24.129737999999989</v>
      </c>
      <c r="H2295" s="2">
        <f t="shared" si="279"/>
        <v>23.599318000000007</v>
      </c>
      <c r="I2295" s="2">
        <f t="array" ref="I2295">SUMPRODUCT(B2279:B2298, (ROW(B2279:B2298)-ROW(B2279)+1)) / (20*21/2)</f>
        <v>24.08646666666667</v>
      </c>
      <c r="J2295" s="2">
        <f t="shared" si="282"/>
        <v>24.038412398730955</v>
      </c>
      <c r="K2295" s="2">
        <f t="shared" si="284"/>
        <v>24.090593149269353</v>
      </c>
    </row>
    <row r="2296" spans="1:11" ht="13.5" x14ac:dyDescent="0.25">
      <c r="A2296" s="3">
        <f>TITRES_STAT!B2299</f>
        <v>45344</v>
      </c>
      <c r="B2296" s="6">
        <f>TITRES_STAT!D2299</f>
        <v>24.071100000000001</v>
      </c>
      <c r="C2296" s="2">
        <f t="shared" si="277"/>
        <v>0</v>
      </c>
      <c r="D2296" s="2">
        <f t="shared" si="278"/>
        <v>24.06814</v>
      </c>
      <c r="E2296" s="2">
        <f t="shared" si="280"/>
        <v>24.025710000000004</v>
      </c>
      <c r="F2296" s="2">
        <f t="shared" si="281"/>
        <v>24.054970000000001</v>
      </c>
      <c r="G2296" s="2">
        <f t="shared" si="283"/>
        <v>24.151687999999993</v>
      </c>
      <c r="H2296" s="2">
        <f t="shared" si="279"/>
        <v>23.612366000000012</v>
      </c>
      <c r="I2296" s="2">
        <f t="array" ref="I2296">SUMPRODUCT(B2280:B2299, (ROW(B2280:B2299)-ROW(B2280)+1)) / (20*21/2)</f>
        <v>24.093083333333336</v>
      </c>
      <c r="J2296" s="2">
        <f t="shared" si="282"/>
        <v>24.04152550361372</v>
      </c>
      <c r="K2296" s="2">
        <f t="shared" si="284"/>
        <v>24.089828712043104</v>
      </c>
    </row>
    <row r="2297" spans="1:11" ht="13.5" x14ac:dyDescent="0.25">
      <c r="A2297" s="3">
        <f>TITRES_STAT!B2300</f>
        <v>45345</v>
      </c>
      <c r="B2297" s="6">
        <f>TITRES_STAT!D2300</f>
        <v>24.114999999999998</v>
      </c>
      <c r="C2297" s="2">
        <f t="shared" si="277"/>
        <v>4.3899999999997164E-2</v>
      </c>
      <c r="D2297" s="2">
        <f t="shared" si="278"/>
        <v>24.078399999999998</v>
      </c>
      <c r="E2297" s="2">
        <f t="shared" si="280"/>
        <v>24.030100000000001</v>
      </c>
      <c r="F2297" s="2">
        <f t="shared" si="281"/>
        <v>24.057165000000001</v>
      </c>
      <c r="G2297" s="2">
        <f t="shared" si="283"/>
        <v>24.151104</v>
      </c>
      <c r="H2297" s="2">
        <f t="shared" si="279"/>
        <v>23.624787000000012</v>
      </c>
      <c r="I2297" s="2">
        <f t="array" ref="I2297">SUMPRODUCT(B2281:B2300, (ROW(B2281:B2300)-ROW(B2281)+1)) / (20*21/2)</f>
        <v>24.182622380952385</v>
      </c>
      <c r="J2297" s="2">
        <f t="shared" si="282"/>
        <v>24.048523074698128</v>
      </c>
      <c r="K2297" s="2">
        <f t="shared" si="284"/>
        <v>24.090815821374747</v>
      </c>
    </row>
    <row r="2298" spans="1:11" ht="13.5" x14ac:dyDescent="0.25">
      <c r="A2298" s="3">
        <f>TITRES_STAT!B2301</f>
        <v>45348</v>
      </c>
      <c r="B2298" s="6">
        <f>TITRES_STAT!D2301</f>
        <v>24.414899999999999</v>
      </c>
      <c r="C2298" s="2">
        <f t="shared" si="277"/>
        <v>0.29990000000000094</v>
      </c>
      <c r="D2298" s="2">
        <f t="shared" si="278"/>
        <v>24.14716</v>
      </c>
      <c r="E2298" s="2">
        <f t="shared" si="280"/>
        <v>24.06448</v>
      </c>
      <c r="F2298" s="2">
        <f t="shared" si="281"/>
        <v>24.074724999999997</v>
      </c>
      <c r="G2298" s="2">
        <f t="shared" si="283"/>
        <v>24.143347999999996</v>
      </c>
      <c r="H2298" s="2">
        <f t="shared" si="279"/>
        <v>23.639614500000008</v>
      </c>
      <c r="I2298" s="2">
        <f t="array" ref="I2298">SUMPRODUCT(B2282:B2301, (ROW(B2282:B2301)-ROW(B2282)+1)) / (20*21/2)</f>
        <v>24.309441904761908</v>
      </c>
      <c r="J2298" s="2">
        <f t="shared" si="282"/>
        <v>24.083416115203068</v>
      </c>
      <c r="K2298" s="2">
        <f t="shared" si="284"/>
        <v>24.103525004850248</v>
      </c>
    </row>
    <row r="2299" spans="1:11" ht="13.5" x14ac:dyDescent="0.25">
      <c r="A2299" s="3">
        <f>TITRES_STAT!B2302</f>
        <v>45349</v>
      </c>
      <c r="B2299" s="6">
        <f>TITRES_STAT!D2302</f>
        <v>24.144200000000001</v>
      </c>
      <c r="C2299" s="2">
        <f t="shared" si="277"/>
        <v>-0.27069999999999794</v>
      </c>
      <c r="D2299" s="2">
        <f t="shared" si="278"/>
        <v>24.163260000000001</v>
      </c>
      <c r="E2299" s="2">
        <f t="shared" si="280"/>
        <v>24.093740000000004</v>
      </c>
      <c r="F2299" s="2">
        <f t="shared" si="281"/>
        <v>24.082039999999999</v>
      </c>
      <c r="G2299" s="2">
        <f t="shared" si="283"/>
        <v>24.130178000000001</v>
      </c>
      <c r="H2299" s="2">
        <f t="shared" si="279"/>
        <v>23.65308850000001</v>
      </c>
      <c r="I2299" s="2">
        <f t="array" ref="I2299">SUMPRODUCT(B2283:B2302, (ROW(B2283:B2302)-ROW(B2283)+1)) / (20*21/2)</f>
        <v>24.429990000000004</v>
      </c>
      <c r="J2299" s="2">
        <f t="shared" si="282"/>
        <v>24.0892050566123</v>
      </c>
      <c r="K2299" s="2">
        <f t="shared" si="284"/>
        <v>24.10512010269926</v>
      </c>
    </row>
    <row r="2300" spans="1:11" ht="13.5" x14ac:dyDescent="0.25">
      <c r="A2300" s="3">
        <f>TITRES_STAT!B2303</f>
        <v>45350</v>
      </c>
      <c r="B2300" s="6">
        <f>TITRES_STAT!D2303</f>
        <v>25.022200000000002</v>
      </c>
      <c r="C2300" s="2">
        <f t="shared" si="277"/>
        <v>0.87800000000000011</v>
      </c>
      <c r="D2300" s="2">
        <f t="shared" si="278"/>
        <v>24.353479999999998</v>
      </c>
      <c r="E2300" s="2">
        <f t="shared" si="280"/>
        <v>24.199830000000002</v>
      </c>
      <c r="F2300" s="2">
        <f t="shared" si="281"/>
        <v>24.129594999999998</v>
      </c>
      <c r="G2300" s="2">
        <f t="shared" si="283"/>
        <v>24.138958000000002</v>
      </c>
      <c r="H2300" s="2">
        <f t="shared" si="279"/>
        <v>23.67043850000001</v>
      </c>
      <c r="I2300" s="2">
        <f t="array" ref="I2300">SUMPRODUCT(B2284:B2303, (ROW(B2284:B2303)-ROW(B2284)+1)) / (20*21/2)</f>
        <v>24.539042380952381</v>
      </c>
      <c r="J2300" s="2">
        <f t="shared" si="282"/>
        <v>24.178061717887321</v>
      </c>
      <c r="K2300" s="2">
        <f t="shared" si="284"/>
        <v>24.141084020240466</v>
      </c>
    </row>
    <row r="2301" spans="1:11" ht="13.5" x14ac:dyDescent="0.25">
      <c r="A2301" s="3">
        <f>TITRES_STAT!B2304</f>
        <v>45351</v>
      </c>
      <c r="B2301" s="6">
        <f>TITRES_STAT!D2304</f>
        <v>25.461200000000002</v>
      </c>
      <c r="C2301" s="2">
        <f t="shared" si="277"/>
        <v>0.43900000000000006</v>
      </c>
      <c r="D2301" s="2">
        <f t="shared" si="278"/>
        <v>24.631499999999999</v>
      </c>
      <c r="E2301" s="2">
        <f t="shared" si="280"/>
        <v>24.349820000000001</v>
      </c>
      <c r="F2301" s="2">
        <f t="shared" si="281"/>
        <v>24.195444999999999</v>
      </c>
      <c r="G2301" s="2">
        <f t="shared" si="283"/>
        <v>24.159444000000008</v>
      </c>
      <c r="H2301" s="2">
        <f t="shared" si="279"/>
        <v>23.689530000000008</v>
      </c>
      <c r="I2301" s="2">
        <f t="array" ref="I2301">SUMPRODUCT(B2285:B2304, (ROW(B2285:B2304)-ROW(B2285)+1)) / (20*21/2)</f>
        <v>24.646248095238093</v>
      </c>
      <c r="J2301" s="2">
        <f t="shared" si="282"/>
        <v>24.300265363802815</v>
      </c>
      <c r="K2301" s="2">
        <f t="shared" si="284"/>
        <v>24.192853274348685</v>
      </c>
    </row>
    <row r="2302" spans="1:11" ht="13.5" x14ac:dyDescent="0.25">
      <c r="A2302" s="3">
        <f>TITRES_STAT!B2305</f>
        <v>45352</v>
      </c>
      <c r="B2302" s="6">
        <f>TITRES_STAT!D2305</f>
        <v>25.461200000000002</v>
      </c>
      <c r="C2302" s="2">
        <f t="shared" si="277"/>
        <v>0</v>
      </c>
      <c r="D2302" s="2">
        <f t="shared" si="278"/>
        <v>24.900740000000003</v>
      </c>
      <c r="E2302" s="2">
        <f t="shared" si="280"/>
        <v>24.489569999999997</v>
      </c>
      <c r="F2302" s="2">
        <f t="shared" si="281"/>
        <v>24.264950000000002</v>
      </c>
      <c r="G2302" s="2">
        <f t="shared" si="283"/>
        <v>24.179930000000002</v>
      </c>
      <c r="H2302" s="2">
        <f t="shared" si="279"/>
        <v>23.707792500000004</v>
      </c>
      <c r="I2302" s="2">
        <f t="array" ref="I2302">SUMPRODUCT(B2286:B2305, (ROW(B2286:B2305)-ROW(B2286)+1)) / (20*21/2)</f>
        <v>24.747912380952382</v>
      </c>
      <c r="J2302" s="2">
        <f t="shared" si="282"/>
        <v>24.410830567250166</v>
      </c>
      <c r="K2302" s="2">
        <f t="shared" si="284"/>
        <v>24.242592361629132</v>
      </c>
    </row>
    <row r="2303" spans="1:11" ht="13.5" x14ac:dyDescent="0.25">
      <c r="A2303" s="3">
        <f>TITRES_STAT!B2306</f>
        <v>45355</v>
      </c>
      <c r="B2303" s="6">
        <f>TITRES_STAT!D2306</f>
        <v>25.41</v>
      </c>
      <c r="C2303" s="2">
        <f t="shared" si="277"/>
        <v>-5.1200000000001467E-2</v>
      </c>
      <c r="D2303" s="2">
        <f t="shared" si="278"/>
        <v>25.09976</v>
      </c>
      <c r="E2303" s="2">
        <f t="shared" si="280"/>
        <v>24.623459999999998</v>
      </c>
      <c r="F2303" s="2">
        <f t="shared" si="281"/>
        <v>24.328240000000001</v>
      </c>
      <c r="G2303" s="2">
        <f t="shared" si="283"/>
        <v>24.200856000000002</v>
      </c>
      <c r="H2303" s="2">
        <f t="shared" si="279"/>
        <v>23.725157500000005</v>
      </c>
      <c r="I2303" s="2">
        <f t="array" ref="I2303">SUMPRODUCT(B2287:B2306, (ROW(B2287:B2306)-ROW(B2287)+1)) / (20*21/2)</f>
        <v>24.82897904761905</v>
      </c>
      <c r="J2303" s="2">
        <f t="shared" si="282"/>
        <v>24.505989560845386</v>
      </c>
      <c r="K2303" s="2">
        <f t="shared" si="284"/>
        <v>24.288373053329952</v>
      </c>
    </row>
    <row r="2304" spans="1:11" ht="13.5" x14ac:dyDescent="0.25">
      <c r="A2304" s="3">
        <f>TITRES_STAT!B2307</f>
        <v>45356</v>
      </c>
      <c r="B2304" s="6">
        <f>TITRES_STAT!D2307</f>
        <v>25.453900000000001</v>
      </c>
      <c r="C2304" s="2">
        <f t="shared" si="277"/>
        <v>4.3900000000000716E-2</v>
      </c>
      <c r="D2304" s="2">
        <f t="shared" si="278"/>
        <v>25.361700000000003</v>
      </c>
      <c r="E2304" s="2">
        <f t="shared" si="280"/>
        <v>24.76248</v>
      </c>
      <c r="F2304" s="2">
        <f t="shared" si="281"/>
        <v>24.393725000000003</v>
      </c>
      <c r="G2304" s="2">
        <f t="shared" si="283"/>
        <v>24.222951999999999</v>
      </c>
      <c r="H2304" s="2">
        <f t="shared" si="279"/>
        <v>23.740529500000008</v>
      </c>
      <c r="I2304" s="2">
        <f t="array" ref="I2304">SUMPRODUCT(B2288:B2307, (ROW(B2288:B2307)-ROW(B2288)+1)) / (20*21/2)</f>
        <v>24.921551904761909</v>
      </c>
      <c r="J2304" s="2">
        <f t="shared" si="282"/>
        <v>24.596266745526776</v>
      </c>
      <c r="K2304" s="2">
        <f t="shared" si="284"/>
        <v>24.334079992415052</v>
      </c>
    </row>
    <row r="2305" spans="1:11" ht="13.5" x14ac:dyDescent="0.25">
      <c r="A2305" s="3">
        <f>TITRES_STAT!B2308</f>
        <v>45357</v>
      </c>
      <c r="B2305" s="6">
        <f>TITRES_STAT!D2308</f>
        <v>25.461200000000002</v>
      </c>
      <c r="C2305" s="2">
        <f t="shared" si="277"/>
        <v>7.3000000000007503E-3</v>
      </c>
      <c r="D2305" s="2">
        <f t="shared" si="278"/>
        <v>25.449500000000004</v>
      </c>
      <c r="E2305" s="2">
        <f t="shared" si="280"/>
        <v>24.901489999999999</v>
      </c>
      <c r="F2305" s="2">
        <f t="shared" si="281"/>
        <v>24.463600000000007</v>
      </c>
      <c r="G2305" s="2">
        <f t="shared" si="283"/>
        <v>24.244902000000003</v>
      </c>
      <c r="H2305" s="2">
        <f t="shared" si="279"/>
        <v>23.75847150000001</v>
      </c>
      <c r="I2305" s="2">
        <f t="array" ref="I2305">SUMPRODUCT(B2289:B2308, (ROW(B2289:B2308)-ROW(B2289)+1)) / (20*21/2)</f>
        <v>25.010111904761903</v>
      </c>
      <c r="J2305" s="2">
        <f t="shared" si="282"/>
        <v>24.678641341190893</v>
      </c>
      <c r="K2305" s="2">
        <f t="shared" si="284"/>
        <v>24.37828077702623</v>
      </c>
    </row>
    <row r="2306" spans="1:11" ht="13.5" x14ac:dyDescent="0.25">
      <c r="A2306" s="3">
        <f>TITRES_STAT!B2309</f>
        <v>45358</v>
      </c>
      <c r="B2306" s="6">
        <f>TITRES_STAT!D2309</f>
        <v>25.314800000000002</v>
      </c>
      <c r="C2306" s="2">
        <f t="shared" si="277"/>
        <v>-0.14639999999999986</v>
      </c>
      <c r="D2306" s="2">
        <f t="shared" si="278"/>
        <v>25.420220000000004</v>
      </c>
      <c r="E2306" s="2">
        <f t="shared" si="280"/>
        <v>25.025859999999998</v>
      </c>
      <c r="F2306" s="2">
        <f t="shared" si="281"/>
        <v>24.525785000000006</v>
      </c>
      <c r="G2306" s="2">
        <f t="shared" si="283"/>
        <v>24.260998000000004</v>
      </c>
      <c r="H2306" s="2">
        <f t="shared" si="279"/>
        <v>23.776002000000009</v>
      </c>
      <c r="I2306" s="2">
        <f t="array" ref="I2306">SUMPRODUCT(B2290:B2309, (ROW(B2290:B2309)-ROW(B2290)+1)) / (20*21/2)</f>
        <v>25.09871047619048</v>
      </c>
      <c r="J2306" s="2">
        <f t="shared" si="282"/>
        <v>24.739227880125092</v>
      </c>
      <c r="K2306" s="2">
        <f t="shared" si="284"/>
        <v>24.415007021064419</v>
      </c>
    </row>
    <row r="2307" spans="1:11" ht="13.5" x14ac:dyDescent="0.25">
      <c r="A2307" s="3">
        <f>TITRES_STAT!B2310</f>
        <v>45359</v>
      </c>
      <c r="B2307" s="6">
        <f>TITRES_STAT!D2310</f>
        <v>25.497800000000002</v>
      </c>
      <c r="C2307" s="2">
        <f t="shared" si="277"/>
        <v>0.18299999999999983</v>
      </c>
      <c r="D2307" s="2">
        <f t="shared" si="278"/>
        <v>25.42754</v>
      </c>
      <c r="E2307" s="2">
        <f t="shared" si="280"/>
        <v>25.16414</v>
      </c>
      <c r="F2307" s="2">
        <f t="shared" si="281"/>
        <v>24.597120000000004</v>
      </c>
      <c r="G2307" s="2">
        <f t="shared" si="283"/>
        <v>24.273436000000007</v>
      </c>
      <c r="H2307" s="2">
        <f t="shared" si="279"/>
        <v>23.794127000000007</v>
      </c>
      <c r="I2307" s="2">
        <f t="array" ref="I2307">SUMPRODUCT(B2291:B2310, (ROW(B2291:B2310)-ROW(B2291)+1)) / (20*21/2)</f>
        <v>25.179677619047617</v>
      </c>
      <c r="J2307" s="2">
        <f t="shared" si="282"/>
        <v>24.811472843922701</v>
      </c>
      <c r="K2307" s="2">
        <f t="shared" si="284"/>
        <v>24.457469490826597</v>
      </c>
    </row>
    <row r="2308" spans="1:11" ht="13.5" x14ac:dyDescent="0.25">
      <c r="A2308" s="3">
        <f>TITRES_STAT!B2311</f>
        <v>45362</v>
      </c>
      <c r="B2308" s="6">
        <f>TITRES_STAT!D2311</f>
        <v>25.527000000000001</v>
      </c>
      <c r="C2308" s="2">
        <f t="shared" ref="C2308:C2371" si="285">B2308-B2307</f>
        <v>2.9199999999999449E-2</v>
      </c>
      <c r="D2308" s="2">
        <f t="shared" si="278"/>
        <v>25.450939999999999</v>
      </c>
      <c r="E2308" s="2">
        <f t="shared" si="280"/>
        <v>25.275349999999996</v>
      </c>
      <c r="F2308" s="2">
        <f t="shared" si="281"/>
        <v>24.669915</v>
      </c>
      <c r="G2308" s="2">
        <f t="shared" si="283"/>
        <v>24.293776000000008</v>
      </c>
      <c r="H2308" s="2">
        <f t="shared" si="279"/>
        <v>23.812398000000012</v>
      </c>
      <c r="I2308" s="2">
        <f t="array" ref="I2308">SUMPRODUCT(B2292:B2311, (ROW(B2292:B2311)-ROW(B2292)+1)) / (20*21/2)</f>
        <v>25.247234285714288</v>
      </c>
      <c r="J2308" s="2">
        <f t="shared" si="282"/>
        <v>24.879618287358632</v>
      </c>
      <c r="K2308" s="2">
        <f t="shared" si="284"/>
        <v>24.499411863735357</v>
      </c>
    </row>
    <row r="2309" spans="1:11" ht="13.5" x14ac:dyDescent="0.25">
      <c r="A2309" s="3">
        <f>TITRES_STAT!B2312</f>
        <v>45363</v>
      </c>
      <c r="B2309" s="6">
        <f>TITRES_STAT!D2312</f>
        <v>25.600200000000001</v>
      </c>
      <c r="C2309" s="2">
        <f t="shared" si="285"/>
        <v>7.3199999999999932E-2</v>
      </c>
      <c r="D2309" s="2">
        <f t="shared" si="278"/>
        <v>25.480200000000004</v>
      </c>
      <c r="E2309" s="2">
        <f t="shared" si="280"/>
        <v>25.420950000000001</v>
      </c>
      <c r="F2309" s="2">
        <f t="shared" si="281"/>
        <v>24.757345000000004</v>
      </c>
      <c r="G2309" s="2">
        <f t="shared" si="283"/>
        <v>24.318506000000006</v>
      </c>
      <c r="H2309" s="2">
        <f t="shared" si="279"/>
        <v>23.831035000000011</v>
      </c>
      <c r="I2309" s="2">
        <f t="array" ref="I2309">SUMPRODUCT(B2293:B2312, (ROW(B2293:B2312)-ROW(B2293)+1)) / (20*21/2)</f>
        <v>25.312801904761901</v>
      </c>
      <c r="J2309" s="2">
        <f t="shared" si="282"/>
        <v>24.948245117134</v>
      </c>
      <c r="K2309" s="2">
        <f t="shared" si="284"/>
        <v>24.542580025941813</v>
      </c>
    </row>
    <row r="2310" spans="1:11" ht="13.5" x14ac:dyDescent="0.25">
      <c r="A2310" s="3">
        <f>TITRES_STAT!B2313</f>
        <v>45364</v>
      </c>
      <c r="B2310" s="6">
        <f>TITRES_STAT!D2313</f>
        <v>25.607500000000002</v>
      </c>
      <c r="C2310" s="2">
        <f t="shared" si="285"/>
        <v>7.3000000000007503E-3</v>
      </c>
      <c r="D2310" s="2">
        <f t="shared" ref="D2310:D2373" si="286">AVERAGE(B2306:B2310)</f>
        <v>25.509460000000001</v>
      </c>
      <c r="E2310" s="2">
        <f t="shared" si="280"/>
        <v>25.479480000000002</v>
      </c>
      <c r="F2310" s="2">
        <f t="shared" si="281"/>
        <v>24.839655</v>
      </c>
      <c r="G2310" s="2">
        <f t="shared" si="283"/>
        <v>24.34777200000001</v>
      </c>
      <c r="H2310" s="2">
        <f t="shared" si="279"/>
        <v>23.850029000000013</v>
      </c>
      <c r="I2310" s="2">
        <f t="array" ref="I2310">SUMPRODUCT(B2294:B2313, (ROW(B2294:B2313)-ROW(B2294)+1)) / (20*21/2)</f>
        <v>25.371018095238089</v>
      </c>
      <c r="J2310" s="2">
        <f t="shared" si="282"/>
        <v>25.011031296454572</v>
      </c>
      <c r="K2310" s="2">
        <f t="shared" si="284"/>
        <v>24.58434159355194</v>
      </c>
    </row>
    <row r="2311" spans="1:11" ht="13.5" x14ac:dyDescent="0.25">
      <c r="A2311" s="3">
        <f>TITRES_STAT!B2314</f>
        <v>45365</v>
      </c>
      <c r="B2311" s="6">
        <f>TITRES_STAT!D2314</f>
        <v>25.548999999999999</v>
      </c>
      <c r="C2311" s="2">
        <f t="shared" si="285"/>
        <v>-5.8500000000002217E-2</v>
      </c>
      <c r="D2311" s="2">
        <f t="shared" si="286"/>
        <v>25.5563</v>
      </c>
      <c r="E2311" s="2">
        <f t="shared" si="280"/>
        <v>25.48826</v>
      </c>
      <c r="F2311" s="2">
        <f t="shared" si="281"/>
        <v>24.919039999999999</v>
      </c>
      <c r="G2311" s="2">
        <f t="shared" si="283"/>
        <v>24.373672000000006</v>
      </c>
      <c r="H2311" s="2">
        <f t="shared" si="279"/>
        <v>23.868506000000014</v>
      </c>
      <c r="I2311" s="2">
        <f t="array" ref="I2311">SUMPRODUCT(B2295:B2314, (ROW(B2295:B2314)-ROW(B2295)+1)) / (20*21/2)</f>
        <v>25.420527619047625</v>
      </c>
      <c r="J2311" s="2">
        <f t="shared" si="282"/>
        <v>25.062266411077946</v>
      </c>
      <c r="K2311" s="2">
        <f t="shared" si="284"/>
        <v>24.622171334981278</v>
      </c>
    </row>
    <row r="2312" spans="1:11" ht="13.5" x14ac:dyDescent="0.25">
      <c r="A2312" s="3">
        <f>TITRES_STAT!B2315</f>
        <v>45366</v>
      </c>
      <c r="B2312" s="6">
        <f>TITRES_STAT!D2315</f>
        <v>25.607500000000002</v>
      </c>
      <c r="C2312" s="2">
        <f t="shared" si="285"/>
        <v>5.8500000000002217E-2</v>
      </c>
      <c r="D2312" s="2">
        <f t="shared" si="286"/>
        <v>25.578240000000001</v>
      </c>
      <c r="E2312" s="2">
        <f t="shared" si="280"/>
        <v>25.502890000000001</v>
      </c>
      <c r="F2312" s="2">
        <f t="shared" si="281"/>
        <v>24.996229999999997</v>
      </c>
      <c r="G2312" s="2">
        <f t="shared" si="283"/>
        <v>24.40293800000001</v>
      </c>
      <c r="H2312" s="2">
        <f t="shared" si="279"/>
        <v>23.887500000000017</v>
      </c>
      <c r="I2312" s="2">
        <f t="array" ref="I2312">SUMPRODUCT(B2296:B2315, (ROW(B2296:B2315)-ROW(B2296)+1)) / (20*21/2)</f>
        <v>25.457174285714284</v>
      </c>
      <c r="J2312" s="2">
        <f t="shared" si="282"/>
        <v>25.114193419546716</v>
      </c>
      <c r="K2312" s="2">
        <f t="shared" si="284"/>
        <v>24.660811674785933</v>
      </c>
    </row>
    <row r="2313" spans="1:11" ht="13.5" x14ac:dyDescent="0.25">
      <c r="A2313" s="3">
        <f>TITRES_STAT!B2316</f>
        <v>45369</v>
      </c>
      <c r="B2313" s="6">
        <f>TITRES_STAT!D2316</f>
        <v>25.607500000000002</v>
      </c>
      <c r="C2313" s="2">
        <f t="shared" si="285"/>
        <v>0</v>
      </c>
      <c r="D2313" s="2">
        <f t="shared" si="286"/>
        <v>25.594339999999999</v>
      </c>
      <c r="E2313" s="2">
        <f t="shared" si="280"/>
        <v>25.522640000000003</v>
      </c>
      <c r="F2313" s="2">
        <f t="shared" si="281"/>
        <v>25.073049999999999</v>
      </c>
      <c r="G2313" s="2">
        <f t="shared" si="283"/>
        <v>24.434398000000005</v>
      </c>
      <c r="H2313" s="2">
        <f t="shared" si="279"/>
        <v>23.906558500000013</v>
      </c>
      <c r="I2313" s="2">
        <f t="array" ref="I2313">SUMPRODUCT(B2297:B2316, (ROW(B2297:B2316)-ROW(B2297)+1)) / (20*21/2)</f>
        <v>25.493824761904762</v>
      </c>
      <c r="J2313" s="2">
        <f t="shared" si="282"/>
        <v>25.161174998637506</v>
      </c>
      <c r="K2313" s="2">
        <f t="shared" si="284"/>
        <v>24.697936707147271</v>
      </c>
    </row>
    <row r="2314" spans="1:11" ht="13.5" x14ac:dyDescent="0.25">
      <c r="A2314" s="3">
        <f>TITRES_STAT!B2317</f>
        <v>45370</v>
      </c>
      <c r="B2314" s="6">
        <f>TITRES_STAT!D2317</f>
        <v>25.5929</v>
      </c>
      <c r="C2314" s="2">
        <f t="shared" si="285"/>
        <v>-1.4600000000001501E-2</v>
      </c>
      <c r="D2314" s="2">
        <f t="shared" si="286"/>
        <v>25.592880000000001</v>
      </c>
      <c r="E2314" s="2">
        <f t="shared" si="280"/>
        <v>25.536540000000002</v>
      </c>
      <c r="F2314" s="2">
        <f t="shared" si="281"/>
        <v>25.149509999999999</v>
      </c>
      <c r="G2314" s="2">
        <f t="shared" si="283"/>
        <v>24.46483400000001</v>
      </c>
      <c r="H2314" s="2">
        <f t="shared" ref="H2314:H2377" si="287">AVERAGE(B2115:B2314)</f>
        <v>23.925544000000013</v>
      </c>
      <c r="I2314" s="2">
        <f t="array" ref="I2314">SUMPRODUCT(B2298:B2317, (ROW(B2298:B2317)-ROW(B2298)+1)) / (20*21/2)</f>
        <v>25.59283523809524</v>
      </c>
      <c r="J2314" s="2">
        <f t="shared" si="282"/>
        <v>25.202291665433936</v>
      </c>
      <c r="K2314" s="2">
        <f t="shared" si="284"/>
        <v>24.733033306866986</v>
      </c>
    </row>
    <row r="2315" spans="1:11" ht="13.5" x14ac:dyDescent="0.25">
      <c r="A2315" s="3">
        <f>TITRES_STAT!B2318</f>
        <v>45372</v>
      </c>
      <c r="B2315" s="6">
        <f>TITRES_STAT!D2318</f>
        <v>25.534300000000002</v>
      </c>
      <c r="C2315" s="2">
        <f t="shared" si="285"/>
        <v>-5.8599999999998431E-2</v>
      </c>
      <c r="D2315" s="2">
        <f t="shared" si="286"/>
        <v>25.578240000000001</v>
      </c>
      <c r="E2315" s="2">
        <f t="shared" si="280"/>
        <v>25.543849999999999</v>
      </c>
      <c r="F2315" s="2">
        <f t="shared" si="281"/>
        <v>25.222670000000001</v>
      </c>
      <c r="G2315" s="2">
        <f t="shared" si="283"/>
        <v>24.496440000000007</v>
      </c>
      <c r="H2315" s="2">
        <f t="shared" si="287"/>
        <v>23.944493000000012</v>
      </c>
      <c r="I2315" s="2">
        <f t="array" ref="I2315">SUMPRODUCT(B2299:B2318, (ROW(B2299:B2318)-ROW(B2299)+1)) / (20*21/2)</f>
        <v>25.78508333333334</v>
      </c>
      <c r="J2315" s="2">
        <f t="shared" si="282"/>
        <v>25.23391150682118</v>
      </c>
      <c r="K2315" s="2">
        <f t="shared" si="284"/>
        <v>24.764455530127105</v>
      </c>
    </row>
    <row r="2316" spans="1:11" ht="13.5" x14ac:dyDescent="0.25">
      <c r="A2316" s="3">
        <f>TITRES_STAT!B2319</f>
        <v>45373</v>
      </c>
      <c r="B2316" s="6">
        <f>TITRES_STAT!D2319</f>
        <v>25.607500000000002</v>
      </c>
      <c r="C2316" s="2">
        <f t="shared" si="285"/>
        <v>7.3199999999999932E-2</v>
      </c>
      <c r="D2316" s="2">
        <f t="shared" si="286"/>
        <v>25.589940000000002</v>
      </c>
      <c r="E2316" s="2">
        <f t="shared" ref="E2316:E2379" si="288">AVERAGE(B2307:B2316)</f>
        <v>25.573119999999999</v>
      </c>
      <c r="F2316" s="2">
        <f t="shared" si="281"/>
        <v>25.299489999999999</v>
      </c>
      <c r="G2316" s="2">
        <f t="shared" si="283"/>
        <v>24.528632000000005</v>
      </c>
      <c r="H2316" s="2">
        <f t="shared" si="287"/>
        <v>23.963840000000015</v>
      </c>
      <c r="I2316" s="2">
        <f t="array" ref="I2316">SUMPRODUCT(B2300:B2319, (ROW(B2300:B2319)-ROW(B2300)+1)) / (20*21/2)</f>
        <v>25.997815238095235</v>
      </c>
      <c r="J2316" s="2">
        <f t="shared" si="282"/>
        <v>25.269491363314401</v>
      </c>
      <c r="K2316" s="2">
        <f t="shared" si="284"/>
        <v>24.797516097573101</v>
      </c>
    </row>
    <row r="2317" spans="1:11" ht="13.5" x14ac:dyDescent="0.25">
      <c r="A2317" s="3">
        <f>TITRES_STAT!B2320</f>
        <v>45376</v>
      </c>
      <c r="B2317" s="6">
        <f>TITRES_STAT!D2320</f>
        <v>26.339099999999998</v>
      </c>
      <c r="C2317" s="2">
        <f t="shared" si="285"/>
        <v>0.7315999999999967</v>
      </c>
      <c r="D2317" s="2">
        <f t="shared" si="286"/>
        <v>25.736259999999998</v>
      </c>
      <c r="E2317" s="2">
        <f t="shared" si="288"/>
        <v>25.657249999999998</v>
      </c>
      <c r="F2317" s="2">
        <f t="shared" si="281"/>
        <v>25.410694999999997</v>
      </c>
      <c r="G2317" s="2">
        <f t="shared" si="283"/>
        <v>24.571212000000006</v>
      </c>
      <c r="H2317" s="2">
        <f t="shared" si="287"/>
        <v>23.988095500000018</v>
      </c>
      <c r="I2317" s="2">
        <f t="array" ref="I2317">SUMPRODUCT(B2301:B2320, (ROW(B2301:B2320)-ROW(B2301)+1)) / (20*21/2)</f>
        <v>26.193161904761901</v>
      </c>
      <c r="J2317" s="2">
        <f t="shared" si="282"/>
        <v>25.371358852522555</v>
      </c>
      <c r="K2317" s="2">
        <f t="shared" si="284"/>
        <v>24.85797036825651</v>
      </c>
    </row>
    <row r="2318" spans="1:11" ht="13.5" x14ac:dyDescent="0.25">
      <c r="A2318" s="3">
        <f>TITRES_STAT!B2321</f>
        <v>45377</v>
      </c>
      <c r="B2318" s="6">
        <f>TITRES_STAT!D2321</f>
        <v>27.429300000000001</v>
      </c>
      <c r="C2318" s="2">
        <f t="shared" si="285"/>
        <v>1.0902000000000029</v>
      </c>
      <c r="D2318" s="2">
        <f t="shared" si="286"/>
        <v>26.100620000000003</v>
      </c>
      <c r="E2318" s="2">
        <f t="shared" si="288"/>
        <v>25.847479999999997</v>
      </c>
      <c r="F2318" s="2">
        <f t="shared" si="281"/>
        <v>25.561415</v>
      </c>
      <c r="G2318" s="2">
        <f t="shared" si="283"/>
        <v>24.635890000000003</v>
      </c>
      <c r="H2318" s="2">
        <f t="shared" si="287"/>
        <v>24.016359000000016</v>
      </c>
      <c r="I2318" s="2">
        <f t="array" ref="I2318">SUMPRODUCT(B2302:B2321, (ROW(B2302:B2321)-ROW(B2302)+1)) / (20*21/2)</f>
        <v>26.355094761904763</v>
      </c>
      <c r="J2318" s="2">
        <f t="shared" si="282"/>
        <v>25.567353247520408</v>
      </c>
      <c r="K2318" s="2">
        <f t="shared" si="284"/>
        <v>24.958806824403315</v>
      </c>
    </row>
    <row r="2319" spans="1:11" ht="13.5" x14ac:dyDescent="0.25">
      <c r="A2319" s="3">
        <f>TITRES_STAT!B2322</f>
        <v>45378</v>
      </c>
      <c r="B2319" s="6">
        <f>TITRES_STAT!D2322</f>
        <v>27.795100000000001</v>
      </c>
      <c r="C2319" s="2">
        <f t="shared" si="285"/>
        <v>0.36580000000000013</v>
      </c>
      <c r="D2319" s="2">
        <f t="shared" si="286"/>
        <v>26.541059999999998</v>
      </c>
      <c r="E2319" s="2">
        <f t="shared" si="288"/>
        <v>26.066970000000005</v>
      </c>
      <c r="F2319" s="2">
        <f t="shared" si="281"/>
        <v>25.743960000000005</v>
      </c>
      <c r="G2319" s="2">
        <f t="shared" si="283"/>
        <v>24.708176000000002</v>
      </c>
      <c r="H2319" s="2">
        <f t="shared" si="287"/>
        <v>24.046612000000017</v>
      </c>
      <c r="I2319" s="2">
        <f t="array" ref="I2319">SUMPRODUCT(B2303:B2322, (ROW(B2303:B2322)-ROW(B2303)+1)) / (20*21/2)</f>
        <v>26.526438571428574</v>
      </c>
      <c r="J2319" s="2">
        <f t="shared" si="282"/>
        <v>25.779519604899416</v>
      </c>
      <c r="K2319" s="2">
        <f t="shared" si="284"/>
        <v>25.070034007760047</v>
      </c>
    </row>
    <row r="2320" spans="1:11" ht="13.5" x14ac:dyDescent="0.25">
      <c r="A2320" s="3">
        <f>TITRES_STAT!B2323</f>
        <v>45379</v>
      </c>
      <c r="B2320" s="6">
        <f>TITRES_STAT!D2323</f>
        <v>27.795100000000001</v>
      </c>
      <c r="C2320" s="2">
        <f t="shared" si="285"/>
        <v>0</v>
      </c>
      <c r="D2320" s="2">
        <f t="shared" si="286"/>
        <v>26.993220000000001</v>
      </c>
      <c r="E2320" s="2">
        <f t="shared" si="288"/>
        <v>26.285730000000001</v>
      </c>
      <c r="F2320" s="2">
        <f t="shared" si="281"/>
        <v>25.882605000000002</v>
      </c>
      <c r="G2320" s="2">
        <f t="shared" si="283"/>
        <v>24.781194000000006</v>
      </c>
      <c r="H2320" s="2">
        <f t="shared" si="287"/>
        <v>24.07718550000002</v>
      </c>
      <c r="I2320" s="2">
        <f t="array" ref="I2320">SUMPRODUCT(B2304:B2323, (ROW(B2304:B2323)-ROW(B2304)+1)) / (20*21/2)</f>
        <v>26.67416047619048</v>
      </c>
      <c r="J2320" s="2">
        <f t="shared" si="282"/>
        <v>25.971479642528042</v>
      </c>
      <c r="K2320" s="2">
        <f t="shared" si="284"/>
        <v>25.176899340789063</v>
      </c>
    </row>
    <row r="2321" spans="1:11" ht="13.5" x14ac:dyDescent="0.25">
      <c r="A2321" s="3">
        <f>TITRES_STAT!B2324</f>
        <v>45380</v>
      </c>
      <c r="B2321" s="6">
        <f>TITRES_STAT!D2324</f>
        <v>27.582899999999999</v>
      </c>
      <c r="C2321" s="2">
        <f t="shared" si="285"/>
        <v>-0.21220000000000283</v>
      </c>
      <c r="D2321" s="2">
        <f t="shared" si="286"/>
        <v>27.388300000000005</v>
      </c>
      <c r="E2321" s="2">
        <f t="shared" si="288"/>
        <v>26.489120000000003</v>
      </c>
      <c r="F2321" s="2">
        <f t="shared" si="281"/>
        <v>25.988689999999998</v>
      </c>
      <c r="G2321" s="2">
        <f t="shared" si="283"/>
        <v>24.850114000000005</v>
      </c>
      <c r="H2321" s="2">
        <f t="shared" si="287"/>
        <v>24.106698000000019</v>
      </c>
      <c r="I2321" s="2">
        <f t="array" ref="I2321">SUMPRODUCT(B2305:B2324, (ROW(B2305:B2324)-ROW(B2305)+1)) / (20*21/2)</f>
        <v>26.806310476190479</v>
      </c>
      <c r="J2321" s="2">
        <f t="shared" si="282"/>
        <v>26.124948248001562</v>
      </c>
      <c r="K2321" s="2">
        <f t="shared" si="284"/>
        <v>25.271252307816944</v>
      </c>
    </row>
    <row r="2322" spans="1:11" ht="13.5" x14ac:dyDescent="0.25">
      <c r="A2322" s="3">
        <f>TITRES_STAT!B2325</f>
        <v>45383</v>
      </c>
      <c r="B2322" s="6">
        <f>TITRES_STAT!D2325</f>
        <v>27.787800000000001</v>
      </c>
      <c r="C2322" s="2">
        <f t="shared" si="285"/>
        <v>0.20490000000000208</v>
      </c>
      <c r="D2322" s="2">
        <f t="shared" si="286"/>
        <v>27.678039999999999</v>
      </c>
      <c r="E2322" s="2">
        <f t="shared" si="288"/>
        <v>26.707149999999995</v>
      </c>
      <c r="F2322" s="2">
        <f t="shared" si="281"/>
        <v>26.105019999999996</v>
      </c>
      <c r="G2322" s="2">
        <f t="shared" si="283"/>
        <v>24.937618000000001</v>
      </c>
      <c r="H2322" s="2">
        <f t="shared" si="287"/>
        <v>24.137267000000019</v>
      </c>
      <c r="I2322" s="2">
        <f t="array" ref="I2322">SUMPRODUCT(B2306:B2325, (ROW(B2306:B2325)-ROW(B2306)+1)) / (20*21/2)</f>
        <v>26.926122380952382</v>
      </c>
      <c r="J2322" s="2">
        <f t="shared" si="282"/>
        <v>26.283315081525224</v>
      </c>
      <c r="K2322" s="2">
        <f t="shared" si="284"/>
        <v>25.369940452608436</v>
      </c>
    </row>
    <row r="2323" spans="1:11" ht="13.5" x14ac:dyDescent="0.25">
      <c r="A2323" s="3">
        <f>TITRES_STAT!B2326</f>
        <v>45384</v>
      </c>
      <c r="B2323" s="6">
        <f>TITRES_STAT!D2326</f>
        <v>27.656099999999999</v>
      </c>
      <c r="C2323" s="2">
        <f t="shared" si="285"/>
        <v>-0.13170000000000215</v>
      </c>
      <c r="D2323" s="2">
        <f t="shared" si="286"/>
        <v>27.723400000000005</v>
      </c>
      <c r="E2323" s="2">
        <f t="shared" si="288"/>
        <v>26.912009999999999</v>
      </c>
      <c r="F2323" s="2">
        <f t="shared" si="281"/>
        <v>26.217324999999999</v>
      </c>
      <c r="G2323" s="2">
        <f t="shared" si="283"/>
        <v>25.019121999999996</v>
      </c>
      <c r="H2323" s="2">
        <f t="shared" si="287"/>
        <v>24.167787000000022</v>
      </c>
      <c r="I2323" s="2">
        <f t="array" ref="I2323">SUMPRODUCT(B2307:B2326, (ROW(B2307:B2326)-ROW(B2307)+1)) / (20*21/2)</f>
        <v>27.097850000000005</v>
      </c>
      <c r="J2323" s="2">
        <f t="shared" si="282"/>
        <v>26.414056502332347</v>
      </c>
      <c r="K2323" s="2">
        <f t="shared" si="284"/>
        <v>25.45959376819242</v>
      </c>
    </row>
    <row r="2324" spans="1:11" ht="13.5" x14ac:dyDescent="0.25">
      <c r="A2324" s="3">
        <f>TITRES_STAT!B2327</f>
        <v>45385</v>
      </c>
      <c r="B2324" s="6">
        <f>TITRES_STAT!D2327</f>
        <v>27.604900000000001</v>
      </c>
      <c r="C2324" s="2">
        <f t="shared" si="285"/>
        <v>-5.1199999999997914E-2</v>
      </c>
      <c r="D2324" s="2">
        <f t="shared" si="286"/>
        <v>27.685360000000003</v>
      </c>
      <c r="E2324" s="2">
        <f t="shared" si="288"/>
        <v>27.113209999999999</v>
      </c>
      <c r="F2324" s="2">
        <f t="shared" ref="F2324:F2387" si="289">AVERAGE(B2305:B2324)</f>
        <v>26.324875000000002</v>
      </c>
      <c r="G2324" s="2">
        <f t="shared" si="283"/>
        <v>25.095651999999994</v>
      </c>
      <c r="H2324" s="2">
        <f t="shared" si="287"/>
        <v>24.197121000000024</v>
      </c>
      <c r="I2324" s="2">
        <f t="array" ref="I2324">SUMPRODUCT(B2308:B2327, (ROW(B2308:B2327)-ROW(B2308)+1)) / (20*21/2)</f>
        <v>27.312809523809527</v>
      </c>
      <c r="J2324" s="2">
        <f t="shared" si="282"/>
        <v>26.527470168776883</v>
      </c>
      <c r="K2324" s="2">
        <f t="shared" si="284"/>
        <v>25.543723424341739</v>
      </c>
    </row>
    <row r="2325" spans="1:11" ht="13.5" x14ac:dyDescent="0.25">
      <c r="A2325" s="3">
        <f>TITRES_STAT!B2328</f>
        <v>45386</v>
      </c>
      <c r="B2325" s="6">
        <f>TITRES_STAT!D2328</f>
        <v>27.582899999999999</v>
      </c>
      <c r="C2325" s="2">
        <f t="shared" si="285"/>
        <v>-2.2000000000002018E-2</v>
      </c>
      <c r="D2325" s="2">
        <f t="shared" si="286"/>
        <v>27.642919999999997</v>
      </c>
      <c r="E2325" s="2">
        <f t="shared" si="288"/>
        <v>27.318069999999999</v>
      </c>
      <c r="F2325" s="2">
        <f t="shared" si="289"/>
        <v>26.430959999999999</v>
      </c>
      <c r="G2325" s="2">
        <f t="shared" si="283"/>
        <v>25.171741999999998</v>
      </c>
      <c r="H2325" s="2">
        <f t="shared" si="287"/>
        <v>24.226473000000023</v>
      </c>
      <c r="I2325" s="2">
        <f t="array" ref="I2325">SUMPRODUCT(B2309:B2328, (ROW(B2309:B2328)-ROW(B2309)+1)) / (20*21/2)</f>
        <v>27.544634761904764</v>
      </c>
      <c r="J2325" s="2">
        <f t="shared" ref="J2325:J2388" si="290">$J$4*B2325+J2324*(1-$J$4)</f>
        <v>26.62798729556004</v>
      </c>
      <c r="K2325" s="2">
        <f t="shared" si="284"/>
        <v>25.62369113319108</v>
      </c>
    </row>
    <row r="2326" spans="1:11" ht="13.5" x14ac:dyDescent="0.25">
      <c r="A2326" s="3">
        <f>TITRES_STAT!B2329</f>
        <v>45387</v>
      </c>
      <c r="B2326" s="6">
        <f>TITRES_STAT!D2329</f>
        <v>28.234100000000002</v>
      </c>
      <c r="C2326" s="2">
        <f t="shared" si="285"/>
        <v>0.65120000000000289</v>
      </c>
      <c r="D2326" s="2">
        <f t="shared" si="286"/>
        <v>27.773160000000001</v>
      </c>
      <c r="E2326" s="2">
        <f t="shared" si="288"/>
        <v>27.580730000000006</v>
      </c>
      <c r="F2326" s="2">
        <f t="shared" si="289"/>
        <v>26.576924999999996</v>
      </c>
      <c r="G2326" s="2">
        <f t="shared" si="283"/>
        <v>25.257929999999998</v>
      </c>
      <c r="H2326" s="2">
        <f t="shared" si="287"/>
        <v>24.258696500000021</v>
      </c>
      <c r="I2326" s="2">
        <f t="array" ref="I2326">SUMPRODUCT(B2310:B2329, (ROW(B2310:B2329)-ROW(B2310)+1)) / (20*21/2)</f>
        <v>27.750017619047622</v>
      </c>
      <c r="J2326" s="2">
        <f t="shared" si="290"/>
        <v>26.780950410268606</v>
      </c>
      <c r="K2326" s="2">
        <f t="shared" si="284"/>
        <v>25.726060108360059</v>
      </c>
    </row>
    <row r="2327" spans="1:11" ht="13.5" x14ac:dyDescent="0.25">
      <c r="A2327" s="3">
        <f>TITRES_STAT!B2330</f>
        <v>45390</v>
      </c>
      <c r="B2327" s="6">
        <f>TITRES_STAT!D2330</f>
        <v>28.834</v>
      </c>
      <c r="C2327" s="2">
        <f t="shared" si="285"/>
        <v>0.5998999999999981</v>
      </c>
      <c r="D2327" s="2">
        <f t="shared" si="286"/>
        <v>27.982399999999995</v>
      </c>
      <c r="E2327" s="2">
        <f t="shared" si="288"/>
        <v>27.830220000000004</v>
      </c>
      <c r="F2327" s="2">
        <f t="shared" si="289"/>
        <v>26.743734999999997</v>
      </c>
      <c r="G2327" s="2">
        <f t="shared" si="283"/>
        <v>25.353187999999999</v>
      </c>
      <c r="H2327" s="2">
        <f t="shared" si="287"/>
        <v>24.293887500000025</v>
      </c>
      <c r="I2327" s="2">
        <f t="array" ref="I2327">SUMPRODUCT(B2311:B2330, (ROW(B2311:B2330)-ROW(B2311)+1)) / (20*21/2)</f>
        <v>27.909549999999999</v>
      </c>
      <c r="J2327" s="2">
        <f t="shared" si="290"/>
        <v>26.976478942623974</v>
      </c>
      <c r="K2327" s="2">
        <f t="shared" si="284"/>
        <v>25.847940104110648</v>
      </c>
    </row>
    <row r="2328" spans="1:11" ht="13.5" x14ac:dyDescent="0.25">
      <c r="A2328" s="3">
        <f>TITRES_STAT!B2331</f>
        <v>45394</v>
      </c>
      <c r="B2328" s="6">
        <f>TITRES_STAT!D2331</f>
        <v>29.177900000000001</v>
      </c>
      <c r="C2328" s="2">
        <f t="shared" si="285"/>
        <v>0.34390000000000143</v>
      </c>
      <c r="D2328" s="2">
        <f t="shared" si="286"/>
        <v>28.286759999999997</v>
      </c>
      <c r="E2328" s="2">
        <f t="shared" si="288"/>
        <v>28.005080000000003</v>
      </c>
      <c r="F2328" s="2">
        <f t="shared" si="289"/>
        <v>26.926279999999998</v>
      </c>
      <c r="G2328" s="2">
        <f t="shared" si="283"/>
        <v>25.455471999999997</v>
      </c>
      <c r="H2328" s="2">
        <f t="shared" si="287"/>
        <v>24.330894000000022</v>
      </c>
      <c r="I2328" s="2">
        <f t="array" ref="I2328">SUMPRODUCT(B2312:B2331, (ROW(B2312:B2331)-ROW(B2312)+1)) / (20*21/2)</f>
        <v>28.017063333333329</v>
      </c>
      <c r="J2328" s="2">
        <f t="shared" si="290"/>
        <v>27.186138090945498</v>
      </c>
      <c r="K2328" s="2">
        <f t="shared" si="284"/>
        <v>25.978526766694543</v>
      </c>
    </row>
    <row r="2329" spans="1:11" ht="13.5" x14ac:dyDescent="0.25">
      <c r="A2329" s="3">
        <f>TITRES_STAT!B2332</f>
        <v>45397</v>
      </c>
      <c r="B2329" s="6">
        <f>TITRES_STAT!D2332</f>
        <v>29.082799999999999</v>
      </c>
      <c r="C2329" s="2">
        <f t="shared" si="285"/>
        <v>-9.5100000000002183E-2</v>
      </c>
      <c r="D2329" s="2">
        <f t="shared" si="286"/>
        <v>28.582339999999999</v>
      </c>
      <c r="E2329" s="2">
        <f t="shared" si="288"/>
        <v>28.133850000000002</v>
      </c>
      <c r="F2329" s="2">
        <f t="shared" si="289"/>
        <v>27.10041</v>
      </c>
      <c r="G2329" s="2">
        <f t="shared" si="283"/>
        <v>25.557169999999996</v>
      </c>
      <c r="H2329" s="2">
        <f t="shared" si="287"/>
        <v>24.367906000000026</v>
      </c>
      <c r="I2329" s="2">
        <f t="array" ref="I2329">SUMPRODUCT(B2313:B2332, (ROW(B2313:B2332)-ROW(B2313)+1)) / (20*21/2)</f>
        <v>28.104792380952379</v>
      </c>
      <c r="J2329" s="2">
        <f t="shared" si="290"/>
        <v>27.366772558474498</v>
      </c>
      <c r="K2329" s="2">
        <f t="shared" si="284"/>
        <v>26.100262971922209</v>
      </c>
    </row>
    <row r="2330" spans="1:11" ht="13.5" x14ac:dyDescent="0.25">
      <c r="A2330" s="3">
        <f>TITRES_STAT!B2333</f>
        <v>45398</v>
      </c>
      <c r="B2330" s="6">
        <f>TITRES_STAT!D2333</f>
        <v>28.775500000000001</v>
      </c>
      <c r="C2330" s="2">
        <f t="shared" si="285"/>
        <v>-0.30729999999999791</v>
      </c>
      <c r="D2330" s="2">
        <f t="shared" si="286"/>
        <v>28.82086</v>
      </c>
      <c r="E2330" s="2">
        <f t="shared" si="288"/>
        <v>28.23189</v>
      </c>
      <c r="F2330" s="2">
        <f t="shared" si="289"/>
        <v>27.25881</v>
      </c>
      <c r="G2330" s="2">
        <f t="shared" si="283"/>
        <v>25.651257999999995</v>
      </c>
      <c r="H2330" s="2">
        <f t="shared" si="287"/>
        <v>24.403381500000023</v>
      </c>
      <c r="I2330" s="2">
        <f t="array" ref="I2330">SUMPRODUCT(B2314:B2333, (ROW(B2314:B2333)-ROW(B2314)+1)) / (20*21/2)</f>
        <v>28.180986190476194</v>
      </c>
      <c r="J2330" s="2">
        <f t="shared" si="290"/>
        <v>27.500937076715019</v>
      </c>
      <c r="K2330" s="2">
        <f t="shared" si="284"/>
        <v>26.205174227925259</v>
      </c>
    </row>
    <row r="2331" spans="1:11" ht="13.5" x14ac:dyDescent="0.25">
      <c r="A2331" s="3">
        <f>TITRES_STAT!B2334</f>
        <v>45399</v>
      </c>
      <c r="B2331" s="6">
        <f>TITRES_STAT!D2334</f>
        <v>28.387699999999999</v>
      </c>
      <c r="C2331" s="2">
        <f t="shared" si="285"/>
        <v>-0.38780000000000214</v>
      </c>
      <c r="D2331" s="2">
        <f t="shared" si="286"/>
        <v>28.851579999999995</v>
      </c>
      <c r="E2331" s="2">
        <f t="shared" si="288"/>
        <v>28.312369999999998</v>
      </c>
      <c r="F2331" s="2">
        <f t="shared" si="289"/>
        <v>27.400745000000001</v>
      </c>
      <c r="G2331" s="2">
        <f t="shared" si="283"/>
        <v>25.736127999999994</v>
      </c>
      <c r="H2331" s="2">
        <f t="shared" si="287"/>
        <v>24.436341000000024</v>
      </c>
      <c r="I2331" s="2">
        <f t="array" ref="I2331">SUMPRODUCT(B2315:B2334, (ROW(B2315:B2334)-ROW(B2315)+1)) / (20*21/2)</f>
        <v>28.27345142857143</v>
      </c>
      <c r="J2331" s="2">
        <f t="shared" si="290"/>
        <v>27.585390688456446</v>
      </c>
      <c r="K2331" s="2">
        <f t="shared" si="284"/>
        <v>26.290763473888973</v>
      </c>
    </row>
    <row r="2332" spans="1:11" ht="13.5" x14ac:dyDescent="0.25">
      <c r="A2332" s="3">
        <f>TITRES_STAT!B2335</f>
        <v>45400</v>
      </c>
      <c r="B2332" s="6">
        <f>TITRES_STAT!D2335</f>
        <v>28.321899999999999</v>
      </c>
      <c r="C2332" s="2">
        <f t="shared" si="285"/>
        <v>-6.5799999999999415E-2</v>
      </c>
      <c r="D2332" s="2">
        <f t="shared" si="286"/>
        <v>28.74916</v>
      </c>
      <c r="E2332" s="2">
        <f t="shared" si="288"/>
        <v>28.365779999999994</v>
      </c>
      <c r="F2332" s="2">
        <f t="shared" si="289"/>
        <v>27.536465000000003</v>
      </c>
      <c r="G2332" s="2">
        <f t="shared" si="283"/>
        <v>25.821143999999993</v>
      </c>
      <c r="H2332" s="2">
        <f t="shared" si="287"/>
        <v>24.470029500000027</v>
      </c>
      <c r="I2332" s="2">
        <f t="array" ref="I2332">SUMPRODUCT(B2316:B2335, (ROW(B2316:B2335)-ROW(B2316)+1)) / (20*21/2)</f>
        <v>28.340940952380954</v>
      </c>
      <c r="J2332" s="2">
        <f t="shared" si="290"/>
        <v>27.655534432412974</v>
      </c>
      <c r="K2332" s="2">
        <f t="shared" si="284"/>
        <v>26.370415886677641</v>
      </c>
    </row>
    <row r="2333" spans="1:11" ht="13.5" x14ac:dyDescent="0.25">
      <c r="A2333" s="3">
        <f>TITRES_STAT!B2336</f>
        <v>45401</v>
      </c>
      <c r="B2333" s="6">
        <f>TITRES_STAT!D2336</f>
        <v>28.336500000000001</v>
      </c>
      <c r="C2333" s="2">
        <f t="shared" si="285"/>
        <v>1.4600000000001501E-2</v>
      </c>
      <c r="D2333" s="2">
        <f t="shared" si="286"/>
        <v>28.580880000000001</v>
      </c>
      <c r="E2333" s="2">
        <f t="shared" si="288"/>
        <v>28.433819999999997</v>
      </c>
      <c r="F2333" s="2">
        <f t="shared" si="289"/>
        <v>27.672915</v>
      </c>
      <c r="G2333" s="2">
        <f t="shared" si="283"/>
        <v>25.904989999999998</v>
      </c>
      <c r="H2333" s="2">
        <f t="shared" si="287"/>
        <v>24.503791000000025</v>
      </c>
      <c r="I2333" s="2">
        <f t="array" ref="I2333">SUMPRODUCT(B2317:B2336, (ROW(B2317:B2336)-ROW(B2317)+1)) / (20*21/2)</f>
        <v>28.404593333333334</v>
      </c>
      <c r="J2333" s="2">
        <f t="shared" si="290"/>
        <v>27.720388295992691</v>
      </c>
      <c r="K2333" s="2">
        <f t="shared" si="284"/>
        <v>26.447517224454991</v>
      </c>
    </row>
    <row r="2334" spans="1:11" ht="13.5" x14ac:dyDescent="0.25">
      <c r="A2334" s="3">
        <f>TITRES_STAT!B2337</f>
        <v>45404</v>
      </c>
      <c r="B2334" s="6">
        <f>TITRES_STAT!D2337</f>
        <v>28.643799999999999</v>
      </c>
      <c r="C2334" s="2">
        <f t="shared" si="285"/>
        <v>0.30729999999999791</v>
      </c>
      <c r="D2334" s="2">
        <f t="shared" si="286"/>
        <v>28.493079999999999</v>
      </c>
      <c r="E2334" s="2">
        <f t="shared" si="288"/>
        <v>28.537709999999997</v>
      </c>
      <c r="F2334" s="2">
        <f t="shared" si="289"/>
        <v>27.82546</v>
      </c>
      <c r="G2334" s="2">
        <f t="shared" si="283"/>
        <v>25.994981999999997</v>
      </c>
      <c r="H2334" s="2">
        <f t="shared" si="287"/>
        <v>24.539089000000025</v>
      </c>
      <c r="I2334" s="2">
        <f t="array" ref="I2334">SUMPRODUCT(B2318:B2337, (ROW(B2318:B2337)-ROW(B2318)+1)) / (20*21/2)</f>
        <v>28.46075857142857</v>
      </c>
      <c r="J2334" s="2">
        <f t="shared" si="290"/>
        <v>27.808332267802914</v>
      </c>
      <c r="K2334" s="2">
        <f t="shared" si="284"/>
        <v>26.533645960750874</v>
      </c>
    </row>
    <row r="2335" spans="1:11" ht="13.5" x14ac:dyDescent="0.25">
      <c r="A2335" s="3">
        <f>TITRES_STAT!B2338</f>
        <v>45405</v>
      </c>
      <c r="B2335" s="6">
        <f>TITRES_STAT!D2338</f>
        <v>28.534099999999999</v>
      </c>
      <c r="C2335" s="2">
        <f t="shared" si="285"/>
        <v>-0.10970000000000013</v>
      </c>
      <c r="D2335" s="2">
        <f t="shared" si="286"/>
        <v>28.444799999999997</v>
      </c>
      <c r="E2335" s="2">
        <f t="shared" si="288"/>
        <v>28.632830000000002</v>
      </c>
      <c r="F2335" s="2">
        <f t="shared" si="289"/>
        <v>27.975450000000006</v>
      </c>
      <c r="G2335" s="2">
        <f t="shared" si="283"/>
        <v>26.084390000000003</v>
      </c>
      <c r="H2335" s="2">
        <f t="shared" si="287"/>
        <v>24.573999000000025</v>
      </c>
      <c r="I2335" s="2">
        <f t="array" ref="I2335">SUMPRODUCT(B2319:B2338, (ROW(B2319:B2338)-ROW(B2319)+1)) / (20*21/2)</f>
        <v>28.488181428571426</v>
      </c>
      <c r="J2335" s="2">
        <f t="shared" si="290"/>
        <v>27.877453004202636</v>
      </c>
      <c r="K2335" s="2">
        <f t="shared" si="284"/>
        <v>26.612095138760644</v>
      </c>
    </row>
    <row r="2336" spans="1:11" ht="13.5" x14ac:dyDescent="0.25">
      <c r="A2336" s="3">
        <f>TITRES_STAT!B2339</f>
        <v>45406</v>
      </c>
      <c r="B2336" s="6">
        <f>TITRES_STAT!D2339</f>
        <v>28.643799999999999</v>
      </c>
      <c r="C2336" s="2">
        <f t="shared" si="285"/>
        <v>0.10970000000000013</v>
      </c>
      <c r="D2336" s="2">
        <f t="shared" si="286"/>
        <v>28.496019999999998</v>
      </c>
      <c r="E2336" s="2">
        <f t="shared" si="288"/>
        <v>28.6738</v>
      </c>
      <c r="F2336" s="2">
        <f t="shared" si="289"/>
        <v>28.127265000000012</v>
      </c>
      <c r="G2336" s="2">
        <f t="shared" si="283"/>
        <v>26.175844000000001</v>
      </c>
      <c r="H2336" s="2">
        <f t="shared" si="287"/>
        <v>24.609457500000026</v>
      </c>
      <c r="I2336" s="2">
        <f t="array" ref="I2336">SUMPRODUCT(B2320:B2339, (ROW(B2320:B2339)-ROW(B2320)+1)) / (20*21/2)</f>
        <v>28.527762380952385</v>
      </c>
      <c r="J2336" s="2">
        <f t="shared" si="290"/>
        <v>27.950438432373815</v>
      </c>
      <c r="K2336" s="2">
        <f t="shared" si="284"/>
        <v>26.691769839201406</v>
      </c>
    </row>
    <row r="2337" spans="1:11" ht="13.5" x14ac:dyDescent="0.25">
      <c r="A2337" s="3">
        <f>TITRES_STAT!B2340</f>
        <v>45407</v>
      </c>
      <c r="B2337" s="6">
        <f>TITRES_STAT!D2340</f>
        <v>28.716999999999999</v>
      </c>
      <c r="C2337" s="2">
        <f t="shared" si="285"/>
        <v>7.3199999999999932E-2</v>
      </c>
      <c r="D2337" s="2">
        <f t="shared" si="286"/>
        <v>28.575040000000001</v>
      </c>
      <c r="E2337" s="2">
        <f t="shared" si="288"/>
        <v>28.662099999999999</v>
      </c>
      <c r="F2337" s="2">
        <f t="shared" si="289"/>
        <v>28.246160000000003</v>
      </c>
      <c r="G2337" s="2">
        <f t="shared" si="283"/>
        <v>26.268762000000002</v>
      </c>
      <c r="H2337" s="2">
        <f t="shared" si="287"/>
        <v>24.645282000000019</v>
      </c>
      <c r="I2337" s="2">
        <f t="array" ref="I2337">SUMPRODUCT(B2321:B2340, (ROW(B2321:B2340)-ROW(B2321)+1)) / (20*21/2)</f>
        <v>28.552496190476191</v>
      </c>
      <c r="J2337" s="2">
        <f t="shared" si="290"/>
        <v>28.023444295957262</v>
      </c>
      <c r="K2337" s="2">
        <f t="shared" si="284"/>
        <v>26.771190629820961</v>
      </c>
    </row>
    <row r="2338" spans="1:11" ht="13.5" x14ac:dyDescent="0.25">
      <c r="A2338" s="3">
        <f>TITRES_STAT!B2341</f>
        <v>45408</v>
      </c>
      <c r="B2338" s="6">
        <f>TITRES_STAT!D2341</f>
        <v>28.534099999999999</v>
      </c>
      <c r="C2338" s="2">
        <f t="shared" si="285"/>
        <v>-0.18290000000000006</v>
      </c>
      <c r="D2338" s="2">
        <f t="shared" si="286"/>
        <v>28.614560000000001</v>
      </c>
      <c r="E2338" s="2">
        <f t="shared" si="288"/>
        <v>28.597720000000002</v>
      </c>
      <c r="F2338" s="2">
        <f t="shared" si="289"/>
        <v>28.301400000000008</v>
      </c>
      <c r="G2338" s="2">
        <f t="shared" si="283"/>
        <v>26.358022000000002</v>
      </c>
      <c r="H2338" s="2">
        <f t="shared" si="287"/>
        <v>24.680192000000019</v>
      </c>
      <c r="I2338" s="2">
        <f t="array" ref="I2338">SUMPRODUCT(B2322:B2341, (ROW(B2322:B2341)-ROW(B2322)+1)) / (20*21/2)</f>
        <v>28.572667619047621</v>
      </c>
      <c r="J2338" s="2">
        <f t="shared" si="290"/>
        <v>28.072078172532759</v>
      </c>
      <c r="K2338" s="2">
        <f t="shared" si="284"/>
        <v>26.840324330612297</v>
      </c>
    </row>
    <row r="2339" spans="1:11" ht="13.5" x14ac:dyDescent="0.25">
      <c r="A2339" s="3">
        <f>TITRES_STAT!B2342</f>
        <v>45411</v>
      </c>
      <c r="B2339" s="6">
        <f>TITRES_STAT!D2342</f>
        <v>28.716999999999999</v>
      </c>
      <c r="C2339" s="2">
        <f t="shared" si="285"/>
        <v>0.18290000000000006</v>
      </c>
      <c r="D2339" s="2">
        <f t="shared" si="286"/>
        <v>28.629199999999997</v>
      </c>
      <c r="E2339" s="2">
        <f t="shared" si="288"/>
        <v>28.561140000000002</v>
      </c>
      <c r="F2339" s="2">
        <f t="shared" si="289"/>
        <v>28.347495000000002</v>
      </c>
      <c r="G2339" s="2">
        <f t="shared" si="283"/>
        <v>26.455330000000004</v>
      </c>
      <c r="H2339" s="2">
        <f t="shared" si="287"/>
        <v>24.71601650000002</v>
      </c>
      <c r="I2339" s="2">
        <f t="array" ref="I2339">SUMPRODUCT(B2323:B2342, (ROW(B2323:B2342)-ROW(B2323)+1)) / (20*21/2)</f>
        <v>28.58869142857143</v>
      </c>
      <c r="J2339" s="2">
        <f t="shared" si="290"/>
        <v>28.133499298958213</v>
      </c>
      <c r="K2339" s="2">
        <f t="shared" si="284"/>
        <v>26.913919454902011</v>
      </c>
    </row>
    <row r="2340" spans="1:11" ht="13.5" x14ac:dyDescent="0.25">
      <c r="A2340" s="3">
        <f>TITRES_STAT!B2343</f>
        <v>45412</v>
      </c>
      <c r="B2340" s="6">
        <f>TITRES_STAT!D2343</f>
        <v>28.607199999999999</v>
      </c>
      <c r="C2340" s="2">
        <f t="shared" si="285"/>
        <v>-0.1097999999999999</v>
      </c>
      <c r="D2340" s="2">
        <f t="shared" si="286"/>
        <v>28.643819999999998</v>
      </c>
      <c r="E2340" s="2">
        <f t="shared" si="288"/>
        <v>28.544309999999996</v>
      </c>
      <c r="F2340" s="2">
        <f t="shared" si="289"/>
        <v>28.388100000000001</v>
      </c>
      <c r="G2340" s="2">
        <f t="shared" si="283"/>
        <v>26.548248000000012</v>
      </c>
      <c r="H2340" s="2">
        <f t="shared" si="287"/>
        <v>24.751612500000018</v>
      </c>
      <c r="I2340" s="2">
        <f t="array" ref="I2340">SUMPRODUCT(B2324:B2343, (ROW(B2324:B2343)-ROW(B2324)+1)) / (20*21/2)</f>
        <v>28.62868952380952</v>
      </c>
      <c r="J2340" s="2">
        <f t="shared" si="290"/>
        <v>28.178613651438383</v>
      </c>
      <c r="K2340" s="2">
        <f t="shared" si="284"/>
        <v>26.980322613533307</v>
      </c>
    </row>
    <row r="2341" spans="1:11" ht="13.5" x14ac:dyDescent="0.25">
      <c r="A2341" s="3">
        <f>TITRES_STAT!B2344</f>
        <v>45414</v>
      </c>
      <c r="B2341" s="6">
        <f>TITRES_STAT!D2344</f>
        <v>28.599900000000002</v>
      </c>
      <c r="C2341" s="2">
        <f t="shared" si="285"/>
        <v>-7.2999999999971976E-3</v>
      </c>
      <c r="D2341" s="2">
        <f t="shared" si="286"/>
        <v>28.635039999999996</v>
      </c>
      <c r="E2341" s="2">
        <f t="shared" si="288"/>
        <v>28.565529999999995</v>
      </c>
      <c r="F2341" s="2">
        <f t="shared" si="289"/>
        <v>28.438950000000006</v>
      </c>
      <c r="G2341" s="2">
        <f t="shared" si="283"/>
        <v>26.641020000000005</v>
      </c>
      <c r="H2341" s="2">
        <f t="shared" si="287"/>
        <v>24.786883500000016</v>
      </c>
      <c r="I2341" s="2">
        <f t="array" ref="I2341">SUMPRODUCT(B2325:B2344, (ROW(B2325:B2344)-ROW(B2325)+1)) / (20*21/2)</f>
        <v>28.685059999999996</v>
      </c>
      <c r="J2341" s="2">
        <f t="shared" si="290"/>
        <v>28.218736160825205</v>
      </c>
      <c r="K2341" s="2">
        <f t="shared" si="284"/>
        <v>27.043835452218275</v>
      </c>
    </row>
    <row r="2342" spans="1:11" ht="13.5" x14ac:dyDescent="0.25">
      <c r="A2342" s="3">
        <f>TITRES_STAT!B2345</f>
        <v>45415</v>
      </c>
      <c r="B2342" s="6">
        <f>TITRES_STAT!D2345</f>
        <v>28.607199999999999</v>
      </c>
      <c r="C2342" s="2">
        <f t="shared" si="285"/>
        <v>7.2999999999971976E-3</v>
      </c>
      <c r="D2342" s="2">
        <f t="shared" si="286"/>
        <v>28.613079999999997</v>
      </c>
      <c r="E2342" s="2">
        <f t="shared" si="288"/>
        <v>28.594060000000002</v>
      </c>
      <c r="F2342" s="2">
        <f t="shared" si="289"/>
        <v>28.479920000000003</v>
      </c>
      <c r="G2342" s="2">
        <f t="shared" si="283"/>
        <v>26.731890000000007</v>
      </c>
      <c r="H2342" s="2">
        <f t="shared" si="287"/>
        <v>24.822223000000022</v>
      </c>
      <c r="I2342" s="2">
        <f t="array" ref="I2342">SUMPRODUCT(B2326:B2345, (ROW(B2326:B2345)-ROW(B2326)+1)) / (20*21/2)</f>
        <v>28.718825238095235</v>
      </c>
      <c r="J2342" s="2">
        <f t="shared" si="290"/>
        <v>28.255732716937089</v>
      </c>
      <c r="K2342" s="2">
        <f t="shared" si="284"/>
        <v>27.105143865856775</v>
      </c>
    </row>
    <row r="2343" spans="1:11" ht="13.5" x14ac:dyDescent="0.25">
      <c r="A2343" s="3">
        <f>TITRES_STAT!B2346</f>
        <v>45418</v>
      </c>
      <c r="B2343" s="6">
        <f>TITRES_STAT!D2346</f>
        <v>28.899899999999999</v>
      </c>
      <c r="C2343" s="2">
        <f t="shared" si="285"/>
        <v>0.29269999999999996</v>
      </c>
      <c r="D2343" s="2">
        <f t="shared" si="286"/>
        <v>28.686239999999998</v>
      </c>
      <c r="E2343" s="2">
        <f t="shared" si="288"/>
        <v>28.650400000000001</v>
      </c>
      <c r="F2343" s="2">
        <f t="shared" si="289"/>
        <v>28.542110000000001</v>
      </c>
      <c r="G2343" s="2">
        <f t="shared" si="283"/>
        <v>26.828466000000002</v>
      </c>
      <c r="H2343" s="2">
        <f t="shared" si="287"/>
        <v>24.859122500000026</v>
      </c>
      <c r="I2343" s="2">
        <f t="array" ref="I2343">SUMPRODUCT(B2327:B2346, (ROW(B2327:B2346)-ROW(B2327)+1)) / (20*21/2)</f>
        <v>28.73899904761905</v>
      </c>
      <c r="J2343" s="2">
        <f t="shared" si="290"/>
        <v>28.3170819819907</v>
      </c>
      <c r="K2343" s="2">
        <f t="shared" si="284"/>
        <v>27.175526459352589</v>
      </c>
    </row>
    <row r="2344" spans="1:11" ht="13.5" x14ac:dyDescent="0.25">
      <c r="A2344" s="3">
        <f>TITRES_STAT!B2347</f>
        <v>45419</v>
      </c>
      <c r="B2344" s="6">
        <f>TITRES_STAT!D2347</f>
        <v>29.134</v>
      </c>
      <c r="C2344" s="2">
        <f t="shared" si="285"/>
        <v>0.23410000000000153</v>
      </c>
      <c r="D2344" s="2">
        <f t="shared" si="286"/>
        <v>28.769640000000003</v>
      </c>
      <c r="E2344" s="2">
        <f t="shared" si="288"/>
        <v>28.699419999999996</v>
      </c>
      <c r="F2344" s="2">
        <f t="shared" si="289"/>
        <v>28.618565</v>
      </c>
      <c r="G2344" s="2">
        <f t="shared" si="283"/>
        <v>26.929872000000003</v>
      </c>
      <c r="H2344" s="2">
        <f t="shared" si="287"/>
        <v>24.897352500000025</v>
      </c>
      <c r="I2344" s="2">
        <f t="array" ref="I2344">SUMPRODUCT(B2328:B2347, (ROW(B2328:B2347)-ROW(B2328)+1)) / (20*21/2)</f>
        <v>28.780392857142861</v>
      </c>
      <c r="J2344" s="2">
        <f t="shared" si="290"/>
        <v>28.394883697991588</v>
      </c>
      <c r="K2344" s="2">
        <f t="shared" si="284"/>
        <v>27.25232934329955</v>
      </c>
    </row>
    <row r="2345" spans="1:11" ht="13.5" x14ac:dyDescent="0.25">
      <c r="A2345" s="3">
        <f>TITRES_STAT!B2348</f>
        <v>45420</v>
      </c>
      <c r="B2345" s="6">
        <f>TITRES_STAT!D2348</f>
        <v>28.973099999999999</v>
      </c>
      <c r="C2345" s="2">
        <f t="shared" si="285"/>
        <v>-0.1609000000000016</v>
      </c>
      <c r="D2345" s="2">
        <f t="shared" si="286"/>
        <v>28.84282</v>
      </c>
      <c r="E2345" s="2">
        <f t="shared" si="288"/>
        <v>28.743320000000001</v>
      </c>
      <c r="F2345" s="2">
        <f t="shared" si="289"/>
        <v>28.688074999999998</v>
      </c>
      <c r="G2345" s="2">
        <f t="shared" si="283"/>
        <v>27.027912000000001</v>
      </c>
      <c r="H2345" s="2">
        <f t="shared" si="287"/>
        <v>24.93477800000003</v>
      </c>
      <c r="I2345" s="2">
        <f t="array" ref="I2345">SUMPRODUCT(B2329:B2348, (ROW(B2329:B2348)-ROW(B2329)+1)) / (20*21/2)</f>
        <v>28.827919999999999</v>
      </c>
      <c r="J2345" s="2">
        <f t="shared" si="290"/>
        <v>28.449951917230486</v>
      </c>
      <c r="K2345" s="2">
        <f t="shared" si="284"/>
        <v>27.319810545523097</v>
      </c>
    </row>
    <row r="2346" spans="1:11" ht="13.5" x14ac:dyDescent="0.25">
      <c r="A2346" s="3">
        <f>TITRES_STAT!B2349</f>
        <v>45421</v>
      </c>
      <c r="B2346" s="6">
        <f>TITRES_STAT!D2349</f>
        <v>28.899899999999999</v>
      </c>
      <c r="C2346" s="2">
        <f t="shared" si="285"/>
        <v>-7.3199999999999932E-2</v>
      </c>
      <c r="D2346" s="2">
        <f t="shared" si="286"/>
        <v>28.902819999999998</v>
      </c>
      <c r="E2346" s="2">
        <f t="shared" si="288"/>
        <v>28.768930000000001</v>
      </c>
      <c r="F2346" s="2">
        <f t="shared" si="289"/>
        <v>28.721364999999999</v>
      </c>
      <c r="G2346" s="2">
        <f t="shared" si="283"/>
        <v>27.124487999999999</v>
      </c>
      <c r="H2346" s="2">
        <f t="shared" si="287"/>
        <v>24.971837500000028</v>
      </c>
      <c r="I2346" s="2">
        <f t="array" ref="I2346">SUMPRODUCT(B2330:B2349, (ROW(B2330:B2349)-ROW(B2330)+1)) / (20*21/2)</f>
        <v>28.929958571428571</v>
      </c>
      <c r="J2346" s="2">
        <f t="shared" si="290"/>
        <v>28.49280411558949</v>
      </c>
      <c r="K2346" s="2">
        <f t="shared" si="284"/>
        <v>27.381774837855524</v>
      </c>
    </row>
    <row r="2347" spans="1:11" ht="13.5" x14ac:dyDescent="0.25">
      <c r="A2347" s="3">
        <f>TITRES_STAT!B2350</f>
        <v>45422</v>
      </c>
      <c r="B2347" s="6">
        <f>TITRES_STAT!D2350</f>
        <v>29.155999999999999</v>
      </c>
      <c r="C2347" s="2">
        <f t="shared" si="285"/>
        <v>0.25609999999999999</v>
      </c>
      <c r="D2347" s="2">
        <f t="shared" si="286"/>
        <v>29.012580000000003</v>
      </c>
      <c r="E2347" s="2">
        <f t="shared" si="288"/>
        <v>28.812829999999998</v>
      </c>
      <c r="F2347" s="2">
        <f t="shared" si="289"/>
        <v>28.737464999999997</v>
      </c>
      <c r="G2347" s="2">
        <f t="shared" si="283"/>
        <v>27.225307999999995</v>
      </c>
      <c r="H2347" s="2">
        <f t="shared" si="287"/>
        <v>25.010177500000026</v>
      </c>
      <c r="I2347" s="2">
        <f t="array" ref="I2347">SUMPRODUCT(B2331:B2350, (ROW(B2331:B2350)-ROW(B2331)+1)) / (20*21/2)</f>
        <v>29.068706666666667</v>
      </c>
      <c r="J2347" s="2">
        <f t="shared" si="290"/>
        <v>28.555965628390492</v>
      </c>
      <c r="K2347" s="2">
        <f t="shared" si="284"/>
        <v>27.451352295194525</v>
      </c>
    </row>
    <row r="2348" spans="1:11" ht="13.5" x14ac:dyDescent="0.25">
      <c r="A2348" s="3">
        <f>TITRES_STAT!B2351</f>
        <v>45425</v>
      </c>
      <c r="B2348" s="6">
        <f>TITRES_STAT!D2351</f>
        <v>29.236499999999999</v>
      </c>
      <c r="C2348" s="2">
        <f t="shared" si="285"/>
        <v>8.0500000000000682E-2</v>
      </c>
      <c r="D2348" s="2">
        <f t="shared" si="286"/>
        <v>29.079900000000002</v>
      </c>
      <c r="E2348" s="2">
        <f t="shared" si="288"/>
        <v>28.883069999999996</v>
      </c>
      <c r="F2348" s="2">
        <f t="shared" si="289"/>
        <v>28.740394999999996</v>
      </c>
      <c r="G2348" s="2">
        <f t="shared" si="283"/>
        <v>27.321739999999995</v>
      </c>
      <c r="H2348" s="2">
        <f t="shared" si="287"/>
        <v>25.048920000000024</v>
      </c>
      <c r="I2348" s="2">
        <f t="array" ref="I2348">SUMPRODUCT(B2332:B2351, (ROW(B2332:B2351)-ROW(B2332)+1)) / (20*21/2)</f>
        <v>29.217187142857142</v>
      </c>
      <c r="J2348" s="2">
        <f t="shared" si="290"/>
        <v>28.620778425686634</v>
      </c>
      <c r="K2348" s="2">
        <f t="shared" si="284"/>
        <v>27.521358087539838</v>
      </c>
    </row>
    <row r="2349" spans="1:11" ht="13.5" x14ac:dyDescent="0.25">
      <c r="A2349" s="3">
        <f>TITRES_STAT!B2352</f>
        <v>45426</v>
      </c>
      <c r="B2349" s="6">
        <f>TITRES_STAT!D2352</f>
        <v>29.811800000000002</v>
      </c>
      <c r="C2349" s="2">
        <f t="shared" si="285"/>
        <v>0.57530000000000214</v>
      </c>
      <c r="D2349" s="2">
        <f t="shared" si="286"/>
        <v>29.21546</v>
      </c>
      <c r="E2349" s="2">
        <f t="shared" si="288"/>
        <v>28.992550000000001</v>
      </c>
      <c r="F2349" s="2">
        <f t="shared" si="289"/>
        <v>28.776844999999991</v>
      </c>
      <c r="G2349" s="2">
        <f t="shared" si="283"/>
        <v>27.435091999999994</v>
      </c>
      <c r="H2349" s="2">
        <f t="shared" si="287"/>
        <v>25.090860000000031</v>
      </c>
      <c r="I2349" s="2">
        <f t="array" ref="I2349">SUMPRODUCT(B2333:B2352, (ROW(B2333:B2352)-ROW(B2333)+1)) / (20*21/2)</f>
        <v>29.41138619047619</v>
      </c>
      <c r="J2349" s="2">
        <f t="shared" si="290"/>
        <v>28.734209051811714</v>
      </c>
      <c r="K2349" s="2">
        <f t="shared" si="284"/>
        <v>27.611179339008867</v>
      </c>
    </row>
    <row r="2350" spans="1:11" ht="13.5" x14ac:dyDescent="0.25">
      <c r="A2350" s="3">
        <f>TITRES_STAT!B2353</f>
        <v>45427</v>
      </c>
      <c r="B2350" s="6">
        <f>TITRES_STAT!D2353</f>
        <v>30.233699999999999</v>
      </c>
      <c r="C2350" s="2">
        <f t="shared" si="285"/>
        <v>0.42189999999999728</v>
      </c>
      <c r="D2350" s="2">
        <f t="shared" si="286"/>
        <v>29.467579999999998</v>
      </c>
      <c r="E2350" s="2">
        <f t="shared" si="288"/>
        <v>29.155200000000001</v>
      </c>
      <c r="F2350" s="2">
        <f t="shared" si="289"/>
        <v>28.849754999999995</v>
      </c>
      <c r="G2350" s="2">
        <f t="shared" si="283"/>
        <v>27.539321999999988</v>
      </c>
      <c r="H2350" s="2">
        <f t="shared" si="287"/>
        <v>25.134909500000035</v>
      </c>
      <c r="I2350" s="2">
        <f t="array" ref="I2350">SUMPRODUCT(B2334:B2353, (ROW(B2334:B2353)-ROW(B2334)+1)) / (20*21/2)</f>
        <v>29.658842380952379</v>
      </c>
      <c r="J2350" s="2">
        <f t="shared" si="290"/>
        <v>28.877017713543932</v>
      </c>
      <c r="K2350" s="2">
        <f t="shared" si="284"/>
        <v>27.714023286498715</v>
      </c>
    </row>
    <row r="2351" spans="1:11" ht="13.5" x14ac:dyDescent="0.25">
      <c r="A2351" s="3">
        <f>TITRES_STAT!B2354</f>
        <v>45428</v>
      </c>
      <c r="B2351" s="6">
        <f>TITRES_STAT!D2354</f>
        <v>30.408799999999999</v>
      </c>
      <c r="C2351" s="2">
        <f t="shared" si="285"/>
        <v>0.17510000000000048</v>
      </c>
      <c r="D2351" s="2">
        <f t="shared" si="286"/>
        <v>29.769359999999999</v>
      </c>
      <c r="E2351" s="2">
        <f t="shared" si="288"/>
        <v>29.336089999999995</v>
      </c>
      <c r="F2351" s="2">
        <f t="shared" si="289"/>
        <v>28.950809999999997</v>
      </c>
      <c r="G2351" s="2">
        <f t="shared" si="283"/>
        <v>27.638273999999981</v>
      </c>
      <c r="H2351" s="2">
        <f t="shared" si="287"/>
        <v>25.180155000000031</v>
      </c>
      <c r="I2351" s="2">
        <f t="array" ref="I2351">SUMPRODUCT(B2335:B2354, (ROW(B2335:B2354)-ROW(B2335)+1)) / (20*21/2)</f>
        <v>29.905527142857139</v>
      </c>
      <c r="J2351" s="2">
        <f t="shared" si="290"/>
        <v>29.022901740825461</v>
      </c>
      <c r="K2351" s="2">
        <f t="shared" si="284"/>
        <v>27.819700804675236</v>
      </c>
    </row>
    <row r="2352" spans="1:11" ht="13.5" x14ac:dyDescent="0.25">
      <c r="A2352" s="3">
        <f>TITRES_STAT!B2355</f>
        <v>45429</v>
      </c>
      <c r="B2352" s="6">
        <f>TITRES_STAT!D2355</f>
        <v>30.989899999999999</v>
      </c>
      <c r="C2352" s="2">
        <f t="shared" si="285"/>
        <v>0.58109999999999928</v>
      </c>
      <c r="D2352" s="2">
        <f t="shared" si="286"/>
        <v>30.136140000000001</v>
      </c>
      <c r="E2352" s="2">
        <f t="shared" si="288"/>
        <v>29.574360000000002</v>
      </c>
      <c r="F2352" s="2">
        <f t="shared" si="289"/>
        <v>29.084210000000002</v>
      </c>
      <c r="G2352" s="2">
        <f t="shared" si="283"/>
        <v>27.748847999999985</v>
      </c>
      <c r="H2352" s="2">
        <f t="shared" si="287"/>
        <v>25.227664500000028</v>
      </c>
      <c r="I2352" s="2">
        <f t="array" ref="I2352">SUMPRODUCT(B2336:B2355, (ROW(B2336:B2355)-ROW(B2336)+1)) / (20*21/2)</f>
        <v>30.128640952380955</v>
      </c>
      <c r="J2352" s="2">
        <f t="shared" si="290"/>
        <v>29.210234908365894</v>
      </c>
      <c r="K2352" s="2">
        <f t="shared" si="284"/>
        <v>27.944022341746795</v>
      </c>
    </row>
    <row r="2353" spans="1:11" ht="13.5" x14ac:dyDescent="0.25">
      <c r="A2353" s="3">
        <f>TITRES_STAT!B2356</f>
        <v>45432</v>
      </c>
      <c r="B2353" s="6">
        <f>TITRES_STAT!D2356</f>
        <v>31.682500000000001</v>
      </c>
      <c r="C2353" s="2">
        <f t="shared" si="285"/>
        <v>0.69260000000000232</v>
      </c>
      <c r="D2353" s="2">
        <f t="shared" si="286"/>
        <v>30.625340000000001</v>
      </c>
      <c r="E2353" s="2">
        <f t="shared" si="288"/>
        <v>29.852620000000002</v>
      </c>
      <c r="F2353" s="2">
        <f t="shared" si="289"/>
        <v>29.251510000000003</v>
      </c>
      <c r="G2353" s="2">
        <f t="shared" si="283"/>
        <v>27.874297999999985</v>
      </c>
      <c r="H2353" s="2">
        <f t="shared" si="287"/>
        <v>25.278637000000025</v>
      </c>
      <c r="I2353" s="2">
        <f t="array" ref="I2353">SUMPRODUCT(B2337:B2356, (ROW(B2337:B2356)-ROW(B2337)+1)) / (20*21/2)</f>
        <v>30.32960238095238</v>
      </c>
      <c r="J2353" s="2">
        <f t="shared" si="290"/>
        <v>29.445688726616762</v>
      </c>
      <c r="K2353" s="2">
        <f t="shared" si="284"/>
        <v>28.090629308737117</v>
      </c>
    </row>
    <row r="2354" spans="1:11" ht="13.5" x14ac:dyDescent="0.25">
      <c r="A2354" s="3">
        <f>TITRES_STAT!B2357</f>
        <v>45433</v>
      </c>
      <c r="B2354" s="6">
        <f>TITRES_STAT!D2357</f>
        <v>31.841699999999999</v>
      </c>
      <c r="C2354" s="2">
        <f t="shared" si="285"/>
        <v>0.15919999999999845</v>
      </c>
      <c r="D2354" s="2">
        <f t="shared" si="286"/>
        <v>31.031320000000001</v>
      </c>
      <c r="E2354" s="2">
        <f t="shared" si="288"/>
        <v>30.123390000000001</v>
      </c>
      <c r="F2354" s="2">
        <f t="shared" si="289"/>
        <v>29.411404999999995</v>
      </c>
      <c r="G2354" s="2">
        <f t="shared" ref="G2354:G2417" si="291">AVERAGE(B2305:B2354)</f>
        <v>28.00205399999999</v>
      </c>
      <c r="H2354" s="2">
        <f t="shared" si="287"/>
        <v>25.331079000000024</v>
      </c>
      <c r="I2354" s="2">
        <f t="array" ref="I2354">SUMPRODUCT(B2338:B2357, (ROW(B2338:B2357)-ROW(B2338)+1)) / (20*21/2)</f>
        <v>30.530503333333328</v>
      </c>
      <c r="J2354" s="2">
        <f t="shared" si="290"/>
        <v>29.673880276462786</v>
      </c>
      <c r="K2354" s="2">
        <f t="shared" si="284"/>
        <v>28.237730120159192</v>
      </c>
    </row>
    <row r="2355" spans="1:11" ht="13.5" x14ac:dyDescent="0.25">
      <c r="A2355" s="3">
        <f>TITRES_STAT!B2358</f>
        <v>45434</v>
      </c>
      <c r="B2355" s="6">
        <f>TITRES_STAT!D2358</f>
        <v>31.754100000000001</v>
      </c>
      <c r="C2355" s="2">
        <f t="shared" si="285"/>
        <v>-8.7599999999998346E-2</v>
      </c>
      <c r="D2355" s="2">
        <f t="shared" si="286"/>
        <v>31.3354</v>
      </c>
      <c r="E2355" s="2">
        <f t="shared" si="288"/>
        <v>30.401489999999995</v>
      </c>
      <c r="F2355" s="2">
        <f t="shared" si="289"/>
        <v>29.572404999999993</v>
      </c>
      <c r="G2355" s="2">
        <f t="shared" si="291"/>
        <v>28.127911999999988</v>
      </c>
      <c r="H2355" s="2">
        <f t="shared" si="287"/>
        <v>25.383051000000023</v>
      </c>
      <c r="I2355" s="2">
        <f t="array" ref="I2355">SUMPRODUCT(B2339:B2358, (ROW(B2339:B2358)-ROW(B2339)+1)) / (20*21/2)</f>
        <v>30.785552857142857</v>
      </c>
      <c r="J2355" s="2">
        <f t="shared" si="290"/>
        <v>29.871996440609188</v>
      </c>
      <c r="K2355" s="2">
        <f t="shared" ref="K2355:K2418" si="292">$K$4*B2355+(1-$K$4)*K2354</f>
        <v>28.375626978192166</v>
      </c>
    </row>
    <row r="2356" spans="1:11" ht="13.5" x14ac:dyDescent="0.25">
      <c r="A2356" s="3">
        <f>TITRES_STAT!B2359</f>
        <v>45435</v>
      </c>
      <c r="B2356" s="6">
        <f>TITRES_STAT!D2359</f>
        <v>31.682500000000001</v>
      </c>
      <c r="C2356" s="2">
        <f t="shared" si="285"/>
        <v>-7.1600000000000108E-2</v>
      </c>
      <c r="D2356" s="2">
        <f t="shared" si="286"/>
        <v>31.590140000000002</v>
      </c>
      <c r="E2356" s="2">
        <f t="shared" si="288"/>
        <v>30.679750000000002</v>
      </c>
      <c r="F2356" s="2">
        <f t="shared" si="289"/>
        <v>29.724339999999994</v>
      </c>
      <c r="G2356" s="2">
        <f t="shared" si="291"/>
        <v>28.255265999999985</v>
      </c>
      <c r="H2356" s="2">
        <f t="shared" si="287"/>
        <v>25.432484500000019</v>
      </c>
      <c r="I2356" s="2">
        <f t="array" ref="I2356">SUMPRODUCT(B2340:B2359, (ROW(B2340:B2359)-ROW(B2340)+1)) / (20*21/2)</f>
        <v>31.028259047619049</v>
      </c>
      <c r="J2356" s="2">
        <f t="shared" si="290"/>
        <v>30.04442535102736</v>
      </c>
      <c r="K2356" s="2">
        <f t="shared" si="292"/>
        <v>28.505308273165024</v>
      </c>
    </row>
    <row r="2357" spans="1:11" ht="13.5" x14ac:dyDescent="0.25">
      <c r="A2357" s="3">
        <f>TITRES_STAT!B2360</f>
        <v>45436</v>
      </c>
      <c r="B2357" s="6">
        <f>TITRES_STAT!D2360</f>
        <v>31.8338</v>
      </c>
      <c r="C2357" s="2">
        <f t="shared" si="285"/>
        <v>0.1512999999999991</v>
      </c>
      <c r="D2357" s="2">
        <f t="shared" si="286"/>
        <v>31.75892</v>
      </c>
      <c r="E2357" s="2">
        <f t="shared" si="288"/>
        <v>30.94753</v>
      </c>
      <c r="F2357" s="2">
        <f t="shared" si="289"/>
        <v>29.880179999999996</v>
      </c>
      <c r="G2357" s="2">
        <f t="shared" si="291"/>
        <v>28.381985999999994</v>
      </c>
      <c r="H2357" s="2">
        <f t="shared" si="287"/>
        <v>25.485464500000024</v>
      </c>
      <c r="I2357" s="2">
        <f t="array" ref="I2357">SUMPRODUCT(B2341:B2360, (ROW(B2341:B2360)-ROW(B2341)+1)) / (20*21/2)</f>
        <v>31.23868523809524</v>
      </c>
      <c r="J2357" s="2">
        <f t="shared" si="290"/>
        <v>30.214841984262851</v>
      </c>
      <c r="K2357" s="2">
        <f t="shared" si="292"/>
        <v>28.635837360491887</v>
      </c>
    </row>
    <row r="2358" spans="1:11" ht="13.5" x14ac:dyDescent="0.25">
      <c r="A2358" s="3">
        <f>TITRES_STAT!B2361</f>
        <v>45439</v>
      </c>
      <c r="B2358" s="6">
        <f>TITRES_STAT!D2361</f>
        <v>32.558199999999999</v>
      </c>
      <c r="C2358" s="2">
        <f t="shared" si="285"/>
        <v>0.72439999999999927</v>
      </c>
      <c r="D2358" s="2">
        <f t="shared" si="286"/>
        <v>31.934059999999999</v>
      </c>
      <c r="E2358" s="2">
        <f t="shared" si="288"/>
        <v>31.279700000000002</v>
      </c>
      <c r="F2358" s="2">
        <f t="shared" si="289"/>
        <v>30.081385000000001</v>
      </c>
      <c r="G2358" s="2">
        <f t="shared" si="291"/>
        <v>28.52260999999999</v>
      </c>
      <c r="H2358" s="2">
        <f t="shared" si="287"/>
        <v>25.535716500000024</v>
      </c>
      <c r="I2358" s="2">
        <f t="array" ref="I2358">SUMPRODUCT(B2342:B2361, (ROW(B2342:B2361)-ROW(B2342)+1)) / (20*21/2)</f>
        <v>31.4450480952381</v>
      </c>
      <c r="J2358" s="2">
        <f t="shared" si="290"/>
        <v>30.438018938142577</v>
      </c>
      <c r="K2358" s="2">
        <f t="shared" si="292"/>
        <v>28.789655503217695</v>
      </c>
    </row>
    <row r="2359" spans="1:11" ht="13.5" x14ac:dyDescent="0.25">
      <c r="A2359" s="3">
        <f>TITRES_STAT!B2362</f>
        <v>45440</v>
      </c>
      <c r="B2359" s="6">
        <f>TITRES_STAT!D2362</f>
        <v>32.629800000000003</v>
      </c>
      <c r="C2359" s="2">
        <f t="shared" si="285"/>
        <v>7.1600000000003661E-2</v>
      </c>
      <c r="D2359" s="2">
        <f t="shared" si="286"/>
        <v>32.091679999999997</v>
      </c>
      <c r="E2359" s="2">
        <f t="shared" si="288"/>
        <v>31.561499999999995</v>
      </c>
      <c r="F2359" s="2">
        <f t="shared" si="289"/>
        <v>30.277024999999998</v>
      </c>
      <c r="G2359" s="2">
        <f t="shared" si="291"/>
        <v>28.663201999999991</v>
      </c>
      <c r="H2359" s="2">
        <f t="shared" si="287"/>
        <v>25.58244550000002</v>
      </c>
      <c r="I2359" s="2">
        <f t="array" ref="I2359">SUMPRODUCT(B2343:B2362, (ROW(B2343:B2362)-ROW(B2343)+1)) / (20*21/2)</f>
        <v>31.624601904761899</v>
      </c>
      <c r="J2359" s="2">
        <f t="shared" si="290"/>
        <v>30.646759991652807</v>
      </c>
      <c r="K2359" s="2">
        <f t="shared" si="292"/>
        <v>28.940249405052295</v>
      </c>
    </row>
    <row r="2360" spans="1:11" ht="13.5" x14ac:dyDescent="0.25">
      <c r="A2360" s="3">
        <f>TITRES_STAT!B2363</f>
        <v>45441</v>
      </c>
      <c r="B2360" s="6">
        <f>TITRES_STAT!D2363</f>
        <v>32.486499999999999</v>
      </c>
      <c r="C2360" s="2">
        <f t="shared" si="285"/>
        <v>-0.14330000000000354</v>
      </c>
      <c r="D2360" s="2">
        <f t="shared" si="286"/>
        <v>32.238160000000001</v>
      </c>
      <c r="E2360" s="2">
        <f t="shared" si="288"/>
        <v>31.78678</v>
      </c>
      <c r="F2360" s="2">
        <f t="shared" si="289"/>
        <v>30.47099</v>
      </c>
      <c r="G2360" s="2">
        <f t="shared" si="291"/>
        <v>28.800781999999995</v>
      </c>
      <c r="H2360" s="2">
        <f t="shared" si="287"/>
        <v>25.626854500000022</v>
      </c>
      <c r="I2360" s="2">
        <f t="array" ref="I2360">SUMPRODUCT(B2344:B2363, (ROW(B2344:B2363)-ROW(B2344)+1)) / (20*21/2)</f>
        <v>31.783817619047614</v>
      </c>
      <c r="J2360" s="2">
        <f t="shared" si="290"/>
        <v>30.821973325781112</v>
      </c>
      <c r="K2360" s="2">
        <f t="shared" si="292"/>
        <v>29.079318055834559</v>
      </c>
    </row>
    <row r="2361" spans="1:11" ht="13.5" x14ac:dyDescent="0.25">
      <c r="A2361" s="3">
        <f>TITRES_STAT!B2364</f>
        <v>45442</v>
      </c>
      <c r="B2361" s="6">
        <f>TITRES_STAT!D2364</f>
        <v>32.637799999999999</v>
      </c>
      <c r="C2361" s="2">
        <f t="shared" si="285"/>
        <v>0.1512999999999991</v>
      </c>
      <c r="D2361" s="2">
        <f t="shared" si="286"/>
        <v>32.429220000000001</v>
      </c>
      <c r="E2361" s="2">
        <f t="shared" si="288"/>
        <v>32.009680000000003</v>
      </c>
      <c r="F2361" s="2">
        <f t="shared" si="289"/>
        <v>30.672884999999997</v>
      </c>
      <c r="G2361" s="2">
        <f t="shared" si="291"/>
        <v>28.942557999999995</v>
      </c>
      <c r="H2361" s="2">
        <f t="shared" si="287"/>
        <v>25.672020000000028</v>
      </c>
      <c r="I2361" s="2">
        <f t="array" ref="I2361">SUMPRODUCT(B2345:B2364, (ROW(B2345:B2364)-ROW(B2345)+1)) / (20*21/2)</f>
        <v>31.912041428571428</v>
      </c>
      <c r="J2361" s="2">
        <f t="shared" si="290"/>
        <v>30.994909199516243</v>
      </c>
      <c r="K2361" s="2">
        <f t="shared" si="292"/>
        <v>29.21886636737046</v>
      </c>
    </row>
    <row r="2362" spans="1:11" ht="13.5" x14ac:dyDescent="0.25">
      <c r="A2362" s="3">
        <f>TITRES_STAT!B2365</f>
        <v>45443</v>
      </c>
      <c r="B2362" s="6">
        <f>TITRES_STAT!D2365</f>
        <v>32.558199999999999</v>
      </c>
      <c r="C2362" s="2">
        <f t="shared" si="285"/>
        <v>-7.9599999999999227E-2</v>
      </c>
      <c r="D2362" s="2">
        <f t="shared" si="286"/>
        <v>32.574100000000001</v>
      </c>
      <c r="E2362" s="2">
        <f t="shared" si="288"/>
        <v>32.166510000000002</v>
      </c>
      <c r="F2362" s="2">
        <f t="shared" si="289"/>
        <v>30.870434999999997</v>
      </c>
      <c r="G2362" s="2">
        <f t="shared" si="291"/>
        <v>29.081571999999998</v>
      </c>
      <c r="H2362" s="2">
        <f t="shared" si="287"/>
        <v>25.71614600000003</v>
      </c>
      <c r="I2362" s="2">
        <f t="array" ref="I2362">SUMPRODUCT(B2346:B2365, (ROW(B2346:B2365)-ROW(B2346)+1)) / (20*21/2)</f>
        <v>32.039889523809528</v>
      </c>
      <c r="J2362" s="2">
        <f t="shared" si="290"/>
        <v>31.143794037657553</v>
      </c>
      <c r="K2362" s="2">
        <f t="shared" si="292"/>
        <v>29.349820627473576</v>
      </c>
    </row>
    <row r="2363" spans="1:11" ht="13.5" x14ac:dyDescent="0.25">
      <c r="A2363" s="3">
        <f>TITRES_STAT!B2366</f>
        <v>45446</v>
      </c>
      <c r="B2363" s="6">
        <f>TITRES_STAT!D2366</f>
        <v>32.542200000000001</v>
      </c>
      <c r="C2363" s="2">
        <f t="shared" si="285"/>
        <v>-1.5999999999998238E-2</v>
      </c>
      <c r="D2363" s="2">
        <f t="shared" si="286"/>
        <v>32.570900000000002</v>
      </c>
      <c r="E2363" s="2">
        <f t="shared" si="288"/>
        <v>32.252479999999998</v>
      </c>
      <c r="F2363" s="2">
        <f t="shared" si="289"/>
        <v>31.052550000000004</v>
      </c>
      <c r="G2363" s="2">
        <f t="shared" si="291"/>
        <v>29.220265999999992</v>
      </c>
      <c r="H2363" s="2">
        <f t="shared" si="287"/>
        <v>25.75890950000003</v>
      </c>
      <c r="I2363" s="2">
        <f t="array" ref="I2363">SUMPRODUCT(B2347:B2366, (ROW(B2347:B2366)-ROW(B2347)+1)) / (20*21/2)</f>
        <v>32.195389523809524</v>
      </c>
      <c r="J2363" s="2">
        <f t="shared" si="290"/>
        <v>31.276975557880647</v>
      </c>
      <c r="K2363" s="2">
        <f t="shared" si="292"/>
        <v>29.475011975415789</v>
      </c>
    </row>
    <row r="2364" spans="1:11" ht="13.5" x14ac:dyDescent="0.25">
      <c r="A2364" s="3">
        <f>TITRES_STAT!B2367</f>
        <v>45447</v>
      </c>
      <c r="B2364" s="6">
        <f>TITRES_STAT!D2367</f>
        <v>32.398899999999998</v>
      </c>
      <c r="C2364" s="2">
        <f t="shared" si="285"/>
        <v>-0.14330000000000354</v>
      </c>
      <c r="D2364" s="2">
        <f t="shared" si="286"/>
        <v>32.524720000000002</v>
      </c>
      <c r="E2364" s="2">
        <f t="shared" si="288"/>
        <v>32.308199999999999</v>
      </c>
      <c r="F2364" s="2">
        <f t="shared" si="289"/>
        <v>31.215795000000004</v>
      </c>
      <c r="G2364" s="2">
        <f t="shared" si="291"/>
        <v>29.356385999999993</v>
      </c>
      <c r="H2364" s="2">
        <f t="shared" si="287"/>
        <v>25.799032000000029</v>
      </c>
      <c r="I2364" s="2">
        <f t="array" ref="I2364">SUMPRODUCT(B2348:B2367, (ROW(B2348:B2367)-ROW(B2348)+1)) / (20*21/2)</f>
        <v>32.30772809523809</v>
      </c>
      <c r="J2364" s="2">
        <f t="shared" si="290"/>
        <v>31.383825504749158</v>
      </c>
      <c r="K2364" s="2">
        <f t="shared" si="292"/>
        <v>29.589674250889679</v>
      </c>
    </row>
    <row r="2365" spans="1:11" ht="13.5" x14ac:dyDescent="0.25">
      <c r="A2365" s="3">
        <f>TITRES_STAT!B2368</f>
        <v>45448</v>
      </c>
      <c r="B2365" s="6">
        <f>TITRES_STAT!D2368</f>
        <v>32.558199999999999</v>
      </c>
      <c r="C2365" s="2">
        <f t="shared" si="285"/>
        <v>0.15930000000000177</v>
      </c>
      <c r="D2365" s="2">
        <f t="shared" si="286"/>
        <v>32.539059999999999</v>
      </c>
      <c r="E2365" s="2">
        <f t="shared" si="288"/>
        <v>32.38861</v>
      </c>
      <c r="F2365" s="2">
        <f t="shared" si="289"/>
        <v>31.395049999999991</v>
      </c>
      <c r="G2365" s="2">
        <f t="shared" si="291"/>
        <v>29.496863999999995</v>
      </c>
      <c r="H2365" s="2">
        <f t="shared" si="287"/>
        <v>25.835461000000031</v>
      </c>
      <c r="I2365" s="2">
        <f t="array" ref="I2365">SUMPRODUCT(B2349:B2368, (ROW(B2349:B2368)-ROW(B2349)+1)) / (20*21/2)</f>
        <v>32.418728571428574</v>
      </c>
      <c r="J2365" s="2">
        <f t="shared" si="290"/>
        <v>31.495670694773047</v>
      </c>
      <c r="K2365" s="2">
        <f t="shared" si="292"/>
        <v>29.706087025364592</v>
      </c>
    </row>
    <row r="2366" spans="1:11" ht="13.5" x14ac:dyDescent="0.25">
      <c r="A2366" s="3">
        <f>TITRES_STAT!B2369</f>
        <v>45449</v>
      </c>
      <c r="B2366" s="6">
        <f>TITRES_STAT!D2369</f>
        <v>33.027799999999999</v>
      </c>
      <c r="C2366" s="2">
        <f t="shared" si="285"/>
        <v>0.4695999999999998</v>
      </c>
      <c r="D2366" s="2">
        <f t="shared" si="286"/>
        <v>32.617060000000002</v>
      </c>
      <c r="E2366" s="2">
        <f t="shared" si="288"/>
        <v>32.523139999999998</v>
      </c>
      <c r="F2366" s="2">
        <f t="shared" si="289"/>
        <v>31.601444999999995</v>
      </c>
      <c r="G2366" s="2">
        <f t="shared" si="291"/>
        <v>29.64527</v>
      </c>
      <c r="H2366" s="2">
        <f t="shared" si="287"/>
        <v>25.873917500000029</v>
      </c>
      <c r="I2366" s="2">
        <f t="array" ref="I2366">SUMPRODUCT(B2350:B2369, (ROW(B2350:B2369)-ROW(B2350)+1)) / (20*21/2)</f>
        <v>32.520397142857149</v>
      </c>
      <c r="J2366" s="2">
        <f t="shared" si="290"/>
        <v>31.641587771461328</v>
      </c>
      <c r="K2366" s="2">
        <f t="shared" si="292"/>
        <v>29.836350279271866</v>
      </c>
    </row>
    <row r="2367" spans="1:11" ht="13.5" x14ac:dyDescent="0.25">
      <c r="A2367" s="3">
        <f>TITRES_STAT!B2370</f>
        <v>45450</v>
      </c>
      <c r="B2367" s="6">
        <f>TITRES_STAT!D2370</f>
        <v>32.780999999999999</v>
      </c>
      <c r="C2367" s="2">
        <f t="shared" si="285"/>
        <v>-0.24680000000000035</v>
      </c>
      <c r="D2367" s="2">
        <f t="shared" si="286"/>
        <v>32.661620000000006</v>
      </c>
      <c r="E2367" s="2">
        <f t="shared" si="288"/>
        <v>32.61786</v>
      </c>
      <c r="F2367" s="2">
        <f t="shared" si="289"/>
        <v>31.782694999999997</v>
      </c>
      <c r="G2367" s="2">
        <f t="shared" si="291"/>
        <v>29.774107999999998</v>
      </c>
      <c r="H2367" s="2">
        <f t="shared" si="287"/>
        <v>25.911300000000033</v>
      </c>
      <c r="I2367" s="2">
        <f t="array" ref="I2367">SUMPRODUCT(B2351:B2370, (ROW(B2351:B2370)-ROW(B2351)+1)) / (20*21/2)</f>
        <v>32.606713333333332</v>
      </c>
      <c r="J2367" s="2">
        <f t="shared" si="290"/>
        <v>31.750103221798344</v>
      </c>
      <c r="K2367" s="2">
        <f t="shared" si="292"/>
        <v>29.951826738908263</v>
      </c>
    </row>
    <row r="2368" spans="1:11" ht="13.5" x14ac:dyDescent="0.25">
      <c r="A2368" s="3">
        <f>TITRES_STAT!B2371</f>
        <v>45453</v>
      </c>
      <c r="B2368" s="6">
        <f>TITRES_STAT!D2371</f>
        <v>32.9482</v>
      </c>
      <c r="C2368" s="2">
        <f t="shared" si="285"/>
        <v>0.16720000000000113</v>
      </c>
      <c r="D2368" s="2">
        <f t="shared" si="286"/>
        <v>32.742819999999995</v>
      </c>
      <c r="E2368" s="2">
        <f t="shared" si="288"/>
        <v>32.656860000000002</v>
      </c>
      <c r="F2368" s="2">
        <f t="shared" si="289"/>
        <v>31.96828</v>
      </c>
      <c r="G2368" s="2">
        <f t="shared" si="291"/>
        <v>29.884486000000003</v>
      </c>
      <c r="H2368" s="2">
        <f t="shared" si="287"/>
        <v>25.949518500000025</v>
      </c>
      <c r="I2368" s="2">
        <f t="array" ref="I2368">SUMPRODUCT(B2352:B2371, (ROW(B2352:B2371)-ROW(B2352)+1)) / (20*21/2)</f>
        <v>32.67968619047619</v>
      </c>
      <c r="J2368" s="2">
        <f t="shared" si="290"/>
        <v>31.864207676865167</v>
      </c>
      <c r="K2368" s="2">
        <f t="shared" si="292"/>
        <v>30.069331572676568</v>
      </c>
    </row>
    <row r="2369" spans="1:11" ht="13.5" x14ac:dyDescent="0.25">
      <c r="A2369" s="3">
        <f>TITRES_STAT!B2372</f>
        <v>45454</v>
      </c>
      <c r="B2369" s="6">
        <f>TITRES_STAT!D2372</f>
        <v>33.035800000000002</v>
      </c>
      <c r="C2369" s="2">
        <f t="shared" si="285"/>
        <v>8.7600000000001899E-2</v>
      </c>
      <c r="D2369" s="2">
        <f t="shared" si="286"/>
        <v>32.870199999999997</v>
      </c>
      <c r="E2369" s="2">
        <f t="shared" si="288"/>
        <v>32.69746</v>
      </c>
      <c r="F2369" s="2">
        <f t="shared" si="289"/>
        <v>32.129479999999994</v>
      </c>
      <c r="G2369" s="2">
        <f t="shared" si="291"/>
        <v>29.989300000000004</v>
      </c>
      <c r="H2369" s="2">
        <f t="shared" si="287"/>
        <v>25.988977000000027</v>
      </c>
      <c r="I2369" s="2">
        <f t="array" ref="I2369">SUMPRODUCT(B2353:B2372, (ROW(B2353:B2372)-ROW(B2353)+1)) / (20*21/2)</f>
        <v>32.77805428571429</v>
      </c>
      <c r="J2369" s="2">
        <f t="shared" si="290"/>
        <v>31.975787898116103</v>
      </c>
      <c r="K2369" s="2">
        <f t="shared" si="292"/>
        <v>30.185663667865722</v>
      </c>
    </row>
    <row r="2370" spans="1:11" ht="13.5" x14ac:dyDescent="0.25">
      <c r="A2370" s="3">
        <f>TITRES_STAT!B2373</f>
        <v>45455</v>
      </c>
      <c r="B2370" s="6">
        <f>TITRES_STAT!D2373</f>
        <v>33.035800000000002</v>
      </c>
      <c r="C2370" s="2">
        <f t="shared" si="285"/>
        <v>0</v>
      </c>
      <c r="D2370" s="2">
        <f t="shared" si="286"/>
        <v>32.965719999999997</v>
      </c>
      <c r="E2370" s="2">
        <f t="shared" si="288"/>
        <v>32.752389999999998</v>
      </c>
      <c r="F2370" s="2">
        <f t="shared" si="289"/>
        <v>32.269584999999992</v>
      </c>
      <c r="G2370" s="2">
        <f t="shared" si="291"/>
        <v>30.094114000000005</v>
      </c>
      <c r="H2370" s="2">
        <f t="shared" si="287"/>
        <v>26.028435500000022</v>
      </c>
      <c r="I2370" s="2">
        <f t="array" ref="I2370">SUMPRODUCT(B2354:B2373, (ROW(B2354:B2373)-ROW(B2354)+1)) / (20*21/2)</f>
        <v>32.902689523809528</v>
      </c>
      <c r="J2370" s="2">
        <f t="shared" si="290"/>
        <v>32.076741431628854</v>
      </c>
      <c r="K2370" s="2">
        <f t="shared" si="292"/>
        <v>30.29743372010628</v>
      </c>
    </row>
    <row r="2371" spans="1:11" ht="13.5" x14ac:dyDescent="0.25">
      <c r="A2371" s="3">
        <f>TITRES_STAT!B2374</f>
        <v>45456</v>
      </c>
      <c r="B2371" s="6">
        <f>TITRES_STAT!D2374</f>
        <v>33.035800000000002</v>
      </c>
      <c r="C2371" s="2">
        <f t="shared" si="285"/>
        <v>0</v>
      </c>
      <c r="D2371" s="2">
        <f t="shared" si="286"/>
        <v>32.967319999999994</v>
      </c>
      <c r="E2371" s="2">
        <f t="shared" si="288"/>
        <v>32.792189999999998</v>
      </c>
      <c r="F2371" s="2">
        <f t="shared" si="289"/>
        <v>32.400934999999997</v>
      </c>
      <c r="G2371" s="2">
        <f t="shared" si="291"/>
        <v>30.203172000000006</v>
      </c>
      <c r="H2371" s="2">
        <f t="shared" si="287"/>
        <v>26.067252500000023</v>
      </c>
      <c r="I2371" s="2">
        <f t="array" ref="I2371">SUMPRODUCT(B2355:B2374, (ROW(B2355:B2374)-ROW(B2355)+1)) / (20*21/2)</f>
        <v>33.054242380952381</v>
      </c>
      <c r="J2371" s="2">
        <f t="shared" si="290"/>
        <v>32.1680803429023</v>
      </c>
      <c r="K2371" s="2">
        <f t="shared" si="292"/>
        <v>30.40482063304329</v>
      </c>
    </row>
    <row r="2372" spans="1:11" ht="13.5" x14ac:dyDescent="0.25">
      <c r="A2372" s="3">
        <f>TITRES_STAT!B2375</f>
        <v>45457</v>
      </c>
      <c r="B2372" s="6">
        <f>TITRES_STAT!D2375</f>
        <v>33.433799999999998</v>
      </c>
      <c r="C2372" s="2">
        <f t="shared" ref="C2372:C2435" si="293">B2372-B2371</f>
        <v>0.39799999999999613</v>
      </c>
      <c r="D2372" s="2">
        <f t="shared" si="286"/>
        <v>33.097879999999996</v>
      </c>
      <c r="E2372" s="2">
        <f t="shared" si="288"/>
        <v>32.879750000000001</v>
      </c>
      <c r="F2372" s="2">
        <f t="shared" si="289"/>
        <v>32.523129999999995</v>
      </c>
      <c r="G2372" s="2">
        <f t="shared" si="291"/>
        <v>30.316092000000005</v>
      </c>
      <c r="H2372" s="2">
        <f t="shared" si="287"/>
        <v>26.108380000000022</v>
      </c>
      <c r="I2372" s="2">
        <f t="array" ref="I2372">SUMPRODUCT(B2356:B2375, (ROW(B2356:B2375)-ROW(B2356)+1)) / (20*21/2)</f>
        <v>33.217965714285711</v>
      </c>
      <c r="J2372" s="2">
        <f t="shared" si="290"/>
        <v>32.288625072149699</v>
      </c>
      <c r="K2372" s="2">
        <f t="shared" si="292"/>
        <v>30.523604137629828</v>
      </c>
    </row>
    <row r="2373" spans="1:11" ht="13.5" x14ac:dyDescent="0.25">
      <c r="A2373" s="3">
        <f>TITRES_STAT!B2376</f>
        <v>45461</v>
      </c>
      <c r="B2373" s="6">
        <f>TITRES_STAT!D2376</f>
        <v>33.831800000000001</v>
      </c>
      <c r="C2373" s="2">
        <f t="shared" si="293"/>
        <v>0.39800000000000324</v>
      </c>
      <c r="D2373" s="2">
        <f t="shared" si="286"/>
        <v>33.2746</v>
      </c>
      <c r="E2373" s="2">
        <f t="shared" si="288"/>
        <v>33.008709999999994</v>
      </c>
      <c r="F2373" s="2">
        <f t="shared" si="289"/>
        <v>32.630595</v>
      </c>
      <c r="G2373" s="2">
        <f t="shared" si="291"/>
        <v>30.439606000000005</v>
      </c>
      <c r="H2373" s="2">
        <f t="shared" si="287"/>
        <v>26.151465500000022</v>
      </c>
      <c r="I2373" s="2">
        <f t="array" ref="I2373">SUMPRODUCT(B2357:B2376, (ROW(B2357:B2376)-ROW(B2357)+1)) / (20*21/2)</f>
        <v>33.495362380952386</v>
      </c>
      <c r="J2373" s="2">
        <f t="shared" si="290"/>
        <v>32.435594112897348</v>
      </c>
      <c r="K2373" s="2">
        <f t="shared" si="292"/>
        <v>30.653337308703168</v>
      </c>
    </row>
    <row r="2374" spans="1:11" ht="13.5" x14ac:dyDescent="0.25">
      <c r="A2374" s="3">
        <f>TITRES_STAT!B2377</f>
        <v>45462</v>
      </c>
      <c r="B2374" s="6">
        <f>TITRES_STAT!D2377</f>
        <v>34.221899999999998</v>
      </c>
      <c r="C2374" s="2">
        <f t="shared" si="293"/>
        <v>0.39009999999999678</v>
      </c>
      <c r="D2374" s="2">
        <f t="shared" ref="D2374:D2437" si="294">AVERAGE(B2370:B2374)</f>
        <v>33.51182</v>
      </c>
      <c r="E2374" s="2">
        <f t="shared" si="288"/>
        <v>33.191009999999999</v>
      </c>
      <c r="F2374" s="2">
        <f t="shared" si="289"/>
        <v>32.749605000000003</v>
      </c>
      <c r="G2374" s="2">
        <f t="shared" si="291"/>
        <v>30.571946000000004</v>
      </c>
      <c r="H2374" s="2">
        <f t="shared" si="287"/>
        <v>26.196245000000022</v>
      </c>
      <c r="I2374" s="2">
        <f t="array" ref="I2374">SUMPRODUCT(B2358:B2377, (ROW(B2358:B2377)-ROW(B2358)+1)) / (20*21/2)</f>
        <v>33.755437619047619</v>
      </c>
      <c r="J2374" s="2">
        <f t="shared" si="290"/>
        <v>32.605718483097597</v>
      </c>
      <c r="K2374" s="2">
        <f t="shared" si="292"/>
        <v>30.793280943655986</v>
      </c>
    </row>
    <row r="2375" spans="1:11" ht="13.5" x14ac:dyDescent="0.25">
      <c r="A2375" s="3">
        <f>TITRES_STAT!B2378</f>
        <v>45463</v>
      </c>
      <c r="B2375" s="6">
        <f>TITRES_STAT!D2378</f>
        <v>34.468699999999998</v>
      </c>
      <c r="C2375" s="2">
        <f t="shared" si="293"/>
        <v>0.24680000000000035</v>
      </c>
      <c r="D2375" s="2">
        <f t="shared" si="294"/>
        <v>33.798400000000001</v>
      </c>
      <c r="E2375" s="2">
        <f t="shared" si="288"/>
        <v>33.382060000000003</v>
      </c>
      <c r="F2375" s="2">
        <f t="shared" si="289"/>
        <v>32.885335000000005</v>
      </c>
      <c r="G2375" s="2">
        <f t="shared" si="291"/>
        <v>30.709662000000002</v>
      </c>
      <c r="H2375" s="2">
        <f t="shared" si="287"/>
        <v>26.241585000000022</v>
      </c>
      <c r="I2375" s="2">
        <f t="array" ref="I2375">SUMPRODUCT(B2359:B2378, (ROW(B2359:B2378)-ROW(B2359)+1)) / (20*21/2)</f>
        <v>33.996521904761899</v>
      </c>
      <c r="J2375" s="2">
        <f t="shared" si="290"/>
        <v>32.783145294231161</v>
      </c>
      <c r="K2375" s="2">
        <f t="shared" si="292"/>
        <v>30.937415024296929</v>
      </c>
    </row>
    <row r="2376" spans="1:11" ht="13.5" x14ac:dyDescent="0.25">
      <c r="A2376" s="3">
        <f>TITRES_STAT!B2379</f>
        <v>45464</v>
      </c>
      <c r="B2376" s="6">
        <f>TITRES_STAT!D2379</f>
        <v>35.798000000000002</v>
      </c>
      <c r="C2376" s="2">
        <f t="shared" si="293"/>
        <v>1.3293000000000035</v>
      </c>
      <c r="D2376" s="2">
        <f t="shared" si="294"/>
        <v>34.350840000000005</v>
      </c>
      <c r="E2376" s="2">
        <f t="shared" si="288"/>
        <v>33.659080000000003</v>
      </c>
      <c r="F2376" s="2">
        <f t="shared" si="289"/>
        <v>33.09111</v>
      </c>
      <c r="G2376" s="2">
        <f t="shared" si="291"/>
        <v>30.860939999999999</v>
      </c>
      <c r="H2376" s="2">
        <f t="shared" si="287"/>
        <v>26.293251000000019</v>
      </c>
      <c r="I2376" s="2">
        <f t="array" ref="I2376">SUMPRODUCT(B2360:B2379, (ROW(B2360:B2379)-ROW(B2360)+1)) / (20*21/2)</f>
        <v>34.214483809523813</v>
      </c>
      <c r="J2376" s="2">
        <f t="shared" si="290"/>
        <v>33.070274313828193</v>
      </c>
      <c r="K2376" s="2">
        <f t="shared" si="292"/>
        <v>31.128026199814698</v>
      </c>
    </row>
    <row r="2377" spans="1:11" ht="13.5" x14ac:dyDescent="0.25">
      <c r="A2377" s="3">
        <f>TITRES_STAT!B2380</f>
        <v>45467</v>
      </c>
      <c r="B2377" s="6">
        <f>TITRES_STAT!D2380</f>
        <v>35.821899999999999</v>
      </c>
      <c r="C2377" s="2">
        <f t="shared" si="293"/>
        <v>2.389999999999759E-2</v>
      </c>
      <c r="D2377" s="2">
        <f t="shared" si="294"/>
        <v>34.82846</v>
      </c>
      <c r="E2377" s="2">
        <f t="shared" si="288"/>
        <v>33.963170000000005</v>
      </c>
      <c r="F2377" s="2">
        <f t="shared" si="289"/>
        <v>33.290515000000006</v>
      </c>
      <c r="G2377" s="2">
        <f t="shared" si="291"/>
        <v>31.000698000000003</v>
      </c>
      <c r="H2377" s="2">
        <f t="shared" si="287"/>
        <v>26.345196500000021</v>
      </c>
      <c r="I2377" s="2">
        <f t="array" ref="I2377">SUMPRODUCT(B2361:B2380, (ROW(B2361:B2380)-ROW(B2361)+1)) / (20*21/2)</f>
        <v>34.383510000000001</v>
      </c>
      <c r="J2377" s="2">
        <f t="shared" si="290"/>
        <v>33.332333902987415</v>
      </c>
      <c r="K2377" s="2">
        <f t="shared" si="292"/>
        <v>31.312099682174907</v>
      </c>
    </row>
    <row r="2378" spans="1:11" ht="13.5" x14ac:dyDescent="0.25">
      <c r="A2378" s="3">
        <f>TITRES_STAT!B2381</f>
        <v>45468</v>
      </c>
      <c r="B2378" s="6">
        <f>TITRES_STAT!D2381</f>
        <v>35.821899999999999</v>
      </c>
      <c r="C2378" s="2">
        <f t="shared" si="293"/>
        <v>0</v>
      </c>
      <c r="D2378" s="2">
        <f t="shared" si="294"/>
        <v>35.226479999999995</v>
      </c>
      <c r="E2378" s="2">
        <f t="shared" si="288"/>
        <v>34.250540000000001</v>
      </c>
      <c r="F2378" s="2">
        <f t="shared" si="289"/>
        <v>33.453700000000005</v>
      </c>
      <c r="G2378" s="2">
        <f t="shared" si="291"/>
        <v>31.133577999999996</v>
      </c>
      <c r="H2378" s="2">
        <f t="shared" ref="H2378:H2441" si="295">AVERAGE(B2179:B2378)</f>
        <v>26.397463000000016</v>
      </c>
      <c r="I2378" s="2">
        <f t="array" ref="I2378">SUMPRODUCT(B2362:B2381, (ROW(B2362:B2381)-ROW(B2362)+1)) / (20*21/2)</f>
        <v>34.503861904761905</v>
      </c>
      <c r="J2378" s="2">
        <f t="shared" si="290"/>
        <v>33.56943543603623</v>
      </c>
      <c r="K2378" s="2">
        <f t="shared" si="292"/>
        <v>31.48895459659942</v>
      </c>
    </row>
    <row r="2379" spans="1:11" ht="13.5" x14ac:dyDescent="0.25">
      <c r="A2379" s="3">
        <f>TITRES_STAT!B2382</f>
        <v>45469</v>
      </c>
      <c r="B2379" s="6">
        <f>TITRES_STAT!D2382</f>
        <v>35.7423</v>
      </c>
      <c r="C2379" s="2">
        <f t="shared" si="293"/>
        <v>-7.9599999999999227E-2</v>
      </c>
      <c r="D2379" s="2">
        <f t="shared" si="294"/>
        <v>35.530560000000001</v>
      </c>
      <c r="E2379" s="2">
        <f t="shared" si="288"/>
        <v>34.521190000000004</v>
      </c>
      <c r="F2379" s="2">
        <f t="shared" si="289"/>
        <v>33.609324999999998</v>
      </c>
      <c r="G2379" s="2">
        <f t="shared" si="291"/>
        <v>31.266768000000003</v>
      </c>
      <c r="H2379" s="2">
        <f t="shared" si="295"/>
        <v>26.449363500000015</v>
      </c>
      <c r="I2379" s="2">
        <f t="array" ref="I2379">SUMPRODUCT(B2363:B2382, (ROW(B2363:B2382)-ROW(B2363)+1)) / (20*21/2)</f>
        <v>34.575737142857143</v>
      </c>
      <c r="J2379" s="2">
        <f t="shared" si="290"/>
        <v>33.776374918318496</v>
      </c>
      <c r="K2379" s="2">
        <f t="shared" si="292"/>
        <v>31.655752455556307</v>
      </c>
    </row>
    <row r="2380" spans="1:11" ht="13.5" x14ac:dyDescent="0.25">
      <c r="A2380" s="3">
        <f>TITRES_STAT!B2383</f>
        <v>45470</v>
      </c>
      <c r="B2380" s="6">
        <f>TITRES_STAT!D2383</f>
        <v>35.384099999999997</v>
      </c>
      <c r="C2380" s="2">
        <f t="shared" si="293"/>
        <v>-0.35820000000000363</v>
      </c>
      <c r="D2380" s="2">
        <f t="shared" si="294"/>
        <v>35.713639999999998</v>
      </c>
      <c r="E2380" s="2">
        <f t="shared" ref="E2380:E2443" si="296">AVERAGE(B2371:B2380)</f>
        <v>34.756019999999999</v>
      </c>
      <c r="F2380" s="2">
        <f t="shared" si="289"/>
        <v>33.754204999999999</v>
      </c>
      <c r="G2380" s="2">
        <f t="shared" si="291"/>
        <v>31.398939999999996</v>
      </c>
      <c r="H2380" s="2">
        <f t="shared" si="295"/>
        <v>26.499601500000011</v>
      </c>
      <c r="I2380" s="2">
        <f t="array" ref="I2380">SUMPRODUCT(B2364:B2383, (ROW(B2364:B2383)-ROW(B2364)+1)) / (20*21/2)</f>
        <v>34.584680476190478</v>
      </c>
      <c r="J2380" s="2">
        <f t="shared" si="290"/>
        <v>33.92949159276435</v>
      </c>
      <c r="K2380" s="2">
        <f t="shared" si="292"/>
        <v>31.80196216318155</v>
      </c>
    </row>
    <row r="2381" spans="1:11" ht="13.5" x14ac:dyDescent="0.25">
      <c r="A2381" s="3">
        <f>TITRES_STAT!B2384</f>
        <v>45471</v>
      </c>
      <c r="B2381" s="6">
        <f>TITRES_STAT!D2384</f>
        <v>35.017899999999997</v>
      </c>
      <c r="C2381" s="2">
        <f t="shared" si="293"/>
        <v>-0.36619999999999919</v>
      </c>
      <c r="D2381" s="2">
        <f t="shared" si="294"/>
        <v>35.55762</v>
      </c>
      <c r="E2381" s="2">
        <f t="shared" si="296"/>
        <v>34.954230000000003</v>
      </c>
      <c r="F2381" s="2">
        <f t="shared" si="289"/>
        <v>33.873210000000007</v>
      </c>
      <c r="G2381" s="2">
        <f t="shared" si="291"/>
        <v>31.531544000000004</v>
      </c>
      <c r="H2381" s="2">
        <f t="shared" si="295"/>
        <v>26.54832900000001</v>
      </c>
      <c r="I2381" s="2">
        <f t="array" ref="I2381">SUMPRODUCT(B2365:B2384, (ROW(B2365:B2384)-ROW(B2365)+1)) / (20*21/2)</f>
        <v>34.585593333333328</v>
      </c>
      <c r="J2381" s="2">
        <f t="shared" si="290"/>
        <v>34.033149536310603</v>
      </c>
      <c r="K2381" s="2">
        <f t="shared" si="292"/>
        <v>31.92807737246855</v>
      </c>
    </row>
    <row r="2382" spans="1:11" ht="13.5" x14ac:dyDescent="0.25">
      <c r="A2382" s="3">
        <f>TITRES_STAT!B2385</f>
        <v>45474</v>
      </c>
      <c r="B2382" s="6">
        <f>TITRES_STAT!D2385</f>
        <v>34.627899999999997</v>
      </c>
      <c r="C2382" s="2">
        <f t="shared" si="293"/>
        <v>-0.39000000000000057</v>
      </c>
      <c r="D2382" s="2">
        <f t="shared" si="294"/>
        <v>35.318819999999995</v>
      </c>
      <c r="E2382" s="2">
        <f t="shared" si="296"/>
        <v>35.073639999999997</v>
      </c>
      <c r="F2382" s="2">
        <f t="shared" si="289"/>
        <v>33.976694999999992</v>
      </c>
      <c r="G2382" s="2">
        <f t="shared" si="291"/>
        <v>31.657664000000004</v>
      </c>
      <c r="H2382" s="2">
        <f t="shared" si="295"/>
        <v>26.595138500000012</v>
      </c>
      <c r="I2382" s="2">
        <f t="array" ref="I2382">SUMPRODUCT(B2366:B2385, (ROW(B2366:B2385)-ROW(B2366)+1)) / (20*21/2)</f>
        <v>34.594497619047615</v>
      </c>
      <c r="J2382" s="2">
        <f t="shared" si="290"/>
        <v>34.089792437614356</v>
      </c>
      <c r="K2382" s="2">
        <f t="shared" si="292"/>
        <v>32.033952769626644</v>
      </c>
    </row>
    <row r="2383" spans="1:11" ht="13.5" x14ac:dyDescent="0.25">
      <c r="A2383" s="3">
        <f>TITRES_STAT!B2386</f>
        <v>45475</v>
      </c>
      <c r="B2383" s="6">
        <f>TITRES_STAT!D2386</f>
        <v>34.070599999999999</v>
      </c>
      <c r="C2383" s="2">
        <f t="shared" si="293"/>
        <v>-0.55729999999999791</v>
      </c>
      <c r="D2383" s="2">
        <f t="shared" si="294"/>
        <v>34.968560000000004</v>
      </c>
      <c r="E2383" s="2">
        <f t="shared" si="296"/>
        <v>35.097520000000003</v>
      </c>
      <c r="F2383" s="2">
        <f t="shared" si="289"/>
        <v>34.053115000000005</v>
      </c>
      <c r="G2383" s="2">
        <f t="shared" si="291"/>
        <v>31.772345999999999</v>
      </c>
      <c r="H2383" s="2">
        <f t="shared" si="295"/>
        <v>26.63912950000001</v>
      </c>
      <c r="I2383" s="2">
        <f t="array" ref="I2383">SUMPRODUCT(B2367:B2386, (ROW(B2367:B2386)-ROW(B2367)+1)) / (20*21/2)</f>
        <v>34.610603809523809</v>
      </c>
      <c r="J2383" s="2">
        <f t="shared" si="290"/>
        <v>34.087964586412987</v>
      </c>
      <c r="K2383" s="2">
        <f t="shared" si="292"/>
        <v>32.113821288464813</v>
      </c>
    </row>
    <row r="2384" spans="1:11" ht="13.5" x14ac:dyDescent="0.25">
      <c r="A2384" s="3">
        <f>TITRES_STAT!B2387</f>
        <v>45476</v>
      </c>
      <c r="B2384" s="6">
        <f>TITRES_STAT!D2387</f>
        <v>34.0627</v>
      </c>
      <c r="C2384" s="2">
        <f t="shared" si="293"/>
        <v>-7.899999999999352E-3</v>
      </c>
      <c r="D2384" s="2">
        <f t="shared" si="294"/>
        <v>34.632639999999995</v>
      </c>
      <c r="E2384" s="2">
        <f t="shared" si="296"/>
        <v>35.081600000000002</v>
      </c>
      <c r="F2384" s="2">
        <f t="shared" si="289"/>
        <v>34.136304999999993</v>
      </c>
      <c r="G2384" s="2">
        <f t="shared" si="291"/>
        <v>31.88072399999999</v>
      </c>
      <c r="H2384" s="2">
        <f t="shared" si="295"/>
        <v>26.68404300000001</v>
      </c>
      <c r="I2384" s="2">
        <f t="array" ref="I2384">SUMPRODUCT(B2368:B2387, (ROW(B2368:B2387)-ROW(B2368)+1)) / (20*21/2)</f>
        <v>34.642218571428572</v>
      </c>
      <c r="J2384" s="2">
        <f t="shared" si="290"/>
        <v>34.085558435326035</v>
      </c>
      <c r="K2384" s="2">
        <f t="shared" si="292"/>
        <v>32.190247904603453</v>
      </c>
    </row>
    <row r="2385" spans="1:11" ht="13.5" x14ac:dyDescent="0.25">
      <c r="A2385" s="3">
        <f>TITRES_STAT!B2388</f>
        <v>45477</v>
      </c>
      <c r="B2385" s="6">
        <f>TITRES_STAT!D2388</f>
        <v>34.229799999999997</v>
      </c>
      <c r="C2385" s="2">
        <f t="shared" si="293"/>
        <v>0.16709999999999781</v>
      </c>
      <c r="D2385" s="2">
        <f t="shared" si="294"/>
        <v>34.401779999999995</v>
      </c>
      <c r="E2385" s="2">
        <f t="shared" si="296"/>
        <v>35.05771</v>
      </c>
      <c r="F2385" s="2">
        <f t="shared" si="289"/>
        <v>34.219884999999991</v>
      </c>
      <c r="G2385" s="2">
        <f t="shared" si="291"/>
        <v>31.994637999999995</v>
      </c>
      <c r="H2385" s="2">
        <f t="shared" si="295"/>
        <v>26.729183000000013</v>
      </c>
      <c r="I2385" s="2">
        <f t="array" ref="I2385">SUMPRODUCT(B2369:B2388, (ROW(B2369:B2388)-ROW(B2369)+1)) / (20*21/2)</f>
        <v>34.66583857142858</v>
      </c>
      <c r="J2385" s="2">
        <f t="shared" si="290"/>
        <v>34.099295727199745</v>
      </c>
      <c r="K2385" s="2">
        <f t="shared" si="292"/>
        <v>32.270230339717045</v>
      </c>
    </row>
    <row r="2386" spans="1:11" ht="13.5" x14ac:dyDescent="0.25">
      <c r="A2386" s="3">
        <f>TITRES_STAT!B2389</f>
        <v>45478</v>
      </c>
      <c r="B2386" s="6">
        <f>TITRES_STAT!D2389</f>
        <v>34.389000000000003</v>
      </c>
      <c r="C2386" s="2">
        <f t="shared" si="293"/>
        <v>0.15920000000000556</v>
      </c>
      <c r="D2386" s="2">
        <f t="shared" si="294"/>
        <v>34.275999999999996</v>
      </c>
      <c r="E2386" s="2">
        <f t="shared" si="296"/>
        <v>34.916810000000005</v>
      </c>
      <c r="F2386" s="2">
        <f t="shared" si="289"/>
        <v>34.287944999999993</v>
      </c>
      <c r="G2386" s="2">
        <f t="shared" si="291"/>
        <v>32.109541999999998</v>
      </c>
      <c r="H2386" s="2">
        <f t="shared" si="295"/>
        <v>26.775119000000007</v>
      </c>
      <c r="I2386" s="2">
        <f t="array" ref="I2386">SUMPRODUCT(B2370:B2389, (ROW(B2370:B2389)-ROW(B2370)+1)) / (20*21/2)</f>
        <v>34.666298095238091</v>
      </c>
      <c r="J2386" s="2">
        <f t="shared" si="290"/>
        <v>34.126886610323581</v>
      </c>
      <c r="K2386" s="2">
        <f t="shared" si="292"/>
        <v>32.35331934600265</v>
      </c>
    </row>
    <row r="2387" spans="1:11" ht="13.5" x14ac:dyDescent="0.25">
      <c r="A2387" s="3">
        <f>TITRES_STAT!B2390</f>
        <v>45481</v>
      </c>
      <c r="B2387" s="6">
        <f>TITRES_STAT!D2390</f>
        <v>34.619900000000001</v>
      </c>
      <c r="C2387" s="2">
        <f t="shared" si="293"/>
        <v>0.23089999999999833</v>
      </c>
      <c r="D2387" s="2">
        <f t="shared" si="294"/>
        <v>34.2744</v>
      </c>
      <c r="E2387" s="2">
        <f t="shared" si="296"/>
        <v>34.796610000000001</v>
      </c>
      <c r="F2387" s="2">
        <f t="shared" si="289"/>
        <v>34.379890000000003</v>
      </c>
      <c r="G2387" s="2">
        <f t="shared" si="291"/>
        <v>32.227599999999981</v>
      </c>
      <c r="H2387" s="2">
        <f t="shared" si="295"/>
        <v>26.822530000000011</v>
      </c>
      <c r="I2387" s="2">
        <f t="array" ref="I2387">SUMPRODUCT(B2371:B2390, (ROW(B2371:B2390)-ROW(B2371)+1)) / (20*21/2)</f>
        <v>34.705420000000004</v>
      </c>
      <c r="J2387" s="2">
        <f t="shared" si="290"/>
        <v>34.173840266483239</v>
      </c>
      <c r="K2387" s="2">
        <f t="shared" si="292"/>
        <v>32.442204861845681</v>
      </c>
    </row>
    <row r="2388" spans="1:11" ht="13.5" x14ac:dyDescent="0.25">
      <c r="A2388" s="3">
        <f>TITRES_STAT!B2391</f>
        <v>45482</v>
      </c>
      <c r="B2388" s="6">
        <f>TITRES_STAT!D2391</f>
        <v>34.627899999999997</v>
      </c>
      <c r="C2388" s="2">
        <f t="shared" si="293"/>
        <v>7.9999999999955662E-3</v>
      </c>
      <c r="D2388" s="2">
        <f t="shared" si="294"/>
        <v>34.385860000000001</v>
      </c>
      <c r="E2388" s="2">
        <f t="shared" si="296"/>
        <v>34.677210000000009</v>
      </c>
      <c r="F2388" s="2">
        <f t="shared" ref="F2388:F2451" si="297">AVERAGE(B2369:B2388)</f>
        <v>34.463874999999994</v>
      </c>
      <c r="G2388" s="2">
        <f t="shared" si="291"/>
        <v>32.349475999999989</v>
      </c>
      <c r="H2388" s="2">
        <f t="shared" si="295"/>
        <v>26.871552500000011</v>
      </c>
      <c r="I2388" s="2">
        <f t="array" ref="I2388">SUMPRODUCT(B2372:B2391, (ROW(B2372:B2391)-ROW(B2372)+1)) / (20*21/2)</f>
        <v>34.743025238095235</v>
      </c>
      <c r="J2388" s="2">
        <f t="shared" si="290"/>
        <v>34.21708405062769</v>
      </c>
      <c r="K2388" s="2">
        <f t="shared" si="292"/>
        <v>32.527918396675261</v>
      </c>
    </row>
    <row r="2389" spans="1:11" ht="13.5" x14ac:dyDescent="0.25">
      <c r="A2389" s="3">
        <f>TITRES_STAT!B2392</f>
        <v>45483</v>
      </c>
      <c r="B2389" s="6">
        <f>TITRES_STAT!D2392</f>
        <v>34.468699999999998</v>
      </c>
      <c r="C2389" s="2">
        <f t="shared" si="293"/>
        <v>-0.15919999999999845</v>
      </c>
      <c r="D2389" s="2">
        <f t="shared" si="294"/>
        <v>34.467060000000004</v>
      </c>
      <c r="E2389" s="2">
        <f t="shared" si="296"/>
        <v>34.549849999999999</v>
      </c>
      <c r="F2389" s="2">
        <f t="shared" si="297"/>
        <v>34.535519999999998</v>
      </c>
      <c r="G2389" s="2">
        <f t="shared" si="291"/>
        <v>32.464509999999983</v>
      </c>
      <c r="H2389" s="2">
        <f t="shared" si="295"/>
        <v>26.919137500000016</v>
      </c>
      <c r="I2389" s="2">
        <f t="array" ref="I2389">SUMPRODUCT(B2373:B2392, (ROW(B2373:B2392)-ROW(B2373)+1)) / (20*21/2)</f>
        <v>34.77115380952381</v>
      </c>
      <c r="J2389" s="2">
        <f t="shared" ref="J2389:J2452" si="298">$J$4*B2389+J2388*(1-$J$4)</f>
        <v>34.241047474377439</v>
      </c>
      <c r="K2389" s="2">
        <f t="shared" si="292"/>
        <v>32.604027479158589</v>
      </c>
    </row>
    <row r="2390" spans="1:11" ht="13.5" x14ac:dyDescent="0.25">
      <c r="A2390" s="3">
        <f>TITRES_STAT!B2393</f>
        <v>45484</v>
      </c>
      <c r="B2390" s="6">
        <f>TITRES_STAT!D2393</f>
        <v>34.946300000000001</v>
      </c>
      <c r="C2390" s="2">
        <f t="shared" si="293"/>
        <v>0.47760000000000247</v>
      </c>
      <c r="D2390" s="2">
        <f t="shared" si="294"/>
        <v>34.61036</v>
      </c>
      <c r="E2390" s="2">
        <f t="shared" si="296"/>
        <v>34.506070000000001</v>
      </c>
      <c r="F2390" s="2">
        <f t="shared" si="297"/>
        <v>34.631045</v>
      </c>
      <c r="G2390" s="2">
        <f t="shared" si="291"/>
        <v>32.591291999999981</v>
      </c>
      <c r="H2390" s="2">
        <f t="shared" si="295"/>
        <v>26.970554000000011</v>
      </c>
      <c r="I2390" s="2">
        <f t="array" ref="I2390">SUMPRODUCT(B2374:B2393, (ROW(B2374:B2393)-ROW(B2374)+1)) / (20*21/2)</f>
        <v>34.790939047619048</v>
      </c>
      <c r="J2390" s="2">
        <f t="shared" si="298"/>
        <v>34.308214381579589</v>
      </c>
      <c r="K2390" s="2">
        <f t="shared" si="292"/>
        <v>32.69588130350531</v>
      </c>
    </row>
    <row r="2391" spans="1:11" ht="13.5" x14ac:dyDescent="0.25">
      <c r="A2391" s="3">
        <f>TITRES_STAT!B2394</f>
        <v>45485</v>
      </c>
      <c r="B2391" s="6">
        <f>TITRES_STAT!D2394</f>
        <v>35.0259</v>
      </c>
      <c r="C2391" s="2">
        <f t="shared" si="293"/>
        <v>7.9599999999999227E-2</v>
      </c>
      <c r="D2391" s="2">
        <f t="shared" si="294"/>
        <v>34.737740000000002</v>
      </c>
      <c r="E2391" s="2">
        <f t="shared" si="296"/>
        <v>34.506869999999999</v>
      </c>
      <c r="F2391" s="2">
        <f t="shared" si="297"/>
        <v>34.730550000000001</v>
      </c>
      <c r="G2391" s="2">
        <f t="shared" si="291"/>
        <v>32.719811999999983</v>
      </c>
      <c r="H2391" s="2">
        <f t="shared" si="295"/>
        <v>27.023811500000011</v>
      </c>
      <c r="I2391" s="2">
        <f t="array" ref="I2391">SUMPRODUCT(B2375:B2394, (ROW(B2375:B2394)-ROW(B2375)+1)) / (20*21/2)</f>
        <v>34.767933333333339</v>
      </c>
      <c r="J2391" s="2">
        <f t="shared" si="298"/>
        <v>34.376565392857721</v>
      </c>
      <c r="K2391" s="2">
        <f t="shared" si="292"/>
        <v>32.787254585720788</v>
      </c>
    </row>
    <row r="2392" spans="1:11" ht="13.5" x14ac:dyDescent="0.25">
      <c r="A2392" s="3">
        <f>TITRES_STAT!B2395</f>
        <v>45488</v>
      </c>
      <c r="B2392" s="6">
        <f>TITRES_STAT!D2395</f>
        <v>35.0259</v>
      </c>
      <c r="C2392" s="2">
        <f t="shared" si="293"/>
        <v>0</v>
      </c>
      <c r="D2392" s="2">
        <f t="shared" si="294"/>
        <v>34.818940000000005</v>
      </c>
      <c r="E2392" s="2">
        <f t="shared" si="296"/>
        <v>34.546669999999992</v>
      </c>
      <c r="F2392" s="2">
        <f t="shared" si="297"/>
        <v>34.810154999999995</v>
      </c>
      <c r="G2392" s="2">
        <f t="shared" si="291"/>
        <v>32.848185999999998</v>
      </c>
      <c r="H2392" s="2">
        <f t="shared" si="295"/>
        <v>27.077069000000009</v>
      </c>
      <c r="I2392" s="2">
        <f t="array" ref="I2392">SUMPRODUCT(B2376:B2395, (ROW(B2376:B2395)-ROW(B2376)+1)) / (20*21/2)</f>
        <v>34.780137142857143</v>
      </c>
      <c r="J2392" s="2">
        <f t="shared" si="298"/>
        <v>34.438406784014127</v>
      </c>
      <c r="K2392" s="2">
        <f t="shared" si="292"/>
        <v>32.875044601967033</v>
      </c>
    </row>
    <row r="2393" spans="1:11" ht="13.5" x14ac:dyDescent="0.25">
      <c r="A2393" s="3">
        <f>TITRES_STAT!B2396</f>
        <v>45489</v>
      </c>
      <c r="B2393" s="6">
        <f>TITRES_STAT!D2396</f>
        <v>35.017899999999997</v>
      </c>
      <c r="C2393" s="2">
        <f t="shared" si="293"/>
        <v>-8.0000000000026716E-3</v>
      </c>
      <c r="D2393" s="2">
        <f t="shared" si="294"/>
        <v>34.896940000000001</v>
      </c>
      <c r="E2393" s="2">
        <f t="shared" si="296"/>
        <v>34.641399999999997</v>
      </c>
      <c r="F2393" s="2">
        <f t="shared" si="297"/>
        <v>34.869459999999989</v>
      </c>
      <c r="G2393" s="2">
        <f t="shared" si="291"/>
        <v>32.970545999999999</v>
      </c>
      <c r="H2393" s="2">
        <f t="shared" si="295"/>
        <v>27.127079500000008</v>
      </c>
      <c r="I2393" s="2">
        <f t="array" ref="I2393">SUMPRODUCT(B2377:B2396, (ROW(B2377:B2396)-ROW(B2377)+1)) / (20*21/2)</f>
        <v>34.789725714285709</v>
      </c>
      <c r="J2393" s="2">
        <f t="shared" si="298"/>
        <v>34.493596614108021</v>
      </c>
      <c r="K2393" s="2">
        <f t="shared" si="292"/>
        <v>32.959078146987935</v>
      </c>
    </row>
    <row r="2394" spans="1:11" ht="13.5" x14ac:dyDescent="0.25">
      <c r="A2394" s="3">
        <f>TITRES_STAT!B2397</f>
        <v>45490</v>
      </c>
      <c r="B2394" s="6">
        <f>TITRES_STAT!D2397</f>
        <v>34.627899999999997</v>
      </c>
      <c r="C2394" s="2">
        <f t="shared" si="293"/>
        <v>-0.39000000000000057</v>
      </c>
      <c r="D2394" s="2">
        <f t="shared" si="294"/>
        <v>34.928779999999996</v>
      </c>
      <c r="E2394" s="2">
        <f t="shared" si="296"/>
        <v>34.697920000000003</v>
      </c>
      <c r="F2394" s="2">
        <f t="shared" si="297"/>
        <v>34.889759999999988</v>
      </c>
      <c r="G2394" s="2">
        <f t="shared" si="291"/>
        <v>33.080424000000001</v>
      </c>
      <c r="H2394" s="2">
        <f t="shared" si="295"/>
        <v>27.175460500000007</v>
      </c>
      <c r="I2394" s="2">
        <f t="array" ref="I2394">SUMPRODUCT(B2378:B2397, (ROW(B2378:B2397)-ROW(B2378)+1)) / (20*21/2)</f>
        <v>34.796210000000002</v>
      </c>
      <c r="J2394" s="2">
        <f t="shared" si="298"/>
        <v>34.506387412764404</v>
      </c>
      <c r="K2394" s="2">
        <f t="shared" si="292"/>
        <v>33.024522141223699</v>
      </c>
    </row>
    <row r="2395" spans="1:11" ht="13.5" x14ac:dyDescent="0.25">
      <c r="A2395" s="3">
        <f>TITRES_STAT!B2398</f>
        <v>45491</v>
      </c>
      <c r="B2395" s="6">
        <f>TITRES_STAT!D2398</f>
        <v>35.017899999999997</v>
      </c>
      <c r="C2395" s="2">
        <f t="shared" si="293"/>
        <v>0.39000000000000057</v>
      </c>
      <c r="D2395" s="2">
        <f t="shared" si="294"/>
        <v>34.943100000000001</v>
      </c>
      <c r="E2395" s="2">
        <f t="shared" si="296"/>
        <v>34.776730000000001</v>
      </c>
      <c r="F2395" s="2">
        <f t="shared" si="297"/>
        <v>34.91722</v>
      </c>
      <c r="G2395" s="2">
        <f t="shared" si="291"/>
        <v>33.201319999999996</v>
      </c>
      <c r="H2395" s="2">
        <f t="shared" si="295"/>
        <v>27.22611250000001</v>
      </c>
      <c r="I2395" s="2">
        <f t="array" ref="I2395">SUMPRODUCT(B2379:B2398, (ROW(B2379:B2398)-ROW(B2379)+1)) / (20*21/2)</f>
        <v>34.806863809523804</v>
      </c>
      <c r="J2395" s="2">
        <f t="shared" si="298"/>
        <v>34.555102897263033</v>
      </c>
      <c r="K2395" s="2">
        <f t="shared" si="292"/>
        <v>33.102693821960024</v>
      </c>
    </row>
    <row r="2396" spans="1:11" ht="13.5" x14ac:dyDescent="0.25">
      <c r="A2396" s="3">
        <f>TITRES_STAT!B2399</f>
        <v>45492</v>
      </c>
      <c r="B2396" s="6">
        <f>TITRES_STAT!D2399</f>
        <v>35.017899999999997</v>
      </c>
      <c r="C2396" s="2">
        <f t="shared" si="293"/>
        <v>0</v>
      </c>
      <c r="D2396" s="2">
        <f t="shared" si="294"/>
        <v>34.941499999999998</v>
      </c>
      <c r="E2396" s="2">
        <f t="shared" si="296"/>
        <v>34.839620000000004</v>
      </c>
      <c r="F2396" s="2">
        <f t="shared" si="297"/>
        <v>34.878214999999997</v>
      </c>
      <c r="G2396" s="2">
        <f t="shared" si="291"/>
        <v>33.323679999999996</v>
      </c>
      <c r="H2396" s="2">
        <f t="shared" si="295"/>
        <v>27.276764500000002</v>
      </c>
      <c r="I2396" s="2">
        <f t="array" ref="I2396">SUMPRODUCT(B2380:B2399, (ROW(B2380:B2399)-ROW(B2380)+1)) / (20*21/2)</f>
        <v>34.820925238095235</v>
      </c>
      <c r="J2396" s="2">
        <f t="shared" si="298"/>
        <v>34.599178811809409</v>
      </c>
      <c r="K2396" s="2">
        <f t="shared" si="292"/>
        <v>33.17779994658904</v>
      </c>
    </row>
    <row r="2397" spans="1:11" ht="13.5" x14ac:dyDescent="0.25">
      <c r="A2397" s="3">
        <f>TITRES_STAT!B2400</f>
        <v>45495</v>
      </c>
      <c r="B2397" s="6">
        <f>TITRES_STAT!D2400</f>
        <v>34.946300000000001</v>
      </c>
      <c r="C2397" s="2">
        <f t="shared" si="293"/>
        <v>-7.1599999999996555E-2</v>
      </c>
      <c r="D2397" s="2">
        <f t="shared" si="294"/>
        <v>34.925580000000004</v>
      </c>
      <c r="E2397" s="2">
        <f t="shared" si="296"/>
        <v>34.872259999999997</v>
      </c>
      <c r="F2397" s="2">
        <f t="shared" si="297"/>
        <v>34.834434999999999</v>
      </c>
      <c r="G2397" s="2">
        <f t="shared" si="291"/>
        <v>33.439486000000002</v>
      </c>
      <c r="H2397" s="2">
        <f t="shared" si="295"/>
        <v>27.323209500000004</v>
      </c>
      <c r="I2397" s="2">
        <f t="array" ref="I2397">SUMPRODUCT(B2381:B2400, (ROW(B2381:B2400)-ROW(B2381)+1)) / (20*21/2)</f>
        <v>34.809253333333331</v>
      </c>
      <c r="J2397" s="2">
        <f t="shared" si="298"/>
        <v>34.632237972589465</v>
      </c>
      <c r="K2397" s="2">
        <f t="shared" si="292"/>
        <v>33.247152889860061</v>
      </c>
    </row>
    <row r="2398" spans="1:11" ht="13.5" x14ac:dyDescent="0.25">
      <c r="A2398" s="3">
        <f>TITRES_STAT!B2401</f>
        <v>45496</v>
      </c>
      <c r="B2398" s="6">
        <f>TITRES_STAT!D2401</f>
        <v>34.946300000000001</v>
      </c>
      <c r="C2398" s="2">
        <f t="shared" si="293"/>
        <v>0</v>
      </c>
      <c r="D2398" s="2">
        <f t="shared" si="294"/>
        <v>34.911259999999999</v>
      </c>
      <c r="E2398" s="2">
        <f t="shared" si="296"/>
        <v>34.9041</v>
      </c>
      <c r="F2398" s="2">
        <f t="shared" si="297"/>
        <v>34.790655000000001</v>
      </c>
      <c r="G2398" s="2">
        <f t="shared" si="291"/>
        <v>33.553682000000009</v>
      </c>
      <c r="H2398" s="2">
        <f t="shared" si="295"/>
        <v>27.3709375</v>
      </c>
      <c r="I2398" s="2">
        <f t="array" ref="I2398">SUMPRODUCT(B2382:B2401, (ROW(B2382:B2401)-ROW(B2382)+1)) / (20*21/2)</f>
        <v>34.793601428571421</v>
      </c>
      <c r="J2398" s="2">
        <f t="shared" si="298"/>
        <v>34.662148641866658</v>
      </c>
      <c r="K2398" s="2">
        <f t="shared" si="292"/>
        <v>33.313786109865546</v>
      </c>
    </row>
    <row r="2399" spans="1:11" ht="13.5" x14ac:dyDescent="0.25">
      <c r="A2399" s="3">
        <f>TITRES_STAT!B2402</f>
        <v>45497</v>
      </c>
      <c r="B2399" s="6">
        <f>TITRES_STAT!D2402</f>
        <v>34.938299999999998</v>
      </c>
      <c r="C2399" s="2">
        <f t="shared" si="293"/>
        <v>-8.0000000000026716E-3</v>
      </c>
      <c r="D2399" s="2">
        <f t="shared" si="294"/>
        <v>34.97334</v>
      </c>
      <c r="E2399" s="2">
        <f t="shared" si="296"/>
        <v>34.951059999999998</v>
      </c>
      <c r="F2399" s="2">
        <f t="shared" si="297"/>
        <v>34.750455000000002</v>
      </c>
      <c r="G2399" s="2">
        <f t="shared" si="291"/>
        <v>33.656212000000004</v>
      </c>
      <c r="H2399" s="2">
        <f t="shared" si="295"/>
        <v>27.418946499999997</v>
      </c>
      <c r="I2399" s="2">
        <f t="array" ref="I2399">SUMPRODUCT(B2383:B2402, (ROW(B2383:B2402)-ROW(B2383)+1)) / (20*21/2)</f>
        <v>34.78776666666667</v>
      </c>
      <c r="J2399" s="2">
        <f t="shared" si="298"/>
        <v>34.688448771212691</v>
      </c>
      <c r="K2399" s="2">
        <f t="shared" si="292"/>
        <v>33.377492536929644</v>
      </c>
    </row>
    <row r="2400" spans="1:11" ht="13.5" x14ac:dyDescent="0.25">
      <c r="A2400" s="3">
        <f>TITRES_STAT!B2403</f>
        <v>45499</v>
      </c>
      <c r="B2400" s="6">
        <f>TITRES_STAT!D2403</f>
        <v>34.627899999999997</v>
      </c>
      <c r="C2400" s="2">
        <f t="shared" si="293"/>
        <v>-0.31040000000000134</v>
      </c>
      <c r="D2400" s="2">
        <f t="shared" si="294"/>
        <v>34.895339999999997</v>
      </c>
      <c r="E2400" s="2">
        <f t="shared" si="296"/>
        <v>34.919220000000003</v>
      </c>
      <c r="F2400" s="2">
        <f t="shared" si="297"/>
        <v>34.712644999999995</v>
      </c>
      <c r="G2400" s="2">
        <f t="shared" si="291"/>
        <v>33.744096000000006</v>
      </c>
      <c r="H2400" s="2">
        <f t="shared" si="295"/>
        <v>27.465403499999997</v>
      </c>
      <c r="I2400" s="2">
        <f t="array" ref="I2400">SUMPRODUCT(B2384:B2403, (ROW(B2384:B2403)-ROW(B2384)+1)) / (20*21/2)</f>
        <v>34.762217619047618</v>
      </c>
      <c r="J2400" s="2">
        <f t="shared" si="298"/>
        <v>34.682682221573387</v>
      </c>
      <c r="K2400" s="2">
        <f t="shared" si="292"/>
        <v>33.426528123716714</v>
      </c>
    </row>
    <row r="2401" spans="1:11" ht="13.5" x14ac:dyDescent="0.25">
      <c r="A2401" s="3">
        <f>TITRES_STAT!B2404</f>
        <v>45502</v>
      </c>
      <c r="B2401" s="6">
        <f>TITRES_STAT!D2404</f>
        <v>34.548299999999998</v>
      </c>
      <c r="C2401" s="2">
        <f t="shared" si="293"/>
        <v>-7.9599999999999227E-2</v>
      </c>
      <c r="D2401" s="2">
        <f t="shared" si="294"/>
        <v>34.801419999999993</v>
      </c>
      <c r="E2401" s="2">
        <f t="shared" si="296"/>
        <v>34.871459999999999</v>
      </c>
      <c r="F2401" s="2">
        <f t="shared" si="297"/>
        <v>34.689164999999996</v>
      </c>
      <c r="G2401" s="2">
        <f t="shared" si="291"/>
        <v>33.826886000000002</v>
      </c>
      <c r="H2401" s="2">
        <f t="shared" si="295"/>
        <v>27.513065999999998</v>
      </c>
      <c r="I2401" s="2">
        <f t="array" ref="I2401">SUMPRODUCT(B2385:B2404, (ROW(B2385:B2404)-ROW(B2385)+1)) / (20*21/2)</f>
        <v>34.731962380952382</v>
      </c>
      <c r="J2401" s="2">
        <f t="shared" si="298"/>
        <v>34.669883914756873</v>
      </c>
      <c r="K2401" s="2">
        <f t="shared" si="292"/>
        <v>33.470519177688608</v>
      </c>
    </row>
    <row r="2402" spans="1:11" ht="13.5" x14ac:dyDescent="0.25">
      <c r="A2402" s="3">
        <f>TITRES_STAT!B2405</f>
        <v>45503</v>
      </c>
      <c r="B2402" s="6">
        <f>TITRES_STAT!D2405</f>
        <v>34.627899999999997</v>
      </c>
      <c r="C2402" s="2">
        <f t="shared" si="293"/>
        <v>7.9599999999999227E-2</v>
      </c>
      <c r="D2402" s="2">
        <f t="shared" si="294"/>
        <v>34.737739999999995</v>
      </c>
      <c r="E2402" s="2">
        <f t="shared" si="296"/>
        <v>34.831659999999999</v>
      </c>
      <c r="F2402" s="2">
        <f t="shared" si="297"/>
        <v>34.689164999999988</v>
      </c>
      <c r="G2402" s="2">
        <f t="shared" si="291"/>
        <v>33.899646000000004</v>
      </c>
      <c r="H2402" s="2">
        <f t="shared" si="295"/>
        <v>27.5613505</v>
      </c>
      <c r="I2402" s="2">
        <f t="array" ref="I2402">SUMPRODUCT(B2386:B2405, (ROW(B2386:B2405)-ROW(B2386)+1)) / (20*21/2)</f>
        <v>34.684991428571422</v>
      </c>
      <c r="J2402" s="2">
        <f t="shared" si="298"/>
        <v>34.66588544668479</v>
      </c>
      <c r="K2402" s="2">
        <f t="shared" si="292"/>
        <v>33.515906660916507</v>
      </c>
    </row>
    <row r="2403" spans="1:11" ht="13.5" x14ac:dyDescent="0.25">
      <c r="A2403" s="3">
        <f>TITRES_STAT!B2406</f>
        <v>45504</v>
      </c>
      <c r="B2403" s="6">
        <f>TITRES_STAT!D2406</f>
        <v>34.420900000000003</v>
      </c>
      <c r="C2403" s="2">
        <f t="shared" si="293"/>
        <v>-0.20699999999999363</v>
      </c>
      <c r="D2403" s="2">
        <f t="shared" si="294"/>
        <v>34.632660000000001</v>
      </c>
      <c r="E2403" s="2">
        <f t="shared" si="296"/>
        <v>34.77196</v>
      </c>
      <c r="F2403" s="2">
        <f t="shared" si="297"/>
        <v>34.706679999999992</v>
      </c>
      <c r="G2403" s="2">
        <f t="shared" si="291"/>
        <v>33.954414</v>
      </c>
      <c r="H2403" s="2">
        <f t="shared" si="295"/>
        <v>27.607246499999995</v>
      </c>
      <c r="I2403" s="2">
        <f t="array" ref="I2403">SUMPRODUCT(B2387:B2406, (ROW(B2387:B2406)-ROW(B2387)+1)) / (20*21/2)</f>
        <v>34.638020476190476</v>
      </c>
      <c r="J2403" s="2">
        <f t="shared" si="298"/>
        <v>34.642553499381478</v>
      </c>
      <c r="K2403" s="2">
        <f t="shared" si="292"/>
        <v>33.551396595782528</v>
      </c>
    </row>
    <row r="2404" spans="1:11" ht="13.5" x14ac:dyDescent="0.25">
      <c r="A2404" s="3">
        <f>TITRES_STAT!B2407</f>
        <v>45505</v>
      </c>
      <c r="B2404" s="6">
        <f>TITRES_STAT!D2407</f>
        <v>34.389000000000003</v>
      </c>
      <c r="C2404" s="2">
        <f t="shared" si="293"/>
        <v>-3.1900000000000261E-2</v>
      </c>
      <c r="D2404" s="2">
        <f t="shared" si="294"/>
        <v>34.522800000000004</v>
      </c>
      <c r="E2404" s="2">
        <f t="shared" si="296"/>
        <v>34.748069999999998</v>
      </c>
      <c r="F2404" s="2">
        <f t="shared" si="297"/>
        <v>34.722994999999997</v>
      </c>
      <c r="G2404" s="2">
        <f t="shared" si="291"/>
        <v>34.005360000000003</v>
      </c>
      <c r="H2404" s="2">
        <f t="shared" si="295"/>
        <v>27.652982999999995</v>
      </c>
      <c r="I2404" s="2">
        <f t="array" ref="I2404">SUMPRODUCT(B2388:B2407, (ROW(B2388:B2407)-ROW(B2388)+1)) / (20*21/2)</f>
        <v>34.591807619047621</v>
      </c>
      <c r="J2404" s="2">
        <f t="shared" si="298"/>
        <v>34.618405547059432</v>
      </c>
      <c r="K2404" s="2">
        <f t="shared" si="292"/>
        <v>33.584243788104779</v>
      </c>
    </row>
    <row r="2405" spans="1:11" ht="13.5" x14ac:dyDescent="0.25">
      <c r="A2405" s="3">
        <f>TITRES_STAT!B2408</f>
        <v>45506</v>
      </c>
      <c r="B2405" s="6">
        <f>TITRES_STAT!D2408</f>
        <v>34.229799999999997</v>
      </c>
      <c r="C2405" s="2">
        <f t="shared" si="293"/>
        <v>-0.15920000000000556</v>
      </c>
      <c r="D2405" s="2">
        <f t="shared" si="294"/>
        <v>34.443179999999998</v>
      </c>
      <c r="E2405" s="2">
        <f t="shared" si="296"/>
        <v>34.669260000000001</v>
      </c>
      <c r="F2405" s="2">
        <f t="shared" si="297"/>
        <v>34.722994999999997</v>
      </c>
      <c r="G2405" s="2">
        <f t="shared" si="291"/>
        <v>34.054874000000005</v>
      </c>
      <c r="H2405" s="2">
        <f t="shared" si="295"/>
        <v>27.698289499999998</v>
      </c>
      <c r="I2405" s="2">
        <f t="array" ref="I2405">SUMPRODUCT(B2389:B2408, (ROW(B2389:B2408)-ROW(B2389)+1)) / (20*21/2)</f>
        <v>34.56261428571429</v>
      </c>
      <c r="J2405" s="2">
        <f t="shared" si="298"/>
        <v>34.581395494958535</v>
      </c>
      <c r="K2405" s="2">
        <f t="shared" si="292"/>
        <v>33.609559717983025</v>
      </c>
    </row>
    <row r="2406" spans="1:11" ht="13.5" x14ac:dyDescent="0.25">
      <c r="A2406" s="3">
        <f>TITRES_STAT!B2409</f>
        <v>45509</v>
      </c>
      <c r="B2406" s="6">
        <f>TITRES_STAT!D2409</f>
        <v>34.229799999999997</v>
      </c>
      <c r="C2406" s="2">
        <f t="shared" si="293"/>
        <v>0</v>
      </c>
      <c r="D2406" s="2">
        <f t="shared" si="294"/>
        <v>34.379480000000001</v>
      </c>
      <c r="E2406" s="2">
        <f t="shared" si="296"/>
        <v>34.590450000000004</v>
      </c>
      <c r="F2406" s="2">
        <f t="shared" si="297"/>
        <v>34.715034999999993</v>
      </c>
      <c r="G2406" s="2">
        <f t="shared" si="291"/>
        <v>34.105820000000001</v>
      </c>
      <c r="H2406" s="2">
        <f t="shared" si="295"/>
        <v>27.743595999999997</v>
      </c>
      <c r="I2406" s="2">
        <f t="array" ref="I2406">SUMPRODUCT(B2390:B2409, (ROW(B2390:B2409)-ROW(B2390)+1)) / (20*21/2)</f>
        <v>34.534558571428569</v>
      </c>
      <c r="J2406" s="2">
        <f t="shared" si="298"/>
        <v>34.547910209724385</v>
      </c>
      <c r="K2406" s="2">
        <f t="shared" si="292"/>
        <v>33.633882866297419</v>
      </c>
    </row>
    <row r="2407" spans="1:11" ht="13.5" x14ac:dyDescent="0.25">
      <c r="A2407" s="3">
        <f>TITRES_STAT!B2410</f>
        <v>45510</v>
      </c>
      <c r="B2407" s="6">
        <f>TITRES_STAT!D2410</f>
        <v>34.229799999999997</v>
      </c>
      <c r="C2407" s="2">
        <f t="shared" si="293"/>
        <v>0</v>
      </c>
      <c r="D2407" s="2">
        <f t="shared" si="294"/>
        <v>34.299860000000002</v>
      </c>
      <c r="E2407" s="2">
        <f t="shared" si="296"/>
        <v>34.518800000000006</v>
      </c>
      <c r="F2407" s="2">
        <f t="shared" si="297"/>
        <v>34.695529999999991</v>
      </c>
      <c r="G2407" s="2">
        <f t="shared" si="291"/>
        <v>34.153740000000013</v>
      </c>
      <c r="H2407" s="2">
        <f t="shared" si="295"/>
        <v>27.790365499999997</v>
      </c>
      <c r="I2407" s="2">
        <f t="array" ref="I2407">SUMPRODUCT(B2391:B2410, (ROW(B2391:B2410)-ROW(B2391)+1)) / (20*21/2)</f>
        <v>34.49172047619048</v>
      </c>
      <c r="J2407" s="2">
        <f t="shared" si="298"/>
        <v>34.517613999274445</v>
      </c>
      <c r="K2407" s="2">
        <f t="shared" si="292"/>
        <v>33.657252165658306</v>
      </c>
    </row>
    <row r="2408" spans="1:11" ht="13.5" x14ac:dyDescent="0.25">
      <c r="A2408" s="3">
        <f>TITRES_STAT!B2411</f>
        <v>45511</v>
      </c>
      <c r="B2408" s="6">
        <f>TITRES_STAT!D2411</f>
        <v>34.389000000000003</v>
      </c>
      <c r="C2408" s="2">
        <f t="shared" si="293"/>
        <v>0.15920000000000556</v>
      </c>
      <c r="D2408" s="2">
        <f t="shared" si="294"/>
        <v>34.293480000000002</v>
      </c>
      <c r="E2408" s="2">
        <f t="shared" si="296"/>
        <v>34.463070000000002</v>
      </c>
      <c r="F2408" s="2">
        <f t="shared" si="297"/>
        <v>34.683584999999994</v>
      </c>
      <c r="G2408" s="2">
        <f t="shared" si="291"/>
        <v>34.190356000000008</v>
      </c>
      <c r="H2408" s="2">
        <f t="shared" si="295"/>
        <v>27.837930999999994</v>
      </c>
      <c r="I2408" s="2">
        <f t="array" ref="I2408">SUMPRODUCT(B2392:B2411, (ROW(B2392:B2411)-ROW(B2392)+1)) / (20*21/2)</f>
        <v>34.467456190476192</v>
      </c>
      <c r="J2408" s="2">
        <f t="shared" si="298"/>
        <v>34.505365046962595</v>
      </c>
      <c r="K2408" s="2">
        <f t="shared" si="292"/>
        <v>33.685948159161903</v>
      </c>
    </row>
    <row r="2409" spans="1:11" ht="13.5" x14ac:dyDescent="0.25">
      <c r="A2409" s="3">
        <f>TITRES_STAT!B2412</f>
        <v>45512</v>
      </c>
      <c r="B2409" s="6">
        <f>TITRES_STAT!D2412</f>
        <v>34.389000000000003</v>
      </c>
      <c r="C2409" s="2">
        <f t="shared" si="293"/>
        <v>0</v>
      </c>
      <c r="D2409" s="2">
        <f t="shared" si="294"/>
        <v>34.293480000000002</v>
      </c>
      <c r="E2409" s="2">
        <f t="shared" si="296"/>
        <v>34.408140000000003</v>
      </c>
      <c r="F2409" s="2">
        <f t="shared" si="297"/>
        <v>34.679599999999994</v>
      </c>
      <c r="G2409" s="2">
        <f t="shared" si="291"/>
        <v>34.225540000000002</v>
      </c>
      <c r="H2409" s="2">
        <f t="shared" si="295"/>
        <v>27.885496499999995</v>
      </c>
      <c r="I2409" s="2">
        <f t="array" ref="I2409">SUMPRODUCT(B2393:B2412, (ROW(B2393:B2412)-ROW(B2393)+1)) / (20*21/2)</f>
        <v>34.431062857142855</v>
      </c>
      <c r="J2409" s="2">
        <f t="shared" si="298"/>
        <v>34.494282661537589</v>
      </c>
      <c r="K2409" s="2">
        <f t="shared" si="292"/>
        <v>33.713518819586923</v>
      </c>
    </row>
    <row r="2410" spans="1:11" ht="13.5" x14ac:dyDescent="0.25">
      <c r="A2410" s="3">
        <f>TITRES_STAT!B2413</f>
        <v>45513</v>
      </c>
      <c r="B2410" s="6">
        <f>TITRES_STAT!D2413</f>
        <v>34.229799999999997</v>
      </c>
      <c r="C2410" s="2">
        <f t="shared" si="293"/>
        <v>-0.15920000000000556</v>
      </c>
      <c r="D2410" s="2">
        <f t="shared" si="294"/>
        <v>34.293480000000002</v>
      </c>
      <c r="E2410" s="2">
        <f t="shared" si="296"/>
        <v>34.36833</v>
      </c>
      <c r="F2410" s="2">
        <f t="shared" si="297"/>
        <v>34.643774999999991</v>
      </c>
      <c r="G2410" s="2">
        <f t="shared" si="291"/>
        <v>34.260406000000003</v>
      </c>
      <c r="H2410" s="2">
        <f t="shared" si="295"/>
        <v>27.932448999999998</v>
      </c>
      <c r="I2410" s="2">
        <f t="array" ref="I2410">SUMPRODUCT(B2394:B2413, (ROW(B2394:B2413)-ROW(B2394)+1)) / (20*21/2)</f>
        <v>34.398460476190479</v>
      </c>
      <c r="J2410" s="2">
        <f t="shared" si="298"/>
        <v>34.469093836629249</v>
      </c>
      <c r="K2410" s="2">
        <f t="shared" si="292"/>
        <v>33.73376514038744</v>
      </c>
    </row>
    <row r="2411" spans="1:11" ht="13.5" x14ac:dyDescent="0.25">
      <c r="A2411" s="3">
        <f>TITRES_STAT!B2414</f>
        <v>45516</v>
      </c>
      <c r="B2411" s="6">
        <f>TITRES_STAT!D2414</f>
        <v>34.389000000000003</v>
      </c>
      <c r="C2411" s="2">
        <f t="shared" si="293"/>
        <v>0.15920000000000556</v>
      </c>
      <c r="D2411" s="2">
        <f t="shared" si="294"/>
        <v>34.325319999999998</v>
      </c>
      <c r="E2411" s="2">
        <f t="shared" si="296"/>
        <v>34.352400000000003</v>
      </c>
      <c r="F2411" s="2">
        <f t="shared" si="297"/>
        <v>34.611930000000001</v>
      </c>
      <c r="G2411" s="2">
        <f t="shared" si="291"/>
        <v>34.295430000000003</v>
      </c>
      <c r="H2411" s="2">
        <f t="shared" si="295"/>
        <v>27.980014499999996</v>
      </c>
      <c r="I2411" s="2">
        <f t="array" ref="I2411">SUMPRODUCT(B2395:B2414, (ROW(B2395:B2414)-ROW(B2395)+1)) / (20*21/2)</f>
        <v>34.369610952380953</v>
      </c>
      <c r="J2411" s="2">
        <f t="shared" si="298"/>
        <v>34.461465852188368</v>
      </c>
      <c r="K2411" s="2">
        <f t="shared" si="292"/>
        <v>33.759460625078127</v>
      </c>
    </row>
    <row r="2412" spans="1:11" ht="13.5" x14ac:dyDescent="0.25">
      <c r="A2412" s="3">
        <f>TITRES_STAT!B2415</f>
        <v>45518</v>
      </c>
      <c r="B2412" s="6">
        <f>TITRES_STAT!D2415</f>
        <v>34.229799999999997</v>
      </c>
      <c r="C2412" s="2">
        <f t="shared" si="293"/>
        <v>-0.15920000000000556</v>
      </c>
      <c r="D2412" s="2">
        <f t="shared" si="294"/>
        <v>34.325319999999998</v>
      </c>
      <c r="E2412" s="2">
        <f t="shared" si="296"/>
        <v>34.312590000000007</v>
      </c>
      <c r="F2412" s="2">
        <f t="shared" si="297"/>
        <v>34.572125</v>
      </c>
      <c r="G2412" s="2">
        <f t="shared" si="291"/>
        <v>34.328862000000001</v>
      </c>
      <c r="H2412" s="2">
        <f t="shared" si="295"/>
        <v>28.026783999999999</v>
      </c>
      <c r="I2412" s="2">
        <f t="array" ref="I2412">SUMPRODUCT(B2396:B2415, (ROW(B2396:B2415)-ROW(B2396)+1)) / (20*21/2)</f>
        <v>34.342657142857142</v>
      </c>
      <c r="J2412" s="2">
        <f t="shared" si="298"/>
        <v>34.439402437694234</v>
      </c>
      <c r="K2412" s="2">
        <f t="shared" si="292"/>
        <v>33.777905306447614</v>
      </c>
    </row>
    <row r="2413" spans="1:11" ht="13.5" x14ac:dyDescent="0.25">
      <c r="A2413" s="3">
        <f>TITRES_STAT!B2416</f>
        <v>45519</v>
      </c>
      <c r="B2413" s="6">
        <f>TITRES_STAT!D2416</f>
        <v>34.229799999999997</v>
      </c>
      <c r="C2413" s="2">
        <f t="shared" si="293"/>
        <v>0</v>
      </c>
      <c r="D2413" s="2">
        <f t="shared" si="294"/>
        <v>34.293480000000002</v>
      </c>
      <c r="E2413" s="2">
        <f t="shared" si="296"/>
        <v>34.293480000000002</v>
      </c>
      <c r="F2413" s="2">
        <f t="shared" si="297"/>
        <v>34.532719999999998</v>
      </c>
      <c r="G2413" s="2">
        <f t="shared" si="291"/>
        <v>34.362614000000001</v>
      </c>
      <c r="H2413" s="2">
        <f t="shared" si="295"/>
        <v>28.073590499999995</v>
      </c>
      <c r="I2413" s="2">
        <f t="array" ref="I2413">SUMPRODUCT(B2397:B2416, (ROW(B2397:B2416)-ROW(B2397)+1)) / (20*21/2)</f>
        <v>34.319456190476195</v>
      </c>
      <c r="J2413" s="2">
        <f t="shared" si="298"/>
        <v>34.419440300770972</v>
      </c>
      <c r="K2413" s="2">
        <f t="shared" si="292"/>
        <v>33.795626666979082</v>
      </c>
    </row>
    <row r="2414" spans="1:11" ht="13.5" x14ac:dyDescent="0.25">
      <c r="A2414" s="3">
        <f>TITRES_STAT!B2417</f>
        <v>45520</v>
      </c>
      <c r="B2414" s="6">
        <f>TITRES_STAT!D2417</f>
        <v>34.229799999999997</v>
      </c>
      <c r="C2414" s="2">
        <f t="shared" si="293"/>
        <v>0</v>
      </c>
      <c r="D2414" s="2">
        <f t="shared" si="294"/>
        <v>34.26164</v>
      </c>
      <c r="E2414" s="2">
        <f t="shared" si="296"/>
        <v>34.277560000000008</v>
      </c>
      <c r="F2414" s="2">
        <f t="shared" si="297"/>
        <v>34.512814999999996</v>
      </c>
      <c r="G2414" s="2">
        <f t="shared" si="291"/>
        <v>34.399231999999998</v>
      </c>
      <c r="H2414" s="2">
        <f t="shared" si="295"/>
        <v>28.120579499999995</v>
      </c>
      <c r="I2414" s="2">
        <f t="array" ref="I2414">SUMPRODUCT(B2398:B2417, (ROW(B2398:B2417)-ROW(B2398)+1)) / (20*21/2)</f>
        <v>34.300008095238098</v>
      </c>
      <c r="J2414" s="2">
        <f t="shared" si="298"/>
        <v>34.401379319745168</v>
      </c>
      <c r="K2414" s="2">
        <f t="shared" si="292"/>
        <v>33.812653072195594</v>
      </c>
    </row>
    <row r="2415" spans="1:11" ht="13.5" x14ac:dyDescent="0.25">
      <c r="A2415" s="3">
        <f>TITRES_STAT!B2418</f>
        <v>45523</v>
      </c>
      <c r="B2415" s="6">
        <f>TITRES_STAT!D2418</f>
        <v>34.229799999999997</v>
      </c>
      <c r="C2415" s="2">
        <f t="shared" si="293"/>
        <v>0</v>
      </c>
      <c r="D2415" s="2">
        <f t="shared" si="294"/>
        <v>34.26164</v>
      </c>
      <c r="E2415" s="2">
        <f t="shared" si="296"/>
        <v>34.277560000000008</v>
      </c>
      <c r="F2415" s="2">
        <f t="shared" si="297"/>
        <v>34.473409999999994</v>
      </c>
      <c r="G2415" s="2">
        <f t="shared" si="291"/>
        <v>34.432664000000003</v>
      </c>
      <c r="H2415" s="2">
        <f t="shared" si="295"/>
        <v>28.167715000000001</v>
      </c>
      <c r="I2415" s="2">
        <f t="array" ref="I2415">SUMPRODUCT(B2399:B2418, (ROW(B2399:B2418)-ROW(B2399)+1)) / (20*21/2)</f>
        <v>34.299133809523816</v>
      </c>
      <c r="J2415" s="2">
        <f t="shared" si="298"/>
        <v>34.385038432150388</v>
      </c>
      <c r="K2415" s="2">
        <f t="shared" si="292"/>
        <v>33.829011775246748</v>
      </c>
    </row>
    <row r="2416" spans="1:11" ht="13.5" x14ac:dyDescent="0.25">
      <c r="A2416" s="3">
        <f>TITRES_STAT!B2419</f>
        <v>45524</v>
      </c>
      <c r="B2416" s="6">
        <f>TITRES_STAT!D2419</f>
        <v>34.229799999999997</v>
      </c>
      <c r="C2416" s="2">
        <f t="shared" si="293"/>
        <v>0</v>
      </c>
      <c r="D2416" s="2">
        <f t="shared" si="294"/>
        <v>34.229799999999997</v>
      </c>
      <c r="E2416" s="2">
        <f t="shared" si="296"/>
        <v>34.277560000000008</v>
      </c>
      <c r="F2416" s="2">
        <f t="shared" si="297"/>
        <v>34.434004999999992</v>
      </c>
      <c r="G2416" s="2">
        <f t="shared" si="291"/>
        <v>34.456704000000002</v>
      </c>
      <c r="H2416" s="2">
        <f t="shared" si="295"/>
        <v>28.2152165</v>
      </c>
      <c r="I2416" s="2">
        <f t="array" ref="I2416">SUMPRODUCT(B2400:B2419, (ROW(B2400:B2419)-ROW(B2400)+1)) / (20*21/2)</f>
        <v>34.285751428571423</v>
      </c>
      <c r="J2416" s="2">
        <f t="shared" si="298"/>
        <v>34.370253819564638</v>
      </c>
      <c r="K2416" s="2">
        <f t="shared" si="292"/>
        <v>33.844728960531192</v>
      </c>
    </row>
    <row r="2417" spans="1:11" ht="13.5" x14ac:dyDescent="0.25">
      <c r="A2417" s="3">
        <f>TITRES_STAT!B2420</f>
        <v>45525</v>
      </c>
      <c r="B2417" s="6">
        <f>TITRES_STAT!D2420</f>
        <v>34.229799999999997</v>
      </c>
      <c r="C2417" s="2">
        <f t="shared" si="293"/>
        <v>0</v>
      </c>
      <c r="D2417" s="2">
        <f t="shared" si="294"/>
        <v>34.229799999999997</v>
      </c>
      <c r="E2417" s="2">
        <f t="shared" si="296"/>
        <v>34.277560000000008</v>
      </c>
      <c r="F2417" s="2">
        <f t="shared" si="297"/>
        <v>34.398179999999989</v>
      </c>
      <c r="G2417" s="2">
        <f t="shared" si="291"/>
        <v>34.485680000000009</v>
      </c>
      <c r="H2417" s="2">
        <f t="shared" si="295"/>
        <v>28.262388499999997</v>
      </c>
      <c r="I2417" s="2">
        <f t="array" ref="I2417">SUMPRODUCT(B2401:B2420, (ROW(B2401:B2420)-ROW(B2401)+1)) / (20*21/2)</f>
        <v>34.275742857142859</v>
      </c>
      <c r="J2417" s="2">
        <f t="shared" si="298"/>
        <v>34.356877265320385</v>
      </c>
      <c r="K2417" s="2">
        <f t="shared" si="292"/>
        <v>33.859829785608405</v>
      </c>
    </row>
    <row r="2418" spans="1:11" ht="13.5" x14ac:dyDescent="0.25">
      <c r="A2418" s="3">
        <f>TITRES_STAT!B2421</f>
        <v>45526</v>
      </c>
      <c r="B2418" s="6">
        <f>TITRES_STAT!D2421</f>
        <v>34.389000000000003</v>
      </c>
      <c r="C2418" s="2">
        <f t="shared" si="293"/>
        <v>0.15920000000000556</v>
      </c>
      <c r="D2418" s="2">
        <f t="shared" si="294"/>
        <v>34.26164</v>
      </c>
      <c r="E2418" s="2">
        <f t="shared" si="296"/>
        <v>34.277560000000008</v>
      </c>
      <c r="F2418" s="2">
        <f t="shared" si="297"/>
        <v>34.370314999999991</v>
      </c>
      <c r="G2418" s="2">
        <f t="shared" ref="G2418:G2481" si="299">AVERAGE(B2369:B2418)</f>
        <v>34.514496000000001</v>
      </c>
      <c r="H2418" s="2">
        <f t="shared" si="295"/>
        <v>28.311783500000001</v>
      </c>
      <c r="I2418" s="2">
        <f t="array" ref="I2418">SUMPRODUCT(B2402:B2421, (ROW(B2402:B2421)-ROW(B2402)+1)) / (20*21/2)</f>
        <v>34.2524680952381</v>
      </c>
      <c r="J2418" s="2">
        <f t="shared" si="298"/>
        <v>34.359936573385113</v>
      </c>
      <c r="K2418" s="2">
        <f t="shared" si="292"/>
        <v>33.880581558721801</v>
      </c>
    </row>
    <row r="2419" spans="1:11" ht="13.5" x14ac:dyDescent="0.25">
      <c r="A2419" s="3">
        <f>TITRES_STAT!B2422</f>
        <v>45527</v>
      </c>
      <c r="B2419" s="6">
        <f>TITRES_STAT!D2422</f>
        <v>34.229799999999997</v>
      </c>
      <c r="C2419" s="2">
        <f t="shared" si="293"/>
        <v>-0.15920000000000556</v>
      </c>
      <c r="D2419" s="2">
        <f t="shared" si="294"/>
        <v>34.26164</v>
      </c>
      <c r="E2419" s="2">
        <f t="shared" si="296"/>
        <v>34.261640000000007</v>
      </c>
      <c r="F2419" s="2">
        <f t="shared" si="297"/>
        <v>34.334889999999994</v>
      </c>
      <c r="G2419" s="2">
        <f t="shared" si="299"/>
        <v>34.538376</v>
      </c>
      <c r="H2419" s="2">
        <f t="shared" si="295"/>
        <v>28.359650500000001</v>
      </c>
      <c r="I2419" s="2">
        <f t="array" ref="I2419">SUMPRODUCT(B2403:B2422, (ROW(B2403:B2422)-ROW(B2403)+1)) / (20*21/2)</f>
        <v>34.303496666666668</v>
      </c>
      <c r="J2419" s="2">
        <f t="shared" si="298"/>
        <v>34.347542614015104</v>
      </c>
      <c r="K2419" s="2">
        <f t="shared" ref="K2419:K2482" si="300">$K$4*B2419+(1-$K$4)*K2418</f>
        <v>33.89427639955624</v>
      </c>
    </row>
    <row r="2420" spans="1:11" ht="13.5" x14ac:dyDescent="0.25">
      <c r="A2420" s="3">
        <f>TITRES_STAT!B2423</f>
        <v>45530</v>
      </c>
      <c r="B2420" s="6">
        <f>TITRES_STAT!D2423</f>
        <v>34.229799999999997</v>
      </c>
      <c r="C2420" s="2">
        <f t="shared" si="293"/>
        <v>0</v>
      </c>
      <c r="D2420" s="2">
        <f t="shared" si="294"/>
        <v>34.26164</v>
      </c>
      <c r="E2420" s="2">
        <f t="shared" si="296"/>
        <v>34.261640000000007</v>
      </c>
      <c r="F2420" s="2">
        <f t="shared" si="297"/>
        <v>34.314984999999993</v>
      </c>
      <c r="G2420" s="2">
        <f t="shared" si="299"/>
        <v>34.562256000000005</v>
      </c>
      <c r="H2420" s="2">
        <f t="shared" si="295"/>
        <v>28.407335000000003</v>
      </c>
      <c r="I2420" s="2">
        <f t="array" ref="I2420">SUMPRODUCT(B2404:B2423, (ROW(B2404:B2423)-ROW(B2404)+1)) / (20*21/2)</f>
        <v>34.353577619047627</v>
      </c>
      <c r="J2420" s="2">
        <f t="shared" si="298"/>
        <v>34.336329031727949</v>
      </c>
      <c r="K2420" s="2">
        <f t="shared" si="300"/>
        <v>33.907434187808938</v>
      </c>
    </row>
    <row r="2421" spans="1:11" ht="13.5" x14ac:dyDescent="0.25">
      <c r="A2421" s="3">
        <f>TITRES_STAT!B2424</f>
        <v>45531</v>
      </c>
      <c r="B2421" s="6">
        <f>TITRES_STAT!D2424</f>
        <v>34.070599999999999</v>
      </c>
      <c r="C2421" s="2">
        <f t="shared" si="293"/>
        <v>-0.15919999999999845</v>
      </c>
      <c r="D2421" s="2">
        <f t="shared" si="294"/>
        <v>34.229799999999997</v>
      </c>
      <c r="E2421" s="2">
        <f t="shared" si="296"/>
        <v>34.229800000000004</v>
      </c>
      <c r="F2421" s="2">
        <f t="shared" si="297"/>
        <v>34.2911</v>
      </c>
      <c r="G2421" s="2">
        <f t="shared" si="299"/>
        <v>34.582952000000006</v>
      </c>
      <c r="H2421" s="2">
        <f t="shared" si="295"/>
        <v>28.453308499999999</v>
      </c>
      <c r="I2421" s="2">
        <f t="array" ref="I2421">SUMPRODUCT(B2405:B2424, (ROW(B2405:B2424)-ROW(B2405)+1)) / (20*21/2)</f>
        <v>34.401725238095239</v>
      </c>
      <c r="J2421" s="2">
        <f t="shared" si="298"/>
        <v>34.311021504896715</v>
      </c>
      <c r="K2421" s="2">
        <f t="shared" si="300"/>
        <v>33.913832847110548</v>
      </c>
    </row>
    <row r="2422" spans="1:11" ht="13.5" x14ac:dyDescent="0.25">
      <c r="A2422" s="3">
        <f>TITRES_STAT!B2425</f>
        <v>45532</v>
      </c>
      <c r="B2422" s="6">
        <f>TITRES_STAT!D2425</f>
        <v>34.826900000000002</v>
      </c>
      <c r="C2422" s="2">
        <f t="shared" si="293"/>
        <v>0.75630000000000308</v>
      </c>
      <c r="D2422" s="2">
        <f t="shared" si="294"/>
        <v>34.349219999999995</v>
      </c>
      <c r="E2422" s="2">
        <f t="shared" si="296"/>
        <v>34.289510000000007</v>
      </c>
      <c r="F2422" s="2">
        <f t="shared" si="297"/>
        <v>34.301050000000004</v>
      </c>
      <c r="G2422" s="2">
        <f t="shared" si="299"/>
        <v>34.610814000000012</v>
      </c>
      <c r="H2422" s="2">
        <f t="shared" si="295"/>
        <v>28.5030635</v>
      </c>
      <c r="I2422" s="2">
        <f t="array" ref="I2422">SUMPRODUCT(B2406:B2425, (ROW(B2406:B2425)-ROW(B2406)+1)) / (20*21/2)</f>
        <v>34.428835238095239</v>
      </c>
      <c r="J2422" s="2">
        <f t="shared" si="298"/>
        <v>34.360152790144646</v>
      </c>
      <c r="K2422" s="2">
        <f t="shared" si="300"/>
        <v>33.949639402125825</v>
      </c>
    </row>
    <row r="2423" spans="1:11" ht="13.5" x14ac:dyDescent="0.25">
      <c r="A2423" s="3">
        <f>TITRES_STAT!B2426</f>
        <v>45533</v>
      </c>
      <c r="B2423" s="6">
        <f>TITRES_STAT!D2426</f>
        <v>34.826900000000002</v>
      </c>
      <c r="C2423" s="2">
        <f t="shared" si="293"/>
        <v>0</v>
      </c>
      <c r="D2423" s="2">
        <f t="shared" si="294"/>
        <v>34.436799999999998</v>
      </c>
      <c r="E2423" s="2">
        <f t="shared" si="296"/>
        <v>34.34922000000001</v>
      </c>
      <c r="F2423" s="2">
        <f t="shared" si="297"/>
        <v>34.321350000000002</v>
      </c>
      <c r="G2423" s="2">
        <f t="shared" si="299"/>
        <v>34.630716</v>
      </c>
      <c r="H2423" s="2">
        <f t="shared" si="295"/>
        <v>28.552818499999997</v>
      </c>
      <c r="I2423" s="2">
        <f t="array" ref="I2423">SUMPRODUCT(B2407:B2426, (ROW(B2407:B2426)-ROW(B2407)+1)) / (20*21/2)</f>
        <v>34.453287619047622</v>
      </c>
      <c r="J2423" s="2">
        <f t="shared" si="298"/>
        <v>34.404604905368963</v>
      </c>
      <c r="K2423" s="2">
        <f t="shared" si="300"/>
        <v>33.984041778513053</v>
      </c>
    </row>
    <row r="2424" spans="1:11" ht="13.5" x14ac:dyDescent="0.25">
      <c r="A2424" s="3">
        <f>TITRES_STAT!B2427</f>
        <v>45534</v>
      </c>
      <c r="B2424" s="6">
        <f>TITRES_STAT!D2427</f>
        <v>34.826900000000002</v>
      </c>
      <c r="C2424" s="2">
        <f t="shared" si="293"/>
        <v>0</v>
      </c>
      <c r="D2424" s="2">
        <f t="shared" si="294"/>
        <v>34.556219999999996</v>
      </c>
      <c r="E2424" s="2">
        <f t="shared" si="296"/>
        <v>34.408930000000012</v>
      </c>
      <c r="F2424" s="2">
        <f t="shared" si="297"/>
        <v>34.34324500000001</v>
      </c>
      <c r="G2424" s="2">
        <f t="shared" si="299"/>
        <v>34.642816000000003</v>
      </c>
      <c r="H2424" s="2">
        <f t="shared" si="295"/>
        <v>28.602610500000001</v>
      </c>
      <c r="I2424" s="2">
        <f t="array" ref="I2424">SUMPRODUCT(B2408:B2427, (ROW(B2408:B2427)-ROW(B2408)+1)) / (20*21/2)</f>
        <v>34.490291904761911</v>
      </c>
      <c r="J2424" s="2">
        <f t="shared" si="298"/>
        <v>34.444823485810012</v>
      </c>
      <c r="K2424" s="2">
        <f t="shared" si="300"/>
        <v>34.017095042100777</v>
      </c>
    </row>
    <row r="2425" spans="1:11" ht="13.5" x14ac:dyDescent="0.25">
      <c r="A2425" s="3">
        <f>TITRES_STAT!B2428</f>
        <v>45537</v>
      </c>
      <c r="B2425" s="6">
        <f>TITRES_STAT!D2428</f>
        <v>34.627899999999997</v>
      </c>
      <c r="C2425" s="2">
        <f t="shared" si="293"/>
        <v>-0.19900000000000517</v>
      </c>
      <c r="D2425" s="2">
        <f t="shared" si="294"/>
        <v>34.635839999999995</v>
      </c>
      <c r="E2425" s="2">
        <f t="shared" si="296"/>
        <v>34.448740000000001</v>
      </c>
      <c r="F2425" s="2">
        <f t="shared" si="297"/>
        <v>34.363150000000005</v>
      </c>
      <c r="G2425" s="2">
        <f t="shared" si="299"/>
        <v>34.646000000000001</v>
      </c>
      <c r="H2425" s="2">
        <f t="shared" si="295"/>
        <v>28.651736500000002</v>
      </c>
      <c r="I2425" s="2">
        <f t="array" ref="I2425">SUMPRODUCT(B2409:B2428, (ROW(B2409:B2428)-ROW(B2409)+1)) / (20*21/2)</f>
        <v>34.522441904761905</v>
      </c>
      <c r="J2425" s="2">
        <f t="shared" si="298"/>
        <v>34.4622593443043</v>
      </c>
      <c r="K2425" s="2">
        <f t="shared" si="300"/>
        <v>34.041048177704667</v>
      </c>
    </row>
    <row r="2426" spans="1:11" ht="13.5" x14ac:dyDescent="0.25">
      <c r="A2426" s="3">
        <f>TITRES_STAT!B2429</f>
        <v>45538</v>
      </c>
      <c r="B2426" s="6">
        <f>TITRES_STAT!D2429</f>
        <v>34.619900000000001</v>
      </c>
      <c r="C2426" s="2">
        <f t="shared" si="293"/>
        <v>-7.9999999999955662E-3</v>
      </c>
      <c r="D2426" s="2">
        <f t="shared" si="294"/>
        <v>34.745700000000006</v>
      </c>
      <c r="E2426" s="2">
        <f t="shared" si="296"/>
        <v>34.487750000000005</v>
      </c>
      <c r="F2426" s="2">
        <f t="shared" si="297"/>
        <v>34.382655000000007</v>
      </c>
      <c r="G2426" s="2">
        <f t="shared" si="299"/>
        <v>34.622438000000002</v>
      </c>
      <c r="H2426" s="2">
        <f t="shared" si="295"/>
        <v>28.701554000000002</v>
      </c>
      <c r="I2426" s="2">
        <f t="array" ref="I2426">SUMPRODUCT(B2410:B2429, (ROW(B2410:B2429)-ROW(B2410)+1)) / (20*21/2)</f>
        <v>34.503599999999999</v>
      </c>
      <c r="J2426" s="2">
        <f t="shared" si="298"/>
        <v>34.477272740084842</v>
      </c>
      <c r="K2426" s="2">
        <f t="shared" si="300"/>
        <v>34.063748249167233</v>
      </c>
    </row>
    <row r="2427" spans="1:11" ht="13.5" x14ac:dyDescent="0.25">
      <c r="A2427" s="3">
        <f>TITRES_STAT!B2430</f>
        <v>45539</v>
      </c>
      <c r="B2427" s="6">
        <f>TITRES_STAT!D2430</f>
        <v>34.7712</v>
      </c>
      <c r="C2427" s="2">
        <f t="shared" si="293"/>
        <v>0.1512999999999991</v>
      </c>
      <c r="D2427" s="2">
        <f t="shared" si="294"/>
        <v>34.734560000000002</v>
      </c>
      <c r="E2427" s="2">
        <f t="shared" si="296"/>
        <v>34.541890000000002</v>
      </c>
      <c r="F2427" s="2">
        <f t="shared" si="297"/>
        <v>34.409725000000009</v>
      </c>
      <c r="G2427" s="2">
        <f t="shared" si="299"/>
        <v>34.601423999999994</v>
      </c>
      <c r="H2427" s="2">
        <f t="shared" si="295"/>
        <v>28.753225499999999</v>
      </c>
      <c r="I2427" s="2">
        <f t="array" ref="I2427">SUMPRODUCT(B2411:B2430, (ROW(B2411:B2430)-ROW(B2411)+1)) / (20*21/2)</f>
        <v>34.48551619047619</v>
      </c>
      <c r="J2427" s="2">
        <f t="shared" si="298"/>
        <v>34.505265812457715</v>
      </c>
      <c r="K2427" s="2">
        <f t="shared" si="300"/>
        <v>34.091491455082242</v>
      </c>
    </row>
    <row r="2428" spans="1:11" ht="13.5" x14ac:dyDescent="0.25">
      <c r="A2428" s="3">
        <f>TITRES_STAT!B2431</f>
        <v>45540</v>
      </c>
      <c r="B2428" s="6">
        <f>TITRES_STAT!D2431</f>
        <v>34.747300000000003</v>
      </c>
      <c r="C2428" s="2">
        <f t="shared" si="293"/>
        <v>-2.389999999999759E-2</v>
      </c>
      <c r="D2428" s="2">
        <f t="shared" si="294"/>
        <v>34.718640000000001</v>
      </c>
      <c r="E2428" s="2">
        <f t="shared" si="296"/>
        <v>34.577719999999999</v>
      </c>
      <c r="F2428" s="2">
        <f t="shared" si="297"/>
        <v>34.427640000000011</v>
      </c>
      <c r="G2428" s="2">
        <f t="shared" si="299"/>
        <v>34.579931999999999</v>
      </c>
      <c r="H2428" s="2">
        <f t="shared" si="295"/>
        <v>28.8047775</v>
      </c>
      <c r="I2428" s="2">
        <f t="array" ref="I2428">SUMPRODUCT(B2412:B2431, (ROW(B2412:B2431)-ROW(B2412)+1)) / (20*21/2)</f>
        <v>34.459851428571426</v>
      </c>
      <c r="J2428" s="2">
        <f t="shared" si="298"/>
        <v>34.528316687461746</v>
      </c>
      <c r="K2428" s="2">
        <f t="shared" si="300"/>
        <v>34.117209437235879</v>
      </c>
    </row>
    <row r="2429" spans="1:11" ht="13.5" x14ac:dyDescent="0.25">
      <c r="A2429" s="3">
        <f>TITRES_STAT!B2432</f>
        <v>45541</v>
      </c>
      <c r="B2429" s="6">
        <f>TITRES_STAT!D2432</f>
        <v>34.229799999999997</v>
      </c>
      <c r="C2429" s="2">
        <f t="shared" si="293"/>
        <v>-0.5175000000000054</v>
      </c>
      <c r="D2429" s="2">
        <f t="shared" si="294"/>
        <v>34.599220000000003</v>
      </c>
      <c r="E2429" s="2">
        <f t="shared" si="296"/>
        <v>34.577719999999999</v>
      </c>
      <c r="F2429" s="2">
        <f t="shared" si="297"/>
        <v>34.419680000000007</v>
      </c>
      <c r="G2429" s="2">
        <f t="shared" si="299"/>
        <v>34.549682000000004</v>
      </c>
      <c r="H2429" s="2">
        <f t="shared" si="295"/>
        <v>28.853925</v>
      </c>
      <c r="I2429" s="2">
        <f t="array" ref="I2429">SUMPRODUCT(B2413:B2432, (ROW(B2413:B2432)-ROW(B2413)+1)) / (20*21/2)</f>
        <v>34.435323809523815</v>
      </c>
      <c r="J2429" s="2">
        <f t="shared" si="298"/>
        <v>34.499886526751105</v>
      </c>
      <c r="K2429" s="2">
        <f t="shared" si="300"/>
        <v>34.121624753422708</v>
      </c>
    </row>
    <row r="2430" spans="1:11" ht="13.5" x14ac:dyDescent="0.25">
      <c r="A2430" s="3">
        <f>TITRES_STAT!B2433</f>
        <v>45544</v>
      </c>
      <c r="B2430" s="6">
        <f>TITRES_STAT!D2433</f>
        <v>34.229799999999997</v>
      </c>
      <c r="C2430" s="2">
        <f t="shared" si="293"/>
        <v>0</v>
      </c>
      <c r="D2430" s="2">
        <f t="shared" si="294"/>
        <v>34.519600000000004</v>
      </c>
      <c r="E2430" s="2">
        <f t="shared" si="296"/>
        <v>34.577719999999999</v>
      </c>
      <c r="F2430" s="2">
        <f t="shared" si="297"/>
        <v>34.419680000000007</v>
      </c>
      <c r="G2430" s="2">
        <f t="shared" si="299"/>
        <v>34.526596000000005</v>
      </c>
      <c r="H2430" s="2">
        <f t="shared" si="295"/>
        <v>28.903328500000001</v>
      </c>
      <c r="I2430" s="2">
        <f t="array" ref="I2430">SUMPRODUCT(B2414:B2433, (ROW(B2414:B2433)-ROW(B2414)+1)) / (20*21/2)</f>
        <v>34.41117523809524</v>
      </c>
      <c r="J2430" s="2">
        <f t="shared" si="298"/>
        <v>34.474164000393856</v>
      </c>
      <c r="K2430" s="2">
        <f t="shared" si="300"/>
        <v>34.125866919955151</v>
      </c>
    </row>
    <row r="2431" spans="1:11" ht="13.5" x14ac:dyDescent="0.25">
      <c r="A2431" s="3">
        <f>TITRES_STAT!B2434</f>
        <v>45545</v>
      </c>
      <c r="B2431" s="6">
        <f>TITRES_STAT!D2434</f>
        <v>34.150199999999998</v>
      </c>
      <c r="C2431" s="2">
        <f t="shared" si="293"/>
        <v>-7.9599999999999227E-2</v>
      </c>
      <c r="D2431" s="2">
        <f t="shared" si="294"/>
        <v>34.425659999999993</v>
      </c>
      <c r="E2431" s="2">
        <f t="shared" si="296"/>
        <v>34.585680000000004</v>
      </c>
      <c r="F2431" s="2">
        <f t="shared" si="297"/>
        <v>34.407740000000004</v>
      </c>
      <c r="G2431" s="2">
        <f t="shared" si="299"/>
        <v>34.509242</v>
      </c>
      <c r="H2431" s="2">
        <f t="shared" si="295"/>
        <v>28.952444</v>
      </c>
      <c r="I2431" s="2">
        <f t="array" ref="I2431">SUMPRODUCT(B2415:B2434, (ROW(B2415:B2434)-ROW(B2415)+1)) / (20*21/2)</f>
        <v>34.387405714285713</v>
      </c>
      <c r="J2431" s="2">
        <f t="shared" si="298"/>
        <v>34.443310286070634</v>
      </c>
      <c r="K2431" s="2">
        <f t="shared" si="300"/>
        <v>34.126821158388282</v>
      </c>
    </row>
    <row r="2432" spans="1:11" ht="13.5" x14ac:dyDescent="0.25">
      <c r="A2432" s="3">
        <f>TITRES_STAT!B2435</f>
        <v>45546</v>
      </c>
      <c r="B2432" s="6">
        <f>TITRES_STAT!D2435</f>
        <v>34.150199999999998</v>
      </c>
      <c r="C2432" s="2">
        <f t="shared" si="293"/>
        <v>0</v>
      </c>
      <c r="D2432" s="2">
        <f t="shared" si="294"/>
        <v>34.301459999999999</v>
      </c>
      <c r="E2432" s="2">
        <f t="shared" si="296"/>
        <v>34.518009999999997</v>
      </c>
      <c r="F2432" s="2">
        <f t="shared" si="297"/>
        <v>34.403760000000005</v>
      </c>
      <c r="G2432" s="2">
        <f t="shared" si="299"/>
        <v>34.499687999999999</v>
      </c>
      <c r="H2432" s="2">
        <f t="shared" si="295"/>
        <v>29.002108</v>
      </c>
      <c r="I2432" s="2">
        <f t="array" ref="I2432">SUMPRODUCT(B2416:B2435, (ROW(B2416:B2435)-ROW(B2416)+1)) / (20*21/2)</f>
        <v>34.362500952380948</v>
      </c>
      <c r="J2432" s="2">
        <f t="shared" si="298"/>
        <v>34.415395020730571</v>
      </c>
      <c r="K2432" s="2">
        <f t="shared" si="300"/>
        <v>34.127737975706395</v>
      </c>
    </row>
    <row r="2433" spans="1:11" ht="13.5" x14ac:dyDescent="0.25">
      <c r="A2433" s="3">
        <f>TITRES_STAT!B2436</f>
        <v>45547</v>
      </c>
      <c r="B2433" s="6">
        <f>TITRES_STAT!D2436</f>
        <v>34.150199999999998</v>
      </c>
      <c r="C2433" s="2">
        <f t="shared" si="293"/>
        <v>0</v>
      </c>
      <c r="D2433" s="2">
        <f t="shared" si="294"/>
        <v>34.182039999999994</v>
      </c>
      <c r="E2433" s="2">
        <f t="shared" si="296"/>
        <v>34.450339999999997</v>
      </c>
      <c r="F2433" s="2">
        <f t="shared" si="297"/>
        <v>34.399780000000007</v>
      </c>
      <c r="G2433" s="2">
        <f t="shared" si="299"/>
        <v>34.501280000000001</v>
      </c>
      <c r="H2433" s="2">
        <f t="shared" si="295"/>
        <v>29.051918499999996</v>
      </c>
      <c r="I2433" s="2">
        <f t="array" ref="I2433">SUMPRODUCT(B2417:B2436, (ROW(B2417:B2436)-ROW(B2417)+1)) / (20*21/2)</f>
        <v>34.331984285714285</v>
      </c>
      <c r="J2433" s="2">
        <f t="shared" si="298"/>
        <v>34.390138352089565</v>
      </c>
      <c r="K2433" s="2">
        <f t="shared" si="300"/>
        <v>34.128618839404183</v>
      </c>
    </row>
    <row r="2434" spans="1:11" ht="13.5" x14ac:dyDescent="0.25">
      <c r="A2434" s="3">
        <f>TITRES_STAT!B2437</f>
        <v>45548</v>
      </c>
      <c r="B2434" s="6">
        <f>TITRES_STAT!D2437</f>
        <v>34.150199999999998</v>
      </c>
      <c r="C2434" s="2">
        <f t="shared" si="293"/>
        <v>0</v>
      </c>
      <c r="D2434" s="2">
        <f t="shared" si="294"/>
        <v>34.166119999999999</v>
      </c>
      <c r="E2434" s="2">
        <f t="shared" si="296"/>
        <v>34.382669999999997</v>
      </c>
      <c r="F2434" s="2">
        <f t="shared" si="297"/>
        <v>34.395800000000008</v>
      </c>
      <c r="G2434" s="2">
        <f t="shared" si="299"/>
        <v>34.503030000000003</v>
      </c>
      <c r="H2434" s="2">
        <f t="shared" si="295"/>
        <v>29.103448499999999</v>
      </c>
      <c r="I2434" s="2">
        <f t="array" ref="I2434">SUMPRODUCT(B2418:B2437, (ROW(B2418:B2437)-ROW(B2418)+1)) / (20*21/2)</f>
        <v>34.302225714285719</v>
      </c>
      <c r="J2434" s="2">
        <f t="shared" si="298"/>
        <v>34.367287080461985</v>
      </c>
      <c r="K2434" s="2">
        <f t="shared" si="300"/>
        <v>34.129465159427554</v>
      </c>
    </row>
    <row r="2435" spans="1:11" ht="13.5" x14ac:dyDescent="0.25">
      <c r="A2435" s="3">
        <f>TITRES_STAT!B2438</f>
        <v>45551</v>
      </c>
      <c r="B2435" s="6">
        <f>TITRES_STAT!D2438</f>
        <v>34.134300000000003</v>
      </c>
      <c r="C2435" s="2">
        <f t="shared" si="293"/>
        <v>-1.5899999999994918E-2</v>
      </c>
      <c r="D2435" s="2">
        <f t="shared" si="294"/>
        <v>34.147019999999998</v>
      </c>
      <c r="E2435" s="2">
        <f t="shared" si="296"/>
        <v>34.333309999999997</v>
      </c>
      <c r="F2435" s="2">
        <f t="shared" si="297"/>
        <v>34.391025000000013</v>
      </c>
      <c r="G2435" s="2">
        <f t="shared" si="299"/>
        <v>34.50112</v>
      </c>
      <c r="H2435" s="2">
        <f t="shared" si="295"/>
        <v>29.154496499999997</v>
      </c>
      <c r="I2435" s="2">
        <f t="array" ref="I2435">SUMPRODUCT(B2419:B2438, (ROW(B2419:B2438)-ROW(B2419)+1)) / (20*21/2)</f>
        <v>34.273225238095243</v>
      </c>
      <c r="J2435" s="2">
        <f t="shared" si="298"/>
        <v>34.345097834703701</v>
      </c>
      <c r="K2435" s="2">
        <f t="shared" si="300"/>
        <v>34.129654761018628</v>
      </c>
    </row>
    <row r="2436" spans="1:11" ht="13.5" x14ac:dyDescent="0.25">
      <c r="A2436" s="3">
        <f>TITRES_STAT!B2439</f>
        <v>45552</v>
      </c>
      <c r="B2436" s="6">
        <f>TITRES_STAT!D2439</f>
        <v>34.070599999999999</v>
      </c>
      <c r="C2436" s="2">
        <f t="shared" ref="C2436:C2499" si="301">B2436-B2435</f>
        <v>-6.3700000000004309E-2</v>
      </c>
      <c r="D2436" s="2">
        <f t="shared" si="294"/>
        <v>34.131100000000004</v>
      </c>
      <c r="E2436" s="2">
        <f t="shared" si="296"/>
        <v>34.278379999999991</v>
      </c>
      <c r="F2436" s="2">
        <f t="shared" si="297"/>
        <v>34.383065000000016</v>
      </c>
      <c r="G2436" s="2">
        <f t="shared" si="299"/>
        <v>34.494751999999998</v>
      </c>
      <c r="H2436" s="2">
        <f t="shared" si="295"/>
        <v>29.205225999999996</v>
      </c>
      <c r="I2436" s="2">
        <f t="array" ref="I2436">SUMPRODUCT(B2420:B2439, (ROW(B2420:B2439)-ROW(B2420)+1)) / (20*21/2)</f>
        <v>34.245740952380956</v>
      </c>
      <c r="J2436" s="2">
        <f t="shared" si="298"/>
        <v>34.318955183779536</v>
      </c>
      <c r="K2436" s="2">
        <f t="shared" si="300"/>
        <v>34.127338888037507</v>
      </c>
    </row>
    <row r="2437" spans="1:11" ht="13.5" x14ac:dyDescent="0.25">
      <c r="A2437" s="3">
        <f>TITRES_STAT!B2440</f>
        <v>45553</v>
      </c>
      <c r="B2437" s="6">
        <f>TITRES_STAT!D2440</f>
        <v>34.070599999999999</v>
      </c>
      <c r="C2437" s="2">
        <f t="shared" si="301"/>
        <v>0</v>
      </c>
      <c r="D2437" s="2">
        <f t="shared" si="294"/>
        <v>34.115179999999995</v>
      </c>
      <c r="E2437" s="2">
        <f t="shared" si="296"/>
        <v>34.208320000000001</v>
      </c>
      <c r="F2437" s="2">
        <f t="shared" si="297"/>
        <v>34.375105000000005</v>
      </c>
      <c r="G2437" s="2">
        <f t="shared" si="299"/>
        <v>34.483765999999996</v>
      </c>
      <c r="H2437" s="2">
        <f t="shared" si="295"/>
        <v>29.255955499999999</v>
      </c>
      <c r="I2437" s="2">
        <f t="array" ref="I2437">SUMPRODUCT(B2421:B2440, (ROW(B2421:B2440)-ROW(B2421)+1)) / (20*21/2)</f>
        <v>34.218262380952389</v>
      </c>
      <c r="J2437" s="2">
        <f t="shared" si="298"/>
        <v>34.295302309133866</v>
      </c>
      <c r="K2437" s="2">
        <f t="shared" si="300"/>
        <v>34.125113833604665</v>
      </c>
    </row>
    <row r="2438" spans="1:11" ht="13.5" x14ac:dyDescent="0.25">
      <c r="A2438" s="3">
        <f>TITRES_STAT!B2441</f>
        <v>45554</v>
      </c>
      <c r="B2438" s="6">
        <f>TITRES_STAT!D2441</f>
        <v>34.070599999999999</v>
      </c>
      <c r="C2438" s="2">
        <f t="shared" si="301"/>
        <v>0</v>
      </c>
      <c r="D2438" s="2">
        <f t="shared" ref="D2438:D2501" si="302">AVERAGE(B2434:B2438)</f>
        <v>34.099260000000001</v>
      </c>
      <c r="E2438" s="2">
        <f t="shared" si="296"/>
        <v>34.140650000000001</v>
      </c>
      <c r="F2438" s="2">
        <f t="shared" si="297"/>
        <v>34.359185000000011</v>
      </c>
      <c r="G2438" s="2">
        <f t="shared" si="299"/>
        <v>34.472619999999999</v>
      </c>
      <c r="H2438" s="2">
        <f t="shared" si="295"/>
        <v>29.307452999999999</v>
      </c>
      <c r="I2438" s="2">
        <f t="array" ref="I2438">SUMPRODUCT(B2422:B2441, (ROW(B2422:B2441)-ROW(B2422)+1)) / (20*21/2)</f>
        <v>34.190817619047628</v>
      </c>
      <c r="J2438" s="2">
        <f t="shared" si="298"/>
        <v>34.273902089216357</v>
      </c>
      <c r="K2438" s="2">
        <f t="shared" si="300"/>
        <v>34.122976036208399</v>
      </c>
    </row>
    <row r="2439" spans="1:11" ht="13.5" x14ac:dyDescent="0.25">
      <c r="A2439" s="3">
        <f>TITRES_STAT!B2442</f>
        <v>45555</v>
      </c>
      <c r="B2439" s="6">
        <f>TITRES_STAT!D2442</f>
        <v>34.070599999999999</v>
      </c>
      <c r="C2439" s="2">
        <f t="shared" si="301"/>
        <v>0</v>
      </c>
      <c r="D2439" s="2">
        <f t="shared" si="302"/>
        <v>34.08334</v>
      </c>
      <c r="E2439" s="2">
        <f t="shared" si="296"/>
        <v>34.124730000000007</v>
      </c>
      <c r="F2439" s="2">
        <f t="shared" si="297"/>
        <v>34.351225000000007</v>
      </c>
      <c r="G2439" s="2">
        <f t="shared" si="299"/>
        <v>34.464657999999993</v>
      </c>
      <c r="H2439" s="2">
        <f t="shared" si="295"/>
        <v>29.359060500000002</v>
      </c>
      <c r="I2439" s="2">
        <f t="array" ref="I2439">SUMPRODUCT(B2423:B2442, (ROW(B2423:B2442)-ROW(B2423)+1)) / (20*21/2)</f>
        <v>34.16117238095238</v>
      </c>
      <c r="J2439" s="2">
        <f t="shared" si="298"/>
        <v>34.254539985481465</v>
      </c>
      <c r="K2439" s="2">
        <f t="shared" si="300"/>
        <v>34.120922074004149</v>
      </c>
    </row>
    <row r="2440" spans="1:11" ht="13.5" x14ac:dyDescent="0.25">
      <c r="A2440" s="3">
        <f>TITRES_STAT!B2443</f>
        <v>45558</v>
      </c>
      <c r="B2440" s="6">
        <f>TITRES_STAT!D2443</f>
        <v>34.0627</v>
      </c>
      <c r="C2440" s="2">
        <f t="shared" si="301"/>
        <v>-7.899999999999352E-3</v>
      </c>
      <c r="D2440" s="2">
        <f t="shared" si="302"/>
        <v>34.069020000000002</v>
      </c>
      <c r="E2440" s="2">
        <f t="shared" si="296"/>
        <v>34.108020000000003</v>
      </c>
      <c r="F2440" s="2">
        <f t="shared" si="297"/>
        <v>34.342869999999998</v>
      </c>
      <c r="G2440" s="2">
        <f t="shared" si="299"/>
        <v>34.446985999999995</v>
      </c>
      <c r="H2440" s="2">
        <f t="shared" si="295"/>
        <v>29.410848000000005</v>
      </c>
      <c r="I2440" s="2">
        <f t="array" ref="I2440">SUMPRODUCT(B2424:B2443, (ROW(B2424:B2443)-ROW(B2424)+1)) / (20*21/2)</f>
        <v>34.177022857142852</v>
      </c>
      <c r="J2440" s="2">
        <f t="shared" si="298"/>
        <v>34.236269510673708</v>
      </c>
      <c r="K2440" s="2">
        <f t="shared" si="300"/>
        <v>34.118638855415753</v>
      </c>
    </row>
    <row r="2441" spans="1:11" ht="13.5" x14ac:dyDescent="0.25">
      <c r="A2441" s="3">
        <f>TITRES_STAT!B2444</f>
        <v>45559</v>
      </c>
      <c r="B2441" s="6">
        <f>TITRES_STAT!D2444</f>
        <v>34.054699999999997</v>
      </c>
      <c r="C2441" s="2">
        <f t="shared" si="301"/>
        <v>-8.0000000000026716E-3</v>
      </c>
      <c r="D2441" s="2">
        <f t="shared" si="302"/>
        <v>34.065839999999994</v>
      </c>
      <c r="E2441" s="2">
        <f t="shared" si="296"/>
        <v>34.098470000000006</v>
      </c>
      <c r="F2441" s="2">
        <f t="shared" si="297"/>
        <v>34.342075000000001</v>
      </c>
      <c r="G2441" s="2">
        <f t="shared" si="299"/>
        <v>34.427561999999995</v>
      </c>
      <c r="H2441" s="2">
        <f t="shared" si="295"/>
        <v>29.462595500000003</v>
      </c>
      <c r="I2441" s="2">
        <f t="array" ref="I2441">SUMPRODUCT(B2425:B2444, (ROW(B2425:B2444)-ROW(B2425)+1)) / (20*21/2)</f>
        <v>34.247645714285717</v>
      </c>
      <c r="J2441" s="2">
        <f t="shared" si="298"/>
        <v>34.218977176323833</v>
      </c>
      <c r="K2441" s="2">
        <f t="shared" si="300"/>
        <v>34.116131449321017</v>
      </c>
    </row>
    <row r="2442" spans="1:11" ht="13.5" x14ac:dyDescent="0.25">
      <c r="A2442" s="3">
        <f>TITRES_STAT!B2445</f>
        <v>45560</v>
      </c>
      <c r="B2442" s="6">
        <f>TITRES_STAT!D2445</f>
        <v>34.030799999999999</v>
      </c>
      <c r="C2442" s="2">
        <f t="shared" si="301"/>
        <v>-2.389999999999759E-2</v>
      </c>
      <c r="D2442" s="2">
        <f t="shared" si="302"/>
        <v>34.057879999999997</v>
      </c>
      <c r="E2442" s="2">
        <f t="shared" si="296"/>
        <v>34.086530000000003</v>
      </c>
      <c r="F2442" s="2">
        <f t="shared" si="297"/>
        <v>34.30227</v>
      </c>
      <c r="G2442" s="2">
        <f t="shared" si="299"/>
        <v>34.407659999999993</v>
      </c>
      <c r="H2442" s="2">
        <f t="shared" ref="H2442:H2505" si="303">AVERAGE(B2243:B2442)</f>
        <v>29.515686500000001</v>
      </c>
      <c r="I2442" s="2">
        <f t="array" ref="I2442">SUMPRODUCT(B2426:B2445, (ROW(B2426:B2445)-ROW(B2426)+1)) / (20*21/2)</f>
        <v>34.347644761904768</v>
      </c>
      <c r="J2442" s="2">
        <f t="shared" si="298"/>
        <v>34.201055540483466</v>
      </c>
      <c r="K2442" s="2">
        <f t="shared" si="300"/>
        <v>34.112785117975093</v>
      </c>
    </row>
    <row r="2443" spans="1:11" ht="13.5" x14ac:dyDescent="0.25">
      <c r="A2443" s="3">
        <f>TITRES_STAT!B2446</f>
        <v>45561</v>
      </c>
      <c r="B2443" s="6">
        <f>TITRES_STAT!D2446</f>
        <v>34.468699999999998</v>
      </c>
      <c r="C2443" s="2">
        <f t="shared" si="301"/>
        <v>0.43789999999999907</v>
      </c>
      <c r="D2443" s="2">
        <f t="shared" si="302"/>
        <v>34.137500000000003</v>
      </c>
      <c r="E2443" s="2">
        <f t="shared" si="296"/>
        <v>34.118380000000002</v>
      </c>
      <c r="F2443" s="2">
        <f t="shared" si="297"/>
        <v>34.28436</v>
      </c>
      <c r="G2443" s="2">
        <f t="shared" si="299"/>
        <v>34.396675999999985</v>
      </c>
      <c r="H2443" s="2">
        <f t="shared" si="303"/>
        <v>29.571516000000006</v>
      </c>
      <c r="I2443" s="2">
        <f t="array" ref="I2443">SUMPRODUCT(B2427:B2446, (ROW(B2427:B2446)-ROW(B2427)+1)) / (20*21/2)</f>
        <v>34.444232380952386</v>
      </c>
      <c r="J2443" s="2">
        <f t="shared" si="298"/>
        <v>34.226545489008849</v>
      </c>
      <c r="K2443" s="2">
        <f t="shared" si="300"/>
        <v>34.126742564329007</v>
      </c>
    </row>
    <row r="2444" spans="1:11" ht="13.5" x14ac:dyDescent="0.25">
      <c r="A2444" s="3">
        <f>TITRES_STAT!B2447</f>
        <v>45562</v>
      </c>
      <c r="B2444" s="6">
        <f>TITRES_STAT!D2447</f>
        <v>35.0259</v>
      </c>
      <c r="C2444" s="2">
        <f t="shared" si="301"/>
        <v>0.55720000000000169</v>
      </c>
      <c r="D2444" s="2">
        <f t="shared" si="302"/>
        <v>34.328559999999996</v>
      </c>
      <c r="E2444" s="2">
        <f t="shared" ref="E2444:E2507" si="304">AVERAGE(B2435:B2444)</f>
        <v>34.205949999999994</v>
      </c>
      <c r="F2444" s="2">
        <f t="shared" si="297"/>
        <v>34.294309999999996</v>
      </c>
      <c r="G2444" s="2">
        <f t="shared" si="299"/>
        <v>34.404635999999989</v>
      </c>
      <c r="H2444" s="2">
        <f t="shared" si="303"/>
        <v>29.630863000000009</v>
      </c>
      <c r="I2444" s="2">
        <f t="array" ref="I2444">SUMPRODUCT(B2428:B2447, (ROW(B2428:B2447)-ROW(B2428)+1)) / (20*21/2)</f>
        <v>34.535094285714287</v>
      </c>
      <c r="J2444" s="2">
        <f t="shared" si="298"/>
        <v>34.30267449005563</v>
      </c>
      <c r="K2444" s="2">
        <f t="shared" si="300"/>
        <v>34.162003640237671</v>
      </c>
    </row>
    <row r="2445" spans="1:11" ht="13.5" x14ac:dyDescent="0.25">
      <c r="A2445" s="3">
        <f>TITRES_STAT!B2448</f>
        <v>45565</v>
      </c>
      <c r="B2445" s="6">
        <f>TITRES_STAT!D2448</f>
        <v>35.344299999999997</v>
      </c>
      <c r="C2445" s="2">
        <f t="shared" si="301"/>
        <v>0.31839999999999691</v>
      </c>
      <c r="D2445" s="2">
        <f t="shared" si="302"/>
        <v>34.584879999999998</v>
      </c>
      <c r="E2445" s="2">
        <f t="shared" si="304"/>
        <v>34.326949999999997</v>
      </c>
      <c r="F2445" s="2">
        <f t="shared" si="297"/>
        <v>34.330129999999997</v>
      </c>
      <c r="G2445" s="2">
        <f t="shared" si="299"/>
        <v>34.411163999999992</v>
      </c>
      <c r="H2445" s="2">
        <f t="shared" si="303"/>
        <v>29.692533500000003</v>
      </c>
      <c r="I2445" s="2">
        <f t="array" ref="I2445">SUMPRODUCT(B2429:B2448, (ROW(B2429:B2448)-ROW(B2429)+1)) / (20*21/2)</f>
        <v>34.594531428571429</v>
      </c>
      <c r="J2445" s="2">
        <f t="shared" si="298"/>
        <v>34.401876919574143</v>
      </c>
      <c r="K2445" s="2">
        <f t="shared" si="300"/>
        <v>34.208368203365609</v>
      </c>
    </row>
    <row r="2446" spans="1:11" ht="13.5" x14ac:dyDescent="0.25">
      <c r="A2446" s="3">
        <f>TITRES_STAT!B2449</f>
        <v>45566</v>
      </c>
      <c r="B2446" s="6">
        <f>TITRES_STAT!D2449</f>
        <v>35.344299999999997</v>
      </c>
      <c r="C2446" s="2">
        <f t="shared" si="301"/>
        <v>0</v>
      </c>
      <c r="D2446" s="2">
        <f t="shared" si="302"/>
        <v>34.842799999999997</v>
      </c>
      <c r="E2446" s="2">
        <f t="shared" si="304"/>
        <v>34.454319999999989</v>
      </c>
      <c r="F2446" s="2">
        <f t="shared" si="297"/>
        <v>34.366349999999997</v>
      </c>
      <c r="G2446" s="2">
        <f t="shared" si="299"/>
        <v>34.417691999999995</v>
      </c>
      <c r="H2446" s="2">
        <f t="shared" si="303"/>
        <v>29.754387000000005</v>
      </c>
      <c r="I2446" s="2">
        <f t="array" ref="I2446">SUMPRODUCT(B2430:B2449, (ROW(B2430:B2449)-ROW(B2430)+1)) / (20*21/2)</f>
        <v>34.64586095238095</v>
      </c>
      <c r="J2446" s="2">
        <f t="shared" si="298"/>
        <v>34.491631498662315</v>
      </c>
      <c r="K2446" s="2">
        <f t="shared" si="300"/>
        <v>34.252914548331667</v>
      </c>
    </row>
    <row r="2447" spans="1:11" ht="13.5" x14ac:dyDescent="0.25">
      <c r="A2447" s="3">
        <f>TITRES_STAT!B2450</f>
        <v>45567</v>
      </c>
      <c r="B2447" s="6">
        <f>TITRES_STAT!D2450</f>
        <v>35.320399999999999</v>
      </c>
      <c r="C2447" s="2">
        <f t="shared" si="301"/>
        <v>-2.389999999999759E-2</v>
      </c>
      <c r="D2447" s="2">
        <f t="shared" si="302"/>
        <v>35.100720000000003</v>
      </c>
      <c r="E2447" s="2">
        <f t="shared" si="304"/>
        <v>34.579300000000003</v>
      </c>
      <c r="F2447" s="2">
        <f t="shared" si="297"/>
        <v>34.393809999999995</v>
      </c>
      <c r="G2447" s="2">
        <f t="shared" si="299"/>
        <v>34.425173999999998</v>
      </c>
      <c r="H2447" s="2">
        <f t="shared" si="303"/>
        <v>29.810268000000001</v>
      </c>
      <c r="I2447" s="2">
        <f t="array" ref="I2447">SUMPRODUCT(B2431:B2450, (ROW(B2431:B2450)-ROW(B2431)+1)) / (20*21/2)</f>
        <v>34.693778571428567</v>
      </c>
      <c r="J2447" s="2">
        <f t="shared" si="298"/>
        <v>34.570561832123047</v>
      </c>
      <c r="K2447" s="2">
        <f t="shared" si="300"/>
        <v>34.294776722906896</v>
      </c>
    </row>
    <row r="2448" spans="1:11" ht="13.5" x14ac:dyDescent="0.25">
      <c r="A2448" s="3">
        <f>TITRES_STAT!B2451</f>
        <v>45568</v>
      </c>
      <c r="B2448" s="6">
        <f>TITRES_STAT!D2451</f>
        <v>35.017899999999997</v>
      </c>
      <c r="C2448" s="2">
        <f t="shared" si="301"/>
        <v>-0.30250000000000199</v>
      </c>
      <c r="D2448" s="2">
        <f t="shared" si="302"/>
        <v>35.210560000000001</v>
      </c>
      <c r="E2448" s="2">
        <f t="shared" si="304"/>
        <v>34.674030000000002</v>
      </c>
      <c r="F2448" s="2">
        <f t="shared" si="297"/>
        <v>34.407339999999998</v>
      </c>
      <c r="G2448" s="2">
        <f t="shared" si="299"/>
        <v>34.426606</v>
      </c>
      <c r="H2448" s="2">
        <f t="shared" si="303"/>
        <v>29.861343999999999</v>
      </c>
      <c r="I2448" s="2">
        <f t="array" ref="I2448">SUMPRODUCT(B2432:B2451, (ROW(B2432:B2451)-ROW(B2432)+1)) / (20*21/2)</f>
        <v>34.738284285714286</v>
      </c>
      <c r="J2448" s="2">
        <f t="shared" si="298"/>
        <v>34.61316546715895</v>
      </c>
      <c r="K2448" s="2">
        <f t="shared" si="300"/>
        <v>34.323134498479178</v>
      </c>
    </row>
    <row r="2449" spans="1:11" ht="13.5" x14ac:dyDescent="0.25">
      <c r="A2449" s="3">
        <f>TITRES_STAT!B2452</f>
        <v>45569</v>
      </c>
      <c r="B2449" s="6">
        <f>TITRES_STAT!D2452</f>
        <v>34.946300000000001</v>
      </c>
      <c r="C2449" s="2">
        <f t="shared" si="301"/>
        <v>-7.1599999999996555E-2</v>
      </c>
      <c r="D2449" s="2">
        <f t="shared" si="302"/>
        <v>35.19464</v>
      </c>
      <c r="E2449" s="2">
        <f t="shared" si="304"/>
        <v>34.761600000000001</v>
      </c>
      <c r="F2449" s="2">
        <f t="shared" si="297"/>
        <v>34.443164999999993</v>
      </c>
      <c r="G2449" s="2">
        <f t="shared" si="299"/>
        <v>34.426766000000001</v>
      </c>
      <c r="H2449" s="2">
        <f t="shared" si="303"/>
        <v>29.912061999999995</v>
      </c>
      <c r="I2449" s="2">
        <f t="array" ref="I2449">SUMPRODUCT(B2433:B2452, (ROW(B2433:B2452)-ROW(B2433)+1)) / (20*21/2)</f>
        <v>34.741094285714283</v>
      </c>
      <c r="J2449" s="2">
        <f t="shared" si="298"/>
        <v>34.644892565524763</v>
      </c>
      <c r="K2449" s="2">
        <f t="shared" si="300"/>
        <v>34.347572361283916</v>
      </c>
    </row>
    <row r="2450" spans="1:11" ht="13.5" x14ac:dyDescent="0.25">
      <c r="A2450" s="3">
        <f>TITRES_STAT!B2453</f>
        <v>45572</v>
      </c>
      <c r="B2450" s="6">
        <f>TITRES_STAT!D2453</f>
        <v>34.946300000000001</v>
      </c>
      <c r="C2450" s="2">
        <f t="shared" si="301"/>
        <v>0</v>
      </c>
      <c r="D2450" s="2">
        <f t="shared" si="302"/>
        <v>35.11504</v>
      </c>
      <c r="E2450" s="2">
        <f t="shared" si="304"/>
        <v>34.849959999999996</v>
      </c>
      <c r="F2450" s="2">
        <f t="shared" si="297"/>
        <v>34.478989999999989</v>
      </c>
      <c r="G2450" s="2">
        <f t="shared" si="299"/>
        <v>34.433134000000003</v>
      </c>
      <c r="H2450" s="2">
        <f t="shared" si="303"/>
        <v>29.963877499999999</v>
      </c>
      <c r="I2450" s="2">
        <f t="array" ref="I2450">SUMPRODUCT(B2434:B2453, (ROW(B2434:B2453)-ROW(B2434)+1)) / (20*21/2)</f>
        <v>34.779151428571424</v>
      </c>
      <c r="J2450" s="2">
        <f t="shared" si="298"/>
        <v>34.673598035474789</v>
      </c>
      <c r="K2450" s="2">
        <f t="shared" si="300"/>
        <v>34.371051876527687</v>
      </c>
    </row>
    <row r="2451" spans="1:11" ht="13.5" x14ac:dyDescent="0.25">
      <c r="A2451" s="3">
        <f>TITRES_STAT!B2454</f>
        <v>45573</v>
      </c>
      <c r="B2451" s="6">
        <f>TITRES_STAT!D2454</f>
        <v>34.946300000000001</v>
      </c>
      <c r="C2451" s="2">
        <f t="shared" si="301"/>
        <v>0</v>
      </c>
      <c r="D2451" s="2">
        <f t="shared" si="302"/>
        <v>35.035440000000008</v>
      </c>
      <c r="E2451" s="2">
        <f t="shared" si="304"/>
        <v>34.939120000000003</v>
      </c>
      <c r="F2451" s="2">
        <f t="shared" si="297"/>
        <v>34.518794999999997</v>
      </c>
      <c r="G2451" s="2">
        <f t="shared" si="299"/>
        <v>34.441094</v>
      </c>
      <c r="H2451" s="2">
        <f t="shared" si="303"/>
        <v>30.016424499999992</v>
      </c>
      <c r="I2451" s="2">
        <f t="array" ref="I2451">SUMPRODUCT(B2435:B2454, (ROW(B2435:B2454)-ROW(B2435)+1)) / (20*21/2)</f>
        <v>34.812703333333332</v>
      </c>
      <c r="J2451" s="2">
        <f t="shared" si="298"/>
        <v>34.699569651143861</v>
      </c>
      <c r="K2451" s="2">
        <f t="shared" si="300"/>
        <v>34.393610626467776</v>
      </c>
    </row>
    <row r="2452" spans="1:11" ht="13.5" x14ac:dyDescent="0.25">
      <c r="A2452" s="3">
        <f>TITRES_STAT!B2455</f>
        <v>45574</v>
      </c>
      <c r="B2452" s="6">
        <f>TITRES_STAT!D2455</f>
        <v>34.548299999999998</v>
      </c>
      <c r="C2452" s="2">
        <f t="shared" si="301"/>
        <v>-0.39800000000000324</v>
      </c>
      <c r="D2452" s="2">
        <f t="shared" si="302"/>
        <v>34.881019999999999</v>
      </c>
      <c r="E2452" s="2">
        <f t="shared" si="304"/>
        <v>34.990870000000001</v>
      </c>
      <c r="F2452" s="2">
        <f t="shared" ref="F2452:F2515" si="305">AVERAGE(B2433:B2452)</f>
        <v>34.538699999999992</v>
      </c>
      <c r="G2452" s="2">
        <f t="shared" si="299"/>
        <v>34.439502000000005</v>
      </c>
      <c r="H2452" s="2">
        <f t="shared" si="303"/>
        <v>30.066981500000001</v>
      </c>
      <c r="I2452" s="2">
        <f t="array" ref="I2452">SUMPRODUCT(B2436:B2455, (ROW(B2436:B2455)-ROW(B2436)+1)) / (20*21/2)</f>
        <v>34.840263809523812</v>
      </c>
      <c r="J2452" s="2">
        <f t="shared" si="298"/>
        <v>34.685163017701591</v>
      </c>
      <c r="K2452" s="2">
        <f t="shared" si="300"/>
        <v>34.399676876410219</v>
      </c>
    </row>
    <row r="2453" spans="1:11" ht="13.5" x14ac:dyDescent="0.25">
      <c r="A2453" s="3">
        <f>TITRES_STAT!B2456</f>
        <v>45575</v>
      </c>
      <c r="B2453" s="6">
        <f>TITRES_STAT!D2456</f>
        <v>34.938299999999998</v>
      </c>
      <c r="C2453" s="2">
        <f t="shared" si="301"/>
        <v>0.39000000000000057</v>
      </c>
      <c r="D2453" s="2">
        <f t="shared" si="302"/>
        <v>34.865099999999998</v>
      </c>
      <c r="E2453" s="2">
        <f t="shared" si="304"/>
        <v>35.03783</v>
      </c>
      <c r="F2453" s="2">
        <f t="shared" si="305"/>
        <v>34.578104999999994</v>
      </c>
      <c r="G2453" s="2">
        <f t="shared" si="299"/>
        <v>34.449849999999998</v>
      </c>
      <c r="H2453" s="2">
        <f t="shared" si="303"/>
        <v>30.119854500000002</v>
      </c>
      <c r="I2453" s="2">
        <f t="array" ref="I2453">SUMPRODUCT(B2437:B2456, (ROW(B2437:B2456)-ROW(B2437)+1)) / (20*21/2)</f>
        <v>34.799699523809515</v>
      </c>
      <c r="J2453" s="2">
        <f t="shared" ref="J2453:J2516" si="306">$J$4*B2453+J2452*(1-$J$4)</f>
        <v>34.709271301730013</v>
      </c>
      <c r="K2453" s="2">
        <f t="shared" si="300"/>
        <v>34.420799351845112</v>
      </c>
    </row>
    <row r="2454" spans="1:11" ht="13.5" x14ac:dyDescent="0.25">
      <c r="A2454" s="3">
        <f>TITRES_STAT!B2457</f>
        <v>45576</v>
      </c>
      <c r="B2454" s="6">
        <f>TITRES_STAT!D2457</f>
        <v>34.930399999999999</v>
      </c>
      <c r="C2454" s="2">
        <f t="shared" si="301"/>
        <v>-7.899999999999352E-3</v>
      </c>
      <c r="D2454" s="2">
        <f t="shared" si="302"/>
        <v>34.861919999999998</v>
      </c>
      <c r="E2454" s="2">
        <f t="shared" si="304"/>
        <v>35.028280000000002</v>
      </c>
      <c r="F2454" s="2">
        <f t="shared" si="305"/>
        <v>34.617114999999991</v>
      </c>
      <c r="G2454" s="2">
        <f t="shared" si="299"/>
        <v>34.460678000000001</v>
      </c>
      <c r="H2454" s="2">
        <f t="shared" si="303"/>
        <v>30.172760999999994</v>
      </c>
      <c r="I2454" s="2">
        <f t="array" ref="I2454">SUMPRODUCT(B2438:B2457, (ROW(B2438:B2457)-ROW(B2438)+1)) / (20*21/2)</f>
        <v>34.758377142857135</v>
      </c>
      <c r="J2454" s="2">
        <f t="shared" si="306"/>
        <v>34.73033117775573</v>
      </c>
      <c r="K2454" s="2">
        <f t="shared" si="300"/>
        <v>34.44078369098844</v>
      </c>
    </row>
    <row r="2455" spans="1:11" ht="13.5" x14ac:dyDescent="0.25">
      <c r="A2455" s="3">
        <f>TITRES_STAT!B2458</f>
        <v>45579</v>
      </c>
      <c r="B2455" s="6">
        <f>TITRES_STAT!D2458</f>
        <v>34.906500000000001</v>
      </c>
      <c r="C2455" s="2">
        <f t="shared" si="301"/>
        <v>-2.389999999999759E-2</v>
      </c>
      <c r="D2455" s="2">
        <f t="shared" si="302"/>
        <v>34.853959999999994</v>
      </c>
      <c r="E2455" s="2">
        <f t="shared" si="304"/>
        <v>34.984500000000004</v>
      </c>
      <c r="F2455" s="2">
        <f t="shared" si="305"/>
        <v>34.655724999999997</v>
      </c>
      <c r="G2455" s="2">
        <f t="shared" si="299"/>
        <v>34.474212000000009</v>
      </c>
      <c r="H2455" s="2">
        <f t="shared" si="303"/>
        <v>30.225475000000007</v>
      </c>
      <c r="I2455" s="2">
        <f t="array" ref="I2455">SUMPRODUCT(B2439:B2458, (ROW(B2439:B2458)-ROW(B2439)+1)) / (20*21/2)</f>
        <v>34.769372857142862</v>
      </c>
      <c r="J2455" s="2">
        <f t="shared" si="306"/>
        <v>34.747109160826611</v>
      </c>
      <c r="K2455" s="2">
        <f t="shared" si="300"/>
        <v>34.459047075655562</v>
      </c>
    </row>
    <row r="2456" spans="1:11" ht="13.5" x14ac:dyDescent="0.25">
      <c r="A2456" s="3">
        <f>TITRES_STAT!B2459</f>
        <v>45581</v>
      </c>
      <c r="B2456" s="6">
        <f>TITRES_STAT!D2459</f>
        <v>34.229799999999997</v>
      </c>
      <c r="C2456" s="2">
        <f t="shared" si="301"/>
        <v>-0.67670000000000385</v>
      </c>
      <c r="D2456" s="2">
        <f t="shared" si="302"/>
        <v>34.710659999999997</v>
      </c>
      <c r="E2456" s="2">
        <f t="shared" si="304"/>
        <v>34.873049999999999</v>
      </c>
      <c r="F2456" s="2">
        <f t="shared" si="305"/>
        <v>34.663685000000001</v>
      </c>
      <c r="G2456" s="2">
        <f t="shared" si="299"/>
        <v>34.474212000000009</v>
      </c>
      <c r="H2456" s="2">
        <f t="shared" si="303"/>
        <v>30.274074000000006</v>
      </c>
      <c r="I2456" s="2">
        <f t="array" ref="I2456">SUMPRODUCT(B2440:B2459, (ROW(B2440:B2459)-ROW(B2440)+1)) / (20*21/2)</f>
        <v>34.768613809523806</v>
      </c>
      <c r="J2456" s="2">
        <f t="shared" si="306"/>
        <v>34.697841621700263</v>
      </c>
      <c r="K2456" s="2">
        <f t="shared" si="300"/>
        <v>34.450056994257309</v>
      </c>
    </row>
    <row r="2457" spans="1:11" ht="13.5" x14ac:dyDescent="0.25">
      <c r="A2457" s="3">
        <f>TITRES_STAT!B2460</f>
        <v>45582</v>
      </c>
      <c r="B2457" s="6">
        <f>TITRES_STAT!D2460</f>
        <v>34.229799999999997</v>
      </c>
      <c r="C2457" s="2">
        <f t="shared" si="301"/>
        <v>0</v>
      </c>
      <c r="D2457" s="2">
        <f t="shared" si="302"/>
        <v>34.64696</v>
      </c>
      <c r="E2457" s="2">
        <f t="shared" si="304"/>
        <v>34.76399</v>
      </c>
      <c r="F2457" s="2">
        <f t="shared" si="305"/>
        <v>34.671644999999998</v>
      </c>
      <c r="G2457" s="2">
        <f t="shared" si="299"/>
        <v>34.474212000000009</v>
      </c>
      <c r="H2457" s="2">
        <f t="shared" si="303"/>
        <v>30.320843500000002</v>
      </c>
      <c r="I2457" s="2">
        <f t="array" ref="I2457">SUMPRODUCT(B2441:B2460, (ROW(B2441:B2460)-ROW(B2441)+1)) / (20*21/2)</f>
        <v>34.720126666666665</v>
      </c>
      <c r="J2457" s="2">
        <f t="shared" si="306"/>
        <v>34.653266229157381</v>
      </c>
      <c r="K2457" s="2">
        <f t="shared" si="300"/>
        <v>34.441419465070751</v>
      </c>
    </row>
    <row r="2458" spans="1:11" ht="13.5" x14ac:dyDescent="0.25">
      <c r="A2458" s="3">
        <f>TITRES_STAT!B2461</f>
        <v>45583</v>
      </c>
      <c r="B2458" s="6">
        <f>TITRES_STAT!D2461</f>
        <v>34.787100000000002</v>
      </c>
      <c r="C2458" s="2">
        <f t="shared" si="301"/>
        <v>0.55730000000000501</v>
      </c>
      <c r="D2458" s="2">
        <f t="shared" si="302"/>
        <v>34.616720000000001</v>
      </c>
      <c r="E2458" s="2">
        <f t="shared" si="304"/>
        <v>34.74091</v>
      </c>
      <c r="F2458" s="2">
        <f t="shared" si="305"/>
        <v>34.707469999999994</v>
      </c>
      <c r="G2458" s="2">
        <f t="shared" si="299"/>
        <v>34.482174000000008</v>
      </c>
      <c r="H2458" s="2">
        <f t="shared" si="303"/>
        <v>30.372228999999997</v>
      </c>
      <c r="I2458" s="2">
        <f t="array" ref="I2458">SUMPRODUCT(B2442:B2461, (ROW(B2442:B2461)-ROW(B2442)+1)) / (20*21/2)</f>
        <v>34.663262857142854</v>
      </c>
      <c r="J2458" s="2">
        <f t="shared" si="306"/>
        <v>34.666012302570962</v>
      </c>
      <c r="K2458" s="2">
        <f t="shared" si="300"/>
        <v>34.454975564479739</v>
      </c>
    </row>
    <row r="2459" spans="1:11" ht="13.5" x14ac:dyDescent="0.25">
      <c r="A2459" s="3">
        <f>TITRES_STAT!B2462</f>
        <v>45586</v>
      </c>
      <c r="B2459" s="6">
        <f>TITRES_STAT!D2462</f>
        <v>34.6995</v>
      </c>
      <c r="C2459" s="2">
        <f t="shared" si="301"/>
        <v>-8.7600000000001899E-2</v>
      </c>
      <c r="D2459" s="2">
        <f t="shared" si="302"/>
        <v>34.570540000000001</v>
      </c>
      <c r="E2459" s="2">
        <f t="shared" si="304"/>
        <v>34.716230000000003</v>
      </c>
      <c r="F2459" s="2">
        <f t="shared" si="305"/>
        <v>34.738914999999999</v>
      </c>
      <c r="G2459" s="2">
        <f t="shared" si="299"/>
        <v>34.488384000000011</v>
      </c>
      <c r="H2459" s="2">
        <f t="shared" si="303"/>
        <v>30.423907999999997</v>
      </c>
      <c r="I2459" s="2">
        <f t="array" ref="I2459">SUMPRODUCT(B2443:B2462, (ROW(B2443:B2462)-ROW(B2443)+1)) / (20*21/2)</f>
        <v>34.598363333333339</v>
      </c>
      <c r="J2459" s="2">
        <f t="shared" si="306"/>
        <v>34.669201607088013</v>
      </c>
      <c r="K2459" s="2">
        <f t="shared" si="300"/>
        <v>34.464564758029553</v>
      </c>
    </row>
    <row r="2460" spans="1:11" ht="13.5" x14ac:dyDescent="0.25">
      <c r="A2460" s="3">
        <f>TITRES_STAT!B2463</f>
        <v>45587</v>
      </c>
      <c r="B2460" s="6">
        <f>TITRES_STAT!D2463</f>
        <v>34.229799999999997</v>
      </c>
      <c r="C2460" s="2">
        <f t="shared" si="301"/>
        <v>-0.46970000000000312</v>
      </c>
      <c r="D2460" s="2">
        <f t="shared" si="302"/>
        <v>34.435199999999995</v>
      </c>
      <c r="E2460" s="2">
        <f t="shared" si="304"/>
        <v>34.644580000000005</v>
      </c>
      <c r="F2460" s="2">
        <f t="shared" si="305"/>
        <v>34.74727</v>
      </c>
      <c r="G2460" s="2">
        <f t="shared" si="299"/>
        <v>34.488384000000018</v>
      </c>
      <c r="H2460" s="2">
        <f t="shared" si="303"/>
        <v>30.474335999999994</v>
      </c>
      <c r="I2460" s="2">
        <f t="array" ref="I2460">SUMPRODUCT(B2444:B2463, (ROW(B2444:B2463)-ROW(B2444)+1)) / (20*21/2)</f>
        <v>34.582560000000001</v>
      </c>
      <c r="J2460" s="2">
        <f t="shared" si="306"/>
        <v>34.62735383498439</v>
      </c>
      <c r="K2460" s="2">
        <f t="shared" si="300"/>
        <v>34.455358296930356</v>
      </c>
    </row>
    <row r="2461" spans="1:11" ht="13.5" x14ac:dyDescent="0.25">
      <c r="A2461" s="3">
        <f>TITRES_STAT!B2464</f>
        <v>45588</v>
      </c>
      <c r="B2461" s="6">
        <f>TITRES_STAT!D2464</f>
        <v>34.150199999999998</v>
      </c>
      <c r="C2461" s="2">
        <f t="shared" si="301"/>
        <v>-7.9599999999999227E-2</v>
      </c>
      <c r="D2461" s="2">
        <f t="shared" si="302"/>
        <v>34.419279999999993</v>
      </c>
      <c r="E2461" s="2">
        <f t="shared" si="304"/>
        <v>34.564970000000002</v>
      </c>
      <c r="F2461" s="2">
        <f t="shared" si="305"/>
        <v>34.752044999999995</v>
      </c>
      <c r="G2461" s="2">
        <f t="shared" si="299"/>
        <v>34.483608000000011</v>
      </c>
      <c r="H2461" s="2">
        <f t="shared" si="303"/>
        <v>30.523816999999998</v>
      </c>
      <c r="I2461" s="2">
        <f t="array" ref="I2461">SUMPRODUCT(B2445:B2464, (ROW(B2445:B2464)-ROW(B2445)+1)) / (20*21/2)</f>
        <v>34.60377857142857</v>
      </c>
      <c r="J2461" s="2">
        <f t="shared" si="306"/>
        <v>34.581910612604922</v>
      </c>
      <c r="K2461" s="2">
        <f t="shared" si="300"/>
        <v>34.443391304893879</v>
      </c>
    </row>
    <row r="2462" spans="1:11" ht="13.5" x14ac:dyDescent="0.25">
      <c r="A2462" s="3">
        <f>TITRES_STAT!B2465</f>
        <v>45589</v>
      </c>
      <c r="B2462" s="6">
        <f>TITRES_STAT!D2465</f>
        <v>34.070599999999999</v>
      </c>
      <c r="C2462" s="2">
        <f t="shared" si="301"/>
        <v>-7.9599999999999227E-2</v>
      </c>
      <c r="D2462" s="2">
        <f t="shared" si="302"/>
        <v>34.387440000000005</v>
      </c>
      <c r="E2462" s="2">
        <f t="shared" si="304"/>
        <v>34.517200000000003</v>
      </c>
      <c r="F2462" s="2">
        <f t="shared" si="305"/>
        <v>34.754035000000002</v>
      </c>
      <c r="G2462" s="2">
        <f t="shared" si="299"/>
        <v>34.480424000000014</v>
      </c>
      <c r="H2462" s="2">
        <f t="shared" si="303"/>
        <v>30.573448999999997</v>
      </c>
      <c r="I2462" s="2">
        <f t="array" ref="I2462">SUMPRODUCT(B2446:B2465, (ROW(B2446:B2465)-ROW(B2446)+1)) / (20*21/2)</f>
        <v>34.598897619047619</v>
      </c>
      <c r="J2462" s="2">
        <f t="shared" si="306"/>
        <v>34.533214363785405</v>
      </c>
      <c r="K2462" s="2">
        <f t="shared" si="300"/>
        <v>34.428772038035298</v>
      </c>
    </row>
    <row r="2463" spans="1:11" ht="13.5" x14ac:dyDescent="0.25">
      <c r="A2463" s="3">
        <f>TITRES_STAT!B2466</f>
        <v>45590</v>
      </c>
      <c r="B2463" s="6">
        <f>TITRES_STAT!D2466</f>
        <v>34.588099999999997</v>
      </c>
      <c r="C2463" s="2">
        <f t="shared" si="301"/>
        <v>0.51749999999999829</v>
      </c>
      <c r="D2463" s="2">
        <f t="shared" si="302"/>
        <v>34.347639999999998</v>
      </c>
      <c r="E2463" s="2">
        <f t="shared" si="304"/>
        <v>34.48218</v>
      </c>
      <c r="F2463" s="2">
        <f t="shared" si="305"/>
        <v>34.760005</v>
      </c>
      <c r="G2463" s="2">
        <f t="shared" si="299"/>
        <v>34.487590000000012</v>
      </c>
      <c r="H2463" s="2">
        <f t="shared" si="303"/>
        <v>30.626216999999997</v>
      </c>
      <c r="I2463" s="2">
        <f t="array" ref="I2463">SUMPRODUCT(B2447:B2466, (ROW(B2447:B2466)-ROW(B2447)+1)) / (20*21/2)</f>
        <v>34.623358095238096</v>
      </c>
      <c r="J2463" s="2">
        <f t="shared" si="306"/>
        <v>34.538441567234415</v>
      </c>
      <c r="K2463" s="2">
        <f t="shared" si="300"/>
        <v>34.435020193406466</v>
      </c>
    </row>
    <row r="2464" spans="1:11" ht="13.5" x14ac:dyDescent="0.25">
      <c r="A2464" s="3">
        <f>TITRES_STAT!B2467</f>
        <v>45593</v>
      </c>
      <c r="B2464" s="6">
        <f>TITRES_STAT!D2467</f>
        <v>34.982799999999997</v>
      </c>
      <c r="C2464" s="2">
        <f t="shared" si="301"/>
        <v>0.39470000000000027</v>
      </c>
      <c r="D2464" s="2">
        <f t="shared" si="302"/>
        <v>34.404299999999999</v>
      </c>
      <c r="E2464" s="2">
        <f t="shared" si="304"/>
        <v>34.48742</v>
      </c>
      <c r="F2464" s="2">
        <f t="shared" si="305"/>
        <v>34.757850000000005</v>
      </c>
      <c r="G2464" s="2">
        <f t="shared" si="299"/>
        <v>34.50265000000001</v>
      </c>
      <c r="H2464" s="2">
        <f t="shared" si="303"/>
        <v>30.680775499999992</v>
      </c>
      <c r="I2464" s="2">
        <f t="array" ref="I2464">SUMPRODUCT(B2448:B2467, (ROW(B2448:B2467)-ROW(B2448)+1)) / (20*21/2)</f>
        <v>34.640768571428566</v>
      </c>
      <c r="J2464" s="2">
        <f t="shared" si="306"/>
        <v>34.580761417973996</v>
      </c>
      <c r="K2464" s="2">
        <f t="shared" si="300"/>
        <v>34.456501754449356</v>
      </c>
    </row>
    <row r="2465" spans="1:11" ht="13.5" x14ac:dyDescent="0.25">
      <c r="A2465" s="3">
        <f>TITRES_STAT!B2468</f>
        <v>45594</v>
      </c>
      <c r="B2465" s="6">
        <f>TITRES_STAT!D2468</f>
        <v>34.706600000000002</v>
      </c>
      <c r="C2465" s="2">
        <f t="shared" si="301"/>
        <v>-0.27619999999999578</v>
      </c>
      <c r="D2465" s="2">
        <f t="shared" si="302"/>
        <v>34.499659999999999</v>
      </c>
      <c r="E2465" s="2">
        <f t="shared" si="304"/>
        <v>34.467429999999993</v>
      </c>
      <c r="F2465" s="2">
        <f t="shared" si="305"/>
        <v>34.725965000000009</v>
      </c>
      <c r="G2465" s="2">
        <f t="shared" si="299"/>
        <v>34.512186000000014</v>
      </c>
      <c r="H2465" s="2">
        <f t="shared" si="303"/>
        <v>30.734538499999996</v>
      </c>
      <c r="I2465" s="2">
        <f t="array" ref="I2465">SUMPRODUCT(B2449:B2468, (ROW(B2449:B2468)-ROW(B2449)+1)) / (20*21/2)</f>
        <v>34.651463333333332</v>
      </c>
      <c r="J2465" s="2">
        <f t="shared" si="306"/>
        <v>34.592746044833618</v>
      </c>
      <c r="K2465" s="2">
        <f t="shared" si="300"/>
        <v>34.466309528784677</v>
      </c>
    </row>
    <row r="2466" spans="1:11" ht="13.5" x14ac:dyDescent="0.25">
      <c r="A2466" s="3">
        <f>TITRES_STAT!B2469</f>
        <v>45595</v>
      </c>
      <c r="B2466" s="6">
        <f>TITRES_STAT!D2469</f>
        <v>34.982799999999997</v>
      </c>
      <c r="C2466" s="2">
        <f t="shared" si="301"/>
        <v>0.27619999999999578</v>
      </c>
      <c r="D2466" s="2">
        <f t="shared" si="302"/>
        <v>34.666179999999997</v>
      </c>
      <c r="E2466" s="2">
        <f t="shared" si="304"/>
        <v>34.542729999999992</v>
      </c>
      <c r="F2466" s="2">
        <f t="shared" si="305"/>
        <v>34.707889999999999</v>
      </c>
      <c r="G2466" s="2">
        <f t="shared" si="299"/>
        <v>34.527246000000012</v>
      </c>
      <c r="H2466" s="2">
        <f t="shared" si="303"/>
        <v>30.789462999999991</v>
      </c>
      <c r="I2466" s="2">
        <f t="array" ref="I2466">SUMPRODUCT(B2450:B2469, (ROW(B2450:B2469)-ROW(B2450)+1)) / (20*21/2)</f>
        <v>34.653554285714279</v>
      </c>
      <c r="J2466" s="2">
        <f t="shared" si="306"/>
        <v>34.629894040563748</v>
      </c>
      <c r="K2466" s="2">
        <f t="shared" si="300"/>
        <v>34.486564057067632</v>
      </c>
    </row>
    <row r="2467" spans="1:11" ht="13.5" x14ac:dyDescent="0.25">
      <c r="A2467" s="3">
        <f>TITRES_STAT!B2470</f>
        <v>45596</v>
      </c>
      <c r="B2467" s="6">
        <f>TITRES_STAT!D2470</f>
        <v>34.890700000000002</v>
      </c>
      <c r="C2467" s="2">
        <f t="shared" si="301"/>
        <v>-9.2099999999994964E-2</v>
      </c>
      <c r="D2467" s="2">
        <f t="shared" si="302"/>
        <v>34.830200000000005</v>
      </c>
      <c r="E2467" s="2">
        <f t="shared" si="304"/>
        <v>34.608819999999994</v>
      </c>
      <c r="F2467" s="2">
        <f t="shared" si="305"/>
        <v>34.686404999999993</v>
      </c>
      <c r="G2467" s="2">
        <f t="shared" si="299"/>
        <v>34.540464000000007</v>
      </c>
      <c r="H2467" s="2">
        <f t="shared" si="303"/>
        <v>30.84286599999999</v>
      </c>
      <c r="I2467" s="2">
        <f t="array" ref="I2467">SUMPRODUCT(B2451:B2470, (ROW(B2451:B2470)-ROW(B2451)+1)) / (20*21/2)</f>
        <v>34.648944761904765</v>
      </c>
      <c r="J2467" s="2">
        <f t="shared" si="306"/>
        <v>34.654732703367202</v>
      </c>
      <c r="K2467" s="2">
        <f t="shared" si="300"/>
        <v>34.502412525417917</v>
      </c>
    </row>
    <row r="2468" spans="1:11" ht="13.5" x14ac:dyDescent="0.25">
      <c r="A2468" s="3">
        <f>TITRES_STAT!B2471</f>
        <v>45597</v>
      </c>
      <c r="B2468" s="6">
        <f>TITRES_STAT!D2471</f>
        <v>34.798699999999997</v>
      </c>
      <c r="C2468" s="2">
        <f t="shared" si="301"/>
        <v>-9.2000000000005855E-2</v>
      </c>
      <c r="D2468" s="2">
        <f t="shared" si="302"/>
        <v>34.872320000000002</v>
      </c>
      <c r="E2468" s="2">
        <f t="shared" si="304"/>
        <v>34.609979999999993</v>
      </c>
      <c r="F2468" s="2">
        <f t="shared" si="305"/>
        <v>34.675445000000003</v>
      </c>
      <c r="G2468" s="2">
        <f t="shared" si="299"/>
        <v>34.548658000000003</v>
      </c>
      <c r="H2468" s="2">
        <f t="shared" si="303"/>
        <v>30.895882499999988</v>
      </c>
      <c r="I2468" s="2">
        <f t="array" ref="I2468">SUMPRODUCT(B2452:B2471, (ROW(B2452:B2471)-ROW(B2452)+1)) / (20*21/2)</f>
        <v>34.645914761904763</v>
      </c>
      <c r="J2468" s="2">
        <f t="shared" si="306"/>
        <v>34.668443874475088</v>
      </c>
      <c r="K2468" s="2">
        <f t="shared" si="300"/>
        <v>34.514031642068197</v>
      </c>
    </row>
    <row r="2469" spans="1:11" ht="13.5" x14ac:dyDescent="0.25">
      <c r="A2469" s="3">
        <f>TITRES_STAT!B2472</f>
        <v>45600</v>
      </c>
      <c r="B2469" s="6">
        <f>TITRES_STAT!D2472</f>
        <v>34.697400000000002</v>
      </c>
      <c r="C2469" s="2">
        <f t="shared" si="301"/>
        <v>-0.10129999999999484</v>
      </c>
      <c r="D2469" s="2">
        <f t="shared" si="302"/>
        <v>34.815240000000003</v>
      </c>
      <c r="E2469" s="2">
        <f t="shared" si="304"/>
        <v>34.609770000000005</v>
      </c>
      <c r="F2469" s="2">
        <f t="shared" si="305"/>
        <v>34.662999999999997</v>
      </c>
      <c r="G2469" s="2">
        <f t="shared" si="299"/>
        <v>34.558010000000003</v>
      </c>
      <c r="H2469" s="2">
        <f t="shared" si="303"/>
        <v>30.948465499999987</v>
      </c>
      <c r="I2469" s="2">
        <f t="array" ref="I2469">SUMPRODUCT(B2453:B2472, (ROW(B2453:B2472)-ROW(B2453)+1)) / (20*21/2)</f>
        <v>34.66900714285714</v>
      </c>
      <c r="J2469" s="2">
        <f t="shared" si="306"/>
        <v>34.671201600715555</v>
      </c>
      <c r="K2469" s="2">
        <f t="shared" si="300"/>
        <v>34.521222558065524</v>
      </c>
    </row>
    <row r="2470" spans="1:11" ht="13.5" x14ac:dyDescent="0.25">
      <c r="A2470" s="3">
        <f>TITRES_STAT!B2473</f>
        <v>45601</v>
      </c>
      <c r="B2470" s="6">
        <f>TITRES_STAT!D2473</f>
        <v>34.614600000000003</v>
      </c>
      <c r="C2470" s="2">
        <f t="shared" si="301"/>
        <v>-8.2799999999998875E-2</v>
      </c>
      <c r="D2470" s="2">
        <f t="shared" si="302"/>
        <v>34.796839999999996</v>
      </c>
      <c r="E2470" s="2">
        <f t="shared" si="304"/>
        <v>34.648250000000004</v>
      </c>
      <c r="F2470" s="2">
        <f t="shared" si="305"/>
        <v>34.646415000000005</v>
      </c>
      <c r="G2470" s="2">
        <f t="shared" si="299"/>
        <v>34.565705999999999</v>
      </c>
      <c r="H2470" s="2">
        <f t="shared" si="303"/>
        <v>31.000817499999993</v>
      </c>
      <c r="I2470" s="2">
        <f t="array" ref="I2470">SUMPRODUCT(B2454:B2473, (ROW(B2454:B2473)-ROW(B2454)+1)) / (20*21/2)</f>
        <v>34.666013809523804</v>
      </c>
      <c r="J2470" s="2">
        <f t="shared" si="306"/>
        <v>34.665810972075981</v>
      </c>
      <c r="K2470" s="2">
        <f t="shared" si="300"/>
        <v>34.524884418533546</v>
      </c>
    </row>
    <row r="2471" spans="1:11" ht="13.5" x14ac:dyDescent="0.25">
      <c r="A2471" s="3">
        <f>TITRES_STAT!B2474</f>
        <v>45602</v>
      </c>
      <c r="B2471" s="6">
        <f>TITRES_STAT!D2474</f>
        <v>34.614600000000003</v>
      </c>
      <c r="C2471" s="2">
        <f t="shared" si="301"/>
        <v>0</v>
      </c>
      <c r="D2471" s="2">
        <f t="shared" si="302"/>
        <v>34.723200000000006</v>
      </c>
      <c r="E2471" s="2">
        <f t="shared" si="304"/>
        <v>34.694689999999994</v>
      </c>
      <c r="F2471" s="2">
        <f t="shared" si="305"/>
        <v>34.629830000000005</v>
      </c>
      <c r="G2471" s="2">
        <f t="shared" si="299"/>
        <v>34.576585999999999</v>
      </c>
      <c r="H2471" s="2">
        <f t="shared" si="303"/>
        <v>31.053205999999985</v>
      </c>
      <c r="I2471" s="2">
        <f t="array" ref="I2471">SUMPRODUCT(B2455:B2474, (ROW(B2455:B2474)-ROW(B2455)+1)) / (20*21/2)</f>
        <v>34.654914285714284</v>
      </c>
      <c r="J2471" s="2">
        <f t="shared" si="306"/>
        <v>34.660933736640175</v>
      </c>
      <c r="K2471" s="2">
        <f t="shared" si="300"/>
        <v>34.528402676630272</v>
      </c>
    </row>
    <row r="2472" spans="1:11" ht="13.5" x14ac:dyDescent="0.25">
      <c r="A2472" s="3">
        <f>TITRES_STAT!B2475</f>
        <v>45603</v>
      </c>
      <c r="B2472" s="6">
        <f>TITRES_STAT!D2475</f>
        <v>34.872300000000003</v>
      </c>
      <c r="C2472" s="2">
        <f t="shared" si="301"/>
        <v>0.25769999999999982</v>
      </c>
      <c r="D2472" s="2">
        <f t="shared" si="302"/>
        <v>34.719520000000003</v>
      </c>
      <c r="E2472" s="2">
        <f t="shared" si="304"/>
        <v>34.774860000000004</v>
      </c>
      <c r="F2472" s="2">
        <f t="shared" si="305"/>
        <v>34.646029999999996</v>
      </c>
      <c r="G2472" s="2">
        <f t="shared" si="299"/>
        <v>34.577494000000002</v>
      </c>
      <c r="H2472" s="2">
        <f t="shared" si="303"/>
        <v>31.110504499999987</v>
      </c>
      <c r="I2472" s="2">
        <f t="array" ref="I2472">SUMPRODUCT(B2456:B2475, (ROW(B2456:B2475)-ROW(B2456)+1)) / (20*21/2)</f>
        <v>34.629143809523804</v>
      </c>
      <c r="J2472" s="2">
        <f t="shared" si="306"/>
        <v>34.681063856960158</v>
      </c>
      <c r="K2472" s="2">
        <f t="shared" si="300"/>
        <v>34.541888846174182</v>
      </c>
    </row>
    <row r="2473" spans="1:11" ht="13.5" x14ac:dyDescent="0.25">
      <c r="A2473" s="3">
        <f>TITRES_STAT!B2476</f>
        <v>45604</v>
      </c>
      <c r="B2473" s="6">
        <f>TITRES_STAT!D2476</f>
        <v>34.614600000000003</v>
      </c>
      <c r="C2473" s="2">
        <f t="shared" si="301"/>
        <v>-0.25769999999999982</v>
      </c>
      <c r="D2473" s="2">
        <f t="shared" si="302"/>
        <v>34.682699999999997</v>
      </c>
      <c r="E2473" s="2">
        <f t="shared" si="304"/>
        <v>34.777509999999999</v>
      </c>
      <c r="F2473" s="2">
        <f t="shared" si="305"/>
        <v>34.629844999999996</v>
      </c>
      <c r="G2473" s="2">
        <f t="shared" si="299"/>
        <v>34.573248000000007</v>
      </c>
      <c r="H2473" s="2">
        <f t="shared" si="303"/>
        <v>31.165672999999984</v>
      </c>
      <c r="I2473" s="2">
        <f t="array" ref="I2473">SUMPRODUCT(B2457:B2476, (ROW(B2457:B2476)-ROW(B2457)+1)) / (20*21/2)</f>
        <v>34.579773809523815</v>
      </c>
      <c r="J2473" s="2">
        <f t="shared" si="306"/>
        <v>34.674733965821098</v>
      </c>
      <c r="K2473" s="2">
        <f t="shared" si="300"/>
        <v>34.544740263971278</v>
      </c>
    </row>
    <row r="2474" spans="1:11" ht="13.5" x14ac:dyDescent="0.25">
      <c r="A2474" s="3">
        <f>TITRES_STAT!B2477</f>
        <v>45607</v>
      </c>
      <c r="B2474" s="6">
        <f>TITRES_STAT!D2477</f>
        <v>34.513300000000001</v>
      </c>
      <c r="C2474" s="2">
        <f t="shared" si="301"/>
        <v>-0.10130000000000194</v>
      </c>
      <c r="D2474" s="2">
        <f t="shared" si="302"/>
        <v>34.645879999999998</v>
      </c>
      <c r="E2474" s="2">
        <f t="shared" si="304"/>
        <v>34.730560000000004</v>
      </c>
      <c r="F2474" s="2">
        <f t="shared" si="305"/>
        <v>34.608989999999991</v>
      </c>
      <c r="G2474" s="2">
        <f t="shared" si="299"/>
        <v>34.566976000000004</v>
      </c>
      <c r="H2474" s="2">
        <f t="shared" si="303"/>
        <v>31.219347499999984</v>
      </c>
      <c r="I2474" s="2">
        <f t="array" ref="I2474">SUMPRODUCT(B2458:B2477, (ROW(B2458:B2477)-ROW(B2458)+1)) / (20*21/2)</f>
        <v>34.5312019047619</v>
      </c>
      <c r="J2474" s="2">
        <f t="shared" si="306"/>
        <v>34.659359302409563</v>
      </c>
      <c r="K2474" s="2">
        <f t="shared" si="300"/>
        <v>34.543507312442998</v>
      </c>
    </row>
    <row r="2475" spans="1:11" ht="13.5" x14ac:dyDescent="0.25">
      <c r="A2475" s="3">
        <f>TITRES_STAT!B2478</f>
        <v>45608</v>
      </c>
      <c r="B2475" s="6">
        <f>TITRES_STAT!D2478</f>
        <v>34.3384</v>
      </c>
      <c r="C2475" s="2">
        <f t="shared" si="301"/>
        <v>-0.17490000000000094</v>
      </c>
      <c r="D2475" s="2">
        <f t="shared" si="302"/>
        <v>34.59064</v>
      </c>
      <c r="E2475" s="2">
        <f t="shared" si="304"/>
        <v>34.693739999999998</v>
      </c>
      <c r="F2475" s="2">
        <f t="shared" si="305"/>
        <v>34.580584999999999</v>
      </c>
      <c r="G2475" s="2">
        <f t="shared" si="299"/>
        <v>34.561186000000006</v>
      </c>
      <c r="H2475" s="2">
        <f t="shared" si="303"/>
        <v>31.272147499999988</v>
      </c>
      <c r="I2475" s="2">
        <f t="array" ref="I2475">SUMPRODUCT(B2459:B2478, (ROW(B2459:B2478)-ROW(B2459)+1)) / (20*21/2)</f>
        <v>34.481675714285721</v>
      </c>
      <c r="J2475" s="2">
        <f t="shared" si="306"/>
        <v>34.628791749799127</v>
      </c>
      <c r="K2475" s="2">
        <f t="shared" si="300"/>
        <v>34.535463888425625</v>
      </c>
    </row>
    <row r="2476" spans="1:11" ht="13.5" x14ac:dyDescent="0.25">
      <c r="A2476" s="3">
        <f>TITRES_STAT!B2479</f>
        <v>45609</v>
      </c>
      <c r="B2476" s="6">
        <f>TITRES_STAT!D2479</f>
        <v>34.062199999999997</v>
      </c>
      <c r="C2476" s="2">
        <f t="shared" si="301"/>
        <v>-0.27620000000000289</v>
      </c>
      <c r="D2476" s="2">
        <f t="shared" si="302"/>
        <v>34.480159999999998</v>
      </c>
      <c r="E2476" s="2">
        <f t="shared" si="304"/>
        <v>34.601680000000002</v>
      </c>
      <c r="F2476" s="2">
        <f t="shared" si="305"/>
        <v>34.57220499999999</v>
      </c>
      <c r="G2476" s="2">
        <f t="shared" si="299"/>
        <v>34.550032000000009</v>
      </c>
      <c r="H2476" s="2">
        <f t="shared" si="303"/>
        <v>31.322834999999984</v>
      </c>
      <c r="I2476" s="2">
        <f t="array" ref="I2476">SUMPRODUCT(B2460:B2479, (ROW(B2460:B2479)-ROW(B2460)+1)) / (20*21/2)</f>
        <v>34.434812857142852</v>
      </c>
      <c r="J2476" s="2">
        <f t="shared" si="306"/>
        <v>34.574830630770634</v>
      </c>
      <c r="K2476" s="2">
        <f t="shared" si="300"/>
        <v>34.516904520252069</v>
      </c>
    </row>
    <row r="2477" spans="1:11" ht="13.5" x14ac:dyDescent="0.25">
      <c r="A2477" s="3">
        <f>TITRES_STAT!B2480</f>
        <v>45610</v>
      </c>
      <c r="B2477" s="6">
        <f>TITRES_STAT!D2480</f>
        <v>34.062199999999997</v>
      </c>
      <c r="C2477" s="2">
        <f t="shared" si="301"/>
        <v>0</v>
      </c>
      <c r="D2477" s="2">
        <f t="shared" si="302"/>
        <v>34.31814</v>
      </c>
      <c r="E2477" s="2">
        <f t="shared" si="304"/>
        <v>34.518830000000001</v>
      </c>
      <c r="F2477" s="2">
        <f t="shared" si="305"/>
        <v>34.563824999999994</v>
      </c>
      <c r="G2477" s="2">
        <f t="shared" si="299"/>
        <v>34.535852000000006</v>
      </c>
      <c r="H2477" s="2">
        <f t="shared" si="303"/>
        <v>31.372790499999986</v>
      </c>
      <c r="I2477" s="2">
        <f t="array" ref="I2477">SUMPRODUCT(B2461:B2480, (ROW(B2461:B2480)-ROW(B2461)+1)) / (20*21/2)</f>
        <v>34.384097142857144</v>
      </c>
      <c r="J2477" s="2">
        <f t="shared" si="306"/>
        <v>34.526008665935336</v>
      </c>
      <c r="K2477" s="2">
        <f t="shared" si="300"/>
        <v>34.499072970438263</v>
      </c>
    </row>
    <row r="2478" spans="1:11" ht="13.5" x14ac:dyDescent="0.25">
      <c r="A2478" s="3">
        <f>TITRES_STAT!B2481</f>
        <v>45611</v>
      </c>
      <c r="B2478" s="6">
        <f>TITRES_STAT!D2481</f>
        <v>34.043799999999997</v>
      </c>
      <c r="C2478" s="2">
        <f t="shared" si="301"/>
        <v>-1.839999999999975E-2</v>
      </c>
      <c r="D2478" s="2">
        <f t="shared" si="302"/>
        <v>34.203979999999994</v>
      </c>
      <c r="E2478" s="2">
        <f t="shared" si="304"/>
        <v>34.443339999999999</v>
      </c>
      <c r="F2478" s="2">
        <f t="shared" si="305"/>
        <v>34.526659999999993</v>
      </c>
      <c r="G2478" s="2">
        <f t="shared" si="299"/>
        <v>34.521782000000009</v>
      </c>
      <c r="H2478" s="2">
        <f t="shared" si="303"/>
        <v>31.422690999999986</v>
      </c>
      <c r="I2478" s="2">
        <f t="array" ref="I2478">SUMPRODUCT(B2462:B2481, (ROW(B2462:B2481)-ROW(B2462)+1)) / (20*21/2)</f>
        <v>34.334661904761901</v>
      </c>
      <c r="J2478" s="2">
        <f t="shared" si="306"/>
        <v>34.480084031084353</v>
      </c>
      <c r="K2478" s="2">
        <f t="shared" si="300"/>
        <v>34.481219128460289</v>
      </c>
    </row>
    <row r="2479" spans="1:11" ht="13.5" x14ac:dyDescent="0.25">
      <c r="A2479" s="3">
        <f>TITRES_STAT!B2482</f>
        <v>45614</v>
      </c>
      <c r="B2479" s="6">
        <f>TITRES_STAT!D2482</f>
        <v>34.034599999999998</v>
      </c>
      <c r="C2479" s="2">
        <f t="shared" si="301"/>
        <v>-9.1999999999998749E-3</v>
      </c>
      <c r="D2479" s="2">
        <f t="shared" si="302"/>
        <v>34.108240000000002</v>
      </c>
      <c r="E2479" s="2">
        <f t="shared" si="304"/>
        <v>34.37706</v>
      </c>
      <c r="F2479" s="2">
        <f t="shared" si="305"/>
        <v>34.493414999999992</v>
      </c>
      <c r="G2479" s="2">
        <f t="shared" si="299"/>
        <v>34.517878000000003</v>
      </c>
      <c r="H2479" s="2">
        <f t="shared" si="303"/>
        <v>31.472874499999985</v>
      </c>
      <c r="I2479" s="2">
        <f t="array" ref="I2479">SUMPRODUCT(B2463:B2482, (ROW(B2463:B2482)-ROW(B2463)+1)) / (20*21/2)</f>
        <v>34.278242380952371</v>
      </c>
      <c r="J2479" s="2">
        <f t="shared" si="306"/>
        <v>34.43765698050489</v>
      </c>
      <c r="K2479" s="2">
        <f t="shared" si="300"/>
        <v>34.463704652834402</v>
      </c>
    </row>
    <row r="2480" spans="1:11" ht="13.5" x14ac:dyDescent="0.25">
      <c r="A2480" s="3">
        <f>TITRES_STAT!B2483</f>
        <v>45615</v>
      </c>
      <c r="B2480" s="6">
        <f>TITRES_STAT!D2483</f>
        <v>33.960900000000002</v>
      </c>
      <c r="C2480" s="2">
        <f t="shared" si="301"/>
        <v>-7.3699999999995214E-2</v>
      </c>
      <c r="D2480" s="2">
        <f t="shared" si="302"/>
        <v>34.032739999999997</v>
      </c>
      <c r="E2480" s="2">
        <f t="shared" si="304"/>
        <v>34.311689999999999</v>
      </c>
      <c r="F2480" s="2">
        <f t="shared" si="305"/>
        <v>34.479969999999994</v>
      </c>
      <c r="G2480" s="2">
        <f t="shared" si="299"/>
        <v>34.512500000000003</v>
      </c>
      <c r="H2480" s="2">
        <f t="shared" si="303"/>
        <v>31.522323499999988</v>
      </c>
      <c r="I2480" s="2">
        <f t="array" ref="I2480">SUMPRODUCT(B2464:B2483, (ROW(B2464:B2483)-ROW(B2464)+1)) / (20*21/2)</f>
        <v>34.213091904761903</v>
      </c>
      <c r="J2480" s="2">
        <f t="shared" si="306"/>
        <v>34.392251553790139</v>
      </c>
      <c r="K2480" s="2">
        <f t="shared" si="300"/>
        <v>34.443986823311484</v>
      </c>
    </row>
    <row r="2481" spans="1:11" ht="13.5" x14ac:dyDescent="0.25">
      <c r="A2481" s="3">
        <f>TITRES_STAT!B2484</f>
        <v>45616</v>
      </c>
      <c r="B2481" s="6">
        <f>TITRES_STAT!D2484</f>
        <v>33.960900000000002</v>
      </c>
      <c r="C2481" s="2">
        <f t="shared" si="301"/>
        <v>0</v>
      </c>
      <c r="D2481" s="2">
        <f t="shared" si="302"/>
        <v>34.012479999999996</v>
      </c>
      <c r="E2481" s="2">
        <f t="shared" si="304"/>
        <v>34.246319999999997</v>
      </c>
      <c r="F2481" s="2">
        <f t="shared" si="305"/>
        <v>34.470504999999996</v>
      </c>
      <c r="G2481" s="2">
        <f t="shared" si="299"/>
        <v>34.508714000000005</v>
      </c>
      <c r="H2481" s="2">
        <f t="shared" si="303"/>
        <v>31.571406999999986</v>
      </c>
      <c r="I2481" s="2">
        <f t="array" ref="I2481">SUMPRODUCT(B2465:B2484, (ROW(B2465:B2484)-ROW(B2465)+1)) / (20*21/2)</f>
        <v>34.125499999999995</v>
      </c>
      <c r="J2481" s="2">
        <f t="shared" si="306"/>
        <v>34.351170453429177</v>
      </c>
      <c r="K2481" s="2">
        <f t="shared" si="300"/>
        <v>34.425042242005155</v>
      </c>
    </row>
    <row r="2482" spans="1:11" ht="13.5" x14ac:dyDescent="0.25">
      <c r="A2482" s="3">
        <f>TITRES_STAT!B2485</f>
        <v>45617</v>
      </c>
      <c r="B2482" s="6">
        <f>TITRES_STAT!D2485</f>
        <v>33.878100000000003</v>
      </c>
      <c r="C2482" s="2">
        <f t="shared" si="301"/>
        <v>-8.2799999999998875E-2</v>
      </c>
      <c r="D2482" s="2">
        <f t="shared" si="302"/>
        <v>33.975660000000005</v>
      </c>
      <c r="E2482" s="2">
        <f t="shared" si="304"/>
        <v>34.146900000000002</v>
      </c>
      <c r="F2482" s="2">
        <f t="shared" si="305"/>
        <v>34.460880000000003</v>
      </c>
      <c r="G2482" s="2">
        <f t="shared" ref="G2482:G2545" si="307">AVERAGE(B2433:B2482)</f>
        <v>34.503272000000003</v>
      </c>
      <c r="H2482" s="2">
        <f t="shared" si="303"/>
        <v>31.62044199999999</v>
      </c>
      <c r="I2482" s="2">
        <f t="array" ref="I2482">SUMPRODUCT(B2466:B2485, (ROW(B2466:B2485)-ROW(B2466)+1)) / (20*21/2)</f>
        <v>34.009899523809523</v>
      </c>
      <c r="J2482" s="2">
        <f t="shared" si="306"/>
        <v>34.306116124531158</v>
      </c>
      <c r="K2482" s="2">
        <f t="shared" si="300"/>
        <v>34.403593526632406</v>
      </c>
    </row>
    <row r="2483" spans="1:11" ht="13.5" x14ac:dyDescent="0.25">
      <c r="A2483" s="3">
        <f>TITRES_STAT!B2486</f>
        <v>45618</v>
      </c>
      <c r="B2483" s="6">
        <f>TITRES_STAT!D2486</f>
        <v>33.776800000000001</v>
      </c>
      <c r="C2483" s="2">
        <f t="shared" si="301"/>
        <v>-0.10130000000000194</v>
      </c>
      <c r="D2483" s="2">
        <f t="shared" si="302"/>
        <v>33.922260000000001</v>
      </c>
      <c r="E2483" s="2">
        <f t="shared" si="304"/>
        <v>34.063119999999998</v>
      </c>
      <c r="F2483" s="2">
        <f t="shared" si="305"/>
        <v>34.420315000000002</v>
      </c>
      <c r="G2483" s="2">
        <f t="shared" si="307"/>
        <v>34.495804000000007</v>
      </c>
      <c r="H2483" s="2">
        <f t="shared" si="303"/>
        <v>31.668604999999985</v>
      </c>
      <c r="I2483" s="2">
        <f t="array" ref="I2483">SUMPRODUCT(B2467:B2486, (ROW(B2467:B2486)-ROW(B2467)+1)) / (20*21/2)</f>
        <v>33.89214761904762</v>
      </c>
      <c r="J2483" s="2">
        <f t="shared" si="306"/>
        <v>34.255705065051998</v>
      </c>
      <c r="K2483" s="2">
        <f t="shared" ref="K2483:K2546" si="308">$K$4*B2483+(1-$K$4)*K2482</f>
        <v>34.379013388333092</v>
      </c>
    </row>
    <row r="2484" spans="1:11" ht="13.5" x14ac:dyDescent="0.25">
      <c r="A2484" s="3">
        <f>TITRES_STAT!B2487</f>
        <v>45621</v>
      </c>
      <c r="B2484" s="6">
        <f>TITRES_STAT!D2487</f>
        <v>33.500599999999999</v>
      </c>
      <c r="C2484" s="2">
        <f t="shared" si="301"/>
        <v>-0.27620000000000289</v>
      </c>
      <c r="D2484" s="2">
        <f t="shared" si="302"/>
        <v>33.815460000000002</v>
      </c>
      <c r="E2484" s="2">
        <f t="shared" si="304"/>
        <v>33.961850000000005</v>
      </c>
      <c r="F2484" s="2">
        <f t="shared" si="305"/>
        <v>34.346205000000005</v>
      </c>
      <c r="G2484" s="2">
        <f t="shared" si="307"/>
        <v>34.48281200000001</v>
      </c>
      <c r="H2484" s="2">
        <f t="shared" si="303"/>
        <v>31.715386999999993</v>
      </c>
      <c r="I2484" s="2">
        <f t="array" ref="I2484">SUMPRODUCT(B2468:B2487, (ROW(B2468:B2487)-ROW(B2468)+1)) / (20*21/2)</f>
        <v>33.741603809523809</v>
      </c>
      <c r="J2484" s="2">
        <f t="shared" si="306"/>
        <v>34.183790296951805</v>
      </c>
      <c r="K2484" s="2">
        <f t="shared" si="308"/>
        <v>34.344565804476893</v>
      </c>
    </row>
    <row r="2485" spans="1:11" ht="13.5" x14ac:dyDescent="0.25">
      <c r="A2485" s="3">
        <f>TITRES_STAT!B2488</f>
        <v>45622</v>
      </c>
      <c r="B2485" s="6">
        <f>TITRES_STAT!D2488</f>
        <v>33.132399999999997</v>
      </c>
      <c r="C2485" s="2">
        <f t="shared" si="301"/>
        <v>-0.36820000000000164</v>
      </c>
      <c r="D2485" s="2">
        <f t="shared" si="302"/>
        <v>33.649760000000001</v>
      </c>
      <c r="E2485" s="2">
        <f t="shared" si="304"/>
        <v>33.841250000000002</v>
      </c>
      <c r="F2485" s="2">
        <f t="shared" si="305"/>
        <v>34.267494999999997</v>
      </c>
      <c r="G2485" s="2">
        <f t="shared" si="307"/>
        <v>34.46277400000001</v>
      </c>
      <c r="H2485" s="2">
        <f t="shared" si="303"/>
        <v>31.76073049999999</v>
      </c>
      <c r="I2485" s="2">
        <f t="array" ref="I2485">SUMPRODUCT(B2469:B2488, (ROW(B2469:B2488)-ROW(B2469)+1)) / (20*21/2)</f>
        <v>33.60114333333334</v>
      </c>
      <c r="J2485" s="2">
        <f t="shared" si="306"/>
        <v>34.083657887718303</v>
      </c>
      <c r="K2485" s="2">
        <f t="shared" si="308"/>
        <v>34.297029890575836</v>
      </c>
    </row>
    <row r="2486" spans="1:11" ht="13.5" x14ac:dyDescent="0.25">
      <c r="A2486" s="3">
        <f>TITRES_STAT!B2489</f>
        <v>45623</v>
      </c>
      <c r="B2486" s="6">
        <f>TITRES_STAT!D2489</f>
        <v>33.031100000000002</v>
      </c>
      <c r="C2486" s="2">
        <f t="shared" si="301"/>
        <v>-0.10129999999999484</v>
      </c>
      <c r="D2486" s="2">
        <f t="shared" si="302"/>
        <v>33.463799999999999</v>
      </c>
      <c r="E2486" s="2">
        <f t="shared" si="304"/>
        <v>33.738140000000001</v>
      </c>
      <c r="F2486" s="2">
        <f t="shared" si="305"/>
        <v>34.169910000000002</v>
      </c>
      <c r="G2486" s="2">
        <f t="shared" si="307"/>
        <v>34.441984000000012</v>
      </c>
      <c r="H2486" s="2">
        <f t="shared" si="303"/>
        <v>31.805530499999996</v>
      </c>
      <c r="I2486" s="2">
        <f t="array" ref="I2486">SUMPRODUCT(B2470:B2489, (ROW(B2470:B2489)-ROW(B2470)+1)) / (20*21/2)</f>
        <v>33.522981428571427</v>
      </c>
      <c r="J2486" s="2">
        <f t="shared" si="306"/>
        <v>33.983414279364176</v>
      </c>
      <c r="K2486" s="2">
        <f t="shared" si="308"/>
        <v>34.247385581141486</v>
      </c>
    </row>
    <row r="2487" spans="1:11" ht="13.5" x14ac:dyDescent="0.25">
      <c r="A2487" s="3">
        <f>TITRES_STAT!B2490</f>
        <v>45624</v>
      </c>
      <c r="B2487" s="6">
        <f>TITRES_STAT!D2490</f>
        <v>32.589199999999998</v>
      </c>
      <c r="C2487" s="2">
        <f t="shared" si="301"/>
        <v>-0.44190000000000396</v>
      </c>
      <c r="D2487" s="2">
        <f t="shared" si="302"/>
        <v>33.206020000000002</v>
      </c>
      <c r="E2487" s="2">
        <f t="shared" si="304"/>
        <v>33.59084</v>
      </c>
      <c r="F2487" s="2">
        <f t="shared" si="305"/>
        <v>34.054834999999997</v>
      </c>
      <c r="G2487" s="2">
        <f t="shared" si="307"/>
        <v>34.41235600000001</v>
      </c>
      <c r="H2487" s="2">
        <f t="shared" si="303"/>
        <v>31.848120999999992</v>
      </c>
      <c r="I2487" s="2">
        <f t="array" ref="I2487">SUMPRODUCT(B2471:B2490, (ROW(B2471:B2490)-ROW(B2471)+1)) / (20*21/2)</f>
        <v>33.470725238095234</v>
      </c>
      <c r="J2487" s="2">
        <f t="shared" si="306"/>
        <v>33.850631967043775</v>
      </c>
      <c r="K2487" s="2">
        <f t="shared" si="308"/>
        <v>34.182358695606524</v>
      </c>
    </row>
    <row r="2488" spans="1:11" ht="13.5" x14ac:dyDescent="0.25">
      <c r="A2488" s="3">
        <f>TITRES_STAT!B2491</f>
        <v>45625</v>
      </c>
      <c r="B2488" s="6">
        <f>TITRES_STAT!D2491</f>
        <v>32.58</v>
      </c>
      <c r="C2488" s="2">
        <f t="shared" si="301"/>
        <v>-9.1999999999998749E-3</v>
      </c>
      <c r="D2488" s="2">
        <f t="shared" si="302"/>
        <v>32.966660000000005</v>
      </c>
      <c r="E2488" s="2">
        <f t="shared" si="304"/>
        <v>33.444459999999999</v>
      </c>
      <c r="F2488" s="2">
        <f t="shared" si="305"/>
        <v>33.943899999999999</v>
      </c>
      <c r="G2488" s="2">
        <f t="shared" si="307"/>
        <v>34.38254400000001</v>
      </c>
      <c r="H2488" s="2">
        <f t="shared" si="303"/>
        <v>31.890665499999997</v>
      </c>
      <c r="I2488" s="2">
        <f t="array" ref="I2488">SUMPRODUCT(B2472:B2491, (ROW(B2472:B2491)-ROW(B2472)+1)) / (20*21/2)</f>
        <v>33.43867904761904</v>
      </c>
      <c r="J2488" s="2">
        <f t="shared" si="306"/>
        <v>33.72961939875389</v>
      </c>
      <c r="K2488" s="2">
        <f t="shared" si="308"/>
        <v>34.119521099700393</v>
      </c>
    </row>
    <row r="2489" spans="1:11" ht="13.5" x14ac:dyDescent="0.25">
      <c r="A2489" s="3">
        <f>TITRES_STAT!B2492</f>
        <v>45628</v>
      </c>
      <c r="B2489" s="6">
        <f>TITRES_STAT!D2492</f>
        <v>33.123199999999997</v>
      </c>
      <c r="C2489" s="2">
        <f t="shared" si="301"/>
        <v>0.54319999999999879</v>
      </c>
      <c r="D2489" s="2">
        <f t="shared" si="302"/>
        <v>32.891179999999999</v>
      </c>
      <c r="E2489" s="2">
        <f t="shared" si="304"/>
        <v>33.353319999999997</v>
      </c>
      <c r="F2489" s="2">
        <f t="shared" si="305"/>
        <v>33.865189999999998</v>
      </c>
      <c r="G2489" s="2">
        <f t="shared" si="307"/>
        <v>34.363596000000008</v>
      </c>
      <c r="H2489" s="2">
        <f t="shared" si="303"/>
        <v>31.937023499999995</v>
      </c>
      <c r="I2489" s="2">
        <f t="array" ref="I2489">SUMPRODUCT(B2473:B2492, (ROW(B2473:B2492)-ROW(B2473)+1)) / (20*21/2)</f>
        <v>33.403350952380954</v>
      </c>
      <c r="J2489" s="2">
        <f t="shared" si="306"/>
        <v>33.671865170301139</v>
      </c>
      <c r="K2489" s="2">
        <f t="shared" si="308"/>
        <v>34.080449684025872</v>
      </c>
    </row>
    <row r="2490" spans="1:11" ht="13.5" x14ac:dyDescent="0.25">
      <c r="A2490" s="3">
        <f>TITRES_STAT!B2493</f>
        <v>45629</v>
      </c>
      <c r="B2490" s="6">
        <f>TITRES_STAT!D2493</f>
        <v>33.316499999999998</v>
      </c>
      <c r="C2490" s="2">
        <f t="shared" si="301"/>
        <v>0.19330000000000069</v>
      </c>
      <c r="D2490" s="2">
        <f t="shared" si="302"/>
        <v>32.927999999999997</v>
      </c>
      <c r="E2490" s="2">
        <f t="shared" si="304"/>
        <v>33.288879999999999</v>
      </c>
      <c r="F2490" s="2">
        <f t="shared" si="305"/>
        <v>33.800285000000002</v>
      </c>
      <c r="G2490" s="2">
        <f t="shared" si="307"/>
        <v>34.348672000000008</v>
      </c>
      <c r="H2490" s="2">
        <f t="shared" si="303"/>
        <v>31.983799499999989</v>
      </c>
      <c r="I2490" s="2">
        <f t="array" ref="I2490">SUMPRODUCT(B2474:B2493, (ROW(B2474:B2493)-ROW(B2474)+1)) / (20*21/2)</f>
        <v>33.388310952380948</v>
      </c>
      <c r="J2490" s="2">
        <f t="shared" si="306"/>
        <v>33.638020868367697</v>
      </c>
      <c r="K2490" s="2">
        <f t="shared" si="308"/>
        <v>34.050490872887607</v>
      </c>
    </row>
    <row r="2491" spans="1:11" ht="13.5" x14ac:dyDescent="0.25">
      <c r="A2491" s="3">
        <f>TITRES_STAT!B2494</f>
        <v>45630</v>
      </c>
      <c r="B2491" s="6">
        <f>TITRES_STAT!D2494</f>
        <v>33.463799999999999</v>
      </c>
      <c r="C2491" s="2">
        <f t="shared" si="301"/>
        <v>0.14730000000000132</v>
      </c>
      <c r="D2491" s="2">
        <f t="shared" si="302"/>
        <v>33.014539999999997</v>
      </c>
      <c r="E2491" s="2">
        <f t="shared" si="304"/>
        <v>33.239170000000001</v>
      </c>
      <c r="F2491" s="2">
        <f t="shared" si="305"/>
        <v>33.742744999999999</v>
      </c>
      <c r="G2491" s="2">
        <f t="shared" si="307"/>
        <v>34.336853999999995</v>
      </c>
      <c r="H2491" s="2">
        <f t="shared" si="303"/>
        <v>32.031312</v>
      </c>
      <c r="I2491" s="2">
        <f t="array" ref="I2491">SUMPRODUCT(B2475:B2494, (ROW(B2475:B2494)-ROW(B2475)+1)) / (20*21/2)</f>
        <v>33.334693809523806</v>
      </c>
      <c r="J2491" s="2">
        <f t="shared" si="306"/>
        <v>33.621428404713633</v>
      </c>
      <c r="K2491" s="2">
        <f t="shared" si="308"/>
        <v>34.027483387676327</v>
      </c>
    </row>
    <row r="2492" spans="1:11" ht="13.5" x14ac:dyDescent="0.25">
      <c r="A2492" s="3">
        <f>TITRES_STAT!B2495</f>
        <v>45631</v>
      </c>
      <c r="B2492" s="6">
        <f>TITRES_STAT!D2495</f>
        <v>33.3718</v>
      </c>
      <c r="C2492" s="2">
        <f t="shared" si="301"/>
        <v>-9.1999999999998749E-2</v>
      </c>
      <c r="D2492" s="2">
        <f t="shared" si="302"/>
        <v>33.171059999999997</v>
      </c>
      <c r="E2492" s="2">
        <f t="shared" si="304"/>
        <v>33.188540000000003</v>
      </c>
      <c r="F2492" s="2">
        <f t="shared" si="305"/>
        <v>33.667720000000003</v>
      </c>
      <c r="G2492" s="2">
        <f t="shared" si="307"/>
        <v>34.323674000000004</v>
      </c>
      <c r="H2492" s="2">
        <f t="shared" si="303"/>
        <v>32.077852499999992</v>
      </c>
      <c r="I2492" s="2">
        <f t="array" ref="I2492">SUMPRODUCT(B2476:B2495, (ROW(B2476:B2495)-ROW(B2476)+1)) / (20*21/2)</f>
        <v>33.28366619047619</v>
      </c>
      <c r="J2492" s="2">
        <f t="shared" si="306"/>
        <v>33.597654270931386</v>
      </c>
      <c r="K2492" s="2">
        <f t="shared" si="308"/>
        <v>34.0017703136498</v>
      </c>
    </row>
    <row r="2493" spans="1:11" ht="13.5" x14ac:dyDescent="0.25">
      <c r="A2493" s="3">
        <f>TITRES_STAT!B2496</f>
        <v>45632</v>
      </c>
      <c r="B2493" s="6">
        <f>TITRES_STAT!D2496</f>
        <v>33.509799999999998</v>
      </c>
      <c r="C2493" s="2">
        <f t="shared" si="301"/>
        <v>0.13799999999999812</v>
      </c>
      <c r="D2493" s="2">
        <f t="shared" si="302"/>
        <v>33.357019999999999</v>
      </c>
      <c r="E2493" s="2">
        <f t="shared" si="304"/>
        <v>33.161839999999998</v>
      </c>
      <c r="F2493" s="2">
        <f t="shared" si="305"/>
        <v>33.612480000000005</v>
      </c>
      <c r="G2493" s="2">
        <f t="shared" si="307"/>
        <v>34.304496</v>
      </c>
      <c r="H2493" s="2">
        <f t="shared" si="303"/>
        <v>32.125045999999998</v>
      </c>
      <c r="I2493" s="2">
        <f t="array" ref="I2493">SUMPRODUCT(B2477:B2496, (ROW(B2477:B2496)-ROW(B2477)+1)) / (20*21/2)</f>
        <v>33.251271428571428</v>
      </c>
      <c r="J2493" s="2">
        <f t="shared" si="306"/>
        <v>33.58928719750935</v>
      </c>
      <c r="K2493" s="2">
        <f t="shared" si="308"/>
        <v>33.982477360173334</v>
      </c>
    </row>
    <row r="2494" spans="1:11" ht="13.5" x14ac:dyDescent="0.25">
      <c r="A2494" s="3">
        <f>TITRES_STAT!B2497</f>
        <v>45635</v>
      </c>
      <c r="B2494" s="6">
        <f>TITRES_STAT!D2497</f>
        <v>33.049500000000002</v>
      </c>
      <c r="C2494" s="2">
        <f t="shared" si="301"/>
        <v>-0.4602999999999966</v>
      </c>
      <c r="D2494" s="2">
        <f t="shared" si="302"/>
        <v>33.342280000000002</v>
      </c>
      <c r="E2494" s="2">
        <f t="shared" si="304"/>
        <v>33.116729999999997</v>
      </c>
      <c r="F2494" s="2">
        <f t="shared" si="305"/>
        <v>33.539290000000001</v>
      </c>
      <c r="G2494" s="2">
        <f t="shared" si="307"/>
        <v>34.264967999999996</v>
      </c>
      <c r="H2494" s="2">
        <f t="shared" si="303"/>
        <v>32.169974999999994</v>
      </c>
      <c r="I2494" s="2">
        <f t="array" ref="I2494">SUMPRODUCT(B2478:B2497, (ROW(B2478:B2497)-ROW(B2478)+1)) / (20*21/2)</f>
        <v>33.218923333333329</v>
      </c>
      <c r="J2494" s="2">
        <f t="shared" si="306"/>
        <v>33.537878892984651</v>
      </c>
      <c r="K2494" s="2">
        <f t="shared" si="308"/>
        <v>33.945890012715559</v>
      </c>
    </row>
    <row r="2495" spans="1:11" ht="13.5" x14ac:dyDescent="0.25">
      <c r="A2495" s="3">
        <f>TITRES_STAT!B2498</f>
        <v>45636</v>
      </c>
      <c r="B2495" s="6">
        <f>TITRES_STAT!D2498</f>
        <v>33.003500000000003</v>
      </c>
      <c r="C2495" s="2">
        <f t="shared" si="301"/>
        <v>-4.5999999999999375E-2</v>
      </c>
      <c r="D2495" s="2">
        <f t="shared" si="302"/>
        <v>33.279679999999999</v>
      </c>
      <c r="E2495" s="2">
        <f t="shared" si="304"/>
        <v>33.103840000000005</v>
      </c>
      <c r="F2495" s="2">
        <f t="shared" si="305"/>
        <v>33.472545000000004</v>
      </c>
      <c r="G2495" s="2">
        <f t="shared" si="307"/>
        <v>34.218152000000003</v>
      </c>
      <c r="H2495" s="2">
        <f t="shared" si="303"/>
        <v>32.214636999999996</v>
      </c>
      <c r="I2495" s="2">
        <f t="array" ref="I2495">SUMPRODUCT(B2479:B2498, (ROW(B2479:B2498)-ROW(B2479)+1)) / (20*21/2)</f>
        <v>33.188583809523813</v>
      </c>
      <c r="J2495" s="2">
        <f t="shared" si="306"/>
        <v>33.486985665081349</v>
      </c>
      <c r="K2495" s="2">
        <f t="shared" si="308"/>
        <v>33.908933541628677</v>
      </c>
    </row>
    <row r="2496" spans="1:11" ht="13.5" x14ac:dyDescent="0.25">
      <c r="A2496" s="3">
        <f>TITRES_STAT!B2499</f>
        <v>45637</v>
      </c>
      <c r="B2496" s="6">
        <f>TITRES_STAT!D2499</f>
        <v>33.132399999999997</v>
      </c>
      <c r="C2496" s="2">
        <f t="shared" si="301"/>
        <v>0.12889999999999446</v>
      </c>
      <c r="D2496" s="2">
        <f t="shared" si="302"/>
        <v>33.213399999999993</v>
      </c>
      <c r="E2496" s="2">
        <f t="shared" si="304"/>
        <v>33.113970000000002</v>
      </c>
      <c r="F2496" s="2">
        <f t="shared" si="305"/>
        <v>33.426054999999998</v>
      </c>
      <c r="G2496" s="2">
        <f t="shared" si="307"/>
        <v>34.173913999999989</v>
      </c>
      <c r="H2496" s="2">
        <f t="shared" si="303"/>
        <v>32.259943499999991</v>
      </c>
      <c r="I2496" s="2">
        <f t="array" ref="I2496">SUMPRODUCT(B2480:B2499, (ROW(B2480:B2499)-ROW(B2480)+1)) / (20*21/2)</f>
        <v>33.161182857142862</v>
      </c>
      <c r="J2496" s="2">
        <f t="shared" si="306"/>
        <v>33.453215601740268</v>
      </c>
      <c r="K2496" s="2">
        <f t="shared" si="308"/>
        <v>33.878481245878532</v>
      </c>
    </row>
    <row r="2497" spans="1:11" ht="13.5" x14ac:dyDescent="0.25">
      <c r="A2497" s="3">
        <f>TITRES_STAT!B2500</f>
        <v>45638</v>
      </c>
      <c r="B2497" s="6">
        <f>TITRES_STAT!D2500</f>
        <v>33.086399999999998</v>
      </c>
      <c r="C2497" s="2">
        <f t="shared" si="301"/>
        <v>-4.5999999999999375E-2</v>
      </c>
      <c r="D2497" s="2">
        <f t="shared" si="302"/>
        <v>33.156320000000001</v>
      </c>
      <c r="E2497" s="2">
        <f t="shared" si="304"/>
        <v>33.163689999999995</v>
      </c>
      <c r="F2497" s="2">
        <f t="shared" si="305"/>
        <v>33.377265000000001</v>
      </c>
      <c r="G2497" s="2">
        <f t="shared" si="307"/>
        <v>34.12923399999999</v>
      </c>
      <c r="H2497" s="2">
        <f t="shared" si="303"/>
        <v>32.304800499999999</v>
      </c>
      <c r="I2497" s="2">
        <f t="array" ref="I2497">SUMPRODUCT(B2481:B2500, (ROW(B2481:B2500)-ROW(B2481)+1)) / (20*21/2)</f>
        <v>33.129754761904763</v>
      </c>
      <c r="J2497" s="2">
        <f t="shared" si="306"/>
        <v>33.418280782526914</v>
      </c>
      <c r="K2497" s="2">
        <f t="shared" si="308"/>
        <v>33.847419236236242</v>
      </c>
    </row>
    <row r="2498" spans="1:11" ht="13.5" x14ac:dyDescent="0.25">
      <c r="A2498" s="3">
        <f>TITRES_STAT!B2501</f>
        <v>45639</v>
      </c>
      <c r="B2498" s="6">
        <f>TITRES_STAT!D2501</f>
        <v>33.058700000000002</v>
      </c>
      <c r="C2498" s="2">
        <f t="shared" si="301"/>
        <v>-2.7699999999995839E-2</v>
      </c>
      <c r="D2498" s="2">
        <f t="shared" si="302"/>
        <v>33.066099999999992</v>
      </c>
      <c r="E2498" s="2">
        <f t="shared" si="304"/>
        <v>33.211560000000006</v>
      </c>
      <c r="F2498" s="2">
        <f t="shared" si="305"/>
        <v>33.328009999999999</v>
      </c>
      <c r="G2498" s="2">
        <f t="shared" si="307"/>
        <v>34.090049999999991</v>
      </c>
      <c r="H2498" s="2">
        <f t="shared" si="303"/>
        <v>32.348019499999992</v>
      </c>
      <c r="I2498" s="2">
        <f t="array" ref="I2498">SUMPRODUCT(B2482:B2501, (ROW(B2482:B2501)-ROW(B2482)+1)) / (20*21/2)</f>
        <v>33.104024761904768</v>
      </c>
      <c r="J2498" s="2">
        <f t="shared" si="306"/>
        <v>33.384034993714828</v>
      </c>
      <c r="K2498" s="2">
        <f t="shared" si="308"/>
        <v>33.816489070109327</v>
      </c>
    </row>
    <row r="2499" spans="1:11" ht="13.5" x14ac:dyDescent="0.25">
      <c r="A2499" s="3">
        <f>TITRES_STAT!B2502</f>
        <v>45642</v>
      </c>
      <c r="B2499" s="6">
        <f>TITRES_STAT!D2502</f>
        <v>33.040300000000002</v>
      </c>
      <c r="C2499" s="2">
        <f t="shared" si="301"/>
        <v>-1.839999999999975E-2</v>
      </c>
      <c r="D2499" s="2">
        <f t="shared" si="302"/>
        <v>33.064260000000004</v>
      </c>
      <c r="E2499" s="2">
        <f t="shared" si="304"/>
        <v>33.203269999999996</v>
      </c>
      <c r="F2499" s="2">
        <f t="shared" si="305"/>
        <v>33.278295</v>
      </c>
      <c r="G2499" s="2">
        <f t="shared" si="307"/>
        <v>34.051929999999992</v>
      </c>
      <c r="H2499" s="2">
        <f t="shared" si="303"/>
        <v>32.392499999999991</v>
      </c>
      <c r="I2499" s="2">
        <f t="array" ref="I2499">SUMPRODUCT(B2483:B2502, (ROW(B2483:B2502)-ROW(B2483)+1)) / (20*21/2)</f>
        <v>33.079568095238095</v>
      </c>
      <c r="J2499" s="2">
        <f t="shared" si="306"/>
        <v>33.351298327646752</v>
      </c>
      <c r="K2499" s="2">
        <f t="shared" si="308"/>
        <v>33.786050283046215</v>
      </c>
    </row>
    <row r="2500" spans="1:11" ht="13.5" x14ac:dyDescent="0.25">
      <c r="A2500" s="3">
        <f>TITRES_STAT!B2503</f>
        <v>45644</v>
      </c>
      <c r="B2500" s="6">
        <f>TITRES_STAT!D2503</f>
        <v>32.948300000000003</v>
      </c>
      <c r="C2500" s="2">
        <f t="shared" ref="C2500:C2563" si="309">B2500-B2499</f>
        <v>-9.1999999999998749E-2</v>
      </c>
      <c r="D2500" s="2">
        <f t="shared" si="302"/>
        <v>33.053219999999996</v>
      </c>
      <c r="E2500" s="2">
        <f t="shared" si="304"/>
        <v>33.166450000000005</v>
      </c>
      <c r="F2500" s="2">
        <f t="shared" si="305"/>
        <v>33.227665000000002</v>
      </c>
      <c r="G2500" s="2">
        <f t="shared" si="307"/>
        <v>34.011969999999991</v>
      </c>
      <c r="H2500" s="2">
        <f t="shared" si="303"/>
        <v>32.432130499999992</v>
      </c>
      <c r="I2500" s="2">
        <f t="array" ref="I2500">SUMPRODUCT(B2484:B2503, (ROW(B2484:B2503)-ROW(B2484)+1)) / (20*21/2)</f>
        <v>33.045641904761908</v>
      </c>
      <c r="J2500" s="2">
        <f t="shared" si="306"/>
        <v>33.31291753453754</v>
      </c>
      <c r="K2500" s="2">
        <f t="shared" si="308"/>
        <v>33.753197330769893</v>
      </c>
    </row>
    <row r="2501" spans="1:11" ht="13.5" x14ac:dyDescent="0.25">
      <c r="A2501" s="3">
        <f>TITRES_STAT!B2504</f>
        <v>45645</v>
      </c>
      <c r="B2501" s="6">
        <f>TITRES_STAT!D2504</f>
        <v>32.957500000000003</v>
      </c>
      <c r="C2501" s="2">
        <f t="shared" si="309"/>
        <v>9.1999999999998749E-3</v>
      </c>
      <c r="D2501" s="2">
        <f t="shared" si="302"/>
        <v>33.018240000000006</v>
      </c>
      <c r="E2501" s="2">
        <f t="shared" si="304"/>
        <v>33.115819999999999</v>
      </c>
      <c r="F2501" s="2">
        <f t="shared" si="305"/>
        <v>33.177495000000008</v>
      </c>
      <c r="G2501" s="2">
        <f t="shared" si="307"/>
        <v>33.972193999999988</v>
      </c>
      <c r="H2501" s="2">
        <f t="shared" si="303"/>
        <v>32.469611999999998</v>
      </c>
      <c r="I2501" s="2">
        <f t="array" ref="I2501">SUMPRODUCT(B2485:B2504, (ROW(B2485:B2504)-ROW(B2485)+1)) / (20*21/2)</f>
        <v>33.051560476190474</v>
      </c>
      <c r="J2501" s="2">
        <f t="shared" si="306"/>
        <v>33.279068245533963</v>
      </c>
      <c r="K2501" s="2">
        <f t="shared" si="308"/>
        <v>33.721993513876953</v>
      </c>
    </row>
    <row r="2502" spans="1:11" ht="13.5" x14ac:dyDescent="0.25">
      <c r="A2502" s="3">
        <f>TITRES_STAT!B2505</f>
        <v>45646</v>
      </c>
      <c r="B2502" s="6">
        <f>TITRES_STAT!D2505</f>
        <v>32.920699999999997</v>
      </c>
      <c r="C2502" s="2">
        <f t="shared" si="309"/>
        <v>-3.6800000000006605E-2</v>
      </c>
      <c r="D2502" s="2">
        <f t="shared" ref="D2502:D2565" si="310">AVERAGE(B2498:B2502)</f>
        <v>32.985100000000003</v>
      </c>
      <c r="E2502" s="2">
        <f t="shared" si="304"/>
        <v>33.070710000000005</v>
      </c>
      <c r="F2502" s="2">
        <f t="shared" si="305"/>
        <v>33.129625000000004</v>
      </c>
      <c r="G2502" s="2">
        <f t="shared" si="307"/>
        <v>33.939641999999992</v>
      </c>
      <c r="H2502" s="2">
        <f t="shared" si="303"/>
        <v>32.506909499999999</v>
      </c>
      <c r="I2502" s="2">
        <f t="array" ref="I2502">SUMPRODUCT(B2486:B2505, (ROW(B2486:B2505)-ROW(B2486)+1)) / (20*21/2)</f>
        <v>33.059188571428571</v>
      </c>
      <c r="J2502" s="2">
        <f t="shared" si="306"/>
        <v>33.244937936435491</v>
      </c>
      <c r="K2502" s="2">
        <f t="shared" si="308"/>
        <v>33.690570238822957</v>
      </c>
    </row>
    <row r="2503" spans="1:11" ht="13.5" x14ac:dyDescent="0.25">
      <c r="A2503" s="3">
        <f>TITRES_STAT!B2506</f>
        <v>45649</v>
      </c>
      <c r="B2503" s="6">
        <f>TITRES_STAT!D2506</f>
        <v>32.773400000000002</v>
      </c>
      <c r="C2503" s="2">
        <f t="shared" si="309"/>
        <v>-0.14729999999999421</v>
      </c>
      <c r="D2503" s="2">
        <f t="shared" si="310"/>
        <v>32.928040000000003</v>
      </c>
      <c r="E2503" s="2">
        <f t="shared" si="304"/>
        <v>32.997069999999994</v>
      </c>
      <c r="F2503" s="2">
        <f t="shared" si="305"/>
        <v>33.079455000000003</v>
      </c>
      <c r="G2503" s="2">
        <f t="shared" si="307"/>
        <v>33.896343999999985</v>
      </c>
      <c r="H2503" s="2">
        <f t="shared" si="303"/>
        <v>32.543726499999998</v>
      </c>
      <c r="I2503" s="2">
        <f t="array" ref="I2503">SUMPRODUCT(B2487:B2506, (ROW(B2487:B2506)-ROW(B2487)+1)) / (20*21/2)</f>
        <v>33.06239190476191</v>
      </c>
      <c r="J2503" s="2">
        <f t="shared" si="306"/>
        <v>33.200029561536873</v>
      </c>
      <c r="K2503" s="2">
        <f t="shared" si="308"/>
        <v>33.654602778476963</v>
      </c>
    </row>
    <row r="2504" spans="1:11" ht="13.5" x14ac:dyDescent="0.25">
      <c r="A2504" s="3">
        <f>TITRES_STAT!B2507</f>
        <v>45650</v>
      </c>
      <c r="B2504" s="6">
        <f>TITRES_STAT!D2507</f>
        <v>33.141599999999997</v>
      </c>
      <c r="C2504" s="2">
        <f t="shared" si="309"/>
        <v>0.36819999999999453</v>
      </c>
      <c r="D2504" s="2">
        <f t="shared" si="310"/>
        <v>32.948299999999996</v>
      </c>
      <c r="E2504" s="2">
        <f t="shared" si="304"/>
        <v>33.006279999999997</v>
      </c>
      <c r="F2504" s="2">
        <f t="shared" si="305"/>
        <v>33.061504999999997</v>
      </c>
      <c r="G2504" s="2">
        <f t="shared" si="307"/>
        <v>33.860567999999986</v>
      </c>
      <c r="H2504" s="2">
        <f t="shared" si="303"/>
        <v>32.582164999999996</v>
      </c>
      <c r="I2504" s="2">
        <f t="array" ref="I2504">SUMPRODUCT(B2488:B2507, (ROW(B2488:B2507)-ROW(B2488)+1)) / (20*21/2)</f>
        <v>33.060897619047616</v>
      </c>
      <c r="J2504" s="2">
        <f t="shared" si="306"/>
        <v>33.194464841390499</v>
      </c>
      <c r="K2504" s="2">
        <f t="shared" si="308"/>
        <v>33.634485022458257</v>
      </c>
    </row>
    <row r="2505" spans="1:11" ht="13.5" x14ac:dyDescent="0.25">
      <c r="A2505" s="3">
        <f>TITRES_STAT!B2508</f>
        <v>45651</v>
      </c>
      <c r="B2505" s="6">
        <f>TITRES_STAT!D2508</f>
        <v>33.141599999999997</v>
      </c>
      <c r="C2505" s="2">
        <f t="shared" si="309"/>
        <v>0</v>
      </c>
      <c r="D2505" s="2">
        <f t="shared" si="310"/>
        <v>32.986959999999996</v>
      </c>
      <c r="E2505" s="2">
        <f t="shared" si="304"/>
        <v>33.020089999999996</v>
      </c>
      <c r="F2505" s="2">
        <f t="shared" si="305"/>
        <v>33.061965000000008</v>
      </c>
      <c r="G2505" s="2">
        <f t="shared" si="307"/>
        <v>33.825269999999989</v>
      </c>
      <c r="H2505" s="2">
        <f t="shared" si="303"/>
        <v>32.620566999999994</v>
      </c>
      <c r="I2505" s="2">
        <f t="array" ref="I2505">SUMPRODUCT(B2489:B2508, (ROW(B2489:B2508)-ROW(B2489)+1)) / (20*21/2)</f>
        <v>33.048449523809523</v>
      </c>
      <c r="J2505" s="2">
        <f t="shared" si="306"/>
        <v>33.189430094591401</v>
      </c>
      <c r="K2505" s="2">
        <f t="shared" si="308"/>
        <v>33.615156198048133</v>
      </c>
    </row>
    <row r="2506" spans="1:11" ht="13.5" x14ac:dyDescent="0.25">
      <c r="A2506" s="3">
        <f>TITRES_STAT!B2509</f>
        <v>45652</v>
      </c>
      <c r="B2506" s="6">
        <f>TITRES_STAT!D2509</f>
        <v>33.095599999999997</v>
      </c>
      <c r="C2506" s="2">
        <f t="shared" si="309"/>
        <v>-4.5999999999999375E-2</v>
      </c>
      <c r="D2506" s="2">
        <f t="shared" si="310"/>
        <v>33.014579999999995</v>
      </c>
      <c r="E2506" s="2">
        <f t="shared" si="304"/>
        <v>33.01641</v>
      </c>
      <c r="F2506" s="2">
        <f t="shared" si="305"/>
        <v>33.065190000000001</v>
      </c>
      <c r="G2506" s="2">
        <f t="shared" si="307"/>
        <v>33.802585999999991</v>
      </c>
      <c r="H2506" s="2">
        <f t="shared" ref="H2506:H2569" si="311">AVERAGE(B2307:B2506)</f>
        <v>32.659470999999996</v>
      </c>
      <c r="I2506" s="2">
        <f t="array" ref="I2506">SUMPRODUCT(B2490:B2509, (ROW(B2490:B2509)-ROW(B2490)+1)) / (20*21/2)</f>
        <v>33.130641904761895</v>
      </c>
      <c r="J2506" s="2">
        <f t="shared" si="306"/>
        <v>33.180493895106508</v>
      </c>
      <c r="K2506" s="2">
        <f t="shared" si="308"/>
        <v>33.5947814451835</v>
      </c>
    </row>
    <row r="2507" spans="1:11" ht="13.5" x14ac:dyDescent="0.25">
      <c r="A2507" s="3">
        <f>TITRES_STAT!B2510</f>
        <v>45653</v>
      </c>
      <c r="B2507" s="6">
        <f>TITRES_STAT!D2510</f>
        <v>33.049500000000002</v>
      </c>
      <c r="C2507" s="2">
        <f t="shared" si="309"/>
        <v>-4.6099999999995589E-2</v>
      </c>
      <c r="D2507" s="2">
        <f t="shared" si="310"/>
        <v>33.04034</v>
      </c>
      <c r="E2507" s="2">
        <f t="shared" si="304"/>
        <v>33.012720000000002</v>
      </c>
      <c r="F2507" s="2">
        <f t="shared" si="305"/>
        <v>33.088205000000002</v>
      </c>
      <c r="G2507" s="2">
        <f t="shared" si="307"/>
        <v>33.77897999999999</v>
      </c>
      <c r="H2507" s="2">
        <f t="shared" si="311"/>
        <v>32.697229499999999</v>
      </c>
      <c r="I2507" s="2">
        <f t="array" ref="I2507">SUMPRODUCT(B2491:B2510, (ROW(B2491:B2510)-ROW(B2491)+1)) / (20*21/2)</f>
        <v>33.164963333333333</v>
      </c>
      <c r="J2507" s="2">
        <f t="shared" si="306"/>
        <v>33.168018286048749</v>
      </c>
      <c r="K2507" s="2">
        <f t="shared" si="308"/>
        <v>33.573397859097874</v>
      </c>
    </row>
    <row r="2508" spans="1:11" ht="13.5" x14ac:dyDescent="0.25">
      <c r="A2508" s="3">
        <f>TITRES_STAT!B2511</f>
        <v>45656</v>
      </c>
      <c r="B2508" s="6">
        <f>TITRES_STAT!D2511</f>
        <v>32.957500000000003</v>
      </c>
      <c r="C2508" s="2">
        <f t="shared" si="309"/>
        <v>-9.1999999999998749E-2</v>
      </c>
      <c r="D2508" s="2">
        <f t="shared" si="310"/>
        <v>33.077159999999999</v>
      </c>
      <c r="E2508" s="2">
        <f t="shared" ref="E2508:E2571" si="312">AVERAGE(B2499:B2508)</f>
        <v>33.002600000000001</v>
      </c>
      <c r="F2508" s="2">
        <f t="shared" si="305"/>
        <v>33.107080000000003</v>
      </c>
      <c r="G2508" s="2">
        <f t="shared" si="307"/>
        <v>33.742387999999998</v>
      </c>
      <c r="H2508" s="2">
        <f t="shared" si="311"/>
        <v>32.734382000000004</v>
      </c>
      <c r="I2508" s="2">
        <f t="array" ref="I2508">SUMPRODUCT(B2492:B2511, (ROW(B2492:B2511)-ROW(B2492)+1)) / (20*21/2)</f>
        <v>33.172069047619047</v>
      </c>
      <c r="J2508" s="2">
        <f t="shared" si="306"/>
        <v>33.147968925472682</v>
      </c>
      <c r="K2508" s="2">
        <f t="shared" si="308"/>
        <v>33.549245001878347</v>
      </c>
    </row>
    <row r="2509" spans="1:11" ht="13.5" x14ac:dyDescent="0.25">
      <c r="A2509" s="3">
        <f>TITRES_STAT!B2512</f>
        <v>45657</v>
      </c>
      <c r="B2509" s="6">
        <f>TITRES_STAT!D2512</f>
        <v>33.970100000000002</v>
      </c>
      <c r="C2509" s="2">
        <f t="shared" si="309"/>
        <v>1.0125999999999991</v>
      </c>
      <c r="D2509" s="2">
        <f t="shared" si="310"/>
        <v>33.24286</v>
      </c>
      <c r="E2509" s="2">
        <f t="shared" si="312"/>
        <v>33.095579999999998</v>
      </c>
      <c r="F2509" s="2">
        <f t="shared" si="305"/>
        <v>33.149424999999994</v>
      </c>
      <c r="G2509" s="2">
        <f t="shared" si="307"/>
        <v>33.727799999999995</v>
      </c>
      <c r="H2509" s="2">
        <f t="shared" si="311"/>
        <v>32.776231499999994</v>
      </c>
      <c r="I2509" s="2">
        <f t="array" ref="I2509">SUMPRODUCT(B2493:B2512, (ROW(B2493:B2512)-ROW(B2493)+1)) / (20*21/2)</f>
        <v>33.171499047619051</v>
      </c>
      <c r="J2509" s="2">
        <f t="shared" si="306"/>
        <v>33.226267123046711</v>
      </c>
      <c r="K2509" s="2">
        <f t="shared" si="308"/>
        <v>33.565749119451752</v>
      </c>
    </row>
    <row r="2510" spans="1:11" ht="13.5" x14ac:dyDescent="0.25">
      <c r="A2510" s="3">
        <f>TITRES_STAT!B2513</f>
        <v>45659</v>
      </c>
      <c r="B2510" s="6">
        <f>TITRES_STAT!D2513</f>
        <v>33.509799999999998</v>
      </c>
      <c r="C2510" s="2">
        <f t="shared" si="309"/>
        <v>-0.46030000000000371</v>
      </c>
      <c r="D2510" s="2">
        <f t="shared" si="310"/>
        <v>33.316499999999998</v>
      </c>
      <c r="E2510" s="2">
        <f t="shared" si="312"/>
        <v>33.151730000000001</v>
      </c>
      <c r="F2510" s="2">
        <f t="shared" si="305"/>
        <v>33.159089999999999</v>
      </c>
      <c r="G2510" s="2">
        <f t="shared" si="307"/>
        <v>33.7134</v>
      </c>
      <c r="H2510" s="2">
        <f t="shared" si="311"/>
        <v>32.815742999999991</v>
      </c>
      <c r="I2510" s="2">
        <f t="array" ref="I2510">SUMPRODUCT(B2494:B2513, (ROW(B2494:B2513)-ROW(B2494)+1)) / (20*21/2)</f>
        <v>33.171149047619046</v>
      </c>
      <c r="J2510" s="2">
        <f t="shared" si="306"/>
        <v>33.253270254185118</v>
      </c>
      <c r="K2510" s="2">
        <f t="shared" si="308"/>
        <v>33.563555036335998</v>
      </c>
    </row>
    <row r="2511" spans="1:11" ht="13.5" x14ac:dyDescent="0.25">
      <c r="A2511" s="3">
        <f>TITRES_STAT!B2514</f>
        <v>45660</v>
      </c>
      <c r="B2511" s="6">
        <f>TITRES_STAT!D2514</f>
        <v>33.233699999999999</v>
      </c>
      <c r="C2511" s="2">
        <f t="shared" si="309"/>
        <v>-0.27609999999999957</v>
      </c>
      <c r="D2511" s="2">
        <f t="shared" si="310"/>
        <v>33.344119999999997</v>
      </c>
      <c r="E2511" s="2">
        <f t="shared" si="312"/>
        <v>33.179349999999992</v>
      </c>
      <c r="F2511" s="2">
        <f t="shared" si="305"/>
        <v>33.147584999999999</v>
      </c>
      <c r="G2511" s="2">
        <f t="shared" si="307"/>
        <v>33.695070000000001</v>
      </c>
      <c r="H2511" s="2">
        <f t="shared" si="311"/>
        <v>32.854166499999998</v>
      </c>
      <c r="I2511" s="2">
        <f t="array" ref="I2511">SUMPRODUCT(B2495:B2514, (ROW(B2495:B2514)-ROW(B2495)+1)) / (20*21/2)</f>
        <v>33.164700952380947</v>
      </c>
      <c r="J2511" s="2">
        <f t="shared" si="306"/>
        <v>33.2514064204532</v>
      </c>
      <c r="K2511" s="2">
        <f t="shared" si="308"/>
        <v>33.550619544714976</v>
      </c>
    </row>
    <row r="2512" spans="1:11" ht="13.5" x14ac:dyDescent="0.25">
      <c r="A2512" s="3">
        <f>TITRES_STAT!B2515</f>
        <v>45663</v>
      </c>
      <c r="B2512" s="6">
        <f>TITRES_STAT!D2515</f>
        <v>33.141599999999997</v>
      </c>
      <c r="C2512" s="2">
        <f t="shared" si="309"/>
        <v>-9.2100000000002069E-2</v>
      </c>
      <c r="D2512" s="2">
        <f t="shared" si="310"/>
        <v>33.362540000000003</v>
      </c>
      <c r="E2512" s="2">
        <f t="shared" si="312"/>
        <v>33.201439999999998</v>
      </c>
      <c r="F2512" s="2">
        <f t="shared" si="305"/>
        <v>33.136075000000005</v>
      </c>
      <c r="G2512" s="2">
        <f t="shared" si="307"/>
        <v>33.676490000000001</v>
      </c>
      <c r="H2512" s="2">
        <f t="shared" si="311"/>
        <v>32.891836999999995</v>
      </c>
      <c r="I2512" s="2">
        <f t="array" ref="I2512">SUMPRODUCT(B2496:B2515, (ROW(B2496:B2515)-ROW(B2496)+1)) / (20*21/2)</f>
        <v>33.12318619047619</v>
      </c>
      <c r="J2512" s="2">
        <f t="shared" si="306"/>
        <v>33.240948666124325</v>
      </c>
      <c r="K2512" s="2">
        <f t="shared" si="308"/>
        <v>33.534579562569292</v>
      </c>
    </row>
    <row r="2513" spans="1:11" ht="13.5" x14ac:dyDescent="0.25">
      <c r="A2513" s="3">
        <f>TITRES_STAT!B2516</f>
        <v>45664</v>
      </c>
      <c r="B2513" s="6">
        <f>TITRES_STAT!D2516</f>
        <v>33.132399999999997</v>
      </c>
      <c r="C2513" s="2">
        <f t="shared" si="309"/>
        <v>-9.1999999999998749E-3</v>
      </c>
      <c r="D2513" s="2">
        <f t="shared" si="310"/>
        <v>33.39752</v>
      </c>
      <c r="E2513" s="2">
        <f t="shared" si="312"/>
        <v>33.237340000000003</v>
      </c>
      <c r="F2513" s="2">
        <f t="shared" si="305"/>
        <v>33.117204999999998</v>
      </c>
      <c r="G2513" s="2">
        <f t="shared" si="307"/>
        <v>33.647376000000001</v>
      </c>
      <c r="H2513" s="2">
        <f t="shared" si="311"/>
        <v>32.929461499999995</v>
      </c>
      <c r="I2513" s="2">
        <f t="array" ref="I2513">SUMPRODUCT(B2497:B2516, (ROW(B2497:B2516)-ROW(B2497)+1)) / (20*21/2)</f>
        <v>33.082329523809527</v>
      </c>
      <c r="J2513" s="2">
        <f t="shared" si="306"/>
        <v>33.23061069792201</v>
      </c>
      <c r="K2513" s="2">
        <f t="shared" si="308"/>
        <v>33.518807815017553</v>
      </c>
    </row>
    <row r="2514" spans="1:11" ht="13.5" x14ac:dyDescent="0.25">
      <c r="A2514" s="3">
        <f>TITRES_STAT!B2517</f>
        <v>45665</v>
      </c>
      <c r="B2514" s="6">
        <f>TITRES_STAT!D2517</f>
        <v>33.049500000000002</v>
      </c>
      <c r="C2514" s="2">
        <f t="shared" si="309"/>
        <v>-8.2899999999995089E-2</v>
      </c>
      <c r="D2514" s="2">
        <f t="shared" si="310"/>
        <v>33.213399999999993</v>
      </c>
      <c r="E2514" s="2">
        <f t="shared" si="312"/>
        <v>33.228130000000007</v>
      </c>
      <c r="F2514" s="2">
        <f t="shared" si="305"/>
        <v>33.117204999999998</v>
      </c>
      <c r="G2514" s="2">
        <f t="shared" si="307"/>
        <v>33.608709999999995</v>
      </c>
      <c r="H2514" s="2">
        <f t="shared" si="311"/>
        <v>32.966744499999997</v>
      </c>
      <c r="I2514" s="2">
        <f t="array" ref="I2514">SUMPRODUCT(B2498:B2517, (ROW(B2498:B2517)-ROW(B2498)+1)) / (20*21/2)</f>
        <v>33.027007619047616</v>
      </c>
      <c r="J2514" s="2">
        <f t="shared" si="306"/>
        <v>33.213362060024679</v>
      </c>
      <c r="K2514" s="2">
        <f t="shared" si="308"/>
        <v>33.500403586977654</v>
      </c>
    </row>
    <row r="2515" spans="1:11" ht="13.5" x14ac:dyDescent="0.25">
      <c r="A2515" s="3">
        <f>TITRES_STAT!B2518</f>
        <v>45666</v>
      </c>
      <c r="B2515" s="6">
        <f>TITRES_STAT!D2518</f>
        <v>32.6813</v>
      </c>
      <c r="C2515" s="2">
        <f t="shared" si="309"/>
        <v>-0.36820000000000164</v>
      </c>
      <c r="D2515" s="2">
        <f t="shared" si="310"/>
        <v>33.047699999999999</v>
      </c>
      <c r="E2515" s="2">
        <f t="shared" si="312"/>
        <v>33.182100000000005</v>
      </c>
      <c r="F2515" s="2">
        <f t="shared" si="305"/>
        <v>33.101094999999994</v>
      </c>
      <c r="G2515" s="2">
        <f t="shared" si="307"/>
        <v>33.568203999999994</v>
      </c>
      <c r="H2515" s="2">
        <f t="shared" si="311"/>
        <v>33.002479500000007</v>
      </c>
      <c r="I2515" s="2">
        <f t="array" ref="I2515">SUMPRODUCT(B2499:B2518, (ROW(B2499:B2518)-ROW(B2499)+1)) / (20*21/2)</f>
        <v>32.985891428571421</v>
      </c>
      <c r="J2515" s="2">
        <f t="shared" si="306"/>
        <v>33.162689482879472</v>
      </c>
      <c r="K2515" s="2">
        <f t="shared" si="308"/>
        <v>33.468281877684419</v>
      </c>
    </row>
    <row r="2516" spans="1:11" ht="13.5" x14ac:dyDescent="0.25">
      <c r="A2516" s="3">
        <f>TITRES_STAT!B2519</f>
        <v>45667</v>
      </c>
      <c r="B2516" s="6">
        <f>TITRES_STAT!D2519</f>
        <v>32.6721</v>
      </c>
      <c r="C2516" s="2">
        <f t="shared" si="309"/>
        <v>-9.1999999999998749E-3</v>
      </c>
      <c r="D2516" s="2">
        <f t="shared" si="310"/>
        <v>32.935379999999995</v>
      </c>
      <c r="E2516" s="2">
        <f t="shared" si="312"/>
        <v>33.139749999999999</v>
      </c>
      <c r="F2516" s="2">
        <f t="shared" ref="F2516:F2579" si="313">AVERAGE(B2497:B2516)</f>
        <v>33.078079999999993</v>
      </c>
      <c r="G2516" s="2">
        <f t="shared" si="307"/>
        <v>33.521990000000002</v>
      </c>
      <c r="H2516" s="2">
        <f t="shared" si="311"/>
        <v>33.037802500000005</v>
      </c>
      <c r="I2516" s="2">
        <f t="array" ref="I2516">SUMPRODUCT(B2500:B2519, (ROW(B2500:B2519)-ROW(B2500)+1)) / (20*21/2)</f>
        <v>32.995974285714283</v>
      </c>
      <c r="J2516" s="2">
        <f t="shared" si="306"/>
        <v>33.11596667498619</v>
      </c>
      <c r="K2516" s="2">
        <f t="shared" si="308"/>
        <v>33.437059058951696</v>
      </c>
    </row>
    <row r="2517" spans="1:11" ht="13.5" x14ac:dyDescent="0.25">
      <c r="A2517" s="3">
        <f>TITRES_STAT!B2520</f>
        <v>45670</v>
      </c>
      <c r="B2517" s="6">
        <f>TITRES_STAT!D2520</f>
        <v>32.497199999999999</v>
      </c>
      <c r="C2517" s="2">
        <f t="shared" si="309"/>
        <v>-0.17490000000000094</v>
      </c>
      <c r="D2517" s="2">
        <f t="shared" si="310"/>
        <v>32.8065</v>
      </c>
      <c r="E2517" s="2">
        <f t="shared" si="312"/>
        <v>33.084520000000005</v>
      </c>
      <c r="F2517" s="2">
        <f t="shared" si="313"/>
        <v>33.048619999999993</v>
      </c>
      <c r="G2517" s="2">
        <f t="shared" si="307"/>
        <v>33.474119999999999</v>
      </c>
      <c r="H2517" s="2">
        <f t="shared" si="311"/>
        <v>33.068592999999993</v>
      </c>
      <c r="I2517" s="2">
        <f t="array" ref="I2517">SUMPRODUCT(B2501:B2520, (ROW(B2501:B2520)-ROW(B2501)+1)) / (20*21/2)</f>
        <v>32.962656666666668</v>
      </c>
      <c r="J2517" s="2">
        <f t="shared" ref="J2517:J2580" si="314">$J$4*B2517+J2516*(1-$J$4)</f>
        <v>33.057036515463693</v>
      </c>
      <c r="K2517" s="2">
        <f t="shared" si="308"/>
        <v>33.400201840953592</v>
      </c>
    </row>
    <row r="2518" spans="1:11" ht="13.5" x14ac:dyDescent="0.25">
      <c r="A2518" s="3">
        <f>TITRES_STAT!B2521</f>
        <v>45671</v>
      </c>
      <c r="B2518" s="6">
        <f>TITRES_STAT!D2521</f>
        <v>32.616900000000001</v>
      </c>
      <c r="C2518" s="2">
        <f t="shared" si="309"/>
        <v>0.11970000000000169</v>
      </c>
      <c r="D2518" s="2">
        <f t="shared" si="310"/>
        <v>32.703400000000002</v>
      </c>
      <c r="E2518" s="2">
        <f t="shared" si="312"/>
        <v>33.050460000000001</v>
      </c>
      <c r="F2518" s="2">
        <f t="shared" si="313"/>
        <v>33.026529999999994</v>
      </c>
      <c r="G2518" s="2">
        <f t="shared" si="307"/>
        <v>33.430484</v>
      </c>
      <c r="H2518" s="2">
        <f t="shared" si="311"/>
        <v>33.094530999999996</v>
      </c>
      <c r="I2518" s="2">
        <f t="array" ref="I2518">SUMPRODUCT(B2502:B2521, (ROW(B2502:B2521)-ROW(B2502)+1)) / (20*21/2)</f>
        <v>32.929734285714289</v>
      </c>
      <c r="J2518" s="2">
        <f t="shared" si="314"/>
        <v>33.015118752086195</v>
      </c>
      <c r="K2518" s="2">
        <f t="shared" si="308"/>
        <v>33.369484121700509</v>
      </c>
    </row>
    <row r="2519" spans="1:11" ht="13.5" x14ac:dyDescent="0.25">
      <c r="A2519" s="3">
        <f>TITRES_STAT!B2522</f>
        <v>45672</v>
      </c>
      <c r="B2519" s="6">
        <f>TITRES_STAT!D2522</f>
        <v>33.132399999999997</v>
      </c>
      <c r="C2519" s="2">
        <f t="shared" si="309"/>
        <v>0.51549999999999585</v>
      </c>
      <c r="D2519" s="2">
        <f t="shared" si="310"/>
        <v>32.719979999999993</v>
      </c>
      <c r="E2519" s="2">
        <f t="shared" si="312"/>
        <v>32.96669</v>
      </c>
      <c r="F2519" s="2">
        <f t="shared" si="313"/>
        <v>33.031134999999992</v>
      </c>
      <c r="G2519" s="2">
        <f t="shared" si="307"/>
        <v>33.399183999999998</v>
      </c>
      <c r="H2519" s="2">
        <f t="shared" si="311"/>
        <v>33.1212175</v>
      </c>
      <c r="I2519" s="2">
        <f t="array" ref="I2519">SUMPRODUCT(B2503:B2522, (ROW(B2503:B2522)-ROW(B2503)+1)) / (20*21/2)</f>
        <v>32.934113809523808</v>
      </c>
      <c r="J2519" s="2">
        <f t="shared" si="314"/>
        <v>33.026288394744654</v>
      </c>
      <c r="K2519" s="2">
        <f t="shared" si="308"/>
        <v>33.360186705163237</v>
      </c>
    </row>
    <row r="2520" spans="1:11" ht="13.5" x14ac:dyDescent="0.25">
      <c r="A2520" s="3">
        <f>TITRES_STAT!B2523</f>
        <v>45673</v>
      </c>
      <c r="B2520" s="6">
        <f>TITRES_STAT!D2523</f>
        <v>32.6813</v>
      </c>
      <c r="C2520" s="2">
        <f t="shared" si="309"/>
        <v>-0.45109999999999673</v>
      </c>
      <c r="D2520" s="2">
        <f t="shared" si="310"/>
        <v>32.71998</v>
      </c>
      <c r="E2520" s="2">
        <f t="shared" si="312"/>
        <v>32.883840000000006</v>
      </c>
      <c r="F2520" s="2">
        <f t="shared" si="313"/>
        <v>33.017784999999996</v>
      </c>
      <c r="G2520" s="2">
        <f t="shared" si="307"/>
        <v>33.360517999999999</v>
      </c>
      <c r="H2520" s="2">
        <f t="shared" si="311"/>
        <v>33.145648500000007</v>
      </c>
      <c r="I2520" s="2">
        <f t="array" ref="I2520">SUMPRODUCT(B2504:B2523, (ROW(B2504:B2523)-ROW(B2504)+1)) / (20*21/2)</f>
        <v>32.937879999999993</v>
      </c>
      <c r="J2520" s="2">
        <f t="shared" si="314"/>
        <v>32.993432357149928</v>
      </c>
      <c r="K2520" s="2">
        <f t="shared" si="308"/>
        <v>33.333563697117626</v>
      </c>
    </row>
    <row r="2521" spans="1:11" ht="13.5" x14ac:dyDescent="0.25">
      <c r="A2521" s="3">
        <f>TITRES_STAT!B2524</f>
        <v>45674</v>
      </c>
      <c r="B2521" s="6">
        <f>TITRES_STAT!D2524</f>
        <v>32.6721</v>
      </c>
      <c r="C2521" s="2">
        <f t="shared" si="309"/>
        <v>-9.1999999999998749E-3</v>
      </c>
      <c r="D2521" s="2">
        <f t="shared" si="310"/>
        <v>32.71998</v>
      </c>
      <c r="E2521" s="2">
        <f t="shared" si="312"/>
        <v>32.827680000000001</v>
      </c>
      <c r="F2521" s="2">
        <f t="shared" si="313"/>
        <v>33.003514999999993</v>
      </c>
      <c r="G2521" s="2">
        <f t="shared" si="307"/>
        <v>33.321668000000003</v>
      </c>
      <c r="H2521" s="2">
        <f t="shared" si="311"/>
        <v>33.171094500000002</v>
      </c>
      <c r="I2521" s="2">
        <f t="array" ref="I2521">SUMPRODUCT(B2505:B2524, (ROW(B2505:B2524)-ROW(B2505)+1)) / (20*21/2)</f>
        <v>32.95348380952381</v>
      </c>
      <c r="J2521" s="2">
        <f t="shared" si="314"/>
        <v>32.962829275516597</v>
      </c>
      <c r="K2521" s="2">
        <f t="shared" si="308"/>
        <v>33.307623944289489</v>
      </c>
    </row>
    <row r="2522" spans="1:11" ht="13.5" x14ac:dyDescent="0.25">
      <c r="A2522" s="3">
        <f>TITRES_STAT!B2525</f>
        <v>45677</v>
      </c>
      <c r="B2522" s="6">
        <f>TITRES_STAT!D2525</f>
        <v>33.049500000000002</v>
      </c>
      <c r="C2522" s="2">
        <f t="shared" si="309"/>
        <v>0.37740000000000151</v>
      </c>
      <c r="D2522" s="2">
        <f t="shared" si="310"/>
        <v>32.830439999999996</v>
      </c>
      <c r="E2522" s="2">
        <f t="shared" si="312"/>
        <v>32.818470000000005</v>
      </c>
      <c r="F2522" s="2">
        <f t="shared" si="313"/>
        <v>33.009954999999998</v>
      </c>
      <c r="G2522" s="2">
        <f t="shared" si="307"/>
        <v>33.285212000000001</v>
      </c>
      <c r="H2522" s="2">
        <f t="shared" si="311"/>
        <v>33.197403000000008</v>
      </c>
      <c r="I2522" s="2">
        <f t="array" ref="I2522">SUMPRODUCT(B2506:B2525, (ROW(B2506:B2525)-ROW(B2506)+1)) / (20*21/2)</f>
        <v>33.052163809523812</v>
      </c>
      <c r="J2522" s="2">
        <f t="shared" si="314"/>
        <v>32.971083630229302</v>
      </c>
      <c r="K2522" s="2">
        <f t="shared" si="308"/>
        <v>33.297501436670295</v>
      </c>
    </row>
    <row r="2523" spans="1:11" ht="13.5" x14ac:dyDescent="0.25">
      <c r="A2523" s="3">
        <f>TITRES_STAT!B2526</f>
        <v>45678</v>
      </c>
      <c r="B2523" s="6">
        <f>TITRES_STAT!D2526</f>
        <v>33.049500000000002</v>
      </c>
      <c r="C2523" s="2">
        <f t="shared" si="309"/>
        <v>0</v>
      </c>
      <c r="D2523" s="2">
        <f t="shared" si="310"/>
        <v>32.916960000000003</v>
      </c>
      <c r="E2523" s="2">
        <f t="shared" si="312"/>
        <v>32.810180000000003</v>
      </c>
      <c r="F2523" s="2">
        <f t="shared" si="313"/>
        <v>33.023759999999996</v>
      </c>
      <c r="G2523" s="2">
        <f t="shared" si="307"/>
        <v>33.253910000000005</v>
      </c>
      <c r="H2523" s="2">
        <f t="shared" si="311"/>
        <v>33.224370000000008</v>
      </c>
      <c r="I2523" s="2">
        <f t="array" ref="I2523">SUMPRODUCT(B2507:B2526, (ROW(B2507:B2526)-ROW(B2507)+1)) / (20*21/2)</f>
        <v>33.163117142857146</v>
      </c>
      <c r="J2523" s="2">
        <f t="shared" si="314"/>
        <v>32.978551855921751</v>
      </c>
      <c r="K2523" s="2">
        <f t="shared" si="308"/>
        <v>33.287775890134206</v>
      </c>
    </row>
    <row r="2524" spans="1:11" ht="13.5" x14ac:dyDescent="0.25">
      <c r="A2524" s="3">
        <f>TITRES_STAT!B2527</f>
        <v>45679</v>
      </c>
      <c r="B2524" s="6">
        <f>TITRES_STAT!D2527</f>
        <v>33.187600000000003</v>
      </c>
      <c r="C2524" s="2">
        <f t="shared" si="309"/>
        <v>0.13810000000000144</v>
      </c>
      <c r="D2524" s="2">
        <f t="shared" si="310"/>
        <v>32.927999999999997</v>
      </c>
      <c r="E2524" s="2">
        <f t="shared" si="312"/>
        <v>32.823990000000002</v>
      </c>
      <c r="F2524" s="2">
        <f t="shared" si="313"/>
        <v>33.026060000000001</v>
      </c>
      <c r="G2524" s="2">
        <f t="shared" si="307"/>
        <v>33.227396000000006</v>
      </c>
      <c r="H2524" s="2">
        <f t="shared" si="311"/>
        <v>33.252283500000004</v>
      </c>
      <c r="I2524" s="2">
        <f t="array" ref="I2524">SUMPRODUCT(B2508:B2527, (ROW(B2508:B2527)-ROW(B2508)+1)) / (20*21/2)</f>
        <v>33.295815714285716</v>
      </c>
      <c r="J2524" s="2">
        <f t="shared" si="314"/>
        <v>32.99846120297682</v>
      </c>
      <c r="K2524" s="2">
        <f t="shared" si="308"/>
        <v>33.283847423854432</v>
      </c>
    </row>
    <row r="2525" spans="1:11" ht="13.5" x14ac:dyDescent="0.25">
      <c r="A2525" s="3">
        <f>TITRES_STAT!B2528</f>
        <v>45680</v>
      </c>
      <c r="B2525" s="6">
        <f>TITRES_STAT!D2528</f>
        <v>34.062199999999997</v>
      </c>
      <c r="C2525" s="2">
        <f t="shared" si="309"/>
        <v>0.87459999999999383</v>
      </c>
      <c r="D2525" s="2">
        <f t="shared" si="310"/>
        <v>33.204179999999994</v>
      </c>
      <c r="E2525" s="2">
        <f t="shared" si="312"/>
        <v>32.96208</v>
      </c>
      <c r="F2525" s="2">
        <f t="shared" si="313"/>
        <v>33.072089999999996</v>
      </c>
      <c r="G2525" s="2">
        <f t="shared" si="307"/>
        <v>33.221872000000005</v>
      </c>
      <c r="H2525" s="2">
        <f t="shared" si="311"/>
        <v>33.284680000000009</v>
      </c>
      <c r="I2525" s="2">
        <f t="array" ref="I2525">SUMPRODUCT(B2509:B2528, (ROW(B2509:B2528)-ROW(B2509)+1)) / (20*21/2)</f>
        <v>33.417119047619046</v>
      </c>
      <c r="J2525" s="2">
        <f t="shared" si="314"/>
        <v>33.09976965983617</v>
      </c>
      <c r="K2525" s="2">
        <f t="shared" si="308"/>
        <v>33.314371054291513</v>
      </c>
    </row>
    <row r="2526" spans="1:11" ht="13.5" x14ac:dyDescent="0.25">
      <c r="A2526" s="3">
        <f>TITRES_STAT!B2529</f>
        <v>45681</v>
      </c>
      <c r="B2526" s="6">
        <f>TITRES_STAT!D2529</f>
        <v>34.237099999999998</v>
      </c>
      <c r="C2526" s="2">
        <f t="shared" si="309"/>
        <v>0.17490000000000094</v>
      </c>
      <c r="D2526" s="2">
        <f t="shared" si="310"/>
        <v>33.517180000000003</v>
      </c>
      <c r="E2526" s="2">
        <f t="shared" si="312"/>
        <v>33.118579999999994</v>
      </c>
      <c r="F2526" s="2">
        <f t="shared" si="313"/>
        <v>33.129165</v>
      </c>
      <c r="G2526" s="2">
        <f t="shared" si="307"/>
        <v>33.225370000000005</v>
      </c>
      <c r="H2526" s="2">
        <f t="shared" si="311"/>
        <v>33.314695000000015</v>
      </c>
      <c r="I2526" s="2">
        <f t="array" ref="I2526">SUMPRODUCT(B2510:B2529, (ROW(B2510:B2529)-ROW(B2510)+1)) / (20*21/2)</f>
        <v>33.522417619047623</v>
      </c>
      <c r="J2526" s="2">
        <f t="shared" si="314"/>
        <v>33.208086835089873</v>
      </c>
      <c r="K2526" s="2">
        <f t="shared" si="308"/>
        <v>33.350556503142826</v>
      </c>
    </row>
    <row r="2527" spans="1:11" ht="13.5" x14ac:dyDescent="0.25">
      <c r="A2527" s="3">
        <f>TITRES_STAT!B2530</f>
        <v>45684</v>
      </c>
      <c r="B2527" s="6">
        <f>TITRES_STAT!D2530</f>
        <v>34.522500000000001</v>
      </c>
      <c r="C2527" s="2">
        <f t="shared" si="309"/>
        <v>0.28540000000000276</v>
      </c>
      <c r="D2527" s="2">
        <f t="shared" si="310"/>
        <v>33.811779999999999</v>
      </c>
      <c r="E2527" s="2">
        <f t="shared" si="312"/>
        <v>33.321109999999997</v>
      </c>
      <c r="F2527" s="2">
        <f t="shared" si="313"/>
        <v>33.202815000000001</v>
      </c>
      <c r="G2527" s="2">
        <f t="shared" si="307"/>
        <v>33.234576000000004</v>
      </c>
      <c r="H2527" s="2">
        <f t="shared" si="311"/>
        <v>33.343137500000019</v>
      </c>
      <c r="I2527" s="2">
        <f t="array" ref="I2527">SUMPRODUCT(B2511:B2530, (ROW(B2511:B2530)-ROW(B2511)+1)) / (20*21/2)</f>
        <v>33.623990952380957</v>
      </c>
      <c r="J2527" s="2">
        <f t="shared" si="314"/>
        <v>33.333269041271791</v>
      </c>
      <c r="K2527" s="2">
        <f t="shared" si="308"/>
        <v>33.39651507164703</v>
      </c>
    </row>
    <row r="2528" spans="1:11" ht="13.5" x14ac:dyDescent="0.25">
      <c r="A2528" s="3">
        <f>TITRES_STAT!B2531</f>
        <v>45685</v>
      </c>
      <c r="B2528" s="6">
        <f>TITRES_STAT!D2531</f>
        <v>34.476500000000001</v>
      </c>
      <c r="C2528" s="2">
        <f t="shared" si="309"/>
        <v>-4.5999999999999375E-2</v>
      </c>
      <c r="D2528" s="2">
        <f t="shared" si="310"/>
        <v>34.097180000000002</v>
      </c>
      <c r="E2528" s="2">
        <f t="shared" si="312"/>
        <v>33.507069999999992</v>
      </c>
      <c r="F2528" s="2">
        <f t="shared" si="313"/>
        <v>33.278765</v>
      </c>
      <c r="G2528" s="2">
        <f t="shared" si="307"/>
        <v>33.243230000000011</v>
      </c>
      <c r="H2528" s="2">
        <f t="shared" si="311"/>
        <v>33.369630500000014</v>
      </c>
      <c r="I2528" s="2">
        <f t="array" ref="I2528">SUMPRODUCT(B2512:B2531, (ROW(B2512:B2531)-ROW(B2512)+1)) / (20*21/2)</f>
        <v>33.718858571428576</v>
      </c>
      <c r="J2528" s="2">
        <f t="shared" si="314"/>
        <v>33.442148180198288</v>
      </c>
      <c r="K2528" s="2">
        <f t="shared" si="308"/>
        <v>33.438867421778525</v>
      </c>
    </row>
    <row r="2529" spans="1:11" ht="13.5" x14ac:dyDescent="0.25">
      <c r="A2529" s="3">
        <f>TITRES_STAT!B2532</f>
        <v>45686</v>
      </c>
      <c r="B2529" s="6">
        <f>TITRES_STAT!D2532</f>
        <v>34.384399999999999</v>
      </c>
      <c r="C2529" s="2">
        <f t="shared" si="309"/>
        <v>-9.2100000000002069E-2</v>
      </c>
      <c r="D2529" s="2">
        <f t="shared" si="310"/>
        <v>34.336539999999999</v>
      </c>
      <c r="E2529" s="2">
        <f t="shared" si="312"/>
        <v>33.632269999999991</v>
      </c>
      <c r="F2529" s="2">
        <f t="shared" si="313"/>
        <v>33.299480000000003</v>
      </c>
      <c r="G2529" s="2">
        <f t="shared" si="307"/>
        <v>33.250226000000005</v>
      </c>
      <c r="H2529" s="2">
        <f t="shared" si="311"/>
        <v>33.396138500000013</v>
      </c>
      <c r="I2529" s="2">
        <f t="array" ref="I2529">SUMPRODUCT(B2513:B2532, (ROW(B2513:B2532)-ROW(B2513)+1)) / (20*21/2)</f>
        <v>33.781284761904764</v>
      </c>
      <c r="J2529" s="2">
        <f t="shared" si="314"/>
        <v>33.531886448750832</v>
      </c>
      <c r="K2529" s="2">
        <f t="shared" si="308"/>
        <v>33.475947130728386</v>
      </c>
    </row>
    <row r="2530" spans="1:11" ht="13.5" x14ac:dyDescent="0.25">
      <c r="A2530" s="3">
        <f>TITRES_STAT!B2533</f>
        <v>45687</v>
      </c>
      <c r="B2530" s="6">
        <f>TITRES_STAT!D2533</f>
        <v>34.366</v>
      </c>
      <c r="C2530" s="2">
        <f t="shared" si="309"/>
        <v>-1.839999999999975E-2</v>
      </c>
      <c r="D2530" s="2">
        <f t="shared" si="310"/>
        <v>34.397299999999994</v>
      </c>
      <c r="E2530" s="2">
        <f t="shared" si="312"/>
        <v>33.800739999999998</v>
      </c>
      <c r="F2530" s="2">
        <f t="shared" si="313"/>
        <v>33.342290000000006</v>
      </c>
      <c r="G2530" s="2">
        <f t="shared" si="307"/>
        <v>33.258328000000006</v>
      </c>
      <c r="H2530" s="2">
        <f t="shared" si="311"/>
        <v>33.424091000000018</v>
      </c>
      <c r="I2530" s="2">
        <f t="array" ref="I2530">SUMPRODUCT(B2514:B2533, (ROW(B2514:B2533)-ROW(B2514)+1)) / (20*21/2)</f>
        <v>33.840247142857137</v>
      </c>
      <c r="J2530" s="2">
        <f t="shared" si="314"/>
        <v>33.611325834584086</v>
      </c>
      <c r="K2530" s="2">
        <f t="shared" si="308"/>
        <v>33.510851164817474</v>
      </c>
    </row>
    <row r="2531" spans="1:11" ht="13.5" x14ac:dyDescent="0.25">
      <c r="A2531" s="3">
        <f>TITRES_STAT!B2534</f>
        <v>45688</v>
      </c>
      <c r="B2531" s="6">
        <f>TITRES_STAT!D2534</f>
        <v>34.3384</v>
      </c>
      <c r="C2531" s="2">
        <f t="shared" si="309"/>
        <v>-2.7599999999999625E-2</v>
      </c>
      <c r="D2531" s="2">
        <f t="shared" si="310"/>
        <v>34.417559999999995</v>
      </c>
      <c r="E2531" s="2">
        <f t="shared" si="312"/>
        <v>33.967369999999995</v>
      </c>
      <c r="F2531" s="2">
        <f t="shared" si="313"/>
        <v>33.397525000000009</v>
      </c>
      <c r="G2531" s="2">
        <f t="shared" si="307"/>
        <v>33.265878000000008</v>
      </c>
      <c r="H2531" s="2">
        <f t="shared" si="311"/>
        <v>33.453844500000017</v>
      </c>
      <c r="I2531" s="2">
        <f t="array" ref="I2531">SUMPRODUCT(B2515:B2534, (ROW(B2515:B2534)-ROW(B2515)+1)) / (20*21/2)</f>
        <v>33.912315238095239</v>
      </c>
      <c r="J2531" s="2">
        <f t="shared" si="314"/>
        <v>33.680570993195126</v>
      </c>
      <c r="K2531" s="2">
        <f t="shared" si="308"/>
        <v>33.543304060314831</v>
      </c>
    </row>
    <row r="2532" spans="1:11" ht="13.5" x14ac:dyDescent="0.25">
      <c r="A2532" s="3">
        <f>TITRES_STAT!B2535</f>
        <v>45691</v>
      </c>
      <c r="B2532" s="6">
        <f>TITRES_STAT!D2535</f>
        <v>34.052999999999997</v>
      </c>
      <c r="C2532" s="2">
        <f t="shared" si="309"/>
        <v>-0.28540000000000276</v>
      </c>
      <c r="D2532" s="2">
        <f t="shared" si="310"/>
        <v>34.323660000000004</v>
      </c>
      <c r="E2532" s="2">
        <f t="shared" si="312"/>
        <v>34.067719999999994</v>
      </c>
      <c r="F2532" s="2">
        <f t="shared" si="313"/>
        <v>33.443095000000007</v>
      </c>
      <c r="G2532" s="2">
        <f t="shared" si="307"/>
        <v>33.269376000000008</v>
      </c>
      <c r="H2532" s="2">
        <f t="shared" si="311"/>
        <v>33.482500000000016</v>
      </c>
      <c r="I2532" s="2">
        <f t="array" ref="I2532">SUMPRODUCT(B2516:B2535, (ROW(B2516:B2535)-ROW(B2516)+1)) / (20*21/2)</f>
        <v>33.984827142857142</v>
      </c>
      <c r="J2532" s="2">
        <f t="shared" si="314"/>
        <v>33.716040422414636</v>
      </c>
      <c r="K2532" s="2">
        <f t="shared" si="308"/>
        <v>33.563292136380916</v>
      </c>
    </row>
    <row r="2533" spans="1:11" ht="13.5" x14ac:dyDescent="0.25">
      <c r="A2533" s="3">
        <f>TITRES_STAT!B2536</f>
        <v>45692</v>
      </c>
      <c r="B2533" s="6">
        <f>TITRES_STAT!D2536</f>
        <v>34.062199999999997</v>
      </c>
      <c r="C2533" s="2">
        <f t="shared" si="309"/>
        <v>9.1999999999998749E-3</v>
      </c>
      <c r="D2533" s="2">
        <f t="shared" si="310"/>
        <v>34.240799999999993</v>
      </c>
      <c r="E2533" s="2">
        <f t="shared" si="312"/>
        <v>34.168990000000001</v>
      </c>
      <c r="F2533" s="2">
        <f t="shared" si="313"/>
        <v>33.489584999999991</v>
      </c>
      <c r="G2533" s="2">
        <f t="shared" si="307"/>
        <v>33.275084000000014</v>
      </c>
      <c r="H2533" s="2">
        <f t="shared" si="311"/>
        <v>33.511128500000019</v>
      </c>
      <c r="I2533" s="2">
        <f t="array" ref="I2533">SUMPRODUCT(B2517:B2536, (ROW(B2517:B2536)-ROW(B2517)+1)) / (20*21/2)</f>
        <v>34.056589047619042</v>
      </c>
      <c r="J2533" s="2">
        <f t="shared" si="314"/>
        <v>33.749008001232291</v>
      </c>
      <c r="K2533" s="2">
        <f t="shared" si="308"/>
        <v>33.582857150640493</v>
      </c>
    </row>
    <row r="2534" spans="1:11" ht="13.5" x14ac:dyDescent="0.25">
      <c r="A2534" s="3">
        <f>TITRES_STAT!B2537</f>
        <v>45693</v>
      </c>
      <c r="B2534" s="6">
        <f>TITRES_STAT!D2537</f>
        <v>34.246299999999998</v>
      </c>
      <c r="C2534" s="2">
        <f t="shared" si="309"/>
        <v>0.18410000000000082</v>
      </c>
      <c r="D2534" s="2">
        <f t="shared" si="310"/>
        <v>34.213179999999994</v>
      </c>
      <c r="E2534" s="2">
        <f t="shared" si="312"/>
        <v>34.274860000000004</v>
      </c>
      <c r="F2534" s="2">
        <f t="shared" si="313"/>
        <v>33.549424999999999</v>
      </c>
      <c r="G2534" s="2">
        <f t="shared" si="307"/>
        <v>33.289998000000004</v>
      </c>
      <c r="H2534" s="2">
        <f t="shared" si="311"/>
        <v>33.539141000000008</v>
      </c>
      <c r="I2534" s="2">
        <f t="array" ref="I2534">SUMPRODUCT(B2518:B2537, (ROW(B2518:B2537)-ROW(B2518)+1)) / (20*21/2)</f>
        <v>34.115816190476188</v>
      </c>
      <c r="J2534" s="2">
        <f t="shared" si="314"/>
        <v>33.796369143972072</v>
      </c>
      <c r="K2534" s="2">
        <f t="shared" si="308"/>
        <v>33.60887451728204</v>
      </c>
    </row>
    <row r="2535" spans="1:11" ht="13.5" x14ac:dyDescent="0.25">
      <c r="A2535" s="3">
        <f>TITRES_STAT!B2538</f>
        <v>45694</v>
      </c>
      <c r="B2535" s="6">
        <f>TITRES_STAT!D2538</f>
        <v>34.3108</v>
      </c>
      <c r="C2535" s="2">
        <f t="shared" si="309"/>
        <v>6.4500000000002444E-2</v>
      </c>
      <c r="D2535" s="2">
        <f t="shared" si="310"/>
        <v>34.20214</v>
      </c>
      <c r="E2535" s="2">
        <f t="shared" si="312"/>
        <v>34.299720000000001</v>
      </c>
      <c r="F2535" s="2">
        <f t="shared" si="313"/>
        <v>33.63089999999999</v>
      </c>
      <c r="G2535" s="2">
        <f t="shared" si="307"/>
        <v>33.313566000000009</v>
      </c>
      <c r="H2535" s="2">
        <f t="shared" si="311"/>
        <v>33.568024500000014</v>
      </c>
      <c r="I2535" s="2">
        <f t="array" ref="I2535">SUMPRODUCT(B2519:B2538, (ROW(B2519:B2538)-ROW(B2519)+1)) / (20*21/2)</f>
        <v>34.161009047619054</v>
      </c>
      <c r="J2535" s="2">
        <f t="shared" si="314"/>
        <v>33.845362558831873</v>
      </c>
      <c r="K2535" s="2">
        <f t="shared" si="308"/>
        <v>33.636401006800398</v>
      </c>
    </row>
    <row r="2536" spans="1:11" ht="13.5" x14ac:dyDescent="0.25">
      <c r="A2536" s="3">
        <f>TITRES_STAT!B2539</f>
        <v>45695</v>
      </c>
      <c r="B2536" s="6">
        <f>TITRES_STAT!D2539</f>
        <v>34.384399999999999</v>
      </c>
      <c r="C2536" s="2">
        <f t="shared" si="309"/>
        <v>7.3599999999999E-2</v>
      </c>
      <c r="D2536" s="2">
        <f t="shared" si="310"/>
        <v>34.211339999999993</v>
      </c>
      <c r="E2536" s="2">
        <f t="shared" si="312"/>
        <v>34.314450000000001</v>
      </c>
      <c r="F2536" s="2">
        <f t="shared" si="313"/>
        <v>33.716514999999994</v>
      </c>
      <c r="G2536" s="2">
        <f t="shared" si="307"/>
        <v>33.340631999999999</v>
      </c>
      <c r="H2536" s="2">
        <f t="shared" si="311"/>
        <v>33.596727500000021</v>
      </c>
      <c r="I2536" s="2">
        <f t="array" ref="I2536">SUMPRODUCT(B2520:B2539, (ROW(B2520:B2539)-ROW(B2520)+1)) / (20*21/2)</f>
        <v>34.203534285714284</v>
      </c>
      <c r="J2536" s="2">
        <f t="shared" si="314"/>
        <v>33.896699457990742</v>
      </c>
      <c r="K2536" s="2">
        <f t="shared" si="308"/>
        <v>33.665734300651359</v>
      </c>
    </row>
    <row r="2537" spans="1:11" ht="13.5" x14ac:dyDescent="0.25">
      <c r="A2537" s="3">
        <f>TITRES_STAT!B2540</f>
        <v>45698</v>
      </c>
      <c r="B2537" s="6">
        <f>TITRES_STAT!D2540</f>
        <v>34.3384</v>
      </c>
      <c r="C2537" s="2">
        <f t="shared" si="309"/>
        <v>-4.5999999999999375E-2</v>
      </c>
      <c r="D2537" s="2">
        <f t="shared" si="310"/>
        <v>34.268419999999999</v>
      </c>
      <c r="E2537" s="2">
        <f t="shared" si="312"/>
        <v>34.296039999999991</v>
      </c>
      <c r="F2537" s="2">
        <f t="shared" si="313"/>
        <v>33.808574999999998</v>
      </c>
      <c r="G2537" s="2">
        <f t="shared" si="307"/>
        <v>33.375616000000008</v>
      </c>
      <c r="H2537" s="2">
        <f t="shared" si="311"/>
        <v>33.62483450000002</v>
      </c>
      <c r="I2537" s="2">
        <f t="array" ref="I2537">SUMPRODUCT(B2521:B2540, (ROW(B2521:B2540)-ROW(B2521)+1)) / (20*21/2)</f>
        <v>34.240316666666672</v>
      </c>
      <c r="J2537" s="2">
        <f t="shared" si="314"/>
        <v>33.93876617627734</v>
      </c>
      <c r="K2537" s="2">
        <f t="shared" si="308"/>
        <v>33.692113347684639</v>
      </c>
    </row>
    <row r="2538" spans="1:11" ht="13.5" x14ac:dyDescent="0.25">
      <c r="A2538" s="3">
        <f>TITRES_STAT!B2541</f>
        <v>45699</v>
      </c>
      <c r="B2538" s="6">
        <f>TITRES_STAT!D2541</f>
        <v>34.283099999999997</v>
      </c>
      <c r="C2538" s="2">
        <f t="shared" si="309"/>
        <v>-5.5300000000002569E-2</v>
      </c>
      <c r="D2538" s="2">
        <f t="shared" si="310"/>
        <v>34.312599999999996</v>
      </c>
      <c r="E2538" s="2">
        <f t="shared" si="312"/>
        <v>34.276699999999991</v>
      </c>
      <c r="F2538" s="2">
        <f t="shared" si="313"/>
        <v>33.891884999999988</v>
      </c>
      <c r="G2538" s="2">
        <f t="shared" si="307"/>
        <v>33.409678000000007</v>
      </c>
      <c r="H2538" s="2">
        <f t="shared" si="311"/>
        <v>33.653579500000014</v>
      </c>
      <c r="I2538" s="2">
        <f t="array" ref="I2538">SUMPRODUCT(B2522:B2541, (ROW(B2522:B2541)-ROW(B2522)+1)) / (20*21/2)</f>
        <v>34.266579523809526</v>
      </c>
      <c r="J2538" s="2">
        <f t="shared" si="314"/>
        <v>33.971559873774737</v>
      </c>
      <c r="K2538" s="2">
        <f t="shared" si="308"/>
        <v>33.715289294834257</v>
      </c>
    </row>
    <row r="2539" spans="1:11" ht="13.5" x14ac:dyDescent="0.25">
      <c r="A2539" s="3">
        <f>TITRES_STAT!B2542</f>
        <v>45700</v>
      </c>
      <c r="B2539" s="6">
        <f>TITRES_STAT!D2542</f>
        <v>34.3384</v>
      </c>
      <c r="C2539" s="2">
        <f t="shared" si="309"/>
        <v>5.5300000000002569E-2</v>
      </c>
      <c r="D2539" s="2">
        <f t="shared" si="310"/>
        <v>34.331020000000002</v>
      </c>
      <c r="E2539" s="2">
        <f t="shared" si="312"/>
        <v>34.272099999999995</v>
      </c>
      <c r="F2539" s="2">
        <f t="shared" si="313"/>
        <v>33.952185</v>
      </c>
      <c r="G2539" s="2">
        <f t="shared" si="307"/>
        <v>33.433982000000007</v>
      </c>
      <c r="H2539" s="2">
        <f t="shared" si="311"/>
        <v>33.681686500000012</v>
      </c>
      <c r="I2539" s="2">
        <f t="array" ref="I2539">SUMPRODUCT(B2523:B2542, (ROW(B2523:B2542)-ROW(B2523)+1)) / (20*21/2)</f>
        <v>34.285039047619051</v>
      </c>
      <c r="J2539" s="2">
        <f t="shared" si="314"/>
        <v>34.006497028653328</v>
      </c>
      <c r="K2539" s="2">
        <f t="shared" si="308"/>
        <v>33.739725008762328</v>
      </c>
    </row>
    <row r="2540" spans="1:11" ht="13.5" x14ac:dyDescent="0.25">
      <c r="A2540" s="3">
        <f>TITRES_STAT!B2543</f>
        <v>45701</v>
      </c>
      <c r="B2540" s="6">
        <f>TITRES_STAT!D2543</f>
        <v>34.3384</v>
      </c>
      <c r="C2540" s="2">
        <f t="shared" si="309"/>
        <v>0</v>
      </c>
      <c r="D2540" s="2">
        <f t="shared" si="310"/>
        <v>34.336539999999999</v>
      </c>
      <c r="E2540" s="2">
        <f t="shared" si="312"/>
        <v>34.269339999999993</v>
      </c>
      <c r="F2540" s="2">
        <f t="shared" si="313"/>
        <v>34.035039999999995</v>
      </c>
      <c r="G2540" s="2">
        <f t="shared" si="307"/>
        <v>33.454420000000006</v>
      </c>
      <c r="H2540" s="2">
        <f t="shared" si="311"/>
        <v>33.710342500000017</v>
      </c>
      <c r="I2540" s="2">
        <f t="array" ref="I2540">SUMPRODUCT(B2524:B2543, (ROW(B2524:B2543)-ROW(B2524)+1)) / (20*21/2)</f>
        <v>34.308882857142855</v>
      </c>
      <c r="J2540" s="2">
        <f t="shared" si="314"/>
        <v>34.038106835448247</v>
      </c>
      <c r="K2540" s="2">
        <f t="shared" si="308"/>
        <v>33.763202459399103</v>
      </c>
    </row>
    <row r="2541" spans="1:11" ht="13.5" x14ac:dyDescent="0.25">
      <c r="A2541" s="3">
        <f>TITRES_STAT!B2544</f>
        <v>45702</v>
      </c>
      <c r="B2541" s="6">
        <f>TITRES_STAT!D2544</f>
        <v>34.3108</v>
      </c>
      <c r="C2541" s="2">
        <f t="shared" si="309"/>
        <v>-2.7599999999999625E-2</v>
      </c>
      <c r="D2541" s="2">
        <f t="shared" si="310"/>
        <v>34.321820000000002</v>
      </c>
      <c r="E2541" s="2">
        <f t="shared" si="312"/>
        <v>34.266579999999998</v>
      </c>
      <c r="F2541" s="2">
        <f t="shared" si="313"/>
        <v>34.116974999999996</v>
      </c>
      <c r="G2541" s="2">
        <f t="shared" si="307"/>
        <v>33.471360000000004</v>
      </c>
      <c r="H2541" s="2">
        <f t="shared" si="311"/>
        <v>33.738897000000009</v>
      </c>
      <c r="I2541" s="2">
        <f t="array" ref="I2541">SUMPRODUCT(B2525:B2544, (ROW(B2525:B2544)-ROW(B2525)+1)) / (20*21/2)</f>
        <v>34.324398571428567</v>
      </c>
      <c r="J2541" s="2">
        <f t="shared" si="314"/>
        <v>34.064077613024601</v>
      </c>
      <c r="K2541" s="2">
        <f t="shared" si="308"/>
        <v>33.784676872756009</v>
      </c>
    </row>
    <row r="2542" spans="1:11" ht="13.5" x14ac:dyDescent="0.25">
      <c r="A2542" s="3">
        <f>TITRES_STAT!B2545</f>
        <v>45705</v>
      </c>
      <c r="B2542" s="6">
        <f>TITRES_STAT!D2545</f>
        <v>34.3108</v>
      </c>
      <c r="C2542" s="2">
        <f t="shared" si="309"/>
        <v>0</v>
      </c>
      <c r="D2542" s="2">
        <f t="shared" si="310"/>
        <v>34.316299999999998</v>
      </c>
      <c r="E2542" s="2">
        <f t="shared" si="312"/>
        <v>34.292359999999995</v>
      </c>
      <c r="F2542" s="2">
        <f t="shared" si="313"/>
        <v>34.180039999999998</v>
      </c>
      <c r="G2542" s="2">
        <f t="shared" si="307"/>
        <v>33.490140000000004</v>
      </c>
      <c r="H2542" s="2">
        <f t="shared" si="311"/>
        <v>33.767415000000021</v>
      </c>
      <c r="I2542" s="2">
        <f t="array" ref="I2542">SUMPRODUCT(B2526:B2545, (ROW(B2526:B2545)-ROW(B2526)+1)) / (20*21/2)</f>
        <v>34.300769523809514</v>
      </c>
      <c r="J2542" s="2">
        <f t="shared" si="314"/>
        <v>34.087574983212733</v>
      </c>
      <c r="K2542" s="2">
        <f t="shared" si="308"/>
        <v>33.805309152255781</v>
      </c>
    </row>
    <row r="2543" spans="1:11" ht="13.5" x14ac:dyDescent="0.25">
      <c r="A2543" s="3">
        <f>TITRES_STAT!B2546</f>
        <v>45706</v>
      </c>
      <c r="B2543" s="6">
        <f>TITRES_STAT!D2546</f>
        <v>34.430399999999999</v>
      </c>
      <c r="C2543" s="2">
        <f t="shared" si="309"/>
        <v>0.11959999999999837</v>
      </c>
      <c r="D2543" s="2">
        <f t="shared" si="310"/>
        <v>34.345759999999999</v>
      </c>
      <c r="E2543" s="2">
        <f t="shared" si="312"/>
        <v>34.329180000000001</v>
      </c>
      <c r="F2543" s="2">
        <f t="shared" si="313"/>
        <v>34.249084999999994</v>
      </c>
      <c r="G2543" s="2">
        <f t="shared" si="307"/>
        <v>33.508552000000002</v>
      </c>
      <c r="H2543" s="2">
        <f t="shared" si="311"/>
        <v>33.795067500000016</v>
      </c>
      <c r="I2543" s="2">
        <f t="array" ref="I2543">SUMPRODUCT(B2527:B2546, (ROW(B2527:B2546)-ROW(B2527)+1)) / (20*21/2)</f>
        <v>34.327988095238098</v>
      </c>
      <c r="J2543" s="2">
        <f t="shared" si="314"/>
        <v>34.120224984811522</v>
      </c>
      <c r="K2543" s="2">
        <f t="shared" si="308"/>
        <v>33.829822518833986</v>
      </c>
    </row>
    <row r="2544" spans="1:11" ht="13.5" x14ac:dyDescent="0.25">
      <c r="A2544" s="3">
        <f>TITRES_STAT!B2547</f>
        <v>45707</v>
      </c>
      <c r="B2544" s="6">
        <f>TITRES_STAT!D2547</f>
        <v>34.411999999999999</v>
      </c>
      <c r="C2544" s="2">
        <f t="shared" si="309"/>
        <v>-1.839999999999975E-2</v>
      </c>
      <c r="D2544" s="2">
        <f t="shared" si="310"/>
        <v>34.360480000000003</v>
      </c>
      <c r="E2544" s="2">
        <f t="shared" si="312"/>
        <v>34.345749999999995</v>
      </c>
      <c r="F2544" s="2">
        <f t="shared" si="313"/>
        <v>34.310305</v>
      </c>
      <c r="G2544" s="2">
        <f t="shared" si="307"/>
        <v>33.535801999999997</v>
      </c>
      <c r="H2544" s="2">
        <f t="shared" si="311"/>
        <v>33.821457500000022</v>
      </c>
      <c r="I2544" s="2">
        <f t="array" ref="I2544">SUMPRODUCT(B2528:B2547, (ROW(B2528:B2547)-ROW(B2528)+1)) / (20*21/2)</f>
        <v>34.364020952380955</v>
      </c>
      <c r="J2544" s="2">
        <f t="shared" si="314"/>
        <v>34.148013081496138</v>
      </c>
      <c r="K2544" s="2">
        <f t="shared" si="308"/>
        <v>33.852653008291483</v>
      </c>
    </row>
    <row r="2545" spans="1:11" ht="13.5" x14ac:dyDescent="0.25">
      <c r="A2545" s="3">
        <f>TITRES_STAT!B2548</f>
        <v>45708</v>
      </c>
      <c r="B2545" s="6">
        <f>TITRES_STAT!D2548</f>
        <v>34.062199999999997</v>
      </c>
      <c r="C2545" s="2">
        <f t="shared" si="309"/>
        <v>-0.34980000000000189</v>
      </c>
      <c r="D2545" s="2">
        <f t="shared" si="310"/>
        <v>34.305239999999998</v>
      </c>
      <c r="E2545" s="2">
        <f t="shared" si="312"/>
        <v>34.320890000000006</v>
      </c>
      <c r="F2545" s="2">
        <f t="shared" si="313"/>
        <v>34.310304999999993</v>
      </c>
      <c r="G2545" s="2">
        <f t="shared" si="307"/>
        <v>33.556976000000006</v>
      </c>
      <c r="H2545" s="2">
        <f t="shared" si="311"/>
        <v>33.846903000000019</v>
      </c>
      <c r="I2545" s="2">
        <f t="array" ref="I2545">SUMPRODUCT(B2529:B2548, (ROW(B2529:B2548)-ROW(B2529)+1)) / (20*21/2)</f>
        <v>34.399177142857141</v>
      </c>
      <c r="J2545" s="2">
        <f t="shared" si="314"/>
        <v>34.139840407067936</v>
      </c>
      <c r="K2545" s="2">
        <f t="shared" si="308"/>
        <v>33.860870537378091</v>
      </c>
    </row>
    <row r="2546" spans="1:11" ht="13.5" x14ac:dyDescent="0.25">
      <c r="A2546" s="3">
        <f>TITRES_STAT!B2549</f>
        <v>45709</v>
      </c>
      <c r="B2546" s="6">
        <f>TITRES_STAT!D2549</f>
        <v>34.5961</v>
      </c>
      <c r="C2546" s="2">
        <f t="shared" si="309"/>
        <v>0.53390000000000271</v>
      </c>
      <c r="D2546" s="2">
        <f t="shared" si="310"/>
        <v>34.362299999999998</v>
      </c>
      <c r="E2546" s="2">
        <f t="shared" si="312"/>
        <v>34.342059999999996</v>
      </c>
      <c r="F2546" s="2">
        <f t="shared" si="313"/>
        <v>34.328254999999992</v>
      </c>
      <c r="G2546" s="2">
        <f t="shared" ref="G2546:G2609" si="315">AVERAGE(B2497:B2546)</f>
        <v>33.586250000000007</v>
      </c>
      <c r="H2546" s="2">
        <f t="shared" si="311"/>
        <v>33.875384000000025</v>
      </c>
      <c r="I2546" s="2">
        <f t="array" ref="I2546">SUMPRODUCT(B2530:B2549, (ROW(B2530:B2549)-ROW(B2530)+1)) / (20*21/2)</f>
        <v>34.555990000000001</v>
      </c>
      <c r="J2546" s="2">
        <f t="shared" si="314"/>
        <v>34.183293701632891</v>
      </c>
      <c r="K2546" s="2">
        <f t="shared" si="308"/>
        <v>33.889703065324049</v>
      </c>
    </row>
    <row r="2547" spans="1:11" ht="13.5" x14ac:dyDescent="0.25">
      <c r="A2547" s="3">
        <f>TITRES_STAT!B2550</f>
        <v>45712</v>
      </c>
      <c r="B2547" s="6">
        <f>TITRES_STAT!D2550</f>
        <v>34.706600000000002</v>
      </c>
      <c r="C2547" s="2">
        <f t="shared" si="309"/>
        <v>0.11050000000000182</v>
      </c>
      <c r="D2547" s="2">
        <f t="shared" si="310"/>
        <v>34.441459999999999</v>
      </c>
      <c r="E2547" s="2">
        <f t="shared" si="312"/>
        <v>34.378879999999995</v>
      </c>
      <c r="F2547" s="2">
        <f t="shared" si="313"/>
        <v>34.337459999999986</v>
      </c>
      <c r="G2547" s="2">
        <f t="shared" si="315"/>
        <v>33.618653999999999</v>
      </c>
      <c r="H2547" s="2">
        <f t="shared" si="311"/>
        <v>33.903137000000022</v>
      </c>
      <c r="I2547" s="2">
        <f t="array" ref="I2547">SUMPRODUCT(B2531:B2550, (ROW(B2531:B2550)-ROW(B2531)+1)) / (20*21/2)</f>
        <v>34.705130952380948</v>
      </c>
      <c r="J2547" s="2">
        <f t="shared" si="314"/>
        <v>34.233132396715476</v>
      </c>
      <c r="K2547" s="2">
        <f t="shared" ref="K2547:K2610" si="316">$K$4*B2547+(1-$K$4)*K2546</f>
        <v>33.921738239232909</v>
      </c>
    </row>
    <row r="2548" spans="1:11" ht="13.5" x14ac:dyDescent="0.25">
      <c r="A2548" s="3">
        <f>TITRES_STAT!B2551</f>
        <v>45713</v>
      </c>
      <c r="B2548" s="6">
        <f>TITRES_STAT!D2551</f>
        <v>34.706600000000002</v>
      </c>
      <c r="C2548" s="2">
        <f t="shared" si="309"/>
        <v>0</v>
      </c>
      <c r="D2548" s="2">
        <f t="shared" si="310"/>
        <v>34.496700000000004</v>
      </c>
      <c r="E2548" s="2">
        <f t="shared" si="312"/>
        <v>34.421229999999994</v>
      </c>
      <c r="F2548" s="2">
        <f t="shared" si="313"/>
        <v>34.348964999999986</v>
      </c>
      <c r="G2548" s="2">
        <f t="shared" si="315"/>
        <v>33.651612</v>
      </c>
      <c r="H2548" s="2">
        <f t="shared" si="311"/>
        <v>33.930487500000019</v>
      </c>
      <c r="I2548" s="2">
        <f t="array" ref="I2548">SUMPRODUCT(B2532:B2551, (ROW(B2532:B2551)-ROW(B2532)+1)) / (20*21/2)</f>
        <v>34.837740952380955</v>
      </c>
      <c r="J2548" s="2">
        <f t="shared" si="314"/>
        <v>34.278224549409238</v>
      </c>
      <c r="K2548" s="2">
        <f t="shared" si="316"/>
        <v>33.952517131812009</v>
      </c>
    </row>
    <row r="2549" spans="1:11" ht="13.5" x14ac:dyDescent="0.25">
      <c r="A2549" s="3">
        <f>TITRES_STAT!B2552</f>
        <v>45714</v>
      </c>
      <c r="B2549" s="6">
        <f>TITRES_STAT!D2552</f>
        <v>35.9955</v>
      </c>
      <c r="C2549" s="2">
        <f t="shared" si="309"/>
        <v>1.2888999999999982</v>
      </c>
      <c r="D2549" s="2">
        <f t="shared" si="310"/>
        <v>34.813400000000001</v>
      </c>
      <c r="E2549" s="2">
        <f t="shared" si="312"/>
        <v>34.586939999999998</v>
      </c>
      <c r="F2549" s="2">
        <f t="shared" si="313"/>
        <v>34.429519999999989</v>
      </c>
      <c r="G2549" s="2">
        <f t="shared" si="315"/>
        <v>33.710716000000005</v>
      </c>
      <c r="H2549" s="2">
        <f t="shared" si="311"/>
        <v>33.961406000000018</v>
      </c>
      <c r="I2549" s="2">
        <f t="array" ref="I2549">SUMPRODUCT(B2533:B2552, (ROW(B2533:B2552)-ROW(B2533)+1)) / (20*21/2)</f>
        <v>34.976050952380945</v>
      </c>
      <c r="J2549" s="2">
        <f t="shared" si="314"/>
        <v>34.441774592322645</v>
      </c>
      <c r="K2549" s="2">
        <f t="shared" si="316"/>
        <v>34.032634107035072</v>
      </c>
    </row>
    <row r="2550" spans="1:11" ht="13.5" x14ac:dyDescent="0.25">
      <c r="A2550" s="3">
        <f>TITRES_STAT!B2553</f>
        <v>45715</v>
      </c>
      <c r="B2550" s="6">
        <f>TITRES_STAT!D2553</f>
        <v>35.9955</v>
      </c>
      <c r="C2550" s="2">
        <f t="shared" si="309"/>
        <v>0</v>
      </c>
      <c r="D2550" s="2">
        <f t="shared" si="310"/>
        <v>35.200059999999993</v>
      </c>
      <c r="E2550" s="2">
        <f t="shared" si="312"/>
        <v>34.752650000000003</v>
      </c>
      <c r="F2550" s="2">
        <f t="shared" si="313"/>
        <v>34.510994999999994</v>
      </c>
      <c r="G2550" s="2">
        <f t="shared" si="315"/>
        <v>33.771660000000004</v>
      </c>
      <c r="H2550" s="2">
        <f t="shared" si="311"/>
        <v>33.990215000000028</v>
      </c>
      <c r="I2550" s="2">
        <f t="array" ref="I2550">SUMPRODUCT(B2534:B2553, (ROW(B2534:B2553)-ROW(B2534)+1)) / (20*21/2)</f>
        <v>35.091739523809522</v>
      </c>
      <c r="J2550" s="2">
        <f t="shared" si="314"/>
        <v>34.589748440672871</v>
      </c>
      <c r="K2550" s="2">
        <f t="shared" si="316"/>
        <v>34.109609240092524</v>
      </c>
    </row>
    <row r="2551" spans="1:11" ht="13.5" x14ac:dyDescent="0.25">
      <c r="A2551" s="3">
        <f>TITRES_STAT!B2554</f>
        <v>45716</v>
      </c>
      <c r="B2551" s="6">
        <f>TITRES_STAT!D2554</f>
        <v>35.903399999999998</v>
      </c>
      <c r="C2551" s="2">
        <f t="shared" si="309"/>
        <v>-9.2100000000002069E-2</v>
      </c>
      <c r="D2551" s="2">
        <f t="shared" si="310"/>
        <v>35.46152</v>
      </c>
      <c r="E2551" s="2">
        <f t="shared" si="312"/>
        <v>34.911909999999999</v>
      </c>
      <c r="F2551" s="2">
        <f t="shared" si="313"/>
        <v>34.589244999999998</v>
      </c>
      <c r="G2551" s="2">
        <f t="shared" si="315"/>
        <v>33.830577999999996</v>
      </c>
      <c r="H2551" s="2">
        <f t="shared" si="311"/>
        <v>34.017688000000021</v>
      </c>
      <c r="I2551" s="2">
        <f t="array" ref="I2551">SUMPRODUCT(B2535:B2554, (ROW(B2535:B2554)-ROW(B2535)+1)) / (20*21/2)</f>
        <v>35.189889047619054</v>
      </c>
      <c r="J2551" s="2">
        <f t="shared" si="314"/>
        <v>34.714858112989738</v>
      </c>
      <c r="K2551" s="2">
        <f t="shared" si="316"/>
        <v>34.179953975775177</v>
      </c>
    </row>
    <row r="2552" spans="1:11" ht="13.5" x14ac:dyDescent="0.25">
      <c r="A2552" s="3">
        <f>TITRES_STAT!B2555</f>
        <v>45719</v>
      </c>
      <c r="B2552" s="6">
        <f>TITRES_STAT!D2555</f>
        <v>36.041499999999999</v>
      </c>
      <c r="C2552" s="2">
        <f t="shared" si="309"/>
        <v>0.13810000000000144</v>
      </c>
      <c r="D2552" s="2">
        <f t="shared" si="310"/>
        <v>35.728499999999997</v>
      </c>
      <c r="E2552" s="2">
        <f t="shared" si="312"/>
        <v>35.084979999999995</v>
      </c>
      <c r="F2552" s="2">
        <f t="shared" si="313"/>
        <v>34.688670000000002</v>
      </c>
      <c r="G2552" s="2">
        <f t="shared" si="315"/>
        <v>33.892994000000002</v>
      </c>
      <c r="H2552" s="2">
        <f t="shared" si="311"/>
        <v>34.042946000000022</v>
      </c>
      <c r="I2552" s="2">
        <f t="array" ref="I2552">SUMPRODUCT(B2536:B2555, (ROW(B2536:B2555)-ROW(B2536)+1)) / (20*21/2)</f>
        <v>35.280586190476193</v>
      </c>
      <c r="J2552" s="2">
        <f t="shared" si="314"/>
        <v>34.841204959371666</v>
      </c>
      <c r="K2552" s="2">
        <f t="shared" si="316"/>
        <v>34.252955780646744</v>
      </c>
    </row>
    <row r="2553" spans="1:11" ht="13.5" x14ac:dyDescent="0.25">
      <c r="A2553" s="3">
        <f>TITRES_STAT!B2556</f>
        <v>45720</v>
      </c>
      <c r="B2553" s="6">
        <f>TITRES_STAT!D2556</f>
        <v>35.903399999999998</v>
      </c>
      <c r="C2553" s="2">
        <f t="shared" si="309"/>
        <v>-0.13810000000000144</v>
      </c>
      <c r="D2553" s="2">
        <f t="shared" si="310"/>
        <v>35.967860000000002</v>
      </c>
      <c r="E2553" s="2">
        <f t="shared" si="312"/>
        <v>35.232279999999996</v>
      </c>
      <c r="F2553" s="2">
        <f t="shared" si="313"/>
        <v>34.780730000000005</v>
      </c>
      <c r="G2553" s="2">
        <f t="shared" si="315"/>
        <v>33.955593999999998</v>
      </c>
      <c r="H2553" s="2">
        <f t="shared" si="311"/>
        <v>34.064050500000029</v>
      </c>
      <c r="I2553" s="2">
        <f t="array" ref="I2553">SUMPRODUCT(B2537:B2556, (ROW(B2537:B2556)-ROW(B2537)+1)) / (20*21/2)</f>
        <v>35.302766666666656</v>
      </c>
      <c r="J2553" s="2">
        <f t="shared" si="314"/>
        <v>34.942366391812463</v>
      </c>
      <c r="K2553" s="2">
        <f t="shared" si="316"/>
        <v>34.317679083366485</v>
      </c>
    </row>
    <row r="2554" spans="1:11" ht="13.5" x14ac:dyDescent="0.25">
      <c r="A2554" s="3">
        <f>TITRES_STAT!B2557</f>
        <v>45721</v>
      </c>
      <c r="B2554" s="6">
        <f>TITRES_STAT!D2557</f>
        <v>35.811300000000003</v>
      </c>
      <c r="C2554" s="2">
        <f t="shared" si="309"/>
        <v>-9.2099999999994964E-2</v>
      </c>
      <c r="D2554" s="2">
        <f t="shared" si="310"/>
        <v>35.931020000000004</v>
      </c>
      <c r="E2554" s="2">
        <f t="shared" si="312"/>
        <v>35.372210000000003</v>
      </c>
      <c r="F2554" s="2">
        <f t="shared" si="313"/>
        <v>34.858980000000003</v>
      </c>
      <c r="G2554" s="2">
        <f t="shared" si="315"/>
        <v>34.008988000000002</v>
      </c>
      <c r="H2554" s="2">
        <f t="shared" si="311"/>
        <v>34.083898500000025</v>
      </c>
      <c r="I2554" s="2">
        <f t="array" ref="I2554">SUMPRODUCT(B2538:B2557, (ROW(B2538:B2557)-ROW(B2538)+1)) / (20*21/2)</f>
        <v>35.294039999999995</v>
      </c>
      <c r="J2554" s="2">
        <f t="shared" si="314"/>
        <v>35.025121973544607</v>
      </c>
      <c r="K2554" s="2">
        <f t="shared" si="316"/>
        <v>34.376252452646227</v>
      </c>
    </row>
    <row r="2555" spans="1:11" ht="13.5" x14ac:dyDescent="0.25">
      <c r="A2555" s="3">
        <f>TITRES_STAT!B2558</f>
        <v>45722</v>
      </c>
      <c r="B2555" s="6">
        <f>TITRES_STAT!D2558</f>
        <v>35.811300000000003</v>
      </c>
      <c r="C2555" s="2">
        <f t="shared" si="309"/>
        <v>0</v>
      </c>
      <c r="D2555" s="2">
        <f t="shared" si="310"/>
        <v>35.894180000000006</v>
      </c>
      <c r="E2555" s="2">
        <f t="shared" si="312"/>
        <v>35.54712</v>
      </c>
      <c r="F2555" s="2">
        <f t="shared" si="313"/>
        <v>34.934004999999999</v>
      </c>
      <c r="G2555" s="2">
        <f t="shared" si="315"/>
        <v>34.062381999999999</v>
      </c>
      <c r="H2555" s="2">
        <f t="shared" si="311"/>
        <v>34.104184500000024</v>
      </c>
      <c r="I2555" s="2">
        <f t="array" ref="I2555">SUMPRODUCT(B2539:B2558, (ROW(B2539:B2558)-ROW(B2539)+1)) / (20*21/2)</f>
        <v>35.256431904761904</v>
      </c>
      <c r="J2555" s="2">
        <f t="shared" si="314"/>
        <v>35.099996071302265</v>
      </c>
      <c r="K2555" s="2">
        <f t="shared" si="316"/>
        <v>34.432528827052259</v>
      </c>
    </row>
    <row r="2556" spans="1:11" ht="13.5" x14ac:dyDescent="0.25">
      <c r="A2556" s="3">
        <f>TITRES_STAT!B2559</f>
        <v>45723</v>
      </c>
      <c r="B2556" s="6">
        <f>TITRES_STAT!D2559</f>
        <v>35.166899999999998</v>
      </c>
      <c r="C2556" s="2">
        <f t="shared" si="309"/>
        <v>-0.64440000000000452</v>
      </c>
      <c r="D2556" s="2">
        <f t="shared" si="310"/>
        <v>35.746879999999997</v>
      </c>
      <c r="E2556" s="2">
        <f t="shared" si="312"/>
        <v>35.604200000000006</v>
      </c>
      <c r="F2556" s="2">
        <f t="shared" si="313"/>
        <v>34.973129999999991</v>
      </c>
      <c r="G2556" s="2">
        <f t="shared" si="315"/>
        <v>34.103808000000001</v>
      </c>
      <c r="H2556" s="2">
        <f t="shared" si="311"/>
        <v>34.121606500000027</v>
      </c>
      <c r="I2556" s="2">
        <f t="array" ref="I2556">SUMPRODUCT(B2540:B2559, (ROW(B2540:B2559)-ROW(B2540)+1)) / (20*21/2)</f>
        <v>35.253231904761904</v>
      </c>
      <c r="J2556" s="2">
        <f t="shared" si="314"/>
        <v>35.106367874035378</v>
      </c>
      <c r="K2556" s="2">
        <f t="shared" si="316"/>
        <v>34.461327696579623</v>
      </c>
    </row>
    <row r="2557" spans="1:11" ht="13.5" x14ac:dyDescent="0.25">
      <c r="A2557" s="3">
        <f>TITRES_STAT!B2560</f>
        <v>45726</v>
      </c>
      <c r="B2557" s="6">
        <f>TITRES_STAT!D2560</f>
        <v>34.881500000000003</v>
      </c>
      <c r="C2557" s="2">
        <f t="shared" si="309"/>
        <v>-0.28539999999999566</v>
      </c>
      <c r="D2557" s="2">
        <f t="shared" si="310"/>
        <v>35.514880000000005</v>
      </c>
      <c r="E2557" s="2">
        <f t="shared" si="312"/>
        <v>35.621690000000001</v>
      </c>
      <c r="F2557" s="2">
        <f t="shared" si="313"/>
        <v>35.000284999999998</v>
      </c>
      <c r="G2557" s="2">
        <f t="shared" si="315"/>
        <v>34.140447999999999</v>
      </c>
      <c r="H2557" s="2">
        <f t="shared" si="311"/>
        <v>34.136845000000029</v>
      </c>
      <c r="I2557" s="2">
        <f t="array" ref="I2557">SUMPRODUCT(B2541:B2560, (ROW(B2541:B2560)-ROW(B2541)+1)) / (20*21/2)</f>
        <v>35.280277619047624</v>
      </c>
      <c r="J2557" s="2">
        <f t="shared" si="314"/>
        <v>35.084951886032009</v>
      </c>
      <c r="K2557" s="2">
        <f t="shared" si="316"/>
        <v>34.477805041811799</v>
      </c>
    </row>
    <row r="2558" spans="1:11" ht="13.5" x14ac:dyDescent="0.25">
      <c r="A2558" s="3">
        <f>TITRES_STAT!B2561</f>
        <v>45727</v>
      </c>
      <c r="B2558" s="6">
        <f>TITRES_STAT!D2561</f>
        <v>34.605400000000003</v>
      </c>
      <c r="C2558" s="2">
        <f t="shared" si="309"/>
        <v>-0.27609999999999957</v>
      </c>
      <c r="D2558" s="2">
        <f t="shared" si="310"/>
        <v>35.255279999999999</v>
      </c>
      <c r="E2558" s="2">
        <f t="shared" si="312"/>
        <v>35.611570000000007</v>
      </c>
      <c r="F2558" s="2">
        <f t="shared" si="313"/>
        <v>35.01639999999999</v>
      </c>
      <c r="G2558" s="2">
        <f t="shared" si="315"/>
        <v>34.173405999999993</v>
      </c>
      <c r="H2558" s="2">
        <f t="shared" si="311"/>
        <v>34.147081000000028</v>
      </c>
      <c r="I2558" s="2">
        <f t="array" ref="I2558">SUMPRODUCT(B2542:B2561, (ROW(B2542:B2561)-ROW(B2542)+1)) / (20*21/2)</f>
        <v>35.313112857142855</v>
      </c>
      <c r="J2558" s="2">
        <f t="shared" si="314"/>
        <v>35.039280277838486</v>
      </c>
      <c r="K2558" s="2">
        <f t="shared" si="316"/>
        <v>34.48280876566232</v>
      </c>
    </row>
    <row r="2559" spans="1:11" ht="13.5" x14ac:dyDescent="0.25">
      <c r="A2559" s="3">
        <f>TITRES_STAT!B2562</f>
        <v>45728</v>
      </c>
      <c r="B2559" s="6">
        <f>TITRES_STAT!D2562</f>
        <v>34.982799999999997</v>
      </c>
      <c r="C2559" s="2">
        <f t="shared" si="309"/>
        <v>0.37739999999999441</v>
      </c>
      <c r="D2559" s="2">
        <f t="shared" si="310"/>
        <v>35.089579999999998</v>
      </c>
      <c r="E2559" s="2">
        <f t="shared" si="312"/>
        <v>35.510300000000008</v>
      </c>
      <c r="F2559" s="2">
        <f t="shared" si="313"/>
        <v>35.048619999999985</v>
      </c>
      <c r="G2559" s="2">
        <f t="shared" si="315"/>
        <v>34.193659999999994</v>
      </c>
      <c r="H2559" s="2">
        <f t="shared" si="311"/>
        <v>34.158846000000018</v>
      </c>
      <c r="I2559" s="2">
        <f t="array" ref="I2559">SUMPRODUCT(B2543:B2562, (ROW(B2543:B2562)-ROW(B2543)+1)) / (20*21/2)</f>
        <v>35.373870476190476</v>
      </c>
      <c r="J2559" s="2">
        <f t="shared" si="314"/>
        <v>35.033901203758631</v>
      </c>
      <c r="K2559" s="2">
        <f t="shared" si="316"/>
        <v>34.502416265048112</v>
      </c>
    </row>
    <row r="2560" spans="1:11" ht="13.5" x14ac:dyDescent="0.25">
      <c r="A2560" s="3">
        <f>TITRES_STAT!B2563</f>
        <v>45729</v>
      </c>
      <c r="B2560" s="6">
        <f>TITRES_STAT!D2563</f>
        <v>35.332599999999999</v>
      </c>
      <c r="C2560" s="2">
        <f t="shared" si="309"/>
        <v>0.34980000000000189</v>
      </c>
      <c r="D2560" s="2">
        <f t="shared" si="310"/>
        <v>34.993839999999999</v>
      </c>
      <c r="E2560" s="2">
        <f t="shared" si="312"/>
        <v>35.444010000000006</v>
      </c>
      <c r="F2560" s="2">
        <f t="shared" si="313"/>
        <v>35.09832999999999</v>
      </c>
      <c r="G2560" s="2">
        <f t="shared" si="315"/>
        <v>34.230115999999995</v>
      </c>
      <c r="H2560" s="2">
        <f t="shared" si="311"/>
        <v>34.173076500000022</v>
      </c>
      <c r="I2560" s="2">
        <f t="array" ref="I2560">SUMPRODUCT(B2544:B2563, (ROW(B2544:B2563)-ROW(B2544)+1)) / (20*21/2)</f>
        <v>35.411789523809517</v>
      </c>
      <c r="J2560" s="2">
        <f t="shared" si="314"/>
        <v>35.062348708162574</v>
      </c>
      <c r="K2560" s="2">
        <f t="shared" si="316"/>
        <v>34.534972489948181</v>
      </c>
    </row>
    <row r="2561" spans="1:11" ht="13.5" x14ac:dyDescent="0.25">
      <c r="A2561" s="3">
        <f>TITRES_STAT!B2564</f>
        <v>45730</v>
      </c>
      <c r="B2561" s="6">
        <f>TITRES_STAT!D2564</f>
        <v>35.443100000000001</v>
      </c>
      <c r="C2561" s="2">
        <f t="shared" si="309"/>
        <v>0.11050000000000182</v>
      </c>
      <c r="D2561" s="2">
        <f t="shared" si="310"/>
        <v>35.049080000000004</v>
      </c>
      <c r="E2561" s="2">
        <f t="shared" si="312"/>
        <v>35.397980000000004</v>
      </c>
      <c r="F2561" s="2">
        <f t="shared" si="313"/>
        <v>35.154944999999991</v>
      </c>
      <c r="G2561" s="2">
        <f t="shared" si="315"/>
        <v>34.274304000000001</v>
      </c>
      <c r="H2561" s="2">
        <f t="shared" si="311"/>
        <v>34.187103000000022</v>
      </c>
      <c r="I2561" s="2">
        <f t="array" ref="I2561">SUMPRODUCT(B2545:B2564, (ROW(B2545:B2564)-ROW(B2545)+1)) / (20*21/2)</f>
        <v>35.459790476190477</v>
      </c>
      <c r="J2561" s="2">
        <f t="shared" si="314"/>
        <v>35.098610735956612</v>
      </c>
      <c r="K2561" s="2">
        <f t="shared" si="316"/>
        <v>34.570585333479627</v>
      </c>
    </row>
    <row r="2562" spans="1:11" ht="13.5" x14ac:dyDescent="0.25">
      <c r="A2562" s="3">
        <f>TITRES_STAT!B2565</f>
        <v>45733</v>
      </c>
      <c r="B2562" s="6">
        <f>TITRES_STAT!D2565</f>
        <v>35.792900000000003</v>
      </c>
      <c r="C2562" s="2">
        <f t="shared" si="309"/>
        <v>0.34980000000000189</v>
      </c>
      <c r="D2562" s="2">
        <f t="shared" si="310"/>
        <v>35.231360000000002</v>
      </c>
      <c r="E2562" s="2">
        <f t="shared" si="312"/>
        <v>35.373120000000007</v>
      </c>
      <c r="F2562" s="2">
        <f t="shared" si="313"/>
        <v>35.229049999999994</v>
      </c>
      <c r="G2562" s="2">
        <f t="shared" si="315"/>
        <v>34.327329999999989</v>
      </c>
      <c r="H2562" s="2">
        <f t="shared" si="311"/>
        <v>34.20327650000003</v>
      </c>
      <c r="I2562" s="2">
        <f t="array" ref="I2562">SUMPRODUCT(B2546:B2565, (ROW(B2546:B2565)-ROW(B2546)+1)) / (20*21/2)</f>
        <v>35.488063333333336</v>
      </c>
      <c r="J2562" s="2">
        <f t="shared" si="314"/>
        <v>35.164733523008366</v>
      </c>
      <c r="K2562" s="2">
        <f t="shared" si="316"/>
        <v>34.618519241970624</v>
      </c>
    </row>
    <row r="2563" spans="1:11" ht="13.5" x14ac:dyDescent="0.25">
      <c r="A2563" s="3">
        <f>TITRES_STAT!B2566</f>
        <v>45734</v>
      </c>
      <c r="B2563" s="6">
        <f>TITRES_STAT!D2566</f>
        <v>35.627200000000002</v>
      </c>
      <c r="C2563" s="2">
        <f t="shared" si="309"/>
        <v>-0.16570000000000107</v>
      </c>
      <c r="D2563" s="2">
        <f t="shared" si="310"/>
        <v>35.435720000000003</v>
      </c>
      <c r="E2563" s="2">
        <f t="shared" si="312"/>
        <v>35.345500000000001</v>
      </c>
      <c r="F2563" s="2">
        <f t="shared" si="313"/>
        <v>35.288889999999995</v>
      </c>
      <c r="G2563" s="2">
        <f t="shared" si="315"/>
        <v>34.377225999999986</v>
      </c>
      <c r="H2563" s="2">
        <f t="shared" si="311"/>
        <v>34.21870150000003</v>
      </c>
      <c r="I2563" s="2">
        <f t="array" ref="I2563">SUMPRODUCT(B2547:B2566, (ROW(B2547:B2566)-ROW(B2547)+1)) / (20*21/2)</f>
        <v>35.549961904761908</v>
      </c>
      <c r="J2563" s="2">
        <f t="shared" si="314"/>
        <v>35.208777949388519</v>
      </c>
      <c r="K2563" s="2">
        <f t="shared" si="316"/>
        <v>34.658075350128641</v>
      </c>
    </row>
    <row r="2564" spans="1:11" ht="13.5" x14ac:dyDescent="0.25">
      <c r="A2564" s="3">
        <f>TITRES_STAT!B2567</f>
        <v>45735</v>
      </c>
      <c r="B2564" s="6">
        <f>TITRES_STAT!D2567</f>
        <v>35.792900000000003</v>
      </c>
      <c r="C2564" s="2">
        <f t="shared" ref="C2564:C2627" si="317">B2564-B2563</f>
        <v>0.16570000000000107</v>
      </c>
      <c r="D2564" s="2">
        <f t="shared" si="310"/>
        <v>35.597740000000002</v>
      </c>
      <c r="E2564" s="2">
        <f t="shared" si="312"/>
        <v>35.343660000000014</v>
      </c>
      <c r="F2564" s="2">
        <f t="shared" si="313"/>
        <v>35.357935000000005</v>
      </c>
      <c r="G2564" s="2">
        <f t="shared" si="315"/>
        <v>34.432093999999985</v>
      </c>
      <c r="H2564" s="2">
        <f t="shared" si="311"/>
        <v>34.235671500000031</v>
      </c>
      <c r="I2564" s="2">
        <f t="array" ref="I2564">SUMPRODUCT(B2548:B2567, (ROW(B2548:B2567)-ROW(B2548)+1)) / (20*21/2)</f>
        <v>35.612653809523813</v>
      </c>
      <c r="J2564" s="2">
        <f t="shared" si="314"/>
        <v>35.264408620875329</v>
      </c>
      <c r="K2564" s="2">
        <f t="shared" si="316"/>
        <v>34.702578277574581</v>
      </c>
    </row>
    <row r="2565" spans="1:11" ht="13.5" x14ac:dyDescent="0.25">
      <c r="A2565" s="3">
        <f>TITRES_STAT!B2568</f>
        <v>45737</v>
      </c>
      <c r="B2565" s="6">
        <f>TITRES_STAT!D2568</f>
        <v>35.654800000000002</v>
      </c>
      <c r="C2565" s="2">
        <f t="shared" si="317"/>
        <v>-0.13810000000000144</v>
      </c>
      <c r="D2565" s="2">
        <f t="shared" si="310"/>
        <v>35.662179999999999</v>
      </c>
      <c r="E2565" s="2">
        <f t="shared" si="312"/>
        <v>35.328010000000006</v>
      </c>
      <c r="F2565" s="2">
        <f t="shared" si="313"/>
        <v>35.437564999999999</v>
      </c>
      <c r="G2565" s="2">
        <f t="shared" si="315"/>
        <v>34.491563999999983</v>
      </c>
      <c r="H2565" s="2">
        <f t="shared" si="311"/>
        <v>34.251154500000027</v>
      </c>
      <c r="I2565" s="2">
        <f t="array" ref="I2565">SUMPRODUCT(B2549:B2568, (ROW(B2549:B2568)-ROW(B2549)+1)) / (20*21/2)</f>
        <v>35.70344190476191</v>
      </c>
      <c r="J2565" s="2">
        <f t="shared" si="314"/>
        <v>35.301588752220539</v>
      </c>
      <c r="K2565" s="2">
        <f t="shared" si="316"/>
        <v>34.739920305904988</v>
      </c>
    </row>
    <row r="2566" spans="1:11" ht="13.5" x14ac:dyDescent="0.25">
      <c r="A2566" s="3">
        <f>TITRES_STAT!B2569</f>
        <v>45740</v>
      </c>
      <c r="B2566" s="6">
        <f>TITRES_STAT!D2569</f>
        <v>36.087499999999999</v>
      </c>
      <c r="C2566" s="2">
        <f t="shared" si="317"/>
        <v>0.43269999999999698</v>
      </c>
      <c r="D2566" s="2">
        <f t="shared" ref="D2566:D2629" si="318">AVERAGE(B2562:B2566)</f>
        <v>35.791060000000002</v>
      </c>
      <c r="E2566" s="2">
        <f t="shared" si="312"/>
        <v>35.420069999999996</v>
      </c>
      <c r="F2566" s="2">
        <f t="shared" si="313"/>
        <v>35.512135000000008</v>
      </c>
      <c r="G2566" s="2">
        <f t="shared" si="315"/>
        <v>34.559871999999984</v>
      </c>
      <c r="H2566" s="2">
        <f t="shared" si="311"/>
        <v>34.266453000000027</v>
      </c>
      <c r="I2566" s="2">
        <f t="array" ref="I2566">SUMPRODUCT(B2550:B2569, (ROW(B2550:B2569)-ROW(B2550)+1)) / (20*21/2)</f>
        <v>35.807430000000004</v>
      </c>
      <c r="J2566" s="2">
        <f t="shared" si="314"/>
        <v>35.376437442485248</v>
      </c>
      <c r="K2566" s="2">
        <f t="shared" si="316"/>
        <v>34.792766568418521</v>
      </c>
    </row>
    <row r="2567" spans="1:11" ht="13.5" x14ac:dyDescent="0.25">
      <c r="A2567" s="3">
        <f>TITRES_STAT!B2570</f>
        <v>45741</v>
      </c>
      <c r="B2567" s="6">
        <f>TITRES_STAT!D2570</f>
        <v>36.170400000000001</v>
      </c>
      <c r="C2567" s="2">
        <f t="shared" si="317"/>
        <v>8.2900000000002194E-2</v>
      </c>
      <c r="D2567" s="2">
        <f t="shared" si="318"/>
        <v>35.866560000000007</v>
      </c>
      <c r="E2567" s="2">
        <f t="shared" si="312"/>
        <v>35.548960000000001</v>
      </c>
      <c r="F2567" s="2">
        <f t="shared" si="313"/>
        <v>35.585325000000005</v>
      </c>
      <c r="G2567" s="2">
        <f t="shared" si="315"/>
        <v>34.633335999999986</v>
      </c>
      <c r="H2567" s="2">
        <f t="shared" si="311"/>
        <v>34.283400000000022</v>
      </c>
      <c r="I2567" s="2">
        <f t="array" ref="I2567">SUMPRODUCT(B2551:B2570, (ROW(B2551:B2570)-ROW(B2551)+1)) / (20*21/2)</f>
        <v>35.929650000000002</v>
      </c>
      <c r="J2567" s="2">
        <f t="shared" si="314"/>
        <v>35.452052924153321</v>
      </c>
      <c r="K2567" s="2">
        <f t="shared" si="316"/>
        <v>34.846791408872697</v>
      </c>
    </row>
    <row r="2568" spans="1:11" ht="13.5" x14ac:dyDescent="0.25">
      <c r="A2568" s="3">
        <f>TITRES_STAT!B2571</f>
        <v>45742</v>
      </c>
      <c r="B2568" s="6">
        <f>TITRES_STAT!D2571</f>
        <v>36.538600000000002</v>
      </c>
      <c r="C2568" s="2">
        <f t="shared" si="317"/>
        <v>0.36820000000000164</v>
      </c>
      <c r="D2568" s="2">
        <f t="shared" si="318"/>
        <v>36.048839999999998</v>
      </c>
      <c r="E2568" s="2">
        <f t="shared" si="312"/>
        <v>35.742279999999994</v>
      </c>
      <c r="F2568" s="2">
        <f t="shared" si="313"/>
        <v>35.676925000000004</v>
      </c>
      <c r="G2568" s="2">
        <f t="shared" si="315"/>
        <v>34.711769999999987</v>
      </c>
      <c r="H2568" s="2">
        <f t="shared" si="311"/>
        <v>34.301352000000016</v>
      </c>
      <c r="I2568" s="2">
        <f t="array" ref="I2568">SUMPRODUCT(B2552:B2571, (ROW(B2552:B2571)-ROW(B2552)+1)) / (20*21/2)</f>
        <v>36.030434761904758</v>
      </c>
      <c r="J2568" s="2">
        <f t="shared" si="314"/>
        <v>35.555533598043482</v>
      </c>
      <c r="K2568" s="2">
        <f t="shared" si="316"/>
        <v>34.913136843818869</v>
      </c>
    </row>
    <row r="2569" spans="1:11" ht="13.5" x14ac:dyDescent="0.25">
      <c r="A2569" s="3">
        <f>TITRES_STAT!B2572</f>
        <v>45743</v>
      </c>
      <c r="B2569" s="6">
        <f>TITRES_STAT!D2572</f>
        <v>36.768799999999999</v>
      </c>
      <c r="C2569" s="2">
        <f t="shared" si="317"/>
        <v>0.23019999999999641</v>
      </c>
      <c r="D2569" s="2">
        <f t="shared" si="318"/>
        <v>36.244019999999999</v>
      </c>
      <c r="E2569" s="2">
        <f t="shared" si="312"/>
        <v>35.920880000000004</v>
      </c>
      <c r="F2569" s="2">
        <f t="shared" si="313"/>
        <v>35.715590000000006</v>
      </c>
      <c r="G2569" s="2">
        <f t="shared" si="315"/>
        <v>34.784497999999992</v>
      </c>
      <c r="H2569" s="2">
        <f t="shared" si="311"/>
        <v>34.320017000000014</v>
      </c>
      <c r="I2569" s="2">
        <f t="array" ref="I2569">SUMPRODUCT(B2553:B2572, (ROW(B2553:B2572)-ROW(B2553)+1)) / (20*21/2)</f>
        <v>36.106673809523805</v>
      </c>
      <c r="J2569" s="2">
        <f t="shared" si="314"/>
        <v>35.6710827791822</v>
      </c>
      <c r="K2569" s="2">
        <f t="shared" si="316"/>
        <v>34.985907947982838</v>
      </c>
    </row>
    <row r="2570" spans="1:11" ht="13.5" x14ac:dyDescent="0.25">
      <c r="A2570" s="3">
        <f>TITRES_STAT!B2573</f>
        <v>45744</v>
      </c>
      <c r="B2570" s="6">
        <f>TITRES_STAT!D2573</f>
        <v>36.998899999999999</v>
      </c>
      <c r="C2570" s="2">
        <f t="shared" si="317"/>
        <v>0.23010000000000019</v>
      </c>
      <c r="D2570" s="2">
        <f t="shared" si="318"/>
        <v>36.512839999999997</v>
      </c>
      <c r="E2570" s="2">
        <f t="shared" si="312"/>
        <v>36.087509999999995</v>
      </c>
      <c r="F2570" s="2">
        <f t="shared" si="313"/>
        <v>35.765760000000014</v>
      </c>
      <c r="G2570" s="2">
        <f t="shared" si="315"/>
        <v>34.87084999999999</v>
      </c>
      <c r="H2570" s="2">
        <f t="shared" ref="H2570:H2633" si="319">AVERAGE(B2371:B2570)</f>
        <v>34.339832500000014</v>
      </c>
      <c r="I2570" s="2">
        <f t="array" ref="I2570">SUMPRODUCT(B2554:B2573, (ROW(B2554:B2573)-ROW(B2554)+1)) / (20*21/2)</f>
        <v>36.316090000000003</v>
      </c>
      <c r="J2570" s="2">
        <f t="shared" si="314"/>
        <v>35.797541562117225</v>
      </c>
      <c r="K2570" s="2">
        <f t="shared" si="316"/>
        <v>35.064848812767821</v>
      </c>
    </row>
    <row r="2571" spans="1:11" ht="13.5" x14ac:dyDescent="0.25">
      <c r="A2571" s="3">
        <f>TITRES_STAT!B2574</f>
        <v>45749</v>
      </c>
      <c r="B2571" s="6">
        <f>TITRES_STAT!D2574</f>
        <v>36.823999999999998</v>
      </c>
      <c r="C2571" s="2">
        <f t="shared" si="317"/>
        <v>-0.17490000000000094</v>
      </c>
      <c r="D2571" s="2">
        <f t="shared" si="318"/>
        <v>36.660139999999998</v>
      </c>
      <c r="E2571" s="2">
        <f t="shared" si="312"/>
        <v>36.2256</v>
      </c>
      <c r="F2571" s="2">
        <f t="shared" si="313"/>
        <v>35.811790000000002</v>
      </c>
      <c r="G2571" s="2">
        <f t="shared" si="315"/>
        <v>34.953887999999992</v>
      </c>
      <c r="H2571" s="2">
        <f t="shared" si="319"/>
        <v>34.358773500000012</v>
      </c>
      <c r="I2571" s="2">
        <f t="array" ref="I2571">SUMPRODUCT(B2555:B2574, (ROW(B2555:B2574)-ROW(B2555)+1)) / (20*21/2)</f>
        <v>36.487278571428568</v>
      </c>
      <c r="J2571" s="2">
        <f t="shared" si="314"/>
        <v>35.895299508582248</v>
      </c>
      <c r="K2571" s="2">
        <f t="shared" si="316"/>
        <v>35.133835133835746</v>
      </c>
    </row>
    <row r="2572" spans="1:11" ht="13.5" x14ac:dyDescent="0.25">
      <c r="A2572" s="3">
        <f>TITRES_STAT!B2575</f>
        <v>45750</v>
      </c>
      <c r="B2572" s="6">
        <f>TITRES_STAT!D2575</f>
        <v>36.612299999999998</v>
      </c>
      <c r="C2572" s="2">
        <f t="shared" si="317"/>
        <v>-0.21170000000000044</v>
      </c>
      <c r="D2572" s="2">
        <f t="shared" si="318"/>
        <v>36.748519999999999</v>
      </c>
      <c r="E2572" s="2">
        <f t="shared" ref="E2572:E2635" si="320">AVERAGE(B2563:B2572)</f>
        <v>36.307540000000003</v>
      </c>
      <c r="F2572" s="2">
        <f t="shared" si="313"/>
        <v>35.840330000000002</v>
      </c>
      <c r="G2572" s="2">
        <f t="shared" si="315"/>
        <v>35.025143999999997</v>
      </c>
      <c r="H2572" s="2">
        <f t="shared" si="319"/>
        <v>34.374666000000012</v>
      </c>
      <c r="I2572" s="2">
        <f t="array" ref="I2572">SUMPRODUCT(B2556:B2575, (ROW(B2556:B2575)-ROW(B2556)+1)) / (20*21/2)</f>
        <v>36.631727619047616</v>
      </c>
      <c r="J2572" s="2">
        <f t="shared" si="314"/>
        <v>35.96358526966965</v>
      </c>
      <c r="K2572" s="2">
        <f t="shared" si="316"/>
        <v>35.191814148195128</v>
      </c>
    </row>
    <row r="2573" spans="1:11" ht="13.5" x14ac:dyDescent="0.25">
      <c r="A2573" s="3">
        <f>TITRES_STAT!B2576</f>
        <v>45751</v>
      </c>
      <c r="B2573" s="6">
        <f>TITRES_STAT!D2576</f>
        <v>38.039200000000001</v>
      </c>
      <c r="C2573" s="2">
        <f t="shared" si="317"/>
        <v>1.4269000000000034</v>
      </c>
      <c r="D2573" s="2">
        <f t="shared" si="318"/>
        <v>37.048639999999992</v>
      </c>
      <c r="E2573" s="2">
        <f t="shared" si="320"/>
        <v>36.548739999999995</v>
      </c>
      <c r="F2573" s="2">
        <f t="shared" si="313"/>
        <v>35.947120000000005</v>
      </c>
      <c r="G2573" s="2">
        <f t="shared" si="315"/>
        <v>35.124938</v>
      </c>
      <c r="H2573" s="2">
        <f t="shared" si="319"/>
        <v>34.395703000000012</v>
      </c>
      <c r="I2573" s="2">
        <f t="array" ref="I2573">SUMPRODUCT(B2557:B2576, (ROW(B2557:B2576)-ROW(B2557)+1)) / (20*21/2)</f>
        <v>36.785380476190475</v>
      </c>
      <c r="J2573" s="2">
        <f t="shared" si="314"/>
        <v>36.161262863034445</v>
      </c>
      <c r="K2573" s="2">
        <f t="shared" si="316"/>
        <v>35.303476338461991</v>
      </c>
    </row>
    <row r="2574" spans="1:11" ht="13.5" x14ac:dyDescent="0.25">
      <c r="A2574" s="3">
        <f>TITRES_STAT!B2577</f>
        <v>45754</v>
      </c>
      <c r="B2574" s="6">
        <f>TITRES_STAT!D2577</f>
        <v>37.744599999999998</v>
      </c>
      <c r="C2574" s="2">
        <f t="shared" si="317"/>
        <v>-0.29460000000000264</v>
      </c>
      <c r="D2574" s="2">
        <f t="shared" si="318"/>
        <v>37.2438</v>
      </c>
      <c r="E2574" s="2">
        <f t="shared" si="320"/>
        <v>36.74391</v>
      </c>
      <c r="F2574" s="2">
        <f t="shared" si="313"/>
        <v>36.043785</v>
      </c>
      <c r="G2574" s="2">
        <f t="shared" si="315"/>
        <v>35.216077999999996</v>
      </c>
      <c r="H2574" s="2">
        <f t="shared" si="319"/>
        <v>34.413316500000008</v>
      </c>
      <c r="I2574" s="2">
        <f t="array" ref="I2574">SUMPRODUCT(B2558:B2577, (ROW(B2558:B2577)-ROW(B2558)+1)) / (20*21/2)</f>
        <v>36.944291904761904</v>
      </c>
      <c r="J2574" s="2">
        <f t="shared" si="314"/>
        <v>36.312056876078778</v>
      </c>
      <c r="K2574" s="2">
        <f t="shared" si="316"/>
        <v>35.399206678130149</v>
      </c>
    </row>
    <row r="2575" spans="1:11" ht="13.5" x14ac:dyDescent="0.25">
      <c r="A2575" s="3">
        <f>TITRES_STAT!B2578</f>
        <v>45755</v>
      </c>
      <c r="B2575" s="6">
        <f>TITRES_STAT!D2578</f>
        <v>37.560499999999998</v>
      </c>
      <c r="C2575" s="2">
        <f t="shared" si="317"/>
        <v>-0.18410000000000082</v>
      </c>
      <c r="D2575" s="2">
        <f t="shared" si="318"/>
        <v>37.35611999999999</v>
      </c>
      <c r="E2575" s="2">
        <f t="shared" si="320"/>
        <v>36.934479999999994</v>
      </c>
      <c r="F2575" s="2">
        <f t="shared" si="313"/>
        <v>36.131245</v>
      </c>
      <c r="G2575" s="2">
        <f t="shared" si="315"/>
        <v>35.28604399999999</v>
      </c>
      <c r="H2575" s="2">
        <f t="shared" si="319"/>
        <v>34.428775500000008</v>
      </c>
      <c r="I2575" s="2">
        <f t="array" ref="I2575">SUMPRODUCT(B2559:B2578, (ROW(B2559:B2578)-ROW(B2559)+1)) / (20*21/2)</f>
        <v>37.086064285714286</v>
      </c>
      <c r="J2575" s="2">
        <f t="shared" si="314"/>
        <v>36.430956221214132</v>
      </c>
      <c r="K2575" s="2">
        <f t="shared" si="316"/>
        <v>35.483963278987794</v>
      </c>
    </row>
    <row r="2576" spans="1:11" ht="13.5" x14ac:dyDescent="0.25">
      <c r="A2576" s="3">
        <f>TITRES_STAT!B2579</f>
        <v>45757</v>
      </c>
      <c r="B2576" s="6">
        <f>TITRES_STAT!D2579</f>
        <v>37.744599999999998</v>
      </c>
      <c r="C2576" s="2">
        <f t="shared" si="317"/>
        <v>0.18410000000000082</v>
      </c>
      <c r="D2576" s="2">
        <f t="shared" si="318"/>
        <v>37.540239999999997</v>
      </c>
      <c r="E2576" s="2">
        <f t="shared" si="320"/>
        <v>37.100189999999998</v>
      </c>
      <c r="F2576" s="2">
        <f t="shared" si="313"/>
        <v>36.260129999999997</v>
      </c>
      <c r="G2576" s="2">
        <f t="shared" si="315"/>
        <v>35.356193999999988</v>
      </c>
      <c r="H2576" s="2">
        <f t="shared" si="319"/>
        <v>34.438508500000005</v>
      </c>
      <c r="I2576" s="2">
        <f t="array" ref="I2576">SUMPRODUCT(B2560:B2579, (ROW(B2560:B2579)-ROW(B2560)+1)) / (20*21/2)</f>
        <v>37.212142857142851</v>
      </c>
      <c r="J2576" s="2">
        <f t="shared" si="314"/>
        <v>36.556065152527069</v>
      </c>
      <c r="K2576" s="2">
        <f t="shared" si="316"/>
        <v>35.572615699419643</v>
      </c>
    </row>
    <row r="2577" spans="1:11" ht="13.5" x14ac:dyDescent="0.25">
      <c r="A2577" s="3">
        <f>TITRES_STAT!B2580</f>
        <v>45758</v>
      </c>
      <c r="B2577" s="6">
        <f>TITRES_STAT!D2580</f>
        <v>37.928699999999999</v>
      </c>
      <c r="C2577" s="2">
        <f t="shared" si="317"/>
        <v>0.18410000000000082</v>
      </c>
      <c r="D2577" s="2">
        <f t="shared" si="318"/>
        <v>37.803519999999999</v>
      </c>
      <c r="E2577" s="2">
        <f t="shared" si="320"/>
        <v>37.276019999999995</v>
      </c>
      <c r="F2577" s="2">
        <f t="shared" si="313"/>
        <v>36.412490000000005</v>
      </c>
      <c r="G2577" s="2">
        <f t="shared" si="315"/>
        <v>35.424317999999992</v>
      </c>
      <c r="H2577" s="2">
        <f t="shared" si="319"/>
        <v>34.449042500000004</v>
      </c>
      <c r="I2577" s="2">
        <f t="array" ref="I2577">SUMPRODUCT(B2561:B2580, (ROW(B2561:B2580)-ROW(B2561)+1)) / (20*21/2)</f>
        <v>37.326953333333329</v>
      </c>
      <c r="J2577" s="2">
        <f t="shared" si="314"/>
        <v>36.68679228085783</v>
      </c>
      <c r="K2577" s="2">
        <f t="shared" si="316"/>
        <v>35.665011162187504</v>
      </c>
    </row>
    <row r="2578" spans="1:11" ht="13.5" x14ac:dyDescent="0.25">
      <c r="A2578" s="3">
        <f>TITRES_STAT!B2581</f>
        <v>45761</v>
      </c>
      <c r="B2578" s="6">
        <f>TITRES_STAT!D2581</f>
        <v>37.9011</v>
      </c>
      <c r="C2578" s="2">
        <f t="shared" si="317"/>
        <v>-2.7599999999999625E-2</v>
      </c>
      <c r="D2578" s="2">
        <f t="shared" si="318"/>
        <v>37.7759</v>
      </c>
      <c r="E2578" s="2">
        <f t="shared" si="320"/>
        <v>37.412269999999992</v>
      </c>
      <c r="F2578" s="2">
        <f t="shared" si="313"/>
        <v>36.577275</v>
      </c>
      <c r="G2578" s="2">
        <f t="shared" si="315"/>
        <v>35.492809999999992</v>
      </c>
      <c r="H2578" s="2">
        <f t="shared" si="319"/>
        <v>34.459438500000012</v>
      </c>
      <c r="I2578" s="2">
        <f t="array" ref="I2578">SUMPRODUCT(B2562:B2581, (ROW(B2562:B2581)-ROW(B2562)+1)) / (20*21/2)</f>
        <v>37.43817285714286</v>
      </c>
      <c r="J2578" s="2">
        <f t="shared" si="314"/>
        <v>36.802440635061849</v>
      </c>
      <c r="K2578" s="2">
        <f t="shared" si="316"/>
        <v>35.752700920533094</v>
      </c>
    </row>
    <row r="2579" spans="1:11" ht="13.5" x14ac:dyDescent="0.25">
      <c r="A2579" s="3">
        <f>TITRES_STAT!B2582</f>
        <v>45762</v>
      </c>
      <c r="B2579" s="6">
        <f>TITRES_STAT!D2582</f>
        <v>37.9011</v>
      </c>
      <c r="C2579" s="2">
        <f t="shared" si="317"/>
        <v>0</v>
      </c>
      <c r="D2579" s="2">
        <f t="shared" si="318"/>
        <v>37.807200000000002</v>
      </c>
      <c r="E2579" s="2">
        <f t="shared" si="320"/>
        <v>37.525499999999994</v>
      </c>
      <c r="F2579" s="2">
        <f t="shared" si="313"/>
        <v>36.72319000000001</v>
      </c>
      <c r="G2579" s="2">
        <f t="shared" si="315"/>
        <v>35.563143999999994</v>
      </c>
      <c r="H2579" s="2">
        <f t="shared" si="319"/>
        <v>34.470232500000009</v>
      </c>
      <c r="I2579" s="2">
        <f t="array" ref="I2579">SUMPRODUCT(B2563:B2582, (ROW(B2563:B2582)-ROW(B2563)+1)) / (20*21/2)</f>
        <v>37.537117619047613</v>
      </c>
      <c r="J2579" s="2">
        <f t="shared" si="314"/>
        <v>36.907074860294053</v>
      </c>
      <c r="K2579" s="2">
        <f t="shared" si="316"/>
        <v>35.83695186482592</v>
      </c>
    </row>
    <row r="2580" spans="1:11" ht="13.5" x14ac:dyDescent="0.25">
      <c r="A2580" s="3">
        <f>TITRES_STAT!B2583</f>
        <v>45763</v>
      </c>
      <c r="B2580" s="6">
        <f>TITRES_STAT!D2583</f>
        <v>37.928699999999999</v>
      </c>
      <c r="C2580" s="2">
        <f t="shared" si="317"/>
        <v>2.7599999999999625E-2</v>
      </c>
      <c r="D2580" s="2">
        <f t="shared" si="318"/>
        <v>37.880839999999999</v>
      </c>
      <c r="E2580" s="2">
        <f t="shared" si="320"/>
        <v>37.618479999999991</v>
      </c>
      <c r="F2580" s="2">
        <f t="shared" ref="F2580:F2643" si="321">AVERAGE(B2561:B2580)</f>
        <v>36.852995000000007</v>
      </c>
      <c r="G2580" s="2">
        <f t="shared" si="315"/>
        <v>35.634397999999997</v>
      </c>
      <c r="H2580" s="2">
        <f t="shared" si="319"/>
        <v>34.482955500000017</v>
      </c>
      <c r="I2580" s="2">
        <f t="array" ref="I2580">SUMPRODUCT(B2564:B2583, (ROW(B2564:B2583)-ROW(B2564)+1)) / (20*21/2)</f>
        <v>37.628081904761899</v>
      </c>
      <c r="J2580" s="2">
        <f t="shared" si="314"/>
        <v>37.004372492646993</v>
      </c>
      <c r="K2580" s="2">
        <f t="shared" si="316"/>
        <v>35.918981203460199</v>
      </c>
    </row>
    <row r="2581" spans="1:11" ht="13.5" x14ac:dyDescent="0.25">
      <c r="A2581" s="3">
        <f>TITRES_STAT!B2584</f>
        <v>45764</v>
      </c>
      <c r="B2581" s="6">
        <f>TITRES_STAT!D2584</f>
        <v>38.020800000000001</v>
      </c>
      <c r="C2581" s="2">
        <f t="shared" si="317"/>
        <v>9.2100000000002069E-2</v>
      </c>
      <c r="D2581" s="2">
        <f t="shared" si="318"/>
        <v>37.936080000000004</v>
      </c>
      <c r="E2581" s="2">
        <f t="shared" si="320"/>
        <v>37.738159999999993</v>
      </c>
      <c r="F2581" s="2">
        <f t="shared" si="321"/>
        <v>36.981880000000011</v>
      </c>
      <c r="G2581" s="2">
        <f t="shared" si="315"/>
        <v>35.708045999999996</v>
      </c>
      <c r="H2581" s="2">
        <f t="shared" si="319"/>
        <v>34.497970000000016</v>
      </c>
      <c r="I2581" s="2">
        <f t="array" ref="I2581">SUMPRODUCT(B2565:B2584, (ROW(B2565:B2584)-ROW(B2565)+1)) / (20*21/2)</f>
        <v>37.704888095238097</v>
      </c>
      <c r="J2581" s="2">
        <f t="shared" ref="J2581:J2644" si="322">$J$4*B2581+J2580*(1-$J$4)</f>
        <v>37.101175112394905</v>
      </c>
      <c r="K2581" s="2">
        <f t="shared" si="316"/>
        <v>36.00140546999117</v>
      </c>
    </row>
    <row r="2582" spans="1:11" ht="13.5" x14ac:dyDescent="0.25">
      <c r="A2582" s="3">
        <f>TITRES_STAT!B2585</f>
        <v>45765</v>
      </c>
      <c r="B2582" s="6">
        <f>TITRES_STAT!D2585</f>
        <v>38.020800000000001</v>
      </c>
      <c r="C2582" s="2">
        <f t="shared" si="317"/>
        <v>0</v>
      </c>
      <c r="D2582" s="2">
        <f t="shared" si="318"/>
        <v>37.954500000000003</v>
      </c>
      <c r="E2582" s="2">
        <f t="shared" si="320"/>
        <v>37.879010000000001</v>
      </c>
      <c r="F2582" s="2">
        <f t="shared" si="321"/>
        <v>37.093275000000013</v>
      </c>
      <c r="G2582" s="2">
        <f t="shared" si="315"/>
        <v>35.787402</v>
      </c>
      <c r="H2582" s="2">
        <f t="shared" si="319"/>
        <v>34.514934500000017</v>
      </c>
      <c r="I2582" s="2">
        <f t="array" ref="I2582">SUMPRODUCT(B2566:B2585, (ROW(B2566:B2585)-ROW(B2566)+1)) / (20*21/2)</f>
        <v>37.779847142857143</v>
      </c>
      <c r="J2582" s="2">
        <f t="shared" si="322"/>
        <v>37.188758435023964</v>
      </c>
      <c r="K2582" s="2">
        <f t="shared" si="316"/>
        <v>36.08059741234446</v>
      </c>
    </row>
    <row r="2583" spans="1:11" ht="13.5" x14ac:dyDescent="0.25">
      <c r="A2583" s="3">
        <f>TITRES_STAT!B2586</f>
        <v>45768</v>
      </c>
      <c r="B2583" s="6">
        <f>TITRES_STAT!D2586</f>
        <v>38.048400000000001</v>
      </c>
      <c r="C2583" s="2">
        <f t="shared" si="317"/>
        <v>2.7599999999999625E-2</v>
      </c>
      <c r="D2583" s="2">
        <f t="shared" si="318"/>
        <v>37.983960000000003</v>
      </c>
      <c r="E2583" s="2">
        <f t="shared" si="320"/>
        <v>37.879930000000002</v>
      </c>
      <c r="F2583" s="2">
        <f t="shared" si="321"/>
        <v>37.214335000000005</v>
      </c>
      <c r="G2583" s="2">
        <f t="shared" si="315"/>
        <v>35.867125999999999</v>
      </c>
      <c r="H2583" s="2">
        <f t="shared" si="319"/>
        <v>34.534823500000009</v>
      </c>
      <c r="I2583" s="2">
        <f t="array" ref="I2583">SUMPRODUCT(B2567:B2586, (ROW(B2567:B2586)-ROW(B2567)+1)) / (20*21/2)</f>
        <v>37.880806190476193</v>
      </c>
      <c r="J2583" s="2">
        <f t="shared" si="322"/>
        <v>37.270629060259772</v>
      </c>
      <c r="K2583" s="2">
        <f t="shared" si="316"/>
        <v>36.157766141272127</v>
      </c>
    </row>
    <row r="2584" spans="1:11" ht="13.5" x14ac:dyDescent="0.25">
      <c r="A2584" s="3">
        <f>TITRES_STAT!B2587</f>
        <v>45769</v>
      </c>
      <c r="B2584" s="6">
        <f>TITRES_STAT!D2587</f>
        <v>38.020800000000001</v>
      </c>
      <c r="C2584" s="2">
        <f t="shared" si="317"/>
        <v>-2.7599999999999625E-2</v>
      </c>
      <c r="D2584" s="2">
        <f t="shared" si="318"/>
        <v>38.007900000000006</v>
      </c>
      <c r="E2584" s="2">
        <f t="shared" si="320"/>
        <v>37.907550000000001</v>
      </c>
      <c r="F2584" s="2">
        <f t="shared" si="321"/>
        <v>37.325730000000007</v>
      </c>
      <c r="G2584" s="2">
        <f t="shared" si="315"/>
        <v>35.942616000000001</v>
      </c>
      <c r="H2584" s="2">
        <f t="shared" si="319"/>
        <v>34.554614000000008</v>
      </c>
      <c r="I2584" s="2">
        <f t="array" ref="I2584">SUMPRODUCT(B2568:B2587, (ROW(B2568:B2587)-ROW(B2568)+1)) / (20*21/2)</f>
        <v>37.941302380952379</v>
      </c>
      <c r="J2584" s="2">
        <f t="shared" si="322"/>
        <v>37.342073911663604</v>
      </c>
      <c r="K2584" s="2">
        <f t="shared" si="316"/>
        <v>36.230826292594791</v>
      </c>
    </row>
    <row r="2585" spans="1:11" ht="13.5" x14ac:dyDescent="0.25">
      <c r="A2585" s="3">
        <f>TITRES_STAT!B2588</f>
        <v>45770</v>
      </c>
      <c r="B2585" s="6">
        <f>TITRES_STAT!D2588</f>
        <v>38.1128</v>
      </c>
      <c r="C2585" s="2">
        <f t="shared" si="317"/>
        <v>9.1999999999998749E-2</v>
      </c>
      <c r="D2585" s="2">
        <f t="shared" si="318"/>
        <v>38.044719999999998</v>
      </c>
      <c r="E2585" s="2">
        <f t="shared" si="320"/>
        <v>37.962780000000002</v>
      </c>
      <c r="F2585" s="2">
        <f t="shared" si="321"/>
        <v>37.448630000000001</v>
      </c>
      <c r="G2585" s="2">
        <f t="shared" si="315"/>
        <v>36.018656000000007</v>
      </c>
      <c r="H2585" s="2">
        <f t="shared" si="319"/>
        <v>34.574029000000017</v>
      </c>
      <c r="I2585" s="2">
        <f t="array" ref="I2585">SUMPRODUCT(B2569:B2588, (ROW(B2569:B2588)-ROW(B2569)+1)) / (20*21/2)</f>
        <v>38.000881904761904</v>
      </c>
      <c r="J2585" s="2">
        <f t="shared" si="322"/>
        <v>37.415476396267074</v>
      </c>
      <c r="K2585" s="2">
        <f t="shared" si="316"/>
        <v>36.304629183081268</v>
      </c>
    </row>
    <row r="2586" spans="1:11" ht="13.5" x14ac:dyDescent="0.25">
      <c r="A2586" s="3">
        <f>TITRES_STAT!B2589</f>
        <v>45771</v>
      </c>
      <c r="B2586" s="6">
        <f>TITRES_STAT!D2589</f>
        <v>38.508699999999997</v>
      </c>
      <c r="C2586" s="2">
        <f t="shared" si="317"/>
        <v>0.39589999999999748</v>
      </c>
      <c r="D2586" s="2">
        <f t="shared" si="318"/>
        <v>38.142299999999999</v>
      </c>
      <c r="E2586" s="2">
        <f t="shared" si="320"/>
        <v>38.039190000000005</v>
      </c>
      <c r="F2586" s="2">
        <f t="shared" si="321"/>
        <v>37.569689999999994</v>
      </c>
      <c r="G2586" s="2">
        <f t="shared" si="315"/>
        <v>36.101142000000003</v>
      </c>
      <c r="H2586" s="2">
        <f t="shared" si="319"/>
        <v>34.594627500000009</v>
      </c>
      <c r="I2586" s="2">
        <f t="array" ref="I2586">SUMPRODUCT(B2570:B2589, (ROW(B2570:B2589)-ROW(B2570)+1)) / (20*21/2)</f>
        <v>38.052088095238091</v>
      </c>
      <c r="J2586" s="2">
        <f t="shared" si="322"/>
        <v>37.51959292995592</v>
      </c>
      <c r="K2586" s="2">
        <f t="shared" si="316"/>
        <v>36.391063332764361</v>
      </c>
    </row>
    <row r="2587" spans="1:11" ht="13.5" x14ac:dyDescent="0.25">
      <c r="A2587" s="3">
        <f>TITRES_STAT!B2590</f>
        <v>45772</v>
      </c>
      <c r="B2587" s="6">
        <f>TITRES_STAT!D2590</f>
        <v>38.204900000000002</v>
      </c>
      <c r="C2587" s="2">
        <f t="shared" si="317"/>
        <v>-0.30379999999999541</v>
      </c>
      <c r="D2587" s="2">
        <f t="shared" si="318"/>
        <v>38.179119999999998</v>
      </c>
      <c r="E2587" s="2">
        <f t="shared" si="320"/>
        <v>38.066809999999997</v>
      </c>
      <c r="F2587" s="2">
        <f t="shared" si="321"/>
        <v>37.671414999999989</v>
      </c>
      <c r="G2587" s="2">
        <f t="shared" si="315"/>
        <v>36.178472000000006</v>
      </c>
      <c r="H2587" s="2">
        <f t="shared" si="319"/>
        <v>34.612552500000014</v>
      </c>
      <c r="I2587" s="2">
        <f t="array" ref="I2587">SUMPRODUCT(B2571:B2590, (ROW(B2571:B2590)-ROW(B2571)+1)) / (20*21/2)</f>
        <v>38.103902857142849</v>
      </c>
      <c r="J2587" s="2">
        <f t="shared" si="322"/>
        <v>37.584860269960117</v>
      </c>
      <c r="K2587" s="2">
        <f t="shared" si="316"/>
        <v>36.462194182459882</v>
      </c>
    </row>
    <row r="2588" spans="1:11" ht="13.5" x14ac:dyDescent="0.25">
      <c r="A2588" s="3">
        <f>TITRES_STAT!B2591</f>
        <v>45775</v>
      </c>
      <c r="B2588" s="6">
        <f>TITRES_STAT!D2591</f>
        <v>38.296999999999997</v>
      </c>
      <c r="C2588" s="2">
        <f t="shared" si="317"/>
        <v>9.2099999999994964E-2</v>
      </c>
      <c r="D2588" s="2">
        <f t="shared" si="318"/>
        <v>38.228840000000005</v>
      </c>
      <c r="E2588" s="2">
        <f t="shared" si="320"/>
        <v>38.106399999999994</v>
      </c>
      <c r="F2588" s="2">
        <f t="shared" si="321"/>
        <v>37.759334999999993</v>
      </c>
      <c r="G2588" s="2">
        <f t="shared" si="315"/>
        <v>36.258749999999999</v>
      </c>
      <c r="H2588" s="2">
        <f t="shared" si="319"/>
        <v>34.630898000000009</v>
      </c>
      <c r="I2588" s="2">
        <f t="array" ref="I2588">SUMPRODUCT(B2572:B2591, (ROW(B2572:B2591)-ROW(B2572)+1)) / (20*21/2)</f>
        <v>38.141256190476192</v>
      </c>
      <c r="J2588" s="2">
        <f t="shared" si="322"/>
        <v>37.652683101392491</v>
      </c>
      <c r="K2588" s="2">
        <f t="shared" si="316"/>
        <v>36.534147351775182</v>
      </c>
    </row>
    <row r="2589" spans="1:11" ht="13.5" x14ac:dyDescent="0.25">
      <c r="A2589" s="3">
        <f>TITRES_STAT!B2592</f>
        <v>45776</v>
      </c>
      <c r="B2589" s="6">
        <f>TITRES_STAT!D2592</f>
        <v>38.296999999999997</v>
      </c>
      <c r="C2589" s="2">
        <f t="shared" si="317"/>
        <v>0</v>
      </c>
      <c r="D2589" s="2">
        <f t="shared" si="318"/>
        <v>38.284080000000003</v>
      </c>
      <c r="E2589" s="2">
        <f t="shared" si="320"/>
        <v>38.145990000000005</v>
      </c>
      <c r="F2589" s="2">
        <f t="shared" si="321"/>
        <v>37.835744999999996</v>
      </c>
      <c r="G2589" s="2">
        <f t="shared" si="315"/>
        <v>36.337921999999999</v>
      </c>
      <c r="H2589" s="2">
        <f t="shared" si="319"/>
        <v>34.650039500000005</v>
      </c>
      <c r="I2589" s="2">
        <f t="array" ref="I2589">SUMPRODUCT(B2573:B2592, (ROW(B2573:B2592)-ROW(B2573)+1)) / (20*21/2)</f>
        <v>38.18035714285714</v>
      </c>
      <c r="J2589" s="2">
        <f t="shared" si="322"/>
        <v>37.714046615545591</v>
      </c>
      <c r="K2589" s="2">
        <f t="shared" si="316"/>
        <v>36.603278828176158</v>
      </c>
    </row>
    <row r="2590" spans="1:11" ht="13.5" x14ac:dyDescent="0.25">
      <c r="A2590" s="3">
        <f>TITRES_STAT!B2593</f>
        <v>45777</v>
      </c>
      <c r="B2590" s="6">
        <f>TITRES_STAT!D2593</f>
        <v>38.379800000000003</v>
      </c>
      <c r="C2590" s="2">
        <f t="shared" si="317"/>
        <v>8.280000000000598E-2</v>
      </c>
      <c r="D2590" s="2">
        <f t="shared" si="318"/>
        <v>38.337479999999992</v>
      </c>
      <c r="E2590" s="2">
        <f t="shared" si="320"/>
        <v>38.191099999999999</v>
      </c>
      <c r="F2590" s="2">
        <f t="shared" si="321"/>
        <v>37.904789999999998</v>
      </c>
      <c r="G2590" s="2">
        <f t="shared" si="315"/>
        <v>36.418750000000003</v>
      </c>
      <c r="H2590" s="2">
        <f t="shared" si="319"/>
        <v>34.667207000000005</v>
      </c>
      <c r="I2590" s="2">
        <f t="array" ref="I2590">SUMPRODUCT(B2574:B2593, (ROW(B2574:B2593)-ROW(B2574)+1)) / (20*21/2)</f>
        <v>38.21714047619048</v>
      </c>
      <c r="J2590" s="2">
        <f t="shared" si="322"/>
        <v>37.777451699779348</v>
      </c>
      <c r="K2590" s="2">
        <f t="shared" si="316"/>
        <v>36.672946325110431</v>
      </c>
    </row>
    <row r="2591" spans="1:11" ht="13.5" x14ac:dyDescent="0.25">
      <c r="A2591" s="3">
        <f>TITRES_STAT!B2594</f>
        <v>45779</v>
      </c>
      <c r="B2591" s="6">
        <f>TITRES_STAT!D2594</f>
        <v>38.296999999999997</v>
      </c>
      <c r="C2591" s="2">
        <f t="shared" si="317"/>
        <v>-8.280000000000598E-2</v>
      </c>
      <c r="D2591" s="2">
        <f t="shared" si="318"/>
        <v>38.295139999999996</v>
      </c>
      <c r="E2591" s="2">
        <f t="shared" si="320"/>
        <v>38.218719999999998</v>
      </c>
      <c r="F2591" s="2">
        <f t="shared" si="321"/>
        <v>37.978439999999999</v>
      </c>
      <c r="G2591" s="2">
        <f t="shared" si="315"/>
        <v>36.498474000000002</v>
      </c>
      <c r="H2591" s="2">
        <f t="shared" si="319"/>
        <v>34.683562500000008</v>
      </c>
      <c r="I2591" s="2">
        <f t="array" ref="I2591">SUMPRODUCT(B2575:B2594, (ROW(B2575:B2594)-ROW(B2575)+1)) / (20*21/2)</f>
        <v>38.253703333333334</v>
      </c>
      <c r="J2591" s="2">
        <f t="shared" si="322"/>
        <v>37.826932490276555</v>
      </c>
      <c r="K2591" s="2">
        <f t="shared" si="316"/>
        <v>36.736634704517868</v>
      </c>
    </row>
    <row r="2592" spans="1:11" ht="13.5" x14ac:dyDescent="0.25">
      <c r="A2592" s="3">
        <f>TITRES_STAT!B2595</f>
        <v>45782</v>
      </c>
      <c r="B2592" s="6">
        <f>TITRES_STAT!D2595</f>
        <v>38.389000000000003</v>
      </c>
      <c r="C2592" s="2">
        <f t="shared" si="317"/>
        <v>9.2000000000005855E-2</v>
      </c>
      <c r="D2592" s="2">
        <f t="shared" si="318"/>
        <v>38.331960000000002</v>
      </c>
      <c r="E2592" s="2">
        <f t="shared" si="320"/>
        <v>38.255539999999996</v>
      </c>
      <c r="F2592" s="2">
        <f t="shared" si="321"/>
        <v>38.067275000000009</v>
      </c>
      <c r="G2592" s="2">
        <f t="shared" si="315"/>
        <v>36.580038000000002</v>
      </c>
      <c r="H2592" s="2">
        <f t="shared" si="319"/>
        <v>34.700378000000008</v>
      </c>
      <c r="I2592" s="2">
        <f t="array" ref="I2592">SUMPRODUCT(B2576:B2595, (ROW(B2576:B2595)-ROW(B2576)+1)) / (20*21/2)</f>
        <v>38.283288571428564</v>
      </c>
      <c r="J2592" s="2">
        <f t="shared" si="322"/>
        <v>37.88046272929784</v>
      </c>
      <c r="K2592" s="2">
        <f t="shared" si="316"/>
        <v>36.801433343556383</v>
      </c>
    </row>
    <row r="2593" spans="1:11" ht="13.5" x14ac:dyDescent="0.25">
      <c r="A2593" s="3">
        <f>TITRES_STAT!B2596</f>
        <v>45783</v>
      </c>
      <c r="B2593" s="6">
        <f>TITRES_STAT!D2596</f>
        <v>38.453499999999998</v>
      </c>
      <c r="C2593" s="2">
        <f t="shared" si="317"/>
        <v>6.4499999999995339E-2</v>
      </c>
      <c r="D2593" s="2">
        <f t="shared" si="318"/>
        <v>38.363259999999997</v>
      </c>
      <c r="E2593" s="2">
        <f t="shared" si="320"/>
        <v>38.296050000000008</v>
      </c>
      <c r="F2593" s="2">
        <f t="shared" si="321"/>
        <v>38.087990000000005</v>
      </c>
      <c r="G2593" s="2">
        <f t="shared" si="315"/>
        <v>36.660499999999999</v>
      </c>
      <c r="H2593" s="2">
        <f t="shared" si="319"/>
        <v>34.717556000000002</v>
      </c>
      <c r="I2593" s="2">
        <f t="array" ref="I2593">SUMPRODUCT(B2577:B2596, (ROW(B2577:B2596)-ROW(B2577)+1)) / (20*21/2)</f>
        <v>38.302576190476188</v>
      </c>
      <c r="J2593" s="2">
        <f t="shared" si="322"/>
        <v>37.935037707459948</v>
      </c>
      <c r="K2593" s="2">
        <f t="shared" si="316"/>
        <v>36.866220271260055</v>
      </c>
    </row>
    <row r="2594" spans="1:11" ht="13.5" x14ac:dyDescent="0.25">
      <c r="A2594" s="3">
        <f>TITRES_STAT!B2597</f>
        <v>45784</v>
      </c>
      <c r="B2594" s="6">
        <f>TITRES_STAT!D2597</f>
        <v>38.471899999999998</v>
      </c>
      <c r="C2594" s="2">
        <f t="shared" si="317"/>
        <v>1.839999999999975E-2</v>
      </c>
      <c r="D2594" s="2">
        <f t="shared" si="318"/>
        <v>38.398240000000001</v>
      </c>
      <c r="E2594" s="2">
        <f t="shared" si="320"/>
        <v>38.341160000000009</v>
      </c>
      <c r="F2594" s="2">
        <f t="shared" si="321"/>
        <v>38.124355000000001</v>
      </c>
      <c r="G2594" s="2">
        <f t="shared" si="315"/>
        <v>36.741698</v>
      </c>
      <c r="H2594" s="2">
        <f t="shared" si="319"/>
        <v>34.736775999999999</v>
      </c>
      <c r="I2594" s="2">
        <f t="array" ref="I2594">SUMPRODUCT(B2578:B2597, (ROW(B2578:B2597)-ROW(B2578)+1)) / (20*21/2)</f>
        <v>38.303101904761903</v>
      </c>
      <c r="J2594" s="2">
        <f t="shared" si="322"/>
        <v>37.986167449606619</v>
      </c>
      <c r="K2594" s="2">
        <f t="shared" si="316"/>
        <v>36.929188103759664</v>
      </c>
    </row>
    <row r="2595" spans="1:11" ht="13.5" x14ac:dyDescent="0.25">
      <c r="A2595" s="3">
        <f>TITRES_STAT!B2598</f>
        <v>45785</v>
      </c>
      <c r="B2595" s="6">
        <f>TITRES_STAT!D2598</f>
        <v>38.435000000000002</v>
      </c>
      <c r="C2595" s="2">
        <f t="shared" si="317"/>
        <v>-3.6899999999995714E-2</v>
      </c>
      <c r="D2595" s="2">
        <f t="shared" si="318"/>
        <v>38.409280000000003</v>
      </c>
      <c r="E2595" s="2">
        <f t="shared" si="320"/>
        <v>38.373379999999997</v>
      </c>
      <c r="F2595" s="2">
        <f t="shared" si="321"/>
        <v>38.16808000000001</v>
      </c>
      <c r="G2595" s="2">
        <f t="shared" si="315"/>
        <v>36.829153999999996</v>
      </c>
      <c r="H2595" s="2">
        <f t="shared" si="319"/>
        <v>34.753861499999999</v>
      </c>
      <c r="I2595" s="2">
        <f t="array" ref="I2595">SUMPRODUCT(B2579:B2598, (ROW(B2579:B2598)-ROW(B2579)+1)) / (20*21/2)</f>
        <v>38.311083809523801</v>
      </c>
      <c r="J2595" s="2">
        <f t="shared" si="322"/>
        <v>38.028913406786941</v>
      </c>
      <c r="K2595" s="2">
        <f t="shared" si="316"/>
        <v>36.988239550671054</v>
      </c>
    </row>
    <row r="2596" spans="1:11" ht="13.5" x14ac:dyDescent="0.25">
      <c r="A2596" s="3">
        <f>TITRES_STAT!B2599</f>
        <v>45786</v>
      </c>
      <c r="B2596" s="6">
        <f>TITRES_STAT!D2599</f>
        <v>38.370600000000003</v>
      </c>
      <c r="C2596" s="2">
        <f t="shared" si="317"/>
        <v>-6.4399999999999125E-2</v>
      </c>
      <c r="D2596" s="2">
        <f t="shared" si="318"/>
        <v>38.423999999999999</v>
      </c>
      <c r="E2596" s="2">
        <f t="shared" si="320"/>
        <v>38.359570000000005</v>
      </c>
      <c r="F2596" s="2">
        <f t="shared" si="321"/>
        <v>38.199380000000005</v>
      </c>
      <c r="G2596" s="2">
        <f t="shared" si="315"/>
        <v>36.904644000000005</v>
      </c>
      <c r="H2596" s="2">
        <f t="shared" si="319"/>
        <v>34.770625000000003</v>
      </c>
      <c r="I2596" s="2">
        <f t="array" ref="I2596">SUMPRODUCT(B2580:B2599, (ROW(B2580:B2599)-ROW(B2580)+1)) / (20*21/2)</f>
        <v>38.321561428571421</v>
      </c>
      <c r="J2596" s="2">
        <f t="shared" si="322"/>
        <v>38.061454987092951</v>
      </c>
      <c r="K2596" s="2">
        <f t="shared" si="316"/>
        <v>37.042449764370232</v>
      </c>
    </row>
    <row r="2597" spans="1:11" ht="13.5" x14ac:dyDescent="0.25">
      <c r="A2597" s="3">
        <f>TITRES_STAT!B2600</f>
        <v>45789</v>
      </c>
      <c r="B2597" s="6">
        <f>TITRES_STAT!D2600</f>
        <v>38.204900000000002</v>
      </c>
      <c r="C2597" s="2">
        <f t="shared" si="317"/>
        <v>-0.16570000000000107</v>
      </c>
      <c r="D2597" s="2">
        <f t="shared" si="318"/>
        <v>38.387180000000001</v>
      </c>
      <c r="E2597" s="2">
        <f t="shared" si="320"/>
        <v>38.359570000000005</v>
      </c>
      <c r="F2597" s="2">
        <f t="shared" si="321"/>
        <v>38.213189999999997</v>
      </c>
      <c r="G2597" s="2">
        <f t="shared" si="315"/>
        <v>36.974610000000006</v>
      </c>
      <c r="H2597" s="2">
        <f t="shared" si="319"/>
        <v>34.786918000000007</v>
      </c>
      <c r="I2597" s="2">
        <f t="array" ref="I2597">SUMPRODUCT(B2581:B2600, (ROW(B2581:B2600)-ROW(B2581)+1)) / (20*21/2)</f>
        <v>38.329934761904767</v>
      </c>
      <c r="J2597" s="2">
        <f t="shared" si="322"/>
        <v>38.075116416893628</v>
      </c>
      <c r="K2597" s="2">
        <f t="shared" si="316"/>
        <v>37.088036048120422</v>
      </c>
    </row>
    <row r="2598" spans="1:11" ht="13.5" x14ac:dyDescent="0.25">
      <c r="A2598" s="3">
        <f>TITRES_STAT!B2601</f>
        <v>45790</v>
      </c>
      <c r="B2598" s="6">
        <f>TITRES_STAT!D2601</f>
        <v>38.296999999999997</v>
      </c>
      <c r="C2598" s="2">
        <f t="shared" si="317"/>
        <v>9.2099999999994964E-2</v>
      </c>
      <c r="D2598" s="2">
        <f t="shared" si="318"/>
        <v>38.355879999999999</v>
      </c>
      <c r="E2598" s="2">
        <f t="shared" si="320"/>
        <v>38.359570000000005</v>
      </c>
      <c r="F2598" s="2">
        <f t="shared" si="321"/>
        <v>38.232984999999999</v>
      </c>
      <c r="G2598" s="2">
        <f t="shared" si="315"/>
        <v>37.046418000000003</v>
      </c>
      <c r="H2598" s="2">
        <f t="shared" si="319"/>
        <v>34.803671500000007</v>
      </c>
      <c r="I2598" s="2">
        <f t="array" ref="I2598">SUMPRODUCT(B2582:B2601, (ROW(B2582:B2601)-ROW(B2582)+1)) / (20*21/2)</f>
        <v>38.331954285714282</v>
      </c>
      <c r="J2598" s="2">
        <f t="shared" si="322"/>
        <v>38.096248186713282</v>
      </c>
      <c r="K2598" s="2">
        <f t="shared" si="316"/>
        <v>37.135446399174526</v>
      </c>
    </row>
    <row r="2599" spans="1:11" ht="13.5" x14ac:dyDescent="0.25">
      <c r="A2599" s="3">
        <f>TITRES_STAT!B2602</f>
        <v>45791</v>
      </c>
      <c r="B2599" s="6">
        <f>TITRES_STAT!D2602</f>
        <v>38.343000000000004</v>
      </c>
      <c r="C2599" s="2">
        <f t="shared" si="317"/>
        <v>4.600000000000648E-2</v>
      </c>
      <c r="D2599" s="2">
        <f t="shared" si="318"/>
        <v>38.330100000000002</v>
      </c>
      <c r="E2599" s="2">
        <f t="shared" si="320"/>
        <v>38.364170000000009</v>
      </c>
      <c r="F2599" s="2">
        <f t="shared" si="321"/>
        <v>38.255079999999992</v>
      </c>
      <c r="G2599" s="2">
        <f t="shared" si="315"/>
        <v>37.093368000000005</v>
      </c>
      <c r="H2599" s="2">
        <f t="shared" si="319"/>
        <v>34.820694999999994</v>
      </c>
      <c r="I2599" s="2">
        <f t="array" ref="I2599">SUMPRODUCT(B2583:B2602, (ROW(B2583:B2602)-ROW(B2583)+1)) / (20*21/2)</f>
        <v>38.332658571428574</v>
      </c>
      <c r="J2599" s="2">
        <f t="shared" si="322"/>
        <v>38.119748359407254</v>
      </c>
      <c r="K2599" s="2">
        <f t="shared" si="316"/>
        <v>37.182801442344157</v>
      </c>
    </row>
    <row r="2600" spans="1:11" ht="13.5" x14ac:dyDescent="0.25">
      <c r="A2600" s="3">
        <f>TITRES_STAT!B2603</f>
        <v>45792</v>
      </c>
      <c r="B2600" s="6">
        <f>TITRES_STAT!D2603</f>
        <v>38.343000000000004</v>
      </c>
      <c r="C2600" s="2">
        <f t="shared" si="317"/>
        <v>0</v>
      </c>
      <c r="D2600" s="2">
        <f t="shared" si="318"/>
        <v>38.311700000000009</v>
      </c>
      <c r="E2600" s="2">
        <f t="shared" si="320"/>
        <v>38.360490000000006</v>
      </c>
      <c r="F2600" s="2">
        <f t="shared" si="321"/>
        <v>38.275794999999995</v>
      </c>
      <c r="G2600" s="2">
        <f t="shared" si="315"/>
        <v>37.140318000000008</v>
      </c>
      <c r="H2600" s="2">
        <f t="shared" si="319"/>
        <v>34.839270500000005</v>
      </c>
      <c r="I2600" s="2">
        <f t="array" ref="I2600">SUMPRODUCT(B2584:B2603, (ROW(B2584:B2603)-ROW(B2584)+1)) / (20*21/2)</f>
        <v>38.379952380952375</v>
      </c>
      <c r="J2600" s="2">
        <f t="shared" si="322"/>
        <v>38.141010420416087</v>
      </c>
      <c r="K2600" s="2">
        <f t="shared" si="316"/>
        <v>37.228299424997331</v>
      </c>
    </row>
    <row r="2601" spans="1:11" ht="13.5" x14ac:dyDescent="0.25">
      <c r="A2601" s="3">
        <f>TITRES_STAT!B2604</f>
        <v>45793</v>
      </c>
      <c r="B2601" s="6">
        <f>TITRES_STAT!D2604</f>
        <v>38.296999999999997</v>
      </c>
      <c r="C2601" s="2">
        <f t="shared" si="317"/>
        <v>-4.600000000000648E-2</v>
      </c>
      <c r="D2601" s="2">
        <f t="shared" si="318"/>
        <v>38.296980000000005</v>
      </c>
      <c r="E2601" s="2">
        <f t="shared" si="320"/>
        <v>38.360490000000006</v>
      </c>
      <c r="F2601" s="2">
        <f t="shared" si="321"/>
        <v>38.289604999999995</v>
      </c>
      <c r="G2601" s="2">
        <f t="shared" si="315"/>
        <v>37.188190000000006</v>
      </c>
      <c r="H2601" s="2">
        <f t="shared" si="319"/>
        <v>34.858013999999997</v>
      </c>
      <c r="I2601" s="2">
        <f t="array" ref="I2601">SUMPRODUCT(B2585:B2604, (ROW(B2585:B2604)-ROW(B2585)+1)) / (20*21/2)</f>
        <v>38.414143333333328</v>
      </c>
      <c r="J2601" s="2">
        <f t="shared" si="322"/>
        <v>38.155866570852652</v>
      </c>
      <c r="K2601" s="2">
        <f t="shared" si="316"/>
        <v>37.270209251468025</v>
      </c>
    </row>
    <row r="2602" spans="1:11" ht="13.5" x14ac:dyDescent="0.25">
      <c r="A2602" s="3">
        <f>TITRES_STAT!B2605</f>
        <v>45796</v>
      </c>
      <c r="B2602" s="6">
        <f>TITRES_STAT!D2605</f>
        <v>38.296999999999997</v>
      </c>
      <c r="C2602" s="2">
        <f t="shared" si="317"/>
        <v>0</v>
      </c>
      <c r="D2602" s="2">
        <f t="shared" si="318"/>
        <v>38.315399999999997</v>
      </c>
      <c r="E2602" s="2">
        <f t="shared" si="320"/>
        <v>38.351290000000006</v>
      </c>
      <c r="F2602" s="2">
        <f t="shared" si="321"/>
        <v>38.303414999999994</v>
      </c>
      <c r="G2602" s="2">
        <f t="shared" si="315"/>
        <v>37.233300000000007</v>
      </c>
      <c r="H2602" s="2">
        <f t="shared" si="319"/>
        <v>34.876359499999992</v>
      </c>
      <c r="I2602" s="2">
        <f t="array" ref="I2602">SUMPRODUCT(B2586:B2605, (ROW(B2586:B2605)-ROW(B2586)+1)) / (20*21/2)</f>
        <v>38.445099999999996</v>
      </c>
      <c r="J2602" s="2">
        <f t="shared" si="322"/>
        <v>38.16930784981907</v>
      </c>
      <c r="K2602" s="2">
        <f t="shared" si="316"/>
        <v>37.310475555332026</v>
      </c>
    </row>
    <row r="2603" spans="1:11" ht="13.5" x14ac:dyDescent="0.25">
      <c r="A2603" s="3">
        <f>TITRES_STAT!B2606</f>
        <v>45797</v>
      </c>
      <c r="B2603" s="6">
        <f>TITRES_STAT!D2606</f>
        <v>38.799999999999997</v>
      </c>
      <c r="C2603" s="2">
        <f t="shared" si="317"/>
        <v>0.50300000000000011</v>
      </c>
      <c r="D2603" s="2">
        <f t="shared" si="318"/>
        <v>38.415999999999997</v>
      </c>
      <c r="E2603" s="2">
        <f t="shared" si="320"/>
        <v>38.385940000000012</v>
      </c>
      <c r="F2603" s="2">
        <f t="shared" si="321"/>
        <v>38.340995000000007</v>
      </c>
      <c r="G2603" s="2">
        <f t="shared" si="315"/>
        <v>37.291232000000008</v>
      </c>
      <c r="H2603" s="2">
        <f t="shared" si="319"/>
        <v>34.898254999999999</v>
      </c>
      <c r="I2603" s="2">
        <f t="array" ref="I2603">SUMPRODUCT(B2587:B2606, (ROW(B2587:B2606)-ROW(B2587)+1)) / (20*21/2)</f>
        <v>38.482784285714295</v>
      </c>
      <c r="J2603" s="2">
        <f t="shared" si="322"/>
        <v>38.229373768883924</v>
      </c>
      <c r="K2603" s="2">
        <f t="shared" si="316"/>
        <v>37.368888278652342</v>
      </c>
    </row>
    <row r="2604" spans="1:11" ht="13.5" x14ac:dyDescent="0.25">
      <c r="A2604" s="3">
        <f>TITRES_STAT!B2607</f>
        <v>45798</v>
      </c>
      <c r="B2604" s="6">
        <f>TITRES_STAT!D2607</f>
        <v>38.700000000000003</v>
      </c>
      <c r="C2604" s="2">
        <f t="shared" si="317"/>
        <v>-9.9999999999994316E-2</v>
      </c>
      <c r="D2604" s="2">
        <f t="shared" si="318"/>
        <v>38.487400000000001</v>
      </c>
      <c r="E2604" s="2">
        <f t="shared" si="320"/>
        <v>38.408750000000012</v>
      </c>
      <c r="F2604" s="2">
        <f t="shared" si="321"/>
        <v>38.374955000000007</v>
      </c>
      <c r="G2604" s="2">
        <f t="shared" si="315"/>
        <v>37.34900600000001</v>
      </c>
      <c r="H2604" s="2">
        <f t="shared" si="319"/>
        <v>34.919809999999998</v>
      </c>
      <c r="I2604" s="2">
        <f t="array" ref="I2604">SUMPRODUCT(B2588:B2607, (ROW(B2588:B2607)-ROW(B2588)+1)) / (20*21/2)</f>
        <v>38.498129047619045</v>
      </c>
      <c r="J2604" s="2">
        <f t="shared" si="322"/>
        <v>38.2741953147045</v>
      </c>
      <c r="K2604" s="2">
        <f t="shared" si="316"/>
        <v>37.421088738313031</v>
      </c>
    </row>
    <row r="2605" spans="1:11" ht="13.5" x14ac:dyDescent="0.25">
      <c r="A2605" s="3">
        <f>TITRES_STAT!B2608</f>
        <v>45799</v>
      </c>
      <c r="B2605" s="6">
        <f>TITRES_STAT!D2608</f>
        <v>38.700000000000003</v>
      </c>
      <c r="C2605" s="2">
        <f t="shared" si="317"/>
        <v>0</v>
      </c>
      <c r="D2605" s="2">
        <f t="shared" si="318"/>
        <v>38.558799999999998</v>
      </c>
      <c r="E2605" s="2">
        <f t="shared" si="320"/>
        <v>38.435250000000003</v>
      </c>
      <c r="F2605" s="2">
        <f t="shared" si="321"/>
        <v>38.404315000000004</v>
      </c>
      <c r="G2605" s="2">
        <f t="shared" si="315"/>
        <v>37.406780000000005</v>
      </c>
      <c r="H2605" s="2">
        <f t="shared" si="319"/>
        <v>34.942160999999992</v>
      </c>
      <c r="I2605" s="2">
        <f t="array" ref="I2605">SUMPRODUCT(B2589:B2608, (ROW(B2589:B2608)-ROW(B2589)+1)) / (20*21/2)</f>
        <v>38.513592380952382</v>
      </c>
      <c r="J2605" s="2">
        <f t="shared" si="322"/>
        <v>38.314748141875498</v>
      </c>
      <c r="K2605" s="2">
        <f t="shared" si="316"/>
        <v>37.471242121124284</v>
      </c>
    </row>
    <row r="2606" spans="1:11" ht="13.5" x14ac:dyDescent="0.25">
      <c r="A2606" s="3">
        <f>TITRES_STAT!B2609</f>
        <v>45800</v>
      </c>
      <c r="B2606" s="6">
        <f>TITRES_STAT!D2609</f>
        <v>38.799999999999997</v>
      </c>
      <c r="C2606" s="2">
        <f t="shared" si="317"/>
        <v>9.9999999999994316E-2</v>
      </c>
      <c r="D2606" s="2">
        <f t="shared" si="318"/>
        <v>38.659400000000005</v>
      </c>
      <c r="E2606" s="2">
        <f t="shared" si="320"/>
        <v>38.478189999999998</v>
      </c>
      <c r="F2606" s="2">
        <f t="shared" si="321"/>
        <v>38.418880000000009</v>
      </c>
      <c r="G2606" s="2">
        <f t="shared" si="315"/>
        <v>37.479442000000006</v>
      </c>
      <c r="H2606" s="2">
        <f t="shared" si="319"/>
        <v>34.965011999999994</v>
      </c>
      <c r="I2606" s="2">
        <f t="array" ref="I2606">SUMPRODUCT(B2590:B2609, (ROW(B2590:B2609)-ROW(B2590)+1)) / (20*21/2)</f>
        <v>38.540946190476184</v>
      </c>
      <c r="J2606" s="2">
        <f t="shared" si="322"/>
        <v>38.360962604554025</v>
      </c>
      <c r="K2606" s="2">
        <f t="shared" si="316"/>
        <v>37.523350273237057</v>
      </c>
    </row>
    <row r="2607" spans="1:11" ht="13.5" x14ac:dyDescent="0.25">
      <c r="A2607" s="3">
        <f>TITRES_STAT!B2610</f>
        <v>45803</v>
      </c>
      <c r="B2607" s="6">
        <f>TITRES_STAT!D2610</f>
        <v>38.58</v>
      </c>
      <c r="C2607" s="2">
        <f t="shared" si="317"/>
        <v>-0.21999999999999886</v>
      </c>
      <c r="D2607" s="2">
        <f t="shared" si="318"/>
        <v>38.715999999999994</v>
      </c>
      <c r="E2607" s="2">
        <f t="shared" si="320"/>
        <v>38.515699999999995</v>
      </c>
      <c r="F2607" s="2">
        <f t="shared" si="321"/>
        <v>38.437635000000007</v>
      </c>
      <c r="G2607" s="2">
        <f t="shared" si="315"/>
        <v>37.553412000000009</v>
      </c>
      <c r="H2607" s="2">
        <f t="shared" si="319"/>
        <v>34.986762999999989</v>
      </c>
      <c r="I2607" s="2">
        <f t="array" ref="I2607">SUMPRODUCT(B2591:B2610, (ROW(B2591:B2610)-ROW(B2591)+1)) / (20*21/2)</f>
        <v>38.561428571428571</v>
      </c>
      <c r="J2607" s="2">
        <f t="shared" si="322"/>
        <v>38.381823308882218</v>
      </c>
      <c r="K2607" s="2">
        <f t="shared" si="316"/>
        <v>37.564787517423845</v>
      </c>
    </row>
    <row r="2608" spans="1:11" ht="13.5" x14ac:dyDescent="0.25">
      <c r="A2608" s="3">
        <f>TITRES_STAT!B2611</f>
        <v>45804</v>
      </c>
      <c r="B2608" s="6">
        <f>TITRES_STAT!D2611</f>
        <v>38.6</v>
      </c>
      <c r="C2608" s="2">
        <f t="shared" si="317"/>
        <v>2.0000000000003126E-2</v>
      </c>
      <c r="D2608" s="2">
        <f t="shared" si="318"/>
        <v>38.676000000000002</v>
      </c>
      <c r="E2608" s="2">
        <f t="shared" si="320"/>
        <v>38.545999999999999</v>
      </c>
      <c r="F2608" s="2">
        <f t="shared" si="321"/>
        <v>38.452785000000013</v>
      </c>
      <c r="G2608" s="2">
        <f t="shared" si="315"/>
        <v>37.633304000000003</v>
      </c>
      <c r="H2608" s="2">
        <f t="shared" si="319"/>
        <v>35.007818</v>
      </c>
      <c r="I2608" s="2">
        <f t="array" ref="I2608">SUMPRODUCT(B2592:B2611, (ROW(B2592:B2611)-ROW(B2592)+1)) / (20*21/2)</f>
        <v>38.552814761904756</v>
      </c>
      <c r="J2608" s="2">
        <f t="shared" si="322"/>
        <v>38.402602041369626</v>
      </c>
      <c r="K2608" s="2">
        <f t="shared" si="316"/>
        <v>37.605384085368009</v>
      </c>
    </row>
    <row r="2609" spans="1:11" ht="13.5" x14ac:dyDescent="0.25">
      <c r="A2609" s="3">
        <f>TITRES_STAT!B2612</f>
        <v>45805</v>
      </c>
      <c r="B2609" s="6">
        <f>TITRES_STAT!D2612</f>
        <v>38.74</v>
      </c>
      <c r="C2609" s="2">
        <f t="shared" si="317"/>
        <v>0.14000000000000057</v>
      </c>
      <c r="D2609" s="2">
        <f t="shared" si="318"/>
        <v>38.684000000000005</v>
      </c>
      <c r="E2609" s="2">
        <f t="shared" si="320"/>
        <v>38.585700000000003</v>
      </c>
      <c r="F2609" s="2">
        <f t="shared" si="321"/>
        <v>38.474935000000009</v>
      </c>
      <c r="G2609" s="2">
        <f t="shared" si="315"/>
        <v>37.708448000000004</v>
      </c>
      <c r="H2609" s="2">
        <f t="shared" si="319"/>
        <v>35.029572999999999</v>
      </c>
      <c r="I2609" s="2">
        <f t="array" ref="I2609">SUMPRODUCT(B2593:B2612, (ROW(B2593:B2612)-ROW(B2593)+1)) / (20*21/2)</f>
        <v>38.538948571428577</v>
      </c>
      <c r="J2609" s="2">
        <f t="shared" si="322"/>
        <v>38.434735180286808</v>
      </c>
      <c r="K2609" s="2">
        <f t="shared" si="316"/>
        <v>37.649878827118279</v>
      </c>
    </row>
    <row r="2610" spans="1:11" ht="13.5" x14ac:dyDescent="0.25">
      <c r="A2610" s="3">
        <f>TITRES_STAT!B2613</f>
        <v>45806</v>
      </c>
      <c r="B2610" s="6">
        <f>TITRES_STAT!D2613</f>
        <v>38.69</v>
      </c>
      <c r="C2610" s="2">
        <f t="shared" si="317"/>
        <v>-5.0000000000004263E-2</v>
      </c>
      <c r="D2610" s="2">
        <f t="shared" si="318"/>
        <v>38.682000000000002</v>
      </c>
      <c r="E2610" s="2">
        <f t="shared" si="320"/>
        <v>38.620400000000004</v>
      </c>
      <c r="F2610" s="2">
        <f t="shared" si="321"/>
        <v>38.490445000000008</v>
      </c>
      <c r="G2610" s="2">
        <f t="shared" ref="G2610:G2673" si="323">AVERAGE(B2561:B2610)</f>
        <v>37.775596</v>
      </c>
      <c r="H2610" s="2">
        <f t="shared" si="319"/>
        <v>35.051873999999998</v>
      </c>
      <c r="I2610" s="2">
        <f t="array" ref="I2610">SUMPRODUCT(B2594:B2613, (ROW(B2594:B2613)-ROW(B2594)+1)) / (20*21/2)</f>
        <v>38.520506190476191</v>
      </c>
      <c r="J2610" s="2">
        <f t="shared" si="322"/>
        <v>38.459046115497593</v>
      </c>
      <c r="K2610" s="2">
        <f t="shared" si="316"/>
        <v>37.690667892721486</v>
      </c>
    </row>
    <row r="2611" spans="1:11" ht="13.5" x14ac:dyDescent="0.25">
      <c r="A2611" s="3">
        <f>TITRES_STAT!B2614</f>
        <v>45807</v>
      </c>
      <c r="B2611" s="6">
        <f>TITRES_STAT!D2614</f>
        <v>38.4</v>
      </c>
      <c r="C2611" s="2">
        <f t="shared" si="317"/>
        <v>-0.28999999999999915</v>
      </c>
      <c r="D2611" s="2">
        <f t="shared" si="318"/>
        <v>38.602000000000004</v>
      </c>
      <c r="E2611" s="2">
        <f t="shared" si="320"/>
        <v>38.630700000000004</v>
      </c>
      <c r="F2611" s="2">
        <f t="shared" si="321"/>
        <v>38.495595000000009</v>
      </c>
      <c r="G2611" s="2">
        <f t="shared" si="323"/>
        <v>37.834734000000005</v>
      </c>
      <c r="H2611" s="2">
        <f t="shared" si="319"/>
        <v>35.071928999999997</v>
      </c>
      <c r="I2611" s="2">
        <f t="array" ref="I2611">SUMPRODUCT(B2595:B2614, (ROW(B2595:B2614)-ROW(B2595)+1)) / (20*21/2)</f>
        <v>38.502794761904767</v>
      </c>
      <c r="J2611" s="2">
        <f t="shared" si="322"/>
        <v>38.453422675926397</v>
      </c>
      <c r="K2611" s="2">
        <f t="shared" ref="K2611:K2674" si="324">$K$4*B2611+(1-$K$4)*K2610</f>
        <v>37.718484838104956</v>
      </c>
    </row>
    <row r="2612" spans="1:11" ht="13.5" x14ac:dyDescent="0.25">
      <c r="A2612" s="3">
        <f>TITRES_STAT!B2615</f>
        <v>45810</v>
      </c>
      <c r="B2612" s="6">
        <f>TITRES_STAT!D2615</f>
        <v>38.35</v>
      </c>
      <c r="C2612" s="2">
        <f t="shared" si="317"/>
        <v>-4.9999999999997158E-2</v>
      </c>
      <c r="D2612" s="2">
        <f t="shared" si="318"/>
        <v>38.555999999999997</v>
      </c>
      <c r="E2612" s="2">
        <f t="shared" si="320"/>
        <v>38.635999999999996</v>
      </c>
      <c r="F2612" s="2">
        <f t="shared" si="321"/>
        <v>38.493645000000001</v>
      </c>
      <c r="G2612" s="2">
        <f t="shared" si="323"/>
        <v>37.885876000000003</v>
      </c>
      <c r="H2612" s="2">
        <f t="shared" si="319"/>
        <v>35.092529999999996</v>
      </c>
      <c r="I2612" s="2">
        <f t="array" ref="I2612">SUMPRODUCT(B2596:B2615, (ROW(B2596:B2615)-ROW(B2596)+1)) / (20*21/2)</f>
        <v>38.470663809523806</v>
      </c>
      <c r="J2612" s="2">
        <f t="shared" si="322"/>
        <v>38.443572897266741</v>
      </c>
      <c r="K2612" s="2">
        <f t="shared" si="324"/>
        <v>37.743250138571426</v>
      </c>
    </row>
    <row r="2613" spans="1:11" ht="13.5" x14ac:dyDescent="0.25">
      <c r="A2613" s="3">
        <f>TITRES_STAT!B2616</f>
        <v>45811</v>
      </c>
      <c r="B2613" s="6">
        <f>TITRES_STAT!D2616</f>
        <v>38.299999999999997</v>
      </c>
      <c r="C2613" s="2">
        <f t="shared" si="317"/>
        <v>-5.0000000000004263E-2</v>
      </c>
      <c r="D2613" s="2">
        <f t="shared" si="318"/>
        <v>38.496000000000002</v>
      </c>
      <c r="E2613" s="2">
        <f t="shared" si="320"/>
        <v>38.585999999999999</v>
      </c>
      <c r="F2613" s="2">
        <f t="shared" si="321"/>
        <v>38.485970000000009</v>
      </c>
      <c r="G2613" s="2">
        <f t="shared" si="323"/>
        <v>37.939332</v>
      </c>
      <c r="H2613" s="2">
        <f t="shared" si="319"/>
        <v>35.112880999999994</v>
      </c>
      <c r="I2613" s="2">
        <f t="array" ref="I2613">SUMPRODUCT(B2597:B2616, (ROW(B2597:B2616)-ROW(B2597)+1)) / (20*21/2)</f>
        <v>38.426604285714276</v>
      </c>
      <c r="J2613" s="2">
        <f t="shared" si="322"/>
        <v>38.429899288003242</v>
      </c>
      <c r="K2613" s="2">
        <f t="shared" si="324"/>
        <v>37.765083466470585</v>
      </c>
    </row>
    <row r="2614" spans="1:11" ht="13.5" x14ac:dyDescent="0.25">
      <c r="A2614" s="3">
        <f>TITRES_STAT!B2617</f>
        <v>45812</v>
      </c>
      <c r="B2614" s="6">
        <f>TITRES_STAT!D2617</f>
        <v>38.299999999999997</v>
      </c>
      <c r="C2614" s="2">
        <f t="shared" si="317"/>
        <v>0</v>
      </c>
      <c r="D2614" s="2">
        <f t="shared" si="318"/>
        <v>38.408000000000001</v>
      </c>
      <c r="E2614" s="2">
        <f t="shared" si="320"/>
        <v>38.546000000000006</v>
      </c>
      <c r="F2614" s="2">
        <f t="shared" si="321"/>
        <v>38.477374999999995</v>
      </c>
      <c r="G2614" s="2">
        <f t="shared" si="323"/>
        <v>37.989474000000001</v>
      </c>
      <c r="H2614" s="2">
        <f t="shared" si="319"/>
        <v>35.133231999999992</v>
      </c>
      <c r="I2614" s="2">
        <f t="array" ref="I2614">SUMPRODUCT(B2598:B2617, (ROW(B2598:B2617)-ROW(B2598)+1)) / (20*21/2)</f>
        <v>38.38430952380952</v>
      </c>
      <c r="J2614" s="2">
        <f t="shared" si="322"/>
        <v>38.417527927241025</v>
      </c>
      <c r="K2614" s="2">
        <f t="shared" si="324"/>
        <v>37.786060585432523</v>
      </c>
    </row>
    <row r="2615" spans="1:11" ht="13.5" x14ac:dyDescent="0.25">
      <c r="A2615" s="3">
        <f>TITRES_STAT!B2618</f>
        <v>45813</v>
      </c>
      <c r="B2615" s="6">
        <f>TITRES_STAT!D2618</f>
        <v>38.14</v>
      </c>
      <c r="C2615" s="2">
        <f t="shared" si="317"/>
        <v>-0.15999999999999659</v>
      </c>
      <c r="D2615" s="2">
        <f t="shared" si="318"/>
        <v>38.298000000000002</v>
      </c>
      <c r="E2615" s="2">
        <f t="shared" si="320"/>
        <v>38.49</v>
      </c>
      <c r="F2615" s="2">
        <f t="shared" si="321"/>
        <v>38.462624999999996</v>
      </c>
      <c r="G2615" s="2">
        <f t="shared" si="323"/>
        <v>38.039178</v>
      </c>
      <c r="H2615" s="2">
        <f t="shared" si="319"/>
        <v>35.152783000000007</v>
      </c>
      <c r="I2615" s="2">
        <f t="array" ref="I2615">SUMPRODUCT(B2599:B2618, (ROW(B2599:B2618)-ROW(B2599)+1)) / (20*21/2)</f>
        <v>38.342990476190479</v>
      </c>
      <c r="J2615" s="2">
        <f t="shared" si="322"/>
        <v>38.391096696075209</v>
      </c>
      <c r="K2615" s="2">
        <f t="shared" si="324"/>
        <v>37.799940562474383</v>
      </c>
    </row>
    <row r="2616" spans="1:11" ht="13.5" x14ac:dyDescent="0.25">
      <c r="A2616" s="3">
        <f>TITRES_STAT!B2619</f>
        <v>45817</v>
      </c>
      <c r="B2616" s="6">
        <f>TITRES_STAT!D2619</f>
        <v>38</v>
      </c>
      <c r="C2616" s="2">
        <f t="shared" si="317"/>
        <v>-0.14000000000000057</v>
      </c>
      <c r="D2616" s="2">
        <f t="shared" si="318"/>
        <v>38.218000000000004</v>
      </c>
      <c r="E2616" s="2">
        <f t="shared" si="320"/>
        <v>38.410000000000004</v>
      </c>
      <c r="F2616" s="2">
        <f t="shared" si="321"/>
        <v>38.444094999999997</v>
      </c>
      <c r="G2616" s="2">
        <f t="shared" si="323"/>
        <v>38.077427999999998</v>
      </c>
      <c r="H2616" s="2">
        <f t="shared" si="319"/>
        <v>35.171634000000005</v>
      </c>
      <c r="I2616" s="2">
        <f t="array" ref="I2616">SUMPRODUCT(B2600:B2619, (ROW(B2600:B2619)-ROW(B2600)+1)) / (20*21/2)</f>
        <v>38.299276190476192</v>
      </c>
      <c r="J2616" s="2">
        <f t="shared" si="322"/>
        <v>38.353849391687099</v>
      </c>
      <c r="K2616" s="2">
        <f t="shared" si="324"/>
        <v>37.807786030612647</v>
      </c>
    </row>
    <row r="2617" spans="1:11" ht="13.5" x14ac:dyDescent="0.25">
      <c r="A2617" s="3">
        <f>TITRES_STAT!B2620</f>
        <v>45818</v>
      </c>
      <c r="B2617" s="6">
        <f>TITRES_STAT!D2620</f>
        <v>38</v>
      </c>
      <c r="C2617" s="2">
        <f t="shared" si="317"/>
        <v>0</v>
      </c>
      <c r="D2617" s="2">
        <f t="shared" si="318"/>
        <v>38.148000000000003</v>
      </c>
      <c r="E2617" s="2">
        <f t="shared" si="320"/>
        <v>38.351999999999997</v>
      </c>
      <c r="F2617" s="2">
        <f t="shared" si="321"/>
        <v>38.433849999999993</v>
      </c>
      <c r="G2617" s="2">
        <f t="shared" si="323"/>
        <v>38.114020000000004</v>
      </c>
      <c r="H2617" s="2">
        <f t="shared" si="319"/>
        <v>35.190485000000002</v>
      </c>
      <c r="I2617" s="2">
        <f t="array" ref="I2617">SUMPRODUCT(B2601:B2620, (ROW(B2601:B2620)-ROW(B2601)+1)) / (20*21/2)</f>
        <v>38.236433333333331</v>
      </c>
      <c r="J2617" s="2">
        <f t="shared" si="322"/>
        <v>38.32014944962166</v>
      </c>
      <c r="K2617" s="2">
        <f t="shared" si="324"/>
        <v>37.815323833333721</v>
      </c>
    </row>
    <row r="2618" spans="1:11" ht="13.5" x14ac:dyDescent="0.25">
      <c r="A2618" s="3">
        <f>TITRES_STAT!B2621</f>
        <v>45819</v>
      </c>
      <c r="B2618" s="6">
        <f>TITRES_STAT!D2621</f>
        <v>38</v>
      </c>
      <c r="C2618" s="2">
        <f t="shared" si="317"/>
        <v>0</v>
      </c>
      <c r="D2618" s="2">
        <f t="shared" si="318"/>
        <v>38.088000000000001</v>
      </c>
      <c r="E2618" s="2">
        <f t="shared" si="320"/>
        <v>38.292000000000002</v>
      </c>
      <c r="F2618" s="2">
        <f t="shared" si="321"/>
        <v>38.418999999999997</v>
      </c>
      <c r="G2618" s="2">
        <f t="shared" si="323"/>
        <v>38.143248</v>
      </c>
      <c r="H2618" s="2">
        <f t="shared" si="319"/>
        <v>35.208540000000006</v>
      </c>
      <c r="I2618" s="2">
        <f t="array" ref="I2618">SUMPRODUCT(B2602:B2621, (ROW(B2602:B2621)-ROW(B2602)+1)) / (20*21/2)</f>
        <v>38.153604761904759</v>
      </c>
      <c r="J2618" s="2">
        <f t="shared" si="322"/>
        <v>38.289659025848167</v>
      </c>
      <c r="K2618" s="2">
        <f t="shared" si="324"/>
        <v>37.822566035948086</v>
      </c>
    </row>
    <row r="2619" spans="1:11" ht="13.5" x14ac:dyDescent="0.25">
      <c r="A2619" s="3">
        <f>TITRES_STAT!B2622</f>
        <v>45820</v>
      </c>
      <c r="B2619" s="6">
        <f>TITRES_STAT!D2622</f>
        <v>37.96</v>
      </c>
      <c r="C2619" s="2">
        <f t="shared" si="317"/>
        <v>-3.9999999999999147E-2</v>
      </c>
      <c r="D2619" s="2">
        <f t="shared" si="318"/>
        <v>38.019999999999996</v>
      </c>
      <c r="E2619" s="2">
        <f t="shared" si="320"/>
        <v>38.213999999999999</v>
      </c>
      <c r="F2619" s="2">
        <f t="shared" si="321"/>
        <v>38.399850000000001</v>
      </c>
      <c r="G2619" s="2">
        <f t="shared" si="323"/>
        <v>38.167072000000005</v>
      </c>
      <c r="H2619" s="2">
        <f t="shared" si="319"/>
        <v>35.227191000000005</v>
      </c>
      <c r="I2619" s="2">
        <f t="array" ref="I2619">SUMPRODUCT(B2603:B2622, (ROW(B2603:B2622)-ROW(B2603)+1)) / (20*21/2)</f>
        <v>38.11933333333333</v>
      </c>
      <c r="J2619" s="2">
        <f t="shared" si="322"/>
        <v>38.258262928148348</v>
      </c>
      <c r="K2619" s="2">
        <f t="shared" si="324"/>
        <v>37.827955603165812</v>
      </c>
    </row>
    <row r="2620" spans="1:11" ht="13.5" x14ac:dyDescent="0.25">
      <c r="A2620" s="3">
        <f>TITRES_STAT!B2623</f>
        <v>45821</v>
      </c>
      <c r="B2620" s="6">
        <f>TITRES_STAT!D2623</f>
        <v>37.74</v>
      </c>
      <c r="C2620" s="2">
        <f t="shared" si="317"/>
        <v>-0.21999999999999886</v>
      </c>
      <c r="D2620" s="2">
        <f t="shared" si="318"/>
        <v>37.940000000000005</v>
      </c>
      <c r="E2620" s="2">
        <f t="shared" si="320"/>
        <v>38.119</v>
      </c>
      <c r="F2620" s="2">
        <f t="shared" si="321"/>
        <v>38.369700000000002</v>
      </c>
      <c r="G2620" s="2">
        <f t="shared" si="323"/>
        <v>38.181894</v>
      </c>
      <c r="H2620" s="2">
        <f t="shared" si="319"/>
        <v>35.244742000000002</v>
      </c>
      <c r="I2620" s="2">
        <f t="array" ref="I2620">SUMPRODUCT(B2604:B2623, (ROW(B2604:B2623)-ROW(B2604)+1)) / (20*21/2)</f>
        <v>38.079952380952378</v>
      </c>
      <c r="J2620" s="2">
        <f t="shared" si="322"/>
        <v>38.20890455403898</v>
      </c>
      <c r="K2620" s="2">
        <f t="shared" si="324"/>
        <v>37.824506363825975</v>
      </c>
    </row>
    <row r="2621" spans="1:11" ht="13.5" x14ac:dyDescent="0.25">
      <c r="A2621" s="3">
        <f>TITRES_STAT!B2624</f>
        <v>45824</v>
      </c>
      <c r="B2621" s="6">
        <f>TITRES_STAT!D2624</f>
        <v>37.5</v>
      </c>
      <c r="C2621" s="2">
        <f t="shared" si="317"/>
        <v>-0.24000000000000199</v>
      </c>
      <c r="D2621" s="2">
        <f t="shared" si="318"/>
        <v>37.840000000000003</v>
      </c>
      <c r="E2621" s="2">
        <f t="shared" si="320"/>
        <v>38.029000000000003</v>
      </c>
      <c r="F2621" s="2">
        <f t="shared" si="321"/>
        <v>38.329850000000008</v>
      </c>
      <c r="G2621" s="2">
        <f t="shared" si="323"/>
        <v>38.195414</v>
      </c>
      <c r="H2621" s="2">
        <f t="shared" si="319"/>
        <v>35.261889000000004</v>
      </c>
      <c r="I2621" s="2">
        <f t="array" ref="I2621">SUMPRODUCT(B2605:B2624, (ROW(B2605:B2624)-ROW(B2605)+1)) / (20*21/2)</f>
        <v>38.016285714285715</v>
      </c>
      <c r="J2621" s="2">
        <f t="shared" si="322"/>
        <v>38.141389834606692</v>
      </c>
      <c r="K2621" s="2">
        <f t="shared" si="324"/>
        <v>37.811780624068092</v>
      </c>
    </row>
    <row r="2622" spans="1:11" ht="13.5" x14ac:dyDescent="0.25">
      <c r="A2622" s="3">
        <f>TITRES_STAT!B2625</f>
        <v>45825</v>
      </c>
      <c r="B2622" s="6">
        <f>TITRES_STAT!D2625</f>
        <v>37.97</v>
      </c>
      <c r="C2622" s="2">
        <f t="shared" si="317"/>
        <v>0.46999999999999886</v>
      </c>
      <c r="D2622" s="2">
        <f t="shared" si="318"/>
        <v>37.834000000000003</v>
      </c>
      <c r="E2622" s="2">
        <f t="shared" si="320"/>
        <v>37.991</v>
      </c>
      <c r="F2622" s="2">
        <f t="shared" si="321"/>
        <v>38.313499999999998</v>
      </c>
      <c r="G2622" s="2">
        <f t="shared" si="323"/>
        <v>38.222568000000003</v>
      </c>
      <c r="H2622" s="2">
        <f t="shared" si="319"/>
        <v>35.27760450000001</v>
      </c>
      <c r="I2622" s="2">
        <f t="array" ref="I2622">SUMPRODUCT(B2606:B2625, (ROW(B2606:B2625)-ROW(B2606)+1)) / (20*21/2)</f>
        <v>37.986428571428569</v>
      </c>
      <c r="J2622" s="2">
        <f t="shared" si="322"/>
        <v>38.125066993215576</v>
      </c>
      <c r="K2622" s="2">
        <f t="shared" si="324"/>
        <v>37.817985305477194</v>
      </c>
    </row>
    <row r="2623" spans="1:11" ht="13.5" x14ac:dyDescent="0.25">
      <c r="A2623" s="3">
        <f>TITRES_STAT!B2626</f>
        <v>45826</v>
      </c>
      <c r="B2623" s="6">
        <f>TITRES_STAT!D2626</f>
        <v>37.9</v>
      </c>
      <c r="C2623" s="2">
        <f t="shared" si="317"/>
        <v>-7.0000000000000284E-2</v>
      </c>
      <c r="D2623" s="2">
        <f t="shared" si="318"/>
        <v>37.814000000000007</v>
      </c>
      <c r="E2623" s="2">
        <f t="shared" si="320"/>
        <v>37.951000000000001</v>
      </c>
      <c r="F2623" s="2">
        <f t="shared" si="321"/>
        <v>38.268500000000003</v>
      </c>
      <c r="G2623" s="2">
        <f t="shared" si="323"/>
        <v>38.219783999999997</v>
      </c>
      <c r="H2623" s="2">
        <f t="shared" si="319"/>
        <v>35.292970000000004</v>
      </c>
      <c r="I2623" s="2">
        <f t="array" ref="I2623">SUMPRODUCT(B2607:B2626, (ROW(B2607:B2626)-ROW(B2607)+1)) / (20*21/2)</f>
        <v>37.969904761904765</v>
      </c>
      <c r="J2623" s="2">
        <f t="shared" si="322"/>
        <v>38.103632041480758</v>
      </c>
      <c r="K2623" s="2">
        <f t="shared" si="324"/>
        <v>37.821201568007503</v>
      </c>
    </row>
    <row r="2624" spans="1:11" ht="13.5" x14ac:dyDescent="0.25">
      <c r="A2624" s="3">
        <f>TITRES_STAT!B2627</f>
        <v>45827</v>
      </c>
      <c r="B2624" s="6">
        <f>TITRES_STAT!D2627</f>
        <v>37.6</v>
      </c>
      <c r="C2624" s="2">
        <f t="shared" si="317"/>
        <v>-0.29999999999999716</v>
      </c>
      <c r="D2624" s="2">
        <f t="shared" si="318"/>
        <v>37.742000000000004</v>
      </c>
      <c r="E2624" s="2">
        <f t="shared" si="320"/>
        <v>37.881000000000007</v>
      </c>
      <c r="F2624" s="2">
        <f t="shared" si="321"/>
        <v>38.213500000000003</v>
      </c>
      <c r="G2624" s="2">
        <f t="shared" si="323"/>
        <v>38.216892000000001</v>
      </c>
      <c r="H2624" s="2">
        <f t="shared" si="319"/>
        <v>35.306835500000005</v>
      </c>
      <c r="I2624" s="2">
        <f t="array" ref="I2624">SUMPRODUCT(B2608:B2627, (ROW(B2608:B2627)-ROW(B2608)+1)) / (20*21/2)</f>
        <v>38.013380952380949</v>
      </c>
      <c r="J2624" s="2">
        <f t="shared" si="322"/>
        <v>38.05566708514926</v>
      </c>
      <c r="K2624" s="2">
        <f t="shared" si="324"/>
        <v>37.812526996713096</v>
      </c>
    </row>
    <row r="2625" spans="1:11" ht="13.5" x14ac:dyDescent="0.25">
      <c r="A2625" s="3">
        <f>TITRES_STAT!B2628</f>
        <v>45828</v>
      </c>
      <c r="B2625" s="6">
        <f>TITRES_STAT!D2628</f>
        <v>37.9</v>
      </c>
      <c r="C2625" s="2">
        <f t="shared" si="317"/>
        <v>0.29999999999999716</v>
      </c>
      <c r="D2625" s="2">
        <f t="shared" si="318"/>
        <v>37.774000000000001</v>
      </c>
      <c r="E2625" s="2">
        <f t="shared" si="320"/>
        <v>37.856999999999999</v>
      </c>
      <c r="F2625" s="2">
        <f t="shared" si="321"/>
        <v>38.173500000000004</v>
      </c>
      <c r="G2625" s="2">
        <f t="shared" si="323"/>
        <v>38.223682000000004</v>
      </c>
      <c r="H2625" s="2">
        <f t="shared" si="319"/>
        <v>35.32319600000001</v>
      </c>
      <c r="I2625" s="2">
        <f t="array" ref="I2625">SUMPRODUCT(B2609:B2628, (ROW(B2609:B2628)-ROW(B2609)+1)) / (20*21/2)</f>
        <v>38.219666666666669</v>
      </c>
      <c r="J2625" s="2">
        <f t="shared" si="322"/>
        <v>38.040841648468373</v>
      </c>
      <c r="K2625" s="2">
        <f t="shared" si="324"/>
        <v>37.815957310567484</v>
      </c>
    </row>
    <row r="2626" spans="1:11" ht="13.5" x14ac:dyDescent="0.25">
      <c r="A2626" s="3">
        <f>TITRES_STAT!B2629</f>
        <v>45831</v>
      </c>
      <c r="B2626" s="6">
        <f>TITRES_STAT!D2629</f>
        <v>38</v>
      </c>
      <c r="C2626" s="2">
        <f t="shared" si="317"/>
        <v>0.10000000000000142</v>
      </c>
      <c r="D2626" s="2">
        <f t="shared" si="318"/>
        <v>37.874000000000002</v>
      </c>
      <c r="E2626" s="2">
        <f t="shared" si="320"/>
        <v>37.856999999999999</v>
      </c>
      <c r="F2626" s="2">
        <f t="shared" si="321"/>
        <v>38.133499999999998</v>
      </c>
      <c r="G2626" s="2">
        <f t="shared" si="323"/>
        <v>38.228790000000004</v>
      </c>
      <c r="H2626" s="2">
        <f t="shared" si="319"/>
        <v>35.340096500000001</v>
      </c>
      <c r="I2626" s="2">
        <f t="array" ref="I2626">SUMPRODUCT(B2610:B2629, (ROW(B2610:B2629)-ROW(B2610)+1)) / (20*21/2)</f>
        <v>38.546428571428564</v>
      </c>
      <c r="J2626" s="2">
        <f t="shared" si="322"/>
        <v>38.036951967661864</v>
      </c>
      <c r="K2626" s="2">
        <f t="shared" si="324"/>
        <v>37.823174670937391</v>
      </c>
    </row>
    <row r="2627" spans="1:11" ht="13.5" x14ac:dyDescent="0.25">
      <c r="A2627" s="3">
        <f>TITRES_STAT!B2630</f>
        <v>45832</v>
      </c>
      <c r="B2627" s="6">
        <f>TITRES_STAT!D2630</f>
        <v>38.590000000000003</v>
      </c>
      <c r="C2627" s="2">
        <f t="shared" si="317"/>
        <v>0.59000000000000341</v>
      </c>
      <c r="D2627" s="2">
        <f t="shared" si="318"/>
        <v>37.998000000000005</v>
      </c>
      <c r="E2627" s="2">
        <f t="shared" si="320"/>
        <v>37.915999999999997</v>
      </c>
      <c r="F2627" s="2">
        <f t="shared" si="321"/>
        <v>38.134</v>
      </c>
      <c r="G2627" s="2">
        <f t="shared" si="323"/>
        <v>38.242016</v>
      </c>
      <c r="H2627" s="2">
        <f t="shared" si="319"/>
        <v>35.359190499999997</v>
      </c>
      <c r="I2627" s="2">
        <f t="array" ref="I2627">SUMPRODUCT(B2611:B2630, (ROW(B2611:B2630)-ROW(B2611)+1)) / (20*21/2)</f>
        <v>38.879333333333335</v>
      </c>
      <c r="J2627" s="2">
        <f t="shared" si="322"/>
        <v>38.089623208836926</v>
      </c>
      <c r="K2627" s="2">
        <f t="shared" si="324"/>
        <v>37.853246252469262</v>
      </c>
    </row>
    <row r="2628" spans="1:11" ht="13.5" x14ac:dyDescent="0.25">
      <c r="A2628" s="3">
        <f>TITRES_STAT!B2631</f>
        <v>45833</v>
      </c>
      <c r="B2628" s="6">
        <f>TITRES_STAT!D2631</f>
        <v>40.299999999999997</v>
      </c>
      <c r="C2628" s="2">
        <f t="shared" ref="C2628:C2691" si="325">B2628-B2627</f>
        <v>1.7099999999999937</v>
      </c>
      <c r="D2628" s="2">
        <f t="shared" si="318"/>
        <v>38.477999999999994</v>
      </c>
      <c r="E2628" s="2">
        <f t="shared" si="320"/>
        <v>38.146000000000001</v>
      </c>
      <c r="F2628" s="2">
        <f t="shared" si="321"/>
        <v>38.219000000000001</v>
      </c>
      <c r="G2628" s="2">
        <f t="shared" si="323"/>
        <v>38.289994</v>
      </c>
      <c r="H2628" s="2">
        <f t="shared" si="319"/>
        <v>35.386954000000003</v>
      </c>
      <c r="I2628" s="2">
        <f t="array" ref="I2628">SUMPRODUCT(B2612:B2631, (ROW(B2612:B2631)-ROW(B2612)+1)) / (20*21/2)</f>
        <v>39.176190476190484</v>
      </c>
      <c r="J2628" s="2">
        <f t="shared" si="322"/>
        <v>38.300135284185785</v>
      </c>
      <c r="K2628" s="2">
        <f t="shared" si="324"/>
        <v>37.94919737982341</v>
      </c>
    </row>
    <row r="2629" spans="1:11" ht="13.5" x14ac:dyDescent="0.25">
      <c r="A2629" s="3">
        <f>TITRES_STAT!B2632</f>
        <v>45835</v>
      </c>
      <c r="B2629" s="6">
        <f>TITRES_STAT!D2632</f>
        <v>41.65</v>
      </c>
      <c r="C2629" s="2">
        <f t="shared" si="325"/>
        <v>1.3500000000000014</v>
      </c>
      <c r="D2629" s="2">
        <f t="shared" si="318"/>
        <v>39.288000000000004</v>
      </c>
      <c r="E2629" s="2">
        <f t="shared" si="320"/>
        <v>38.515000000000001</v>
      </c>
      <c r="F2629" s="2">
        <f t="shared" si="321"/>
        <v>38.3645</v>
      </c>
      <c r="G2629" s="2">
        <f t="shared" si="323"/>
        <v>38.364971999999995</v>
      </c>
      <c r="H2629" s="2">
        <f t="shared" si="319"/>
        <v>35.424054999999996</v>
      </c>
      <c r="I2629" s="2">
        <f t="array" ref="I2629">SUMPRODUCT(B2613:B2632, (ROW(B2613:B2632)-ROW(B2613)+1)) / (20*21/2)</f>
        <v>39.436666666666667</v>
      </c>
      <c r="J2629" s="2">
        <f t="shared" si="322"/>
        <v>38.619170019025233</v>
      </c>
      <c r="K2629" s="2">
        <f t="shared" si="324"/>
        <v>38.094326894340142</v>
      </c>
    </row>
    <row r="2630" spans="1:11" ht="13.5" x14ac:dyDescent="0.25">
      <c r="A2630" s="3">
        <f>TITRES_STAT!B2633</f>
        <v>45838</v>
      </c>
      <c r="B2630" s="6">
        <f>TITRES_STAT!D2633</f>
        <v>41.86</v>
      </c>
      <c r="C2630" s="2">
        <f t="shared" si="325"/>
        <v>0.21000000000000085</v>
      </c>
      <c r="D2630" s="2">
        <f t="shared" ref="D2630:D2693" si="326">AVERAGE(B2626:B2630)</f>
        <v>40.08</v>
      </c>
      <c r="E2630" s="2">
        <f t="shared" si="320"/>
        <v>38.927000000000007</v>
      </c>
      <c r="F2630" s="2">
        <f t="shared" si="321"/>
        <v>38.522999999999996</v>
      </c>
      <c r="G2630" s="2">
        <f t="shared" si="323"/>
        <v>38.443597999999994</v>
      </c>
      <c r="H2630" s="2">
        <f t="shared" si="319"/>
        <v>35.462205999999995</v>
      </c>
      <c r="I2630" s="2">
        <f t="array" ref="I2630">SUMPRODUCT(B2614:B2633, (ROW(B2614:B2633)-ROW(B2614)+1)) / (20*21/2)</f>
        <v>39.709190476190471</v>
      </c>
      <c r="J2630" s="2">
        <f t="shared" si="322"/>
        <v>38.927820493403779</v>
      </c>
      <c r="K2630" s="2">
        <f t="shared" si="324"/>
        <v>38.242000349464057</v>
      </c>
    </row>
    <row r="2631" spans="1:11" ht="13.5" x14ac:dyDescent="0.25">
      <c r="A2631" s="3">
        <f>TITRES_STAT!B2634</f>
        <v>45839</v>
      </c>
      <c r="B2631" s="6">
        <f>TITRES_STAT!D2634</f>
        <v>41.64</v>
      </c>
      <c r="C2631" s="2">
        <f t="shared" si="325"/>
        <v>-0.21999999999999886</v>
      </c>
      <c r="D2631" s="2">
        <f t="shared" si="326"/>
        <v>40.807999999999993</v>
      </c>
      <c r="E2631" s="2">
        <f t="shared" si="320"/>
        <v>39.340999999999994</v>
      </c>
      <c r="F2631" s="2">
        <f t="shared" si="321"/>
        <v>38.684999999999995</v>
      </c>
      <c r="G2631" s="2">
        <f t="shared" si="323"/>
        <v>38.515982000000001</v>
      </c>
      <c r="H2631" s="2">
        <f t="shared" si="319"/>
        <v>35.499654999999997</v>
      </c>
      <c r="I2631" s="2">
        <f t="array" ref="I2631">SUMPRODUCT(B2615:B2634, (ROW(B2615:B2634)-ROW(B2615)+1)) / (20*21/2)</f>
        <v>39.95600000000001</v>
      </c>
      <c r="J2631" s="2">
        <f t="shared" si="322"/>
        <v>39.186123303555796</v>
      </c>
      <c r="K2631" s="2">
        <f t="shared" si="324"/>
        <v>38.375255237720367</v>
      </c>
    </row>
    <row r="2632" spans="1:11" ht="13.5" x14ac:dyDescent="0.25">
      <c r="A2632" s="3">
        <f>TITRES_STAT!B2635</f>
        <v>45840</v>
      </c>
      <c r="B2632" s="6">
        <f>TITRES_STAT!D2635</f>
        <v>41.42</v>
      </c>
      <c r="C2632" s="2">
        <f t="shared" si="325"/>
        <v>-0.21999999999999886</v>
      </c>
      <c r="D2632" s="2">
        <f t="shared" si="326"/>
        <v>41.374000000000002</v>
      </c>
      <c r="E2632" s="2">
        <f t="shared" si="320"/>
        <v>39.686</v>
      </c>
      <c r="F2632" s="2">
        <f t="shared" si="321"/>
        <v>38.838499999999996</v>
      </c>
      <c r="G2632" s="2">
        <f t="shared" si="323"/>
        <v>38.583966000000004</v>
      </c>
      <c r="H2632" s="2">
        <f t="shared" si="319"/>
        <v>35.536003999999991</v>
      </c>
      <c r="I2632" s="2">
        <f t="array" ref="I2632">SUMPRODUCT(B2616:B2635, (ROW(B2616:B2635)-ROW(B2616)+1)) / (20*21/2)</f>
        <v>40.195666666666668</v>
      </c>
      <c r="J2632" s="2">
        <f t="shared" si="322"/>
        <v>39.398873465121909</v>
      </c>
      <c r="K2632" s="2">
        <f t="shared" si="324"/>
        <v>38.494656993103881</v>
      </c>
    </row>
    <row r="2633" spans="1:11" ht="13.5" x14ac:dyDescent="0.25">
      <c r="A2633" s="3">
        <f>TITRES_STAT!B2636</f>
        <v>45841</v>
      </c>
      <c r="B2633" s="6">
        <f>TITRES_STAT!D2636</f>
        <v>41.7</v>
      </c>
      <c r="C2633" s="2">
        <f t="shared" si="325"/>
        <v>0.28000000000000114</v>
      </c>
      <c r="D2633" s="2">
        <f t="shared" si="326"/>
        <v>41.653999999999996</v>
      </c>
      <c r="E2633" s="2">
        <f t="shared" si="320"/>
        <v>40.065999999999995</v>
      </c>
      <c r="F2633" s="2">
        <f t="shared" si="321"/>
        <v>39.008499999999998</v>
      </c>
      <c r="G2633" s="2">
        <f t="shared" si="323"/>
        <v>38.656998000000009</v>
      </c>
      <c r="H2633" s="2">
        <f t="shared" si="319"/>
        <v>35.573752999999989</v>
      </c>
      <c r="I2633" s="2">
        <f t="array" ref="I2633">SUMPRODUCT(B2617:B2636, (ROW(B2617:B2636)-ROW(B2617)+1)) / (20*21/2)</f>
        <v>40.400333333333329</v>
      </c>
      <c r="J2633" s="2">
        <f t="shared" si="322"/>
        <v>39.618028373205533</v>
      </c>
      <c r="K2633" s="2">
        <f t="shared" si="324"/>
        <v>38.620356718864514</v>
      </c>
    </row>
    <row r="2634" spans="1:11" ht="13.5" x14ac:dyDescent="0.25">
      <c r="A2634" s="3">
        <f>TITRES_STAT!B2637</f>
        <v>45842</v>
      </c>
      <c r="B2634" s="6">
        <f>TITRES_STAT!D2637</f>
        <v>41.6</v>
      </c>
      <c r="C2634" s="2">
        <f t="shared" si="325"/>
        <v>-0.10000000000000142</v>
      </c>
      <c r="D2634" s="2">
        <f t="shared" si="326"/>
        <v>41.643999999999998</v>
      </c>
      <c r="E2634" s="2">
        <f t="shared" si="320"/>
        <v>40.466000000000001</v>
      </c>
      <c r="F2634" s="2">
        <f t="shared" si="321"/>
        <v>39.173500000000004</v>
      </c>
      <c r="G2634" s="2">
        <f t="shared" si="323"/>
        <v>38.728582000000003</v>
      </c>
      <c r="H2634" s="2">
        <f t="shared" ref="H2634:H2693" si="327">AVERAGE(B2435:B2634)</f>
        <v>35.611001999999992</v>
      </c>
      <c r="I2634" s="2">
        <f t="array" ref="I2634">SUMPRODUCT(B2618:B2637, (ROW(B2618:B2637)-ROW(B2618)+1)) / (20*21/2)</f>
        <v>40.588333333333331</v>
      </c>
      <c r="J2634" s="2">
        <f t="shared" si="322"/>
        <v>39.80678757575739</v>
      </c>
      <c r="K2634" s="2">
        <f t="shared" si="324"/>
        <v>38.737205474987476</v>
      </c>
    </row>
    <row r="2635" spans="1:11" ht="13.5" x14ac:dyDescent="0.25">
      <c r="A2635" s="3">
        <f>TITRES_STAT!B2638</f>
        <v>45845</v>
      </c>
      <c r="B2635" s="6">
        <f>TITRES_STAT!D2638</f>
        <v>41.69</v>
      </c>
      <c r="C2635" s="2">
        <f t="shared" si="325"/>
        <v>8.9999999999996305E-2</v>
      </c>
      <c r="D2635" s="2">
        <f t="shared" si="326"/>
        <v>41.61</v>
      </c>
      <c r="E2635" s="2">
        <f t="shared" si="320"/>
        <v>40.844999999999999</v>
      </c>
      <c r="F2635" s="2">
        <f t="shared" si="321"/>
        <v>39.350999999999999</v>
      </c>
      <c r="G2635" s="2">
        <f t="shared" si="323"/>
        <v>38.800126000000006</v>
      </c>
      <c r="H2635" s="2">
        <f t="shared" si="327"/>
        <v>35.648780499999987</v>
      </c>
      <c r="I2635" s="2">
        <f t="array" ref="I2635">SUMPRODUCT(B2619:B2638, (ROW(B2619:B2638)-ROW(B2619)+1)) / (20*21/2)</f>
        <v>40.750142857142862</v>
      </c>
      <c r="J2635" s="2">
        <f t="shared" si="322"/>
        <v>39.986141139970975</v>
      </c>
      <c r="K2635" s="2">
        <f t="shared" si="324"/>
        <v>38.853001338713455</v>
      </c>
    </row>
    <row r="2636" spans="1:11" ht="13.5" x14ac:dyDescent="0.25">
      <c r="A2636" s="3">
        <f>TITRES_STAT!B2639</f>
        <v>45846</v>
      </c>
      <c r="B2636" s="6">
        <f>TITRES_STAT!D2639</f>
        <v>41.5</v>
      </c>
      <c r="C2636" s="2">
        <f t="shared" si="325"/>
        <v>-0.18999999999999773</v>
      </c>
      <c r="D2636" s="2">
        <f t="shared" si="326"/>
        <v>41.582000000000001</v>
      </c>
      <c r="E2636" s="2">
        <f t="shared" ref="E2636:E2693" si="328">AVERAGE(B2627:B2636)</f>
        <v>41.195</v>
      </c>
      <c r="F2636" s="2">
        <f t="shared" si="321"/>
        <v>39.525999999999996</v>
      </c>
      <c r="G2636" s="2">
        <f t="shared" si="323"/>
        <v>38.859952000000007</v>
      </c>
      <c r="H2636" s="2">
        <f t="shared" si="327"/>
        <v>35.685927499999991</v>
      </c>
      <c r="I2636" s="2">
        <f t="array" ref="I2636">SUMPRODUCT(B2620:B2639, (ROW(B2620:B2639)-ROW(B2620)+1)) / (20*21/2)</f>
        <v>40.918619047619046</v>
      </c>
      <c r="J2636" s="2">
        <f t="shared" si="322"/>
        <v>40.13031817425945</v>
      </c>
      <c r="K2636" s="2">
        <f t="shared" si="324"/>
        <v>38.956805207783511</v>
      </c>
    </row>
    <row r="2637" spans="1:11" ht="13.5" x14ac:dyDescent="0.25">
      <c r="A2637" s="3">
        <f>TITRES_STAT!B2640</f>
        <v>45847</v>
      </c>
      <c r="B2637" s="6">
        <f>TITRES_STAT!D2640</f>
        <v>41.5</v>
      </c>
      <c r="C2637" s="2">
        <f t="shared" si="325"/>
        <v>0</v>
      </c>
      <c r="D2637" s="2">
        <f t="shared" si="326"/>
        <v>41.597999999999999</v>
      </c>
      <c r="E2637" s="2">
        <f t="shared" si="328"/>
        <v>41.486000000000004</v>
      </c>
      <c r="F2637" s="2">
        <f t="shared" si="321"/>
        <v>39.701000000000001</v>
      </c>
      <c r="G2637" s="2">
        <f t="shared" si="323"/>
        <v>38.925854000000008</v>
      </c>
      <c r="H2637" s="2">
        <f t="shared" si="327"/>
        <v>35.723074499999996</v>
      </c>
      <c r="I2637" s="2">
        <f t="array" ref="I2637">SUMPRODUCT(B2621:B2640, (ROW(B2621:B2640)-ROW(B2621)+1)) / (20*21/2)</f>
        <v>41.037190476190467</v>
      </c>
      <c r="J2637" s="2">
        <f t="shared" si="322"/>
        <v>40.260764062425217</v>
      </c>
      <c r="K2637" s="2">
        <f t="shared" si="324"/>
        <v>39.056538336890036</v>
      </c>
    </row>
    <row r="2638" spans="1:11" ht="13.5" x14ac:dyDescent="0.25">
      <c r="A2638" s="3">
        <f>TITRES_STAT!B2641</f>
        <v>45848</v>
      </c>
      <c r="B2638" s="6">
        <f>TITRES_STAT!D2641</f>
        <v>41.4</v>
      </c>
      <c r="C2638" s="2">
        <f t="shared" si="325"/>
        <v>-0.10000000000000142</v>
      </c>
      <c r="D2638" s="2">
        <f t="shared" si="326"/>
        <v>41.537999999999997</v>
      </c>
      <c r="E2638" s="2">
        <f t="shared" si="328"/>
        <v>41.595999999999989</v>
      </c>
      <c r="F2638" s="2">
        <f t="shared" si="321"/>
        <v>39.870999999999995</v>
      </c>
      <c r="G2638" s="2">
        <f t="shared" si="323"/>
        <v>38.987914000000011</v>
      </c>
      <c r="H2638" s="2">
        <f t="shared" si="327"/>
        <v>35.759721499999984</v>
      </c>
      <c r="I2638" s="2">
        <f t="array" ref="I2638">SUMPRODUCT(B2622:B2641, (ROW(B2622:B2641)-ROW(B2622)+1)) / (20*21/2)</f>
        <v>41.119761904761909</v>
      </c>
      <c r="J2638" s="2">
        <f t="shared" si="322"/>
        <v>40.369262723146626</v>
      </c>
      <c r="K2638" s="2">
        <f t="shared" si="324"/>
        <v>39.148438794266902</v>
      </c>
    </row>
    <row r="2639" spans="1:11" ht="13.5" x14ac:dyDescent="0.25">
      <c r="A2639" s="3">
        <f>TITRES_STAT!B2642</f>
        <v>45849</v>
      </c>
      <c r="B2639" s="6">
        <f>TITRES_STAT!D2642</f>
        <v>41.64</v>
      </c>
      <c r="C2639" s="2">
        <f t="shared" si="325"/>
        <v>0.24000000000000199</v>
      </c>
      <c r="D2639" s="2">
        <f t="shared" si="326"/>
        <v>41.546000000000006</v>
      </c>
      <c r="E2639" s="2">
        <f t="shared" si="328"/>
        <v>41.594999999999992</v>
      </c>
      <c r="F2639" s="2">
        <f t="shared" si="321"/>
        <v>40.055000000000007</v>
      </c>
      <c r="G2639" s="2">
        <f t="shared" si="323"/>
        <v>39.054774000000009</v>
      </c>
      <c r="H2639" s="2">
        <f t="shared" si="327"/>
        <v>35.79756849999999</v>
      </c>
      <c r="I2639" s="2">
        <f t="array" ref="I2639">SUMPRODUCT(B2623:B2642, (ROW(B2623:B2642)-ROW(B2623)+1)) / (20*21/2)</f>
        <v>41.221380952380954</v>
      </c>
      <c r="J2639" s="2">
        <f t="shared" si="322"/>
        <v>40.490285320942185</v>
      </c>
      <c r="K2639" s="2">
        <f t="shared" si="324"/>
        <v>39.246147076844672</v>
      </c>
    </row>
    <row r="2640" spans="1:11" ht="13.5" x14ac:dyDescent="0.25">
      <c r="A2640" s="3">
        <f>TITRES_STAT!B2643</f>
        <v>45852</v>
      </c>
      <c r="B2640" s="6">
        <f>TITRES_STAT!D2643</f>
        <v>41.3</v>
      </c>
      <c r="C2640" s="2">
        <f t="shared" si="325"/>
        <v>-0.34000000000000341</v>
      </c>
      <c r="D2640" s="2">
        <f t="shared" si="326"/>
        <v>41.468000000000004</v>
      </c>
      <c r="E2640" s="2">
        <f t="shared" si="328"/>
        <v>41.539000000000001</v>
      </c>
      <c r="F2640" s="2">
        <f t="shared" si="321"/>
        <v>40.233000000000004</v>
      </c>
      <c r="G2640" s="2">
        <f t="shared" si="323"/>
        <v>39.113178000000012</v>
      </c>
      <c r="H2640" s="2">
        <f t="shared" si="327"/>
        <v>35.833754999999989</v>
      </c>
      <c r="I2640" s="2">
        <f t="array" ref="I2640">SUMPRODUCT(B2624:B2643, (ROW(B2624:B2643)-ROW(B2624)+1)) / (20*21/2)</f>
        <v>41.298666666666662</v>
      </c>
      <c r="J2640" s="2">
        <f t="shared" si="322"/>
        <v>40.567401004661974</v>
      </c>
      <c r="K2640" s="2">
        <f t="shared" si="324"/>
        <v>39.326690328733115</v>
      </c>
    </row>
    <row r="2641" spans="1:11" ht="13.5" x14ac:dyDescent="0.25">
      <c r="A2641" s="3">
        <f>TITRES_STAT!B2644</f>
        <v>45853</v>
      </c>
      <c r="B2641" s="6">
        <f>TITRES_STAT!D2644</f>
        <v>41.1</v>
      </c>
      <c r="C2641" s="2">
        <f t="shared" si="325"/>
        <v>-0.19999999999999574</v>
      </c>
      <c r="D2641" s="2">
        <f t="shared" si="326"/>
        <v>41.387999999999998</v>
      </c>
      <c r="E2641" s="2">
        <f t="shared" si="328"/>
        <v>41.484999999999999</v>
      </c>
      <c r="F2641" s="2">
        <f t="shared" si="321"/>
        <v>40.412999999999997</v>
      </c>
      <c r="G2641" s="2">
        <f t="shared" si="323"/>
        <v>39.169238000000007</v>
      </c>
      <c r="H2641" s="2">
        <f t="shared" si="327"/>
        <v>35.86898149999999</v>
      </c>
      <c r="I2641" s="2">
        <f t="array" ref="I2641">SUMPRODUCT(B2625:B2644, (ROW(B2625:B2644)-ROW(B2625)+1)) / (20*21/2)</f>
        <v>41.359285714285718</v>
      </c>
      <c r="J2641" s="2">
        <f t="shared" si="322"/>
        <v>40.618124718503687</v>
      </c>
      <c r="K2641" s="2">
        <f t="shared" si="324"/>
        <v>39.396231884469067</v>
      </c>
    </row>
    <row r="2642" spans="1:11" ht="13.5" x14ac:dyDescent="0.25">
      <c r="A2642" s="3">
        <f>TITRES_STAT!B2645</f>
        <v>45854</v>
      </c>
      <c r="B2642" s="6">
        <f>TITRES_STAT!D2645</f>
        <v>41.48</v>
      </c>
      <c r="C2642" s="2">
        <f t="shared" si="325"/>
        <v>0.37999999999999545</v>
      </c>
      <c r="D2642" s="2">
        <f t="shared" si="326"/>
        <v>41.384</v>
      </c>
      <c r="E2642" s="2">
        <f t="shared" si="328"/>
        <v>41.491000000000007</v>
      </c>
      <c r="F2642" s="2">
        <f t="shared" si="321"/>
        <v>40.588499999999996</v>
      </c>
      <c r="G2642" s="2">
        <f t="shared" si="323"/>
        <v>39.231058000000004</v>
      </c>
      <c r="H2642" s="2">
        <f t="shared" si="327"/>
        <v>35.906227499999986</v>
      </c>
      <c r="I2642" s="2">
        <f t="array" ref="I2642">SUMPRODUCT(B2626:B2645, (ROW(B2626:B2645)-ROW(B2626)+1)) / (20*21/2)</f>
        <v>41.401809523809526</v>
      </c>
      <c r="J2642" s="2">
        <f t="shared" si="322"/>
        <v>40.700208078646192</v>
      </c>
      <c r="K2642" s="2">
        <f t="shared" si="324"/>
        <v>39.477948281156557</v>
      </c>
    </row>
    <row r="2643" spans="1:11" ht="13.5" x14ac:dyDescent="0.25">
      <c r="A2643" s="3">
        <f>TITRES_STAT!B2646</f>
        <v>45855</v>
      </c>
      <c r="B2643" s="6">
        <f>TITRES_STAT!D2646</f>
        <v>41.4</v>
      </c>
      <c r="C2643" s="2">
        <f t="shared" si="325"/>
        <v>-7.9999999999998295E-2</v>
      </c>
      <c r="D2643" s="2">
        <f t="shared" si="326"/>
        <v>41.384</v>
      </c>
      <c r="E2643" s="2">
        <f t="shared" si="328"/>
        <v>41.460999999999999</v>
      </c>
      <c r="F2643" s="2">
        <f t="shared" si="321"/>
        <v>40.763500000000001</v>
      </c>
      <c r="G2643" s="2">
        <f t="shared" si="323"/>
        <v>39.289988000000008</v>
      </c>
      <c r="H2643" s="2">
        <f t="shared" si="327"/>
        <v>35.94088399999999</v>
      </c>
      <c r="I2643" s="2">
        <f t="array" ref="I2643">SUMPRODUCT(B2627:B2646, (ROW(B2627:B2646)-ROW(B2627)+1)) / (20*21/2)</f>
        <v>41.427666666666674</v>
      </c>
      <c r="J2643" s="2">
        <f t="shared" si="322"/>
        <v>40.766854928298933</v>
      </c>
      <c r="K2643" s="2">
        <f t="shared" si="324"/>
        <v>39.553322858366109</v>
      </c>
    </row>
    <row r="2644" spans="1:11" ht="13.5" x14ac:dyDescent="0.25">
      <c r="A2644" s="3">
        <f>TITRES_STAT!B2647</f>
        <v>45856</v>
      </c>
      <c r="B2644" s="6">
        <f>TITRES_STAT!D2647</f>
        <v>41.4</v>
      </c>
      <c r="C2644" s="2">
        <f t="shared" si="325"/>
        <v>0</v>
      </c>
      <c r="D2644" s="2">
        <f t="shared" si="326"/>
        <v>41.335999999999999</v>
      </c>
      <c r="E2644" s="2">
        <f t="shared" si="328"/>
        <v>41.441000000000003</v>
      </c>
      <c r="F2644" s="2">
        <f t="shared" ref="F2644:F2692" si="329">AVERAGE(B2625:B2644)</f>
        <v>40.953499999999998</v>
      </c>
      <c r="G2644" s="2">
        <f t="shared" si="323"/>
        <v>39.348550000000003</v>
      </c>
      <c r="H2644" s="2">
        <f t="shared" si="327"/>
        <v>35.972754499999979</v>
      </c>
      <c r="I2644" s="2">
        <f t="array" ref="I2644">SUMPRODUCT(B2628:B2647, (ROW(B2628:B2647)-ROW(B2628)+1)) / (20*21/2)</f>
        <v>41.454476190476193</v>
      </c>
      <c r="J2644" s="2">
        <f t="shared" si="322"/>
        <v>40.82715445893713</v>
      </c>
      <c r="K2644" s="2">
        <f t="shared" si="324"/>
        <v>39.625741569802734</v>
      </c>
    </row>
    <row r="2645" spans="1:11" ht="13.5" x14ac:dyDescent="0.25">
      <c r="A2645" s="3">
        <f>TITRES_STAT!B2648</f>
        <v>45859</v>
      </c>
      <c r="B2645" s="6">
        <f>TITRES_STAT!D2648</f>
        <v>41.4</v>
      </c>
      <c r="C2645" s="2">
        <f t="shared" si="325"/>
        <v>0</v>
      </c>
      <c r="D2645" s="2">
        <f t="shared" si="326"/>
        <v>41.356000000000002</v>
      </c>
      <c r="E2645" s="2">
        <f t="shared" si="328"/>
        <v>41.411999999999992</v>
      </c>
      <c r="F2645" s="2">
        <f t="shared" si="329"/>
        <v>41.128499999999995</v>
      </c>
      <c r="G2645" s="2">
        <f t="shared" si="323"/>
        <v>39.40785000000001</v>
      </c>
      <c r="H2645" s="2">
        <f t="shared" si="327"/>
        <v>36.003032999999981</v>
      </c>
      <c r="I2645" s="2">
        <f t="array" ref="I2645">SUMPRODUCT(B2629:B2648, (ROW(B2629:B2648)-ROW(B2629)+1)) / (20*21/2)</f>
        <v>41.459428571428568</v>
      </c>
      <c r="J2645" s="2">
        <f t="shared" ref="J2645:J2693" si="330">$J$4*B2645+J2644*(1-$J$4)</f>
        <v>40.881711177133596</v>
      </c>
      <c r="K2645" s="2">
        <f t="shared" si="324"/>
        <v>39.695320331771256</v>
      </c>
    </row>
    <row r="2646" spans="1:11" ht="13.5" x14ac:dyDescent="0.25">
      <c r="A2646" s="3">
        <f>TITRES_STAT!B2649</f>
        <v>45860</v>
      </c>
      <c r="B2646" s="6">
        <f>TITRES_STAT!D2649</f>
        <v>41.4</v>
      </c>
      <c r="C2646" s="2">
        <f t="shared" si="325"/>
        <v>0</v>
      </c>
      <c r="D2646" s="2">
        <f t="shared" si="326"/>
        <v>41.416000000000004</v>
      </c>
      <c r="E2646" s="2">
        <f t="shared" si="328"/>
        <v>41.401999999999994</v>
      </c>
      <c r="F2646" s="2">
        <f t="shared" si="329"/>
        <v>41.298499999999997</v>
      </c>
      <c r="G2646" s="2">
        <f t="shared" si="323"/>
        <v>39.468438000000013</v>
      </c>
      <c r="H2646" s="2">
        <f t="shared" si="327"/>
        <v>36.033311499999975</v>
      </c>
      <c r="I2646" s="2">
        <f t="array" ref="I2646">SUMPRODUCT(B2630:B2649, (ROW(B2630:B2649)-ROW(B2630)+1)) / (20*21/2)</f>
        <v>41.444380952380953</v>
      </c>
      <c r="J2646" s="2">
        <f t="shared" si="330"/>
        <v>40.931072017406585</v>
      </c>
      <c r="K2646" s="2">
        <f t="shared" si="324"/>
        <v>39.762170514839056</v>
      </c>
    </row>
    <row r="2647" spans="1:11" ht="13.5" x14ac:dyDescent="0.25">
      <c r="A2647" s="3">
        <f>TITRES_STAT!B2650</f>
        <v>45861</v>
      </c>
      <c r="B2647" s="6">
        <f>TITRES_STAT!D2650</f>
        <v>41.58</v>
      </c>
      <c r="C2647" s="2">
        <f t="shared" si="325"/>
        <v>0.17999999999999972</v>
      </c>
      <c r="D2647" s="2">
        <f t="shared" si="326"/>
        <v>41.436</v>
      </c>
      <c r="E2647" s="2">
        <f t="shared" si="328"/>
        <v>41.409999999999989</v>
      </c>
      <c r="F2647" s="2">
        <f t="shared" si="329"/>
        <v>41.447999999999993</v>
      </c>
      <c r="G2647" s="2">
        <f t="shared" si="323"/>
        <v>39.535940000000011</v>
      </c>
      <c r="H2647" s="2">
        <f t="shared" si="327"/>
        <v>36.064609499999975</v>
      </c>
      <c r="I2647" s="2">
        <f t="array" ref="I2647">SUMPRODUCT(B2631:B2650, (ROW(B2631:B2650)-ROW(B2631)+1)) / (20*21/2)</f>
        <v>41.425999999999995</v>
      </c>
      <c r="J2647" s="2">
        <f t="shared" si="330"/>
        <v>40.992874682415483</v>
      </c>
      <c r="K2647" s="2">
        <f t="shared" si="324"/>
        <v>39.833457945629682</v>
      </c>
    </row>
    <row r="2648" spans="1:11" ht="13.5" x14ac:dyDescent="0.25">
      <c r="A2648" s="3">
        <f>TITRES_STAT!B2651</f>
        <v>45862</v>
      </c>
      <c r="B2648" s="6">
        <f>TITRES_STAT!D2651</f>
        <v>41.5</v>
      </c>
      <c r="C2648" s="2">
        <f t="shared" si="325"/>
        <v>-7.9999999999998295E-2</v>
      </c>
      <c r="D2648" s="2">
        <f t="shared" si="326"/>
        <v>41.455999999999996</v>
      </c>
      <c r="E2648" s="2">
        <f t="shared" si="328"/>
        <v>41.419999999999995</v>
      </c>
      <c r="F2648" s="2">
        <f t="shared" si="329"/>
        <v>41.507999999999996</v>
      </c>
      <c r="G2648" s="2">
        <f t="shared" si="323"/>
        <v>39.600000000000009</v>
      </c>
      <c r="H2648" s="2">
        <f t="shared" si="327"/>
        <v>36.097019999999972</v>
      </c>
      <c r="I2648" s="2">
        <f t="array" ref="I2648">SUMPRODUCT(B2632:B2651, (ROW(B2632:B2651)-ROW(B2632)+1)) / (20*21/2)</f>
        <v>41.400761904761907</v>
      </c>
      <c r="J2648" s="2">
        <f t="shared" si="330"/>
        <v>41.041172331709241</v>
      </c>
      <c r="K2648" s="2">
        <f t="shared" si="324"/>
        <v>39.898812535997145</v>
      </c>
    </row>
    <row r="2649" spans="1:11" ht="13.5" x14ac:dyDescent="0.25">
      <c r="A2649" s="3">
        <f>TITRES_STAT!B2652</f>
        <v>45866</v>
      </c>
      <c r="B2649" s="6">
        <f>TITRES_STAT!D2652</f>
        <v>41.35</v>
      </c>
      <c r="C2649" s="2">
        <f t="shared" si="325"/>
        <v>-0.14999999999999858</v>
      </c>
      <c r="D2649" s="2">
        <f t="shared" si="326"/>
        <v>41.445999999999998</v>
      </c>
      <c r="E2649" s="2">
        <f t="shared" si="328"/>
        <v>41.391000000000005</v>
      </c>
      <c r="F2649" s="2">
        <f t="shared" si="329"/>
        <v>41.492999999999995</v>
      </c>
      <c r="G2649" s="2">
        <f t="shared" si="323"/>
        <v>39.660140000000006</v>
      </c>
      <c r="H2649" s="2">
        <f t="shared" si="327"/>
        <v>36.129038499999979</v>
      </c>
      <c r="I2649" s="2">
        <f t="array" ref="I2649">SUMPRODUCT(B2633:B2652, (ROW(B2633:B2652)-ROW(B2633)+1)) / (20*21/2)</f>
        <v>41.387142857142855</v>
      </c>
      <c r="J2649" s="2">
        <f t="shared" si="330"/>
        <v>41.070584490594072</v>
      </c>
      <c r="K2649" s="2">
        <f t="shared" si="324"/>
        <v>39.955721848310986</v>
      </c>
    </row>
    <row r="2650" spans="1:11" ht="13.5" x14ac:dyDescent="0.25">
      <c r="A2650" s="3">
        <f>TITRES_STAT!B2653</f>
        <v>45867</v>
      </c>
      <c r="B2650" s="6">
        <f>TITRES_STAT!D2653</f>
        <v>41.3</v>
      </c>
      <c r="C2650" s="2">
        <f t="shared" si="325"/>
        <v>-5.0000000000004263E-2</v>
      </c>
      <c r="D2650" s="2">
        <f t="shared" si="326"/>
        <v>41.426000000000002</v>
      </c>
      <c r="E2650" s="2">
        <f t="shared" si="328"/>
        <v>41.391000000000005</v>
      </c>
      <c r="F2650" s="2">
        <f t="shared" si="329"/>
        <v>41.464999999999996</v>
      </c>
      <c r="G2650" s="2">
        <f t="shared" si="323"/>
        <v>39.719280000000005</v>
      </c>
      <c r="H2650" s="2">
        <f t="shared" si="327"/>
        <v>36.160806999999977</v>
      </c>
      <c r="I2650" s="2">
        <f t="array" ref="I2650">SUMPRODUCT(B2634:B2653, (ROW(B2634:B2653)-ROW(B2634)+1)) / (20*21/2)</f>
        <v>41.374095238095244</v>
      </c>
      <c r="J2650" s="2">
        <f t="shared" si="330"/>
        <v>41.092433586727964</v>
      </c>
      <c r="K2650" s="2">
        <f t="shared" si="324"/>
        <v>40.008438638573303</v>
      </c>
    </row>
    <row r="2651" spans="1:11" ht="13.5" x14ac:dyDescent="0.25">
      <c r="A2651" s="3">
        <f>TITRES_STAT!B2654</f>
        <v>45868</v>
      </c>
      <c r="B2651" s="6">
        <f>TITRES_STAT!D2654</f>
        <v>41.2</v>
      </c>
      <c r="C2651" s="2">
        <f t="shared" si="325"/>
        <v>-9.9999999999994316E-2</v>
      </c>
      <c r="D2651" s="2">
        <f t="shared" si="326"/>
        <v>41.386000000000003</v>
      </c>
      <c r="E2651" s="2">
        <f t="shared" si="328"/>
        <v>41.401000000000003</v>
      </c>
      <c r="F2651" s="2">
        <f t="shared" si="329"/>
        <v>41.442999999999998</v>
      </c>
      <c r="G2651" s="2">
        <f t="shared" si="323"/>
        <v>39.777340000000009</v>
      </c>
      <c r="H2651" s="2">
        <f t="shared" si="327"/>
        <v>36.19207549999998</v>
      </c>
      <c r="I2651" s="2">
        <f t="array" ref="I2651">SUMPRODUCT(B2635:B2654, (ROW(B2635:B2654)-ROW(B2635)+1)) / (20*21/2)</f>
        <v>41.474380952380955</v>
      </c>
      <c r="J2651" s="2">
        <f t="shared" si="330"/>
        <v>41.102678007039586</v>
      </c>
      <c r="K2651" s="2">
        <f t="shared" si="324"/>
        <v>40.055166535099843</v>
      </c>
    </row>
    <row r="2652" spans="1:11" ht="13.5" x14ac:dyDescent="0.25">
      <c r="A2652" s="3">
        <f>TITRES_STAT!B2655</f>
        <v>45869</v>
      </c>
      <c r="B2652" s="6">
        <f>TITRES_STAT!D2655</f>
        <v>41.3</v>
      </c>
      <c r="C2652" s="2">
        <f t="shared" si="325"/>
        <v>9.9999999999994316E-2</v>
      </c>
      <c r="D2652" s="2">
        <f t="shared" si="326"/>
        <v>41.33</v>
      </c>
      <c r="E2652" s="2">
        <f t="shared" si="328"/>
        <v>41.383000000000003</v>
      </c>
      <c r="F2652" s="2">
        <f t="shared" si="329"/>
        <v>41.436999999999998</v>
      </c>
      <c r="G2652" s="2">
        <f t="shared" si="323"/>
        <v>39.837400000000009</v>
      </c>
      <c r="H2652" s="2">
        <f t="shared" si="327"/>
        <v>36.225833999999985</v>
      </c>
      <c r="I2652" s="2">
        <f t="array" ref="I2652">SUMPRODUCT(B2636:B2655, (ROW(B2636:B2655)-ROW(B2636)+1)) / (20*21/2)</f>
        <v>41.668619047619046</v>
      </c>
      <c r="J2652" s="2">
        <f t="shared" si="330"/>
        <v>41.121470577797716</v>
      </c>
      <c r="K2652" s="2">
        <f t="shared" si="324"/>
        <v>40.10398353372338</v>
      </c>
    </row>
    <row r="2653" spans="1:11" ht="13.5" x14ac:dyDescent="0.25">
      <c r="A2653" s="3">
        <f>TITRES_STAT!B2656</f>
        <v>45870</v>
      </c>
      <c r="B2653" s="6">
        <f>TITRES_STAT!D2656</f>
        <v>41.3</v>
      </c>
      <c r="C2653" s="2">
        <f t="shared" si="325"/>
        <v>0</v>
      </c>
      <c r="D2653" s="2">
        <f t="shared" si="326"/>
        <v>41.29</v>
      </c>
      <c r="E2653" s="2">
        <f t="shared" si="328"/>
        <v>41.372999999999998</v>
      </c>
      <c r="F2653" s="2">
        <f t="shared" si="329"/>
        <v>41.416999999999994</v>
      </c>
      <c r="G2653" s="2">
        <f t="shared" si="323"/>
        <v>39.887400000000007</v>
      </c>
      <c r="H2653" s="2">
        <f t="shared" si="327"/>
        <v>36.257642499999982</v>
      </c>
      <c r="I2653" s="2">
        <f t="array" ref="I2653">SUMPRODUCT(B2637:B2656, (ROW(B2637:B2656)-ROW(B2637)+1)) / (20*21/2)</f>
        <v>41.854238095238095</v>
      </c>
      <c r="J2653" s="2">
        <f t="shared" si="330"/>
        <v>41.138473379912213</v>
      </c>
      <c r="K2653" s="2">
        <f t="shared" si="324"/>
        <v>40.150886140244033</v>
      </c>
    </row>
    <row r="2654" spans="1:11" ht="13.5" x14ac:dyDescent="0.25">
      <c r="A2654" s="3">
        <f>TITRES_STAT!B2657</f>
        <v>45873</v>
      </c>
      <c r="B2654" s="6">
        <f>TITRES_STAT!D2657</f>
        <v>42.47</v>
      </c>
      <c r="C2654" s="2">
        <f t="shared" si="325"/>
        <v>1.1700000000000017</v>
      </c>
      <c r="D2654" s="2">
        <f t="shared" si="326"/>
        <v>41.513999999999996</v>
      </c>
      <c r="E2654" s="2">
        <f t="shared" si="328"/>
        <v>41.48</v>
      </c>
      <c r="F2654" s="2">
        <f t="shared" si="329"/>
        <v>41.460499999999996</v>
      </c>
      <c r="G2654" s="2">
        <f t="shared" si="323"/>
        <v>39.962800000000009</v>
      </c>
      <c r="H2654" s="2">
        <f t="shared" si="327"/>
        <v>36.29534049999998</v>
      </c>
      <c r="I2654" s="2">
        <f t="array" ref="I2654">SUMPRODUCT(B2638:B2657, (ROW(B2638:B2657)-ROW(B2638)+1)) / (20*21/2)</f>
        <v>42.030333333333331</v>
      </c>
      <c r="J2654" s="2">
        <f t="shared" si="330"/>
        <v>41.265285438968192</v>
      </c>
      <c r="K2654" s="2">
        <f t="shared" si="324"/>
        <v>40.241831781803093</v>
      </c>
    </row>
    <row r="2655" spans="1:11" ht="13.5" x14ac:dyDescent="0.25">
      <c r="A2655" s="3">
        <f>TITRES_STAT!B2658</f>
        <v>45874</v>
      </c>
      <c r="B2655" s="6">
        <f>TITRES_STAT!D2658</f>
        <v>43.5</v>
      </c>
      <c r="C2655" s="2">
        <f t="shared" si="325"/>
        <v>1.0300000000000011</v>
      </c>
      <c r="D2655" s="2">
        <f t="shared" si="326"/>
        <v>41.953999999999994</v>
      </c>
      <c r="E2655" s="2">
        <f t="shared" si="328"/>
        <v>41.69</v>
      </c>
      <c r="F2655" s="2">
        <f t="shared" si="329"/>
        <v>41.550999999999995</v>
      </c>
      <c r="G2655" s="2">
        <f t="shared" si="323"/>
        <v>40.058800000000005</v>
      </c>
      <c r="H2655" s="2">
        <f t="shared" si="327"/>
        <v>36.338307999999984</v>
      </c>
      <c r="I2655" s="2">
        <f t="array" ref="I2655">SUMPRODUCT(B2639:B2658, (ROW(B2639:B2658)-ROW(B2639)+1)) / (20*21/2)</f>
        <v>42.196904761904761</v>
      </c>
      <c r="J2655" s="2">
        <f t="shared" si="330"/>
        <v>41.478115397161702</v>
      </c>
      <c r="K2655" s="2">
        <f t="shared" si="324"/>
        <v>40.369603084477482</v>
      </c>
    </row>
    <row r="2656" spans="1:11" ht="13.5" x14ac:dyDescent="0.25">
      <c r="A2656" s="3">
        <f>TITRES_STAT!B2659</f>
        <v>45875</v>
      </c>
      <c r="B2656" s="6">
        <f>TITRES_STAT!D2659</f>
        <v>43.5</v>
      </c>
      <c r="C2656" s="2">
        <f t="shared" si="325"/>
        <v>0</v>
      </c>
      <c r="D2656" s="2">
        <f t="shared" si="326"/>
        <v>42.414000000000001</v>
      </c>
      <c r="E2656" s="2">
        <f t="shared" si="328"/>
        <v>41.9</v>
      </c>
      <c r="F2656" s="2">
        <f t="shared" si="329"/>
        <v>41.650999999999996</v>
      </c>
      <c r="G2656" s="2">
        <f t="shared" si="323"/>
        <v>40.152799999999999</v>
      </c>
      <c r="H2656" s="2">
        <f t="shared" si="327"/>
        <v>36.384658999999985</v>
      </c>
      <c r="I2656" s="2">
        <f t="array" ref="I2656">SUMPRODUCT(B2640:B2659, (ROW(B2640:B2659)-ROW(B2640)+1)) / (20*21/2)</f>
        <v>42.305857142857143</v>
      </c>
      <c r="J2656" s="2">
        <f t="shared" si="330"/>
        <v>41.670675835527248</v>
      </c>
      <c r="K2656" s="2">
        <f t="shared" si="324"/>
        <v>40.492363747831305</v>
      </c>
    </row>
    <row r="2657" spans="1:11" ht="13.5" x14ac:dyDescent="0.25">
      <c r="A2657" s="3">
        <f>TITRES_STAT!B2660</f>
        <v>45876</v>
      </c>
      <c r="B2657" s="6">
        <f>TITRES_STAT!D2660</f>
        <v>43.5</v>
      </c>
      <c r="C2657" s="2">
        <f t="shared" si="325"/>
        <v>0</v>
      </c>
      <c r="D2657" s="2">
        <f t="shared" si="326"/>
        <v>42.853999999999999</v>
      </c>
      <c r="E2657" s="2">
        <f t="shared" si="328"/>
        <v>42.091999999999999</v>
      </c>
      <c r="F2657" s="2">
        <f t="shared" si="329"/>
        <v>41.750999999999991</v>
      </c>
      <c r="G2657" s="2">
        <f t="shared" si="323"/>
        <v>40.251200000000004</v>
      </c>
      <c r="H2657" s="2">
        <f t="shared" si="327"/>
        <v>36.431009999999986</v>
      </c>
      <c r="I2657" s="2">
        <f t="array" ref="I2657">SUMPRODUCT(B2641:B2660, (ROW(B2641:B2660)-ROW(B2641)+1)) / (20*21/2)</f>
        <v>42.408333333333331</v>
      </c>
      <c r="J2657" s="2">
        <f t="shared" si="330"/>
        <v>41.844897184524655</v>
      </c>
      <c r="K2657" s="2">
        <f t="shared" si="324"/>
        <v>40.610310267524191</v>
      </c>
    </row>
    <row r="2658" spans="1:11" ht="13.5" x14ac:dyDescent="0.25">
      <c r="A2658" s="3">
        <f>TITRES_STAT!B2661</f>
        <v>45877</v>
      </c>
      <c r="B2658" s="6">
        <f>TITRES_STAT!D2661</f>
        <v>43.5</v>
      </c>
      <c r="C2658" s="2">
        <f t="shared" si="325"/>
        <v>0</v>
      </c>
      <c r="D2658" s="2">
        <f t="shared" si="326"/>
        <v>43.293999999999997</v>
      </c>
      <c r="E2658" s="2">
        <f t="shared" si="328"/>
        <v>42.291999999999994</v>
      </c>
      <c r="F2658" s="2">
        <f t="shared" si="329"/>
        <v>41.855999999999995</v>
      </c>
      <c r="G2658" s="2">
        <f t="shared" si="323"/>
        <v>40.349200000000003</v>
      </c>
      <c r="H2658" s="2">
        <f t="shared" si="327"/>
        <v>36.474574499999989</v>
      </c>
      <c r="I2658" s="2">
        <f t="array" ref="I2658">SUMPRODUCT(B2642:B2661, (ROW(B2642:B2661)-ROW(B2642)+1)) / (20*21/2)</f>
        <v>42.502714285714283</v>
      </c>
      <c r="J2658" s="2">
        <f t="shared" si="330"/>
        <v>42.00252602409374</v>
      </c>
      <c r="K2658" s="2">
        <f t="shared" si="324"/>
        <v>40.723631433503634</v>
      </c>
    </row>
    <row r="2659" spans="1:11" ht="13.5" x14ac:dyDescent="0.25">
      <c r="A2659" s="3">
        <f>TITRES_STAT!B2662</f>
        <v>45880</v>
      </c>
      <c r="B2659" s="6">
        <f>TITRES_STAT!D2662</f>
        <v>43</v>
      </c>
      <c r="C2659" s="2">
        <f t="shared" si="325"/>
        <v>-0.5</v>
      </c>
      <c r="D2659" s="2">
        <f t="shared" si="326"/>
        <v>43.4</v>
      </c>
      <c r="E2659" s="2">
        <f t="shared" si="328"/>
        <v>42.457000000000001</v>
      </c>
      <c r="F2659" s="2">
        <f t="shared" si="329"/>
        <v>41.923999999999999</v>
      </c>
      <c r="G2659" s="2">
        <f t="shared" si="323"/>
        <v>40.434400000000004</v>
      </c>
      <c r="H2659" s="2">
        <f t="shared" si="327"/>
        <v>36.516076999999981</v>
      </c>
      <c r="I2659" s="2">
        <f t="array" ref="I2659">SUMPRODUCT(B2643:B2662, (ROW(B2643:B2662)-ROW(B2643)+1)) / (20*21/2)</f>
        <v>42.588047619047614</v>
      </c>
      <c r="J2659" s="2">
        <f t="shared" si="330"/>
        <v>42.097523545608624</v>
      </c>
      <c r="K2659" s="2">
        <f t="shared" si="324"/>
        <v>40.812900789052513</v>
      </c>
    </row>
    <row r="2660" spans="1:11" ht="13.5" x14ac:dyDescent="0.25">
      <c r="A2660" s="3">
        <f>TITRES_STAT!B2663</f>
        <v>45881</v>
      </c>
      <c r="B2660" s="6">
        <f>TITRES_STAT!D2663</f>
        <v>43</v>
      </c>
      <c r="C2660" s="2">
        <f t="shared" si="325"/>
        <v>0</v>
      </c>
      <c r="D2660" s="2">
        <f t="shared" si="326"/>
        <v>43.3</v>
      </c>
      <c r="E2660" s="2">
        <f t="shared" si="328"/>
        <v>42.626999999999995</v>
      </c>
      <c r="F2660" s="2">
        <f t="shared" si="329"/>
        <v>42.009</v>
      </c>
      <c r="G2660" s="2">
        <f t="shared" si="323"/>
        <v>40.520600000000002</v>
      </c>
      <c r="H2660" s="2">
        <f t="shared" si="327"/>
        <v>36.559927999999985</v>
      </c>
      <c r="I2660" s="2">
        <f t="array" ref="I2660">SUMPRODUCT(B2644:B2663, (ROW(B2644:B2663)-ROW(B2644)+1)) / (20*21/2)</f>
        <v>42.666142857142852</v>
      </c>
      <c r="J2660" s="2">
        <f t="shared" si="330"/>
        <v>42.183473684122092</v>
      </c>
      <c r="K2660" s="2">
        <f t="shared" si="324"/>
        <v>40.898669385560261</v>
      </c>
    </row>
    <row r="2661" spans="1:11" ht="13.5" x14ac:dyDescent="0.25">
      <c r="A2661" s="3">
        <f>TITRES_STAT!B2664</f>
        <v>45883</v>
      </c>
      <c r="B2661" s="6">
        <f>TITRES_STAT!D2664</f>
        <v>43</v>
      </c>
      <c r="C2661" s="2">
        <f t="shared" si="325"/>
        <v>0</v>
      </c>
      <c r="D2661" s="2">
        <f t="shared" si="326"/>
        <v>43.2</v>
      </c>
      <c r="E2661" s="2">
        <f t="shared" si="328"/>
        <v>42.807000000000002</v>
      </c>
      <c r="F2661" s="2">
        <f t="shared" si="329"/>
        <v>42.103999999999999</v>
      </c>
      <c r="G2661" s="2">
        <f t="shared" si="323"/>
        <v>40.6126</v>
      </c>
      <c r="H2661" s="2">
        <f t="shared" si="327"/>
        <v>36.604176999999979</v>
      </c>
      <c r="I2661" s="2">
        <f t="array" ref="I2661">SUMPRODUCT(B2645:B2664, (ROW(B2645:B2664)-ROW(B2645)+1)) / (20*21/2)</f>
        <v>42.736619047619051</v>
      </c>
      <c r="J2661" s="2">
        <f t="shared" si="330"/>
        <v>42.261238095158085</v>
      </c>
      <c r="K2661" s="2">
        <f t="shared" si="324"/>
        <v>40.981074507695155</v>
      </c>
    </row>
    <row r="2662" spans="1:11" ht="13.5" x14ac:dyDescent="0.25">
      <c r="A2662" s="3">
        <f>TITRES_STAT!B2665</f>
        <v>45884</v>
      </c>
      <c r="B2662" s="6">
        <f>TITRES_STAT!D2665</f>
        <v>43</v>
      </c>
      <c r="C2662" s="2">
        <f t="shared" si="325"/>
        <v>0</v>
      </c>
      <c r="D2662" s="2">
        <f t="shared" si="326"/>
        <v>43.1</v>
      </c>
      <c r="E2662" s="2">
        <f t="shared" si="328"/>
        <v>42.976999999999997</v>
      </c>
      <c r="F2662" s="2">
        <f t="shared" si="329"/>
        <v>42.18</v>
      </c>
      <c r="G2662" s="2">
        <f t="shared" si="323"/>
        <v>40.705600000000004</v>
      </c>
      <c r="H2662" s="2">
        <f t="shared" si="327"/>
        <v>36.648823999999976</v>
      </c>
      <c r="I2662" s="2">
        <f t="array" ref="I2662">SUMPRODUCT(B2646:B2665, (ROW(B2646:B2665)-ROW(B2646)+1)) / (20*21/2)</f>
        <v>42.836619047619038</v>
      </c>
      <c r="J2662" s="2">
        <f t="shared" si="330"/>
        <v>42.331596371809695</v>
      </c>
      <c r="K2662" s="2">
        <f t="shared" si="324"/>
        <v>41.060248056412995</v>
      </c>
    </row>
    <row r="2663" spans="1:11" ht="13.5" x14ac:dyDescent="0.25">
      <c r="A2663" s="3">
        <f>TITRES_STAT!B2666</f>
        <v>45887</v>
      </c>
      <c r="B2663" s="6">
        <f>TITRES_STAT!D2666</f>
        <v>43</v>
      </c>
      <c r="C2663" s="2">
        <f t="shared" si="325"/>
        <v>0</v>
      </c>
      <c r="D2663" s="2">
        <f t="shared" si="326"/>
        <v>43</v>
      </c>
      <c r="E2663" s="2">
        <f t="shared" si="328"/>
        <v>43.147000000000006</v>
      </c>
      <c r="F2663" s="2">
        <f t="shared" si="329"/>
        <v>42.26</v>
      </c>
      <c r="G2663" s="2">
        <f t="shared" si="323"/>
        <v>40.799599999999998</v>
      </c>
      <c r="H2663" s="2">
        <f t="shared" si="327"/>
        <v>36.690883499999977</v>
      </c>
      <c r="I2663" s="2">
        <f t="array" ref="I2663">SUMPRODUCT(B2647:B2666, (ROW(B2647:B2666)-ROW(B2647)+1)) / (20*21/2)</f>
        <v>42.89</v>
      </c>
      <c r="J2663" s="2">
        <f t="shared" si="330"/>
        <v>42.395253860208769</v>
      </c>
      <c r="K2663" s="2">
        <f t="shared" si="324"/>
        <v>41.136316760083076</v>
      </c>
    </row>
    <row r="2664" spans="1:11" ht="13.5" x14ac:dyDescent="0.25">
      <c r="A2664" s="3">
        <f>TITRES_STAT!B2667</f>
        <v>45888</v>
      </c>
      <c r="B2664" s="6">
        <f>TITRES_STAT!D2667</f>
        <v>43</v>
      </c>
      <c r="C2664" s="2">
        <f t="shared" si="325"/>
        <v>0</v>
      </c>
      <c r="D2664" s="2">
        <f t="shared" si="326"/>
        <v>43</v>
      </c>
      <c r="E2664" s="2">
        <f t="shared" si="328"/>
        <v>43.2</v>
      </c>
      <c r="F2664" s="2">
        <f t="shared" si="329"/>
        <v>42.339999999999996</v>
      </c>
      <c r="G2664" s="2">
        <f t="shared" si="323"/>
        <v>40.893599999999999</v>
      </c>
      <c r="H2664" s="2">
        <f t="shared" si="327"/>
        <v>36.730969499999979</v>
      </c>
      <c r="I2664" s="2">
        <f t="array" ref="I2664">SUMPRODUCT(B2648:B2667, (ROW(B2648:B2667)-ROW(B2648)+1)) / (20*21/2)</f>
        <v>42.935761904761904</v>
      </c>
      <c r="J2664" s="2">
        <f t="shared" si="330"/>
        <v>42.452848730665075</v>
      </c>
      <c r="K2664" s="2">
        <f t="shared" si="324"/>
        <v>41.209402377334726</v>
      </c>
    </row>
    <row r="2665" spans="1:11" ht="13.5" x14ac:dyDescent="0.25">
      <c r="A2665" s="3">
        <f>TITRES_STAT!B2668</f>
        <v>45889</v>
      </c>
      <c r="B2665" s="6">
        <f>TITRES_STAT!D2668</f>
        <v>43.39</v>
      </c>
      <c r="C2665" s="2">
        <f t="shared" si="325"/>
        <v>0.39000000000000057</v>
      </c>
      <c r="D2665" s="2">
        <f t="shared" si="326"/>
        <v>43.077999999999996</v>
      </c>
      <c r="E2665" s="2">
        <f t="shared" si="328"/>
        <v>43.189</v>
      </c>
      <c r="F2665" s="2">
        <f t="shared" si="329"/>
        <v>42.439499999999995</v>
      </c>
      <c r="G2665" s="2">
        <f t="shared" si="323"/>
        <v>40.998599999999996</v>
      </c>
      <c r="H2665" s="2">
        <f t="shared" si="327"/>
        <v>36.774386499999977</v>
      </c>
      <c r="I2665" s="2">
        <f t="array" ref="I2665">SUMPRODUCT(B2649:B2668, (ROW(B2649:B2668)-ROW(B2649)+1)) / (20*21/2)</f>
        <v>43.002380952380953</v>
      </c>
      <c r="J2665" s="2">
        <f t="shared" si="330"/>
        <v>42.542101232506496</v>
      </c>
      <c r="K2665" s="2">
        <f t="shared" si="324"/>
        <v>41.294916009596115</v>
      </c>
    </row>
    <row r="2666" spans="1:11" ht="13.5" x14ac:dyDescent="0.25">
      <c r="A2666" s="3">
        <f>TITRES_STAT!B2669</f>
        <v>45890</v>
      </c>
      <c r="B2666" s="6">
        <f>TITRES_STAT!D2669</f>
        <v>43</v>
      </c>
      <c r="C2666" s="2">
        <f t="shared" si="325"/>
        <v>-0.39000000000000057</v>
      </c>
      <c r="D2666" s="2">
        <f t="shared" si="326"/>
        <v>43.077999999999996</v>
      </c>
      <c r="E2666" s="2">
        <f t="shared" si="328"/>
        <v>43.138999999999996</v>
      </c>
      <c r="F2666" s="2">
        <f t="shared" si="329"/>
        <v>42.519500000000001</v>
      </c>
      <c r="G2666" s="2">
        <f t="shared" si="323"/>
        <v>41.098600000000005</v>
      </c>
      <c r="H2666" s="2">
        <f t="shared" si="327"/>
        <v>36.81447249999998</v>
      </c>
      <c r="I2666" s="2">
        <f t="array" ref="I2666">SUMPRODUCT(B2650:B2669, (ROW(B2650:B2669)-ROW(B2650)+1)) / (20*21/2)</f>
        <v>43.170952380952379</v>
      </c>
      <c r="J2666" s="2">
        <f t="shared" si="330"/>
        <v>42.585710638934451</v>
      </c>
      <c r="K2666" s="2">
        <f t="shared" si="324"/>
        <v>41.361782048435487</v>
      </c>
    </row>
    <row r="2667" spans="1:11" ht="13.5" x14ac:dyDescent="0.25">
      <c r="A2667" s="3">
        <f>TITRES_STAT!B2670</f>
        <v>45891</v>
      </c>
      <c r="B2667" s="6">
        <f>TITRES_STAT!D2670</f>
        <v>43</v>
      </c>
      <c r="C2667" s="2">
        <f t="shared" si="325"/>
        <v>0</v>
      </c>
      <c r="D2667" s="2">
        <f t="shared" si="326"/>
        <v>43.077999999999996</v>
      </c>
      <c r="E2667" s="2">
        <f t="shared" si="328"/>
        <v>43.088999999999999</v>
      </c>
      <c r="F2667" s="2">
        <f t="shared" si="329"/>
        <v>42.590499999999999</v>
      </c>
      <c r="G2667" s="2">
        <f t="shared" si="323"/>
        <v>41.198600000000006</v>
      </c>
      <c r="H2667" s="2">
        <f t="shared" si="327"/>
        <v>36.855018999999977</v>
      </c>
      <c r="I2667" s="2">
        <f t="array" ref="I2667">SUMPRODUCT(B2651:B2670, (ROW(B2651:B2670)-ROW(B2651)+1)) / (20*21/2)</f>
        <v>43.353333333333339</v>
      </c>
      <c r="J2667" s="2">
        <f t="shared" si="330"/>
        <v>42.625166768559744</v>
      </c>
      <c r="K2667" s="2">
        <f t="shared" si="324"/>
        <v>41.426025889673312</v>
      </c>
    </row>
    <row r="2668" spans="1:11" ht="13.5" x14ac:dyDescent="0.25">
      <c r="A2668" s="3">
        <f>TITRES_STAT!B2671</f>
        <v>45894</v>
      </c>
      <c r="B2668" s="6">
        <f>TITRES_STAT!D2671</f>
        <v>43.29</v>
      </c>
      <c r="C2668" s="2">
        <f t="shared" si="325"/>
        <v>0.28999999999999915</v>
      </c>
      <c r="D2668" s="2">
        <f t="shared" si="326"/>
        <v>43.135999999999996</v>
      </c>
      <c r="E2668" s="2">
        <f t="shared" si="328"/>
        <v>43.067999999999998</v>
      </c>
      <c r="F2668" s="2">
        <f t="shared" si="329"/>
        <v>42.679999999999993</v>
      </c>
      <c r="G2668" s="2">
        <f t="shared" si="323"/>
        <v>41.304400000000008</v>
      </c>
      <c r="H2668" s="2">
        <f t="shared" si="327"/>
        <v>36.897475499999977</v>
      </c>
      <c r="I2668" s="2">
        <f t="array" ref="I2668">SUMPRODUCT(B2652:B2671, (ROW(B2652:B2671)-ROW(B2652)+1)) / (20*21/2)</f>
        <v>43.495476190476197</v>
      </c>
      <c r="J2668" s="2">
        <f t="shared" si="330"/>
        <v>42.688484219173105</v>
      </c>
      <c r="K2668" s="2">
        <f t="shared" si="324"/>
        <v>41.499122913607692</v>
      </c>
    </row>
    <row r="2669" spans="1:11" ht="13.5" x14ac:dyDescent="0.25">
      <c r="A2669" s="3">
        <f>TITRES_STAT!B2672</f>
        <v>45895</v>
      </c>
      <c r="B2669" s="6">
        <f>TITRES_STAT!D2672</f>
        <v>44.45</v>
      </c>
      <c r="C2669" s="2">
        <f t="shared" si="325"/>
        <v>1.1600000000000037</v>
      </c>
      <c r="D2669" s="2">
        <f t="shared" si="326"/>
        <v>43.426000000000002</v>
      </c>
      <c r="E2669" s="2">
        <f t="shared" si="328"/>
        <v>43.213000000000001</v>
      </c>
      <c r="F2669" s="2">
        <f t="shared" si="329"/>
        <v>42.834999999999994</v>
      </c>
      <c r="G2669" s="2">
        <f t="shared" si="323"/>
        <v>41.434200000000004</v>
      </c>
      <c r="H2669" s="2">
        <f t="shared" si="327"/>
        <v>36.946238499999978</v>
      </c>
      <c r="I2669" s="2">
        <f t="array" ref="I2669">SUMPRODUCT(B2653:B2672, (ROW(B2653:B2672)-ROW(B2653)+1)) / (20*21/2)</f>
        <v>43.628571428571426</v>
      </c>
      <c r="J2669" s="2">
        <f t="shared" si="330"/>
        <v>42.856247626870903</v>
      </c>
      <c r="K2669" s="2">
        <f t="shared" si="324"/>
        <v>41.614843583662292</v>
      </c>
    </row>
    <row r="2670" spans="1:11" ht="13.5" x14ac:dyDescent="0.25">
      <c r="A2670" s="3">
        <f>TITRES_STAT!B2673</f>
        <v>45896</v>
      </c>
      <c r="B2670" s="6">
        <f>TITRES_STAT!D2673</f>
        <v>44.75</v>
      </c>
      <c r="C2670" s="2">
        <f t="shared" si="325"/>
        <v>0.29999999999999716</v>
      </c>
      <c r="D2670" s="2">
        <f t="shared" si="326"/>
        <v>43.698</v>
      </c>
      <c r="E2670" s="2">
        <f t="shared" si="328"/>
        <v>43.387999999999998</v>
      </c>
      <c r="F2670" s="2">
        <f t="shared" si="329"/>
        <v>43.0075</v>
      </c>
      <c r="G2670" s="2">
        <f t="shared" si="323"/>
        <v>41.574400000000004</v>
      </c>
      <c r="H2670" s="2">
        <f t="shared" si="327"/>
        <v>36.996915499999979</v>
      </c>
      <c r="I2670" s="2">
        <f t="array" ref="I2670">SUMPRODUCT(B2654:B2673, (ROW(B2654:B2673)-ROW(B2654)+1)) / (20*21/2)</f>
        <v>43.739428571428576</v>
      </c>
      <c r="J2670" s="2">
        <f t="shared" si="330"/>
        <v>43.03660499574034</v>
      </c>
      <c r="K2670" s="2">
        <f t="shared" si="324"/>
        <v>41.737790894106915</v>
      </c>
    </row>
    <row r="2671" spans="1:11" ht="13.5" x14ac:dyDescent="0.25">
      <c r="A2671" s="3">
        <f>TITRES_STAT!B2674</f>
        <v>45897</v>
      </c>
      <c r="B2671" s="6">
        <f>TITRES_STAT!D2674</f>
        <v>44.5</v>
      </c>
      <c r="C2671" s="2">
        <f t="shared" si="325"/>
        <v>-0.25</v>
      </c>
      <c r="D2671" s="2">
        <f t="shared" si="326"/>
        <v>43.998000000000005</v>
      </c>
      <c r="E2671" s="2">
        <f t="shared" si="328"/>
        <v>43.537999999999997</v>
      </c>
      <c r="F2671" s="2">
        <f t="shared" si="329"/>
        <v>43.172499999999999</v>
      </c>
      <c r="G2671" s="2">
        <f t="shared" si="323"/>
        <v>41.714399999999998</v>
      </c>
      <c r="H2671" s="2">
        <f t="shared" si="327"/>
        <v>37.04634249999998</v>
      </c>
      <c r="I2671" s="2">
        <f t="array" ref="I2671">SUMPRODUCT(B2655:B2674, (ROW(B2655:B2674)-ROW(B2655)+1)) / (20*21/2)</f>
        <v>43.835047619047621</v>
      </c>
      <c r="J2671" s="2">
        <f t="shared" si="330"/>
        <v>43.175975948526975</v>
      </c>
      <c r="K2671" s="2">
        <f t="shared" si="324"/>
        <v>41.846112819828214</v>
      </c>
    </row>
    <row r="2672" spans="1:11" ht="13.5" x14ac:dyDescent="0.25">
      <c r="A2672" s="3">
        <f>TITRES_STAT!B2675</f>
        <v>45898</v>
      </c>
      <c r="B2672" s="6">
        <f>TITRES_STAT!D2675</f>
        <v>44.57</v>
      </c>
      <c r="C2672" s="2">
        <f t="shared" si="325"/>
        <v>7.0000000000000284E-2</v>
      </c>
      <c r="D2672" s="2">
        <f t="shared" si="326"/>
        <v>44.311999999999998</v>
      </c>
      <c r="E2672" s="2">
        <f t="shared" si="328"/>
        <v>43.695</v>
      </c>
      <c r="F2672" s="2">
        <f t="shared" si="329"/>
        <v>43.335999999999999</v>
      </c>
      <c r="G2672" s="2">
        <f t="shared" si="323"/>
        <v>41.846399999999996</v>
      </c>
      <c r="H2672" s="2">
        <f t="shared" si="327"/>
        <v>37.094830999999985</v>
      </c>
      <c r="I2672" s="2">
        <f t="array" ref="I2672">SUMPRODUCT(B2656:B2675, (ROW(B2656:B2675)-ROW(B2656)+1)) / (20*21/2)</f>
        <v>43.920999999999999</v>
      </c>
      <c r="J2672" s="2">
        <f t="shared" si="330"/>
        <v>43.308740143905354</v>
      </c>
      <c r="K2672" s="2">
        <f t="shared" si="324"/>
        <v>41.95293192493299</v>
      </c>
    </row>
    <row r="2673" spans="1:11" ht="13.5" x14ac:dyDescent="0.25">
      <c r="A2673" s="3">
        <f>TITRES_STAT!B2676</f>
        <v>45901</v>
      </c>
      <c r="B2673" s="6">
        <f>TITRES_STAT!D2676</f>
        <v>44.5</v>
      </c>
      <c r="C2673" s="2">
        <f t="shared" si="325"/>
        <v>-7.0000000000000284E-2</v>
      </c>
      <c r="D2673" s="2">
        <f t="shared" si="326"/>
        <v>44.553999999999995</v>
      </c>
      <c r="E2673" s="2">
        <f t="shared" si="328"/>
        <v>43.844999999999999</v>
      </c>
      <c r="F2673" s="2">
        <f t="shared" si="329"/>
        <v>43.496000000000002</v>
      </c>
      <c r="G2673" s="2">
        <f t="shared" si="323"/>
        <v>41.978400000000001</v>
      </c>
      <c r="H2673" s="2">
        <f t="shared" si="327"/>
        <v>37.144257999999986</v>
      </c>
      <c r="I2673" s="2">
        <f t="array" ref="I2673">SUMPRODUCT(B2657:B2676, (ROW(B2657:B2676)-ROW(B2657)+1)) / (20*21/2)</f>
        <v>44.049809523809522</v>
      </c>
      <c r="J2673" s="2">
        <f t="shared" si="330"/>
        <v>43.422193463533418</v>
      </c>
      <c r="K2673" s="2">
        <f t="shared" si="324"/>
        <v>42.052816947484637</v>
      </c>
    </row>
    <row r="2674" spans="1:11" ht="13.5" x14ac:dyDescent="0.25">
      <c r="A2674" s="3">
        <f>TITRES_STAT!B2677</f>
        <v>45902</v>
      </c>
      <c r="B2674" s="6">
        <f>TITRES_STAT!D2677</f>
        <v>44.5</v>
      </c>
      <c r="C2674" s="2">
        <f t="shared" si="325"/>
        <v>0</v>
      </c>
      <c r="D2674" s="2">
        <f t="shared" si="326"/>
        <v>44.564</v>
      </c>
      <c r="E2674" s="2">
        <f t="shared" si="328"/>
        <v>43.994999999999997</v>
      </c>
      <c r="F2674" s="2">
        <f t="shared" si="329"/>
        <v>43.597500000000004</v>
      </c>
      <c r="G2674" s="2">
        <f t="shared" ref="G2674:G2692" si="331">AVERAGE(B2625:B2674)</f>
        <v>42.116399999999992</v>
      </c>
      <c r="H2674" s="2">
        <f t="shared" si="327"/>
        <v>37.194191499999988</v>
      </c>
      <c r="I2674" s="2">
        <f t="array" ref="I2674">SUMPRODUCT(B2658:B2677, (ROW(B2658:B2677)-ROW(B2658)+1)) / (20*21/2)</f>
        <v>44.200047619047623</v>
      </c>
      <c r="J2674" s="2">
        <f t="shared" si="330"/>
        <v>43.524841705101665</v>
      </c>
      <c r="K2674" s="2">
        <f t="shared" si="324"/>
        <v>42.148784910328374</v>
      </c>
    </row>
    <row r="2675" spans="1:11" ht="13.5" x14ac:dyDescent="0.25">
      <c r="A2675" s="3">
        <f>TITRES_STAT!B2678</f>
        <v>45903</v>
      </c>
      <c r="B2675" s="6">
        <f>TITRES_STAT!D2678</f>
        <v>44.5</v>
      </c>
      <c r="C2675" s="2">
        <f t="shared" si="325"/>
        <v>0</v>
      </c>
      <c r="D2675" s="2">
        <f t="shared" si="326"/>
        <v>44.513999999999996</v>
      </c>
      <c r="E2675" s="2">
        <f t="shared" si="328"/>
        <v>44.106000000000002</v>
      </c>
      <c r="F2675" s="2">
        <f t="shared" si="329"/>
        <v>43.647500000000001</v>
      </c>
      <c r="G2675" s="2">
        <f t="shared" si="331"/>
        <v>42.248400000000004</v>
      </c>
      <c r="H2675" s="2">
        <f t="shared" si="327"/>
        <v>37.244999499999992</v>
      </c>
      <c r="I2675" s="2">
        <f t="array" ref="I2675">SUMPRODUCT(B2659:B2678, (ROW(B2659:B2678)-ROW(B2659)+1)) / (20*21/2)</f>
        <v>44.313142857142857</v>
      </c>
      <c r="J2675" s="2">
        <f t="shared" si="330"/>
        <v>43.617713923663416</v>
      </c>
      <c r="K2675" s="2">
        <f t="shared" ref="K2675:K2693" si="332">$K$4*B2675+(1-$K$4)*K2674</f>
        <v>42.240989423648827</v>
      </c>
    </row>
    <row r="2676" spans="1:11" ht="13.5" x14ac:dyDescent="0.25">
      <c r="A2676" s="3">
        <f>TITRES_STAT!B2679</f>
        <v>45905</v>
      </c>
      <c r="B2676" s="6">
        <f>TITRES_STAT!D2679</f>
        <v>45</v>
      </c>
      <c r="C2676" s="2">
        <f t="shared" si="325"/>
        <v>0.5</v>
      </c>
      <c r="D2676" s="2">
        <f t="shared" si="326"/>
        <v>44.613999999999997</v>
      </c>
      <c r="E2676" s="2">
        <f t="shared" si="328"/>
        <v>44.305999999999997</v>
      </c>
      <c r="F2676" s="2">
        <f t="shared" si="329"/>
        <v>43.722500000000004</v>
      </c>
      <c r="G2676" s="2">
        <f t="shared" si="331"/>
        <v>42.388400000000004</v>
      </c>
      <c r="H2676" s="2">
        <f t="shared" si="327"/>
        <v>37.299688499999988</v>
      </c>
      <c r="I2676" s="2">
        <f t="array" ref="I2676">SUMPRODUCT(B2660:B2679, (ROW(B2660:B2679)-ROW(B2660)+1)) / (20*21/2)</f>
        <v>44.414333333333332</v>
      </c>
      <c r="J2676" s="2">
        <f t="shared" si="330"/>
        <v>43.749360216647851</v>
      </c>
      <c r="K2676" s="2">
        <f t="shared" si="332"/>
        <v>42.349185916839069</v>
      </c>
    </row>
    <row r="2677" spans="1:11" ht="13.5" x14ac:dyDescent="0.25">
      <c r="A2677" s="3">
        <f>TITRES_STAT!B2680</f>
        <v>45908</v>
      </c>
      <c r="B2677" s="6">
        <f>TITRES_STAT!D2680</f>
        <v>45.3</v>
      </c>
      <c r="C2677" s="2">
        <f t="shared" si="325"/>
        <v>0.29999999999999716</v>
      </c>
      <c r="D2677" s="2">
        <f t="shared" si="326"/>
        <v>44.760000000000005</v>
      </c>
      <c r="E2677" s="2">
        <f t="shared" si="328"/>
        <v>44.536000000000001</v>
      </c>
      <c r="F2677" s="2">
        <f t="shared" si="329"/>
        <v>43.8125</v>
      </c>
      <c r="G2677" s="2">
        <f t="shared" si="331"/>
        <v>42.522600000000004</v>
      </c>
      <c r="H2677" s="2">
        <f t="shared" si="327"/>
        <v>37.355877499999991</v>
      </c>
      <c r="I2677" s="2">
        <f t="array" ref="I2677">SUMPRODUCT(B2661:B2680, (ROW(B2661:B2680)-ROW(B2661)+1)) / (20*21/2)</f>
        <v>44.505285714285705</v>
      </c>
      <c r="J2677" s="2">
        <f t="shared" si="330"/>
        <v>43.897040196014729</v>
      </c>
      <c r="K2677" s="2">
        <f t="shared" si="332"/>
        <v>42.464904116178715</v>
      </c>
    </row>
    <row r="2678" spans="1:11" ht="13.5" x14ac:dyDescent="0.25">
      <c r="A2678" s="3">
        <f>TITRES_STAT!B2681</f>
        <v>45909</v>
      </c>
      <c r="B2678" s="6">
        <f>TITRES_STAT!D2681</f>
        <v>45</v>
      </c>
      <c r="C2678" s="2">
        <f t="shared" si="325"/>
        <v>-0.29999999999999716</v>
      </c>
      <c r="D2678" s="2">
        <f t="shared" si="326"/>
        <v>44.86</v>
      </c>
      <c r="E2678" s="2">
        <f t="shared" si="328"/>
        <v>44.707000000000001</v>
      </c>
      <c r="F2678" s="2">
        <f t="shared" si="329"/>
        <v>43.887500000000003</v>
      </c>
      <c r="G2678" s="2">
        <f t="shared" si="331"/>
        <v>42.616599999999998</v>
      </c>
      <c r="H2678" s="2">
        <f t="shared" si="327"/>
        <v>37.41065849999999</v>
      </c>
      <c r="I2678" s="2">
        <f t="array" ref="I2678">SUMPRODUCT(B2662:B2681, (ROW(B2662:B2681)-ROW(B2662)+1)) / (20*21/2)</f>
        <v>44.620333333333335</v>
      </c>
      <c r="J2678" s="2">
        <f t="shared" si="330"/>
        <v>44.002083986870467</v>
      </c>
      <c r="K2678" s="2">
        <f t="shared" si="332"/>
        <v>42.564319641034452</v>
      </c>
    </row>
    <row r="2679" spans="1:11" ht="13.5" x14ac:dyDescent="0.25">
      <c r="A2679" s="3">
        <f>TITRES_STAT!B2682</f>
        <v>45910</v>
      </c>
      <c r="B2679" s="6">
        <f>TITRES_STAT!D2682</f>
        <v>44.95</v>
      </c>
      <c r="C2679" s="2">
        <f t="shared" si="325"/>
        <v>-4.9999999999997158E-2</v>
      </c>
      <c r="D2679" s="2">
        <f t="shared" si="326"/>
        <v>44.95</v>
      </c>
      <c r="E2679" s="2">
        <f t="shared" si="328"/>
        <v>44.756999999999998</v>
      </c>
      <c r="F2679" s="2">
        <f t="shared" si="329"/>
        <v>43.984999999999999</v>
      </c>
      <c r="G2679" s="2">
        <f t="shared" si="331"/>
        <v>42.682599999999994</v>
      </c>
      <c r="H2679" s="2">
        <f t="shared" si="327"/>
        <v>37.465235499999984</v>
      </c>
      <c r="I2679" s="2">
        <f t="array" ref="I2679">SUMPRODUCT(B2663:B2682, (ROW(B2663:B2682)-ROW(B2663)+1)) / (20*21/2)</f>
        <v>44.839714285714287</v>
      </c>
      <c r="J2679" s="2">
        <f t="shared" si="330"/>
        <v>44.092361702406613</v>
      </c>
      <c r="K2679" s="2">
        <f t="shared" si="332"/>
        <v>42.657875733542909</v>
      </c>
    </row>
    <row r="2680" spans="1:11" ht="13.5" x14ac:dyDescent="0.25">
      <c r="A2680" s="3">
        <f>TITRES_STAT!B2683</f>
        <v>45911</v>
      </c>
      <c r="B2680" s="6">
        <f>TITRES_STAT!D2683</f>
        <v>44.94</v>
      </c>
      <c r="C2680" s="2">
        <f t="shared" si="325"/>
        <v>-1.0000000000005116E-2</v>
      </c>
      <c r="D2680" s="2">
        <f t="shared" si="326"/>
        <v>45.037999999999997</v>
      </c>
      <c r="E2680" s="2">
        <f t="shared" si="328"/>
        <v>44.775999999999996</v>
      </c>
      <c r="F2680" s="2">
        <f t="shared" si="329"/>
        <v>44.082000000000008</v>
      </c>
      <c r="G2680" s="2">
        <f t="shared" si="331"/>
        <v>42.744199999999999</v>
      </c>
      <c r="H2680" s="2">
        <f t="shared" si="327"/>
        <v>37.520130999999992</v>
      </c>
      <c r="I2680" s="2">
        <f t="array" ref="I2680">SUMPRODUCT(B2664:B2683, (ROW(B2664:B2683)-ROW(B2664)+1)) / (20*21/2)</f>
        <v>45.070999999999998</v>
      </c>
      <c r="J2680" s="2">
        <f t="shared" si="330"/>
        <v>44.17308915932027</v>
      </c>
      <c r="K2680" s="2">
        <f t="shared" si="332"/>
        <v>42.747370802815738</v>
      </c>
    </row>
    <row r="2681" spans="1:11" ht="13.5" x14ac:dyDescent="0.25">
      <c r="A2681" s="3">
        <f>TITRES_STAT!B2684</f>
        <v>45912</v>
      </c>
      <c r="B2681" s="6">
        <f>TITRES_STAT!D2684</f>
        <v>45.29</v>
      </c>
      <c r="C2681" s="2">
        <f t="shared" si="325"/>
        <v>0.35000000000000142</v>
      </c>
      <c r="D2681" s="2">
        <f t="shared" si="326"/>
        <v>45.095999999999997</v>
      </c>
      <c r="E2681" s="2">
        <f t="shared" si="328"/>
        <v>44.855000000000004</v>
      </c>
      <c r="F2681" s="2">
        <f t="shared" si="329"/>
        <v>44.1965</v>
      </c>
      <c r="G2681" s="2">
        <f t="shared" si="331"/>
        <v>42.817199999999993</v>
      </c>
      <c r="H2681" s="2">
        <f t="shared" si="327"/>
        <v>37.576776499999987</v>
      </c>
      <c r="I2681" s="2">
        <f t="array" ref="I2681">SUMPRODUCT(B2665:B2684, (ROW(B2665:B2684)-ROW(B2665)+1)) / (20*21/2)</f>
        <v>45.293714285714287</v>
      </c>
      <c r="J2681" s="2">
        <f t="shared" si="330"/>
        <v>44.279461620337386</v>
      </c>
      <c r="K2681" s="2">
        <f t="shared" si="332"/>
        <v>42.847081751724922</v>
      </c>
    </row>
    <row r="2682" spans="1:11" ht="13.5" x14ac:dyDescent="0.25">
      <c r="A2682" s="3">
        <f>TITRES_STAT!B2685</f>
        <v>45915</v>
      </c>
      <c r="B2682" s="6">
        <f>TITRES_STAT!D2685</f>
        <v>46.5</v>
      </c>
      <c r="C2682" s="2">
        <f t="shared" si="325"/>
        <v>1.2100000000000009</v>
      </c>
      <c r="D2682" s="2">
        <f t="shared" si="326"/>
        <v>45.335999999999999</v>
      </c>
      <c r="E2682" s="2">
        <f t="shared" si="328"/>
        <v>45.048000000000002</v>
      </c>
      <c r="F2682" s="2">
        <f t="shared" si="329"/>
        <v>44.371500000000005</v>
      </c>
      <c r="G2682" s="2">
        <f t="shared" si="331"/>
        <v>42.918800000000005</v>
      </c>
      <c r="H2682" s="2">
        <f t="shared" si="327"/>
        <v>37.63988599999999</v>
      </c>
      <c r="I2682" s="2">
        <f t="array" ref="I2682">SUMPRODUCT(B2666:B2685, (ROW(B2666:B2685)-ROW(B2666)+1)) / (20*21/2)</f>
        <v>45.48833333333333</v>
      </c>
      <c r="J2682" s="2">
        <f t="shared" si="330"/>
        <v>44.490941466019542</v>
      </c>
      <c r="K2682" s="2">
        <f t="shared" si="332"/>
        <v>42.990333447735708</v>
      </c>
    </row>
    <row r="2683" spans="1:11" ht="13.5" x14ac:dyDescent="0.25">
      <c r="A2683" s="3">
        <f>TITRES_STAT!B2686</f>
        <v>45916</v>
      </c>
      <c r="B2683" s="6">
        <f>TITRES_STAT!D2686</f>
        <v>46.8</v>
      </c>
      <c r="C2683" s="2">
        <f t="shared" si="325"/>
        <v>0.29999999999999716</v>
      </c>
      <c r="D2683" s="2">
        <f t="shared" si="326"/>
        <v>45.696000000000005</v>
      </c>
      <c r="E2683" s="2">
        <f t="shared" si="328"/>
        <v>45.278000000000006</v>
      </c>
      <c r="F2683" s="2">
        <f t="shared" si="329"/>
        <v>44.561500000000002</v>
      </c>
      <c r="G2683" s="2">
        <f t="shared" si="331"/>
        <v>43.020800000000008</v>
      </c>
      <c r="H2683" s="2">
        <f t="shared" si="327"/>
        <v>37.705001999999993</v>
      </c>
      <c r="I2683" s="2">
        <f t="array" ref="I2683">SUMPRODUCT(B2667:B2686, (ROW(B2667:B2686)-ROW(B2667)+1)) / (20*21/2)</f>
        <v>45.676238095238098</v>
      </c>
      <c r="J2683" s="2">
        <f t="shared" si="330"/>
        <v>44.710851802589112</v>
      </c>
      <c r="K2683" s="2">
        <f t="shared" si="332"/>
        <v>43.139732136059799</v>
      </c>
    </row>
    <row r="2684" spans="1:11" ht="13.5" x14ac:dyDescent="0.25">
      <c r="A2684" s="3">
        <f>TITRES_STAT!B2687</f>
        <v>45917</v>
      </c>
      <c r="B2684" s="6">
        <f>TITRES_STAT!D2687</f>
        <v>46.9</v>
      </c>
      <c r="C2684" s="2">
        <f t="shared" si="325"/>
        <v>0.10000000000000142</v>
      </c>
      <c r="D2684" s="2">
        <f t="shared" si="326"/>
        <v>46.085999999999999</v>
      </c>
      <c r="E2684" s="2">
        <f t="shared" si="328"/>
        <v>45.518000000000001</v>
      </c>
      <c r="F2684" s="2">
        <f t="shared" si="329"/>
        <v>44.756500000000003</v>
      </c>
      <c r="G2684" s="2">
        <f t="shared" si="331"/>
        <v>43.12680000000001</v>
      </c>
      <c r="H2684" s="2">
        <f t="shared" si="327"/>
        <v>37.771998999999987</v>
      </c>
      <c r="I2684" s="2">
        <f t="array" ref="I2684">SUMPRODUCT(B2668:B2687, (ROW(B2668:B2687)-ROW(B2668)+1)) / (20*21/2)</f>
        <v>45.854142857142854</v>
      </c>
      <c r="J2684" s="2">
        <f t="shared" si="330"/>
        <v>44.919342107104434</v>
      </c>
      <c r="K2684" s="2">
        <f t="shared" si="332"/>
        <v>43.287193620920199</v>
      </c>
    </row>
    <row r="2685" spans="1:11" ht="13.5" x14ac:dyDescent="0.25">
      <c r="A2685" s="3">
        <f>TITRES_STAT!B2688</f>
        <v>45918</v>
      </c>
      <c r="B2685" s="6">
        <f>TITRES_STAT!D2688</f>
        <v>46.8</v>
      </c>
      <c r="C2685" s="2">
        <f t="shared" si="325"/>
        <v>-0.10000000000000142</v>
      </c>
      <c r="D2685" s="2">
        <f t="shared" si="326"/>
        <v>46.457999999999991</v>
      </c>
      <c r="E2685" s="2">
        <f t="shared" si="328"/>
        <v>45.748000000000005</v>
      </c>
      <c r="F2685" s="2">
        <f t="shared" si="329"/>
        <v>44.926999999999992</v>
      </c>
      <c r="G2685" s="2">
        <f t="shared" si="331"/>
        <v>43.229000000000006</v>
      </c>
      <c r="H2685" s="2">
        <f t="shared" si="327"/>
        <v>37.840336999999998</v>
      </c>
      <c r="I2685" s="2">
        <f t="array" ref="I2685">SUMPRODUCT(B2669:B2688, (ROW(B2669:B2688)-ROW(B2669)+1)) / (20*21/2)</f>
        <v>46.00447619047619</v>
      </c>
      <c r="J2685" s="2">
        <f t="shared" si="330"/>
        <v>45.098452382618298</v>
      </c>
      <c r="K2685" s="2">
        <f t="shared" si="332"/>
        <v>43.424950733825291</v>
      </c>
    </row>
    <row r="2686" spans="1:11" ht="13.5" x14ac:dyDescent="0.25">
      <c r="A2686" s="3">
        <f>TITRES_STAT!B2689</f>
        <v>45919</v>
      </c>
      <c r="B2686" s="6">
        <f>TITRES_STAT!D2689</f>
        <v>46.9</v>
      </c>
      <c r="C2686" s="2">
        <f t="shared" si="325"/>
        <v>0.10000000000000142</v>
      </c>
      <c r="D2686" s="2">
        <f t="shared" si="326"/>
        <v>46.78</v>
      </c>
      <c r="E2686" s="2">
        <f t="shared" si="328"/>
        <v>45.938000000000002</v>
      </c>
      <c r="F2686" s="2">
        <f t="shared" si="329"/>
        <v>45.121999999999993</v>
      </c>
      <c r="G2686" s="2">
        <f t="shared" si="331"/>
        <v>43.33700000000001</v>
      </c>
      <c r="H2686" s="2">
        <f t="shared" si="327"/>
        <v>37.909681499999991</v>
      </c>
      <c r="I2686" s="2">
        <f t="array" ref="I2686">SUMPRODUCT(B2670:B2689, (ROW(B2670:B2689)-ROW(B2670)+1)) / (20*21/2)</f>
        <v>46.137619047619047</v>
      </c>
      <c r="J2686" s="2">
        <f t="shared" si="330"/>
        <v>45.270028346178464</v>
      </c>
      <c r="K2686" s="2">
        <f t="shared" si="332"/>
        <v>43.561227175636063</v>
      </c>
    </row>
    <row r="2687" spans="1:11" ht="13.5" x14ac:dyDescent="0.25">
      <c r="A2687" s="3">
        <f>TITRES_STAT!B2690</f>
        <v>45922</v>
      </c>
      <c r="B2687" s="6">
        <f>TITRES_STAT!D2690</f>
        <v>46.99</v>
      </c>
      <c r="C2687" s="2">
        <f t="shared" si="325"/>
        <v>9.0000000000003411E-2</v>
      </c>
      <c r="D2687" s="2">
        <f t="shared" si="326"/>
        <v>46.878</v>
      </c>
      <c r="E2687" s="2">
        <f t="shared" si="328"/>
        <v>46.106999999999992</v>
      </c>
      <c r="F2687" s="2">
        <f t="shared" si="329"/>
        <v>45.321499999999993</v>
      </c>
      <c r="G2687" s="2">
        <f t="shared" si="331"/>
        <v>43.446800000000003</v>
      </c>
      <c r="H2687" s="2">
        <f t="shared" si="327"/>
        <v>37.98168549999999</v>
      </c>
      <c r="I2687" s="2">
        <f t="array" ref="I2687">SUMPRODUCT(B2671:B2690, (ROW(B2671:B2690)-ROW(B2671)+1)) / (20*21/2)</f>
        <v>46.244809523809522</v>
      </c>
      <c r="J2687" s="2">
        <f t="shared" si="330"/>
        <v>45.433835170351948</v>
      </c>
      <c r="K2687" s="2">
        <f t="shared" si="332"/>
        <v>43.695688855022887</v>
      </c>
    </row>
    <row r="2688" spans="1:11" ht="13.5" x14ac:dyDescent="0.25">
      <c r="A2688" s="3">
        <f>TITRES_STAT!B2691</f>
        <v>45923</v>
      </c>
      <c r="B2688" s="6">
        <f>TITRES_STAT!D2691</f>
        <v>46.9</v>
      </c>
      <c r="C2688" s="2">
        <f t="shared" si="325"/>
        <v>-9.0000000000003411E-2</v>
      </c>
      <c r="D2688" s="2">
        <f t="shared" si="326"/>
        <v>46.898000000000003</v>
      </c>
      <c r="E2688" s="2">
        <f t="shared" si="328"/>
        <v>46.296999999999997</v>
      </c>
      <c r="F2688" s="2">
        <f t="shared" si="329"/>
        <v>45.501999999999995</v>
      </c>
      <c r="G2688" s="2">
        <f t="shared" si="331"/>
        <v>43.556799999999996</v>
      </c>
      <c r="H2688" s="2">
        <f t="shared" si="327"/>
        <v>38.053285499999987</v>
      </c>
      <c r="I2688" s="2">
        <f t="array" ref="I2688">SUMPRODUCT(B2672:B2691, (ROW(B2672:B2691)-ROW(B2672)+1)) / (20*21/2)</f>
        <v>46.337714285714284</v>
      </c>
      <c r="J2688" s="2">
        <f t="shared" si="330"/>
        <v>45.573469916032714</v>
      </c>
      <c r="K2688" s="2">
        <f t="shared" si="332"/>
        <v>43.82134811561022</v>
      </c>
    </row>
    <row r="2689" spans="1:11" ht="13.5" x14ac:dyDescent="0.25">
      <c r="A2689" s="3">
        <f>TITRES_STAT!B2692</f>
        <v>45924</v>
      </c>
      <c r="B2689" s="6">
        <f>TITRES_STAT!D2692</f>
        <v>46.9</v>
      </c>
      <c r="C2689" s="2">
        <f t="shared" si="325"/>
        <v>0</v>
      </c>
      <c r="D2689" s="2">
        <f t="shared" si="326"/>
        <v>46.898000000000003</v>
      </c>
      <c r="E2689" s="2">
        <f t="shared" si="328"/>
        <v>46.49199999999999</v>
      </c>
      <c r="F2689" s="2">
        <f t="shared" si="329"/>
        <v>45.624499999999991</v>
      </c>
      <c r="G2689" s="2">
        <f t="shared" si="331"/>
        <v>43.662000000000006</v>
      </c>
      <c r="H2689" s="2">
        <f t="shared" si="327"/>
        <v>38.122169499999984</v>
      </c>
      <c r="I2689" s="2">
        <f t="array" ref="I2689">SUMPRODUCT(B2673:B2692, (ROW(B2673:B2692)-ROW(B2673)+1)) / (20*21/2)</f>
        <v>46.401095238095238</v>
      </c>
      <c r="J2689" s="2">
        <f t="shared" si="330"/>
        <v>45.69980611450579</v>
      </c>
      <c r="K2689" s="2">
        <f t="shared" si="332"/>
        <v>43.942079562056875</v>
      </c>
    </row>
    <row r="2690" spans="1:11" ht="13.5" x14ac:dyDescent="0.25">
      <c r="A2690" s="3">
        <f>TITRES_STAT!B2693</f>
        <v>45925</v>
      </c>
      <c r="B2690" s="6">
        <f>TITRES_STAT!D2693</f>
        <v>46.75</v>
      </c>
      <c r="C2690" s="2">
        <f t="shared" si="325"/>
        <v>-0.14999999999999858</v>
      </c>
      <c r="D2690" s="2">
        <f t="shared" si="326"/>
        <v>46.887999999999998</v>
      </c>
      <c r="E2690" s="2">
        <f t="shared" si="328"/>
        <v>46.672999999999988</v>
      </c>
      <c r="F2690" s="2">
        <f t="shared" si="329"/>
        <v>45.724499999999992</v>
      </c>
      <c r="G2690" s="2">
        <f t="shared" si="331"/>
        <v>43.771000000000001</v>
      </c>
      <c r="H2690" s="2">
        <f t="shared" si="327"/>
        <v>38.189336999999981</v>
      </c>
      <c r="I2690" s="2">
        <f t="array" ref="I2690">SUMPRODUCT(B2674:B2693, (ROW(B2674:B2693)-ROW(B2674)+1)) / (20*21/2)</f>
        <v>46.42671428571429</v>
      </c>
      <c r="J2690" s="2">
        <f t="shared" si="330"/>
        <v>45.79982457979095</v>
      </c>
      <c r="K2690" s="2">
        <f t="shared" si="332"/>
        <v>44.052194089035041</v>
      </c>
    </row>
    <row r="2691" spans="1:11" ht="13.5" x14ac:dyDescent="0.25">
      <c r="A2691" s="3">
        <f>TITRES_STAT!B2694</f>
        <v>45926</v>
      </c>
      <c r="B2691" s="6">
        <f>TITRES_STAT!D2694</f>
        <v>46.7</v>
      </c>
      <c r="C2691" s="2">
        <f t="shared" si="325"/>
        <v>-4.9999999999997158E-2</v>
      </c>
      <c r="D2691" s="2">
        <f t="shared" si="326"/>
        <v>46.847999999999999</v>
      </c>
      <c r="E2691" s="2">
        <f t="shared" si="328"/>
        <v>46.813999999999993</v>
      </c>
      <c r="F2691" s="2">
        <f t="shared" si="329"/>
        <v>45.834499999999998</v>
      </c>
      <c r="G2691" s="2">
        <f t="shared" si="331"/>
        <v>43.883000000000003</v>
      </c>
      <c r="H2691" s="2">
        <f t="shared" si="327"/>
        <v>38.255517999999981</v>
      </c>
      <c r="I2691" s="2">
        <f t="array" ref="I2691">SUMPRODUCT(B2675:B2693, (ROW(B2675:B2693)-ROW(B2675)+1)) / (20*21/2)</f>
        <v>42.044238095238093</v>
      </c>
      <c r="J2691" s="2">
        <f t="shared" si="330"/>
        <v>45.885555572191812</v>
      </c>
      <c r="K2691" s="2">
        <f t="shared" si="332"/>
        <v>44.15602961495523</v>
      </c>
    </row>
    <row r="2692" spans="1:11" ht="13.5" x14ac:dyDescent="0.25">
      <c r="A2692" s="3">
        <f>TITRES_STAT!B2695</f>
        <v>45929</v>
      </c>
      <c r="B2692" s="6">
        <f>TITRES_STAT!D2695</f>
        <v>46.5</v>
      </c>
      <c r="C2692" s="2">
        <f>B2692-B2691</f>
        <v>-0.20000000000000284</v>
      </c>
      <c r="D2692" s="2">
        <f t="shared" si="326"/>
        <v>46.75</v>
      </c>
      <c r="E2692" s="2">
        <f t="shared" si="328"/>
        <v>46.814</v>
      </c>
      <c r="F2692" s="2">
        <f t="shared" si="329"/>
        <v>45.930999999999997</v>
      </c>
      <c r="G2692" s="2">
        <f t="shared" si="331"/>
        <v>43.983400000000003</v>
      </c>
      <c r="H2692" s="2">
        <f t="shared" si="327"/>
        <v>38.321158999999987</v>
      </c>
      <c r="I2692" s="2">
        <f t="array" ref="I2692">SUMPRODUCT(B2676:B2693, (ROW(B2676:B2693)-ROW(B2676)+1)) / (20*21/2)</f>
        <v>37.873666666666672</v>
      </c>
      <c r="J2692" s="2">
        <f t="shared" si="330"/>
        <v>45.944074089125927</v>
      </c>
      <c r="K2692" s="2">
        <f t="shared" si="332"/>
        <v>44.247950022211889</v>
      </c>
    </row>
    <row r="2693" spans="1:11" ht="13.5" x14ac:dyDescent="0.25">
      <c r="A2693" s="3">
        <f>TITRES_STAT!B2696</f>
        <v>45930</v>
      </c>
      <c r="B2693" s="6">
        <f>TITRES_STAT!D2696</f>
        <v>46.2</v>
      </c>
      <c r="C2693" s="2">
        <f>B2693-B2692</f>
        <v>-0.29999999999999716</v>
      </c>
      <c r="D2693" s="2">
        <f t="shared" si="326"/>
        <v>46.61</v>
      </c>
      <c r="E2693" s="2">
        <f t="shared" si="328"/>
        <v>46.753999999999998</v>
      </c>
      <c r="F2693" s="2">
        <f>AVERAGE(B2674:B2693)</f>
        <v>46.016000000000005</v>
      </c>
      <c r="G2693" s="2">
        <f>AVERAGE(B2644:B2693)</f>
        <v>44.079399999999993</v>
      </c>
      <c r="H2693" s="2">
        <f t="shared" si="327"/>
        <v>38.384609999999981</v>
      </c>
      <c r="I2693" s="2">
        <f t="array" ref="I2693">SUMPRODUCT(B2677:B2693, (ROW(B2677:B2693)-ROW(B2677)+1)) / (20*21/2)</f>
        <v>33.914999999999999</v>
      </c>
      <c r="J2693" s="2">
        <f t="shared" si="330"/>
        <v>45.968447985399649</v>
      </c>
      <c r="K2693" s="2">
        <f t="shared" si="332"/>
        <v>44.32450100173299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693"/>
  <sheetViews>
    <sheetView topLeftCell="A2681" workbookViewId="0">
      <selection activeCell="A2694" sqref="A2694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6">
        <f>TITRES_STAT!D5</f>
        <v>9.6946999999999992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6">
        <f>TITRES_STAT!D6</f>
        <v>9.8065999999999995</v>
      </c>
      <c r="C3" s="2">
        <f t="shared" ref="C3:C66" si="0">B3-B2</f>
        <v>0.11190000000000033</v>
      </c>
      <c r="D3" s="2">
        <f t="shared" ref="D3:D66" si="1">IF(C3&gt;0,C3,0)</f>
        <v>0.11190000000000033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6">
        <f>TITRES_STAT!D7</f>
        <v>9.6946999999999992</v>
      </c>
      <c r="C4" s="2">
        <f t="shared" si="0"/>
        <v>-0.11190000000000033</v>
      </c>
      <c r="D4" s="2">
        <f t="shared" si="1"/>
        <v>0</v>
      </c>
      <c r="E4" s="2">
        <f t="shared" si="2"/>
        <v>0.11190000000000033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6">
        <f>TITRES_STAT!D8</f>
        <v>9.6946999999999992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6">
        <f>TITRES_STAT!D9</f>
        <v>9.6835000000000004</v>
      </c>
      <c r="C6" s="2">
        <f t="shared" si="0"/>
        <v>-1.1199999999998766E-2</v>
      </c>
      <c r="D6" s="2">
        <f t="shared" si="1"/>
        <v>0</v>
      </c>
      <c r="E6" s="2">
        <f t="shared" si="2"/>
        <v>1.1199999999998766E-2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6">
        <f>TITRES_STAT!D10</f>
        <v>9.5456000000000003</v>
      </c>
      <c r="C7" s="2">
        <f t="shared" si="0"/>
        <v>-0.13790000000000013</v>
      </c>
      <c r="D7" s="2">
        <f t="shared" si="1"/>
        <v>0</v>
      </c>
      <c r="E7" s="2">
        <f t="shared" si="2"/>
        <v>0.13790000000000013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6">
        <f>TITRES_STAT!D11</f>
        <v>9.6873000000000005</v>
      </c>
      <c r="C8" s="2">
        <f t="shared" si="0"/>
        <v>0.14170000000000016</v>
      </c>
      <c r="D8" s="2">
        <f t="shared" si="1"/>
        <v>0.14170000000000016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6">
        <f>TITRES_STAT!D12</f>
        <v>9.6873000000000005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6">
        <f>TITRES_STAT!D13</f>
        <v>9.6835000000000004</v>
      </c>
      <c r="C10" s="2">
        <f t="shared" si="0"/>
        <v>-3.8000000000000256E-3</v>
      </c>
      <c r="D10" s="2">
        <f t="shared" si="1"/>
        <v>0</v>
      </c>
      <c r="E10" s="2">
        <f t="shared" si="2"/>
        <v>3.8000000000000256E-3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6">
        <f>TITRES_STAT!D14</f>
        <v>9.6201000000000008</v>
      </c>
      <c r="C11" s="2">
        <f t="shared" si="0"/>
        <v>-6.3399999999999679E-2</v>
      </c>
      <c r="D11" s="2">
        <f t="shared" si="1"/>
        <v>0</v>
      </c>
      <c r="E11" s="2">
        <f t="shared" si="2"/>
        <v>6.3399999999999679E-2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6">
        <f>TITRES_STAT!D15</f>
        <v>9.5604999999999993</v>
      </c>
      <c r="C12" s="2">
        <f t="shared" si="0"/>
        <v>-5.960000000000143E-2</v>
      </c>
      <c r="D12" s="2">
        <f t="shared" si="1"/>
        <v>0</v>
      </c>
      <c r="E12" s="2">
        <f t="shared" si="2"/>
        <v>5.960000000000143E-2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6">
        <f>TITRES_STAT!D16</f>
        <v>9.5456000000000003</v>
      </c>
      <c r="C13" s="2">
        <f t="shared" si="0"/>
        <v>-1.4899999999999025E-2</v>
      </c>
      <c r="D13" s="2">
        <f t="shared" si="1"/>
        <v>0</v>
      </c>
      <c r="E13" s="2">
        <f t="shared" si="2"/>
        <v>1.4899999999999025E-2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6">
        <f>TITRES_STAT!D17</f>
        <v>9.4634999999999998</v>
      </c>
      <c r="C14" s="2">
        <f t="shared" si="0"/>
        <v>-8.2100000000000506E-2</v>
      </c>
      <c r="D14" s="2">
        <f t="shared" si="1"/>
        <v>0</v>
      </c>
      <c r="E14" s="2">
        <f t="shared" si="2"/>
        <v>8.2100000000000506E-2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6">
        <f>TITRES_STAT!D18</f>
        <v>9.4374000000000002</v>
      </c>
      <c r="C15" s="2">
        <f t="shared" si="0"/>
        <v>-2.6099999999999568E-2</v>
      </c>
      <c r="D15" s="2">
        <f t="shared" si="1"/>
        <v>0</v>
      </c>
      <c r="E15" s="2">
        <f t="shared" si="2"/>
        <v>2.6099999999999568E-2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6">
        <f>TITRES_STAT!D19</f>
        <v>9.4262999999999995</v>
      </c>
      <c r="C16" s="2">
        <f t="shared" si="0"/>
        <v>-1.1100000000000776E-2</v>
      </c>
      <c r="D16" s="2">
        <f t="shared" si="1"/>
        <v>0</v>
      </c>
      <c r="E16" s="2">
        <f t="shared" si="2"/>
        <v>1.1100000000000776E-2</v>
      </c>
      <c r="F16" s="2">
        <f>(SUM(D3:D16)/14)</f>
        <v>1.8114285714285749E-2</v>
      </c>
      <c r="G16" s="2">
        <f>SUM(E3:E16)/14</f>
        <v>3.7285714285714304E-2</v>
      </c>
      <c r="H16" s="2">
        <f>F16/G16</f>
        <v>0.48582375478927275</v>
      </c>
      <c r="I16" s="2">
        <f>IF(G16=0,100,100-(100/(1+H16)))</f>
        <v>32.697266632284709</v>
      </c>
    </row>
    <row r="17" spans="1:9" ht="13.5" x14ac:dyDescent="0.25">
      <c r="A17" s="3">
        <f>TITRES_STAT!B20</f>
        <v>42030</v>
      </c>
      <c r="B17" s="6">
        <f>TITRES_STAT!D20</f>
        <v>9.3330000000000002</v>
      </c>
      <c r="C17" s="2">
        <f t="shared" si="0"/>
        <v>-9.3299999999999272E-2</v>
      </c>
      <c r="D17" s="2">
        <f t="shared" si="1"/>
        <v>0</v>
      </c>
      <c r="E17" s="2">
        <f t="shared" si="2"/>
        <v>9.3299999999999272E-2</v>
      </c>
      <c r="F17" s="2">
        <f>((F16*13)+D17)/14</f>
        <v>1.6820408163265337E-2</v>
      </c>
      <c r="G17" s="2">
        <f>((G16*13)+E17)/14</f>
        <v>4.128673469387751E-2</v>
      </c>
      <c r="H17" s="2">
        <f t="shared" ref="H17:H80" si="3">F17/G17</f>
        <v>0.4074046612787634</v>
      </c>
      <c r="I17" s="2">
        <f t="shared" ref="I17:I80" si="4">IF(G17=0,100,100-(100/(1+H17)))</f>
        <v>28.947229783124129</v>
      </c>
    </row>
    <row r="18" spans="1:9" ht="13.5" x14ac:dyDescent="0.25">
      <c r="A18" s="3">
        <f>TITRES_STAT!B21</f>
        <v>42031</v>
      </c>
      <c r="B18" s="6">
        <f>TITRES_STAT!D21</f>
        <v>9.3217999999999996</v>
      </c>
      <c r="C18" s="2">
        <f t="shared" si="0"/>
        <v>-1.1200000000000543E-2</v>
      </c>
      <c r="D18" s="2">
        <f t="shared" si="1"/>
        <v>0</v>
      </c>
      <c r="E18" s="2">
        <f t="shared" si="2"/>
        <v>1.1200000000000543E-2</v>
      </c>
      <c r="F18" s="2">
        <f t="shared" ref="F18:G27" si="5">((F17*13)+D18)/14</f>
        <v>1.5618950437317813E-2</v>
      </c>
      <c r="G18" s="2">
        <f t="shared" si="5"/>
        <v>3.9137682215743437E-2</v>
      </c>
      <c r="H18" s="2">
        <f t="shared" si="3"/>
        <v>0.39907704169142055</v>
      </c>
      <c r="I18" s="2">
        <f t="shared" si="4"/>
        <v>28.524307797157093</v>
      </c>
    </row>
    <row r="19" spans="1:9" ht="13.5" x14ac:dyDescent="0.25">
      <c r="A19" s="3">
        <f>TITRES_STAT!B22</f>
        <v>42032</v>
      </c>
      <c r="B19" s="6">
        <f>TITRES_STAT!D22</f>
        <v>9.2845999999999993</v>
      </c>
      <c r="C19" s="2">
        <f t="shared" si="0"/>
        <v>-3.7200000000000344E-2</v>
      </c>
      <c r="D19" s="2">
        <f t="shared" si="1"/>
        <v>0</v>
      </c>
      <c r="E19" s="2">
        <f t="shared" si="2"/>
        <v>3.7200000000000344E-2</v>
      </c>
      <c r="F19" s="2">
        <f t="shared" si="5"/>
        <v>1.4503311120366541E-2</v>
      </c>
      <c r="G19" s="2">
        <f t="shared" si="5"/>
        <v>3.8999276343190357E-2</v>
      </c>
      <c r="H19" s="2">
        <f t="shared" si="3"/>
        <v>0.37188667278691584</v>
      </c>
      <c r="I19" s="2">
        <f t="shared" si="4"/>
        <v>27.107681717721448</v>
      </c>
    </row>
    <row r="20" spans="1:9" ht="13.5" x14ac:dyDescent="0.25">
      <c r="A20" s="3">
        <f>TITRES_STAT!B23</f>
        <v>42033</v>
      </c>
      <c r="B20" s="6">
        <f>TITRES_STAT!D23</f>
        <v>9.2845999999999993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5"/>
        <v>1.3467360326054644E-2</v>
      </c>
      <c r="G20" s="2">
        <f t="shared" si="5"/>
        <v>3.6213613747248186E-2</v>
      </c>
      <c r="H20" s="2">
        <f t="shared" si="3"/>
        <v>0.3718866727869159</v>
      </c>
      <c r="I20" s="2">
        <f t="shared" si="4"/>
        <v>27.107681717721448</v>
      </c>
    </row>
    <row r="21" spans="1:9" ht="13.5" x14ac:dyDescent="0.25">
      <c r="A21" s="3">
        <f>TITRES_STAT!B24</f>
        <v>42034</v>
      </c>
      <c r="B21" s="6">
        <f>TITRES_STAT!D24</f>
        <v>9.2845999999999993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1.2505406017050741E-2</v>
      </c>
      <c r="G21" s="2">
        <f t="shared" si="5"/>
        <v>3.3626927051016171E-2</v>
      </c>
      <c r="H21" s="2">
        <f t="shared" si="3"/>
        <v>0.3718866727869159</v>
      </c>
      <c r="I21" s="2">
        <f t="shared" si="4"/>
        <v>27.107681717721448</v>
      </c>
    </row>
    <row r="22" spans="1:9" ht="13.5" x14ac:dyDescent="0.25">
      <c r="A22" s="3">
        <f>TITRES_STAT!B25</f>
        <v>42037</v>
      </c>
      <c r="B22" s="6">
        <f>TITRES_STAT!D25</f>
        <v>9.4337</v>
      </c>
      <c r="C22" s="2">
        <f t="shared" si="0"/>
        <v>0.14910000000000068</v>
      </c>
      <c r="D22" s="2">
        <f t="shared" si="1"/>
        <v>0.14910000000000068</v>
      </c>
      <c r="E22" s="2">
        <f t="shared" si="2"/>
        <v>0</v>
      </c>
      <c r="F22" s="2">
        <f t="shared" si="5"/>
        <v>2.2262162730118596E-2</v>
      </c>
      <c r="G22" s="2">
        <f t="shared" si="5"/>
        <v>3.1225003690229302E-2</v>
      </c>
      <c r="H22" s="2">
        <f t="shared" si="3"/>
        <v>0.71295949076491894</v>
      </c>
      <c r="I22" s="2">
        <f t="shared" si="4"/>
        <v>41.621503287654996</v>
      </c>
    </row>
    <row r="23" spans="1:9" ht="13.5" x14ac:dyDescent="0.25">
      <c r="A23" s="3">
        <f>TITRES_STAT!B26</f>
        <v>42038</v>
      </c>
      <c r="B23" s="6">
        <f>TITRES_STAT!D26</f>
        <v>9.2882999999999996</v>
      </c>
      <c r="C23" s="2">
        <f t="shared" si="0"/>
        <v>-0.14540000000000042</v>
      </c>
      <c r="D23" s="2">
        <f t="shared" si="1"/>
        <v>0</v>
      </c>
      <c r="E23" s="2">
        <f t="shared" si="2"/>
        <v>0.14540000000000042</v>
      </c>
      <c r="F23" s="2">
        <f t="shared" si="5"/>
        <v>2.0672008249395839E-2</v>
      </c>
      <c r="G23" s="2">
        <f t="shared" si="5"/>
        <v>3.9380360569498667E-2</v>
      </c>
      <c r="H23" s="2">
        <f t="shared" si="3"/>
        <v>0.52493191912028769</v>
      </c>
      <c r="I23" s="2">
        <f t="shared" si="4"/>
        <v>34.423301954562916</v>
      </c>
    </row>
    <row r="24" spans="1:9" ht="13.5" x14ac:dyDescent="0.25">
      <c r="A24" s="3">
        <f>TITRES_STAT!B27</f>
        <v>42039</v>
      </c>
      <c r="B24" s="6">
        <f>TITRES_STAT!D27</f>
        <v>9.1727000000000007</v>
      </c>
      <c r="C24" s="2">
        <f t="shared" si="0"/>
        <v>-0.11559999999999881</v>
      </c>
      <c r="D24" s="2">
        <f t="shared" si="1"/>
        <v>0</v>
      </c>
      <c r="E24" s="2">
        <f t="shared" si="2"/>
        <v>0.11559999999999881</v>
      </c>
      <c r="F24" s="2">
        <f t="shared" si="5"/>
        <v>1.9195436231581851E-2</v>
      </c>
      <c r="G24" s="2">
        <f t="shared" si="5"/>
        <v>4.4824620528820101E-2</v>
      </c>
      <c r="H24" s="2">
        <f t="shared" si="3"/>
        <v>0.4282342160429467</v>
      </c>
      <c r="I24" s="2">
        <f t="shared" si="4"/>
        <v>29.983472684851975</v>
      </c>
    </row>
    <row r="25" spans="1:9" ht="13.5" x14ac:dyDescent="0.25">
      <c r="A25" s="3">
        <f>TITRES_STAT!B28</f>
        <v>42040</v>
      </c>
      <c r="B25" s="6">
        <f>TITRES_STAT!D28</f>
        <v>9.1727000000000007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1.7824333643611721E-2</v>
      </c>
      <c r="G25" s="2">
        <f t="shared" si="5"/>
        <v>4.1622861919618663E-2</v>
      </c>
      <c r="H25" s="2">
        <f t="shared" si="3"/>
        <v>0.42823421604294676</v>
      </c>
      <c r="I25" s="2">
        <f t="shared" si="4"/>
        <v>29.983472684851989</v>
      </c>
    </row>
    <row r="26" spans="1:9" ht="13.5" x14ac:dyDescent="0.25">
      <c r="A26" s="3">
        <f>TITRES_STAT!B29</f>
        <v>42041</v>
      </c>
      <c r="B26" s="6">
        <f>TITRES_STAT!D29</f>
        <v>9.0981000000000005</v>
      </c>
      <c r="C26" s="2">
        <f t="shared" si="0"/>
        <v>-7.4600000000000222E-2</v>
      </c>
      <c r="D26" s="2">
        <f t="shared" si="1"/>
        <v>0</v>
      </c>
      <c r="E26" s="2">
        <f t="shared" si="2"/>
        <v>7.4600000000000222E-2</v>
      </c>
      <c r="F26" s="2">
        <f t="shared" si="5"/>
        <v>1.6551166954782311E-2</v>
      </c>
      <c r="G26" s="2">
        <f t="shared" si="5"/>
        <v>4.3978371782503065E-2</v>
      </c>
      <c r="H26" s="2">
        <f t="shared" si="3"/>
        <v>0.37634787928568209</v>
      </c>
      <c r="I26" s="2">
        <f t="shared" si="4"/>
        <v>27.343950243233905</v>
      </c>
    </row>
    <row r="27" spans="1:9" ht="13.5" x14ac:dyDescent="0.25">
      <c r="A27" s="3">
        <f>TITRES_STAT!B30</f>
        <v>42044</v>
      </c>
      <c r="B27" s="6">
        <f>TITRES_STAT!D30</f>
        <v>9.1354000000000006</v>
      </c>
      <c r="C27" s="2">
        <f t="shared" si="0"/>
        <v>3.7300000000000111E-2</v>
      </c>
      <c r="D27" s="2">
        <f t="shared" si="1"/>
        <v>3.7300000000000111E-2</v>
      </c>
      <c r="E27" s="2">
        <f t="shared" si="2"/>
        <v>0</v>
      </c>
      <c r="F27" s="2">
        <f t="shared" si="5"/>
        <v>1.8033226458012152E-2</v>
      </c>
      <c r="G27" s="2">
        <f t="shared" si="5"/>
        <v>4.0837059512324268E-2</v>
      </c>
      <c r="H27" s="2">
        <f t="shared" si="3"/>
        <v>0.4415897391576365</v>
      </c>
      <c r="I27" s="2">
        <f t="shared" si="4"/>
        <v>30.63213667264796</v>
      </c>
    </row>
    <row r="28" spans="1:9" ht="13.5" x14ac:dyDescent="0.25">
      <c r="A28" s="3">
        <f>TITRES_STAT!B31</f>
        <v>42045</v>
      </c>
      <c r="B28" s="6">
        <f>TITRES_STAT!D31</f>
        <v>9.2434999999999992</v>
      </c>
      <c r="C28" s="2">
        <f t="shared" si="0"/>
        <v>0.10809999999999853</v>
      </c>
      <c r="D28" s="2">
        <f t="shared" si="1"/>
        <v>0.10809999999999853</v>
      </c>
      <c r="E28" s="2">
        <f t="shared" si="2"/>
        <v>0</v>
      </c>
      <c r="F28" s="2">
        <f>((F27*13)+D28)/14</f>
        <v>2.4466567425296896E-2</v>
      </c>
      <c r="G28" s="2">
        <f>((G27*13)+E28)/14</f>
        <v>3.792012669001539E-2</v>
      </c>
      <c r="H28" s="2">
        <f t="shared" si="3"/>
        <v>0.64521323004279674</v>
      </c>
      <c r="I28" s="2">
        <f t="shared" si="4"/>
        <v>39.217605247802013</v>
      </c>
    </row>
    <row r="29" spans="1:9" ht="13.5" x14ac:dyDescent="0.25">
      <c r="A29" s="3">
        <f>TITRES_STAT!B32</f>
        <v>42046</v>
      </c>
      <c r="B29" s="6">
        <f>TITRES_STAT!D32</f>
        <v>9.2100000000000009</v>
      </c>
      <c r="C29" s="2">
        <f t="shared" si="0"/>
        <v>-3.3499999999998309E-2</v>
      </c>
      <c r="D29" s="2">
        <f t="shared" si="1"/>
        <v>0</v>
      </c>
      <c r="E29" s="2">
        <f t="shared" si="2"/>
        <v>3.3499999999998309E-2</v>
      </c>
      <c r="F29" s="2">
        <f t="shared" ref="F29:G44" si="6">((F28*13)+D29)/14</f>
        <v>2.2718955466347116E-2</v>
      </c>
      <c r="G29" s="2">
        <f t="shared" si="6"/>
        <v>3.7604403355014172E-2</v>
      </c>
      <c r="H29" s="2">
        <f t="shared" si="3"/>
        <v>0.60415678589187805</v>
      </c>
      <c r="I29" s="2">
        <f t="shared" si="4"/>
        <v>37.661953694630867</v>
      </c>
    </row>
    <row r="30" spans="1:9" ht="13.5" x14ac:dyDescent="0.25">
      <c r="A30" s="3">
        <f>TITRES_STAT!B33</f>
        <v>42047</v>
      </c>
      <c r="B30" s="6">
        <f>TITRES_STAT!D33</f>
        <v>9.1727000000000007</v>
      </c>
      <c r="C30" s="2">
        <f t="shared" si="0"/>
        <v>-3.7300000000000111E-2</v>
      </c>
      <c r="D30" s="2">
        <f t="shared" si="1"/>
        <v>0</v>
      </c>
      <c r="E30" s="2">
        <f t="shared" si="2"/>
        <v>3.7300000000000111E-2</v>
      </c>
      <c r="F30" s="2">
        <f t="shared" si="6"/>
        <v>2.109617293303661E-2</v>
      </c>
      <c r="G30" s="2">
        <f t="shared" si="6"/>
        <v>3.758266025822745E-2</v>
      </c>
      <c r="H30" s="2">
        <f t="shared" si="3"/>
        <v>0.56132729264204539</v>
      </c>
      <c r="I30" s="2">
        <f t="shared" si="4"/>
        <v>35.951929828382049</v>
      </c>
    </row>
    <row r="31" spans="1:9" ht="13.5" x14ac:dyDescent="0.25">
      <c r="A31" s="3">
        <f>TITRES_STAT!B34</f>
        <v>42048</v>
      </c>
      <c r="B31" s="6">
        <f>TITRES_STAT!D34</f>
        <v>9.1727000000000007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1.9589303437819706E-2</v>
      </c>
      <c r="G31" s="2">
        <f t="shared" si="6"/>
        <v>3.4898184525496916E-2</v>
      </c>
      <c r="H31" s="2">
        <f t="shared" si="3"/>
        <v>0.56132729264204539</v>
      </c>
      <c r="I31" s="2">
        <f t="shared" si="4"/>
        <v>35.951929828382049</v>
      </c>
    </row>
    <row r="32" spans="1:9" ht="13.5" x14ac:dyDescent="0.25">
      <c r="A32" s="3">
        <f>TITRES_STAT!B35</f>
        <v>42051</v>
      </c>
      <c r="B32" s="6">
        <f>TITRES_STAT!D35</f>
        <v>9.1690000000000005</v>
      </c>
      <c r="C32" s="2">
        <f t="shared" si="0"/>
        <v>-3.7000000000002586E-3</v>
      </c>
      <c r="D32" s="2">
        <f t="shared" si="1"/>
        <v>0</v>
      </c>
      <c r="E32" s="2">
        <f t="shared" si="2"/>
        <v>3.7000000000002586E-3</v>
      </c>
      <c r="F32" s="2">
        <f t="shared" si="6"/>
        <v>1.8190067477975441E-2</v>
      </c>
      <c r="G32" s="2">
        <f t="shared" si="6"/>
        <v>3.2669742773675722E-2</v>
      </c>
      <c r="H32" s="2">
        <f t="shared" si="3"/>
        <v>0.55678636969962436</v>
      </c>
      <c r="I32" s="2">
        <f t="shared" si="4"/>
        <v>35.765110777983892</v>
      </c>
    </row>
    <row r="33" spans="1:9" ht="13.5" x14ac:dyDescent="0.25">
      <c r="A33" s="3">
        <f>TITRES_STAT!B36</f>
        <v>42052</v>
      </c>
      <c r="B33" s="6">
        <f>TITRES_STAT!D36</f>
        <v>9.1690000000000005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1.6890776943834337E-2</v>
      </c>
      <c r="G33" s="2">
        <f t="shared" si="6"/>
        <v>3.0336189718413172E-2</v>
      </c>
      <c r="H33" s="2">
        <f t="shared" si="3"/>
        <v>0.55678636969962425</v>
      </c>
      <c r="I33" s="2">
        <f t="shared" si="4"/>
        <v>35.765110777983878</v>
      </c>
    </row>
    <row r="34" spans="1:9" ht="13.5" x14ac:dyDescent="0.25">
      <c r="A34" s="3">
        <f>TITRES_STAT!B37</f>
        <v>42053</v>
      </c>
      <c r="B34" s="6">
        <f>TITRES_STAT!D37</f>
        <v>9.2286000000000001</v>
      </c>
      <c r="C34" s="2">
        <f t="shared" si="0"/>
        <v>5.9599999999999653E-2</v>
      </c>
      <c r="D34" s="2">
        <f t="shared" si="1"/>
        <v>5.9599999999999653E-2</v>
      </c>
      <c r="E34" s="2">
        <f t="shared" si="2"/>
        <v>0</v>
      </c>
      <c r="F34" s="2">
        <f t="shared" si="6"/>
        <v>1.9941435733560432E-2</v>
      </c>
      <c r="G34" s="2">
        <f t="shared" si="6"/>
        <v>2.8169319024240802E-2</v>
      </c>
      <c r="H34" s="2">
        <f t="shared" si="3"/>
        <v>0.70791330512463024</v>
      </c>
      <c r="I34" s="2">
        <f t="shared" si="4"/>
        <v>41.449018694363545</v>
      </c>
    </row>
    <row r="35" spans="1:9" ht="13.5" x14ac:dyDescent="0.25">
      <c r="A35" s="3">
        <f>TITRES_STAT!B38</f>
        <v>42054</v>
      </c>
      <c r="B35" s="6">
        <f>TITRES_STAT!D38</f>
        <v>9.1354000000000006</v>
      </c>
      <c r="C35" s="2">
        <f t="shared" si="0"/>
        <v>-9.3199999999999505E-2</v>
      </c>
      <c r="D35" s="2">
        <f t="shared" si="1"/>
        <v>0</v>
      </c>
      <c r="E35" s="2">
        <f t="shared" si="2"/>
        <v>9.3199999999999505E-2</v>
      </c>
      <c r="F35" s="2">
        <f t="shared" si="6"/>
        <v>1.8517047466877545E-2</v>
      </c>
      <c r="G35" s="2">
        <f t="shared" si="6"/>
        <v>3.2814367665366426E-2</v>
      </c>
      <c r="H35" s="2">
        <f t="shared" si="3"/>
        <v>0.56429694625568438</v>
      </c>
      <c r="I35" s="2">
        <f t="shared" si="4"/>
        <v>36.0735183691556</v>
      </c>
    </row>
    <row r="36" spans="1:9" ht="13.5" x14ac:dyDescent="0.25">
      <c r="A36" s="3">
        <f>TITRES_STAT!B39</f>
        <v>42055</v>
      </c>
      <c r="B36" s="6">
        <f>TITRES_STAT!D39</f>
        <v>9.1354000000000006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1.7194401219243434E-2</v>
      </c>
      <c r="G36" s="2">
        <f t="shared" si="6"/>
        <v>3.0470484260697397E-2</v>
      </c>
      <c r="H36" s="2">
        <f t="shared" si="3"/>
        <v>0.56429694625568427</v>
      </c>
      <c r="I36" s="2">
        <f t="shared" si="4"/>
        <v>36.073518369155586</v>
      </c>
    </row>
    <row r="37" spans="1:9" ht="13.5" x14ac:dyDescent="0.25">
      <c r="A37" s="3">
        <f>TITRES_STAT!B40</f>
        <v>42058</v>
      </c>
      <c r="B37" s="6">
        <f>TITRES_STAT!D40</f>
        <v>9.0981000000000005</v>
      </c>
      <c r="C37" s="2">
        <f t="shared" si="0"/>
        <v>-3.7300000000000111E-2</v>
      </c>
      <c r="D37" s="2">
        <f t="shared" si="1"/>
        <v>0</v>
      </c>
      <c r="E37" s="2">
        <f t="shared" si="2"/>
        <v>3.7300000000000111E-2</v>
      </c>
      <c r="F37" s="2">
        <f t="shared" si="6"/>
        <v>1.5966229703583187E-2</v>
      </c>
      <c r="G37" s="2">
        <f t="shared" si="6"/>
        <v>3.0958306813504734E-2</v>
      </c>
      <c r="H37" s="2">
        <f t="shared" si="3"/>
        <v>0.51573329897416564</v>
      </c>
      <c r="I37" s="2">
        <f t="shared" si="4"/>
        <v>34.025332776103099</v>
      </c>
    </row>
    <row r="38" spans="1:9" ht="13.5" x14ac:dyDescent="0.25">
      <c r="A38" s="3">
        <f>TITRES_STAT!B41</f>
        <v>42059</v>
      </c>
      <c r="B38" s="6">
        <f>TITRES_STAT!D41</f>
        <v>9.0869</v>
      </c>
      <c r="C38" s="2">
        <f t="shared" si="0"/>
        <v>-1.1200000000000543E-2</v>
      </c>
      <c r="D38" s="2">
        <f t="shared" si="1"/>
        <v>0</v>
      </c>
      <c r="E38" s="2">
        <f t="shared" si="2"/>
        <v>1.1200000000000543E-2</v>
      </c>
      <c r="F38" s="2">
        <f t="shared" si="6"/>
        <v>1.4825784724755816E-2</v>
      </c>
      <c r="G38" s="2">
        <f t="shared" si="6"/>
        <v>2.954699918396872E-2</v>
      </c>
      <c r="H38" s="2">
        <f t="shared" si="3"/>
        <v>0.50176955813502122</v>
      </c>
      <c r="I38" s="2">
        <f t="shared" si="4"/>
        <v>33.411887690555261</v>
      </c>
    </row>
    <row r="39" spans="1:9" ht="13.5" x14ac:dyDescent="0.25">
      <c r="A39" s="3">
        <f>TITRES_STAT!B42</f>
        <v>42060</v>
      </c>
      <c r="B39" s="6">
        <f>TITRES_STAT!D42</f>
        <v>9.1354000000000006</v>
      </c>
      <c r="C39" s="2">
        <f t="shared" si="0"/>
        <v>4.8500000000000654E-2</v>
      </c>
      <c r="D39" s="2">
        <f t="shared" si="1"/>
        <v>4.8500000000000654E-2</v>
      </c>
      <c r="E39" s="2">
        <f t="shared" si="2"/>
        <v>0</v>
      </c>
      <c r="F39" s="2">
        <f t="shared" si="6"/>
        <v>1.7231085815844732E-2</v>
      </c>
      <c r="G39" s="2">
        <f t="shared" si="6"/>
        <v>2.7436499242256669E-2</v>
      </c>
      <c r="H39" s="2">
        <f t="shared" si="3"/>
        <v>0.62803514630999491</v>
      </c>
      <c r="I39" s="2">
        <f t="shared" si="4"/>
        <v>38.576264630002676</v>
      </c>
    </row>
    <row r="40" spans="1:9" ht="13.5" x14ac:dyDescent="0.25">
      <c r="A40" s="3">
        <f>TITRES_STAT!B43</f>
        <v>42061</v>
      </c>
      <c r="B40" s="6">
        <f>TITRES_STAT!D43</f>
        <v>9.0981000000000005</v>
      </c>
      <c r="C40" s="2">
        <f t="shared" si="0"/>
        <v>-3.7300000000000111E-2</v>
      </c>
      <c r="D40" s="2">
        <f t="shared" si="1"/>
        <v>0</v>
      </c>
      <c r="E40" s="2">
        <f t="shared" si="2"/>
        <v>3.7300000000000111E-2</v>
      </c>
      <c r="F40" s="2">
        <f t="shared" si="6"/>
        <v>1.6000293971855824E-2</v>
      </c>
      <c r="G40" s="2">
        <f t="shared" si="6"/>
        <v>2.8141035010666917E-2</v>
      </c>
      <c r="H40" s="2">
        <f t="shared" si="3"/>
        <v>0.5685751773447878</v>
      </c>
      <c r="I40" s="2">
        <f t="shared" si="4"/>
        <v>36.247875495980104</v>
      </c>
    </row>
    <row r="41" spans="1:9" ht="13.5" x14ac:dyDescent="0.25">
      <c r="A41" s="3">
        <f>TITRES_STAT!B44</f>
        <v>42062</v>
      </c>
      <c r="B41" s="6">
        <f>TITRES_STAT!D44</f>
        <v>9.0236000000000001</v>
      </c>
      <c r="C41" s="2">
        <f t="shared" si="0"/>
        <v>-7.4500000000000455E-2</v>
      </c>
      <c r="D41" s="2">
        <f t="shared" si="1"/>
        <v>0</v>
      </c>
      <c r="E41" s="2">
        <f t="shared" si="2"/>
        <v>7.4500000000000455E-2</v>
      </c>
      <c r="F41" s="2">
        <f t="shared" si="6"/>
        <v>1.4857415831008979E-2</v>
      </c>
      <c r="G41" s="2">
        <f t="shared" si="6"/>
        <v>3.1452389652762168E-2</v>
      </c>
      <c r="H41" s="2">
        <f t="shared" si="3"/>
        <v>0.47237796539584048</v>
      </c>
      <c r="I41" s="2">
        <f t="shared" si="4"/>
        <v>32.082656525550775</v>
      </c>
    </row>
    <row r="42" spans="1:9" ht="13.5" x14ac:dyDescent="0.25">
      <c r="A42" s="3">
        <f>TITRES_STAT!B45</f>
        <v>42065</v>
      </c>
      <c r="B42" s="6">
        <f>TITRES_STAT!D45</f>
        <v>8.9489999999999998</v>
      </c>
      <c r="C42" s="2">
        <f t="shared" si="0"/>
        <v>-7.4600000000000222E-2</v>
      </c>
      <c r="D42" s="2">
        <f t="shared" si="1"/>
        <v>0</v>
      </c>
      <c r="E42" s="2">
        <f t="shared" si="2"/>
        <v>7.4600000000000222E-2</v>
      </c>
      <c r="F42" s="2">
        <f t="shared" si="6"/>
        <v>1.3796171843079767E-2</v>
      </c>
      <c r="G42" s="2">
        <f t="shared" si="6"/>
        <v>3.4534361820422028E-2</v>
      </c>
      <c r="H42" s="2">
        <f t="shared" si="3"/>
        <v>0.39949114782602835</v>
      </c>
      <c r="I42" s="2">
        <f t="shared" si="4"/>
        <v>28.545457286142792</v>
      </c>
    </row>
    <row r="43" spans="1:9" ht="13.5" x14ac:dyDescent="0.25">
      <c r="A43" s="3">
        <f>TITRES_STAT!B46</f>
        <v>42066</v>
      </c>
      <c r="B43" s="6">
        <f>TITRES_STAT!D46</f>
        <v>8.9451999999999998</v>
      </c>
      <c r="C43" s="2">
        <f t="shared" si="0"/>
        <v>-3.8000000000000256E-3</v>
      </c>
      <c r="D43" s="2">
        <f t="shared" si="1"/>
        <v>0</v>
      </c>
      <c r="E43" s="2">
        <f t="shared" si="2"/>
        <v>3.8000000000000256E-3</v>
      </c>
      <c r="F43" s="2">
        <f t="shared" si="6"/>
        <v>1.2810730997145497E-2</v>
      </c>
      <c r="G43" s="2">
        <f t="shared" si="6"/>
        <v>3.2339050261820455E-2</v>
      </c>
      <c r="H43" s="2">
        <f t="shared" si="3"/>
        <v>0.39613813310621154</v>
      </c>
      <c r="I43" s="2">
        <f t="shared" si="4"/>
        <v>28.373849529119283</v>
      </c>
    </row>
    <row r="44" spans="1:9" ht="13.5" x14ac:dyDescent="0.25">
      <c r="A44" s="3">
        <f>TITRES_STAT!B47</f>
        <v>42067</v>
      </c>
      <c r="B44" s="6">
        <f>TITRES_STAT!D47</f>
        <v>8.9341000000000008</v>
      </c>
      <c r="C44" s="2">
        <f t="shared" si="0"/>
        <v>-1.1099999999999E-2</v>
      </c>
      <c r="D44" s="2">
        <f t="shared" si="1"/>
        <v>0</v>
      </c>
      <c r="E44" s="2">
        <f t="shared" si="2"/>
        <v>1.1099999999999E-2</v>
      </c>
      <c r="F44" s="2">
        <f t="shared" si="6"/>
        <v>1.1895678783063676E-2</v>
      </c>
      <c r="G44" s="2">
        <f t="shared" si="6"/>
        <v>3.0821975243118922E-2</v>
      </c>
      <c r="H44" s="2">
        <f t="shared" si="3"/>
        <v>0.38594797021386273</v>
      </c>
      <c r="I44" s="2">
        <f t="shared" si="4"/>
        <v>27.847219268578172</v>
      </c>
    </row>
    <row r="45" spans="1:9" ht="13.5" x14ac:dyDescent="0.25">
      <c r="A45" s="3">
        <f>TITRES_STAT!B48</f>
        <v>42068</v>
      </c>
      <c r="B45" s="6">
        <f>TITRES_STAT!D48</f>
        <v>8.9116999999999997</v>
      </c>
      <c r="C45" s="2">
        <f t="shared" si="0"/>
        <v>-2.2400000000001086E-2</v>
      </c>
      <c r="D45" s="2">
        <f t="shared" si="1"/>
        <v>0</v>
      </c>
      <c r="E45" s="2">
        <f t="shared" si="2"/>
        <v>2.2400000000001086E-2</v>
      </c>
      <c r="F45" s="2">
        <f t="shared" ref="F45:G60" si="7">((F44*13)+D45)/14</f>
        <v>1.1045987441416272E-2</v>
      </c>
      <c r="G45" s="2">
        <f t="shared" si="7"/>
        <v>3.022040558289622E-2</v>
      </c>
      <c r="H45" s="2">
        <f t="shared" si="3"/>
        <v>0.36551420235299376</v>
      </c>
      <c r="I45" s="2">
        <f t="shared" si="4"/>
        <v>26.767513785148182</v>
      </c>
    </row>
    <row r="46" spans="1:9" ht="13.5" x14ac:dyDescent="0.25">
      <c r="A46" s="3">
        <f>TITRES_STAT!B49</f>
        <v>42069</v>
      </c>
      <c r="B46" s="6">
        <f>TITRES_STAT!D49</f>
        <v>8.8930000000000007</v>
      </c>
      <c r="C46" s="2">
        <f t="shared" si="0"/>
        <v>-1.8699999999999051E-2</v>
      </c>
      <c r="D46" s="2">
        <f t="shared" si="1"/>
        <v>0</v>
      </c>
      <c r="E46" s="2">
        <f t="shared" si="2"/>
        <v>1.8699999999999051E-2</v>
      </c>
      <c r="F46" s="2">
        <f t="shared" si="7"/>
        <v>1.0256988338457966E-2</v>
      </c>
      <c r="G46" s="2">
        <f t="shared" si="7"/>
        <v>2.9397519469832135E-2</v>
      </c>
      <c r="H46" s="2">
        <f t="shared" si="3"/>
        <v>0.3489065922376115</v>
      </c>
      <c r="I46" s="2">
        <f t="shared" si="4"/>
        <v>25.865882355785189</v>
      </c>
    </row>
    <row r="47" spans="1:9" ht="13.5" x14ac:dyDescent="0.25">
      <c r="A47" s="3">
        <f>TITRES_STAT!B50</f>
        <v>42072</v>
      </c>
      <c r="B47" s="6">
        <f>TITRES_STAT!D50</f>
        <v>8.8930000000000007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9.5243463142823965E-3</v>
      </c>
      <c r="G47" s="2">
        <f t="shared" si="7"/>
        <v>2.7297696650558412E-2</v>
      </c>
      <c r="H47" s="2">
        <f t="shared" si="3"/>
        <v>0.34890659223761145</v>
      </c>
      <c r="I47" s="2">
        <f t="shared" si="4"/>
        <v>25.865882355785175</v>
      </c>
    </row>
    <row r="48" spans="1:9" ht="13.5" x14ac:dyDescent="0.25">
      <c r="A48" s="3">
        <f>TITRES_STAT!B51</f>
        <v>42073</v>
      </c>
      <c r="B48" s="6">
        <f>TITRES_STAT!D51</f>
        <v>8.8370999999999995</v>
      </c>
      <c r="C48" s="2">
        <f t="shared" si="0"/>
        <v>-5.5900000000001171E-2</v>
      </c>
      <c r="D48" s="2">
        <f t="shared" si="1"/>
        <v>0</v>
      </c>
      <c r="E48" s="2">
        <f t="shared" si="2"/>
        <v>5.5900000000001171E-2</v>
      </c>
      <c r="F48" s="2">
        <f t="shared" si="7"/>
        <v>8.8440358632622257E-3</v>
      </c>
      <c r="G48" s="2">
        <f t="shared" si="7"/>
        <v>2.9340718318375755E-2</v>
      </c>
      <c r="H48" s="2">
        <f t="shared" si="3"/>
        <v>0.30142533551141137</v>
      </c>
      <c r="I48" s="2">
        <f t="shared" si="4"/>
        <v>23.161170086869603</v>
      </c>
    </row>
    <row r="49" spans="1:9" ht="13.5" x14ac:dyDescent="0.25">
      <c r="A49" s="3">
        <f>TITRES_STAT!B52</f>
        <v>42074</v>
      </c>
      <c r="B49" s="6">
        <f>TITRES_STAT!D52</f>
        <v>8.8370999999999995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7"/>
        <v>8.2123190158863522E-3</v>
      </c>
      <c r="G49" s="2">
        <f t="shared" si="7"/>
        <v>2.7244952724206056E-2</v>
      </c>
      <c r="H49" s="2">
        <f t="shared" si="3"/>
        <v>0.30142533551141137</v>
      </c>
      <c r="I49" s="2">
        <f t="shared" si="4"/>
        <v>23.161170086869603</v>
      </c>
    </row>
    <row r="50" spans="1:9" ht="13.5" x14ac:dyDescent="0.25">
      <c r="A50" s="3">
        <f>TITRES_STAT!B53</f>
        <v>42075</v>
      </c>
      <c r="B50" s="6">
        <f>TITRES_STAT!D53</f>
        <v>8.8185000000000002</v>
      </c>
      <c r="C50" s="2">
        <f t="shared" si="0"/>
        <v>-1.8599999999999284E-2</v>
      </c>
      <c r="D50" s="2">
        <f t="shared" si="1"/>
        <v>0</v>
      </c>
      <c r="E50" s="2">
        <f t="shared" si="2"/>
        <v>1.8599999999999284E-2</v>
      </c>
      <c r="F50" s="2">
        <f t="shared" si="7"/>
        <v>7.6257248004658979E-3</v>
      </c>
      <c r="G50" s="2">
        <f t="shared" si="7"/>
        <v>2.6627456101048431E-2</v>
      </c>
      <c r="H50" s="2">
        <f t="shared" si="3"/>
        <v>0.28638578058403569</v>
      </c>
      <c r="I50" s="2">
        <f t="shared" si="4"/>
        <v>22.262822312449146</v>
      </c>
    </row>
    <row r="51" spans="1:9" ht="13.5" x14ac:dyDescent="0.25">
      <c r="A51" s="3">
        <f>TITRES_STAT!B54</f>
        <v>42076</v>
      </c>
      <c r="B51" s="6">
        <f>TITRES_STAT!D54</f>
        <v>8.7624999999999993</v>
      </c>
      <c r="C51" s="2">
        <f t="shared" si="0"/>
        <v>-5.6000000000000938E-2</v>
      </c>
      <c r="D51" s="2">
        <f t="shared" si="1"/>
        <v>0</v>
      </c>
      <c r="E51" s="2">
        <f t="shared" si="2"/>
        <v>5.6000000000000938E-2</v>
      </c>
      <c r="F51" s="2">
        <f t="shared" si="7"/>
        <v>7.0810301718611914E-3</v>
      </c>
      <c r="G51" s="2">
        <f t="shared" si="7"/>
        <v>2.8725494950973613E-2</v>
      </c>
      <c r="H51" s="2">
        <f t="shared" si="3"/>
        <v>0.24650681159529295</v>
      </c>
      <c r="I51" s="2">
        <f t="shared" si="4"/>
        <v>19.775809430179592</v>
      </c>
    </row>
    <row r="52" spans="1:9" ht="13.5" x14ac:dyDescent="0.25">
      <c r="A52" s="3">
        <f>TITRES_STAT!B55</f>
        <v>42079</v>
      </c>
      <c r="B52" s="6">
        <f>TITRES_STAT!D55</f>
        <v>8.7997999999999994</v>
      </c>
      <c r="C52" s="2">
        <f t="shared" si="0"/>
        <v>3.7300000000000111E-2</v>
      </c>
      <c r="D52" s="2">
        <f t="shared" si="1"/>
        <v>3.7300000000000111E-2</v>
      </c>
      <c r="E52" s="2">
        <f t="shared" si="2"/>
        <v>0</v>
      </c>
      <c r="F52" s="2">
        <f t="shared" si="7"/>
        <v>9.239528016728258E-3</v>
      </c>
      <c r="G52" s="2">
        <f t="shared" si="7"/>
        <v>2.6673673883046926E-2</v>
      </c>
      <c r="H52" s="2">
        <f t="shared" si="3"/>
        <v>0.34639127917810586</v>
      </c>
      <c r="I52" s="2">
        <f t="shared" si="4"/>
        <v>25.727385830184346</v>
      </c>
    </row>
    <row r="53" spans="1:9" ht="13.5" x14ac:dyDescent="0.25">
      <c r="A53" s="3">
        <f>TITRES_STAT!B56</f>
        <v>42080</v>
      </c>
      <c r="B53" s="6">
        <f>TITRES_STAT!D56</f>
        <v>8.7624999999999993</v>
      </c>
      <c r="C53" s="2">
        <f t="shared" si="0"/>
        <v>-3.7300000000000111E-2</v>
      </c>
      <c r="D53" s="2">
        <f t="shared" si="1"/>
        <v>0</v>
      </c>
      <c r="E53" s="2">
        <f t="shared" si="2"/>
        <v>3.7300000000000111E-2</v>
      </c>
      <c r="F53" s="2">
        <f t="shared" si="7"/>
        <v>8.579561729819097E-3</v>
      </c>
      <c r="G53" s="2">
        <f t="shared" si="7"/>
        <v>2.7432697177115013E-2</v>
      </c>
      <c r="H53" s="2">
        <f t="shared" si="3"/>
        <v>0.31274947827501137</v>
      </c>
      <c r="I53" s="2">
        <f t="shared" si="4"/>
        <v>23.824003242871044</v>
      </c>
    </row>
    <row r="54" spans="1:9" ht="13.5" x14ac:dyDescent="0.25">
      <c r="A54" s="3">
        <f>TITRES_STAT!B57</f>
        <v>42081</v>
      </c>
      <c r="B54" s="6">
        <f>TITRES_STAT!D57</f>
        <v>8.5798000000000005</v>
      </c>
      <c r="C54" s="2">
        <f t="shared" si="0"/>
        <v>-0.18269999999999875</v>
      </c>
      <c r="D54" s="2">
        <f t="shared" si="1"/>
        <v>0</v>
      </c>
      <c r="E54" s="2">
        <f t="shared" si="2"/>
        <v>0.18269999999999875</v>
      </c>
      <c r="F54" s="2">
        <f t="shared" si="7"/>
        <v>7.966735891974875E-3</v>
      </c>
      <c r="G54" s="2">
        <f t="shared" si="7"/>
        <v>3.8523218807321E-2</v>
      </c>
      <c r="H54" s="2">
        <f t="shared" si="3"/>
        <v>0.20680348471973653</v>
      </c>
      <c r="I54" s="2">
        <f t="shared" si="4"/>
        <v>17.136467315369401</v>
      </c>
    </row>
    <row r="55" spans="1:9" ht="13.5" x14ac:dyDescent="0.25">
      <c r="A55" s="3">
        <f>TITRES_STAT!B58</f>
        <v>42082</v>
      </c>
      <c r="B55" s="6">
        <f>TITRES_STAT!D58</f>
        <v>8.7997999999999994</v>
      </c>
      <c r="C55" s="2">
        <f t="shared" si="0"/>
        <v>0.21999999999999886</v>
      </c>
      <c r="D55" s="2">
        <f t="shared" si="1"/>
        <v>0.21999999999999886</v>
      </c>
      <c r="E55" s="2">
        <f t="shared" si="2"/>
        <v>0</v>
      </c>
      <c r="F55" s="2">
        <f t="shared" si="7"/>
        <v>2.3111969042548013E-2</v>
      </c>
      <c r="G55" s="2">
        <f t="shared" si="7"/>
        <v>3.5771560321083785E-2</v>
      </c>
      <c r="H55" s="2">
        <f t="shared" si="3"/>
        <v>0.64609899135223914</v>
      </c>
      <c r="I55" s="2">
        <f t="shared" si="4"/>
        <v>39.250312086120722</v>
      </c>
    </row>
    <row r="56" spans="1:9" ht="13.5" x14ac:dyDescent="0.25">
      <c r="A56" s="3">
        <f>TITRES_STAT!B59</f>
        <v>42086</v>
      </c>
      <c r="B56" s="6">
        <f>TITRES_STAT!D59</f>
        <v>8.6805000000000003</v>
      </c>
      <c r="C56" s="2">
        <f t="shared" si="0"/>
        <v>-0.11929999999999907</v>
      </c>
      <c r="D56" s="2">
        <f t="shared" si="1"/>
        <v>0</v>
      </c>
      <c r="E56" s="2">
        <f t="shared" si="2"/>
        <v>0.11929999999999907</v>
      </c>
      <c r="F56" s="2">
        <f t="shared" si="7"/>
        <v>2.146111411093744E-2</v>
      </c>
      <c r="G56" s="2">
        <f t="shared" si="7"/>
        <v>4.1737877441006307E-2</v>
      </c>
      <c r="H56" s="2">
        <f t="shared" si="3"/>
        <v>0.51418796131334865</v>
      </c>
      <c r="I56" s="2">
        <f t="shared" si="4"/>
        <v>33.958000885660311</v>
      </c>
    </row>
    <row r="57" spans="1:9" ht="13.5" x14ac:dyDescent="0.25">
      <c r="A57" s="3">
        <f>TITRES_STAT!B60</f>
        <v>42087</v>
      </c>
      <c r="B57" s="6">
        <f>TITRES_STAT!D60</f>
        <v>8.7812000000000001</v>
      </c>
      <c r="C57" s="2">
        <f t="shared" si="0"/>
        <v>0.10069999999999979</v>
      </c>
      <c r="D57" s="2">
        <f t="shared" si="1"/>
        <v>0.10069999999999979</v>
      </c>
      <c r="E57" s="2">
        <f t="shared" si="2"/>
        <v>0</v>
      </c>
      <c r="F57" s="2">
        <f t="shared" si="7"/>
        <v>2.7121034531584747E-2</v>
      </c>
      <c r="G57" s="2">
        <f t="shared" si="7"/>
        <v>3.8756600480934426E-2</v>
      </c>
      <c r="H57" s="2">
        <f t="shared" si="3"/>
        <v>0.69977846857147408</v>
      </c>
      <c r="I57" s="2">
        <f t="shared" si="4"/>
        <v>41.168804141846856</v>
      </c>
    </row>
    <row r="58" spans="1:9" ht="13.5" x14ac:dyDescent="0.25">
      <c r="A58" s="3">
        <f>TITRES_STAT!B61</f>
        <v>42088</v>
      </c>
      <c r="B58" s="6">
        <f>TITRES_STAT!D61</f>
        <v>8.9116999999999997</v>
      </c>
      <c r="C58" s="2">
        <f t="shared" si="0"/>
        <v>0.13049999999999962</v>
      </c>
      <c r="D58" s="2">
        <f t="shared" si="1"/>
        <v>0.13049999999999962</v>
      </c>
      <c r="E58" s="2">
        <f t="shared" si="2"/>
        <v>0</v>
      </c>
      <c r="F58" s="2">
        <f t="shared" si="7"/>
        <v>3.4505246350757239E-2</v>
      </c>
      <c r="G58" s="2">
        <f t="shared" si="7"/>
        <v>3.5988271875153396E-2</v>
      </c>
      <c r="H58" s="2">
        <f t="shared" si="3"/>
        <v>0.95879142156253272</v>
      </c>
      <c r="I58" s="2">
        <f t="shared" si="4"/>
        <v>48.948112137314872</v>
      </c>
    </row>
    <row r="59" spans="1:9" ht="13.5" x14ac:dyDescent="0.25">
      <c r="A59" s="3">
        <f>TITRES_STAT!B62</f>
        <v>42089</v>
      </c>
      <c r="B59" s="6">
        <f>TITRES_STAT!D62</f>
        <v>8.8743999999999996</v>
      </c>
      <c r="C59" s="2">
        <f t="shared" si="0"/>
        <v>-3.7300000000000111E-2</v>
      </c>
      <c r="D59" s="2">
        <f t="shared" si="1"/>
        <v>0</v>
      </c>
      <c r="E59" s="2">
        <f t="shared" si="2"/>
        <v>3.7300000000000111E-2</v>
      </c>
      <c r="F59" s="2">
        <f t="shared" si="7"/>
        <v>3.204058589713172E-2</v>
      </c>
      <c r="G59" s="2">
        <f t="shared" si="7"/>
        <v>3.6081966741213875E-2</v>
      </c>
      <c r="H59" s="2">
        <f t="shared" si="3"/>
        <v>0.88799444129341287</v>
      </c>
      <c r="I59" s="2">
        <f t="shared" si="4"/>
        <v>47.033742360230278</v>
      </c>
    </row>
    <row r="60" spans="1:9" ht="13.5" x14ac:dyDescent="0.25">
      <c r="A60" s="3">
        <f>TITRES_STAT!B63</f>
        <v>42090</v>
      </c>
      <c r="B60" s="6">
        <f>TITRES_STAT!D63</f>
        <v>8.8743999999999996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2.9751972618765169E-2</v>
      </c>
      <c r="G60" s="2">
        <f t="shared" si="7"/>
        <v>3.3504683402555739E-2</v>
      </c>
      <c r="H60" s="2">
        <f t="shared" si="3"/>
        <v>0.88799444129341298</v>
      </c>
      <c r="I60" s="2">
        <f t="shared" si="4"/>
        <v>47.033742360230278</v>
      </c>
    </row>
    <row r="61" spans="1:9" ht="13.5" x14ac:dyDescent="0.25">
      <c r="A61" s="3">
        <f>TITRES_STAT!B64</f>
        <v>42093</v>
      </c>
      <c r="B61" s="6">
        <f>TITRES_STAT!D64</f>
        <v>8.8370999999999995</v>
      </c>
      <c r="C61" s="2">
        <f t="shared" si="0"/>
        <v>-3.7300000000000111E-2</v>
      </c>
      <c r="D61" s="2">
        <f t="shared" si="1"/>
        <v>0</v>
      </c>
      <c r="E61" s="2">
        <f t="shared" si="2"/>
        <v>3.7300000000000111E-2</v>
      </c>
      <c r="F61" s="2">
        <f t="shared" ref="F61:G76" si="8">((F60*13)+D61)/14</f>
        <v>2.7626831717424801E-2</v>
      </c>
      <c r="G61" s="2">
        <f t="shared" si="8"/>
        <v>3.3775777445230339E-2</v>
      </c>
      <c r="H61" s="2">
        <f t="shared" si="3"/>
        <v>0.817948062401333</v>
      </c>
      <c r="I61" s="2">
        <f t="shared" si="4"/>
        <v>44.992927978421065</v>
      </c>
    </row>
    <row r="62" spans="1:9" ht="13.5" x14ac:dyDescent="0.25">
      <c r="A62" s="3">
        <f>TITRES_STAT!B65</f>
        <v>42094</v>
      </c>
      <c r="B62" s="6">
        <f>TITRES_STAT!D65</f>
        <v>8.8743999999999996</v>
      </c>
      <c r="C62" s="2">
        <f t="shared" si="0"/>
        <v>3.7300000000000111E-2</v>
      </c>
      <c r="D62" s="2">
        <f t="shared" si="1"/>
        <v>3.7300000000000111E-2</v>
      </c>
      <c r="E62" s="2">
        <f t="shared" si="2"/>
        <v>0</v>
      </c>
      <c r="F62" s="2">
        <f t="shared" si="8"/>
        <v>2.8317772309037322E-2</v>
      </c>
      <c r="G62" s="2">
        <f t="shared" si="8"/>
        <v>3.136322191342817E-2</v>
      </c>
      <c r="H62" s="2">
        <f t="shared" si="3"/>
        <v>0.90289742511795512</v>
      </c>
      <c r="I62" s="2">
        <f t="shared" si="4"/>
        <v>47.448559927605508</v>
      </c>
    </row>
    <row r="63" spans="1:9" ht="13.5" x14ac:dyDescent="0.25">
      <c r="A63" s="3">
        <f>TITRES_STAT!B66</f>
        <v>42095</v>
      </c>
      <c r="B63" s="6">
        <f>TITRES_STAT!D66</f>
        <v>8.7997999999999994</v>
      </c>
      <c r="C63" s="2">
        <f t="shared" si="0"/>
        <v>-7.4600000000000222E-2</v>
      </c>
      <c r="D63" s="2">
        <f t="shared" si="1"/>
        <v>0</v>
      </c>
      <c r="E63" s="2">
        <f t="shared" si="2"/>
        <v>7.4600000000000222E-2</v>
      </c>
      <c r="F63" s="2">
        <f t="shared" si="8"/>
        <v>2.6295074286963229E-2</v>
      </c>
      <c r="G63" s="2">
        <f t="shared" si="8"/>
        <v>3.4451563205326177E-2</v>
      </c>
      <c r="H63" s="2">
        <f t="shared" si="3"/>
        <v>0.76324763930880313</v>
      </c>
      <c r="I63" s="2">
        <f t="shared" si="4"/>
        <v>43.286468802986619</v>
      </c>
    </row>
    <row r="64" spans="1:9" ht="13.5" x14ac:dyDescent="0.25">
      <c r="A64" s="3">
        <f>TITRES_STAT!B67</f>
        <v>42096</v>
      </c>
      <c r="B64" s="6">
        <f>TITRES_STAT!D67</f>
        <v>8.8370999999999995</v>
      </c>
      <c r="C64" s="2">
        <f t="shared" si="0"/>
        <v>3.7300000000000111E-2</v>
      </c>
      <c r="D64" s="2">
        <f t="shared" si="1"/>
        <v>3.7300000000000111E-2</v>
      </c>
      <c r="E64" s="2">
        <f t="shared" si="2"/>
        <v>0</v>
      </c>
      <c r="F64" s="2">
        <f t="shared" si="8"/>
        <v>2.7081140409323006E-2</v>
      </c>
      <c r="G64" s="2">
        <f t="shared" si="8"/>
        <v>3.1990737262088592E-2</v>
      </c>
      <c r="H64" s="2">
        <f t="shared" si="3"/>
        <v>0.8465306750343693</v>
      </c>
      <c r="I64" s="2">
        <f t="shared" si="4"/>
        <v>45.844387341066671</v>
      </c>
    </row>
    <row r="65" spans="1:9" ht="13.5" x14ac:dyDescent="0.25">
      <c r="A65" s="3">
        <f>TITRES_STAT!B68</f>
        <v>42097</v>
      </c>
      <c r="B65" s="6">
        <f>TITRES_STAT!D68</f>
        <v>8.8370999999999995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8"/>
        <v>2.5146773237228505E-2</v>
      </c>
      <c r="G65" s="2">
        <f t="shared" si="8"/>
        <v>2.9705684600510835E-2</v>
      </c>
      <c r="H65" s="2">
        <f t="shared" si="3"/>
        <v>0.8465306750343693</v>
      </c>
      <c r="I65" s="2">
        <f t="shared" si="4"/>
        <v>45.844387341066671</v>
      </c>
    </row>
    <row r="66" spans="1:9" ht="13.5" x14ac:dyDescent="0.25">
      <c r="A66" s="3">
        <f>TITRES_STAT!B69</f>
        <v>42100</v>
      </c>
      <c r="B66" s="6">
        <f>TITRES_STAT!D69</f>
        <v>8.6880000000000006</v>
      </c>
      <c r="C66" s="2">
        <f t="shared" si="0"/>
        <v>-0.1490999999999989</v>
      </c>
      <c r="D66" s="2">
        <f t="shared" si="1"/>
        <v>0</v>
      </c>
      <c r="E66" s="2">
        <f t="shared" si="2"/>
        <v>0.1490999999999989</v>
      </c>
      <c r="F66" s="2">
        <f t="shared" si="8"/>
        <v>2.3350575148855041E-2</v>
      </c>
      <c r="G66" s="2">
        <f t="shared" si="8"/>
        <v>3.8233849986188555E-2</v>
      </c>
      <c r="H66" s="2">
        <f t="shared" si="3"/>
        <v>0.61073041708564824</v>
      </c>
      <c r="I66" s="2">
        <f t="shared" si="4"/>
        <v>37.916364564013413</v>
      </c>
    </row>
    <row r="67" spans="1:9" ht="13.5" x14ac:dyDescent="0.25">
      <c r="A67" s="3">
        <f>TITRES_STAT!B70</f>
        <v>42101</v>
      </c>
      <c r="B67" s="6">
        <f>TITRES_STAT!D70</f>
        <v>8.6880000000000006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2.1682676923936824E-2</v>
      </c>
      <c r="G67" s="2">
        <f t="shared" si="8"/>
        <v>3.5502860701460796E-2</v>
      </c>
      <c r="H67" s="2">
        <f t="shared" si="3"/>
        <v>0.61073041708564835</v>
      </c>
      <c r="I67" s="2">
        <f t="shared" si="4"/>
        <v>37.916364564013428</v>
      </c>
    </row>
    <row r="68" spans="1:9" ht="13.5" x14ac:dyDescent="0.25">
      <c r="A68" s="3">
        <f>TITRES_STAT!B71</f>
        <v>42102</v>
      </c>
      <c r="B68" s="6">
        <f>TITRES_STAT!D71</f>
        <v>8.5761000000000003</v>
      </c>
      <c r="C68" s="2">
        <f t="shared" si="9"/>
        <v>-0.11190000000000033</v>
      </c>
      <c r="D68" s="2">
        <f t="shared" si="10"/>
        <v>0</v>
      </c>
      <c r="E68" s="2">
        <f t="shared" si="11"/>
        <v>0.11190000000000033</v>
      </c>
      <c r="F68" s="2">
        <f t="shared" si="8"/>
        <v>2.0133914286512764E-2</v>
      </c>
      <c r="G68" s="2">
        <f t="shared" si="8"/>
        <v>4.0959799222785045E-2</v>
      </c>
      <c r="H68" s="2">
        <f t="shared" si="3"/>
        <v>0.49155305124915516</v>
      </c>
      <c r="I68" s="2">
        <f t="shared" si="4"/>
        <v>32.955787314268591</v>
      </c>
    </row>
    <row r="69" spans="1:9" ht="13.5" x14ac:dyDescent="0.25">
      <c r="A69" s="3">
        <f>TITRES_STAT!B72</f>
        <v>42104</v>
      </c>
      <c r="B69" s="6">
        <f>TITRES_STAT!D72</f>
        <v>8.6469000000000005</v>
      </c>
      <c r="C69" s="2">
        <f t="shared" si="9"/>
        <v>7.0800000000000196E-2</v>
      </c>
      <c r="D69" s="2">
        <f t="shared" si="10"/>
        <v>7.0800000000000196E-2</v>
      </c>
      <c r="E69" s="2">
        <f t="shared" si="11"/>
        <v>0</v>
      </c>
      <c r="F69" s="2">
        <f t="shared" si="8"/>
        <v>2.3752920408904723E-2</v>
      </c>
      <c r="G69" s="2">
        <f t="shared" si="8"/>
        <v>3.8034099278300405E-2</v>
      </c>
      <c r="H69" s="2">
        <f t="shared" si="3"/>
        <v>0.62451644339206103</v>
      </c>
      <c r="I69" s="2">
        <f t="shared" si="4"/>
        <v>38.443220807789643</v>
      </c>
    </row>
    <row r="70" spans="1:9" ht="13.5" x14ac:dyDescent="0.25">
      <c r="A70" s="3">
        <f>TITRES_STAT!B73</f>
        <v>42107</v>
      </c>
      <c r="B70" s="6">
        <f>TITRES_STAT!D73</f>
        <v>8.6507000000000005</v>
      </c>
      <c r="C70" s="2">
        <f t="shared" si="9"/>
        <v>3.8000000000000256E-3</v>
      </c>
      <c r="D70" s="2">
        <f t="shared" si="10"/>
        <v>3.8000000000000256E-3</v>
      </c>
      <c r="E70" s="2">
        <f t="shared" si="11"/>
        <v>0</v>
      </c>
      <c r="F70" s="2">
        <f t="shared" si="8"/>
        <v>2.2327711808268674E-2</v>
      </c>
      <c r="G70" s="2">
        <f t="shared" si="8"/>
        <v>3.5317377901278944E-2</v>
      </c>
      <c r="H70" s="2">
        <f t="shared" si="3"/>
        <v>0.63220185458502354</v>
      </c>
      <c r="I70" s="2">
        <f t="shared" si="4"/>
        <v>38.733068021525838</v>
      </c>
    </row>
    <row r="71" spans="1:9" ht="13.5" x14ac:dyDescent="0.25">
      <c r="A71" s="3">
        <f>TITRES_STAT!B74</f>
        <v>42108</v>
      </c>
      <c r="B71" s="6">
        <f>TITRES_STAT!D74</f>
        <v>8.6507000000000005</v>
      </c>
      <c r="C71" s="2">
        <f t="shared" si="9"/>
        <v>0</v>
      </c>
      <c r="D71" s="2">
        <f t="shared" si="10"/>
        <v>0</v>
      </c>
      <c r="E71" s="2">
        <f t="shared" si="11"/>
        <v>0</v>
      </c>
      <c r="F71" s="2">
        <f t="shared" si="8"/>
        <v>2.0732875250535195E-2</v>
      </c>
      <c r="G71" s="2">
        <f t="shared" si="8"/>
        <v>3.2794708051187595E-2</v>
      </c>
      <c r="H71" s="2">
        <f t="shared" si="3"/>
        <v>0.63220185458502332</v>
      </c>
      <c r="I71" s="2">
        <f t="shared" si="4"/>
        <v>38.733068021525838</v>
      </c>
    </row>
    <row r="72" spans="1:9" ht="13.5" x14ac:dyDescent="0.25">
      <c r="A72" s="3">
        <f>TITRES_STAT!B75</f>
        <v>42109</v>
      </c>
      <c r="B72" s="6">
        <f>TITRES_STAT!D75</f>
        <v>8.6580999999999992</v>
      </c>
      <c r="C72" s="2">
        <f t="shared" si="9"/>
        <v>7.3999999999987409E-3</v>
      </c>
      <c r="D72" s="2">
        <f t="shared" si="10"/>
        <v>7.3999999999987409E-3</v>
      </c>
      <c r="E72" s="2">
        <f t="shared" si="11"/>
        <v>0</v>
      </c>
      <c r="F72" s="2">
        <f t="shared" si="8"/>
        <v>1.9780527018354022E-2</v>
      </c>
      <c r="G72" s="2">
        <f t="shared" si="8"/>
        <v>3.0452228904674195E-2</v>
      </c>
      <c r="H72" s="2">
        <f t="shared" si="3"/>
        <v>0.64955925164866524</v>
      </c>
      <c r="I72" s="2">
        <f t="shared" si="4"/>
        <v>39.377745964533133</v>
      </c>
    </row>
    <row r="73" spans="1:9" ht="13.5" x14ac:dyDescent="0.25">
      <c r="A73" s="3">
        <f>TITRES_STAT!B76</f>
        <v>42110</v>
      </c>
      <c r="B73" s="6">
        <f>TITRES_STAT!D76</f>
        <v>8.8668999999999993</v>
      </c>
      <c r="C73" s="2">
        <f t="shared" si="9"/>
        <v>0.2088000000000001</v>
      </c>
      <c r="D73" s="2">
        <f t="shared" si="10"/>
        <v>0.2088000000000001</v>
      </c>
      <c r="E73" s="2">
        <f t="shared" si="11"/>
        <v>0</v>
      </c>
      <c r="F73" s="2">
        <f t="shared" si="8"/>
        <v>3.3281917945614456E-2</v>
      </c>
      <c r="G73" s="2">
        <f t="shared" si="8"/>
        <v>2.8277069697197465E-2</v>
      </c>
      <c r="H73" s="2">
        <f t="shared" si="3"/>
        <v>1.176993171570144</v>
      </c>
      <c r="I73" s="2">
        <f t="shared" si="4"/>
        <v>54.065083296574812</v>
      </c>
    </row>
    <row r="74" spans="1:9" ht="13.5" x14ac:dyDescent="0.25">
      <c r="A74" s="3">
        <f>TITRES_STAT!B77</f>
        <v>42111</v>
      </c>
      <c r="B74" s="6">
        <f>TITRES_STAT!D77</f>
        <v>8.8743999999999996</v>
      </c>
      <c r="C74" s="2">
        <f t="shared" si="9"/>
        <v>7.5000000000002842E-3</v>
      </c>
      <c r="D74" s="2">
        <f t="shared" si="10"/>
        <v>7.5000000000002842E-3</v>
      </c>
      <c r="E74" s="2">
        <f t="shared" si="11"/>
        <v>0</v>
      </c>
      <c r="F74" s="2">
        <f t="shared" si="8"/>
        <v>3.1440352378070587E-2</v>
      </c>
      <c r="G74" s="2">
        <f t="shared" si="8"/>
        <v>2.6257279004540501E-2</v>
      </c>
      <c r="H74" s="2">
        <f t="shared" si="3"/>
        <v>1.1973956773142338</v>
      </c>
      <c r="I74" s="2">
        <f t="shared" si="4"/>
        <v>54.491582452630936</v>
      </c>
    </row>
    <row r="75" spans="1:9" ht="13.5" x14ac:dyDescent="0.25">
      <c r="A75" s="3">
        <f>TITRES_STAT!B78</f>
        <v>42114</v>
      </c>
      <c r="B75" s="6">
        <f>TITRES_STAT!D78</f>
        <v>8.9451999999999998</v>
      </c>
      <c r="C75" s="2">
        <f t="shared" si="9"/>
        <v>7.0800000000000196E-2</v>
      </c>
      <c r="D75" s="2">
        <f t="shared" si="10"/>
        <v>7.0800000000000196E-2</v>
      </c>
      <c r="E75" s="2">
        <f t="shared" si="11"/>
        <v>0</v>
      </c>
      <c r="F75" s="2">
        <f t="shared" si="8"/>
        <v>3.4251755779636989E-2</v>
      </c>
      <c r="G75" s="2">
        <f t="shared" si="8"/>
        <v>2.438175907564475E-2</v>
      </c>
      <c r="H75" s="2">
        <f t="shared" si="3"/>
        <v>1.4048106895556811</v>
      </c>
      <c r="I75" s="2">
        <f t="shared" si="4"/>
        <v>58.41668517430108</v>
      </c>
    </row>
    <row r="76" spans="1:9" ht="13.5" x14ac:dyDescent="0.25">
      <c r="A76" s="3">
        <f>TITRES_STAT!B79</f>
        <v>42115</v>
      </c>
      <c r="B76" s="6">
        <f>TITRES_STAT!D79</f>
        <v>9.0048999999999992</v>
      </c>
      <c r="C76" s="2">
        <f t="shared" si="9"/>
        <v>5.969999999999942E-2</v>
      </c>
      <c r="D76" s="2">
        <f t="shared" si="10"/>
        <v>5.969999999999942E-2</v>
      </c>
      <c r="E76" s="2">
        <f t="shared" si="11"/>
        <v>0</v>
      </c>
      <c r="F76" s="2">
        <f t="shared" si="8"/>
        <v>3.6069487509662879E-2</v>
      </c>
      <c r="G76" s="2">
        <f t="shared" si="8"/>
        <v>2.2640204855955838E-2</v>
      </c>
      <c r="H76" s="2">
        <f t="shared" si="3"/>
        <v>1.5931608277905784</v>
      </c>
      <c r="I76" s="2">
        <f t="shared" si="4"/>
        <v>61.437023524220876</v>
      </c>
    </row>
    <row r="77" spans="1:9" ht="13.5" x14ac:dyDescent="0.25">
      <c r="A77" s="3">
        <f>TITRES_STAT!B80</f>
        <v>42116</v>
      </c>
      <c r="B77" s="6">
        <f>TITRES_STAT!D80</f>
        <v>9.1242000000000001</v>
      </c>
      <c r="C77" s="2">
        <f t="shared" si="9"/>
        <v>0.11930000000000085</v>
      </c>
      <c r="D77" s="2">
        <f t="shared" si="10"/>
        <v>0.11930000000000085</v>
      </c>
      <c r="E77" s="2">
        <f t="shared" si="11"/>
        <v>0</v>
      </c>
      <c r="F77" s="2">
        <f t="shared" ref="F77:G92" si="12">((F76*13)+D77)/14</f>
        <v>4.2014524116115594E-2</v>
      </c>
      <c r="G77" s="2">
        <f t="shared" si="12"/>
        <v>2.1023047366244708E-2</v>
      </c>
      <c r="H77" s="2">
        <f t="shared" si="3"/>
        <v>1.9984982854376996</v>
      </c>
      <c r="I77" s="2">
        <f t="shared" si="4"/>
        <v>66.649972592729796</v>
      </c>
    </row>
    <row r="78" spans="1:9" ht="13.5" x14ac:dyDescent="0.25">
      <c r="A78" s="3">
        <f>TITRES_STAT!B81</f>
        <v>42117</v>
      </c>
      <c r="B78" s="6">
        <f>TITRES_STAT!D81</f>
        <v>9.3963999999999999</v>
      </c>
      <c r="C78" s="2">
        <f t="shared" si="9"/>
        <v>0.27219999999999978</v>
      </c>
      <c r="D78" s="2">
        <f t="shared" si="10"/>
        <v>0.27219999999999978</v>
      </c>
      <c r="E78" s="2">
        <f t="shared" si="11"/>
        <v>0</v>
      </c>
      <c r="F78" s="2">
        <f t="shared" si="12"/>
        <v>5.8456343822107328E-2</v>
      </c>
      <c r="G78" s="2">
        <f t="shared" si="12"/>
        <v>1.952140112579866E-2</v>
      </c>
      <c r="H78" s="2">
        <f t="shared" si="3"/>
        <v>2.9944748046211647</v>
      </c>
      <c r="I78" s="2">
        <f t="shared" si="4"/>
        <v>74.965419763241187</v>
      </c>
    </row>
    <row r="79" spans="1:9" ht="13.5" x14ac:dyDescent="0.25">
      <c r="A79" s="3">
        <f>TITRES_STAT!B82</f>
        <v>42118</v>
      </c>
      <c r="B79" s="6">
        <f>TITRES_STAT!D82</f>
        <v>9.3963999999999999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5.4280890691956803E-2</v>
      </c>
      <c r="G79" s="2">
        <f t="shared" si="12"/>
        <v>1.8127015331098756E-2</v>
      </c>
      <c r="H79" s="2">
        <f t="shared" si="3"/>
        <v>2.9944748046211647</v>
      </c>
      <c r="I79" s="2">
        <f t="shared" si="4"/>
        <v>74.965419763241187</v>
      </c>
    </row>
    <row r="80" spans="1:9" ht="13.5" x14ac:dyDescent="0.25">
      <c r="A80" s="3">
        <f>TITRES_STAT!B83</f>
        <v>42121</v>
      </c>
      <c r="B80" s="6">
        <f>TITRES_STAT!D83</f>
        <v>9.3889999999999993</v>
      </c>
      <c r="C80" s="2">
        <f t="shared" si="9"/>
        <v>-7.4000000000005173E-3</v>
      </c>
      <c r="D80" s="2">
        <f t="shared" si="10"/>
        <v>0</v>
      </c>
      <c r="E80" s="2">
        <f t="shared" si="11"/>
        <v>7.4000000000005173E-3</v>
      </c>
      <c r="F80" s="2">
        <f t="shared" si="12"/>
        <v>5.0403684213959889E-2</v>
      </c>
      <c r="G80" s="2">
        <f t="shared" si="12"/>
        <v>1.7360799950306025E-2</v>
      </c>
      <c r="H80" s="2">
        <f t="shared" si="3"/>
        <v>2.9033042462465222</v>
      </c>
      <c r="I80" s="2">
        <f t="shared" si="4"/>
        <v>74.380680138843502</v>
      </c>
    </row>
    <row r="81" spans="1:9" ht="13.5" x14ac:dyDescent="0.25">
      <c r="A81" s="3">
        <f>TITRES_STAT!B84</f>
        <v>42122</v>
      </c>
      <c r="B81" s="6">
        <f>TITRES_STAT!D84</f>
        <v>9.43</v>
      </c>
      <c r="C81" s="2">
        <f t="shared" si="9"/>
        <v>4.1000000000000369E-2</v>
      </c>
      <c r="D81" s="2">
        <f t="shared" si="10"/>
        <v>4.1000000000000369E-2</v>
      </c>
      <c r="E81" s="2">
        <f t="shared" si="11"/>
        <v>0</v>
      </c>
      <c r="F81" s="2">
        <f t="shared" si="12"/>
        <v>4.9731992484391356E-2</v>
      </c>
      <c r="G81" s="2">
        <f t="shared" si="12"/>
        <v>1.6120742810998453E-2</v>
      </c>
      <c r="H81" s="2">
        <f t="shared" ref="H81:H144" si="13">F81/G81</f>
        <v>3.0849690406611705</v>
      </c>
      <c r="I81" s="2">
        <f t="shared" ref="I81:I144" si="14">IF(G81=0,100,100-(100/(1+H81)))</f>
        <v>75.520010309842021</v>
      </c>
    </row>
    <row r="82" spans="1:9" ht="13.5" x14ac:dyDescent="0.25">
      <c r="A82" s="3">
        <f>TITRES_STAT!B85</f>
        <v>42123</v>
      </c>
      <c r="B82" s="6">
        <f>TITRES_STAT!D85</f>
        <v>9.65</v>
      </c>
      <c r="C82" s="2">
        <f t="shared" si="9"/>
        <v>0.22000000000000064</v>
      </c>
      <c r="D82" s="2">
        <f t="shared" si="10"/>
        <v>0.22000000000000064</v>
      </c>
      <c r="E82" s="2">
        <f t="shared" si="11"/>
        <v>0</v>
      </c>
      <c r="F82" s="2">
        <f t="shared" si="12"/>
        <v>6.1893993021220596E-2</v>
      </c>
      <c r="G82" s="2">
        <f t="shared" si="12"/>
        <v>1.496926118164142E-2</v>
      </c>
      <c r="H82" s="2">
        <f t="shared" si="13"/>
        <v>4.1347393348396206</v>
      </c>
      <c r="I82" s="2">
        <f t="shared" si="14"/>
        <v>80.524814702570794</v>
      </c>
    </row>
    <row r="83" spans="1:9" ht="13.5" x14ac:dyDescent="0.25">
      <c r="A83" s="3">
        <f>TITRES_STAT!B86</f>
        <v>42124</v>
      </c>
      <c r="B83" s="6">
        <f>TITRES_STAT!D86</f>
        <v>9.4859000000000009</v>
      </c>
      <c r="C83" s="2">
        <f t="shared" si="9"/>
        <v>-0.16409999999999947</v>
      </c>
      <c r="D83" s="2">
        <f t="shared" si="10"/>
        <v>0</v>
      </c>
      <c r="E83" s="2">
        <f t="shared" si="11"/>
        <v>0.16409999999999947</v>
      </c>
      <c r="F83" s="2">
        <f t="shared" si="12"/>
        <v>5.7472993519704842E-2</v>
      </c>
      <c r="G83" s="2">
        <f t="shared" si="12"/>
        <v>2.5621456811524137E-2</v>
      </c>
      <c r="H83" s="2">
        <f t="shared" si="13"/>
        <v>2.2431586908771859</v>
      </c>
      <c r="I83" s="2">
        <f t="shared" si="14"/>
        <v>69.16586281106315</v>
      </c>
    </row>
    <row r="84" spans="1:9" ht="13.5" x14ac:dyDescent="0.25">
      <c r="A84" s="3">
        <f>TITRES_STAT!B87</f>
        <v>42128</v>
      </c>
      <c r="B84" s="6">
        <f>TITRES_STAT!D87</f>
        <v>9.3217999999999996</v>
      </c>
      <c r="C84" s="2">
        <f t="shared" si="9"/>
        <v>-0.16410000000000124</v>
      </c>
      <c r="D84" s="2">
        <f t="shared" si="10"/>
        <v>0</v>
      </c>
      <c r="E84" s="2">
        <f t="shared" si="11"/>
        <v>0.16410000000000124</v>
      </c>
      <c r="F84" s="2">
        <f t="shared" si="12"/>
        <v>5.3367779696868782E-2</v>
      </c>
      <c r="G84" s="2">
        <f t="shared" si="12"/>
        <v>3.5512781324986788E-2</v>
      </c>
      <c r="H84" s="2">
        <f t="shared" si="13"/>
        <v>1.5027766822453645</v>
      </c>
      <c r="I84" s="2">
        <f t="shared" si="14"/>
        <v>60.044377626898353</v>
      </c>
    </row>
    <row r="85" spans="1:9" ht="13.5" x14ac:dyDescent="0.25">
      <c r="A85" s="3">
        <f>TITRES_STAT!B88</f>
        <v>42129</v>
      </c>
      <c r="B85" s="6">
        <f>TITRES_STAT!D88</f>
        <v>9.3217999999999996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4.9555795432806728E-2</v>
      </c>
      <c r="G85" s="2">
        <f t="shared" si="12"/>
        <v>3.2976154087487733E-2</v>
      </c>
      <c r="H85" s="2">
        <f t="shared" si="13"/>
        <v>1.5027766822453643</v>
      </c>
      <c r="I85" s="2">
        <f t="shared" si="14"/>
        <v>60.044377626898346</v>
      </c>
    </row>
    <row r="86" spans="1:9" ht="13.5" x14ac:dyDescent="0.25">
      <c r="A86" s="3">
        <f>TITRES_STAT!B89</f>
        <v>42130</v>
      </c>
      <c r="B86" s="6">
        <f>TITRES_STAT!D89</f>
        <v>9.3217999999999996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4.6016095759034821E-2</v>
      </c>
      <c r="G86" s="2">
        <f t="shared" si="12"/>
        <v>3.0620714509810038E-2</v>
      </c>
      <c r="H86" s="2">
        <f t="shared" si="13"/>
        <v>1.5027766822453645</v>
      </c>
      <c r="I86" s="2">
        <f t="shared" si="14"/>
        <v>60.044377626898353</v>
      </c>
    </row>
    <row r="87" spans="1:9" ht="13.5" x14ac:dyDescent="0.25">
      <c r="A87" s="3">
        <f>TITRES_STAT!B90</f>
        <v>42131</v>
      </c>
      <c r="B87" s="6">
        <f>TITRES_STAT!D90</f>
        <v>9.2919999999999998</v>
      </c>
      <c r="C87" s="2">
        <f t="shared" si="9"/>
        <v>-2.9799999999999827E-2</v>
      </c>
      <c r="D87" s="2">
        <f t="shared" si="10"/>
        <v>0</v>
      </c>
      <c r="E87" s="2">
        <f t="shared" si="11"/>
        <v>2.9799999999999827E-2</v>
      </c>
      <c r="F87" s="2">
        <f t="shared" si="12"/>
        <v>4.2729231776246615E-2</v>
      </c>
      <c r="G87" s="2">
        <f t="shared" si="12"/>
        <v>3.0562092044823595E-2</v>
      </c>
      <c r="H87" s="2">
        <f t="shared" si="13"/>
        <v>1.3981121355690638</v>
      </c>
      <c r="I87" s="2">
        <f t="shared" si="14"/>
        <v>58.300532107406916</v>
      </c>
    </row>
    <row r="88" spans="1:9" ht="13.5" x14ac:dyDescent="0.25">
      <c r="A88" s="3">
        <f>TITRES_STAT!B91</f>
        <v>42132</v>
      </c>
      <c r="B88" s="6">
        <f>TITRES_STAT!D91</f>
        <v>9.2919999999999998</v>
      </c>
      <c r="C88" s="2">
        <f t="shared" si="9"/>
        <v>0</v>
      </c>
      <c r="D88" s="2">
        <f t="shared" si="10"/>
        <v>0</v>
      </c>
      <c r="E88" s="2">
        <f t="shared" si="11"/>
        <v>0</v>
      </c>
      <c r="F88" s="2">
        <f t="shared" si="12"/>
        <v>3.9677143792228996E-2</v>
      </c>
      <c r="G88" s="2">
        <f t="shared" si="12"/>
        <v>2.8379085470193337E-2</v>
      </c>
      <c r="H88" s="2">
        <f t="shared" si="13"/>
        <v>1.3981121355690638</v>
      </c>
      <c r="I88" s="2">
        <f t="shared" si="14"/>
        <v>58.300532107406916</v>
      </c>
    </row>
    <row r="89" spans="1:9" ht="13.5" x14ac:dyDescent="0.25">
      <c r="A89" s="3">
        <f>TITRES_STAT!B92</f>
        <v>42135</v>
      </c>
      <c r="B89" s="6">
        <f>TITRES_STAT!D92</f>
        <v>9.1354000000000006</v>
      </c>
      <c r="C89" s="2">
        <f t="shared" si="9"/>
        <v>-0.15659999999999918</v>
      </c>
      <c r="D89" s="2">
        <f t="shared" si="10"/>
        <v>0</v>
      </c>
      <c r="E89" s="2">
        <f t="shared" si="11"/>
        <v>0.15659999999999918</v>
      </c>
      <c r="F89" s="2">
        <f t="shared" si="12"/>
        <v>3.6843062092784061E-2</v>
      </c>
      <c r="G89" s="2">
        <f t="shared" si="12"/>
        <v>3.7537722222322323E-2</v>
      </c>
      <c r="H89" s="2">
        <f t="shared" si="13"/>
        <v>0.98149434519697165</v>
      </c>
      <c r="I89" s="2">
        <f t="shared" si="14"/>
        <v>49.533037910305296</v>
      </c>
    </row>
    <row r="90" spans="1:9" ht="13.5" x14ac:dyDescent="0.25">
      <c r="A90" s="3">
        <f>TITRES_STAT!B93</f>
        <v>42136</v>
      </c>
      <c r="B90" s="6">
        <f>TITRES_STAT!D93</f>
        <v>9.0236000000000001</v>
      </c>
      <c r="C90" s="2">
        <f t="shared" si="9"/>
        <v>-0.11180000000000057</v>
      </c>
      <c r="D90" s="2">
        <f t="shared" si="10"/>
        <v>0</v>
      </c>
      <c r="E90" s="2">
        <f t="shared" si="11"/>
        <v>0.11180000000000057</v>
      </c>
      <c r="F90" s="2">
        <f t="shared" si="12"/>
        <v>3.421141480044234E-2</v>
      </c>
      <c r="G90" s="2">
        <f t="shared" si="12"/>
        <v>4.2842170635013624E-2</v>
      </c>
      <c r="H90" s="2">
        <f t="shared" si="13"/>
        <v>0.79854531862777223</v>
      </c>
      <c r="I90" s="2">
        <f t="shared" si="14"/>
        <v>44.399510557623017</v>
      </c>
    </row>
    <row r="91" spans="1:9" ht="13.5" x14ac:dyDescent="0.25">
      <c r="A91" s="3">
        <f>TITRES_STAT!B94</f>
        <v>42137</v>
      </c>
      <c r="B91" s="6">
        <f>TITRES_STAT!D94</f>
        <v>8.9974000000000007</v>
      </c>
      <c r="C91" s="2">
        <f t="shared" si="9"/>
        <v>-2.6199999999999335E-2</v>
      </c>
      <c r="D91" s="2">
        <f t="shared" si="10"/>
        <v>0</v>
      </c>
      <c r="E91" s="2">
        <f t="shared" si="11"/>
        <v>2.6199999999999335E-2</v>
      </c>
      <c r="F91" s="2">
        <f t="shared" si="12"/>
        <v>3.1767742314696458E-2</v>
      </c>
      <c r="G91" s="2">
        <f t="shared" si="12"/>
        <v>4.1653444161084033E-2</v>
      </c>
      <c r="H91" s="2">
        <f t="shared" si="13"/>
        <v>0.76266784066745708</v>
      </c>
      <c r="I91" s="2">
        <f t="shared" si="14"/>
        <v>43.267813882544253</v>
      </c>
    </row>
    <row r="92" spans="1:9" ht="13.5" x14ac:dyDescent="0.25">
      <c r="A92" s="3">
        <f>TITRES_STAT!B95</f>
        <v>42138</v>
      </c>
      <c r="B92" s="6">
        <f>TITRES_STAT!D95</f>
        <v>8.9527000000000001</v>
      </c>
      <c r="C92" s="2">
        <f t="shared" si="9"/>
        <v>-4.4700000000000628E-2</v>
      </c>
      <c r="D92" s="2">
        <f t="shared" si="10"/>
        <v>0</v>
      </c>
      <c r="E92" s="2">
        <f t="shared" si="11"/>
        <v>4.4700000000000628E-2</v>
      </c>
      <c r="F92" s="2">
        <f t="shared" si="12"/>
        <v>2.9498617863646711E-2</v>
      </c>
      <c r="G92" s="2">
        <f t="shared" si="12"/>
        <v>4.1871055292435219E-2</v>
      </c>
      <c r="H92" s="2">
        <f t="shared" si="13"/>
        <v>0.70451097202167201</v>
      </c>
      <c r="I92" s="2">
        <f t="shared" si="14"/>
        <v>41.33214649748318</v>
      </c>
    </row>
    <row r="93" spans="1:9" ht="13.5" x14ac:dyDescent="0.25">
      <c r="A93" s="3">
        <f>TITRES_STAT!B96</f>
        <v>42139</v>
      </c>
      <c r="B93" s="6">
        <f>TITRES_STAT!D96</f>
        <v>8.9527000000000001</v>
      </c>
      <c r="C93" s="2">
        <f t="shared" si="9"/>
        <v>0</v>
      </c>
      <c r="D93" s="2">
        <f t="shared" si="10"/>
        <v>0</v>
      </c>
      <c r="E93" s="2">
        <f t="shared" si="11"/>
        <v>0</v>
      </c>
      <c r="F93" s="2">
        <f t="shared" ref="F93:G108" si="15">((F92*13)+D93)/14</f>
        <v>2.7391573730529088E-2</v>
      </c>
      <c r="G93" s="2">
        <f t="shared" si="15"/>
        <v>3.8880265628689847E-2</v>
      </c>
      <c r="H93" s="2">
        <f t="shared" si="13"/>
        <v>0.70451097202167201</v>
      </c>
      <c r="I93" s="2">
        <f t="shared" si="14"/>
        <v>41.33214649748318</v>
      </c>
    </row>
    <row r="94" spans="1:9" ht="13.5" x14ac:dyDescent="0.25">
      <c r="A94" s="3">
        <f>TITRES_STAT!B97</f>
        <v>42142</v>
      </c>
      <c r="B94" s="6">
        <f>TITRES_STAT!D97</f>
        <v>9.0571000000000002</v>
      </c>
      <c r="C94" s="2">
        <f t="shared" si="9"/>
        <v>0.10440000000000005</v>
      </c>
      <c r="D94" s="2">
        <f t="shared" si="10"/>
        <v>0.10440000000000005</v>
      </c>
      <c r="E94" s="2">
        <f t="shared" si="11"/>
        <v>0</v>
      </c>
      <c r="F94" s="2">
        <f t="shared" si="15"/>
        <v>3.2892175606919871E-2</v>
      </c>
      <c r="G94" s="2">
        <f t="shared" si="15"/>
        <v>3.6103103798069143E-2</v>
      </c>
      <c r="H94" s="2">
        <f t="shared" si="13"/>
        <v>0.91106226741311369</v>
      </c>
      <c r="I94" s="2">
        <f t="shared" si="14"/>
        <v>47.673081246398219</v>
      </c>
    </row>
    <row r="95" spans="1:9" ht="13.5" x14ac:dyDescent="0.25">
      <c r="A95" s="3">
        <f>TITRES_STAT!B98</f>
        <v>42143</v>
      </c>
      <c r="B95" s="6">
        <f>TITRES_STAT!D98</f>
        <v>9.0608000000000004</v>
      </c>
      <c r="C95" s="2">
        <f t="shared" si="9"/>
        <v>3.7000000000002586E-3</v>
      </c>
      <c r="D95" s="2">
        <f t="shared" si="10"/>
        <v>3.7000000000002586E-3</v>
      </c>
      <c r="E95" s="2">
        <f t="shared" si="11"/>
        <v>0</v>
      </c>
      <c r="F95" s="2">
        <f t="shared" si="15"/>
        <v>3.0807020206425614E-2</v>
      </c>
      <c r="G95" s="2">
        <f t="shared" si="15"/>
        <v>3.3524310669635633E-2</v>
      </c>
      <c r="H95" s="2">
        <f t="shared" si="13"/>
        <v>0.91894567229174429</v>
      </c>
      <c r="I95" s="2">
        <f t="shared" si="14"/>
        <v>47.888050483173537</v>
      </c>
    </row>
    <row r="96" spans="1:9" ht="13.5" x14ac:dyDescent="0.25">
      <c r="A96" s="3">
        <f>TITRES_STAT!B99</f>
        <v>42144</v>
      </c>
      <c r="B96" s="6">
        <f>TITRES_STAT!D99</f>
        <v>9.0608000000000004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2.8606518763109497E-2</v>
      </c>
      <c r="G96" s="2">
        <f t="shared" si="15"/>
        <v>3.1129717050375948E-2</v>
      </c>
      <c r="H96" s="2">
        <f t="shared" si="13"/>
        <v>0.91894567229174418</v>
      </c>
      <c r="I96" s="2">
        <f t="shared" si="14"/>
        <v>47.888050483173529</v>
      </c>
    </row>
    <row r="97" spans="1:9" ht="13.5" x14ac:dyDescent="0.25">
      <c r="A97" s="3">
        <f>TITRES_STAT!B100</f>
        <v>42145</v>
      </c>
      <c r="B97" s="6">
        <f>TITRES_STAT!D100</f>
        <v>9.2845999999999993</v>
      </c>
      <c r="C97" s="2">
        <f t="shared" si="9"/>
        <v>0.22379999999999889</v>
      </c>
      <c r="D97" s="2">
        <f t="shared" si="10"/>
        <v>0.22379999999999889</v>
      </c>
      <c r="E97" s="2">
        <f t="shared" si="11"/>
        <v>0</v>
      </c>
      <c r="F97" s="2">
        <f t="shared" si="15"/>
        <v>4.2548910280030168E-2</v>
      </c>
      <c r="G97" s="2">
        <f t="shared" si="15"/>
        <v>2.8906165832491951E-2</v>
      </c>
      <c r="H97" s="2">
        <f t="shared" si="13"/>
        <v>1.4719665875646193</v>
      </c>
      <c r="I97" s="2">
        <f t="shared" si="14"/>
        <v>59.546378780742351</v>
      </c>
    </row>
    <row r="98" spans="1:9" ht="13.5" x14ac:dyDescent="0.25">
      <c r="A98" s="3">
        <f>TITRES_STAT!B101</f>
        <v>42146</v>
      </c>
      <c r="B98" s="6">
        <f>TITRES_STAT!D101</f>
        <v>9.2845999999999993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3.9509702402885157E-2</v>
      </c>
      <c r="G98" s="2">
        <f t="shared" si="15"/>
        <v>2.6841439701599669E-2</v>
      </c>
      <c r="H98" s="2">
        <f t="shared" si="13"/>
        <v>1.4719665875646193</v>
      </c>
      <c r="I98" s="2">
        <f t="shared" si="14"/>
        <v>59.546378780742351</v>
      </c>
    </row>
    <row r="99" spans="1:9" ht="13.5" x14ac:dyDescent="0.25">
      <c r="A99" s="3">
        <f>TITRES_STAT!B102</f>
        <v>42149</v>
      </c>
      <c r="B99" s="6">
        <f>TITRES_STAT!D102</f>
        <v>9.2845999999999993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3.6687580802679073E-2</v>
      </c>
      <c r="G99" s="2">
        <f t="shared" si="15"/>
        <v>2.4924194008628265E-2</v>
      </c>
      <c r="H99" s="2">
        <f t="shared" si="13"/>
        <v>1.4719665875646191</v>
      </c>
      <c r="I99" s="2">
        <f t="shared" si="14"/>
        <v>59.546378780742351</v>
      </c>
    </row>
    <row r="100" spans="1:9" ht="13.5" x14ac:dyDescent="0.25">
      <c r="A100" s="3">
        <f>TITRES_STAT!B103</f>
        <v>42150</v>
      </c>
      <c r="B100" s="6">
        <f>TITRES_STAT!D103</f>
        <v>9.3180999999999994</v>
      </c>
      <c r="C100" s="2">
        <f t="shared" si="9"/>
        <v>3.3500000000000085E-2</v>
      </c>
      <c r="D100" s="2">
        <f t="shared" si="10"/>
        <v>3.3500000000000085E-2</v>
      </c>
      <c r="E100" s="2">
        <f t="shared" si="11"/>
        <v>0</v>
      </c>
      <c r="F100" s="2">
        <f t="shared" si="15"/>
        <v>3.6459896459630582E-2</v>
      </c>
      <c r="G100" s="2">
        <f t="shared" si="15"/>
        <v>2.3143894436583389E-2</v>
      </c>
      <c r="H100" s="2">
        <f t="shared" si="13"/>
        <v>1.5753570151961411</v>
      </c>
      <c r="I100" s="2">
        <f t="shared" si="14"/>
        <v>61.170432134286465</v>
      </c>
    </row>
    <row r="101" spans="1:9" ht="13.5" x14ac:dyDescent="0.25">
      <c r="A101" s="3">
        <f>TITRES_STAT!B104</f>
        <v>42151</v>
      </c>
      <c r="B101" s="6">
        <f>TITRES_STAT!D104</f>
        <v>9.3143999999999991</v>
      </c>
      <c r="C101" s="2">
        <f t="shared" si="9"/>
        <v>-3.7000000000002586E-3</v>
      </c>
      <c r="D101" s="2">
        <f t="shared" si="10"/>
        <v>0</v>
      </c>
      <c r="E101" s="2">
        <f t="shared" si="11"/>
        <v>3.7000000000002586E-3</v>
      </c>
      <c r="F101" s="2">
        <f t="shared" si="15"/>
        <v>3.3855618141085543E-2</v>
      </c>
      <c r="G101" s="2">
        <f t="shared" si="15"/>
        <v>2.1755044833970307E-2</v>
      </c>
      <c r="H101" s="2">
        <f t="shared" si="13"/>
        <v>1.5562191849965898</v>
      </c>
      <c r="I101" s="2">
        <f t="shared" si="14"/>
        <v>60.879724013129412</v>
      </c>
    </row>
    <row r="102" spans="1:9" ht="13.5" x14ac:dyDescent="0.25">
      <c r="A102" s="3">
        <f>TITRES_STAT!B105</f>
        <v>42152</v>
      </c>
      <c r="B102" s="6">
        <f>TITRES_STAT!D105</f>
        <v>9.2136999999999993</v>
      </c>
      <c r="C102" s="2">
        <f t="shared" si="9"/>
        <v>-0.10069999999999979</v>
      </c>
      <c r="D102" s="2">
        <f t="shared" si="10"/>
        <v>0</v>
      </c>
      <c r="E102" s="2">
        <f t="shared" si="11"/>
        <v>0.10069999999999979</v>
      </c>
      <c r="F102" s="2">
        <f t="shared" si="15"/>
        <v>3.1437359702436572E-2</v>
      </c>
      <c r="G102" s="2">
        <f t="shared" si="15"/>
        <v>2.7393970202972413E-2</v>
      </c>
      <c r="H102" s="2">
        <f t="shared" si="13"/>
        <v>1.1476014418320943</v>
      </c>
      <c r="I102" s="2">
        <f t="shared" si="14"/>
        <v>53.436425375701397</v>
      </c>
    </row>
    <row r="103" spans="1:9" ht="13.5" x14ac:dyDescent="0.25">
      <c r="A103" s="3">
        <f>TITRES_STAT!B106</f>
        <v>42153</v>
      </c>
      <c r="B103" s="6">
        <f>TITRES_STAT!D106</f>
        <v>9.0608000000000004</v>
      </c>
      <c r="C103" s="2">
        <f t="shared" si="9"/>
        <v>-0.15289999999999893</v>
      </c>
      <c r="D103" s="2">
        <f t="shared" si="10"/>
        <v>0</v>
      </c>
      <c r="E103" s="2">
        <f t="shared" si="11"/>
        <v>0.15289999999999893</v>
      </c>
      <c r="F103" s="2">
        <f t="shared" si="15"/>
        <v>2.9191834009405389E-2</v>
      </c>
      <c r="G103" s="2">
        <f t="shared" si="15"/>
        <v>3.6358686617045735E-2</v>
      </c>
      <c r="H103" s="2">
        <f t="shared" si="13"/>
        <v>0.80288472234636854</v>
      </c>
      <c r="I103" s="2">
        <f t="shared" si="14"/>
        <v>44.533336624066145</v>
      </c>
    </row>
    <row r="104" spans="1:9" ht="13.5" x14ac:dyDescent="0.25">
      <c r="A104" s="3">
        <f>TITRES_STAT!B107</f>
        <v>42156</v>
      </c>
      <c r="B104" s="6">
        <f>TITRES_STAT!D107</f>
        <v>8.9489999999999998</v>
      </c>
      <c r="C104" s="2">
        <f t="shared" si="9"/>
        <v>-0.11180000000000057</v>
      </c>
      <c r="D104" s="2">
        <f t="shared" si="10"/>
        <v>0</v>
      </c>
      <c r="E104" s="2">
        <f t="shared" si="11"/>
        <v>0.11180000000000057</v>
      </c>
      <c r="F104" s="2">
        <f t="shared" si="15"/>
        <v>2.7106703008733576E-2</v>
      </c>
      <c r="G104" s="2">
        <f t="shared" si="15"/>
        <v>4.1747351858685368E-2</v>
      </c>
      <c r="H104" s="2">
        <f t="shared" si="13"/>
        <v>0.64930353188603829</v>
      </c>
      <c r="I104" s="2">
        <f t="shared" si="14"/>
        <v>39.368346658636945</v>
      </c>
    </row>
    <row r="105" spans="1:9" ht="13.5" x14ac:dyDescent="0.25">
      <c r="A105" s="3">
        <f>TITRES_STAT!B108</f>
        <v>42157</v>
      </c>
      <c r="B105" s="6">
        <f>TITRES_STAT!D108</f>
        <v>9.0608000000000004</v>
      </c>
      <c r="C105" s="2">
        <f t="shared" si="9"/>
        <v>0.11180000000000057</v>
      </c>
      <c r="D105" s="2">
        <f t="shared" si="10"/>
        <v>0.11180000000000057</v>
      </c>
      <c r="E105" s="2">
        <f t="shared" si="11"/>
        <v>0</v>
      </c>
      <c r="F105" s="2">
        <f t="shared" si="15"/>
        <v>3.3156224222395503E-2</v>
      </c>
      <c r="G105" s="2">
        <f t="shared" si="15"/>
        <v>3.8765398154493556E-2</v>
      </c>
      <c r="H105" s="2">
        <f t="shared" si="13"/>
        <v>0.8553046221853946</v>
      </c>
      <c r="I105" s="2">
        <f t="shared" si="14"/>
        <v>46.100495409638818</v>
      </c>
    </row>
    <row r="106" spans="1:9" ht="13.5" x14ac:dyDescent="0.25">
      <c r="A106" s="3">
        <f>TITRES_STAT!B109</f>
        <v>42158</v>
      </c>
      <c r="B106" s="6">
        <f>TITRES_STAT!D109</f>
        <v>9.3292999999999999</v>
      </c>
      <c r="C106" s="2">
        <f t="shared" si="9"/>
        <v>0.26849999999999952</v>
      </c>
      <c r="D106" s="2">
        <f t="shared" si="10"/>
        <v>0.26849999999999952</v>
      </c>
      <c r="E106" s="2">
        <f t="shared" si="11"/>
        <v>0</v>
      </c>
      <c r="F106" s="2">
        <f t="shared" si="15"/>
        <v>4.9966493920795788E-2</v>
      </c>
      <c r="G106" s="2">
        <f t="shared" si="15"/>
        <v>3.5996441143458298E-2</v>
      </c>
      <c r="H106" s="2">
        <f t="shared" si="13"/>
        <v>1.3880953875874003</v>
      </c>
      <c r="I106" s="2">
        <f t="shared" si="14"/>
        <v>58.125625751898419</v>
      </c>
    </row>
    <row r="107" spans="1:9" ht="13.5" x14ac:dyDescent="0.25">
      <c r="A107" s="3">
        <f>TITRES_STAT!B110</f>
        <v>42159</v>
      </c>
      <c r="B107" s="6">
        <f>TITRES_STAT!D110</f>
        <v>9.3217999999999996</v>
      </c>
      <c r="C107" s="2">
        <f t="shared" si="9"/>
        <v>-7.5000000000002842E-3</v>
      </c>
      <c r="D107" s="2">
        <f t="shared" si="10"/>
        <v>0</v>
      </c>
      <c r="E107" s="2">
        <f t="shared" si="11"/>
        <v>7.5000000000002842E-3</v>
      </c>
      <c r="F107" s="2">
        <f t="shared" si="15"/>
        <v>4.6397458640738951E-2</v>
      </c>
      <c r="G107" s="2">
        <f t="shared" si="15"/>
        <v>3.3960981061782726E-2</v>
      </c>
      <c r="H107" s="2">
        <f t="shared" si="13"/>
        <v>1.3661990081008393</v>
      </c>
      <c r="I107" s="2">
        <f t="shared" si="14"/>
        <v>57.73812783386208</v>
      </c>
    </row>
    <row r="108" spans="1:9" ht="13.5" x14ac:dyDescent="0.25">
      <c r="A108" s="3">
        <f>TITRES_STAT!B111</f>
        <v>42160</v>
      </c>
      <c r="B108" s="6">
        <f>TITRES_STAT!D111</f>
        <v>9.3217999999999996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4.3083354452114739E-2</v>
      </c>
      <c r="G108" s="2">
        <f t="shared" si="15"/>
        <v>3.1535196700226815E-2</v>
      </c>
      <c r="H108" s="2">
        <f t="shared" si="13"/>
        <v>1.3661990081008395</v>
      </c>
      <c r="I108" s="2">
        <f t="shared" si="14"/>
        <v>57.738127833862087</v>
      </c>
    </row>
    <row r="109" spans="1:9" ht="13.5" x14ac:dyDescent="0.25">
      <c r="A109" s="3">
        <f>TITRES_STAT!B112</f>
        <v>42163</v>
      </c>
      <c r="B109" s="6">
        <f>TITRES_STAT!D112</f>
        <v>9.3963999999999999</v>
      </c>
      <c r="C109" s="2">
        <f t="shared" si="9"/>
        <v>7.4600000000000222E-2</v>
      </c>
      <c r="D109" s="2">
        <f t="shared" si="10"/>
        <v>7.4600000000000222E-2</v>
      </c>
      <c r="E109" s="2">
        <f t="shared" si="11"/>
        <v>0</v>
      </c>
      <c r="F109" s="2">
        <f t="shared" ref="F109:G124" si="16">((F108*13)+D109)/14</f>
        <v>4.5334543419820843E-2</v>
      </c>
      <c r="G109" s="2">
        <f t="shared" si="16"/>
        <v>2.9282682650210615E-2</v>
      </c>
      <c r="H109" s="2">
        <f t="shared" si="13"/>
        <v>1.5481690650188695</v>
      </c>
      <c r="I109" s="2">
        <f t="shared" si="14"/>
        <v>60.756136092853993</v>
      </c>
    </row>
    <row r="110" spans="1:9" ht="13.5" x14ac:dyDescent="0.25">
      <c r="A110" s="3">
        <f>TITRES_STAT!B113</f>
        <v>42164</v>
      </c>
      <c r="B110" s="6">
        <f>TITRES_STAT!D113</f>
        <v>9.3963999999999999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4.20963617469765E-2</v>
      </c>
      <c r="G110" s="2">
        <f t="shared" si="16"/>
        <v>2.7191062460909857E-2</v>
      </c>
      <c r="H110" s="2">
        <f t="shared" si="13"/>
        <v>1.5481690650188698</v>
      </c>
      <c r="I110" s="2">
        <f t="shared" si="14"/>
        <v>60.756136092854</v>
      </c>
    </row>
    <row r="111" spans="1:9" ht="13.5" x14ac:dyDescent="0.25">
      <c r="A111" s="3">
        <f>TITRES_STAT!B114</f>
        <v>42165</v>
      </c>
      <c r="B111" s="6">
        <f>TITRES_STAT!D114</f>
        <v>9.5007999999999999</v>
      </c>
      <c r="C111" s="2">
        <f t="shared" si="9"/>
        <v>0.10440000000000005</v>
      </c>
      <c r="D111" s="2">
        <f t="shared" si="10"/>
        <v>0.10440000000000005</v>
      </c>
      <c r="E111" s="2">
        <f t="shared" si="11"/>
        <v>0</v>
      </c>
      <c r="F111" s="2">
        <f t="shared" si="16"/>
        <v>4.6546621622192468E-2</v>
      </c>
      <c r="G111" s="2">
        <f t="shared" si="16"/>
        <v>2.5248843713702011E-2</v>
      </c>
      <c r="H111" s="2">
        <f t="shared" si="13"/>
        <v>1.8435149803288855</v>
      </c>
      <c r="I111" s="2">
        <f t="shared" si="14"/>
        <v>64.832258422484614</v>
      </c>
    </row>
    <row r="112" spans="1:9" ht="13.5" x14ac:dyDescent="0.25">
      <c r="A112" s="3">
        <f>TITRES_STAT!B115</f>
        <v>42166</v>
      </c>
      <c r="B112" s="6">
        <f>TITRES_STAT!D115</f>
        <v>9.7842000000000002</v>
      </c>
      <c r="C112" s="2">
        <f t="shared" si="9"/>
        <v>0.28340000000000032</v>
      </c>
      <c r="D112" s="2">
        <f t="shared" si="10"/>
        <v>0.28340000000000032</v>
      </c>
      <c r="E112" s="2">
        <f t="shared" si="11"/>
        <v>0</v>
      </c>
      <c r="F112" s="2">
        <f t="shared" si="16"/>
        <v>6.346472007775017E-2</v>
      </c>
      <c r="G112" s="2">
        <f t="shared" si="16"/>
        <v>2.3445354877009012E-2</v>
      </c>
      <c r="H112" s="2">
        <f t="shared" si="13"/>
        <v>2.7069208553539514</v>
      </c>
      <c r="I112" s="2">
        <f t="shared" si="14"/>
        <v>73.023432681178292</v>
      </c>
    </row>
    <row r="113" spans="1:9" ht="13.5" x14ac:dyDescent="0.25">
      <c r="A113" s="3">
        <f>TITRES_STAT!B116</f>
        <v>42167</v>
      </c>
      <c r="B113" s="6">
        <f>TITRES_STAT!D116</f>
        <v>9.8811999999999998</v>
      </c>
      <c r="C113" s="2">
        <f t="shared" si="9"/>
        <v>9.6999999999999531E-2</v>
      </c>
      <c r="D113" s="2">
        <f t="shared" si="10"/>
        <v>9.6999999999999531E-2</v>
      </c>
      <c r="E113" s="2">
        <f t="shared" si="11"/>
        <v>0</v>
      </c>
      <c r="F113" s="2">
        <f t="shared" si="16"/>
        <v>6.586009721505369E-2</v>
      </c>
      <c r="G113" s="2">
        <f t="shared" si="16"/>
        <v>2.1770686671508367E-2</v>
      </c>
      <c r="H113" s="2">
        <f t="shared" si="13"/>
        <v>3.0251731701805169</v>
      </c>
      <c r="I113" s="2">
        <f t="shared" si="14"/>
        <v>75.156348367611898</v>
      </c>
    </row>
    <row r="114" spans="1:9" ht="13.5" x14ac:dyDescent="0.25">
      <c r="A114" s="3">
        <f>TITRES_STAT!B117</f>
        <v>42170</v>
      </c>
      <c r="B114" s="6">
        <f>TITRES_STAT!D117</f>
        <v>9.6920999999999999</v>
      </c>
      <c r="C114" s="2">
        <f t="shared" si="9"/>
        <v>-0.18909999999999982</v>
      </c>
      <c r="D114" s="2">
        <f t="shared" si="10"/>
        <v>0</v>
      </c>
      <c r="E114" s="2">
        <f t="shared" si="11"/>
        <v>0.18909999999999982</v>
      </c>
      <c r="F114" s="2">
        <f t="shared" si="16"/>
        <v>6.1155804556835565E-2</v>
      </c>
      <c r="G114" s="2">
        <f t="shared" si="16"/>
        <v>3.3722780480686325E-2</v>
      </c>
      <c r="H114" s="2">
        <f t="shared" si="13"/>
        <v>1.8134864232758225</v>
      </c>
      <c r="I114" s="2">
        <f t="shared" si="14"/>
        <v>64.456910410974317</v>
      </c>
    </row>
    <row r="115" spans="1:9" ht="13.5" x14ac:dyDescent="0.25">
      <c r="A115" s="3">
        <f>TITRES_STAT!B118</f>
        <v>42171</v>
      </c>
      <c r="B115" s="6">
        <f>TITRES_STAT!D118</f>
        <v>9.8472000000000008</v>
      </c>
      <c r="C115" s="2">
        <f t="shared" si="9"/>
        <v>0.1551000000000009</v>
      </c>
      <c r="D115" s="2">
        <f t="shared" si="10"/>
        <v>0.1551000000000009</v>
      </c>
      <c r="E115" s="2">
        <f t="shared" si="11"/>
        <v>0</v>
      </c>
      <c r="F115" s="2">
        <f t="shared" si="16"/>
        <v>6.7866104231347382E-2</v>
      </c>
      <c r="G115" s="2">
        <f t="shared" si="16"/>
        <v>3.1314010446351584E-2</v>
      </c>
      <c r="H115" s="2">
        <f t="shared" si="13"/>
        <v>2.1672760296103979</v>
      </c>
      <c r="I115" s="2">
        <f t="shared" si="14"/>
        <v>68.427128212029928</v>
      </c>
    </row>
    <row r="116" spans="1:9" ht="13.5" x14ac:dyDescent="0.25">
      <c r="A116" s="3">
        <f>TITRES_STAT!B119</f>
        <v>42172</v>
      </c>
      <c r="B116" s="6">
        <f>TITRES_STAT!D119</f>
        <v>10.079800000000001</v>
      </c>
      <c r="C116" s="2">
        <f t="shared" si="9"/>
        <v>0.2325999999999997</v>
      </c>
      <c r="D116" s="2">
        <f t="shared" si="10"/>
        <v>0.2325999999999997</v>
      </c>
      <c r="E116" s="2">
        <f t="shared" si="11"/>
        <v>0</v>
      </c>
      <c r="F116" s="2">
        <f t="shared" si="16"/>
        <v>7.9632811071965404E-2</v>
      </c>
      <c r="G116" s="2">
        <f t="shared" si="16"/>
        <v>2.9077295414469326E-2</v>
      </c>
      <c r="H116" s="2">
        <f t="shared" si="13"/>
        <v>2.7386594914305147</v>
      </c>
      <c r="I116" s="2">
        <f t="shared" si="14"/>
        <v>73.252445099851229</v>
      </c>
    </row>
    <row r="117" spans="1:9" ht="13.5" x14ac:dyDescent="0.25">
      <c r="A117" s="3">
        <f>TITRES_STAT!B120</f>
        <v>42173</v>
      </c>
      <c r="B117" s="6">
        <f>TITRES_STAT!D120</f>
        <v>10.1379</v>
      </c>
      <c r="C117" s="2">
        <f t="shared" si="9"/>
        <v>5.8099999999999596E-2</v>
      </c>
      <c r="D117" s="2">
        <f t="shared" si="10"/>
        <v>5.8099999999999596E-2</v>
      </c>
      <c r="E117" s="2">
        <f t="shared" si="11"/>
        <v>0</v>
      </c>
      <c r="F117" s="2">
        <f t="shared" si="16"/>
        <v>7.809475313825355E-2</v>
      </c>
      <c r="G117" s="2">
        <f t="shared" si="16"/>
        <v>2.7000345742007232E-2</v>
      </c>
      <c r="H117" s="2">
        <f t="shared" si="13"/>
        <v>2.8923612269436041</v>
      </c>
      <c r="I117" s="2">
        <f t="shared" si="14"/>
        <v>74.308653752950136</v>
      </c>
    </row>
    <row r="118" spans="1:9" ht="13.5" x14ac:dyDescent="0.25">
      <c r="A118" s="3">
        <f>TITRES_STAT!B121</f>
        <v>42174</v>
      </c>
      <c r="B118" s="6">
        <f>TITRES_STAT!D121</f>
        <v>10.351100000000001</v>
      </c>
      <c r="C118" s="2">
        <f t="shared" si="9"/>
        <v>0.2132000000000005</v>
      </c>
      <c r="D118" s="2">
        <f t="shared" si="10"/>
        <v>0.2132000000000005</v>
      </c>
      <c r="E118" s="2">
        <f t="shared" si="11"/>
        <v>0</v>
      </c>
      <c r="F118" s="2">
        <f t="shared" si="16"/>
        <v>8.7745127914092613E-2</v>
      </c>
      <c r="G118" s="2">
        <f t="shared" si="16"/>
        <v>2.5071749617578142E-2</v>
      </c>
      <c r="H118" s="2">
        <f t="shared" si="13"/>
        <v>3.4997608564411204</v>
      </c>
      <c r="I118" s="2">
        <f t="shared" si="14"/>
        <v>77.776596759168569</v>
      </c>
    </row>
    <row r="119" spans="1:9" ht="13.5" x14ac:dyDescent="0.25">
      <c r="A119" s="3">
        <f>TITRES_STAT!B122</f>
        <v>42177</v>
      </c>
      <c r="B119" s="6">
        <f>TITRES_STAT!D122</f>
        <v>10.351100000000001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8.147761877737171E-2</v>
      </c>
      <c r="G119" s="2">
        <f t="shared" si="16"/>
        <v>2.3280910359179702E-2</v>
      </c>
      <c r="H119" s="2">
        <f t="shared" si="13"/>
        <v>3.4997608564411204</v>
      </c>
      <c r="I119" s="2">
        <f t="shared" si="14"/>
        <v>77.776596759168569</v>
      </c>
    </row>
    <row r="120" spans="1:9" ht="13.5" x14ac:dyDescent="0.25">
      <c r="A120" s="3">
        <f>TITRES_STAT!B123</f>
        <v>42178</v>
      </c>
      <c r="B120" s="6">
        <f>TITRES_STAT!D123</f>
        <v>10.424799999999999</v>
      </c>
      <c r="C120" s="2">
        <f t="shared" si="9"/>
        <v>7.3699999999998766E-2</v>
      </c>
      <c r="D120" s="2">
        <f t="shared" si="10"/>
        <v>7.3699999999998766E-2</v>
      </c>
      <c r="E120" s="2">
        <f t="shared" si="11"/>
        <v>0</v>
      </c>
      <c r="F120" s="2">
        <f t="shared" si="16"/>
        <v>8.0922074578987924E-2</v>
      </c>
      <c r="G120" s="2">
        <f t="shared" si="16"/>
        <v>2.1617988190666865E-2</v>
      </c>
      <c r="H120" s="2">
        <f t="shared" si="13"/>
        <v>3.7432749923475495</v>
      </c>
      <c r="I120" s="2">
        <f t="shared" si="14"/>
        <v>78.917520033872663</v>
      </c>
    </row>
    <row r="121" spans="1:9" ht="13.5" x14ac:dyDescent="0.25">
      <c r="A121" s="3">
        <f>TITRES_STAT!B124</f>
        <v>42179</v>
      </c>
      <c r="B121" s="6">
        <f>TITRES_STAT!D124</f>
        <v>10.471299999999999</v>
      </c>
      <c r="C121" s="2">
        <f t="shared" si="9"/>
        <v>4.6499999999999986E-2</v>
      </c>
      <c r="D121" s="2">
        <f t="shared" si="10"/>
        <v>4.6499999999999986E-2</v>
      </c>
      <c r="E121" s="2">
        <f t="shared" si="11"/>
        <v>0</v>
      </c>
      <c r="F121" s="2">
        <f t="shared" si="16"/>
        <v>7.8463354966203075E-2</v>
      </c>
      <c r="G121" s="2">
        <f t="shared" si="16"/>
        <v>2.0073846177047803E-2</v>
      </c>
      <c r="H121" s="2">
        <f t="shared" si="13"/>
        <v>3.9087354896600304</v>
      </c>
      <c r="I121" s="2">
        <f t="shared" si="14"/>
        <v>79.628154702846729</v>
      </c>
    </row>
    <row r="122" spans="1:9" ht="13.5" x14ac:dyDescent="0.25">
      <c r="A122" s="3">
        <f>TITRES_STAT!B125</f>
        <v>42180</v>
      </c>
      <c r="B122" s="6">
        <f>TITRES_STAT!D125</f>
        <v>10.6187</v>
      </c>
      <c r="C122" s="2">
        <f t="shared" si="9"/>
        <v>0.14740000000000109</v>
      </c>
      <c r="D122" s="2">
        <f t="shared" si="10"/>
        <v>0.14740000000000109</v>
      </c>
      <c r="E122" s="2">
        <f t="shared" si="11"/>
        <v>0</v>
      </c>
      <c r="F122" s="2">
        <f t="shared" si="16"/>
        <v>8.33874010400458E-2</v>
      </c>
      <c r="G122" s="2">
        <f t="shared" si="16"/>
        <v>1.8640000021544388E-2</v>
      </c>
      <c r="H122" s="2">
        <f t="shared" si="13"/>
        <v>4.4735730119992168</v>
      </c>
      <c r="I122" s="2">
        <f t="shared" si="14"/>
        <v>81.730398081695611</v>
      </c>
    </row>
    <row r="123" spans="1:9" ht="13.5" x14ac:dyDescent="0.25">
      <c r="A123" s="3">
        <f>TITRES_STAT!B126</f>
        <v>42181</v>
      </c>
      <c r="B123" s="6">
        <f>TITRES_STAT!D126</f>
        <v>10.614800000000001</v>
      </c>
      <c r="C123" s="2">
        <f t="shared" si="9"/>
        <v>-3.8999999999997925E-3</v>
      </c>
      <c r="D123" s="2">
        <f t="shared" si="10"/>
        <v>0</v>
      </c>
      <c r="E123" s="2">
        <f t="shared" si="11"/>
        <v>3.8999999999997925E-3</v>
      </c>
      <c r="F123" s="2">
        <f t="shared" si="16"/>
        <v>7.7431158108613965E-2</v>
      </c>
      <c r="G123" s="2">
        <f t="shared" si="16"/>
        <v>1.7587142877148347E-2</v>
      </c>
      <c r="H123" s="2">
        <f t="shared" si="13"/>
        <v>4.4027138830618844</v>
      </c>
      <c r="I123" s="2">
        <f t="shared" si="14"/>
        <v>81.490783675679879</v>
      </c>
    </row>
    <row r="124" spans="1:9" ht="13.5" x14ac:dyDescent="0.25">
      <c r="A124" s="3">
        <f>TITRES_STAT!B127</f>
        <v>42184</v>
      </c>
      <c r="B124" s="6">
        <f>TITRES_STAT!D127</f>
        <v>10.6031</v>
      </c>
      <c r="C124" s="2">
        <f t="shared" si="9"/>
        <v>-1.1700000000001154E-2</v>
      </c>
      <c r="D124" s="2">
        <f t="shared" si="10"/>
        <v>0</v>
      </c>
      <c r="E124" s="2">
        <f t="shared" si="11"/>
        <v>1.1700000000001154E-2</v>
      </c>
      <c r="F124" s="2">
        <f t="shared" si="16"/>
        <v>7.1900361100855834E-2</v>
      </c>
      <c r="G124" s="2">
        <f t="shared" si="16"/>
        <v>1.7166632671637833E-2</v>
      </c>
      <c r="H124" s="2">
        <f t="shared" si="13"/>
        <v>4.1883788437814795</v>
      </c>
      <c r="I124" s="2">
        <f t="shared" si="14"/>
        <v>80.726156857289865</v>
      </c>
    </row>
    <row r="125" spans="1:9" ht="13.5" x14ac:dyDescent="0.25">
      <c r="A125" s="3">
        <f>TITRES_STAT!B128</f>
        <v>42185</v>
      </c>
      <c r="B125" s="6">
        <f>TITRES_STAT!D128</f>
        <v>10.351100000000001</v>
      </c>
      <c r="C125" s="2">
        <f t="shared" si="9"/>
        <v>-0.25199999999999889</v>
      </c>
      <c r="D125" s="2">
        <f t="shared" si="10"/>
        <v>0</v>
      </c>
      <c r="E125" s="2">
        <f t="shared" si="11"/>
        <v>0.25199999999999889</v>
      </c>
      <c r="F125" s="2">
        <f t="shared" ref="F125:G140" si="17">((F124*13)+D125)/14</f>
        <v>6.6764621022223275E-2</v>
      </c>
      <c r="G125" s="2">
        <f t="shared" si="17"/>
        <v>3.3940444623663621E-2</v>
      </c>
      <c r="H125" s="2">
        <f t="shared" si="13"/>
        <v>1.9671109722491469</v>
      </c>
      <c r="I125" s="2">
        <f t="shared" si="14"/>
        <v>66.297182365175445</v>
      </c>
    </row>
    <row r="126" spans="1:9" ht="13.5" x14ac:dyDescent="0.25">
      <c r="A126" s="3">
        <f>TITRES_STAT!B129</f>
        <v>42186</v>
      </c>
      <c r="B126" s="6">
        <f>TITRES_STAT!D129</f>
        <v>10.5799</v>
      </c>
      <c r="C126" s="2">
        <f t="shared" si="9"/>
        <v>0.22879999999999967</v>
      </c>
      <c r="D126" s="2">
        <f t="shared" si="10"/>
        <v>0.22879999999999967</v>
      </c>
      <c r="E126" s="2">
        <f t="shared" si="11"/>
        <v>0</v>
      </c>
      <c r="F126" s="2">
        <f t="shared" si="17"/>
        <v>7.8338576663493004E-2</v>
      </c>
      <c r="G126" s="2">
        <f t="shared" si="17"/>
        <v>3.151612715054479E-2</v>
      </c>
      <c r="H126" s="2">
        <f t="shared" si="13"/>
        <v>2.4856663475587877</v>
      </c>
      <c r="I126" s="2">
        <f t="shared" si="14"/>
        <v>71.31108085831687</v>
      </c>
    </row>
    <row r="127" spans="1:9" ht="13.5" x14ac:dyDescent="0.25">
      <c r="A127" s="3">
        <f>TITRES_STAT!B130</f>
        <v>42187</v>
      </c>
      <c r="B127" s="6">
        <f>TITRES_STAT!D130</f>
        <v>10.5372</v>
      </c>
      <c r="C127" s="2">
        <f t="shared" si="9"/>
        <v>-4.269999999999996E-2</v>
      </c>
      <c r="D127" s="2">
        <f t="shared" si="10"/>
        <v>0</v>
      </c>
      <c r="E127" s="2">
        <f t="shared" si="11"/>
        <v>4.269999999999996E-2</v>
      </c>
      <c r="F127" s="2">
        <f t="shared" si="17"/>
        <v>7.2742964044672079E-2</v>
      </c>
      <c r="G127" s="2">
        <f t="shared" si="17"/>
        <v>3.2314975211220162E-2</v>
      </c>
      <c r="H127" s="2">
        <f t="shared" si="13"/>
        <v>2.2510604934462339</v>
      </c>
      <c r="I127" s="2">
        <f t="shared" si="14"/>
        <v>69.240806130310844</v>
      </c>
    </row>
    <row r="128" spans="1:9" ht="13.5" x14ac:dyDescent="0.25">
      <c r="A128" s="3">
        <f>TITRES_STAT!B131</f>
        <v>42188</v>
      </c>
      <c r="B128" s="6">
        <f>TITRES_STAT!D131</f>
        <v>10.5062</v>
      </c>
      <c r="C128" s="2">
        <f t="shared" si="9"/>
        <v>-3.1000000000000583E-2</v>
      </c>
      <c r="D128" s="2">
        <f t="shared" si="10"/>
        <v>0</v>
      </c>
      <c r="E128" s="2">
        <f t="shared" si="11"/>
        <v>3.1000000000000583E-2</v>
      </c>
      <c r="F128" s="2">
        <f t="shared" si="17"/>
        <v>6.7547038041481225E-2</v>
      </c>
      <c r="G128" s="2">
        <f t="shared" si="17"/>
        <v>3.2221048410418764E-2</v>
      </c>
      <c r="H128" s="2">
        <f t="shared" si="13"/>
        <v>2.0963637551793539</v>
      </c>
      <c r="I128" s="2">
        <f t="shared" si="14"/>
        <v>67.704052912798801</v>
      </c>
    </row>
    <row r="129" spans="1:9" ht="13.5" x14ac:dyDescent="0.25">
      <c r="A129" s="3">
        <f>TITRES_STAT!B132</f>
        <v>42191</v>
      </c>
      <c r="B129" s="6">
        <f>TITRES_STAT!D132</f>
        <v>10.5062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6.2722249609946851E-2</v>
      </c>
      <c r="G129" s="2">
        <f t="shared" si="17"/>
        <v>2.9919544952531709E-2</v>
      </c>
      <c r="H129" s="2">
        <f t="shared" si="13"/>
        <v>2.0963637551793535</v>
      </c>
      <c r="I129" s="2">
        <f t="shared" si="14"/>
        <v>67.704052912798801</v>
      </c>
    </row>
    <row r="130" spans="1:9" ht="13.5" x14ac:dyDescent="0.25">
      <c r="A130" s="3">
        <f>TITRES_STAT!B133</f>
        <v>42192</v>
      </c>
      <c r="B130" s="6">
        <f>TITRES_STAT!D133</f>
        <v>10.529500000000001</v>
      </c>
      <c r="C130" s="2">
        <f t="shared" si="9"/>
        <v>2.3300000000000765E-2</v>
      </c>
      <c r="D130" s="2">
        <f t="shared" si="10"/>
        <v>2.3300000000000765E-2</v>
      </c>
      <c r="E130" s="2">
        <f t="shared" si="11"/>
        <v>0</v>
      </c>
      <c r="F130" s="2">
        <f t="shared" si="17"/>
        <v>5.9906374637807847E-2</v>
      </c>
      <c r="G130" s="2">
        <f t="shared" si="17"/>
        <v>2.7782434598779444E-2</v>
      </c>
      <c r="H130" s="2">
        <f t="shared" si="13"/>
        <v>2.1562679982135076</v>
      </c>
      <c r="I130" s="2">
        <f t="shared" si="14"/>
        <v>68.317012352372672</v>
      </c>
    </row>
    <row r="131" spans="1:9" ht="13.5" x14ac:dyDescent="0.25">
      <c r="A131" s="3">
        <f>TITRES_STAT!B134</f>
        <v>42193</v>
      </c>
      <c r="B131" s="6">
        <f>TITRES_STAT!D134</f>
        <v>10.661300000000001</v>
      </c>
      <c r="C131" s="2">
        <f t="shared" ref="C131:C194" si="18">B131-B130</f>
        <v>0.13180000000000014</v>
      </c>
      <c r="D131" s="2">
        <f t="shared" ref="D131:D194" si="19">IF(C131&gt;0,C131,0)</f>
        <v>0.13180000000000014</v>
      </c>
      <c r="E131" s="2">
        <f t="shared" ref="E131:E194" si="20">IF(C131&lt;0,-C131,0)</f>
        <v>0</v>
      </c>
      <c r="F131" s="2">
        <f t="shared" si="17"/>
        <v>6.5041633592250153E-2</v>
      </c>
      <c r="G131" s="2">
        <f t="shared" si="17"/>
        <v>2.5797974984580915E-2</v>
      </c>
      <c r="H131" s="2">
        <f t="shared" si="13"/>
        <v>2.5211914358055085</v>
      </c>
      <c r="I131" s="2">
        <f t="shared" si="14"/>
        <v>71.600521635051635</v>
      </c>
    </row>
    <row r="132" spans="1:9" ht="13.5" x14ac:dyDescent="0.25">
      <c r="A132" s="3">
        <f>TITRES_STAT!B135</f>
        <v>42194</v>
      </c>
      <c r="B132" s="6">
        <f>TITRES_STAT!D135</f>
        <v>10.545</v>
      </c>
      <c r="C132" s="2">
        <f t="shared" si="18"/>
        <v>-0.11630000000000074</v>
      </c>
      <c r="D132" s="2">
        <f t="shared" si="19"/>
        <v>0</v>
      </c>
      <c r="E132" s="2">
        <f t="shared" si="20"/>
        <v>0.11630000000000074</v>
      </c>
      <c r="F132" s="2">
        <f t="shared" si="17"/>
        <v>6.0395802621375137E-2</v>
      </c>
      <c r="G132" s="2">
        <f t="shared" si="17"/>
        <v>3.2262405342825186E-2</v>
      </c>
      <c r="H132" s="2">
        <f t="shared" si="13"/>
        <v>1.8720179719893861</v>
      </c>
      <c r="I132" s="2">
        <f t="shared" si="14"/>
        <v>65.181276379432916</v>
      </c>
    </row>
    <row r="133" spans="1:9" ht="13.5" x14ac:dyDescent="0.25">
      <c r="A133" s="3">
        <f>TITRES_STAT!B136</f>
        <v>42195</v>
      </c>
      <c r="B133" s="6">
        <f>TITRES_STAT!D136</f>
        <v>10.6419</v>
      </c>
      <c r="C133" s="2">
        <f t="shared" si="18"/>
        <v>9.6899999999999764E-2</v>
      </c>
      <c r="D133" s="2">
        <f t="shared" si="19"/>
        <v>9.6899999999999764E-2</v>
      </c>
      <c r="E133" s="2">
        <f t="shared" si="20"/>
        <v>0</v>
      </c>
      <c r="F133" s="2">
        <f t="shared" si="17"/>
        <v>6.3003245291276891E-2</v>
      </c>
      <c r="G133" s="2">
        <f t="shared" si="17"/>
        <v>2.9957947818337671E-2</v>
      </c>
      <c r="H133" s="2">
        <f t="shared" si="13"/>
        <v>2.1030561129661804</v>
      </c>
      <c r="I133" s="2">
        <f t="shared" si="14"/>
        <v>67.773705547202951</v>
      </c>
    </row>
    <row r="134" spans="1:9" ht="13.5" x14ac:dyDescent="0.25">
      <c r="A134" s="3">
        <f>TITRES_STAT!B137</f>
        <v>42198</v>
      </c>
      <c r="B134" s="6">
        <f>TITRES_STAT!D137</f>
        <v>10.5411</v>
      </c>
      <c r="C134" s="2">
        <f t="shared" si="18"/>
        <v>-0.10079999999999956</v>
      </c>
      <c r="D134" s="2">
        <f t="shared" si="19"/>
        <v>0</v>
      </c>
      <c r="E134" s="2">
        <f t="shared" si="20"/>
        <v>0.10079999999999956</v>
      </c>
      <c r="F134" s="2">
        <f t="shared" si="17"/>
        <v>5.8503013484757116E-2</v>
      </c>
      <c r="G134" s="2">
        <f t="shared" si="17"/>
        <v>3.5018094402742089E-2</v>
      </c>
      <c r="H134" s="2">
        <f t="shared" si="13"/>
        <v>1.670650972948889</v>
      </c>
      <c r="I134" s="2">
        <f t="shared" si="14"/>
        <v>62.555945717765717</v>
      </c>
    </row>
    <row r="135" spans="1:9" ht="13.5" x14ac:dyDescent="0.25">
      <c r="A135" s="3">
        <f>TITRES_STAT!B138</f>
        <v>42199</v>
      </c>
      <c r="B135" s="6">
        <f>TITRES_STAT!D138</f>
        <v>10.467499999999999</v>
      </c>
      <c r="C135" s="2">
        <f t="shared" si="18"/>
        <v>-7.3600000000000776E-2</v>
      </c>
      <c r="D135" s="2">
        <f t="shared" si="19"/>
        <v>0</v>
      </c>
      <c r="E135" s="2">
        <f t="shared" si="20"/>
        <v>7.3600000000000776E-2</v>
      </c>
      <c r="F135" s="2">
        <f t="shared" si="17"/>
        <v>5.4324226807274459E-2</v>
      </c>
      <c r="G135" s="2">
        <f t="shared" si="17"/>
        <v>3.7773944802546276E-2</v>
      </c>
      <c r="H135" s="2">
        <f t="shared" si="13"/>
        <v>1.4381401543111418</v>
      </c>
      <c r="I135" s="2">
        <f t="shared" si="14"/>
        <v>58.985130603267791</v>
      </c>
    </row>
    <row r="136" spans="1:9" ht="13.5" x14ac:dyDescent="0.25">
      <c r="A136" s="3">
        <f>TITRES_STAT!B139</f>
        <v>42200</v>
      </c>
      <c r="B136" s="6">
        <f>TITRES_STAT!D139</f>
        <v>10.5062</v>
      </c>
      <c r="C136" s="2">
        <f t="shared" si="18"/>
        <v>3.8700000000000401E-2</v>
      </c>
      <c r="D136" s="2">
        <f t="shared" si="19"/>
        <v>3.8700000000000401E-2</v>
      </c>
      <c r="E136" s="2">
        <f t="shared" si="20"/>
        <v>0</v>
      </c>
      <c r="F136" s="2">
        <f t="shared" si="17"/>
        <v>5.3208210606754888E-2</v>
      </c>
      <c r="G136" s="2">
        <f t="shared" si="17"/>
        <v>3.5075805888078689E-2</v>
      </c>
      <c r="H136" s="2">
        <f t="shared" si="13"/>
        <v>1.51694905532702</v>
      </c>
      <c r="I136" s="2">
        <f t="shared" si="14"/>
        <v>60.269358734792789</v>
      </c>
    </row>
    <row r="137" spans="1:9" ht="13.5" x14ac:dyDescent="0.25">
      <c r="A137" s="3">
        <f>TITRES_STAT!B140</f>
        <v>42201</v>
      </c>
      <c r="B137" s="6">
        <f>TITRES_STAT!D140</f>
        <v>10.4636</v>
      </c>
      <c r="C137" s="2">
        <f t="shared" si="18"/>
        <v>-4.2600000000000193E-2</v>
      </c>
      <c r="D137" s="2">
        <f t="shared" si="19"/>
        <v>0</v>
      </c>
      <c r="E137" s="2">
        <f t="shared" si="20"/>
        <v>4.2600000000000193E-2</v>
      </c>
      <c r="F137" s="2">
        <f t="shared" si="17"/>
        <v>4.9407624134843828E-2</v>
      </c>
      <c r="G137" s="2">
        <f t="shared" si="17"/>
        <v>3.5613248324644513E-2</v>
      </c>
      <c r="H137" s="2">
        <f t="shared" si="13"/>
        <v>1.3873383209656152</v>
      </c>
      <c r="I137" s="2">
        <f t="shared" si="14"/>
        <v>58.112346657447091</v>
      </c>
    </row>
    <row r="138" spans="1:9" ht="13.5" x14ac:dyDescent="0.25">
      <c r="A138" s="3">
        <f>TITRES_STAT!B141</f>
        <v>42205</v>
      </c>
      <c r="B138" s="6">
        <f>TITRES_STAT!D141</f>
        <v>10.467499999999999</v>
      </c>
      <c r="C138" s="2">
        <f t="shared" si="18"/>
        <v>3.8999999999997925E-3</v>
      </c>
      <c r="D138" s="2">
        <f t="shared" si="19"/>
        <v>3.8999999999997925E-3</v>
      </c>
      <c r="E138" s="2">
        <f t="shared" si="20"/>
        <v>0</v>
      </c>
      <c r="F138" s="2">
        <f t="shared" si="17"/>
        <v>4.6157079553783543E-2</v>
      </c>
      <c r="G138" s="2">
        <f t="shared" si="17"/>
        <v>3.3069444872884192E-2</v>
      </c>
      <c r="H138" s="2">
        <f t="shared" si="13"/>
        <v>1.3957621523798471</v>
      </c>
      <c r="I138" s="2">
        <f t="shared" si="14"/>
        <v>58.259629445826121</v>
      </c>
    </row>
    <row r="139" spans="1:9" ht="13.5" x14ac:dyDescent="0.25">
      <c r="A139" s="3">
        <f>TITRES_STAT!B142</f>
        <v>42206</v>
      </c>
      <c r="B139" s="6">
        <f>TITRES_STAT!D142</f>
        <v>10.467499999999999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4.2860145299941865E-2</v>
      </c>
      <c r="G139" s="2">
        <f t="shared" si="17"/>
        <v>3.0707341667678179E-2</v>
      </c>
      <c r="H139" s="2">
        <f t="shared" si="13"/>
        <v>1.3957621523798474</v>
      </c>
      <c r="I139" s="2">
        <f t="shared" si="14"/>
        <v>58.259629445826128</v>
      </c>
    </row>
    <row r="140" spans="1:9" ht="13.5" x14ac:dyDescent="0.25">
      <c r="A140" s="3">
        <f>TITRES_STAT!B143</f>
        <v>42207</v>
      </c>
      <c r="B140" s="6">
        <f>TITRES_STAT!D143</f>
        <v>10.4481</v>
      </c>
      <c r="C140" s="2">
        <f t="shared" si="18"/>
        <v>-1.9399999999999196E-2</v>
      </c>
      <c r="D140" s="2">
        <f t="shared" si="19"/>
        <v>0</v>
      </c>
      <c r="E140" s="2">
        <f t="shared" si="20"/>
        <v>1.9399999999999196E-2</v>
      </c>
      <c r="F140" s="2">
        <f t="shared" si="17"/>
        <v>3.979870634994602E-2</v>
      </c>
      <c r="G140" s="2">
        <f t="shared" si="17"/>
        <v>2.9899674405701109E-2</v>
      </c>
      <c r="H140" s="2">
        <f t="shared" si="13"/>
        <v>1.3310749077039252</v>
      </c>
      <c r="I140" s="2">
        <f t="shared" si="14"/>
        <v>57.101335667287273</v>
      </c>
    </row>
    <row r="141" spans="1:9" ht="13.5" x14ac:dyDescent="0.25">
      <c r="A141" s="3">
        <f>TITRES_STAT!B144</f>
        <v>42208</v>
      </c>
      <c r="B141" s="6">
        <f>TITRES_STAT!D144</f>
        <v>10.467499999999999</v>
      </c>
      <c r="C141" s="2">
        <f t="shared" si="18"/>
        <v>1.9399999999999196E-2</v>
      </c>
      <c r="D141" s="2">
        <f t="shared" si="19"/>
        <v>1.9399999999999196E-2</v>
      </c>
      <c r="E141" s="2">
        <f t="shared" si="20"/>
        <v>0</v>
      </c>
      <c r="F141" s="2">
        <f t="shared" ref="F141:G156" si="21">((F140*13)+D141)/14</f>
        <v>3.834165589637839E-2</v>
      </c>
      <c r="G141" s="2">
        <f t="shared" si="21"/>
        <v>2.7763983376722458E-2</v>
      </c>
      <c r="H141" s="2">
        <f t="shared" si="13"/>
        <v>1.3809854074658587</v>
      </c>
      <c r="I141" s="2">
        <f t="shared" si="14"/>
        <v>58.000582579616704</v>
      </c>
    </row>
    <row r="142" spans="1:9" ht="13.5" x14ac:dyDescent="0.25">
      <c r="A142" s="3">
        <f>TITRES_STAT!B145</f>
        <v>42209</v>
      </c>
      <c r="B142" s="6">
        <f>TITRES_STAT!D145</f>
        <v>10.467499999999999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3.5602966189494219E-2</v>
      </c>
      <c r="G142" s="2">
        <f t="shared" si="21"/>
        <v>2.5780841706956568E-2</v>
      </c>
      <c r="H142" s="2">
        <f t="shared" si="13"/>
        <v>1.3809854074658585</v>
      </c>
      <c r="I142" s="2">
        <f t="shared" si="14"/>
        <v>58.000582579616697</v>
      </c>
    </row>
    <row r="143" spans="1:9" ht="13.5" x14ac:dyDescent="0.25">
      <c r="A143" s="3">
        <f>TITRES_STAT!B146</f>
        <v>42212</v>
      </c>
      <c r="B143" s="6">
        <f>TITRES_STAT!D146</f>
        <v>10.525600000000001</v>
      </c>
      <c r="C143" s="2">
        <f t="shared" si="18"/>
        <v>5.8100000000001373E-2</v>
      </c>
      <c r="D143" s="2">
        <f t="shared" si="19"/>
        <v>5.8100000000001373E-2</v>
      </c>
      <c r="E143" s="2">
        <f t="shared" si="20"/>
        <v>0</v>
      </c>
      <c r="F143" s="2">
        <f t="shared" si="21"/>
        <v>3.7209897175959017E-2</v>
      </c>
      <c r="G143" s="2">
        <f t="shared" si="21"/>
        <v>2.3939353013602529E-2</v>
      </c>
      <c r="H143" s="2">
        <f t="shared" si="13"/>
        <v>1.5543401342056347</v>
      </c>
      <c r="I143" s="2">
        <f t="shared" si="14"/>
        <v>60.850945940643633</v>
      </c>
    </row>
    <row r="144" spans="1:9" ht="13.5" x14ac:dyDescent="0.25">
      <c r="A144" s="3">
        <f>TITRES_STAT!B147</f>
        <v>42213</v>
      </c>
      <c r="B144" s="6">
        <f>TITRES_STAT!D147</f>
        <v>10.5062</v>
      </c>
      <c r="C144" s="2">
        <f t="shared" si="18"/>
        <v>-1.9400000000000972E-2</v>
      </c>
      <c r="D144" s="2">
        <f t="shared" si="19"/>
        <v>0</v>
      </c>
      <c r="E144" s="2">
        <f t="shared" si="20"/>
        <v>1.9400000000000972E-2</v>
      </c>
      <c r="F144" s="2">
        <f t="shared" si="21"/>
        <v>3.4552047377676233E-2</v>
      </c>
      <c r="G144" s="2">
        <f t="shared" si="21"/>
        <v>2.361511351263099E-2</v>
      </c>
      <c r="H144" s="2">
        <f t="shared" si="13"/>
        <v>1.4631328093847789</v>
      </c>
      <c r="I144" s="2">
        <f t="shared" si="14"/>
        <v>59.401295935407887</v>
      </c>
    </row>
    <row r="145" spans="1:9" ht="13.5" x14ac:dyDescent="0.25">
      <c r="A145" s="3">
        <f>TITRES_STAT!B148</f>
        <v>42214</v>
      </c>
      <c r="B145" s="6">
        <f>TITRES_STAT!D148</f>
        <v>10.5062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3.2084043993556501E-2</v>
      </c>
      <c r="G145" s="2">
        <f t="shared" si="21"/>
        <v>2.1928319690300204E-2</v>
      </c>
      <c r="H145" s="2">
        <f t="shared" ref="H145:H208" si="22">F145/G145</f>
        <v>1.4631328093847789</v>
      </c>
      <c r="I145" s="2">
        <f t="shared" ref="I145:I208" si="23">IF(G145=0,100,100-(100/(1+H145)))</f>
        <v>59.401295935407887</v>
      </c>
    </row>
    <row r="146" spans="1:9" ht="13.5" x14ac:dyDescent="0.25">
      <c r="A146" s="3">
        <f>TITRES_STAT!B149</f>
        <v>42215</v>
      </c>
      <c r="B146" s="6">
        <f>TITRES_STAT!D149</f>
        <v>10.525600000000001</v>
      </c>
      <c r="C146" s="2">
        <f t="shared" si="18"/>
        <v>1.9400000000000972E-2</v>
      </c>
      <c r="D146" s="2">
        <f t="shared" si="19"/>
        <v>1.9400000000000972E-2</v>
      </c>
      <c r="E146" s="2">
        <f t="shared" si="20"/>
        <v>0</v>
      </c>
      <c r="F146" s="2">
        <f t="shared" si="21"/>
        <v>3.1178040851159678E-2</v>
      </c>
      <c r="G146" s="2">
        <f t="shared" si="21"/>
        <v>2.0362011140993046E-2</v>
      </c>
      <c r="H146" s="2">
        <f t="shared" si="22"/>
        <v>1.5311867101571155</v>
      </c>
      <c r="I146" s="2">
        <f t="shared" si="23"/>
        <v>60.492839347361766</v>
      </c>
    </row>
    <row r="147" spans="1:9" ht="13.5" x14ac:dyDescent="0.25">
      <c r="A147" s="3">
        <f>TITRES_STAT!B150</f>
        <v>42216</v>
      </c>
      <c r="B147" s="6">
        <f>TITRES_STAT!D150</f>
        <v>10.5411</v>
      </c>
      <c r="C147" s="2">
        <f t="shared" si="18"/>
        <v>1.5499999999999403E-2</v>
      </c>
      <c r="D147" s="2">
        <f t="shared" si="19"/>
        <v>1.5499999999999403E-2</v>
      </c>
      <c r="E147" s="2">
        <f t="shared" si="20"/>
        <v>0</v>
      </c>
      <c r="F147" s="2">
        <f t="shared" si="21"/>
        <v>3.0058180790362515E-2</v>
      </c>
      <c r="G147" s="2">
        <f t="shared" si="21"/>
        <v>1.8907581773779259E-2</v>
      </c>
      <c r="H147" s="2">
        <f t="shared" si="22"/>
        <v>1.5897422076495649</v>
      </c>
      <c r="I147" s="2">
        <f t="shared" si="23"/>
        <v>61.386118006409824</v>
      </c>
    </row>
    <row r="148" spans="1:9" ht="13.5" x14ac:dyDescent="0.25">
      <c r="A148" s="3">
        <f>TITRES_STAT!B151</f>
        <v>42219</v>
      </c>
      <c r="B148" s="6">
        <f>TITRES_STAT!D151</f>
        <v>10.5062</v>
      </c>
      <c r="C148" s="2">
        <f t="shared" si="18"/>
        <v>-3.4900000000000375E-2</v>
      </c>
      <c r="D148" s="2">
        <f t="shared" si="19"/>
        <v>0</v>
      </c>
      <c r="E148" s="2">
        <f t="shared" si="20"/>
        <v>3.4900000000000375E-2</v>
      </c>
      <c r="F148" s="2">
        <f t="shared" si="21"/>
        <v>2.7911167876765192E-2</v>
      </c>
      <c r="G148" s="2">
        <f t="shared" si="21"/>
        <v>2.0049897361366482E-2</v>
      </c>
      <c r="H148" s="2">
        <f t="shared" si="22"/>
        <v>1.3920853246134988</v>
      </c>
      <c r="I148" s="2">
        <f t="shared" si="23"/>
        <v>58.195471135145439</v>
      </c>
    </row>
    <row r="149" spans="1:9" ht="13.5" x14ac:dyDescent="0.25">
      <c r="A149" s="3">
        <f>TITRES_STAT!B152</f>
        <v>42220</v>
      </c>
      <c r="B149" s="6">
        <f>TITRES_STAT!D152</f>
        <v>10.6031</v>
      </c>
      <c r="C149" s="2">
        <f t="shared" si="18"/>
        <v>9.6899999999999764E-2</v>
      </c>
      <c r="D149" s="2">
        <f t="shared" si="19"/>
        <v>9.6899999999999764E-2</v>
      </c>
      <c r="E149" s="2">
        <f t="shared" si="20"/>
        <v>0</v>
      </c>
      <c r="F149" s="2">
        <f t="shared" si="21"/>
        <v>3.2838941599853379E-2</v>
      </c>
      <c r="G149" s="2">
        <f t="shared" si="21"/>
        <v>1.8617761835554591E-2</v>
      </c>
      <c r="H149" s="2">
        <f t="shared" si="22"/>
        <v>1.7638501281684895</v>
      </c>
      <c r="I149" s="2">
        <f t="shared" si="23"/>
        <v>63.818588070017157</v>
      </c>
    </row>
    <row r="150" spans="1:9" ht="13.5" x14ac:dyDescent="0.25">
      <c r="A150" s="3">
        <f>TITRES_STAT!B153</f>
        <v>42221</v>
      </c>
      <c r="B150" s="6">
        <f>TITRES_STAT!D153</f>
        <v>10.5915</v>
      </c>
      <c r="C150" s="2">
        <f t="shared" si="18"/>
        <v>-1.1599999999999611E-2</v>
      </c>
      <c r="D150" s="2">
        <f t="shared" si="19"/>
        <v>0</v>
      </c>
      <c r="E150" s="2">
        <f t="shared" si="20"/>
        <v>1.1599999999999611E-2</v>
      </c>
      <c r="F150" s="2">
        <f t="shared" si="21"/>
        <v>3.0493302914149565E-2</v>
      </c>
      <c r="G150" s="2">
        <f t="shared" si="21"/>
        <v>1.8116493133014951E-2</v>
      </c>
      <c r="H150" s="2">
        <f t="shared" si="22"/>
        <v>1.6831791169660473</v>
      </c>
      <c r="I150" s="2">
        <f t="shared" si="23"/>
        <v>62.73077732019879</v>
      </c>
    </row>
    <row r="151" spans="1:9" ht="13.5" x14ac:dyDescent="0.25">
      <c r="A151" s="3">
        <f>TITRES_STAT!B154</f>
        <v>42222</v>
      </c>
      <c r="B151" s="6">
        <f>TITRES_STAT!D154</f>
        <v>10.6031</v>
      </c>
      <c r="C151" s="2">
        <f t="shared" si="18"/>
        <v>1.1599999999999611E-2</v>
      </c>
      <c r="D151" s="2">
        <f t="shared" si="19"/>
        <v>1.1599999999999611E-2</v>
      </c>
      <c r="E151" s="2">
        <f t="shared" si="20"/>
        <v>0</v>
      </c>
      <c r="F151" s="2">
        <f t="shared" si="21"/>
        <v>2.9143781277424567E-2</v>
      </c>
      <c r="G151" s="2">
        <f t="shared" si="21"/>
        <v>1.6822457909228167E-2</v>
      </c>
      <c r="H151" s="2">
        <f t="shared" si="22"/>
        <v>1.7324330032317921</v>
      </c>
      <c r="I151" s="2">
        <f t="shared" si="23"/>
        <v>63.402579356300869</v>
      </c>
    </row>
    <row r="152" spans="1:9" ht="13.5" x14ac:dyDescent="0.25">
      <c r="A152" s="3">
        <f>TITRES_STAT!B155</f>
        <v>42223</v>
      </c>
      <c r="B152" s="6">
        <f>TITRES_STAT!D155</f>
        <v>10.5838</v>
      </c>
      <c r="C152" s="2">
        <f t="shared" si="18"/>
        <v>-1.9299999999999429E-2</v>
      </c>
      <c r="D152" s="2">
        <f t="shared" si="19"/>
        <v>0</v>
      </c>
      <c r="E152" s="2">
        <f t="shared" si="20"/>
        <v>1.9299999999999429E-2</v>
      </c>
      <c r="F152" s="2">
        <f t="shared" si="21"/>
        <v>2.7062082614751383E-2</v>
      </c>
      <c r="G152" s="2">
        <f t="shared" si="21"/>
        <v>1.6999425201426114E-2</v>
      </c>
      <c r="H152" s="2">
        <f t="shared" si="22"/>
        <v>1.5919410388347186</v>
      </c>
      <c r="I152" s="2">
        <f t="shared" si="23"/>
        <v>61.418875467569329</v>
      </c>
    </row>
    <row r="153" spans="1:9" ht="13.5" x14ac:dyDescent="0.25">
      <c r="A153" s="3">
        <f>TITRES_STAT!B156</f>
        <v>42226</v>
      </c>
      <c r="B153" s="6">
        <f>TITRES_STAT!D156</f>
        <v>10.5838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2.5129076713697712E-2</v>
      </c>
      <c r="G153" s="2">
        <f t="shared" si="21"/>
        <v>1.5785180544181394E-2</v>
      </c>
      <c r="H153" s="2">
        <f t="shared" si="22"/>
        <v>1.5919410388347184</v>
      </c>
      <c r="I153" s="2">
        <f t="shared" si="23"/>
        <v>61.418875467569329</v>
      </c>
    </row>
    <row r="154" spans="1:9" ht="13.5" x14ac:dyDescent="0.25">
      <c r="A154" s="3">
        <f>TITRES_STAT!B157</f>
        <v>42227</v>
      </c>
      <c r="B154" s="6">
        <f>TITRES_STAT!D157</f>
        <v>10.560499999999999</v>
      </c>
      <c r="C154" s="2">
        <f t="shared" si="18"/>
        <v>-2.3300000000000765E-2</v>
      </c>
      <c r="D154" s="2">
        <f t="shared" si="19"/>
        <v>0</v>
      </c>
      <c r="E154" s="2">
        <f t="shared" si="20"/>
        <v>2.3300000000000765E-2</v>
      </c>
      <c r="F154" s="2">
        <f t="shared" si="21"/>
        <v>2.3334142662719302E-2</v>
      </c>
      <c r="G154" s="2">
        <f t="shared" si="21"/>
        <v>1.6321953362454206E-2</v>
      </c>
      <c r="H154" s="2">
        <f t="shared" si="22"/>
        <v>1.4296170405924213</v>
      </c>
      <c r="I154" s="2">
        <f t="shared" si="23"/>
        <v>58.841250152074714</v>
      </c>
    </row>
    <row r="155" spans="1:9" ht="13.5" x14ac:dyDescent="0.25">
      <c r="A155" s="3">
        <f>TITRES_STAT!B158</f>
        <v>42228</v>
      </c>
      <c r="B155" s="6">
        <f>TITRES_STAT!D158</f>
        <v>10.467499999999999</v>
      </c>
      <c r="C155" s="2">
        <f t="shared" si="18"/>
        <v>-9.2999999999999972E-2</v>
      </c>
      <c r="D155" s="2">
        <f t="shared" si="19"/>
        <v>0</v>
      </c>
      <c r="E155" s="2">
        <f t="shared" si="20"/>
        <v>9.2999999999999972E-2</v>
      </c>
      <c r="F155" s="2">
        <f t="shared" si="21"/>
        <v>2.1667418186810779E-2</v>
      </c>
      <c r="G155" s="2">
        <f t="shared" si="21"/>
        <v>2.1798956693707478E-2</v>
      </c>
      <c r="H155" s="2">
        <f t="shared" si="22"/>
        <v>0.99396583475324451</v>
      </c>
      <c r="I155" s="2">
        <f t="shared" si="23"/>
        <v>49.848689352104614</v>
      </c>
    </row>
    <row r="156" spans="1:9" ht="13.5" x14ac:dyDescent="0.25">
      <c r="A156" s="3">
        <f>TITRES_STAT!B159</f>
        <v>42230</v>
      </c>
      <c r="B156" s="6">
        <f>TITRES_STAT!D159</f>
        <v>10.467499999999999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2.0119745459181437E-2</v>
      </c>
      <c r="G156" s="2">
        <f t="shared" si="21"/>
        <v>2.0241888358442657E-2</v>
      </c>
      <c r="H156" s="2">
        <f t="shared" si="22"/>
        <v>0.99396583475324451</v>
      </c>
      <c r="I156" s="2">
        <f t="shared" si="23"/>
        <v>49.848689352104614</v>
      </c>
    </row>
    <row r="157" spans="1:9" ht="13.5" x14ac:dyDescent="0.25">
      <c r="A157" s="3">
        <f>TITRES_STAT!B160</f>
        <v>42233</v>
      </c>
      <c r="B157" s="6">
        <f>TITRES_STAT!D160</f>
        <v>10.5411</v>
      </c>
      <c r="C157" s="2">
        <f t="shared" si="18"/>
        <v>7.3600000000000776E-2</v>
      </c>
      <c r="D157" s="2">
        <f t="shared" si="19"/>
        <v>7.3600000000000776E-2</v>
      </c>
      <c r="E157" s="2">
        <f t="shared" si="20"/>
        <v>0</v>
      </c>
      <c r="F157" s="2">
        <f t="shared" ref="F157:G172" si="24">((F156*13)+D157)/14</f>
        <v>2.3939763640668531E-2</v>
      </c>
      <c r="G157" s="2">
        <f t="shared" si="24"/>
        <v>1.8796039189982468E-2</v>
      </c>
      <c r="H157" s="2">
        <f t="shared" si="22"/>
        <v>1.273660019469818</v>
      </c>
      <c r="I157" s="2">
        <f t="shared" si="23"/>
        <v>56.018050568827597</v>
      </c>
    </row>
    <row r="158" spans="1:9" ht="13.5" x14ac:dyDescent="0.25">
      <c r="A158" s="3">
        <f>TITRES_STAT!B161</f>
        <v>42234</v>
      </c>
      <c r="B158" s="6">
        <f>TITRES_STAT!D161</f>
        <v>10.467499999999999</v>
      </c>
      <c r="C158" s="2">
        <f t="shared" si="18"/>
        <v>-7.3600000000000776E-2</v>
      </c>
      <c r="D158" s="2">
        <f t="shared" si="19"/>
        <v>0</v>
      </c>
      <c r="E158" s="2">
        <f t="shared" si="20"/>
        <v>7.3600000000000776E-2</v>
      </c>
      <c r="F158" s="2">
        <f t="shared" si="24"/>
        <v>2.2229780523477922E-2</v>
      </c>
      <c r="G158" s="2">
        <f t="shared" si="24"/>
        <v>2.2710607819269486E-2</v>
      </c>
      <c r="H158" s="2">
        <f t="shared" si="22"/>
        <v>0.9788280745448128</v>
      </c>
      <c r="I158" s="2">
        <f t="shared" si="23"/>
        <v>49.465038784128396</v>
      </c>
    </row>
    <row r="159" spans="1:9" ht="13.5" x14ac:dyDescent="0.25">
      <c r="A159" s="3">
        <f>TITRES_STAT!B162</f>
        <v>42235</v>
      </c>
      <c r="B159" s="6">
        <f>TITRES_STAT!D162</f>
        <v>10.467499999999999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2.0641939057515213E-2</v>
      </c>
      <c r="G159" s="2">
        <f t="shared" si="24"/>
        <v>2.1088421546464526E-2</v>
      </c>
      <c r="H159" s="2">
        <f t="shared" si="22"/>
        <v>0.97882807454481269</v>
      </c>
      <c r="I159" s="2">
        <f t="shared" si="23"/>
        <v>49.465038784128389</v>
      </c>
    </row>
    <row r="160" spans="1:9" ht="13.5" x14ac:dyDescent="0.25">
      <c r="A160" s="3">
        <f>TITRES_STAT!B163</f>
        <v>42236</v>
      </c>
      <c r="B160" s="6">
        <f>TITRES_STAT!D163</f>
        <v>10.424799999999999</v>
      </c>
      <c r="C160" s="2">
        <f t="shared" si="18"/>
        <v>-4.269999999999996E-2</v>
      </c>
      <c r="D160" s="2">
        <f t="shared" si="19"/>
        <v>0</v>
      </c>
      <c r="E160" s="2">
        <f t="shared" si="20"/>
        <v>4.269999999999996E-2</v>
      </c>
      <c r="F160" s="2">
        <f t="shared" si="24"/>
        <v>1.9167514839121269E-2</v>
      </c>
      <c r="G160" s="2">
        <f t="shared" si="24"/>
        <v>2.2632105721717057E-2</v>
      </c>
      <c r="H160" s="2">
        <f t="shared" si="22"/>
        <v>0.84691698928963222</v>
      </c>
      <c r="I160" s="2">
        <f t="shared" si="23"/>
        <v>45.855714913065825</v>
      </c>
    </row>
    <row r="161" spans="1:9" ht="13.5" x14ac:dyDescent="0.25">
      <c r="A161" s="3">
        <f>TITRES_STAT!B164</f>
        <v>42237</v>
      </c>
      <c r="B161" s="6">
        <f>TITRES_STAT!D164</f>
        <v>10.424799999999999</v>
      </c>
      <c r="C161" s="2">
        <f t="shared" si="18"/>
        <v>0</v>
      </c>
      <c r="D161" s="2">
        <f t="shared" si="19"/>
        <v>0</v>
      </c>
      <c r="E161" s="2">
        <f t="shared" si="20"/>
        <v>0</v>
      </c>
      <c r="F161" s="2">
        <f t="shared" si="24"/>
        <v>1.7798406636326893E-2</v>
      </c>
      <c r="G161" s="2">
        <f t="shared" si="24"/>
        <v>2.1015526741594411E-2</v>
      </c>
      <c r="H161" s="2">
        <f t="shared" si="22"/>
        <v>0.84691698928963222</v>
      </c>
      <c r="I161" s="2">
        <f t="shared" si="23"/>
        <v>45.855714913065825</v>
      </c>
    </row>
    <row r="162" spans="1:9" ht="13.5" x14ac:dyDescent="0.25">
      <c r="A162" s="3">
        <f>TITRES_STAT!B165</f>
        <v>42240</v>
      </c>
      <c r="B162" s="6">
        <f>TITRES_STAT!D165</f>
        <v>10.467499999999999</v>
      </c>
      <c r="C162" s="2">
        <f t="shared" si="18"/>
        <v>4.269999999999996E-2</v>
      </c>
      <c r="D162" s="2">
        <f t="shared" si="19"/>
        <v>4.269999999999996E-2</v>
      </c>
      <c r="E162" s="2">
        <f t="shared" si="20"/>
        <v>0</v>
      </c>
      <c r="F162" s="2">
        <f t="shared" si="24"/>
        <v>1.9577091876589254E-2</v>
      </c>
      <c r="G162" s="2">
        <f t="shared" si="24"/>
        <v>1.9514417688623383E-2</v>
      </c>
      <c r="H162" s="2">
        <f t="shared" si="22"/>
        <v>1.0032116863011704</v>
      </c>
      <c r="I162" s="2">
        <f t="shared" si="23"/>
        <v>50.080163427638063</v>
      </c>
    </row>
    <row r="163" spans="1:9" ht="13.5" x14ac:dyDescent="0.25">
      <c r="A163" s="3">
        <f>TITRES_STAT!B166</f>
        <v>42241</v>
      </c>
      <c r="B163" s="6">
        <f>TITRES_STAT!D166</f>
        <v>10.4636</v>
      </c>
      <c r="C163" s="2">
        <f t="shared" si="18"/>
        <v>-3.8999999999997925E-3</v>
      </c>
      <c r="D163" s="2">
        <f t="shared" si="19"/>
        <v>0</v>
      </c>
      <c r="E163" s="2">
        <f t="shared" si="20"/>
        <v>3.8999999999997925E-3</v>
      </c>
      <c r="F163" s="2">
        <f t="shared" si="24"/>
        <v>1.8178728171118593E-2</v>
      </c>
      <c r="G163" s="2">
        <f t="shared" si="24"/>
        <v>1.8399102139435984E-2</v>
      </c>
      <c r="H163" s="2">
        <f t="shared" si="22"/>
        <v>0.98802256943587219</v>
      </c>
      <c r="I163" s="2">
        <f t="shared" si="23"/>
        <v>49.698760196481913</v>
      </c>
    </row>
    <row r="164" spans="1:9" ht="13.5" x14ac:dyDescent="0.25">
      <c r="A164" s="3">
        <f>TITRES_STAT!B167</f>
        <v>42242</v>
      </c>
      <c r="B164" s="6">
        <f>TITRES_STAT!D167</f>
        <v>10.351100000000001</v>
      </c>
      <c r="C164" s="2">
        <f t="shared" si="18"/>
        <v>-0.11249999999999893</v>
      </c>
      <c r="D164" s="2">
        <f t="shared" si="19"/>
        <v>0</v>
      </c>
      <c r="E164" s="2">
        <f t="shared" si="20"/>
        <v>0.11249999999999893</v>
      </c>
      <c r="F164" s="2">
        <f t="shared" si="24"/>
        <v>1.6880247587467263E-2</v>
      </c>
      <c r="G164" s="2">
        <f t="shared" si="24"/>
        <v>2.5120594843761911E-2</v>
      </c>
      <c r="H164" s="2">
        <f t="shared" si="22"/>
        <v>0.67196846621086537</v>
      </c>
      <c r="I164" s="2">
        <f t="shared" si="23"/>
        <v>40.190259552785015</v>
      </c>
    </row>
    <row r="165" spans="1:9" ht="13.5" x14ac:dyDescent="0.25">
      <c r="A165" s="3">
        <f>TITRES_STAT!B168</f>
        <v>42243</v>
      </c>
      <c r="B165" s="6">
        <f>TITRES_STAT!D168</f>
        <v>10.389900000000001</v>
      </c>
      <c r="C165" s="2">
        <f t="shared" si="18"/>
        <v>3.8800000000000168E-2</v>
      </c>
      <c r="D165" s="2">
        <f t="shared" si="19"/>
        <v>3.8800000000000168E-2</v>
      </c>
      <c r="E165" s="2">
        <f t="shared" si="20"/>
        <v>0</v>
      </c>
      <c r="F165" s="2">
        <f t="shared" si="24"/>
        <v>1.8445944188362467E-2</v>
      </c>
      <c r="G165" s="2">
        <f t="shared" si="24"/>
        <v>2.332626664063606E-2</v>
      </c>
      <c r="H165" s="2">
        <f t="shared" si="22"/>
        <v>0.79077995945687618</v>
      </c>
      <c r="I165" s="2">
        <f t="shared" si="23"/>
        <v>44.158410154238666</v>
      </c>
    </row>
    <row r="166" spans="1:9" ht="13.5" x14ac:dyDescent="0.25">
      <c r="A166" s="3">
        <f>TITRES_STAT!B169</f>
        <v>42244</v>
      </c>
      <c r="B166" s="6">
        <f>TITRES_STAT!D169</f>
        <v>10.389900000000001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1.7128376746336577E-2</v>
      </c>
      <c r="G166" s="2">
        <f t="shared" si="24"/>
        <v>2.1660104737733481E-2</v>
      </c>
      <c r="H166" s="2">
        <f t="shared" si="22"/>
        <v>0.79077995945687629</v>
      </c>
      <c r="I166" s="2">
        <f t="shared" si="23"/>
        <v>44.158410154238666</v>
      </c>
    </row>
    <row r="167" spans="1:9" ht="13.5" x14ac:dyDescent="0.25">
      <c r="A167" s="3">
        <f>TITRES_STAT!B170</f>
        <v>42247</v>
      </c>
      <c r="B167" s="6">
        <f>TITRES_STAT!D170</f>
        <v>10.347300000000001</v>
      </c>
      <c r="C167" s="2">
        <f t="shared" si="18"/>
        <v>-4.2600000000000193E-2</v>
      </c>
      <c r="D167" s="2">
        <f t="shared" si="19"/>
        <v>0</v>
      </c>
      <c r="E167" s="2">
        <f t="shared" si="20"/>
        <v>4.2600000000000193E-2</v>
      </c>
      <c r="F167" s="2">
        <f t="shared" si="24"/>
        <v>1.5904921264455394E-2</v>
      </c>
      <c r="G167" s="2">
        <f t="shared" si="24"/>
        <v>2.3155811542181104E-2</v>
      </c>
      <c r="H167" s="2">
        <f t="shared" si="22"/>
        <v>0.68686520597572931</v>
      </c>
      <c r="I167" s="2">
        <f t="shared" si="23"/>
        <v>40.718440545368153</v>
      </c>
    </row>
    <row r="168" spans="1:9" ht="13.5" x14ac:dyDescent="0.25">
      <c r="A168" s="3">
        <f>TITRES_STAT!B171</f>
        <v>42248</v>
      </c>
      <c r="B168" s="6">
        <f>TITRES_STAT!D171</f>
        <v>10.351100000000001</v>
      </c>
      <c r="C168" s="2">
        <f t="shared" si="18"/>
        <v>3.8000000000000256E-3</v>
      </c>
      <c r="D168" s="2">
        <f t="shared" si="19"/>
        <v>3.8000000000000256E-3</v>
      </c>
      <c r="E168" s="2">
        <f t="shared" si="20"/>
        <v>0</v>
      </c>
      <c r="F168" s="2">
        <f t="shared" si="24"/>
        <v>1.5040284031280011E-2</v>
      </c>
      <c r="G168" s="2">
        <f t="shared" si="24"/>
        <v>2.1501825003453882E-2</v>
      </c>
      <c r="H168" s="2">
        <f t="shared" si="22"/>
        <v>0.69948871916053912</v>
      </c>
      <c r="I168" s="2">
        <f t="shared" si="23"/>
        <v>41.158773887363665</v>
      </c>
    </row>
    <row r="169" spans="1:9" ht="13.5" x14ac:dyDescent="0.25">
      <c r="A169" s="3">
        <f>TITRES_STAT!B172</f>
        <v>42249</v>
      </c>
      <c r="B169" s="6">
        <f>TITRES_STAT!D172</f>
        <v>10.2736</v>
      </c>
      <c r="C169" s="2">
        <f t="shared" si="18"/>
        <v>-7.7500000000000568E-2</v>
      </c>
      <c r="D169" s="2">
        <f t="shared" si="19"/>
        <v>0</v>
      </c>
      <c r="E169" s="2">
        <f t="shared" si="20"/>
        <v>7.7500000000000568E-2</v>
      </c>
      <c r="F169" s="2">
        <f t="shared" si="24"/>
        <v>1.3965978029045725E-2</v>
      </c>
      <c r="G169" s="2">
        <f t="shared" si="24"/>
        <v>2.550169464606436E-2</v>
      </c>
      <c r="H169" s="2">
        <f t="shared" si="22"/>
        <v>0.54764901795265886</v>
      </c>
      <c r="I169" s="2">
        <f t="shared" si="23"/>
        <v>35.385866666146839</v>
      </c>
    </row>
    <row r="170" spans="1:9" ht="13.5" x14ac:dyDescent="0.25">
      <c r="A170" s="3">
        <f>TITRES_STAT!B173</f>
        <v>42250</v>
      </c>
      <c r="B170" s="6">
        <f>TITRES_STAT!D173</f>
        <v>10.2736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1.2968408169828171E-2</v>
      </c>
      <c r="G170" s="2">
        <f t="shared" si="24"/>
        <v>2.3680145028488333E-2</v>
      </c>
      <c r="H170" s="2">
        <f t="shared" si="22"/>
        <v>0.54764901795265886</v>
      </c>
      <c r="I170" s="2">
        <f t="shared" si="23"/>
        <v>35.385866666146839</v>
      </c>
    </row>
    <row r="171" spans="1:9" ht="13.5" x14ac:dyDescent="0.25">
      <c r="A171" s="3">
        <f>TITRES_STAT!B174</f>
        <v>42251</v>
      </c>
      <c r="B171" s="6">
        <f>TITRES_STAT!D174</f>
        <v>10.196099999999999</v>
      </c>
      <c r="C171" s="2">
        <f t="shared" si="18"/>
        <v>-7.7500000000000568E-2</v>
      </c>
      <c r="D171" s="2">
        <f t="shared" si="19"/>
        <v>0</v>
      </c>
      <c r="E171" s="2">
        <f t="shared" si="20"/>
        <v>7.7500000000000568E-2</v>
      </c>
      <c r="F171" s="2">
        <f t="shared" si="24"/>
        <v>1.2042093300554729E-2</v>
      </c>
      <c r="G171" s="2">
        <f t="shared" si="24"/>
        <v>2.752442038359635E-2</v>
      </c>
      <c r="H171" s="2">
        <f t="shared" si="22"/>
        <v>0.43750579059355671</v>
      </c>
      <c r="I171" s="2">
        <f t="shared" si="23"/>
        <v>30.435062832888292</v>
      </c>
    </row>
    <row r="172" spans="1:9" ht="13.5" x14ac:dyDescent="0.25">
      <c r="A172" s="3">
        <f>TITRES_STAT!B175</f>
        <v>42254</v>
      </c>
      <c r="B172" s="6">
        <f>TITRES_STAT!D175</f>
        <v>10.2348</v>
      </c>
      <c r="C172" s="2">
        <f t="shared" si="18"/>
        <v>3.8700000000000401E-2</v>
      </c>
      <c r="D172" s="2">
        <f t="shared" si="19"/>
        <v>3.8700000000000401E-2</v>
      </c>
      <c r="E172" s="2">
        <f t="shared" si="20"/>
        <v>0</v>
      </c>
      <c r="F172" s="2">
        <f t="shared" si="24"/>
        <v>1.3946229493372276E-2</v>
      </c>
      <c r="G172" s="2">
        <f t="shared" si="24"/>
        <v>2.5558390356196611E-2</v>
      </c>
      <c r="H172" s="2">
        <f t="shared" si="22"/>
        <v>0.54566149507107065</v>
      </c>
      <c r="I172" s="2">
        <f t="shared" si="23"/>
        <v>35.302781159466022</v>
      </c>
    </row>
    <row r="173" spans="1:9" ht="13.5" x14ac:dyDescent="0.25">
      <c r="A173" s="3">
        <f>TITRES_STAT!B176</f>
        <v>42255</v>
      </c>
      <c r="B173" s="6">
        <f>TITRES_STAT!D176</f>
        <v>10.2348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1.2950070243845686E-2</v>
      </c>
      <c r="G173" s="2">
        <f t="shared" si="25"/>
        <v>2.3732791045039708E-2</v>
      </c>
      <c r="H173" s="2">
        <f t="shared" si="22"/>
        <v>0.54566149507107076</v>
      </c>
      <c r="I173" s="2">
        <f t="shared" si="23"/>
        <v>35.302781159466022</v>
      </c>
    </row>
    <row r="174" spans="1:9" ht="13.5" x14ac:dyDescent="0.25">
      <c r="A174" s="3">
        <f>TITRES_STAT!B177</f>
        <v>42256</v>
      </c>
      <c r="B174" s="6">
        <f>TITRES_STAT!D177</f>
        <v>10.196099999999999</v>
      </c>
      <c r="C174" s="2">
        <f t="shared" si="18"/>
        <v>-3.8700000000000401E-2</v>
      </c>
      <c r="D174" s="2">
        <f t="shared" si="19"/>
        <v>0</v>
      </c>
      <c r="E174" s="2">
        <f t="shared" si="20"/>
        <v>3.8700000000000401E-2</v>
      </c>
      <c r="F174" s="2">
        <f t="shared" si="25"/>
        <v>1.2025065226428138E-2</v>
      </c>
      <c r="G174" s="2">
        <f t="shared" si="25"/>
        <v>2.4801877398965472E-2</v>
      </c>
      <c r="H174" s="2">
        <f t="shared" si="22"/>
        <v>0.48484495883080708</v>
      </c>
      <c r="I174" s="2">
        <f t="shared" si="23"/>
        <v>32.652901297693901</v>
      </c>
    </row>
    <row r="175" spans="1:9" ht="13.5" x14ac:dyDescent="0.25">
      <c r="A175" s="3">
        <f>TITRES_STAT!B178</f>
        <v>42257</v>
      </c>
      <c r="B175" s="6">
        <f>TITRES_STAT!D178</f>
        <v>10.211600000000001</v>
      </c>
      <c r="C175" s="2">
        <f t="shared" si="18"/>
        <v>1.550000000000118E-2</v>
      </c>
      <c r="D175" s="2">
        <f t="shared" si="19"/>
        <v>1.550000000000118E-2</v>
      </c>
      <c r="E175" s="2">
        <f t="shared" si="20"/>
        <v>0</v>
      </c>
      <c r="F175" s="2">
        <f t="shared" si="25"/>
        <v>1.2273274853111927E-2</v>
      </c>
      <c r="G175" s="2">
        <f t="shared" si="25"/>
        <v>2.3030314727610794E-2</v>
      </c>
      <c r="H175" s="2">
        <f t="shared" si="22"/>
        <v>0.53291824268461396</v>
      </c>
      <c r="I175" s="2">
        <f t="shared" si="23"/>
        <v>34.764948830624476</v>
      </c>
    </row>
    <row r="176" spans="1:9" ht="13.5" x14ac:dyDescent="0.25">
      <c r="A176" s="3">
        <f>TITRES_STAT!B179</f>
        <v>42258</v>
      </c>
      <c r="B176" s="6">
        <f>TITRES_STAT!D179</f>
        <v>10.079800000000001</v>
      </c>
      <c r="C176" s="2">
        <f t="shared" si="18"/>
        <v>-0.13180000000000014</v>
      </c>
      <c r="D176" s="2">
        <f t="shared" si="19"/>
        <v>0</v>
      </c>
      <c r="E176" s="2">
        <f t="shared" si="20"/>
        <v>0.13180000000000014</v>
      </c>
      <c r="F176" s="2">
        <f t="shared" si="25"/>
        <v>1.1396612363603934E-2</v>
      </c>
      <c r="G176" s="2">
        <f t="shared" si="25"/>
        <v>3.0799577961352888E-2</v>
      </c>
      <c r="H176" s="2">
        <f t="shared" si="22"/>
        <v>0.37002495222188853</v>
      </c>
      <c r="I176" s="2">
        <f t="shared" si="23"/>
        <v>27.00862868386352</v>
      </c>
    </row>
    <row r="177" spans="1:9" ht="13.5" x14ac:dyDescent="0.25">
      <c r="A177" s="3">
        <f>TITRES_STAT!B180</f>
        <v>42261</v>
      </c>
      <c r="B177" s="6">
        <f>TITRES_STAT!D180</f>
        <v>10.079800000000001</v>
      </c>
      <c r="C177" s="2">
        <f t="shared" si="18"/>
        <v>0</v>
      </c>
      <c r="D177" s="2">
        <f t="shared" si="19"/>
        <v>0</v>
      </c>
      <c r="E177" s="2">
        <f t="shared" si="20"/>
        <v>0</v>
      </c>
      <c r="F177" s="2">
        <f t="shared" si="25"/>
        <v>1.058256862334651E-2</v>
      </c>
      <c r="G177" s="2">
        <f t="shared" si="25"/>
        <v>2.8599608106970539E-2</v>
      </c>
      <c r="H177" s="2">
        <f t="shared" si="22"/>
        <v>0.37002495222188858</v>
      </c>
      <c r="I177" s="2">
        <f t="shared" si="23"/>
        <v>27.00862868386352</v>
      </c>
    </row>
    <row r="178" spans="1:9" ht="13.5" x14ac:dyDescent="0.25">
      <c r="A178" s="3">
        <f>TITRES_STAT!B181</f>
        <v>42262</v>
      </c>
      <c r="B178" s="6">
        <f>TITRES_STAT!D181</f>
        <v>10.075900000000001</v>
      </c>
      <c r="C178" s="2">
        <f t="shared" si="18"/>
        <v>-3.8999999999997925E-3</v>
      </c>
      <c r="D178" s="2">
        <f t="shared" si="19"/>
        <v>0</v>
      </c>
      <c r="E178" s="2">
        <f t="shared" si="20"/>
        <v>3.8999999999997925E-3</v>
      </c>
      <c r="F178" s="2">
        <f t="shared" si="25"/>
        <v>9.8266708645360461E-3</v>
      </c>
      <c r="G178" s="2">
        <f t="shared" si="25"/>
        <v>2.6835350385044057E-2</v>
      </c>
      <c r="H178" s="2">
        <f t="shared" si="22"/>
        <v>0.36618381066537781</v>
      </c>
      <c r="I178" s="2">
        <f t="shared" si="23"/>
        <v>26.803407257990699</v>
      </c>
    </row>
    <row r="179" spans="1:9" ht="13.5" x14ac:dyDescent="0.25">
      <c r="A179" s="3">
        <f>TITRES_STAT!B182</f>
        <v>42263</v>
      </c>
      <c r="B179" s="6">
        <f>TITRES_STAT!D182</f>
        <v>10.075900000000001</v>
      </c>
      <c r="C179" s="2">
        <f t="shared" si="18"/>
        <v>0</v>
      </c>
      <c r="D179" s="2">
        <f t="shared" si="19"/>
        <v>0</v>
      </c>
      <c r="E179" s="2">
        <f t="shared" si="20"/>
        <v>0</v>
      </c>
      <c r="F179" s="2">
        <f t="shared" si="25"/>
        <v>9.1247658027834716E-3</v>
      </c>
      <c r="G179" s="2">
        <f t="shared" si="25"/>
        <v>2.4918539643255196E-2</v>
      </c>
      <c r="H179" s="2">
        <f t="shared" si="22"/>
        <v>0.36618381066537781</v>
      </c>
      <c r="I179" s="2">
        <f t="shared" si="23"/>
        <v>26.803407257990699</v>
      </c>
    </row>
    <row r="180" spans="1:9" ht="13.5" x14ac:dyDescent="0.25">
      <c r="A180" s="3">
        <f>TITRES_STAT!B183</f>
        <v>42264</v>
      </c>
      <c r="B180" s="6">
        <f>TITRES_STAT!D183</f>
        <v>10.231</v>
      </c>
      <c r="C180" s="2">
        <f t="shared" si="18"/>
        <v>0.15509999999999913</v>
      </c>
      <c r="D180" s="2">
        <f t="shared" si="19"/>
        <v>0.15509999999999913</v>
      </c>
      <c r="E180" s="2">
        <f t="shared" si="20"/>
        <v>0</v>
      </c>
      <c r="F180" s="2">
        <f t="shared" si="25"/>
        <v>1.9551568245441735E-2</v>
      </c>
      <c r="G180" s="2">
        <f t="shared" si="25"/>
        <v>2.3138643954451255E-2</v>
      </c>
      <c r="H180" s="2">
        <f t="shared" si="22"/>
        <v>0.84497467889342481</v>
      </c>
      <c r="I180" s="2">
        <f t="shared" si="23"/>
        <v>45.798714126538691</v>
      </c>
    </row>
    <row r="181" spans="1:9" ht="13.5" x14ac:dyDescent="0.25">
      <c r="A181" s="3">
        <f>TITRES_STAT!B184</f>
        <v>42265</v>
      </c>
      <c r="B181" s="6">
        <f>TITRES_STAT!D184</f>
        <v>10.231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1.8155027656481609E-2</v>
      </c>
      <c r="G181" s="2">
        <f t="shared" si="25"/>
        <v>2.148588367199045E-2</v>
      </c>
      <c r="H181" s="2">
        <f t="shared" si="22"/>
        <v>0.84497467889342481</v>
      </c>
      <c r="I181" s="2">
        <f t="shared" si="23"/>
        <v>45.798714126538691</v>
      </c>
    </row>
    <row r="182" spans="1:9" ht="13.5" x14ac:dyDescent="0.25">
      <c r="A182" s="3">
        <f>TITRES_STAT!B185</f>
        <v>42268</v>
      </c>
      <c r="B182" s="6">
        <f>TITRES_STAT!D185</f>
        <v>10.196099999999999</v>
      </c>
      <c r="C182" s="2">
        <f t="shared" si="18"/>
        <v>-3.4900000000000375E-2</v>
      </c>
      <c r="D182" s="2">
        <f t="shared" si="19"/>
        <v>0</v>
      </c>
      <c r="E182" s="2">
        <f t="shared" si="20"/>
        <v>3.4900000000000375E-2</v>
      </c>
      <c r="F182" s="2">
        <f t="shared" si="25"/>
        <v>1.6858239966732923E-2</v>
      </c>
      <c r="G182" s="2">
        <f t="shared" si="25"/>
        <v>2.2444034838276873E-2</v>
      </c>
      <c r="H182" s="2">
        <f t="shared" si="22"/>
        <v>0.75112340932488075</v>
      </c>
      <c r="I182" s="2">
        <f t="shared" si="23"/>
        <v>42.893802077288498</v>
      </c>
    </row>
    <row r="183" spans="1:9" ht="13.5" x14ac:dyDescent="0.25">
      <c r="A183" s="3">
        <f>TITRES_STAT!B186</f>
        <v>42269</v>
      </c>
      <c r="B183" s="6">
        <f>TITRES_STAT!D186</f>
        <v>10.196099999999999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1.5654079969109145E-2</v>
      </c>
      <c r="G183" s="2">
        <f t="shared" si="25"/>
        <v>2.0840889492685668E-2</v>
      </c>
      <c r="H183" s="2">
        <f t="shared" si="22"/>
        <v>0.75112340932488086</v>
      </c>
      <c r="I183" s="2">
        <f t="shared" si="23"/>
        <v>42.893802077288498</v>
      </c>
    </row>
    <row r="184" spans="1:9" ht="13.5" x14ac:dyDescent="0.25">
      <c r="A184" s="3">
        <f>TITRES_STAT!B187</f>
        <v>42270</v>
      </c>
      <c r="B184" s="6">
        <f>TITRES_STAT!D187</f>
        <v>10.231</v>
      </c>
      <c r="C184" s="2">
        <f t="shared" si="18"/>
        <v>3.4900000000000375E-2</v>
      </c>
      <c r="D184" s="2">
        <f t="shared" si="19"/>
        <v>3.4900000000000375E-2</v>
      </c>
      <c r="E184" s="2">
        <f t="shared" si="20"/>
        <v>0</v>
      </c>
      <c r="F184" s="2">
        <f t="shared" si="25"/>
        <v>1.7028788542744235E-2</v>
      </c>
      <c r="G184" s="2">
        <f t="shared" si="25"/>
        <v>1.9352254528922409E-2</v>
      </c>
      <c r="H184" s="2">
        <f t="shared" si="22"/>
        <v>0.8799382272124574</v>
      </c>
      <c r="I184" s="2">
        <f t="shared" si="23"/>
        <v>46.806762822053777</v>
      </c>
    </row>
    <row r="185" spans="1:9" ht="13.5" x14ac:dyDescent="0.25">
      <c r="A185" s="3">
        <f>TITRES_STAT!B188</f>
        <v>42275</v>
      </c>
      <c r="B185" s="6">
        <f>TITRES_STAT!D188</f>
        <v>10.231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1.5812446503976788E-2</v>
      </c>
      <c r="G185" s="2">
        <f t="shared" si="25"/>
        <v>1.7969950633999383E-2</v>
      </c>
      <c r="H185" s="2">
        <f t="shared" si="22"/>
        <v>0.87993822721245718</v>
      </c>
      <c r="I185" s="2">
        <f t="shared" si="23"/>
        <v>46.80676282205377</v>
      </c>
    </row>
    <row r="186" spans="1:9" ht="13.5" x14ac:dyDescent="0.25">
      <c r="A186" s="3">
        <f>TITRES_STAT!B189</f>
        <v>42276</v>
      </c>
      <c r="B186" s="6">
        <f>TITRES_STAT!D189</f>
        <v>10.2348</v>
      </c>
      <c r="C186" s="2">
        <f t="shared" si="18"/>
        <v>3.8000000000000256E-3</v>
      </c>
      <c r="D186" s="2">
        <f t="shared" si="19"/>
        <v>3.8000000000000256E-3</v>
      </c>
      <c r="E186" s="2">
        <f t="shared" si="20"/>
        <v>0</v>
      </c>
      <c r="F186" s="2">
        <f t="shared" si="25"/>
        <v>1.4954414610835591E-2</v>
      </c>
      <c r="G186" s="2">
        <f t="shared" si="25"/>
        <v>1.6686382731570856E-2</v>
      </c>
      <c r="H186" s="2">
        <f t="shared" si="22"/>
        <v>0.89620469884953813</v>
      </c>
      <c r="I186" s="2">
        <f t="shared" si="23"/>
        <v>47.263077630452131</v>
      </c>
    </row>
    <row r="187" spans="1:9" ht="13.5" x14ac:dyDescent="0.25">
      <c r="A187" s="3">
        <f>TITRES_STAT!B190</f>
        <v>42277</v>
      </c>
      <c r="B187" s="6">
        <f>TITRES_STAT!D190</f>
        <v>10.157299999999999</v>
      </c>
      <c r="C187" s="2">
        <f t="shared" si="18"/>
        <v>-7.7500000000000568E-2</v>
      </c>
      <c r="D187" s="2">
        <f t="shared" si="19"/>
        <v>0</v>
      </c>
      <c r="E187" s="2">
        <f t="shared" si="20"/>
        <v>7.7500000000000568E-2</v>
      </c>
      <c r="F187" s="2">
        <f t="shared" si="25"/>
        <v>1.3886242138633048E-2</v>
      </c>
      <c r="G187" s="2">
        <f t="shared" si="25"/>
        <v>2.1030212536458693E-2</v>
      </c>
      <c r="H187" s="2">
        <f t="shared" si="22"/>
        <v>0.66029965767390064</v>
      </c>
      <c r="I187" s="2">
        <f t="shared" si="23"/>
        <v>39.769908680158871</v>
      </c>
    </row>
    <row r="188" spans="1:9" ht="13.5" x14ac:dyDescent="0.25">
      <c r="A188" s="3">
        <f>TITRES_STAT!B191</f>
        <v>42278</v>
      </c>
      <c r="B188" s="6">
        <f>TITRES_STAT!D191</f>
        <v>10.1379</v>
      </c>
      <c r="C188" s="2">
        <f t="shared" si="18"/>
        <v>-1.9399999999999196E-2</v>
      </c>
      <c r="D188" s="2">
        <f t="shared" si="19"/>
        <v>0</v>
      </c>
      <c r="E188" s="2">
        <f t="shared" si="20"/>
        <v>1.9399999999999196E-2</v>
      </c>
      <c r="F188" s="2">
        <f t="shared" si="25"/>
        <v>1.2894367700159257E-2</v>
      </c>
      <c r="G188" s="2">
        <f t="shared" si="25"/>
        <v>2.0913768783854446E-2</v>
      </c>
      <c r="H188" s="2">
        <f t="shared" si="22"/>
        <v>0.61654921374639016</v>
      </c>
      <c r="I188" s="2">
        <f t="shared" si="23"/>
        <v>38.139835676114252</v>
      </c>
    </row>
    <row r="189" spans="1:9" ht="13.5" x14ac:dyDescent="0.25">
      <c r="A189" s="3">
        <f>TITRES_STAT!B192</f>
        <v>42279</v>
      </c>
      <c r="B189" s="6">
        <f>TITRES_STAT!D192</f>
        <v>10.079800000000001</v>
      </c>
      <c r="C189" s="2">
        <f t="shared" si="18"/>
        <v>-5.8099999999999596E-2</v>
      </c>
      <c r="D189" s="2">
        <f t="shared" si="19"/>
        <v>0</v>
      </c>
      <c r="E189" s="2">
        <f t="shared" si="20"/>
        <v>5.8099999999999596E-2</v>
      </c>
      <c r="F189" s="2">
        <f t="shared" ref="F189:G204" si="26">((F188*13)+D189)/14</f>
        <v>1.1973341435862168E-2</v>
      </c>
      <c r="G189" s="2">
        <f t="shared" si="26"/>
        <v>2.3569928156436243E-2</v>
      </c>
      <c r="H189" s="2">
        <f t="shared" si="22"/>
        <v>0.50799227542798453</v>
      </c>
      <c r="I189" s="2">
        <f t="shared" si="23"/>
        <v>33.686662969398228</v>
      </c>
    </row>
    <row r="190" spans="1:9" ht="13.5" x14ac:dyDescent="0.25">
      <c r="A190" s="3">
        <f>TITRES_STAT!B193</f>
        <v>42282</v>
      </c>
      <c r="B190" s="6">
        <f>TITRES_STAT!D193</f>
        <v>10.079800000000001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1.1118102761872013E-2</v>
      </c>
      <c r="G190" s="2">
        <f t="shared" si="26"/>
        <v>2.1886361859547936E-2</v>
      </c>
      <c r="H190" s="2">
        <f t="shared" si="22"/>
        <v>0.50799227542798464</v>
      </c>
      <c r="I190" s="2">
        <f t="shared" si="23"/>
        <v>33.686662969398228</v>
      </c>
    </row>
    <row r="191" spans="1:9" ht="13.5" x14ac:dyDescent="0.25">
      <c r="A191" s="3">
        <f>TITRES_STAT!B194</f>
        <v>42283</v>
      </c>
      <c r="B191" s="6">
        <f>TITRES_STAT!D194</f>
        <v>10.075900000000001</v>
      </c>
      <c r="C191" s="2">
        <f t="shared" si="18"/>
        <v>-3.8999999999997925E-3</v>
      </c>
      <c r="D191" s="2">
        <f t="shared" si="19"/>
        <v>0</v>
      </c>
      <c r="E191" s="2">
        <f t="shared" si="20"/>
        <v>3.8999999999997925E-3</v>
      </c>
      <c r="F191" s="2">
        <f t="shared" si="26"/>
        <v>1.0323952564595441E-2</v>
      </c>
      <c r="G191" s="2">
        <f t="shared" si="26"/>
        <v>2.0601621726723068E-2</v>
      </c>
      <c r="H191" s="2">
        <f t="shared" si="22"/>
        <v>0.50112329512408671</v>
      </c>
      <c r="I191" s="2">
        <f t="shared" si="23"/>
        <v>33.383220202619171</v>
      </c>
    </row>
    <row r="192" spans="1:9" ht="13.5" x14ac:dyDescent="0.25">
      <c r="A192" s="3">
        <f>TITRES_STAT!B195</f>
        <v>42284</v>
      </c>
      <c r="B192" s="6">
        <f>TITRES_STAT!D195</f>
        <v>9.9634999999999998</v>
      </c>
      <c r="C192" s="2">
        <f t="shared" si="18"/>
        <v>-0.11240000000000094</v>
      </c>
      <c r="D192" s="2">
        <f t="shared" si="19"/>
        <v>0</v>
      </c>
      <c r="E192" s="2">
        <f t="shared" si="20"/>
        <v>0.11240000000000094</v>
      </c>
      <c r="F192" s="2">
        <f t="shared" si="26"/>
        <v>9.586527381410052E-3</v>
      </c>
      <c r="G192" s="2">
        <f t="shared" si="26"/>
        <v>2.7158648746242915E-2</v>
      </c>
      <c r="H192" s="2">
        <f t="shared" si="22"/>
        <v>0.35298248712525643</v>
      </c>
      <c r="I192" s="2">
        <f t="shared" si="23"/>
        <v>26.089213310902082</v>
      </c>
    </row>
    <row r="193" spans="1:9" ht="13.5" x14ac:dyDescent="0.25">
      <c r="A193" s="3">
        <f>TITRES_STAT!B196</f>
        <v>42285</v>
      </c>
      <c r="B193" s="6">
        <f>TITRES_STAT!D196</f>
        <v>9.9557000000000002</v>
      </c>
      <c r="C193" s="2">
        <f t="shared" si="18"/>
        <v>-7.799999999999585E-3</v>
      </c>
      <c r="D193" s="2">
        <f t="shared" si="19"/>
        <v>0</v>
      </c>
      <c r="E193" s="2">
        <f t="shared" si="20"/>
        <v>7.799999999999585E-3</v>
      </c>
      <c r="F193" s="2">
        <f t="shared" si="26"/>
        <v>8.9017754255950477E-3</v>
      </c>
      <c r="G193" s="2">
        <f t="shared" si="26"/>
        <v>2.5775888121511249E-2</v>
      </c>
      <c r="H193" s="2">
        <f t="shared" si="22"/>
        <v>0.34535281126418599</v>
      </c>
      <c r="I193" s="2">
        <f t="shared" si="23"/>
        <v>25.670055347018504</v>
      </c>
    </row>
    <row r="194" spans="1:9" ht="13.5" x14ac:dyDescent="0.25">
      <c r="A194" s="3">
        <f>TITRES_STAT!B197</f>
        <v>42286</v>
      </c>
      <c r="B194" s="6">
        <f>TITRES_STAT!D197</f>
        <v>10.079800000000001</v>
      </c>
      <c r="C194" s="2">
        <f t="shared" si="18"/>
        <v>0.12410000000000032</v>
      </c>
      <c r="D194" s="2">
        <f t="shared" si="19"/>
        <v>0.12410000000000032</v>
      </c>
      <c r="E194" s="2">
        <f t="shared" si="20"/>
        <v>0</v>
      </c>
      <c r="F194" s="2">
        <f t="shared" si="26"/>
        <v>1.7130220038052566E-2</v>
      </c>
      <c r="G194" s="2">
        <f t="shared" si="26"/>
        <v>2.3934753255689018E-2</v>
      </c>
      <c r="H194" s="2">
        <f t="shared" si="22"/>
        <v>0.71570489384430602</v>
      </c>
      <c r="I194" s="2">
        <f t="shared" si="23"/>
        <v>41.714918248012737</v>
      </c>
    </row>
    <row r="195" spans="1:9" ht="13.5" x14ac:dyDescent="0.25">
      <c r="A195" s="3">
        <f>TITRES_STAT!B198</f>
        <v>42289</v>
      </c>
      <c r="B195" s="6">
        <f>TITRES_STAT!D198</f>
        <v>10.0488</v>
      </c>
      <c r="C195" s="2">
        <f t="shared" ref="C195:C258" si="27">B195-B194</f>
        <v>-3.1000000000000583E-2</v>
      </c>
      <c r="D195" s="2">
        <f t="shared" ref="D195:D258" si="28">IF(C195&gt;0,C195,0)</f>
        <v>0</v>
      </c>
      <c r="E195" s="2">
        <f t="shared" ref="E195:E258" si="29">IF(C195&lt;0,-C195,0)</f>
        <v>3.1000000000000583E-2</v>
      </c>
      <c r="F195" s="2">
        <f t="shared" si="26"/>
        <v>1.5906632892477384E-2</v>
      </c>
      <c r="G195" s="2">
        <f t="shared" si="26"/>
        <v>2.4439413737425558E-2</v>
      </c>
      <c r="H195" s="2">
        <f t="shared" si="22"/>
        <v>0.65085983908519829</v>
      </c>
      <c r="I195" s="2">
        <f t="shared" si="23"/>
        <v>39.425505647157998</v>
      </c>
    </row>
    <row r="196" spans="1:9" ht="13.5" x14ac:dyDescent="0.25">
      <c r="A196" s="3">
        <f>TITRES_STAT!B199</f>
        <v>42290</v>
      </c>
      <c r="B196" s="6">
        <f>TITRES_STAT!D199</f>
        <v>10.0604</v>
      </c>
      <c r="C196" s="2">
        <f t="shared" si="27"/>
        <v>1.1599999999999611E-2</v>
      </c>
      <c r="D196" s="2">
        <f t="shared" si="28"/>
        <v>1.1599999999999611E-2</v>
      </c>
      <c r="E196" s="2">
        <f t="shared" si="29"/>
        <v>0</v>
      </c>
      <c r="F196" s="2">
        <f t="shared" si="26"/>
        <v>1.55990162573004E-2</v>
      </c>
      <c r="G196" s="2">
        <f t="shared" si="26"/>
        <v>2.2693741327609446E-2</v>
      </c>
      <c r="H196" s="2">
        <f t="shared" si="22"/>
        <v>0.687370849614932</v>
      </c>
      <c r="I196" s="2">
        <f t="shared" si="23"/>
        <v>40.736205071445561</v>
      </c>
    </row>
    <row r="197" spans="1:9" ht="13.5" x14ac:dyDescent="0.25">
      <c r="A197" s="3">
        <f>TITRES_STAT!B200</f>
        <v>42293</v>
      </c>
      <c r="B197" s="6">
        <f>TITRES_STAT!D200</f>
        <v>10.041</v>
      </c>
      <c r="C197" s="2">
        <f t="shared" si="27"/>
        <v>-1.9399999999999196E-2</v>
      </c>
      <c r="D197" s="2">
        <f t="shared" si="28"/>
        <v>0</v>
      </c>
      <c r="E197" s="2">
        <f t="shared" si="29"/>
        <v>1.9399999999999196E-2</v>
      </c>
      <c r="F197" s="2">
        <f t="shared" si="26"/>
        <v>1.4484800810350373E-2</v>
      </c>
      <c r="G197" s="2">
        <f t="shared" si="26"/>
        <v>2.2458474089922999E-2</v>
      </c>
      <c r="H197" s="2">
        <f t="shared" si="22"/>
        <v>0.64495925913549168</v>
      </c>
      <c r="I197" s="2">
        <f t="shared" si="23"/>
        <v>39.208220845205012</v>
      </c>
    </row>
    <row r="198" spans="1:9" ht="13.5" x14ac:dyDescent="0.25">
      <c r="A198" s="3">
        <f>TITRES_STAT!B201</f>
        <v>42296</v>
      </c>
      <c r="B198" s="6">
        <f>TITRES_STAT!D201</f>
        <v>9.8510000000000009</v>
      </c>
      <c r="C198" s="2">
        <f t="shared" si="27"/>
        <v>-0.1899999999999995</v>
      </c>
      <c r="D198" s="2">
        <f t="shared" si="28"/>
        <v>0</v>
      </c>
      <c r="E198" s="2">
        <f t="shared" si="29"/>
        <v>0.1899999999999995</v>
      </c>
      <c r="F198" s="2">
        <f t="shared" si="26"/>
        <v>1.3450172181039633E-2</v>
      </c>
      <c r="G198" s="2">
        <f t="shared" si="26"/>
        <v>3.4425725940642748E-2</v>
      </c>
      <c r="H198" s="2">
        <f t="shared" si="22"/>
        <v>0.39070119259737851</v>
      </c>
      <c r="I198" s="2">
        <f t="shared" si="23"/>
        <v>28.093827392761156</v>
      </c>
    </row>
    <row r="199" spans="1:9" ht="13.5" x14ac:dyDescent="0.25">
      <c r="A199" s="3">
        <f>TITRES_STAT!B202</f>
        <v>42297</v>
      </c>
      <c r="B199" s="6">
        <f>TITRES_STAT!D202</f>
        <v>9.9906000000000006</v>
      </c>
      <c r="C199" s="2">
        <f t="shared" si="27"/>
        <v>0.13959999999999972</v>
      </c>
      <c r="D199" s="2">
        <f t="shared" si="28"/>
        <v>0.13959999999999972</v>
      </c>
      <c r="E199" s="2">
        <f t="shared" si="29"/>
        <v>0</v>
      </c>
      <c r="F199" s="2">
        <f t="shared" si="26"/>
        <v>2.2460874168108214E-2</v>
      </c>
      <c r="G199" s="2">
        <f t="shared" si="26"/>
        <v>3.1966745516311124E-2</v>
      </c>
      <c r="H199" s="2">
        <f t="shared" si="22"/>
        <v>0.70263249528005556</v>
      </c>
      <c r="I199" s="2">
        <f t="shared" si="23"/>
        <v>41.2674195534183</v>
      </c>
    </row>
    <row r="200" spans="1:9" ht="13.5" x14ac:dyDescent="0.25">
      <c r="A200" s="3">
        <f>TITRES_STAT!B203</f>
        <v>42298</v>
      </c>
      <c r="B200" s="6">
        <f>TITRES_STAT!D203</f>
        <v>9.8472000000000008</v>
      </c>
      <c r="C200" s="2">
        <f t="shared" si="27"/>
        <v>-0.14339999999999975</v>
      </c>
      <c r="D200" s="2">
        <f t="shared" si="28"/>
        <v>0</v>
      </c>
      <c r="E200" s="2">
        <f t="shared" si="29"/>
        <v>0.14339999999999975</v>
      </c>
      <c r="F200" s="2">
        <f t="shared" si="26"/>
        <v>2.0856526013243341E-2</v>
      </c>
      <c r="G200" s="2">
        <f t="shared" si="26"/>
        <v>3.9926263693717448E-2</v>
      </c>
      <c r="H200" s="2">
        <f t="shared" si="22"/>
        <v>0.52237610243818522</v>
      </c>
      <c r="I200" s="2">
        <f t="shared" si="23"/>
        <v>34.313209567699175</v>
      </c>
    </row>
    <row r="201" spans="1:9" ht="13.5" x14ac:dyDescent="0.25">
      <c r="A201" s="3">
        <f>TITRES_STAT!B204</f>
        <v>42299</v>
      </c>
      <c r="B201" s="6">
        <f>TITRES_STAT!D204</f>
        <v>9.9634999999999998</v>
      </c>
      <c r="C201" s="2">
        <f t="shared" si="27"/>
        <v>0.11629999999999896</v>
      </c>
      <c r="D201" s="2">
        <f t="shared" si="28"/>
        <v>0.11629999999999896</v>
      </c>
      <c r="E201" s="2">
        <f t="shared" si="29"/>
        <v>0</v>
      </c>
      <c r="F201" s="2">
        <f t="shared" si="26"/>
        <v>2.7673917012297315E-2</v>
      </c>
      <c r="G201" s="2">
        <f t="shared" si="26"/>
        <v>3.7074387715594778E-2</v>
      </c>
      <c r="H201" s="2">
        <f t="shared" si="22"/>
        <v>0.74644299521787383</v>
      </c>
      <c r="I201" s="2">
        <f t="shared" si="23"/>
        <v>42.740759203809738</v>
      </c>
    </row>
    <row r="202" spans="1:9" ht="13.5" x14ac:dyDescent="0.25">
      <c r="A202" s="3">
        <f>TITRES_STAT!B205</f>
        <v>42300</v>
      </c>
      <c r="B202" s="6">
        <f>TITRES_STAT!D205</f>
        <v>9.9557000000000002</v>
      </c>
      <c r="C202" s="2">
        <f t="shared" si="27"/>
        <v>-7.799999999999585E-3</v>
      </c>
      <c r="D202" s="2">
        <f t="shared" si="28"/>
        <v>0</v>
      </c>
      <c r="E202" s="2">
        <f t="shared" si="29"/>
        <v>7.799999999999585E-3</v>
      </c>
      <c r="F202" s="2">
        <f t="shared" si="26"/>
        <v>2.5697208654276077E-2</v>
      </c>
      <c r="G202" s="2">
        <f t="shared" si="26"/>
        <v>3.4983360021623694E-2</v>
      </c>
      <c r="H202" s="2">
        <f t="shared" si="22"/>
        <v>0.73455518962135946</v>
      </c>
      <c r="I202" s="2">
        <f t="shared" si="23"/>
        <v>42.348331953721654</v>
      </c>
    </row>
    <row r="203" spans="1:9" ht="13.5" x14ac:dyDescent="0.25">
      <c r="A203" s="3">
        <f>TITRES_STAT!B206</f>
        <v>42303</v>
      </c>
      <c r="B203" s="6">
        <f>TITRES_STAT!D206</f>
        <v>9.9402000000000008</v>
      </c>
      <c r="C203" s="2">
        <f t="shared" si="27"/>
        <v>-1.5499999999999403E-2</v>
      </c>
      <c r="D203" s="2">
        <f t="shared" si="28"/>
        <v>0</v>
      </c>
      <c r="E203" s="2">
        <f t="shared" si="29"/>
        <v>1.5499999999999403E-2</v>
      </c>
      <c r="F203" s="2">
        <f t="shared" si="26"/>
        <v>2.3861693750399211E-2</v>
      </c>
      <c r="G203" s="2">
        <f t="shared" si="26"/>
        <v>3.3591691448650533E-2</v>
      </c>
      <c r="H203" s="2">
        <f t="shared" si="22"/>
        <v>0.71034510979820875</v>
      </c>
      <c r="I203" s="2">
        <f t="shared" si="23"/>
        <v>41.532267711866481</v>
      </c>
    </row>
    <row r="204" spans="1:9" ht="13.5" x14ac:dyDescent="0.25">
      <c r="A204" s="3">
        <f>TITRES_STAT!B207</f>
        <v>42304</v>
      </c>
      <c r="B204" s="6">
        <f>TITRES_STAT!D207</f>
        <v>9.9207999999999998</v>
      </c>
      <c r="C204" s="2">
        <f t="shared" si="27"/>
        <v>-1.9400000000000972E-2</v>
      </c>
      <c r="D204" s="2">
        <f t="shared" si="28"/>
        <v>0</v>
      </c>
      <c r="E204" s="2">
        <f t="shared" si="29"/>
        <v>1.9400000000000972E-2</v>
      </c>
      <c r="F204" s="2">
        <f t="shared" si="26"/>
        <v>2.2157287053942126E-2</v>
      </c>
      <c r="G204" s="2">
        <f t="shared" si="26"/>
        <v>3.2577999202318422E-2</v>
      </c>
      <c r="H204" s="2">
        <f t="shared" si="22"/>
        <v>0.68013038235832779</v>
      </c>
      <c r="I204" s="2">
        <f t="shared" si="23"/>
        <v>40.48080967404789</v>
      </c>
    </row>
    <row r="205" spans="1:9" ht="13.5" x14ac:dyDescent="0.25">
      <c r="A205" s="3">
        <f>TITRES_STAT!B208</f>
        <v>42305</v>
      </c>
      <c r="B205" s="6">
        <f>TITRES_STAT!D208</f>
        <v>9.8858999999999995</v>
      </c>
      <c r="C205" s="2">
        <f t="shared" si="27"/>
        <v>-3.4900000000000375E-2</v>
      </c>
      <c r="D205" s="2">
        <f t="shared" si="28"/>
        <v>0</v>
      </c>
      <c r="E205" s="2">
        <f t="shared" si="29"/>
        <v>3.4900000000000375E-2</v>
      </c>
      <c r="F205" s="2">
        <f t="shared" ref="F205:G220" si="30">((F204*13)+D205)/14</f>
        <v>2.0574623692946263E-2</v>
      </c>
      <c r="G205" s="2">
        <f t="shared" si="30"/>
        <v>3.2743856402152847E-2</v>
      </c>
      <c r="H205" s="2">
        <f t="shared" si="22"/>
        <v>0.62835065730356432</v>
      </c>
      <c r="I205" s="2">
        <f t="shared" si="23"/>
        <v>38.588166159742848</v>
      </c>
    </row>
    <row r="206" spans="1:9" ht="13.5" x14ac:dyDescent="0.25">
      <c r="A206" s="3">
        <f>TITRES_STAT!B209</f>
        <v>42306</v>
      </c>
      <c r="B206" s="6">
        <f>TITRES_STAT!D209</f>
        <v>9.8858999999999995</v>
      </c>
      <c r="C206" s="2">
        <f t="shared" si="27"/>
        <v>0</v>
      </c>
      <c r="D206" s="2">
        <f t="shared" si="28"/>
        <v>0</v>
      </c>
      <c r="E206" s="2">
        <f t="shared" si="29"/>
        <v>0</v>
      </c>
      <c r="F206" s="2">
        <f t="shared" si="30"/>
        <v>1.910500771487867E-2</v>
      </c>
      <c r="G206" s="2">
        <f t="shared" si="30"/>
        <v>3.0405009516284786E-2</v>
      </c>
      <c r="H206" s="2">
        <f t="shared" si="22"/>
        <v>0.62835065730356421</v>
      </c>
      <c r="I206" s="2">
        <f t="shared" si="23"/>
        <v>38.588166159742848</v>
      </c>
    </row>
    <row r="207" spans="1:9" ht="13.5" x14ac:dyDescent="0.25">
      <c r="A207" s="3">
        <f>TITRES_STAT!B210</f>
        <v>42307</v>
      </c>
      <c r="B207" s="6">
        <f>TITRES_STAT!D210</f>
        <v>9.8781999999999996</v>
      </c>
      <c r="C207" s="2">
        <f t="shared" si="27"/>
        <v>-7.6999999999998181E-3</v>
      </c>
      <c r="D207" s="2">
        <f t="shared" si="28"/>
        <v>0</v>
      </c>
      <c r="E207" s="2">
        <f t="shared" si="29"/>
        <v>7.6999999999998181E-3</v>
      </c>
      <c r="F207" s="2">
        <f t="shared" si="30"/>
        <v>1.774036430667305E-2</v>
      </c>
      <c r="G207" s="2">
        <f t="shared" si="30"/>
        <v>2.8783223122264428E-2</v>
      </c>
      <c r="H207" s="2">
        <f t="shared" si="22"/>
        <v>0.61634391087183371</v>
      </c>
      <c r="I207" s="2">
        <f t="shared" si="23"/>
        <v>38.131978394337267</v>
      </c>
    </row>
    <row r="208" spans="1:9" ht="13.5" x14ac:dyDescent="0.25">
      <c r="A208" s="3">
        <f>TITRES_STAT!B211</f>
        <v>42310</v>
      </c>
      <c r="B208" s="6">
        <f>TITRES_STAT!D211</f>
        <v>9.6920999999999999</v>
      </c>
      <c r="C208" s="2">
        <f t="shared" si="27"/>
        <v>-0.18609999999999971</v>
      </c>
      <c r="D208" s="2">
        <f t="shared" si="28"/>
        <v>0</v>
      </c>
      <c r="E208" s="2">
        <f t="shared" si="29"/>
        <v>0.18609999999999971</v>
      </c>
      <c r="F208" s="2">
        <f t="shared" si="30"/>
        <v>1.6473195427624977E-2</v>
      </c>
      <c r="G208" s="2">
        <f t="shared" si="30"/>
        <v>4.0020135756388374E-2</v>
      </c>
      <c r="H208" s="2">
        <f t="shared" si="22"/>
        <v>0.41162267734175234</v>
      </c>
      <c r="I208" s="2">
        <f t="shared" si="23"/>
        <v>29.159539864922337</v>
      </c>
    </row>
    <row r="209" spans="1:9" ht="13.5" x14ac:dyDescent="0.25">
      <c r="A209" s="3">
        <f>TITRES_STAT!B212</f>
        <v>42311</v>
      </c>
      <c r="B209" s="6">
        <f>TITRES_STAT!D212</f>
        <v>9.6920999999999999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1.529653861136605E-2</v>
      </c>
      <c r="G209" s="2">
        <f t="shared" si="30"/>
        <v>3.7161554630932063E-2</v>
      </c>
      <c r="H209" s="2">
        <f t="shared" ref="H209:H272" si="31">F209/G209</f>
        <v>0.41162267734175229</v>
      </c>
      <c r="I209" s="2">
        <f t="shared" ref="I209:I272" si="32">IF(G209=0,100,100-(100/(1+H209)))</f>
        <v>29.159539864922337</v>
      </c>
    </row>
    <row r="210" spans="1:9" ht="13.5" x14ac:dyDescent="0.25">
      <c r="A210" s="3">
        <f>TITRES_STAT!B213</f>
        <v>42312</v>
      </c>
      <c r="B210" s="6">
        <f>TITRES_STAT!D213</f>
        <v>9.6106999999999996</v>
      </c>
      <c r="C210" s="2">
        <f t="shared" si="27"/>
        <v>-8.1400000000000361E-2</v>
      </c>
      <c r="D210" s="2">
        <f t="shared" si="28"/>
        <v>0</v>
      </c>
      <c r="E210" s="2">
        <f t="shared" si="29"/>
        <v>8.1400000000000361E-2</v>
      </c>
      <c r="F210" s="2">
        <f t="shared" si="30"/>
        <v>1.4203928710554189E-2</v>
      </c>
      <c r="G210" s="2">
        <f t="shared" si="30"/>
        <v>4.0321443585865514E-2</v>
      </c>
      <c r="H210" s="2">
        <f t="shared" si="31"/>
        <v>0.35226736563403466</v>
      </c>
      <c r="I210" s="2">
        <f t="shared" si="32"/>
        <v>26.050126963528982</v>
      </c>
    </row>
    <row r="211" spans="1:9" ht="13.5" x14ac:dyDescent="0.25">
      <c r="A211" s="3">
        <f>TITRES_STAT!B214</f>
        <v>42313</v>
      </c>
      <c r="B211" s="6">
        <f>TITRES_STAT!D214</f>
        <v>9.5757999999999992</v>
      </c>
      <c r="C211" s="2">
        <f t="shared" si="27"/>
        <v>-3.4900000000000375E-2</v>
      </c>
      <c r="D211" s="2">
        <f t="shared" si="28"/>
        <v>0</v>
      </c>
      <c r="E211" s="2">
        <f t="shared" si="29"/>
        <v>3.4900000000000375E-2</v>
      </c>
      <c r="F211" s="2">
        <f t="shared" si="30"/>
        <v>1.3189362374086034E-2</v>
      </c>
      <c r="G211" s="2">
        <f t="shared" si="30"/>
        <v>3.993419761544658E-2</v>
      </c>
      <c r="H211" s="2">
        <f t="shared" si="31"/>
        <v>0.33027738534013712</v>
      </c>
      <c r="I211" s="2">
        <f t="shared" si="32"/>
        <v>24.827708038928193</v>
      </c>
    </row>
    <row r="212" spans="1:9" ht="13.5" x14ac:dyDescent="0.25">
      <c r="A212" s="3">
        <f>TITRES_STAT!B215</f>
        <v>42314</v>
      </c>
      <c r="B212" s="6">
        <f>TITRES_STAT!D215</f>
        <v>9.5564</v>
      </c>
      <c r="C212" s="2">
        <f t="shared" si="27"/>
        <v>-1.9399999999999196E-2</v>
      </c>
      <c r="D212" s="2">
        <f t="shared" si="28"/>
        <v>0</v>
      </c>
      <c r="E212" s="2">
        <f t="shared" si="29"/>
        <v>1.9399999999999196E-2</v>
      </c>
      <c r="F212" s="2">
        <f t="shared" si="30"/>
        <v>1.2247265061651318E-2</v>
      </c>
      <c r="G212" s="2">
        <f t="shared" si="30"/>
        <v>3.8467469214343193E-2</v>
      </c>
      <c r="H212" s="2">
        <f t="shared" si="31"/>
        <v>0.31837979757412099</v>
      </c>
      <c r="I212" s="2">
        <f t="shared" si="32"/>
        <v>24.149323143448825</v>
      </c>
    </row>
    <row r="213" spans="1:9" ht="13.5" x14ac:dyDescent="0.25">
      <c r="A213" s="3">
        <f>TITRES_STAT!B216</f>
        <v>42317</v>
      </c>
      <c r="B213" s="6">
        <f>TITRES_STAT!D216</f>
        <v>9.4982000000000006</v>
      </c>
      <c r="C213" s="2">
        <f t="shared" si="27"/>
        <v>-5.8199999999999363E-2</v>
      </c>
      <c r="D213" s="2">
        <f t="shared" si="28"/>
        <v>0</v>
      </c>
      <c r="E213" s="2">
        <f t="shared" si="29"/>
        <v>5.8199999999999363E-2</v>
      </c>
      <c r="F213" s="2">
        <f t="shared" si="30"/>
        <v>1.1372460414390509E-2</v>
      </c>
      <c r="G213" s="2">
        <f t="shared" si="30"/>
        <v>3.9876935699032924E-2</v>
      </c>
      <c r="H213" s="2">
        <f t="shared" si="31"/>
        <v>0.28518892475146501</v>
      </c>
      <c r="I213" s="2">
        <f t="shared" si="32"/>
        <v>22.190428135428874</v>
      </c>
    </row>
    <row r="214" spans="1:9" ht="13.5" x14ac:dyDescent="0.25">
      <c r="A214" s="3">
        <f>TITRES_STAT!B217</f>
        <v>42318</v>
      </c>
      <c r="B214" s="6">
        <f>TITRES_STAT!D217</f>
        <v>9.6882000000000001</v>
      </c>
      <c r="C214" s="2">
        <f t="shared" si="27"/>
        <v>0.1899999999999995</v>
      </c>
      <c r="D214" s="2">
        <f t="shared" si="28"/>
        <v>0.1899999999999995</v>
      </c>
      <c r="E214" s="2">
        <f t="shared" si="29"/>
        <v>0</v>
      </c>
      <c r="F214" s="2">
        <f t="shared" si="30"/>
        <v>2.4131570384791152E-2</v>
      </c>
      <c r="G214" s="2">
        <f t="shared" si="30"/>
        <v>3.7028583149102005E-2</v>
      </c>
      <c r="H214" s="2">
        <f t="shared" si="31"/>
        <v>0.6517011544195791</v>
      </c>
      <c r="I214" s="2">
        <f t="shared" si="32"/>
        <v>39.456360048897103</v>
      </c>
    </row>
    <row r="215" spans="1:9" ht="13.5" x14ac:dyDescent="0.25">
      <c r="A215" s="3">
        <f>TITRES_STAT!B218</f>
        <v>42319</v>
      </c>
      <c r="B215" s="6">
        <f>TITRES_STAT!D218</f>
        <v>9.6882000000000001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2.2407886785877497E-2</v>
      </c>
      <c r="G215" s="2">
        <f t="shared" si="30"/>
        <v>3.4383684352737573E-2</v>
      </c>
      <c r="H215" s="2">
        <f t="shared" si="31"/>
        <v>0.65170115441957921</v>
      </c>
      <c r="I215" s="2">
        <f t="shared" si="32"/>
        <v>39.45636004889711</v>
      </c>
    </row>
    <row r="216" spans="1:9" ht="13.5" x14ac:dyDescent="0.25">
      <c r="A216" s="3">
        <f>TITRES_STAT!B219</f>
        <v>42320</v>
      </c>
      <c r="B216" s="6">
        <f>TITRES_STAT!D219</f>
        <v>9.6106999999999996</v>
      </c>
      <c r="C216" s="2">
        <f t="shared" si="27"/>
        <v>-7.7500000000000568E-2</v>
      </c>
      <c r="D216" s="2">
        <f t="shared" si="28"/>
        <v>0</v>
      </c>
      <c r="E216" s="2">
        <f t="shared" si="29"/>
        <v>7.7500000000000568E-2</v>
      </c>
      <c r="F216" s="2">
        <f t="shared" si="30"/>
        <v>2.0807323444029104E-2</v>
      </c>
      <c r="G216" s="2">
        <f t="shared" si="30"/>
        <v>3.7463421184684931E-2</v>
      </c>
      <c r="H216" s="2">
        <f t="shared" si="31"/>
        <v>0.55540371877555994</v>
      </c>
      <c r="I216" s="2">
        <f t="shared" si="32"/>
        <v>35.708010214401654</v>
      </c>
    </row>
    <row r="217" spans="1:9" ht="13.5" x14ac:dyDescent="0.25">
      <c r="A217" s="3">
        <f>TITRES_STAT!B220</f>
        <v>42321</v>
      </c>
      <c r="B217" s="6">
        <f>TITRES_STAT!D220</f>
        <v>9.6106999999999996</v>
      </c>
      <c r="C217" s="2">
        <f t="shared" si="27"/>
        <v>0</v>
      </c>
      <c r="D217" s="2">
        <f t="shared" si="28"/>
        <v>0</v>
      </c>
      <c r="E217" s="2">
        <f t="shared" si="29"/>
        <v>0</v>
      </c>
      <c r="F217" s="2">
        <f t="shared" si="30"/>
        <v>1.9321086055169884E-2</v>
      </c>
      <c r="G217" s="2">
        <f t="shared" si="30"/>
        <v>3.4787462528636008E-2</v>
      </c>
      <c r="H217" s="2">
        <f t="shared" si="31"/>
        <v>0.55540371877555994</v>
      </c>
      <c r="I217" s="2">
        <f t="shared" si="32"/>
        <v>35.708010214401654</v>
      </c>
    </row>
    <row r="218" spans="1:9" ht="13.5" x14ac:dyDescent="0.25">
      <c r="A218" s="3">
        <f>TITRES_STAT!B221</f>
        <v>42324</v>
      </c>
      <c r="B218" s="6">
        <f>TITRES_STAT!D221</f>
        <v>9.5757999999999992</v>
      </c>
      <c r="C218" s="2">
        <f t="shared" si="27"/>
        <v>-3.4900000000000375E-2</v>
      </c>
      <c r="D218" s="2">
        <f t="shared" si="28"/>
        <v>0</v>
      </c>
      <c r="E218" s="2">
        <f t="shared" si="29"/>
        <v>3.4900000000000375E-2</v>
      </c>
      <c r="F218" s="2">
        <f t="shared" si="30"/>
        <v>1.7941008479800607E-2</v>
      </c>
      <c r="G218" s="2">
        <f t="shared" si="30"/>
        <v>3.4795500919447747E-2</v>
      </c>
      <c r="H218" s="2">
        <f t="shared" si="31"/>
        <v>0.51561288114042059</v>
      </c>
      <c r="I218" s="2">
        <f t="shared" si="32"/>
        <v>34.020090984740676</v>
      </c>
    </row>
    <row r="219" spans="1:9" ht="13.5" x14ac:dyDescent="0.25">
      <c r="A219" s="3">
        <f>TITRES_STAT!B222</f>
        <v>42325</v>
      </c>
      <c r="B219" s="6">
        <f>TITRES_STAT!D222</f>
        <v>9.5952000000000002</v>
      </c>
      <c r="C219" s="2">
        <f t="shared" si="27"/>
        <v>1.9400000000000972E-2</v>
      </c>
      <c r="D219" s="2">
        <f t="shared" si="28"/>
        <v>1.9400000000000972E-2</v>
      </c>
      <c r="E219" s="2">
        <f t="shared" si="29"/>
        <v>0</v>
      </c>
      <c r="F219" s="2">
        <f t="shared" si="30"/>
        <v>1.8045222159814918E-2</v>
      </c>
      <c r="G219" s="2">
        <f t="shared" si="30"/>
        <v>3.2310107996630047E-2</v>
      </c>
      <c r="H219" s="2">
        <f t="shared" si="31"/>
        <v>0.55850083081421575</v>
      </c>
      <c r="I219" s="2">
        <f t="shared" si="32"/>
        <v>35.835773698140102</v>
      </c>
    </row>
    <row r="220" spans="1:9" ht="13.5" x14ac:dyDescent="0.25">
      <c r="A220" s="3">
        <f>TITRES_STAT!B223</f>
        <v>42326</v>
      </c>
      <c r="B220" s="6">
        <f>TITRES_STAT!D223</f>
        <v>9.5757999999999992</v>
      </c>
      <c r="C220" s="2">
        <f t="shared" si="27"/>
        <v>-1.9400000000000972E-2</v>
      </c>
      <c r="D220" s="2">
        <f t="shared" si="28"/>
        <v>0</v>
      </c>
      <c r="E220" s="2">
        <f t="shared" si="29"/>
        <v>1.9400000000000972E-2</v>
      </c>
      <c r="F220" s="2">
        <f t="shared" si="30"/>
        <v>1.6756277719828138E-2</v>
      </c>
      <c r="G220" s="2">
        <f t="shared" si="30"/>
        <v>3.1387957425442252E-2</v>
      </c>
      <c r="H220" s="2">
        <f t="shared" si="31"/>
        <v>0.53384415853214906</v>
      </c>
      <c r="I220" s="2">
        <f t="shared" si="32"/>
        <v>34.804328429494731</v>
      </c>
    </row>
    <row r="221" spans="1:9" ht="13.5" x14ac:dyDescent="0.25">
      <c r="A221" s="3">
        <f>TITRES_STAT!B224</f>
        <v>42327</v>
      </c>
      <c r="B221" s="6">
        <f>TITRES_STAT!D224</f>
        <v>9.5292999999999992</v>
      </c>
      <c r="C221" s="2">
        <f t="shared" si="27"/>
        <v>-4.6499999999999986E-2</v>
      </c>
      <c r="D221" s="2">
        <f t="shared" si="28"/>
        <v>0</v>
      </c>
      <c r="E221" s="2">
        <f t="shared" si="29"/>
        <v>4.6499999999999986E-2</v>
      </c>
      <c r="F221" s="2">
        <f t="shared" ref="F221:G236" si="33">((F220*13)+D221)/14</f>
        <v>1.5559400739840414E-2</v>
      </c>
      <c r="G221" s="2">
        <f t="shared" si="33"/>
        <v>3.246738903791066E-2</v>
      </c>
      <c r="H221" s="2">
        <f t="shared" si="31"/>
        <v>0.47923165985636929</v>
      </c>
      <c r="I221" s="2">
        <f t="shared" si="32"/>
        <v>32.397336594519743</v>
      </c>
    </row>
    <row r="222" spans="1:9" ht="13.5" x14ac:dyDescent="0.25">
      <c r="A222" s="3">
        <f>TITRES_STAT!B225</f>
        <v>42328</v>
      </c>
      <c r="B222" s="6">
        <f>TITRES_STAT!D225</f>
        <v>9.4982000000000006</v>
      </c>
      <c r="C222" s="2">
        <f t="shared" si="27"/>
        <v>-3.1099999999998573E-2</v>
      </c>
      <c r="D222" s="2">
        <f t="shared" si="28"/>
        <v>0</v>
      </c>
      <c r="E222" s="2">
        <f t="shared" si="29"/>
        <v>3.1099999999998573E-2</v>
      </c>
      <c r="F222" s="2">
        <f t="shared" si="33"/>
        <v>1.4448014972708955E-2</v>
      </c>
      <c r="G222" s="2">
        <f t="shared" si="33"/>
        <v>3.2369718392345516E-2</v>
      </c>
      <c r="H222" s="2">
        <f t="shared" si="31"/>
        <v>0.44634354854707309</v>
      </c>
      <c r="I222" s="2">
        <f t="shared" si="32"/>
        <v>30.860133402983564</v>
      </c>
    </row>
    <row r="223" spans="1:9" ht="13.5" x14ac:dyDescent="0.25">
      <c r="A223" s="3">
        <f>TITRES_STAT!B226</f>
        <v>42331</v>
      </c>
      <c r="B223" s="6">
        <f>TITRES_STAT!D226</f>
        <v>9.4982000000000006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1.3416013903229744E-2</v>
      </c>
      <c r="G223" s="2">
        <f t="shared" si="33"/>
        <v>3.0057595650035122E-2</v>
      </c>
      <c r="H223" s="2">
        <f t="shared" si="31"/>
        <v>0.44634354854707303</v>
      </c>
      <c r="I223" s="2">
        <f t="shared" si="32"/>
        <v>30.860133402983564</v>
      </c>
    </row>
    <row r="224" spans="1:9" ht="13.5" x14ac:dyDescent="0.25">
      <c r="A224" s="3">
        <f>TITRES_STAT!B227</f>
        <v>42332</v>
      </c>
      <c r="B224" s="6">
        <f>TITRES_STAT!D227</f>
        <v>9.4982000000000006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1.2457727195856191E-2</v>
      </c>
      <c r="G224" s="2">
        <f t="shared" si="33"/>
        <v>2.7910624532175469E-2</v>
      </c>
      <c r="H224" s="2">
        <f t="shared" si="31"/>
        <v>0.44634354854707309</v>
      </c>
      <c r="I224" s="2">
        <f t="shared" si="32"/>
        <v>30.860133402983564</v>
      </c>
    </row>
    <row r="225" spans="1:9" ht="13.5" x14ac:dyDescent="0.25">
      <c r="A225" s="3">
        <f>TITRES_STAT!B228</f>
        <v>42333</v>
      </c>
      <c r="B225" s="6">
        <f>TITRES_STAT!D228</f>
        <v>9.4982000000000006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1.1567889539009319E-2</v>
      </c>
      <c r="G225" s="2">
        <f t="shared" si="33"/>
        <v>2.5917008494162935E-2</v>
      </c>
      <c r="H225" s="2">
        <f t="shared" si="31"/>
        <v>0.44634354854707309</v>
      </c>
      <c r="I225" s="2">
        <f t="shared" si="32"/>
        <v>30.860133402983564</v>
      </c>
    </row>
    <row r="226" spans="1:9" ht="13.5" x14ac:dyDescent="0.25">
      <c r="A226" s="3">
        <f>TITRES_STAT!B229</f>
        <v>42334</v>
      </c>
      <c r="B226" s="6">
        <f>TITRES_STAT!D229</f>
        <v>9.4788999999999994</v>
      </c>
      <c r="C226" s="2">
        <f t="shared" si="27"/>
        <v>-1.9300000000001205E-2</v>
      </c>
      <c r="D226" s="2">
        <f t="shared" si="28"/>
        <v>0</v>
      </c>
      <c r="E226" s="2">
        <f t="shared" si="29"/>
        <v>1.9300000000001205E-2</v>
      </c>
      <c r="F226" s="2">
        <f t="shared" si="33"/>
        <v>1.0741611714794369E-2</v>
      </c>
      <c r="G226" s="2">
        <f t="shared" si="33"/>
        <v>2.5444365030294239E-2</v>
      </c>
      <c r="H226" s="2">
        <f t="shared" si="31"/>
        <v>0.42216072996930093</v>
      </c>
      <c r="I226" s="2">
        <f t="shared" si="32"/>
        <v>29.68445978524619</v>
      </c>
    </row>
    <row r="227" spans="1:9" ht="13.5" x14ac:dyDescent="0.25">
      <c r="A227" s="3">
        <f>TITRES_STAT!B230</f>
        <v>42335</v>
      </c>
      <c r="B227" s="6">
        <f>TITRES_STAT!D230</f>
        <v>9.4207000000000001</v>
      </c>
      <c r="C227" s="2">
        <f t="shared" si="27"/>
        <v>-5.8199999999999363E-2</v>
      </c>
      <c r="D227" s="2">
        <f t="shared" si="28"/>
        <v>0</v>
      </c>
      <c r="E227" s="2">
        <f t="shared" si="29"/>
        <v>5.8199999999999363E-2</v>
      </c>
      <c r="F227" s="2">
        <f t="shared" si="33"/>
        <v>9.9743537351662005E-3</v>
      </c>
      <c r="G227" s="2">
        <f t="shared" si="33"/>
        <v>2.7784053242416035E-2</v>
      </c>
      <c r="H227" s="2">
        <f t="shared" si="31"/>
        <v>0.35899563134794998</v>
      </c>
      <c r="I227" s="2">
        <f t="shared" si="32"/>
        <v>26.41624616496172</v>
      </c>
    </row>
    <row r="228" spans="1:9" ht="13.5" x14ac:dyDescent="0.25">
      <c r="A228" s="3">
        <f>TITRES_STAT!B231</f>
        <v>42338</v>
      </c>
      <c r="B228" s="6">
        <f>TITRES_STAT!D231</f>
        <v>9.3043999999999993</v>
      </c>
      <c r="C228" s="2">
        <f t="shared" si="27"/>
        <v>-0.11630000000000074</v>
      </c>
      <c r="D228" s="2">
        <f t="shared" si="28"/>
        <v>0</v>
      </c>
      <c r="E228" s="2">
        <f t="shared" si="29"/>
        <v>0.11630000000000074</v>
      </c>
      <c r="F228" s="2">
        <f t="shared" si="33"/>
        <v>9.2618998969400436E-3</v>
      </c>
      <c r="G228" s="2">
        <f t="shared" si="33"/>
        <v>3.41066208679578E-2</v>
      </c>
      <c r="H228" s="2">
        <f t="shared" si="31"/>
        <v>0.27155724200286679</v>
      </c>
      <c r="I228" s="2">
        <f t="shared" si="32"/>
        <v>21.356273475752374</v>
      </c>
    </row>
    <row r="229" spans="1:9" ht="13.5" x14ac:dyDescent="0.25">
      <c r="A229" s="3">
        <f>TITRES_STAT!B232</f>
        <v>42339</v>
      </c>
      <c r="B229" s="6">
        <f>TITRES_STAT!D232</f>
        <v>9.4207000000000001</v>
      </c>
      <c r="C229" s="2">
        <f t="shared" si="27"/>
        <v>0.11630000000000074</v>
      </c>
      <c r="D229" s="2">
        <f t="shared" si="28"/>
        <v>0.11630000000000074</v>
      </c>
      <c r="E229" s="2">
        <f t="shared" si="29"/>
        <v>0</v>
      </c>
      <c r="F229" s="2">
        <f t="shared" si="33"/>
        <v>1.6907478475730094E-2</v>
      </c>
      <c r="G229" s="2">
        <f t="shared" si="33"/>
        <v>3.1670433663103674E-2</v>
      </c>
      <c r="H229" s="2">
        <f t="shared" si="31"/>
        <v>0.53385686648893127</v>
      </c>
      <c r="I229" s="2">
        <f t="shared" si="32"/>
        <v>34.804868573620837</v>
      </c>
    </row>
    <row r="230" spans="1:9" ht="13.5" x14ac:dyDescent="0.25">
      <c r="A230" s="3">
        <f>TITRES_STAT!B233</f>
        <v>42340</v>
      </c>
      <c r="B230" s="6">
        <f>TITRES_STAT!D233</f>
        <v>9.4207000000000001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1.5699801441749373E-2</v>
      </c>
      <c r="G230" s="2">
        <f t="shared" si="33"/>
        <v>2.940825983002484E-2</v>
      </c>
      <c r="H230" s="2">
        <f t="shared" si="31"/>
        <v>0.53385686648893127</v>
      </c>
      <c r="I230" s="2">
        <f t="shared" si="32"/>
        <v>34.804868573620837</v>
      </c>
    </row>
    <row r="231" spans="1:9" ht="13.5" x14ac:dyDescent="0.25">
      <c r="A231" s="3">
        <f>TITRES_STAT!B234</f>
        <v>42341</v>
      </c>
      <c r="B231" s="6">
        <f>TITRES_STAT!D234</f>
        <v>9.3818999999999999</v>
      </c>
      <c r="C231" s="2">
        <f t="shared" si="27"/>
        <v>-3.8800000000000168E-2</v>
      </c>
      <c r="D231" s="2">
        <f t="shared" si="28"/>
        <v>0</v>
      </c>
      <c r="E231" s="2">
        <f t="shared" si="29"/>
        <v>3.8800000000000168E-2</v>
      </c>
      <c r="F231" s="2">
        <f t="shared" si="33"/>
        <v>1.4578387053052989E-2</v>
      </c>
      <c r="G231" s="2">
        <f t="shared" si="33"/>
        <v>3.0079098413594508E-2</v>
      </c>
      <c r="H231" s="2">
        <f t="shared" si="31"/>
        <v>0.48466835184342366</v>
      </c>
      <c r="I231" s="2">
        <f t="shared" si="32"/>
        <v>32.644890102334301</v>
      </c>
    </row>
    <row r="232" spans="1:9" ht="13.5" x14ac:dyDescent="0.25">
      <c r="A232" s="3">
        <f>TITRES_STAT!B235</f>
        <v>42342</v>
      </c>
      <c r="B232" s="6">
        <f>TITRES_STAT!D235</f>
        <v>9.3043999999999993</v>
      </c>
      <c r="C232" s="2">
        <f t="shared" si="27"/>
        <v>-7.7500000000000568E-2</v>
      </c>
      <c r="D232" s="2">
        <f t="shared" si="28"/>
        <v>0</v>
      </c>
      <c r="E232" s="2">
        <f t="shared" si="29"/>
        <v>7.7500000000000568E-2</v>
      </c>
      <c r="F232" s="2">
        <f t="shared" si="33"/>
        <v>1.3537073692120634E-2</v>
      </c>
      <c r="G232" s="2">
        <f t="shared" si="33"/>
        <v>3.3466305669766369E-2</v>
      </c>
      <c r="H232" s="2">
        <f t="shared" si="31"/>
        <v>0.40449859705758007</v>
      </c>
      <c r="I232" s="2">
        <f t="shared" si="32"/>
        <v>28.80021367803451</v>
      </c>
    </row>
    <row r="233" spans="1:9" ht="13.5" x14ac:dyDescent="0.25">
      <c r="A233" s="3">
        <f>TITRES_STAT!B236</f>
        <v>42345</v>
      </c>
      <c r="B233" s="6">
        <f>TITRES_STAT!D236</f>
        <v>9.3392999999999997</v>
      </c>
      <c r="C233" s="2">
        <f t="shared" si="27"/>
        <v>3.4900000000000375E-2</v>
      </c>
      <c r="D233" s="2">
        <f t="shared" si="28"/>
        <v>3.4900000000000375E-2</v>
      </c>
      <c r="E233" s="2">
        <f t="shared" si="29"/>
        <v>0</v>
      </c>
      <c r="F233" s="2">
        <f t="shared" si="33"/>
        <v>1.506299699982633E-2</v>
      </c>
      <c r="G233" s="2">
        <f t="shared" si="33"/>
        <v>3.107585526478306E-2</v>
      </c>
      <c r="H233" s="2">
        <f t="shared" si="31"/>
        <v>0.48471705352858241</v>
      </c>
      <c r="I233" s="2">
        <f t="shared" si="32"/>
        <v>32.647099484484443</v>
      </c>
    </row>
    <row r="234" spans="1:9" ht="13.5" x14ac:dyDescent="0.25">
      <c r="A234" s="3">
        <f>TITRES_STAT!B237</f>
        <v>42346</v>
      </c>
      <c r="B234" s="6">
        <f>TITRES_STAT!D237</f>
        <v>9.3392999999999997</v>
      </c>
      <c r="C234" s="2">
        <f t="shared" si="27"/>
        <v>0</v>
      </c>
      <c r="D234" s="2">
        <f t="shared" si="28"/>
        <v>0</v>
      </c>
      <c r="E234" s="2">
        <f t="shared" si="29"/>
        <v>0</v>
      </c>
      <c r="F234" s="2">
        <f t="shared" si="33"/>
        <v>1.3987068642695877E-2</v>
      </c>
      <c r="G234" s="2">
        <f t="shared" si="33"/>
        <v>2.8856151317298556E-2</v>
      </c>
      <c r="H234" s="2">
        <f t="shared" si="31"/>
        <v>0.48471705352858241</v>
      </c>
      <c r="I234" s="2">
        <f t="shared" si="32"/>
        <v>32.647099484484443</v>
      </c>
    </row>
    <row r="235" spans="1:9" ht="13.5" x14ac:dyDescent="0.25">
      <c r="A235" s="3">
        <f>TITRES_STAT!B238</f>
        <v>42347</v>
      </c>
      <c r="B235" s="6">
        <f>TITRES_STAT!D238</f>
        <v>9.3392999999999997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1.2987992311074743E-2</v>
      </c>
      <c r="G235" s="2">
        <f t="shared" si="33"/>
        <v>2.679499765177723E-2</v>
      </c>
      <c r="H235" s="2">
        <f t="shared" si="31"/>
        <v>0.48471705352858235</v>
      </c>
      <c r="I235" s="2">
        <f t="shared" si="32"/>
        <v>32.647099484484443</v>
      </c>
    </row>
    <row r="236" spans="1:9" ht="13.5" x14ac:dyDescent="0.25">
      <c r="A236" s="3">
        <f>TITRES_STAT!B239</f>
        <v>42348</v>
      </c>
      <c r="B236" s="6">
        <f>TITRES_STAT!D239</f>
        <v>9.3043999999999993</v>
      </c>
      <c r="C236" s="2">
        <f t="shared" si="27"/>
        <v>-3.4900000000000375E-2</v>
      </c>
      <c r="D236" s="2">
        <f t="shared" si="28"/>
        <v>0</v>
      </c>
      <c r="E236" s="2">
        <f t="shared" si="29"/>
        <v>3.4900000000000375E-2</v>
      </c>
      <c r="F236" s="2">
        <f t="shared" si="33"/>
        <v>1.2060278574569403E-2</v>
      </c>
      <c r="G236" s="2">
        <f t="shared" si="33"/>
        <v>2.7373926390936026E-2</v>
      </c>
      <c r="H236" s="2">
        <f t="shared" si="31"/>
        <v>0.44057540019406083</v>
      </c>
      <c r="I236" s="2">
        <f t="shared" si="32"/>
        <v>30.5832933239531</v>
      </c>
    </row>
    <row r="237" spans="1:9" ht="13.5" x14ac:dyDescent="0.25">
      <c r="A237" s="3">
        <f>TITRES_STAT!B240</f>
        <v>42349</v>
      </c>
      <c r="B237" s="6">
        <f>TITRES_STAT!D240</f>
        <v>9.3043999999999993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1.1198830104957303E-2</v>
      </c>
      <c r="G237" s="2">
        <f t="shared" si="34"/>
        <v>2.5418645934440598E-2</v>
      </c>
      <c r="H237" s="2">
        <f t="shared" si="31"/>
        <v>0.44057540019406083</v>
      </c>
      <c r="I237" s="2">
        <f t="shared" si="32"/>
        <v>30.5832933239531</v>
      </c>
    </row>
    <row r="238" spans="1:9" ht="13.5" x14ac:dyDescent="0.25">
      <c r="A238" s="3">
        <f>TITRES_STAT!B241</f>
        <v>42352</v>
      </c>
      <c r="B238" s="6">
        <f>TITRES_STAT!D241</f>
        <v>9.2655999999999992</v>
      </c>
      <c r="C238" s="2">
        <f t="shared" si="27"/>
        <v>-3.8800000000000168E-2</v>
      </c>
      <c r="D238" s="2">
        <f t="shared" si="28"/>
        <v>0</v>
      </c>
      <c r="E238" s="2">
        <f t="shared" si="29"/>
        <v>3.8800000000000168E-2</v>
      </c>
      <c r="F238" s="2">
        <f t="shared" si="34"/>
        <v>1.0398913668888924E-2</v>
      </c>
      <c r="G238" s="2">
        <f t="shared" si="34"/>
        <v>2.6374456939123426E-2</v>
      </c>
      <c r="H238" s="2">
        <f t="shared" si="31"/>
        <v>0.39427972651309268</v>
      </c>
      <c r="I238" s="2">
        <f t="shared" si="32"/>
        <v>28.278380515446031</v>
      </c>
    </row>
    <row r="239" spans="1:9" ht="13.5" x14ac:dyDescent="0.25">
      <c r="A239" s="3">
        <f>TITRES_STAT!B242</f>
        <v>42353</v>
      </c>
      <c r="B239" s="6">
        <f>TITRES_STAT!D242</f>
        <v>9.2655999999999992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9.6561341211111439E-3</v>
      </c>
      <c r="G239" s="2">
        <f t="shared" si="34"/>
        <v>2.4490567157757468E-2</v>
      </c>
      <c r="H239" s="2">
        <f t="shared" si="31"/>
        <v>0.39427972651309268</v>
      </c>
      <c r="I239" s="2">
        <f t="shared" si="32"/>
        <v>28.278380515446031</v>
      </c>
    </row>
    <row r="240" spans="1:9" ht="13.5" x14ac:dyDescent="0.25">
      <c r="A240" s="3">
        <f>TITRES_STAT!B243</f>
        <v>42354</v>
      </c>
      <c r="B240" s="6">
        <f>TITRES_STAT!D243</f>
        <v>9.2655999999999992</v>
      </c>
      <c r="C240" s="2">
        <f t="shared" si="27"/>
        <v>0</v>
      </c>
      <c r="D240" s="2">
        <f t="shared" si="28"/>
        <v>0</v>
      </c>
      <c r="E240" s="2">
        <f t="shared" si="29"/>
        <v>0</v>
      </c>
      <c r="F240" s="2">
        <f t="shared" si="34"/>
        <v>8.9664102553174922E-3</v>
      </c>
      <c r="G240" s="2">
        <f t="shared" si="34"/>
        <v>2.2741240932203362E-2</v>
      </c>
      <c r="H240" s="2">
        <f t="shared" si="31"/>
        <v>0.39427972651309273</v>
      </c>
      <c r="I240" s="2">
        <f t="shared" si="32"/>
        <v>28.278380515446045</v>
      </c>
    </row>
    <row r="241" spans="1:9" ht="13.5" x14ac:dyDescent="0.25">
      <c r="A241" s="3">
        <f>TITRES_STAT!B244</f>
        <v>42355</v>
      </c>
      <c r="B241" s="6">
        <f>TITRES_STAT!D244</f>
        <v>9.0368999999999993</v>
      </c>
      <c r="C241" s="2">
        <f t="shared" si="27"/>
        <v>-0.2286999999999999</v>
      </c>
      <c r="D241" s="2">
        <f t="shared" si="28"/>
        <v>0</v>
      </c>
      <c r="E241" s="2">
        <f t="shared" si="29"/>
        <v>0.2286999999999999</v>
      </c>
      <c r="F241" s="2">
        <f t="shared" si="34"/>
        <v>8.3259523799376709E-3</v>
      </c>
      <c r="G241" s="2">
        <f t="shared" si="34"/>
        <v>3.7452580865617403E-2</v>
      </c>
      <c r="H241" s="2">
        <f t="shared" si="31"/>
        <v>0.22230650565342336</v>
      </c>
      <c r="I241" s="2">
        <f t="shared" si="32"/>
        <v>18.187459906759003</v>
      </c>
    </row>
    <row r="242" spans="1:9" ht="13.5" x14ac:dyDescent="0.25">
      <c r="A242" s="3">
        <f>TITRES_STAT!B245</f>
        <v>42356</v>
      </c>
      <c r="B242" s="6">
        <f>TITRES_STAT!D245</f>
        <v>9.2269000000000005</v>
      </c>
      <c r="C242" s="2">
        <f t="shared" si="27"/>
        <v>0.19000000000000128</v>
      </c>
      <c r="D242" s="2">
        <f t="shared" si="28"/>
        <v>0.19000000000000128</v>
      </c>
      <c r="E242" s="2">
        <f t="shared" si="29"/>
        <v>0</v>
      </c>
      <c r="F242" s="2">
        <f t="shared" si="34"/>
        <v>2.1302670067085073E-2</v>
      </c>
      <c r="G242" s="2">
        <f t="shared" si="34"/>
        <v>3.4777396518073302E-2</v>
      </c>
      <c r="H242" s="2">
        <f t="shared" si="31"/>
        <v>0.61254355414484196</v>
      </c>
      <c r="I242" s="2">
        <f t="shared" si="32"/>
        <v>37.986171137540765</v>
      </c>
    </row>
    <row r="243" spans="1:9" ht="13.5" x14ac:dyDescent="0.25">
      <c r="A243" s="3">
        <f>TITRES_STAT!B246</f>
        <v>42359</v>
      </c>
      <c r="B243" s="6">
        <f>TITRES_STAT!D246</f>
        <v>9.1105999999999998</v>
      </c>
      <c r="C243" s="2">
        <f t="shared" si="27"/>
        <v>-0.11630000000000074</v>
      </c>
      <c r="D243" s="2">
        <f t="shared" si="28"/>
        <v>0</v>
      </c>
      <c r="E243" s="2">
        <f t="shared" si="29"/>
        <v>0.11630000000000074</v>
      </c>
      <c r="F243" s="2">
        <f t="shared" si="34"/>
        <v>1.9781050776578997E-2</v>
      </c>
      <c r="G243" s="2">
        <f t="shared" si="34"/>
        <v>4.0600439623925268E-2</v>
      </c>
      <c r="H243" s="2">
        <f t="shared" si="31"/>
        <v>0.48721272379824926</v>
      </c>
      <c r="I243" s="2">
        <f t="shared" si="32"/>
        <v>32.760123417579308</v>
      </c>
    </row>
    <row r="244" spans="1:9" ht="13.5" x14ac:dyDescent="0.25">
      <c r="A244" s="3">
        <f>TITRES_STAT!B247</f>
        <v>42360</v>
      </c>
      <c r="B244" s="6">
        <f>TITRES_STAT!D247</f>
        <v>9.2151999999999994</v>
      </c>
      <c r="C244" s="2">
        <f t="shared" si="27"/>
        <v>0.10459999999999958</v>
      </c>
      <c r="D244" s="2">
        <f t="shared" si="28"/>
        <v>0.10459999999999958</v>
      </c>
      <c r="E244" s="2">
        <f t="shared" si="29"/>
        <v>0</v>
      </c>
      <c r="F244" s="2">
        <f t="shared" si="34"/>
        <v>2.583954714968047E-2</v>
      </c>
      <c r="G244" s="2">
        <f t="shared" si="34"/>
        <v>3.7700408222216319E-2</v>
      </c>
      <c r="H244" s="2">
        <f t="shared" si="31"/>
        <v>0.68539170709704911</v>
      </c>
      <c r="I244" s="2">
        <f t="shared" si="32"/>
        <v>40.666612052908512</v>
      </c>
    </row>
    <row r="245" spans="1:9" ht="13.5" x14ac:dyDescent="0.25">
      <c r="A245" s="3">
        <f>TITRES_STAT!B248</f>
        <v>42361</v>
      </c>
      <c r="B245" s="6">
        <f>TITRES_STAT!D248</f>
        <v>9.1493000000000002</v>
      </c>
      <c r="C245" s="2">
        <f t="shared" si="27"/>
        <v>-6.5899999999999181E-2</v>
      </c>
      <c r="D245" s="2">
        <f t="shared" si="28"/>
        <v>0</v>
      </c>
      <c r="E245" s="2">
        <f t="shared" si="29"/>
        <v>6.5899999999999181E-2</v>
      </c>
      <c r="F245" s="2">
        <f t="shared" si="34"/>
        <v>2.3993865210417579E-2</v>
      </c>
      <c r="G245" s="2">
        <f t="shared" si="34"/>
        <v>3.9714664777772239E-2</v>
      </c>
      <c r="H245" s="2">
        <f t="shared" si="31"/>
        <v>0.60415630711420787</v>
      </c>
      <c r="I245" s="2">
        <f t="shared" si="32"/>
        <v>37.66193508917177</v>
      </c>
    </row>
    <row r="246" spans="1:9" ht="13.5" x14ac:dyDescent="0.25">
      <c r="A246" s="3">
        <f>TITRES_STAT!B249</f>
        <v>42363</v>
      </c>
      <c r="B246" s="6">
        <f>TITRES_STAT!D249</f>
        <v>9.1105999999999998</v>
      </c>
      <c r="C246" s="2">
        <f t="shared" si="27"/>
        <v>-3.8700000000000401E-2</v>
      </c>
      <c r="D246" s="2">
        <f t="shared" si="28"/>
        <v>0</v>
      </c>
      <c r="E246" s="2">
        <f t="shared" si="29"/>
        <v>3.8700000000000401E-2</v>
      </c>
      <c r="F246" s="2">
        <f t="shared" si="34"/>
        <v>2.2280017695387754E-2</v>
      </c>
      <c r="G246" s="2">
        <f t="shared" si="34"/>
        <v>3.9642188722217107E-2</v>
      </c>
      <c r="H246" s="2">
        <f t="shared" si="31"/>
        <v>0.56202794077565954</v>
      </c>
      <c r="I246" s="2">
        <f t="shared" si="32"/>
        <v>35.980658610791053</v>
      </c>
    </row>
    <row r="247" spans="1:9" ht="13.5" x14ac:dyDescent="0.25">
      <c r="A247" s="3">
        <f>TITRES_STAT!B250</f>
        <v>42366</v>
      </c>
      <c r="B247" s="6">
        <f>TITRES_STAT!D250</f>
        <v>9.0678999999999998</v>
      </c>
      <c r="C247" s="2">
        <f t="shared" si="27"/>
        <v>-4.269999999999996E-2</v>
      </c>
      <c r="D247" s="2">
        <f t="shared" si="28"/>
        <v>0</v>
      </c>
      <c r="E247" s="2">
        <f t="shared" si="29"/>
        <v>4.269999999999996E-2</v>
      </c>
      <c r="F247" s="2">
        <f t="shared" si="34"/>
        <v>2.0688587860002914E-2</v>
      </c>
      <c r="G247" s="2">
        <f t="shared" si="34"/>
        <v>3.9860603813487314E-2</v>
      </c>
      <c r="H247" s="2">
        <f t="shared" si="31"/>
        <v>0.51902344371920128</v>
      </c>
      <c r="I247" s="2">
        <f t="shared" si="32"/>
        <v>34.168231297893328</v>
      </c>
    </row>
    <row r="248" spans="1:9" ht="13.5" x14ac:dyDescent="0.25">
      <c r="A248" s="3">
        <f>TITRES_STAT!B251</f>
        <v>42367</v>
      </c>
      <c r="B248" s="6">
        <f>TITRES_STAT!D251</f>
        <v>9.1105999999999998</v>
      </c>
      <c r="C248" s="2">
        <f t="shared" si="27"/>
        <v>4.269999999999996E-2</v>
      </c>
      <c r="D248" s="2">
        <f t="shared" si="28"/>
        <v>4.269999999999996E-2</v>
      </c>
      <c r="E248" s="2">
        <f t="shared" si="29"/>
        <v>0</v>
      </c>
      <c r="F248" s="2">
        <f t="shared" si="34"/>
        <v>2.2260831584288415E-2</v>
      </c>
      <c r="G248" s="2">
        <f t="shared" si="34"/>
        <v>3.7013417826809648E-2</v>
      </c>
      <c r="H248" s="2">
        <f t="shared" si="31"/>
        <v>0.60142599336407121</v>
      </c>
      <c r="I248" s="2">
        <f t="shared" si="32"/>
        <v>37.555653265042388</v>
      </c>
    </row>
    <row r="249" spans="1:9" ht="13.5" x14ac:dyDescent="0.25">
      <c r="A249" s="3">
        <f>TITRES_STAT!B252</f>
        <v>42368</v>
      </c>
      <c r="B249" s="6">
        <f>TITRES_STAT!D252</f>
        <v>9.0329999999999995</v>
      </c>
      <c r="C249" s="2">
        <f t="shared" si="27"/>
        <v>-7.7600000000000335E-2</v>
      </c>
      <c r="D249" s="2">
        <f t="shared" si="28"/>
        <v>0</v>
      </c>
      <c r="E249" s="2">
        <f t="shared" si="29"/>
        <v>7.7600000000000335E-2</v>
      </c>
      <c r="F249" s="2">
        <f t="shared" si="34"/>
        <v>2.067077218541067E-2</v>
      </c>
      <c r="G249" s="2">
        <f t="shared" si="34"/>
        <v>3.9912459410608982E-2</v>
      </c>
      <c r="H249" s="2">
        <f t="shared" si="31"/>
        <v>0.51790274241822964</v>
      </c>
      <c r="I249" s="2">
        <f t="shared" si="32"/>
        <v>34.119626241213496</v>
      </c>
    </row>
    <row r="250" spans="1:9" ht="13.5" x14ac:dyDescent="0.25">
      <c r="A250" s="3">
        <f>TITRES_STAT!B253</f>
        <v>42369</v>
      </c>
      <c r="B250" s="6">
        <f>TITRES_STAT!D253</f>
        <v>9.0678999999999998</v>
      </c>
      <c r="C250" s="2">
        <f t="shared" si="27"/>
        <v>3.4900000000000375E-2</v>
      </c>
      <c r="D250" s="2">
        <f t="shared" si="28"/>
        <v>3.4900000000000375E-2</v>
      </c>
      <c r="E250" s="2">
        <f t="shared" si="29"/>
        <v>0</v>
      </c>
      <c r="F250" s="2">
        <f t="shared" si="34"/>
        <v>2.1687145600738506E-2</v>
      </c>
      <c r="G250" s="2">
        <f t="shared" si="34"/>
        <v>3.7061569452708339E-2</v>
      </c>
      <c r="H250" s="2">
        <f t="shared" si="31"/>
        <v>0.58516533220245692</v>
      </c>
      <c r="I250" s="2">
        <f t="shared" si="32"/>
        <v>36.915097770238127</v>
      </c>
    </row>
    <row r="251" spans="1:9" ht="13.5" x14ac:dyDescent="0.25">
      <c r="A251" s="3">
        <f>TITRES_STAT!B254</f>
        <v>42373</v>
      </c>
      <c r="B251" s="6">
        <f>TITRES_STAT!D254</f>
        <v>9.0717999999999996</v>
      </c>
      <c r="C251" s="2">
        <f t="shared" si="27"/>
        <v>3.8999999999997925E-3</v>
      </c>
      <c r="D251" s="2">
        <f t="shared" si="28"/>
        <v>3.8999999999997925E-3</v>
      </c>
      <c r="E251" s="2">
        <f t="shared" si="29"/>
        <v>0</v>
      </c>
      <c r="F251" s="2">
        <f t="shared" si="34"/>
        <v>2.0416635200685738E-2</v>
      </c>
      <c r="G251" s="2">
        <f t="shared" si="34"/>
        <v>3.4414314491800602E-2</v>
      </c>
      <c r="H251" s="2">
        <f t="shared" si="31"/>
        <v>0.59325997051459833</v>
      </c>
      <c r="I251" s="2">
        <f t="shared" si="32"/>
        <v>37.235603824464661</v>
      </c>
    </row>
    <row r="252" spans="1:9" ht="13.5" x14ac:dyDescent="0.25">
      <c r="A252" s="3">
        <f>TITRES_STAT!B255</f>
        <v>42374</v>
      </c>
      <c r="B252" s="6">
        <f>TITRES_STAT!D255</f>
        <v>9.0329999999999995</v>
      </c>
      <c r="C252" s="2">
        <f t="shared" si="27"/>
        <v>-3.8800000000000168E-2</v>
      </c>
      <c r="D252" s="2">
        <f t="shared" si="28"/>
        <v>0</v>
      </c>
      <c r="E252" s="2">
        <f t="shared" si="29"/>
        <v>3.8800000000000168E-2</v>
      </c>
      <c r="F252" s="2">
        <f t="shared" si="34"/>
        <v>1.895830411492247E-2</v>
      </c>
      <c r="G252" s="2">
        <f t="shared" si="34"/>
        <v>3.4727577742386287E-2</v>
      </c>
      <c r="H252" s="2">
        <f t="shared" si="31"/>
        <v>0.54591495714321481</v>
      </c>
      <c r="I252" s="2">
        <f t="shared" si="32"/>
        <v>35.313388658328421</v>
      </c>
    </row>
    <row r="253" spans="1:9" ht="13.5" x14ac:dyDescent="0.25">
      <c r="A253" s="3">
        <f>TITRES_STAT!B256</f>
        <v>42375</v>
      </c>
      <c r="B253" s="6">
        <f>TITRES_STAT!D256</f>
        <v>9.1105999999999998</v>
      </c>
      <c r="C253" s="2">
        <f t="shared" si="27"/>
        <v>7.7600000000000335E-2</v>
      </c>
      <c r="D253" s="2">
        <f t="shared" si="28"/>
        <v>7.7600000000000335E-2</v>
      </c>
      <c r="E253" s="2">
        <f t="shared" si="29"/>
        <v>0</v>
      </c>
      <c r="F253" s="2">
        <f t="shared" ref="F253:G268" si="35">((F252*13)+D253)/14</f>
        <v>2.314699667814232E-2</v>
      </c>
      <c r="G253" s="2">
        <f t="shared" si="35"/>
        <v>3.2247036475072981E-2</v>
      </c>
      <c r="H253" s="2">
        <f t="shared" si="31"/>
        <v>0.71780229156980024</v>
      </c>
      <c r="I253" s="2">
        <f t="shared" si="32"/>
        <v>41.786083013886433</v>
      </c>
    </row>
    <row r="254" spans="1:9" ht="13.5" x14ac:dyDescent="0.25">
      <c r="A254" s="3">
        <f>TITRES_STAT!B257</f>
        <v>42376</v>
      </c>
      <c r="B254" s="6">
        <f>TITRES_STAT!D257</f>
        <v>9.0912000000000006</v>
      </c>
      <c r="C254" s="2">
        <f t="shared" si="27"/>
        <v>-1.9399999999999196E-2</v>
      </c>
      <c r="D254" s="2">
        <f t="shared" si="28"/>
        <v>0</v>
      </c>
      <c r="E254" s="2">
        <f t="shared" si="29"/>
        <v>1.9399999999999196E-2</v>
      </c>
      <c r="F254" s="2">
        <f t="shared" si="35"/>
        <v>2.1493639772560726E-2</v>
      </c>
      <c r="G254" s="2">
        <f t="shared" si="35"/>
        <v>3.1329391012567709E-2</v>
      </c>
      <c r="H254" s="2">
        <f t="shared" si="31"/>
        <v>0.68605354518185824</v>
      </c>
      <c r="I254" s="2">
        <f t="shared" si="32"/>
        <v>40.689902591904946</v>
      </c>
    </row>
    <row r="255" spans="1:9" ht="13.5" x14ac:dyDescent="0.25">
      <c r="A255" s="3">
        <f>TITRES_STAT!B258</f>
        <v>42377</v>
      </c>
      <c r="B255" s="6">
        <f>TITRES_STAT!D258</f>
        <v>9.1105999999999998</v>
      </c>
      <c r="C255" s="2">
        <f t="shared" si="27"/>
        <v>1.9399999999999196E-2</v>
      </c>
      <c r="D255" s="2">
        <f t="shared" si="28"/>
        <v>1.9399999999999196E-2</v>
      </c>
      <c r="E255" s="2">
        <f t="shared" si="29"/>
        <v>0</v>
      </c>
      <c r="F255" s="2">
        <f t="shared" si="35"/>
        <v>2.1344094074520616E-2</v>
      </c>
      <c r="G255" s="2">
        <f t="shared" si="35"/>
        <v>2.9091577368812873E-2</v>
      </c>
      <c r="H255" s="2">
        <f t="shared" si="31"/>
        <v>0.73368637952929239</v>
      </c>
      <c r="I255" s="2">
        <f t="shared" si="32"/>
        <v>42.319440712713757</v>
      </c>
    </row>
    <row r="256" spans="1:9" ht="13.5" x14ac:dyDescent="0.25">
      <c r="A256" s="3">
        <f>TITRES_STAT!B259</f>
        <v>42380</v>
      </c>
      <c r="B256" s="6">
        <f>TITRES_STAT!D259</f>
        <v>9.1105999999999998</v>
      </c>
      <c r="C256" s="2">
        <f t="shared" si="27"/>
        <v>0</v>
      </c>
      <c r="D256" s="2">
        <f t="shared" si="28"/>
        <v>0</v>
      </c>
      <c r="E256" s="2">
        <f t="shared" si="29"/>
        <v>0</v>
      </c>
      <c r="F256" s="2">
        <f t="shared" si="35"/>
        <v>1.9819515926340573E-2</v>
      </c>
      <c r="G256" s="2">
        <f t="shared" si="35"/>
        <v>2.7013607556754811E-2</v>
      </c>
      <c r="H256" s="2">
        <f t="shared" si="31"/>
        <v>0.7336863795292925</v>
      </c>
      <c r="I256" s="2">
        <f t="shared" si="32"/>
        <v>42.319440712713757</v>
      </c>
    </row>
    <row r="257" spans="1:9" ht="13.5" x14ac:dyDescent="0.25">
      <c r="A257" s="3">
        <f>TITRES_STAT!B260</f>
        <v>42381</v>
      </c>
      <c r="B257" s="6">
        <f>TITRES_STAT!D260</f>
        <v>8.9167000000000005</v>
      </c>
      <c r="C257" s="2">
        <f t="shared" si="27"/>
        <v>-0.1938999999999993</v>
      </c>
      <c r="D257" s="2">
        <f t="shared" si="28"/>
        <v>0</v>
      </c>
      <c r="E257" s="2">
        <f t="shared" si="29"/>
        <v>0.1938999999999993</v>
      </c>
      <c r="F257" s="2">
        <f t="shared" si="35"/>
        <v>1.8403836217316248E-2</v>
      </c>
      <c r="G257" s="2">
        <f t="shared" si="35"/>
        <v>3.8934064159843698E-2</v>
      </c>
      <c r="H257" s="2">
        <f t="shared" si="31"/>
        <v>0.47269239968782473</v>
      </c>
      <c r="I257" s="2">
        <f t="shared" si="32"/>
        <v>32.097157545460547</v>
      </c>
    </row>
    <row r="258" spans="1:9" ht="13.5" x14ac:dyDescent="0.25">
      <c r="A258" s="3">
        <f>TITRES_STAT!B261</f>
        <v>42382</v>
      </c>
      <c r="B258" s="6">
        <f>TITRES_STAT!D261</f>
        <v>9.0717999999999996</v>
      </c>
      <c r="C258" s="2">
        <f t="shared" si="27"/>
        <v>0.15509999999999913</v>
      </c>
      <c r="D258" s="2">
        <f t="shared" si="28"/>
        <v>0.15509999999999913</v>
      </c>
      <c r="E258" s="2">
        <f t="shared" si="29"/>
        <v>0</v>
      </c>
      <c r="F258" s="2">
        <f t="shared" si="35"/>
        <v>2.8167847916079312E-2</v>
      </c>
      <c r="G258" s="2">
        <f t="shared" si="35"/>
        <v>3.6153059576997722E-2</v>
      </c>
      <c r="H258" s="2">
        <f t="shared" si="31"/>
        <v>0.77912763803816543</v>
      </c>
      <c r="I258" s="2">
        <f t="shared" si="32"/>
        <v>43.792678017036778</v>
      </c>
    </row>
    <row r="259" spans="1:9" ht="13.5" x14ac:dyDescent="0.25">
      <c r="A259" s="3">
        <f>TITRES_STAT!B262</f>
        <v>42384</v>
      </c>
      <c r="B259" s="6">
        <f>TITRES_STAT!D262</f>
        <v>8.8780000000000001</v>
      </c>
      <c r="C259" s="2">
        <f t="shared" ref="C259:C322" si="36">B259-B258</f>
        <v>-0.19379999999999953</v>
      </c>
      <c r="D259" s="2">
        <f t="shared" ref="D259:D322" si="37">IF(C259&gt;0,C259,0)</f>
        <v>0</v>
      </c>
      <c r="E259" s="2">
        <f t="shared" ref="E259:E322" si="38">IF(C259&lt;0,-C259,0)</f>
        <v>0.19379999999999953</v>
      </c>
      <c r="F259" s="2">
        <f t="shared" si="35"/>
        <v>2.6155858779216504E-2</v>
      </c>
      <c r="G259" s="2">
        <f t="shared" si="35"/>
        <v>4.7413555321497859E-2</v>
      </c>
      <c r="H259" s="2">
        <f t="shared" si="31"/>
        <v>0.55165360627063398</v>
      </c>
      <c r="I259" s="2">
        <f t="shared" si="32"/>
        <v>35.552626181594846</v>
      </c>
    </row>
    <row r="260" spans="1:9" ht="13.5" x14ac:dyDescent="0.25">
      <c r="A260" s="3">
        <f>TITRES_STAT!B263</f>
        <v>42387</v>
      </c>
      <c r="B260" s="6">
        <f>TITRES_STAT!D263</f>
        <v>8.7810000000000006</v>
      </c>
      <c r="C260" s="2">
        <f t="shared" si="36"/>
        <v>-9.6999999999999531E-2</v>
      </c>
      <c r="D260" s="2">
        <f t="shared" si="37"/>
        <v>0</v>
      </c>
      <c r="E260" s="2">
        <f t="shared" si="38"/>
        <v>9.6999999999999531E-2</v>
      </c>
      <c r="F260" s="2">
        <f t="shared" si="35"/>
        <v>2.4287583152129612E-2</v>
      </c>
      <c r="G260" s="2">
        <f t="shared" si="35"/>
        <v>5.0955444227105122E-2</v>
      </c>
      <c r="H260" s="2">
        <f t="shared" si="31"/>
        <v>0.4766435367314516</v>
      </c>
      <c r="I260" s="2">
        <f t="shared" si="32"/>
        <v>32.278848948643457</v>
      </c>
    </row>
    <row r="261" spans="1:9" ht="13.5" x14ac:dyDescent="0.25">
      <c r="A261" s="3">
        <f>TITRES_STAT!B264</f>
        <v>42388</v>
      </c>
      <c r="B261" s="6">
        <f>TITRES_STAT!D264</f>
        <v>8.7615999999999996</v>
      </c>
      <c r="C261" s="2">
        <f t="shared" si="36"/>
        <v>-1.9400000000000972E-2</v>
      </c>
      <c r="D261" s="2">
        <f t="shared" si="37"/>
        <v>0</v>
      </c>
      <c r="E261" s="2">
        <f t="shared" si="38"/>
        <v>1.9400000000000972E-2</v>
      </c>
      <c r="F261" s="2">
        <f t="shared" si="35"/>
        <v>2.2552755784120356E-2</v>
      </c>
      <c r="G261" s="2">
        <f t="shared" si="35"/>
        <v>4.8701483925169112E-2</v>
      </c>
      <c r="H261" s="2">
        <f t="shared" si="31"/>
        <v>0.46308149087968564</v>
      </c>
      <c r="I261" s="2">
        <f t="shared" si="32"/>
        <v>31.651107184826415</v>
      </c>
    </row>
    <row r="262" spans="1:9" ht="13.5" x14ac:dyDescent="0.25">
      <c r="A262" s="3">
        <f>TITRES_STAT!B265</f>
        <v>42389</v>
      </c>
      <c r="B262" s="6">
        <f>TITRES_STAT!D265</f>
        <v>8.6453000000000007</v>
      </c>
      <c r="C262" s="2">
        <f t="shared" si="36"/>
        <v>-0.11629999999999896</v>
      </c>
      <c r="D262" s="2">
        <f t="shared" si="37"/>
        <v>0</v>
      </c>
      <c r="E262" s="2">
        <f t="shared" si="38"/>
        <v>0.11629999999999896</v>
      </c>
      <c r="F262" s="2">
        <f t="shared" si="35"/>
        <v>2.0941844656683188E-2</v>
      </c>
      <c r="G262" s="2">
        <f t="shared" si="35"/>
        <v>5.3529949359085525E-2</v>
      </c>
      <c r="H262" s="2">
        <f t="shared" si="31"/>
        <v>0.39121734482135789</v>
      </c>
      <c r="I262" s="2">
        <f t="shared" si="32"/>
        <v>28.120505130101932</v>
      </c>
    </row>
    <row r="263" spans="1:9" ht="13.5" x14ac:dyDescent="0.25">
      <c r="A263" s="3">
        <f>TITRES_STAT!B266</f>
        <v>42390</v>
      </c>
      <c r="B263" s="6">
        <f>TITRES_STAT!D266</f>
        <v>8.6453000000000007</v>
      </c>
      <c r="C263" s="2">
        <f t="shared" si="36"/>
        <v>0</v>
      </c>
      <c r="D263" s="2">
        <f t="shared" si="37"/>
        <v>0</v>
      </c>
      <c r="E263" s="2">
        <f t="shared" si="38"/>
        <v>0</v>
      </c>
      <c r="F263" s="2">
        <f t="shared" si="35"/>
        <v>1.9445998609777245E-2</v>
      </c>
      <c r="G263" s="2">
        <f t="shared" si="35"/>
        <v>4.9706381547722271E-2</v>
      </c>
      <c r="H263" s="2">
        <f t="shared" si="31"/>
        <v>0.39121734482135789</v>
      </c>
      <c r="I263" s="2">
        <f t="shared" si="32"/>
        <v>28.120505130101932</v>
      </c>
    </row>
    <row r="264" spans="1:9" ht="13.5" x14ac:dyDescent="0.25">
      <c r="A264" s="3">
        <f>TITRES_STAT!B267</f>
        <v>42391</v>
      </c>
      <c r="B264" s="6">
        <f>TITRES_STAT!D267</f>
        <v>8.5988000000000007</v>
      </c>
      <c r="C264" s="2">
        <f t="shared" si="36"/>
        <v>-4.6499999999999986E-2</v>
      </c>
      <c r="D264" s="2">
        <f t="shared" si="37"/>
        <v>0</v>
      </c>
      <c r="E264" s="2">
        <f t="shared" si="38"/>
        <v>4.6499999999999986E-2</v>
      </c>
      <c r="F264" s="2">
        <f t="shared" si="35"/>
        <v>1.805699870907887E-2</v>
      </c>
      <c r="G264" s="2">
        <f t="shared" si="35"/>
        <v>4.947735429431354E-2</v>
      </c>
      <c r="H264" s="2">
        <f t="shared" si="31"/>
        <v>0.36495481552363784</v>
      </c>
      <c r="I264" s="2">
        <f t="shared" si="32"/>
        <v>26.737501591481632</v>
      </c>
    </row>
    <row r="265" spans="1:9" ht="13.5" x14ac:dyDescent="0.25">
      <c r="A265" s="3">
        <f>TITRES_STAT!B268</f>
        <v>42394</v>
      </c>
      <c r="B265" s="6">
        <f>TITRES_STAT!D268</f>
        <v>8.5988000000000007</v>
      </c>
      <c r="C265" s="2">
        <f t="shared" si="36"/>
        <v>0</v>
      </c>
      <c r="D265" s="2">
        <f t="shared" si="37"/>
        <v>0</v>
      </c>
      <c r="E265" s="2">
        <f t="shared" si="38"/>
        <v>0</v>
      </c>
      <c r="F265" s="2">
        <f t="shared" si="35"/>
        <v>1.6767213087001808E-2</v>
      </c>
      <c r="G265" s="2">
        <f t="shared" si="35"/>
        <v>4.5943257559005427E-2</v>
      </c>
      <c r="H265" s="2">
        <f t="shared" si="31"/>
        <v>0.3649548155236379</v>
      </c>
      <c r="I265" s="2">
        <f t="shared" si="32"/>
        <v>26.737501591481632</v>
      </c>
    </row>
    <row r="266" spans="1:9" ht="13.5" x14ac:dyDescent="0.25">
      <c r="A266" s="3">
        <f>TITRES_STAT!B269</f>
        <v>42395</v>
      </c>
      <c r="B266" s="6">
        <f>TITRES_STAT!D269</f>
        <v>8.7228999999999992</v>
      </c>
      <c r="C266" s="2">
        <f t="shared" si="36"/>
        <v>0.12409999999999854</v>
      </c>
      <c r="D266" s="2">
        <f t="shared" si="37"/>
        <v>0.12409999999999854</v>
      </c>
      <c r="E266" s="2">
        <f t="shared" si="38"/>
        <v>0</v>
      </c>
      <c r="F266" s="2">
        <f t="shared" si="35"/>
        <v>2.4433840723644431E-2</v>
      </c>
      <c r="G266" s="2">
        <f t="shared" si="35"/>
        <v>4.2661596304790758E-2</v>
      </c>
      <c r="H266" s="2">
        <f t="shared" si="31"/>
        <v>0.57273620398729874</v>
      </c>
      <c r="I266" s="2">
        <f t="shared" si="32"/>
        <v>36.416546051096319</v>
      </c>
    </row>
    <row r="267" spans="1:9" ht="13.5" x14ac:dyDescent="0.25">
      <c r="A267" s="3">
        <f>TITRES_STAT!B270</f>
        <v>42396</v>
      </c>
      <c r="B267" s="6">
        <f>TITRES_STAT!D270</f>
        <v>8.6841000000000008</v>
      </c>
      <c r="C267" s="2">
        <f t="shared" si="36"/>
        <v>-3.8799999999998391E-2</v>
      </c>
      <c r="D267" s="2">
        <f t="shared" si="37"/>
        <v>0</v>
      </c>
      <c r="E267" s="2">
        <f t="shared" si="38"/>
        <v>3.8799999999998391E-2</v>
      </c>
      <c r="F267" s="2">
        <f t="shared" si="35"/>
        <v>2.2688566386241258E-2</v>
      </c>
      <c r="G267" s="2">
        <f t="shared" si="35"/>
        <v>4.238576799730559E-2</v>
      </c>
      <c r="H267" s="2">
        <f t="shared" si="31"/>
        <v>0.53528737258420189</v>
      </c>
      <c r="I267" s="2">
        <f t="shared" si="32"/>
        <v>34.86561422590249</v>
      </c>
    </row>
    <row r="268" spans="1:9" ht="13.5" x14ac:dyDescent="0.25">
      <c r="A268" s="3">
        <f>TITRES_STAT!B271</f>
        <v>42397</v>
      </c>
      <c r="B268" s="6">
        <f>TITRES_STAT!D271</f>
        <v>8.5367999999999995</v>
      </c>
      <c r="C268" s="2">
        <f t="shared" si="36"/>
        <v>-0.14730000000000132</v>
      </c>
      <c r="D268" s="2">
        <f t="shared" si="37"/>
        <v>0</v>
      </c>
      <c r="E268" s="2">
        <f t="shared" si="38"/>
        <v>0.14730000000000132</v>
      </c>
      <c r="F268" s="2">
        <f t="shared" si="35"/>
        <v>2.106795450150974E-2</v>
      </c>
      <c r="G268" s="2">
        <f t="shared" si="35"/>
        <v>4.9879641711783863E-2</v>
      </c>
      <c r="H268" s="2">
        <f t="shared" si="31"/>
        <v>0.422375818640504</v>
      </c>
      <c r="I268" s="2">
        <f t="shared" si="32"/>
        <v>29.69509275292711</v>
      </c>
    </row>
    <row r="269" spans="1:9" ht="13.5" x14ac:dyDescent="0.25">
      <c r="A269" s="3">
        <f>TITRES_STAT!B272</f>
        <v>42398</v>
      </c>
      <c r="B269" s="6">
        <f>TITRES_STAT!D272</f>
        <v>8.4514999999999993</v>
      </c>
      <c r="C269" s="2">
        <f t="shared" si="36"/>
        <v>-8.5300000000000153E-2</v>
      </c>
      <c r="D269" s="2">
        <f t="shared" si="37"/>
        <v>0</v>
      </c>
      <c r="E269" s="2">
        <f t="shared" si="38"/>
        <v>8.5300000000000153E-2</v>
      </c>
      <c r="F269" s="2">
        <f t="shared" ref="F269:G284" si="39">((F268*13)+D269)/14</f>
        <v>1.956310060854476E-2</v>
      </c>
      <c r="G269" s="2">
        <f t="shared" si="39"/>
        <v>5.2409667303799312E-2</v>
      </c>
      <c r="H269" s="2">
        <f t="shared" si="31"/>
        <v>0.37327274937932264</v>
      </c>
      <c r="I269" s="2">
        <f t="shared" si="32"/>
        <v>27.181253654674975</v>
      </c>
    </row>
    <row r="270" spans="1:9" ht="13.5" x14ac:dyDescent="0.25">
      <c r="A270" s="3">
        <f>TITRES_STAT!B273</f>
        <v>42401</v>
      </c>
      <c r="B270" s="6">
        <f>TITRES_STAT!D273</f>
        <v>8.3352000000000004</v>
      </c>
      <c r="C270" s="2">
        <f t="shared" si="36"/>
        <v>-0.11629999999999896</v>
      </c>
      <c r="D270" s="2">
        <f t="shared" si="37"/>
        <v>0</v>
      </c>
      <c r="E270" s="2">
        <f t="shared" si="38"/>
        <v>0.11629999999999896</v>
      </c>
      <c r="F270" s="2">
        <f t="shared" si="39"/>
        <v>1.8165736279362993E-2</v>
      </c>
      <c r="G270" s="2">
        <f t="shared" si="39"/>
        <v>5.6973262496384999E-2</v>
      </c>
      <c r="H270" s="2">
        <f t="shared" si="31"/>
        <v>0.31884669199899907</v>
      </c>
      <c r="I270" s="2">
        <f t="shared" si="32"/>
        <v>24.176175588363321</v>
      </c>
    </row>
    <row r="271" spans="1:9" ht="13.5" x14ac:dyDescent="0.25">
      <c r="A271" s="3">
        <f>TITRES_STAT!B274</f>
        <v>42402</v>
      </c>
      <c r="B271" s="6">
        <f>TITRES_STAT!D274</f>
        <v>8.2576999999999998</v>
      </c>
      <c r="C271" s="2">
        <f t="shared" si="36"/>
        <v>-7.7500000000000568E-2</v>
      </c>
      <c r="D271" s="2">
        <f t="shared" si="37"/>
        <v>0</v>
      </c>
      <c r="E271" s="2">
        <f t="shared" si="38"/>
        <v>7.7500000000000568E-2</v>
      </c>
      <c r="F271" s="2">
        <f t="shared" si="39"/>
        <v>1.6868183687979921E-2</v>
      </c>
      <c r="G271" s="2">
        <f t="shared" si="39"/>
        <v>5.843945803235754E-2</v>
      </c>
      <c r="H271" s="2">
        <f t="shared" si="31"/>
        <v>0.28864373928040399</v>
      </c>
      <c r="I271" s="2">
        <f t="shared" si="32"/>
        <v>22.39903322244723</v>
      </c>
    </row>
    <row r="272" spans="1:9" ht="13.5" x14ac:dyDescent="0.25">
      <c r="A272" s="3">
        <f>TITRES_STAT!B275</f>
        <v>42403</v>
      </c>
      <c r="B272" s="6">
        <f>TITRES_STAT!D275</f>
        <v>8.3157999999999994</v>
      </c>
      <c r="C272" s="2">
        <f t="shared" si="36"/>
        <v>5.8099999999999596E-2</v>
      </c>
      <c r="D272" s="2">
        <f t="shared" si="37"/>
        <v>5.8099999999999596E-2</v>
      </c>
      <c r="E272" s="2">
        <f t="shared" si="38"/>
        <v>0</v>
      </c>
      <c r="F272" s="2">
        <f t="shared" si="39"/>
        <v>1.9813313424552757E-2</v>
      </c>
      <c r="G272" s="2">
        <f t="shared" si="39"/>
        <v>5.4265211030046286E-2</v>
      </c>
      <c r="H272" s="2">
        <f t="shared" si="31"/>
        <v>0.36511999213607144</v>
      </c>
      <c r="I272" s="2">
        <f t="shared" si="32"/>
        <v>26.74636619779848</v>
      </c>
    </row>
    <row r="273" spans="1:9" ht="13.5" x14ac:dyDescent="0.25">
      <c r="A273" s="3">
        <f>TITRES_STAT!B276</f>
        <v>42404</v>
      </c>
      <c r="B273" s="6">
        <f>TITRES_STAT!D276</f>
        <v>8.3740000000000006</v>
      </c>
      <c r="C273" s="2">
        <f t="shared" si="36"/>
        <v>5.820000000000114E-2</v>
      </c>
      <c r="D273" s="2">
        <f t="shared" si="37"/>
        <v>5.820000000000114E-2</v>
      </c>
      <c r="E273" s="2">
        <f t="shared" si="38"/>
        <v>0</v>
      </c>
      <c r="F273" s="2">
        <f t="shared" si="39"/>
        <v>2.2555219608513356E-2</v>
      </c>
      <c r="G273" s="2">
        <f t="shared" si="39"/>
        <v>5.038912452790012E-2</v>
      </c>
      <c r="H273" s="2">
        <f t="shared" ref="H273:H336" si="40">F273/G273</f>
        <v>0.44762078761707164</v>
      </c>
      <c r="I273" s="2">
        <f t="shared" ref="I273:I336" si="41">IF(G273=0,100,100-(100/(1+H273)))</f>
        <v>30.921135662461722</v>
      </c>
    </row>
    <row r="274" spans="1:9" ht="13.5" x14ac:dyDescent="0.25">
      <c r="A274" s="3">
        <f>TITRES_STAT!B277</f>
        <v>42405</v>
      </c>
      <c r="B274" s="6">
        <f>TITRES_STAT!D277</f>
        <v>8.3701000000000008</v>
      </c>
      <c r="C274" s="2">
        <f t="shared" si="36"/>
        <v>-3.8999999999997925E-3</v>
      </c>
      <c r="D274" s="2">
        <f t="shared" si="37"/>
        <v>0</v>
      </c>
      <c r="E274" s="2">
        <f t="shared" si="38"/>
        <v>3.8999999999997925E-3</v>
      </c>
      <c r="F274" s="2">
        <f t="shared" si="39"/>
        <v>2.0944132493619545E-2</v>
      </c>
      <c r="G274" s="2">
        <f t="shared" si="39"/>
        <v>4.7068472775907241E-2</v>
      </c>
      <c r="H274" s="2">
        <f t="shared" si="40"/>
        <v>0.44497157563055961</v>
      </c>
      <c r="I274" s="2">
        <f t="shared" si="41"/>
        <v>30.794486420010173</v>
      </c>
    </row>
    <row r="275" spans="1:9" ht="13.5" x14ac:dyDescent="0.25">
      <c r="A275" s="3">
        <f>TITRES_STAT!B278</f>
        <v>42408</v>
      </c>
      <c r="B275" s="6">
        <f>TITRES_STAT!D278</f>
        <v>8.3701000000000008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1.9448123029789578E-2</v>
      </c>
      <c r="G275" s="2">
        <f t="shared" si="39"/>
        <v>4.3706439006199582E-2</v>
      </c>
      <c r="H275" s="2">
        <f t="shared" si="40"/>
        <v>0.44497157563055961</v>
      </c>
      <c r="I275" s="2">
        <f t="shared" si="41"/>
        <v>30.794486420010173</v>
      </c>
    </row>
    <row r="276" spans="1:9" ht="13.5" x14ac:dyDescent="0.25">
      <c r="A276" s="3">
        <f>TITRES_STAT!B279</f>
        <v>42409</v>
      </c>
      <c r="B276" s="6">
        <f>TITRES_STAT!D279</f>
        <v>8.2188999999999997</v>
      </c>
      <c r="C276" s="2">
        <f t="shared" si="36"/>
        <v>-0.15120000000000111</v>
      </c>
      <c r="D276" s="2">
        <f t="shared" si="37"/>
        <v>0</v>
      </c>
      <c r="E276" s="2">
        <f t="shared" si="38"/>
        <v>0.15120000000000111</v>
      </c>
      <c r="F276" s="2">
        <f t="shared" si="39"/>
        <v>1.8058971384804608E-2</v>
      </c>
      <c r="G276" s="2">
        <f t="shared" si="39"/>
        <v>5.138455050575684E-2</v>
      </c>
      <c r="H276" s="2">
        <f t="shared" si="40"/>
        <v>0.35144749164987599</v>
      </c>
      <c r="I276" s="2">
        <f t="shared" si="41"/>
        <v>26.005264268227052</v>
      </c>
    </row>
    <row r="277" spans="1:9" ht="13.5" x14ac:dyDescent="0.25">
      <c r="A277" s="3">
        <f>TITRES_STAT!B280</f>
        <v>42410</v>
      </c>
      <c r="B277" s="6">
        <f>TITRES_STAT!D280</f>
        <v>8.1414000000000009</v>
      </c>
      <c r="C277" s="2">
        <f t="shared" si="36"/>
        <v>-7.7499999999998792E-2</v>
      </c>
      <c r="D277" s="2">
        <f t="shared" si="37"/>
        <v>0</v>
      </c>
      <c r="E277" s="2">
        <f t="shared" si="38"/>
        <v>7.7499999999998792E-2</v>
      </c>
      <c r="F277" s="2">
        <f t="shared" si="39"/>
        <v>1.6769044857318564E-2</v>
      </c>
      <c r="G277" s="2">
        <f t="shared" si="39"/>
        <v>5.3249939755345546E-2</v>
      </c>
      <c r="H277" s="2">
        <f t="shared" si="40"/>
        <v>0.31491199679029097</v>
      </c>
      <c r="I277" s="2">
        <f t="shared" si="41"/>
        <v>23.949283112405482</v>
      </c>
    </row>
    <row r="278" spans="1:9" ht="13.5" x14ac:dyDescent="0.25">
      <c r="A278" s="3">
        <f>TITRES_STAT!B281</f>
        <v>42411</v>
      </c>
      <c r="B278" s="6">
        <f>TITRES_STAT!D281</f>
        <v>8.1414000000000009</v>
      </c>
      <c r="C278" s="2">
        <f t="shared" si="36"/>
        <v>0</v>
      </c>
      <c r="D278" s="2">
        <f t="shared" si="37"/>
        <v>0</v>
      </c>
      <c r="E278" s="2">
        <f t="shared" si="38"/>
        <v>0</v>
      </c>
      <c r="F278" s="2">
        <f t="shared" si="39"/>
        <v>1.5571255938938667E-2</v>
      </c>
      <c r="G278" s="2">
        <f t="shared" si="39"/>
        <v>4.9446372629963722E-2</v>
      </c>
      <c r="H278" s="2">
        <f t="shared" si="40"/>
        <v>0.31491199679029097</v>
      </c>
      <c r="I278" s="2">
        <f t="shared" si="41"/>
        <v>23.949283112405482</v>
      </c>
    </row>
    <row r="279" spans="1:9" ht="13.5" x14ac:dyDescent="0.25">
      <c r="A279" s="3">
        <f>TITRES_STAT!B282</f>
        <v>42412</v>
      </c>
      <c r="B279" s="6">
        <f>TITRES_STAT!D282</f>
        <v>8.1414000000000009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1.445902337187162E-2</v>
      </c>
      <c r="G279" s="2">
        <f t="shared" si="39"/>
        <v>4.59144888706806E-2</v>
      </c>
      <c r="H279" s="2">
        <f t="shared" si="40"/>
        <v>0.31491199679029097</v>
      </c>
      <c r="I279" s="2">
        <f t="shared" si="41"/>
        <v>23.949283112405482</v>
      </c>
    </row>
    <row r="280" spans="1:9" ht="13.5" x14ac:dyDescent="0.25">
      <c r="A280" s="3">
        <f>TITRES_STAT!B283</f>
        <v>42415</v>
      </c>
      <c r="B280" s="6">
        <f>TITRES_STAT!D283</f>
        <v>8.1414000000000009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1.3426235988166503E-2</v>
      </c>
      <c r="G280" s="2">
        <f t="shared" si="39"/>
        <v>4.2634882522774843E-2</v>
      </c>
      <c r="H280" s="2">
        <f t="shared" si="40"/>
        <v>0.31491199679029097</v>
      </c>
      <c r="I280" s="2">
        <f t="shared" si="41"/>
        <v>23.949283112405482</v>
      </c>
    </row>
    <row r="281" spans="1:9" ht="13.5" x14ac:dyDescent="0.25">
      <c r="A281" s="3">
        <f>TITRES_STAT!B284</f>
        <v>42416</v>
      </c>
      <c r="B281" s="6">
        <f>TITRES_STAT!D284</f>
        <v>8.1414000000000009</v>
      </c>
      <c r="C281" s="2">
        <f t="shared" si="36"/>
        <v>0</v>
      </c>
      <c r="D281" s="2">
        <f t="shared" si="37"/>
        <v>0</v>
      </c>
      <c r="E281" s="2">
        <f t="shared" si="38"/>
        <v>0</v>
      </c>
      <c r="F281" s="2">
        <f t="shared" si="39"/>
        <v>1.2467219131868896E-2</v>
      </c>
      <c r="G281" s="2">
        <f t="shared" si="39"/>
        <v>3.9589533771148065E-2</v>
      </c>
      <c r="H281" s="2">
        <f t="shared" si="40"/>
        <v>0.31491199679029097</v>
      </c>
      <c r="I281" s="2">
        <f t="shared" si="41"/>
        <v>23.949283112405482</v>
      </c>
    </row>
    <row r="282" spans="1:9" ht="13.5" x14ac:dyDescent="0.25">
      <c r="A282" s="3">
        <f>TITRES_STAT!B285</f>
        <v>42417</v>
      </c>
      <c r="B282" s="6">
        <f>TITRES_STAT!D285</f>
        <v>8.1026000000000007</v>
      </c>
      <c r="C282" s="2">
        <f t="shared" si="36"/>
        <v>-3.8800000000000168E-2</v>
      </c>
      <c r="D282" s="2">
        <f t="shared" si="37"/>
        <v>0</v>
      </c>
      <c r="E282" s="2">
        <f t="shared" si="38"/>
        <v>3.8800000000000168E-2</v>
      </c>
      <c r="F282" s="2">
        <f t="shared" si="39"/>
        <v>1.1576703479592545E-2</v>
      </c>
      <c r="G282" s="2">
        <f t="shared" si="39"/>
        <v>3.9533138501780356E-2</v>
      </c>
      <c r="H282" s="2">
        <f t="shared" si="40"/>
        <v>0.29283542664013873</v>
      </c>
      <c r="I282" s="2">
        <f t="shared" si="41"/>
        <v>22.650634458646337</v>
      </c>
    </row>
    <row r="283" spans="1:9" ht="13.5" x14ac:dyDescent="0.25">
      <c r="A283" s="3">
        <f>TITRES_STAT!B286</f>
        <v>42418</v>
      </c>
      <c r="B283" s="6">
        <f>TITRES_STAT!D286</f>
        <v>8.2188999999999997</v>
      </c>
      <c r="C283" s="2">
        <f t="shared" si="36"/>
        <v>0.11629999999999896</v>
      </c>
      <c r="D283" s="2">
        <f t="shared" si="37"/>
        <v>0.11629999999999896</v>
      </c>
      <c r="E283" s="2">
        <f t="shared" si="38"/>
        <v>0</v>
      </c>
      <c r="F283" s="2">
        <f t="shared" si="39"/>
        <v>1.9056938945335861E-2</v>
      </c>
      <c r="G283" s="2">
        <f t="shared" si="39"/>
        <v>3.6709342894510333E-2</v>
      </c>
      <c r="H283" s="2">
        <f t="shared" si="40"/>
        <v>0.51913048403232831</v>
      </c>
      <c r="I283" s="2">
        <f t="shared" si="41"/>
        <v>34.172869907420065</v>
      </c>
    </row>
    <row r="284" spans="1:9" ht="13.5" x14ac:dyDescent="0.25">
      <c r="A284" s="3">
        <f>TITRES_STAT!B287</f>
        <v>42419</v>
      </c>
      <c r="B284" s="6">
        <f>TITRES_STAT!D287</f>
        <v>8.1995000000000005</v>
      </c>
      <c r="C284" s="2">
        <f t="shared" si="36"/>
        <v>-1.9399999999999196E-2</v>
      </c>
      <c r="D284" s="2">
        <f t="shared" si="37"/>
        <v>0</v>
      </c>
      <c r="E284" s="2">
        <f t="shared" si="38"/>
        <v>1.9399999999999196E-2</v>
      </c>
      <c r="F284" s="2">
        <f t="shared" si="39"/>
        <v>1.7695729020669012E-2</v>
      </c>
      <c r="G284" s="2">
        <f t="shared" si="39"/>
        <v>3.5472961259188106E-2</v>
      </c>
      <c r="H284" s="2">
        <f t="shared" si="40"/>
        <v>0.49885119235951902</v>
      </c>
      <c r="I284" s="2">
        <f t="shared" si="41"/>
        <v>33.282236082036832</v>
      </c>
    </row>
    <row r="285" spans="1:9" ht="13.5" x14ac:dyDescent="0.25">
      <c r="A285" s="3">
        <f>TITRES_STAT!B288</f>
        <v>42422</v>
      </c>
      <c r="B285" s="6">
        <f>TITRES_STAT!D288</f>
        <v>8.1956000000000007</v>
      </c>
      <c r="C285" s="2">
        <f t="shared" si="36"/>
        <v>-3.8999999999997925E-3</v>
      </c>
      <c r="D285" s="2">
        <f t="shared" si="37"/>
        <v>0</v>
      </c>
      <c r="E285" s="2">
        <f t="shared" si="38"/>
        <v>3.8999999999997925E-3</v>
      </c>
      <c r="F285" s="2">
        <f t="shared" ref="F285:G300" si="42">((F284*13)+D285)/14</f>
        <v>1.6431748376335511E-2</v>
      </c>
      <c r="G285" s="2">
        <f t="shared" si="42"/>
        <v>3.3217749740674658E-2</v>
      </c>
      <c r="H285" s="2">
        <f t="shared" si="40"/>
        <v>0.49466771544175586</v>
      </c>
      <c r="I285" s="2">
        <f t="shared" si="41"/>
        <v>33.095497436067561</v>
      </c>
    </row>
    <row r="286" spans="1:9" ht="13.5" x14ac:dyDescent="0.25">
      <c r="A286" s="3">
        <f>TITRES_STAT!B289</f>
        <v>42423</v>
      </c>
      <c r="B286" s="6">
        <f>TITRES_STAT!D289</f>
        <v>8.1414000000000009</v>
      </c>
      <c r="C286" s="2">
        <f t="shared" si="36"/>
        <v>-5.4199999999999804E-2</v>
      </c>
      <c r="D286" s="2">
        <f t="shared" si="37"/>
        <v>0</v>
      </c>
      <c r="E286" s="2">
        <f t="shared" si="38"/>
        <v>5.4199999999999804E-2</v>
      </c>
      <c r="F286" s="2">
        <f t="shared" si="42"/>
        <v>1.5258052063740117E-2</v>
      </c>
      <c r="G286" s="2">
        <f t="shared" si="42"/>
        <v>3.4716481902055028E-2</v>
      </c>
      <c r="H286" s="2">
        <f t="shared" si="40"/>
        <v>0.43950455886594092</v>
      </c>
      <c r="I286" s="2">
        <f t="shared" si="41"/>
        <v>30.531654530652403</v>
      </c>
    </row>
    <row r="287" spans="1:9" ht="13.5" x14ac:dyDescent="0.25">
      <c r="A287" s="3">
        <f>TITRES_STAT!B290</f>
        <v>42424</v>
      </c>
      <c r="B287" s="6">
        <f>TITRES_STAT!D290</f>
        <v>8.1219999999999999</v>
      </c>
      <c r="C287" s="2">
        <f t="shared" si="36"/>
        <v>-1.9400000000000972E-2</v>
      </c>
      <c r="D287" s="2">
        <f t="shared" si="37"/>
        <v>0</v>
      </c>
      <c r="E287" s="2">
        <f t="shared" si="38"/>
        <v>1.9400000000000972E-2</v>
      </c>
      <c r="F287" s="2">
        <f t="shared" si="42"/>
        <v>1.4168191202044393E-2</v>
      </c>
      <c r="G287" s="2">
        <f t="shared" si="42"/>
        <v>3.3622447480479739E-2</v>
      </c>
      <c r="H287" s="2">
        <f t="shared" si="40"/>
        <v>0.42139083450929776</v>
      </c>
      <c r="I287" s="2">
        <f t="shared" si="41"/>
        <v>29.646373416694587</v>
      </c>
    </row>
    <row r="288" spans="1:9" ht="13.5" x14ac:dyDescent="0.25">
      <c r="A288" s="3">
        <f>TITRES_STAT!B291</f>
        <v>42425</v>
      </c>
      <c r="B288" s="6">
        <f>TITRES_STAT!D291</f>
        <v>8.0561000000000007</v>
      </c>
      <c r="C288" s="2">
        <f t="shared" si="36"/>
        <v>-6.5899999999999181E-2</v>
      </c>
      <c r="D288" s="2">
        <f t="shared" si="37"/>
        <v>0</v>
      </c>
      <c r="E288" s="2">
        <f t="shared" si="38"/>
        <v>6.5899999999999181E-2</v>
      </c>
      <c r="F288" s="2">
        <f t="shared" si="42"/>
        <v>1.3156177544755508E-2</v>
      </c>
      <c r="G288" s="2">
        <f t="shared" si="42"/>
        <v>3.5927986946159694E-2</v>
      </c>
      <c r="H288" s="2">
        <f t="shared" si="40"/>
        <v>0.36618187276873743</v>
      </c>
      <c r="I288" s="2">
        <f t="shared" si="41"/>
        <v>26.80330343035692</v>
      </c>
    </row>
    <row r="289" spans="1:9" ht="13.5" x14ac:dyDescent="0.25">
      <c r="A289" s="3">
        <f>TITRES_STAT!B292</f>
        <v>42426</v>
      </c>
      <c r="B289" s="6">
        <f>TITRES_STAT!D292</f>
        <v>7.9513999999999996</v>
      </c>
      <c r="C289" s="2">
        <f t="shared" si="36"/>
        <v>-0.10470000000000113</v>
      </c>
      <c r="D289" s="2">
        <f t="shared" si="37"/>
        <v>0</v>
      </c>
      <c r="E289" s="2">
        <f t="shared" si="38"/>
        <v>0.10470000000000113</v>
      </c>
      <c r="F289" s="2">
        <f t="shared" si="42"/>
        <v>1.2216450577272971E-2</v>
      </c>
      <c r="G289" s="2">
        <f t="shared" si="42"/>
        <v>4.0840273592862651E-2</v>
      </c>
      <c r="H289" s="2">
        <f t="shared" si="40"/>
        <v>0.2991275401105038</v>
      </c>
      <c r="I289" s="2">
        <f t="shared" si="41"/>
        <v>23.0252635615022</v>
      </c>
    </row>
    <row r="290" spans="1:9" ht="13.5" x14ac:dyDescent="0.25">
      <c r="A290" s="3">
        <f>TITRES_STAT!B293</f>
        <v>42429</v>
      </c>
      <c r="B290" s="6">
        <f>TITRES_STAT!D293</f>
        <v>7.7149000000000001</v>
      </c>
      <c r="C290" s="2">
        <f t="shared" si="36"/>
        <v>-0.23649999999999949</v>
      </c>
      <c r="D290" s="2">
        <f t="shared" si="37"/>
        <v>0</v>
      </c>
      <c r="E290" s="2">
        <f t="shared" si="38"/>
        <v>0.23649999999999949</v>
      </c>
      <c r="F290" s="2">
        <f t="shared" si="42"/>
        <v>1.1343846964610617E-2</v>
      </c>
      <c r="G290" s="2">
        <f t="shared" si="42"/>
        <v>5.4815968336229572E-2</v>
      </c>
      <c r="H290" s="2">
        <f t="shared" si="40"/>
        <v>0.20694420456152221</v>
      </c>
      <c r="I290" s="2">
        <f t="shared" si="41"/>
        <v>17.146128526853005</v>
      </c>
    </row>
    <row r="291" spans="1:9" ht="13.5" x14ac:dyDescent="0.25">
      <c r="A291" s="3">
        <f>TITRES_STAT!B294</f>
        <v>42430</v>
      </c>
      <c r="B291" s="6">
        <f>TITRES_STAT!D294</f>
        <v>7.7537000000000003</v>
      </c>
      <c r="C291" s="2">
        <f t="shared" si="36"/>
        <v>3.8800000000000168E-2</v>
      </c>
      <c r="D291" s="2">
        <f t="shared" si="37"/>
        <v>3.8800000000000168E-2</v>
      </c>
      <c r="E291" s="2">
        <f t="shared" si="38"/>
        <v>0</v>
      </c>
      <c r="F291" s="2">
        <f t="shared" si="42"/>
        <v>1.3305000752852727E-2</v>
      </c>
      <c r="G291" s="2">
        <f t="shared" si="42"/>
        <v>5.0900542026498893E-2</v>
      </c>
      <c r="H291" s="2">
        <f t="shared" si="40"/>
        <v>0.26139212321012467</v>
      </c>
      <c r="I291" s="2">
        <f t="shared" si="41"/>
        <v>20.722511136735676</v>
      </c>
    </row>
    <row r="292" spans="1:9" ht="13.5" x14ac:dyDescent="0.25">
      <c r="A292" s="3">
        <f>TITRES_STAT!B295</f>
        <v>42431</v>
      </c>
      <c r="B292" s="6">
        <f>TITRES_STAT!D295</f>
        <v>7.7537000000000003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1.2354643556220389E-2</v>
      </c>
      <c r="G292" s="2">
        <f t="shared" si="42"/>
        <v>4.7264789024606117E-2</v>
      </c>
      <c r="H292" s="2">
        <f t="shared" si="40"/>
        <v>0.26139212321012467</v>
      </c>
      <c r="I292" s="2">
        <f t="shared" si="41"/>
        <v>20.722511136735676</v>
      </c>
    </row>
    <row r="293" spans="1:9" ht="13.5" x14ac:dyDescent="0.25">
      <c r="A293" s="3">
        <f>TITRES_STAT!B296</f>
        <v>42432</v>
      </c>
      <c r="B293" s="6">
        <f>TITRES_STAT!D296</f>
        <v>7.7537000000000003</v>
      </c>
      <c r="C293" s="2">
        <f t="shared" si="36"/>
        <v>0</v>
      </c>
      <c r="D293" s="2">
        <f t="shared" si="37"/>
        <v>0</v>
      </c>
      <c r="E293" s="2">
        <f t="shared" si="38"/>
        <v>0</v>
      </c>
      <c r="F293" s="2">
        <f t="shared" si="42"/>
        <v>1.147216901649036E-2</v>
      </c>
      <c r="G293" s="2">
        <f t="shared" si="42"/>
        <v>4.3888732665705685E-2</v>
      </c>
      <c r="H293" s="2">
        <f t="shared" si="40"/>
        <v>0.26139212321012462</v>
      </c>
      <c r="I293" s="2">
        <f t="shared" si="41"/>
        <v>20.722511136735676</v>
      </c>
    </row>
    <row r="294" spans="1:9" ht="13.5" x14ac:dyDescent="0.25">
      <c r="A294" s="3">
        <f>TITRES_STAT!B297</f>
        <v>42433</v>
      </c>
      <c r="B294" s="6">
        <f>TITRES_STAT!D297</f>
        <v>8.1414000000000009</v>
      </c>
      <c r="C294" s="2">
        <f t="shared" si="36"/>
        <v>0.3877000000000006</v>
      </c>
      <c r="D294" s="2">
        <f t="shared" si="37"/>
        <v>0.3877000000000006</v>
      </c>
      <c r="E294" s="2">
        <f t="shared" si="38"/>
        <v>0</v>
      </c>
      <c r="F294" s="2">
        <f t="shared" si="42"/>
        <v>3.8345585515312523E-2</v>
      </c>
      <c r="G294" s="2">
        <f t="shared" si="42"/>
        <v>4.075382318958385E-2</v>
      </c>
      <c r="H294" s="2">
        <f t="shared" si="40"/>
        <v>0.94090768703911831</v>
      </c>
      <c r="I294" s="2">
        <f t="shared" si="41"/>
        <v>48.477714490094378</v>
      </c>
    </row>
    <row r="295" spans="1:9" ht="13.5" x14ac:dyDescent="0.25">
      <c r="A295" s="3">
        <f>TITRES_STAT!B298</f>
        <v>42436</v>
      </c>
      <c r="B295" s="6">
        <f>TITRES_STAT!D298</f>
        <v>8.1414000000000009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3.560661512136163E-2</v>
      </c>
      <c r="G295" s="2">
        <f t="shared" si="42"/>
        <v>3.7842835818899294E-2</v>
      </c>
      <c r="H295" s="2">
        <f t="shared" si="40"/>
        <v>0.9409076870391182</v>
      </c>
      <c r="I295" s="2">
        <f t="shared" si="41"/>
        <v>48.477714490094378</v>
      </c>
    </row>
    <row r="296" spans="1:9" ht="13.5" x14ac:dyDescent="0.25">
      <c r="A296" s="3">
        <f>TITRES_STAT!B299</f>
        <v>42437</v>
      </c>
      <c r="B296" s="6">
        <f>TITRES_STAT!D299</f>
        <v>8.1452000000000009</v>
      </c>
      <c r="C296" s="2">
        <f t="shared" si="36"/>
        <v>3.8000000000000256E-3</v>
      </c>
      <c r="D296" s="2">
        <f t="shared" si="37"/>
        <v>3.8000000000000256E-3</v>
      </c>
      <c r="E296" s="2">
        <f t="shared" si="38"/>
        <v>0</v>
      </c>
      <c r="F296" s="2">
        <f t="shared" si="42"/>
        <v>3.3334714041264375E-2</v>
      </c>
      <c r="G296" s="2">
        <f t="shared" si="42"/>
        <v>3.5139776117549343E-2</v>
      </c>
      <c r="H296" s="2">
        <f t="shared" si="40"/>
        <v>0.94863194147149132</v>
      </c>
      <c r="I296" s="2">
        <f t="shared" si="41"/>
        <v>48.681945588715983</v>
      </c>
    </row>
    <row r="297" spans="1:9" ht="13.5" x14ac:dyDescent="0.25">
      <c r="A297" s="3">
        <f>TITRES_STAT!B300</f>
        <v>42438</v>
      </c>
      <c r="B297" s="6">
        <f>TITRES_STAT!D300</f>
        <v>8.2188999999999997</v>
      </c>
      <c r="C297" s="2">
        <f t="shared" si="36"/>
        <v>7.3699999999998766E-2</v>
      </c>
      <c r="D297" s="2">
        <f t="shared" si="37"/>
        <v>7.3699999999998766E-2</v>
      </c>
      <c r="E297" s="2">
        <f t="shared" si="38"/>
        <v>0</v>
      </c>
      <c r="F297" s="2">
        <f t="shared" si="42"/>
        <v>3.621794875260255E-2</v>
      </c>
      <c r="G297" s="2">
        <f t="shared" si="42"/>
        <v>3.2629792109152962E-2</v>
      </c>
      <c r="H297" s="2">
        <f t="shared" si="40"/>
        <v>1.1099656605670827</v>
      </c>
      <c r="I297" s="2">
        <f t="shared" si="41"/>
        <v>52.605863749875624</v>
      </c>
    </row>
    <row r="298" spans="1:9" ht="13.5" x14ac:dyDescent="0.25">
      <c r="A298" s="3">
        <f>TITRES_STAT!B301</f>
        <v>42439</v>
      </c>
      <c r="B298" s="6">
        <f>TITRES_STAT!D301</f>
        <v>8.3313000000000006</v>
      </c>
      <c r="C298" s="2">
        <f t="shared" si="36"/>
        <v>0.11240000000000094</v>
      </c>
      <c r="D298" s="2">
        <f t="shared" si="37"/>
        <v>0.11240000000000094</v>
      </c>
      <c r="E298" s="2">
        <f t="shared" si="38"/>
        <v>0</v>
      </c>
      <c r="F298" s="2">
        <f t="shared" si="42"/>
        <v>4.1659523841702427E-2</v>
      </c>
      <c r="G298" s="2">
        <f t="shared" si="42"/>
        <v>3.0299092672784893E-2</v>
      </c>
      <c r="H298" s="2">
        <f t="shared" si="40"/>
        <v>1.3749429493352996</v>
      </c>
      <c r="I298" s="2">
        <f t="shared" si="41"/>
        <v>57.893725393282367</v>
      </c>
    </row>
    <row r="299" spans="1:9" ht="13.5" x14ac:dyDescent="0.25">
      <c r="A299" s="3">
        <f>TITRES_STAT!B302</f>
        <v>42440</v>
      </c>
      <c r="B299" s="6">
        <f>TITRES_STAT!D302</f>
        <v>8.4553999999999991</v>
      </c>
      <c r="C299" s="2">
        <f t="shared" si="36"/>
        <v>0.12409999999999854</v>
      </c>
      <c r="D299" s="2">
        <f t="shared" si="37"/>
        <v>0.12409999999999854</v>
      </c>
      <c r="E299" s="2">
        <f t="shared" si="38"/>
        <v>0</v>
      </c>
      <c r="F299" s="2">
        <f t="shared" si="42"/>
        <v>4.7548129281580719E-2</v>
      </c>
      <c r="G299" s="2">
        <f t="shared" si="42"/>
        <v>2.8134871767585973E-2</v>
      </c>
      <c r="H299" s="2">
        <f t="shared" si="40"/>
        <v>1.690006966243246</v>
      </c>
      <c r="I299" s="2">
        <f t="shared" si="41"/>
        <v>62.825375080847493</v>
      </c>
    </row>
    <row r="300" spans="1:9" ht="13.5" x14ac:dyDescent="0.25">
      <c r="A300" s="3">
        <f>TITRES_STAT!B303</f>
        <v>42443</v>
      </c>
      <c r="B300" s="6">
        <f>TITRES_STAT!D303</f>
        <v>8.5174000000000003</v>
      </c>
      <c r="C300" s="2">
        <f t="shared" si="36"/>
        <v>6.2000000000001165E-2</v>
      </c>
      <c r="D300" s="2">
        <f t="shared" si="37"/>
        <v>6.2000000000001165E-2</v>
      </c>
      <c r="E300" s="2">
        <f t="shared" si="38"/>
        <v>0</v>
      </c>
      <c r="F300" s="2">
        <f t="shared" si="42"/>
        <v>4.8580405761467889E-2</v>
      </c>
      <c r="G300" s="2">
        <f t="shared" si="42"/>
        <v>2.6125238069901264E-2</v>
      </c>
      <c r="H300" s="2">
        <f t="shared" si="40"/>
        <v>1.8595201173472595</v>
      </c>
      <c r="I300" s="2">
        <f t="shared" si="41"/>
        <v>65.029097227415662</v>
      </c>
    </row>
    <row r="301" spans="1:9" ht="13.5" x14ac:dyDescent="0.25">
      <c r="A301" s="3">
        <f>TITRES_STAT!B304</f>
        <v>42444</v>
      </c>
      <c r="B301" s="6">
        <f>TITRES_STAT!D304</f>
        <v>8.3740000000000006</v>
      </c>
      <c r="C301" s="2">
        <f t="shared" si="36"/>
        <v>-0.14339999999999975</v>
      </c>
      <c r="D301" s="2">
        <f t="shared" si="37"/>
        <v>0</v>
      </c>
      <c r="E301" s="2">
        <f t="shared" si="38"/>
        <v>0.14339999999999975</v>
      </c>
      <c r="F301" s="2">
        <f t="shared" ref="F301:G316" si="43">((F300*13)+D301)/14</f>
        <v>4.5110376778505892E-2</v>
      </c>
      <c r="G301" s="2">
        <f t="shared" si="43"/>
        <v>3.450200677919401E-2</v>
      </c>
      <c r="H301" s="2">
        <f t="shared" si="40"/>
        <v>1.3074711006580964</v>
      </c>
      <c r="I301" s="2">
        <f t="shared" si="41"/>
        <v>56.66251249193121</v>
      </c>
    </row>
    <row r="302" spans="1:9" ht="13.5" x14ac:dyDescent="0.25">
      <c r="A302" s="3">
        <f>TITRES_STAT!B305</f>
        <v>42445</v>
      </c>
      <c r="B302" s="6">
        <f>TITRES_STAT!D305</f>
        <v>8.3313000000000006</v>
      </c>
      <c r="C302" s="2">
        <f t="shared" si="36"/>
        <v>-4.269999999999996E-2</v>
      </c>
      <c r="D302" s="2">
        <f t="shared" si="37"/>
        <v>0</v>
      </c>
      <c r="E302" s="2">
        <f t="shared" si="38"/>
        <v>4.269999999999996E-2</v>
      </c>
      <c r="F302" s="2">
        <f t="shared" si="43"/>
        <v>4.1888207008612614E-2</v>
      </c>
      <c r="G302" s="2">
        <f t="shared" si="43"/>
        <v>3.5087577723537287E-2</v>
      </c>
      <c r="H302" s="2">
        <f t="shared" si="40"/>
        <v>1.1938187166597527</v>
      </c>
      <c r="I302" s="2">
        <f t="shared" si="41"/>
        <v>54.417382238283928</v>
      </c>
    </row>
    <row r="303" spans="1:9" ht="13.5" x14ac:dyDescent="0.25">
      <c r="A303" s="3">
        <f>TITRES_STAT!B306</f>
        <v>42446</v>
      </c>
      <c r="B303" s="6">
        <f>TITRES_STAT!D306</f>
        <v>8.3313000000000006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3.8896192222283139E-2</v>
      </c>
      <c r="G303" s="2">
        <f t="shared" si="43"/>
        <v>3.2581322171856053E-2</v>
      </c>
      <c r="H303" s="2">
        <f t="shared" si="40"/>
        <v>1.1938187166597527</v>
      </c>
      <c r="I303" s="2">
        <f t="shared" si="41"/>
        <v>54.417382238283928</v>
      </c>
    </row>
    <row r="304" spans="1:9" ht="13.5" x14ac:dyDescent="0.25">
      <c r="A304" s="3">
        <f>TITRES_STAT!B307</f>
        <v>42447</v>
      </c>
      <c r="B304" s="6">
        <f>TITRES_STAT!D307</f>
        <v>8.3236000000000008</v>
      </c>
      <c r="C304" s="2">
        <f t="shared" si="36"/>
        <v>-7.6999999999998181E-3</v>
      </c>
      <c r="D304" s="2">
        <f t="shared" si="37"/>
        <v>0</v>
      </c>
      <c r="E304" s="2">
        <f t="shared" si="38"/>
        <v>7.6999999999998181E-3</v>
      </c>
      <c r="F304" s="2">
        <f t="shared" si="43"/>
        <v>3.6117892777834344E-2</v>
      </c>
      <c r="G304" s="2">
        <f t="shared" si="43"/>
        <v>3.0804084873866322E-2</v>
      </c>
      <c r="H304" s="2">
        <f t="shared" si="40"/>
        <v>1.1725033522575496</v>
      </c>
      <c r="I304" s="2">
        <f t="shared" si="41"/>
        <v>53.970151578323076</v>
      </c>
    </row>
    <row r="305" spans="1:9" ht="13.5" x14ac:dyDescent="0.25">
      <c r="A305" s="3">
        <f>TITRES_STAT!B308</f>
        <v>42450</v>
      </c>
      <c r="B305" s="6">
        <f>TITRES_STAT!D308</f>
        <v>8.3080999999999996</v>
      </c>
      <c r="C305" s="2">
        <f t="shared" si="36"/>
        <v>-1.550000000000118E-2</v>
      </c>
      <c r="D305" s="2">
        <f t="shared" si="37"/>
        <v>0</v>
      </c>
      <c r="E305" s="2">
        <f t="shared" si="38"/>
        <v>1.550000000000118E-2</v>
      </c>
      <c r="F305" s="2">
        <f t="shared" si="43"/>
        <v>3.3538043293703322E-2</v>
      </c>
      <c r="G305" s="2">
        <f t="shared" si="43"/>
        <v>2.9710935954304525E-2</v>
      </c>
      <c r="H305" s="2">
        <f t="shared" si="40"/>
        <v>1.1288114028209981</v>
      </c>
      <c r="I305" s="2">
        <f t="shared" si="41"/>
        <v>53.02543012148243</v>
      </c>
    </row>
    <row r="306" spans="1:9" ht="13.5" x14ac:dyDescent="0.25">
      <c r="A306" s="3">
        <f>TITRES_STAT!B309</f>
        <v>42451</v>
      </c>
      <c r="B306" s="6">
        <f>TITRES_STAT!D309</f>
        <v>8.3041999999999998</v>
      </c>
      <c r="C306" s="2">
        <f t="shared" si="36"/>
        <v>-3.8999999999997925E-3</v>
      </c>
      <c r="D306" s="2">
        <f t="shared" si="37"/>
        <v>0</v>
      </c>
      <c r="E306" s="2">
        <f t="shared" si="38"/>
        <v>3.8999999999997925E-3</v>
      </c>
      <c r="F306" s="2">
        <f t="shared" si="43"/>
        <v>3.1142468772724512E-2</v>
      </c>
      <c r="G306" s="2">
        <f t="shared" si="43"/>
        <v>2.786729767185419E-2</v>
      </c>
      <c r="H306" s="2">
        <f t="shared" si="40"/>
        <v>1.1175274021699717</v>
      </c>
      <c r="I306" s="2">
        <f t="shared" si="41"/>
        <v>52.775109357487743</v>
      </c>
    </row>
    <row r="307" spans="1:9" ht="13.5" x14ac:dyDescent="0.25">
      <c r="A307" s="3">
        <f>TITRES_STAT!B310</f>
        <v>42452</v>
      </c>
      <c r="B307" s="6">
        <f>TITRES_STAT!D310</f>
        <v>8.2964000000000002</v>
      </c>
      <c r="C307" s="2">
        <f t="shared" si="36"/>
        <v>-7.799999999999585E-3</v>
      </c>
      <c r="D307" s="2">
        <f t="shared" si="37"/>
        <v>0</v>
      </c>
      <c r="E307" s="2">
        <f t="shared" si="38"/>
        <v>7.799999999999585E-3</v>
      </c>
      <c r="F307" s="2">
        <f t="shared" si="43"/>
        <v>2.8918006717529903E-2</v>
      </c>
      <c r="G307" s="2">
        <f t="shared" si="43"/>
        <v>2.6433919266721718E-2</v>
      </c>
      <c r="H307" s="2">
        <f t="shared" si="40"/>
        <v>1.0939734825450369</v>
      </c>
      <c r="I307" s="2">
        <f t="shared" si="41"/>
        <v>52.243903357143296</v>
      </c>
    </row>
    <row r="308" spans="1:9" ht="13.5" x14ac:dyDescent="0.25">
      <c r="A308" s="3">
        <f>TITRES_STAT!B311</f>
        <v>42453</v>
      </c>
      <c r="B308" s="6">
        <f>TITRES_STAT!D311</f>
        <v>8.1569000000000003</v>
      </c>
      <c r="C308" s="2">
        <f t="shared" si="36"/>
        <v>-0.13949999999999996</v>
      </c>
      <c r="D308" s="2">
        <f t="shared" si="37"/>
        <v>0</v>
      </c>
      <c r="E308" s="2">
        <f t="shared" si="38"/>
        <v>0.13949999999999996</v>
      </c>
      <c r="F308" s="2">
        <f t="shared" si="43"/>
        <v>2.685243480913491E-2</v>
      </c>
      <c r="G308" s="2">
        <f t="shared" si="43"/>
        <v>3.451006789052731E-2</v>
      </c>
      <c r="H308" s="2">
        <f t="shared" si="40"/>
        <v>0.77810437505704388</v>
      </c>
      <c r="I308" s="2">
        <f t="shared" si="41"/>
        <v>43.760331843966213</v>
      </c>
    </row>
    <row r="309" spans="1:9" ht="13.5" x14ac:dyDescent="0.25">
      <c r="A309" s="3">
        <f>TITRES_STAT!B312</f>
        <v>42454</v>
      </c>
      <c r="B309" s="6">
        <f>TITRES_STAT!D312</f>
        <v>8.1684999999999999</v>
      </c>
      <c r="C309" s="2">
        <f t="shared" si="36"/>
        <v>1.1599999999999611E-2</v>
      </c>
      <c r="D309" s="2">
        <f t="shared" si="37"/>
        <v>1.1599999999999611E-2</v>
      </c>
      <c r="E309" s="2">
        <f t="shared" si="38"/>
        <v>0</v>
      </c>
      <c r="F309" s="2">
        <f t="shared" si="43"/>
        <v>2.5762975179910962E-2</v>
      </c>
      <c r="G309" s="2">
        <f t="shared" si="43"/>
        <v>3.2045063041203928E-2</v>
      </c>
      <c r="H309" s="2">
        <f t="shared" si="40"/>
        <v>0.80396082063513552</v>
      </c>
      <c r="I309" s="2">
        <f t="shared" si="41"/>
        <v>44.566423585190627</v>
      </c>
    </row>
    <row r="310" spans="1:9" ht="13.5" x14ac:dyDescent="0.25">
      <c r="A310" s="3">
        <f>TITRES_STAT!B313</f>
        <v>42457</v>
      </c>
      <c r="B310" s="6">
        <f>TITRES_STAT!D313</f>
        <v>8.1761999999999997</v>
      </c>
      <c r="C310" s="2">
        <f t="shared" si="36"/>
        <v>7.6999999999998181E-3</v>
      </c>
      <c r="D310" s="2">
        <f t="shared" si="37"/>
        <v>7.6999999999998181E-3</v>
      </c>
      <c r="E310" s="2">
        <f t="shared" si="38"/>
        <v>0</v>
      </c>
      <c r="F310" s="2">
        <f t="shared" si="43"/>
        <v>2.4472762667060166E-2</v>
      </c>
      <c r="G310" s="2">
        <f t="shared" si="43"/>
        <v>2.9756129966832218E-2</v>
      </c>
      <c r="H310" s="2">
        <f t="shared" si="40"/>
        <v>0.82244440706297572</v>
      </c>
      <c r="I310" s="2">
        <f t="shared" si="41"/>
        <v>45.128641722927227</v>
      </c>
    </row>
    <row r="311" spans="1:9" ht="13.5" x14ac:dyDescent="0.25">
      <c r="A311" s="3">
        <f>TITRES_STAT!B314</f>
        <v>42458</v>
      </c>
      <c r="B311" s="6">
        <f>TITRES_STAT!D314</f>
        <v>8.3313000000000006</v>
      </c>
      <c r="C311" s="2">
        <f t="shared" si="36"/>
        <v>0.1551000000000009</v>
      </c>
      <c r="D311" s="2">
        <f t="shared" si="37"/>
        <v>0.1551000000000009</v>
      </c>
      <c r="E311" s="2">
        <f t="shared" si="38"/>
        <v>0</v>
      </c>
      <c r="F311" s="2">
        <f t="shared" si="43"/>
        <v>3.3803279619413075E-2</v>
      </c>
      <c r="G311" s="2">
        <f t="shared" si="43"/>
        <v>2.7630692112058486E-2</v>
      </c>
      <c r="H311" s="2">
        <f t="shared" si="40"/>
        <v>1.2233960511130582</v>
      </c>
      <c r="I311" s="2">
        <f t="shared" si="41"/>
        <v>55.023757485788984</v>
      </c>
    </row>
    <row r="312" spans="1:9" ht="13.5" x14ac:dyDescent="0.25">
      <c r="A312" s="3">
        <f>TITRES_STAT!B315</f>
        <v>42459</v>
      </c>
      <c r="B312" s="6">
        <f>TITRES_STAT!D315</f>
        <v>8.2964000000000002</v>
      </c>
      <c r="C312" s="2">
        <f t="shared" si="36"/>
        <v>-3.4900000000000375E-2</v>
      </c>
      <c r="D312" s="2">
        <f t="shared" si="37"/>
        <v>0</v>
      </c>
      <c r="E312" s="2">
        <f t="shared" si="38"/>
        <v>3.4900000000000375E-2</v>
      </c>
      <c r="F312" s="2">
        <f t="shared" si="43"/>
        <v>3.1388759646597854E-2</v>
      </c>
      <c r="G312" s="2">
        <f t="shared" si="43"/>
        <v>2.8149928389768621E-2</v>
      </c>
      <c r="H312" s="2">
        <f t="shared" si="40"/>
        <v>1.1150564652237773</v>
      </c>
      <c r="I312" s="2">
        <f t="shared" si="41"/>
        <v>52.71993838262857</v>
      </c>
    </row>
    <row r="313" spans="1:9" ht="13.5" x14ac:dyDescent="0.25">
      <c r="A313" s="3">
        <f>TITRES_STAT!B316</f>
        <v>42460</v>
      </c>
      <c r="B313" s="6">
        <f>TITRES_STAT!D316</f>
        <v>8.1684999999999999</v>
      </c>
      <c r="C313" s="2">
        <f t="shared" si="36"/>
        <v>-0.12790000000000035</v>
      </c>
      <c r="D313" s="2">
        <f t="shared" si="37"/>
        <v>0</v>
      </c>
      <c r="E313" s="2">
        <f t="shared" si="38"/>
        <v>0.12790000000000035</v>
      </c>
      <c r="F313" s="2">
        <f t="shared" si="43"/>
        <v>2.9146705386126577E-2</v>
      </c>
      <c r="G313" s="2">
        <f t="shared" si="43"/>
        <v>3.5274933504785173E-2</v>
      </c>
      <c r="H313" s="2">
        <f t="shared" si="40"/>
        <v>0.82627244023501056</v>
      </c>
      <c r="I313" s="2">
        <f t="shared" si="41"/>
        <v>45.243657081562439</v>
      </c>
    </row>
    <row r="314" spans="1:9" ht="13.5" x14ac:dyDescent="0.25">
      <c r="A314" s="3">
        <f>TITRES_STAT!B317</f>
        <v>42461</v>
      </c>
      <c r="B314" s="6">
        <f>TITRES_STAT!D317</f>
        <v>8.1452000000000009</v>
      </c>
      <c r="C314" s="2">
        <f t="shared" si="36"/>
        <v>-2.3299999999998988E-2</v>
      </c>
      <c r="D314" s="2">
        <f t="shared" si="37"/>
        <v>0</v>
      </c>
      <c r="E314" s="2">
        <f t="shared" si="38"/>
        <v>2.3299999999998988E-2</v>
      </c>
      <c r="F314" s="2">
        <f t="shared" si="43"/>
        <v>2.7064797858546107E-2</v>
      </c>
      <c r="G314" s="2">
        <f t="shared" si="43"/>
        <v>3.4419581111586162E-2</v>
      </c>
      <c r="H314" s="2">
        <f t="shared" si="40"/>
        <v>0.78631979194644175</v>
      </c>
      <c r="I314" s="2">
        <f t="shared" si="41"/>
        <v>44.01898223887661</v>
      </c>
    </row>
    <row r="315" spans="1:9" ht="13.5" x14ac:dyDescent="0.25">
      <c r="A315" s="3">
        <f>TITRES_STAT!B318</f>
        <v>42464</v>
      </c>
      <c r="B315" s="6">
        <f>TITRES_STAT!D318</f>
        <v>8.1491000000000007</v>
      </c>
      <c r="C315" s="2">
        <f t="shared" si="36"/>
        <v>3.8999999999997925E-3</v>
      </c>
      <c r="D315" s="2">
        <f t="shared" si="37"/>
        <v>3.8999999999997925E-3</v>
      </c>
      <c r="E315" s="2">
        <f t="shared" si="38"/>
        <v>0</v>
      </c>
      <c r="F315" s="2">
        <f t="shared" si="43"/>
        <v>2.5410169440078512E-2</v>
      </c>
      <c r="G315" s="2">
        <f t="shared" si="43"/>
        <v>3.1961039603615723E-2</v>
      </c>
      <c r="H315" s="2">
        <f t="shared" si="40"/>
        <v>0.79503576088945127</v>
      </c>
      <c r="I315" s="2">
        <f t="shared" si="41"/>
        <v>44.290803459843396</v>
      </c>
    </row>
    <row r="316" spans="1:9" ht="13.5" x14ac:dyDescent="0.25">
      <c r="A316" s="3">
        <f>TITRES_STAT!B319</f>
        <v>42465</v>
      </c>
      <c r="B316" s="6">
        <f>TITRES_STAT!D319</f>
        <v>8.1414000000000009</v>
      </c>
      <c r="C316" s="2">
        <f t="shared" si="36"/>
        <v>-7.6999999999998181E-3</v>
      </c>
      <c r="D316" s="2">
        <f t="shared" si="37"/>
        <v>0</v>
      </c>
      <c r="E316" s="2">
        <f t="shared" si="38"/>
        <v>7.6999999999998181E-3</v>
      </c>
      <c r="F316" s="2">
        <f t="shared" si="43"/>
        <v>2.3595157337215761E-2</v>
      </c>
      <c r="G316" s="2">
        <f t="shared" si="43"/>
        <v>3.0228108203357446E-2</v>
      </c>
      <c r="H316" s="2">
        <f t="shared" si="40"/>
        <v>0.78057009649697628</v>
      </c>
      <c r="I316" s="2">
        <f t="shared" si="41"/>
        <v>43.838212156468266</v>
      </c>
    </row>
    <row r="317" spans="1:9" ht="13.5" x14ac:dyDescent="0.25">
      <c r="A317" s="3">
        <f>TITRES_STAT!B320</f>
        <v>42466</v>
      </c>
      <c r="B317" s="6">
        <f>TITRES_STAT!D320</f>
        <v>8.1452000000000009</v>
      </c>
      <c r="C317" s="2">
        <f t="shared" si="36"/>
        <v>3.8000000000000256E-3</v>
      </c>
      <c r="D317" s="2">
        <f t="shared" si="37"/>
        <v>3.8000000000000256E-3</v>
      </c>
      <c r="E317" s="2">
        <f t="shared" si="38"/>
        <v>0</v>
      </c>
      <c r="F317" s="2">
        <f t="shared" ref="F317:G332" si="44">((F316*13)+D317)/14</f>
        <v>2.2181217527414636E-2</v>
      </c>
      <c r="G317" s="2">
        <f t="shared" si="44"/>
        <v>2.8068957617403339E-2</v>
      </c>
      <c r="H317" s="2">
        <f t="shared" si="40"/>
        <v>0.79024015888861576</v>
      </c>
      <c r="I317" s="2">
        <f t="shared" si="41"/>
        <v>44.141572568632263</v>
      </c>
    </row>
    <row r="318" spans="1:9" ht="13.5" x14ac:dyDescent="0.25">
      <c r="A318" s="3">
        <f>TITRES_STAT!B321</f>
        <v>42467</v>
      </c>
      <c r="B318" s="6">
        <f>TITRES_STAT!D321</f>
        <v>8.2188999999999997</v>
      </c>
      <c r="C318" s="2">
        <f t="shared" si="36"/>
        <v>7.3699999999998766E-2</v>
      </c>
      <c r="D318" s="2">
        <f t="shared" si="37"/>
        <v>7.3699999999998766E-2</v>
      </c>
      <c r="E318" s="2">
        <f t="shared" si="38"/>
        <v>0</v>
      </c>
      <c r="F318" s="2">
        <f t="shared" si="44"/>
        <v>2.5861130561170644E-2</v>
      </c>
      <c r="G318" s="2">
        <f t="shared" si="44"/>
        <v>2.6064032073303101E-2</v>
      </c>
      <c r="H318" s="2">
        <f t="shared" si="40"/>
        <v>0.9922152677083188</v>
      </c>
      <c r="I318" s="2">
        <f t="shared" si="41"/>
        <v>49.804621206908124</v>
      </c>
    </row>
    <row r="319" spans="1:9" ht="13.5" x14ac:dyDescent="0.25">
      <c r="A319" s="3">
        <f>TITRES_STAT!B322</f>
        <v>42468</v>
      </c>
      <c r="B319" s="6">
        <f>TITRES_STAT!D322</f>
        <v>8.2188999999999997</v>
      </c>
      <c r="C319" s="2">
        <f t="shared" si="36"/>
        <v>0</v>
      </c>
      <c r="D319" s="2">
        <f t="shared" si="37"/>
        <v>0</v>
      </c>
      <c r="E319" s="2">
        <f t="shared" si="38"/>
        <v>0</v>
      </c>
      <c r="F319" s="2">
        <f t="shared" si="44"/>
        <v>2.4013906949658458E-2</v>
      </c>
      <c r="G319" s="2">
        <f t="shared" si="44"/>
        <v>2.4202315496638593E-2</v>
      </c>
      <c r="H319" s="2">
        <f t="shared" si="40"/>
        <v>0.99221526770831892</v>
      </c>
      <c r="I319" s="2">
        <f t="shared" si="41"/>
        <v>49.804621206908124</v>
      </c>
    </row>
    <row r="320" spans="1:9" ht="13.5" x14ac:dyDescent="0.25">
      <c r="A320" s="3">
        <f>TITRES_STAT!B323</f>
        <v>42471</v>
      </c>
      <c r="B320" s="6">
        <f>TITRES_STAT!D323</f>
        <v>8.2964000000000002</v>
      </c>
      <c r="C320" s="2">
        <f t="shared" si="36"/>
        <v>7.7500000000000568E-2</v>
      </c>
      <c r="D320" s="2">
        <f t="shared" si="37"/>
        <v>7.7500000000000568E-2</v>
      </c>
      <c r="E320" s="2">
        <f t="shared" si="38"/>
        <v>0</v>
      </c>
      <c r="F320" s="2">
        <f t="shared" si="44"/>
        <v>2.7834342167540039E-2</v>
      </c>
      <c r="G320" s="2">
        <f t="shared" si="44"/>
        <v>2.2473578675450124E-2</v>
      </c>
      <c r="H320" s="2">
        <f t="shared" si="40"/>
        <v>1.2385362638281525</v>
      </c>
      <c r="I320" s="2">
        <f t="shared" si="41"/>
        <v>55.327951744239968</v>
      </c>
    </row>
    <row r="321" spans="1:9" ht="13.5" x14ac:dyDescent="0.25">
      <c r="A321" s="3">
        <f>TITRES_STAT!B324</f>
        <v>42472</v>
      </c>
      <c r="B321" s="6">
        <f>TITRES_STAT!D324</f>
        <v>8.2887000000000004</v>
      </c>
      <c r="C321" s="2">
        <f t="shared" si="36"/>
        <v>-7.6999999999998181E-3</v>
      </c>
      <c r="D321" s="2">
        <f t="shared" si="37"/>
        <v>0</v>
      </c>
      <c r="E321" s="2">
        <f t="shared" si="38"/>
        <v>7.6999999999998181E-3</v>
      </c>
      <c r="F321" s="2">
        <f t="shared" si="44"/>
        <v>2.5846174869858608E-2</v>
      </c>
      <c r="G321" s="2">
        <f t="shared" si="44"/>
        <v>2.1418323055775103E-2</v>
      </c>
      <c r="H321" s="2">
        <f t="shared" si="40"/>
        <v>1.2067319557442948</v>
      </c>
      <c r="I321" s="2">
        <f t="shared" si="41"/>
        <v>54.684120225978411</v>
      </c>
    </row>
    <row r="322" spans="1:9" ht="13.5" x14ac:dyDescent="0.25">
      <c r="A322" s="3">
        <f>TITRES_STAT!B325</f>
        <v>42473</v>
      </c>
      <c r="B322" s="6">
        <f>TITRES_STAT!D325</f>
        <v>8.2576999999999998</v>
      </c>
      <c r="C322" s="2">
        <f t="shared" si="36"/>
        <v>-3.1000000000000583E-2</v>
      </c>
      <c r="D322" s="2">
        <f t="shared" si="37"/>
        <v>0</v>
      </c>
      <c r="E322" s="2">
        <f t="shared" si="38"/>
        <v>3.1000000000000583E-2</v>
      </c>
      <c r="F322" s="2">
        <f t="shared" si="44"/>
        <v>2.4000019522011563E-2</v>
      </c>
      <c r="G322" s="2">
        <f t="shared" si="44"/>
        <v>2.2102728551791209E-2</v>
      </c>
      <c r="H322" s="2">
        <f t="shared" si="40"/>
        <v>1.0858396720465808</v>
      </c>
      <c r="I322" s="2">
        <f t="shared" si="41"/>
        <v>52.057676656479472</v>
      </c>
    </row>
    <row r="323" spans="1:9" ht="13.5" x14ac:dyDescent="0.25">
      <c r="A323" s="3">
        <f>TITRES_STAT!B326</f>
        <v>42474</v>
      </c>
      <c r="B323" s="6">
        <f>TITRES_STAT!D326</f>
        <v>8.2383000000000006</v>
      </c>
      <c r="C323" s="2">
        <f t="shared" ref="C323:C386" si="45">B323-B322</f>
        <v>-1.9399999999999196E-2</v>
      </c>
      <c r="D323" s="2">
        <f t="shared" ref="D323:D386" si="46">IF(C323&gt;0,C323,0)</f>
        <v>0</v>
      </c>
      <c r="E323" s="2">
        <f t="shared" ref="E323:E386" si="47">IF(C323&lt;0,-C323,0)</f>
        <v>1.9399999999999196E-2</v>
      </c>
      <c r="F323" s="2">
        <f t="shared" si="44"/>
        <v>2.2285732413296452E-2</v>
      </c>
      <c r="G323" s="2">
        <f t="shared" si="44"/>
        <v>2.1909676512377494E-2</v>
      </c>
      <c r="H323" s="2">
        <f t="shared" si="40"/>
        <v>1.017163918449755</v>
      </c>
      <c r="I323" s="2">
        <f t="shared" si="41"/>
        <v>50.425446794203665</v>
      </c>
    </row>
    <row r="324" spans="1:9" ht="13.5" x14ac:dyDescent="0.25">
      <c r="A324" s="3">
        <f>TITRES_STAT!B327</f>
        <v>42475</v>
      </c>
      <c r="B324" s="6">
        <f>TITRES_STAT!D327</f>
        <v>8.2188999999999997</v>
      </c>
      <c r="C324" s="2">
        <f t="shared" si="45"/>
        <v>-1.9400000000000972E-2</v>
      </c>
      <c r="D324" s="2">
        <f t="shared" si="46"/>
        <v>0</v>
      </c>
      <c r="E324" s="2">
        <f t="shared" si="47"/>
        <v>1.9400000000000972E-2</v>
      </c>
      <c r="F324" s="2">
        <f t="shared" si="44"/>
        <v>2.0693894383775276E-2</v>
      </c>
      <c r="G324" s="2">
        <f t="shared" si="44"/>
        <v>2.1730413904350598E-2</v>
      </c>
      <c r="H324" s="2">
        <f t="shared" si="40"/>
        <v>0.95230097663405289</v>
      </c>
      <c r="I324" s="2">
        <f t="shared" si="41"/>
        <v>48.778389604450624</v>
      </c>
    </row>
    <row r="325" spans="1:9" ht="13.5" x14ac:dyDescent="0.25">
      <c r="A325" s="3">
        <f>TITRES_STAT!B328</f>
        <v>42478</v>
      </c>
      <c r="B325" s="6">
        <f>TITRES_STAT!D328</f>
        <v>8.2149999999999999</v>
      </c>
      <c r="C325" s="2">
        <f t="shared" si="45"/>
        <v>-3.8999999999997925E-3</v>
      </c>
      <c r="D325" s="2">
        <f t="shared" si="46"/>
        <v>0</v>
      </c>
      <c r="E325" s="2">
        <f t="shared" si="47"/>
        <v>3.8999999999997925E-3</v>
      </c>
      <c r="F325" s="2">
        <f t="shared" si="44"/>
        <v>1.9215759070648469E-2</v>
      </c>
      <c r="G325" s="2">
        <f t="shared" si="44"/>
        <v>2.0456812911182683E-2</v>
      </c>
      <c r="H325" s="2">
        <f t="shared" si="40"/>
        <v>0.93933298183238534</v>
      </c>
      <c r="I325" s="2">
        <f t="shared" si="41"/>
        <v>48.435879275608123</v>
      </c>
    </row>
    <row r="326" spans="1:9" ht="13.5" x14ac:dyDescent="0.25">
      <c r="A326" s="3">
        <f>TITRES_STAT!B329</f>
        <v>42479</v>
      </c>
      <c r="B326" s="6">
        <f>TITRES_STAT!D329</f>
        <v>8.2073</v>
      </c>
      <c r="C326" s="2">
        <f t="shared" si="45"/>
        <v>-7.6999999999998181E-3</v>
      </c>
      <c r="D326" s="2">
        <f t="shared" si="46"/>
        <v>0</v>
      </c>
      <c r="E326" s="2">
        <f t="shared" si="47"/>
        <v>7.6999999999998181E-3</v>
      </c>
      <c r="F326" s="2">
        <f t="shared" si="44"/>
        <v>1.7843204851316435E-2</v>
      </c>
      <c r="G326" s="2">
        <f t="shared" si="44"/>
        <v>1.9545611988955335E-2</v>
      </c>
      <c r="H326" s="2">
        <f t="shared" si="40"/>
        <v>0.91290080154047459</v>
      </c>
      <c r="I326" s="2">
        <f t="shared" si="41"/>
        <v>47.723373883544198</v>
      </c>
    </row>
    <row r="327" spans="1:9" ht="13.5" x14ac:dyDescent="0.25">
      <c r="A327" s="3">
        <f>TITRES_STAT!B330</f>
        <v>42480</v>
      </c>
      <c r="B327" s="6">
        <f>TITRES_STAT!D330</f>
        <v>8.1800999999999995</v>
      </c>
      <c r="C327" s="2">
        <f t="shared" si="45"/>
        <v>-2.7200000000000557E-2</v>
      </c>
      <c r="D327" s="2">
        <f t="shared" si="46"/>
        <v>0</v>
      </c>
      <c r="E327" s="2">
        <f t="shared" si="47"/>
        <v>2.7200000000000557E-2</v>
      </c>
      <c r="F327" s="2">
        <f t="shared" si="44"/>
        <v>1.6568690219079547E-2</v>
      </c>
      <c r="G327" s="2">
        <f t="shared" si="44"/>
        <v>2.0092353989744276E-2</v>
      </c>
      <c r="H327" s="2">
        <f t="shared" si="40"/>
        <v>0.82462663297375161</v>
      </c>
      <c r="I327" s="2">
        <f t="shared" si="41"/>
        <v>45.194267039157829</v>
      </c>
    </row>
    <row r="328" spans="1:9" ht="13.5" x14ac:dyDescent="0.25">
      <c r="A328" s="3">
        <f>TITRES_STAT!B331</f>
        <v>42481</v>
      </c>
      <c r="B328" s="6">
        <f>TITRES_STAT!D331</f>
        <v>8.1414000000000009</v>
      </c>
      <c r="C328" s="2">
        <f t="shared" si="45"/>
        <v>-3.8699999999998624E-2</v>
      </c>
      <c r="D328" s="2">
        <f t="shared" si="46"/>
        <v>0</v>
      </c>
      <c r="E328" s="2">
        <f t="shared" si="47"/>
        <v>3.8699999999998624E-2</v>
      </c>
      <c r="F328" s="2">
        <f t="shared" si="44"/>
        <v>1.538521234628815E-2</v>
      </c>
      <c r="G328" s="2">
        <f t="shared" si="44"/>
        <v>2.1421471561905301E-2</v>
      </c>
      <c r="H328" s="2">
        <f t="shared" si="40"/>
        <v>0.71821454010882779</v>
      </c>
      <c r="I328" s="2">
        <f t="shared" si="41"/>
        <v>41.800050188338979</v>
      </c>
    </row>
    <row r="329" spans="1:9" ht="13.5" x14ac:dyDescent="0.25">
      <c r="A329" s="3">
        <f>TITRES_STAT!B332</f>
        <v>42482</v>
      </c>
      <c r="B329" s="6">
        <f>TITRES_STAT!D332</f>
        <v>8.1414000000000009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1.4286268607267569E-2</v>
      </c>
      <c r="G329" s="2">
        <f t="shared" si="44"/>
        <v>1.9891366450340637E-2</v>
      </c>
      <c r="H329" s="2">
        <f t="shared" si="40"/>
        <v>0.7182145401088279</v>
      </c>
      <c r="I329" s="2">
        <f t="shared" si="41"/>
        <v>41.800050188338986</v>
      </c>
    </row>
    <row r="330" spans="1:9" ht="13.5" x14ac:dyDescent="0.25">
      <c r="A330" s="3">
        <f>TITRES_STAT!B333</f>
        <v>42485</v>
      </c>
      <c r="B330" s="6">
        <f>TITRES_STAT!D333</f>
        <v>8.1414000000000009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1.32658208496056E-2</v>
      </c>
      <c r="G330" s="2">
        <f t="shared" si="44"/>
        <v>1.847055456103059E-2</v>
      </c>
      <c r="H330" s="2">
        <f t="shared" si="40"/>
        <v>0.71821454010882801</v>
      </c>
      <c r="I330" s="2">
        <f t="shared" si="41"/>
        <v>41.800050188338986</v>
      </c>
    </row>
    <row r="331" spans="1:9" ht="13.5" x14ac:dyDescent="0.25">
      <c r="A331" s="3">
        <f>TITRES_STAT!B334</f>
        <v>42486</v>
      </c>
      <c r="B331" s="6">
        <f>TITRES_STAT!D334</f>
        <v>8.2538</v>
      </c>
      <c r="C331" s="2">
        <f t="shared" si="45"/>
        <v>0.11239999999999917</v>
      </c>
      <c r="D331" s="2">
        <f t="shared" si="46"/>
        <v>0.11239999999999917</v>
      </c>
      <c r="E331" s="2">
        <f t="shared" si="47"/>
        <v>0</v>
      </c>
      <c r="F331" s="2">
        <f t="shared" si="44"/>
        <v>2.0346833646062285E-2</v>
      </c>
      <c r="G331" s="2">
        <f t="shared" si="44"/>
        <v>1.715122923524269E-2</v>
      </c>
      <c r="H331" s="2">
        <f t="shared" si="40"/>
        <v>1.1863192641757248</v>
      </c>
      <c r="I331" s="2">
        <f t="shared" si="41"/>
        <v>54.261025990775643</v>
      </c>
    </row>
    <row r="332" spans="1:9" ht="13.5" x14ac:dyDescent="0.25">
      <c r="A332" s="3">
        <f>TITRES_STAT!B335</f>
        <v>42487</v>
      </c>
      <c r="B332" s="6">
        <f>TITRES_STAT!D335</f>
        <v>8.1414000000000009</v>
      </c>
      <c r="C332" s="2">
        <f t="shared" si="45"/>
        <v>-0.11239999999999917</v>
      </c>
      <c r="D332" s="2">
        <f t="shared" si="46"/>
        <v>0</v>
      </c>
      <c r="E332" s="2">
        <f t="shared" si="47"/>
        <v>0.11239999999999917</v>
      </c>
      <c r="F332" s="2">
        <f t="shared" si="44"/>
        <v>1.8893488385629265E-2</v>
      </c>
      <c r="G332" s="2">
        <f t="shared" si="44"/>
        <v>2.3954712861296724E-2</v>
      </c>
      <c r="H332" s="2">
        <f t="shared" si="40"/>
        <v>0.78871696333940178</v>
      </c>
      <c r="I332" s="2">
        <f t="shared" si="41"/>
        <v>44.094005899453528</v>
      </c>
    </row>
    <row r="333" spans="1:9" ht="13.5" x14ac:dyDescent="0.25">
      <c r="A333" s="3">
        <f>TITRES_STAT!B336</f>
        <v>42488</v>
      </c>
      <c r="B333" s="6">
        <f>TITRES_STAT!D336</f>
        <v>8.1414000000000009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1.7543953500941459E-2</v>
      </c>
      <c r="G333" s="2">
        <f t="shared" si="48"/>
        <v>2.2243661942632671E-2</v>
      </c>
      <c r="H333" s="2">
        <f t="shared" si="40"/>
        <v>0.78871696333940178</v>
      </c>
      <c r="I333" s="2">
        <f t="shared" si="41"/>
        <v>44.094005899453528</v>
      </c>
    </row>
    <row r="334" spans="1:9" ht="13.5" x14ac:dyDescent="0.25">
      <c r="A334" s="3">
        <f>TITRES_STAT!B337</f>
        <v>42489</v>
      </c>
      <c r="B334" s="6">
        <f>TITRES_STAT!D337</f>
        <v>8.1452000000000009</v>
      </c>
      <c r="C334" s="2">
        <f t="shared" si="45"/>
        <v>3.8000000000000256E-3</v>
      </c>
      <c r="D334" s="2">
        <f t="shared" si="46"/>
        <v>3.8000000000000256E-3</v>
      </c>
      <c r="E334" s="2">
        <f t="shared" si="47"/>
        <v>0</v>
      </c>
      <c r="F334" s="2">
        <f t="shared" si="48"/>
        <v>1.6562242536588501E-2</v>
      </c>
      <c r="G334" s="2">
        <f t="shared" si="48"/>
        <v>2.065482894673034E-2</v>
      </c>
      <c r="H334" s="2">
        <f t="shared" si="40"/>
        <v>0.80185813105996717</v>
      </c>
      <c r="I334" s="2">
        <f t="shared" si="41"/>
        <v>44.50173502773292</v>
      </c>
    </row>
    <row r="335" spans="1:9" ht="13.5" x14ac:dyDescent="0.25">
      <c r="A335" s="3">
        <f>TITRES_STAT!B338</f>
        <v>42492</v>
      </c>
      <c r="B335" s="6">
        <f>TITRES_STAT!D338</f>
        <v>8.1452000000000009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1.5379225212546465E-2</v>
      </c>
      <c r="G335" s="2">
        <f t="shared" si="48"/>
        <v>1.9179484021963889E-2</v>
      </c>
      <c r="H335" s="2">
        <f t="shared" si="40"/>
        <v>0.80185813105996706</v>
      </c>
      <c r="I335" s="2">
        <f t="shared" si="41"/>
        <v>44.50173502773292</v>
      </c>
    </row>
    <row r="336" spans="1:9" ht="13.5" x14ac:dyDescent="0.25">
      <c r="A336" s="3">
        <f>TITRES_STAT!B339</f>
        <v>42493</v>
      </c>
      <c r="B336" s="6">
        <f>TITRES_STAT!D339</f>
        <v>8.1452000000000009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1.4280709125936002E-2</v>
      </c>
      <c r="G336" s="2">
        <f t="shared" si="48"/>
        <v>1.7809520877537895E-2</v>
      </c>
      <c r="H336" s="2">
        <f t="shared" si="40"/>
        <v>0.80185813105996706</v>
      </c>
      <c r="I336" s="2">
        <f t="shared" si="41"/>
        <v>44.50173502773292</v>
      </c>
    </row>
    <row r="337" spans="1:9" ht="13.5" x14ac:dyDescent="0.25">
      <c r="A337" s="3">
        <f>TITRES_STAT!B340</f>
        <v>42494</v>
      </c>
      <c r="B337" s="6">
        <f>TITRES_STAT!D340</f>
        <v>8.1452000000000009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1.326065847408343E-2</v>
      </c>
      <c r="G337" s="2">
        <f t="shared" si="48"/>
        <v>1.6537412243428046E-2</v>
      </c>
      <c r="H337" s="2">
        <f t="shared" ref="H337:H400" si="49">F337/G337</f>
        <v>0.80185813105996706</v>
      </c>
      <c r="I337" s="2">
        <f t="shared" ref="I337:I400" si="50">IF(G337=0,100,100-(100/(1+H337)))</f>
        <v>44.50173502773292</v>
      </c>
    </row>
    <row r="338" spans="1:9" ht="13.5" x14ac:dyDescent="0.25">
      <c r="A338" s="3">
        <f>TITRES_STAT!B341</f>
        <v>42495</v>
      </c>
      <c r="B338" s="6">
        <f>TITRES_STAT!D341</f>
        <v>8.1452000000000009</v>
      </c>
      <c r="C338" s="2">
        <f t="shared" si="45"/>
        <v>0</v>
      </c>
      <c r="D338" s="2">
        <f t="shared" si="46"/>
        <v>0</v>
      </c>
      <c r="E338" s="2">
        <f t="shared" si="47"/>
        <v>0</v>
      </c>
      <c r="F338" s="2">
        <f t="shared" si="48"/>
        <v>1.2313468583077471E-2</v>
      </c>
      <c r="G338" s="2">
        <f t="shared" si="48"/>
        <v>1.5356168511754614E-2</v>
      </c>
      <c r="H338" s="2">
        <f t="shared" si="49"/>
        <v>0.80185813105996706</v>
      </c>
      <c r="I338" s="2">
        <f t="shared" si="50"/>
        <v>44.50173502773292</v>
      </c>
    </row>
    <row r="339" spans="1:9" ht="13.5" x14ac:dyDescent="0.25">
      <c r="A339" s="3">
        <f>TITRES_STAT!B342</f>
        <v>42496</v>
      </c>
      <c r="B339" s="6">
        <f>TITRES_STAT!D342</f>
        <v>8.2964000000000002</v>
      </c>
      <c r="C339" s="2">
        <f t="shared" si="45"/>
        <v>0.15119999999999933</v>
      </c>
      <c r="D339" s="2">
        <f t="shared" si="46"/>
        <v>0.15119999999999933</v>
      </c>
      <c r="E339" s="2">
        <f t="shared" si="47"/>
        <v>0</v>
      </c>
      <c r="F339" s="2">
        <f t="shared" si="48"/>
        <v>2.2233935112857602E-2</v>
      </c>
      <c r="G339" s="2">
        <f t="shared" si="48"/>
        <v>1.4259299332343571E-2</v>
      </c>
      <c r="H339" s="2">
        <f t="shared" si="49"/>
        <v>1.559258599924725</v>
      </c>
      <c r="I339" s="2">
        <f t="shared" si="50"/>
        <v>60.926183855378554</v>
      </c>
    </row>
    <row r="340" spans="1:9" ht="13.5" x14ac:dyDescent="0.25">
      <c r="A340" s="3">
        <f>TITRES_STAT!B343</f>
        <v>42499</v>
      </c>
      <c r="B340" s="6">
        <f>TITRES_STAT!D343</f>
        <v>8.2964000000000002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2.0645796890510631E-2</v>
      </c>
      <c r="G340" s="2">
        <f t="shared" si="48"/>
        <v>1.3240777951461887E-2</v>
      </c>
      <c r="H340" s="2">
        <f t="shared" si="49"/>
        <v>1.559258599924725</v>
      </c>
      <c r="I340" s="2">
        <f t="shared" si="50"/>
        <v>60.926183855378554</v>
      </c>
    </row>
    <row r="341" spans="1:9" ht="13.5" x14ac:dyDescent="0.25">
      <c r="A341" s="3">
        <f>TITRES_STAT!B344</f>
        <v>42500</v>
      </c>
      <c r="B341" s="6">
        <f>TITRES_STAT!D344</f>
        <v>8.3157999999999994</v>
      </c>
      <c r="C341" s="2">
        <f t="shared" si="45"/>
        <v>1.9399999999999196E-2</v>
      </c>
      <c r="D341" s="2">
        <f t="shared" si="46"/>
        <v>1.9399999999999196E-2</v>
      </c>
      <c r="E341" s="2">
        <f t="shared" si="47"/>
        <v>0</v>
      </c>
      <c r="F341" s="2">
        <f t="shared" si="48"/>
        <v>2.0556811398331241E-2</v>
      </c>
      <c r="G341" s="2">
        <f t="shared" si="48"/>
        <v>1.2295008097786038E-2</v>
      </c>
      <c r="H341" s="2">
        <f t="shared" si="49"/>
        <v>1.6719640389690273</v>
      </c>
      <c r="I341" s="2">
        <f t="shared" si="50"/>
        <v>62.57434660737993</v>
      </c>
    </row>
    <row r="342" spans="1:9" ht="13.5" x14ac:dyDescent="0.25">
      <c r="A342" s="3">
        <f>TITRES_STAT!B345</f>
        <v>42501</v>
      </c>
      <c r="B342" s="6">
        <f>TITRES_STAT!D345</f>
        <v>8.2925000000000004</v>
      </c>
      <c r="C342" s="2">
        <f t="shared" si="45"/>
        <v>-2.3299999999998988E-2</v>
      </c>
      <c r="D342" s="2">
        <f t="shared" si="46"/>
        <v>0</v>
      </c>
      <c r="E342" s="2">
        <f t="shared" si="47"/>
        <v>2.3299999999998988E-2</v>
      </c>
      <c r="F342" s="2">
        <f t="shared" si="48"/>
        <v>1.9088467727021864E-2</v>
      </c>
      <c r="G342" s="2">
        <f t="shared" si="48"/>
        <v>1.3081078947944106E-2</v>
      </c>
      <c r="H342" s="2">
        <f t="shared" si="49"/>
        <v>1.4592426055208474</v>
      </c>
      <c r="I342" s="2">
        <f t="shared" si="50"/>
        <v>59.337074034295682</v>
      </c>
    </row>
    <row r="343" spans="1:9" ht="13.5" x14ac:dyDescent="0.25">
      <c r="A343" s="3">
        <f>TITRES_STAT!B346</f>
        <v>42502</v>
      </c>
      <c r="B343" s="6">
        <f>TITRES_STAT!D346</f>
        <v>8.2769999999999992</v>
      </c>
      <c r="C343" s="2">
        <f t="shared" si="45"/>
        <v>-1.550000000000118E-2</v>
      </c>
      <c r="D343" s="2">
        <f t="shared" si="46"/>
        <v>0</v>
      </c>
      <c r="E343" s="2">
        <f t="shared" si="47"/>
        <v>1.550000000000118E-2</v>
      </c>
      <c r="F343" s="2">
        <f t="shared" si="48"/>
        <v>1.7725005746520302E-2</v>
      </c>
      <c r="G343" s="2">
        <f t="shared" si="48"/>
        <v>1.3253859023091039E-2</v>
      </c>
      <c r="H343" s="2">
        <f t="shared" si="49"/>
        <v>1.3373467844828872</v>
      </c>
      <c r="I343" s="2">
        <f t="shared" si="50"/>
        <v>57.216447014248288</v>
      </c>
    </row>
    <row r="344" spans="1:9" ht="13.5" x14ac:dyDescent="0.25">
      <c r="A344" s="3">
        <f>TITRES_STAT!B347</f>
        <v>42503</v>
      </c>
      <c r="B344" s="6">
        <f>TITRES_STAT!D347</f>
        <v>8.2731999999999992</v>
      </c>
      <c r="C344" s="2">
        <f t="shared" si="45"/>
        <v>-3.8000000000000256E-3</v>
      </c>
      <c r="D344" s="2">
        <f t="shared" si="46"/>
        <v>0</v>
      </c>
      <c r="E344" s="2">
        <f t="shared" si="47"/>
        <v>3.8000000000000256E-3</v>
      </c>
      <c r="F344" s="2">
        <f t="shared" si="48"/>
        <v>1.6458933907483136E-2</v>
      </c>
      <c r="G344" s="2">
        <f t="shared" si="48"/>
        <v>1.257858337858454E-2</v>
      </c>
      <c r="H344" s="2">
        <f t="shared" si="49"/>
        <v>1.308488675720433</v>
      </c>
      <c r="I344" s="2">
        <f t="shared" si="50"/>
        <v>56.681615529782917</v>
      </c>
    </row>
    <row r="345" spans="1:9" ht="13.5" x14ac:dyDescent="0.25">
      <c r="A345" s="3">
        <f>TITRES_STAT!B348</f>
        <v>42506</v>
      </c>
      <c r="B345" s="6">
        <f>TITRES_STAT!D348</f>
        <v>8.3352000000000004</v>
      </c>
      <c r="C345" s="2">
        <f t="shared" si="45"/>
        <v>6.2000000000001165E-2</v>
      </c>
      <c r="D345" s="2">
        <f t="shared" si="46"/>
        <v>6.2000000000001165E-2</v>
      </c>
      <c r="E345" s="2">
        <f t="shared" si="47"/>
        <v>0</v>
      </c>
      <c r="F345" s="2">
        <f t="shared" si="48"/>
        <v>1.9711867199805853E-2</v>
      </c>
      <c r="G345" s="2">
        <f t="shared" si="48"/>
        <v>1.1680113137257073E-2</v>
      </c>
      <c r="H345" s="2">
        <f t="shared" si="49"/>
        <v>1.6876435157917431</v>
      </c>
      <c r="I345" s="2">
        <f t="shared" si="50"/>
        <v>62.792684590634273</v>
      </c>
    </row>
    <row r="346" spans="1:9" ht="13.5" x14ac:dyDescent="0.25">
      <c r="A346" s="3">
        <f>TITRES_STAT!B349</f>
        <v>42507</v>
      </c>
      <c r="B346" s="6">
        <f>TITRES_STAT!D349</f>
        <v>8.3157999999999994</v>
      </c>
      <c r="C346" s="2">
        <f t="shared" si="45"/>
        <v>-1.9400000000000972E-2</v>
      </c>
      <c r="D346" s="2">
        <f t="shared" si="46"/>
        <v>0</v>
      </c>
      <c r="E346" s="2">
        <f t="shared" si="47"/>
        <v>1.9400000000000972E-2</v>
      </c>
      <c r="F346" s="2">
        <f t="shared" si="48"/>
        <v>1.8303876685534008E-2</v>
      </c>
      <c r="G346" s="2">
        <f t="shared" si="48"/>
        <v>1.2231533627453066E-2</v>
      </c>
      <c r="H346" s="2">
        <f t="shared" si="49"/>
        <v>1.4964498519181495</v>
      </c>
      <c r="I346" s="2">
        <f t="shared" si="50"/>
        <v>59.943116853252668</v>
      </c>
    </row>
    <row r="347" spans="1:9" ht="13.5" x14ac:dyDescent="0.25">
      <c r="A347" s="3">
        <f>TITRES_STAT!B350</f>
        <v>42508</v>
      </c>
      <c r="B347" s="6">
        <f>TITRES_STAT!D350</f>
        <v>8.3157999999999994</v>
      </c>
      <c r="C347" s="2">
        <f t="shared" si="45"/>
        <v>0</v>
      </c>
      <c r="D347" s="2">
        <f t="shared" si="46"/>
        <v>0</v>
      </c>
      <c r="E347" s="2">
        <f t="shared" si="47"/>
        <v>0</v>
      </c>
      <c r="F347" s="2">
        <f t="shared" si="48"/>
        <v>1.6996456922281581E-2</v>
      </c>
      <c r="G347" s="2">
        <f t="shared" si="48"/>
        <v>1.135785265406356E-2</v>
      </c>
      <c r="H347" s="2">
        <f t="shared" si="49"/>
        <v>1.4964498519181499</v>
      </c>
      <c r="I347" s="2">
        <f t="shared" si="50"/>
        <v>59.943116853252675</v>
      </c>
    </row>
    <row r="348" spans="1:9" ht="13.5" x14ac:dyDescent="0.25">
      <c r="A348" s="3">
        <f>TITRES_STAT!B351</f>
        <v>42509</v>
      </c>
      <c r="B348" s="6">
        <f>TITRES_STAT!D351</f>
        <v>8.2964000000000002</v>
      </c>
      <c r="C348" s="2">
        <f t="shared" si="45"/>
        <v>-1.9399999999999196E-2</v>
      </c>
      <c r="D348" s="2">
        <f t="shared" si="46"/>
        <v>0</v>
      </c>
      <c r="E348" s="2">
        <f t="shared" si="47"/>
        <v>1.9399999999999196E-2</v>
      </c>
      <c r="F348" s="2">
        <f t="shared" si="48"/>
        <v>1.5782424284975755E-2</v>
      </c>
      <c r="G348" s="2">
        <f t="shared" si="48"/>
        <v>1.1932291750201818E-2</v>
      </c>
      <c r="H348" s="2">
        <f t="shared" si="49"/>
        <v>1.322664967918574</v>
      </c>
      <c r="I348" s="2">
        <f t="shared" si="50"/>
        <v>56.946007546833719</v>
      </c>
    </row>
    <row r="349" spans="1:9" ht="13.5" x14ac:dyDescent="0.25">
      <c r="A349" s="3">
        <f>TITRES_STAT!B352</f>
        <v>42510</v>
      </c>
      <c r="B349" s="6">
        <f>TITRES_STAT!D352</f>
        <v>8.2964000000000002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1.4655108264620343E-2</v>
      </c>
      <c r="G349" s="2">
        <f t="shared" si="51"/>
        <v>1.1079985196615974E-2</v>
      </c>
      <c r="H349" s="2">
        <f t="shared" si="49"/>
        <v>1.322664967918574</v>
      </c>
      <c r="I349" s="2">
        <f t="shared" si="50"/>
        <v>56.946007546833719</v>
      </c>
    </row>
    <row r="350" spans="1:9" ht="13.5" x14ac:dyDescent="0.25">
      <c r="A350" s="3">
        <f>TITRES_STAT!B353</f>
        <v>42513</v>
      </c>
      <c r="B350" s="6">
        <f>TITRES_STAT!D353</f>
        <v>8.2188999999999997</v>
      </c>
      <c r="C350" s="2">
        <f t="shared" si="45"/>
        <v>-7.7500000000000568E-2</v>
      </c>
      <c r="D350" s="2">
        <f t="shared" si="46"/>
        <v>0</v>
      </c>
      <c r="E350" s="2">
        <f t="shared" si="47"/>
        <v>7.7500000000000568E-2</v>
      </c>
      <c r="F350" s="2">
        <f t="shared" si="51"/>
        <v>1.3608314817147461E-2</v>
      </c>
      <c r="G350" s="2">
        <f t="shared" si="51"/>
        <v>1.5824271968286303E-2</v>
      </c>
      <c r="H350" s="2">
        <f t="shared" si="49"/>
        <v>0.8599646697440565</v>
      </c>
      <c r="I350" s="2">
        <f t="shared" si="50"/>
        <v>46.235537896663018</v>
      </c>
    </row>
    <row r="351" spans="1:9" ht="13.5" x14ac:dyDescent="0.25">
      <c r="A351" s="3">
        <f>TITRES_STAT!B354</f>
        <v>42514</v>
      </c>
      <c r="B351" s="6">
        <f>TITRES_STAT!D354</f>
        <v>8.2188999999999997</v>
      </c>
      <c r="C351" s="2">
        <f t="shared" si="45"/>
        <v>0</v>
      </c>
      <c r="D351" s="2">
        <f t="shared" si="46"/>
        <v>0</v>
      </c>
      <c r="E351" s="2">
        <f t="shared" si="47"/>
        <v>0</v>
      </c>
      <c r="F351" s="2">
        <f t="shared" si="51"/>
        <v>1.2636292330208356E-2</v>
      </c>
      <c r="G351" s="2">
        <f t="shared" si="51"/>
        <v>1.4693966827694424E-2</v>
      </c>
      <c r="H351" s="2">
        <f t="shared" si="49"/>
        <v>0.85996466974405639</v>
      </c>
      <c r="I351" s="2">
        <f t="shared" si="50"/>
        <v>46.235537896663018</v>
      </c>
    </row>
    <row r="352" spans="1:9" ht="13.5" x14ac:dyDescent="0.25">
      <c r="A352" s="3">
        <f>TITRES_STAT!B355</f>
        <v>42515</v>
      </c>
      <c r="B352" s="6">
        <f>TITRES_STAT!D355</f>
        <v>8.2188999999999997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1.173370002090776E-2</v>
      </c>
      <c r="G352" s="2">
        <f t="shared" si="51"/>
        <v>1.3644397768573393E-2</v>
      </c>
      <c r="H352" s="2">
        <f t="shared" si="49"/>
        <v>0.8599646697440565</v>
      </c>
      <c r="I352" s="2">
        <f t="shared" si="50"/>
        <v>46.235537896663018</v>
      </c>
    </row>
    <row r="353" spans="1:9" ht="13.5" x14ac:dyDescent="0.25">
      <c r="A353" s="3">
        <f>TITRES_STAT!B356</f>
        <v>42516</v>
      </c>
      <c r="B353" s="6">
        <f>TITRES_STAT!D356</f>
        <v>8.7035</v>
      </c>
      <c r="C353" s="2">
        <f t="shared" si="45"/>
        <v>0.48460000000000036</v>
      </c>
      <c r="D353" s="2">
        <f t="shared" si="46"/>
        <v>0.48460000000000036</v>
      </c>
      <c r="E353" s="2">
        <f t="shared" si="47"/>
        <v>0</v>
      </c>
      <c r="F353" s="2">
        <f t="shared" si="51"/>
        <v>4.5509864305128662E-2</v>
      </c>
      <c r="G353" s="2">
        <f t="shared" si="51"/>
        <v>1.2669797927961008E-2</v>
      </c>
      <c r="H353" s="2">
        <f t="shared" si="49"/>
        <v>3.5919960652800018</v>
      </c>
      <c r="I353" s="2">
        <f t="shared" si="50"/>
        <v>78.222977855730718</v>
      </c>
    </row>
    <row r="354" spans="1:9" ht="13.5" x14ac:dyDescent="0.25">
      <c r="A354" s="3">
        <f>TITRES_STAT!B357</f>
        <v>42517</v>
      </c>
      <c r="B354" s="6">
        <f>TITRES_STAT!D357</f>
        <v>8.7035</v>
      </c>
      <c r="C354" s="2">
        <f t="shared" si="45"/>
        <v>0</v>
      </c>
      <c r="D354" s="2">
        <f t="shared" si="46"/>
        <v>0</v>
      </c>
      <c r="E354" s="2">
        <f t="shared" si="47"/>
        <v>0</v>
      </c>
      <c r="F354" s="2">
        <f t="shared" si="51"/>
        <v>4.2259159711905185E-2</v>
      </c>
      <c r="G354" s="2">
        <f t="shared" si="51"/>
        <v>1.1764812361678079E-2</v>
      </c>
      <c r="H354" s="2">
        <f t="shared" si="49"/>
        <v>3.5919960652800018</v>
      </c>
      <c r="I354" s="2">
        <f t="shared" si="50"/>
        <v>78.222977855730718</v>
      </c>
    </row>
    <row r="355" spans="1:9" ht="13.5" x14ac:dyDescent="0.25">
      <c r="A355" s="3">
        <f>TITRES_STAT!B358</f>
        <v>42520</v>
      </c>
      <c r="B355" s="6">
        <f>TITRES_STAT!D358</f>
        <v>8.6453000000000007</v>
      </c>
      <c r="C355" s="2">
        <f t="shared" si="45"/>
        <v>-5.8199999999999363E-2</v>
      </c>
      <c r="D355" s="2">
        <f t="shared" si="46"/>
        <v>0</v>
      </c>
      <c r="E355" s="2">
        <f t="shared" si="47"/>
        <v>5.8199999999999363E-2</v>
      </c>
      <c r="F355" s="2">
        <f t="shared" si="51"/>
        <v>3.9240648303911954E-2</v>
      </c>
      <c r="G355" s="2">
        <f t="shared" si="51"/>
        <v>1.5081611478701028E-2</v>
      </c>
      <c r="H355" s="2">
        <f t="shared" si="49"/>
        <v>2.6018869640906392</v>
      </c>
      <c r="I355" s="2">
        <f t="shared" si="50"/>
        <v>72.236774502653844</v>
      </c>
    </row>
    <row r="356" spans="1:9" ht="13.5" x14ac:dyDescent="0.25">
      <c r="A356" s="3">
        <f>TITRES_STAT!B359</f>
        <v>42521</v>
      </c>
      <c r="B356" s="6">
        <f>TITRES_STAT!D359</f>
        <v>8.6415000000000006</v>
      </c>
      <c r="C356" s="2">
        <f t="shared" si="45"/>
        <v>-3.8000000000000256E-3</v>
      </c>
      <c r="D356" s="2">
        <f t="shared" si="46"/>
        <v>0</v>
      </c>
      <c r="E356" s="2">
        <f t="shared" si="47"/>
        <v>3.8000000000000256E-3</v>
      </c>
      <c r="F356" s="2">
        <f t="shared" si="51"/>
        <v>3.6437744853632534E-2</v>
      </c>
      <c r="G356" s="2">
        <f t="shared" si="51"/>
        <v>1.4275782087365243E-2</v>
      </c>
      <c r="H356" s="2">
        <f t="shared" si="49"/>
        <v>2.5524167173917358</v>
      </c>
      <c r="I356" s="2">
        <f t="shared" si="50"/>
        <v>71.850149361581032</v>
      </c>
    </row>
    <row r="357" spans="1:9" ht="13.5" x14ac:dyDescent="0.25">
      <c r="A357" s="3">
        <f>TITRES_STAT!B360</f>
        <v>42522</v>
      </c>
      <c r="B357" s="6">
        <f>TITRES_STAT!D360</f>
        <v>8.6415000000000006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3.3835048792658785E-2</v>
      </c>
      <c r="G357" s="2">
        <f t="shared" si="51"/>
        <v>1.3256083366839155E-2</v>
      </c>
      <c r="H357" s="2">
        <f t="shared" si="49"/>
        <v>2.5524167173917358</v>
      </c>
      <c r="I357" s="2">
        <f t="shared" si="50"/>
        <v>71.850149361581032</v>
      </c>
    </row>
    <row r="358" spans="1:9" ht="13.5" x14ac:dyDescent="0.25">
      <c r="A358" s="3">
        <f>TITRES_STAT!B361</f>
        <v>42523</v>
      </c>
      <c r="B358" s="6">
        <f>TITRES_STAT!D361</f>
        <v>8.6220999999999997</v>
      </c>
      <c r="C358" s="2">
        <f t="shared" si="45"/>
        <v>-1.9400000000000972E-2</v>
      </c>
      <c r="D358" s="2">
        <f t="shared" si="46"/>
        <v>0</v>
      </c>
      <c r="E358" s="2">
        <f t="shared" si="47"/>
        <v>1.9400000000000972E-2</v>
      </c>
      <c r="F358" s="2">
        <f t="shared" si="51"/>
        <v>3.1418259593183159E-2</v>
      </c>
      <c r="G358" s="2">
        <f t="shared" si="51"/>
        <v>1.3694934554922142E-2</v>
      </c>
      <c r="H358" s="2">
        <f t="shared" si="49"/>
        <v>2.2941518608346336</v>
      </c>
      <c r="I358" s="2">
        <f t="shared" si="50"/>
        <v>69.643172438728072</v>
      </c>
    </row>
    <row r="359" spans="1:9" ht="13.5" x14ac:dyDescent="0.25">
      <c r="A359" s="3">
        <f>TITRES_STAT!B362</f>
        <v>42524</v>
      </c>
      <c r="B359" s="6">
        <f>TITRES_STAT!D362</f>
        <v>8.6336999999999993</v>
      </c>
      <c r="C359" s="2">
        <f t="shared" si="45"/>
        <v>1.1599999999999611E-2</v>
      </c>
      <c r="D359" s="2">
        <f t="shared" si="46"/>
        <v>1.1599999999999611E-2</v>
      </c>
      <c r="E359" s="2">
        <f t="shared" si="47"/>
        <v>0</v>
      </c>
      <c r="F359" s="2">
        <f t="shared" si="51"/>
        <v>3.000266962224148E-2</v>
      </c>
      <c r="G359" s="2">
        <f t="shared" si="51"/>
        <v>1.2716724943856275E-2</v>
      </c>
      <c r="H359" s="2">
        <f t="shared" si="49"/>
        <v>2.3593079000058439</v>
      </c>
      <c r="I359" s="2">
        <f t="shared" si="50"/>
        <v>70.231963554211262</v>
      </c>
    </row>
    <row r="360" spans="1:9" ht="13.5" x14ac:dyDescent="0.25">
      <c r="A360" s="3">
        <f>TITRES_STAT!B363</f>
        <v>42527</v>
      </c>
      <c r="B360" s="6">
        <f>TITRES_STAT!D363</f>
        <v>8.5289999999999999</v>
      </c>
      <c r="C360" s="2">
        <f t="shared" si="45"/>
        <v>-0.10469999999999935</v>
      </c>
      <c r="D360" s="2">
        <f t="shared" si="46"/>
        <v>0</v>
      </c>
      <c r="E360" s="2">
        <f t="shared" si="47"/>
        <v>0.10469999999999935</v>
      </c>
      <c r="F360" s="2">
        <f t="shared" si="51"/>
        <v>2.7859621792081374E-2</v>
      </c>
      <c r="G360" s="2">
        <f t="shared" si="51"/>
        <v>1.9286958876437922E-2</v>
      </c>
      <c r="H360" s="2">
        <f t="shared" si="49"/>
        <v>1.4444797632723902</v>
      </c>
      <c r="I360" s="2">
        <f t="shared" si="50"/>
        <v>59.091500161927534</v>
      </c>
    </row>
    <row r="361" spans="1:9" ht="13.5" x14ac:dyDescent="0.25">
      <c r="A361" s="3">
        <f>TITRES_STAT!B364</f>
        <v>42528</v>
      </c>
      <c r="B361" s="6">
        <f>TITRES_STAT!D364</f>
        <v>8.5251999999999999</v>
      </c>
      <c r="C361" s="2">
        <f t="shared" si="45"/>
        <v>-3.8000000000000256E-3</v>
      </c>
      <c r="D361" s="2">
        <f t="shared" si="46"/>
        <v>0</v>
      </c>
      <c r="E361" s="2">
        <f t="shared" si="47"/>
        <v>3.8000000000000256E-3</v>
      </c>
      <c r="F361" s="2">
        <f t="shared" si="51"/>
        <v>2.5869648806932703E-2</v>
      </c>
      <c r="G361" s="2">
        <f t="shared" si="51"/>
        <v>1.818074752812093E-2</v>
      </c>
      <c r="H361" s="2">
        <f t="shared" si="49"/>
        <v>1.4229144740566375</v>
      </c>
      <c r="I361" s="2">
        <f t="shared" si="50"/>
        <v>58.727391713265064</v>
      </c>
    </row>
    <row r="362" spans="1:9" ht="13.5" x14ac:dyDescent="0.25">
      <c r="A362" s="3">
        <f>TITRES_STAT!B365</f>
        <v>42529</v>
      </c>
      <c r="B362" s="6">
        <f>TITRES_STAT!D365</f>
        <v>8.2731999999999992</v>
      </c>
      <c r="C362" s="2">
        <f t="shared" si="45"/>
        <v>-0.25200000000000067</v>
      </c>
      <c r="D362" s="2">
        <f t="shared" si="46"/>
        <v>0</v>
      </c>
      <c r="E362" s="2">
        <f t="shared" si="47"/>
        <v>0.25200000000000067</v>
      </c>
      <c r="F362" s="2">
        <f t="shared" si="51"/>
        <v>2.4021816749294652E-2</v>
      </c>
      <c r="G362" s="2">
        <f t="shared" si="51"/>
        <v>3.4882122704683764E-2</v>
      </c>
      <c r="H362" s="2">
        <f t="shared" si="49"/>
        <v>0.68865696484890659</v>
      </c>
      <c r="I362" s="2">
        <f t="shared" si="50"/>
        <v>40.781341574043395</v>
      </c>
    </row>
    <row r="363" spans="1:9" ht="13.5" x14ac:dyDescent="0.25">
      <c r="A363" s="3">
        <f>TITRES_STAT!B366</f>
        <v>42530</v>
      </c>
      <c r="B363" s="6">
        <f>TITRES_STAT!D366</f>
        <v>8.3313000000000006</v>
      </c>
      <c r="C363" s="2">
        <f t="shared" si="45"/>
        <v>5.8100000000001373E-2</v>
      </c>
      <c r="D363" s="2">
        <f t="shared" si="46"/>
        <v>5.8100000000001373E-2</v>
      </c>
      <c r="E363" s="2">
        <f t="shared" si="47"/>
        <v>0</v>
      </c>
      <c r="F363" s="2">
        <f t="shared" si="51"/>
        <v>2.6455972695773704E-2</v>
      </c>
      <c r="G363" s="2">
        <f t="shared" si="51"/>
        <v>3.2390542511492065E-2</v>
      </c>
      <c r="H363" s="2">
        <f t="shared" si="49"/>
        <v>0.81678078366199658</v>
      </c>
      <c r="I363" s="2">
        <f t="shared" si="50"/>
        <v>44.957586022880065</v>
      </c>
    </row>
    <row r="364" spans="1:9" ht="13.5" x14ac:dyDescent="0.25">
      <c r="A364" s="3">
        <f>TITRES_STAT!B367</f>
        <v>42531</v>
      </c>
      <c r="B364" s="6">
        <f>TITRES_STAT!D367</f>
        <v>8.3352000000000004</v>
      </c>
      <c r="C364" s="2">
        <f t="shared" si="45"/>
        <v>3.8999999999997925E-3</v>
      </c>
      <c r="D364" s="2">
        <f t="shared" si="46"/>
        <v>3.8999999999997925E-3</v>
      </c>
      <c r="E364" s="2">
        <f t="shared" si="47"/>
        <v>0</v>
      </c>
      <c r="F364" s="2">
        <f t="shared" si="51"/>
        <v>2.4844831788932709E-2</v>
      </c>
      <c r="G364" s="2">
        <f t="shared" si="51"/>
        <v>3.0076932332099775E-2</v>
      </c>
      <c r="H364" s="2">
        <f t="shared" si="49"/>
        <v>0.82604274646776132</v>
      </c>
      <c r="I364" s="2">
        <f t="shared" si="50"/>
        <v>45.236769405624919</v>
      </c>
    </row>
    <row r="365" spans="1:9" ht="13.5" x14ac:dyDescent="0.25">
      <c r="A365" s="3">
        <f>TITRES_STAT!B368</f>
        <v>42534</v>
      </c>
      <c r="B365" s="6">
        <f>TITRES_STAT!D368</f>
        <v>8.4514999999999993</v>
      </c>
      <c r="C365" s="2">
        <f t="shared" si="45"/>
        <v>0.11629999999999896</v>
      </c>
      <c r="D365" s="2">
        <f t="shared" si="46"/>
        <v>0.11629999999999896</v>
      </c>
      <c r="E365" s="2">
        <f t="shared" si="47"/>
        <v>0</v>
      </c>
      <c r="F365" s="2">
        <f t="shared" ref="F365:G380" si="52">((F364*13)+D365)/14</f>
        <v>3.1377343804008868E-2</v>
      </c>
      <c r="G365" s="2">
        <f t="shared" si="52"/>
        <v>2.7928580022664077E-2</v>
      </c>
      <c r="H365" s="2">
        <f t="shared" si="49"/>
        <v>1.1234851101826915</v>
      </c>
      <c r="I365" s="2">
        <f t="shared" si="50"/>
        <v>52.907604804727534</v>
      </c>
    </row>
    <row r="366" spans="1:9" ht="13.5" x14ac:dyDescent="0.25">
      <c r="A366" s="3">
        <f>TITRES_STAT!B369</f>
        <v>42535</v>
      </c>
      <c r="B366" s="6">
        <f>TITRES_STAT!D369</f>
        <v>8.3701000000000008</v>
      </c>
      <c r="C366" s="2">
        <f t="shared" si="45"/>
        <v>-8.1399999999998585E-2</v>
      </c>
      <c r="D366" s="2">
        <f t="shared" si="46"/>
        <v>0</v>
      </c>
      <c r="E366" s="2">
        <f t="shared" si="47"/>
        <v>8.1399999999998585E-2</v>
      </c>
      <c r="F366" s="2">
        <f t="shared" si="52"/>
        <v>2.913610496086538E-2</v>
      </c>
      <c r="G366" s="2">
        <f t="shared" si="52"/>
        <v>3.1747967163902255E-2</v>
      </c>
      <c r="H366" s="2">
        <f t="shared" si="49"/>
        <v>0.91773135616674739</v>
      </c>
      <c r="I366" s="2">
        <f t="shared" si="50"/>
        <v>47.855052962222636</v>
      </c>
    </row>
    <row r="367" spans="1:9" ht="13.5" x14ac:dyDescent="0.25">
      <c r="A367" s="3">
        <f>TITRES_STAT!B370</f>
        <v>42536</v>
      </c>
      <c r="B367" s="6">
        <f>TITRES_STAT!D370</f>
        <v>8.3118999999999996</v>
      </c>
      <c r="C367" s="2">
        <f t="shared" si="45"/>
        <v>-5.820000000000114E-2</v>
      </c>
      <c r="D367" s="2">
        <f t="shared" si="46"/>
        <v>0</v>
      </c>
      <c r="E367" s="2">
        <f t="shared" si="47"/>
        <v>5.820000000000114E-2</v>
      </c>
      <c r="F367" s="2">
        <f t="shared" si="52"/>
        <v>2.7054954606517852E-2</v>
      </c>
      <c r="G367" s="2">
        <f t="shared" si="52"/>
        <v>3.3637398080766462E-2</v>
      </c>
      <c r="H367" s="2">
        <f t="shared" si="49"/>
        <v>0.8043117526972936</v>
      </c>
      <c r="I367" s="2">
        <f t="shared" si="50"/>
        <v>44.577205213839321</v>
      </c>
    </row>
    <row r="368" spans="1:9" ht="13.5" x14ac:dyDescent="0.25">
      <c r="A368" s="3">
        <f>TITRES_STAT!B371</f>
        <v>42537</v>
      </c>
      <c r="B368" s="6">
        <f>TITRES_STAT!D371</f>
        <v>8.2731999999999992</v>
      </c>
      <c r="C368" s="2">
        <f t="shared" si="45"/>
        <v>-3.8700000000000401E-2</v>
      </c>
      <c r="D368" s="2">
        <f t="shared" si="46"/>
        <v>0</v>
      </c>
      <c r="E368" s="2">
        <f t="shared" si="47"/>
        <v>3.8700000000000401E-2</v>
      </c>
      <c r="F368" s="2">
        <f t="shared" si="52"/>
        <v>2.5122457848909433E-2</v>
      </c>
      <c r="G368" s="2">
        <f t="shared" si="52"/>
        <v>3.399901250356889E-2</v>
      </c>
      <c r="H368" s="2">
        <f t="shared" si="49"/>
        <v>0.73891728020842717</v>
      </c>
      <c r="I368" s="2">
        <f t="shared" si="50"/>
        <v>42.492951713025725</v>
      </c>
    </row>
    <row r="369" spans="1:9" ht="13.5" x14ac:dyDescent="0.25">
      <c r="A369" s="3">
        <f>TITRES_STAT!B372</f>
        <v>42538</v>
      </c>
      <c r="B369" s="6">
        <f>TITRES_STAT!D372</f>
        <v>8.2731999999999992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2.332799657398733E-2</v>
      </c>
      <c r="G369" s="2">
        <f t="shared" si="52"/>
        <v>3.1570511610456826E-2</v>
      </c>
      <c r="H369" s="2">
        <f t="shared" si="49"/>
        <v>0.73891728020842717</v>
      </c>
      <c r="I369" s="2">
        <f t="shared" si="50"/>
        <v>42.492951713025725</v>
      </c>
    </row>
    <row r="370" spans="1:9" ht="13.5" x14ac:dyDescent="0.25">
      <c r="A370" s="3">
        <f>TITRES_STAT!B373</f>
        <v>42541</v>
      </c>
      <c r="B370" s="6">
        <f>TITRES_STAT!D373</f>
        <v>8.3352000000000004</v>
      </c>
      <c r="C370" s="2">
        <f t="shared" si="45"/>
        <v>6.2000000000001165E-2</v>
      </c>
      <c r="D370" s="2">
        <f t="shared" si="46"/>
        <v>6.2000000000001165E-2</v>
      </c>
      <c r="E370" s="2">
        <f t="shared" si="47"/>
        <v>0</v>
      </c>
      <c r="F370" s="2">
        <f t="shared" si="52"/>
        <v>2.6090282532988316E-2</v>
      </c>
      <c r="G370" s="2">
        <f t="shared" si="52"/>
        <v>2.931547506685277E-2</v>
      </c>
      <c r="H370" s="2">
        <f t="shared" si="49"/>
        <v>0.88998327584630532</v>
      </c>
      <c r="I370" s="2">
        <f t="shared" si="50"/>
        <v>47.089478897520117</v>
      </c>
    </row>
    <row r="371" spans="1:9" ht="13.5" x14ac:dyDescent="0.25">
      <c r="A371" s="3">
        <f>TITRES_STAT!B374</f>
        <v>42542</v>
      </c>
      <c r="B371" s="6">
        <f>TITRES_STAT!D374</f>
        <v>8.3352000000000004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2.4226690923489148E-2</v>
      </c>
      <c r="G371" s="2">
        <f t="shared" si="52"/>
        <v>2.7221512562077575E-2</v>
      </c>
      <c r="H371" s="2">
        <f t="shared" si="49"/>
        <v>0.88998327584630521</v>
      </c>
      <c r="I371" s="2">
        <f t="shared" si="50"/>
        <v>47.089478897520117</v>
      </c>
    </row>
    <row r="372" spans="1:9" ht="13.5" x14ac:dyDescent="0.25">
      <c r="A372" s="3">
        <f>TITRES_STAT!B375</f>
        <v>42543</v>
      </c>
      <c r="B372" s="6">
        <f>TITRES_STAT!D375</f>
        <v>8.3313000000000006</v>
      </c>
      <c r="C372" s="2">
        <f t="shared" si="45"/>
        <v>-3.8999999999997925E-3</v>
      </c>
      <c r="D372" s="2">
        <f t="shared" si="46"/>
        <v>0</v>
      </c>
      <c r="E372" s="2">
        <f t="shared" si="47"/>
        <v>3.8999999999997925E-3</v>
      </c>
      <c r="F372" s="2">
        <f t="shared" si="52"/>
        <v>2.2496213000382782E-2</v>
      </c>
      <c r="G372" s="2">
        <f t="shared" si="52"/>
        <v>2.5555690236214876E-2</v>
      </c>
      <c r="H372" s="2">
        <f t="shared" si="49"/>
        <v>0.8802819564819846</v>
      </c>
      <c r="I372" s="2">
        <f t="shared" si="50"/>
        <v>46.81648693417214</v>
      </c>
    </row>
    <row r="373" spans="1:9" ht="13.5" x14ac:dyDescent="0.25">
      <c r="A373" s="3">
        <f>TITRES_STAT!B376</f>
        <v>42544</v>
      </c>
      <c r="B373" s="6">
        <f>TITRES_STAT!D376</f>
        <v>8.3313000000000006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2.0889340643212583E-2</v>
      </c>
      <c r="G373" s="2">
        <f t="shared" si="52"/>
        <v>2.3730283790770957E-2</v>
      </c>
      <c r="H373" s="2">
        <f t="shared" si="49"/>
        <v>0.8802819564819846</v>
      </c>
      <c r="I373" s="2">
        <f t="shared" si="50"/>
        <v>46.81648693417214</v>
      </c>
    </row>
    <row r="374" spans="1:9" ht="13.5" x14ac:dyDescent="0.25">
      <c r="A374" s="3">
        <f>TITRES_STAT!B377</f>
        <v>42545</v>
      </c>
      <c r="B374" s="6">
        <f>TITRES_STAT!D377</f>
        <v>8.2576999999999998</v>
      </c>
      <c r="C374" s="2">
        <f t="shared" si="45"/>
        <v>-7.3600000000000776E-2</v>
      </c>
      <c r="D374" s="2">
        <f t="shared" si="46"/>
        <v>0</v>
      </c>
      <c r="E374" s="2">
        <f t="shared" si="47"/>
        <v>7.3600000000000776E-2</v>
      </c>
      <c r="F374" s="2">
        <f t="shared" si="52"/>
        <v>1.9397244882983111E-2</v>
      </c>
      <c r="G374" s="2">
        <f t="shared" si="52"/>
        <v>2.7292406377144519E-2</v>
      </c>
      <c r="H374" s="2">
        <f t="shared" si="49"/>
        <v>0.71071948053752221</v>
      </c>
      <c r="I374" s="2">
        <f t="shared" si="50"/>
        <v>41.545062684047316</v>
      </c>
    </row>
    <row r="375" spans="1:9" ht="13.5" x14ac:dyDescent="0.25">
      <c r="A375" s="3">
        <f>TITRES_STAT!B378</f>
        <v>42548</v>
      </c>
      <c r="B375" s="6">
        <f>TITRES_STAT!D378</f>
        <v>8.2576999999999998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1.8011727391341461E-2</v>
      </c>
      <c r="G375" s="2">
        <f t="shared" si="52"/>
        <v>2.5342948778777054E-2</v>
      </c>
      <c r="H375" s="2">
        <f t="shared" si="49"/>
        <v>0.71071948053752221</v>
      </c>
      <c r="I375" s="2">
        <f t="shared" si="50"/>
        <v>41.545062684047316</v>
      </c>
    </row>
    <row r="376" spans="1:9" ht="13.5" x14ac:dyDescent="0.25">
      <c r="A376" s="3">
        <f>TITRES_STAT!B379</f>
        <v>42549</v>
      </c>
      <c r="B376" s="6">
        <f>TITRES_STAT!D379</f>
        <v>8.3352000000000004</v>
      </c>
      <c r="C376" s="2">
        <f t="shared" si="45"/>
        <v>7.7500000000000568E-2</v>
      </c>
      <c r="D376" s="2">
        <f t="shared" si="46"/>
        <v>7.7500000000000568E-2</v>
      </c>
      <c r="E376" s="2">
        <f t="shared" si="47"/>
        <v>0</v>
      </c>
      <c r="F376" s="2">
        <f t="shared" si="52"/>
        <v>2.2260889720531394E-2</v>
      </c>
      <c r="G376" s="2">
        <f t="shared" si="52"/>
        <v>2.3532738151721549E-2</v>
      </c>
      <c r="H376" s="2">
        <f t="shared" si="49"/>
        <v>0.94595408222408184</v>
      </c>
      <c r="I376" s="2">
        <f t="shared" si="50"/>
        <v>48.611325974502243</v>
      </c>
    </row>
    <row r="377" spans="1:9" ht="13.5" x14ac:dyDescent="0.25">
      <c r="A377" s="3">
        <f>TITRES_STAT!B380</f>
        <v>42550</v>
      </c>
      <c r="B377" s="6">
        <f>TITRES_STAT!D380</f>
        <v>8.4830000000000005</v>
      </c>
      <c r="C377" s="2">
        <f t="shared" si="45"/>
        <v>0.14780000000000015</v>
      </c>
      <c r="D377" s="2">
        <f t="shared" si="46"/>
        <v>0.14780000000000015</v>
      </c>
      <c r="E377" s="2">
        <f t="shared" si="47"/>
        <v>0</v>
      </c>
      <c r="F377" s="2">
        <f t="shared" si="52"/>
        <v>3.1227969026207732E-2</v>
      </c>
      <c r="G377" s="2">
        <f t="shared" si="52"/>
        <v>2.1851828283741437E-2</v>
      </c>
      <c r="H377" s="2">
        <f t="shared" si="49"/>
        <v>1.4290780899757705</v>
      </c>
      <c r="I377" s="2">
        <f t="shared" si="50"/>
        <v>58.832118072829239</v>
      </c>
    </row>
    <row r="378" spans="1:9" ht="13.5" x14ac:dyDescent="0.25">
      <c r="A378" s="3">
        <f>TITRES_STAT!B381</f>
        <v>42551</v>
      </c>
      <c r="B378" s="6">
        <f>TITRES_STAT!D381</f>
        <v>8.5852000000000004</v>
      </c>
      <c r="C378" s="2">
        <f t="shared" si="45"/>
        <v>0.10219999999999985</v>
      </c>
      <c r="D378" s="2">
        <f t="shared" si="46"/>
        <v>0.10219999999999985</v>
      </c>
      <c r="E378" s="2">
        <f t="shared" si="47"/>
        <v>0</v>
      </c>
      <c r="F378" s="2">
        <f t="shared" si="52"/>
        <v>3.6297399810050028E-2</v>
      </c>
      <c r="G378" s="2">
        <f t="shared" si="52"/>
        <v>2.0290983406331335E-2</v>
      </c>
      <c r="H378" s="2">
        <f t="shared" si="49"/>
        <v>1.788843797424045</v>
      </c>
      <c r="I378" s="2">
        <f t="shared" si="50"/>
        <v>64.142846547244261</v>
      </c>
    </row>
    <row r="379" spans="1:9" ht="13.5" x14ac:dyDescent="0.25">
      <c r="A379" s="3">
        <f>TITRES_STAT!B382</f>
        <v>42552</v>
      </c>
      <c r="B379" s="6">
        <f>TITRES_STAT!D382</f>
        <v>8.5852000000000004</v>
      </c>
      <c r="C379" s="2">
        <f t="shared" si="45"/>
        <v>0</v>
      </c>
      <c r="D379" s="2">
        <f t="shared" si="46"/>
        <v>0</v>
      </c>
      <c r="E379" s="2">
        <f t="shared" si="47"/>
        <v>0</v>
      </c>
      <c r="F379" s="2">
        <f t="shared" si="52"/>
        <v>3.370472839504645E-2</v>
      </c>
      <c r="G379" s="2">
        <f t="shared" si="52"/>
        <v>1.8841627448736239E-2</v>
      </c>
      <c r="H379" s="2">
        <f t="shared" si="49"/>
        <v>1.7888437974240448</v>
      </c>
      <c r="I379" s="2">
        <f t="shared" si="50"/>
        <v>64.142846547244261</v>
      </c>
    </row>
    <row r="380" spans="1:9" ht="13.5" x14ac:dyDescent="0.25">
      <c r="A380" s="3">
        <f>TITRES_STAT!B383</f>
        <v>42555</v>
      </c>
      <c r="B380" s="6">
        <f>TITRES_STAT!D383</f>
        <v>8.7896000000000001</v>
      </c>
      <c r="C380" s="2">
        <f t="shared" si="45"/>
        <v>0.20439999999999969</v>
      </c>
      <c r="D380" s="2">
        <f t="shared" si="46"/>
        <v>0.20439999999999969</v>
      </c>
      <c r="E380" s="2">
        <f t="shared" si="47"/>
        <v>0</v>
      </c>
      <c r="F380" s="2">
        <f t="shared" si="52"/>
        <v>4.5897247795400255E-2</v>
      </c>
      <c r="G380" s="2">
        <f t="shared" si="52"/>
        <v>1.749579691668365E-2</v>
      </c>
      <c r="H380" s="2">
        <f t="shared" si="49"/>
        <v>2.6233299354105748</v>
      </c>
      <c r="I380" s="2">
        <f t="shared" si="50"/>
        <v>72.401078073871687</v>
      </c>
    </row>
    <row r="381" spans="1:9" ht="13.5" x14ac:dyDescent="0.25">
      <c r="A381" s="3">
        <f>TITRES_STAT!B384</f>
        <v>42559</v>
      </c>
      <c r="B381" s="6">
        <f>TITRES_STAT!D384</f>
        <v>8.9939999999999998</v>
      </c>
      <c r="C381" s="2">
        <f t="shared" si="45"/>
        <v>0.20439999999999969</v>
      </c>
      <c r="D381" s="2">
        <f t="shared" si="46"/>
        <v>0.20439999999999969</v>
      </c>
      <c r="E381" s="2">
        <f t="shared" si="47"/>
        <v>0</v>
      </c>
      <c r="F381" s="2">
        <f t="shared" ref="F381:G396" si="53">((F380*13)+D381)/14</f>
        <v>5.7218872952871647E-2</v>
      </c>
      <c r="G381" s="2">
        <f t="shared" si="53"/>
        <v>1.6246097136920531E-2</v>
      </c>
      <c r="H381" s="2">
        <f t="shared" si="49"/>
        <v>3.5220073147806845</v>
      </c>
      <c r="I381" s="2">
        <f t="shared" si="50"/>
        <v>77.885926970277367</v>
      </c>
    </row>
    <row r="382" spans="1:9" ht="13.5" x14ac:dyDescent="0.25">
      <c r="A382" s="3">
        <f>TITRES_STAT!B385</f>
        <v>42562</v>
      </c>
      <c r="B382" s="6">
        <f>TITRES_STAT!D385</f>
        <v>8.9859000000000009</v>
      </c>
      <c r="C382" s="2">
        <f t="shared" si="45"/>
        <v>-8.0999999999988859E-3</v>
      </c>
      <c r="D382" s="2">
        <f t="shared" si="46"/>
        <v>0</v>
      </c>
      <c r="E382" s="2">
        <f t="shared" si="47"/>
        <v>8.0999999999988859E-3</v>
      </c>
      <c r="F382" s="2">
        <f t="shared" si="53"/>
        <v>5.3131810599095101E-2</v>
      </c>
      <c r="G382" s="2">
        <f t="shared" si="53"/>
        <v>1.5664233055711844E-2</v>
      </c>
      <c r="H382" s="2">
        <f t="shared" si="49"/>
        <v>3.3919190559872949</v>
      </c>
      <c r="I382" s="2">
        <f t="shared" si="50"/>
        <v>77.230910058855756</v>
      </c>
    </row>
    <row r="383" spans="1:9" ht="13.5" x14ac:dyDescent="0.25">
      <c r="A383" s="3">
        <f>TITRES_STAT!B386</f>
        <v>42563</v>
      </c>
      <c r="B383" s="6">
        <f>TITRES_STAT!D386</f>
        <v>8.9777000000000005</v>
      </c>
      <c r="C383" s="2">
        <f t="shared" si="45"/>
        <v>-8.2000000000004292E-3</v>
      </c>
      <c r="D383" s="2">
        <f t="shared" si="46"/>
        <v>0</v>
      </c>
      <c r="E383" s="2">
        <f t="shared" si="47"/>
        <v>8.2000000000004292E-3</v>
      </c>
      <c r="F383" s="2">
        <f t="shared" si="53"/>
        <v>4.9336681270588309E-2</v>
      </c>
      <c r="G383" s="2">
        <f t="shared" si="53"/>
        <v>1.5131073551732458E-2</v>
      </c>
      <c r="H383" s="2">
        <f t="shared" si="49"/>
        <v>3.2606200149585169</v>
      </c>
      <c r="I383" s="2">
        <f t="shared" si="50"/>
        <v>76.529237611213347</v>
      </c>
    </row>
    <row r="384" spans="1:9" ht="13.5" x14ac:dyDescent="0.25">
      <c r="A384" s="3">
        <f>TITRES_STAT!B387</f>
        <v>42564</v>
      </c>
      <c r="B384" s="6">
        <f>TITRES_STAT!D387</f>
        <v>8.9777000000000005</v>
      </c>
      <c r="C384" s="2">
        <f t="shared" si="45"/>
        <v>0</v>
      </c>
      <c r="D384" s="2">
        <f t="shared" si="46"/>
        <v>0</v>
      </c>
      <c r="E384" s="2">
        <f t="shared" si="47"/>
        <v>0</v>
      </c>
      <c r="F384" s="2">
        <f t="shared" si="53"/>
        <v>4.5812632608403424E-2</v>
      </c>
      <c r="G384" s="2">
        <f t="shared" si="53"/>
        <v>1.4050282583751569E-2</v>
      </c>
      <c r="H384" s="2">
        <f t="shared" si="49"/>
        <v>3.2606200149585165</v>
      </c>
      <c r="I384" s="2">
        <f t="shared" si="50"/>
        <v>76.529237611213347</v>
      </c>
    </row>
    <row r="385" spans="1:9" ht="13.5" x14ac:dyDescent="0.25">
      <c r="A385" s="3">
        <f>TITRES_STAT!B388</f>
        <v>42565</v>
      </c>
      <c r="B385" s="6">
        <f>TITRES_STAT!D388</f>
        <v>8.9777000000000005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4.2540301707803173E-2</v>
      </c>
      <c r="G385" s="2">
        <f t="shared" si="53"/>
        <v>1.3046690970626456E-2</v>
      </c>
      <c r="H385" s="2">
        <f t="shared" si="49"/>
        <v>3.2606200149585161</v>
      </c>
      <c r="I385" s="2">
        <f t="shared" si="50"/>
        <v>76.529237611213333</v>
      </c>
    </row>
    <row r="386" spans="1:9" ht="13.5" x14ac:dyDescent="0.25">
      <c r="A386" s="3">
        <f>TITRES_STAT!B389</f>
        <v>42566</v>
      </c>
      <c r="B386" s="6">
        <f>TITRES_STAT!D389</f>
        <v>8.9777000000000005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3.9501708728674374E-2</v>
      </c>
      <c r="G386" s="2">
        <f t="shared" si="53"/>
        <v>1.2114784472724566E-2</v>
      </c>
      <c r="H386" s="2">
        <f t="shared" si="49"/>
        <v>3.2606200149585161</v>
      </c>
      <c r="I386" s="2">
        <f t="shared" si="50"/>
        <v>76.529237611213333</v>
      </c>
    </row>
    <row r="387" spans="1:9" ht="13.5" x14ac:dyDescent="0.25">
      <c r="A387" s="3">
        <f>TITRES_STAT!B390</f>
        <v>42569</v>
      </c>
      <c r="B387" s="6">
        <f>TITRES_STAT!D390</f>
        <v>8.9695</v>
      </c>
      <c r="C387" s="2">
        <f t="shared" ref="C387:C450" si="54">B387-B386</f>
        <v>-8.2000000000004292E-3</v>
      </c>
      <c r="D387" s="2">
        <f t="shared" ref="D387:D450" si="55">IF(C387&gt;0,C387,0)</f>
        <v>0</v>
      </c>
      <c r="E387" s="2">
        <f t="shared" ref="E387:E450" si="56">IF(C387&lt;0,-C387,0)</f>
        <v>8.2000000000004292E-3</v>
      </c>
      <c r="F387" s="2">
        <f t="shared" si="53"/>
        <v>3.6680158105197633E-2</v>
      </c>
      <c r="G387" s="2">
        <f t="shared" si="53"/>
        <v>1.1835157010387129E-2</v>
      </c>
      <c r="H387" s="2">
        <f t="shared" si="49"/>
        <v>3.0992540338083625</v>
      </c>
      <c r="I387" s="2">
        <f t="shared" si="50"/>
        <v>75.605317656516107</v>
      </c>
    </row>
    <row r="388" spans="1:9" ht="13.5" x14ac:dyDescent="0.25">
      <c r="A388" s="3">
        <f>TITRES_STAT!B391</f>
        <v>42570</v>
      </c>
      <c r="B388" s="6">
        <f>TITRES_STAT!D391</f>
        <v>8.9530999999999992</v>
      </c>
      <c r="C388" s="2">
        <f t="shared" si="54"/>
        <v>-1.6400000000000858E-2</v>
      </c>
      <c r="D388" s="2">
        <f t="shared" si="55"/>
        <v>0</v>
      </c>
      <c r="E388" s="2">
        <f t="shared" si="56"/>
        <v>1.6400000000000858E-2</v>
      </c>
      <c r="F388" s="2">
        <f t="shared" si="53"/>
        <v>3.4060146811969234E-2</v>
      </c>
      <c r="G388" s="2">
        <f t="shared" si="53"/>
        <v>1.2161217223930968E-2</v>
      </c>
      <c r="H388" s="2">
        <f t="shared" si="49"/>
        <v>2.8007185617032913</v>
      </c>
      <c r="I388" s="2">
        <f t="shared" si="50"/>
        <v>73.689185774601256</v>
      </c>
    </row>
    <row r="389" spans="1:9" ht="13.5" x14ac:dyDescent="0.25">
      <c r="A389" s="3">
        <f>TITRES_STAT!B392</f>
        <v>42571</v>
      </c>
      <c r="B389" s="6">
        <f>TITRES_STAT!D392</f>
        <v>8.9123000000000001</v>
      </c>
      <c r="C389" s="2">
        <f t="shared" si="54"/>
        <v>-4.0799999999999059E-2</v>
      </c>
      <c r="D389" s="2">
        <f t="shared" si="55"/>
        <v>0</v>
      </c>
      <c r="E389" s="2">
        <f t="shared" si="56"/>
        <v>4.0799999999999059E-2</v>
      </c>
      <c r="F389" s="2">
        <f t="shared" si="53"/>
        <v>3.1627279182542864E-2</v>
      </c>
      <c r="G389" s="2">
        <f t="shared" si="53"/>
        <v>1.4206844565078688E-2</v>
      </c>
      <c r="H389" s="2">
        <f t="shared" si="49"/>
        <v>2.2262001275275929</v>
      </c>
      <c r="I389" s="2">
        <f t="shared" si="50"/>
        <v>69.003782763893426</v>
      </c>
    </row>
    <row r="390" spans="1:9" ht="13.5" x14ac:dyDescent="0.25">
      <c r="A390" s="3">
        <f>TITRES_STAT!B393</f>
        <v>42572</v>
      </c>
      <c r="B390" s="6">
        <f>TITRES_STAT!D393</f>
        <v>8.9123000000000001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2.9368187812361231E-2</v>
      </c>
      <c r="G390" s="2">
        <f t="shared" si="53"/>
        <v>1.3192069953287354E-2</v>
      </c>
      <c r="H390" s="2">
        <f t="shared" si="49"/>
        <v>2.2262001275275924</v>
      </c>
      <c r="I390" s="2">
        <f t="shared" si="50"/>
        <v>69.003782763893426</v>
      </c>
    </row>
    <row r="391" spans="1:9" ht="13.5" x14ac:dyDescent="0.25">
      <c r="A391" s="3">
        <f>TITRES_STAT!B394</f>
        <v>42573</v>
      </c>
      <c r="B391" s="6">
        <f>TITRES_STAT!D394</f>
        <v>8.7896000000000001</v>
      </c>
      <c r="C391" s="2">
        <f t="shared" si="54"/>
        <v>-0.12270000000000003</v>
      </c>
      <c r="D391" s="2">
        <f t="shared" si="55"/>
        <v>0</v>
      </c>
      <c r="E391" s="2">
        <f t="shared" si="56"/>
        <v>0.12270000000000003</v>
      </c>
      <c r="F391" s="2">
        <f t="shared" si="53"/>
        <v>2.7270460111478288E-2</v>
      </c>
      <c r="G391" s="2">
        <f t="shared" si="53"/>
        <v>2.1014064956623973E-2</v>
      </c>
      <c r="H391" s="2">
        <f t="shared" si="49"/>
        <v>1.2977241751069299</v>
      </c>
      <c r="I391" s="2">
        <f t="shared" si="50"/>
        <v>56.478675254680532</v>
      </c>
    </row>
    <row r="392" spans="1:9" ht="13.5" x14ac:dyDescent="0.25">
      <c r="A392" s="3">
        <f>TITRES_STAT!B395</f>
        <v>42577</v>
      </c>
      <c r="B392" s="6">
        <f>TITRES_STAT!D395</f>
        <v>8.9082000000000008</v>
      </c>
      <c r="C392" s="2">
        <f t="shared" si="54"/>
        <v>0.1186000000000007</v>
      </c>
      <c r="D392" s="2">
        <f t="shared" si="55"/>
        <v>0.1186000000000007</v>
      </c>
      <c r="E392" s="2">
        <f t="shared" si="56"/>
        <v>0</v>
      </c>
      <c r="F392" s="2">
        <f t="shared" si="53"/>
        <v>3.3793998674944176E-2</v>
      </c>
      <c r="G392" s="2">
        <f t="shared" si="53"/>
        <v>1.9513060316865116E-2</v>
      </c>
      <c r="H392" s="2">
        <f t="shared" si="49"/>
        <v>1.7318656390220892</v>
      </c>
      <c r="I392" s="2">
        <f t="shared" si="50"/>
        <v>63.394978665277094</v>
      </c>
    </row>
    <row r="393" spans="1:9" ht="13.5" x14ac:dyDescent="0.25">
      <c r="A393" s="3">
        <f>TITRES_STAT!B396</f>
        <v>42578</v>
      </c>
      <c r="B393" s="6">
        <f>TITRES_STAT!D396</f>
        <v>8.6424000000000003</v>
      </c>
      <c r="C393" s="2">
        <f t="shared" si="54"/>
        <v>-0.26580000000000048</v>
      </c>
      <c r="D393" s="2">
        <f t="shared" si="55"/>
        <v>0</v>
      </c>
      <c r="E393" s="2">
        <f t="shared" si="56"/>
        <v>0.26580000000000048</v>
      </c>
      <c r="F393" s="2">
        <f t="shared" si="53"/>
        <v>3.1380141626733873E-2</v>
      </c>
      <c r="G393" s="2">
        <f t="shared" si="53"/>
        <v>3.7104984579946217E-2</v>
      </c>
      <c r="H393" s="2">
        <f t="shared" si="49"/>
        <v>0.84571229396746883</v>
      </c>
      <c r="I393" s="2">
        <f t="shared" si="50"/>
        <v>45.820374970226794</v>
      </c>
    </row>
    <row r="394" spans="1:9" ht="13.5" x14ac:dyDescent="0.25">
      <c r="A394" s="3">
        <f>TITRES_STAT!B397</f>
        <v>42579</v>
      </c>
      <c r="B394" s="6">
        <f>TITRES_STAT!D397</f>
        <v>8.6424000000000003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2.9138702939110025E-2</v>
      </c>
      <c r="G394" s="2">
        <f t="shared" si="53"/>
        <v>3.4454628538521485E-2</v>
      </c>
      <c r="H394" s="2">
        <f t="shared" si="49"/>
        <v>0.84571229396746883</v>
      </c>
      <c r="I394" s="2">
        <f t="shared" si="50"/>
        <v>45.820374970226794</v>
      </c>
    </row>
    <row r="395" spans="1:9" ht="13.5" x14ac:dyDescent="0.25">
      <c r="A395" s="3">
        <f>TITRES_STAT!B398</f>
        <v>42580</v>
      </c>
      <c r="B395" s="6">
        <f>TITRES_STAT!D398</f>
        <v>8.8305000000000007</v>
      </c>
      <c r="C395" s="2">
        <f t="shared" si="54"/>
        <v>0.18810000000000038</v>
      </c>
      <c r="D395" s="2">
        <f t="shared" si="55"/>
        <v>0.18810000000000038</v>
      </c>
      <c r="E395" s="2">
        <f t="shared" si="56"/>
        <v>0</v>
      </c>
      <c r="F395" s="2">
        <f t="shared" si="53"/>
        <v>4.0493081300602189E-2</v>
      </c>
      <c r="G395" s="2">
        <f t="shared" si="53"/>
        <v>3.1993583642912805E-2</v>
      </c>
      <c r="H395" s="2">
        <f t="shared" si="49"/>
        <v>1.2656625701126227</v>
      </c>
      <c r="I395" s="2">
        <f t="shared" si="50"/>
        <v>55.862800878142615</v>
      </c>
    </row>
    <row r="396" spans="1:9" ht="13.5" x14ac:dyDescent="0.25">
      <c r="A396" s="3">
        <f>TITRES_STAT!B399</f>
        <v>42583</v>
      </c>
      <c r="B396" s="6">
        <f>TITRES_STAT!D399</f>
        <v>8.4748000000000001</v>
      </c>
      <c r="C396" s="2">
        <f t="shared" si="54"/>
        <v>-0.35570000000000057</v>
      </c>
      <c r="D396" s="2">
        <f t="shared" si="55"/>
        <v>0</v>
      </c>
      <c r="E396" s="2">
        <f t="shared" si="56"/>
        <v>0.35570000000000057</v>
      </c>
      <c r="F396" s="2">
        <f t="shared" si="53"/>
        <v>3.7600718350559177E-2</v>
      </c>
      <c r="G396" s="2">
        <f t="shared" si="53"/>
        <v>5.5115470525561934E-2</v>
      </c>
      <c r="H396" s="2">
        <f t="shared" si="49"/>
        <v>0.68221713417325158</v>
      </c>
      <c r="I396" s="2">
        <f t="shared" si="50"/>
        <v>40.554641866047604</v>
      </c>
    </row>
    <row r="397" spans="1:9" ht="13.5" x14ac:dyDescent="0.25">
      <c r="A397" s="3">
        <f>TITRES_STAT!B400</f>
        <v>42584</v>
      </c>
      <c r="B397" s="6">
        <f>TITRES_STAT!D400</f>
        <v>9.0266999999999999</v>
      </c>
      <c r="C397" s="2">
        <f t="shared" si="54"/>
        <v>0.55189999999999984</v>
      </c>
      <c r="D397" s="2">
        <f t="shared" si="55"/>
        <v>0.55189999999999984</v>
      </c>
      <c r="E397" s="2">
        <f t="shared" si="56"/>
        <v>0</v>
      </c>
      <c r="F397" s="2">
        <f t="shared" ref="F397:G412" si="57">((F396*13)+D397)/14</f>
        <v>7.433638132551923E-2</v>
      </c>
      <c r="G397" s="2">
        <f t="shared" si="57"/>
        <v>5.117865120230751E-2</v>
      </c>
      <c r="H397" s="2">
        <f t="shared" si="49"/>
        <v>1.4524880898417971</v>
      </c>
      <c r="I397" s="2">
        <f t="shared" si="50"/>
        <v>59.225082309594121</v>
      </c>
    </row>
    <row r="398" spans="1:9" ht="13.5" x14ac:dyDescent="0.25">
      <c r="A398" s="3">
        <f>TITRES_STAT!B401</f>
        <v>42585</v>
      </c>
      <c r="B398" s="6">
        <f>TITRES_STAT!D401</f>
        <v>9.0096000000000007</v>
      </c>
      <c r="C398" s="2">
        <f t="shared" si="54"/>
        <v>-1.7099999999999227E-2</v>
      </c>
      <c r="D398" s="2">
        <f t="shared" si="55"/>
        <v>0</v>
      </c>
      <c r="E398" s="2">
        <f t="shared" si="56"/>
        <v>1.7099999999999227E-2</v>
      </c>
      <c r="F398" s="2">
        <f t="shared" si="57"/>
        <v>6.902663980226785E-2</v>
      </c>
      <c r="G398" s="2">
        <f t="shared" si="57"/>
        <v>4.8744461830714063E-2</v>
      </c>
      <c r="H398" s="2">
        <f t="shared" si="49"/>
        <v>1.4160919458295038</v>
      </c>
      <c r="I398" s="2">
        <f t="shared" si="50"/>
        <v>58.610846672199997</v>
      </c>
    </row>
    <row r="399" spans="1:9" ht="13.5" x14ac:dyDescent="0.25">
      <c r="A399" s="3">
        <f>TITRES_STAT!B402</f>
        <v>42586</v>
      </c>
      <c r="B399" s="6">
        <f>TITRES_STAT!D402</f>
        <v>9.2225999999999999</v>
      </c>
      <c r="C399" s="2">
        <f t="shared" si="54"/>
        <v>0.21299999999999919</v>
      </c>
      <c r="D399" s="2">
        <f t="shared" si="55"/>
        <v>0.21299999999999919</v>
      </c>
      <c r="E399" s="2">
        <f t="shared" si="56"/>
        <v>0</v>
      </c>
      <c r="F399" s="2">
        <f t="shared" si="57"/>
        <v>7.9310451244962943E-2</v>
      </c>
      <c r="G399" s="2">
        <f t="shared" si="57"/>
        <v>4.5262714557091632E-2</v>
      </c>
      <c r="H399" s="2">
        <f t="shared" si="49"/>
        <v>1.7522248062458907</v>
      </c>
      <c r="I399" s="2">
        <f t="shared" si="50"/>
        <v>63.665758780656176</v>
      </c>
    </row>
    <row r="400" spans="1:9" ht="13.5" x14ac:dyDescent="0.25">
      <c r="A400" s="3">
        <f>TITRES_STAT!B403</f>
        <v>42587</v>
      </c>
      <c r="B400" s="6">
        <f>TITRES_STAT!D403</f>
        <v>9.0096000000000007</v>
      </c>
      <c r="C400" s="2">
        <f t="shared" si="54"/>
        <v>-0.21299999999999919</v>
      </c>
      <c r="D400" s="2">
        <f t="shared" si="55"/>
        <v>0</v>
      </c>
      <c r="E400" s="2">
        <f t="shared" si="56"/>
        <v>0.21299999999999919</v>
      </c>
      <c r="F400" s="2">
        <f t="shared" si="57"/>
        <v>7.3645419013179877E-2</v>
      </c>
      <c r="G400" s="2">
        <f t="shared" si="57"/>
        <v>5.7243949231585031E-2</v>
      </c>
      <c r="H400" s="2">
        <f t="shared" si="49"/>
        <v>1.2865188373926015</v>
      </c>
      <c r="I400" s="2">
        <f t="shared" si="50"/>
        <v>56.265394203341202</v>
      </c>
    </row>
    <row r="401" spans="1:9" ht="13.5" x14ac:dyDescent="0.25">
      <c r="A401" s="3">
        <f>TITRES_STAT!B404</f>
        <v>42590</v>
      </c>
      <c r="B401" s="6">
        <f>TITRES_STAT!D404</f>
        <v>9.2012999999999998</v>
      </c>
      <c r="C401" s="2">
        <f t="shared" si="54"/>
        <v>0.19169999999999909</v>
      </c>
      <c r="D401" s="2">
        <f t="shared" si="55"/>
        <v>0.19169999999999909</v>
      </c>
      <c r="E401" s="2">
        <f t="shared" si="56"/>
        <v>0</v>
      </c>
      <c r="F401" s="2">
        <f t="shared" si="57"/>
        <v>8.2077889083666963E-2</v>
      </c>
      <c r="G401" s="2">
        <f t="shared" si="57"/>
        <v>5.3155095715043239E-2</v>
      </c>
      <c r="H401" s="2">
        <f t="shared" ref="H401:H464" si="58">F401/G401</f>
        <v>1.544120803086775</v>
      </c>
      <c r="I401" s="2">
        <f t="shared" ref="I401:I464" si="59">IF(G401=0,100,100-(100/(1+H401)))</f>
        <v>60.693690378746851</v>
      </c>
    </row>
    <row r="402" spans="1:9" ht="13.5" x14ac:dyDescent="0.25">
      <c r="A402" s="3">
        <f>TITRES_STAT!B405</f>
        <v>42591</v>
      </c>
      <c r="B402" s="6">
        <f>TITRES_STAT!D405</f>
        <v>9.2012999999999998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7.6215182720547905E-2</v>
      </c>
      <c r="G402" s="2">
        <f t="shared" si="57"/>
        <v>4.935830316396872E-2</v>
      </c>
      <c r="H402" s="2">
        <f t="shared" si="58"/>
        <v>1.5441208030867755</v>
      </c>
      <c r="I402" s="2">
        <f t="shared" si="59"/>
        <v>60.693690378746851</v>
      </c>
    </row>
    <row r="403" spans="1:9" ht="13.5" x14ac:dyDescent="0.25">
      <c r="A403" s="3">
        <f>TITRES_STAT!B406</f>
        <v>42592</v>
      </c>
      <c r="B403" s="6">
        <f>TITRES_STAT!D406</f>
        <v>9.1971000000000007</v>
      </c>
      <c r="C403" s="2">
        <f t="shared" si="54"/>
        <v>-4.1999999999990933E-3</v>
      </c>
      <c r="D403" s="2">
        <f t="shared" si="55"/>
        <v>0</v>
      </c>
      <c r="E403" s="2">
        <f t="shared" si="56"/>
        <v>4.1999999999990933E-3</v>
      </c>
      <c r="F403" s="2">
        <f t="shared" si="57"/>
        <v>7.0771241097651622E-2</v>
      </c>
      <c r="G403" s="2">
        <f t="shared" si="57"/>
        <v>4.6132710080828032E-2</v>
      </c>
      <c r="H403" s="2">
        <f t="shared" si="58"/>
        <v>1.5340794194326541</v>
      </c>
      <c r="I403" s="2">
        <f t="shared" si="59"/>
        <v>60.537937669534983</v>
      </c>
    </row>
    <row r="404" spans="1:9" ht="13.5" x14ac:dyDescent="0.25">
      <c r="A404" s="3">
        <f>TITRES_STAT!B407</f>
        <v>42593</v>
      </c>
      <c r="B404" s="6">
        <f>TITRES_STAT!D407</f>
        <v>9.1971000000000007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6.5716152447819365E-2</v>
      </c>
      <c r="G404" s="2">
        <f t="shared" si="57"/>
        <v>4.2837516503626029E-2</v>
      </c>
      <c r="H404" s="2">
        <f t="shared" si="58"/>
        <v>1.5340794194326544</v>
      </c>
      <c r="I404" s="2">
        <f t="shared" si="59"/>
        <v>60.537937669534983</v>
      </c>
    </row>
    <row r="405" spans="1:9" ht="13.5" x14ac:dyDescent="0.25">
      <c r="A405" s="3">
        <f>TITRES_STAT!B408</f>
        <v>42594</v>
      </c>
      <c r="B405" s="6">
        <f>TITRES_STAT!D408</f>
        <v>9.1586999999999996</v>
      </c>
      <c r="C405" s="2">
        <f t="shared" si="54"/>
        <v>-3.84000000000011E-2</v>
      </c>
      <c r="D405" s="2">
        <f t="shared" si="55"/>
        <v>0</v>
      </c>
      <c r="E405" s="2">
        <f t="shared" si="56"/>
        <v>3.84000000000011E-2</v>
      </c>
      <c r="F405" s="2">
        <f t="shared" si="57"/>
        <v>6.1022141558689409E-2</v>
      </c>
      <c r="G405" s="2">
        <f t="shared" si="57"/>
        <v>4.2520551039081388E-2</v>
      </c>
      <c r="H405" s="2">
        <f t="shared" si="58"/>
        <v>1.4351211371320867</v>
      </c>
      <c r="I405" s="2">
        <f t="shared" si="59"/>
        <v>58.934281143083943</v>
      </c>
    </row>
    <row r="406" spans="1:9" ht="13.5" x14ac:dyDescent="0.25">
      <c r="A406" s="3">
        <f>TITRES_STAT!B409</f>
        <v>42597</v>
      </c>
      <c r="B406" s="6">
        <f>TITRES_STAT!D409</f>
        <v>9.1160999999999994</v>
      </c>
      <c r="C406" s="2">
        <f t="shared" si="54"/>
        <v>-4.2600000000000193E-2</v>
      </c>
      <c r="D406" s="2">
        <f t="shared" si="55"/>
        <v>0</v>
      </c>
      <c r="E406" s="2">
        <f t="shared" si="56"/>
        <v>4.2600000000000193E-2</v>
      </c>
      <c r="F406" s="2">
        <f t="shared" si="57"/>
        <v>5.666341716164016E-2</v>
      </c>
      <c r="G406" s="2">
        <f t="shared" si="57"/>
        <v>4.2526225964861296E-2</v>
      </c>
      <c r="H406" s="2">
        <f t="shared" si="58"/>
        <v>1.3324346535820082</v>
      </c>
      <c r="I406" s="2">
        <f t="shared" si="59"/>
        <v>57.12634442022793</v>
      </c>
    </row>
    <row r="407" spans="1:9" ht="13.5" x14ac:dyDescent="0.25">
      <c r="A407" s="3">
        <f>TITRES_STAT!B410</f>
        <v>42598</v>
      </c>
      <c r="B407" s="6">
        <f>TITRES_STAT!D410</f>
        <v>9.3717000000000006</v>
      </c>
      <c r="C407" s="2">
        <f t="shared" si="54"/>
        <v>0.25560000000000116</v>
      </c>
      <c r="D407" s="2">
        <f t="shared" si="55"/>
        <v>0.25560000000000116</v>
      </c>
      <c r="E407" s="2">
        <f t="shared" si="56"/>
        <v>0</v>
      </c>
      <c r="F407" s="2">
        <f t="shared" si="57"/>
        <v>7.0873173078665946E-2</v>
      </c>
      <c r="G407" s="2">
        <f t="shared" si="57"/>
        <v>3.9488638395942632E-2</v>
      </c>
      <c r="H407" s="2">
        <f t="shared" si="58"/>
        <v>1.7947737870330824</v>
      </c>
      <c r="I407" s="2">
        <f t="shared" si="59"/>
        <v>64.218928750523503</v>
      </c>
    </row>
    <row r="408" spans="1:9" ht="13.5" x14ac:dyDescent="0.25">
      <c r="A408" s="3">
        <f>TITRES_STAT!B411</f>
        <v>42599</v>
      </c>
      <c r="B408" s="6">
        <f>TITRES_STAT!D411</f>
        <v>9.3930000000000007</v>
      </c>
      <c r="C408" s="2">
        <f t="shared" si="54"/>
        <v>2.1300000000000097E-2</v>
      </c>
      <c r="D408" s="2">
        <f t="shared" si="55"/>
        <v>2.1300000000000097E-2</v>
      </c>
      <c r="E408" s="2">
        <f t="shared" si="56"/>
        <v>0</v>
      </c>
      <c r="F408" s="2">
        <f t="shared" si="57"/>
        <v>6.7332232144475521E-2</v>
      </c>
      <c r="G408" s="2">
        <f t="shared" si="57"/>
        <v>3.6668021367661015E-2</v>
      </c>
      <c r="H408" s="2">
        <f t="shared" si="58"/>
        <v>1.8362657605479222</v>
      </c>
      <c r="I408" s="2">
        <f t="shared" si="59"/>
        <v>64.742373091059861</v>
      </c>
    </row>
    <row r="409" spans="1:9" ht="13.5" x14ac:dyDescent="0.25">
      <c r="A409" s="3">
        <f>TITRES_STAT!B412</f>
        <v>42600</v>
      </c>
      <c r="B409" s="6">
        <f>TITRES_STAT!D412</f>
        <v>9.5633999999999997</v>
      </c>
      <c r="C409" s="2">
        <f t="shared" si="54"/>
        <v>0.170399999999999</v>
      </c>
      <c r="D409" s="2">
        <f t="shared" si="55"/>
        <v>0.170399999999999</v>
      </c>
      <c r="E409" s="2">
        <f t="shared" si="56"/>
        <v>0</v>
      </c>
      <c r="F409" s="2">
        <f t="shared" si="57"/>
        <v>7.4694215562727193E-2</v>
      </c>
      <c r="G409" s="2">
        <f t="shared" si="57"/>
        <v>3.4048876984256661E-2</v>
      </c>
      <c r="H409" s="2">
        <f t="shared" si="58"/>
        <v>2.1937350708296166</v>
      </c>
      <c r="I409" s="2">
        <f t="shared" si="59"/>
        <v>68.688699036634986</v>
      </c>
    </row>
    <row r="410" spans="1:9" ht="13.5" x14ac:dyDescent="0.25">
      <c r="A410" s="3">
        <f>TITRES_STAT!B413</f>
        <v>42601</v>
      </c>
      <c r="B410" s="6">
        <f>TITRES_STAT!D413</f>
        <v>9.8488000000000007</v>
      </c>
      <c r="C410" s="2">
        <f t="shared" si="54"/>
        <v>0.28540000000000099</v>
      </c>
      <c r="D410" s="2">
        <f t="shared" si="55"/>
        <v>0.28540000000000099</v>
      </c>
      <c r="E410" s="2">
        <f t="shared" si="56"/>
        <v>0</v>
      </c>
      <c r="F410" s="2">
        <f t="shared" si="57"/>
        <v>8.9744628736818183E-2</v>
      </c>
      <c r="G410" s="2">
        <f t="shared" si="57"/>
        <v>3.1616814342524044E-2</v>
      </c>
      <c r="H410" s="2">
        <f t="shared" si="58"/>
        <v>2.8385095273850305</v>
      </c>
      <c r="I410" s="2">
        <f t="shared" si="59"/>
        <v>73.948221494157764</v>
      </c>
    </row>
    <row r="411" spans="1:9" ht="13.5" x14ac:dyDescent="0.25">
      <c r="A411" s="3">
        <f>TITRES_STAT!B414</f>
        <v>42604</v>
      </c>
      <c r="B411" s="6">
        <f>TITRES_STAT!D414</f>
        <v>10.223699999999999</v>
      </c>
      <c r="C411" s="2">
        <f t="shared" si="54"/>
        <v>0.37489999999999846</v>
      </c>
      <c r="D411" s="2">
        <f t="shared" si="55"/>
        <v>0.37489999999999846</v>
      </c>
      <c r="E411" s="2">
        <f t="shared" si="56"/>
        <v>0</v>
      </c>
      <c r="F411" s="2">
        <f t="shared" si="57"/>
        <v>0.11011286954133105</v>
      </c>
      <c r="G411" s="2">
        <f t="shared" si="57"/>
        <v>2.9358470460915186E-2</v>
      </c>
      <c r="H411" s="2">
        <f t="shared" si="58"/>
        <v>3.750633728958185</v>
      </c>
      <c r="I411" s="2">
        <f t="shared" si="59"/>
        <v>78.950176817371684</v>
      </c>
    </row>
    <row r="412" spans="1:9" ht="13.5" x14ac:dyDescent="0.25">
      <c r="A412" s="3">
        <f>TITRES_STAT!B415</f>
        <v>42605</v>
      </c>
      <c r="B412" s="6">
        <f>TITRES_STAT!D415</f>
        <v>10.5304</v>
      </c>
      <c r="C412" s="2">
        <f t="shared" si="54"/>
        <v>0.30670000000000108</v>
      </c>
      <c r="D412" s="2">
        <f t="shared" si="55"/>
        <v>0.30670000000000108</v>
      </c>
      <c r="E412" s="2">
        <f t="shared" si="56"/>
        <v>0</v>
      </c>
      <c r="F412" s="2">
        <f t="shared" si="57"/>
        <v>0.12415480743123605</v>
      </c>
      <c r="G412" s="2">
        <f t="shared" si="57"/>
        <v>2.7261436856564101E-2</v>
      </c>
      <c r="H412" s="2">
        <f t="shared" si="58"/>
        <v>4.554228307351365</v>
      </c>
      <c r="I412" s="2">
        <f t="shared" si="59"/>
        <v>81.995698688214929</v>
      </c>
    </row>
    <row r="413" spans="1:9" ht="13.5" x14ac:dyDescent="0.25">
      <c r="A413" s="3">
        <f>TITRES_STAT!B416</f>
        <v>42606</v>
      </c>
      <c r="B413" s="6">
        <f>TITRES_STAT!D416</f>
        <v>10.649699999999999</v>
      </c>
      <c r="C413" s="2">
        <f t="shared" si="54"/>
        <v>0.11929999999999907</v>
      </c>
      <c r="D413" s="2">
        <f t="shared" si="55"/>
        <v>0.11929999999999907</v>
      </c>
      <c r="E413" s="2">
        <f t="shared" si="56"/>
        <v>0</v>
      </c>
      <c r="F413" s="2">
        <f t="shared" ref="F413:G428" si="60">((F412*13)+D413)/14</f>
        <v>0.12380803547186199</v>
      </c>
      <c r="G413" s="2">
        <f t="shared" si="60"/>
        <v>2.531419136680952E-2</v>
      </c>
      <c r="H413" s="2">
        <f t="shared" si="58"/>
        <v>4.8908548441405797</v>
      </c>
      <c r="I413" s="2">
        <f t="shared" si="59"/>
        <v>83.02453503849847</v>
      </c>
    </row>
    <row r="414" spans="1:9" ht="13.5" x14ac:dyDescent="0.25">
      <c r="A414" s="3">
        <f>TITRES_STAT!B417</f>
        <v>42607</v>
      </c>
      <c r="B414" s="6">
        <f>TITRES_STAT!D417</f>
        <v>10.649699999999999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0.11496460436672899</v>
      </c>
      <c r="G414" s="2">
        <f t="shared" si="60"/>
        <v>2.3506034840608842E-2</v>
      </c>
      <c r="H414" s="2">
        <f t="shared" si="58"/>
        <v>4.8908548441405797</v>
      </c>
      <c r="I414" s="2">
        <f t="shared" si="59"/>
        <v>83.02453503849847</v>
      </c>
    </row>
    <row r="415" spans="1:9" ht="13.5" x14ac:dyDescent="0.25">
      <c r="A415" s="3">
        <f>TITRES_STAT!B418</f>
        <v>42608</v>
      </c>
      <c r="B415" s="6">
        <f>TITRES_STAT!D418</f>
        <v>10.3302</v>
      </c>
      <c r="C415" s="2">
        <f t="shared" si="54"/>
        <v>-0.31949999999999967</v>
      </c>
      <c r="D415" s="2">
        <f t="shared" si="55"/>
        <v>0</v>
      </c>
      <c r="E415" s="2">
        <f t="shared" si="56"/>
        <v>0.31949999999999967</v>
      </c>
      <c r="F415" s="2">
        <f t="shared" si="60"/>
        <v>0.10675284691196263</v>
      </c>
      <c r="G415" s="2">
        <f t="shared" si="60"/>
        <v>4.4648460923422471E-2</v>
      </c>
      <c r="H415" s="2">
        <f t="shared" si="58"/>
        <v>2.3909636458702734</v>
      </c>
      <c r="I415" s="2">
        <f t="shared" si="59"/>
        <v>70.509857832953699</v>
      </c>
    </row>
    <row r="416" spans="1:9" ht="13.5" x14ac:dyDescent="0.25">
      <c r="A416" s="3">
        <f>TITRES_STAT!B419</f>
        <v>42611</v>
      </c>
      <c r="B416" s="6">
        <f>TITRES_STAT!D419</f>
        <v>10.3089</v>
      </c>
      <c r="C416" s="2">
        <f t="shared" si="54"/>
        <v>-2.1300000000000097E-2</v>
      </c>
      <c r="D416" s="2">
        <f t="shared" si="55"/>
        <v>0</v>
      </c>
      <c r="E416" s="2">
        <f t="shared" si="56"/>
        <v>2.1300000000000097E-2</v>
      </c>
      <c r="F416" s="2">
        <f t="shared" si="60"/>
        <v>9.9127643561108147E-2</v>
      </c>
      <c r="G416" s="2">
        <f t="shared" si="60"/>
        <v>4.2980713714606586E-2</v>
      </c>
      <c r="H416" s="2">
        <f t="shared" si="58"/>
        <v>2.3063284667471811</v>
      </c>
      <c r="I416" s="2">
        <f t="shared" si="59"/>
        <v>69.754971108971034</v>
      </c>
    </row>
    <row r="417" spans="1:9" ht="13.5" x14ac:dyDescent="0.25">
      <c r="A417" s="3">
        <f>TITRES_STAT!B420</f>
        <v>42612</v>
      </c>
      <c r="B417" s="6">
        <f>TITRES_STAT!D420</f>
        <v>10.5219</v>
      </c>
      <c r="C417" s="2">
        <f t="shared" si="54"/>
        <v>0.21300000000000097</v>
      </c>
      <c r="D417" s="2">
        <f t="shared" si="55"/>
        <v>0.21300000000000097</v>
      </c>
      <c r="E417" s="2">
        <f t="shared" si="56"/>
        <v>0</v>
      </c>
      <c r="F417" s="2">
        <f t="shared" si="60"/>
        <v>0.10726138330674335</v>
      </c>
      <c r="G417" s="2">
        <f t="shared" si="60"/>
        <v>3.9910662734991831E-2</v>
      </c>
      <c r="H417" s="2">
        <f t="shared" si="58"/>
        <v>2.6875370128269385</v>
      </c>
      <c r="I417" s="2">
        <f t="shared" si="59"/>
        <v>72.881628129519967</v>
      </c>
    </row>
    <row r="418" spans="1:9" ht="13.5" x14ac:dyDescent="0.25">
      <c r="A418" s="3">
        <f>TITRES_STAT!B421</f>
        <v>42613</v>
      </c>
      <c r="B418" s="6">
        <f>TITRES_STAT!D421</f>
        <v>10.432399999999999</v>
      </c>
      <c r="C418" s="2">
        <f t="shared" si="54"/>
        <v>-8.9500000000001023E-2</v>
      </c>
      <c r="D418" s="2">
        <f t="shared" si="55"/>
        <v>0</v>
      </c>
      <c r="E418" s="2">
        <f t="shared" si="56"/>
        <v>8.9500000000001023E-2</v>
      </c>
      <c r="F418" s="2">
        <f t="shared" si="60"/>
        <v>9.9599855927690259E-2</v>
      </c>
      <c r="G418" s="2">
        <f t="shared" si="60"/>
        <v>4.3452758253921066E-2</v>
      </c>
      <c r="H418" s="2">
        <f t="shared" si="58"/>
        <v>2.2921411650249528</v>
      </c>
      <c r="I418" s="2">
        <f t="shared" si="59"/>
        <v>69.62463181640571</v>
      </c>
    </row>
    <row r="419" spans="1:9" ht="13.5" x14ac:dyDescent="0.25">
      <c r="A419" s="3">
        <f>TITRES_STAT!B422</f>
        <v>42614</v>
      </c>
      <c r="B419" s="6">
        <f>TITRES_STAT!D422</f>
        <v>10.432399999999999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9.2485580504283807E-2</v>
      </c>
      <c r="G419" s="2">
        <f t="shared" si="60"/>
        <v>4.0348989807212417E-2</v>
      </c>
      <c r="H419" s="2">
        <f t="shared" si="58"/>
        <v>2.2921411650249528</v>
      </c>
      <c r="I419" s="2">
        <f t="shared" si="59"/>
        <v>69.62463181640571</v>
      </c>
    </row>
    <row r="420" spans="1:9" ht="13.5" x14ac:dyDescent="0.25">
      <c r="A420" s="3">
        <f>TITRES_STAT!B423</f>
        <v>42615</v>
      </c>
      <c r="B420" s="6">
        <f>TITRES_STAT!D423</f>
        <v>10.3941</v>
      </c>
      <c r="C420" s="2">
        <f t="shared" si="54"/>
        <v>-3.8299999999999557E-2</v>
      </c>
      <c r="D420" s="2">
        <f t="shared" si="55"/>
        <v>0</v>
      </c>
      <c r="E420" s="2">
        <f t="shared" si="56"/>
        <v>3.8299999999999557E-2</v>
      </c>
      <c r="F420" s="2">
        <f t="shared" si="60"/>
        <v>8.5879467611120669E-2</v>
      </c>
      <c r="G420" s="2">
        <f t="shared" si="60"/>
        <v>4.0202633392411494E-2</v>
      </c>
      <c r="H420" s="2">
        <f t="shared" si="58"/>
        <v>2.1361652300948766</v>
      </c>
      <c r="I420" s="2">
        <f t="shared" si="59"/>
        <v>68.113924916840318</v>
      </c>
    </row>
    <row r="421" spans="1:9" ht="13.5" x14ac:dyDescent="0.25">
      <c r="A421" s="3">
        <f>TITRES_STAT!B424</f>
        <v>42618</v>
      </c>
      <c r="B421" s="6">
        <f>TITRES_STAT!D424</f>
        <v>9.9298000000000002</v>
      </c>
      <c r="C421" s="2">
        <f t="shared" si="54"/>
        <v>-0.46429999999999971</v>
      </c>
      <c r="D421" s="2">
        <f t="shared" si="55"/>
        <v>0</v>
      </c>
      <c r="E421" s="2">
        <f t="shared" si="56"/>
        <v>0.46429999999999971</v>
      </c>
      <c r="F421" s="2">
        <f t="shared" si="60"/>
        <v>7.9745219924612046E-2</v>
      </c>
      <c r="G421" s="2">
        <f t="shared" si="60"/>
        <v>7.0495302435810661E-2</v>
      </c>
      <c r="H421" s="2">
        <f t="shared" si="58"/>
        <v>1.1312132464035298</v>
      </c>
      <c r="I421" s="2">
        <f t="shared" si="59"/>
        <v>53.078369717928396</v>
      </c>
    </row>
    <row r="422" spans="1:9" ht="13.5" x14ac:dyDescent="0.25">
      <c r="A422" s="3">
        <f>TITRES_STAT!B425</f>
        <v>42619</v>
      </c>
      <c r="B422" s="6">
        <f>TITRES_STAT!D425</f>
        <v>10.0533</v>
      </c>
      <c r="C422" s="2">
        <f t="shared" si="54"/>
        <v>0.12349999999999994</v>
      </c>
      <c r="D422" s="2">
        <f t="shared" si="55"/>
        <v>0.12349999999999994</v>
      </c>
      <c r="E422" s="2">
        <f t="shared" si="56"/>
        <v>0</v>
      </c>
      <c r="F422" s="2">
        <f t="shared" si="60"/>
        <v>8.2870561358568323E-2</v>
      </c>
      <c r="G422" s="2">
        <f t="shared" si="60"/>
        <v>6.5459923690395619E-2</v>
      </c>
      <c r="H422" s="2">
        <f t="shared" si="58"/>
        <v>1.2659739988472858</v>
      </c>
      <c r="I422" s="2">
        <f t="shared" si="59"/>
        <v>55.868866963667458</v>
      </c>
    </row>
    <row r="423" spans="1:9" ht="13.5" x14ac:dyDescent="0.25">
      <c r="A423" s="3">
        <f>TITRES_STAT!B426</f>
        <v>42620</v>
      </c>
      <c r="B423" s="6">
        <f>TITRES_STAT!D426</f>
        <v>10.159800000000001</v>
      </c>
      <c r="C423" s="2">
        <f t="shared" si="54"/>
        <v>0.10650000000000048</v>
      </c>
      <c r="D423" s="2">
        <f t="shared" si="55"/>
        <v>0.10650000000000048</v>
      </c>
      <c r="E423" s="2">
        <f t="shared" si="56"/>
        <v>0</v>
      </c>
      <c r="F423" s="2">
        <f t="shared" si="60"/>
        <v>8.4558378404384918E-2</v>
      </c>
      <c r="G423" s="2">
        <f t="shared" si="60"/>
        <v>6.0784214855367356E-2</v>
      </c>
      <c r="H423" s="2">
        <f t="shared" si="58"/>
        <v>1.3911239719981061</v>
      </c>
      <c r="I423" s="2">
        <f t="shared" si="59"/>
        <v>58.178663602942962</v>
      </c>
    </row>
    <row r="424" spans="1:9" ht="13.5" x14ac:dyDescent="0.25">
      <c r="A424" s="3">
        <f>TITRES_STAT!B427</f>
        <v>42621</v>
      </c>
      <c r="B424" s="6">
        <f>TITRES_STAT!D427</f>
        <v>10.223699999999999</v>
      </c>
      <c r="C424" s="2">
        <f t="shared" si="54"/>
        <v>6.3899999999998514E-2</v>
      </c>
      <c r="D424" s="2">
        <f t="shared" si="55"/>
        <v>6.3899999999998514E-2</v>
      </c>
      <c r="E424" s="2">
        <f t="shared" si="56"/>
        <v>0</v>
      </c>
      <c r="F424" s="2">
        <f t="shared" si="60"/>
        <v>8.3082779946928739E-2</v>
      </c>
      <c r="G424" s="2">
        <f t="shared" si="60"/>
        <v>5.6442485222841114E-2</v>
      </c>
      <c r="H424" s="2">
        <f t="shared" si="58"/>
        <v>1.4719901084955564</v>
      </c>
      <c r="I424" s="2">
        <f t="shared" si="59"/>
        <v>59.546763696049091</v>
      </c>
    </row>
    <row r="425" spans="1:9" ht="13.5" x14ac:dyDescent="0.25">
      <c r="A425" s="3">
        <f>TITRES_STAT!B428</f>
        <v>42622</v>
      </c>
      <c r="B425" s="6">
        <f>TITRES_STAT!D428</f>
        <v>10.223699999999999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7.7148295665005251E-2</v>
      </c>
      <c r="G425" s="2">
        <f t="shared" si="60"/>
        <v>5.2410879135495317E-2</v>
      </c>
      <c r="H425" s="2">
        <f t="shared" si="58"/>
        <v>1.4719901084955564</v>
      </c>
      <c r="I425" s="2">
        <f t="shared" si="59"/>
        <v>59.546763696049091</v>
      </c>
    </row>
    <row r="426" spans="1:9" ht="13.5" x14ac:dyDescent="0.25">
      <c r="A426" s="3">
        <f>TITRES_STAT!B429</f>
        <v>42627</v>
      </c>
      <c r="B426" s="6">
        <f>TITRES_STAT!D429</f>
        <v>10.5219</v>
      </c>
      <c r="C426" s="2">
        <f t="shared" si="54"/>
        <v>0.29820000000000135</v>
      </c>
      <c r="D426" s="2">
        <f t="shared" si="55"/>
        <v>0.29820000000000135</v>
      </c>
      <c r="E426" s="2">
        <f t="shared" si="56"/>
        <v>0</v>
      </c>
      <c r="F426" s="2">
        <f t="shared" si="60"/>
        <v>9.2937703117504961E-2</v>
      </c>
      <c r="G426" s="2">
        <f t="shared" si="60"/>
        <v>4.8667244911531363E-2</v>
      </c>
      <c r="H426" s="2">
        <f t="shared" si="58"/>
        <v>1.9096561411366031</v>
      </c>
      <c r="I426" s="2">
        <f t="shared" si="59"/>
        <v>65.631677714007509</v>
      </c>
    </row>
    <row r="427" spans="1:9" ht="13.5" x14ac:dyDescent="0.25">
      <c r="A427" s="3">
        <f>TITRES_STAT!B430</f>
        <v>42628</v>
      </c>
      <c r="B427" s="6">
        <f>TITRES_STAT!D430</f>
        <v>10.223699999999999</v>
      </c>
      <c r="C427" s="2">
        <f t="shared" si="54"/>
        <v>-0.29820000000000135</v>
      </c>
      <c r="D427" s="2">
        <f t="shared" si="55"/>
        <v>0</v>
      </c>
      <c r="E427" s="2">
        <f t="shared" si="56"/>
        <v>0.29820000000000135</v>
      </c>
      <c r="F427" s="2">
        <f t="shared" si="60"/>
        <v>8.6299295751968902E-2</v>
      </c>
      <c r="G427" s="2">
        <f t="shared" si="60"/>
        <v>6.6491013132136359E-2</v>
      </c>
      <c r="H427" s="2">
        <f t="shared" si="58"/>
        <v>1.2979091712810558</v>
      </c>
      <c r="I427" s="2">
        <f t="shared" si="59"/>
        <v>56.482178995677515</v>
      </c>
    </row>
    <row r="428" spans="1:9" ht="13.5" x14ac:dyDescent="0.25">
      <c r="A428" s="3">
        <f>TITRES_STAT!B431</f>
        <v>42629</v>
      </c>
      <c r="B428" s="6">
        <f>TITRES_STAT!D431</f>
        <v>10.181100000000001</v>
      </c>
      <c r="C428" s="2">
        <f t="shared" si="54"/>
        <v>-4.2599999999998417E-2</v>
      </c>
      <c r="D428" s="2">
        <f t="shared" si="55"/>
        <v>0</v>
      </c>
      <c r="E428" s="2">
        <f t="shared" si="56"/>
        <v>4.2599999999998417E-2</v>
      </c>
      <c r="F428" s="2">
        <f t="shared" si="60"/>
        <v>8.0135060341113978E-2</v>
      </c>
      <c r="G428" s="2">
        <f t="shared" si="60"/>
        <v>6.4784512194126509E-2</v>
      </c>
      <c r="H428" s="2">
        <f t="shared" si="58"/>
        <v>1.2369478078493454</v>
      </c>
      <c r="I428" s="2">
        <f t="shared" si="59"/>
        <v>55.296230135944761</v>
      </c>
    </row>
    <row r="429" spans="1:9" ht="13.5" x14ac:dyDescent="0.25">
      <c r="A429" s="3">
        <f>TITRES_STAT!B432</f>
        <v>42632</v>
      </c>
      <c r="B429" s="6">
        <f>TITRES_STAT!D432</f>
        <v>10.283300000000001</v>
      </c>
      <c r="C429" s="2">
        <f t="shared" si="54"/>
        <v>0.10219999999999985</v>
      </c>
      <c r="D429" s="2">
        <f t="shared" si="55"/>
        <v>0.10219999999999985</v>
      </c>
      <c r="E429" s="2">
        <f t="shared" si="56"/>
        <v>0</v>
      </c>
      <c r="F429" s="2">
        <f t="shared" ref="F429:G444" si="61">((F428*13)+D429)/14</f>
        <v>8.1711127459605834E-2</v>
      </c>
      <c r="G429" s="2">
        <f t="shared" si="61"/>
        <v>6.015704703740319E-2</v>
      </c>
      <c r="H429" s="2">
        <f t="shared" si="58"/>
        <v>1.3582968493915799</v>
      </c>
      <c r="I429" s="2">
        <f t="shared" si="59"/>
        <v>57.596517153555489</v>
      </c>
    </row>
    <row r="430" spans="1:9" ht="13.5" x14ac:dyDescent="0.25">
      <c r="A430" s="3">
        <f>TITRES_STAT!B433</f>
        <v>42633</v>
      </c>
      <c r="B430" s="6">
        <f>TITRES_STAT!D433</f>
        <v>10.283300000000001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7.5874618355348269E-2</v>
      </c>
      <c r="G430" s="2">
        <f t="shared" si="61"/>
        <v>5.586011510616011E-2</v>
      </c>
      <c r="H430" s="2">
        <f t="shared" si="58"/>
        <v>1.3582968493915797</v>
      </c>
      <c r="I430" s="2">
        <f t="shared" si="59"/>
        <v>57.596517153555475</v>
      </c>
    </row>
    <row r="431" spans="1:9" ht="13.5" x14ac:dyDescent="0.25">
      <c r="A431" s="3">
        <f>TITRES_STAT!B434</f>
        <v>42634</v>
      </c>
      <c r="B431" s="6">
        <f>TITRES_STAT!D434</f>
        <v>10.0959</v>
      </c>
      <c r="C431" s="2">
        <f t="shared" si="54"/>
        <v>-0.18740000000000023</v>
      </c>
      <c r="D431" s="2">
        <f t="shared" si="55"/>
        <v>0</v>
      </c>
      <c r="E431" s="2">
        <f t="shared" si="56"/>
        <v>0.18740000000000023</v>
      </c>
      <c r="F431" s="2">
        <f t="shared" si="61"/>
        <v>7.045500275853768E-2</v>
      </c>
      <c r="G431" s="2">
        <f t="shared" si="61"/>
        <v>6.5255821170005834E-2</v>
      </c>
      <c r="H431" s="2">
        <f t="shared" si="58"/>
        <v>1.0796738359170568</v>
      </c>
      <c r="I431" s="2">
        <f t="shared" si="59"/>
        <v>51.915536814981465</v>
      </c>
    </row>
    <row r="432" spans="1:9" ht="13.5" x14ac:dyDescent="0.25">
      <c r="A432" s="3">
        <f>TITRES_STAT!B435</f>
        <v>42635</v>
      </c>
      <c r="B432" s="6">
        <f>TITRES_STAT!D435</f>
        <v>10.2194</v>
      </c>
      <c r="C432" s="2">
        <f t="shared" si="54"/>
        <v>0.12349999999999994</v>
      </c>
      <c r="D432" s="2">
        <f t="shared" si="55"/>
        <v>0.12349999999999994</v>
      </c>
      <c r="E432" s="2">
        <f t="shared" si="56"/>
        <v>0</v>
      </c>
      <c r="F432" s="2">
        <f t="shared" si="61"/>
        <v>7.4243931132927835E-2</v>
      </c>
      <c r="G432" s="2">
        <f t="shared" si="61"/>
        <v>6.0594691086433991E-2</v>
      </c>
      <c r="H432" s="2">
        <f t="shared" si="58"/>
        <v>1.2252547178930937</v>
      </c>
      <c r="I432" s="2">
        <f t="shared" si="59"/>
        <v>55.061324352709804</v>
      </c>
    </row>
    <row r="433" spans="1:9" ht="13.5" x14ac:dyDescent="0.25">
      <c r="A433" s="3">
        <f>TITRES_STAT!B436</f>
        <v>42636</v>
      </c>
      <c r="B433" s="6">
        <f>TITRES_STAT!D436</f>
        <v>10.0959</v>
      </c>
      <c r="C433" s="2">
        <f t="shared" si="54"/>
        <v>-0.12349999999999994</v>
      </c>
      <c r="D433" s="2">
        <f t="shared" si="55"/>
        <v>0</v>
      </c>
      <c r="E433" s="2">
        <f t="shared" si="56"/>
        <v>0.12349999999999994</v>
      </c>
      <c r="F433" s="2">
        <f t="shared" si="61"/>
        <v>6.8940793194861558E-2</v>
      </c>
      <c r="G433" s="2">
        <f t="shared" si="61"/>
        <v>6.5087927437402979E-2</v>
      </c>
      <c r="H433" s="2">
        <f t="shared" si="58"/>
        <v>1.0591947832593687</v>
      </c>
      <c r="I433" s="2">
        <f t="shared" si="59"/>
        <v>51.437328409643527</v>
      </c>
    </row>
    <row r="434" spans="1:9" ht="13.5" x14ac:dyDescent="0.25">
      <c r="A434" s="3">
        <f>TITRES_STAT!B437</f>
        <v>42639</v>
      </c>
      <c r="B434" s="6">
        <f>TITRES_STAT!D437</f>
        <v>10.0916</v>
      </c>
      <c r="C434" s="2">
        <f t="shared" si="54"/>
        <v>-4.3000000000006366E-3</v>
      </c>
      <c r="D434" s="2">
        <f t="shared" si="55"/>
        <v>0</v>
      </c>
      <c r="E434" s="2">
        <f t="shared" si="56"/>
        <v>4.3000000000006366E-3</v>
      </c>
      <c r="F434" s="2">
        <f t="shared" si="61"/>
        <v>6.4016450823800017E-2</v>
      </c>
      <c r="G434" s="2">
        <f t="shared" si="61"/>
        <v>6.0745932620445663E-2</v>
      </c>
      <c r="H434" s="2">
        <f t="shared" si="58"/>
        <v>1.0538392952790649</v>
      </c>
      <c r="I434" s="2">
        <f t="shared" si="59"/>
        <v>51.310698831277101</v>
      </c>
    </row>
    <row r="435" spans="1:9" ht="13.5" x14ac:dyDescent="0.25">
      <c r="A435" s="3">
        <f>TITRES_STAT!B438</f>
        <v>42640</v>
      </c>
      <c r="B435" s="6">
        <f>TITRES_STAT!D438</f>
        <v>10.087400000000001</v>
      </c>
      <c r="C435" s="2">
        <f t="shared" si="54"/>
        <v>-4.1999999999990933E-3</v>
      </c>
      <c r="D435" s="2">
        <f t="shared" si="55"/>
        <v>0</v>
      </c>
      <c r="E435" s="2">
        <f t="shared" si="56"/>
        <v>4.1999999999990933E-3</v>
      </c>
      <c r="F435" s="2">
        <f t="shared" si="61"/>
        <v>5.9443847193528583E-2</v>
      </c>
      <c r="G435" s="2">
        <f t="shared" si="61"/>
        <v>5.6706937433270911E-2</v>
      </c>
      <c r="H435" s="2">
        <f t="shared" si="58"/>
        <v>1.0482641081345345</v>
      </c>
      <c r="I435" s="2">
        <f t="shared" si="59"/>
        <v>51.178171016688161</v>
      </c>
    </row>
    <row r="436" spans="1:9" ht="13.5" x14ac:dyDescent="0.25">
      <c r="A436" s="3">
        <f>TITRES_STAT!B439</f>
        <v>42641</v>
      </c>
      <c r="B436" s="6">
        <f>TITRES_STAT!D439</f>
        <v>9.9169999999999998</v>
      </c>
      <c r="C436" s="2">
        <f t="shared" si="54"/>
        <v>-0.17040000000000077</v>
      </c>
      <c r="D436" s="2">
        <f t="shared" si="55"/>
        <v>0</v>
      </c>
      <c r="E436" s="2">
        <f t="shared" si="56"/>
        <v>0.17040000000000077</v>
      </c>
      <c r="F436" s="2">
        <f t="shared" si="61"/>
        <v>5.5197858108276543E-2</v>
      </c>
      <c r="G436" s="2">
        <f t="shared" si="61"/>
        <v>6.4827870473751617E-2</v>
      </c>
      <c r="H436" s="2">
        <f t="shared" si="58"/>
        <v>0.85145258829110848</v>
      </c>
      <c r="I436" s="2">
        <f t="shared" si="59"/>
        <v>45.988354963871885</v>
      </c>
    </row>
    <row r="437" spans="1:9" ht="13.5" x14ac:dyDescent="0.25">
      <c r="A437" s="3">
        <f>TITRES_STAT!B440</f>
        <v>42642</v>
      </c>
      <c r="B437" s="6">
        <f>TITRES_STAT!D440</f>
        <v>10.032</v>
      </c>
      <c r="C437" s="2">
        <f t="shared" si="54"/>
        <v>0.11500000000000021</v>
      </c>
      <c r="D437" s="2">
        <f t="shared" si="55"/>
        <v>0.11500000000000021</v>
      </c>
      <c r="E437" s="2">
        <f t="shared" si="56"/>
        <v>0</v>
      </c>
      <c r="F437" s="2">
        <f t="shared" si="61"/>
        <v>5.9469439671971096E-2</v>
      </c>
      <c r="G437" s="2">
        <f t="shared" si="61"/>
        <v>6.0197308297055073E-2</v>
      </c>
      <c r="H437" s="2">
        <f t="shared" si="58"/>
        <v>0.98790861841376409</v>
      </c>
      <c r="I437" s="2">
        <f t="shared" si="59"/>
        <v>49.695876825669082</v>
      </c>
    </row>
    <row r="438" spans="1:9" ht="13.5" x14ac:dyDescent="0.25">
      <c r="A438" s="3">
        <f>TITRES_STAT!B441</f>
        <v>42643</v>
      </c>
      <c r="B438" s="6">
        <f>TITRES_STAT!D441</f>
        <v>10.0533</v>
      </c>
      <c r="C438" s="2">
        <f t="shared" si="54"/>
        <v>2.1300000000000097E-2</v>
      </c>
      <c r="D438" s="2">
        <f t="shared" si="55"/>
        <v>2.1300000000000097E-2</v>
      </c>
      <c r="E438" s="2">
        <f t="shared" si="56"/>
        <v>0</v>
      </c>
      <c r="F438" s="2">
        <f t="shared" si="61"/>
        <v>5.6743051123973168E-2</v>
      </c>
      <c r="G438" s="2">
        <f t="shared" si="61"/>
        <v>5.5897500561551135E-2</v>
      </c>
      <c r="H438" s="2">
        <f t="shared" si="58"/>
        <v>1.0151268044890658</v>
      </c>
      <c r="I438" s="2">
        <f t="shared" si="59"/>
        <v>50.37533133039986</v>
      </c>
    </row>
    <row r="439" spans="1:9" ht="13.5" x14ac:dyDescent="0.25">
      <c r="A439" s="3">
        <f>TITRES_STAT!B442</f>
        <v>42647</v>
      </c>
      <c r="B439" s="6">
        <f>TITRES_STAT!D442</f>
        <v>10.0533</v>
      </c>
      <c r="C439" s="2">
        <f t="shared" si="54"/>
        <v>0</v>
      </c>
      <c r="D439" s="2">
        <f t="shared" si="55"/>
        <v>0</v>
      </c>
      <c r="E439" s="2">
        <f t="shared" si="56"/>
        <v>0</v>
      </c>
      <c r="F439" s="2">
        <f t="shared" si="61"/>
        <v>5.2689976043689371E-2</v>
      </c>
      <c r="G439" s="2">
        <f t="shared" si="61"/>
        <v>5.1904821950011767E-2</v>
      </c>
      <c r="H439" s="2">
        <f t="shared" si="58"/>
        <v>1.0151268044890658</v>
      </c>
      <c r="I439" s="2">
        <f t="shared" si="59"/>
        <v>50.37533133039986</v>
      </c>
    </row>
    <row r="440" spans="1:9" ht="13.5" x14ac:dyDescent="0.25">
      <c r="A440" s="3">
        <f>TITRES_STAT!B443</f>
        <v>42648</v>
      </c>
      <c r="B440" s="6">
        <f>TITRES_STAT!D443</f>
        <v>10.223699999999999</v>
      </c>
      <c r="C440" s="2">
        <f t="shared" si="54"/>
        <v>0.170399999999999</v>
      </c>
      <c r="D440" s="2">
        <f t="shared" si="55"/>
        <v>0.170399999999999</v>
      </c>
      <c r="E440" s="2">
        <f t="shared" si="56"/>
        <v>0</v>
      </c>
      <c r="F440" s="2">
        <f t="shared" si="61"/>
        <v>6.1097834897711485E-2</v>
      </c>
      <c r="G440" s="2">
        <f t="shared" si="61"/>
        <v>4.8197334667868068E-2</v>
      </c>
      <c r="H440" s="2">
        <f t="shared" si="58"/>
        <v>1.2676600338741106</v>
      </c>
      <c r="I440" s="2">
        <f t="shared" si="59"/>
        <v>55.901679040857715</v>
      </c>
    </row>
    <row r="441" spans="1:9" ht="13.5" x14ac:dyDescent="0.25">
      <c r="A441" s="3">
        <f>TITRES_STAT!B444</f>
        <v>42649</v>
      </c>
      <c r="B441" s="6">
        <f>TITRES_STAT!D444</f>
        <v>10.223699999999999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5.6733703833589236E-2</v>
      </c>
      <c r="G441" s="2">
        <f t="shared" si="61"/>
        <v>4.4754667905877496E-2</v>
      </c>
      <c r="H441" s="2">
        <f t="shared" si="58"/>
        <v>1.2676600338741106</v>
      </c>
      <c r="I441" s="2">
        <f t="shared" si="59"/>
        <v>55.901679040857715</v>
      </c>
    </row>
    <row r="442" spans="1:9" ht="13.5" x14ac:dyDescent="0.25">
      <c r="A442" s="3">
        <f>TITRES_STAT!B445</f>
        <v>42650</v>
      </c>
      <c r="B442" s="6">
        <f>TITRES_STAT!D445</f>
        <v>10.223699999999999</v>
      </c>
      <c r="C442" s="2">
        <f t="shared" si="54"/>
        <v>0</v>
      </c>
      <c r="D442" s="2">
        <f t="shared" si="55"/>
        <v>0</v>
      </c>
      <c r="E442" s="2">
        <f t="shared" si="56"/>
        <v>0</v>
      </c>
      <c r="F442" s="2">
        <f t="shared" si="61"/>
        <v>5.2681296416904291E-2</v>
      </c>
      <c r="G442" s="2">
        <f t="shared" si="61"/>
        <v>4.1557905912600536E-2</v>
      </c>
      <c r="H442" s="2">
        <f t="shared" si="58"/>
        <v>1.2676600338741104</v>
      </c>
      <c r="I442" s="2">
        <f t="shared" si="59"/>
        <v>55.901679040857708</v>
      </c>
    </row>
    <row r="443" spans="1:9" ht="13.5" x14ac:dyDescent="0.25">
      <c r="A443" s="3">
        <f>TITRES_STAT!B446</f>
        <v>42653</v>
      </c>
      <c r="B443" s="6">
        <f>TITRES_STAT!D446</f>
        <v>10.1172</v>
      </c>
      <c r="C443" s="2">
        <f t="shared" si="54"/>
        <v>-0.10649999999999871</v>
      </c>
      <c r="D443" s="2">
        <f t="shared" si="55"/>
        <v>0</v>
      </c>
      <c r="E443" s="2">
        <f t="shared" si="56"/>
        <v>0.10649999999999871</v>
      </c>
      <c r="F443" s="2">
        <f t="shared" si="61"/>
        <v>4.8918346672839695E-2</v>
      </c>
      <c r="G443" s="2">
        <f t="shared" si="61"/>
        <v>4.6196626918843263E-2</v>
      </c>
      <c r="H443" s="2">
        <f t="shared" si="58"/>
        <v>1.0589159844673912</v>
      </c>
      <c r="I443" s="2">
        <f t="shared" si="59"/>
        <v>51.430752515203565</v>
      </c>
    </row>
    <row r="444" spans="1:9" ht="13.5" x14ac:dyDescent="0.25">
      <c r="A444" s="3">
        <f>TITRES_STAT!B447</f>
        <v>42654</v>
      </c>
      <c r="B444" s="6">
        <f>TITRES_STAT!D447</f>
        <v>10.0959</v>
      </c>
      <c r="C444" s="2">
        <f t="shared" si="54"/>
        <v>-2.1300000000000097E-2</v>
      </c>
      <c r="D444" s="2">
        <f t="shared" si="55"/>
        <v>0</v>
      </c>
      <c r="E444" s="2">
        <f t="shared" si="56"/>
        <v>2.1300000000000097E-2</v>
      </c>
      <c r="F444" s="2">
        <f t="shared" si="61"/>
        <v>4.5424179053351145E-2</v>
      </c>
      <c r="G444" s="2">
        <f t="shared" si="61"/>
        <v>4.441829642464018E-2</v>
      </c>
      <c r="H444" s="2">
        <f t="shared" si="58"/>
        <v>1.0226456822903494</v>
      </c>
      <c r="I444" s="2">
        <f t="shared" si="59"/>
        <v>50.55980349125474</v>
      </c>
    </row>
    <row r="445" spans="1:9" ht="13.5" x14ac:dyDescent="0.25">
      <c r="A445" s="3">
        <f>TITRES_STAT!B448</f>
        <v>42655</v>
      </c>
      <c r="B445" s="6">
        <f>TITRES_STAT!D448</f>
        <v>9.7977000000000007</v>
      </c>
      <c r="C445" s="2">
        <f t="shared" si="54"/>
        <v>-0.29819999999999958</v>
      </c>
      <c r="D445" s="2">
        <f t="shared" si="55"/>
        <v>0</v>
      </c>
      <c r="E445" s="2">
        <f t="shared" si="56"/>
        <v>0.29819999999999958</v>
      </c>
      <c r="F445" s="2">
        <f t="shared" ref="F445:G460" si="62">((F444*13)+D445)/14</f>
        <v>4.2179594835254637E-2</v>
      </c>
      <c r="G445" s="2">
        <f t="shared" si="62"/>
        <v>6.2545560965737282E-2</v>
      </c>
      <c r="H445" s="2">
        <f t="shared" si="58"/>
        <v>0.67438190950690802</v>
      </c>
      <c r="I445" s="2">
        <f t="shared" si="59"/>
        <v>40.276468927301536</v>
      </c>
    </row>
    <row r="446" spans="1:9" ht="13.5" x14ac:dyDescent="0.25">
      <c r="A446" s="3">
        <f>TITRES_STAT!B449</f>
        <v>42656</v>
      </c>
      <c r="B446" s="6">
        <f>TITRES_STAT!D449</f>
        <v>10.0533</v>
      </c>
      <c r="C446" s="2">
        <f t="shared" si="54"/>
        <v>0.25559999999999938</v>
      </c>
      <c r="D446" s="2">
        <f t="shared" si="55"/>
        <v>0.25559999999999938</v>
      </c>
      <c r="E446" s="2">
        <f t="shared" si="56"/>
        <v>0</v>
      </c>
      <c r="F446" s="2">
        <f t="shared" si="62"/>
        <v>5.7423909489879257E-2</v>
      </c>
      <c r="G446" s="2">
        <f t="shared" si="62"/>
        <v>5.8078020896756052E-2</v>
      </c>
      <c r="H446" s="2">
        <f t="shared" si="58"/>
        <v>0.98873736747952223</v>
      </c>
      <c r="I446" s="2">
        <f t="shared" si="59"/>
        <v>49.716839621343475</v>
      </c>
    </row>
    <row r="447" spans="1:9" ht="13.5" x14ac:dyDescent="0.25">
      <c r="A447" s="3">
        <f>TITRES_STAT!B450</f>
        <v>42657</v>
      </c>
      <c r="B447" s="6">
        <f>TITRES_STAT!D450</f>
        <v>10.0746</v>
      </c>
      <c r="C447" s="2">
        <f t="shared" si="54"/>
        <v>2.1300000000000097E-2</v>
      </c>
      <c r="D447" s="2">
        <f t="shared" si="55"/>
        <v>2.1300000000000097E-2</v>
      </c>
      <c r="E447" s="2">
        <f t="shared" si="56"/>
        <v>0</v>
      </c>
      <c r="F447" s="2">
        <f t="shared" si="62"/>
        <v>5.4843630240602174E-2</v>
      </c>
      <c r="G447" s="2">
        <f t="shared" si="62"/>
        <v>5.3929590832702046E-2</v>
      </c>
      <c r="H447" s="2">
        <f t="shared" si="58"/>
        <v>1.016948754733475</v>
      </c>
      <c r="I447" s="2">
        <f t="shared" si="59"/>
        <v>50.420158288446814</v>
      </c>
    </row>
    <row r="448" spans="1:9" ht="13.5" x14ac:dyDescent="0.25">
      <c r="A448" s="3">
        <f>TITRES_STAT!B451</f>
        <v>42660</v>
      </c>
      <c r="B448" s="6">
        <f>TITRES_STAT!D451</f>
        <v>10.0533</v>
      </c>
      <c r="C448" s="2">
        <f t="shared" si="54"/>
        <v>-2.1300000000000097E-2</v>
      </c>
      <c r="D448" s="2">
        <f t="shared" si="55"/>
        <v>0</v>
      </c>
      <c r="E448" s="2">
        <f t="shared" si="56"/>
        <v>2.1300000000000097E-2</v>
      </c>
      <c r="F448" s="2">
        <f t="shared" si="62"/>
        <v>5.0926228080559167E-2</v>
      </c>
      <c r="G448" s="2">
        <f t="shared" si="62"/>
        <v>5.1598905773223333E-2</v>
      </c>
      <c r="H448" s="2">
        <f t="shared" si="58"/>
        <v>0.98696333415246096</v>
      </c>
      <c r="I448" s="2">
        <f t="shared" si="59"/>
        <v>49.671944981986805</v>
      </c>
    </row>
    <row r="449" spans="1:9" ht="13.5" x14ac:dyDescent="0.25">
      <c r="A449" s="3">
        <f>TITRES_STAT!B452</f>
        <v>42661</v>
      </c>
      <c r="B449" s="6">
        <f>TITRES_STAT!D452</f>
        <v>10.0533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4.7288640360519225E-2</v>
      </c>
      <c r="G449" s="2">
        <f t="shared" si="62"/>
        <v>4.7913269646564519E-2</v>
      </c>
      <c r="H449" s="2">
        <f t="shared" si="58"/>
        <v>0.98696333415246107</v>
      </c>
      <c r="I449" s="2">
        <f t="shared" si="59"/>
        <v>49.671944981986805</v>
      </c>
    </row>
    <row r="450" spans="1:9" ht="13.5" x14ac:dyDescent="0.25">
      <c r="A450" s="3">
        <f>TITRES_STAT!B453</f>
        <v>42662</v>
      </c>
      <c r="B450" s="6">
        <f>TITRES_STAT!D453</f>
        <v>9.9893999999999998</v>
      </c>
      <c r="C450" s="2">
        <f t="shared" si="54"/>
        <v>-6.390000000000029E-2</v>
      </c>
      <c r="D450" s="2">
        <f t="shared" si="55"/>
        <v>0</v>
      </c>
      <c r="E450" s="2">
        <f t="shared" si="56"/>
        <v>6.390000000000029E-2</v>
      </c>
      <c r="F450" s="2">
        <f t="shared" si="62"/>
        <v>4.3910880334767852E-2</v>
      </c>
      <c r="G450" s="2">
        <f t="shared" si="62"/>
        <v>4.9055178957524218E-2</v>
      </c>
      <c r="H450" s="2">
        <f t="shared" si="58"/>
        <v>0.89513240534275296</v>
      </c>
      <c r="I450" s="2">
        <f t="shared" si="59"/>
        <v>47.233238311961621</v>
      </c>
    </row>
    <row r="451" spans="1:9" ht="13.5" x14ac:dyDescent="0.25">
      <c r="A451" s="3">
        <f>TITRES_STAT!B454</f>
        <v>42663</v>
      </c>
      <c r="B451" s="6">
        <f>TITRES_STAT!D454</f>
        <v>10.0703</v>
      </c>
      <c r="C451" s="2">
        <f t="shared" ref="C451:C514" si="63">B451-B450</f>
        <v>8.089999999999975E-2</v>
      </c>
      <c r="D451" s="2">
        <f t="shared" ref="D451:D514" si="64">IF(C451&gt;0,C451,0)</f>
        <v>8.089999999999975E-2</v>
      </c>
      <c r="E451" s="2">
        <f t="shared" ref="E451:E514" si="65">IF(C451&lt;0,-C451,0)</f>
        <v>0</v>
      </c>
      <c r="F451" s="2">
        <f t="shared" si="62"/>
        <v>4.6552960310855838E-2</v>
      </c>
      <c r="G451" s="2">
        <f t="shared" si="62"/>
        <v>4.5551237603415347E-2</v>
      </c>
      <c r="H451" s="2">
        <f t="shared" si="58"/>
        <v>1.0219911194545763</v>
      </c>
      <c r="I451" s="2">
        <f t="shared" si="59"/>
        <v>50.543798616200363</v>
      </c>
    </row>
    <row r="452" spans="1:9" ht="13.5" x14ac:dyDescent="0.25">
      <c r="A452" s="3">
        <f>TITRES_STAT!B455</f>
        <v>42664</v>
      </c>
      <c r="B452" s="6">
        <f>TITRES_STAT!D455</f>
        <v>10.0533</v>
      </c>
      <c r="C452" s="2">
        <f t="shared" si="63"/>
        <v>-1.699999999999946E-2</v>
      </c>
      <c r="D452" s="2">
        <f t="shared" si="64"/>
        <v>0</v>
      </c>
      <c r="E452" s="2">
        <f t="shared" si="65"/>
        <v>1.699999999999946E-2</v>
      </c>
      <c r="F452" s="2">
        <f t="shared" si="62"/>
        <v>4.322774886008042E-2</v>
      </c>
      <c r="G452" s="2">
        <f t="shared" si="62"/>
        <v>4.3511863488885638E-2</v>
      </c>
      <c r="H452" s="2">
        <f t="shared" si="58"/>
        <v>0.99347040999800451</v>
      </c>
      <c r="I452" s="2">
        <f t="shared" si="59"/>
        <v>49.836225559977038</v>
      </c>
    </row>
    <row r="453" spans="1:9" ht="13.5" x14ac:dyDescent="0.25">
      <c r="A453" s="3">
        <f>TITRES_STAT!B456</f>
        <v>42667</v>
      </c>
      <c r="B453" s="6">
        <f>TITRES_STAT!D456</f>
        <v>10.0533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4.0140052512931824E-2</v>
      </c>
      <c r="G453" s="2">
        <f t="shared" si="62"/>
        <v>4.0403873239679519E-2</v>
      </c>
      <c r="H453" s="2">
        <f t="shared" si="58"/>
        <v>0.99347040999800473</v>
      </c>
      <c r="I453" s="2">
        <f t="shared" si="59"/>
        <v>49.836225559977038</v>
      </c>
    </row>
    <row r="454" spans="1:9" ht="13.5" x14ac:dyDescent="0.25">
      <c r="A454" s="3">
        <f>TITRES_STAT!B457</f>
        <v>42668</v>
      </c>
      <c r="B454" s="6">
        <f>TITRES_STAT!D457</f>
        <v>10.0533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3.7272905904865268E-2</v>
      </c>
      <c r="G454" s="2">
        <f t="shared" si="62"/>
        <v>3.7517882293988121E-2</v>
      </c>
      <c r="H454" s="2">
        <f t="shared" si="58"/>
        <v>0.99347040999800496</v>
      </c>
      <c r="I454" s="2">
        <f t="shared" si="59"/>
        <v>49.836225559977045</v>
      </c>
    </row>
    <row r="455" spans="1:9" ht="13.5" x14ac:dyDescent="0.25">
      <c r="A455" s="3">
        <f>TITRES_STAT!B458</f>
        <v>42669</v>
      </c>
      <c r="B455" s="6">
        <f>TITRES_STAT!D458</f>
        <v>10.048999999999999</v>
      </c>
      <c r="C455" s="2">
        <f t="shared" si="63"/>
        <v>-4.3000000000006366E-3</v>
      </c>
      <c r="D455" s="2">
        <f t="shared" si="64"/>
        <v>0</v>
      </c>
      <c r="E455" s="2">
        <f t="shared" si="65"/>
        <v>4.3000000000006366E-3</v>
      </c>
      <c r="F455" s="2">
        <f t="shared" si="62"/>
        <v>3.4610555483089181E-2</v>
      </c>
      <c r="G455" s="2">
        <f t="shared" si="62"/>
        <v>3.5145176415846156E-2</v>
      </c>
      <c r="H455" s="2">
        <f t="shared" si="58"/>
        <v>0.98478821314108056</v>
      </c>
      <c r="I455" s="2">
        <f t="shared" si="59"/>
        <v>49.616790679272384</v>
      </c>
    </row>
    <row r="456" spans="1:9" ht="13.5" x14ac:dyDescent="0.25">
      <c r="A456" s="3">
        <f>TITRES_STAT!B459</f>
        <v>42670</v>
      </c>
      <c r="B456" s="6">
        <f>TITRES_STAT!D459</f>
        <v>10.0448</v>
      </c>
      <c r="C456" s="2">
        <f t="shared" si="63"/>
        <v>-4.1999999999990933E-3</v>
      </c>
      <c r="D456" s="2">
        <f t="shared" si="64"/>
        <v>0</v>
      </c>
      <c r="E456" s="2">
        <f t="shared" si="65"/>
        <v>4.1999999999990933E-3</v>
      </c>
      <c r="F456" s="2">
        <f t="shared" si="62"/>
        <v>3.2138372948582808E-2</v>
      </c>
      <c r="G456" s="2">
        <f t="shared" si="62"/>
        <v>3.2934806671857081E-2</v>
      </c>
      <c r="H456" s="2">
        <f t="shared" si="58"/>
        <v>0.97581787161499178</v>
      </c>
      <c r="I456" s="2">
        <f t="shared" si="59"/>
        <v>49.3880476350474</v>
      </c>
    </row>
    <row r="457" spans="1:9" ht="13.5" x14ac:dyDescent="0.25">
      <c r="A457" s="3">
        <f>TITRES_STAT!B460</f>
        <v>42671</v>
      </c>
      <c r="B457" s="6">
        <f>TITRES_STAT!D460</f>
        <v>9.7977000000000007</v>
      </c>
      <c r="C457" s="2">
        <f t="shared" si="63"/>
        <v>-0.24709999999999965</v>
      </c>
      <c r="D457" s="2">
        <f t="shared" si="64"/>
        <v>0</v>
      </c>
      <c r="E457" s="2">
        <f t="shared" si="65"/>
        <v>0.24709999999999965</v>
      </c>
      <c r="F457" s="2">
        <f t="shared" si="62"/>
        <v>2.9842774880826893E-2</v>
      </c>
      <c r="G457" s="2">
        <f t="shared" si="62"/>
        <v>4.8232320481010123E-2</v>
      </c>
      <c r="H457" s="2">
        <f t="shared" si="58"/>
        <v>0.61872981816366257</v>
      </c>
      <c r="I457" s="2">
        <f t="shared" si="59"/>
        <v>38.223168018586883</v>
      </c>
    </row>
    <row r="458" spans="1:9" ht="13.5" x14ac:dyDescent="0.25">
      <c r="A458" s="3">
        <f>TITRES_STAT!B461</f>
        <v>42674</v>
      </c>
      <c r="B458" s="6">
        <f>TITRES_STAT!D461</f>
        <v>9.7977000000000007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2.7711148103624971E-2</v>
      </c>
      <c r="G458" s="2">
        <f t="shared" si="62"/>
        <v>4.4787154732366545E-2</v>
      </c>
      <c r="H458" s="2">
        <f t="shared" si="58"/>
        <v>0.61872981816366257</v>
      </c>
      <c r="I458" s="2">
        <f t="shared" si="59"/>
        <v>38.223168018586883</v>
      </c>
    </row>
    <row r="459" spans="1:9" ht="13.5" x14ac:dyDescent="0.25">
      <c r="A459" s="3">
        <f>TITRES_STAT!B462</f>
        <v>42675</v>
      </c>
      <c r="B459" s="6">
        <f>TITRES_STAT!D462</f>
        <v>9.7551000000000005</v>
      </c>
      <c r="C459" s="2">
        <f t="shared" si="63"/>
        <v>-4.2600000000000193E-2</v>
      </c>
      <c r="D459" s="2">
        <f t="shared" si="64"/>
        <v>0</v>
      </c>
      <c r="E459" s="2">
        <f t="shared" si="65"/>
        <v>4.2600000000000193E-2</v>
      </c>
      <c r="F459" s="2">
        <f t="shared" si="62"/>
        <v>2.573178038193747E-2</v>
      </c>
      <c r="G459" s="2">
        <f t="shared" si="62"/>
        <v>4.463092939434038E-2</v>
      </c>
      <c r="H459" s="2">
        <f t="shared" si="58"/>
        <v>0.57654592299842411</v>
      </c>
      <c r="I459" s="2">
        <f t="shared" si="59"/>
        <v>36.570195297698312</v>
      </c>
    </row>
    <row r="460" spans="1:9" ht="13.5" x14ac:dyDescent="0.25">
      <c r="A460" s="3">
        <f>TITRES_STAT!B463</f>
        <v>42676</v>
      </c>
      <c r="B460" s="6">
        <f>TITRES_STAT!D463</f>
        <v>10.0831</v>
      </c>
      <c r="C460" s="2">
        <f t="shared" si="63"/>
        <v>0.3279999999999994</v>
      </c>
      <c r="D460" s="2">
        <f t="shared" si="64"/>
        <v>0.3279999999999994</v>
      </c>
      <c r="E460" s="2">
        <f t="shared" si="65"/>
        <v>0</v>
      </c>
      <c r="F460" s="2">
        <f t="shared" si="62"/>
        <v>4.7322367497513326E-2</v>
      </c>
      <c r="G460" s="2">
        <f t="shared" si="62"/>
        <v>4.1443005866173208E-2</v>
      </c>
      <c r="H460" s="2">
        <f t="shared" si="58"/>
        <v>1.1418661969241715</v>
      </c>
      <c r="I460" s="2">
        <f t="shared" si="59"/>
        <v>53.311742748634309</v>
      </c>
    </row>
    <row r="461" spans="1:9" ht="13.5" x14ac:dyDescent="0.25">
      <c r="A461" s="3">
        <f>TITRES_STAT!B464</f>
        <v>42677</v>
      </c>
      <c r="B461" s="6">
        <f>TITRES_STAT!D464</f>
        <v>10.287599999999999</v>
      </c>
      <c r="C461" s="2">
        <f t="shared" si="63"/>
        <v>0.20449999999999946</v>
      </c>
      <c r="D461" s="2">
        <f t="shared" si="64"/>
        <v>0.20449999999999946</v>
      </c>
      <c r="E461" s="2">
        <f t="shared" si="65"/>
        <v>0</v>
      </c>
      <c r="F461" s="2">
        <f t="shared" ref="F461:G476" si="66">((F460*13)+D461)/14</f>
        <v>5.8549341247690907E-2</v>
      </c>
      <c r="G461" s="2">
        <f t="shared" si="66"/>
        <v>3.8482791161446546E-2</v>
      </c>
      <c r="H461" s="2">
        <f t="shared" si="58"/>
        <v>1.5214421688400752</v>
      </c>
      <c r="I461" s="2">
        <f t="shared" si="59"/>
        <v>60.340157218040645</v>
      </c>
    </row>
    <row r="462" spans="1:9" ht="13.5" x14ac:dyDescent="0.25">
      <c r="A462" s="3">
        <f>TITRES_STAT!B465</f>
        <v>42678</v>
      </c>
      <c r="B462" s="6">
        <f>TITRES_STAT!D465</f>
        <v>10.287599999999999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5.4367245444284409E-2</v>
      </c>
      <c r="G462" s="2">
        <f t="shared" si="66"/>
        <v>3.5734020364200363E-2</v>
      </c>
      <c r="H462" s="2">
        <f t="shared" si="58"/>
        <v>1.521442168840075</v>
      </c>
      <c r="I462" s="2">
        <f t="shared" si="59"/>
        <v>60.340157218040638</v>
      </c>
    </row>
    <row r="463" spans="1:9" ht="13.5" x14ac:dyDescent="0.25">
      <c r="A463" s="3">
        <f>TITRES_STAT!B466</f>
        <v>42681</v>
      </c>
      <c r="B463" s="6">
        <f>TITRES_STAT!D466</f>
        <v>10.475</v>
      </c>
      <c r="C463" s="2">
        <f t="shared" si="63"/>
        <v>0.18740000000000023</v>
      </c>
      <c r="D463" s="2">
        <f t="shared" si="64"/>
        <v>0.18740000000000023</v>
      </c>
      <c r="E463" s="2">
        <f t="shared" si="65"/>
        <v>0</v>
      </c>
      <c r="F463" s="2">
        <f t="shared" si="66"/>
        <v>6.3869585055406977E-2</v>
      </c>
      <c r="G463" s="2">
        <f t="shared" si="66"/>
        <v>3.3181590338186052E-2</v>
      </c>
      <c r="H463" s="2">
        <f t="shared" si="58"/>
        <v>1.9248500269109932</v>
      </c>
      <c r="I463" s="2">
        <f t="shared" si="59"/>
        <v>65.810212804103159</v>
      </c>
    </row>
    <row r="464" spans="1:9" ht="13.5" x14ac:dyDescent="0.25">
      <c r="A464" s="3">
        <f>TITRES_STAT!B467</f>
        <v>42682</v>
      </c>
      <c r="B464" s="6">
        <f>TITRES_STAT!D467</f>
        <v>10.636900000000001</v>
      </c>
      <c r="C464" s="2">
        <f t="shared" si="63"/>
        <v>0.16190000000000104</v>
      </c>
      <c r="D464" s="2">
        <f t="shared" si="64"/>
        <v>0.16190000000000104</v>
      </c>
      <c r="E464" s="2">
        <f t="shared" si="65"/>
        <v>0</v>
      </c>
      <c r="F464" s="2">
        <f t="shared" si="66"/>
        <v>7.0871757551449407E-2</v>
      </c>
      <c r="G464" s="2">
        <f t="shared" si="66"/>
        <v>3.0811476742601335E-2</v>
      </c>
      <c r="H464" s="2">
        <f t="shared" si="58"/>
        <v>2.300173995018516</v>
      </c>
      <c r="I464" s="2">
        <f t="shared" si="59"/>
        <v>69.698567363131133</v>
      </c>
    </row>
    <row r="465" spans="1:9" ht="13.5" x14ac:dyDescent="0.25">
      <c r="A465" s="3">
        <f>TITRES_STAT!B468</f>
        <v>42683</v>
      </c>
      <c r="B465" s="6">
        <f>TITRES_STAT!D468</f>
        <v>10.475</v>
      </c>
      <c r="C465" s="2">
        <f t="shared" si="63"/>
        <v>-0.16190000000000104</v>
      </c>
      <c r="D465" s="2">
        <f t="shared" si="64"/>
        <v>0</v>
      </c>
      <c r="E465" s="2">
        <f t="shared" si="65"/>
        <v>0.16190000000000104</v>
      </c>
      <c r="F465" s="2">
        <f t="shared" si="66"/>
        <v>6.5809489154917314E-2</v>
      </c>
      <c r="G465" s="2">
        <f t="shared" si="66"/>
        <v>4.0174942689558457E-2</v>
      </c>
      <c r="H465" s="2">
        <f t="shared" ref="H465:H528" si="67">F465/G465</f>
        <v>1.6380730064369531</v>
      </c>
      <c r="I465" s="2">
        <f t="shared" ref="I465:I528" si="68">IF(G465=0,100,100-(100/(1+H465)))</f>
        <v>62.093543371999971</v>
      </c>
    </row>
    <row r="466" spans="1:9" ht="13.5" x14ac:dyDescent="0.25">
      <c r="A466" s="3">
        <f>TITRES_STAT!B469</f>
        <v>42684</v>
      </c>
      <c r="B466" s="6">
        <f>TITRES_STAT!D469</f>
        <v>10.4793</v>
      </c>
      <c r="C466" s="2">
        <f t="shared" si="63"/>
        <v>4.3000000000006366E-3</v>
      </c>
      <c r="D466" s="2">
        <f t="shared" si="64"/>
        <v>4.3000000000006366E-3</v>
      </c>
      <c r="E466" s="2">
        <f t="shared" si="65"/>
        <v>0</v>
      </c>
      <c r="F466" s="2">
        <f t="shared" si="66"/>
        <v>6.1415954215280406E-2</v>
      </c>
      <c r="G466" s="2">
        <f t="shared" si="66"/>
        <v>3.7305303926018565E-2</v>
      </c>
      <c r="H466" s="2">
        <f t="shared" si="67"/>
        <v>1.6463062286552204</v>
      </c>
      <c r="I466" s="2">
        <f t="shared" si="68"/>
        <v>62.211478430892996</v>
      </c>
    </row>
    <row r="467" spans="1:9" ht="13.5" x14ac:dyDescent="0.25">
      <c r="A467" s="3">
        <f>TITRES_STAT!B470</f>
        <v>42685</v>
      </c>
      <c r="B467" s="6">
        <f>TITRES_STAT!D470</f>
        <v>10.6028</v>
      </c>
      <c r="C467" s="2">
        <f t="shared" si="63"/>
        <v>0.12349999999999994</v>
      </c>
      <c r="D467" s="2">
        <f t="shared" si="64"/>
        <v>0.12349999999999994</v>
      </c>
      <c r="E467" s="2">
        <f t="shared" si="65"/>
        <v>0</v>
      </c>
      <c r="F467" s="2">
        <f t="shared" si="66"/>
        <v>6.5850528914188938E-2</v>
      </c>
      <c r="G467" s="2">
        <f t="shared" si="66"/>
        <v>3.4640639359874381E-2</v>
      </c>
      <c r="H467" s="2">
        <f t="shared" si="67"/>
        <v>1.900961706569025</v>
      </c>
      <c r="I467" s="2">
        <f t="shared" si="68"/>
        <v>65.528672862672749</v>
      </c>
    </row>
    <row r="468" spans="1:9" ht="13.5" x14ac:dyDescent="0.25">
      <c r="A468" s="3">
        <f>TITRES_STAT!B471</f>
        <v>42688</v>
      </c>
      <c r="B468" s="6">
        <f>TITRES_STAT!D471</f>
        <v>10.564500000000001</v>
      </c>
      <c r="C468" s="2">
        <f t="shared" si="63"/>
        <v>-3.8299999999999557E-2</v>
      </c>
      <c r="D468" s="2">
        <f t="shared" si="64"/>
        <v>0</v>
      </c>
      <c r="E468" s="2">
        <f t="shared" si="65"/>
        <v>3.8299999999999557E-2</v>
      </c>
      <c r="F468" s="2">
        <f t="shared" si="66"/>
        <v>6.1146919706032588E-2</v>
      </c>
      <c r="G468" s="2">
        <f t="shared" si="66"/>
        <v>3.4902022262740466E-2</v>
      </c>
      <c r="H468" s="2">
        <f t="shared" si="67"/>
        <v>1.7519592201770431</v>
      </c>
      <c r="I468" s="2">
        <f t="shared" si="68"/>
        <v>63.662252235857387</v>
      </c>
    </row>
    <row r="469" spans="1:9" ht="13.5" x14ac:dyDescent="0.25">
      <c r="A469" s="3">
        <f>TITRES_STAT!B472</f>
        <v>42689</v>
      </c>
      <c r="B469" s="6">
        <f>TITRES_STAT!D472</f>
        <v>10.7689</v>
      </c>
      <c r="C469" s="2">
        <f t="shared" si="63"/>
        <v>0.20439999999999969</v>
      </c>
      <c r="D469" s="2">
        <f t="shared" si="64"/>
        <v>0.20439999999999969</v>
      </c>
      <c r="E469" s="2">
        <f t="shared" si="65"/>
        <v>0</v>
      </c>
      <c r="F469" s="2">
        <f t="shared" si="66"/>
        <v>7.1379282584173101E-2</v>
      </c>
      <c r="G469" s="2">
        <f t="shared" si="66"/>
        <v>3.2409020672544718E-2</v>
      </c>
      <c r="H469" s="2">
        <f t="shared" si="67"/>
        <v>2.2024510800674091</v>
      </c>
      <c r="I469" s="2">
        <f t="shared" si="68"/>
        <v>68.773918008485211</v>
      </c>
    </row>
    <row r="470" spans="1:9" ht="13.5" x14ac:dyDescent="0.25">
      <c r="A470" s="3">
        <f>TITRES_STAT!B473</f>
        <v>42690</v>
      </c>
      <c r="B470" s="6">
        <f>TITRES_STAT!D473</f>
        <v>10.7562</v>
      </c>
      <c r="C470" s="2">
        <f t="shared" si="63"/>
        <v>-1.27000000000006E-2</v>
      </c>
      <c r="D470" s="2">
        <f t="shared" si="64"/>
        <v>0</v>
      </c>
      <c r="E470" s="2">
        <f t="shared" si="65"/>
        <v>1.27000000000006E-2</v>
      </c>
      <c r="F470" s="2">
        <f t="shared" si="66"/>
        <v>6.6280762399589313E-2</v>
      </c>
      <c r="G470" s="2">
        <f t="shared" si="66"/>
        <v>3.100123348164871E-2</v>
      </c>
      <c r="H470" s="2">
        <f t="shared" si="67"/>
        <v>2.1380040390594277</v>
      </c>
      <c r="I470" s="2">
        <f t="shared" si="68"/>
        <v>68.132609532913932</v>
      </c>
    </row>
    <row r="471" spans="1:9" ht="13.5" x14ac:dyDescent="0.25">
      <c r="A471" s="3">
        <f>TITRES_STAT!B474</f>
        <v>42691</v>
      </c>
      <c r="B471" s="6">
        <f>TITRES_STAT!D474</f>
        <v>11.075699999999999</v>
      </c>
      <c r="C471" s="2">
        <f t="shared" si="63"/>
        <v>0.31949999999999967</v>
      </c>
      <c r="D471" s="2">
        <f t="shared" si="64"/>
        <v>0.31949999999999967</v>
      </c>
      <c r="E471" s="2">
        <f t="shared" si="65"/>
        <v>0</v>
      </c>
      <c r="F471" s="2">
        <f t="shared" si="66"/>
        <v>8.4367850799618616E-2</v>
      </c>
      <c r="G471" s="2">
        <f t="shared" si="66"/>
        <v>2.8786859661530946E-2</v>
      </c>
      <c r="H471" s="2">
        <f t="shared" si="67"/>
        <v>2.9307764650814905</v>
      </c>
      <c r="I471" s="2">
        <f t="shared" si="68"/>
        <v>74.559733709526299</v>
      </c>
    </row>
    <row r="472" spans="1:9" ht="13.5" x14ac:dyDescent="0.25">
      <c r="A472" s="3">
        <f>TITRES_STAT!B475</f>
        <v>42692</v>
      </c>
      <c r="B472" s="6">
        <f>TITRES_STAT!D475</f>
        <v>11.1183</v>
      </c>
      <c r="C472" s="2">
        <f t="shared" si="63"/>
        <v>4.2600000000000193E-2</v>
      </c>
      <c r="D472" s="2">
        <f t="shared" si="64"/>
        <v>4.2600000000000193E-2</v>
      </c>
      <c r="E472" s="2">
        <f t="shared" si="65"/>
        <v>0</v>
      </c>
      <c r="F472" s="2">
        <f t="shared" si="66"/>
        <v>8.1384432885360153E-2</v>
      </c>
      <c r="G472" s="2">
        <f t="shared" si="66"/>
        <v>2.6730655399993024E-2</v>
      </c>
      <c r="H472" s="2">
        <f t="shared" si="67"/>
        <v>3.0446104544590176</v>
      </c>
      <c r="I472" s="2">
        <f t="shared" si="68"/>
        <v>75.275740117381616</v>
      </c>
    </row>
    <row r="473" spans="1:9" ht="13.5" x14ac:dyDescent="0.25">
      <c r="A473" s="3">
        <f>TITRES_STAT!B476</f>
        <v>42695</v>
      </c>
      <c r="B473" s="6">
        <f>TITRES_STAT!D476</f>
        <v>11.246</v>
      </c>
      <c r="C473" s="2">
        <f t="shared" si="63"/>
        <v>0.12770000000000081</v>
      </c>
      <c r="D473" s="2">
        <f t="shared" si="64"/>
        <v>0.12770000000000081</v>
      </c>
      <c r="E473" s="2">
        <f t="shared" si="65"/>
        <v>0</v>
      </c>
      <c r="F473" s="2">
        <f t="shared" si="66"/>
        <v>8.4692687679263065E-2</v>
      </c>
      <c r="G473" s="2">
        <f t="shared" si="66"/>
        <v>2.4821322871422091E-2</v>
      </c>
      <c r="H473" s="2">
        <f t="shared" si="67"/>
        <v>3.4120940337460248</v>
      </c>
      <c r="I473" s="2">
        <f t="shared" si="68"/>
        <v>77.335025220417521</v>
      </c>
    </row>
    <row r="474" spans="1:9" ht="13.5" x14ac:dyDescent="0.25">
      <c r="A474" s="3">
        <f>TITRES_STAT!B477</f>
        <v>42696</v>
      </c>
      <c r="B474" s="6">
        <f>TITRES_STAT!D477</f>
        <v>11.033099999999999</v>
      </c>
      <c r="C474" s="2">
        <f t="shared" si="63"/>
        <v>-0.2129000000000012</v>
      </c>
      <c r="D474" s="2">
        <f t="shared" si="64"/>
        <v>0</v>
      </c>
      <c r="E474" s="2">
        <f t="shared" si="65"/>
        <v>0.2129000000000012</v>
      </c>
      <c r="F474" s="2">
        <f t="shared" si="66"/>
        <v>7.8643209987887125E-2</v>
      </c>
      <c r="G474" s="2">
        <f t="shared" si="66"/>
        <v>3.8255514094892029E-2</v>
      </c>
      <c r="H474" s="2">
        <f t="shared" si="67"/>
        <v>2.0557352802216755</v>
      </c>
      <c r="I474" s="2">
        <f t="shared" si="68"/>
        <v>67.274652144361937</v>
      </c>
    </row>
    <row r="475" spans="1:9" ht="13.5" x14ac:dyDescent="0.25">
      <c r="A475" s="3">
        <f>TITRES_STAT!B478</f>
        <v>42697</v>
      </c>
      <c r="B475" s="6">
        <f>TITRES_STAT!D478</f>
        <v>10.8627</v>
      </c>
      <c r="C475" s="2">
        <f t="shared" si="63"/>
        <v>-0.170399999999999</v>
      </c>
      <c r="D475" s="2">
        <f t="shared" si="64"/>
        <v>0</v>
      </c>
      <c r="E475" s="2">
        <f t="shared" si="65"/>
        <v>0.170399999999999</v>
      </c>
      <c r="F475" s="2">
        <f t="shared" si="66"/>
        <v>7.3025837845895197E-2</v>
      </c>
      <c r="G475" s="2">
        <f t="shared" si="66"/>
        <v>4.7694405945256813E-2</v>
      </c>
      <c r="H475" s="2">
        <f t="shared" si="67"/>
        <v>1.5311195600111587</v>
      </c>
      <c r="I475" s="2">
        <f t="shared" si="68"/>
        <v>60.491791229506703</v>
      </c>
    </row>
    <row r="476" spans="1:9" ht="13.5" x14ac:dyDescent="0.25">
      <c r="A476" s="3">
        <f>TITRES_STAT!B479</f>
        <v>42698</v>
      </c>
      <c r="B476" s="6">
        <f>TITRES_STAT!D479</f>
        <v>10.9053</v>
      </c>
      <c r="C476" s="2">
        <f t="shared" si="63"/>
        <v>4.2600000000000193E-2</v>
      </c>
      <c r="D476" s="2">
        <f t="shared" si="64"/>
        <v>4.2600000000000193E-2</v>
      </c>
      <c r="E476" s="2">
        <f t="shared" si="65"/>
        <v>0</v>
      </c>
      <c r="F476" s="2">
        <f t="shared" si="66"/>
        <v>7.0852563714045552E-2</v>
      </c>
      <c r="G476" s="2">
        <f t="shared" si="66"/>
        <v>4.4287662663452756E-2</v>
      </c>
      <c r="H476" s="2">
        <f t="shared" si="67"/>
        <v>1.5998262146382087</v>
      </c>
      <c r="I476" s="2">
        <f t="shared" si="68"/>
        <v>61.535890577241531</v>
      </c>
    </row>
    <row r="477" spans="1:9" ht="13.5" x14ac:dyDescent="0.25">
      <c r="A477" s="3">
        <f>TITRES_STAT!B480</f>
        <v>42699</v>
      </c>
      <c r="B477" s="6">
        <f>TITRES_STAT!D480</f>
        <v>10.926600000000001</v>
      </c>
      <c r="C477" s="2">
        <f t="shared" si="63"/>
        <v>2.1300000000000097E-2</v>
      </c>
      <c r="D477" s="2">
        <f t="shared" si="64"/>
        <v>2.1300000000000097E-2</v>
      </c>
      <c r="E477" s="2">
        <f t="shared" si="65"/>
        <v>0</v>
      </c>
      <c r="F477" s="2">
        <f t="shared" ref="F477:G492" si="69">((F476*13)+D477)/14</f>
        <v>6.731309487732802E-2</v>
      </c>
      <c r="G477" s="2">
        <f t="shared" si="69"/>
        <v>4.1124258187491845E-2</v>
      </c>
      <c r="H477" s="2">
        <f t="shared" si="67"/>
        <v>1.6368221055912358</v>
      </c>
      <c r="I477" s="2">
        <f t="shared" si="68"/>
        <v>62.075560657673677</v>
      </c>
    </row>
    <row r="478" spans="1:9" ht="13.5" x14ac:dyDescent="0.25">
      <c r="A478" s="3">
        <f>TITRES_STAT!B481</f>
        <v>42702</v>
      </c>
      <c r="B478" s="6">
        <f>TITRES_STAT!D481</f>
        <v>10.947900000000001</v>
      </c>
      <c r="C478" s="2">
        <f t="shared" si="63"/>
        <v>2.1300000000000097E-2</v>
      </c>
      <c r="D478" s="2">
        <f t="shared" si="64"/>
        <v>2.1300000000000097E-2</v>
      </c>
      <c r="E478" s="2">
        <f t="shared" si="65"/>
        <v>0</v>
      </c>
      <c r="F478" s="2">
        <f t="shared" si="69"/>
        <v>6.4026445243233171E-2</v>
      </c>
      <c r="G478" s="2">
        <f t="shared" si="69"/>
        <v>3.8186811174099569E-2</v>
      </c>
      <c r="H478" s="2">
        <f t="shared" si="67"/>
        <v>1.6766638343098805</v>
      </c>
      <c r="I478" s="2">
        <f t="shared" si="68"/>
        <v>62.640060093395022</v>
      </c>
    </row>
    <row r="479" spans="1:9" ht="13.5" x14ac:dyDescent="0.25">
      <c r="A479" s="3">
        <f>TITRES_STAT!B482</f>
        <v>42703</v>
      </c>
      <c r="B479" s="6">
        <f>TITRES_STAT!D482</f>
        <v>10.947900000000001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5.9453127725859374E-2</v>
      </c>
      <c r="G479" s="2">
        <f t="shared" si="69"/>
        <v>3.5459181804521026E-2</v>
      </c>
      <c r="H479" s="2">
        <f t="shared" si="67"/>
        <v>1.6766638343098805</v>
      </c>
      <c r="I479" s="2">
        <f t="shared" si="68"/>
        <v>62.640060093395022</v>
      </c>
    </row>
    <row r="480" spans="1:9" ht="13.5" x14ac:dyDescent="0.25">
      <c r="A480" s="3">
        <f>TITRES_STAT!B483</f>
        <v>42704</v>
      </c>
      <c r="B480" s="6">
        <f>TITRES_STAT!D483</f>
        <v>10.9053</v>
      </c>
      <c r="C480" s="2">
        <f t="shared" si="63"/>
        <v>-4.2600000000000193E-2</v>
      </c>
      <c r="D480" s="2">
        <f t="shared" si="64"/>
        <v>0</v>
      </c>
      <c r="E480" s="2">
        <f t="shared" si="65"/>
        <v>4.2600000000000193E-2</v>
      </c>
      <c r="F480" s="2">
        <f t="shared" si="69"/>
        <v>5.5206475745440846E-2</v>
      </c>
      <c r="G480" s="2">
        <f t="shared" si="69"/>
        <v>3.5969240247055244E-2</v>
      </c>
      <c r="H480" s="2">
        <f t="shared" si="67"/>
        <v>1.5348246269939085</v>
      </c>
      <c r="I480" s="2">
        <f t="shared" si="68"/>
        <v>60.549539035135666</v>
      </c>
    </row>
    <row r="481" spans="1:9" ht="13.5" x14ac:dyDescent="0.25">
      <c r="A481" s="3">
        <f>TITRES_STAT!B484</f>
        <v>42705</v>
      </c>
      <c r="B481" s="6">
        <f>TITRES_STAT!D484</f>
        <v>10.649699999999999</v>
      </c>
      <c r="C481" s="2">
        <f t="shared" si="63"/>
        <v>-0.25560000000000116</v>
      </c>
      <c r="D481" s="2">
        <f t="shared" si="64"/>
        <v>0</v>
      </c>
      <c r="E481" s="2">
        <f t="shared" si="65"/>
        <v>0.25560000000000116</v>
      </c>
      <c r="F481" s="2">
        <f t="shared" si="69"/>
        <v>5.1263156049337934E-2</v>
      </c>
      <c r="G481" s="2">
        <f t="shared" si="69"/>
        <v>5.1657151657979954E-2</v>
      </c>
      <c r="H481" s="2">
        <f t="shared" si="67"/>
        <v>0.99237287391974982</v>
      </c>
      <c r="I481" s="2">
        <f t="shared" si="68"/>
        <v>49.808591901142364</v>
      </c>
    </row>
    <row r="482" spans="1:9" ht="13.5" x14ac:dyDescent="0.25">
      <c r="A482" s="3">
        <f>TITRES_STAT!B485</f>
        <v>42706</v>
      </c>
      <c r="B482" s="6">
        <f>TITRES_STAT!D485</f>
        <v>10.649699999999999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4.7601502045813801E-2</v>
      </c>
      <c r="G482" s="2">
        <f t="shared" si="69"/>
        <v>4.7967355110981387E-2</v>
      </c>
      <c r="H482" s="2">
        <f t="shared" si="67"/>
        <v>0.99237287391974982</v>
      </c>
      <c r="I482" s="2">
        <f t="shared" si="68"/>
        <v>49.808591901142364</v>
      </c>
    </row>
    <row r="483" spans="1:9" ht="13.5" x14ac:dyDescent="0.25">
      <c r="A483" s="3">
        <f>TITRES_STAT!B486</f>
        <v>42709</v>
      </c>
      <c r="B483" s="6">
        <f>TITRES_STAT!D486</f>
        <v>10.585800000000001</v>
      </c>
      <c r="C483" s="2">
        <f t="shared" si="63"/>
        <v>-6.3899999999998514E-2</v>
      </c>
      <c r="D483" s="2">
        <f t="shared" si="64"/>
        <v>0</v>
      </c>
      <c r="E483" s="2">
        <f t="shared" si="65"/>
        <v>6.3899999999998514E-2</v>
      </c>
      <c r="F483" s="2">
        <f t="shared" si="69"/>
        <v>4.4201394756827099E-2</v>
      </c>
      <c r="G483" s="2">
        <f t="shared" si="69"/>
        <v>4.9105401174482609E-2</v>
      </c>
      <c r="H483" s="2">
        <f t="shared" si="67"/>
        <v>0.90013305460573545</v>
      </c>
      <c r="I483" s="2">
        <f t="shared" si="68"/>
        <v>47.372106517693666</v>
      </c>
    </row>
    <row r="484" spans="1:9" ht="13.5" x14ac:dyDescent="0.25">
      <c r="A484" s="3">
        <f>TITRES_STAT!B487</f>
        <v>42710</v>
      </c>
      <c r="B484" s="6">
        <f>TITRES_STAT!D487</f>
        <v>10.628399999999999</v>
      </c>
      <c r="C484" s="2">
        <f t="shared" si="63"/>
        <v>4.2599999999998417E-2</v>
      </c>
      <c r="D484" s="2">
        <f t="shared" si="64"/>
        <v>4.2599999999998417E-2</v>
      </c>
      <c r="E484" s="2">
        <f t="shared" si="65"/>
        <v>0</v>
      </c>
      <c r="F484" s="2">
        <f t="shared" si="69"/>
        <v>4.4087009417053624E-2</v>
      </c>
      <c r="G484" s="2">
        <f t="shared" si="69"/>
        <v>4.5597872519162419E-2</v>
      </c>
      <c r="H484" s="2">
        <f t="shared" si="67"/>
        <v>0.96686549133462629</v>
      </c>
      <c r="I484" s="2">
        <f t="shared" si="68"/>
        <v>49.157682393347336</v>
      </c>
    </row>
    <row r="485" spans="1:9" ht="13.5" x14ac:dyDescent="0.25">
      <c r="A485" s="3">
        <f>TITRES_STAT!B488</f>
        <v>42711</v>
      </c>
      <c r="B485" s="6">
        <f>TITRES_STAT!D488</f>
        <v>10.4367</v>
      </c>
      <c r="C485" s="2">
        <f t="shared" si="63"/>
        <v>-0.19169999999999909</v>
      </c>
      <c r="D485" s="2">
        <f t="shared" si="64"/>
        <v>0</v>
      </c>
      <c r="E485" s="2">
        <f t="shared" si="65"/>
        <v>0.19169999999999909</v>
      </c>
      <c r="F485" s="2">
        <f t="shared" si="69"/>
        <v>4.0937937315835504E-2</v>
      </c>
      <c r="G485" s="2">
        <f t="shared" si="69"/>
        <v>5.6033738767793606E-2</v>
      </c>
      <c r="H485" s="2">
        <f t="shared" si="67"/>
        <v>0.73059442785861928</v>
      </c>
      <c r="I485" s="2">
        <f t="shared" si="68"/>
        <v>42.216386236874271</v>
      </c>
    </row>
    <row r="486" spans="1:9" ht="13.5" x14ac:dyDescent="0.25">
      <c r="A486" s="3">
        <f>TITRES_STAT!B489</f>
        <v>42712</v>
      </c>
      <c r="B486" s="6">
        <f>TITRES_STAT!D489</f>
        <v>10.7476</v>
      </c>
      <c r="C486" s="2">
        <f t="shared" si="63"/>
        <v>0.31090000000000018</v>
      </c>
      <c r="D486" s="2">
        <f t="shared" si="64"/>
        <v>0.31090000000000018</v>
      </c>
      <c r="E486" s="2">
        <f t="shared" si="65"/>
        <v>0</v>
      </c>
      <c r="F486" s="2">
        <f t="shared" si="69"/>
        <v>6.0220941793275841E-2</v>
      </c>
      <c r="G486" s="2">
        <f t="shared" si="69"/>
        <v>5.2031328855808349E-2</v>
      </c>
      <c r="H486" s="2">
        <f t="shared" si="67"/>
        <v>1.1573977278220768</v>
      </c>
      <c r="I486" s="2">
        <f t="shared" si="68"/>
        <v>53.647860702555114</v>
      </c>
    </row>
    <row r="487" spans="1:9" ht="13.5" x14ac:dyDescent="0.25">
      <c r="A487" s="3">
        <f>TITRES_STAT!B490</f>
        <v>42713</v>
      </c>
      <c r="B487" s="6">
        <f>TITRES_STAT!D490</f>
        <v>10.4793</v>
      </c>
      <c r="C487" s="2">
        <f t="shared" si="63"/>
        <v>-0.26829999999999998</v>
      </c>
      <c r="D487" s="2">
        <f t="shared" si="64"/>
        <v>0</v>
      </c>
      <c r="E487" s="2">
        <f t="shared" si="65"/>
        <v>0.26829999999999998</v>
      </c>
      <c r="F487" s="2">
        <f t="shared" si="69"/>
        <v>5.5919445950898997E-2</v>
      </c>
      <c r="G487" s="2">
        <f t="shared" si="69"/>
        <v>6.7479091080393475E-2</v>
      </c>
      <c r="H487" s="2">
        <f t="shared" si="67"/>
        <v>0.82869293370115926</v>
      </c>
      <c r="I487" s="2">
        <f t="shared" si="68"/>
        <v>45.316133639994824</v>
      </c>
    </row>
    <row r="488" spans="1:9" ht="13.5" x14ac:dyDescent="0.25">
      <c r="A488" s="3">
        <f>TITRES_STAT!B491</f>
        <v>42717</v>
      </c>
      <c r="B488" s="6">
        <f>TITRES_STAT!D491</f>
        <v>10.3941</v>
      </c>
      <c r="C488" s="2">
        <f t="shared" si="63"/>
        <v>-8.5200000000000387E-2</v>
      </c>
      <c r="D488" s="2">
        <f t="shared" si="64"/>
        <v>0</v>
      </c>
      <c r="E488" s="2">
        <f t="shared" si="65"/>
        <v>8.5200000000000387E-2</v>
      </c>
      <c r="F488" s="2">
        <f t="shared" si="69"/>
        <v>5.1925199811549069E-2</v>
      </c>
      <c r="G488" s="2">
        <f t="shared" si="69"/>
        <v>6.8744870288936819E-2</v>
      </c>
      <c r="H488" s="2">
        <f t="shared" si="67"/>
        <v>0.75533199194799328</v>
      </c>
      <c r="I488" s="2">
        <f t="shared" si="68"/>
        <v>43.030719853157677</v>
      </c>
    </row>
    <row r="489" spans="1:9" ht="13.5" x14ac:dyDescent="0.25">
      <c r="A489" s="3">
        <f>TITRES_STAT!B492</f>
        <v>42718</v>
      </c>
      <c r="B489" s="6">
        <f>TITRES_STAT!D492</f>
        <v>10.3089</v>
      </c>
      <c r="C489" s="2">
        <f t="shared" si="63"/>
        <v>-8.5200000000000387E-2</v>
      </c>
      <c r="D489" s="2">
        <f t="shared" si="64"/>
        <v>0</v>
      </c>
      <c r="E489" s="2">
        <f t="shared" si="65"/>
        <v>8.5200000000000387E-2</v>
      </c>
      <c r="F489" s="2">
        <f t="shared" si="69"/>
        <v>4.8216256967866987E-2</v>
      </c>
      <c r="G489" s="2">
        <f t="shared" si="69"/>
        <v>6.9920236696869933E-2</v>
      </c>
      <c r="H489" s="2">
        <f t="shared" si="67"/>
        <v>0.68958944142169143</v>
      </c>
      <c r="I489" s="2">
        <f t="shared" si="68"/>
        <v>40.814024076845669</v>
      </c>
    </row>
    <row r="490" spans="1:9" ht="13.5" x14ac:dyDescent="0.25">
      <c r="A490" s="3">
        <f>TITRES_STAT!B493</f>
        <v>42719</v>
      </c>
      <c r="B490" s="6">
        <f>TITRES_STAT!D493</f>
        <v>10.223699999999999</v>
      </c>
      <c r="C490" s="2">
        <f t="shared" si="63"/>
        <v>-8.5200000000000387E-2</v>
      </c>
      <c r="D490" s="2">
        <f t="shared" si="64"/>
        <v>0</v>
      </c>
      <c r="E490" s="2">
        <f t="shared" si="65"/>
        <v>8.5200000000000387E-2</v>
      </c>
      <c r="F490" s="2">
        <f t="shared" si="69"/>
        <v>4.4772238613019343E-2</v>
      </c>
      <c r="G490" s="2">
        <f t="shared" si="69"/>
        <v>7.1011648361379257E-2</v>
      </c>
      <c r="H490" s="2">
        <f t="shared" si="67"/>
        <v>0.63049147071157685</v>
      </c>
      <c r="I490" s="2">
        <f t="shared" si="68"/>
        <v>38.668799072982495</v>
      </c>
    </row>
    <row r="491" spans="1:9" ht="13.5" x14ac:dyDescent="0.25">
      <c r="A491" s="3">
        <f>TITRES_STAT!B494</f>
        <v>42720</v>
      </c>
      <c r="B491" s="6">
        <f>TITRES_STAT!D494</f>
        <v>10.4367</v>
      </c>
      <c r="C491" s="2">
        <f t="shared" si="63"/>
        <v>0.21300000000000097</v>
      </c>
      <c r="D491" s="2">
        <f t="shared" si="64"/>
        <v>0.21300000000000097</v>
      </c>
      <c r="E491" s="2">
        <f t="shared" si="65"/>
        <v>0</v>
      </c>
      <c r="F491" s="2">
        <f t="shared" si="69"/>
        <v>5.678850728351803E-2</v>
      </c>
      <c r="G491" s="2">
        <f t="shared" si="69"/>
        <v>6.593938776413788E-2</v>
      </c>
      <c r="H491" s="2">
        <f t="shared" si="67"/>
        <v>0.86122284736169941</v>
      </c>
      <c r="I491" s="2">
        <f t="shared" si="68"/>
        <v>46.271882412280227</v>
      </c>
    </row>
    <row r="492" spans="1:9" ht="13.5" x14ac:dyDescent="0.25">
      <c r="A492" s="3">
        <f>TITRES_STAT!B495</f>
        <v>42723</v>
      </c>
      <c r="B492" s="6">
        <f>TITRES_STAT!D495</f>
        <v>10.432399999999999</v>
      </c>
      <c r="C492" s="2">
        <f t="shared" si="63"/>
        <v>-4.3000000000006366E-3</v>
      </c>
      <c r="D492" s="2">
        <f t="shared" si="64"/>
        <v>0</v>
      </c>
      <c r="E492" s="2">
        <f t="shared" si="65"/>
        <v>4.3000000000006366E-3</v>
      </c>
      <c r="F492" s="2">
        <f t="shared" si="69"/>
        <v>5.2732185334695314E-2</v>
      </c>
      <c r="G492" s="2">
        <f t="shared" si="69"/>
        <v>6.1536574352413789E-2</v>
      </c>
      <c r="H492" s="2">
        <f t="shared" si="67"/>
        <v>0.85692429079173915</v>
      </c>
      <c r="I492" s="2">
        <f t="shared" si="68"/>
        <v>46.147508277053731</v>
      </c>
    </row>
    <row r="493" spans="1:9" ht="13.5" x14ac:dyDescent="0.25">
      <c r="A493" s="3">
        <f>TITRES_STAT!B496</f>
        <v>42724</v>
      </c>
      <c r="B493" s="6">
        <f>TITRES_STAT!D496</f>
        <v>10.432399999999999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4.8965600667931368E-2</v>
      </c>
      <c r="G493" s="2">
        <f t="shared" si="70"/>
        <v>5.7141104755812806E-2</v>
      </c>
      <c r="H493" s="2">
        <f t="shared" si="67"/>
        <v>0.85692429079173926</v>
      </c>
      <c r="I493" s="2">
        <f t="shared" si="68"/>
        <v>46.147508277053738</v>
      </c>
    </row>
    <row r="494" spans="1:9" ht="13.5" x14ac:dyDescent="0.25">
      <c r="A494" s="3">
        <f>TITRES_STAT!B497</f>
        <v>42725</v>
      </c>
      <c r="B494" s="6">
        <f>TITRES_STAT!D497</f>
        <v>10.223699999999999</v>
      </c>
      <c r="C494" s="2">
        <f t="shared" si="63"/>
        <v>-0.20870000000000033</v>
      </c>
      <c r="D494" s="2">
        <f t="shared" si="64"/>
        <v>0</v>
      </c>
      <c r="E494" s="2">
        <f t="shared" si="65"/>
        <v>0.20870000000000033</v>
      </c>
      <c r="F494" s="2">
        <f t="shared" si="70"/>
        <v>4.5468057763079127E-2</v>
      </c>
      <c r="G494" s="2">
        <f t="shared" si="70"/>
        <v>6.7966740130397635E-2</v>
      </c>
      <c r="H494" s="2">
        <f t="shared" si="67"/>
        <v>0.66897511453170111</v>
      </c>
      <c r="I494" s="2">
        <f t="shared" si="68"/>
        <v>40.082989177427571</v>
      </c>
    </row>
    <row r="495" spans="1:9" ht="13.5" x14ac:dyDescent="0.25">
      <c r="A495" s="3">
        <f>TITRES_STAT!B498</f>
        <v>42726</v>
      </c>
      <c r="B495" s="6">
        <f>TITRES_STAT!D498</f>
        <v>10.223699999999999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4.2220339351430616E-2</v>
      </c>
      <c r="G495" s="2">
        <f t="shared" si="70"/>
        <v>6.3111972978226377E-2</v>
      </c>
      <c r="H495" s="2">
        <f t="shared" si="67"/>
        <v>0.66897511453170111</v>
      </c>
      <c r="I495" s="2">
        <f t="shared" si="68"/>
        <v>40.082989177427571</v>
      </c>
    </row>
    <row r="496" spans="1:9" ht="13.5" x14ac:dyDescent="0.25">
      <c r="A496" s="3">
        <f>TITRES_STAT!B499</f>
        <v>42727</v>
      </c>
      <c r="B496" s="6">
        <f>TITRES_STAT!D499</f>
        <v>10.0107</v>
      </c>
      <c r="C496" s="2">
        <f t="shared" si="63"/>
        <v>-0.21299999999999919</v>
      </c>
      <c r="D496" s="2">
        <f t="shared" si="64"/>
        <v>0</v>
      </c>
      <c r="E496" s="2">
        <f t="shared" si="65"/>
        <v>0.21299999999999919</v>
      </c>
      <c r="F496" s="2">
        <f t="shared" si="70"/>
        <v>3.9204600826328428E-2</v>
      </c>
      <c r="G496" s="2">
        <f t="shared" si="70"/>
        <v>7.3818260622638715E-2</v>
      </c>
      <c r="H496" s="2">
        <f t="shared" si="67"/>
        <v>0.53109624225289709</v>
      </c>
      <c r="I496" s="2">
        <f t="shared" si="68"/>
        <v>34.687319294274246</v>
      </c>
    </row>
    <row r="497" spans="1:9" ht="13.5" x14ac:dyDescent="0.25">
      <c r="A497" s="3">
        <f>TITRES_STAT!B500</f>
        <v>42730</v>
      </c>
      <c r="B497" s="6">
        <f>TITRES_STAT!D500</f>
        <v>9.8828999999999994</v>
      </c>
      <c r="C497" s="2">
        <f t="shared" si="63"/>
        <v>-0.12780000000000058</v>
      </c>
      <c r="D497" s="2">
        <f t="shared" si="64"/>
        <v>0</v>
      </c>
      <c r="E497" s="2">
        <f t="shared" si="65"/>
        <v>0.12780000000000058</v>
      </c>
      <c r="F497" s="2">
        <f t="shared" si="70"/>
        <v>3.64042721958764E-2</v>
      </c>
      <c r="G497" s="2">
        <f t="shared" si="70"/>
        <v>7.7674099149593126E-2</v>
      </c>
      <c r="H497" s="2">
        <f t="shared" si="67"/>
        <v>0.46867968337508675</v>
      </c>
      <c r="I497" s="2">
        <f t="shared" si="68"/>
        <v>31.911633876356305</v>
      </c>
    </row>
    <row r="498" spans="1:9" ht="13.5" x14ac:dyDescent="0.25">
      <c r="A498" s="3">
        <f>TITRES_STAT!B501</f>
        <v>42731</v>
      </c>
      <c r="B498" s="6">
        <f>TITRES_STAT!D501</f>
        <v>9.7977000000000007</v>
      </c>
      <c r="C498" s="2">
        <f t="shared" si="63"/>
        <v>-8.519999999999861E-2</v>
      </c>
      <c r="D498" s="2">
        <f t="shared" si="64"/>
        <v>0</v>
      </c>
      <c r="E498" s="2">
        <f t="shared" si="65"/>
        <v>8.519999999999861E-2</v>
      </c>
      <c r="F498" s="2">
        <f t="shared" si="70"/>
        <v>3.3803967039028084E-2</v>
      </c>
      <c r="G498" s="2">
        <f t="shared" si="70"/>
        <v>7.821166349605066E-2</v>
      </c>
      <c r="H498" s="2">
        <f t="shared" si="67"/>
        <v>0.43221132920584193</v>
      </c>
      <c r="I498" s="2">
        <f t="shared" si="68"/>
        <v>30.177901849547723</v>
      </c>
    </row>
    <row r="499" spans="1:9" ht="13.5" x14ac:dyDescent="0.25">
      <c r="A499" s="3">
        <f>TITRES_STAT!B502</f>
        <v>42732</v>
      </c>
      <c r="B499" s="6">
        <f>TITRES_STAT!D502</f>
        <v>10.0533</v>
      </c>
      <c r="C499" s="2">
        <f t="shared" si="63"/>
        <v>0.25559999999999938</v>
      </c>
      <c r="D499" s="2">
        <f t="shared" si="64"/>
        <v>0.25559999999999938</v>
      </c>
      <c r="E499" s="2">
        <f t="shared" si="65"/>
        <v>0</v>
      </c>
      <c r="F499" s="2">
        <f t="shared" si="70"/>
        <v>4.9646540821954598E-2</v>
      </c>
      <c r="G499" s="2">
        <f t="shared" si="70"/>
        <v>7.262511610347562E-2</v>
      </c>
      <c r="H499" s="2">
        <f t="shared" si="67"/>
        <v>0.6836001577087828</v>
      </c>
      <c r="I499" s="2">
        <f t="shared" si="68"/>
        <v>40.603474321307772</v>
      </c>
    </row>
    <row r="500" spans="1:9" ht="13.5" x14ac:dyDescent="0.25">
      <c r="A500" s="3">
        <f>TITRES_STAT!B503</f>
        <v>42733</v>
      </c>
      <c r="B500" s="6">
        <f>TITRES_STAT!D503</f>
        <v>10.325900000000001</v>
      </c>
      <c r="C500" s="2">
        <f t="shared" si="63"/>
        <v>0.27260000000000062</v>
      </c>
      <c r="D500" s="2">
        <f t="shared" si="64"/>
        <v>0.27260000000000062</v>
      </c>
      <c r="E500" s="2">
        <f t="shared" si="65"/>
        <v>0</v>
      </c>
      <c r="F500" s="2">
        <f t="shared" si="70"/>
        <v>6.5571787906100742E-2</v>
      </c>
      <c r="G500" s="2">
        <f t="shared" si="70"/>
        <v>6.7437607810370212E-2</v>
      </c>
      <c r="H500" s="2">
        <f t="shared" si="67"/>
        <v>0.97233264991373913</v>
      </c>
      <c r="I500" s="2">
        <f t="shared" si="68"/>
        <v>49.298613494851615</v>
      </c>
    </row>
    <row r="501" spans="1:9" ht="13.5" x14ac:dyDescent="0.25">
      <c r="A501" s="3">
        <f>TITRES_STAT!B504</f>
        <v>42734</v>
      </c>
      <c r="B501" s="6">
        <f>TITRES_STAT!D504</f>
        <v>10.3089</v>
      </c>
      <c r="C501" s="2">
        <f t="shared" si="63"/>
        <v>-1.7000000000001236E-2</v>
      </c>
      <c r="D501" s="2">
        <f t="shared" si="64"/>
        <v>0</v>
      </c>
      <c r="E501" s="2">
        <f t="shared" si="65"/>
        <v>1.7000000000001236E-2</v>
      </c>
      <c r="F501" s="2">
        <f t="shared" si="70"/>
        <v>6.0888088769950686E-2</v>
      </c>
      <c r="G501" s="2">
        <f t="shared" si="70"/>
        <v>6.3834921538201E-2</v>
      </c>
      <c r="H501" s="2">
        <f t="shared" si="67"/>
        <v>0.95383666655739796</v>
      </c>
      <c r="I501" s="2">
        <f t="shared" si="68"/>
        <v>48.818649116562533</v>
      </c>
    </row>
    <row r="502" spans="1:9" ht="13.5" x14ac:dyDescent="0.25">
      <c r="A502" s="3">
        <f>TITRES_STAT!B505</f>
        <v>42737</v>
      </c>
      <c r="B502" s="6">
        <f>TITRES_STAT!D505</f>
        <v>10.3089</v>
      </c>
      <c r="C502" s="2">
        <f t="shared" si="63"/>
        <v>0</v>
      </c>
      <c r="D502" s="2">
        <f t="shared" si="64"/>
        <v>0</v>
      </c>
      <c r="E502" s="2">
        <f t="shared" si="65"/>
        <v>0</v>
      </c>
      <c r="F502" s="2">
        <f t="shared" si="70"/>
        <v>5.6538939572097061E-2</v>
      </c>
      <c r="G502" s="2">
        <f t="shared" si="70"/>
        <v>5.9275284285472359E-2</v>
      </c>
      <c r="H502" s="2">
        <f t="shared" si="67"/>
        <v>0.95383666655739785</v>
      </c>
      <c r="I502" s="2">
        <f t="shared" si="68"/>
        <v>48.818649116562526</v>
      </c>
    </row>
    <row r="503" spans="1:9" ht="13.5" x14ac:dyDescent="0.25">
      <c r="A503" s="3">
        <f>TITRES_STAT!B506</f>
        <v>42738</v>
      </c>
      <c r="B503" s="6">
        <f>TITRES_STAT!D506</f>
        <v>10.223699999999999</v>
      </c>
      <c r="C503" s="2">
        <f t="shared" si="63"/>
        <v>-8.5200000000000387E-2</v>
      </c>
      <c r="D503" s="2">
        <f t="shared" si="64"/>
        <v>0</v>
      </c>
      <c r="E503" s="2">
        <f t="shared" si="65"/>
        <v>8.5200000000000387E-2</v>
      </c>
      <c r="F503" s="2">
        <f t="shared" si="70"/>
        <v>5.2500443888375839E-2</v>
      </c>
      <c r="G503" s="2">
        <f t="shared" si="70"/>
        <v>6.1127049693652936E-2</v>
      </c>
      <c r="H503" s="2">
        <f t="shared" si="67"/>
        <v>0.85887416702571806</v>
      </c>
      <c r="I503" s="2">
        <f t="shared" si="68"/>
        <v>46.203997143064029</v>
      </c>
    </row>
    <row r="504" spans="1:9" ht="13.5" x14ac:dyDescent="0.25">
      <c r="A504" s="3">
        <f>TITRES_STAT!B507</f>
        <v>42739</v>
      </c>
      <c r="B504" s="6">
        <f>TITRES_STAT!D507</f>
        <v>10.266299999999999</v>
      </c>
      <c r="C504" s="2">
        <f t="shared" si="63"/>
        <v>4.2600000000000193E-2</v>
      </c>
      <c r="D504" s="2">
        <f t="shared" si="64"/>
        <v>4.2600000000000193E-2</v>
      </c>
      <c r="E504" s="2">
        <f t="shared" si="65"/>
        <v>0</v>
      </c>
      <c r="F504" s="2">
        <f t="shared" si="70"/>
        <v>5.1793269324920441E-2</v>
      </c>
      <c r="G504" s="2">
        <f t="shared" si="70"/>
        <v>5.6760831858392015E-2</v>
      </c>
      <c r="H504" s="2">
        <f t="shared" si="67"/>
        <v>0.91248256287249729</v>
      </c>
      <c r="I504" s="2">
        <f t="shared" si="68"/>
        <v>47.711941566775543</v>
      </c>
    </row>
    <row r="505" spans="1:9" ht="13.5" x14ac:dyDescent="0.25">
      <c r="A505" s="3">
        <f>TITRES_STAT!B508</f>
        <v>42740</v>
      </c>
      <c r="B505" s="6">
        <f>TITRES_STAT!D508</f>
        <v>10.287599999999999</v>
      </c>
      <c r="C505" s="2">
        <f t="shared" si="63"/>
        <v>2.1300000000000097E-2</v>
      </c>
      <c r="D505" s="2">
        <f t="shared" si="64"/>
        <v>2.1300000000000097E-2</v>
      </c>
      <c r="E505" s="2">
        <f t="shared" si="65"/>
        <v>0</v>
      </c>
      <c r="F505" s="2">
        <f t="shared" si="70"/>
        <v>4.9615178658854696E-2</v>
      </c>
      <c r="G505" s="2">
        <f t="shared" si="70"/>
        <v>5.2706486725649725E-2</v>
      </c>
      <c r="H505" s="2">
        <f t="shared" si="67"/>
        <v>0.94134862217460913</v>
      </c>
      <c r="I505" s="2">
        <f t="shared" si="68"/>
        <v>48.489416657176903</v>
      </c>
    </row>
    <row r="506" spans="1:9" ht="13.5" x14ac:dyDescent="0.25">
      <c r="A506" s="3">
        <f>TITRES_STAT!B509</f>
        <v>42741</v>
      </c>
      <c r="B506" s="6">
        <f>TITRES_STAT!D509</f>
        <v>10.0107</v>
      </c>
      <c r="C506" s="2">
        <f t="shared" si="63"/>
        <v>-0.27689999999999948</v>
      </c>
      <c r="D506" s="2">
        <f t="shared" si="64"/>
        <v>0</v>
      </c>
      <c r="E506" s="2">
        <f t="shared" si="65"/>
        <v>0.27689999999999948</v>
      </c>
      <c r="F506" s="2">
        <f t="shared" si="70"/>
        <v>4.6071237326079359E-2</v>
      </c>
      <c r="G506" s="2">
        <f t="shared" si="70"/>
        <v>6.8720309102388993E-2</v>
      </c>
      <c r="H506" s="2">
        <f t="shared" si="67"/>
        <v>0.670416619596924</v>
      </c>
      <c r="I506" s="2">
        <f t="shared" si="68"/>
        <v>40.134695244992074</v>
      </c>
    </row>
    <row r="507" spans="1:9" ht="13.5" x14ac:dyDescent="0.25">
      <c r="A507" s="3">
        <f>TITRES_STAT!B510</f>
        <v>42744</v>
      </c>
      <c r="B507" s="6">
        <f>TITRES_STAT!D510</f>
        <v>10.266299999999999</v>
      </c>
      <c r="C507" s="2">
        <f t="shared" si="63"/>
        <v>0.25559999999999938</v>
      </c>
      <c r="D507" s="2">
        <f t="shared" si="64"/>
        <v>0.25559999999999938</v>
      </c>
      <c r="E507" s="2">
        <f t="shared" si="65"/>
        <v>0</v>
      </c>
      <c r="F507" s="2">
        <f t="shared" si="70"/>
        <v>6.103757751707365E-2</v>
      </c>
      <c r="G507" s="2">
        <f t="shared" si="70"/>
        <v>6.3811715595075494E-2</v>
      </c>
      <c r="H507" s="2">
        <f t="shared" si="67"/>
        <v>0.95652619503908265</v>
      </c>
      <c r="I507" s="2">
        <f t="shared" si="68"/>
        <v>48.889005292360807</v>
      </c>
    </row>
    <row r="508" spans="1:9" ht="13.5" x14ac:dyDescent="0.25">
      <c r="A508" s="3">
        <f>TITRES_STAT!B511</f>
        <v>42745</v>
      </c>
      <c r="B508" s="6">
        <f>TITRES_STAT!D511</f>
        <v>10.202400000000001</v>
      </c>
      <c r="C508" s="2">
        <f t="shared" si="63"/>
        <v>-6.3899999999998514E-2</v>
      </c>
      <c r="D508" s="2">
        <f t="shared" si="64"/>
        <v>0</v>
      </c>
      <c r="E508" s="2">
        <f t="shared" si="65"/>
        <v>6.3899999999998514E-2</v>
      </c>
      <c r="F508" s="2">
        <f t="shared" si="70"/>
        <v>5.6677750551568387E-2</v>
      </c>
      <c r="G508" s="2">
        <f t="shared" si="70"/>
        <v>6.3818021623998564E-2</v>
      </c>
      <c r="H508" s="2">
        <f t="shared" si="67"/>
        <v>0.88811512969645079</v>
      </c>
      <c r="I508" s="2">
        <f t="shared" si="68"/>
        <v>47.03712796577355</v>
      </c>
    </row>
    <row r="509" spans="1:9" ht="13.5" x14ac:dyDescent="0.25">
      <c r="A509" s="3">
        <f>TITRES_STAT!B512</f>
        <v>42746</v>
      </c>
      <c r="B509" s="6">
        <f>TITRES_STAT!D512</f>
        <v>10.0959</v>
      </c>
      <c r="C509" s="2">
        <f t="shared" si="63"/>
        <v>-0.10650000000000048</v>
      </c>
      <c r="D509" s="2">
        <f t="shared" si="64"/>
        <v>0</v>
      </c>
      <c r="E509" s="2">
        <f t="shared" si="65"/>
        <v>0.10650000000000048</v>
      </c>
      <c r="F509" s="2">
        <f t="shared" ref="F509:G524" si="71">((F508*13)+D509)/14</f>
        <v>5.2629339797884929E-2</v>
      </c>
      <c r="G509" s="2">
        <f t="shared" si="71"/>
        <v>6.6866734365141553E-2</v>
      </c>
      <c r="H509" s="2">
        <f t="shared" si="67"/>
        <v>0.78707806351795229</v>
      </c>
      <c r="I509" s="2">
        <f t="shared" si="68"/>
        <v>44.042735434206492</v>
      </c>
    </row>
    <row r="510" spans="1:9" ht="13.5" x14ac:dyDescent="0.25">
      <c r="A510" s="3">
        <f>TITRES_STAT!B513</f>
        <v>42747</v>
      </c>
      <c r="B510" s="6">
        <f>TITRES_STAT!D513</f>
        <v>10.0959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4.8870101240893145E-2</v>
      </c>
      <c r="G510" s="2">
        <f t="shared" si="71"/>
        <v>6.2090539053345724E-2</v>
      </c>
      <c r="H510" s="2">
        <f t="shared" si="67"/>
        <v>0.78707806351795229</v>
      </c>
      <c r="I510" s="2">
        <f t="shared" si="68"/>
        <v>44.042735434206492</v>
      </c>
    </row>
    <row r="511" spans="1:9" ht="13.5" x14ac:dyDescent="0.25">
      <c r="A511" s="3">
        <f>TITRES_STAT!B514</f>
        <v>42748</v>
      </c>
      <c r="B511" s="6">
        <f>TITRES_STAT!D514</f>
        <v>10.048999999999999</v>
      </c>
      <c r="C511" s="2">
        <f t="shared" si="63"/>
        <v>-4.690000000000083E-2</v>
      </c>
      <c r="D511" s="2">
        <f t="shared" si="64"/>
        <v>0</v>
      </c>
      <c r="E511" s="2">
        <f t="shared" si="65"/>
        <v>4.690000000000083E-2</v>
      </c>
      <c r="F511" s="2">
        <f t="shared" si="71"/>
        <v>4.537937972368649E-2</v>
      </c>
      <c r="G511" s="2">
        <f t="shared" si="71"/>
        <v>6.1005500549535373E-2</v>
      </c>
      <c r="H511" s="2">
        <f t="shared" si="67"/>
        <v>0.74385718197393114</v>
      </c>
      <c r="I511" s="2">
        <f t="shared" si="68"/>
        <v>42.65585448528153</v>
      </c>
    </row>
    <row r="512" spans="1:9" ht="13.5" x14ac:dyDescent="0.25">
      <c r="A512" s="3">
        <f>TITRES_STAT!B515</f>
        <v>42751</v>
      </c>
      <c r="B512" s="6">
        <f>TITRES_STAT!D515</f>
        <v>10.0959</v>
      </c>
      <c r="C512" s="2">
        <f t="shared" si="63"/>
        <v>4.690000000000083E-2</v>
      </c>
      <c r="D512" s="2">
        <f t="shared" si="64"/>
        <v>4.690000000000083E-2</v>
      </c>
      <c r="E512" s="2">
        <f t="shared" si="65"/>
        <v>0</v>
      </c>
      <c r="F512" s="2">
        <f t="shared" si="71"/>
        <v>4.5487995457708943E-2</v>
      </c>
      <c r="G512" s="2">
        <f t="shared" si="71"/>
        <v>5.6647964795997131E-2</v>
      </c>
      <c r="H512" s="2">
        <f t="shared" si="67"/>
        <v>0.80299434624919175</v>
      </c>
      <c r="I512" s="2">
        <f t="shared" si="68"/>
        <v>44.53670905400665</v>
      </c>
    </row>
    <row r="513" spans="1:9" ht="13.5" x14ac:dyDescent="0.25">
      <c r="A513" s="3">
        <f>TITRES_STAT!B516</f>
        <v>42752</v>
      </c>
      <c r="B513" s="6">
        <f>TITRES_STAT!D516</f>
        <v>10.0703</v>
      </c>
      <c r="C513" s="2">
        <f t="shared" si="63"/>
        <v>-2.5600000000000733E-2</v>
      </c>
      <c r="D513" s="2">
        <f t="shared" si="64"/>
        <v>0</v>
      </c>
      <c r="E513" s="2">
        <f t="shared" si="65"/>
        <v>2.5600000000000733E-2</v>
      </c>
      <c r="F513" s="2">
        <f t="shared" si="71"/>
        <v>4.2238852925015447E-2</v>
      </c>
      <c r="G513" s="2">
        <f t="shared" si="71"/>
        <v>5.4430253024854533E-2</v>
      </c>
      <c r="H513" s="2">
        <f t="shared" si="67"/>
        <v>0.77601794181864048</v>
      </c>
      <c r="I513" s="2">
        <f t="shared" si="68"/>
        <v>43.694262515388715</v>
      </c>
    </row>
    <row r="514" spans="1:9" ht="13.5" x14ac:dyDescent="0.25">
      <c r="A514" s="3">
        <f>TITRES_STAT!B517</f>
        <v>42753</v>
      </c>
      <c r="B514" s="6">
        <f>TITRES_STAT!D517</f>
        <v>10.0746</v>
      </c>
      <c r="C514" s="2">
        <f t="shared" si="63"/>
        <v>4.3000000000006366E-3</v>
      </c>
      <c r="D514" s="2">
        <f t="shared" si="64"/>
        <v>4.3000000000006366E-3</v>
      </c>
      <c r="E514" s="2">
        <f t="shared" si="65"/>
        <v>0</v>
      </c>
      <c r="F514" s="2">
        <f t="shared" si="71"/>
        <v>3.9528934858942967E-2</v>
      </c>
      <c r="G514" s="2">
        <f t="shared" si="71"/>
        <v>5.0542377808793497E-2</v>
      </c>
      <c r="H514" s="2">
        <f t="shared" si="67"/>
        <v>0.782094879043574</v>
      </c>
      <c r="I514" s="2">
        <f t="shared" si="68"/>
        <v>43.886264880762894</v>
      </c>
    </row>
    <row r="515" spans="1:9" ht="13.5" x14ac:dyDescent="0.25">
      <c r="A515" s="3">
        <f>TITRES_STAT!B518</f>
        <v>42754</v>
      </c>
      <c r="B515" s="6">
        <f>TITRES_STAT!D518</f>
        <v>9.8062000000000005</v>
      </c>
      <c r="C515" s="2">
        <f t="shared" ref="C515:C578" si="72">B515-B514</f>
        <v>-0.26839999999999975</v>
      </c>
      <c r="D515" s="2">
        <f t="shared" ref="D515:D578" si="73">IF(C515&gt;0,C515,0)</f>
        <v>0</v>
      </c>
      <c r="E515" s="2">
        <f t="shared" ref="E515:E578" si="74">IF(C515&lt;0,-C515,0)</f>
        <v>0.26839999999999975</v>
      </c>
      <c r="F515" s="2">
        <f t="shared" si="71"/>
        <v>3.6705439511875611E-2</v>
      </c>
      <c r="G515" s="2">
        <f t="shared" si="71"/>
        <v>6.6103636536736801E-2</v>
      </c>
      <c r="H515" s="2">
        <f t="shared" si="67"/>
        <v>0.55527110814057445</v>
      </c>
      <c r="I515" s="2">
        <f t="shared" si="68"/>
        <v>35.702528339540521</v>
      </c>
    </row>
    <row r="516" spans="1:9" ht="13.5" x14ac:dyDescent="0.25">
      <c r="A516" s="3">
        <f>TITRES_STAT!B519</f>
        <v>42755</v>
      </c>
      <c r="B516" s="6">
        <f>TITRES_STAT!D519</f>
        <v>10.0703</v>
      </c>
      <c r="C516" s="2">
        <f t="shared" si="72"/>
        <v>0.26409999999999911</v>
      </c>
      <c r="D516" s="2">
        <f t="shared" si="73"/>
        <v>0.26409999999999911</v>
      </c>
      <c r="E516" s="2">
        <f t="shared" si="74"/>
        <v>0</v>
      </c>
      <c r="F516" s="2">
        <f t="shared" si="71"/>
        <v>5.2947908118170149E-2</v>
      </c>
      <c r="G516" s="2">
        <f t="shared" si="71"/>
        <v>6.1381948212684175E-2</v>
      </c>
      <c r="H516" s="2">
        <f t="shared" si="67"/>
        <v>0.8625973866894765</v>
      </c>
      <c r="I516" s="2">
        <f t="shared" si="68"/>
        <v>46.311532103168609</v>
      </c>
    </row>
    <row r="517" spans="1:9" ht="13.5" x14ac:dyDescent="0.25">
      <c r="A517" s="3">
        <f>TITRES_STAT!B520</f>
        <v>42758</v>
      </c>
      <c r="B517" s="6">
        <f>TITRES_STAT!D520</f>
        <v>9.9510000000000005</v>
      </c>
      <c r="C517" s="2">
        <f t="shared" si="72"/>
        <v>-0.11929999999999907</v>
      </c>
      <c r="D517" s="2">
        <f t="shared" si="73"/>
        <v>0</v>
      </c>
      <c r="E517" s="2">
        <f t="shared" si="74"/>
        <v>0.11929999999999907</v>
      </c>
      <c r="F517" s="2">
        <f t="shared" si="71"/>
        <v>4.9165914681157996E-2</v>
      </c>
      <c r="G517" s="2">
        <f t="shared" si="71"/>
        <v>6.5518951911778103E-2</v>
      </c>
      <c r="H517" s="2">
        <f t="shared" si="67"/>
        <v>0.75040752708255121</v>
      </c>
      <c r="I517" s="2">
        <f t="shared" si="68"/>
        <v>42.87044676580399</v>
      </c>
    </row>
    <row r="518" spans="1:9" ht="13.5" x14ac:dyDescent="0.25">
      <c r="A518" s="3">
        <f>TITRES_STAT!B521</f>
        <v>42759</v>
      </c>
      <c r="B518" s="6">
        <f>TITRES_STAT!D521</f>
        <v>10.0703</v>
      </c>
      <c r="C518" s="2">
        <f t="shared" si="72"/>
        <v>0.11929999999999907</v>
      </c>
      <c r="D518" s="2">
        <f t="shared" si="73"/>
        <v>0.11929999999999907</v>
      </c>
      <c r="E518" s="2">
        <f t="shared" si="74"/>
        <v>0</v>
      </c>
      <c r="F518" s="2">
        <f t="shared" si="71"/>
        <v>5.4175492203932363E-2</v>
      </c>
      <c r="G518" s="2">
        <f t="shared" si="71"/>
        <v>6.0839026775222523E-2</v>
      </c>
      <c r="H518" s="2">
        <f t="shared" si="67"/>
        <v>0.89047269615423941</v>
      </c>
      <c r="I518" s="2">
        <f t="shared" si="68"/>
        <v>47.103176785663969</v>
      </c>
    </row>
    <row r="519" spans="1:9" ht="13.5" x14ac:dyDescent="0.25">
      <c r="A519" s="3">
        <f>TITRES_STAT!B522</f>
        <v>42760</v>
      </c>
      <c r="B519" s="6">
        <f>TITRES_STAT!D522</f>
        <v>9.8828999999999994</v>
      </c>
      <c r="C519" s="2">
        <f t="shared" si="72"/>
        <v>-0.18740000000000023</v>
      </c>
      <c r="D519" s="2">
        <f t="shared" si="73"/>
        <v>0</v>
      </c>
      <c r="E519" s="2">
        <f t="shared" si="74"/>
        <v>0.18740000000000023</v>
      </c>
      <c r="F519" s="2">
        <f t="shared" si="71"/>
        <v>5.0305814189365763E-2</v>
      </c>
      <c r="G519" s="2">
        <f t="shared" si="71"/>
        <v>6.9879096291278073E-2</v>
      </c>
      <c r="H519" s="2">
        <f t="shared" si="67"/>
        <v>0.71989789306483432</v>
      </c>
      <c r="I519" s="2">
        <f t="shared" si="68"/>
        <v>41.857013487119644</v>
      </c>
    </row>
    <row r="520" spans="1:9" ht="13.5" x14ac:dyDescent="0.25">
      <c r="A520" s="3">
        <f>TITRES_STAT!B523</f>
        <v>42761</v>
      </c>
      <c r="B520" s="6">
        <f>TITRES_STAT!D523</f>
        <v>9.8828999999999994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4.6712541747268209E-2</v>
      </c>
      <c r="G520" s="2">
        <f t="shared" si="71"/>
        <v>6.4887732270472495E-2</v>
      </c>
      <c r="H520" s="2">
        <f t="shared" si="67"/>
        <v>0.71989789306483432</v>
      </c>
      <c r="I520" s="2">
        <f t="shared" si="68"/>
        <v>41.857013487119644</v>
      </c>
    </row>
    <row r="521" spans="1:9" ht="13.5" x14ac:dyDescent="0.25">
      <c r="A521" s="3">
        <f>TITRES_STAT!B524</f>
        <v>42762</v>
      </c>
      <c r="B521" s="6">
        <f>TITRES_STAT!D524</f>
        <v>9.7977000000000007</v>
      </c>
      <c r="C521" s="2">
        <f t="shared" si="72"/>
        <v>-8.519999999999861E-2</v>
      </c>
      <c r="D521" s="2">
        <f t="shared" si="73"/>
        <v>0</v>
      </c>
      <c r="E521" s="2">
        <f t="shared" si="74"/>
        <v>8.519999999999861E-2</v>
      </c>
      <c r="F521" s="2">
        <f t="shared" si="71"/>
        <v>4.3375931622463337E-2</v>
      </c>
      <c r="G521" s="2">
        <f t="shared" si="71"/>
        <v>6.6338608536867211E-2</v>
      </c>
      <c r="H521" s="2">
        <f t="shared" si="67"/>
        <v>0.6538565185363735</v>
      </c>
      <c r="I521" s="2">
        <f t="shared" si="68"/>
        <v>39.535262654768999</v>
      </c>
    </row>
    <row r="522" spans="1:9" ht="13.5" x14ac:dyDescent="0.25">
      <c r="A522" s="3">
        <f>TITRES_STAT!B525</f>
        <v>42765</v>
      </c>
      <c r="B522" s="6">
        <f>TITRES_STAT!D525</f>
        <v>9.7977000000000007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4.0277650792287387E-2</v>
      </c>
      <c r="G522" s="2">
        <f t="shared" si="71"/>
        <v>6.1600136498519552E-2</v>
      </c>
      <c r="H522" s="2">
        <f t="shared" si="67"/>
        <v>0.6538565185363735</v>
      </c>
      <c r="I522" s="2">
        <f t="shared" si="68"/>
        <v>39.535262654768999</v>
      </c>
    </row>
    <row r="523" spans="1:9" ht="13.5" x14ac:dyDescent="0.25">
      <c r="A523" s="3">
        <f>TITRES_STAT!B526</f>
        <v>42766</v>
      </c>
      <c r="B523" s="6">
        <f>TITRES_STAT!D526</f>
        <v>9.7977000000000007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3.7400675735695429E-2</v>
      </c>
      <c r="G523" s="2">
        <f t="shared" si="71"/>
        <v>5.7200126748625298E-2</v>
      </c>
      <c r="H523" s="2">
        <f t="shared" si="67"/>
        <v>0.6538565185363735</v>
      </c>
      <c r="I523" s="2">
        <f t="shared" si="68"/>
        <v>39.535262654768999</v>
      </c>
    </row>
    <row r="524" spans="1:9" ht="13.5" x14ac:dyDescent="0.25">
      <c r="A524" s="3">
        <f>TITRES_STAT!B527</f>
        <v>42767</v>
      </c>
      <c r="B524" s="6">
        <f>TITRES_STAT!D527</f>
        <v>9.7977000000000007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3.4729198897431472E-2</v>
      </c>
      <c r="G524" s="2">
        <f t="shared" si="71"/>
        <v>5.311440340943778E-2</v>
      </c>
      <c r="H524" s="2">
        <f t="shared" si="67"/>
        <v>0.6538565185363735</v>
      </c>
      <c r="I524" s="2">
        <f t="shared" si="68"/>
        <v>39.535262654768999</v>
      </c>
    </row>
    <row r="525" spans="1:9" ht="13.5" x14ac:dyDescent="0.25">
      <c r="A525" s="3">
        <f>TITRES_STAT!B528</f>
        <v>42768</v>
      </c>
      <c r="B525" s="6">
        <f>TITRES_STAT!D528</f>
        <v>9.8828999999999994</v>
      </c>
      <c r="C525" s="2">
        <f t="shared" si="72"/>
        <v>8.519999999999861E-2</v>
      </c>
      <c r="D525" s="2">
        <f t="shared" si="73"/>
        <v>8.519999999999861E-2</v>
      </c>
      <c r="E525" s="2">
        <f t="shared" si="74"/>
        <v>0</v>
      </c>
      <c r="F525" s="2">
        <f t="shared" ref="F525:G540" si="75">((F524*13)+D525)/14</f>
        <v>3.8334256119043411E-2</v>
      </c>
      <c r="G525" s="2">
        <f t="shared" si="75"/>
        <v>4.9320517451620798E-2</v>
      </c>
      <c r="H525" s="2">
        <f t="shared" si="67"/>
        <v>0.77724764661372481</v>
      </c>
      <c r="I525" s="2">
        <f t="shared" si="68"/>
        <v>43.73322131525407</v>
      </c>
    </row>
    <row r="526" spans="1:9" ht="13.5" x14ac:dyDescent="0.25">
      <c r="A526" s="3">
        <f>TITRES_STAT!B529</f>
        <v>42769</v>
      </c>
      <c r="B526" s="6">
        <f>TITRES_STAT!D529</f>
        <v>9.8828999999999994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3.5596094967683165E-2</v>
      </c>
      <c r="G526" s="2">
        <f t="shared" si="75"/>
        <v>4.5797623347933594E-2</v>
      </c>
      <c r="H526" s="2">
        <f t="shared" si="67"/>
        <v>0.77724764661372481</v>
      </c>
      <c r="I526" s="2">
        <f t="shared" si="68"/>
        <v>43.73322131525407</v>
      </c>
    </row>
    <row r="527" spans="1:9" ht="13.5" x14ac:dyDescent="0.25">
      <c r="A527" s="3">
        <f>TITRES_STAT!B530</f>
        <v>42772</v>
      </c>
      <c r="B527" s="6">
        <f>TITRES_STAT!D530</f>
        <v>9.8828999999999994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3.3053516755705795E-2</v>
      </c>
      <c r="G527" s="2">
        <f t="shared" si="75"/>
        <v>4.2526364537366912E-2</v>
      </c>
      <c r="H527" s="2">
        <f t="shared" si="67"/>
        <v>0.77724764661372481</v>
      </c>
      <c r="I527" s="2">
        <f t="shared" si="68"/>
        <v>43.73322131525407</v>
      </c>
    </row>
    <row r="528" spans="1:9" ht="13.5" x14ac:dyDescent="0.25">
      <c r="A528" s="3">
        <f>TITRES_STAT!B531</f>
        <v>42773</v>
      </c>
      <c r="B528" s="6">
        <f>TITRES_STAT!D531</f>
        <v>9.8828999999999994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3.0692551273155379E-2</v>
      </c>
      <c r="G528" s="2">
        <f t="shared" si="75"/>
        <v>3.9488767070412135E-2</v>
      </c>
      <c r="H528" s="2">
        <f t="shared" si="67"/>
        <v>0.7772476466137247</v>
      </c>
      <c r="I528" s="2">
        <f t="shared" si="68"/>
        <v>43.73322131525407</v>
      </c>
    </row>
    <row r="529" spans="1:9" ht="13.5" x14ac:dyDescent="0.25">
      <c r="A529" s="3">
        <f>TITRES_STAT!B532</f>
        <v>42774</v>
      </c>
      <c r="B529" s="6">
        <f>TITRES_STAT!D532</f>
        <v>9.8402999999999992</v>
      </c>
      <c r="C529" s="2">
        <f t="shared" si="72"/>
        <v>-4.2600000000000193E-2</v>
      </c>
      <c r="D529" s="2">
        <f t="shared" si="73"/>
        <v>0</v>
      </c>
      <c r="E529" s="2">
        <f t="shared" si="74"/>
        <v>4.2600000000000193E-2</v>
      </c>
      <c r="F529" s="2">
        <f t="shared" si="75"/>
        <v>2.8500226182215708E-2</v>
      </c>
      <c r="G529" s="2">
        <f t="shared" si="75"/>
        <v>3.9710997993954146E-2</v>
      </c>
      <c r="H529" s="2">
        <f t="shared" ref="H529:H592" si="76">F529/G529</f>
        <v>0.71769100808181052</v>
      </c>
      <c r="I529" s="2">
        <f t="shared" ref="I529:I592" si="77">IF(G529=0,100,100-(100/(1+H529)))</f>
        <v>41.782311527803508</v>
      </c>
    </row>
    <row r="530" spans="1:9" ht="13.5" x14ac:dyDescent="0.25">
      <c r="A530" s="3">
        <f>TITRES_STAT!B533</f>
        <v>42775</v>
      </c>
      <c r="B530" s="6">
        <f>TITRES_STAT!D533</f>
        <v>9.8402999999999992</v>
      </c>
      <c r="C530" s="2">
        <f t="shared" si="72"/>
        <v>0</v>
      </c>
      <c r="D530" s="2">
        <f t="shared" si="73"/>
        <v>0</v>
      </c>
      <c r="E530" s="2">
        <f t="shared" si="74"/>
        <v>0</v>
      </c>
      <c r="F530" s="2">
        <f t="shared" si="75"/>
        <v>2.6464495740628872E-2</v>
      </c>
      <c r="G530" s="2">
        <f t="shared" si="75"/>
        <v>3.6874498137243139E-2</v>
      </c>
      <c r="H530" s="2">
        <f t="shared" si="76"/>
        <v>0.71769100808181052</v>
      </c>
      <c r="I530" s="2">
        <f t="shared" si="77"/>
        <v>41.782311527803508</v>
      </c>
    </row>
    <row r="531" spans="1:9" ht="13.5" x14ac:dyDescent="0.25">
      <c r="A531" s="3">
        <f>TITRES_STAT!B534</f>
        <v>42776</v>
      </c>
      <c r="B531" s="6">
        <f>TITRES_STAT!D534</f>
        <v>9.7977000000000007</v>
      </c>
      <c r="C531" s="2">
        <f t="shared" si="72"/>
        <v>-4.2599999999998417E-2</v>
      </c>
      <c r="D531" s="2">
        <f t="shared" si="73"/>
        <v>0</v>
      </c>
      <c r="E531" s="2">
        <f t="shared" si="74"/>
        <v>4.2599999999998417E-2</v>
      </c>
      <c r="F531" s="2">
        <f t="shared" si="75"/>
        <v>2.4574174616298239E-2</v>
      </c>
      <c r="G531" s="2">
        <f t="shared" si="75"/>
        <v>3.7283462556011372E-2</v>
      </c>
      <c r="H531" s="2">
        <f t="shared" si="76"/>
        <v>0.65911728502630829</v>
      </c>
      <c r="I531" s="2">
        <f t="shared" si="77"/>
        <v>39.726985607039637</v>
      </c>
    </row>
    <row r="532" spans="1:9" ht="13.5" x14ac:dyDescent="0.25">
      <c r="A532" s="3">
        <f>TITRES_STAT!B535</f>
        <v>42779</v>
      </c>
      <c r="B532" s="6">
        <f>TITRES_STAT!D535</f>
        <v>9.7977000000000007</v>
      </c>
      <c r="C532" s="2">
        <f t="shared" si="72"/>
        <v>0</v>
      </c>
      <c r="D532" s="2">
        <f t="shared" si="73"/>
        <v>0</v>
      </c>
      <c r="E532" s="2">
        <f t="shared" si="74"/>
        <v>0</v>
      </c>
      <c r="F532" s="2">
        <f t="shared" si="75"/>
        <v>2.2818876429419793E-2</v>
      </c>
      <c r="G532" s="2">
        <f t="shared" si="75"/>
        <v>3.4620358087724845E-2</v>
      </c>
      <c r="H532" s="2">
        <f t="shared" si="76"/>
        <v>0.65911728502630829</v>
      </c>
      <c r="I532" s="2">
        <f t="shared" si="77"/>
        <v>39.726985607039637</v>
      </c>
    </row>
    <row r="533" spans="1:9" ht="13.5" x14ac:dyDescent="0.25">
      <c r="A533" s="3">
        <f>TITRES_STAT!B536</f>
        <v>42780</v>
      </c>
      <c r="B533" s="6">
        <f>TITRES_STAT!D536</f>
        <v>9.7977000000000007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2.118895668446124E-2</v>
      </c>
      <c r="G533" s="2">
        <f t="shared" si="75"/>
        <v>3.2147475367173071E-2</v>
      </c>
      <c r="H533" s="2">
        <f t="shared" si="76"/>
        <v>0.65911728502630829</v>
      </c>
      <c r="I533" s="2">
        <f t="shared" si="77"/>
        <v>39.726985607039637</v>
      </c>
    </row>
    <row r="534" spans="1:9" ht="13.5" x14ac:dyDescent="0.25">
      <c r="A534" s="3">
        <f>TITRES_STAT!B537</f>
        <v>42781</v>
      </c>
      <c r="B534" s="6">
        <f>TITRES_STAT!D537</f>
        <v>9.7977000000000007</v>
      </c>
      <c r="C534" s="2">
        <f t="shared" si="72"/>
        <v>0</v>
      </c>
      <c r="D534" s="2">
        <f t="shared" si="73"/>
        <v>0</v>
      </c>
      <c r="E534" s="2">
        <f t="shared" si="74"/>
        <v>0</v>
      </c>
      <c r="F534" s="2">
        <f t="shared" si="75"/>
        <v>1.9675459778428293E-2</v>
      </c>
      <c r="G534" s="2">
        <f t="shared" si="75"/>
        <v>2.9851227126660711E-2</v>
      </c>
      <c r="H534" s="2">
        <f t="shared" si="76"/>
        <v>0.65911728502630829</v>
      </c>
      <c r="I534" s="2">
        <f t="shared" si="77"/>
        <v>39.726985607039637</v>
      </c>
    </row>
    <row r="535" spans="1:9" ht="13.5" x14ac:dyDescent="0.25">
      <c r="A535" s="3">
        <f>TITRES_STAT!B538</f>
        <v>42782</v>
      </c>
      <c r="B535" s="6">
        <f>TITRES_STAT!D538</f>
        <v>9.7551000000000005</v>
      </c>
      <c r="C535" s="2">
        <f t="shared" si="72"/>
        <v>-4.2600000000000193E-2</v>
      </c>
      <c r="D535" s="2">
        <f t="shared" si="73"/>
        <v>0</v>
      </c>
      <c r="E535" s="2">
        <f t="shared" si="74"/>
        <v>4.2600000000000193E-2</v>
      </c>
      <c r="F535" s="2">
        <f t="shared" si="75"/>
        <v>1.8270069794254846E-2</v>
      </c>
      <c r="G535" s="2">
        <f t="shared" si="75"/>
        <v>3.0761853760470671E-2</v>
      </c>
      <c r="H535" s="2">
        <f t="shared" si="76"/>
        <v>0.59391966220618642</v>
      </c>
      <c r="I535" s="2">
        <f t="shared" si="77"/>
        <v>37.261580761487473</v>
      </c>
    </row>
    <row r="536" spans="1:9" ht="13.5" x14ac:dyDescent="0.25">
      <c r="A536" s="3">
        <f>TITRES_STAT!B539</f>
        <v>42783</v>
      </c>
      <c r="B536" s="6">
        <f>TITRES_STAT!D539</f>
        <v>9.7764000000000006</v>
      </c>
      <c r="C536" s="2">
        <f t="shared" si="72"/>
        <v>2.1300000000000097E-2</v>
      </c>
      <c r="D536" s="2">
        <f t="shared" si="73"/>
        <v>2.1300000000000097E-2</v>
      </c>
      <c r="E536" s="2">
        <f t="shared" si="74"/>
        <v>0</v>
      </c>
      <c r="F536" s="2">
        <f t="shared" si="75"/>
        <v>1.8486493380379505E-2</v>
      </c>
      <c r="G536" s="2">
        <f t="shared" si="75"/>
        <v>2.8564578491865621E-2</v>
      </c>
      <c r="H536" s="2">
        <f t="shared" si="76"/>
        <v>0.6471824321035905</v>
      </c>
      <c r="I536" s="2">
        <f t="shared" si="77"/>
        <v>39.290270433317104</v>
      </c>
    </row>
    <row r="537" spans="1:9" ht="13.5" x14ac:dyDescent="0.25">
      <c r="A537" s="3">
        <f>TITRES_STAT!B540</f>
        <v>42786</v>
      </c>
      <c r="B537" s="6">
        <f>TITRES_STAT!D540</f>
        <v>9.7764000000000006</v>
      </c>
      <c r="C537" s="2">
        <f t="shared" si="72"/>
        <v>0</v>
      </c>
      <c r="D537" s="2">
        <f t="shared" si="73"/>
        <v>0</v>
      </c>
      <c r="E537" s="2">
        <f t="shared" si="74"/>
        <v>0</v>
      </c>
      <c r="F537" s="2">
        <f t="shared" si="75"/>
        <v>1.7166029567495255E-2</v>
      </c>
      <c r="G537" s="2">
        <f t="shared" si="75"/>
        <v>2.6524251456732362E-2</v>
      </c>
      <c r="H537" s="2">
        <f t="shared" si="76"/>
        <v>0.6471824321035905</v>
      </c>
      <c r="I537" s="2">
        <f t="shared" si="77"/>
        <v>39.290270433317104</v>
      </c>
    </row>
    <row r="538" spans="1:9" ht="13.5" x14ac:dyDescent="0.25">
      <c r="A538" s="3">
        <f>TITRES_STAT!B541</f>
        <v>42787</v>
      </c>
      <c r="B538" s="6">
        <f>TITRES_STAT!D541</f>
        <v>9.7551000000000005</v>
      </c>
      <c r="C538" s="2">
        <f t="shared" si="72"/>
        <v>-2.1300000000000097E-2</v>
      </c>
      <c r="D538" s="2">
        <f t="shared" si="73"/>
        <v>0</v>
      </c>
      <c r="E538" s="2">
        <f t="shared" si="74"/>
        <v>2.1300000000000097E-2</v>
      </c>
      <c r="F538" s="2">
        <f t="shared" si="75"/>
        <v>1.5939884598388451E-2</v>
      </c>
      <c r="G538" s="2">
        <f t="shared" si="75"/>
        <v>2.6151090638394346E-2</v>
      </c>
      <c r="H538" s="2">
        <f t="shared" si="76"/>
        <v>0.60953039468976988</v>
      </c>
      <c r="I538" s="2">
        <f t="shared" si="77"/>
        <v>37.870076682040803</v>
      </c>
    </row>
    <row r="539" spans="1:9" ht="13.5" x14ac:dyDescent="0.25">
      <c r="A539" s="3">
        <f>TITRES_STAT!B542</f>
        <v>42788</v>
      </c>
      <c r="B539" s="6">
        <f>TITRES_STAT!D542</f>
        <v>9.7721</v>
      </c>
      <c r="C539" s="2">
        <f t="shared" si="72"/>
        <v>1.699999999999946E-2</v>
      </c>
      <c r="D539" s="2">
        <f t="shared" si="73"/>
        <v>1.699999999999946E-2</v>
      </c>
      <c r="E539" s="2">
        <f t="shared" si="74"/>
        <v>0</v>
      </c>
      <c r="F539" s="2">
        <f t="shared" si="75"/>
        <v>1.6015607127074952E-2</v>
      </c>
      <c r="G539" s="2">
        <f t="shared" si="75"/>
        <v>2.4283155592794751E-2</v>
      </c>
      <c r="H539" s="2">
        <f t="shared" si="76"/>
        <v>0.65953566314202883</v>
      </c>
      <c r="I539" s="2">
        <f t="shared" si="77"/>
        <v>39.742180767198342</v>
      </c>
    </row>
    <row r="540" spans="1:9" ht="13.5" x14ac:dyDescent="0.25">
      <c r="A540" s="3">
        <f>TITRES_STAT!B543</f>
        <v>42789</v>
      </c>
      <c r="B540" s="6">
        <f>TITRES_STAT!D543</f>
        <v>9.7551000000000005</v>
      </c>
      <c r="C540" s="2">
        <f t="shared" si="72"/>
        <v>-1.699999999999946E-2</v>
      </c>
      <c r="D540" s="2">
        <f t="shared" si="73"/>
        <v>0</v>
      </c>
      <c r="E540" s="2">
        <f t="shared" si="74"/>
        <v>1.699999999999946E-2</v>
      </c>
      <c r="F540" s="2">
        <f t="shared" si="75"/>
        <v>1.4871635189426743E-2</v>
      </c>
      <c r="G540" s="2">
        <f t="shared" si="75"/>
        <v>2.3762930193309374E-2</v>
      </c>
      <c r="H540" s="2">
        <f t="shared" si="76"/>
        <v>0.62583339127150073</v>
      </c>
      <c r="I540" s="2">
        <f t="shared" si="77"/>
        <v>38.493082663412444</v>
      </c>
    </row>
    <row r="541" spans="1:9" ht="13.5" x14ac:dyDescent="0.25">
      <c r="A541" s="3">
        <f>TITRES_STAT!B544</f>
        <v>42790</v>
      </c>
      <c r="B541" s="6">
        <f>TITRES_STAT!D544</f>
        <v>9.7551000000000005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1.3809375533039117E-2</v>
      </c>
      <c r="G541" s="2">
        <f t="shared" si="78"/>
        <v>2.2065578036644419E-2</v>
      </c>
      <c r="H541" s="2">
        <f t="shared" si="76"/>
        <v>0.62583339127150062</v>
      </c>
      <c r="I541" s="2">
        <f t="shared" si="77"/>
        <v>38.493082663412444</v>
      </c>
    </row>
    <row r="542" spans="1:9" ht="13.5" x14ac:dyDescent="0.25">
      <c r="A542" s="3">
        <f>TITRES_STAT!B545</f>
        <v>42793</v>
      </c>
      <c r="B542" s="6">
        <f>TITRES_STAT!D545</f>
        <v>9.7125000000000004</v>
      </c>
      <c r="C542" s="2">
        <f t="shared" si="72"/>
        <v>-4.2600000000000193E-2</v>
      </c>
      <c r="D542" s="2">
        <f t="shared" si="73"/>
        <v>0</v>
      </c>
      <c r="E542" s="2">
        <f t="shared" si="74"/>
        <v>4.2600000000000193E-2</v>
      </c>
      <c r="F542" s="2">
        <f t="shared" si="78"/>
        <v>1.2822991566393466E-2</v>
      </c>
      <c r="G542" s="2">
        <f t="shared" si="78"/>
        <v>2.3532322462598402E-2</v>
      </c>
      <c r="H542" s="2">
        <f t="shared" si="76"/>
        <v>0.54490973369814899</v>
      </c>
      <c r="I542" s="2">
        <f t="shared" si="77"/>
        <v>35.271299145339952</v>
      </c>
    </row>
    <row r="543" spans="1:9" ht="13.5" x14ac:dyDescent="0.25">
      <c r="A543" s="3">
        <f>TITRES_STAT!B546</f>
        <v>42794</v>
      </c>
      <c r="B543" s="6">
        <f>TITRES_STAT!D546</f>
        <v>9.7081999999999997</v>
      </c>
      <c r="C543" s="2">
        <f t="shared" si="72"/>
        <v>-4.3000000000006366E-3</v>
      </c>
      <c r="D543" s="2">
        <f t="shared" si="73"/>
        <v>0</v>
      </c>
      <c r="E543" s="2">
        <f t="shared" si="74"/>
        <v>4.3000000000006366E-3</v>
      </c>
      <c r="F543" s="2">
        <f t="shared" si="78"/>
        <v>1.1907063597365361E-2</v>
      </c>
      <c r="G543" s="2">
        <f t="shared" si="78"/>
        <v>2.2158585143841419E-2</v>
      </c>
      <c r="H543" s="2">
        <f t="shared" si="76"/>
        <v>0.53735667327454417</v>
      </c>
      <c r="I543" s="2">
        <f t="shared" si="77"/>
        <v>34.953285897538876</v>
      </c>
    </row>
    <row r="544" spans="1:9" ht="13.5" x14ac:dyDescent="0.25">
      <c r="A544" s="3">
        <f>TITRES_STAT!B547</f>
        <v>42795</v>
      </c>
      <c r="B544" s="6">
        <f>TITRES_STAT!D547</f>
        <v>9.6699000000000002</v>
      </c>
      <c r="C544" s="2">
        <f t="shared" si="72"/>
        <v>-3.8299999999999557E-2</v>
      </c>
      <c r="D544" s="2">
        <f t="shared" si="73"/>
        <v>0</v>
      </c>
      <c r="E544" s="2">
        <f t="shared" si="74"/>
        <v>3.8299999999999557E-2</v>
      </c>
      <c r="F544" s="2">
        <f t="shared" si="78"/>
        <v>1.1056559054696408E-2</v>
      </c>
      <c r="G544" s="2">
        <f t="shared" si="78"/>
        <v>2.3311543347852712E-2</v>
      </c>
      <c r="H544" s="2">
        <f t="shared" si="76"/>
        <v>0.47429545481873281</v>
      </c>
      <c r="I544" s="2">
        <f t="shared" si="77"/>
        <v>32.170990778578243</v>
      </c>
    </row>
    <row r="545" spans="1:9" ht="13.5" x14ac:dyDescent="0.25">
      <c r="A545" s="3">
        <f>TITRES_STAT!B548</f>
        <v>42796</v>
      </c>
      <c r="B545" s="6">
        <f>TITRES_STAT!D548</f>
        <v>9.6783999999999999</v>
      </c>
      <c r="C545" s="2">
        <f t="shared" si="72"/>
        <v>8.49999999999973E-3</v>
      </c>
      <c r="D545" s="2">
        <f t="shared" si="73"/>
        <v>8.49999999999973E-3</v>
      </c>
      <c r="E545" s="2">
        <f t="shared" si="74"/>
        <v>0</v>
      </c>
      <c r="F545" s="2">
        <f t="shared" si="78"/>
        <v>1.0873947693646645E-2</v>
      </c>
      <c r="G545" s="2">
        <f t="shared" si="78"/>
        <v>2.1646433108720376E-2</v>
      </c>
      <c r="H545" s="2">
        <f t="shared" si="76"/>
        <v>0.50234362580807923</v>
      </c>
      <c r="I545" s="2">
        <f t="shared" si="77"/>
        <v>33.437331991066898</v>
      </c>
    </row>
    <row r="546" spans="1:9" ht="13.5" x14ac:dyDescent="0.25">
      <c r="A546" s="3">
        <f>TITRES_STAT!B549</f>
        <v>42797</v>
      </c>
      <c r="B546" s="6">
        <f>TITRES_STAT!D549</f>
        <v>9.5846999999999998</v>
      </c>
      <c r="C546" s="2">
        <f t="shared" si="72"/>
        <v>-9.3700000000000117E-2</v>
      </c>
      <c r="D546" s="2">
        <f t="shared" si="73"/>
        <v>0</v>
      </c>
      <c r="E546" s="2">
        <f t="shared" si="74"/>
        <v>9.3700000000000117E-2</v>
      </c>
      <c r="F546" s="2">
        <f t="shared" si="78"/>
        <v>1.0097237144100457E-2</v>
      </c>
      <c r="G546" s="2">
        <f t="shared" si="78"/>
        <v>2.6793116458097503E-2</v>
      </c>
      <c r="H546" s="2">
        <f t="shared" si="76"/>
        <v>0.37685937579869838</v>
      </c>
      <c r="I546" s="2">
        <f t="shared" si="77"/>
        <v>27.370941609784012</v>
      </c>
    </row>
    <row r="547" spans="1:9" ht="13.5" x14ac:dyDescent="0.25">
      <c r="A547" s="3">
        <f>TITRES_STAT!B550</f>
        <v>42800</v>
      </c>
      <c r="B547" s="6">
        <f>TITRES_STAT!D550</f>
        <v>9.5846999999999998</v>
      </c>
      <c r="C547" s="2">
        <f t="shared" si="72"/>
        <v>0</v>
      </c>
      <c r="D547" s="2">
        <f t="shared" si="73"/>
        <v>0</v>
      </c>
      <c r="E547" s="2">
        <f t="shared" si="74"/>
        <v>0</v>
      </c>
      <c r="F547" s="2">
        <f t="shared" si="78"/>
        <v>9.3760059195218542E-3</v>
      </c>
      <c r="G547" s="2">
        <f t="shared" si="78"/>
        <v>2.487932242537625E-2</v>
      </c>
      <c r="H547" s="2">
        <f t="shared" si="76"/>
        <v>0.37685937579869844</v>
      </c>
      <c r="I547" s="2">
        <f t="shared" si="77"/>
        <v>27.370941609784012</v>
      </c>
    </row>
    <row r="548" spans="1:9" ht="13.5" x14ac:dyDescent="0.25">
      <c r="A548" s="3">
        <f>TITRES_STAT!B551</f>
        <v>42801</v>
      </c>
      <c r="B548" s="6">
        <f>TITRES_STAT!D551</f>
        <v>9.3717000000000006</v>
      </c>
      <c r="C548" s="2">
        <f t="shared" si="72"/>
        <v>-0.21299999999999919</v>
      </c>
      <c r="D548" s="2">
        <f t="shared" si="73"/>
        <v>0</v>
      </c>
      <c r="E548" s="2">
        <f t="shared" si="74"/>
        <v>0.21299999999999919</v>
      </c>
      <c r="F548" s="2">
        <f t="shared" si="78"/>
        <v>8.7062912109845784E-3</v>
      </c>
      <c r="G548" s="2">
        <f t="shared" si="78"/>
        <v>3.8316513680706467E-2</v>
      </c>
      <c r="H548" s="2">
        <f t="shared" si="76"/>
        <v>0.22722033856040669</v>
      </c>
      <c r="I548" s="2">
        <f t="shared" si="77"/>
        <v>18.515040161976785</v>
      </c>
    </row>
    <row r="549" spans="1:9" ht="13.5" x14ac:dyDescent="0.25">
      <c r="A549" s="3">
        <f>TITRES_STAT!B552</f>
        <v>42802</v>
      </c>
      <c r="B549" s="6">
        <f>TITRES_STAT!D552</f>
        <v>9.3717000000000006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8.0844132673428236E-3</v>
      </c>
      <c r="G549" s="2">
        <f t="shared" si="78"/>
        <v>3.5579619846370293E-2</v>
      </c>
      <c r="H549" s="2">
        <f t="shared" si="76"/>
        <v>0.22722033856040671</v>
      </c>
      <c r="I549" s="2">
        <f t="shared" si="77"/>
        <v>18.515040161976785</v>
      </c>
    </row>
    <row r="550" spans="1:9" ht="13.5" x14ac:dyDescent="0.25">
      <c r="A550" s="3">
        <f>TITRES_STAT!B553</f>
        <v>42803</v>
      </c>
      <c r="B550" s="6">
        <f>TITRES_STAT!D553</f>
        <v>9.3717000000000006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7.5069551768183361E-3</v>
      </c>
      <c r="G550" s="2">
        <f t="shared" si="78"/>
        <v>3.3038218428772415E-2</v>
      </c>
      <c r="H550" s="2">
        <f t="shared" si="76"/>
        <v>0.22722033856040671</v>
      </c>
      <c r="I550" s="2">
        <f t="shared" si="77"/>
        <v>18.515040161976785</v>
      </c>
    </row>
    <row r="551" spans="1:9" ht="13.5" x14ac:dyDescent="0.25">
      <c r="A551" s="3">
        <f>TITRES_STAT!B554</f>
        <v>42804</v>
      </c>
      <c r="B551" s="6">
        <f>TITRES_STAT!D554</f>
        <v>9.3717000000000006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6.9707440927598832E-3</v>
      </c>
      <c r="G551" s="2">
        <f t="shared" si="78"/>
        <v>3.06783456838601E-2</v>
      </c>
      <c r="H551" s="2">
        <f t="shared" si="76"/>
        <v>0.22722033856040669</v>
      </c>
      <c r="I551" s="2">
        <f t="shared" si="77"/>
        <v>18.515040161976785</v>
      </c>
    </row>
    <row r="552" spans="1:9" ht="13.5" x14ac:dyDescent="0.25">
      <c r="A552" s="3">
        <f>TITRES_STAT!B555</f>
        <v>42807</v>
      </c>
      <c r="B552" s="6">
        <f>TITRES_STAT!D555</f>
        <v>9.3717000000000006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6.4728338004198917E-3</v>
      </c>
      <c r="G552" s="2">
        <f t="shared" si="78"/>
        <v>2.8487035277870092E-2</v>
      </c>
      <c r="H552" s="2">
        <f t="shared" si="76"/>
        <v>0.22722033856040669</v>
      </c>
      <c r="I552" s="2">
        <f t="shared" si="77"/>
        <v>18.515040161976785</v>
      </c>
    </row>
    <row r="553" spans="1:9" ht="13.5" x14ac:dyDescent="0.25">
      <c r="A553" s="3">
        <f>TITRES_STAT!B556</f>
        <v>42808</v>
      </c>
      <c r="B553" s="6">
        <f>TITRES_STAT!D556</f>
        <v>9.3717000000000006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6.0104885289613283E-3</v>
      </c>
      <c r="G553" s="2">
        <f t="shared" si="78"/>
        <v>2.6452247043736516E-2</v>
      </c>
      <c r="H553" s="2">
        <f t="shared" si="76"/>
        <v>0.22722033856040669</v>
      </c>
      <c r="I553" s="2">
        <f t="shared" si="77"/>
        <v>18.515040161976785</v>
      </c>
    </row>
    <row r="554" spans="1:9" ht="13.5" x14ac:dyDescent="0.25">
      <c r="A554" s="3">
        <f>TITRES_STAT!B557</f>
        <v>42809</v>
      </c>
      <c r="B554" s="6">
        <f>TITRES_STAT!D557</f>
        <v>9.3717000000000006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5.5811679197498047E-3</v>
      </c>
      <c r="G554" s="2">
        <f t="shared" si="78"/>
        <v>2.4562800826326763E-2</v>
      </c>
      <c r="H554" s="2">
        <f t="shared" si="76"/>
        <v>0.22722033856040671</v>
      </c>
      <c r="I554" s="2">
        <f t="shared" si="77"/>
        <v>18.515040161976785</v>
      </c>
    </row>
    <row r="555" spans="1:9" ht="13.5" x14ac:dyDescent="0.25">
      <c r="A555" s="3">
        <f>TITRES_STAT!B558</f>
        <v>42810</v>
      </c>
      <c r="B555" s="6">
        <f>TITRES_STAT!D558</f>
        <v>9.3673999999999999</v>
      </c>
      <c r="C555" s="2">
        <f t="shared" si="72"/>
        <v>-4.3000000000006366E-3</v>
      </c>
      <c r="D555" s="2">
        <f t="shared" si="73"/>
        <v>0</v>
      </c>
      <c r="E555" s="2">
        <f t="shared" si="74"/>
        <v>4.3000000000006366E-3</v>
      </c>
      <c r="F555" s="2">
        <f t="shared" si="78"/>
        <v>5.182513068339104E-3</v>
      </c>
      <c r="G555" s="2">
        <f t="shared" si="78"/>
        <v>2.3115457910160613E-2</v>
      </c>
      <c r="H555" s="2">
        <f t="shared" si="76"/>
        <v>0.22420118556514004</v>
      </c>
      <c r="I555" s="2">
        <f t="shared" si="77"/>
        <v>18.314080088203795</v>
      </c>
    </row>
    <row r="556" spans="1:9" ht="13.5" x14ac:dyDescent="0.25">
      <c r="A556" s="3">
        <f>TITRES_STAT!B559</f>
        <v>42811</v>
      </c>
      <c r="B556" s="6">
        <f>TITRES_STAT!D559</f>
        <v>9.2439</v>
      </c>
      <c r="C556" s="2">
        <f t="shared" si="72"/>
        <v>-0.12349999999999994</v>
      </c>
      <c r="D556" s="2">
        <f t="shared" si="73"/>
        <v>0</v>
      </c>
      <c r="E556" s="2">
        <f t="shared" si="74"/>
        <v>0.12349999999999994</v>
      </c>
      <c r="F556" s="2">
        <f t="shared" si="78"/>
        <v>4.8123335634577399E-3</v>
      </c>
      <c r="G556" s="2">
        <f t="shared" si="78"/>
        <v>3.0285782345149136E-2</v>
      </c>
      <c r="H556" s="2">
        <f t="shared" si="76"/>
        <v>0.15889744925900948</v>
      </c>
      <c r="I556" s="2">
        <f t="shared" si="77"/>
        <v>13.711088013922819</v>
      </c>
    </row>
    <row r="557" spans="1:9" ht="13.5" x14ac:dyDescent="0.25">
      <c r="A557" s="3">
        <f>TITRES_STAT!B560</f>
        <v>42815</v>
      </c>
      <c r="B557" s="6">
        <f>TITRES_STAT!D560</f>
        <v>9.3717000000000006</v>
      </c>
      <c r="C557" s="2">
        <f t="shared" si="72"/>
        <v>0.12780000000000058</v>
      </c>
      <c r="D557" s="2">
        <f t="shared" si="73"/>
        <v>0.12780000000000058</v>
      </c>
      <c r="E557" s="2">
        <f t="shared" si="74"/>
        <v>0</v>
      </c>
      <c r="F557" s="2">
        <f t="shared" ref="F557:G572" si="79">((F556*13)+D557)/14</f>
        <v>1.3597166880353657E-2</v>
      </c>
      <c r="G557" s="2">
        <f t="shared" si="79"/>
        <v>2.8122512177638483E-2</v>
      </c>
      <c r="H557" s="2">
        <f t="shared" si="76"/>
        <v>0.48349759063009301</v>
      </c>
      <c r="I557" s="2">
        <f t="shared" si="77"/>
        <v>32.591734134514823</v>
      </c>
    </row>
    <row r="558" spans="1:9" ht="13.5" x14ac:dyDescent="0.25">
      <c r="A558" s="3">
        <f>TITRES_STAT!B561</f>
        <v>42816</v>
      </c>
      <c r="B558" s="6">
        <f>TITRES_STAT!D561</f>
        <v>9.3717000000000006</v>
      </c>
      <c r="C558" s="2">
        <f t="shared" si="72"/>
        <v>0</v>
      </c>
      <c r="D558" s="2">
        <f t="shared" si="73"/>
        <v>0</v>
      </c>
      <c r="E558" s="2">
        <f t="shared" si="74"/>
        <v>0</v>
      </c>
      <c r="F558" s="2">
        <f t="shared" si="79"/>
        <v>1.2625940674614112E-2</v>
      </c>
      <c r="G558" s="2">
        <f t="shared" si="79"/>
        <v>2.6113761307807161E-2</v>
      </c>
      <c r="H558" s="2">
        <f t="shared" si="76"/>
        <v>0.48349759063009312</v>
      </c>
      <c r="I558" s="2">
        <f t="shared" si="77"/>
        <v>32.591734134514823</v>
      </c>
    </row>
    <row r="559" spans="1:9" ht="13.5" x14ac:dyDescent="0.25">
      <c r="A559" s="3">
        <f>TITRES_STAT!B562</f>
        <v>42817</v>
      </c>
      <c r="B559" s="6">
        <f>TITRES_STAT!D562</f>
        <v>9.3291000000000004</v>
      </c>
      <c r="C559" s="2">
        <f t="shared" si="72"/>
        <v>-4.2600000000000193E-2</v>
      </c>
      <c r="D559" s="2">
        <f t="shared" si="73"/>
        <v>0</v>
      </c>
      <c r="E559" s="2">
        <f t="shared" si="74"/>
        <v>4.2600000000000193E-2</v>
      </c>
      <c r="F559" s="2">
        <f t="shared" si="79"/>
        <v>1.1724087769284533E-2</v>
      </c>
      <c r="G559" s="2">
        <f t="shared" si="79"/>
        <v>2.7291349785820949E-2</v>
      </c>
      <c r="H559" s="2">
        <f t="shared" si="76"/>
        <v>0.42958988328879616</v>
      </c>
      <c r="I559" s="2">
        <f t="shared" si="77"/>
        <v>30.049868728821522</v>
      </c>
    </row>
    <row r="560" spans="1:9" ht="13.5" x14ac:dyDescent="0.25">
      <c r="A560" s="3">
        <f>TITRES_STAT!B563</f>
        <v>42818</v>
      </c>
      <c r="B560" s="6">
        <f>TITRES_STAT!D563</f>
        <v>9.3673999999999999</v>
      </c>
      <c r="C560" s="2">
        <f t="shared" si="72"/>
        <v>3.8299999999999557E-2</v>
      </c>
      <c r="D560" s="2">
        <f t="shared" si="73"/>
        <v>3.8299999999999557E-2</v>
      </c>
      <c r="E560" s="2">
        <f t="shared" si="74"/>
        <v>0</v>
      </c>
      <c r="F560" s="2">
        <f t="shared" si="79"/>
        <v>1.3622367214335605E-2</v>
      </c>
      <c r="G560" s="2">
        <f t="shared" si="79"/>
        <v>2.5341967658262309E-2</v>
      </c>
      <c r="H560" s="2">
        <f t="shared" si="76"/>
        <v>0.53754181198689466</v>
      </c>
      <c r="I560" s="2">
        <f t="shared" si="77"/>
        <v>34.961118312109775</v>
      </c>
    </row>
    <row r="561" spans="1:9" ht="13.5" x14ac:dyDescent="0.25">
      <c r="A561" s="3">
        <f>TITRES_STAT!B564</f>
        <v>42821</v>
      </c>
      <c r="B561" s="6">
        <f>TITRES_STAT!D564</f>
        <v>9.2439</v>
      </c>
      <c r="C561" s="2">
        <f t="shared" si="72"/>
        <v>-0.12349999999999994</v>
      </c>
      <c r="D561" s="2">
        <f t="shared" si="73"/>
        <v>0</v>
      </c>
      <c r="E561" s="2">
        <f t="shared" si="74"/>
        <v>0.12349999999999994</v>
      </c>
      <c r="F561" s="2">
        <f t="shared" si="79"/>
        <v>1.2649340984740205E-2</v>
      </c>
      <c r="G561" s="2">
        <f t="shared" si="79"/>
        <v>3.2353255682672138E-2</v>
      </c>
      <c r="H561" s="2">
        <f t="shared" si="76"/>
        <v>0.39097582972198314</v>
      </c>
      <c r="I561" s="2">
        <f t="shared" si="77"/>
        <v>28.108024695161546</v>
      </c>
    </row>
    <row r="562" spans="1:9" ht="13.5" x14ac:dyDescent="0.25">
      <c r="A562" s="3">
        <f>TITRES_STAT!B565</f>
        <v>42822</v>
      </c>
      <c r="B562" s="6">
        <f>TITRES_STAT!D565</f>
        <v>9.5846999999999998</v>
      </c>
      <c r="C562" s="2">
        <f t="shared" si="72"/>
        <v>0.34079999999999977</v>
      </c>
      <c r="D562" s="2">
        <f t="shared" si="73"/>
        <v>0.34079999999999977</v>
      </c>
      <c r="E562" s="2">
        <f t="shared" si="74"/>
        <v>0</v>
      </c>
      <c r="F562" s="2">
        <f t="shared" si="79"/>
        <v>3.6088673771544455E-2</v>
      </c>
      <c r="G562" s="2">
        <f t="shared" si="79"/>
        <v>3.0042308848195556E-2</v>
      </c>
      <c r="H562" s="2">
        <f t="shared" si="76"/>
        <v>1.2012616591454843</v>
      </c>
      <c r="I562" s="2">
        <f t="shared" si="77"/>
        <v>54.571506942605204</v>
      </c>
    </row>
    <row r="563" spans="1:9" ht="13.5" x14ac:dyDescent="0.25">
      <c r="A563" s="3">
        <f>TITRES_STAT!B566</f>
        <v>42823</v>
      </c>
      <c r="B563" s="6">
        <f>TITRES_STAT!D566</f>
        <v>9.5846999999999998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3.3510911359291282E-2</v>
      </c>
      <c r="G563" s="2">
        <f t="shared" si="79"/>
        <v>2.7896429644753019E-2</v>
      </c>
      <c r="H563" s="2">
        <f t="shared" si="76"/>
        <v>1.2012616591454841</v>
      </c>
      <c r="I563" s="2">
        <f t="shared" si="77"/>
        <v>54.57150694260519</v>
      </c>
    </row>
    <row r="564" spans="1:9" ht="13.5" x14ac:dyDescent="0.25">
      <c r="A564" s="3">
        <f>TITRES_STAT!B567</f>
        <v>42824</v>
      </c>
      <c r="B564" s="6">
        <f>TITRES_STAT!D567</f>
        <v>9.5803999999999991</v>
      </c>
      <c r="C564" s="2">
        <f t="shared" si="72"/>
        <v>-4.3000000000006366E-3</v>
      </c>
      <c r="D564" s="2">
        <f t="shared" si="73"/>
        <v>0</v>
      </c>
      <c r="E564" s="2">
        <f t="shared" si="74"/>
        <v>4.3000000000006366E-3</v>
      </c>
      <c r="F564" s="2">
        <f t="shared" si="79"/>
        <v>3.1117274833627619E-2</v>
      </c>
      <c r="G564" s="2">
        <f t="shared" si="79"/>
        <v>2.6210970384413564E-2</v>
      </c>
      <c r="H564" s="2">
        <f t="shared" si="76"/>
        <v>1.1871851509981335</v>
      </c>
      <c r="I564" s="2">
        <f t="shared" si="77"/>
        <v>54.279133636965085</v>
      </c>
    </row>
    <row r="565" spans="1:9" ht="13.5" x14ac:dyDescent="0.25">
      <c r="A565" s="3">
        <f>TITRES_STAT!B568</f>
        <v>42825</v>
      </c>
      <c r="B565" s="6">
        <f>TITRES_STAT!D568</f>
        <v>9.4994999999999994</v>
      </c>
      <c r="C565" s="2">
        <f t="shared" si="72"/>
        <v>-8.089999999999975E-2</v>
      </c>
      <c r="D565" s="2">
        <f t="shared" si="73"/>
        <v>0</v>
      </c>
      <c r="E565" s="2">
        <f t="shared" si="74"/>
        <v>8.089999999999975E-2</v>
      </c>
      <c r="F565" s="2">
        <f t="shared" si="79"/>
        <v>2.8894612345511359E-2</v>
      </c>
      <c r="G565" s="2">
        <f t="shared" si="79"/>
        <v>3.0117329642669721E-2</v>
      </c>
      <c r="H565" s="2">
        <f t="shared" si="76"/>
        <v>0.95940153686713192</v>
      </c>
      <c r="I565" s="2">
        <f t="shared" si="77"/>
        <v>48.964008592190332</v>
      </c>
    </row>
    <row r="566" spans="1:9" ht="13.5" x14ac:dyDescent="0.25">
      <c r="A566" s="3">
        <f>TITRES_STAT!B569</f>
        <v>42828</v>
      </c>
      <c r="B566" s="6">
        <f>TITRES_STAT!D569</f>
        <v>9.3291000000000004</v>
      </c>
      <c r="C566" s="2">
        <f t="shared" si="72"/>
        <v>-0.170399999999999</v>
      </c>
      <c r="D566" s="2">
        <f t="shared" si="73"/>
        <v>0</v>
      </c>
      <c r="E566" s="2">
        <f t="shared" si="74"/>
        <v>0.170399999999999</v>
      </c>
      <c r="F566" s="2">
        <f t="shared" si="79"/>
        <v>2.6830711463689118E-2</v>
      </c>
      <c r="G566" s="2">
        <f t="shared" si="79"/>
        <v>4.0137520382478961E-2</v>
      </c>
      <c r="H566" s="2">
        <f t="shared" si="76"/>
        <v>0.66846958177818583</v>
      </c>
      <c r="I566" s="2">
        <f t="shared" si="77"/>
        <v>40.064834809020532</v>
      </c>
    </row>
    <row r="567" spans="1:9" ht="13.5" x14ac:dyDescent="0.25">
      <c r="A567" s="3">
        <f>TITRES_STAT!B570</f>
        <v>42829</v>
      </c>
      <c r="B567" s="6">
        <f>TITRES_STAT!D570</f>
        <v>9.3291000000000004</v>
      </c>
      <c r="C567" s="2">
        <f t="shared" si="72"/>
        <v>0</v>
      </c>
      <c r="D567" s="2">
        <f t="shared" si="73"/>
        <v>0</v>
      </c>
      <c r="E567" s="2">
        <f t="shared" si="74"/>
        <v>0</v>
      </c>
      <c r="F567" s="2">
        <f t="shared" si="79"/>
        <v>2.4914232073425611E-2</v>
      </c>
      <c r="G567" s="2">
        <f t="shared" si="79"/>
        <v>3.7270554640873317E-2</v>
      </c>
      <c r="H567" s="2">
        <f t="shared" si="76"/>
        <v>0.66846958177818583</v>
      </c>
      <c r="I567" s="2">
        <f t="shared" si="77"/>
        <v>40.064834809020532</v>
      </c>
    </row>
    <row r="568" spans="1:9" ht="13.5" x14ac:dyDescent="0.25">
      <c r="A568" s="3">
        <f>TITRES_STAT!B571</f>
        <v>42830</v>
      </c>
      <c r="B568" s="6">
        <f>TITRES_STAT!D571</f>
        <v>9.3291000000000004</v>
      </c>
      <c r="C568" s="2">
        <f t="shared" si="72"/>
        <v>0</v>
      </c>
      <c r="D568" s="2">
        <f t="shared" si="73"/>
        <v>0</v>
      </c>
      <c r="E568" s="2">
        <f t="shared" si="74"/>
        <v>0</v>
      </c>
      <c r="F568" s="2">
        <f t="shared" si="79"/>
        <v>2.3134644068180922E-2</v>
      </c>
      <c r="G568" s="2">
        <f t="shared" si="79"/>
        <v>3.4608372166525223E-2</v>
      </c>
      <c r="H568" s="2">
        <f t="shared" si="76"/>
        <v>0.66846958177818583</v>
      </c>
      <c r="I568" s="2">
        <f t="shared" si="77"/>
        <v>40.064834809020532</v>
      </c>
    </row>
    <row r="569" spans="1:9" ht="13.5" x14ac:dyDescent="0.25">
      <c r="A569" s="3">
        <f>TITRES_STAT!B572</f>
        <v>42831</v>
      </c>
      <c r="B569" s="6">
        <f>TITRES_STAT!D572</f>
        <v>9.5846999999999998</v>
      </c>
      <c r="C569" s="2">
        <f t="shared" si="72"/>
        <v>0.25559999999999938</v>
      </c>
      <c r="D569" s="2">
        <f t="shared" si="73"/>
        <v>0.25559999999999938</v>
      </c>
      <c r="E569" s="2">
        <f t="shared" si="74"/>
        <v>0</v>
      </c>
      <c r="F569" s="2">
        <f t="shared" si="79"/>
        <v>3.9739312349025099E-2</v>
      </c>
      <c r="G569" s="2">
        <f t="shared" si="79"/>
        <v>3.213634558320199E-2</v>
      </c>
      <c r="H569" s="2">
        <f t="shared" si="76"/>
        <v>1.2365846715874644</v>
      </c>
      <c r="I569" s="2">
        <f t="shared" si="77"/>
        <v>55.288971944432205</v>
      </c>
    </row>
    <row r="570" spans="1:9" ht="13.5" x14ac:dyDescent="0.25">
      <c r="A570" s="3">
        <f>TITRES_STAT!B573</f>
        <v>42832</v>
      </c>
      <c r="B570" s="6">
        <f>TITRES_STAT!D573</f>
        <v>9.6699000000000002</v>
      </c>
      <c r="C570" s="2">
        <f t="shared" si="72"/>
        <v>8.5200000000000387E-2</v>
      </c>
      <c r="D570" s="2">
        <f t="shared" si="73"/>
        <v>8.5200000000000387E-2</v>
      </c>
      <c r="E570" s="2">
        <f t="shared" si="74"/>
        <v>0</v>
      </c>
      <c r="F570" s="2">
        <f t="shared" si="79"/>
        <v>4.2986504324094767E-2</v>
      </c>
      <c r="G570" s="2">
        <f t="shared" si="79"/>
        <v>2.9840892327258988E-2</v>
      </c>
      <c r="H570" s="2">
        <f t="shared" si="76"/>
        <v>1.4405234217754124</v>
      </c>
      <c r="I570" s="2">
        <f t="shared" si="77"/>
        <v>59.025183242350202</v>
      </c>
    </row>
    <row r="571" spans="1:9" ht="13.5" x14ac:dyDescent="0.25">
      <c r="A571" s="3">
        <f>TITRES_STAT!B574</f>
        <v>42835</v>
      </c>
      <c r="B571" s="6">
        <f>TITRES_STAT!D574</f>
        <v>9.5846999999999998</v>
      </c>
      <c r="C571" s="2">
        <f t="shared" si="72"/>
        <v>-8.5200000000000387E-2</v>
      </c>
      <c r="D571" s="2">
        <f t="shared" si="73"/>
        <v>0</v>
      </c>
      <c r="E571" s="2">
        <f t="shared" si="74"/>
        <v>8.5200000000000387E-2</v>
      </c>
      <c r="F571" s="2">
        <f t="shared" si="79"/>
        <v>3.9916039729516573E-2</v>
      </c>
      <c r="G571" s="2">
        <f t="shared" si="79"/>
        <v>3.3795114303883371E-2</v>
      </c>
      <c r="H571" s="2">
        <f t="shared" si="76"/>
        <v>1.1811186484115501</v>
      </c>
      <c r="I571" s="2">
        <f t="shared" si="77"/>
        <v>54.15196689422315</v>
      </c>
    </row>
    <row r="572" spans="1:9" ht="13.5" x14ac:dyDescent="0.25">
      <c r="A572" s="3">
        <f>TITRES_STAT!B575</f>
        <v>42836</v>
      </c>
      <c r="B572" s="6">
        <f>TITRES_STAT!D575</f>
        <v>9.3717000000000006</v>
      </c>
      <c r="C572" s="2">
        <f t="shared" si="72"/>
        <v>-0.21299999999999919</v>
      </c>
      <c r="D572" s="2">
        <f t="shared" si="73"/>
        <v>0</v>
      </c>
      <c r="E572" s="2">
        <f t="shared" si="74"/>
        <v>0.21299999999999919</v>
      </c>
      <c r="F572" s="2">
        <f t="shared" si="79"/>
        <v>3.7064894034551106E-2</v>
      </c>
      <c r="G572" s="2">
        <f t="shared" si="79"/>
        <v>4.6595463282177355E-2</v>
      </c>
      <c r="H572" s="2">
        <f t="shared" si="76"/>
        <v>0.79546143387586687</v>
      </c>
      <c r="I572" s="2">
        <f t="shared" si="77"/>
        <v>44.304011150977622</v>
      </c>
    </row>
    <row r="573" spans="1:9" ht="13.5" x14ac:dyDescent="0.25">
      <c r="A573" s="3">
        <f>TITRES_STAT!B576</f>
        <v>42837</v>
      </c>
      <c r="B573" s="6">
        <f>TITRES_STAT!D576</f>
        <v>9.2780000000000005</v>
      </c>
      <c r="C573" s="2">
        <f t="shared" si="72"/>
        <v>-9.3700000000000117E-2</v>
      </c>
      <c r="D573" s="2">
        <f t="shared" si="73"/>
        <v>0</v>
      </c>
      <c r="E573" s="2">
        <f t="shared" si="74"/>
        <v>9.3700000000000117E-2</v>
      </c>
      <c r="F573" s="2">
        <f t="shared" ref="F573:G588" si="80">((F572*13)+D573)/14</f>
        <v>3.4417401603511741E-2</v>
      </c>
      <c r="G573" s="2">
        <f t="shared" si="80"/>
        <v>4.9960073047736128E-2</v>
      </c>
      <c r="H573" s="2">
        <f t="shared" si="76"/>
        <v>0.68889814413654704</v>
      </c>
      <c r="I573" s="2">
        <f t="shared" si="77"/>
        <v>40.789798160903764</v>
      </c>
    </row>
    <row r="574" spans="1:9" ht="13.5" x14ac:dyDescent="0.25">
      <c r="A574" s="3">
        <f>TITRES_STAT!B577</f>
        <v>42838</v>
      </c>
      <c r="B574" s="6">
        <f>TITRES_STAT!D577</f>
        <v>9.3717000000000006</v>
      </c>
      <c r="C574" s="2">
        <f t="shared" si="72"/>
        <v>9.3700000000000117E-2</v>
      </c>
      <c r="D574" s="2">
        <f t="shared" si="73"/>
        <v>9.3700000000000117E-2</v>
      </c>
      <c r="E574" s="2">
        <f t="shared" si="74"/>
        <v>0</v>
      </c>
      <c r="F574" s="2">
        <f t="shared" si="80"/>
        <v>3.8651872917546626E-2</v>
      </c>
      <c r="G574" s="2">
        <f t="shared" si="80"/>
        <v>4.6391496401469265E-2</v>
      </c>
      <c r="H574" s="2">
        <f t="shared" si="76"/>
        <v>0.83316719476034151</v>
      </c>
      <c r="I574" s="2">
        <f t="shared" si="77"/>
        <v>45.449602040760141</v>
      </c>
    </row>
    <row r="575" spans="1:9" ht="13.5" x14ac:dyDescent="0.25">
      <c r="A575" s="3">
        <f>TITRES_STAT!B578</f>
        <v>42839</v>
      </c>
      <c r="B575" s="6">
        <f>TITRES_STAT!D578</f>
        <v>9.3717000000000006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3.5891024852007583E-2</v>
      </c>
      <c r="G575" s="2">
        <f t="shared" si="80"/>
        <v>4.3077818087078605E-2</v>
      </c>
      <c r="H575" s="2">
        <f t="shared" si="76"/>
        <v>0.83316719476034151</v>
      </c>
      <c r="I575" s="2">
        <f t="shared" si="77"/>
        <v>45.449602040760141</v>
      </c>
    </row>
    <row r="576" spans="1:9" ht="13.5" x14ac:dyDescent="0.25">
      <c r="A576" s="3">
        <f>TITRES_STAT!B579</f>
        <v>42842</v>
      </c>
      <c r="B576" s="6">
        <f>TITRES_STAT!D579</f>
        <v>9.4568999999999992</v>
      </c>
      <c r="C576" s="2">
        <f t="shared" si="72"/>
        <v>8.519999999999861E-2</v>
      </c>
      <c r="D576" s="2">
        <f t="shared" si="73"/>
        <v>8.519999999999861E-2</v>
      </c>
      <c r="E576" s="2">
        <f t="shared" si="74"/>
        <v>0</v>
      </c>
      <c r="F576" s="2">
        <f t="shared" si="80"/>
        <v>3.9413094505435509E-2</v>
      </c>
      <c r="G576" s="2">
        <f t="shared" si="80"/>
        <v>4.0000831080858709E-2</v>
      </c>
      <c r="H576" s="2">
        <f t="shared" si="76"/>
        <v>0.98530689089346335</v>
      </c>
      <c r="I576" s="2">
        <f t="shared" si="77"/>
        <v>49.629953707058256</v>
      </c>
    </row>
    <row r="577" spans="1:9" ht="13.5" x14ac:dyDescent="0.25">
      <c r="A577" s="3">
        <f>TITRES_STAT!B580</f>
        <v>42843</v>
      </c>
      <c r="B577" s="6">
        <f>TITRES_STAT!D580</f>
        <v>9.4568999999999992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3.6597873469332971E-2</v>
      </c>
      <c r="G577" s="2">
        <f t="shared" si="80"/>
        <v>3.7143628860797369E-2</v>
      </c>
      <c r="H577" s="2">
        <f t="shared" si="76"/>
        <v>0.98530689089346335</v>
      </c>
      <c r="I577" s="2">
        <f t="shared" si="77"/>
        <v>49.629953707058256</v>
      </c>
    </row>
    <row r="578" spans="1:9" ht="13.5" x14ac:dyDescent="0.25">
      <c r="A578" s="3">
        <f>TITRES_STAT!B581</f>
        <v>42844</v>
      </c>
      <c r="B578" s="6">
        <f>TITRES_STAT!D581</f>
        <v>9.4526000000000003</v>
      </c>
      <c r="C578" s="2">
        <f t="shared" si="72"/>
        <v>-4.2999999999988603E-3</v>
      </c>
      <c r="D578" s="2">
        <f t="shared" si="73"/>
        <v>0</v>
      </c>
      <c r="E578" s="2">
        <f t="shared" si="74"/>
        <v>4.2999999999988603E-3</v>
      </c>
      <c r="F578" s="2">
        <f t="shared" si="80"/>
        <v>3.39837396500949E-2</v>
      </c>
      <c r="G578" s="2">
        <f t="shared" si="80"/>
        <v>3.4797655370740331E-2</v>
      </c>
      <c r="H578" s="2">
        <f t="shared" si="76"/>
        <v>0.97661004133830775</v>
      </c>
      <c r="I578" s="2">
        <f t="shared" si="77"/>
        <v>49.408331482373342</v>
      </c>
    </row>
    <row r="579" spans="1:9" ht="13.5" x14ac:dyDescent="0.25">
      <c r="A579" s="3">
        <f>TITRES_STAT!B582</f>
        <v>42845</v>
      </c>
      <c r="B579" s="6">
        <f>TITRES_STAT!D582</f>
        <v>9.4568999999999992</v>
      </c>
      <c r="C579" s="2">
        <f t="shared" ref="C579:C642" si="81">B579-B578</f>
        <v>4.2999999999988603E-3</v>
      </c>
      <c r="D579" s="2">
        <f t="shared" ref="D579:D642" si="82">IF(C579&gt;0,C579,0)</f>
        <v>4.2999999999988603E-3</v>
      </c>
      <c r="E579" s="2">
        <f t="shared" ref="E579:E642" si="83">IF(C579&lt;0,-C579,0)</f>
        <v>0</v>
      </c>
      <c r="F579" s="2">
        <f t="shared" si="80"/>
        <v>3.1863472532230895E-2</v>
      </c>
      <c r="G579" s="2">
        <f t="shared" si="80"/>
        <v>3.2312108558544592E-2</v>
      </c>
      <c r="H579" s="2">
        <f t="shared" si="76"/>
        <v>0.98611554471906915</v>
      </c>
      <c r="I579" s="2">
        <f t="shared" si="77"/>
        <v>49.650462045930603</v>
      </c>
    </row>
    <row r="580" spans="1:9" ht="13.5" x14ac:dyDescent="0.25">
      <c r="A580" s="3">
        <f>TITRES_STAT!B583</f>
        <v>42846</v>
      </c>
      <c r="B580" s="6">
        <f>TITRES_STAT!D583</f>
        <v>9.4568999999999992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2.9587510208500117E-2</v>
      </c>
      <c r="G580" s="2">
        <f t="shared" si="80"/>
        <v>3.0004100804362836E-2</v>
      </c>
      <c r="H580" s="2">
        <f t="shared" si="76"/>
        <v>0.98611554471906915</v>
      </c>
      <c r="I580" s="2">
        <f t="shared" si="77"/>
        <v>49.650462045930603</v>
      </c>
    </row>
    <row r="581" spans="1:9" ht="13.5" x14ac:dyDescent="0.25">
      <c r="A581" s="3">
        <f>TITRES_STAT!B584</f>
        <v>42849</v>
      </c>
      <c r="B581" s="6">
        <f>TITRES_STAT!D584</f>
        <v>9.4611999999999998</v>
      </c>
      <c r="C581" s="2">
        <f t="shared" si="81"/>
        <v>4.3000000000006366E-3</v>
      </c>
      <c r="D581" s="2">
        <f t="shared" si="82"/>
        <v>4.3000000000006366E-3</v>
      </c>
      <c r="E581" s="2">
        <f t="shared" si="83"/>
        <v>0</v>
      </c>
      <c r="F581" s="2">
        <f t="shared" si="80"/>
        <v>2.7781259479321585E-2</v>
      </c>
      <c r="G581" s="2">
        <f t="shared" si="80"/>
        <v>2.7860950746908347E-2</v>
      </c>
      <c r="H581" s="2">
        <f t="shared" si="76"/>
        <v>0.99713967881747168</v>
      </c>
      <c r="I581" s="2">
        <f t="shared" si="77"/>
        <v>49.928389556001868</v>
      </c>
    </row>
    <row r="582" spans="1:9" ht="13.5" x14ac:dyDescent="0.25">
      <c r="A582" s="3">
        <f>TITRES_STAT!B585</f>
        <v>42850</v>
      </c>
      <c r="B582" s="6">
        <f>TITRES_STAT!D585</f>
        <v>9.5420999999999996</v>
      </c>
      <c r="C582" s="2">
        <f t="shared" si="81"/>
        <v>8.089999999999975E-2</v>
      </c>
      <c r="D582" s="2">
        <f t="shared" si="82"/>
        <v>8.089999999999975E-2</v>
      </c>
      <c r="E582" s="2">
        <f t="shared" si="83"/>
        <v>0</v>
      </c>
      <c r="F582" s="2">
        <f t="shared" si="80"/>
        <v>3.1575455230798598E-2</v>
      </c>
      <c r="G582" s="2">
        <f t="shared" si="80"/>
        <v>2.5870882836414894E-2</v>
      </c>
      <c r="H582" s="2">
        <f t="shared" si="76"/>
        <v>1.2205016516233516</v>
      </c>
      <c r="I582" s="2">
        <f t="shared" si="77"/>
        <v>54.965131448160562</v>
      </c>
    </row>
    <row r="583" spans="1:9" ht="13.5" x14ac:dyDescent="0.25">
      <c r="A583" s="3">
        <f>TITRES_STAT!B586</f>
        <v>42851</v>
      </c>
      <c r="B583" s="6">
        <f>TITRES_STAT!D586</f>
        <v>9.6699000000000002</v>
      </c>
      <c r="C583" s="2">
        <f t="shared" si="81"/>
        <v>0.12780000000000058</v>
      </c>
      <c r="D583" s="2">
        <f t="shared" si="82"/>
        <v>0.12780000000000058</v>
      </c>
      <c r="E583" s="2">
        <f t="shared" si="83"/>
        <v>0</v>
      </c>
      <c r="F583" s="2">
        <f t="shared" si="80"/>
        <v>3.8448637000027312E-2</v>
      </c>
      <c r="G583" s="2">
        <f t="shared" si="80"/>
        <v>2.4022962633813833E-2</v>
      </c>
      <c r="H583" s="2">
        <f t="shared" si="76"/>
        <v>1.6004952255933842</v>
      </c>
      <c r="I583" s="2">
        <f t="shared" si="77"/>
        <v>61.545785965755094</v>
      </c>
    </row>
    <row r="584" spans="1:9" ht="13.5" x14ac:dyDescent="0.25">
      <c r="A584" s="3">
        <f>TITRES_STAT!B587</f>
        <v>42852</v>
      </c>
      <c r="B584" s="6">
        <f>TITRES_STAT!D587</f>
        <v>9.7125000000000004</v>
      </c>
      <c r="C584" s="2">
        <f t="shared" si="81"/>
        <v>4.2600000000000193E-2</v>
      </c>
      <c r="D584" s="2">
        <f t="shared" si="82"/>
        <v>4.2600000000000193E-2</v>
      </c>
      <c r="E584" s="2">
        <f t="shared" si="83"/>
        <v>0</v>
      </c>
      <c r="F584" s="2">
        <f t="shared" si="80"/>
        <v>3.8745162928596803E-2</v>
      </c>
      <c r="G584" s="2">
        <f t="shared" si="80"/>
        <v>2.2307036731398559E-2</v>
      </c>
      <c r="H584" s="2">
        <f t="shared" si="76"/>
        <v>1.7369031752236526</v>
      </c>
      <c r="I584" s="2">
        <f t="shared" si="77"/>
        <v>63.462353763454466</v>
      </c>
    </row>
    <row r="585" spans="1:9" ht="13.5" x14ac:dyDescent="0.25">
      <c r="A585" s="3">
        <f>TITRES_STAT!B588</f>
        <v>42853</v>
      </c>
      <c r="B585" s="6">
        <f>TITRES_STAT!D588</f>
        <v>9.7167999999999992</v>
      </c>
      <c r="C585" s="2">
        <f t="shared" si="81"/>
        <v>4.2999999999988603E-3</v>
      </c>
      <c r="D585" s="2">
        <f t="shared" si="82"/>
        <v>4.2999999999988603E-3</v>
      </c>
      <c r="E585" s="2">
        <f t="shared" si="83"/>
        <v>0</v>
      </c>
      <c r="F585" s="2">
        <f t="shared" si="80"/>
        <v>3.628479414798267E-2</v>
      </c>
      <c r="G585" s="2">
        <f t="shared" si="80"/>
        <v>2.071367696487009E-2</v>
      </c>
      <c r="H585" s="2">
        <f t="shared" si="76"/>
        <v>1.751731197195014</v>
      </c>
      <c r="I585" s="2">
        <f t="shared" si="77"/>
        <v>63.659241098136576</v>
      </c>
    </row>
    <row r="586" spans="1:9" ht="13.5" x14ac:dyDescent="0.25">
      <c r="A586" s="3">
        <f>TITRES_STAT!B589</f>
        <v>42857</v>
      </c>
      <c r="B586" s="6">
        <f>TITRES_STAT!D589</f>
        <v>9.9680999999999997</v>
      </c>
      <c r="C586" s="2">
        <f t="shared" si="81"/>
        <v>0.25130000000000052</v>
      </c>
      <c r="D586" s="2">
        <f t="shared" si="82"/>
        <v>0.25130000000000052</v>
      </c>
      <c r="E586" s="2">
        <f t="shared" si="83"/>
        <v>0</v>
      </c>
      <c r="F586" s="2">
        <f t="shared" si="80"/>
        <v>5.1643023137412522E-2</v>
      </c>
      <c r="G586" s="2">
        <f t="shared" si="80"/>
        <v>1.9234128610236514E-2</v>
      </c>
      <c r="H586" s="2">
        <f t="shared" si="76"/>
        <v>2.6849681721441652</v>
      </c>
      <c r="I586" s="2">
        <f t="shared" si="77"/>
        <v>72.862723549166176</v>
      </c>
    </row>
    <row r="587" spans="1:9" ht="13.5" x14ac:dyDescent="0.25">
      <c r="A587" s="3">
        <f>TITRES_STAT!B590</f>
        <v>42858</v>
      </c>
      <c r="B587" s="6">
        <f>TITRES_STAT!D590</f>
        <v>10.0533</v>
      </c>
      <c r="C587" s="2">
        <f t="shared" si="81"/>
        <v>8.5200000000000387E-2</v>
      </c>
      <c r="D587" s="2">
        <f t="shared" si="82"/>
        <v>8.5200000000000387E-2</v>
      </c>
      <c r="E587" s="2">
        <f t="shared" si="83"/>
        <v>0</v>
      </c>
      <c r="F587" s="2">
        <f t="shared" si="80"/>
        <v>5.4039950056168795E-2</v>
      </c>
      <c r="G587" s="2">
        <f t="shared" si="80"/>
        <v>1.7860262280933906E-2</v>
      </c>
      <c r="H587" s="2">
        <f t="shared" si="76"/>
        <v>3.0257086489629685</v>
      </c>
      <c r="I587" s="2">
        <f t="shared" si="77"/>
        <v>75.159652940666675</v>
      </c>
    </row>
    <row r="588" spans="1:9" ht="13.5" x14ac:dyDescent="0.25">
      <c r="A588" s="3">
        <f>TITRES_STAT!B591</f>
        <v>42859</v>
      </c>
      <c r="B588" s="6">
        <f>TITRES_STAT!D591</f>
        <v>10.0533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5.0179953623585308E-2</v>
      </c>
      <c r="G588" s="2">
        <f t="shared" si="80"/>
        <v>1.65845292608672E-2</v>
      </c>
      <c r="H588" s="2">
        <f t="shared" si="76"/>
        <v>3.0257086489629681</v>
      </c>
      <c r="I588" s="2">
        <f t="shared" si="77"/>
        <v>75.159652940666675</v>
      </c>
    </row>
    <row r="589" spans="1:9" ht="13.5" x14ac:dyDescent="0.25">
      <c r="A589" s="3">
        <f>TITRES_STAT!B592</f>
        <v>42860</v>
      </c>
      <c r="B589" s="6">
        <f>TITRES_STAT!D592</f>
        <v>9.9254999999999995</v>
      </c>
      <c r="C589" s="2">
        <f t="shared" si="81"/>
        <v>-0.12780000000000058</v>
      </c>
      <c r="D589" s="2">
        <f t="shared" si="82"/>
        <v>0</v>
      </c>
      <c r="E589" s="2">
        <f t="shared" si="83"/>
        <v>0.12780000000000058</v>
      </c>
      <c r="F589" s="2">
        <f t="shared" ref="F589:G604" si="84">((F588*13)+D589)/14</f>
        <v>4.6595671221900649E-2</v>
      </c>
      <c r="G589" s="2">
        <f t="shared" si="84"/>
        <v>2.4528491456519586E-2</v>
      </c>
      <c r="H589" s="2">
        <f t="shared" si="76"/>
        <v>1.8996549911966023</v>
      </c>
      <c r="I589" s="2">
        <f t="shared" si="77"/>
        <v>65.513138527307021</v>
      </c>
    </row>
    <row r="590" spans="1:9" ht="13.5" x14ac:dyDescent="0.25">
      <c r="A590" s="3">
        <f>TITRES_STAT!B593</f>
        <v>42863</v>
      </c>
      <c r="B590" s="6">
        <f>TITRES_STAT!D593</f>
        <v>9.9254999999999995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4.3267408991764893E-2</v>
      </c>
      <c r="G590" s="2">
        <f t="shared" si="84"/>
        <v>2.2776456352482471E-2</v>
      </c>
      <c r="H590" s="2">
        <f t="shared" si="76"/>
        <v>1.8996549911966027</v>
      </c>
      <c r="I590" s="2">
        <f t="shared" si="77"/>
        <v>65.513138527307035</v>
      </c>
    </row>
    <row r="591" spans="1:9" ht="13.5" x14ac:dyDescent="0.25">
      <c r="A591" s="3">
        <f>TITRES_STAT!B594</f>
        <v>42864</v>
      </c>
      <c r="B591" s="6">
        <f>TITRES_STAT!D594</f>
        <v>9.8811</v>
      </c>
      <c r="C591" s="2">
        <f t="shared" si="81"/>
        <v>-4.4399999999999551E-2</v>
      </c>
      <c r="D591" s="2">
        <f t="shared" si="82"/>
        <v>0</v>
      </c>
      <c r="E591" s="2">
        <f t="shared" si="83"/>
        <v>4.4399999999999551E-2</v>
      </c>
      <c r="F591" s="2">
        <f t="shared" si="84"/>
        <v>4.0176879778067401E-2</v>
      </c>
      <c r="G591" s="2">
        <f t="shared" si="84"/>
        <v>2.4320995184447976E-2</v>
      </c>
      <c r="H591" s="2">
        <f t="shared" si="76"/>
        <v>1.6519422611356975</v>
      </c>
      <c r="I591" s="2">
        <f t="shared" si="77"/>
        <v>62.291788375070098</v>
      </c>
    </row>
    <row r="592" spans="1:9" ht="13.5" x14ac:dyDescent="0.25">
      <c r="A592" s="3">
        <f>TITRES_STAT!B595</f>
        <v>42865</v>
      </c>
      <c r="B592" s="6">
        <f>TITRES_STAT!D595</f>
        <v>9.8587000000000007</v>
      </c>
      <c r="C592" s="2">
        <f t="shared" si="81"/>
        <v>-2.2399999999999309E-2</v>
      </c>
      <c r="D592" s="2">
        <f t="shared" si="82"/>
        <v>0</v>
      </c>
      <c r="E592" s="2">
        <f t="shared" si="83"/>
        <v>2.2399999999999309E-2</v>
      </c>
      <c r="F592" s="2">
        <f t="shared" si="84"/>
        <v>3.7307102651062587E-2</v>
      </c>
      <c r="G592" s="2">
        <f t="shared" si="84"/>
        <v>2.4183781242701645E-2</v>
      </c>
      <c r="H592" s="2">
        <f t="shared" si="76"/>
        <v>1.542649690578118</v>
      </c>
      <c r="I592" s="2">
        <f t="shared" si="77"/>
        <v>60.670948746674121</v>
      </c>
    </row>
    <row r="593" spans="1:9" ht="13.5" x14ac:dyDescent="0.25">
      <c r="A593" s="3">
        <f>TITRES_STAT!B596</f>
        <v>42866</v>
      </c>
      <c r="B593" s="6">
        <f>TITRES_STAT!D596</f>
        <v>9.8542000000000005</v>
      </c>
      <c r="C593" s="2">
        <f t="shared" si="81"/>
        <v>-4.5000000000001705E-3</v>
      </c>
      <c r="D593" s="2">
        <f t="shared" si="82"/>
        <v>0</v>
      </c>
      <c r="E593" s="2">
        <f t="shared" si="83"/>
        <v>4.5000000000001705E-3</v>
      </c>
      <c r="F593" s="2">
        <f t="shared" si="84"/>
        <v>3.4642309604558115E-2</v>
      </c>
      <c r="G593" s="2">
        <f t="shared" si="84"/>
        <v>2.2777796868222965E-2</v>
      </c>
      <c r="H593" s="2">
        <f t="shared" ref="H593:H656" si="85">F593/G593</f>
        <v>1.5208806104021058</v>
      </c>
      <c r="I593" s="2">
        <f t="shared" ref="I593:I656" si="86">IF(G593=0,100,100-(100/(1+H593)))</f>
        <v>60.331322480183225</v>
      </c>
    </row>
    <row r="594" spans="1:9" ht="13.5" x14ac:dyDescent="0.25">
      <c r="A594" s="3">
        <f>TITRES_STAT!B597</f>
        <v>42867</v>
      </c>
      <c r="B594" s="6">
        <f>TITRES_STAT!D597</f>
        <v>9.8452999999999999</v>
      </c>
      <c r="C594" s="2">
        <f t="shared" si="81"/>
        <v>-8.9000000000005741E-3</v>
      </c>
      <c r="D594" s="2">
        <f t="shared" si="82"/>
        <v>0</v>
      </c>
      <c r="E594" s="2">
        <f t="shared" si="83"/>
        <v>8.9000000000005741E-3</v>
      </c>
      <c r="F594" s="2">
        <f t="shared" si="84"/>
        <v>3.2167858918518248E-2</v>
      </c>
      <c r="G594" s="2">
        <f t="shared" si="84"/>
        <v>2.1786525663349935E-2</v>
      </c>
      <c r="H594" s="2">
        <f t="shared" si="85"/>
        <v>1.4765024683413455</v>
      </c>
      <c r="I594" s="2">
        <f t="shared" si="86"/>
        <v>59.620472307877129</v>
      </c>
    </row>
    <row r="595" spans="1:9" ht="13.5" x14ac:dyDescent="0.25">
      <c r="A595" s="3">
        <f>TITRES_STAT!B598</f>
        <v>42870</v>
      </c>
      <c r="B595" s="6">
        <f>TITRES_STAT!D598</f>
        <v>9.8407999999999998</v>
      </c>
      <c r="C595" s="2">
        <f t="shared" si="81"/>
        <v>-4.5000000000001705E-3</v>
      </c>
      <c r="D595" s="2">
        <f t="shared" si="82"/>
        <v>0</v>
      </c>
      <c r="E595" s="2">
        <f t="shared" si="83"/>
        <v>4.5000000000001705E-3</v>
      </c>
      <c r="F595" s="2">
        <f t="shared" si="84"/>
        <v>2.9870154710052658E-2</v>
      </c>
      <c r="G595" s="2">
        <f t="shared" si="84"/>
        <v>2.0551773830253525E-2</v>
      </c>
      <c r="H595" s="2">
        <f t="shared" si="85"/>
        <v>1.4534100538845889</v>
      </c>
      <c r="I595" s="2">
        <f t="shared" si="86"/>
        <v>59.240405067360946</v>
      </c>
    </row>
    <row r="596" spans="1:9" ht="13.5" x14ac:dyDescent="0.25">
      <c r="A596" s="3">
        <f>TITRES_STAT!B599</f>
        <v>42871</v>
      </c>
      <c r="B596" s="6">
        <f>TITRES_STAT!D599</f>
        <v>9.8094000000000001</v>
      </c>
      <c r="C596" s="2">
        <f t="shared" si="81"/>
        <v>-3.139999999999965E-2</v>
      </c>
      <c r="D596" s="2">
        <f t="shared" si="82"/>
        <v>0</v>
      </c>
      <c r="E596" s="2">
        <f t="shared" si="83"/>
        <v>3.139999999999965E-2</v>
      </c>
      <c r="F596" s="2">
        <f t="shared" si="84"/>
        <v>2.773657223076318E-2</v>
      </c>
      <c r="G596" s="2">
        <f t="shared" si="84"/>
        <v>2.1326647128092534E-2</v>
      </c>
      <c r="H596" s="2">
        <f t="shared" si="85"/>
        <v>1.3005594392860362</v>
      </c>
      <c r="I596" s="2">
        <f t="shared" si="86"/>
        <v>56.532311970589923</v>
      </c>
    </row>
    <row r="597" spans="1:9" ht="13.5" x14ac:dyDescent="0.25">
      <c r="A597" s="3">
        <f>TITRES_STAT!B600</f>
        <v>42872</v>
      </c>
      <c r="B597" s="6">
        <f>TITRES_STAT!D600</f>
        <v>9.7870000000000008</v>
      </c>
      <c r="C597" s="2">
        <f t="shared" si="81"/>
        <v>-2.2399999999999309E-2</v>
      </c>
      <c r="D597" s="2">
        <f t="shared" si="82"/>
        <v>0</v>
      </c>
      <c r="E597" s="2">
        <f t="shared" si="83"/>
        <v>2.2399999999999309E-2</v>
      </c>
      <c r="F597" s="2">
        <f t="shared" si="84"/>
        <v>2.575538849999438E-2</v>
      </c>
      <c r="G597" s="2">
        <f t="shared" si="84"/>
        <v>2.1403315190371589E-2</v>
      </c>
      <c r="H597" s="2">
        <f t="shared" si="85"/>
        <v>1.2033364117153496</v>
      </c>
      <c r="I597" s="2">
        <f t="shared" si="86"/>
        <v>54.61428428800501</v>
      </c>
    </row>
    <row r="598" spans="1:9" ht="13.5" x14ac:dyDescent="0.25">
      <c r="A598" s="3">
        <f>TITRES_STAT!B601</f>
        <v>42873</v>
      </c>
      <c r="B598" s="6">
        <f>TITRES_STAT!D601</f>
        <v>9.7736000000000001</v>
      </c>
      <c r="C598" s="2">
        <f t="shared" si="81"/>
        <v>-1.3400000000000745E-2</v>
      </c>
      <c r="D598" s="2">
        <f t="shared" si="82"/>
        <v>0</v>
      </c>
      <c r="E598" s="2">
        <f t="shared" si="83"/>
        <v>1.3400000000000745E-2</v>
      </c>
      <c r="F598" s="2">
        <f t="shared" si="84"/>
        <v>2.3915717892851924E-2</v>
      </c>
      <c r="G598" s="2">
        <f t="shared" si="84"/>
        <v>2.0831649819630815E-2</v>
      </c>
      <c r="H598" s="2">
        <f t="shared" si="85"/>
        <v>1.1480472310126306</v>
      </c>
      <c r="I598" s="2">
        <f t="shared" si="86"/>
        <v>53.446088821399847</v>
      </c>
    </row>
    <row r="599" spans="1:9" ht="13.5" x14ac:dyDescent="0.25">
      <c r="A599" s="3">
        <f>TITRES_STAT!B602</f>
        <v>42874</v>
      </c>
      <c r="B599" s="6">
        <f>TITRES_STAT!D602</f>
        <v>9.7556999999999992</v>
      </c>
      <c r="C599" s="2">
        <f t="shared" si="81"/>
        <v>-1.7900000000000915E-2</v>
      </c>
      <c r="D599" s="2">
        <f t="shared" si="82"/>
        <v>0</v>
      </c>
      <c r="E599" s="2">
        <f t="shared" si="83"/>
        <v>1.7900000000000915E-2</v>
      </c>
      <c r="F599" s="2">
        <f t="shared" si="84"/>
        <v>2.2207452329076786E-2</v>
      </c>
      <c r="G599" s="2">
        <f t="shared" si="84"/>
        <v>2.0622246261085823E-2</v>
      </c>
      <c r="H599" s="2">
        <f t="shared" si="85"/>
        <v>1.0768687391238385</v>
      </c>
      <c r="I599" s="2">
        <f t="shared" si="86"/>
        <v>51.850592136031359</v>
      </c>
    </row>
    <row r="600" spans="1:9" ht="13.5" x14ac:dyDescent="0.25">
      <c r="A600" s="3">
        <f>TITRES_STAT!B603</f>
        <v>42877</v>
      </c>
      <c r="B600" s="6">
        <f>TITRES_STAT!D603</f>
        <v>9.7690999999999999</v>
      </c>
      <c r="C600" s="2">
        <f t="shared" si="81"/>
        <v>1.3400000000000745E-2</v>
      </c>
      <c r="D600" s="2">
        <f t="shared" si="82"/>
        <v>1.3400000000000745E-2</v>
      </c>
      <c r="E600" s="2">
        <f t="shared" si="83"/>
        <v>0</v>
      </c>
      <c r="F600" s="2">
        <f t="shared" si="84"/>
        <v>2.1578348591285639E-2</v>
      </c>
      <c r="G600" s="2">
        <f t="shared" si="84"/>
        <v>1.9149228671008264E-2</v>
      </c>
      <c r="H600" s="2">
        <f t="shared" si="85"/>
        <v>1.1268521026100147</v>
      </c>
      <c r="I600" s="2">
        <f t="shared" si="86"/>
        <v>52.982156174713445</v>
      </c>
    </row>
    <row r="601" spans="1:9" ht="13.5" x14ac:dyDescent="0.25">
      <c r="A601" s="3">
        <f>TITRES_STAT!B604</f>
        <v>42878</v>
      </c>
      <c r="B601" s="6">
        <f>TITRES_STAT!D604</f>
        <v>9.7690999999999999</v>
      </c>
      <c r="C601" s="2">
        <f t="shared" si="81"/>
        <v>0</v>
      </c>
      <c r="D601" s="2">
        <f t="shared" si="82"/>
        <v>0</v>
      </c>
      <c r="E601" s="2">
        <f t="shared" si="83"/>
        <v>0</v>
      </c>
      <c r="F601" s="2">
        <f t="shared" si="84"/>
        <v>2.0037037977622379E-2</v>
      </c>
      <c r="G601" s="2">
        <f t="shared" si="84"/>
        <v>1.7781426623079102E-2</v>
      </c>
      <c r="H601" s="2">
        <f t="shared" si="85"/>
        <v>1.1268521026100147</v>
      </c>
      <c r="I601" s="2">
        <f t="shared" si="86"/>
        <v>52.982156174713445</v>
      </c>
    </row>
    <row r="602" spans="1:9" ht="13.5" x14ac:dyDescent="0.25">
      <c r="A602" s="3">
        <f>TITRES_STAT!B605</f>
        <v>42879</v>
      </c>
      <c r="B602" s="6">
        <f>TITRES_STAT!D605</f>
        <v>10.0604</v>
      </c>
      <c r="C602" s="2">
        <f t="shared" si="81"/>
        <v>0.29129999999999967</v>
      </c>
      <c r="D602" s="2">
        <f t="shared" si="82"/>
        <v>0.29129999999999967</v>
      </c>
      <c r="E602" s="2">
        <f t="shared" si="83"/>
        <v>0</v>
      </c>
      <c r="F602" s="2">
        <f t="shared" si="84"/>
        <v>3.9412963836363613E-2</v>
      </c>
      <c r="G602" s="2">
        <f t="shared" si="84"/>
        <v>1.6511324721430593E-2</v>
      </c>
      <c r="H602" s="2">
        <f t="shared" si="85"/>
        <v>2.3870261472847316</v>
      </c>
      <c r="I602" s="2">
        <f t="shared" si="86"/>
        <v>70.475574840139117</v>
      </c>
    </row>
    <row r="603" spans="1:9" ht="13.5" x14ac:dyDescent="0.25">
      <c r="A603" s="3">
        <f>TITRES_STAT!B606</f>
        <v>42880</v>
      </c>
      <c r="B603" s="6">
        <f>TITRES_STAT!D606</f>
        <v>10.167899999999999</v>
      </c>
      <c r="C603" s="2">
        <f t="shared" si="81"/>
        <v>0.10749999999999993</v>
      </c>
      <c r="D603" s="2">
        <f t="shared" si="82"/>
        <v>0.10749999999999993</v>
      </c>
      <c r="E603" s="2">
        <f t="shared" si="83"/>
        <v>0</v>
      </c>
      <c r="F603" s="2">
        <f t="shared" si="84"/>
        <v>4.4276323562337634E-2</v>
      </c>
      <c r="G603" s="2">
        <f t="shared" si="84"/>
        <v>1.533194438418555E-2</v>
      </c>
      <c r="H603" s="2">
        <f t="shared" si="85"/>
        <v>2.8878479110586497</v>
      </c>
      <c r="I603" s="2">
        <f t="shared" si="86"/>
        <v>74.278829242378904</v>
      </c>
    </row>
    <row r="604" spans="1:9" ht="13.5" x14ac:dyDescent="0.25">
      <c r="A604" s="3">
        <f>TITRES_STAT!B607</f>
        <v>42881</v>
      </c>
      <c r="B604" s="6">
        <f>TITRES_STAT!D607</f>
        <v>10.127599999999999</v>
      </c>
      <c r="C604" s="2">
        <f t="shared" si="81"/>
        <v>-4.0300000000000225E-2</v>
      </c>
      <c r="D604" s="2">
        <f t="shared" si="82"/>
        <v>0</v>
      </c>
      <c r="E604" s="2">
        <f t="shared" si="83"/>
        <v>4.0300000000000225E-2</v>
      </c>
      <c r="F604" s="2">
        <f t="shared" si="84"/>
        <v>4.1113729022170656E-2</v>
      </c>
      <c r="G604" s="2">
        <f t="shared" si="84"/>
        <v>1.7115376928172311E-2</v>
      </c>
      <c r="H604" s="2">
        <f t="shared" si="85"/>
        <v>2.4021515386258594</v>
      </c>
      <c r="I604" s="2">
        <f t="shared" si="86"/>
        <v>70.606835449666562</v>
      </c>
    </row>
    <row r="605" spans="1:9" ht="13.5" x14ac:dyDescent="0.25">
      <c r="A605" s="3">
        <f>TITRES_STAT!B608</f>
        <v>42884</v>
      </c>
      <c r="B605" s="6">
        <f>TITRES_STAT!D608</f>
        <v>10.127599999999999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3.8177034092015609E-2</v>
      </c>
      <c r="G605" s="2">
        <f t="shared" si="87"/>
        <v>1.5892850004731431E-2</v>
      </c>
      <c r="H605" s="2">
        <f t="shared" si="85"/>
        <v>2.4021515386258598</v>
      </c>
      <c r="I605" s="2">
        <f t="shared" si="86"/>
        <v>70.606835449666562</v>
      </c>
    </row>
    <row r="606" spans="1:9" ht="13.5" x14ac:dyDescent="0.25">
      <c r="A606" s="3">
        <f>TITRES_STAT!B609</f>
        <v>42885</v>
      </c>
      <c r="B606" s="6">
        <f>TITRES_STAT!D609</f>
        <v>10.123100000000001</v>
      </c>
      <c r="C606" s="2">
        <f t="shared" si="81"/>
        <v>-4.4999999999983942E-3</v>
      </c>
      <c r="D606" s="2">
        <f t="shared" si="82"/>
        <v>0</v>
      </c>
      <c r="E606" s="2">
        <f t="shared" si="83"/>
        <v>4.4999999999983942E-3</v>
      </c>
      <c r="F606" s="2">
        <f t="shared" si="87"/>
        <v>3.5450103085443066E-2</v>
      </c>
      <c r="G606" s="2">
        <f t="shared" si="87"/>
        <v>1.5079075004393356E-2</v>
      </c>
      <c r="H606" s="2">
        <f t="shared" si="85"/>
        <v>2.3509467971420341</v>
      </c>
      <c r="I606" s="2">
        <f t="shared" si="86"/>
        <v>70.157687945004582</v>
      </c>
    </row>
    <row r="607" spans="1:9" ht="13.5" x14ac:dyDescent="0.25">
      <c r="A607" s="3">
        <f>TITRES_STAT!B610</f>
        <v>42886</v>
      </c>
      <c r="B607" s="6">
        <f>TITRES_STAT!D610</f>
        <v>10.1097</v>
      </c>
      <c r="C607" s="2">
        <f t="shared" si="81"/>
        <v>-1.3400000000000745E-2</v>
      </c>
      <c r="D607" s="2">
        <f t="shared" si="82"/>
        <v>0</v>
      </c>
      <c r="E607" s="2">
        <f t="shared" si="83"/>
        <v>1.3400000000000745E-2</v>
      </c>
      <c r="F607" s="2">
        <f t="shared" si="87"/>
        <v>3.2917952865054272E-2</v>
      </c>
      <c r="G607" s="2">
        <f t="shared" si="87"/>
        <v>1.495914107550817E-2</v>
      </c>
      <c r="H607" s="2">
        <f t="shared" si="85"/>
        <v>2.2005242613126459</v>
      </c>
      <c r="I607" s="2">
        <f t="shared" si="86"/>
        <v>68.755118900743298</v>
      </c>
    </row>
    <row r="608" spans="1:9" ht="13.5" x14ac:dyDescent="0.25">
      <c r="A608" s="3">
        <f>TITRES_STAT!B611</f>
        <v>42887</v>
      </c>
      <c r="B608" s="6">
        <f>TITRES_STAT!D611</f>
        <v>9.8587000000000007</v>
      </c>
      <c r="C608" s="2">
        <f t="shared" si="81"/>
        <v>-0.25099999999999945</v>
      </c>
      <c r="D608" s="2">
        <f t="shared" si="82"/>
        <v>0</v>
      </c>
      <c r="E608" s="2">
        <f t="shared" si="83"/>
        <v>0.25099999999999945</v>
      </c>
      <c r="F608" s="2">
        <f t="shared" si="87"/>
        <v>3.0566670517550392E-2</v>
      </c>
      <c r="G608" s="2">
        <f t="shared" si="87"/>
        <v>3.1819202427257547E-2</v>
      </c>
      <c r="H608" s="2">
        <f t="shared" si="85"/>
        <v>0.96063597406092782</v>
      </c>
      <c r="I608" s="2">
        <f t="shared" si="86"/>
        <v>48.996141393408685</v>
      </c>
    </row>
    <row r="609" spans="1:9" ht="13.5" x14ac:dyDescent="0.25">
      <c r="A609" s="3">
        <f>TITRES_STAT!B612</f>
        <v>42888</v>
      </c>
      <c r="B609" s="6">
        <f>TITRES_STAT!D612</f>
        <v>9.9931999999999999</v>
      </c>
      <c r="C609" s="2">
        <f t="shared" si="81"/>
        <v>0.13449999999999918</v>
      </c>
      <c r="D609" s="2">
        <f t="shared" si="82"/>
        <v>0.13449999999999918</v>
      </c>
      <c r="E609" s="2">
        <f t="shared" si="83"/>
        <v>0</v>
      </c>
      <c r="F609" s="2">
        <f t="shared" si="87"/>
        <v>3.7990479766296735E-2</v>
      </c>
      <c r="G609" s="2">
        <f t="shared" si="87"/>
        <v>2.9546402253882005E-2</v>
      </c>
      <c r="H609" s="2">
        <f t="shared" si="85"/>
        <v>1.2857903794803067</v>
      </c>
      <c r="I609" s="2">
        <f t="shared" si="86"/>
        <v>56.251456433754079</v>
      </c>
    </row>
    <row r="610" spans="1:9" ht="13.5" x14ac:dyDescent="0.25">
      <c r="A610" s="3">
        <f>TITRES_STAT!B613</f>
        <v>42891</v>
      </c>
      <c r="B610" s="6">
        <f>TITRES_STAT!D613</f>
        <v>10.1007</v>
      </c>
      <c r="C610" s="2">
        <f t="shared" si="81"/>
        <v>0.10749999999999993</v>
      </c>
      <c r="D610" s="2">
        <f t="shared" si="82"/>
        <v>0.10749999999999993</v>
      </c>
      <c r="E610" s="2">
        <f t="shared" si="83"/>
        <v>0</v>
      </c>
      <c r="F610" s="2">
        <f t="shared" si="87"/>
        <v>4.2955445497275535E-2</v>
      </c>
      <c r="G610" s="2">
        <f t="shared" si="87"/>
        <v>2.7435944950033292E-2</v>
      </c>
      <c r="H610" s="2">
        <f t="shared" si="85"/>
        <v>1.5656630590091416</v>
      </c>
      <c r="I610" s="2">
        <f t="shared" si="86"/>
        <v>61.023720691282051</v>
      </c>
    </row>
    <row r="611" spans="1:9" ht="13.5" x14ac:dyDescent="0.25">
      <c r="A611" s="3">
        <f>TITRES_STAT!B614</f>
        <v>42892</v>
      </c>
      <c r="B611" s="6">
        <f>TITRES_STAT!D614</f>
        <v>10.1052</v>
      </c>
      <c r="C611" s="2">
        <f t="shared" si="81"/>
        <v>4.5000000000001705E-3</v>
      </c>
      <c r="D611" s="2">
        <f t="shared" si="82"/>
        <v>4.5000000000001705E-3</v>
      </c>
      <c r="E611" s="2">
        <f t="shared" si="83"/>
        <v>0</v>
      </c>
      <c r="F611" s="2">
        <f t="shared" si="87"/>
        <v>4.0208627961755873E-2</v>
      </c>
      <c r="G611" s="2">
        <f t="shared" si="87"/>
        <v>2.5476234596459486E-2</v>
      </c>
      <c r="H611" s="2">
        <f t="shared" si="85"/>
        <v>1.5782798595889753</v>
      </c>
      <c r="I611" s="2">
        <f t="shared" si="86"/>
        <v>61.214450933987507</v>
      </c>
    </row>
    <row r="612" spans="1:9" ht="13.5" x14ac:dyDescent="0.25">
      <c r="A612" s="3">
        <f>TITRES_STAT!B615</f>
        <v>42893</v>
      </c>
      <c r="B612" s="6">
        <f>TITRES_STAT!D615</f>
        <v>9.8587000000000007</v>
      </c>
      <c r="C612" s="2">
        <f t="shared" si="81"/>
        <v>-0.24649999999999928</v>
      </c>
      <c r="D612" s="2">
        <f t="shared" si="82"/>
        <v>0</v>
      </c>
      <c r="E612" s="2">
        <f t="shared" si="83"/>
        <v>0.24649999999999928</v>
      </c>
      <c r="F612" s="2">
        <f t="shared" si="87"/>
        <v>3.7336583107344737E-2</v>
      </c>
      <c r="G612" s="2">
        <f t="shared" si="87"/>
        <v>4.1263646410998049E-2</v>
      </c>
      <c r="H612" s="2">
        <f t="shared" si="85"/>
        <v>0.90482994972042441</v>
      </c>
      <c r="I612" s="2">
        <f t="shared" si="86"/>
        <v>47.501875422172361</v>
      </c>
    </row>
    <row r="613" spans="1:9" ht="13.5" x14ac:dyDescent="0.25">
      <c r="A613" s="3">
        <f>TITRES_STAT!B616</f>
        <v>42894</v>
      </c>
      <c r="B613" s="6">
        <f>TITRES_STAT!D616</f>
        <v>10.0783</v>
      </c>
      <c r="C613" s="2">
        <f t="shared" si="81"/>
        <v>0.2195999999999998</v>
      </c>
      <c r="D613" s="2">
        <f t="shared" si="82"/>
        <v>0.2195999999999998</v>
      </c>
      <c r="E613" s="2">
        <f t="shared" si="83"/>
        <v>0</v>
      </c>
      <c r="F613" s="2">
        <f t="shared" si="87"/>
        <v>5.0355398599677241E-2</v>
      </c>
      <c r="G613" s="2">
        <f t="shared" si="87"/>
        <v>3.8316243095926759E-2</v>
      </c>
      <c r="H613" s="2">
        <f t="shared" si="85"/>
        <v>1.3142050089203634</v>
      </c>
      <c r="I613" s="2">
        <f t="shared" si="86"/>
        <v>56.788616559665734</v>
      </c>
    </row>
    <row r="614" spans="1:9" ht="13.5" x14ac:dyDescent="0.25">
      <c r="A614" s="3">
        <f>TITRES_STAT!B617</f>
        <v>42895</v>
      </c>
      <c r="B614" s="6">
        <f>TITRES_STAT!D617</f>
        <v>10.082800000000001</v>
      </c>
      <c r="C614" s="2">
        <f t="shared" si="81"/>
        <v>4.5000000000001705E-3</v>
      </c>
      <c r="D614" s="2">
        <f t="shared" si="82"/>
        <v>4.5000000000001705E-3</v>
      </c>
      <c r="E614" s="2">
        <f t="shared" si="83"/>
        <v>0</v>
      </c>
      <c r="F614" s="2">
        <f t="shared" si="87"/>
        <v>4.7080012985414595E-2</v>
      </c>
      <c r="G614" s="2">
        <f t="shared" si="87"/>
        <v>3.5579368589074852E-2</v>
      </c>
      <c r="H614" s="2">
        <f t="shared" si="85"/>
        <v>1.3232391369607155</v>
      </c>
      <c r="I614" s="2">
        <f t="shared" si="86"/>
        <v>56.956647979501163</v>
      </c>
    </row>
    <row r="615" spans="1:9" ht="13.5" x14ac:dyDescent="0.25">
      <c r="A615" s="3">
        <f>TITRES_STAT!B618</f>
        <v>42898</v>
      </c>
      <c r="B615" s="6">
        <f>TITRES_STAT!D618</f>
        <v>10.082800000000001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4.3717154915027832E-2</v>
      </c>
      <c r="G615" s="2">
        <f t="shared" si="87"/>
        <v>3.3037985118426649E-2</v>
      </c>
      <c r="H615" s="2">
        <f t="shared" si="85"/>
        <v>1.3232391369607153</v>
      </c>
      <c r="I615" s="2">
        <f t="shared" si="86"/>
        <v>56.956647979501156</v>
      </c>
    </row>
    <row r="616" spans="1:9" ht="13.5" x14ac:dyDescent="0.25">
      <c r="A616" s="3">
        <f>TITRES_STAT!B619</f>
        <v>42899</v>
      </c>
      <c r="B616" s="6">
        <f>TITRES_STAT!D619</f>
        <v>9.8587000000000007</v>
      </c>
      <c r="C616" s="2">
        <f t="shared" si="81"/>
        <v>-0.22409999999999997</v>
      </c>
      <c r="D616" s="2">
        <f t="shared" si="82"/>
        <v>0</v>
      </c>
      <c r="E616" s="2">
        <f t="shared" si="83"/>
        <v>0.22409999999999997</v>
      </c>
      <c r="F616" s="2">
        <f t="shared" si="87"/>
        <v>4.0594500992525838E-2</v>
      </c>
      <c r="G616" s="2">
        <f t="shared" si="87"/>
        <v>4.6685271895681883E-2</v>
      </c>
      <c r="H616" s="2">
        <f t="shared" si="85"/>
        <v>0.86953549468950597</v>
      </c>
      <c r="I616" s="2">
        <f t="shared" si="86"/>
        <v>46.510777525190512</v>
      </c>
    </row>
    <row r="617" spans="1:9" ht="13.5" x14ac:dyDescent="0.25">
      <c r="A617" s="3">
        <f>TITRES_STAT!B620</f>
        <v>42900</v>
      </c>
      <c r="B617" s="6">
        <f>TITRES_STAT!D620</f>
        <v>10.0783</v>
      </c>
      <c r="C617" s="2">
        <f t="shared" si="81"/>
        <v>0.2195999999999998</v>
      </c>
      <c r="D617" s="2">
        <f t="shared" si="82"/>
        <v>0.2195999999999998</v>
      </c>
      <c r="E617" s="2">
        <f t="shared" si="83"/>
        <v>0</v>
      </c>
      <c r="F617" s="2">
        <f t="shared" si="87"/>
        <v>5.3380608064488258E-2</v>
      </c>
      <c r="G617" s="2">
        <f t="shared" si="87"/>
        <v>4.3350609617418892E-2</v>
      </c>
      <c r="H617" s="2">
        <f t="shared" si="85"/>
        <v>1.2313692595233809</v>
      </c>
      <c r="I617" s="2">
        <f t="shared" si="86"/>
        <v>55.184468203456412</v>
      </c>
    </row>
    <row r="618" spans="1:9" ht="13.5" x14ac:dyDescent="0.25">
      <c r="A618" s="3">
        <f>TITRES_STAT!B621</f>
        <v>42901</v>
      </c>
      <c r="B618" s="6">
        <f>TITRES_STAT!D621</f>
        <v>10.0783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4.9567707488453384E-2</v>
      </c>
      <c r="G618" s="2">
        <f t="shared" si="87"/>
        <v>4.0254137501888977E-2</v>
      </c>
      <c r="H618" s="2">
        <f t="shared" si="85"/>
        <v>1.2313692595233807</v>
      </c>
      <c r="I618" s="2">
        <f t="shared" si="86"/>
        <v>55.184468203456404</v>
      </c>
    </row>
    <row r="619" spans="1:9" ht="13.5" x14ac:dyDescent="0.25">
      <c r="A619" s="3">
        <f>TITRES_STAT!B622</f>
        <v>42902</v>
      </c>
      <c r="B619" s="6">
        <f>TITRES_STAT!D622</f>
        <v>10.055899999999999</v>
      </c>
      <c r="C619" s="2">
        <f t="shared" si="81"/>
        <v>-2.2400000000001086E-2</v>
      </c>
      <c r="D619" s="2">
        <f t="shared" si="82"/>
        <v>0</v>
      </c>
      <c r="E619" s="2">
        <f t="shared" si="83"/>
        <v>2.2400000000001086E-2</v>
      </c>
      <c r="F619" s="2">
        <f t="shared" si="87"/>
        <v>4.6027156953563859E-2</v>
      </c>
      <c r="G619" s="2">
        <f t="shared" si="87"/>
        <v>3.8978841966039846E-2</v>
      </c>
      <c r="H619" s="2">
        <f t="shared" si="85"/>
        <v>1.1808241248845932</v>
      </c>
      <c r="I619" s="2">
        <f t="shared" si="86"/>
        <v>54.145775049470394</v>
      </c>
    </row>
    <row r="620" spans="1:9" ht="13.5" x14ac:dyDescent="0.25">
      <c r="A620" s="3">
        <f>TITRES_STAT!B623</f>
        <v>42905</v>
      </c>
      <c r="B620" s="6">
        <f>TITRES_STAT!D623</f>
        <v>10.082800000000001</v>
      </c>
      <c r="C620" s="2">
        <f t="shared" si="81"/>
        <v>2.6900000000001256E-2</v>
      </c>
      <c r="D620" s="2">
        <f t="shared" si="82"/>
        <v>2.6900000000001256E-2</v>
      </c>
      <c r="E620" s="2">
        <f t="shared" si="83"/>
        <v>0</v>
      </c>
      <c r="F620" s="2">
        <f t="shared" si="87"/>
        <v>4.4660931456880819E-2</v>
      </c>
      <c r="G620" s="2">
        <f t="shared" si="87"/>
        <v>3.6194638968465573E-2</v>
      </c>
      <c r="H620" s="2">
        <f t="shared" si="85"/>
        <v>1.2339101239769643</v>
      </c>
      <c r="I620" s="2">
        <f t="shared" si="86"/>
        <v>55.235441691820199</v>
      </c>
    </row>
    <row r="621" spans="1:9" ht="13.5" x14ac:dyDescent="0.25">
      <c r="A621" s="3">
        <f>TITRES_STAT!B624</f>
        <v>42906</v>
      </c>
      <c r="B621" s="6">
        <f>TITRES_STAT!D624</f>
        <v>10.530900000000001</v>
      </c>
      <c r="C621" s="2">
        <f t="shared" si="81"/>
        <v>0.44810000000000016</v>
      </c>
      <c r="D621" s="2">
        <f t="shared" si="82"/>
        <v>0.44810000000000016</v>
      </c>
      <c r="E621" s="2">
        <f t="shared" si="83"/>
        <v>0</v>
      </c>
      <c r="F621" s="2">
        <f t="shared" ref="F621:G636" si="88">((F620*13)+D621)/14</f>
        <v>7.347800778138934E-2</v>
      </c>
      <c r="G621" s="2">
        <f t="shared" si="88"/>
        <v>3.3609307613575175E-2</v>
      </c>
      <c r="H621" s="2">
        <f t="shared" si="85"/>
        <v>2.1862398543345996</v>
      </c>
      <c r="I621" s="2">
        <f t="shared" si="86"/>
        <v>68.61504325734964</v>
      </c>
    </row>
    <row r="622" spans="1:9" ht="13.5" x14ac:dyDescent="0.25">
      <c r="A622" s="3">
        <f>TITRES_STAT!B625</f>
        <v>42907</v>
      </c>
      <c r="B622" s="6">
        <f>TITRES_STAT!D625</f>
        <v>10.575699999999999</v>
      </c>
      <c r="C622" s="2">
        <f t="shared" si="81"/>
        <v>4.4799999999998619E-2</v>
      </c>
      <c r="D622" s="2">
        <f t="shared" si="82"/>
        <v>4.4799999999998619E-2</v>
      </c>
      <c r="E622" s="2">
        <f t="shared" si="83"/>
        <v>0</v>
      </c>
      <c r="F622" s="2">
        <f t="shared" si="88"/>
        <v>7.1429578654147133E-2</v>
      </c>
      <c r="G622" s="2">
        <f t="shared" si="88"/>
        <v>3.1208642784034093E-2</v>
      </c>
      <c r="H622" s="2">
        <f t="shared" si="85"/>
        <v>2.2887755532480094</v>
      </c>
      <c r="I622" s="2">
        <f t="shared" si="86"/>
        <v>69.593546783318928</v>
      </c>
    </row>
    <row r="623" spans="1:9" ht="13.5" x14ac:dyDescent="0.25">
      <c r="A623" s="3">
        <f>TITRES_STAT!B626</f>
        <v>42908</v>
      </c>
      <c r="B623" s="6">
        <f>TITRES_STAT!D626</f>
        <v>10.575699999999999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6.6327465893136622E-2</v>
      </c>
      <c r="G623" s="2">
        <f t="shared" si="88"/>
        <v>2.8979454013745944E-2</v>
      </c>
      <c r="H623" s="2">
        <f t="shared" si="85"/>
        <v>2.2887755532480094</v>
      </c>
      <c r="I623" s="2">
        <f t="shared" si="86"/>
        <v>69.593546783318928</v>
      </c>
    </row>
    <row r="624" spans="1:9" ht="13.5" x14ac:dyDescent="0.25">
      <c r="A624" s="3">
        <f>TITRES_STAT!B627</f>
        <v>42909</v>
      </c>
      <c r="B624" s="6">
        <f>TITRES_STAT!D627</f>
        <v>10.575699999999999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6.1589789757912579E-2</v>
      </c>
      <c r="G624" s="2">
        <f t="shared" si="88"/>
        <v>2.6909493012764091E-2</v>
      </c>
      <c r="H624" s="2">
        <f t="shared" si="85"/>
        <v>2.2887755532480094</v>
      </c>
      <c r="I624" s="2">
        <f t="shared" si="86"/>
        <v>69.593546783318928</v>
      </c>
    </row>
    <row r="625" spans="1:9" ht="13.5" x14ac:dyDescent="0.25">
      <c r="A625" s="3">
        <f>TITRES_STAT!B628</f>
        <v>42914</v>
      </c>
      <c r="B625" s="6">
        <f>TITRES_STAT!D628</f>
        <v>10.598100000000001</v>
      </c>
      <c r="C625" s="2">
        <f t="shared" si="81"/>
        <v>2.2400000000001086E-2</v>
      </c>
      <c r="D625" s="2">
        <f t="shared" si="82"/>
        <v>2.2400000000001086E-2</v>
      </c>
      <c r="E625" s="2">
        <f t="shared" si="83"/>
        <v>0</v>
      </c>
      <c r="F625" s="2">
        <f t="shared" si="88"/>
        <v>5.8790519060918901E-2</v>
      </c>
      <c r="G625" s="2">
        <f t="shared" si="88"/>
        <v>2.4987386368995227E-2</v>
      </c>
      <c r="H625" s="2">
        <f t="shared" si="85"/>
        <v>2.3528078604438267</v>
      </c>
      <c r="I625" s="2">
        <f t="shared" si="86"/>
        <v>70.174252697330971</v>
      </c>
    </row>
    <row r="626" spans="1:9" ht="13.5" x14ac:dyDescent="0.25">
      <c r="A626" s="3">
        <f>TITRES_STAT!B629</f>
        <v>42915</v>
      </c>
      <c r="B626" s="6">
        <f>TITRES_STAT!D629</f>
        <v>10.7326</v>
      </c>
      <c r="C626" s="2">
        <f t="shared" si="81"/>
        <v>0.13449999999999918</v>
      </c>
      <c r="D626" s="2">
        <f t="shared" si="82"/>
        <v>0.13449999999999918</v>
      </c>
      <c r="E626" s="2">
        <f t="shared" si="83"/>
        <v>0</v>
      </c>
      <c r="F626" s="2">
        <f t="shared" si="88"/>
        <v>6.4198339127996065E-2</v>
      </c>
      <c r="G626" s="2">
        <f t="shared" si="88"/>
        <v>2.320257305692414E-2</v>
      </c>
      <c r="H626" s="2">
        <f t="shared" si="85"/>
        <v>2.766862923801372</v>
      </c>
      <c r="I626" s="2">
        <f t="shared" si="86"/>
        <v>73.45271064467515</v>
      </c>
    </row>
    <row r="627" spans="1:9" ht="13.5" x14ac:dyDescent="0.25">
      <c r="A627" s="3">
        <f>TITRES_STAT!B630</f>
        <v>42916</v>
      </c>
      <c r="B627" s="6">
        <f>TITRES_STAT!D630</f>
        <v>10.315799999999999</v>
      </c>
      <c r="C627" s="2">
        <f t="shared" si="81"/>
        <v>-0.41680000000000028</v>
      </c>
      <c r="D627" s="2">
        <f t="shared" si="82"/>
        <v>0</v>
      </c>
      <c r="E627" s="2">
        <f t="shared" si="83"/>
        <v>0.41680000000000028</v>
      </c>
      <c r="F627" s="2">
        <f t="shared" si="88"/>
        <v>5.9612743475996342E-2</v>
      </c>
      <c r="G627" s="2">
        <f t="shared" si="88"/>
        <v>5.1316674981429576E-2</v>
      </c>
      <c r="H627" s="2">
        <f t="shared" si="85"/>
        <v>1.1616641861065422</v>
      </c>
      <c r="I627" s="2">
        <f t="shared" si="86"/>
        <v>53.739345527061765</v>
      </c>
    </row>
    <row r="628" spans="1:9" ht="13.5" x14ac:dyDescent="0.25">
      <c r="A628" s="3">
        <f>TITRES_STAT!B631</f>
        <v>42919</v>
      </c>
      <c r="B628" s="6">
        <f>TITRES_STAT!D631</f>
        <v>10.957100000000001</v>
      </c>
      <c r="C628" s="2">
        <f t="shared" si="81"/>
        <v>0.64130000000000109</v>
      </c>
      <c r="D628" s="2">
        <f t="shared" si="82"/>
        <v>0.64130000000000109</v>
      </c>
      <c r="E628" s="2">
        <f t="shared" si="83"/>
        <v>0</v>
      </c>
      <c r="F628" s="2">
        <f t="shared" si="88"/>
        <v>0.10116183322771097</v>
      </c>
      <c r="G628" s="2">
        <f t="shared" si="88"/>
        <v>4.7651198197041743E-2</v>
      </c>
      <c r="H628" s="2">
        <f t="shared" si="85"/>
        <v>2.122965152091207</v>
      </c>
      <c r="I628" s="2">
        <f t="shared" si="86"/>
        <v>67.979149580635635</v>
      </c>
    </row>
    <row r="629" spans="1:9" ht="13.5" x14ac:dyDescent="0.25">
      <c r="A629" s="3">
        <f>TITRES_STAT!B632</f>
        <v>42920</v>
      </c>
      <c r="B629" s="6">
        <f>TITRES_STAT!D632</f>
        <v>11.0038</v>
      </c>
      <c r="C629" s="2">
        <f t="shared" si="81"/>
        <v>4.669999999999952E-2</v>
      </c>
      <c r="D629" s="2">
        <f t="shared" si="82"/>
        <v>4.669999999999952E-2</v>
      </c>
      <c r="E629" s="2">
        <f t="shared" si="83"/>
        <v>0</v>
      </c>
      <c r="F629" s="2">
        <f t="shared" si="88"/>
        <v>9.7271702282874434E-2</v>
      </c>
      <c r="G629" s="2">
        <f t="shared" si="88"/>
        <v>4.424754118296733E-2</v>
      </c>
      <c r="H629" s="2">
        <f t="shared" si="85"/>
        <v>2.1983527148016591</v>
      </c>
      <c r="I629" s="2">
        <f t="shared" si="86"/>
        <v>68.733904945126937</v>
      </c>
    </row>
    <row r="630" spans="1:9" ht="13.5" x14ac:dyDescent="0.25">
      <c r="A630" s="3">
        <f>TITRES_STAT!B633</f>
        <v>42921</v>
      </c>
      <c r="B630" s="6">
        <f>TITRES_STAT!D633</f>
        <v>11.3302</v>
      </c>
      <c r="C630" s="2">
        <f t="shared" si="81"/>
        <v>0.32639999999999958</v>
      </c>
      <c r="D630" s="2">
        <f t="shared" si="82"/>
        <v>0.32639999999999958</v>
      </c>
      <c r="E630" s="2">
        <f t="shared" si="83"/>
        <v>0</v>
      </c>
      <c r="F630" s="2">
        <f t="shared" si="88"/>
        <v>0.11363800926266909</v>
      </c>
      <c r="G630" s="2">
        <f t="shared" si="88"/>
        <v>4.1087002527041096E-2</v>
      </c>
      <c r="H630" s="2">
        <f t="shared" si="85"/>
        <v>2.7657897211625286</v>
      </c>
      <c r="I630" s="2">
        <f t="shared" si="86"/>
        <v>73.445145001583029</v>
      </c>
    </row>
    <row r="631" spans="1:9" ht="13.5" x14ac:dyDescent="0.25">
      <c r="A631" s="3">
        <f>TITRES_STAT!B634</f>
        <v>42922</v>
      </c>
      <c r="B631" s="6">
        <f>TITRES_STAT!D634</f>
        <v>11.656499999999999</v>
      </c>
      <c r="C631" s="2">
        <f t="shared" si="81"/>
        <v>0.32629999999999981</v>
      </c>
      <c r="D631" s="2">
        <f t="shared" si="82"/>
        <v>0.32629999999999981</v>
      </c>
      <c r="E631" s="2">
        <f t="shared" si="83"/>
        <v>0</v>
      </c>
      <c r="F631" s="2">
        <f t="shared" si="88"/>
        <v>0.12882815145819274</v>
      </c>
      <c r="G631" s="2">
        <f t="shared" si="88"/>
        <v>3.8152216632252448E-2</v>
      </c>
      <c r="H631" s="2">
        <f t="shared" si="85"/>
        <v>3.3766885080351074</v>
      </c>
      <c r="I631" s="2">
        <f t="shared" si="86"/>
        <v>77.151675332523382</v>
      </c>
    </row>
    <row r="632" spans="1:9" ht="13.5" x14ac:dyDescent="0.25">
      <c r="A632" s="3">
        <f>TITRES_STAT!B635</f>
        <v>42923</v>
      </c>
      <c r="B632" s="6">
        <f>TITRES_STAT!D635</f>
        <v>11.856999999999999</v>
      </c>
      <c r="C632" s="2">
        <f t="shared" si="81"/>
        <v>0.2004999999999999</v>
      </c>
      <c r="D632" s="2">
        <f t="shared" si="82"/>
        <v>0.2004999999999999</v>
      </c>
      <c r="E632" s="2">
        <f t="shared" si="83"/>
        <v>0</v>
      </c>
      <c r="F632" s="2">
        <f t="shared" si="88"/>
        <v>0.13394756921117895</v>
      </c>
      <c r="G632" s="2">
        <f t="shared" si="88"/>
        <v>3.5427058301377275E-2</v>
      </c>
      <c r="H632" s="2">
        <f t="shared" si="85"/>
        <v>3.780939644259754</v>
      </c>
      <c r="I632" s="2">
        <f t="shared" si="86"/>
        <v>79.083609616351211</v>
      </c>
    </row>
    <row r="633" spans="1:9" ht="13.5" x14ac:dyDescent="0.25">
      <c r="A633" s="3">
        <f>TITRES_STAT!B636</f>
        <v>42926</v>
      </c>
      <c r="B633" s="6">
        <f>TITRES_STAT!D636</f>
        <v>11.889699999999999</v>
      </c>
      <c r="C633" s="2">
        <f t="shared" si="81"/>
        <v>3.2700000000000173E-2</v>
      </c>
      <c r="D633" s="2">
        <f t="shared" si="82"/>
        <v>3.2700000000000173E-2</v>
      </c>
      <c r="E633" s="2">
        <f t="shared" si="83"/>
        <v>0</v>
      </c>
      <c r="F633" s="2">
        <f t="shared" si="88"/>
        <v>0.12671559998180904</v>
      </c>
      <c r="G633" s="2">
        <f t="shared" si="88"/>
        <v>3.2896554136993182E-2</v>
      </c>
      <c r="H633" s="2">
        <f t="shared" si="85"/>
        <v>3.8519414359971966</v>
      </c>
      <c r="I633" s="2">
        <f t="shared" si="86"/>
        <v>79.389693523898131</v>
      </c>
    </row>
    <row r="634" spans="1:9" ht="13.5" x14ac:dyDescent="0.25">
      <c r="A634" s="3">
        <f>TITRES_STAT!B637</f>
        <v>42927</v>
      </c>
      <c r="B634" s="6">
        <f>TITRES_STAT!D637</f>
        <v>11.889699999999999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0.1176644856973941</v>
      </c>
      <c r="G634" s="2">
        <f t="shared" si="88"/>
        <v>3.0546800270065098E-2</v>
      </c>
      <c r="H634" s="2">
        <f t="shared" si="85"/>
        <v>3.8519414359971966</v>
      </c>
      <c r="I634" s="2">
        <f t="shared" si="86"/>
        <v>79.389693523898131</v>
      </c>
    </row>
    <row r="635" spans="1:9" ht="13.5" x14ac:dyDescent="0.25">
      <c r="A635" s="3">
        <f>TITRES_STAT!B638</f>
        <v>42928</v>
      </c>
      <c r="B635" s="6">
        <f>TITRES_STAT!D638</f>
        <v>11.7498</v>
      </c>
      <c r="C635" s="2">
        <f t="shared" si="81"/>
        <v>-0.13989999999999903</v>
      </c>
      <c r="D635" s="2">
        <f t="shared" si="82"/>
        <v>0</v>
      </c>
      <c r="E635" s="2">
        <f t="shared" si="83"/>
        <v>0.13989999999999903</v>
      </c>
      <c r="F635" s="2">
        <f t="shared" si="88"/>
        <v>0.10925987957615167</v>
      </c>
      <c r="G635" s="2">
        <f t="shared" si="88"/>
        <v>3.8357743107917522E-2</v>
      </c>
      <c r="H635" s="2">
        <f t="shared" si="85"/>
        <v>2.8484439052828177</v>
      </c>
      <c r="I635" s="2">
        <f t="shared" si="86"/>
        <v>74.015471587690683</v>
      </c>
    </row>
    <row r="636" spans="1:9" ht="13.5" x14ac:dyDescent="0.25">
      <c r="A636" s="3">
        <f>TITRES_STAT!B639</f>
        <v>42929</v>
      </c>
      <c r="B636" s="6">
        <f>TITRES_STAT!D639</f>
        <v>11.7498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0.10145560246356941</v>
      </c>
      <c r="G636" s="2">
        <f t="shared" si="88"/>
        <v>3.5617904314494839E-2</v>
      </c>
      <c r="H636" s="2">
        <f t="shared" si="85"/>
        <v>2.8484439052828181</v>
      </c>
      <c r="I636" s="2">
        <f t="shared" si="86"/>
        <v>74.015471587690683</v>
      </c>
    </row>
    <row r="637" spans="1:9" ht="13.5" x14ac:dyDescent="0.25">
      <c r="A637" s="3">
        <f>TITRES_STAT!B640</f>
        <v>42930</v>
      </c>
      <c r="B637" s="6">
        <f>TITRES_STAT!D640</f>
        <v>11.745100000000001</v>
      </c>
      <c r="C637" s="2">
        <f t="shared" si="81"/>
        <v>-4.6999999999997044E-3</v>
      </c>
      <c r="D637" s="2">
        <f t="shared" si="82"/>
        <v>0</v>
      </c>
      <c r="E637" s="2">
        <f t="shared" si="83"/>
        <v>4.6999999999997044E-3</v>
      </c>
      <c r="F637" s="2">
        <f t="shared" ref="F637:G652" si="89">((F636*13)+D637)/14</f>
        <v>9.4208773716171604E-2</v>
      </c>
      <c r="G637" s="2">
        <f t="shared" si="89"/>
        <v>3.3409482577745189E-2</v>
      </c>
      <c r="H637" s="2">
        <f t="shared" si="85"/>
        <v>2.8198213934305643</v>
      </c>
      <c r="I637" s="2">
        <f t="shared" si="86"/>
        <v>73.820765501763304</v>
      </c>
    </row>
    <row r="638" spans="1:9" ht="13.5" x14ac:dyDescent="0.25">
      <c r="A638" s="3">
        <f>TITRES_STAT!B641</f>
        <v>42933</v>
      </c>
      <c r="B638" s="6">
        <f>TITRES_STAT!D641</f>
        <v>11.745100000000001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8.7479575593587919E-2</v>
      </c>
      <c r="G638" s="2">
        <f t="shared" si="89"/>
        <v>3.1023090965049103E-2</v>
      </c>
      <c r="H638" s="2">
        <f t="shared" si="85"/>
        <v>2.8198213934305647</v>
      </c>
      <c r="I638" s="2">
        <f t="shared" si="86"/>
        <v>73.820765501763304</v>
      </c>
    </row>
    <row r="639" spans="1:9" ht="13.5" x14ac:dyDescent="0.25">
      <c r="A639" s="3">
        <f>TITRES_STAT!B642</f>
        <v>42934</v>
      </c>
      <c r="B639" s="6">
        <f>TITRES_STAT!D642</f>
        <v>11.3954</v>
      </c>
      <c r="C639" s="2">
        <f t="shared" si="81"/>
        <v>-0.34970000000000034</v>
      </c>
      <c r="D639" s="2">
        <f t="shared" si="82"/>
        <v>0</v>
      </c>
      <c r="E639" s="2">
        <f t="shared" si="83"/>
        <v>0.34970000000000034</v>
      </c>
      <c r="F639" s="2">
        <f t="shared" si="89"/>
        <v>8.1231034479760211E-2</v>
      </c>
      <c r="G639" s="2">
        <f t="shared" si="89"/>
        <v>5.3785727324688483E-2</v>
      </c>
      <c r="H639" s="2">
        <f t="shared" si="85"/>
        <v>1.5102711912659013</v>
      </c>
      <c r="I639" s="2">
        <f t="shared" si="86"/>
        <v>60.163666639710293</v>
      </c>
    </row>
    <row r="640" spans="1:9" ht="13.5" x14ac:dyDescent="0.25">
      <c r="A640" s="3">
        <f>TITRES_STAT!B643</f>
        <v>42935</v>
      </c>
      <c r="B640" s="6">
        <f>TITRES_STAT!D643</f>
        <v>11.190300000000001</v>
      </c>
      <c r="C640" s="2">
        <f t="shared" si="81"/>
        <v>-0.20509999999999984</v>
      </c>
      <c r="D640" s="2">
        <f t="shared" si="82"/>
        <v>0</v>
      </c>
      <c r="E640" s="2">
        <f t="shared" si="83"/>
        <v>0.20509999999999984</v>
      </c>
      <c r="F640" s="2">
        <f t="shared" si="89"/>
        <v>7.542881773120591E-2</v>
      </c>
      <c r="G640" s="2">
        <f t="shared" si="89"/>
        <v>6.4593889658639297E-2</v>
      </c>
      <c r="H640" s="2">
        <f t="shared" si="85"/>
        <v>1.1677392107802484</v>
      </c>
      <c r="I640" s="2">
        <f t="shared" si="86"/>
        <v>53.868989635516925</v>
      </c>
    </row>
    <row r="641" spans="1:9" ht="13.5" x14ac:dyDescent="0.25">
      <c r="A641" s="3">
        <f>TITRES_STAT!B644</f>
        <v>42936</v>
      </c>
      <c r="B641" s="6">
        <f>TITRES_STAT!D644</f>
        <v>11.190300000000001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7.004104503611977E-2</v>
      </c>
      <c r="G641" s="2">
        <f t="shared" si="89"/>
        <v>5.9980040397307921E-2</v>
      </c>
      <c r="H641" s="2">
        <f t="shared" si="85"/>
        <v>1.1677392107802484</v>
      </c>
      <c r="I641" s="2">
        <f t="shared" si="86"/>
        <v>53.868989635516925</v>
      </c>
    </row>
    <row r="642" spans="1:9" ht="13.5" x14ac:dyDescent="0.25">
      <c r="A642" s="3">
        <f>TITRES_STAT!B645</f>
        <v>42937</v>
      </c>
      <c r="B642" s="6">
        <f>TITRES_STAT!D645</f>
        <v>11.5167</v>
      </c>
      <c r="C642" s="2">
        <f t="shared" si="81"/>
        <v>0.32639999999999958</v>
      </c>
      <c r="D642" s="2">
        <f t="shared" si="82"/>
        <v>0.32639999999999958</v>
      </c>
      <c r="E642" s="2">
        <f t="shared" si="83"/>
        <v>0</v>
      </c>
      <c r="F642" s="2">
        <f t="shared" si="89"/>
        <v>8.8352398962111181E-2</v>
      </c>
      <c r="G642" s="2">
        <f t="shared" si="89"/>
        <v>5.5695751797500206E-2</v>
      </c>
      <c r="H642" s="2">
        <f t="shared" si="85"/>
        <v>1.5863400009994426</v>
      </c>
      <c r="I642" s="2">
        <f t="shared" si="86"/>
        <v>61.335323290303336</v>
      </c>
    </row>
    <row r="643" spans="1:9" ht="13.5" x14ac:dyDescent="0.25">
      <c r="A643" s="3">
        <f>TITRES_STAT!B646</f>
        <v>42940</v>
      </c>
      <c r="B643" s="6">
        <f>TITRES_STAT!D646</f>
        <v>11.7498</v>
      </c>
      <c r="C643" s="2">
        <f t="shared" ref="C643:C706" si="90">B643-B642</f>
        <v>0.23310000000000031</v>
      </c>
      <c r="D643" s="2">
        <f t="shared" ref="D643:D706" si="91">IF(C643&gt;0,C643,0)</f>
        <v>0.23310000000000031</v>
      </c>
      <c r="E643" s="2">
        <f t="shared" ref="E643:E706" si="92">IF(C643&lt;0,-C643,0)</f>
        <v>0</v>
      </c>
      <c r="F643" s="2">
        <f t="shared" si="89"/>
        <v>9.8691513321960397E-2</v>
      </c>
      <c r="G643" s="2">
        <f t="shared" si="89"/>
        <v>5.1717483811964483E-2</v>
      </c>
      <c r="H643" s="2">
        <f t="shared" si="85"/>
        <v>1.9082814175721519</v>
      </c>
      <c r="I643" s="2">
        <f t="shared" si="86"/>
        <v>65.615432056956678</v>
      </c>
    </row>
    <row r="644" spans="1:9" ht="13.5" x14ac:dyDescent="0.25">
      <c r="A644" s="3">
        <f>TITRES_STAT!B647</f>
        <v>42942</v>
      </c>
      <c r="B644" s="6">
        <f>TITRES_STAT!D647</f>
        <v>11.656499999999999</v>
      </c>
      <c r="C644" s="2">
        <f t="shared" si="90"/>
        <v>-9.3300000000001049E-2</v>
      </c>
      <c r="D644" s="2">
        <f t="shared" si="91"/>
        <v>0</v>
      </c>
      <c r="E644" s="2">
        <f t="shared" si="92"/>
        <v>9.3300000000001049E-2</v>
      </c>
      <c r="F644" s="2">
        <f t="shared" si="89"/>
        <v>9.1642119513248937E-2</v>
      </c>
      <c r="G644" s="2">
        <f t="shared" si="89"/>
        <v>5.4687663539681387E-2</v>
      </c>
      <c r="H644" s="2">
        <f t="shared" si="85"/>
        <v>1.6757366027669729</v>
      </c>
      <c r="I644" s="2">
        <f t="shared" si="86"/>
        <v>62.62711363420815</v>
      </c>
    </row>
    <row r="645" spans="1:9" ht="13.5" x14ac:dyDescent="0.25">
      <c r="A645" s="3">
        <f>TITRES_STAT!B648</f>
        <v>42943</v>
      </c>
      <c r="B645" s="6">
        <f>TITRES_STAT!D648</f>
        <v>11.651899999999999</v>
      </c>
      <c r="C645" s="2">
        <f t="shared" si="90"/>
        <v>-4.5999999999999375E-3</v>
      </c>
      <c r="D645" s="2">
        <f t="shared" si="91"/>
        <v>0</v>
      </c>
      <c r="E645" s="2">
        <f t="shared" si="92"/>
        <v>4.5999999999999375E-3</v>
      </c>
      <c r="F645" s="2">
        <f t="shared" si="89"/>
        <v>8.5096253833731164E-2</v>
      </c>
      <c r="G645" s="2">
        <f t="shared" si="89"/>
        <v>5.1109973286847001E-2</v>
      </c>
      <c r="H645" s="2">
        <f t="shared" si="85"/>
        <v>1.6649637704982021</v>
      </c>
      <c r="I645" s="2">
        <f t="shared" si="86"/>
        <v>62.476037720653338</v>
      </c>
    </row>
    <row r="646" spans="1:9" ht="13.5" x14ac:dyDescent="0.25">
      <c r="A646" s="3">
        <f>TITRES_STAT!B649</f>
        <v>42944</v>
      </c>
      <c r="B646" s="6">
        <f>TITRES_STAT!D649</f>
        <v>11.7265</v>
      </c>
      <c r="C646" s="2">
        <f t="shared" si="90"/>
        <v>7.4600000000000222E-2</v>
      </c>
      <c r="D646" s="2">
        <f t="shared" si="91"/>
        <v>7.4600000000000222E-2</v>
      </c>
      <c r="E646" s="2">
        <f t="shared" si="92"/>
        <v>0</v>
      </c>
      <c r="F646" s="2">
        <f t="shared" si="89"/>
        <v>8.4346521417036108E-2</v>
      </c>
      <c r="G646" s="2">
        <f t="shared" si="89"/>
        <v>4.7459260909215074E-2</v>
      </c>
      <c r="H646" s="2">
        <f t="shared" si="85"/>
        <v>1.7772405174699781</v>
      </c>
      <c r="I646" s="2">
        <f t="shared" si="86"/>
        <v>63.993035759431301</v>
      </c>
    </row>
    <row r="647" spans="1:9" ht="13.5" x14ac:dyDescent="0.25">
      <c r="A647" s="3">
        <f>TITRES_STAT!B650</f>
        <v>42947</v>
      </c>
      <c r="B647" s="6">
        <f>TITRES_STAT!D650</f>
        <v>11.7265</v>
      </c>
      <c r="C647" s="2">
        <f t="shared" si="90"/>
        <v>0</v>
      </c>
      <c r="D647" s="2">
        <f t="shared" si="91"/>
        <v>0</v>
      </c>
      <c r="E647" s="2">
        <f t="shared" si="92"/>
        <v>0</v>
      </c>
      <c r="F647" s="2">
        <f t="shared" si="89"/>
        <v>7.8321769887247816E-2</v>
      </c>
      <c r="G647" s="2">
        <f t="shared" si="89"/>
        <v>4.4069313701413995E-2</v>
      </c>
      <c r="H647" s="2">
        <f t="shared" si="85"/>
        <v>1.7772405174699784</v>
      </c>
      <c r="I647" s="2">
        <f t="shared" si="86"/>
        <v>63.993035759431308</v>
      </c>
    </row>
    <row r="648" spans="1:9" ht="13.5" x14ac:dyDescent="0.25">
      <c r="A648" s="3">
        <f>TITRES_STAT!B651</f>
        <v>42948</v>
      </c>
      <c r="B648" s="6">
        <f>TITRES_STAT!D651</f>
        <v>11.656499999999999</v>
      </c>
      <c r="C648" s="2">
        <f t="shared" si="90"/>
        <v>-7.0000000000000284E-2</v>
      </c>
      <c r="D648" s="2">
        <f t="shared" si="91"/>
        <v>0</v>
      </c>
      <c r="E648" s="2">
        <f t="shared" si="92"/>
        <v>7.0000000000000284E-2</v>
      </c>
      <c r="F648" s="2">
        <f t="shared" si="89"/>
        <v>7.2727357752444405E-2</v>
      </c>
      <c r="G648" s="2">
        <f t="shared" si="89"/>
        <v>4.5921505579884447E-2</v>
      </c>
      <c r="H648" s="2">
        <f t="shared" si="85"/>
        <v>1.583731997330289</v>
      </c>
      <c r="I648" s="2">
        <f t="shared" si="86"/>
        <v>61.29629539622232</v>
      </c>
    </row>
    <row r="649" spans="1:9" ht="13.5" x14ac:dyDescent="0.25">
      <c r="A649" s="3">
        <f>TITRES_STAT!B652</f>
        <v>42949</v>
      </c>
      <c r="B649" s="6">
        <f>TITRES_STAT!D652</f>
        <v>11.656499999999999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6.7532546484412662E-2</v>
      </c>
      <c r="G649" s="2">
        <f t="shared" si="89"/>
        <v>4.2641398038464132E-2</v>
      </c>
      <c r="H649" s="2">
        <f t="shared" si="85"/>
        <v>1.5837319973302888</v>
      </c>
      <c r="I649" s="2">
        <f t="shared" si="86"/>
        <v>61.29629539622232</v>
      </c>
    </row>
    <row r="650" spans="1:9" ht="13.5" x14ac:dyDescent="0.25">
      <c r="A650" s="3">
        <f>TITRES_STAT!B653</f>
        <v>42950</v>
      </c>
      <c r="B650" s="6">
        <f>TITRES_STAT!D653</f>
        <v>11.656499999999999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6.2708793164097471E-2</v>
      </c>
      <c r="G650" s="2">
        <f t="shared" si="89"/>
        <v>3.9595583892859554E-2</v>
      </c>
      <c r="H650" s="2">
        <f t="shared" si="85"/>
        <v>1.5837319973302888</v>
      </c>
      <c r="I650" s="2">
        <f t="shared" si="86"/>
        <v>61.29629539622232</v>
      </c>
    </row>
    <row r="651" spans="1:9" ht="13.5" x14ac:dyDescent="0.25">
      <c r="A651" s="3">
        <f>TITRES_STAT!B654</f>
        <v>42951</v>
      </c>
      <c r="B651" s="6">
        <f>TITRES_STAT!D654</f>
        <v>11.656499999999999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5.8229593652376226E-2</v>
      </c>
      <c r="G651" s="2">
        <f t="shared" si="89"/>
        <v>3.6767327900512445E-2</v>
      </c>
      <c r="H651" s="2">
        <f t="shared" si="85"/>
        <v>1.5837319973302888</v>
      </c>
      <c r="I651" s="2">
        <f t="shared" si="86"/>
        <v>61.29629539622232</v>
      </c>
    </row>
    <row r="652" spans="1:9" ht="13.5" x14ac:dyDescent="0.25">
      <c r="A652" s="3">
        <f>TITRES_STAT!B655</f>
        <v>42954</v>
      </c>
      <c r="B652" s="6">
        <f>TITRES_STAT!D655</f>
        <v>11.740500000000001</v>
      </c>
      <c r="C652" s="2">
        <f t="shared" si="90"/>
        <v>8.4000000000001407E-2</v>
      </c>
      <c r="D652" s="2">
        <f t="shared" si="91"/>
        <v>8.4000000000001407E-2</v>
      </c>
      <c r="E652" s="2">
        <f t="shared" si="92"/>
        <v>0</v>
      </c>
      <c r="F652" s="2">
        <f t="shared" si="89"/>
        <v>6.0070336962920877E-2</v>
      </c>
      <c r="G652" s="2">
        <f t="shared" si="89"/>
        <v>3.4141090193332987E-2</v>
      </c>
      <c r="H652" s="2">
        <f t="shared" si="85"/>
        <v>1.7594733098081123</v>
      </c>
      <c r="I652" s="2">
        <f t="shared" si="86"/>
        <v>63.761200499904895</v>
      </c>
    </row>
    <row r="653" spans="1:9" ht="13.5" x14ac:dyDescent="0.25">
      <c r="A653" s="3">
        <f>TITRES_STAT!B656</f>
        <v>42955</v>
      </c>
      <c r="B653" s="6">
        <f>TITRES_STAT!D656</f>
        <v>11.740500000000001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5.5779598608426524E-2</v>
      </c>
      <c r="G653" s="2">
        <f t="shared" si="93"/>
        <v>3.1702440893809206E-2</v>
      </c>
      <c r="H653" s="2">
        <f t="shared" si="85"/>
        <v>1.7594733098081121</v>
      </c>
      <c r="I653" s="2">
        <f t="shared" si="86"/>
        <v>63.761200499904895</v>
      </c>
    </row>
    <row r="654" spans="1:9" ht="13.5" x14ac:dyDescent="0.25">
      <c r="A654" s="3">
        <f>TITRES_STAT!B657</f>
        <v>42956</v>
      </c>
      <c r="B654" s="6">
        <f>TITRES_STAT!D657</f>
        <v>11.656499999999999</v>
      </c>
      <c r="C654" s="2">
        <f t="shared" si="90"/>
        <v>-8.4000000000001407E-2</v>
      </c>
      <c r="D654" s="2">
        <f t="shared" si="91"/>
        <v>0</v>
      </c>
      <c r="E654" s="2">
        <f t="shared" si="92"/>
        <v>8.4000000000001407E-2</v>
      </c>
      <c r="F654" s="2">
        <f t="shared" si="93"/>
        <v>5.1795341564967491E-2</v>
      </c>
      <c r="G654" s="2">
        <f t="shared" si="93"/>
        <v>3.5437980829965791E-2</v>
      </c>
      <c r="H654" s="2">
        <f t="shared" si="85"/>
        <v>1.4615771088506875</v>
      </c>
      <c r="I654" s="2">
        <f t="shared" si="86"/>
        <v>59.375637821603696</v>
      </c>
    </row>
    <row r="655" spans="1:9" ht="13.5" x14ac:dyDescent="0.25">
      <c r="A655" s="3">
        <f>TITRES_STAT!B658</f>
        <v>42957</v>
      </c>
      <c r="B655" s="6">
        <f>TITRES_STAT!D658</f>
        <v>11.656499999999999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4.8095674310326957E-2</v>
      </c>
      <c r="G655" s="2">
        <f t="shared" si="93"/>
        <v>3.2906696484968231E-2</v>
      </c>
      <c r="H655" s="2">
        <f t="shared" si="85"/>
        <v>1.4615771088506877</v>
      </c>
      <c r="I655" s="2">
        <f t="shared" si="86"/>
        <v>59.375637821603696</v>
      </c>
    </row>
    <row r="656" spans="1:9" ht="13.5" x14ac:dyDescent="0.25">
      <c r="A656" s="3">
        <f>TITRES_STAT!B659</f>
        <v>42958</v>
      </c>
      <c r="B656" s="6">
        <f>TITRES_STAT!D659</f>
        <v>11.656499999999999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4.4660269002446462E-2</v>
      </c>
      <c r="G656" s="2">
        <f t="shared" si="93"/>
        <v>3.0556218164613357E-2</v>
      </c>
      <c r="H656" s="2">
        <f t="shared" si="85"/>
        <v>1.4615771088506879</v>
      </c>
      <c r="I656" s="2">
        <f t="shared" si="86"/>
        <v>59.375637821603696</v>
      </c>
    </row>
    <row r="657" spans="1:9" ht="13.5" x14ac:dyDescent="0.25">
      <c r="A657" s="3">
        <f>TITRES_STAT!B660</f>
        <v>42961</v>
      </c>
      <c r="B657" s="6">
        <f>TITRES_STAT!D660</f>
        <v>11.656499999999999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4.1470249787986004E-2</v>
      </c>
      <c r="G657" s="2">
        <f t="shared" si="93"/>
        <v>2.837363115285526E-2</v>
      </c>
      <c r="H657" s="2">
        <f t="shared" ref="H657:H720" si="94">F657/G657</f>
        <v>1.4615771088506879</v>
      </c>
      <c r="I657" s="2">
        <f t="shared" ref="I657:I720" si="95">IF(G657=0,100,100-(100/(1+H657)))</f>
        <v>59.375637821603696</v>
      </c>
    </row>
    <row r="658" spans="1:9" ht="13.5" x14ac:dyDescent="0.25">
      <c r="A658" s="3">
        <f>TITRES_STAT!B661</f>
        <v>42962</v>
      </c>
      <c r="B658" s="6">
        <f>TITRES_STAT!D661</f>
        <v>11.703200000000001</v>
      </c>
      <c r="C658" s="2">
        <f t="shared" si="90"/>
        <v>4.6700000000001296E-2</v>
      </c>
      <c r="D658" s="2">
        <f t="shared" si="91"/>
        <v>4.6700000000001296E-2</v>
      </c>
      <c r="E658" s="2">
        <f t="shared" si="92"/>
        <v>0</v>
      </c>
      <c r="F658" s="2">
        <f t="shared" si="93"/>
        <v>4.1843803374558522E-2</v>
      </c>
      <c r="G658" s="2">
        <f t="shared" si="93"/>
        <v>2.6346943213365597E-2</v>
      </c>
      <c r="H658" s="2">
        <f t="shared" si="94"/>
        <v>1.5881843687024568</v>
      </c>
      <c r="I658" s="2">
        <f t="shared" si="95"/>
        <v>61.36287615007376</v>
      </c>
    </row>
    <row r="659" spans="1:9" ht="13.5" x14ac:dyDescent="0.25">
      <c r="A659" s="3">
        <f>TITRES_STAT!B662</f>
        <v>42963</v>
      </c>
      <c r="B659" s="6">
        <f>TITRES_STAT!D662</f>
        <v>11.740500000000001</v>
      </c>
      <c r="C659" s="2">
        <f t="shared" si="90"/>
        <v>3.7300000000000111E-2</v>
      </c>
      <c r="D659" s="2">
        <f t="shared" si="91"/>
        <v>3.7300000000000111E-2</v>
      </c>
      <c r="E659" s="2">
        <f t="shared" si="92"/>
        <v>0</v>
      </c>
      <c r="F659" s="2">
        <f t="shared" si="93"/>
        <v>4.1519245990661494E-2</v>
      </c>
      <c r="G659" s="2">
        <f t="shared" si="93"/>
        <v>2.4465018698125198E-2</v>
      </c>
      <c r="H659" s="2">
        <f t="shared" si="94"/>
        <v>1.6970862153415478</v>
      </c>
      <c r="I659" s="2">
        <f t="shared" si="95"/>
        <v>62.922950170750688</v>
      </c>
    </row>
    <row r="660" spans="1:9" ht="13.5" x14ac:dyDescent="0.25">
      <c r="A660" s="3">
        <f>TITRES_STAT!B663</f>
        <v>42964</v>
      </c>
      <c r="B660" s="6">
        <f>TITRES_STAT!D663</f>
        <v>11.703200000000001</v>
      </c>
      <c r="C660" s="2">
        <f t="shared" si="90"/>
        <v>-3.7300000000000111E-2</v>
      </c>
      <c r="D660" s="2">
        <f t="shared" si="91"/>
        <v>0</v>
      </c>
      <c r="E660" s="2">
        <f t="shared" si="92"/>
        <v>3.7300000000000111E-2</v>
      </c>
      <c r="F660" s="2">
        <f t="shared" si="93"/>
        <v>3.8553585562757106E-2</v>
      </c>
      <c r="G660" s="2">
        <f t="shared" si="93"/>
        <v>2.538180307683055E-2</v>
      </c>
      <c r="H660" s="2">
        <f t="shared" si="94"/>
        <v>1.518945893877423</v>
      </c>
      <c r="I660" s="2">
        <f t="shared" si="95"/>
        <v>60.300854320427817</v>
      </c>
    </row>
    <row r="661" spans="1:9" ht="13.5" x14ac:dyDescent="0.25">
      <c r="A661" s="3">
        <f>TITRES_STAT!B664</f>
        <v>42965</v>
      </c>
      <c r="B661" s="6">
        <f>TITRES_STAT!D664</f>
        <v>11.735799999999999</v>
      </c>
      <c r="C661" s="2">
        <f t="shared" si="90"/>
        <v>3.259999999999863E-2</v>
      </c>
      <c r="D661" s="2">
        <f t="shared" si="91"/>
        <v>3.259999999999863E-2</v>
      </c>
      <c r="E661" s="2">
        <f t="shared" si="92"/>
        <v>0</v>
      </c>
      <c r="F661" s="2">
        <f t="shared" si="93"/>
        <v>3.8128329451131496E-2</v>
      </c>
      <c r="G661" s="2">
        <f t="shared" si="93"/>
        <v>2.3568817142771228E-2</v>
      </c>
      <c r="H661" s="2">
        <f t="shared" si="94"/>
        <v>1.6177447183778506</v>
      </c>
      <c r="I661" s="2">
        <f t="shared" si="95"/>
        <v>61.799178010769729</v>
      </c>
    </row>
    <row r="662" spans="1:9" ht="13.5" x14ac:dyDescent="0.25">
      <c r="A662" s="3">
        <f>TITRES_STAT!B665</f>
        <v>42968</v>
      </c>
      <c r="B662" s="6">
        <f>TITRES_STAT!D665</f>
        <v>11.735799999999999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3.5404877347479248E-2</v>
      </c>
      <c r="G662" s="2">
        <f t="shared" si="93"/>
        <v>2.1885330204001855E-2</v>
      </c>
      <c r="H662" s="2">
        <f t="shared" si="94"/>
        <v>1.6177447183778506</v>
      </c>
      <c r="I662" s="2">
        <f t="shared" si="95"/>
        <v>61.799178010769729</v>
      </c>
    </row>
    <row r="663" spans="1:9" ht="13.5" x14ac:dyDescent="0.25">
      <c r="A663" s="3">
        <f>TITRES_STAT!B666</f>
        <v>42969</v>
      </c>
      <c r="B663" s="6">
        <f>TITRES_STAT!D666</f>
        <v>11.735799999999999</v>
      </c>
      <c r="C663" s="2">
        <f t="shared" si="90"/>
        <v>0</v>
      </c>
      <c r="D663" s="2">
        <f t="shared" si="91"/>
        <v>0</v>
      </c>
      <c r="E663" s="2">
        <f t="shared" si="92"/>
        <v>0</v>
      </c>
      <c r="F663" s="2">
        <f t="shared" si="93"/>
        <v>3.2875957536945014E-2</v>
      </c>
      <c r="G663" s="2">
        <f t="shared" si="93"/>
        <v>2.0322092332287437E-2</v>
      </c>
      <c r="H663" s="2">
        <f t="shared" si="94"/>
        <v>1.6177447183778504</v>
      </c>
      <c r="I663" s="2">
        <f t="shared" si="95"/>
        <v>61.799178010769729</v>
      </c>
    </row>
    <row r="664" spans="1:9" ht="13.5" x14ac:dyDescent="0.25">
      <c r="A664" s="3">
        <f>TITRES_STAT!B667</f>
        <v>42970</v>
      </c>
      <c r="B664" s="6">
        <f>TITRES_STAT!D667</f>
        <v>11.735799999999999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3.0527674855734654E-2</v>
      </c>
      <c r="G664" s="2">
        <f t="shared" si="93"/>
        <v>1.8870514308552622E-2</v>
      </c>
      <c r="H664" s="2">
        <f t="shared" si="94"/>
        <v>1.6177447183778502</v>
      </c>
      <c r="I664" s="2">
        <f t="shared" si="95"/>
        <v>61.799178010769722</v>
      </c>
    </row>
    <row r="665" spans="1:9" ht="13.5" x14ac:dyDescent="0.25">
      <c r="A665" s="3">
        <f>TITRES_STAT!B668</f>
        <v>42971</v>
      </c>
      <c r="B665" s="6">
        <f>TITRES_STAT!D668</f>
        <v>11.735799999999999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2.8347126651753606E-2</v>
      </c>
      <c r="G665" s="2">
        <f t="shared" si="93"/>
        <v>1.7522620429370292E-2</v>
      </c>
      <c r="H665" s="2">
        <f t="shared" si="94"/>
        <v>1.6177447183778502</v>
      </c>
      <c r="I665" s="2">
        <f t="shared" si="95"/>
        <v>61.799178010769722</v>
      </c>
    </row>
    <row r="666" spans="1:9" ht="13.5" x14ac:dyDescent="0.25">
      <c r="A666" s="3">
        <f>TITRES_STAT!B669</f>
        <v>42972</v>
      </c>
      <c r="B666" s="6">
        <f>TITRES_STAT!D669</f>
        <v>11.735799999999999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2.6322331890914062E-2</v>
      </c>
      <c r="G666" s="2">
        <f t="shared" si="93"/>
        <v>1.6271004684415273E-2</v>
      </c>
      <c r="H666" s="2">
        <f t="shared" si="94"/>
        <v>1.6177447183778499</v>
      </c>
      <c r="I666" s="2">
        <f t="shared" si="95"/>
        <v>61.799178010769715</v>
      </c>
    </row>
    <row r="667" spans="1:9" ht="13.5" x14ac:dyDescent="0.25">
      <c r="A667" s="3">
        <f>TITRES_STAT!B670</f>
        <v>42975</v>
      </c>
      <c r="B667" s="6">
        <f>TITRES_STAT!D670</f>
        <v>11.5633</v>
      </c>
      <c r="C667" s="2">
        <f t="shared" si="90"/>
        <v>-0.17249999999999943</v>
      </c>
      <c r="D667" s="2">
        <f t="shared" si="91"/>
        <v>0</v>
      </c>
      <c r="E667" s="2">
        <f t="shared" si="92"/>
        <v>0.17249999999999943</v>
      </c>
      <c r="F667" s="2">
        <f t="shared" si="93"/>
        <v>2.4442165327277342E-2</v>
      </c>
      <c r="G667" s="2">
        <f t="shared" si="93"/>
        <v>2.7430218635528431E-2</v>
      </c>
      <c r="H667" s="2">
        <f t="shared" si="94"/>
        <v>0.89106709837227205</v>
      </c>
      <c r="I667" s="2">
        <f t="shared" si="95"/>
        <v>47.119803371295198</v>
      </c>
    </row>
    <row r="668" spans="1:9" ht="13.5" x14ac:dyDescent="0.25">
      <c r="A668" s="3">
        <f>TITRES_STAT!B671</f>
        <v>42976</v>
      </c>
      <c r="B668" s="6">
        <f>TITRES_STAT!D671</f>
        <v>11.7498</v>
      </c>
      <c r="C668" s="2">
        <f t="shared" si="90"/>
        <v>0.18650000000000055</v>
      </c>
      <c r="D668" s="2">
        <f t="shared" si="91"/>
        <v>0.18650000000000055</v>
      </c>
      <c r="E668" s="2">
        <f t="shared" si="92"/>
        <v>0</v>
      </c>
      <c r="F668" s="2">
        <f t="shared" si="93"/>
        <v>3.6017724946757576E-2</v>
      </c>
      <c r="G668" s="2">
        <f t="shared" si="93"/>
        <v>2.5470917304419256E-2</v>
      </c>
      <c r="H668" s="2">
        <f t="shared" si="94"/>
        <v>1.4140725485575043</v>
      </c>
      <c r="I668" s="2">
        <f t="shared" si="95"/>
        <v>58.57622420678549</v>
      </c>
    </row>
    <row r="669" spans="1:9" ht="13.5" x14ac:dyDescent="0.25">
      <c r="A669" s="3">
        <f>TITRES_STAT!B672</f>
        <v>42977</v>
      </c>
      <c r="B669" s="6">
        <f>TITRES_STAT!D672</f>
        <v>11.9316</v>
      </c>
      <c r="C669" s="2">
        <f t="shared" si="90"/>
        <v>0.18179999999999907</v>
      </c>
      <c r="D669" s="2">
        <f t="shared" si="91"/>
        <v>0.18179999999999907</v>
      </c>
      <c r="E669" s="2">
        <f t="shared" si="92"/>
        <v>0</v>
      </c>
      <c r="F669" s="2">
        <f t="shared" ref="F669:G684" si="96">((F668*13)+D669)/14</f>
        <v>4.6430744593417686E-2</v>
      </c>
      <c r="G669" s="2">
        <f t="shared" si="96"/>
        <v>2.365156606838931E-2</v>
      </c>
      <c r="H669" s="2">
        <f t="shared" si="94"/>
        <v>1.9631150199171421</v>
      </c>
      <c r="I669" s="2">
        <f t="shared" si="95"/>
        <v>66.251731934862136</v>
      </c>
    </row>
    <row r="670" spans="1:9" ht="13.5" x14ac:dyDescent="0.25">
      <c r="A670" s="3">
        <f>TITRES_STAT!B673</f>
        <v>42978</v>
      </c>
      <c r="B670" s="6">
        <f>TITRES_STAT!D673</f>
        <v>11.889699999999999</v>
      </c>
      <c r="C670" s="2">
        <f t="shared" si="90"/>
        <v>-4.1900000000000048E-2</v>
      </c>
      <c r="D670" s="2">
        <f t="shared" si="91"/>
        <v>0</v>
      </c>
      <c r="E670" s="2">
        <f t="shared" si="92"/>
        <v>4.1900000000000048E-2</v>
      </c>
      <c r="F670" s="2">
        <f t="shared" si="96"/>
        <v>4.3114262836745E-2</v>
      </c>
      <c r="G670" s="2">
        <f t="shared" si="96"/>
        <v>2.4955025634932935E-2</v>
      </c>
      <c r="H670" s="2">
        <f t="shared" si="94"/>
        <v>1.7276785633268241</v>
      </c>
      <c r="I670" s="2">
        <f t="shared" si="95"/>
        <v>63.338788761812687</v>
      </c>
    </row>
    <row r="671" spans="1:9" ht="13.5" x14ac:dyDescent="0.25">
      <c r="A671" s="3">
        <f>TITRES_STAT!B674</f>
        <v>42982</v>
      </c>
      <c r="B671" s="6">
        <f>TITRES_STAT!D674</f>
        <v>12.029500000000001</v>
      </c>
      <c r="C671" s="2">
        <f t="shared" si="90"/>
        <v>0.13980000000000103</v>
      </c>
      <c r="D671" s="2">
        <f t="shared" si="91"/>
        <v>0.13980000000000103</v>
      </c>
      <c r="E671" s="2">
        <f t="shared" si="92"/>
        <v>0</v>
      </c>
      <c r="F671" s="2">
        <f t="shared" si="96"/>
        <v>5.0020386919834722E-2</v>
      </c>
      <c r="G671" s="2">
        <f t="shared" si="96"/>
        <v>2.3172523803866297E-2</v>
      </c>
      <c r="H671" s="2">
        <f t="shared" si="94"/>
        <v>2.1586076399450675</v>
      </c>
      <c r="I671" s="2">
        <f t="shared" si="95"/>
        <v>68.340480553722983</v>
      </c>
    </row>
    <row r="672" spans="1:9" ht="13.5" x14ac:dyDescent="0.25">
      <c r="A672" s="3">
        <f>TITRES_STAT!B675</f>
        <v>42983</v>
      </c>
      <c r="B672" s="6">
        <f>TITRES_STAT!D675</f>
        <v>12.286</v>
      </c>
      <c r="C672" s="2">
        <f t="shared" si="90"/>
        <v>0.25649999999999906</v>
      </c>
      <c r="D672" s="2">
        <f t="shared" si="91"/>
        <v>0.25649999999999906</v>
      </c>
      <c r="E672" s="2">
        <f t="shared" si="92"/>
        <v>0</v>
      </c>
      <c r="F672" s="2">
        <f t="shared" si="96"/>
        <v>6.4768930711275027E-2</v>
      </c>
      <c r="G672" s="2">
        <f t="shared" si="96"/>
        <v>2.1517343532161563E-2</v>
      </c>
      <c r="H672" s="2">
        <f t="shared" si="94"/>
        <v>3.0100802459404963</v>
      </c>
      <c r="I672" s="2">
        <f t="shared" si="95"/>
        <v>75.062843168479617</v>
      </c>
    </row>
    <row r="673" spans="1:9" ht="13.5" x14ac:dyDescent="0.25">
      <c r="A673" s="3">
        <f>TITRES_STAT!B676</f>
        <v>42984</v>
      </c>
      <c r="B673" s="6">
        <f>TITRES_STAT!D676</f>
        <v>12.286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6.0142578517612524E-2</v>
      </c>
      <c r="G673" s="2">
        <f t="shared" si="96"/>
        <v>1.9980390422721452E-2</v>
      </c>
      <c r="H673" s="2">
        <f t="shared" si="94"/>
        <v>3.0100802459404963</v>
      </c>
      <c r="I673" s="2">
        <f t="shared" si="95"/>
        <v>75.062843168479617</v>
      </c>
    </row>
    <row r="674" spans="1:9" ht="13.5" x14ac:dyDescent="0.25">
      <c r="A674" s="3">
        <f>TITRES_STAT!B677</f>
        <v>42985</v>
      </c>
      <c r="B674" s="6">
        <f>TITRES_STAT!D677</f>
        <v>12.3559</v>
      </c>
      <c r="C674" s="2">
        <f t="shared" si="90"/>
        <v>6.9900000000000517E-2</v>
      </c>
      <c r="D674" s="2">
        <f t="shared" si="91"/>
        <v>6.9900000000000517E-2</v>
      </c>
      <c r="E674" s="2">
        <f t="shared" si="92"/>
        <v>0</v>
      </c>
      <c r="F674" s="2">
        <f t="shared" si="96"/>
        <v>6.0839537194925956E-2</v>
      </c>
      <c r="G674" s="2">
        <f t="shared" si="96"/>
        <v>1.8553219678241351E-2</v>
      </c>
      <c r="H674" s="2">
        <f t="shared" si="94"/>
        <v>3.2791902564640414</v>
      </c>
      <c r="I674" s="2">
        <f t="shared" si="95"/>
        <v>76.631092798703577</v>
      </c>
    </row>
    <row r="675" spans="1:9" ht="13.5" x14ac:dyDescent="0.25">
      <c r="A675" s="3">
        <f>TITRES_STAT!B678</f>
        <v>42986</v>
      </c>
      <c r="B675" s="6">
        <f>TITRES_STAT!D678</f>
        <v>12.3559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5.6493855966716959E-2</v>
      </c>
      <c r="G675" s="2">
        <f t="shared" si="96"/>
        <v>1.7227989701224113E-2</v>
      </c>
      <c r="H675" s="2">
        <f t="shared" si="94"/>
        <v>3.2791902564640414</v>
      </c>
      <c r="I675" s="2">
        <f t="shared" si="95"/>
        <v>76.631092798703577</v>
      </c>
    </row>
    <row r="676" spans="1:9" ht="13.5" x14ac:dyDescent="0.25">
      <c r="A676" s="3">
        <f>TITRES_STAT!B679</f>
        <v>42989</v>
      </c>
      <c r="B676" s="6">
        <f>TITRES_STAT!D679</f>
        <v>12.5844</v>
      </c>
      <c r="C676" s="2">
        <f t="shared" si="90"/>
        <v>0.22850000000000037</v>
      </c>
      <c r="D676" s="2">
        <f t="shared" si="91"/>
        <v>0.22850000000000037</v>
      </c>
      <c r="E676" s="2">
        <f t="shared" si="92"/>
        <v>0</v>
      </c>
      <c r="F676" s="2">
        <f t="shared" si="96"/>
        <v>6.8780009111951493E-2</v>
      </c>
      <c r="G676" s="2">
        <f t="shared" si="96"/>
        <v>1.5997419008279532E-2</v>
      </c>
      <c r="H676" s="2">
        <f t="shared" si="94"/>
        <v>4.2994441213519572</v>
      </c>
      <c r="I676" s="2">
        <f t="shared" si="95"/>
        <v>81.130096344050386</v>
      </c>
    </row>
    <row r="677" spans="1:9" ht="13.5" x14ac:dyDescent="0.25">
      <c r="A677" s="3">
        <f>TITRES_STAT!B680</f>
        <v>42990</v>
      </c>
      <c r="B677" s="6">
        <f>TITRES_STAT!D680</f>
        <v>12.5891</v>
      </c>
      <c r="C677" s="2">
        <f t="shared" si="90"/>
        <v>4.6999999999997044E-3</v>
      </c>
      <c r="D677" s="2">
        <f t="shared" si="91"/>
        <v>4.6999999999997044E-3</v>
      </c>
      <c r="E677" s="2">
        <f t="shared" si="92"/>
        <v>0</v>
      </c>
      <c r="F677" s="2">
        <f t="shared" si="96"/>
        <v>6.4202865603954939E-2</v>
      </c>
      <c r="G677" s="2">
        <f t="shared" si="96"/>
        <v>1.4854746221973853E-2</v>
      </c>
      <c r="H677" s="2">
        <f t="shared" si="94"/>
        <v>4.322043920816566</v>
      </c>
      <c r="I677" s="2">
        <f t="shared" si="95"/>
        <v>81.210226467906168</v>
      </c>
    </row>
    <row r="678" spans="1:9" ht="13.5" x14ac:dyDescent="0.25">
      <c r="A678" s="3">
        <f>TITRES_STAT!B681</f>
        <v>42991</v>
      </c>
      <c r="B678" s="6">
        <f>TITRES_STAT!D681</f>
        <v>12.5891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5.9616946632243872E-2</v>
      </c>
      <c r="G678" s="2">
        <f t="shared" si="96"/>
        <v>1.3793692920404292E-2</v>
      </c>
      <c r="H678" s="2">
        <f t="shared" si="94"/>
        <v>4.322043920816566</v>
      </c>
      <c r="I678" s="2">
        <f t="shared" si="95"/>
        <v>81.210226467906168</v>
      </c>
    </row>
    <row r="679" spans="1:9" ht="13.5" x14ac:dyDescent="0.25">
      <c r="A679" s="3">
        <f>TITRES_STAT!B682</f>
        <v>42992</v>
      </c>
      <c r="B679" s="6">
        <f>TITRES_STAT!D682</f>
        <v>12.5891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5.5358593301369309E-2</v>
      </c>
      <c r="G679" s="2">
        <f t="shared" si="96"/>
        <v>1.2808429140375414E-2</v>
      </c>
      <c r="H679" s="2">
        <f t="shared" si="94"/>
        <v>4.322043920816566</v>
      </c>
      <c r="I679" s="2">
        <f t="shared" si="95"/>
        <v>81.210226467906168</v>
      </c>
    </row>
    <row r="680" spans="1:9" ht="13.5" x14ac:dyDescent="0.25">
      <c r="A680" s="3">
        <f>TITRES_STAT!B683</f>
        <v>42993</v>
      </c>
      <c r="B680" s="6">
        <f>TITRES_STAT!D683</f>
        <v>12.575100000000001</v>
      </c>
      <c r="C680" s="2">
        <f t="shared" si="90"/>
        <v>-1.3999999999999346E-2</v>
      </c>
      <c r="D680" s="2">
        <f t="shared" si="91"/>
        <v>0</v>
      </c>
      <c r="E680" s="2">
        <f t="shared" si="92"/>
        <v>1.3999999999999346E-2</v>
      </c>
      <c r="F680" s="2">
        <f t="shared" si="96"/>
        <v>5.1404408065557218E-2</v>
      </c>
      <c r="G680" s="2">
        <f t="shared" si="96"/>
        <v>1.2893541344634265E-2</v>
      </c>
      <c r="H680" s="2">
        <f t="shared" si="94"/>
        <v>3.9868339265030173</v>
      </c>
      <c r="I680" s="2">
        <f t="shared" si="95"/>
        <v>79.947196663490189</v>
      </c>
    </row>
    <row r="681" spans="1:9" ht="13.5" x14ac:dyDescent="0.25">
      <c r="A681" s="3">
        <f>TITRES_STAT!B684</f>
        <v>42996</v>
      </c>
      <c r="B681" s="6">
        <f>TITRES_STAT!D684</f>
        <v>12.579700000000001</v>
      </c>
      <c r="C681" s="2">
        <f t="shared" si="90"/>
        <v>4.5999999999999375E-3</v>
      </c>
      <c r="D681" s="2">
        <f t="shared" si="91"/>
        <v>4.5999999999999375E-3</v>
      </c>
      <c r="E681" s="2">
        <f t="shared" si="92"/>
        <v>0</v>
      </c>
      <c r="F681" s="2">
        <f t="shared" si="96"/>
        <v>4.8061236060874556E-2</v>
      </c>
      <c r="G681" s="2">
        <f t="shared" si="96"/>
        <v>1.1972574105731817E-2</v>
      </c>
      <c r="H681" s="2">
        <f t="shared" si="94"/>
        <v>4.0142776011605932</v>
      </c>
      <c r="I681" s="2">
        <f t="shared" si="95"/>
        <v>80.056947789078492</v>
      </c>
    </row>
    <row r="682" spans="1:9" ht="13.5" x14ac:dyDescent="0.25">
      <c r="A682" s="3">
        <f>TITRES_STAT!B685</f>
        <v>42997</v>
      </c>
      <c r="B682" s="6">
        <f>TITRES_STAT!D685</f>
        <v>12.6357</v>
      </c>
      <c r="C682" s="2">
        <f t="shared" si="90"/>
        <v>5.5999999999999162E-2</v>
      </c>
      <c r="D682" s="2">
        <f t="shared" si="91"/>
        <v>5.5999999999999162E-2</v>
      </c>
      <c r="E682" s="2">
        <f t="shared" si="92"/>
        <v>0</v>
      </c>
      <c r="F682" s="2">
        <f t="shared" si="96"/>
        <v>4.862829062795488E-2</v>
      </c>
      <c r="G682" s="2">
        <f t="shared" si="96"/>
        <v>1.1117390241036687E-2</v>
      </c>
      <c r="H682" s="2">
        <f t="shared" si="94"/>
        <v>4.374074272256574</v>
      </c>
      <c r="I682" s="2">
        <f t="shared" si="95"/>
        <v>81.392144035625691</v>
      </c>
    </row>
    <row r="683" spans="1:9" ht="13.5" x14ac:dyDescent="0.25">
      <c r="A683" s="3">
        <f>TITRES_STAT!B686</f>
        <v>42998</v>
      </c>
      <c r="B683" s="6">
        <f>TITRES_STAT!D686</f>
        <v>12.6357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4.5154841297386672E-2</v>
      </c>
      <c r="G683" s="2">
        <f t="shared" si="96"/>
        <v>1.0323290938105495E-2</v>
      </c>
      <c r="H683" s="2">
        <f t="shared" si="94"/>
        <v>4.3740742722565731</v>
      </c>
      <c r="I683" s="2">
        <f t="shared" si="95"/>
        <v>81.392144035625691</v>
      </c>
    </row>
    <row r="684" spans="1:9" ht="13.5" x14ac:dyDescent="0.25">
      <c r="A684" s="3">
        <f>TITRES_STAT!B687</f>
        <v>43000</v>
      </c>
      <c r="B684" s="6">
        <f>TITRES_STAT!D687</f>
        <v>12.5891</v>
      </c>
      <c r="C684" s="2">
        <f t="shared" si="90"/>
        <v>-4.6599999999999753E-2</v>
      </c>
      <c r="D684" s="2">
        <f t="shared" si="91"/>
        <v>0</v>
      </c>
      <c r="E684" s="2">
        <f t="shared" si="92"/>
        <v>4.6599999999999753E-2</v>
      </c>
      <c r="F684" s="2">
        <f t="shared" si="96"/>
        <v>4.1929495490430478E-2</v>
      </c>
      <c r="G684" s="2">
        <f t="shared" si="96"/>
        <v>1.2914484442526514E-2</v>
      </c>
      <c r="H684" s="2">
        <f t="shared" si="94"/>
        <v>3.2467030083182817</v>
      </c>
      <c r="I684" s="2">
        <f t="shared" si="95"/>
        <v>76.452320822971657</v>
      </c>
    </row>
    <row r="685" spans="1:9" ht="13.5" x14ac:dyDescent="0.25">
      <c r="A685" s="3">
        <f>TITRES_STAT!B688</f>
        <v>43003</v>
      </c>
      <c r="B685" s="6">
        <f>TITRES_STAT!D688</f>
        <v>12.5844</v>
      </c>
      <c r="C685" s="2">
        <f t="shared" si="90"/>
        <v>-4.6999999999997044E-3</v>
      </c>
      <c r="D685" s="2">
        <f t="shared" si="91"/>
        <v>0</v>
      </c>
      <c r="E685" s="2">
        <f t="shared" si="92"/>
        <v>4.6999999999997044E-3</v>
      </c>
      <c r="F685" s="2">
        <f t="shared" ref="F685:G700" si="97">((F684*13)+D685)/14</f>
        <v>3.8934531526828298E-2</v>
      </c>
      <c r="G685" s="2">
        <f t="shared" si="97"/>
        <v>1.23277355537746E-2</v>
      </c>
      <c r="H685" s="2">
        <f t="shared" si="94"/>
        <v>3.1582873721611446</v>
      </c>
      <c r="I685" s="2">
        <f t="shared" si="95"/>
        <v>75.951638006194841</v>
      </c>
    </row>
    <row r="686" spans="1:9" ht="13.5" x14ac:dyDescent="0.25">
      <c r="A686" s="3">
        <f>TITRES_STAT!B689</f>
        <v>43004</v>
      </c>
      <c r="B686" s="6">
        <f>TITRES_STAT!D689</f>
        <v>12.5844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3.6153493560626283E-2</v>
      </c>
      <c r="G686" s="2">
        <f t="shared" si="97"/>
        <v>1.1447183014219273E-2</v>
      </c>
      <c r="H686" s="2">
        <f t="shared" si="94"/>
        <v>3.1582873721611451</v>
      </c>
      <c r="I686" s="2">
        <f t="shared" si="95"/>
        <v>75.951638006194841</v>
      </c>
    </row>
    <row r="687" spans="1:9" ht="13.5" x14ac:dyDescent="0.25">
      <c r="A687" s="3">
        <f>TITRES_STAT!B690</f>
        <v>43005</v>
      </c>
      <c r="B687" s="6">
        <f>TITRES_STAT!D690</f>
        <v>12.3513</v>
      </c>
      <c r="C687" s="2">
        <f t="shared" si="90"/>
        <v>-0.23310000000000031</v>
      </c>
      <c r="D687" s="2">
        <f t="shared" si="91"/>
        <v>0</v>
      </c>
      <c r="E687" s="2">
        <f t="shared" si="92"/>
        <v>0.23310000000000031</v>
      </c>
      <c r="F687" s="2">
        <f t="shared" si="97"/>
        <v>3.3571101163438692E-2</v>
      </c>
      <c r="G687" s="2">
        <f t="shared" si="97"/>
        <v>2.7279527084632205E-2</v>
      </c>
      <c r="H687" s="2">
        <f t="shared" si="94"/>
        <v>1.2306335465159444</v>
      </c>
      <c r="I687" s="2">
        <f t="shared" si="95"/>
        <v>55.169687035241047</v>
      </c>
    </row>
    <row r="688" spans="1:9" ht="13.5" x14ac:dyDescent="0.25">
      <c r="A688" s="3">
        <f>TITRES_STAT!B691</f>
        <v>43006</v>
      </c>
      <c r="B688" s="6">
        <f>TITRES_STAT!D691</f>
        <v>12.3559</v>
      </c>
      <c r="C688" s="2">
        <f t="shared" si="90"/>
        <v>4.5999999999999375E-3</v>
      </c>
      <c r="D688" s="2">
        <f t="shared" si="91"/>
        <v>4.5999999999999375E-3</v>
      </c>
      <c r="E688" s="2">
        <f t="shared" si="92"/>
        <v>0</v>
      </c>
      <c r="F688" s="2">
        <f t="shared" si="97"/>
        <v>3.1501736794621635E-2</v>
      </c>
      <c r="G688" s="2">
        <f t="shared" si="97"/>
        <v>2.5330989435729905E-2</v>
      </c>
      <c r="H688" s="2">
        <f t="shared" si="94"/>
        <v>1.2436046714459468</v>
      </c>
      <c r="I688" s="2">
        <f t="shared" si="95"/>
        <v>55.428867985217508</v>
      </c>
    </row>
    <row r="689" spans="1:9" ht="13.5" x14ac:dyDescent="0.25">
      <c r="A689" s="3">
        <f>TITRES_STAT!B692</f>
        <v>43007</v>
      </c>
      <c r="B689" s="6">
        <f>TITRES_STAT!D692</f>
        <v>11.9876</v>
      </c>
      <c r="C689" s="2">
        <f t="shared" si="90"/>
        <v>-0.36829999999999963</v>
      </c>
      <c r="D689" s="2">
        <f t="shared" si="91"/>
        <v>0</v>
      </c>
      <c r="E689" s="2">
        <f t="shared" si="92"/>
        <v>0.36829999999999963</v>
      </c>
      <c r="F689" s="2">
        <f t="shared" si="97"/>
        <v>2.9251612737862948E-2</v>
      </c>
      <c r="G689" s="2">
        <f t="shared" si="97"/>
        <v>4.9828775904606312E-2</v>
      </c>
      <c r="H689" s="2">
        <f t="shared" si="94"/>
        <v>0.58704257142224614</v>
      </c>
      <c r="I689" s="2">
        <f t="shared" si="95"/>
        <v>36.989717981929203</v>
      </c>
    </row>
    <row r="690" spans="1:9" ht="13.5" x14ac:dyDescent="0.25">
      <c r="A690" s="3">
        <f>TITRES_STAT!B693</f>
        <v>43010</v>
      </c>
      <c r="B690" s="6">
        <f>TITRES_STAT!D693</f>
        <v>11.843</v>
      </c>
      <c r="C690" s="2">
        <f t="shared" si="90"/>
        <v>-0.14460000000000051</v>
      </c>
      <c r="D690" s="2">
        <f t="shared" si="91"/>
        <v>0</v>
      </c>
      <c r="E690" s="2">
        <f t="shared" si="92"/>
        <v>0.14460000000000051</v>
      </c>
      <c r="F690" s="2">
        <f t="shared" si="97"/>
        <v>2.7162211828015592E-2</v>
      </c>
      <c r="G690" s="2">
        <f t="shared" si="97"/>
        <v>5.6598149054277326E-2</v>
      </c>
      <c r="H690" s="2">
        <f t="shared" si="94"/>
        <v>0.47991342971246592</v>
      </c>
      <c r="I690" s="2">
        <f t="shared" si="95"/>
        <v>32.428479941945582</v>
      </c>
    </row>
    <row r="691" spans="1:9" ht="13.5" x14ac:dyDescent="0.25">
      <c r="A691" s="3">
        <f>TITRES_STAT!B694</f>
        <v>43011</v>
      </c>
      <c r="B691" s="6">
        <f>TITRES_STAT!D694</f>
        <v>11.6099</v>
      </c>
      <c r="C691" s="2">
        <f t="shared" si="90"/>
        <v>-0.23310000000000031</v>
      </c>
      <c r="D691" s="2">
        <f t="shared" si="91"/>
        <v>0</v>
      </c>
      <c r="E691" s="2">
        <f t="shared" si="92"/>
        <v>0.23310000000000031</v>
      </c>
      <c r="F691" s="2">
        <f t="shared" si="97"/>
        <v>2.5222053840300192E-2</v>
      </c>
      <c r="G691" s="2">
        <f t="shared" si="97"/>
        <v>6.9205424121828965E-2</v>
      </c>
      <c r="H691" s="2">
        <f t="shared" si="94"/>
        <v>0.36445197988960204</v>
      </c>
      <c r="I691" s="2">
        <f t="shared" si="95"/>
        <v>26.710502477272215</v>
      </c>
    </row>
    <row r="692" spans="1:9" ht="13.5" x14ac:dyDescent="0.25">
      <c r="A692" s="3">
        <f>TITRES_STAT!B695</f>
        <v>43012</v>
      </c>
      <c r="B692" s="6">
        <f>TITRES_STAT!D695</f>
        <v>11.6099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2.3420478565993035E-2</v>
      </c>
      <c r="G692" s="2">
        <f t="shared" si="97"/>
        <v>6.4262179541698328E-2</v>
      </c>
      <c r="H692" s="2">
        <f t="shared" si="94"/>
        <v>0.36445197988960204</v>
      </c>
      <c r="I692" s="2">
        <f t="shared" si="95"/>
        <v>26.710502477272215</v>
      </c>
    </row>
    <row r="693" spans="1:9" ht="13.5" x14ac:dyDescent="0.25">
      <c r="A693" s="3">
        <f>TITRES_STAT!B696</f>
        <v>43013</v>
      </c>
      <c r="B693" s="6">
        <f>TITRES_STAT!D696</f>
        <v>11.5167</v>
      </c>
      <c r="C693" s="2">
        <f t="shared" si="90"/>
        <v>-9.3199999999999505E-2</v>
      </c>
      <c r="D693" s="2">
        <f t="shared" si="91"/>
        <v>0</v>
      </c>
      <c r="E693" s="2">
        <f t="shared" si="92"/>
        <v>9.3199999999999505E-2</v>
      </c>
      <c r="F693" s="2">
        <f t="shared" si="97"/>
        <v>2.1747587239850676E-2</v>
      </c>
      <c r="G693" s="2">
        <f t="shared" si="97"/>
        <v>6.6329166717291263E-2</v>
      </c>
      <c r="H693" s="2">
        <f t="shared" si="94"/>
        <v>0.3278736687970682</v>
      </c>
      <c r="I693" s="2">
        <f t="shared" si="95"/>
        <v>24.691631177090187</v>
      </c>
    </row>
    <row r="694" spans="1:9" ht="13.5" x14ac:dyDescent="0.25">
      <c r="A694" s="3">
        <f>TITRES_STAT!B697</f>
        <v>43014</v>
      </c>
      <c r="B694" s="6">
        <f>TITRES_STAT!D697</f>
        <v>11.5167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2.0194188151289916E-2</v>
      </c>
      <c r="G694" s="2">
        <f t="shared" si="97"/>
        <v>6.1591369094627597E-2</v>
      </c>
      <c r="H694" s="2">
        <f t="shared" si="94"/>
        <v>0.32787366879706831</v>
      </c>
      <c r="I694" s="2">
        <f t="shared" si="95"/>
        <v>24.691631177090187</v>
      </c>
    </row>
    <row r="695" spans="1:9" ht="13.5" x14ac:dyDescent="0.25">
      <c r="A695" s="3">
        <f>TITRES_STAT!B698</f>
        <v>43017</v>
      </c>
      <c r="B695" s="6">
        <f>TITRES_STAT!D698</f>
        <v>11.5167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1.8751746140483496E-2</v>
      </c>
      <c r="G695" s="2">
        <f t="shared" si="97"/>
        <v>5.7191985587868484E-2</v>
      </c>
      <c r="H695" s="2">
        <f t="shared" si="94"/>
        <v>0.32787366879706831</v>
      </c>
      <c r="I695" s="2">
        <f t="shared" si="95"/>
        <v>24.691631177090187</v>
      </c>
    </row>
    <row r="696" spans="1:9" ht="13.5" x14ac:dyDescent="0.25">
      <c r="A696" s="3">
        <f>TITRES_STAT!B699</f>
        <v>43018</v>
      </c>
      <c r="B696" s="6">
        <f>TITRES_STAT!D699</f>
        <v>11.5167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1.7412335701877533E-2</v>
      </c>
      <c r="G696" s="2">
        <f t="shared" si="97"/>
        <v>5.3106843760163593E-2</v>
      </c>
      <c r="H696" s="2">
        <f t="shared" si="94"/>
        <v>0.32787366879706831</v>
      </c>
      <c r="I696" s="2">
        <f t="shared" si="95"/>
        <v>24.691631177090187</v>
      </c>
    </row>
    <row r="697" spans="1:9" ht="13.5" x14ac:dyDescent="0.25">
      <c r="A697" s="3">
        <f>TITRES_STAT!B700</f>
        <v>43019</v>
      </c>
      <c r="B697" s="6">
        <f>TITRES_STAT!D700</f>
        <v>11.5167</v>
      </c>
      <c r="C697" s="2">
        <f t="shared" si="90"/>
        <v>0</v>
      </c>
      <c r="D697" s="2">
        <f t="shared" si="91"/>
        <v>0</v>
      </c>
      <c r="E697" s="2">
        <f t="shared" si="92"/>
        <v>0</v>
      </c>
      <c r="F697" s="2">
        <f t="shared" si="97"/>
        <v>1.6168597437457709E-2</v>
      </c>
      <c r="G697" s="2">
        <f t="shared" si="97"/>
        <v>4.9313497777294768E-2</v>
      </c>
      <c r="H697" s="2">
        <f t="shared" si="94"/>
        <v>0.32787366879706831</v>
      </c>
      <c r="I697" s="2">
        <f t="shared" si="95"/>
        <v>24.691631177090187</v>
      </c>
    </row>
    <row r="698" spans="1:9" ht="13.5" x14ac:dyDescent="0.25">
      <c r="A698" s="3">
        <f>TITRES_STAT!B701</f>
        <v>43020</v>
      </c>
      <c r="B698" s="6">
        <f>TITRES_STAT!D701</f>
        <v>11.5167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1.5013697620496444E-2</v>
      </c>
      <c r="G698" s="2">
        <f t="shared" si="97"/>
        <v>4.5791105078916573E-2</v>
      </c>
      <c r="H698" s="2">
        <f t="shared" si="94"/>
        <v>0.32787366879706825</v>
      </c>
      <c r="I698" s="2">
        <f t="shared" si="95"/>
        <v>24.691631177090187</v>
      </c>
    </row>
    <row r="699" spans="1:9" ht="13.5" x14ac:dyDescent="0.25">
      <c r="A699" s="3">
        <f>TITRES_STAT!B702</f>
        <v>43021</v>
      </c>
      <c r="B699" s="6">
        <f>TITRES_STAT!D702</f>
        <v>11.5167</v>
      </c>
      <c r="C699" s="2">
        <f t="shared" si="90"/>
        <v>0</v>
      </c>
      <c r="D699" s="2">
        <f t="shared" si="91"/>
        <v>0</v>
      </c>
      <c r="E699" s="2">
        <f t="shared" si="92"/>
        <v>0</v>
      </c>
      <c r="F699" s="2">
        <f t="shared" si="97"/>
        <v>1.3941290647603841E-2</v>
      </c>
      <c r="G699" s="2">
        <f t="shared" si="97"/>
        <v>4.2520311858993964E-2</v>
      </c>
      <c r="H699" s="2">
        <f t="shared" si="94"/>
        <v>0.32787366879706825</v>
      </c>
      <c r="I699" s="2">
        <f t="shared" si="95"/>
        <v>24.691631177090187</v>
      </c>
    </row>
    <row r="700" spans="1:9" ht="13.5" x14ac:dyDescent="0.25">
      <c r="A700" s="3">
        <f>TITRES_STAT!B703</f>
        <v>43024</v>
      </c>
      <c r="B700" s="6">
        <f>TITRES_STAT!D703</f>
        <v>11.5167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1.2945484172774996E-2</v>
      </c>
      <c r="G700" s="2">
        <f t="shared" si="97"/>
        <v>3.948314672620868E-2</v>
      </c>
      <c r="H700" s="2">
        <f t="shared" si="94"/>
        <v>0.32787366879706831</v>
      </c>
      <c r="I700" s="2">
        <f t="shared" si="95"/>
        <v>24.691631177090187</v>
      </c>
    </row>
    <row r="701" spans="1:9" ht="13.5" x14ac:dyDescent="0.25">
      <c r="A701" s="3">
        <f>TITRES_STAT!B704</f>
        <v>43025</v>
      </c>
      <c r="B701" s="6">
        <f>TITRES_STAT!D704</f>
        <v>11.5167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1.2020806731862496E-2</v>
      </c>
      <c r="G701" s="2">
        <f t="shared" si="98"/>
        <v>3.6662921960050922E-2</v>
      </c>
      <c r="H701" s="2">
        <f t="shared" si="94"/>
        <v>0.32787366879706825</v>
      </c>
      <c r="I701" s="2">
        <f t="shared" si="95"/>
        <v>24.691631177090187</v>
      </c>
    </row>
    <row r="702" spans="1:9" ht="13.5" x14ac:dyDescent="0.25">
      <c r="A702" s="3">
        <f>TITRES_STAT!B705</f>
        <v>43026</v>
      </c>
      <c r="B702" s="6">
        <f>TITRES_STAT!D705</f>
        <v>11.5167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1.1162177679586605E-2</v>
      </c>
      <c r="G702" s="2">
        <f t="shared" si="98"/>
        <v>3.4044141820047287E-2</v>
      </c>
      <c r="H702" s="2">
        <f t="shared" si="94"/>
        <v>0.32787366879706825</v>
      </c>
      <c r="I702" s="2">
        <f t="shared" si="95"/>
        <v>24.691631177090187</v>
      </c>
    </row>
    <row r="703" spans="1:9" ht="13.5" x14ac:dyDescent="0.25">
      <c r="A703" s="3">
        <f>TITRES_STAT!B706</f>
        <v>43027</v>
      </c>
      <c r="B703" s="6">
        <f>TITRES_STAT!D706</f>
        <v>11.54</v>
      </c>
      <c r="C703" s="2">
        <f t="shared" si="90"/>
        <v>2.3299999999998988E-2</v>
      </c>
      <c r="D703" s="2">
        <f t="shared" si="91"/>
        <v>2.3299999999998988E-2</v>
      </c>
      <c r="E703" s="2">
        <f t="shared" si="92"/>
        <v>0</v>
      </c>
      <c r="F703" s="2">
        <f t="shared" si="98"/>
        <v>1.2029164988187489E-2</v>
      </c>
      <c r="G703" s="2">
        <f t="shared" si="98"/>
        <v>3.1612417404329622E-2</v>
      </c>
      <c r="H703" s="2">
        <f t="shared" si="94"/>
        <v>0.38052025045512589</v>
      </c>
      <c r="I703" s="2">
        <f t="shared" si="95"/>
        <v>27.563539928492688</v>
      </c>
    </row>
    <row r="704" spans="1:9" ht="13.5" x14ac:dyDescent="0.25">
      <c r="A704" s="3">
        <f>TITRES_STAT!B707</f>
        <v>43028</v>
      </c>
      <c r="B704" s="6">
        <f>TITRES_STAT!D707</f>
        <v>11.54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1.1169938917602668E-2</v>
      </c>
      <c r="G704" s="2">
        <f t="shared" si="98"/>
        <v>2.9354387589734649E-2</v>
      </c>
      <c r="H704" s="2">
        <f t="shared" si="94"/>
        <v>0.38052025045512589</v>
      </c>
      <c r="I704" s="2">
        <f t="shared" si="95"/>
        <v>27.563539928492688</v>
      </c>
    </row>
    <row r="705" spans="1:9" ht="13.5" x14ac:dyDescent="0.25">
      <c r="A705" s="3">
        <f>TITRES_STAT!B708</f>
        <v>43031</v>
      </c>
      <c r="B705" s="6">
        <f>TITRES_STAT!D708</f>
        <v>11.656499999999999</v>
      </c>
      <c r="C705" s="2">
        <f t="shared" si="90"/>
        <v>0.11650000000000027</v>
      </c>
      <c r="D705" s="2">
        <f t="shared" si="91"/>
        <v>0.11650000000000027</v>
      </c>
      <c r="E705" s="2">
        <f t="shared" si="92"/>
        <v>0</v>
      </c>
      <c r="F705" s="2">
        <f t="shared" si="98"/>
        <v>1.8693514709202497E-2</v>
      </c>
      <c r="G705" s="2">
        <f t="shared" si="98"/>
        <v>2.7257645619039317E-2</v>
      </c>
      <c r="H705" s="2">
        <f t="shared" si="94"/>
        <v>0.68580812042494155</v>
      </c>
      <c r="I705" s="2">
        <f t="shared" si="95"/>
        <v>40.68126805867265</v>
      </c>
    </row>
    <row r="706" spans="1:9" ht="13.5" x14ac:dyDescent="0.25">
      <c r="A706" s="3">
        <f>TITRES_STAT!B709</f>
        <v>43032</v>
      </c>
      <c r="B706" s="6">
        <f>TITRES_STAT!D709</f>
        <v>11.656499999999999</v>
      </c>
      <c r="C706" s="2">
        <f t="shared" si="90"/>
        <v>0</v>
      </c>
      <c r="D706" s="2">
        <f t="shared" si="91"/>
        <v>0</v>
      </c>
      <c r="E706" s="2">
        <f t="shared" si="92"/>
        <v>0</v>
      </c>
      <c r="F706" s="2">
        <f t="shared" si="98"/>
        <v>1.7358263658545176E-2</v>
      </c>
      <c r="G706" s="2">
        <f t="shared" si="98"/>
        <v>2.5310670931965078E-2</v>
      </c>
      <c r="H706" s="2">
        <f t="shared" si="94"/>
        <v>0.68580812042494166</v>
      </c>
      <c r="I706" s="2">
        <f t="shared" si="95"/>
        <v>40.681268058672657</v>
      </c>
    </row>
    <row r="707" spans="1:9" ht="13.5" x14ac:dyDescent="0.25">
      <c r="A707" s="3">
        <f>TITRES_STAT!B710</f>
        <v>43033</v>
      </c>
      <c r="B707" s="6">
        <f>TITRES_STAT!D710</f>
        <v>11.54</v>
      </c>
      <c r="C707" s="2">
        <f t="shared" ref="C707:C770" si="99">B707-B706</f>
        <v>-0.11650000000000027</v>
      </c>
      <c r="D707" s="2">
        <f t="shared" ref="D707:D770" si="100">IF(C707&gt;0,C707,0)</f>
        <v>0</v>
      </c>
      <c r="E707" s="2">
        <f t="shared" ref="E707:E770" si="101">IF(C707&lt;0,-C707,0)</f>
        <v>0.11650000000000027</v>
      </c>
      <c r="F707" s="2">
        <f t="shared" si="98"/>
        <v>1.6118387682934807E-2</v>
      </c>
      <c r="G707" s="2">
        <f t="shared" si="98"/>
        <v>3.1824194436824736E-2</v>
      </c>
      <c r="H707" s="2">
        <f t="shared" si="94"/>
        <v>0.50648218967276459</v>
      </c>
      <c r="I707" s="2">
        <f t="shared" si="95"/>
        <v>33.620191008217745</v>
      </c>
    </row>
    <row r="708" spans="1:9" ht="13.5" x14ac:dyDescent="0.25">
      <c r="A708" s="3">
        <f>TITRES_STAT!B711</f>
        <v>43034</v>
      </c>
      <c r="B708" s="6">
        <f>TITRES_STAT!D711</f>
        <v>11.656499999999999</v>
      </c>
      <c r="C708" s="2">
        <f t="shared" si="99"/>
        <v>0.11650000000000027</v>
      </c>
      <c r="D708" s="2">
        <f t="shared" si="100"/>
        <v>0.11650000000000027</v>
      </c>
      <c r="E708" s="2">
        <f t="shared" si="101"/>
        <v>0</v>
      </c>
      <c r="F708" s="2">
        <f t="shared" si="98"/>
        <v>2.3288502848439481E-2</v>
      </c>
      <c r="G708" s="2">
        <f t="shared" si="98"/>
        <v>2.9551037691337257E-2</v>
      </c>
      <c r="H708" s="2">
        <f t="shared" si="94"/>
        <v>0.78807732884677661</v>
      </c>
      <c r="I708" s="2">
        <f t="shared" si="95"/>
        <v>44.074007098733723</v>
      </c>
    </row>
    <row r="709" spans="1:9" ht="13.5" x14ac:dyDescent="0.25">
      <c r="A709" s="3">
        <f>TITRES_STAT!B712</f>
        <v>43035</v>
      </c>
      <c r="B709" s="6">
        <f>TITRES_STAT!D712</f>
        <v>11.656499999999999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2.1625038359265235E-2</v>
      </c>
      <c r="G709" s="2">
        <f t="shared" si="98"/>
        <v>2.7440249284813169E-2</v>
      </c>
      <c r="H709" s="2">
        <f t="shared" si="94"/>
        <v>0.78807732884677661</v>
      </c>
      <c r="I709" s="2">
        <f t="shared" si="95"/>
        <v>44.074007098733723</v>
      </c>
    </row>
    <row r="710" spans="1:9" ht="13.5" x14ac:dyDescent="0.25">
      <c r="A710" s="3">
        <f>TITRES_STAT!B713</f>
        <v>43038</v>
      </c>
      <c r="B710" s="6">
        <f>TITRES_STAT!D713</f>
        <v>11.982900000000001</v>
      </c>
      <c r="C710" s="2">
        <f t="shared" si="99"/>
        <v>0.32640000000000136</v>
      </c>
      <c r="D710" s="2">
        <f t="shared" si="100"/>
        <v>0.32640000000000136</v>
      </c>
      <c r="E710" s="2">
        <f t="shared" si="101"/>
        <v>0</v>
      </c>
      <c r="F710" s="2">
        <f t="shared" si="98"/>
        <v>4.3394678476460675E-2</v>
      </c>
      <c r="G710" s="2">
        <f t="shared" si="98"/>
        <v>2.5480231478755087E-2</v>
      </c>
      <c r="H710" s="2">
        <f t="shared" si="94"/>
        <v>1.7030723803526786</v>
      </c>
      <c r="I710" s="2">
        <f t="shared" si="95"/>
        <v>63.005060194891023</v>
      </c>
    </row>
    <row r="711" spans="1:9" ht="13.5" x14ac:dyDescent="0.25">
      <c r="A711" s="3">
        <f>TITRES_STAT!B714</f>
        <v>43039</v>
      </c>
      <c r="B711" s="6">
        <f>TITRES_STAT!D714</f>
        <v>11.982900000000001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4.0295058585284912E-2</v>
      </c>
      <c r="G711" s="2">
        <f t="shared" si="98"/>
        <v>2.3660214944558295E-2</v>
      </c>
      <c r="H711" s="2">
        <f t="shared" si="94"/>
        <v>1.7030723803526784</v>
      </c>
      <c r="I711" s="2">
        <f t="shared" si="95"/>
        <v>63.005060194891016</v>
      </c>
    </row>
    <row r="712" spans="1:9" ht="13.5" x14ac:dyDescent="0.25">
      <c r="A712" s="3">
        <f>TITRES_STAT!B715</f>
        <v>43040</v>
      </c>
      <c r="B712" s="6">
        <f>TITRES_STAT!D715</f>
        <v>11.982900000000001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3.7416840114907417E-2</v>
      </c>
      <c r="G712" s="2">
        <f t="shared" si="98"/>
        <v>2.1970199591375559E-2</v>
      </c>
      <c r="H712" s="2">
        <f t="shared" si="94"/>
        <v>1.7030723803526784</v>
      </c>
      <c r="I712" s="2">
        <f t="shared" si="95"/>
        <v>63.005060194891016</v>
      </c>
    </row>
    <row r="713" spans="1:9" ht="13.5" x14ac:dyDescent="0.25">
      <c r="A713" s="3">
        <f>TITRES_STAT!B716</f>
        <v>43041</v>
      </c>
      <c r="B713" s="6">
        <f>TITRES_STAT!D716</f>
        <v>11.9596</v>
      </c>
      <c r="C713" s="2">
        <f t="shared" si="99"/>
        <v>-2.3300000000000765E-2</v>
      </c>
      <c r="D713" s="2">
        <f t="shared" si="100"/>
        <v>0</v>
      </c>
      <c r="E713" s="2">
        <f t="shared" si="101"/>
        <v>2.3300000000000765E-2</v>
      </c>
      <c r="F713" s="2">
        <f t="shared" si="98"/>
        <v>3.4744208678128316E-2</v>
      </c>
      <c r="G713" s="2">
        <f t="shared" si="98"/>
        <v>2.2065185334848785E-2</v>
      </c>
      <c r="H713" s="2">
        <f t="shared" si="94"/>
        <v>1.5746166710530565</v>
      </c>
      <c r="I713" s="2">
        <f t="shared" si="95"/>
        <v>61.159266494185125</v>
      </c>
    </row>
    <row r="714" spans="1:9" ht="13.5" x14ac:dyDescent="0.25">
      <c r="A714" s="3">
        <f>TITRES_STAT!B717</f>
        <v>43042</v>
      </c>
      <c r="B714" s="6">
        <f>TITRES_STAT!D717</f>
        <v>11.9596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3.2262479486833438E-2</v>
      </c>
      <c r="G714" s="2">
        <f t="shared" si="98"/>
        <v>2.0489100668073874E-2</v>
      </c>
      <c r="H714" s="2">
        <f t="shared" si="94"/>
        <v>1.5746166710530565</v>
      </c>
      <c r="I714" s="2">
        <f t="shared" si="95"/>
        <v>61.159266494185125</v>
      </c>
    </row>
    <row r="715" spans="1:9" ht="13.5" x14ac:dyDescent="0.25">
      <c r="A715" s="3">
        <f>TITRES_STAT!B718</f>
        <v>43045</v>
      </c>
      <c r="B715" s="6">
        <f>TITRES_STAT!D718</f>
        <v>11.656499999999999</v>
      </c>
      <c r="C715" s="2">
        <f t="shared" si="99"/>
        <v>-0.30310000000000059</v>
      </c>
      <c r="D715" s="2">
        <f t="shared" si="100"/>
        <v>0</v>
      </c>
      <c r="E715" s="2">
        <f t="shared" si="101"/>
        <v>0.30310000000000059</v>
      </c>
      <c r="F715" s="2">
        <f t="shared" si="98"/>
        <v>2.9958016666345337E-2</v>
      </c>
      <c r="G715" s="2">
        <f t="shared" si="98"/>
        <v>4.0675593477497211E-2</v>
      </c>
      <c r="H715" s="2">
        <f t="shared" si="94"/>
        <v>0.73651086819222156</v>
      </c>
      <c r="I715" s="2">
        <f t="shared" si="95"/>
        <v>42.413259927302349</v>
      </c>
    </row>
    <row r="716" spans="1:9" ht="13.5" x14ac:dyDescent="0.25">
      <c r="A716" s="3">
        <f>TITRES_STAT!B719</f>
        <v>43046</v>
      </c>
      <c r="B716" s="6">
        <f>TITRES_STAT!D719</f>
        <v>11.586600000000001</v>
      </c>
      <c r="C716" s="2">
        <f t="shared" si="99"/>
        <v>-6.9899999999998741E-2</v>
      </c>
      <c r="D716" s="2">
        <f t="shared" si="100"/>
        <v>0</v>
      </c>
      <c r="E716" s="2">
        <f t="shared" si="101"/>
        <v>6.9899999999998741E-2</v>
      </c>
      <c r="F716" s="2">
        <f t="shared" si="98"/>
        <v>2.7818158333034953E-2</v>
      </c>
      <c r="G716" s="2">
        <f t="shared" si="98"/>
        <v>4.2763051086247325E-2</v>
      </c>
      <c r="H716" s="2">
        <f t="shared" si="94"/>
        <v>0.65051855811058634</v>
      </c>
      <c r="I716" s="2">
        <f t="shared" si="95"/>
        <v>39.41298053959845</v>
      </c>
    </row>
    <row r="717" spans="1:9" ht="13.5" x14ac:dyDescent="0.25">
      <c r="A717" s="3">
        <f>TITRES_STAT!B720</f>
        <v>43047</v>
      </c>
      <c r="B717" s="6">
        <f>TITRES_STAT!D720</f>
        <v>11.6099</v>
      </c>
      <c r="C717" s="2">
        <f t="shared" si="99"/>
        <v>2.3299999999998988E-2</v>
      </c>
      <c r="D717" s="2">
        <f t="shared" si="100"/>
        <v>2.3299999999998988E-2</v>
      </c>
      <c r="E717" s="2">
        <f t="shared" si="101"/>
        <v>0</v>
      </c>
      <c r="F717" s="2">
        <f t="shared" ref="F717:G732" si="102">((F716*13)+D717)/14</f>
        <v>2.7495432737818098E-2</v>
      </c>
      <c r="G717" s="2">
        <f t="shared" si="102"/>
        <v>3.9708547437229659E-2</v>
      </c>
      <c r="H717" s="2">
        <f t="shared" si="94"/>
        <v>0.69243108882998639</v>
      </c>
      <c r="I717" s="2">
        <f t="shared" si="95"/>
        <v>40.913399275162142</v>
      </c>
    </row>
    <row r="718" spans="1:9" ht="13.5" x14ac:dyDescent="0.25">
      <c r="A718" s="3">
        <f>TITRES_STAT!B721</f>
        <v>43048</v>
      </c>
      <c r="B718" s="6">
        <f>TITRES_STAT!D721</f>
        <v>11.586600000000001</v>
      </c>
      <c r="C718" s="2">
        <f t="shared" si="99"/>
        <v>-2.3299999999998988E-2</v>
      </c>
      <c r="D718" s="2">
        <f t="shared" si="100"/>
        <v>0</v>
      </c>
      <c r="E718" s="2">
        <f t="shared" si="101"/>
        <v>2.3299999999998988E-2</v>
      </c>
      <c r="F718" s="2">
        <f t="shared" si="102"/>
        <v>2.5531473256545374E-2</v>
      </c>
      <c r="G718" s="2">
        <f t="shared" si="102"/>
        <v>3.8536508334570327E-2</v>
      </c>
      <c r="H718" s="2">
        <f t="shared" si="94"/>
        <v>0.66252689618072125</v>
      </c>
      <c r="I718" s="2">
        <f t="shared" si="95"/>
        <v>39.850597166441439</v>
      </c>
    </row>
    <row r="719" spans="1:9" ht="13.5" x14ac:dyDescent="0.25">
      <c r="A719" s="3">
        <f>TITRES_STAT!B722</f>
        <v>43049</v>
      </c>
      <c r="B719" s="6">
        <f>TITRES_STAT!D722</f>
        <v>11.586600000000001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2.3707796595363564E-2</v>
      </c>
      <c r="G719" s="2">
        <f t="shared" si="102"/>
        <v>3.5783900596386732E-2</v>
      </c>
      <c r="H719" s="2">
        <f t="shared" si="94"/>
        <v>0.66252689618072136</v>
      </c>
      <c r="I719" s="2">
        <f t="shared" si="95"/>
        <v>39.850597166441439</v>
      </c>
    </row>
    <row r="720" spans="1:9" ht="13.5" x14ac:dyDescent="0.25">
      <c r="A720" s="3">
        <f>TITRES_STAT!B723</f>
        <v>43052</v>
      </c>
      <c r="B720" s="6">
        <f>TITRES_STAT!D723</f>
        <v>11.586600000000001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2.2014382552837598E-2</v>
      </c>
      <c r="G720" s="2">
        <f t="shared" si="102"/>
        <v>3.3227907696644819E-2</v>
      </c>
      <c r="H720" s="2">
        <f t="shared" si="94"/>
        <v>0.66252689618072147</v>
      </c>
      <c r="I720" s="2">
        <f t="shared" si="95"/>
        <v>39.850597166441439</v>
      </c>
    </row>
    <row r="721" spans="1:9" ht="13.5" x14ac:dyDescent="0.25">
      <c r="A721" s="3">
        <f>TITRES_STAT!B724</f>
        <v>43053</v>
      </c>
      <c r="B721" s="6">
        <f>TITRES_STAT!D724</f>
        <v>11.586600000000001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2.0441926656206342E-2</v>
      </c>
      <c r="G721" s="2">
        <f t="shared" si="102"/>
        <v>3.0854485718313045E-2</v>
      </c>
      <c r="H721" s="2">
        <f t="shared" ref="H721:H784" si="103">F721/G721</f>
        <v>0.66252689618072147</v>
      </c>
      <c r="I721" s="2">
        <f t="shared" ref="I721:I784" si="104">IF(G721=0,100,100-(100/(1+H721)))</f>
        <v>39.850597166441439</v>
      </c>
    </row>
    <row r="722" spans="1:9" ht="13.5" x14ac:dyDescent="0.25">
      <c r="A722" s="3">
        <f>TITRES_STAT!B725</f>
        <v>43054</v>
      </c>
      <c r="B722" s="6">
        <f>TITRES_STAT!D725</f>
        <v>11.581899999999999</v>
      </c>
      <c r="C722" s="2">
        <f t="shared" si="99"/>
        <v>-4.7000000000014808E-3</v>
      </c>
      <c r="D722" s="2">
        <f t="shared" si="100"/>
        <v>0</v>
      </c>
      <c r="E722" s="2">
        <f t="shared" si="101"/>
        <v>4.7000000000014808E-3</v>
      </c>
      <c r="F722" s="2">
        <f t="shared" si="102"/>
        <v>1.8981789037905889E-2</v>
      </c>
      <c r="G722" s="2">
        <f t="shared" si="102"/>
        <v>2.8986308167005075E-2</v>
      </c>
      <c r="H722" s="2">
        <f t="shared" si="103"/>
        <v>0.65485362704839856</v>
      </c>
      <c r="I722" s="2">
        <f t="shared" si="104"/>
        <v>39.571694822121358</v>
      </c>
    </row>
    <row r="723" spans="1:9" ht="13.5" x14ac:dyDescent="0.25">
      <c r="A723" s="3">
        <f>TITRES_STAT!B726</f>
        <v>43055</v>
      </c>
      <c r="B723" s="6">
        <f>TITRES_STAT!D726</f>
        <v>11.5633</v>
      </c>
      <c r="C723" s="2">
        <f t="shared" si="99"/>
        <v>-1.8599999999999284E-2</v>
      </c>
      <c r="D723" s="2">
        <f t="shared" si="100"/>
        <v>0</v>
      </c>
      <c r="E723" s="2">
        <f t="shared" si="101"/>
        <v>1.8599999999999284E-2</v>
      </c>
      <c r="F723" s="2">
        <f t="shared" si="102"/>
        <v>1.7625946963769755E-2</v>
      </c>
      <c r="G723" s="2">
        <f t="shared" si="102"/>
        <v>2.8244429012218946E-2</v>
      </c>
      <c r="H723" s="2">
        <f t="shared" si="103"/>
        <v>0.62405039082732094</v>
      </c>
      <c r="I723" s="2">
        <f t="shared" si="104"/>
        <v>38.425555903435871</v>
      </c>
    </row>
    <row r="724" spans="1:9" ht="13.5" x14ac:dyDescent="0.25">
      <c r="A724" s="3">
        <f>TITRES_STAT!B727</f>
        <v>43056</v>
      </c>
      <c r="B724" s="6">
        <f>TITRES_STAT!D727</f>
        <v>11.5633</v>
      </c>
      <c r="C724" s="2">
        <f t="shared" si="99"/>
        <v>0</v>
      </c>
      <c r="D724" s="2">
        <f t="shared" si="100"/>
        <v>0</v>
      </c>
      <c r="E724" s="2">
        <f t="shared" si="101"/>
        <v>0</v>
      </c>
      <c r="F724" s="2">
        <f t="shared" si="102"/>
        <v>1.6366950752071917E-2</v>
      </c>
      <c r="G724" s="2">
        <f t="shared" si="102"/>
        <v>2.6226969797060452E-2</v>
      </c>
      <c r="H724" s="2">
        <f t="shared" si="103"/>
        <v>0.62405039082732094</v>
      </c>
      <c r="I724" s="2">
        <f t="shared" si="104"/>
        <v>38.425555903435871</v>
      </c>
    </row>
    <row r="725" spans="1:9" ht="13.5" x14ac:dyDescent="0.25">
      <c r="A725" s="3">
        <f>TITRES_STAT!B728</f>
        <v>43059</v>
      </c>
      <c r="B725" s="6">
        <f>TITRES_STAT!D728</f>
        <v>11.5633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1.5197882841209638E-2</v>
      </c>
      <c r="G725" s="2">
        <f t="shared" si="102"/>
        <v>2.4353614811556134E-2</v>
      </c>
      <c r="H725" s="2">
        <f t="shared" si="103"/>
        <v>0.62405039082732094</v>
      </c>
      <c r="I725" s="2">
        <f t="shared" si="104"/>
        <v>38.425555903435871</v>
      </c>
    </row>
    <row r="726" spans="1:9" ht="13.5" x14ac:dyDescent="0.25">
      <c r="A726" s="3">
        <f>TITRES_STAT!B729</f>
        <v>43060</v>
      </c>
      <c r="B726" s="6">
        <f>TITRES_STAT!D729</f>
        <v>11.5633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1.4112319781123235E-2</v>
      </c>
      <c r="G726" s="2">
        <f t="shared" si="102"/>
        <v>2.2614070896444981E-2</v>
      </c>
      <c r="H726" s="2">
        <f t="shared" si="103"/>
        <v>0.62405039082732094</v>
      </c>
      <c r="I726" s="2">
        <f t="shared" si="104"/>
        <v>38.425555903435871</v>
      </c>
    </row>
    <row r="727" spans="1:9" ht="13.5" x14ac:dyDescent="0.25">
      <c r="A727" s="3">
        <f>TITRES_STAT!B730</f>
        <v>43061</v>
      </c>
      <c r="B727" s="6">
        <f>TITRES_STAT!D730</f>
        <v>11.6099</v>
      </c>
      <c r="C727" s="2">
        <f t="shared" si="99"/>
        <v>4.6599999999999753E-2</v>
      </c>
      <c r="D727" s="2">
        <f t="shared" si="100"/>
        <v>4.6599999999999753E-2</v>
      </c>
      <c r="E727" s="2">
        <f t="shared" si="101"/>
        <v>0</v>
      </c>
      <c r="F727" s="2">
        <f t="shared" si="102"/>
        <v>1.6432868368185843E-2</v>
      </c>
      <c r="G727" s="2">
        <f t="shared" si="102"/>
        <v>2.0998780118127482E-2</v>
      </c>
      <c r="H727" s="2">
        <f t="shared" si="103"/>
        <v>0.78256300012399038</v>
      </c>
      <c r="I727" s="2">
        <f t="shared" si="104"/>
        <v>43.901000978341706</v>
      </c>
    </row>
    <row r="728" spans="1:9" ht="13.5" x14ac:dyDescent="0.25">
      <c r="A728" s="3">
        <f>TITRES_STAT!B731</f>
        <v>43062</v>
      </c>
      <c r="B728" s="6">
        <f>TITRES_STAT!D731</f>
        <v>11.264900000000001</v>
      </c>
      <c r="C728" s="2">
        <f t="shared" si="99"/>
        <v>-0.34499999999999886</v>
      </c>
      <c r="D728" s="2">
        <f t="shared" si="100"/>
        <v>0</v>
      </c>
      <c r="E728" s="2">
        <f t="shared" si="101"/>
        <v>0.34499999999999886</v>
      </c>
      <c r="F728" s="2">
        <f t="shared" si="102"/>
        <v>1.5259092056172568E-2</v>
      </c>
      <c r="G728" s="2">
        <f t="shared" si="102"/>
        <v>4.4141724395404015E-2</v>
      </c>
      <c r="H728" s="2">
        <f t="shared" si="103"/>
        <v>0.34568409515422843</v>
      </c>
      <c r="I728" s="2">
        <f t="shared" si="104"/>
        <v>25.688354079462428</v>
      </c>
    </row>
    <row r="729" spans="1:9" ht="13.5" x14ac:dyDescent="0.25">
      <c r="A729" s="3">
        <f>TITRES_STAT!B732</f>
        <v>43063</v>
      </c>
      <c r="B729" s="6">
        <f>TITRES_STAT!D732</f>
        <v>11.465400000000001</v>
      </c>
      <c r="C729" s="2">
        <f t="shared" si="99"/>
        <v>0.2004999999999999</v>
      </c>
      <c r="D729" s="2">
        <f t="shared" si="100"/>
        <v>0.2004999999999999</v>
      </c>
      <c r="E729" s="2">
        <f t="shared" si="101"/>
        <v>0</v>
      </c>
      <c r="F729" s="2">
        <f t="shared" si="102"/>
        <v>2.8490585480731665E-2</v>
      </c>
      <c r="G729" s="2">
        <f t="shared" si="102"/>
        <v>4.0988744081446586E-2</v>
      </c>
      <c r="H729" s="2">
        <f t="shared" si="103"/>
        <v>0.69508315317296654</v>
      </c>
      <c r="I729" s="2">
        <f t="shared" si="104"/>
        <v>41.005843983043832</v>
      </c>
    </row>
    <row r="730" spans="1:9" ht="13.5" x14ac:dyDescent="0.25">
      <c r="A730" s="3">
        <f>TITRES_STAT!B733</f>
        <v>43066</v>
      </c>
      <c r="B730" s="6">
        <f>TITRES_STAT!D733</f>
        <v>11.47</v>
      </c>
      <c r="C730" s="2">
        <f t="shared" si="99"/>
        <v>4.5999999999999375E-3</v>
      </c>
      <c r="D730" s="2">
        <f t="shared" si="100"/>
        <v>4.5999999999999375E-3</v>
      </c>
      <c r="E730" s="2">
        <f t="shared" si="101"/>
        <v>0</v>
      </c>
      <c r="F730" s="2">
        <f t="shared" si="102"/>
        <v>2.6784115089250826E-2</v>
      </c>
      <c r="G730" s="2">
        <f t="shared" si="102"/>
        <v>3.8060976647057543E-2</v>
      </c>
      <c r="H730" s="2">
        <f t="shared" si="103"/>
        <v>0.70371591716161286</v>
      </c>
      <c r="I730" s="2">
        <f t="shared" si="104"/>
        <v>41.304768598628932</v>
      </c>
    </row>
    <row r="731" spans="1:9" ht="13.5" x14ac:dyDescent="0.25">
      <c r="A731" s="3">
        <f>TITRES_STAT!B734</f>
        <v>43067</v>
      </c>
      <c r="B731" s="6">
        <f>TITRES_STAT!D734</f>
        <v>11.47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2.4870964011447196E-2</v>
      </c>
      <c r="G731" s="2">
        <f t="shared" si="102"/>
        <v>3.5342335457982002E-2</v>
      </c>
      <c r="H731" s="2">
        <f t="shared" si="103"/>
        <v>0.70371591716161286</v>
      </c>
      <c r="I731" s="2">
        <f t="shared" si="104"/>
        <v>41.304768598628932</v>
      </c>
    </row>
    <row r="732" spans="1:9" ht="13.5" x14ac:dyDescent="0.25">
      <c r="A732" s="3">
        <f>TITRES_STAT!B735</f>
        <v>43068</v>
      </c>
      <c r="B732" s="6">
        <f>TITRES_STAT!D735</f>
        <v>11.423400000000001</v>
      </c>
      <c r="C732" s="2">
        <f t="shared" si="99"/>
        <v>-4.6599999999999753E-2</v>
      </c>
      <c r="D732" s="2">
        <f t="shared" si="100"/>
        <v>0</v>
      </c>
      <c r="E732" s="2">
        <f t="shared" si="101"/>
        <v>4.6599999999999753E-2</v>
      </c>
      <c r="F732" s="2">
        <f t="shared" si="102"/>
        <v>2.3094466582058111E-2</v>
      </c>
      <c r="G732" s="2">
        <f t="shared" si="102"/>
        <v>3.614645435384041E-2</v>
      </c>
      <c r="H732" s="2">
        <f t="shared" si="103"/>
        <v>0.63891374672560164</v>
      </c>
      <c r="I732" s="2">
        <f t="shared" si="104"/>
        <v>38.983976307605715</v>
      </c>
    </row>
    <row r="733" spans="1:9" ht="13.5" x14ac:dyDescent="0.25">
      <c r="A733" s="3">
        <f>TITRES_STAT!B736</f>
        <v>43069</v>
      </c>
      <c r="B733" s="6">
        <f>TITRES_STAT!D736</f>
        <v>11.423400000000001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2.1444861826196818E-2</v>
      </c>
      <c r="G733" s="2">
        <f t="shared" si="105"/>
        <v>3.3564564757137524E-2</v>
      </c>
      <c r="H733" s="2">
        <f t="shared" si="103"/>
        <v>0.63891374672560164</v>
      </c>
      <c r="I733" s="2">
        <f t="shared" si="104"/>
        <v>38.983976307605715</v>
      </c>
    </row>
    <row r="734" spans="1:9" ht="13.5" x14ac:dyDescent="0.25">
      <c r="A734" s="3">
        <f>TITRES_STAT!B737</f>
        <v>43073</v>
      </c>
      <c r="B734" s="6">
        <f>TITRES_STAT!D737</f>
        <v>11.6053</v>
      </c>
      <c r="C734" s="2">
        <f t="shared" si="99"/>
        <v>0.18189999999999884</v>
      </c>
      <c r="D734" s="2">
        <f t="shared" si="100"/>
        <v>0.18189999999999884</v>
      </c>
      <c r="E734" s="2">
        <f t="shared" si="101"/>
        <v>0</v>
      </c>
      <c r="F734" s="2">
        <f t="shared" si="105"/>
        <v>3.2905943124325536E-2</v>
      </c>
      <c r="G734" s="2">
        <f t="shared" si="105"/>
        <v>3.1167095845913418E-2</v>
      </c>
      <c r="H734" s="2">
        <f t="shared" si="103"/>
        <v>1.0557911230166834</v>
      </c>
      <c r="I734" s="2">
        <f t="shared" si="104"/>
        <v>51.356925866447341</v>
      </c>
    </row>
    <row r="735" spans="1:9" ht="13.5" x14ac:dyDescent="0.25">
      <c r="A735" s="3">
        <f>TITRES_STAT!B738</f>
        <v>43074</v>
      </c>
      <c r="B735" s="6">
        <f>TITRES_STAT!D738</f>
        <v>11.5959</v>
      </c>
      <c r="C735" s="2">
        <f t="shared" si="99"/>
        <v>-9.3999999999994088E-3</v>
      </c>
      <c r="D735" s="2">
        <f t="shared" si="100"/>
        <v>0</v>
      </c>
      <c r="E735" s="2">
        <f t="shared" si="101"/>
        <v>9.3999999999994088E-3</v>
      </c>
      <c r="F735" s="2">
        <f t="shared" si="105"/>
        <v>3.055551861544514E-2</v>
      </c>
      <c r="G735" s="2">
        <f t="shared" si="105"/>
        <v>2.9612303285490992E-2</v>
      </c>
      <c r="H735" s="2">
        <f t="shared" si="103"/>
        <v>1.0318521433763745</v>
      </c>
      <c r="I735" s="2">
        <f t="shared" si="104"/>
        <v>50.783820404457309</v>
      </c>
    </row>
    <row r="736" spans="1:9" ht="13.5" x14ac:dyDescent="0.25">
      <c r="A736" s="3">
        <f>TITRES_STAT!B739</f>
        <v>43075</v>
      </c>
      <c r="B736" s="6">
        <f>TITRES_STAT!D739</f>
        <v>11.5586</v>
      </c>
      <c r="C736" s="2">
        <f t="shared" si="99"/>
        <v>-3.7300000000000111E-2</v>
      </c>
      <c r="D736" s="2">
        <f t="shared" si="100"/>
        <v>0</v>
      </c>
      <c r="E736" s="2">
        <f t="shared" si="101"/>
        <v>3.7300000000000111E-2</v>
      </c>
      <c r="F736" s="2">
        <f t="shared" si="105"/>
        <v>2.8372981571484771E-2</v>
      </c>
      <c r="G736" s="2">
        <f t="shared" si="105"/>
        <v>3.01614244793845E-2</v>
      </c>
      <c r="H736" s="2">
        <f t="shared" si="103"/>
        <v>0.94070429567668001</v>
      </c>
      <c r="I736" s="2">
        <f t="shared" si="104"/>
        <v>48.472314807170434</v>
      </c>
    </row>
    <row r="737" spans="1:9" ht="13.5" x14ac:dyDescent="0.25">
      <c r="A737" s="3">
        <f>TITRES_STAT!B740</f>
        <v>43076</v>
      </c>
      <c r="B737" s="6">
        <f>TITRES_STAT!D740</f>
        <v>11.47</v>
      </c>
      <c r="C737" s="2">
        <f t="shared" si="99"/>
        <v>-8.8599999999999568E-2</v>
      </c>
      <c r="D737" s="2">
        <f t="shared" si="100"/>
        <v>0</v>
      </c>
      <c r="E737" s="2">
        <f t="shared" si="101"/>
        <v>8.8599999999999568E-2</v>
      </c>
      <c r="F737" s="2">
        <f t="shared" si="105"/>
        <v>2.6346340030664432E-2</v>
      </c>
      <c r="G737" s="2">
        <f t="shared" si="105"/>
        <v>3.4335608445142718E-2</v>
      </c>
      <c r="H737" s="2">
        <f t="shared" si="103"/>
        <v>0.76731828045969908</v>
      </c>
      <c r="I737" s="2">
        <f t="shared" si="104"/>
        <v>43.417096339891366</v>
      </c>
    </row>
    <row r="738" spans="1:9" ht="13.5" x14ac:dyDescent="0.25">
      <c r="A738" s="3">
        <f>TITRES_STAT!B741</f>
        <v>43077</v>
      </c>
      <c r="B738" s="6">
        <f>TITRES_STAT!D741</f>
        <v>11.465400000000001</v>
      </c>
      <c r="C738" s="2">
        <f t="shared" si="99"/>
        <v>-4.5999999999999375E-3</v>
      </c>
      <c r="D738" s="2">
        <f t="shared" si="100"/>
        <v>0</v>
      </c>
      <c r="E738" s="2">
        <f t="shared" si="101"/>
        <v>4.5999999999999375E-3</v>
      </c>
      <c r="F738" s="2">
        <f t="shared" si="105"/>
        <v>2.4464458599902685E-2</v>
      </c>
      <c r="G738" s="2">
        <f t="shared" si="105"/>
        <v>3.2211636413346803E-2</v>
      </c>
      <c r="H738" s="2">
        <f t="shared" si="103"/>
        <v>0.75949133058530061</v>
      </c>
      <c r="I738" s="2">
        <f t="shared" si="104"/>
        <v>43.16539203024395</v>
      </c>
    </row>
    <row r="739" spans="1:9" ht="13.5" x14ac:dyDescent="0.25">
      <c r="A739" s="3">
        <f>TITRES_STAT!B742</f>
        <v>43080</v>
      </c>
      <c r="B739" s="6">
        <f>TITRES_STAT!D742</f>
        <v>11.418699999999999</v>
      </c>
      <c r="C739" s="2">
        <f t="shared" si="99"/>
        <v>-4.6700000000001296E-2</v>
      </c>
      <c r="D739" s="2">
        <f t="shared" si="100"/>
        <v>0</v>
      </c>
      <c r="E739" s="2">
        <f t="shared" si="101"/>
        <v>4.6700000000001296E-2</v>
      </c>
      <c r="F739" s="2">
        <f t="shared" si="105"/>
        <v>2.2716997271338208E-2</v>
      </c>
      <c r="G739" s="2">
        <f t="shared" si="105"/>
        <v>3.3246519526679265E-2</v>
      </c>
      <c r="H739" s="2">
        <f t="shared" si="103"/>
        <v>0.68328948698249592</v>
      </c>
      <c r="I739" s="2">
        <f t="shared" si="104"/>
        <v>40.592511999072521</v>
      </c>
    </row>
    <row r="740" spans="1:9" ht="13.5" x14ac:dyDescent="0.25">
      <c r="A740" s="3">
        <f>TITRES_STAT!B743</f>
        <v>43081</v>
      </c>
      <c r="B740" s="6">
        <f>TITRES_STAT!D743</f>
        <v>11.3721</v>
      </c>
      <c r="C740" s="2">
        <f t="shared" si="99"/>
        <v>-4.6599999999999753E-2</v>
      </c>
      <c r="D740" s="2">
        <f t="shared" si="100"/>
        <v>0</v>
      </c>
      <c r="E740" s="2">
        <f t="shared" si="101"/>
        <v>4.6599999999999753E-2</v>
      </c>
      <c r="F740" s="2">
        <f t="shared" si="105"/>
        <v>2.1094354609099763E-2</v>
      </c>
      <c r="G740" s="2">
        <f t="shared" si="105"/>
        <v>3.4200339560487868E-2</v>
      </c>
      <c r="H740" s="2">
        <f t="shared" si="103"/>
        <v>0.61678787053536643</v>
      </c>
      <c r="I740" s="2">
        <f t="shared" si="104"/>
        <v>38.148966959476859</v>
      </c>
    </row>
    <row r="741" spans="1:9" ht="13.5" x14ac:dyDescent="0.25">
      <c r="A741" s="3">
        <f>TITRES_STAT!B744</f>
        <v>43082</v>
      </c>
      <c r="B741" s="6">
        <f>TITRES_STAT!D744</f>
        <v>11.3302</v>
      </c>
      <c r="C741" s="2">
        <f t="shared" si="99"/>
        <v>-4.1900000000000048E-2</v>
      </c>
      <c r="D741" s="2">
        <f t="shared" si="100"/>
        <v>0</v>
      </c>
      <c r="E741" s="2">
        <f t="shared" si="101"/>
        <v>4.1900000000000048E-2</v>
      </c>
      <c r="F741" s="2">
        <f t="shared" si="105"/>
        <v>1.9587614994164063E-2</v>
      </c>
      <c r="G741" s="2">
        <f t="shared" si="105"/>
        <v>3.4750315306167311E-2</v>
      </c>
      <c r="H741" s="2">
        <f t="shared" si="103"/>
        <v>0.56366725946477247</v>
      </c>
      <c r="I741" s="2">
        <f t="shared" si="104"/>
        <v>36.047775257359426</v>
      </c>
    </row>
    <row r="742" spans="1:9" ht="13.5" x14ac:dyDescent="0.25">
      <c r="A742" s="3">
        <f>TITRES_STAT!B745</f>
        <v>43083</v>
      </c>
      <c r="B742" s="6">
        <f>TITRES_STAT!D745</f>
        <v>11.2835</v>
      </c>
      <c r="C742" s="2">
        <f t="shared" si="99"/>
        <v>-4.669999999999952E-2</v>
      </c>
      <c r="D742" s="2">
        <f t="shared" si="100"/>
        <v>0</v>
      </c>
      <c r="E742" s="2">
        <f t="shared" si="101"/>
        <v>4.669999999999952E-2</v>
      </c>
      <c r="F742" s="2">
        <f t="shared" si="105"/>
        <v>1.8188499637438061E-2</v>
      </c>
      <c r="G742" s="2">
        <f t="shared" si="105"/>
        <v>3.560386421286961E-2</v>
      </c>
      <c r="H742" s="2">
        <f t="shared" si="103"/>
        <v>0.5108574599850183</v>
      </c>
      <c r="I742" s="2">
        <f t="shared" si="104"/>
        <v>33.812419339021162</v>
      </c>
    </row>
    <row r="743" spans="1:9" ht="13.5" x14ac:dyDescent="0.25">
      <c r="A743" s="3">
        <f>TITRES_STAT!B746</f>
        <v>43084</v>
      </c>
      <c r="B743" s="6">
        <f>TITRES_STAT!D746</f>
        <v>11.190300000000001</v>
      </c>
      <c r="C743" s="2">
        <f t="shared" si="99"/>
        <v>-9.3199999999999505E-2</v>
      </c>
      <c r="D743" s="2">
        <f t="shared" si="100"/>
        <v>0</v>
      </c>
      <c r="E743" s="2">
        <f t="shared" si="101"/>
        <v>9.3199999999999505E-2</v>
      </c>
      <c r="F743" s="2">
        <f t="shared" si="105"/>
        <v>1.6889321091906769E-2</v>
      </c>
      <c r="G743" s="2">
        <f t="shared" si="105"/>
        <v>3.9717873911950315E-2</v>
      </c>
      <c r="H743" s="2">
        <f t="shared" si="103"/>
        <v>0.42523225511386475</v>
      </c>
      <c r="I743" s="2">
        <f t="shared" si="104"/>
        <v>29.835997156820738</v>
      </c>
    </row>
    <row r="744" spans="1:9" ht="13.5" x14ac:dyDescent="0.25">
      <c r="A744" s="3">
        <f>TITRES_STAT!B747</f>
        <v>43087</v>
      </c>
      <c r="B744" s="6">
        <f>TITRES_STAT!D747</f>
        <v>11.190300000000001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1.5682941013913428E-2</v>
      </c>
      <c r="G744" s="2">
        <f t="shared" si="105"/>
        <v>3.6880882918239578E-2</v>
      </c>
      <c r="H744" s="2">
        <f t="shared" si="103"/>
        <v>0.42523225511386475</v>
      </c>
      <c r="I744" s="2">
        <f t="shared" si="104"/>
        <v>29.835997156820738</v>
      </c>
    </row>
    <row r="745" spans="1:9" ht="13.5" x14ac:dyDescent="0.25">
      <c r="A745" s="3">
        <f>TITRES_STAT!B748</f>
        <v>43088</v>
      </c>
      <c r="B745" s="6">
        <f>TITRES_STAT!D748</f>
        <v>10.957100000000001</v>
      </c>
      <c r="C745" s="2">
        <f t="shared" si="99"/>
        <v>-0.23320000000000007</v>
      </c>
      <c r="D745" s="2">
        <f t="shared" si="100"/>
        <v>0</v>
      </c>
      <c r="E745" s="2">
        <f t="shared" si="101"/>
        <v>0.23320000000000007</v>
      </c>
      <c r="F745" s="2">
        <f t="shared" si="105"/>
        <v>1.4562730941491039E-2</v>
      </c>
      <c r="G745" s="2">
        <f t="shared" si="105"/>
        <v>5.0903676995508185E-2</v>
      </c>
      <c r="H745" s="2">
        <f t="shared" si="103"/>
        <v>0.28608406702675088</v>
      </c>
      <c r="I745" s="2">
        <f t="shared" si="104"/>
        <v>22.244585277239125</v>
      </c>
    </row>
    <row r="746" spans="1:9" ht="13.5" x14ac:dyDescent="0.25">
      <c r="A746" s="3">
        <f>TITRES_STAT!B749</f>
        <v>43089</v>
      </c>
      <c r="B746" s="6">
        <f>TITRES_STAT!D749</f>
        <v>10.957100000000001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1.352253587424168E-2</v>
      </c>
      <c r="G746" s="2">
        <f t="shared" si="105"/>
        <v>4.7267700067257605E-2</v>
      </c>
      <c r="H746" s="2">
        <f t="shared" si="103"/>
        <v>0.28608406702675082</v>
      </c>
      <c r="I746" s="2">
        <f t="shared" si="104"/>
        <v>22.244585277239125</v>
      </c>
    </row>
    <row r="747" spans="1:9" ht="13.5" x14ac:dyDescent="0.25">
      <c r="A747" s="3">
        <f>TITRES_STAT!B750</f>
        <v>43090</v>
      </c>
      <c r="B747" s="6">
        <f>TITRES_STAT!D750</f>
        <v>10.910500000000001</v>
      </c>
      <c r="C747" s="2">
        <f t="shared" si="99"/>
        <v>-4.6599999999999753E-2</v>
      </c>
      <c r="D747" s="2">
        <f t="shared" si="100"/>
        <v>0</v>
      </c>
      <c r="E747" s="2">
        <f t="shared" si="101"/>
        <v>4.6599999999999753E-2</v>
      </c>
      <c r="F747" s="2">
        <f t="shared" si="105"/>
        <v>1.2556640454652988E-2</v>
      </c>
      <c r="G747" s="2">
        <f t="shared" si="105"/>
        <v>4.7220007205310617E-2</v>
      </c>
      <c r="H747" s="2">
        <f t="shared" si="103"/>
        <v>0.26591780047930191</v>
      </c>
      <c r="I747" s="2">
        <f t="shared" si="104"/>
        <v>21.005929482832144</v>
      </c>
    </row>
    <row r="748" spans="1:9" ht="13.5" x14ac:dyDescent="0.25">
      <c r="A748" s="3">
        <f>TITRES_STAT!B751</f>
        <v>43091</v>
      </c>
      <c r="B748" s="6">
        <f>TITRES_STAT!D751</f>
        <v>10.905900000000001</v>
      </c>
      <c r="C748" s="2">
        <f t="shared" si="99"/>
        <v>-4.5999999999999375E-3</v>
      </c>
      <c r="D748" s="2">
        <f t="shared" si="100"/>
        <v>0</v>
      </c>
      <c r="E748" s="2">
        <f t="shared" si="101"/>
        <v>4.5999999999999375E-3</v>
      </c>
      <c r="F748" s="2">
        <f t="shared" si="105"/>
        <v>1.1659737565034916E-2</v>
      </c>
      <c r="G748" s="2">
        <f t="shared" si="105"/>
        <v>4.4175720976359856E-2</v>
      </c>
      <c r="H748" s="2">
        <f t="shared" si="103"/>
        <v>0.26393994953188188</v>
      </c>
      <c r="I748" s="2">
        <f t="shared" si="104"/>
        <v>20.882317204202295</v>
      </c>
    </row>
    <row r="749" spans="1:9" ht="13.5" x14ac:dyDescent="0.25">
      <c r="A749" s="3">
        <f>TITRES_STAT!B752</f>
        <v>43094</v>
      </c>
      <c r="B749" s="6">
        <f>TITRES_STAT!D752</f>
        <v>10.8919</v>
      </c>
      <c r="C749" s="2">
        <f t="shared" si="99"/>
        <v>-1.4000000000001123E-2</v>
      </c>
      <c r="D749" s="2">
        <f t="shared" si="100"/>
        <v>0</v>
      </c>
      <c r="E749" s="2">
        <f t="shared" si="101"/>
        <v>1.4000000000001123E-2</v>
      </c>
      <c r="F749" s="2">
        <f t="shared" ref="F749:G764" si="106">((F748*13)+D749)/14</f>
        <v>1.0826899167532421E-2</v>
      </c>
      <c r="G749" s="2">
        <f t="shared" si="106"/>
        <v>4.2020312335191372E-2</v>
      </c>
      <c r="H749" s="2">
        <f t="shared" si="103"/>
        <v>0.25765870279990893</v>
      </c>
      <c r="I749" s="2">
        <f t="shared" si="104"/>
        <v>20.487172094168855</v>
      </c>
    </row>
    <row r="750" spans="1:9" ht="13.5" x14ac:dyDescent="0.25">
      <c r="A750" s="3">
        <f>TITRES_STAT!B753</f>
        <v>43095</v>
      </c>
      <c r="B750" s="6">
        <f>TITRES_STAT!D753</f>
        <v>10.905900000000001</v>
      </c>
      <c r="C750" s="2">
        <f t="shared" si="99"/>
        <v>1.4000000000001123E-2</v>
      </c>
      <c r="D750" s="2">
        <f t="shared" si="100"/>
        <v>1.4000000000001123E-2</v>
      </c>
      <c r="E750" s="2">
        <f t="shared" si="101"/>
        <v>0</v>
      </c>
      <c r="F750" s="2">
        <f t="shared" si="106"/>
        <v>1.1053549226994471E-2</v>
      </c>
      <c r="G750" s="2">
        <f t="shared" si="106"/>
        <v>3.9018861454106275E-2</v>
      </c>
      <c r="H750" s="2">
        <f t="shared" si="103"/>
        <v>0.28328733374231285</v>
      </c>
      <c r="I750" s="2">
        <f t="shared" si="104"/>
        <v>22.0751289515336</v>
      </c>
    </row>
    <row r="751" spans="1:9" ht="13.5" x14ac:dyDescent="0.25">
      <c r="A751" s="3">
        <f>TITRES_STAT!B754</f>
        <v>43096</v>
      </c>
      <c r="B751" s="6">
        <f>TITRES_STAT!D754</f>
        <v>10.905900000000001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1.0264009996494865E-2</v>
      </c>
      <c r="G751" s="2">
        <f t="shared" si="106"/>
        <v>3.6231799921670117E-2</v>
      </c>
      <c r="H751" s="2">
        <f t="shared" si="103"/>
        <v>0.2832873337423128</v>
      </c>
      <c r="I751" s="2">
        <f t="shared" si="104"/>
        <v>22.075128951533586</v>
      </c>
    </row>
    <row r="752" spans="1:9" ht="13.5" x14ac:dyDescent="0.25">
      <c r="A752" s="3">
        <f>TITRES_STAT!B755</f>
        <v>43097</v>
      </c>
      <c r="B752" s="6">
        <f>TITRES_STAT!D755</f>
        <v>10.901199999999999</v>
      </c>
      <c r="C752" s="2">
        <f t="shared" si="99"/>
        <v>-4.7000000000014808E-3</v>
      </c>
      <c r="D752" s="2">
        <f t="shared" si="100"/>
        <v>0</v>
      </c>
      <c r="E752" s="2">
        <f t="shared" si="101"/>
        <v>4.7000000000014808E-3</v>
      </c>
      <c r="F752" s="2">
        <f t="shared" si="106"/>
        <v>9.5308664253166593E-3</v>
      </c>
      <c r="G752" s="2">
        <f t="shared" si="106"/>
        <v>3.3979528498693783E-2</v>
      </c>
      <c r="H752" s="2">
        <f t="shared" si="103"/>
        <v>0.28048848369638318</v>
      </c>
      <c r="I752" s="2">
        <f t="shared" si="104"/>
        <v>21.904803304962002</v>
      </c>
    </row>
    <row r="753" spans="1:9" ht="13.5" x14ac:dyDescent="0.25">
      <c r="A753" s="3">
        <f>TITRES_STAT!B756</f>
        <v>43098</v>
      </c>
      <c r="B753" s="6">
        <f>TITRES_STAT!D756</f>
        <v>11.3535</v>
      </c>
      <c r="C753" s="2">
        <f t="shared" si="99"/>
        <v>0.45230000000000103</v>
      </c>
      <c r="D753" s="2">
        <f t="shared" si="100"/>
        <v>0.45230000000000103</v>
      </c>
      <c r="E753" s="2">
        <f t="shared" si="101"/>
        <v>0</v>
      </c>
      <c r="F753" s="2">
        <f t="shared" si="106"/>
        <v>4.1157233109222688E-2</v>
      </c>
      <c r="G753" s="2">
        <f t="shared" si="106"/>
        <v>3.1552419320215651E-2</v>
      </c>
      <c r="H753" s="2">
        <f t="shared" si="103"/>
        <v>1.304408156202882</v>
      </c>
      <c r="I753" s="2">
        <f t="shared" si="104"/>
        <v>56.604909711491274</v>
      </c>
    </row>
    <row r="754" spans="1:9" ht="13.5" x14ac:dyDescent="0.25">
      <c r="A754" s="3">
        <f>TITRES_STAT!B757</f>
        <v>43102</v>
      </c>
      <c r="B754" s="6">
        <f>TITRES_STAT!D757</f>
        <v>11.190300000000001</v>
      </c>
      <c r="C754" s="2">
        <f t="shared" si="99"/>
        <v>-0.16319999999999979</v>
      </c>
      <c r="D754" s="2">
        <f t="shared" si="100"/>
        <v>0</v>
      </c>
      <c r="E754" s="2">
        <f t="shared" si="101"/>
        <v>0.16319999999999979</v>
      </c>
      <c r="F754" s="2">
        <f t="shared" si="106"/>
        <v>3.8217430744278205E-2</v>
      </c>
      <c r="G754" s="2">
        <f t="shared" si="106"/>
        <v>4.0955817940200236E-2</v>
      </c>
      <c r="H754" s="2">
        <f t="shared" si="103"/>
        <v>0.93313801716961531</v>
      </c>
      <c r="I754" s="2">
        <f t="shared" si="104"/>
        <v>48.27063607883828</v>
      </c>
    </row>
    <row r="755" spans="1:9" ht="13.5" x14ac:dyDescent="0.25">
      <c r="A755" s="3">
        <f>TITRES_STAT!B758</f>
        <v>43103</v>
      </c>
      <c r="B755" s="6">
        <f>TITRES_STAT!D758</f>
        <v>11.185600000000001</v>
      </c>
      <c r="C755" s="2">
        <f t="shared" si="99"/>
        <v>-4.6999999999997044E-3</v>
      </c>
      <c r="D755" s="2">
        <f t="shared" si="100"/>
        <v>0</v>
      </c>
      <c r="E755" s="2">
        <f t="shared" si="101"/>
        <v>4.6999999999997044E-3</v>
      </c>
      <c r="F755" s="2">
        <f t="shared" si="106"/>
        <v>3.548761426254405E-2</v>
      </c>
      <c r="G755" s="2">
        <f t="shared" si="106"/>
        <v>3.8366116658757339E-2</v>
      </c>
      <c r="H755" s="2">
        <f t="shared" si="103"/>
        <v>0.92497279769501373</v>
      </c>
      <c r="I755" s="2">
        <f t="shared" si="104"/>
        <v>48.051213960144665</v>
      </c>
    </row>
    <row r="756" spans="1:9" ht="13.5" x14ac:dyDescent="0.25">
      <c r="A756" s="3">
        <f>TITRES_STAT!B759</f>
        <v>43104</v>
      </c>
      <c r="B756" s="6">
        <f>TITRES_STAT!D759</f>
        <v>11.143700000000001</v>
      </c>
      <c r="C756" s="2">
        <f t="shared" si="99"/>
        <v>-4.1900000000000048E-2</v>
      </c>
      <c r="D756" s="2">
        <f t="shared" si="100"/>
        <v>0</v>
      </c>
      <c r="E756" s="2">
        <f t="shared" si="101"/>
        <v>4.1900000000000048E-2</v>
      </c>
      <c r="F756" s="2">
        <f t="shared" si="106"/>
        <v>3.2952784672362331E-2</v>
      </c>
      <c r="G756" s="2">
        <f t="shared" si="106"/>
        <v>3.8618536897417531E-2</v>
      </c>
      <c r="H756" s="2">
        <f t="shared" si="103"/>
        <v>0.85328930922201573</v>
      </c>
      <c r="I756" s="2">
        <f t="shared" si="104"/>
        <v>46.041883745620609</v>
      </c>
    </row>
    <row r="757" spans="1:9" ht="13.5" x14ac:dyDescent="0.25">
      <c r="A757" s="3">
        <f>TITRES_STAT!B760</f>
        <v>43105</v>
      </c>
      <c r="B757" s="6">
        <f>TITRES_STAT!D760</f>
        <v>11.180999999999999</v>
      </c>
      <c r="C757" s="2">
        <f t="shared" si="99"/>
        <v>3.7299999999998334E-2</v>
      </c>
      <c r="D757" s="2">
        <f t="shared" si="100"/>
        <v>3.7299999999998334E-2</v>
      </c>
      <c r="E757" s="2">
        <f t="shared" si="101"/>
        <v>0</v>
      </c>
      <c r="F757" s="2">
        <f t="shared" si="106"/>
        <v>3.3263300052907764E-2</v>
      </c>
      <c r="G757" s="2">
        <f t="shared" si="106"/>
        <v>3.5860069976173421E-2</v>
      </c>
      <c r="H757" s="2">
        <f t="shared" si="103"/>
        <v>0.92758603301691733</v>
      </c>
      <c r="I757" s="2">
        <f t="shared" si="104"/>
        <v>48.121641116330736</v>
      </c>
    </row>
    <row r="758" spans="1:9" ht="13.5" x14ac:dyDescent="0.25">
      <c r="A758" s="3">
        <f>TITRES_STAT!B761</f>
        <v>43108</v>
      </c>
      <c r="B758" s="6">
        <f>TITRES_STAT!D761</f>
        <v>11.180999999999999</v>
      </c>
      <c r="C758" s="2">
        <f t="shared" si="99"/>
        <v>0</v>
      </c>
      <c r="D758" s="2">
        <f t="shared" si="100"/>
        <v>0</v>
      </c>
      <c r="E758" s="2">
        <f t="shared" si="101"/>
        <v>0</v>
      </c>
      <c r="F758" s="2">
        <f t="shared" si="106"/>
        <v>3.0887350049128636E-2</v>
      </c>
      <c r="G758" s="2">
        <f t="shared" si="106"/>
        <v>3.3298636406446751E-2</v>
      </c>
      <c r="H758" s="2">
        <f t="shared" si="103"/>
        <v>0.92758603301691722</v>
      </c>
      <c r="I758" s="2">
        <f t="shared" si="104"/>
        <v>48.121641116330728</v>
      </c>
    </row>
    <row r="759" spans="1:9" ht="13.5" x14ac:dyDescent="0.25">
      <c r="A759" s="3">
        <f>TITRES_STAT!B762</f>
        <v>43109</v>
      </c>
      <c r="B759" s="6">
        <f>TITRES_STAT!D762</f>
        <v>11.176299999999999</v>
      </c>
      <c r="C759" s="2">
        <f t="shared" si="99"/>
        <v>-4.6999999999997044E-3</v>
      </c>
      <c r="D759" s="2">
        <f t="shared" si="100"/>
        <v>0</v>
      </c>
      <c r="E759" s="2">
        <f t="shared" si="101"/>
        <v>4.6999999999997044E-3</v>
      </c>
      <c r="F759" s="2">
        <f t="shared" si="106"/>
        <v>2.8681110759905159E-2</v>
      </c>
      <c r="G759" s="2">
        <f t="shared" si="106"/>
        <v>3.1255876663129102E-2</v>
      </c>
      <c r="H759" s="2">
        <f t="shared" si="103"/>
        <v>0.91762298236026574</v>
      </c>
      <c r="I759" s="2">
        <f t="shared" si="104"/>
        <v>47.852106008389036</v>
      </c>
    </row>
    <row r="760" spans="1:9" ht="13.5" x14ac:dyDescent="0.25">
      <c r="A760" s="3">
        <f>TITRES_STAT!B763</f>
        <v>43110</v>
      </c>
      <c r="B760" s="6">
        <f>TITRES_STAT!D763</f>
        <v>11.167</v>
      </c>
      <c r="C760" s="2">
        <f t="shared" si="99"/>
        <v>-9.2999999999996419E-3</v>
      </c>
      <c r="D760" s="2">
        <f t="shared" si="100"/>
        <v>0</v>
      </c>
      <c r="E760" s="2">
        <f t="shared" si="101"/>
        <v>9.2999999999996419E-3</v>
      </c>
      <c r="F760" s="2">
        <f t="shared" si="106"/>
        <v>2.6632459991340503E-2</v>
      </c>
      <c r="G760" s="2">
        <f t="shared" si="106"/>
        <v>2.9687599758619853E-2</v>
      </c>
      <c r="H760" s="2">
        <f t="shared" si="103"/>
        <v>0.89709037469786412</v>
      </c>
      <c r="I760" s="2">
        <f t="shared" si="104"/>
        <v>47.287698396589953</v>
      </c>
    </row>
    <row r="761" spans="1:9" ht="13.5" x14ac:dyDescent="0.25">
      <c r="A761" s="3">
        <f>TITRES_STAT!B764</f>
        <v>43111</v>
      </c>
      <c r="B761" s="6">
        <f>TITRES_STAT!D764</f>
        <v>11.097</v>
      </c>
      <c r="C761" s="2">
        <f t="shared" si="99"/>
        <v>-7.0000000000000284E-2</v>
      </c>
      <c r="D761" s="2">
        <f t="shared" si="100"/>
        <v>0</v>
      </c>
      <c r="E761" s="2">
        <f t="shared" si="101"/>
        <v>7.0000000000000284E-2</v>
      </c>
      <c r="F761" s="2">
        <f t="shared" si="106"/>
        <v>2.4730141420530465E-2</v>
      </c>
      <c r="G761" s="2">
        <f t="shared" si="106"/>
        <v>3.2567056918718452E-2</v>
      </c>
      <c r="H761" s="2">
        <f t="shared" si="103"/>
        <v>0.75936064724093655</v>
      </c>
      <c r="I761" s="2">
        <f t="shared" si="104"/>
        <v>43.161170419025829</v>
      </c>
    </row>
    <row r="762" spans="1:9" ht="13.5" x14ac:dyDescent="0.25">
      <c r="A762" s="3">
        <f>TITRES_STAT!B765</f>
        <v>43112</v>
      </c>
      <c r="B762" s="6">
        <f>TITRES_STAT!D765</f>
        <v>11.0038</v>
      </c>
      <c r="C762" s="2">
        <f t="shared" si="99"/>
        <v>-9.3199999999999505E-2</v>
      </c>
      <c r="D762" s="2">
        <f t="shared" si="100"/>
        <v>0</v>
      </c>
      <c r="E762" s="2">
        <f t="shared" si="101"/>
        <v>9.3199999999999505E-2</v>
      </c>
      <c r="F762" s="2">
        <f t="shared" si="106"/>
        <v>2.2963702747635432E-2</v>
      </c>
      <c r="G762" s="2">
        <f t="shared" si="106"/>
        <v>3.6897981424524239E-2</v>
      </c>
      <c r="H762" s="2">
        <f t="shared" si="103"/>
        <v>0.62235661304692969</v>
      </c>
      <c r="I762" s="2">
        <f t="shared" si="104"/>
        <v>38.361270761431953</v>
      </c>
    </row>
    <row r="763" spans="1:9" ht="13.5" x14ac:dyDescent="0.25">
      <c r="A763" s="3">
        <f>TITRES_STAT!B766</f>
        <v>43115</v>
      </c>
      <c r="B763" s="6">
        <f>TITRES_STAT!D766</f>
        <v>10.863899999999999</v>
      </c>
      <c r="C763" s="2">
        <f t="shared" si="99"/>
        <v>-0.1399000000000008</v>
      </c>
      <c r="D763" s="2">
        <f t="shared" si="100"/>
        <v>0</v>
      </c>
      <c r="E763" s="2">
        <f t="shared" si="101"/>
        <v>0.1399000000000008</v>
      </c>
      <c r="F763" s="2">
        <f t="shared" si="106"/>
        <v>2.1323438265661472E-2</v>
      </c>
      <c r="G763" s="2">
        <f t="shared" si="106"/>
        <v>4.4255268465629709E-2</v>
      </c>
      <c r="H763" s="2">
        <f t="shared" si="103"/>
        <v>0.48182824339258157</v>
      </c>
      <c r="I763" s="2">
        <f t="shared" si="104"/>
        <v>32.515795642378677</v>
      </c>
    </row>
    <row r="764" spans="1:9" ht="13.5" x14ac:dyDescent="0.25">
      <c r="A764" s="3">
        <f>TITRES_STAT!B767</f>
        <v>43116</v>
      </c>
      <c r="B764" s="6">
        <f>TITRES_STAT!D767</f>
        <v>10.7706</v>
      </c>
      <c r="C764" s="2">
        <f t="shared" si="99"/>
        <v>-9.3299999999999272E-2</v>
      </c>
      <c r="D764" s="2">
        <f t="shared" si="100"/>
        <v>0</v>
      </c>
      <c r="E764" s="2">
        <f t="shared" si="101"/>
        <v>9.3299999999999272E-2</v>
      </c>
      <c r="F764" s="2">
        <f t="shared" si="106"/>
        <v>1.9800335532399939E-2</v>
      </c>
      <c r="G764" s="2">
        <f t="shared" si="106"/>
        <v>4.775846357522754E-2</v>
      </c>
      <c r="H764" s="2">
        <f t="shared" si="103"/>
        <v>0.41459322704573842</v>
      </c>
      <c r="I764" s="2">
        <f t="shared" si="104"/>
        <v>29.308300020040548</v>
      </c>
    </row>
    <row r="765" spans="1:9" ht="13.5" x14ac:dyDescent="0.25">
      <c r="A765" s="3">
        <f>TITRES_STAT!B768</f>
        <v>43117</v>
      </c>
      <c r="B765" s="6">
        <f>TITRES_STAT!D768</f>
        <v>11.0504</v>
      </c>
      <c r="C765" s="2">
        <f t="shared" si="99"/>
        <v>0.27979999999999983</v>
      </c>
      <c r="D765" s="2">
        <f t="shared" si="100"/>
        <v>0.27979999999999983</v>
      </c>
      <c r="E765" s="2">
        <f t="shared" si="101"/>
        <v>0</v>
      </c>
      <c r="F765" s="2">
        <f t="shared" ref="F765:G780" si="107">((F764*13)+D765)/14</f>
        <v>3.8371740137228501E-2</v>
      </c>
      <c r="G765" s="2">
        <f t="shared" si="107"/>
        <v>4.434714474842557E-2</v>
      </c>
      <c r="H765" s="2">
        <f t="shared" si="103"/>
        <v>0.86525841415282523</v>
      </c>
      <c r="I765" s="2">
        <f t="shared" si="104"/>
        <v>46.388125505162982</v>
      </c>
    </row>
    <row r="766" spans="1:9" ht="13.5" x14ac:dyDescent="0.25">
      <c r="A766" s="3">
        <f>TITRES_STAT!B769</f>
        <v>43118</v>
      </c>
      <c r="B766" s="6">
        <f>TITRES_STAT!D769</f>
        <v>11.0504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3.5630901555997893E-2</v>
      </c>
      <c r="G766" s="2">
        <f t="shared" si="107"/>
        <v>4.1179491552109461E-2</v>
      </c>
      <c r="H766" s="2">
        <f t="shared" si="103"/>
        <v>0.86525841415282512</v>
      </c>
      <c r="I766" s="2">
        <f t="shared" si="104"/>
        <v>46.388125505162982</v>
      </c>
    </row>
    <row r="767" spans="1:9" ht="13.5" x14ac:dyDescent="0.25">
      <c r="A767" s="3">
        <f>TITRES_STAT!B770</f>
        <v>43119</v>
      </c>
      <c r="B767" s="6">
        <f>TITRES_STAT!D770</f>
        <v>11.0504</v>
      </c>
      <c r="C767" s="2">
        <f t="shared" si="99"/>
        <v>0</v>
      </c>
      <c r="D767" s="2">
        <f t="shared" si="100"/>
        <v>0</v>
      </c>
      <c r="E767" s="2">
        <f t="shared" si="101"/>
        <v>0</v>
      </c>
      <c r="F767" s="2">
        <f t="shared" si="107"/>
        <v>3.3085837159140902E-2</v>
      </c>
      <c r="G767" s="2">
        <f t="shared" si="107"/>
        <v>3.8238099298387354E-2</v>
      </c>
      <c r="H767" s="2">
        <f t="shared" si="103"/>
        <v>0.86525841415282523</v>
      </c>
      <c r="I767" s="2">
        <f t="shared" si="104"/>
        <v>46.388125505162982</v>
      </c>
    </row>
    <row r="768" spans="1:9" ht="13.5" x14ac:dyDescent="0.25">
      <c r="A768" s="3">
        <f>TITRES_STAT!B771</f>
        <v>43122</v>
      </c>
      <c r="B768" s="6">
        <f>TITRES_STAT!D771</f>
        <v>11.176299999999999</v>
      </c>
      <c r="C768" s="2">
        <f t="shared" si="99"/>
        <v>0.12589999999999968</v>
      </c>
      <c r="D768" s="2">
        <f t="shared" si="100"/>
        <v>0.12589999999999968</v>
      </c>
      <c r="E768" s="2">
        <f t="shared" si="101"/>
        <v>0</v>
      </c>
      <c r="F768" s="2">
        <f t="shared" si="107"/>
        <v>3.9715420219202248E-2</v>
      </c>
      <c r="G768" s="2">
        <f t="shared" si="107"/>
        <v>3.5506806491359684E-2</v>
      </c>
      <c r="H768" s="2">
        <f t="shared" si="103"/>
        <v>1.1185297734074366</v>
      </c>
      <c r="I768" s="2">
        <f t="shared" si="104"/>
        <v>52.797453566507905</v>
      </c>
    </row>
    <row r="769" spans="1:9" ht="13.5" x14ac:dyDescent="0.25">
      <c r="A769" s="3">
        <f>TITRES_STAT!B772</f>
        <v>43123</v>
      </c>
      <c r="B769" s="6">
        <f>TITRES_STAT!D772</f>
        <v>11.190300000000001</v>
      </c>
      <c r="C769" s="2">
        <f t="shared" si="99"/>
        <v>1.4000000000001123E-2</v>
      </c>
      <c r="D769" s="2">
        <f t="shared" si="100"/>
        <v>1.4000000000001123E-2</v>
      </c>
      <c r="E769" s="2">
        <f t="shared" si="101"/>
        <v>0</v>
      </c>
      <c r="F769" s="2">
        <f t="shared" si="107"/>
        <v>3.7878604489259317E-2</v>
      </c>
      <c r="G769" s="2">
        <f t="shared" si="107"/>
        <v>3.2970606027691134E-2</v>
      </c>
      <c r="H769" s="2">
        <f t="shared" si="103"/>
        <v>1.1488598194842425</v>
      </c>
      <c r="I769" s="2">
        <f t="shared" si="104"/>
        <v>53.463693120753945</v>
      </c>
    </row>
    <row r="770" spans="1:9" ht="13.5" x14ac:dyDescent="0.25">
      <c r="A770" s="3">
        <f>TITRES_STAT!B773</f>
        <v>43124</v>
      </c>
      <c r="B770" s="6">
        <f>TITRES_STAT!D773</f>
        <v>11.190300000000001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3.517298988288365E-2</v>
      </c>
      <c r="G770" s="2">
        <f t="shared" si="107"/>
        <v>3.0615562739998908E-2</v>
      </c>
      <c r="H770" s="2">
        <f t="shared" si="103"/>
        <v>1.1488598194842425</v>
      </c>
      <c r="I770" s="2">
        <f t="shared" si="104"/>
        <v>53.463693120753945</v>
      </c>
    </row>
    <row r="771" spans="1:9" ht="13.5" x14ac:dyDescent="0.25">
      <c r="A771" s="3">
        <f>TITRES_STAT!B774</f>
        <v>43125</v>
      </c>
      <c r="B771" s="6">
        <f>TITRES_STAT!D774</f>
        <v>11.185600000000001</v>
      </c>
      <c r="C771" s="2">
        <f t="shared" ref="C771:C834" si="108">B771-B770</f>
        <v>-4.6999999999997044E-3</v>
      </c>
      <c r="D771" s="2">
        <f t="shared" ref="D771:D834" si="109">IF(C771&gt;0,C771,0)</f>
        <v>0</v>
      </c>
      <c r="E771" s="2">
        <f t="shared" ref="E771:E834" si="110">IF(C771&lt;0,-C771,0)</f>
        <v>4.6999999999997044E-3</v>
      </c>
      <c r="F771" s="2">
        <f t="shared" si="107"/>
        <v>3.2660633462677675E-2</v>
      </c>
      <c r="G771" s="2">
        <f t="shared" si="107"/>
        <v>2.8764451115713248E-2</v>
      </c>
      <c r="H771" s="2">
        <f t="shared" si="103"/>
        <v>1.135451301722773</v>
      </c>
      <c r="I771" s="2">
        <f t="shared" si="104"/>
        <v>53.171491234979172</v>
      </c>
    </row>
    <row r="772" spans="1:9" ht="13.5" x14ac:dyDescent="0.25">
      <c r="A772" s="3">
        <f>TITRES_STAT!B775</f>
        <v>43126</v>
      </c>
      <c r="B772" s="6">
        <f>TITRES_STAT!D775</f>
        <v>11.376799999999999</v>
      </c>
      <c r="C772" s="2">
        <f t="shared" si="108"/>
        <v>0.19119999999999848</v>
      </c>
      <c r="D772" s="2">
        <f t="shared" si="109"/>
        <v>0.19119999999999848</v>
      </c>
      <c r="E772" s="2">
        <f t="shared" si="110"/>
        <v>0</v>
      </c>
      <c r="F772" s="2">
        <f t="shared" si="107"/>
        <v>4.3984873929629166E-2</v>
      </c>
      <c r="G772" s="2">
        <f t="shared" si="107"/>
        <v>2.6709847464590875E-2</v>
      </c>
      <c r="H772" s="2">
        <f t="shared" si="103"/>
        <v>1.6467661969219298</v>
      </c>
      <c r="I772" s="2">
        <f t="shared" si="104"/>
        <v>62.218045509159246</v>
      </c>
    </row>
    <row r="773" spans="1:9" ht="13.5" x14ac:dyDescent="0.25">
      <c r="A773" s="3">
        <f>TITRES_STAT!B776</f>
        <v>43129</v>
      </c>
      <c r="B773" s="6">
        <f>TITRES_STAT!D776</f>
        <v>11.3908</v>
      </c>
      <c r="C773" s="2">
        <f t="shared" si="108"/>
        <v>1.4000000000001123E-2</v>
      </c>
      <c r="D773" s="2">
        <f t="shared" si="109"/>
        <v>1.4000000000001123E-2</v>
      </c>
      <c r="E773" s="2">
        <f t="shared" si="110"/>
        <v>0</v>
      </c>
      <c r="F773" s="2">
        <f t="shared" si="107"/>
        <v>4.1843097220370017E-2</v>
      </c>
      <c r="G773" s="2">
        <f t="shared" si="107"/>
        <v>2.4802001217120097E-2</v>
      </c>
      <c r="H773" s="2">
        <f t="shared" si="103"/>
        <v>1.687085524029688</v>
      </c>
      <c r="I773" s="2">
        <f t="shared" si="104"/>
        <v>62.784958236076164</v>
      </c>
    </row>
    <row r="774" spans="1:9" ht="13.5" x14ac:dyDescent="0.25">
      <c r="A774" s="3">
        <f>TITRES_STAT!B777</f>
        <v>43130</v>
      </c>
      <c r="B774" s="6">
        <f>TITRES_STAT!D777</f>
        <v>11.376799999999999</v>
      </c>
      <c r="C774" s="2">
        <f t="shared" si="108"/>
        <v>-1.4000000000001123E-2</v>
      </c>
      <c r="D774" s="2">
        <f t="shared" si="109"/>
        <v>0</v>
      </c>
      <c r="E774" s="2">
        <f t="shared" si="110"/>
        <v>1.4000000000001123E-2</v>
      </c>
      <c r="F774" s="2">
        <f t="shared" si="107"/>
        <v>3.8854304561772156E-2</v>
      </c>
      <c r="G774" s="2">
        <f t="shared" si="107"/>
        <v>2.4030429701611598E-2</v>
      </c>
      <c r="H774" s="2">
        <f t="shared" si="103"/>
        <v>1.6168793086195374</v>
      </c>
      <c r="I774" s="2">
        <f t="shared" si="104"/>
        <v>61.786544885498657</v>
      </c>
    </row>
    <row r="775" spans="1:9" ht="13.5" x14ac:dyDescent="0.25">
      <c r="A775" s="3">
        <f>TITRES_STAT!B778</f>
        <v>43131</v>
      </c>
      <c r="B775" s="6">
        <f>TITRES_STAT!D778</f>
        <v>11.4048</v>
      </c>
      <c r="C775" s="2">
        <f t="shared" si="108"/>
        <v>2.8000000000000469E-2</v>
      </c>
      <c r="D775" s="2">
        <f t="shared" si="109"/>
        <v>2.8000000000000469E-2</v>
      </c>
      <c r="E775" s="2">
        <f t="shared" si="110"/>
        <v>0</v>
      </c>
      <c r="F775" s="2">
        <f t="shared" si="107"/>
        <v>3.8078997093074177E-2</v>
      </c>
      <c r="G775" s="2">
        <f t="shared" si="107"/>
        <v>2.2313970437210767E-2</v>
      </c>
      <c r="H775" s="2">
        <f t="shared" si="103"/>
        <v>1.7065092561731487</v>
      </c>
      <c r="I775" s="2">
        <f t="shared" si="104"/>
        <v>63.052038424803193</v>
      </c>
    </row>
    <row r="776" spans="1:9" ht="13.5" x14ac:dyDescent="0.25">
      <c r="A776" s="3">
        <f>TITRES_STAT!B779</f>
        <v>43132</v>
      </c>
      <c r="B776" s="6">
        <f>TITRES_STAT!D779</f>
        <v>11.4048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3.5359068729283162E-2</v>
      </c>
      <c r="G776" s="2">
        <f t="shared" si="107"/>
        <v>2.0720115405981426E-2</v>
      </c>
      <c r="H776" s="2">
        <f t="shared" si="103"/>
        <v>1.7065092561731487</v>
      </c>
      <c r="I776" s="2">
        <f t="shared" si="104"/>
        <v>63.052038424803193</v>
      </c>
    </row>
    <row r="777" spans="1:9" ht="13.5" x14ac:dyDescent="0.25">
      <c r="A777" s="3">
        <f>TITRES_STAT!B780</f>
        <v>43133</v>
      </c>
      <c r="B777" s="6">
        <f>TITRES_STAT!D780</f>
        <v>11.3675</v>
      </c>
      <c r="C777" s="2">
        <f t="shared" si="108"/>
        <v>-3.7300000000000111E-2</v>
      </c>
      <c r="D777" s="2">
        <f t="shared" si="109"/>
        <v>0</v>
      </c>
      <c r="E777" s="2">
        <f t="shared" si="110"/>
        <v>3.7300000000000111E-2</v>
      </c>
      <c r="F777" s="2">
        <f t="shared" si="107"/>
        <v>3.2833420962905792E-2</v>
      </c>
      <c r="G777" s="2">
        <f t="shared" si="107"/>
        <v>2.1904392876982759E-2</v>
      </c>
      <c r="H777" s="2">
        <f t="shared" si="103"/>
        <v>1.4989422965202248</v>
      </c>
      <c r="I777" s="2">
        <f t="shared" si="104"/>
        <v>59.983069581378523</v>
      </c>
    </row>
    <row r="778" spans="1:9" ht="13.5" x14ac:dyDescent="0.25">
      <c r="A778" s="3">
        <f>TITRES_STAT!B781</f>
        <v>43136</v>
      </c>
      <c r="B778" s="6">
        <f>TITRES_STAT!D781</f>
        <v>11.5167</v>
      </c>
      <c r="C778" s="2">
        <f t="shared" si="108"/>
        <v>0.14920000000000044</v>
      </c>
      <c r="D778" s="2">
        <f t="shared" si="109"/>
        <v>0.14920000000000044</v>
      </c>
      <c r="E778" s="2">
        <f t="shared" si="110"/>
        <v>0</v>
      </c>
      <c r="F778" s="2">
        <f t="shared" si="107"/>
        <v>4.1145319465555406E-2</v>
      </c>
      <c r="G778" s="2">
        <f t="shared" si="107"/>
        <v>2.0339793385769706E-2</v>
      </c>
      <c r="H778" s="2">
        <f t="shared" si="103"/>
        <v>2.022897611848006</v>
      </c>
      <c r="I778" s="2">
        <f t="shared" si="104"/>
        <v>66.919157430917281</v>
      </c>
    </row>
    <row r="779" spans="1:9" ht="13.5" x14ac:dyDescent="0.25">
      <c r="A779" s="3">
        <f>TITRES_STAT!B782</f>
        <v>43137</v>
      </c>
      <c r="B779" s="6">
        <f>TITRES_STAT!D782</f>
        <v>11.861700000000001</v>
      </c>
      <c r="C779" s="2">
        <f t="shared" si="108"/>
        <v>0.34500000000000064</v>
      </c>
      <c r="D779" s="2">
        <f t="shared" si="109"/>
        <v>0.34500000000000064</v>
      </c>
      <c r="E779" s="2">
        <f t="shared" si="110"/>
        <v>0</v>
      </c>
      <c r="F779" s="2">
        <f t="shared" si="107"/>
        <v>6.2849225218015781E-2</v>
      </c>
      <c r="G779" s="2">
        <f t="shared" si="107"/>
        <v>1.8886951001071871E-2</v>
      </c>
      <c r="H779" s="2">
        <f t="shared" si="103"/>
        <v>3.3276533207741665</v>
      </c>
      <c r="I779" s="2">
        <f t="shared" si="104"/>
        <v>76.892788634439142</v>
      </c>
    </row>
    <row r="780" spans="1:9" ht="13.5" x14ac:dyDescent="0.25">
      <c r="A780" s="3">
        <f>TITRES_STAT!B783</f>
        <v>43138</v>
      </c>
      <c r="B780" s="6">
        <f>TITRES_STAT!D783</f>
        <v>11.889699999999999</v>
      </c>
      <c r="C780" s="2">
        <f t="shared" si="108"/>
        <v>2.7999999999998693E-2</v>
      </c>
      <c r="D780" s="2">
        <f t="shared" si="109"/>
        <v>2.7999999999998693E-2</v>
      </c>
      <c r="E780" s="2">
        <f t="shared" si="110"/>
        <v>0</v>
      </c>
      <c r="F780" s="2">
        <f t="shared" si="107"/>
        <v>6.0359994845300267E-2</v>
      </c>
      <c r="G780" s="2">
        <f t="shared" si="107"/>
        <v>1.753788307242388E-2</v>
      </c>
      <c r="H780" s="2">
        <f t="shared" si="103"/>
        <v>3.4416921698040501</v>
      </c>
      <c r="I780" s="2">
        <f t="shared" si="104"/>
        <v>77.486057975870125</v>
      </c>
    </row>
    <row r="781" spans="1:9" ht="13.5" x14ac:dyDescent="0.25">
      <c r="A781" s="3">
        <f>TITRES_STAT!B784</f>
        <v>43139</v>
      </c>
      <c r="B781" s="6">
        <f>TITRES_STAT!D784</f>
        <v>11.889699999999999</v>
      </c>
      <c r="C781" s="2">
        <f t="shared" si="108"/>
        <v>0</v>
      </c>
      <c r="D781" s="2">
        <f t="shared" si="109"/>
        <v>0</v>
      </c>
      <c r="E781" s="2">
        <f t="shared" si="110"/>
        <v>0</v>
      </c>
      <c r="F781" s="2">
        <f t="shared" ref="F781:G796" si="111">((F780*13)+D781)/14</f>
        <v>5.6048566642064535E-2</v>
      </c>
      <c r="G781" s="2">
        <f t="shared" si="111"/>
        <v>1.6285177138679319E-2</v>
      </c>
      <c r="H781" s="2">
        <f t="shared" si="103"/>
        <v>3.4416921698040497</v>
      </c>
      <c r="I781" s="2">
        <f t="shared" si="104"/>
        <v>77.486057975870125</v>
      </c>
    </row>
    <row r="782" spans="1:9" ht="13.5" x14ac:dyDescent="0.25">
      <c r="A782" s="3">
        <f>TITRES_STAT!B785</f>
        <v>43140</v>
      </c>
      <c r="B782" s="6">
        <f>TITRES_STAT!D785</f>
        <v>11.936299999999999</v>
      </c>
      <c r="C782" s="2">
        <f t="shared" si="108"/>
        <v>4.6599999999999753E-2</v>
      </c>
      <c r="D782" s="2">
        <f t="shared" si="109"/>
        <v>4.6599999999999753E-2</v>
      </c>
      <c r="E782" s="2">
        <f t="shared" si="110"/>
        <v>0</v>
      </c>
      <c r="F782" s="2">
        <f t="shared" si="111"/>
        <v>5.537366902477419E-2</v>
      </c>
      <c r="G782" s="2">
        <f t="shared" si="111"/>
        <v>1.5121950200202225E-2</v>
      </c>
      <c r="H782" s="2">
        <f t="shared" si="103"/>
        <v>3.6618073920144032</v>
      </c>
      <c r="I782" s="2">
        <f t="shared" si="104"/>
        <v>78.549092317435012</v>
      </c>
    </row>
    <row r="783" spans="1:9" ht="13.5" x14ac:dyDescent="0.25">
      <c r="A783" s="3">
        <f>TITRES_STAT!B786</f>
        <v>43143</v>
      </c>
      <c r="B783" s="6">
        <f>TITRES_STAT!D786</f>
        <v>11.982900000000001</v>
      </c>
      <c r="C783" s="2">
        <f t="shared" si="108"/>
        <v>4.6600000000001529E-2</v>
      </c>
      <c r="D783" s="2">
        <f t="shared" si="109"/>
        <v>4.6600000000001529E-2</v>
      </c>
      <c r="E783" s="2">
        <f t="shared" si="110"/>
        <v>0</v>
      </c>
      <c r="F783" s="2">
        <f t="shared" si="111"/>
        <v>5.4746978380147575E-2</v>
      </c>
      <c r="G783" s="2">
        <f t="shared" si="111"/>
        <v>1.4041810900187782E-2</v>
      </c>
      <c r="H783" s="2">
        <f t="shared" si="103"/>
        <v>3.8988545543947923</v>
      </c>
      <c r="I783" s="2">
        <f t="shared" si="104"/>
        <v>79.587064916983621</v>
      </c>
    </row>
    <row r="784" spans="1:9" ht="13.5" x14ac:dyDescent="0.25">
      <c r="A784" s="3">
        <f>TITRES_STAT!B787</f>
        <v>43144</v>
      </c>
      <c r="B784" s="6">
        <f>TITRES_STAT!D787</f>
        <v>11.889699999999999</v>
      </c>
      <c r="C784" s="2">
        <f t="shared" si="108"/>
        <v>-9.3200000000001282E-2</v>
      </c>
      <c r="D784" s="2">
        <f t="shared" si="109"/>
        <v>0</v>
      </c>
      <c r="E784" s="2">
        <f t="shared" si="110"/>
        <v>9.3200000000001282E-2</v>
      </c>
      <c r="F784" s="2">
        <f t="shared" si="111"/>
        <v>5.0836479924422751E-2</v>
      </c>
      <c r="G784" s="2">
        <f t="shared" si="111"/>
        <v>1.9695967264460174E-2</v>
      </c>
      <c r="H784" s="2">
        <f t="shared" si="103"/>
        <v>2.5810603379785864</v>
      </c>
      <c r="I784" s="2">
        <f t="shared" si="104"/>
        <v>72.075309946760811</v>
      </c>
    </row>
    <row r="785" spans="1:9" ht="13.5" x14ac:dyDescent="0.25">
      <c r="A785" s="3">
        <f>TITRES_STAT!B788</f>
        <v>43145</v>
      </c>
      <c r="B785" s="6">
        <f>TITRES_STAT!D788</f>
        <v>11.936299999999999</v>
      </c>
      <c r="C785" s="2">
        <f t="shared" si="108"/>
        <v>4.6599999999999753E-2</v>
      </c>
      <c r="D785" s="2">
        <f t="shared" si="109"/>
        <v>4.6599999999999753E-2</v>
      </c>
      <c r="E785" s="2">
        <f t="shared" si="110"/>
        <v>0</v>
      </c>
      <c r="F785" s="2">
        <f t="shared" si="111"/>
        <v>5.0533874215535395E-2</v>
      </c>
      <c r="G785" s="2">
        <f t="shared" si="111"/>
        <v>1.8289112459855875E-2</v>
      </c>
      <c r="H785" s="2">
        <f t="shared" ref="H785:H848" si="112">F785/G785</f>
        <v>2.7630577660045521</v>
      </c>
      <c r="I785" s="2">
        <f t="shared" ref="I785:I848" si="113">IF(G785=0,100,100-(100/(1+H785)))</f>
        <v>73.425866351720785</v>
      </c>
    </row>
    <row r="786" spans="1:9" ht="13.5" x14ac:dyDescent="0.25">
      <c r="A786" s="3">
        <f>TITRES_STAT!B789</f>
        <v>43146</v>
      </c>
      <c r="B786" s="6">
        <f>TITRES_STAT!D789</f>
        <v>11.889699999999999</v>
      </c>
      <c r="C786" s="2">
        <f t="shared" si="108"/>
        <v>-4.6599999999999753E-2</v>
      </c>
      <c r="D786" s="2">
        <f t="shared" si="109"/>
        <v>0</v>
      </c>
      <c r="E786" s="2">
        <f t="shared" si="110"/>
        <v>4.6599999999999753E-2</v>
      </c>
      <c r="F786" s="2">
        <f t="shared" si="111"/>
        <v>4.6924311771568583E-2</v>
      </c>
      <c r="G786" s="2">
        <f t="shared" si="111"/>
        <v>2.0311318712723295E-2</v>
      </c>
      <c r="H786" s="2">
        <f t="shared" si="112"/>
        <v>2.3102543185526665</v>
      </c>
      <c r="I786" s="2">
        <f t="shared" si="113"/>
        <v>69.790840709869471</v>
      </c>
    </row>
    <row r="787" spans="1:9" ht="13.5" x14ac:dyDescent="0.25">
      <c r="A787" s="3">
        <f>TITRES_STAT!B790</f>
        <v>43147</v>
      </c>
      <c r="B787" s="6">
        <f>TITRES_STAT!D790</f>
        <v>11.936299999999999</v>
      </c>
      <c r="C787" s="2">
        <f t="shared" si="108"/>
        <v>4.6599999999999753E-2</v>
      </c>
      <c r="D787" s="2">
        <f t="shared" si="109"/>
        <v>4.6599999999999753E-2</v>
      </c>
      <c r="E787" s="2">
        <f t="shared" si="110"/>
        <v>0</v>
      </c>
      <c r="F787" s="2">
        <f t="shared" si="111"/>
        <v>4.6901146645027945E-2</v>
      </c>
      <c r="G787" s="2">
        <f t="shared" si="111"/>
        <v>1.8860510233243061E-2</v>
      </c>
      <c r="H787" s="2">
        <f t="shared" si="112"/>
        <v>2.4867379548598407</v>
      </c>
      <c r="I787" s="2">
        <f t="shared" si="113"/>
        <v>71.319898055252679</v>
      </c>
    </row>
    <row r="788" spans="1:9" ht="13.5" x14ac:dyDescent="0.25">
      <c r="A788" s="3">
        <f>TITRES_STAT!B791</f>
        <v>43150</v>
      </c>
      <c r="B788" s="6">
        <f>TITRES_STAT!D791</f>
        <v>11.889699999999999</v>
      </c>
      <c r="C788" s="2">
        <f t="shared" si="108"/>
        <v>-4.6599999999999753E-2</v>
      </c>
      <c r="D788" s="2">
        <f t="shared" si="109"/>
        <v>0</v>
      </c>
      <c r="E788" s="2">
        <f t="shared" si="110"/>
        <v>4.6599999999999753E-2</v>
      </c>
      <c r="F788" s="2">
        <f t="shared" si="111"/>
        <v>4.3551064741811661E-2</v>
      </c>
      <c r="G788" s="2">
        <f t="shared" si="111"/>
        <v>2.084190235943997E-2</v>
      </c>
      <c r="H788" s="2">
        <f t="shared" si="112"/>
        <v>2.0895916308755749</v>
      </c>
      <c r="I788" s="2">
        <f t="shared" si="113"/>
        <v>67.633262920361915</v>
      </c>
    </row>
    <row r="789" spans="1:9" ht="13.5" x14ac:dyDescent="0.25">
      <c r="A789" s="3">
        <f>TITRES_STAT!B792</f>
        <v>43151</v>
      </c>
      <c r="B789" s="6">
        <f>TITRES_STAT!D792</f>
        <v>11.936299999999999</v>
      </c>
      <c r="C789" s="2">
        <f t="shared" si="108"/>
        <v>4.6599999999999753E-2</v>
      </c>
      <c r="D789" s="2">
        <f t="shared" si="109"/>
        <v>4.6599999999999753E-2</v>
      </c>
      <c r="E789" s="2">
        <f t="shared" si="110"/>
        <v>0</v>
      </c>
      <c r="F789" s="2">
        <f t="shared" si="111"/>
        <v>4.3768845831682238E-2</v>
      </c>
      <c r="G789" s="2">
        <f t="shared" si="111"/>
        <v>1.9353195048051403E-2</v>
      </c>
      <c r="H789" s="2">
        <f t="shared" si="112"/>
        <v>2.2615824272431517</v>
      </c>
      <c r="I789" s="2">
        <f t="shared" si="113"/>
        <v>69.340035939387604</v>
      </c>
    </row>
    <row r="790" spans="1:9" ht="13.5" x14ac:dyDescent="0.25">
      <c r="A790" s="3">
        <f>TITRES_STAT!B793</f>
        <v>43152</v>
      </c>
      <c r="B790" s="6">
        <f>TITRES_STAT!D793</f>
        <v>11.889699999999999</v>
      </c>
      <c r="C790" s="2">
        <f t="shared" si="108"/>
        <v>-4.6599999999999753E-2</v>
      </c>
      <c r="D790" s="2">
        <f t="shared" si="109"/>
        <v>0</v>
      </c>
      <c r="E790" s="2">
        <f t="shared" si="110"/>
        <v>4.6599999999999753E-2</v>
      </c>
      <c r="F790" s="2">
        <f t="shared" si="111"/>
        <v>4.0642499700847788E-2</v>
      </c>
      <c r="G790" s="2">
        <f t="shared" si="111"/>
        <v>2.1299395401762001E-2</v>
      </c>
      <c r="H790" s="2">
        <f t="shared" si="112"/>
        <v>1.9081527402174816</v>
      </c>
      <c r="I790" s="2">
        <f t="shared" si="113"/>
        <v>65.613910639190948</v>
      </c>
    </row>
    <row r="791" spans="1:9" ht="13.5" x14ac:dyDescent="0.25">
      <c r="A791" s="3">
        <f>TITRES_STAT!B794</f>
        <v>43153</v>
      </c>
      <c r="B791" s="6">
        <f>TITRES_STAT!D794</f>
        <v>12.1228</v>
      </c>
      <c r="C791" s="2">
        <f t="shared" si="108"/>
        <v>0.23310000000000031</v>
      </c>
      <c r="D791" s="2">
        <f t="shared" si="109"/>
        <v>0.23310000000000031</v>
      </c>
      <c r="E791" s="2">
        <f t="shared" si="110"/>
        <v>0</v>
      </c>
      <c r="F791" s="2">
        <f t="shared" si="111"/>
        <v>5.4389464007930106E-2</v>
      </c>
      <c r="G791" s="2">
        <f t="shared" si="111"/>
        <v>1.977801001592186E-2</v>
      </c>
      <c r="H791" s="2">
        <f t="shared" si="112"/>
        <v>2.7499967875506708</v>
      </c>
      <c r="I791" s="2">
        <f t="shared" si="113"/>
        <v>73.333310489229646</v>
      </c>
    </row>
    <row r="792" spans="1:9" ht="13.5" x14ac:dyDescent="0.25">
      <c r="A792" s="3">
        <f>TITRES_STAT!B795</f>
        <v>43154</v>
      </c>
      <c r="B792" s="6">
        <f>TITRES_STAT!D795</f>
        <v>12.029500000000001</v>
      </c>
      <c r="C792" s="2">
        <f t="shared" si="108"/>
        <v>-9.3299999999999272E-2</v>
      </c>
      <c r="D792" s="2">
        <f t="shared" si="109"/>
        <v>0</v>
      </c>
      <c r="E792" s="2">
        <f t="shared" si="110"/>
        <v>9.3299999999999272E-2</v>
      </c>
      <c r="F792" s="2">
        <f t="shared" si="111"/>
        <v>5.0504502293077957E-2</v>
      </c>
      <c r="G792" s="2">
        <f t="shared" si="111"/>
        <v>2.5029580729070244E-2</v>
      </c>
      <c r="H792" s="2">
        <f t="shared" si="112"/>
        <v>2.0177925806971362</v>
      </c>
      <c r="I792" s="2">
        <f t="shared" si="113"/>
        <v>66.863196417263666</v>
      </c>
    </row>
    <row r="793" spans="1:9" ht="13.5" x14ac:dyDescent="0.25">
      <c r="A793" s="3">
        <f>TITRES_STAT!B796</f>
        <v>43157</v>
      </c>
      <c r="B793" s="6">
        <f>TITRES_STAT!D796</f>
        <v>12.1228</v>
      </c>
      <c r="C793" s="2">
        <f t="shared" si="108"/>
        <v>9.3299999999999272E-2</v>
      </c>
      <c r="D793" s="2">
        <f t="shared" si="109"/>
        <v>9.3299999999999272E-2</v>
      </c>
      <c r="E793" s="2">
        <f t="shared" si="110"/>
        <v>0</v>
      </c>
      <c r="F793" s="2">
        <f t="shared" si="111"/>
        <v>5.3561323557858045E-2</v>
      </c>
      <c r="G793" s="2">
        <f t="shared" si="111"/>
        <v>2.3241753534136655E-2</v>
      </c>
      <c r="H793" s="2">
        <f t="shared" si="112"/>
        <v>2.3045302274283692</v>
      </c>
      <c r="I793" s="2">
        <f t="shared" si="113"/>
        <v>69.738512551655077</v>
      </c>
    </row>
    <row r="794" spans="1:9" ht="13.5" x14ac:dyDescent="0.25">
      <c r="A794" s="3">
        <f>TITRES_STAT!B797</f>
        <v>43158</v>
      </c>
      <c r="B794" s="6">
        <f>TITRES_STAT!D797</f>
        <v>12.216100000000001</v>
      </c>
      <c r="C794" s="2">
        <f t="shared" si="108"/>
        <v>9.3300000000001049E-2</v>
      </c>
      <c r="D794" s="2">
        <f t="shared" si="109"/>
        <v>9.3300000000001049E-2</v>
      </c>
      <c r="E794" s="2">
        <f t="shared" si="110"/>
        <v>0</v>
      </c>
      <c r="F794" s="2">
        <f t="shared" si="111"/>
        <v>5.6399800446582549E-2</v>
      </c>
      <c r="G794" s="2">
        <f t="shared" si="111"/>
        <v>2.1581628281698323E-2</v>
      </c>
      <c r="H794" s="2">
        <f t="shared" si="112"/>
        <v>2.6133246162158565</v>
      </c>
      <c r="I794" s="2">
        <f t="shared" si="113"/>
        <v>72.324656480842989</v>
      </c>
    </row>
    <row r="795" spans="1:9" ht="13.5" x14ac:dyDescent="0.25">
      <c r="A795" s="3">
        <f>TITRES_STAT!B798</f>
        <v>43159</v>
      </c>
      <c r="B795" s="6">
        <f>TITRES_STAT!D798</f>
        <v>12.1228</v>
      </c>
      <c r="C795" s="2">
        <f t="shared" si="108"/>
        <v>-9.3300000000001049E-2</v>
      </c>
      <c r="D795" s="2">
        <f t="shared" si="109"/>
        <v>0</v>
      </c>
      <c r="E795" s="2">
        <f t="shared" si="110"/>
        <v>9.3300000000001049E-2</v>
      </c>
      <c r="F795" s="2">
        <f t="shared" si="111"/>
        <v>5.2371243271826649E-2</v>
      </c>
      <c r="G795" s="2">
        <f t="shared" si="111"/>
        <v>2.6704369118719946E-2</v>
      </c>
      <c r="H795" s="2">
        <f t="shared" si="112"/>
        <v>1.9611488681495961</v>
      </c>
      <c r="I795" s="2">
        <f t="shared" si="113"/>
        <v>66.229323667036908</v>
      </c>
    </row>
    <row r="796" spans="1:9" ht="13.5" x14ac:dyDescent="0.25">
      <c r="A796" s="3">
        <f>TITRES_STAT!B799</f>
        <v>43160</v>
      </c>
      <c r="B796" s="6">
        <f>TITRES_STAT!D799</f>
        <v>12.1228</v>
      </c>
      <c r="C796" s="2">
        <f t="shared" si="108"/>
        <v>0</v>
      </c>
      <c r="D796" s="2">
        <f t="shared" si="109"/>
        <v>0</v>
      </c>
      <c r="E796" s="2">
        <f t="shared" si="110"/>
        <v>0</v>
      </c>
      <c r="F796" s="2">
        <f t="shared" si="111"/>
        <v>4.8630440180981886E-2</v>
      </c>
      <c r="G796" s="2">
        <f t="shared" si="111"/>
        <v>2.479691418166852E-2</v>
      </c>
      <c r="H796" s="2">
        <f t="shared" si="112"/>
        <v>1.9611488681495961</v>
      </c>
      <c r="I796" s="2">
        <f t="shared" si="113"/>
        <v>66.229323667036908</v>
      </c>
    </row>
    <row r="797" spans="1:9" ht="13.5" x14ac:dyDescent="0.25">
      <c r="A797" s="3">
        <f>TITRES_STAT!B800</f>
        <v>43161</v>
      </c>
      <c r="B797" s="6">
        <f>TITRES_STAT!D800</f>
        <v>12.0762</v>
      </c>
      <c r="C797" s="2">
        <f t="shared" si="108"/>
        <v>-4.6599999999999753E-2</v>
      </c>
      <c r="D797" s="2">
        <f t="shared" si="109"/>
        <v>0</v>
      </c>
      <c r="E797" s="2">
        <f t="shared" si="110"/>
        <v>4.6599999999999753E-2</v>
      </c>
      <c r="F797" s="2">
        <f t="shared" ref="F797:G812" si="114">((F796*13)+D797)/14</f>
        <v>4.5156837310911753E-2</v>
      </c>
      <c r="G797" s="2">
        <f t="shared" si="114"/>
        <v>2.6354277454406466E-2</v>
      </c>
      <c r="H797" s="2">
        <f t="shared" si="112"/>
        <v>1.7134538174698271</v>
      </c>
      <c r="I797" s="2">
        <f t="shared" si="113"/>
        <v>63.146599600782785</v>
      </c>
    </row>
    <row r="798" spans="1:9" ht="13.5" x14ac:dyDescent="0.25">
      <c r="A798" s="3">
        <f>TITRES_STAT!B801</f>
        <v>43164</v>
      </c>
      <c r="B798" s="6">
        <f>TITRES_STAT!D801</f>
        <v>12.1228</v>
      </c>
      <c r="C798" s="2">
        <f t="shared" si="108"/>
        <v>4.6599999999999753E-2</v>
      </c>
      <c r="D798" s="2">
        <f t="shared" si="109"/>
        <v>4.6599999999999753E-2</v>
      </c>
      <c r="E798" s="2">
        <f t="shared" si="110"/>
        <v>0</v>
      </c>
      <c r="F798" s="2">
        <f t="shared" si="114"/>
        <v>4.5259920360132322E-2</v>
      </c>
      <c r="G798" s="2">
        <f t="shared" si="114"/>
        <v>2.4471829064806001E-2</v>
      </c>
      <c r="H798" s="2">
        <f t="shared" si="112"/>
        <v>1.8494702721351783</v>
      </c>
      <c r="I798" s="2">
        <f t="shared" si="113"/>
        <v>64.905757755083528</v>
      </c>
    </row>
    <row r="799" spans="1:9" ht="13.5" x14ac:dyDescent="0.25">
      <c r="A799" s="3">
        <f>TITRES_STAT!B802</f>
        <v>43165</v>
      </c>
      <c r="B799" s="6">
        <f>TITRES_STAT!D802</f>
        <v>12.0762</v>
      </c>
      <c r="C799" s="2">
        <f t="shared" si="108"/>
        <v>-4.6599999999999753E-2</v>
      </c>
      <c r="D799" s="2">
        <f t="shared" si="109"/>
        <v>0</v>
      </c>
      <c r="E799" s="2">
        <f t="shared" si="110"/>
        <v>4.6599999999999753E-2</v>
      </c>
      <c r="F799" s="2">
        <f t="shared" si="114"/>
        <v>4.2027068905837149E-2</v>
      </c>
      <c r="G799" s="2">
        <f t="shared" si="114"/>
        <v>2.6052412703034128E-2</v>
      </c>
      <c r="H799" s="2">
        <f t="shared" si="112"/>
        <v>1.6131737733811722</v>
      </c>
      <c r="I799" s="2">
        <f t="shared" si="113"/>
        <v>61.732357404379385</v>
      </c>
    </row>
    <row r="800" spans="1:9" ht="13.5" x14ac:dyDescent="0.25">
      <c r="A800" s="3">
        <f>TITRES_STAT!B803</f>
        <v>43166</v>
      </c>
      <c r="B800" s="6">
        <f>TITRES_STAT!D803</f>
        <v>12.0715</v>
      </c>
      <c r="C800" s="2">
        <f t="shared" si="108"/>
        <v>-4.6999999999997044E-3</v>
      </c>
      <c r="D800" s="2">
        <f t="shared" si="109"/>
        <v>0</v>
      </c>
      <c r="E800" s="2">
        <f t="shared" si="110"/>
        <v>4.6999999999997044E-3</v>
      </c>
      <c r="F800" s="2">
        <f t="shared" si="114"/>
        <v>3.902513541256307E-2</v>
      </c>
      <c r="G800" s="2">
        <f t="shared" si="114"/>
        <v>2.45272403671031E-2</v>
      </c>
      <c r="H800" s="2">
        <f t="shared" si="112"/>
        <v>1.5910936097362636</v>
      </c>
      <c r="I800" s="2">
        <f t="shared" si="113"/>
        <v>61.406257333104001</v>
      </c>
    </row>
    <row r="801" spans="1:9" ht="13.5" x14ac:dyDescent="0.25">
      <c r="A801" s="3">
        <f>TITRES_STAT!B804</f>
        <v>43167</v>
      </c>
      <c r="B801" s="6">
        <f>TITRES_STAT!D804</f>
        <v>12.029500000000001</v>
      </c>
      <c r="C801" s="2">
        <f t="shared" si="108"/>
        <v>-4.1999999999999815E-2</v>
      </c>
      <c r="D801" s="2">
        <f t="shared" si="109"/>
        <v>0</v>
      </c>
      <c r="E801" s="2">
        <f t="shared" si="110"/>
        <v>4.1999999999999815E-2</v>
      </c>
      <c r="F801" s="2">
        <f t="shared" si="114"/>
        <v>3.6237625740237138E-2</v>
      </c>
      <c r="G801" s="2">
        <f t="shared" si="114"/>
        <v>2.5775294626595724E-2</v>
      </c>
      <c r="H801" s="2">
        <f t="shared" si="112"/>
        <v>1.4059053937193822</v>
      </c>
      <c r="I801" s="2">
        <f t="shared" si="113"/>
        <v>58.435605879994256</v>
      </c>
    </row>
    <row r="802" spans="1:9" ht="13.5" x14ac:dyDescent="0.25">
      <c r="A802" s="3">
        <f>TITRES_STAT!B805</f>
        <v>43168</v>
      </c>
      <c r="B802" s="6">
        <f>TITRES_STAT!D805</f>
        <v>12.0669</v>
      </c>
      <c r="C802" s="2">
        <f t="shared" si="108"/>
        <v>3.7399999999999878E-2</v>
      </c>
      <c r="D802" s="2">
        <f t="shared" si="109"/>
        <v>3.7399999999999878E-2</v>
      </c>
      <c r="E802" s="2">
        <f t="shared" si="110"/>
        <v>0</v>
      </c>
      <c r="F802" s="2">
        <f t="shared" si="114"/>
        <v>3.6320652473077329E-2</v>
      </c>
      <c r="G802" s="2">
        <f t="shared" si="114"/>
        <v>2.3934202153267459E-2</v>
      </c>
      <c r="H802" s="2">
        <f t="shared" si="112"/>
        <v>1.517520920082932</v>
      </c>
      <c r="I802" s="2">
        <f t="shared" si="113"/>
        <v>60.278383705861792</v>
      </c>
    </row>
    <row r="803" spans="1:9" ht="13.5" x14ac:dyDescent="0.25">
      <c r="A803" s="3">
        <f>TITRES_STAT!B806</f>
        <v>43171</v>
      </c>
      <c r="B803" s="6">
        <f>TITRES_STAT!D806</f>
        <v>12.2067</v>
      </c>
      <c r="C803" s="2">
        <f t="shared" si="108"/>
        <v>0.13979999999999926</v>
      </c>
      <c r="D803" s="2">
        <f t="shared" si="109"/>
        <v>0.13979999999999926</v>
      </c>
      <c r="E803" s="2">
        <f t="shared" si="110"/>
        <v>0</v>
      </c>
      <c r="F803" s="2">
        <f t="shared" si="114"/>
        <v>4.3712034439286042E-2</v>
      </c>
      <c r="G803" s="2">
        <f t="shared" si="114"/>
        <v>2.222461628517693E-2</v>
      </c>
      <c r="H803" s="2">
        <f t="shared" si="112"/>
        <v>1.9668296576369013</v>
      </c>
      <c r="I803" s="2">
        <f t="shared" si="113"/>
        <v>66.293986666005409</v>
      </c>
    </row>
    <row r="804" spans="1:9" ht="13.5" x14ac:dyDescent="0.25">
      <c r="A804" s="3">
        <f>TITRES_STAT!B807</f>
        <v>43172</v>
      </c>
      <c r="B804" s="6">
        <f>TITRES_STAT!D807</f>
        <v>12.3513</v>
      </c>
      <c r="C804" s="2">
        <f t="shared" si="108"/>
        <v>0.14460000000000051</v>
      </c>
      <c r="D804" s="2">
        <f t="shared" si="109"/>
        <v>0.14460000000000051</v>
      </c>
      <c r="E804" s="2">
        <f t="shared" si="110"/>
        <v>0</v>
      </c>
      <c r="F804" s="2">
        <f t="shared" si="114"/>
        <v>5.0918317693622796E-2</v>
      </c>
      <c r="G804" s="2">
        <f t="shared" si="114"/>
        <v>2.0637143693378577E-2</v>
      </c>
      <c r="H804" s="2">
        <f t="shared" si="112"/>
        <v>2.4673142005577025</v>
      </c>
      <c r="I804" s="2">
        <f t="shared" si="113"/>
        <v>71.159233280930977</v>
      </c>
    </row>
    <row r="805" spans="1:9" ht="13.5" x14ac:dyDescent="0.25">
      <c r="A805" s="3">
        <f>TITRES_STAT!B808</f>
        <v>43173</v>
      </c>
      <c r="B805" s="6">
        <f>TITRES_STAT!D808</f>
        <v>12.449199999999999</v>
      </c>
      <c r="C805" s="2">
        <f t="shared" si="108"/>
        <v>9.789999999999921E-2</v>
      </c>
      <c r="D805" s="2">
        <f t="shared" si="109"/>
        <v>9.789999999999921E-2</v>
      </c>
      <c r="E805" s="2">
        <f t="shared" si="110"/>
        <v>0</v>
      </c>
      <c r="F805" s="2">
        <f t="shared" si="114"/>
        <v>5.4274152144078255E-2</v>
      </c>
      <c r="G805" s="2">
        <f t="shared" si="114"/>
        <v>1.916306200099439E-2</v>
      </c>
      <c r="H805" s="2">
        <f t="shared" si="112"/>
        <v>2.8322275501306584</v>
      </c>
      <c r="I805" s="2">
        <f t="shared" si="113"/>
        <v>73.9055161281875</v>
      </c>
    </row>
    <row r="806" spans="1:9" ht="13.5" x14ac:dyDescent="0.25">
      <c r="A806" s="3">
        <f>TITRES_STAT!B809</f>
        <v>43174</v>
      </c>
      <c r="B806" s="6">
        <f>TITRES_STAT!D809</f>
        <v>12.6823</v>
      </c>
      <c r="C806" s="2">
        <f t="shared" si="108"/>
        <v>0.23310000000000031</v>
      </c>
      <c r="D806" s="2">
        <f t="shared" si="109"/>
        <v>0.23310000000000031</v>
      </c>
      <c r="E806" s="2">
        <f t="shared" si="110"/>
        <v>0</v>
      </c>
      <c r="F806" s="2">
        <f t="shared" si="114"/>
        <v>6.7047426990929831E-2</v>
      </c>
      <c r="G806" s="2">
        <f t="shared" si="114"/>
        <v>1.7794271858066219E-2</v>
      </c>
      <c r="H806" s="2">
        <f t="shared" si="112"/>
        <v>3.7679219203643304</v>
      </c>
      <c r="I806" s="2">
        <f t="shared" si="113"/>
        <v>79.026502180564506</v>
      </c>
    </row>
    <row r="807" spans="1:9" ht="13.5" x14ac:dyDescent="0.25">
      <c r="A807" s="3">
        <f>TITRES_STAT!B810</f>
        <v>43175</v>
      </c>
      <c r="B807" s="6">
        <f>TITRES_STAT!D810</f>
        <v>12.6823</v>
      </c>
      <c r="C807" s="2">
        <f t="shared" si="108"/>
        <v>0</v>
      </c>
      <c r="D807" s="2">
        <f t="shared" si="109"/>
        <v>0</v>
      </c>
      <c r="E807" s="2">
        <f t="shared" si="110"/>
        <v>0</v>
      </c>
      <c r="F807" s="2">
        <f t="shared" si="114"/>
        <v>6.225832506300627E-2</v>
      </c>
      <c r="G807" s="2">
        <f t="shared" si="114"/>
        <v>1.6523252439632919E-2</v>
      </c>
      <c r="H807" s="2">
        <f t="shared" si="112"/>
        <v>3.7679219203643299</v>
      </c>
      <c r="I807" s="2">
        <f t="shared" si="113"/>
        <v>79.026502180564506</v>
      </c>
    </row>
    <row r="808" spans="1:9" ht="13.5" x14ac:dyDescent="0.25">
      <c r="A808" s="3">
        <f>TITRES_STAT!B811</f>
        <v>43178</v>
      </c>
      <c r="B808" s="6">
        <f>TITRES_STAT!D811</f>
        <v>12.8222</v>
      </c>
      <c r="C808" s="2">
        <f t="shared" si="108"/>
        <v>0.1399000000000008</v>
      </c>
      <c r="D808" s="2">
        <f t="shared" si="109"/>
        <v>0.1399000000000008</v>
      </c>
      <c r="E808" s="2">
        <f t="shared" si="110"/>
        <v>0</v>
      </c>
      <c r="F808" s="2">
        <f t="shared" si="114"/>
        <v>6.7804158987077298E-2</v>
      </c>
      <c r="G808" s="2">
        <f t="shared" si="114"/>
        <v>1.5343020122516282E-2</v>
      </c>
      <c r="H808" s="2">
        <f t="shared" si="112"/>
        <v>4.4192185401342803</v>
      </c>
      <c r="I808" s="2">
        <f t="shared" si="113"/>
        <v>81.547154952433019</v>
      </c>
    </row>
    <row r="809" spans="1:9" ht="13.5" x14ac:dyDescent="0.25">
      <c r="A809" s="3">
        <f>TITRES_STAT!B812</f>
        <v>43180</v>
      </c>
      <c r="B809" s="6">
        <f>TITRES_STAT!D812</f>
        <v>12.8222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6.2961004773714635E-2</v>
      </c>
      <c r="G809" s="2">
        <f t="shared" si="114"/>
        <v>1.4247090113765121E-2</v>
      </c>
      <c r="H809" s="2">
        <f t="shared" si="112"/>
        <v>4.4192185401342803</v>
      </c>
      <c r="I809" s="2">
        <f t="shared" si="113"/>
        <v>81.547154952433019</v>
      </c>
    </row>
    <row r="810" spans="1:9" ht="13.5" x14ac:dyDescent="0.25">
      <c r="A810" s="3">
        <f>TITRES_STAT!B813</f>
        <v>43181</v>
      </c>
      <c r="B810" s="6">
        <f>TITRES_STAT!D813</f>
        <v>12.8222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5.8463790147020731E-2</v>
      </c>
      <c r="G810" s="2">
        <f t="shared" si="114"/>
        <v>1.3229440819924757E-2</v>
      </c>
      <c r="H810" s="2">
        <f t="shared" si="112"/>
        <v>4.4192185401342794</v>
      </c>
      <c r="I810" s="2">
        <f t="shared" si="113"/>
        <v>81.547154952433019</v>
      </c>
    </row>
    <row r="811" spans="1:9" ht="13.5" x14ac:dyDescent="0.25">
      <c r="A811" s="3">
        <f>TITRES_STAT!B814</f>
        <v>43182</v>
      </c>
      <c r="B811" s="6">
        <f>TITRES_STAT!D814</f>
        <v>12.8222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5.4287805136519249E-2</v>
      </c>
      <c r="G811" s="2">
        <f t="shared" si="114"/>
        <v>1.2284480761358702E-2</v>
      </c>
      <c r="H811" s="2">
        <f t="shared" si="112"/>
        <v>4.4192185401342794</v>
      </c>
      <c r="I811" s="2">
        <f t="shared" si="113"/>
        <v>81.547154952433019</v>
      </c>
    </row>
    <row r="812" spans="1:9" ht="13.5" x14ac:dyDescent="0.25">
      <c r="A812" s="3">
        <f>TITRES_STAT!B815</f>
        <v>43185</v>
      </c>
      <c r="B812" s="6">
        <f>TITRES_STAT!D815</f>
        <v>12.775600000000001</v>
      </c>
      <c r="C812" s="2">
        <f t="shared" si="108"/>
        <v>-4.6599999999999753E-2</v>
      </c>
      <c r="D812" s="2">
        <f t="shared" si="109"/>
        <v>0</v>
      </c>
      <c r="E812" s="2">
        <f t="shared" si="110"/>
        <v>4.6599999999999753E-2</v>
      </c>
      <c r="F812" s="2">
        <f t="shared" si="114"/>
        <v>5.0410104769625021E-2</v>
      </c>
      <c r="G812" s="2">
        <f t="shared" si="114"/>
        <v>1.4735589278404491E-2</v>
      </c>
      <c r="H812" s="2">
        <f t="shared" si="112"/>
        <v>3.4209765091310431</v>
      </c>
      <c r="I812" s="2">
        <f t="shared" si="113"/>
        <v>77.380562915577372</v>
      </c>
    </row>
    <row r="813" spans="1:9" ht="13.5" x14ac:dyDescent="0.25">
      <c r="A813" s="3">
        <f>TITRES_STAT!B816</f>
        <v>43186</v>
      </c>
      <c r="B813" s="6">
        <f>TITRES_STAT!D816</f>
        <v>12.724299999999999</v>
      </c>
      <c r="C813" s="2">
        <f t="shared" si="108"/>
        <v>-5.1300000000001234E-2</v>
      </c>
      <c r="D813" s="2">
        <f t="shared" si="109"/>
        <v>0</v>
      </c>
      <c r="E813" s="2">
        <f t="shared" si="110"/>
        <v>5.1300000000001234E-2</v>
      </c>
      <c r="F813" s="2">
        <f t="shared" ref="F813:G828" si="115">((F812*13)+D813)/14</f>
        <v>4.6809383000366092E-2</v>
      </c>
      <c r="G813" s="2">
        <f t="shared" si="115"/>
        <v>1.7347332901375686E-2</v>
      </c>
      <c r="H813" s="2">
        <f t="shared" si="112"/>
        <v>2.6983619480003171</v>
      </c>
      <c r="I813" s="2">
        <f t="shared" si="113"/>
        <v>72.961002355632218</v>
      </c>
    </row>
    <row r="814" spans="1:9" ht="13.5" x14ac:dyDescent="0.25">
      <c r="A814" s="3">
        <f>TITRES_STAT!B817</f>
        <v>43187</v>
      </c>
      <c r="B814" s="6">
        <f>TITRES_STAT!D817</f>
        <v>12.686999999999999</v>
      </c>
      <c r="C814" s="2">
        <f t="shared" si="108"/>
        <v>-3.7300000000000111E-2</v>
      </c>
      <c r="D814" s="2">
        <f t="shared" si="109"/>
        <v>0</v>
      </c>
      <c r="E814" s="2">
        <f t="shared" si="110"/>
        <v>3.7300000000000111E-2</v>
      </c>
      <c r="F814" s="2">
        <f t="shared" si="115"/>
        <v>4.346585564319709E-2</v>
      </c>
      <c r="G814" s="2">
        <f t="shared" si="115"/>
        <v>1.8772523408420286E-2</v>
      </c>
      <c r="H814" s="2">
        <f t="shared" si="112"/>
        <v>2.3153975998613365</v>
      </c>
      <c r="I814" s="2">
        <f t="shared" si="113"/>
        <v>69.837705135522086</v>
      </c>
    </row>
    <row r="815" spans="1:9" ht="13.5" x14ac:dyDescent="0.25">
      <c r="A815" s="3">
        <f>TITRES_STAT!B818</f>
        <v>43188</v>
      </c>
      <c r="B815" s="6">
        <f>TITRES_STAT!D818</f>
        <v>12.5891</v>
      </c>
      <c r="C815" s="2">
        <f t="shared" si="108"/>
        <v>-9.789999999999921E-2</v>
      </c>
      <c r="D815" s="2">
        <f t="shared" si="109"/>
        <v>0</v>
      </c>
      <c r="E815" s="2">
        <f t="shared" si="110"/>
        <v>9.789999999999921E-2</v>
      </c>
      <c r="F815" s="2">
        <f t="shared" si="115"/>
        <v>4.0361151668683017E-2</v>
      </c>
      <c r="G815" s="2">
        <f t="shared" si="115"/>
        <v>2.4424486022104498E-2</v>
      </c>
      <c r="H815" s="2">
        <f t="shared" si="112"/>
        <v>1.6524872471074976</v>
      </c>
      <c r="I815" s="2">
        <f t="shared" si="113"/>
        <v>62.299535988703177</v>
      </c>
    </row>
    <row r="816" spans="1:9" ht="13.5" x14ac:dyDescent="0.25">
      <c r="A816" s="3">
        <f>TITRES_STAT!B819</f>
        <v>43189</v>
      </c>
      <c r="B816" s="6">
        <f>TITRES_STAT!D819</f>
        <v>12.6777</v>
      </c>
      <c r="C816" s="2">
        <f t="shared" si="108"/>
        <v>8.8599999999999568E-2</v>
      </c>
      <c r="D816" s="2">
        <f t="shared" si="109"/>
        <v>8.8599999999999568E-2</v>
      </c>
      <c r="E816" s="2">
        <f t="shared" si="110"/>
        <v>0</v>
      </c>
      <c r="F816" s="2">
        <f t="shared" si="115"/>
        <v>4.3806783692348486E-2</v>
      </c>
      <c r="G816" s="2">
        <f t="shared" si="115"/>
        <v>2.2679879877668462E-2</v>
      </c>
      <c r="H816" s="2">
        <f t="shared" si="112"/>
        <v>1.9315262659518069</v>
      </c>
      <c r="I816" s="2">
        <f t="shared" si="113"/>
        <v>65.888076405301447</v>
      </c>
    </row>
    <row r="817" spans="1:9" ht="13.5" x14ac:dyDescent="0.25">
      <c r="A817" s="3">
        <f>TITRES_STAT!B820</f>
        <v>43192</v>
      </c>
      <c r="B817" s="6">
        <f>TITRES_STAT!D820</f>
        <v>12.8222</v>
      </c>
      <c r="C817" s="2">
        <f t="shared" si="108"/>
        <v>0.14450000000000074</v>
      </c>
      <c r="D817" s="2">
        <f t="shared" si="109"/>
        <v>0.14450000000000074</v>
      </c>
      <c r="E817" s="2">
        <f t="shared" si="110"/>
        <v>0</v>
      </c>
      <c r="F817" s="2">
        <f t="shared" si="115"/>
        <v>5.0999156285752224E-2</v>
      </c>
      <c r="G817" s="2">
        <f t="shared" si="115"/>
        <v>2.1059888457834998E-2</v>
      </c>
      <c r="H817" s="2">
        <f t="shared" si="112"/>
        <v>2.4216251851409401</v>
      </c>
      <c r="I817" s="2">
        <f t="shared" si="113"/>
        <v>70.774122065073328</v>
      </c>
    </row>
    <row r="818" spans="1:9" ht="13.5" x14ac:dyDescent="0.25">
      <c r="A818" s="3">
        <f>TITRES_STAT!B821</f>
        <v>43193</v>
      </c>
      <c r="B818" s="6">
        <f>TITRES_STAT!D821</f>
        <v>12.7989</v>
      </c>
      <c r="C818" s="2">
        <f t="shared" si="108"/>
        <v>-2.3300000000000765E-2</v>
      </c>
      <c r="D818" s="2">
        <f t="shared" si="109"/>
        <v>0</v>
      </c>
      <c r="E818" s="2">
        <f t="shared" si="110"/>
        <v>2.3300000000000765E-2</v>
      </c>
      <c r="F818" s="2">
        <f t="shared" si="115"/>
        <v>4.7356359408198496E-2</v>
      </c>
      <c r="G818" s="2">
        <f t="shared" si="115"/>
        <v>2.1219896425132553E-2</v>
      </c>
      <c r="H818" s="2">
        <f t="shared" si="112"/>
        <v>2.2316960676636612</v>
      </c>
      <c r="I818" s="2">
        <f t="shared" si="113"/>
        <v>69.056496060814737</v>
      </c>
    </row>
    <row r="819" spans="1:9" ht="13.5" x14ac:dyDescent="0.25">
      <c r="A819" s="3">
        <f>TITRES_STAT!B822</f>
        <v>43194</v>
      </c>
      <c r="B819" s="6">
        <f>TITRES_STAT!D822</f>
        <v>12.770899999999999</v>
      </c>
      <c r="C819" s="2">
        <f t="shared" si="108"/>
        <v>-2.8000000000000469E-2</v>
      </c>
      <c r="D819" s="2">
        <f t="shared" si="109"/>
        <v>0</v>
      </c>
      <c r="E819" s="2">
        <f t="shared" si="110"/>
        <v>2.8000000000000469E-2</v>
      </c>
      <c r="F819" s="2">
        <f t="shared" si="115"/>
        <v>4.3973762307612893E-2</v>
      </c>
      <c r="G819" s="2">
        <f t="shared" si="115"/>
        <v>2.1704189537623118E-2</v>
      </c>
      <c r="H819" s="2">
        <f t="shared" si="112"/>
        <v>2.0260494975583674</v>
      </c>
      <c r="I819" s="2">
        <f t="shared" si="113"/>
        <v>66.953613917853247</v>
      </c>
    </row>
    <row r="820" spans="1:9" ht="13.5" x14ac:dyDescent="0.25">
      <c r="A820" s="3">
        <f>TITRES_STAT!B823</f>
        <v>43195</v>
      </c>
      <c r="B820" s="6">
        <f>TITRES_STAT!D823</f>
        <v>12.5891</v>
      </c>
      <c r="C820" s="2">
        <f t="shared" si="108"/>
        <v>-0.18179999999999907</v>
      </c>
      <c r="D820" s="2">
        <f t="shared" si="109"/>
        <v>0</v>
      </c>
      <c r="E820" s="2">
        <f t="shared" si="110"/>
        <v>0.18179999999999907</v>
      </c>
      <c r="F820" s="2">
        <f t="shared" si="115"/>
        <v>4.0832779285640546E-2</v>
      </c>
      <c r="G820" s="2">
        <f t="shared" si="115"/>
        <v>3.3139604570649975E-2</v>
      </c>
      <c r="H820" s="2">
        <f t="shared" si="112"/>
        <v>1.2321444330631517</v>
      </c>
      <c r="I820" s="2">
        <f t="shared" si="113"/>
        <v>55.200031629328343</v>
      </c>
    </row>
    <row r="821" spans="1:9" ht="13.5" x14ac:dyDescent="0.25">
      <c r="A821" s="3">
        <f>TITRES_STAT!B824</f>
        <v>43196</v>
      </c>
      <c r="B821" s="6">
        <f>TITRES_STAT!D824</f>
        <v>12.6357</v>
      </c>
      <c r="C821" s="2">
        <f t="shared" si="108"/>
        <v>4.6599999999999753E-2</v>
      </c>
      <c r="D821" s="2">
        <f t="shared" si="109"/>
        <v>4.6599999999999753E-2</v>
      </c>
      <c r="E821" s="2">
        <f t="shared" si="110"/>
        <v>0</v>
      </c>
      <c r="F821" s="2">
        <f t="shared" si="115"/>
        <v>4.1244723622380484E-2</v>
      </c>
      <c r="G821" s="2">
        <f t="shared" si="115"/>
        <v>3.0772489958460689E-2</v>
      </c>
      <c r="H821" s="2">
        <f t="shared" si="112"/>
        <v>1.3403115470362035</v>
      </c>
      <c r="I821" s="2">
        <f t="shared" si="113"/>
        <v>57.270646240821613</v>
      </c>
    </row>
    <row r="822" spans="1:9" ht="13.5" x14ac:dyDescent="0.25">
      <c r="A822" s="3">
        <f>TITRES_STAT!B825</f>
        <v>43200</v>
      </c>
      <c r="B822" s="6">
        <f>TITRES_STAT!D825</f>
        <v>12.5891</v>
      </c>
      <c r="C822" s="2">
        <f t="shared" si="108"/>
        <v>-4.6599999999999753E-2</v>
      </c>
      <c r="D822" s="2">
        <f t="shared" si="109"/>
        <v>0</v>
      </c>
      <c r="E822" s="2">
        <f t="shared" si="110"/>
        <v>4.6599999999999753E-2</v>
      </c>
      <c r="F822" s="2">
        <f t="shared" si="115"/>
        <v>3.8298671935067592E-2</v>
      </c>
      <c r="G822" s="2">
        <f t="shared" si="115"/>
        <v>3.1903026389999194E-2</v>
      </c>
      <c r="H822" s="2">
        <f t="shared" si="112"/>
        <v>1.2004714370005121</v>
      </c>
      <c r="I822" s="2">
        <f t="shared" si="113"/>
        <v>54.555192892523451</v>
      </c>
    </row>
    <row r="823" spans="1:9" ht="13.5" x14ac:dyDescent="0.25">
      <c r="A823" s="3">
        <f>TITRES_STAT!B826</f>
        <v>43201</v>
      </c>
      <c r="B823" s="6">
        <f>TITRES_STAT!D826</f>
        <v>12.5891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3.5563052511134195E-2</v>
      </c>
      <c r="G823" s="2">
        <f t="shared" si="115"/>
        <v>2.9624238790713537E-2</v>
      </c>
      <c r="H823" s="2">
        <f t="shared" si="112"/>
        <v>1.2004714370005123</v>
      </c>
      <c r="I823" s="2">
        <f t="shared" si="113"/>
        <v>54.555192892523465</v>
      </c>
    </row>
    <row r="824" spans="1:9" ht="13.5" x14ac:dyDescent="0.25">
      <c r="A824" s="3">
        <f>TITRES_STAT!B827</f>
        <v>43202</v>
      </c>
      <c r="B824" s="6">
        <f>TITRES_STAT!D827</f>
        <v>12.5891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3.3022834474624611E-2</v>
      </c>
      <c r="G824" s="2">
        <f t="shared" si="115"/>
        <v>2.7508221734233999E-2</v>
      </c>
      <c r="H824" s="2">
        <f t="shared" si="112"/>
        <v>1.2004714370005123</v>
      </c>
      <c r="I824" s="2">
        <f t="shared" si="113"/>
        <v>54.555192892523465</v>
      </c>
    </row>
    <row r="825" spans="1:9" ht="13.5" x14ac:dyDescent="0.25">
      <c r="A825" s="3">
        <f>TITRES_STAT!B828</f>
        <v>43203</v>
      </c>
      <c r="B825" s="6">
        <f>TITRES_STAT!D828</f>
        <v>12.5891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3.0664060583579993E-2</v>
      </c>
      <c r="G825" s="2">
        <f t="shared" si="115"/>
        <v>2.5543348753217284E-2</v>
      </c>
      <c r="H825" s="2">
        <f t="shared" si="112"/>
        <v>1.2004714370005121</v>
      </c>
      <c r="I825" s="2">
        <f t="shared" si="113"/>
        <v>54.555192892523451</v>
      </c>
    </row>
    <row r="826" spans="1:9" ht="13.5" x14ac:dyDescent="0.25">
      <c r="A826" s="3">
        <f>TITRES_STAT!B829</f>
        <v>43206</v>
      </c>
      <c r="B826" s="6">
        <f>TITRES_STAT!D829</f>
        <v>12.8222</v>
      </c>
      <c r="C826" s="2">
        <f t="shared" si="108"/>
        <v>0.23310000000000031</v>
      </c>
      <c r="D826" s="2">
        <f t="shared" si="109"/>
        <v>0.23310000000000031</v>
      </c>
      <c r="E826" s="2">
        <f t="shared" si="110"/>
        <v>0</v>
      </c>
      <c r="F826" s="2">
        <f t="shared" si="115"/>
        <v>4.5123770541895723E-2</v>
      </c>
      <c r="G826" s="2">
        <f t="shared" si="115"/>
        <v>2.3718823842273192E-2</v>
      </c>
      <c r="H826" s="2">
        <f t="shared" si="112"/>
        <v>1.9024455361683354</v>
      </c>
      <c r="I826" s="2">
        <f t="shared" si="113"/>
        <v>65.54629578613384</v>
      </c>
    </row>
    <row r="827" spans="1:9" ht="13.5" x14ac:dyDescent="0.25">
      <c r="A827" s="3">
        <f>TITRES_STAT!B830</f>
        <v>43207</v>
      </c>
      <c r="B827" s="6">
        <f>TITRES_STAT!D830</f>
        <v>12.9108</v>
      </c>
      <c r="C827" s="2">
        <f t="shared" si="108"/>
        <v>8.8599999999999568E-2</v>
      </c>
      <c r="D827" s="2">
        <f t="shared" si="109"/>
        <v>8.8599999999999568E-2</v>
      </c>
      <c r="E827" s="2">
        <f t="shared" si="110"/>
        <v>0</v>
      </c>
      <c r="F827" s="2">
        <f t="shared" si="115"/>
        <v>4.8229215503188858E-2</v>
      </c>
      <c r="G827" s="2">
        <f t="shared" si="115"/>
        <v>2.2024622139253679E-2</v>
      </c>
      <c r="H827" s="2">
        <f t="shared" si="112"/>
        <v>2.1897862854696468</v>
      </c>
      <c r="I827" s="2">
        <f t="shared" si="113"/>
        <v>68.649937315384577</v>
      </c>
    </row>
    <row r="828" spans="1:9" ht="13.5" x14ac:dyDescent="0.25">
      <c r="A828" s="3">
        <f>TITRES_STAT!B831</f>
        <v>43208</v>
      </c>
      <c r="B828" s="6">
        <f>TITRES_STAT!D831</f>
        <v>12.934100000000001</v>
      </c>
      <c r="C828" s="2">
        <f t="shared" si="108"/>
        <v>2.3300000000000765E-2</v>
      </c>
      <c r="D828" s="2">
        <f t="shared" si="109"/>
        <v>2.3300000000000765E-2</v>
      </c>
      <c r="E828" s="2">
        <f t="shared" si="110"/>
        <v>0</v>
      </c>
      <c r="F828" s="2">
        <f t="shared" si="115"/>
        <v>4.644855725296114E-2</v>
      </c>
      <c r="G828" s="2">
        <f t="shared" si="115"/>
        <v>2.0451434843592704E-2</v>
      </c>
      <c r="H828" s="2">
        <f t="shared" si="112"/>
        <v>2.2711637402552789</v>
      </c>
      <c r="I828" s="2">
        <f t="shared" si="113"/>
        <v>69.429839671616051</v>
      </c>
    </row>
    <row r="829" spans="1:9" ht="13.5" x14ac:dyDescent="0.25">
      <c r="A829" s="3">
        <f>TITRES_STAT!B832</f>
        <v>43209</v>
      </c>
      <c r="B829" s="6">
        <f>TITRES_STAT!D832</f>
        <v>12.934100000000001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4.3130803163463911E-2</v>
      </c>
      <c r="G829" s="2">
        <f t="shared" si="116"/>
        <v>1.8990618069050367E-2</v>
      </c>
      <c r="H829" s="2">
        <f t="shared" si="112"/>
        <v>2.2711637402552789</v>
      </c>
      <c r="I829" s="2">
        <f t="shared" si="113"/>
        <v>69.429839671616051</v>
      </c>
    </row>
    <row r="830" spans="1:9" ht="13.5" x14ac:dyDescent="0.25">
      <c r="A830" s="3">
        <f>TITRES_STAT!B833</f>
        <v>43210</v>
      </c>
      <c r="B830" s="6">
        <f>TITRES_STAT!D833</f>
        <v>12.775600000000001</v>
      </c>
      <c r="C830" s="2">
        <f t="shared" si="108"/>
        <v>-0.15850000000000009</v>
      </c>
      <c r="D830" s="2">
        <f t="shared" si="109"/>
        <v>0</v>
      </c>
      <c r="E830" s="2">
        <f t="shared" si="110"/>
        <v>0.15850000000000009</v>
      </c>
      <c r="F830" s="2">
        <f t="shared" si="116"/>
        <v>4.0050031508930772E-2</v>
      </c>
      <c r="G830" s="2">
        <f t="shared" si="116"/>
        <v>2.8955573921261062E-2</v>
      </c>
      <c r="H830" s="2">
        <f t="shared" si="112"/>
        <v>1.3831544702874441</v>
      </c>
      <c r="I830" s="2">
        <f t="shared" si="113"/>
        <v>58.038808962333647</v>
      </c>
    </row>
    <row r="831" spans="1:9" ht="13.5" x14ac:dyDescent="0.25">
      <c r="A831" s="3">
        <f>TITRES_STAT!B834</f>
        <v>43213</v>
      </c>
      <c r="B831" s="6">
        <f>TITRES_STAT!D834</f>
        <v>12.7476</v>
      </c>
      <c r="C831" s="2">
        <f t="shared" si="108"/>
        <v>-2.8000000000000469E-2</v>
      </c>
      <c r="D831" s="2">
        <f t="shared" si="109"/>
        <v>0</v>
      </c>
      <c r="E831" s="2">
        <f t="shared" si="110"/>
        <v>2.8000000000000469E-2</v>
      </c>
      <c r="F831" s="2">
        <f t="shared" si="116"/>
        <v>3.7189314972578567E-2</v>
      </c>
      <c r="G831" s="2">
        <f t="shared" si="116"/>
        <v>2.8887318641171021E-2</v>
      </c>
      <c r="H831" s="2">
        <f t="shared" si="112"/>
        <v>1.2873924172240516</v>
      </c>
      <c r="I831" s="2">
        <f t="shared" si="113"/>
        <v>56.282096920930314</v>
      </c>
    </row>
    <row r="832" spans="1:9" ht="13.5" x14ac:dyDescent="0.25">
      <c r="A832" s="3">
        <f>TITRES_STAT!B835</f>
        <v>43214</v>
      </c>
      <c r="B832" s="6">
        <f>TITRES_STAT!D835</f>
        <v>12.775600000000001</v>
      </c>
      <c r="C832" s="2">
        <f t="shared" si="108"/>
        <v>2.8000000000000469E-2</v>
      </c>
      <c r="D832" s="2">
        <f t="shared" si="109"/>
        <v>2.8000000000000469E-2</v>
      </c>
      <c r="E832" s="2">
        <f t="shared" si="110"/>
        <v>0</v>
      </c>
      <c r="F832" s="2">
        <f t="shared" si="116"/>
        <v>3.653293533168013E-2</v>
      </c>
      <c r="G832" s="2">
        <f t="shared" si="116"/>
        <v>2.6823938738230236E-2</v>
      </c>
      <c r="H832" s="2">
        <f t="shared" si="112"/>
        <v>1.361952682944819</v>
      </c>
      <c r="I832" s="2">
        <f t="shared" si="113"/>
        <v>57.662149321584764</v>
      </c>
    </row>
    <row r="833" spans="1:9" ht="13.5" x14ac:dyDescent="0.25">
      <c r="A833" s="3">
        <f>TITRES_STAT!B836</f>
        <v>43215</v>
      </c>
      <c r="B833" s="6">
        <f>TITRES_STAT!D836</f>
        <v>12.8222</v>
      </c>
      <c r="C833" s="2">
        <f t="shared" si="108"/>
        <v>4.6599999999999753E-2</v>
      </c>
      <c r="D833" s="2">
        <f t="shared" si="109"/>
        <v>4.6599999999999753E-2</v>
      </c>
      <c r="E833" s="2">
        <f t="shared" si="110"/>
        <v>0</v>
      </c>
      <c r="F833" s="2">
        <f t="shared" si="116"/>
        <v>3.7252011379417249E-2</v>
      </c>
      <c r="G833" s="2">
        <f t="shared" si="116"/>
        <v>2.4907943114070935E-2</v>
      </c>
      <c r="H833" s="2">
        <f t="shared" si="112"/>
        <v>1.495587620736653</v>
      </c>
      <c r="I833" s="2">
        <f t="shared" si="113"/>
        <v>59.929277109299896</v>
      </c>
    </row>
    <row r="834" spans="1:9" ht="13.5" x14ac:dyDescent="0.25">
      <c r="A834" s="3">
        <f>TITRES_STAT!B837</f>
        <v>43216</v>
      </c>
      <c r="B834" s="6">
        <f>TITRES_STAT!D837</f>
        <v>12.8222</v>
      </c>
      <c r="C834" s="2">
        <f t="shared" si="108"/>
        <v>0</v>
      </c>
      <c r="D834" s="2">
        <f t="shared" si="109"/>
        <v>0</v>
      </c>
      <c r="E834" s="2">
        <f t="shared" si="110"/>
        <v>0</v>
      </c>
      <c r="F834" s="2">
        <f t="shared" si="116"/>
        <v>3.4591153423744588E-2</v>
      </c>
      <c r="G834" s="2">
        <f t="shared" si="116"/>
        <v>2.3128804320208727E-2</v>
      </c>
      <c r="H834" s="2">
        <f t="shared" si="112"/>
        <v>1.4955876207366527</v>
      </c>
      <c r="I834" s="2">
        <f t="shared" si="113"/>
        <v>59.929277109299896</v>
      </c>
    </row>
    <row r="835" spans="1:9" ht="13.5" x14ac:dyDescent="0.25">
      <c r="A835" s="3">
        <f>TITRES_STAT!B838</f>
        <v>43217</v>
      </c>
      <c r="B835" s="6">
        <f>TITRES_STAT!D838</f>
        <v>13.055300000000001</v>
      </c>
      <c r="C835" s="2">
        <f t="shared" ref="C835:C898" si="117">B835-B834</f>
        <v>0.23310000000000031</v>
      </c>
      <c r="D835" s="2">
        <f t="shared" ref="D835:D898" si="118">IF(C835&gt;0,C835,0)</f>
        <v>0.23310000000000031</v>
      </c>
      <c r="E835" s="2">
        <f t="shared" ref="E835:E898" si="119">IF(C835&lt;0,-C835,0)</f>
        <v>0</v>
      </c>
      <c r="F835" s="2">
        <f t="shared" si="116"/>
        <v>4.8770356750619991E-2</v>
      </c>
      <c r="G835" s="2">
        <f t="shared" si="116"/>
        <v>2.1476746868765245E-2</v>
      </c>
      <c r="H835" s="2">
        <f t="shared" si="112"/>
        <v>2.2708446976925201</v>
      </c>
      <c r="I835" s="2">
        <f t="shared" si="113"/>
        <v>69.426857817325626</v>
      </c>
    </row>
    <row r="836" spans="1:9" ht="13.5" x14ac:dyDescent="0.25">
      <c r="A836" s="3">
        <f>TITRES_STAT!B839</f>
        <v>43220</v>
      </c>
      <c r="B836" s="6">
        <f>TITRES_STAT!D839</f>
        <v>13.045999999999999</v>
      </c>
      <c r="C836" s="2">
        <f t="shared" si="117"/>
        <v>-9.3000000000014182E-3</v>
      </c>
      <c r="D836" s="2">
        <f t="shared" si="118"/>
        <v>0</v>
      </c>
      <c r="E836" s="2">
        <f t="shared" si="119"/>
        <v>9.3000000000014182E-3</v>
      </c>
      <c r="F836" s="2">
        <f t="shared" si="116"/>
        <v>4.5286759839861419E-2</v>
      </c>
      <c r="G836" s="2">
        <f t="shared" si="116"/>
        <v>2.0606979235282114E-2</v>
      </c>
      <c r="H836" s="2">
        <f t="shared" si="112"/>
        <v>2.1976418437072023</v>
      </c>
      <c r="I836" s="2">
        <f t="shared" si="113"/>
        <v>68.726954146914565</v>
      </c>
    </row>
    <row r="837" spans="1:9" ht="13.5" x14ac:dyDescent="0.25">
      <c r="A837" s="3">
        <f>TITRES_STAT!B840</f>
        <v>43222</v>
      </c>
      <c r="B837" s="6">
        <f>TITRES_STAT!D840</f>
        <v>13.045999999999999</v>
      </c>
      <c r="C837" s="2">
        <f t="shared" si="117"/>
        <v>0</v>
      </c>
      <c r="D837" s="2">
        <f t="shared" si="118"/>
        <v>0</v>
      </c>
      <c r="E837" s="2">
        <f t="shared" si="119"/>
        <v>0</v>
      </c>
      <c r="F837" s="2">
        <f t="shared" si="116"/>
        <v>4.2051991279871317E-2</v>
      </c>
      <c r="G837" s="2">
        <f t="shared" si="116"/>
        <v>1.9135052147047676E-2</v>
      </c>
      <c r="H837" s="2">
        <f t="shared" si="112"/>
        <v>2.1976418437072023</v>
      </c>
      <c r="I837" s="2">
        <f t="shared" si="113"/>
        <v>68.726954146914565</v>
      </c>
    </row>
    <row r="838" spans="1:9" ht="13.5" x14ac:dyDescent="0.25">
      <c r="A838" s="3">
        <f>TITRES_STAT!B841</f>
        <v>43223</v>
      </c>
      <c r="B838" s="6">
        <f>TITRES_STAT!D841</f>
        <v>13.045999999999999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3.9048277617023362E-2</v>
      </c>
      <c r="G838" s="2">
        <f t="shared" si="116"/>
        <v>1.7768262707972843E-2</v>
      </c>
      <c r="H838" s="2">
        <f t="shared" si="112"/>
        <v>2.1976418437072018</v>
      </c>
      <c r="I838" s="2">
        <f t="shared" si="113"/>
        <v>68.726954146914551</v>
      </c>
    </row>
    <row r="839" spans="1:9" ht="13.5" x14ac:dyDescent="0.25">
      <c r="A839" s="3">
        <f>TITRES_STAT!B842</f>
        <v>43224</v>
      </c>
      <c r="B839" s="6">
        <f>TITRES_STAT!D842</f>
        <v>12.9621</v>
      </c>
      <c r="C839" s="2">
        <f t="shared" si="117"/>
        <v>-8.3899999999999864E-2</v>
      </c>
      <c r="D839" s="2">
        <f t="shared" si="118"/>
        <v>0</v>
      </c>
      <c r="E839" s="2">
        <f t="shared" si="119"/>
        <v>8.3899999999999864E-2</v>
      </c>
      <c r="F839" s="2">
        <f t="shared" si="116"/>
        <v>3.6259114930093116E-2</v>
      </c>
      <c r="G839" s="2">
        <f t="shared" si="116"/>
        <v>2.2491958228831915E-2</v>
      </c>
      <c r="H839" s="2">
        <f t="shared" si="112"/>
        <v>1.6120924003679415</v>
      </c>
      <c r="I839" s="2">
        <f t="shared" si="113"/>
        <v>61.716515087324659</v>
      </c>
    </row>
    <row r="840" spans="1:9" ht="13.5" x14ac:dyDescent="0.25">
      <c r="A840" s="3">
        <f>TITRES_STAT!B843</f>
        <v>43227</v>
      </c>
      <c r="B840" s="6">
        <f>TITRES_STAT!D843</f>
        <v>13.178100000000001</v>
      </c>
      <c r="C840" s="2">
        <f t="shared" si="117"/>
        <v>0.21600000000000108</v>
      </c>
      <c r="D840" s="2">
        <f t="shared" si="118"/>
        <v>0.21600000000000108</v>
      </c>
      <c r="E840" s="2">
        <f t="shared" si="119"/>
        <v>0</v>
      </c>
      <c r="F840" s="2">
        <f t="shared" si="116"/>
        <v>4.9097749577943682E-2</v>
      </c>
      <c r="G840" s="2">
        <f t="shared" si="116"/>
        <v>2.088538978391535E-2</v>
      </c>
      <c r="H840" s="2">
        <f t="shared" si="112"/>
        <v>2.3508179682505026</v>
      </c>
      <c r="I840" s="2">
        <f t="shared" si="113"/>
        <v>70.156540597694402</v>
      </c>
    </row>
    <row r="841" spans="1:9" ht="13.5" x14ac:dyDescent="0.25">
      <c r="A841" s="3">
        <f>TITRES_STAT!B844</f>
        <v>43228</v>
      </c>
      <c r="B841" s="6">
        <f>TITRES_STAT!D844</f>
        <v>13.080500000000001</v>
      </c>
      <c r="C841" s="2">
        <f t="shared" si="117"/>
        <v>-9.7599999999999909E-2</v>
      </c>
      <c r="D841" s="2">
        <f t="shared" si="118"/>
        <v>0</v>
      </c>
      <c r="E841" s="2">
        <f t="shared" si="119"/>
        <v>9.7599999999999909E-2</v>
      </c>
      <c r="F841" s="2">
        <f t="shared" si="116"/>
        <v>4.5590767465233419E-2</v>
      </c>
      <c r="G841" s="2">
        <f t="shared" si="116"/>
        <v>2.6365004799349962E-2</v>
      </c>
      <c r="H841" s="2">
        <f t="shared" si="112"/>
        <v>1.7292152158590721</v>
      </c>
      <c r="I841" s="2">
        <f t="shared" si="113"/>
        <v>63.359430425671611</v>
      </c>
    </row>
    <row r="842" spans="1:9" ht="13.5" x14ac:dyDescent="0.25">
      <c r="A842" s="3">
        <f>TITRES_STAT!B845</f>
        <v>43229</v>
      </c>
      <c r="B842" s="6">
        <f>TITRES_STAT!D845</f>
        <v>13.031700000000001</v>
      </c>
      <c r="C842" s="2">
        <f t="shared" si="117"/>
        <v>-4.8799999999999955E-2</v>
      </c>
      <c r="D842" s="2">
        <f t="shared" si="118"/>
        <v>0</v>
      </c>
      <c r="E842" s="2">
        <f t="shared" si="119"/>
        <v>4.8799999999999955E-2</v>
      </c>
      <c r="F842" s="2">
        <f t="shared" si="116"/>
        <v>4.2334284074859604E-2</v>
      </c>
      <c r="G842" s="2">
        <f t="shared" si="116"/>
        <v>2.7967504456539248E-2</v>
      </c>
      <c r="H842" s="2">
        <f t="shared" si="112"/>
        <v>1.5136954439623294</v>
      </c>
      <c r="I842" s="2">
        <f t="shared" si="113"/>
        <v>60.217933226480952</v>
      </c>
    </row>
    <row r="843" spans="1:9" ht="13.5" x14ac:dyDescent="0.25">
      <c r="A843" s="3">
        <f>TITRES_STAT!B846</f>
        <v>43230</v>
      </c>
      <c r="B843" s="6">
        <f>TITRES_STAT!D846</f>
        <v>13.0756</v>
      </c>
      <c r="C843" s="2">
        <f t="shared" si="117"/>
        <v>4.389999999999894E-2</v>
      </c>
      <c r="D843" s="2">
        <f t="shared" si="118"/>
        <v>4.389999999999894E-2</v>
      </c>
      <c r="E843" s="2">
        <f t="shared" si="119"/>
        <v>0</v>
      </c>
      <c r="F843" s="2">
        <f t="shared" si="116"/>
        <v>4.244612092665527E-2</v>
      </c>
      <c r="G843" s="2">
        <f t="shared" si="116"/>
        <v>2.5969825566786446E-2</v>
      </c>
      <c r="H843" s="2">
        <f t="shared" si="112"/>
        <v>1.6344399702453463</v>
      </c>
      <c r="I843" s="2">
        <f t="shared" si="113"/>
        <v>62.041268303909398</v>
      </c>
    </row>
    <row r="844" spans="1:9" ht="13.5" x14ac:dyDescent="0.25">
      <c r="A844" s="3">
        <f>TITRES_STAT!B847</f>
        <v>43231</v>
      </c>
      <c r="B844" s="6">
        <f>TITRES_STAT!D847</f>
        <v>13.031700000000001</v>
      </c>
      <c r="C844" s="2">
        <f t="shared" si="117"/>
        <v>-4.389999999999894E-2</v>
      </c>
      <c r="D844" s="2">
        <f t="shared" si="118"/>
        <v>0</v>
      </c>
      <c r="E844" s="2">
        <f t="shared" si="119"/>
        <v>4.389999999999894E-2</v>
      </c>
      <c r="F844" s="2">
        <f t="shared" si="116"/>
        <v>3.9414255146179897E-2</v>
      </c>
      <c r="G844" s="2">
        <f t="shared" si="116"/>
        <v>2.7250552312015907E-2</v>
      </c>
      <c r="H844" s="2">
        <f t="shared" si="112"/>
        <v>1.4463653688516436</v>
      </c>
      <c r="I844" s="2">
        <f t="shared" si="113"/>
        <v>59.123031549886058</v>
      </c>
    </row>
    <row r="845" spans="1:9" ht="13.5" x14ac:dyDescent="0.25">
      <c r="A845" s="3">
        <f>TITRES_STAT!B848</f>
        <v>43234</v>
      </c>
      <c r="B845" s="6">
        <f>TITRES_STAT!D848</f>
        <v>13.056100000000001</v>
      </c>
      <c r="C845" s="2">
        <f t="shared" si="117"/>
        <v>2.4399999999999977E-2</v>
      </c>
      <c r="D845" s="2">
        <f t="shared" si="118"/>
        <v>2.4399999999999977E-2</v>
      </c>
      <c r="E845" s="2">
        <f t="shared" si="119"/>
        <v>0</v>
      </c>
      <c r="F845" s="2">
        <f t="shared" ref="F845:G860" si="120">((F844*13)+D845)/14</f>
        <v>3.8341808350024188E-2</v>
      </c>
      <c r="G845" s="2">
        <f t="shared" si="120"/>
        <v>2.5304084289729054E-2</v>
      </c>
      <c r="H845" s="2">
        <f t="shared" si="112"/>
        <v>1.5152418839193937</v>
      </c>
      <c r="I845" s="2">
        <f t="shared" si="113"/>
        <v>60.242392336368745</v>
      </c>
    </row>
    <row r="846" spans="1:9" ht="13.5" x14ac:dyDescent="0.25">
      <c r="A846" s="3">
        <f>TITRES_STAT!B849</f>
        <v>43235</v>
      </c>
      <c r="B846" s="6">
        <f>TITRES_STAT!D849</f>
        <v>13.031700000000001</v>
      </c>
      <c r="C846" s="2">
        <f t="shared" si="117"/>
        <v>-2.4399999999999977E-2</v>
      </c>
      <c r="D846" s="2">
        <f t="shared" si="118"/>
        <v>0</v>
      </c>
      <c r="E846" s="2">
        <f t="shared" si="119"/>
        <v>2.4399999999999977E-2</v>
      </c>
      <c r="F846" s="2">
        <f t="shared" si="120"/>
        <v>3.5603107753593891E-2</v>
      </c>
      <c r="G846" s="2">
        <f t="shared" si="120"/>
        <v>2.5239506840462691E-2</v>
      </c>
      <c r="H846" s="2">
        <f t="shared" si="112"/>
        <v>1.4106102777141747</v>
      </c>
      <c r="I846" s="2">
        <f t="shared" si="113"/>
        <v>58.516728761804039</v>
      </c>
    </row>
    <row r="847" spans="1:9" ht="13.5" x14ac:dyDescent="0.25">
      <c r="A847" s="3">
        <f>TITRES_STAT!B850</f>
        <v>43236</v>
      </c>
      <c r="B847" s="6">
        <f>TITRES_STAT!D850</f>
        <v>13.031700000000001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3.3060028628337186E-2</v>
      </c>
      <c r="G847" s="2">
        <f t="shared" si="120"/>
        <v>2.3436684923286787E-2</v>
      </c>
      <c r="H847" s="2">
        <f t="shared" si="112"/>
        <v>1.4106102777141747</v>
      </c>
      <c r="I847" s="2">
        <f t="shared" si="113"/>
        <v>58.516728761804039</v>
      </c>
    </row>
    <row r="848" spans="1:9" ht="13.5" x14ac:dyDescent="0.25">
      <c r="A848" s="3">
        <f>TITRES_STAT!B851</f>
        <v>43237</v>
      </c>
      <c r="B848" s="6">
        <f>TITRES_STAT!D851</f>
        <v>13.031700000000001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3.069859801202739E-2</v>
      </c>
      <c r="G848" s="2">
        <f t="shared" si="120"/>
        <v>2.1762636000194874E-2</v>
      </c>
      <c r="H848" s="2">
        <f t="shared" si="112"/>
        <v>1.4106102777141749</v>
      </c>
      <c r="I848" s="2">
        <f t="shared" si="113"/>
        <v>58.516728761804046</v>
      </c>
    </row>
    <row r="849" spans="1:9" ht="13.5" x14ac:dyDescent="0.25">
      <c r="A849" s="3">
        <f>TITRES_STAT!B852</f>
        <v>43238</v>
      </c>
      <c r="B849" s="6">
        <f>TITRES_STAT!D852</f>
        <v>12.982900000000001</v>
      </c>
      <c r="C849" s="2">
        <f t="shared" si="117"/>
        <v>-4.8799999999999955E-2</v>
      </c>
      <c r="D849" s="2">
        <f t="shared" si="118"/>
        <v>0</v>
      </c>
      <c r="E849" s="2">
        <f t="shared" si="119"/>
        <v>4.8799999999999955E-2</v>
      </c>
      <c r="F849" s="2">
        <f t="shared" si="120"/>
        <v>2.8505841011168292E-2</v>
      </c>
      <c r="G849" s="2">
        <f t="shared" si="120"/>
        <v>2.3693876285895237E-2</v>
      </c>
      <c r="H849" s="2">
        <f t="shared" ref="H849:H912" si="121">F849/G849</f>
        <v>1.2030889613506413</v>
      </c>
      <c r="I849" s="2">
        <f t="shared" ref="I849:I912" si="122">IF(G849=0,100,100-(100/(1+H849)))</f>
        <v>54.609186576517864</v>
      </c>
    </row>
    <row r="850" spans="1:9" ht="13.5" x14ac:dyDescent="0.25">
      <c r="A850" s="3">
        <f>TITRES_STAT!B853</f>
        <v>43241</v>
      </c>
      <c r="B850" s="6">
        <f>TITRES_STAT!D853</f>
        <v>12.982900000000001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2.6469709510370556E-2</v>
      </c>
      <c r="G850" s="2">
        <f t="shared" si="120"/>
        <v>2.2001456551188434E-2</v>
      </c>
      <c r="H850" s="2">
        <f t="shared" si="121"/>
        <v>1.2030889613506413</v>
      </c>
      <c r="I850" s="2">
        <f t="shared" si="122"/>
        <v>54.609186576517864</v>
      </c>
    </row>
    <row r="851" spans="1:9" ht="13.5" x14ac:dyDescent="0.25">
      <c r="A851" s="3">
        <f>TITRES_STAT!B854</f>
        <v>43242</v>
      </c>
      <c r="B851" s="6">
        <f>TITRES_STAT!D854</f>
        <v>12.978</v>
      </c>
      <c r="C851" s="2">
        <f t="shared" si="117"/>
        <v>-4.9000000000010147E-3</v>
      </c>
      <c r="D851" s="2">
        <f t="shared" si="118"/>
        <v>0</v>
      </c>
      <c r="E851" s="2">
        <f t="shared" si="119"/>
        <v>4.9000000000010147E-3</v>
      </c>
      <c r="F851" s="2">
        <f t="shared" si="120"/>
        <v>2.4579015973915517E-2</v>
      </c>
      <c r="G851" s="2">
        <f t="shared" si="120"/>
        <v>2.0779923940389331E-2</v>
      </c>
      <c r="H851" s="2">
        <f t="shared" si="121"/>
        <v>1.1828251173788948</v>
      </c>
      <c r="I851" s="2">
        <f t="shared" si="122"/>
        <v>54.1878095483533</v>
      </c>
    </row>
    <row r="852" spans="1:9" ht="13.5" x14ac:dyDescent="0.25">
      <c r="A852" s="3">
        <f>TITRES_STAT!B855</f>
        <v>43243</v>
      </c>
      <c r="B852" s="6">
        <f>TITRES_STAT!D855</f>
        <v>12.934100000000001</v>
      </c>
      <c r="C852" s="2">
        <f t="shared" si="117"/>
        <v>-4.389999999999894E-2</v>
      </c>
      <c r="D852" s="2">
        <f t="shared" si="118"/>
        <v>0</v>
      </c>
      <c r="E852" s="2">
        <f t="shared" si="119"/>
        <v>4.389999999999894E-2</v>
      </c>
      <c r="F852" s="2">
        <f t="shared" si="120"/>
        <v>2.2823371975778693E-2</v>
      </c>
      <c r="G852" s="2">
        <f t="shared" si="120"/>
        <v>2.2431357944647158E-2</v>
      </c>
      <c r="H852" s="2">
        <f t="shared" si="121"/>
        <v>1.0174761613674432</v>
      </c>
      <c r="I852" s="2">
        <f t="shared" si="122"/>
        <v>50.433119401906538</v>
      </c>
    </row>
    <row r="853" spans="1:9" ht="13.5" x14ac:dyDescent="0.25">
      <c r="A853" s="3">
        <f>TITRES_STAT!B856</f>
        <v>43244</v>
      </c>
      <c r="B853" s="6">
        <f>TITRES_STAT!D856</f>
        <v>12.934100000000001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2.1193131120365926E-2</v>
      </c>
      <c r="G853" s="2">
        <f t="shared" si="120"/>
        <v>2.0829118091458074E-2</v>
      </c>
      <c r="H853" s="2">
        <f t="shared" si="121"/>
        <v>1.0174761613674432</v>
      </c>
      <c r="I853" s="2">
        <f t="shared" si="122"/>
        <v>50.433119401906538</v>
      </c>
    </row>
    <row r="854" spans="1:9" ht="13.5" x14ac:dyDescent="0.25">
      <c r="A854" s="3">
        <f>TITRES_STAT!B857</f>
        <v>43245</v>
      </c>
      <c r="B854" s="6">
        <f>TITRES_STAT!D857</f>
        <v>12.934100000000001</v>
      </c>
      <c r="C854" s="2">
        <f t="shared" si="117"/>
        <v>0</v>
      </c>
      <c r="D854" s="2">
        <f t="shared" si="118"/>
        <v>0</v>
      </c>
      <c r="E854" s="2">
        <f t="shared" si="119"/>
        <v>0</v>
      </c>
      <c r="F854" s="2">
        <f t="shared" si="120"/>
        <v>1.9679336040339786E-2</v>
      </c>
      <c r="G854" s="2">
        <f t="shared" si="120"/>
        <v>1.9341323942068212E-2</v>
      </c>
      <c r="H854" s="2">
        <f t="shared" si="121"/>
        <v>1.017476161367443</v>
      </c>
      <c r="I854" s="2">
        <f t="shared" si="122"/>
        <v>50.433119401906538</v>
      </c>
    </row>
    <row r="855" spans="1:9" ht="13.5" x14ac:dyDescent="0.25">
      <c r="A855" s="3">
        <f>TITRES_STAT!B858</f>
        <v>43248</v>
      </c>
      <c r="B855" s="6">
        <f>TITRES_STAT!D858</f>
        <v>12.787699999999999</v>
      </c>
      <c r="C855" s="2">
        <f t="shared" si="117"/>
        <v>-0.14640000000000164</v>
      </c>
      <c r="D855" s="2">
        <f t="shared" si="118"/>
        <v>0</v>
      </c>
      <c r="E855" s="2">
        <f t="shared" si="119"/>
        <v>0.14640000000000164</v>
      </c>
      <c r="F855" s="2">
        <f t="shared" si="120"/>
        <v>1.8273669180315515E-2</v>
      </c>
      <c r="G855" s="2">
        <f t="shared" si="120"/>
        <v>2.8416943660492029E-2</v>
      </c>
      <c r="H855" s="2">
        <f t="shared" si="121"/>
        <v>0.64305540379845039</v>
      </c>
      <c r="I855" s="2">
        <f t="shared" si="122"/>
        <v>39.137779670230309</v>
      </c>
    </row>
    <row r="856" spans="1:9" ht="13.5" x14ac:dyDescent="0.25">
      <c r="A856" s="3">
        <f>TITRES_STAT!B859</f>
        <v>43249</v>
      </c>
      <c r="B856" s="6">
        <f>TITRES_STAT!D859</f>
        <v>13.031700000000001</v>
      </c>
      <c r="C856" s="2">
        <f t="shared" si="117"/>
        <v>0.24400000000000155</v>
      </c>
      <c r="D856" s="2">
        <f t="shared" si="118"/>
        <v>0.24400000000000155</v>
      </c>
      <c r="E856" s="2">
        <f t="shared" si="119"/>
        <v>0</v>
      </c>
      <c r="F856" s="2">
        <f t="shared" si="120"/>
        <v>3.4396978524578806E-2</v>
      </c>
      <c r="G856" s="2">
        <f t="shared" si="120"/>
        <v>2.6387161970456884E-2</v>
      </c>
      <c r="H856" s="2">
        <f t="shared" si="121"/>
        <v>1.3035497551077955</v>
      </c>
      <c r="I856" s="2">
        <f t="shared" si="122"/>
        <v>56.588738846094309</v>
      </c>
    </row>
    <row r="857" spans="1:9" ht="13.5" x14ac:dyDescent="0.25">
      <c r="A857" s="3">
        <f>TITRES_STAT!B860</f>
        <v>43250</v>
      </c>
      <c r="B857" s="6">
        <f>TITRES_STAT!D860</f>
        <v>13.031700000000001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3.1940051487108892E-2</v>
      </c>
      <c r="G857" s="2">
        <f t="shared" si="120"/>
        <v>2.450236468685282E-2</v>
      </c>
      <c r="H857" s="2">
        <f t="shared" si="121"/>
        <v>1.3035497551077957</v>
      </c>
      <c r="I857" s="2">
        <f t="shared" si="122"/>
        <v>56.588738846094316</v>
      </c>
    </row>
    <row r="858" spans="1:9" ht="13.5" x14ac:dyDescent="0.25">
      <c r="A858" s="3">
        <f>TITRES_STAT!B861</f>
        <v>43251</v>
      </c>
      <c r="B858" s="6">
        <f>TITRES_STAT!D861</f>
        <v>13.031700000000001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2.9658619238029683E-2</v>
      </c>
      <c r="G858" s="2">
        <f t="shared" si="120"/>
        <v>2.2752195780649048E-2</v>
      </c>
      <c r="H858" s="2">
        <f t="shared" si="121"/>
        <v>1.3035497551077955</v>
      </c>
      <c r="I858" s="2">
        <f t="shared" si="122"/>
        <v>56.588738846094309</v>
      </c>
    </row>
    <row r="859" spans="1:9" ht="13.5" x14ac:dyDescent="0.25">
      <c r="A859" s="3">
        <f>TITRES_STAT!B862</f>
        <v>43252</v>
      </c>
      <c r="B859" s="6">
        <f>TITRES_STAT!D862</f>
        <v>13.178100000000001</v>
      </c>
      <c r="C859" s="2">
        <f t="shared" si="117"/>
        <v>0.14639999999999986</v>
      </c>
      <c r="D859" s="2">
        <f t="shared" si="118"/>
        <v>0.14639999999999986</v>
      </c>
      <c r="E859" s="2">
        <f t="shared" si="119"/>
        <v>0</v>
      </c>
      <c r="F859" s="2">
        <f t="shared" si="120"/>
        <v>3.7997289292456125E-2</v>
      </c>
      <c r="G859" s="2">
        <f t="shared" si="120"/>
        <v>2.1127038939174114E-2</v>
      </c>
      <c r="H859" s="2">
        <f t="shared" si="121"/>
        <v>1.7985146617967795</v>
      </c>
      <c r="I859" s="2">
        <f t="shared" si="122"/>
        <v>64.266758589788765</v>
      </c>
    </row>
    <row r="860" spans="1:9" ht="13.5" x14ac:dyDescent="0.25">
      <c r="A860" s="3">
        <f>TITRES_STAT!B863</f>
        <v>43255</v>
      </c>
      <c r="B860" s="6">
        <f>TITRES_STAT!D863</f>
        <v>13.178100000000001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3.5283197200137832E-2</v>
      </c>
      <c r="G860" s="2">
        <f t="shared" si="120"/>
        <v>1.9617964729233106E-2</v>
      </c>
      <c r="H860" s="2">
        <f t="shared" si="121"/>
        <v>1.7985146617967798</v>
      </c>
      <c r="I860" s="2">
        <f t="shared" si="122"/>
        <v>64.266758589788765</v>
      </c>
    </row>
    <row r="861" spans="1:9" ht="13.5" x14ac:dyDescent="0.25">
      <c r="A861" s="3">
        <f>TITRES_STAT!B864</f>
        <v>43256</v>
      </c>
      <c r="B861" s="6">
        <f>TITRES_STAT!D864</f>
        <v>13.178100000000001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3.2762968828699411E-2</v>
      </c>
      <c r="G861" s="2">
        <f t="shared" si="123"/>
        <v>1.8216681534287883E-2</v>
      </c>
      <c r="H861" s="2">
        <f t="shared" si="121"/>
        <v>1.7985146617967795</v>
      </c>
      <c r="I861" s="2">
        <f t="shared" si="122"/>
        <v>64.266758589788765</v>
      </c>
    </row>
    <row r="862" spans="1:9" ht="13.5" x14ac:dyDescent="0.25">
      <c r="A862" s="3">
        <f>TITRES_STAT!B865</f>
        <v>43257</v>
      </c>
      <c r="B862" s="6">
        <f>TITRES_STAT!D865</f>
        <v>13.573499999999999</v>
      </c>
      <c r="C862" s="2">
        <f t="shared" si="117"/>
        <v>0.39539999999999864</v>
      </c>
      <c r="D862" s="2">
        <f t="shared" si="118"/>
        <v>0.39539999999999864</v>
      </c>
      <c r="E862" s="2">
        <f t="shared" si="119"/>
        <v>0</v>
      </c>
      <c r="F862" s="2">
        <f t="shared" si="123"/>
        <v>5.8665613912363641E-2</v>
      </c>
      <c r="G862" s="2">
        <f t="shared" si="123"/>
        <v>1.6915489996124463E-2</v>
      </c>
      <c r="H862" s="2">
        <f t="shared" si="121"/>
        <v>3.4681592981228815</v>
      </c>
      <c r="I862" s="2">
        <f t="shared" si="122"/>
        <v>77.619419244517303</v>
      </c>
    </row>
    <row r="863" spans="1:9" ht="13.5" x14ac:dyDescent="0.25">
      <c r="A863" s="3">
        <f>TITRES_STAT!B866</f>
        <v>43258</v>
      </c>
      <c r="B863" s="6">
        <f>TITRES_STAT!D866</f>
        <v>13.9102</v>
      </c>
      <c r="C863" s="2">
        <f t="shared" si="117"/>
        <v>0.33670000000000044</v>
      </c>
      <c r="D863" s="2">
        <f t="shared" si="118"/>
        <v>0.33670000000000044</v>
      </c>
      <c r="E863" s="2">
        <f t="shared" si="119"/>
        <v>0</v>
      </c>
      <c r="F863" s="2">
        <f t="shared" si="123"/>
        <v>7.8525212918623424E-2</v>
      </c>
      <c r="G863" s="2">
        <f t="shared" si="123"/>
        <v>1.5707240710687E-2</v>
      </c>
      <c r="H863" s="2">
        <f t="shared" si="121"/>
        <v>4.9993002822701955</v>
      </c>
      <c r="I863" s="2">
        <f t="shared" si="122"/>
        <v>83.331389446277399</v>
      </c>
    </row>
    <row r="864" spans="1:9" ht="13.5" x14ac:dyDescent="0.25">
      <c r="A864" s="3">
        <f>TITRES_STAT!B867</f>
        <v>43259</v>
      </c>
      <c r="B864" s="6">
        <f>TITRES_STAT!D867</f>
        <v>13.8614</v>
      </c>
      <c r="C864" s="2">
        <f t="shared" si="117"/>
        <v>-4.8799999999999955E-2</v>
      </c>
      <c r="D864" s="2">
        <f t="shared" si="118"/>
        <v>0</v>
      </c>
      <c r="E864" s="2">
        <f t="shared" si="119"/>
        <v>4.8799999999999955E-2</v>
      </c>
      <c r="F864" s="2">
        <f t="shared" si="123"/>
        <v>7.2916269138721748E-2</v>
      </c>
      <c r="G864" s="2">
        <f t="shared" si="123"/>
        <v>1.8071009231352211E-2</v>
      </c>
      <c r="H864" s="2">
        <f t="shared" si="121"/>
        <v>4.0349859935999604</v>
      </c>
      <c r="I864" s="2">
        <f t="shared" si="122"/>
        <v>80.138971562758798</v>
      </c>
    </row>
    <row r="865" spans="1:9" ht="13.5" x14ac:dyDescent="0.25">
      <c r="A865" s="3">
        <f>TITRES_STAT!B868</f>
        <v>43262</v>
      </c>
      <c r="B865" s="6">
        <f>TITRES_STAT!D868</f>
        <v>13.9102</v>
      </c>
      <c r="C865" s="2">
        <f t="shared" si="117"/>
        <v>4.8799999999999955E-2</v>
      </c>
      <c r="D865" s="2">
        <f t="shared" si="118"/>
        <v>4.8799999999999955E-2</v>
      </c>
      <c r="E865" s="2">
        <f t="shared" si="119"/>
        <v>0</v>
      </c>
      <c r="F865" s="2">
        <f t="shared" si="123"/>
        <v>7.1193678485955911E-2</v>
      </c>
      <c r="G865" s="2">
        <f t="shared" si="123"/>
        <v>1.6780222857684195E-2</v>
      </c>
      <c r="H865" s="2">
        <f t="shared" si="121"/>
        <v>4.2427135259025519</v>
      </c>
      <c r="I865" s="2">
        <f t="shared" si="122"/>
        <v>80.925908023405754</v>
      </c>
    </row>
    <row r="866" spans="1:9" ht="13.5" x14ac:dyDescent="0.25">
      <c r="A866" s="3">
        <f>TITRES_STAT!B869</f>
        <v>43263</v>
      </c>
      <c r="B866" s="6">
        <f>TITRES_STAT!D869</f>
        <v>14.154299999999999</v>
      </c>
      <c r="C866" s="2">
        <f t="shared" si="117"/>
        <v>0.24409999999999954</v>
      </c>
      <c r="D866" s="2">
        <f t="shared" si="118"/>
        <v>0.24409999999999954</v>
      </c>
      <c r="E866" s="2">
        <f t="shared" si="119"/>
        <v>0</v>
      </c>
      <c r="F866" s="2">
        <f t="shared" si="123"/>
        <v>8.3544130022673316E-2</v>
      </c>
      <c r="G866" s="2">
        <f t="shared" si="123"/>
        <v>1.5581635510706753E-2</v>
      </c>
      <c r="H866" s="2">
        <f t="shared" si="121"/>
        <v>5.3617048072563929</v>
      </c>
      <c r="I866" s="2">
        <f t="shared" si="122"/>
        <v>84.280943075834585</v>
      </c>
    </row>
    <row r="867" spans="1:9" ht="13.5" x14ac:dyDescent="0.25">
      <c r="A867" s="3">
        <f>TITRES_STAT!B870</f>
        <v>43264</v>
      </c>
      <c r="B867" s="6">
        <f>TITRES_STAT!D870</f>
        <v>14.251899999999999</v>
      </c>
      <c r="C867" s="2">
        <f t="shared" si="117"/>
        <v>9.7599999999999909E-2</v>
      </c>
      <c r="D867" s="2">
        <f t="shared" si="118"/>
        <v>9.7599999999999909E-2</v>
      </c>
      <c r="E867" s="2">
        <f t="shared" si="119"/>
        <v>0</v>
      </c>
      <c r="F867" s="2">
        <f t="shared" si="123"/>
        <v>8.4548120735339502E-2</v>
      </c>
      <c r="G867" s="2">
        <f t="shared" si="123"/>
        <v>1.4468661545656269E-2</v>
      </c>
      <c r="H867" s="2">
        <f t="shared" si="121"/>
        <v>5.8435343496387366</v>
      </c>
      <c r="I867" s="2">
        <f t="shared" si="122"/>
        <v>85.387667411170526</v>
      </c>
    </row>
    <row r="868" spans="1:9" ht="13.5" x14ac:dyDescent="0.25">
      <c r="A868" s="3">
        <f>TITRES_STAT!B871</f>
        <v>43265</v>
      </c>
      <c r="B868" s="6">
        <f>TITRES_STAT!D871</f>
        <v>14.6424</v>
      </c>
      <c r="C868" s="2">
        <f t="shared" si="117"/>
        <v>0.39050000000000118</v>
      </c>
      <c r="D868" s="2">
        <f t="shared" si="118"/>
        <v>0.39050000000000118</v>
      </c>
      <c r="E868" s="2">
        <f t="shared" si="119"/>
        <v>0</v>
      </c>
      <c r="F868" s="2">
        <f t="shared" si="123"/>
        <v>0.10640182639710105</v>
      </c>
      <c r="G868" s="2">
        <f t="shared" si="123"/>
        <v>1.3435185720966535E-2</v>
      </c>
      <c r="H868" s="2">
        <f t="shared" si="121"/>
        <v>7.9196394160040269</v>
      </c>
      <c r="I868" s="2">
        <f t="shared" si="122"/>
        <v>88.788784463576476</v>
      </c>
    </row>
    <row r="869" spans="1:9" ht="13.5" x14ac:dyDescent="0.25">
      <c r="A869" s="3">
        <f>TITRES_STAT!B872</f>
        <v>43269</v>
      </c>
      <c r="B869" s="6">
        <f>TITRES_STAT!D872</f>
        <v>15.0328</v>
      </c>
      <c r="C869" s="2">
        <f t="shared" si="117"/>
        <v>0.39039999999999964</v>
      </c>
      <c r="D869" s="2">
        <f t="shared" si="118"/>
        <v>0.39039999999999964</v>
      </c>
      <c r="E869" s="2">
        <f t="shared" si="119"/>
        <v>0</v>
      </c>
      <c r="F869" s="2">
        <f t="shared" si="123"/>
        <v>0.12668741022587951</v>
      </c>
      <c r="G869" s="2">
        <f t="shared" si="123"/>
        <v>1.2475529598040354E-2</v>
      </c>
      <c r="H869" s="2">
        <f t="shared" si="121"/>
        <v>10.154872322677145</v>
      </c>
      <c r="I869" s="2">
        <f t="shared" si="122"/>
        <v>91.035307522372406</v>
      </c>
    </row>
    <row r="870" spans="1:9" ht="13.5" x14ac:dyDescent="0.25">
      <c r="A870" s="3">
        <f>TITRES_STAT!B873</f>
        <v>43270</v>
      </c>
      <c r="B870" s="6">
        <f>TITRES_STAT!D873</f>
        <v>15.1304</v>
      </c>
      <c r="C870" s="2">
        <f t="shared" si="117"/>
        <v>9.7599999999999909E-2</v>
      </c>
      <c r="D870" s="2">
        <f t="shared" si="118"/>
        <v>9.7599999999999909E-2</v>
      </c>
      <c r="E870" s="2">
        <f t="shared" si="119"/>
        <v>0</v>
      </c>
      <c r="F870" s="2">
        <f t="shared" si="123"/>
        <v>0.12460973806688812</v>
      </c>
      <c r="G870" s="2">
        <f t="shared" si="123"/>
        <v>1.1584420341037472E-2</v>
      </c>
      <c r="H870" s="2">
        <f t="shared" si="121"/>
        <v>10.756665797550676</v>
      </c>
      <c r="I870" s="2">
        <f t="shared" si="122"/>
        <v>91.494187066129456</v>
      </c>
    </row>
    <row r="871" spans="1:9" ht="13.5" x14ac:dyDescent="0.25">
      <c r="A871" s="3">
        <f>TITRES_STAT!B874</f>
        <v>43271</v>
      </c>
      <c r="B871" s="6">
        <f>TITRES_STAT!D874</f>
        <v>15.1304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0.11570904249068183</v>
      </c>
      <c r="G871" s="2">
        <f t="shared" si="123"/>
        <v>1.0756961745249082E-2</v>
      </c>
      <c r="H871" s="2">
        <f t="shared" si="121"/>
        <v>10.756665797550676</v>
      </c>
      <c r="I871" s="2">
        <f t="shared" si="122"/>
        <v>91.494187066129456</v>
      </c>
    </row>
    <row r="872" spans="1:9" ht="13.5" x14ac:dyDescent="0.25">
      <c r="A872" s="3">
        <f>TITRES_STAT!B875</f>
        <v>43272</v>
      </c>
      <c r="B872" s="6">
        <f>TITRES_STAT!D875</f>
        <v>15.1304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0.10744411088420455</v>
      </c>
      <c r="G872" s="2">
        <f t="shared" si="123"/>
        <v>9.9886073348741476E-3</v>
      </c>
      <c r="H872" s="2">
        <f t="shared" si="121"/>
        <v>10.756665797550676</v>
      </c>
      <c r="I872" s="2">
        <f t="shared" si="122"/>
        <v>91.494187066129456</v>
      </c>
    </row>
    <row r="873" spans="1:9" ht="13.5" x14ac:dyDescent="0.25">
      <c r="A873" s="3">
        <f>TITRES_STAT!B876</f>
        <v>43273</v>
      </c>
      <c r="B873" s="6">
        <f>TITRES_STAT!D876</f>
        <v>15.1304</v>
      </c>
      <c r="C873" s="2">
        <f t="shared" si="117"/>
        <v>0</v>
      </c>
      <c r="D873" s="2">
        <f t="shared" si="118"/>
        <v>0</v>
      </c>
      <c r="E873" s="2">
        <f t="shared" si="119"/>
        <v>0</v>
      </c>
      <c r="F873" s="2">
        <f t="shared" si="123"/>
        <v>9.9769531535332787E-2</v>
      </c>
      <c r="G873" s="2">
        <f t="shared" si="123"/>
        <v>9.2751353823831376E-3</v>
      </c>
      <c r="H873" s="2">
        <f t="shared" si="121"/>
        <v>10.756665797550674</v>
      </c>
      <c r="I873" s="2">
        <f t="shared" si="122"/>
        <v>91.494187066129456</v>
      </c>
    </row>
    <row r="874" spans="1:9" ht="13.5" x14ac:dyDescent="0.25">
      <c r="A874" s="3">
        <f>TITRES_STAT!B877</f>
        <v>43276</v>
      </c>
      <c r="B874" s="6">
        <f>TITRES_STAT!D877</f>
        <v>15.1304</v>
      </c>
      <c r="C874" s="2">
        <f t="shared" si="117"/>
        <v>0</v>
      </c>
      <c r="D874" s="2">
        <f t="shared" si="118"/>
        <v>0</v>
      </c>
      <c r="E874" s="2">
        <f t="shared" si="119"/>
        <v>0</v>
      </c>
      <c r="F874" s="2">
        <f t="shared" si="123"/>
        <v>9.2643136425666156E-2</v>
      </c>
      <c r="G874" s="2">
        <f t="shared" si="123"/>
        <v>8.6126257122129141E-3</v>
      </c>
      <c r="H874" s="2">
        <f t="shared" si="121"/>
        <v>10.756665797550673</v>
      </c>
      <c r="I874" s="2">
        <f t="shared" si="122"/>
        <v>91.494187066129456</v>
      </c>
    </row>
    <row r="875" spans="1:9" ht="13.5" x14ac:dyDescent="0.25">
      <c r="A875" s="3">
        <f>TITRES_STAT!B878</f>
        <v>43277</v>
      </c>
      <c r="B875" s="6">
        <f>TITRES_STAT!D878</f>
        <v>14.8864</v>
      </c>
      <c r="C875" s="2">
        <f t="shared" si="117"/>
        <v>-0.24399999999999977</v>
      </c>
      <c r="D875" s="2">
        <f t="shared" si="118"/>
        <v>0</v>
      </c>
      <c r="E875" s="2">
        <f t="shared" si="119"/>
        <v>0.24399999999999977</v>
      </c>
      <c r="F875" s="2">
        <f t="shared" si="123"/>
        <v>8.6025769538118579E-2</v>
      </c>
      <c r="G875" s="2">
        <f t="shared" si="123"/>
        <v>2.5426009589911976E-2</v>
      </c>
      <c r="H875" s="2">
        <f t="shared" si="121"/>
        <v>3.3833767439563212</v>
      </c>
      <c r="I875" s="2">
        <f t="shared" si="122"/>
        <v>77.186537721660073</v>
      </c>
    </row>
    <row r="876" spans="1:9" ht="13.5" x14ac:dyDescent="0.25">
      <c r="A876" s="3">
        <f>TITRES_STAT!B879</f>
        <v>43278</v>
      </c>
      <c r="B876" s="6">
        <f>TITRES_STAT!D879</f>
        <v>14.6424</v>
      </c>
      <c r="C876" s="2">
        <f t="shared" si="117"/>
        <v>-0.24399999999999977</v>
      </c>
      <c r="D876" s="2">
        <f t="shared" si="118"/>
        <v>0</v>
      </c>
      <c r="E876" s="2">
        <f t="shared" si="119"/>
        <v>0.24399999999999977</v>
      </c>
      <c r="F876" s="2">
        <f t="shared" si="123"/>
        <v>7.9881071713967258E-2</v>
      </c>
      <c r="G876" s="2">
        <f t="shared" si="123"/>
        <v>4.103843747634682E-2</v>
      </c>
      <c r="H876" s="2">
        <f t="shared" si="121"/>
        <v>1.9464939853036078</v>
      </c>
      <c r="I876" s="2">
        <f t="shared" si="122"/>
        <v>66.061359534831709</v>
      </c>
    </row>
    <row r="877" spans="1:9" ht="13.5" x14ac:dyDescent="0.25">
      <c r="A877" s="3">
        <f>TITRES_STAT!B880</f>
        <v>43279</v>
      </c>
      <c r="B877" s="6">
        <f>TITRES_STAT!D880</f>
        <v>14.6424</v>
      </c>
      <c r="C877" s="2">
        <f t="shared" si="117"/>
        <v>0</v>
      </c>
      <c r="D877" s="2">
        <f t="shared" si="118"/>
        <v>0</v>
      </c>
      <c r="E877" s="2">
        <f t="shared" si="119"/>
        <v>0</v>
      </c>
      <c r="F877" s="2">
        <f t="shared" ref="F877:G892" si="124">((F876*13)+D877)/14</f>
        <v>7.417528087725532E-2</v>
      </c>
      <c r="G877" s="2">
        <f t="shared" si="124"/>
        <v>3.8107120513750613E-2</v>
      </c>
      <c r="H877" s="2">
        <f t="shared" si="121"/>
        <v>1.9464939853036085</v>
      </c>
      <c r="I877" s="2">
        <f t="shared" si="122"/>
        <v>66.061359534831723</v>
      </c>
    </row>
    <row r="878" spans="1:9" ht="13.5" x14ac:dyDescent="0.25">
      <c r="A878" s="3">
        <f>TITRES_STAT!B881</f>
        <v>43280</v>
      </c>
      <c r="B878" s="6">
        <f>TITRES_STAT!D881</f>
        <v>14.6424</v>
      </c>
      <c r="C878" s="2">
        <f t="shared" si="117"/>
        <v>0</v>
      </c>
      <c r="D878" s="2">
        <f t="shared" si="118"/>
        <v>0</v>
      </c>
      <c r="E878" s="2">
        <f t="shared" si="119"/>
        <v>0</v>
      </c>
      <c r="F878" s="2">
        <f t="shared" si="124"/>
        <v>6.8877046528879937E-2</v>
      </c>
      <c r="G878" s="2">
        <f t="shared" si="124"/>
        <v>3.5385183334196997E-2</v>
      </c>
      <c r="H878" s="2">
        <f t="shared" si="121"/>
        <v>1.9464939853036083</v>
      </c>
      <c r="I878" s="2">
        <f t="shared" si="122"/>
        <v>66.061359534831723</v>
      </c>
    </row>
    <row r="879" spans="1:9" ht="13.5" x14ac:dyDescent="0.25">
      <c r="A879" s="3">
        <f>TITRES_STAT!B882</f>
        <v>43283</v>
      </c>
      <c r="B879" s="6">
        <f>TITRES_STAT!D882</f>
        <v>14.495900000000001</v>
      </c>
      <c r="C879" s="2">
        <f t="shared" si="117"/>
        <v>-0.14649999999999963</v>
      </c>
      <c r="D879" s="2">
        <f t="shared" si="118"/>
        <v>0</v>
      </c>
      <c r="E879" s="2">
        <f t="shared" si="119"/>
        <v>0.14649999999999963</v>
      </c>
      <c r="F879" s="2">
        <f t="shared" si="124"/>
        <v>6.3957257491102801E-2</v>
      </c>
      <c r="G879" s="2">
        <f t="shared" si="124"/>
        <v>4.3321955953182903E-2</v>
      </c>
      <c r="H879" s="2">
        <f t="shared" si="121"/>
        <v>1.4763243275585254</v>
      </c>
      <c r="I879" s="2">
        <f t="shared" si="122"/>
        <v>59.617567502317968</v>
      </c>
    </row>
    <row r="880" spans="1:9" ht="13.5" x14ac:dyDescent="0.25">
      <c r="A880" s="3">
        <f>TITRES_STAT!B883</f>
        <v>43284</v>
      </c>
      <c r="B880" s="6">
        <f>TITRES_STAT!D883</f>
        <v>14.6424</v>
      </c>
      <c r="C880" s="2">
        <f t="shared" si="117"/>
        <v>0.14649999999999963</v>
      </c>
      <c r="D880" s="2">
        <f t="shared" si="118"/>
        <v>0.14649999999999963</v>
      </c>
      <c r="E880" s="2">
        <f t="shared" si="119"/>
        <v>0</v>
      </c>
      <c r="F880" s="2">
        <f t="shared" si="124"/>
        <v>6.9853167670309718E-2</v>
      </c>
      <c r="G880" s="2">
        <f t="shared" si="124"/>
        <v>4.0227530527955559E-2</v>
      </c>
      <c r="H880" s="2">
        <f t="shared" si="121"/>
        <v>1.736451796904765</v>
      </c>
      <c r="I880" s="2">
        <f t="shared" si="122"/>
        <v>63.456326870763355</v>
      </c>
    </row>
    <row r="881" spans="1:9" ht="13.5" x14ac:dyDescent="0.25">
      <c r="A881" s="3">
        <f>TITRES_STAT!B884</f>
        <v>43285</v>
      </c>
      <c r="B881" s="6">
        <f>TITRES_STAT!D884</f>
        <v>14.495900000000001</v>
      </c>
      <c r="C881" s="2">
        <f t="shared" si="117"/>
        <v>-0.14649999999999963</v>
      </c>
      <c r="D881" s="2">
        <f t="shared" si="118"/>
        <v>0</v>
      </c>
      <c r="E881" s="2">
        <f t="shared" si="119"/>
        <v>0.14649999999999963</v>
      </c>
      <c r="F881" s="2">
        <f t="shared" si="124"/>
        <v>6.4863655693859018E-2</v>
      </c>
      <c r="G881" s="2">
        <f t="shared" si="124"/>
        <v>4.7818421204530136E-2</v>
      </c>
      <c r="H881" s="2">
        <f t="shared" si="121"/>
        <v>1.3564574919030175</v>
      </c>
      <c r="I881" s="2">
        <f t="shared" si="122"/>
        <v>57.56341867247415</v>
      </c>
    </row>
    <row r="882" spans="1:9" ht="13.5" x14ac:dyDescent="0.25">
      <c r="A882" s="3">
        <f>TITRES_STAT!B885</f>
        <v>43286</v>
      </c>
      <c r="B882" s="6">
        <f>TITRES_STAT!D885</f>
        <v>14.495900000000001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6.0230537430011943E-2</v>
      </c>
      <c r="G882" s="2">
        <f t="shared" si="124"/>
        <v>4.4402819689920839E-2</v>
      </c>
      <c r="H882" s="2">
        <f t="shared" si="121"/>
        <v>1.3564574919030175</v>
      </c>
      <c r="I882" s="2">
        <f t="shared" si="122"/>
        <v>57.56341867247415</v>
      </c>
    </row>
    <row r="883" spans="1:9" ht="13.5" x14ac:dyDescent="0.25">
      <c r="A883" s="3">
        <f>TITRES_STAT!B886</f>
        <v>43287</v>
      </c>
      <c r="B883" s="6">
        <f>TITRES_STAT!D886</f>
        <v>14.637499999999999</v>
      </c>
      <c r="C883" s="2">
        <f t="shared" si="117"/>
        <v>0.14159999999999862</v>
      </c>
      <c r="D883" s="2">
        <f t="shared" si="118"/>
        <v>0.14159999999999862</v>
      </c>
      <c r="E883" s="2">
        <f t="shared" si="119"/>
        <v>0</v>
      </c>
      <c r="F883" s="2">
        <f t="shared" si="124"/>
        <v>6.6042641899296706E-2</v>
      </c>
      <c r="G883" s="2">
        <f t="shared" si="124"/>
        <v>4.1231189712069349E-2</v>
      </c>
      <c r="H883" s="2">
        <f t="shared" si="121"/>
        <v>1.6017641586501312</v>
      </c>
      <c r="I883" s="2">
        <f t="shared" si="122"/>
        <v>61.564540864502177</v>
      </c>
    </row>
    <row r="884" spans="1:9" ht="13.5" x14ac:dyDescent="0.25">
      <c r="A884" s="3">
        <f>TITRES_STAT!B887</f>
        <v>43290</v>
      </c>
      <c r="B884" s="6">
        <f>TITRES_STAT!D887</f>
        <v>14.5936</v>
      </c>
      <c r="C884" s="2">
        <f t="shared" si="117"/>
        <v>-4.389999999999894E-2</v>
      </c>
      <c r="D884" s="2">
        <f t="shared" si="118"/>
        <v>0</v>
      </c>
      <c r="E884" s="2">
        <f t="shared" si="119"/>
        <v>4.389999999999894E-2</v>
      </c>
      <c r="F884" s="2">
        <f t="shared" si="124"/>
        <v>6.132531033506123E-2</v>
      </c>
      <c r="G884" s="2">
        <f t="shared" si="124"/>
        <v>4.1421819018350035E-2</v>
      </c>
      <c r="H884" s="2">
        <f t="shared" si="121"/>
        <v>1.4805074182737814</v>
      </c>
      <c r="I884" s="2">
        <f t="shared" si="122"/>
        <v>59.685667834208147</v>
      </c>
    </row>
    <row r="885" spans="1:9" ht="13.5" x14ac:dyDescent="0.25">
      <c r="A885" s="3">
        <f>TITRES_STAT!B888</f>
        <v>43291</v>
      </c>
      <c r="B885" s="6">
        <f>TITRES_STAT!D888</f>
        <v>14.5936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5.6944931025413995E-2</v>
      </c>
      <c r="G885" s="2">
        <f t="shared" si="124"/>
        <v>3.8463117659896462E-2</v>
      </c>
      <c r="H885" s="2">
        <f t="shared" si="121"/>
        <v>1.4805074182737812</v>
      </c>
      <c r="I885" s="2">
        <f t="shared" si="122"/>
        <v>59.685667834208147</v>
      </c>
    </row>
    <row r="886" spans="1:9" ht="13.5" x14ac:dyDescent="0.25">
      <c r="A886" s="3">
        <f>TITRES_STAT!B889</f>
        <v>43292</v>
      </c>
      <c r="B886" s="6">
        <f>TITRES_STAT!D889</f>
        <v>14.5936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5.2877435952170142E-2</v>
      </c>
      <c r="G886" s="2">
        <f t="shared" si="124"/>
        <v>3.5715752112760998E-2</v>
      </c>
      <c r="H886" s="2">
        <f t="shared" si="121"/>
        <v>1.4805074182737814</v>
      </c>
      <c r="I886" s="2">
        <f t="shared" si="122"/>
        <v>59.685667834208147</v>
      </c>
    </row>
    <row r="887" spans="1:9" ht="13.5" x14ac:dyDescent="0.25">
      <c r="A887" s="3">
        <f>TITRES_STAT!B890</f>
        <v>43293</v>
      </c>
      <c r="B887" s="6">
        <f>TITRES_STAT!D890</f>
        <v>14.495900000000001</v>
      </c>
      <c r="C887" s="2">
        <f t="shared" si="117"/>
        <v>-9.7699999999999676E-2</v>
      </c>
      <c r="D887" s="2">
        <f t="shared" si="118"/>
        <v>0</v>
      </c>
      <c r="E887" s="2">
        <f t="shared" si="119"/>
        <v>9.7699999999999676E-2</v>
      </c>
      <c r="F887" s="2">
        <f t="shared" si="124"/>
        <v>4.9100476241300851E-2</v>
      </c>
      <c r="G887" s="2">
        <f t="shared" si="124"/>
        <v>4.0143198390420909E-2</v>
      </c>
      <c r="H887" s="2">
        <f t="shared" si="121"/>
        <v>1.2231331386145194</v>
      </c>
      <c r="I887" s="2">
        <f t="shared" si="122"/>
        <v>55.018438498775168</v>
      </c>
    </row>
    <row r="888" spans="1:9" ht="13.5" x14ac:dyDescent="0.25">
      <c r="A888" s="3">
        <f>TITRES_STAT!B891</f>
        <v>43294</v>
      </c>
      <c r="B888" s="6">
        <f>TITRES_STAT!D891</f>
        <v>14.495900000000001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4.5593299366922226E-2</v>
      </c>
      <c r="G888" s="2">
        <f t="shared" si="124"/>
        <v>3.7275827076819416E-2</v>
      </c>
      <c r="H888" s="2">
        <f t="shared" si="121"/>
        <v>1.2231331386145197</v>
      </c>
      <c r="I888" s="2">
        <f t="shared" si="122"/>
        <v>55.018438498775168</v>
      </c>
    </row>
    <row r="889" spans="1:9" ht="13.5" x14ac:dyDescent="0.25">
      <c r="A889" s="3">
        <f>TITRES_STAT!B892</f>
        <v>43297</v>
      </c>
      <c r="B889" s="6">
        <f>TITRES_STAT!D892</f>
        <v>14.544700000000001</v>
      </c>
      <c r="C889" s="2">
        <f t="shared" si="117"/>
        <v>4.8799999999999955E-2</v>
      </c>
      <c r="D889" s="2">
        <f t="shared" si="118"/>
        <v>4.8799999999999955E-2</v>
      </c>
      <c r="E889" s="2">
        <f t="shared" si="119"/>
        <v>0</v>
      </c>
      <c r="F889" s="2">
        <f t="shared" si="124"/>
        <v>4.5822349412142069E-2</v>
      </c>
      <c r="G889" s="2">
        <f t="shared" si="124"/>
        <v>3.4613267999903739E-2</v>
      </c>
      <c r="H889" s="2">
        <f t="shared" si="121"/>
        <v>1.3238377090620135</v>
      </c>
      <c r="I889" s="2">
        <f t="shared" si="122"/>
        <v>56.967735048776845</v>
      </c>
    </row>
    <row r="890" spans="1:9" ht="13.5" x14ac:dyDescent="0.25">
      <c r="A890" s="3">
        <f>TITRES_STAT!B893</f>
        <v>43298</v>
      </c>
      <c r="B890" s="6">
        <f>TITRES_STAT!D893</f>
        <v>14.881500000000001</v>
      </c>
      <c r="C890" s="2">
        <f t="shared" si="117"/>
        <v>0.33680000000000021</v>
      </c>
      <c r="D890" s="2">
        <f t="shared" si="118"/>
        <v>0.33680000000000021</v>
      </c>
      <c r="E890" s="2">
        <f t="shared" si="119"/>
        <v>0</v>
      </c>
      <c r="F890" s="2">
        <f t="shared" si="124"/>
        <v>6.66064673112748E-2</v>
      </c>
      <c r="G890" s="2">
        <f t="shared" si="124"/>
        <v>3.2140891714196332E-2</v>
      </c>
      <c r="H890" s="2">
        <f t="shared" si="121"/>
        <v>2.0723279211900443</v>
      </c>
      <c r="I890" s="2">
        <f t="shared" si="122"/>
        <v>67.451391073754365</v>
      </c>
    </row>
    <row r="891" spans="1:9" ht="13.5" x14ac:dyDescent="0.25">
      <c r="A891" s="3">
        <f>TITRES_STAT!B894</f>
        <v>43299</v>
      </c>
      <c r="B891" s="6">
        <f>TITRES_STAT!D894</f>
        <v>14.6424</v>
      </c>
      <c r="C891" s="2">
        <f t="shared" si="117"/>
        <v>-0.23910000000000053</v>
      </c>
      <c r="D891" s="2">
        <f t="shared" si="118"/>
        <v>0</v>
      </c>
      <c r="E891" s="2">
        <f t="shared" si="119"/>
        <v>0.23910000000000053</v>
      </c>
      <c r="F891" s="2">
        <f t="shared" si="124"/>
        <v>6.18488625033266E-2</v>
      </c>
      <c r="G891" s="2">
        <f t="shared" si="124"/>
        <v>4.6923685163182349E-2</v>
      </c>
      <c r="H891" s="2">
        <f t="shared" si="121"/>
        <v>1.3180734268470238</v>
      </c>
      <c r="I891" s="2">
        <f t="shared" si="122"/>
        <v>56.860728033098972</v>
      </c>
    </row>
    <row r="892" spans="1:9" ht="13.5" x14ac:dyDescent="0.25">
      <c r="A892" s="3">
        <f>TITRES_STAT!B895</f>
        <v>43300</v>
      </c>
      <c r="B892" s="6">
        <f>TITRES_STAT!D895</f>
        <v>14.5936</v>
      </c>
      <c r="C892" s="2">
        <f t="shared" si="117"/>
        <v>-4.8799999999999955E-2</v>
      </c>
      <c r="D892" s="2">
        <f t="shared" si="118"/>
        <v>0</v>
      </c>
      <c r="E892" s="2">
        <f t="shared" si="119"/>
        <v>4.8799999999999955E-2</v>
      </c>
      <c r="F892" s="2">
        <f t="shared" si="124"/>
        <v>5.7431086610231843E-2</v>
      </c>
      <c r="G892" s="2">
        <f t="shared" si="124"/>
        <v>4.7057707651526462E-2</v>
      </c>
      <c r="H892" s="2">
        <f t="shared" si="121"/>
        <v>1.220439530023917</v>
      </c>
      <c r="I892" s="2">
        <f t="shared" si="122"/>
        <v>54.963871500286764</v>
      </c>
    </row>
    <row r="893" spans="1:9" ht="13.5" x14ac:dyDescent="0.25">
      <c r="A893" s="3">
        <f>TITRES_STAT!B896</f>
        <v>43301</v>
      </c>
      <c r="B893" s="6">
        <f>TITRES_STAT!D896</f>
        <v>14.495900000000001</v>
      </c>
      <c r="C893" s="2">
        <f t="shared" si="117"/>
        <v>-9.7699999999999676E-2</v>
      </c>
      <c r="D893" s="2">
        <f t="shared" si="118"/>
        <v>0</v>
      </c>
      <c r="E893" s="2">
        <f t="shared" si="119"/>
        <v>9.7699999999999676E-2</v>
      </c>
      <c r="F893" s="2">
        <f t="shared" ref="F893:G908" si="125">((F892*13)+D893)/14</f>
        <v>5.3328866138072424E-2</v>
      </c>
      <c r="G893" s="2">
        <f t="shared" si="125"/>
        <v>5.0675014247845977E-2</v>
      </c>
      <c r="H893" s="2">
        <f t="shared" si="121"/>
        <v>1.052370027509943</v>
      </c>
      <c r="I893" s="2">
        <f t="shared" si="122"/>
        <v>51.275842728357361</v>
      </c>
    </row>
    <row r="894" spans="1:9" ht="13.5" x14ac:dyDescent="0.25">
      <c r="A894" s="3">
        <f>TITRES_STAT!B897</f>
        <v>43304</v>
      </c>
      <c r="B894" s="6">
        <f>TITRES_STAT!D897</f>
        <v>14.930300000000001</v>
      </c>
      <c r="C894" s="2">
        <f t="shared" si="117"/>
        <v>0.43440000000000012</v>
      </c>
      <c r="D894" s="2">
        <f t="shared" si="118"/>
        <v>0.43440000000000012</v>
      </c>
      <c r="E894" s="2">
        <f t="shared" si="119"/>
        <v>0</v>
      </c>
      <c r="F894" s="2">
        <f t="shared" si="125"/>
        <v>8.054823284249582E-2</v>
      </c>
      <c r="G894" s="2">
        <f t="shared" si="125"/>
        <v>4.7055370372999838E-2</v>
      </c>
      <c r="H894" s="2">
        <f t="shared" si="121"/>
        <v>1.7117755572637898</v>
      </c>
      <c r="I894" s="2">
        <f t="shared" si="122"/>
        <v>63.123791815241141</v>
      </c>
    </row>
    <row r="895" spans="1:9" ht="13.5" x14ac:dyDescent="0.25">
      <c r="A895" s="3">
        <f>TITRES_STAT!B898</f>
        <v>43305</v>
      </c>
      <c r="B895" s="6">
        <f>TITRES_STAT!D898</f>
        <v>14.8864</v>
      </c>
      <c r="C895" s="2">
        <f t="shared" si="117"/>
        <v>-4.3900000000000716E-2</v>
      </c>
      <c r="D895" s="2">
        <f t="shared" si="118"/>
        <v>0</v>
      </c>
      <c r="E895" s="2">
        <f t="shared" si="119"/>
        <v>4.3900000000000716E-2</v>
      </c>
      <c r="F895" s="2">
        <f t="shared" si="125"/>
        <v>7.4794787639460417E-2</v>
      </c>
      <c r="G895" s="2">
        <f t="shared" si="125"/>
        <v>4.682998677492848E-2</v>
      </c>
      <c r="H895" s="2">
        <f t="shared" si="121"/>
        <v>1.5971558565441137</v>
      </c>
      <c r="I895" s="2">
        <f t="shared" si="122"/>
        <v>61.49634233616451</v>
      </c>
    </row>
    <row r="896" spans="1:9" ht="13.5" x14ac:dyDescent="0.25">
      <c r="A896" s="3">
        <f>TITRES_STAT!B899</f>
        <v>43307</v>
      </c>
      <c r="B896" s="6">
        <f>TITRES_STAT!D899</f>
        <v>14.930300000000001</v>
      </c>
      <c r="C896" s="2">
        <f t="shared" si="117"/>
        <v>4.3900000000000716E-2</v>
      </c>
      <c r="D896" s="2">
        <f t="shared" si="118"/>
        <v>4.3900000000000716E-2</v>
      </c>
      <c r="E896" s="2">
        <f t="shared" si="119"/>
        <v>0</v>
      </c>
      <c r="F896" s="2">
        <f t="shared" si="125"/>
        <v>7.2588017093784721E-2</v>
      </c>
      <c r="G896" s="2">
        <f t="shared" si="125"/>
        <v>4.3484987719576443E-2</v>
      </c>
      <c r="H896" s="2">
        <f t="shared" si="121"/>
        <v>1.6692661283909349</v>
      </c>
      <c r="I896" s="2">
        <f t="shared" si="122"/>
        <v>62.536519331520836</v>
      </c>
    </row>
    <row r="897" spans="1:9" ht="13.5" x14ac:dyDescent="0.25">
      <c r="A897" s="3">
        <f>TITRES_STAT!B900</f>
        <v>43308</v>
      </c>
      <c r="B897" s="6">
        <f>TITRES_STAT!D900</f>
        <v>14.8376</v>
      </c>
      <c r="C897" s="2">
        <f t="shared" si="117"/>
        <v>-9.2700000000000671E-2</v>
      </c>
      <c r="D897" s="2">
        <f t="shared" si="118"/>
        <v>0</v>
      </c>
      <c r="E897" s="2">
        <f t="shared" si="119"/>
        <v>9.2700000000000671E-2</v>
      </c>
      <c r="F897" s="2">
        <f t="shared" si="125"/>
        <v>6.7403158729942958E-2</v>
      </c>
      <c r="G897" s="2">
        <f t="shared" si="125"/>
        <v>4.700034573960675E-2</v>
      </c>
      <c r="H897" s="2">
        <f t="shared" si="121"/>
        <v>1.4340992107456552</v>
      </c>
      <c r="I897" s="2">
        <f t="shared" si="122"/>
        <v>58.917040209973088</v>
      </c>
    </row>
    <row r="898" spans="1:9" ht="13.5" x14ac:dyDescent="0.25">
      <c r="A898" s="3">
        <f>TITRES_STAT!B901</f>
        <v>43311</v>
      </c>
      <c r="B898" s="6">
        <f>TITRES_STAT!D901</f>
        <v>15.1304</v>
      </c>
      <c r="C898" s="2">
        <f t="shared" si="117"/>
        <v>0.29279999999999973</v>
      </c>
      <c r="D898" s="2">
        <f t="shared" si="118"/>
        <v>0.29279999999999973</v>
      </c>
      <c r="E898" s="2">
        <f t="shared" si="119"/>
        <v>0</v>
      </c>
      <c r="F898" s="2">
        <f t="shared" si="125"/>
        <v>8.350293310637559E-2</v>
      </c>
      <c r="G898" s="2">
        <f t="shared" si="125"/>
        <v>4.3643178186777695E-2</v>
      </c>
      <c r="H898" s="2">
        <f t="shared" si="121"/>
        <v>1.9133100882115399</v>
      </c>
      <c r="I898" s="2">
        <f t="shared" si="122"/>
        <v>65.674783331633165</v>
      </c>
    </row>
    <row r="899" spans="1:9" ht="13.5" x14ac:dyDescent="0.25">
      <c r="A899" s="3">
        <f>TITRES_STAT!B902</f>
        <v>43312</v>
      </c>
      <c r="B899" s="6">
        <f>TITRES_STAT!D902</f>
        <v>15.364699999999999</v>
      </c>
      <c r="C899" s="2">
        <f t="shared" ref="C899:C962" si="126">B899-B898</f>
        <v>0.23429999999999929</v>
      </c>
      <c r="D899" s="2">
        <f t="shared" ref="D899:D962" si="127">IF(C899&gt;0,C899,0)</f>
        <v>0.23429999999999929</v>
      </c>
      <c r="E899" s="2">
        <f t="shared" ref="E899:E962" si="128">IF(C899&lt;0,-C899,0)</f>
        <v>0</v>
      </c>
      <c r="F899" s="2">
        <f t="shared" si="125"/>
        <v>9.4274152170205849E-2</v>
      </c>
      <c r="G899" s="2">
        <f t="shared" si="125"/>
        <v>4.0525808316293578E-2</v>
      </c>
      <c r="H899" s="2">
        <f t="shared" si="121"/>
        <v>2.3262744430517013</v>
      </c>
      <c r="I899" s="2">
        <f t="shared" si="122"/>
        <v>69.93633516654306</v>
      </c>
    </row>
    <row r="900" spans="1:9" ht="13.5" x14ac:dyDescent="0.25">
      <c r="A900" s="3">
        <f>TITRES_STAT!B903</f>
        <v>43313</v>
      </c>
      <c r="B900" s="6">
        <f>TITRES_STAT!D903</f>
        <v>15.364699999999999</v>
      </c>
      <c r="C900" s="2">
        <f t="shared" si="126"/>
        <v>0</v>
      </c>
      <c r="D900" s="2">
        <f t="shared" si="127"/>
        <v>0</v>
      </c>
      <c r="E900" s="2">
        <f t="shared" si="128"/>
        <v>0</v>
      </c>
      <c r="F900" s="2">
        <f t="shared" si="125"/>
        <v>8.7540284158048279E-2</v>
      </c>
      <c r="G900" s="2">
        <f t="shared" si="125"/>
        <v>3.7631107722272614E-2</v>
      </c>
      <c r="H900" s="2">
        <f t="shared" si="121"/>
        <v>2.3262744430517008</v>
      </c>
      <c r="I900" s="2">
        <f t="shared" si="122"/>
        <v>69.93633516654306</v>
      </c>
    </row>
    <row r="901" spans="1:9" ht="13.5" x14ac:dyDescent="0.25">
      <c r="A901" s="3">
        <f>TITRES_STAT!B904</f>
        <v>43314</v>
      </c>
      <c r="B901" s="6">
        <f>TITRES_STAT!D904</f>
        <v>15.364699999999999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8.1287406718187682E-2</v>
      </c>
      <c r="G901" s="2">
        <f t="shared" si="125"/>
        <v>3.4943171456395999E-2</v>
      </c>
      <c r="H901" s="2">
        <f t="shared" si="121"/>
        <v>2.3262744430517004</v>
      </c>
      <c r="I901" s="2">
        <f t="shared" si="122"/>
        <v>69.936335166543046</v>
      </c>
    </row>
    <row r="902" spans="1:9" ht="13.5" x14ac:dyDescent="0.25">
      <c r="A902" s="3">
        <f>TITRES_STAT!B905</f>
        <v>43315</v>
      </c>
      <c r="B902" s="6">
        <f>TITRES_STAT!D905</f>
        <v>15.276899999999999</v>
      </c>
      <c r="C902" s="2">
        <f t="shared" si="126"/>
        <v>-8.7799999999999656E-2</v>
      </c>
      <c r="D902" s="2">
        <f t="shared" si="127"/>
        <v>0</v>
      </c>
      <c r="E902" s="2">
        <f t="shared" si="128"/>
        <v>8.7799999999999656E-2</v>
      </c>
      <c r="F902" s="2">
        <f t="shared" si="125"/>
        <v>7.5481163381174277E-2</v>
      </c>
      <c r="G902" s="2">
        <f t="shared" si="125"/>
        <v>3.871865920951055E-2</v>
      </c>
      <c r="H902" s="2">
        <f t="shared" si="121"/>
        <v>1.949477717519559</v>
      </c>
      <c r="I902" s="2">
        <f t="shared" si="122"/>
        <v>66.095692330200876</v>
      </c>
    </row>
    <row r="903" spans="1:9" ht="13.5" x14ac:dyDescent="0.25">
      <c r="A903" s="3">
        <f>TITRES_STAT!B906</f>
        <v>43318</v>
      </c>
      <c r="B903" s="6">
        <f>TITRES_STAT!D906</f>
        <v>15.1304</v>
      </c>
      <c r="C903" s="2">
        <f t="shared" si="126"/>
        <v>-0.14649999999999963</v>
      </c>
      <c r="D903" s="2">
        <f t="shared" si="127"/>
        <v>0</v>
      </c>
      <c r="E903" s="2">
        <f t="shared" si="128"/>
        <v>0.14649999999999963</v>
      </c>
      <c r="F903" s="2">
        <f t="shared" si="125"/>
        <v>7.0089651711090398E-2</v>
      </c>
      <c r="G903" s="2">
        <f t="shared" si="125"/>
        <v>4.6417326408831193E-2</v>
      </c>
      <c r="H903" s="2">
        <f t="shared" si="121"/>
        <v>1.5099889875982904</v>
      </c>
      <c r="I903" s="2">
        <f t="shared" si="122"/>
        <v>60.159187751781303</v>
      </c>
    </row>
    <row r="904" spans="1:9" ht="13.5" x14ac:dyDescent="0.25">
      <c r="A904" s="3">
        <f>TITRES_STAT!B907</f>
        <v>43319</v>
      </c>
      <c r="B904" s="6">
        <f>TITRES_STAT!D907</f>
        <v>15.1304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6.5083248017441087E-2</v>
      </c>
      <c r="G904" s="2">
        <f t="shared" si="125"/>
        <v>4.3101803093914683E-2</v>
      </c>
      <c r="H904" s="2">
        <f t="shared" si="121"/>
        <v>1.5099889875982904</v>
      </c>
      <c r="I904" s="2">
        <f t="shared" si="122"/>
        <v>60.159187751781303</v>
      </c>
    </row>
    <row r="905" spans="1:9" ht="13.5" x14ac:dyDescent="0.25">
      <c r="A905" s="3">
        <f>TITRES_STAT!B908</f>
        <v>43320</v>
      </c>
      <c r="B905" s="6">
        <f>TITRES_STAT!D908</f>
        <v>15.325699999999999</v>
      </c>
      <c r="C905" s="2">
        <f t="shared" si="126"/>
        <v>0.19529999999999959</v>
      </c>
      <c r="D905" s="2">
        <f t="shared" si="127"/>
        <v>0.19529999999999959</v>
      </c>
      <c r="E905" s="2">
        <f t="shared" si="128"/>
        <v>0</v>
      </c>
      <c r="F905" s="2">
        <f t="shared" si="125"/>
        <v>7.4384444587623832E-2</v>
      </c>
      <c r="G905" s="2">
        <f t="shared" si="125"/>
        <v>4.0023102872920775E-2</v>
      </c>
      <c r="H905" s="2">
        <f t="shared" si="121"/>
        <v>1.8585376756970933</v>
      </c>
      <c r="I905" s="2">
        <f t="shared" si="122"/>
        <v>65.017078189947711</v>
      </c>
    </row>
    <row r="906" spans="1:9" ht="13.5" x14ac:dyDescent="0.25">
      <c r="A906" s="3">
        <f>TITRES_STAT!B909</f>
        <v>43321</v>
      </c>
      <c r="B906" s="6">
        <f>TITRES_STAT!D909</f>
        <v>15.276899999999999</v>
      </c>
      <c r="C906" s="2">
        <f t="shared" si="126"/>
        <v>-4.8799999999999955E-2</v>
      </c>
      <c r="D906" s="2">
        <f t="shared" si="127"/>
        <v>0</v>
      </c>
      <c r="E906" s="2">
        <f t="shared" si="128"/>
        <v>4.8799999999999955E-2</v>
      </c>
      <c r="F906" s="2">
        <f t="shared" si="125"/>
        <v>6.9071269974222124E-2</v>
      </c>
      <c r="G906" s="2">
        <f t="shared" si="125"/>
        <v>4.0650024096283578E-2</v>
      </c>
      <c r="H906" s="2">
        <f t="shared" si="121"/>
        <v>1.6991692258440003</v>
      </c>
      <c r="I906" s="2">
        <f t="shared" si="122"/>
        <v>62.951563376419607</v>
      </c>
    </row>
    <row r="907" spans="1:9" ht="13.5" x14ac:dyDescent="0.25">
      <c r="A907" s="3">
        <f>TITRES_STAT!B910</f>
        <v>43322</v>
      </c>
      <c r="B907" s="6">
        <f>TITRES_STAT!D910</f>
        <v>15.394</v>
      </c>
      <c r="C907" s="2">
        <f t="shared" si="126"/>
        <v>0.11710000000000065</v>
      </c>
      <c r="D907" s="2">
        <f t="shared" si="127"/>
        <v>0.11710000000000065</v>
      </c>
      <c r="E907" s="2">
        <f t="shared" si="128"/>
        <v>0</v>
      </c>
      <c r="F907" s="2">
        <f t="shared" si="125"/>
        <v>7.2501893547492022E-2</v>
      </c>
      <c r="G907" s="2">
        <f t="shared" si="125"/>
        <v>3.7746450946549041E-2</v>
      </c>
      <c r="H907" s="2">
        <f t="shared" si="121"/>
        <v>1.920760541174017</v>
      </c>
      <c r="I907" s="2">
        <f t="shared" si="122"/>
        <v>65.762342174136464</v>
      </c>
    </row>
    <row r="908" spans="1:9" ht="13.5" x14ac:dyDescent="0.25">
      <c r="A908" s="3">
        <f>TITRES_STAT!B911</f>
        <v>43326</v>
      </c>
      <c r="B908" s="6">
        <f>TITRES_STAT!D911</f>
        <v>15.423299999999999</v>
      </c>
      <c r="C908" s="2">
        <f t="shared" si="126"/>
        <v>2.9299999999999216E-2</v>
      </c>
      <c r="D908" s="2">
        <f t="shared" si="127"/>
        <v>2.9299999999999216E-2</v>
      </c>
      <c r="E908" s="2">
        <f t="shared" si="128"/>
        <v>0</v>
      </c>
      <c r="F908" s="2">
        <f t="shared" si="125"/>
        <v>6.9416044008385386E-2</v>
      </c>
      <c r="G908" s="2">
        <f t="shared" si="125"/>
        <v>3.5050275878938393E-2</v>
      </c>
      <c r="H908" s="2">
        <f t="shared" si="121"/>
        <v>1.9804706886800079</v>
      </c>
      <c r="I908" s="2">
        <f t="shared" si="122"/>
        <v>66.448252492532305</v>
      </c>
    </row>
    <row r="909" spans="1:9" ht="13.5" x14ac:dyDescent="0.25">
      <c r="A909" s="3">
        <f>TITRES_STAT!B912</f>
        <v>43327</v>
      </c>
      <c r="B909" s="6">
        <f>TITRES_STAT!D912</f>
        <v>15.3696</v>
      </c>
      <c r="C909" s="2">
        <f t="shared" si="126"/>
        <v>-5.3699999999999193E-2</v>
      </c>
      <c r="D909" s="2">
        <f t="shared" si="127"/>
        <v>0</v>
      </c>
      <c r="E909" s="2">
        <f t="shared" si="128"/>
        <v>5.3699999999999193E-2</v>
      </c>
      <c r="F909" s="2">
        <f t="shared" ref="F909:G924" si="129">((F908*13)+D909)/14</f>
        <v>6.4457755150643573E-2</v>
      </c>
      <c r="G909" s="2">
        <f t="shared" si="129"/>
        <v>3.6382399030442734E-2</v>
      </c>
      <c r="H909" s="2">
        <f t="shared" si="121"/>
        <v>1.7716741300294401</v>
      </c>
      <c r="I909" s="2">
        <f t="shared" si="122"/>
        <v>63.920722527746136</v>
      </c>
    </row>
    <row r="910" spans="1:9" ht="13.5" x14ac:dyDescent="0.25">
      <c r="A910" s="3">
        <f>TITRES_STAT!B913</f>
        <v>43328</v>
      </c>
      <c r="B910" s="6">
        <f>TITRES_STAT!D913</f>
        <v>15.4184</v>
      </c>
      <c r="C910" s="2">
        <f t="shared" si="126"/>
        <v>4.8799999999999955E-2</v>
      </c>
      <c r="D910" s="2">
        <f t="shared" si="127"/>
        <v>4.8799999999999955E-2</v>
      </c>
      <c r="E910" s="2">
        <f t="shared" si="128"/>
        <v>0</v>
      </c>
      <c r="F910" s="2">
        <f t="shared" si="129"/>
        <v>6.3339344068454748E-2</v>
      </c>
      <c r="G910" s="2">
        <f t="shared" si="129"/>
        <v>3.3783656242553965E-2</v>
      </c>
      <c r="H910" s="2">
        <f t="shared" si="121"/>
        <v>1.8748516624045084</v>
      </c>
      <c r="I910" s="2">
        <f t="shared" si="122"/>
        <v>65.215596579212502</v>
      </c>
    </row>
    <row r="911" spans="1:9" ht="13.5" x14ac:dyDescent="0.25">
      <c r="A911" s="3">
        <f>TITRES_STAT!B914</f>
        <v>43329</v>
      </c>
      <c r="B911" s="6">
        <f>TITRES_STAT!D914</f>
        <v>15.4184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5.8815105206422261E-2</v>
      </c>
      <c r="G911" s="2">
        <f t="shared" si="129"/>
        <v>3.1370537939514394E-2</v>
      </c>
      <c r="H911" s="2">
        <f t="shared" si="121"/>
        <v>1.8748516624045084</v>
      </c>
      <c r="I911" s="2">
        <f t="shared" si="122"/>
        <v>65.215596579212502</v>
      </c>
    </row>
    <row r="912" spans="1:9" ht="13.5" x14ac:dyDescent="0.25">
      <c r="A912" s="3">
        <f>TITRES_STAT!B915</f>
        <v>43332</v>
      </c>
      <c r="B912" s="6">
        <f>TITRES_STAT!D915</f>
        <v>15.4184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5.4614026263106387E-2</v>
      </c>
      <c r="G912" s="2">
        <f t="shared" si="129"/>
        <v>2.9129785229549083E-2</v>
      </c>
      <c r="H912" s="2">
        <f t="shared" si="121"/>
        <v>1.8748516624045082</v>
      </c>
      <c r="I912" s="2">
        <f t="shared" si="122"/>
        <v>65.215596579212502</v>
      </c>
    </row>
    <row r="913" spans="1:9" ht="13.5" x14ac:dyDescent="0.25">
      <c r="A913" s="3">
        <f>TITRES_STAT!B916</f>
        <v>43335</v>
      </c>
      <c r="B913" s="6">
        <f>TITRES_STAT!D916</f>
        <v>15.4184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5.0713024387170222E-2</v>
      </c>
      <c r="G913" s="2">
        <f t="shared" si="129"/>
        <v>2.7049086284581293E-2</v>
      </c>
      <c r="H913" s="2">
        <f t="shared" ref="H913:H976" si="130">F913/G913</f>
        <v>1.8748516624045084</v>
      </c>
      <c r="I913" s="2">
        <f t="shared" ref="I913:I976" si="131">IF(G913=0,100,100-(100/(1+H913)))</f>
        <v>65.215596579212502</v>
      </c>
    </row>
    <row r="914" spans="1:9" ht="13.5" x14ac:dyDescent="0.25">
      <c r="A914" s="3">
        <f>TITRES_STAT!B917</f>
        <v>43336</v>
      </c>
      <c r="B914" s="6">
        <f>TITRES_STAT!D917</f>
        <v>15.4184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4.7090665502372349E-2</v>
      </c>
      <c r="G914" s="2">
        <f t="shared" si="129"/>
        <v>2.5117008692825488E-2</v>
      </c>
      <c r="H914" s="2">
        <f t="shared" si="130"/>
        <v>1.8748516624045082</v>
      </c>
      <c r="I914" s="2">
        <f t="shared" si="131"/>
        <v>65.215596579212502</v>
      </c>
    </row>
    <row r="915" spans="1:9" ht="13.5" x14ac:dyDescent="0.25">
      <c r="A915" s="3">
        <f>TITRES_STAT!B918</f>
        <v>43339</v>
      </c>
      <c r="B915" s="6">
        <f>TITRES_STAT!D918</f>
        <v>15.423299999999999</v>
      </c>
      <c r="C915" s="2">
        <f t="shared" si="126"/>
        <v>4.8999999999992383E-3</v>
      </c>
      <c r="D915" s="2">
        <f t="shared" si="127"/>
        <v>4.8999999999992383E-3</v>
      </c>
      <c r="E915" s="2">
        <f t="shared" si="128"/>
        <v>0</v>
      </c>
      <c r="F915" s="2">
        <f t="shared" si="129"/>
        <v>4.4077046537917122E-2</v>
      </c>
      <c r="G915" s="2">
        <f t="shared" si="129"/>
        <v>2.3322936643337955E-2</v>
      </c>
      <c r="H915" s="2">
        <f t="shared" si="130"/>
        <v>1.8898583489702805</v>
      </c>
      <c r="I915" s="2">
        <f t="shared" si="131"/>
        <v>65.396227799320272</v>
      </c>
    </row>
    <row r="916" spans="1:9" ht="13.5" x14ac:dyDescent="0.25">
      <c r="A916" s="3">
        <f>TITRES_STAT!B919</f>
        <v>43340</v>
      </c>
      <c r="B916" s="6">
        <f>TITRES_STAT!D919</f>
        <v>15.618499999999999</v>
      </c>
      <c r="C916" s="2">
        <f t="shared" si="126"/>
        <v>0.19519999999999982</v>
      </c>
      <c r="D916" s="2">
        <f t="shared" si="127"/>
        <v>0.19519999999999982</v>
      </c>
      <c r="E916" s="2">
        <f t="shared" si="128"/>
        <v>0</v>
      </c>
      <c r="F916" s="2">
        <f t="shared" si="129"/>
        <v>5.4871543213780176E-2</v>
      </c>
      <c r="G916" s="2">
        <f t="shared" si="129"/>
        <v>2.1657012597385245E-2</v>
      </c>
      <c r="H916" s="2">
        <f t="shared" si="130"/>
        <v>2.5336616935063834</v>
      </c>
      <c r="I916" s="2">
        <f t="shared" si="131"/>
        <v>71.700743117609562</v>
      </c>
    </row>
    <row r="917" spans="1:9" ht="13.5" x14ac:dyDescent="0.25">
      <c r="A917" s="3">
        <f>TITRES_STAT!B920</f>
        <v>43341</v>
      </c>
      <c r="B917" s="6">
        <f>TITRES_STAT!D920</f>
        <v>15.520899999999999</v>
      </c>
      <c r="C917" s="2">
        <f t="shared" si="126"/>
        <v>-9.7599999999999909E-2</v>
      </c>
      <c r="D917" s="2">
        <f t="shared" si="127"/>
        <v>0</v>
      </c>
      <c r="E917" s="2">
        <f t="shared" si="128"/>
        <v>9.7599999999999909E-2</v>
      </c>
      <c r="F917" s="2">
        <f t="shared" si="129"/>
        <v>5.0952147269938734E-2</v>
      </c>
      <c r="G917" s="2">
        <f t="shared" si="129"/>
        <v>2.7081511697572006E-2</v>
      </c>
      <c r="H917" s="2">
        <f t="shared" si="130"/>
        <v>1.8814365992171276</v>
      </c>
      <c r="I917" s="2">
        <f t="shared" si="131"/>
        <v>65.295089252642413</v>
      </c>
    </row>
    <row r="918" spans="1:9" ht="13.5" x14ac:dyDescent="0.25">
      <c r="A918" s="3">
        <f>TITRES_STAT!B921</f>
        <v>43342</v>
      </c>
      <c r="B918" s="6">
        <f>TITRES_STAT!D921</f>
        <v>15.618499999999999</v>
      </c>
      <c r="C918" s="2">
        <f t="shared" si="126"/>
        <v>9.7599999999999909E-2</v>
      </c>
      <c r="D918" s="2">
        <f t="shared" si="127"/>
        <v>9.7599999999999909E-2</v>
      </c>
      <c r="E918" s="2">
        <f t="shared" si="128"/>
        <v>0</v>
      </c>
      <c r="F918" s="2">
        <f t="shared" si="129"/>
        <v>5.4284136750657394E-2</v>
      </c>
      <c r="G918" s="2">
        <f t="shared" si="129"/>
        <v>2.5147118004888291E-2</v>
      </c>
      <c r="H918" s="2">
        <f t="shared" si="130"/>
        <v>2.1586623461227337</v>
      </c>
      <c r="I918" s="2">
        <f t="shared" si="131"/>
        <v>68.341028878015322</v>
      </c>
    </row>
    <row r="919" spans="1:9" ht="13.5" x14ac:dyDescent="0.25">
      <c r="A919" s="3">
        <f>TITRES_STAT!B922</f>
        <v>43343</v>
      </c>
      <c r="B919" s="6">
        <f>TITRES_STAT!D922</f>
        <v>15.569699999999999</v>
      </c>
      <c r="C919" s="2">
        <f t="shared" si="126"/>
        <v>-4.8799999999999955E-2</v>
      </c>
      <c r="D919" s="2">
        <f t="shared" si="127"/>
        <v>0</v>
      </c>
      <c r="E919" s="2">
        <f t="shared" si="128"/>
        <v>4.8799999999999955E-2</v>
      </c>
      <c r="F919" s="2">
        <f t="shared" si="129"/>
        <v>5.0406698411324724E-2</v>
      </c>
      <c r="G919" s="2">
        <f t="shared" si="129"/>
        <v>2.6836609575967695E-2</v>
      </c>
      <c r="H919" s="2">
        <f t="shared" si="130"/>
        <v>1.8782811691855499</v>
      </c>
      <c r="I919" s="2">
        <f t="shared" si="131"/>
        <v>65.257042616063671</v>
      </c>
    </row>
    <row r="920" spans="1:9" ht="13.5" x14ac:dyDescent="0.25">
      <c r="A920" s="3">
        <f>TITRES_STAT!B923</f>
        <v>43346</v>
      </c>
      <c r="B920" s="6">
        <f>TITRES_STAT!D923</f>
        <v>15.374499999999999</v>
      </c>
      <c r="C920" s="2">
        <f t="shared" si="126"/>
        <v>-0.19519999999999982</v>
      </c>
      <c r="D920" s="2">
        <f t="shared" si="127"/>
        <v>0</v>
      </c>
      <c r="E920" s="2">
        <f t="shared" si="128"/>
        <v>0.19519999999999982</v>
      </c>
      <c r="F920" s="2">
        <f t="shared" si="129"/>
        <v>4.680621995337296E-2</v>
      </c>
      <c r="G920" s="2">
        <f t="shared" si="129"/>
        <v>3.8862566034827135E-2</v>
      </c>
      <c r="H920" s="2">
        <f t="shared" si="130"/>
        <v>1.2044037419306546</v>
      </c>
      <c r="I920" s="2">
        <f t="shared" si="131"/>
        <v>54.636259185253301</v>
      </c>
    </row>
    <row r="921" spans="1:9" ht="13.5" x14ac:dyDescent="0.25">
      <c r="A921" s="3">
        <f>TITRES_STAT!B924</f>
        <v>43347</v>
      </c>
      <c r="B921" s="6">
        <f>TITRES_STAT!D924</f>
        <v>15.374499999999999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4.3462918528132034E-2</v>
      </c>
      <c r="G921" s="2">
        <f t="shared" si="129"/>
        <v>3.6086668460910909E-2</v>
      </c>
      <c r="H921" s="2">
        <f t="shared" si="130"/>
        <v>1.2044037419306546</v>
      </c>
      <c r="I921" s="2">
        <f t="shared" si="131"/>
        <v>54.636259185253301</v>
      </c>
    </row>
    <row r="922" spans="1:9" ht="13.5" x14ac:dyDescent="0.25">
      <c r="A922" s="3">
        <f>TITRES_STAT!B925</f>
        <v>43348</v>
      </c>
      <c r="B922" s="6">
        <f>TITRES_STAT!D925</f>
        <v>15.15</v>
      </c>
      <c r="C922" s="2">
        <f t="shared" si="126"/>
        <v>-0.22449999999999903</v>
      </c>
      <c r="D922" s="2">
        <f t="shared" si="127"/>
        <v>0</v>
      </c>
      <c r="E922" s="2">
        <f t="shared" si="128"/>
        <v>0.22449999999999903</v>
      </c>
      <c r="F922" s="2">
        <f t="shared" si="129"/>
        <v>4.0358424347551172E-2</v>
      </c>
      <c r="G922" s="2">
        <f t="shared" si="129"/>
        <v>4.9544763570845772E-2</v>
      </c>
      <c r="H922" s="2">
        <f t="shared" si="130"/>
        <v>0.81458506285616372</v>
      </c>
      <c r="I922" s="2">
        <f t="shared" si="131"/>
        <v>44.890982491281164</v>
      </c>
    </row>
    <row r="923" spans="1:9" ht="13.5" x14ac:dyDescent="0.25">
      <c r="A923" s="3">
        <f>TITRES_STAT!B926</f>
        <v>43349</v>
      </c>
      <c r="B923" s="6">
        <f>TITRES_STAT!D926</f>
        <v>15.1256</v>
      </c>
      <c r="C923" s="2">
        <f t="shared" si="126"/>
        <v>-2.4399999999999977E-2</v>
      </c>
      <c r="D923" s="2">
        <f t="shared" si="127"/>
        <v>0</v>
      </c>
      <c r="E923" s="2">
        <f t="shared" si="128"/>
        <v>2.4399999999999977E-2</v>
      </c>
      <c r="F923" s="2">
        <f t="shared" si="129"/>
        <v>3.7475679751297515E-2</v>
      </c>
      <c r="G923" s="2">
        <f t="shared" si="129"/>
        <v>4.7748709030071071E-2</v>
      </c>
      <c r="H923" s="2">
        <f t="shared" si="130"/>
        <v>0.78485220883555551</v>
      </c>
      <c r="I923" s="2">
        <f t="shared" si="131"/>
        <v>43.972952211410046</v>
      </c>
    </row>
    <row r="924" spans="1:9" ht="13.5" x14ac:dyDescent="0.25">
      <c r="A924" s="3">
        <f>TITRES_STAT!B927</f>
        <v>43350</v>
      </c>
      <c r="B924" s="6">
        <f>TITRES_STAT!D927</f>
        <v>15.15</v>
      </c>
      <c r="C924" s="2">
        <f t="shared" si="126"/>
        <v>2.4399999999999977E-2</v>
      </c>
      <c r="D924" s="2">
        <f t="shared" si="127"/>
        <v>2.4399999999999977E-2</v>
      </c>
      <c r="E924" s="2">
        <f t="shared" si="128"/>
        <v>0</v>
      </c>
      <c r="F924" s="2">
        <f t="shared" si="129"/>
        <v>3.6541702626204833E-2</v>
      </c>
      <c r="G924" s="2">
        <f t="shared" si="129"/>
        <v>4.4338086956494563E-2</v>
      </c>
      <c r="H924" s="2">
        <f t="shared" si="130"/>
        <v>0.824160561146003</v>
      </c>
      <c r="I924" s="2">
        <f t="shared" si="131"/>
        <v>45.180264210308103</v>
      </c>
    </row>
    <row r="925" spans="1:9" ht="13.5" x14ac:dyDescent="0.25">
      <c r="A925" s="3">
        <f>TITRES_STAT!B928</f>
        <v>43353</v>
      </c>
      <c r="B925" s="6">
        <f>TITRES_STAT!D928</f>
        <v>15.15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3.3931581010047347E-2</v>
      </c>
      <c r="G925" s="2">
        <f t="shared" si="132"/>
        <v>4.1171080745316384E-2</v>
      </c>
      <c r="H925" s="2">
        <f t="shared" si="130"/>
        <v>0.82416056114600289</v>
      </c>
      <c r="I925" s="2">
        <f t="shared" si="131"/>
        <v>45.180264210308103</v>
      </c>
    </row>
    <row r="926" spans="1:9" ht="13.5" x14ac:dyDescent="0.25">
      <c r="A926" s="3">
        <f>TITRES_STAT!B929</f>
        <v>43355</v>
      </c>
      <c r="B926" s="6">
        <f>TITRES_STAT!D929</f>
        <v>15.325699999999999</v>
      </c>
      <c r="C926" s="2">
        <f t="shared" si="126"/>
        <v>0.17569999999999908</v>
      </c>
      <c r="D926" s="2">
        <f t="shared" si="127"/>
        <v>0.17569999999999908</v>
      </c>
      <c r="E926" s="2">
        <f t="shared" si="128"/>
        <v>0</v>
      </c>
      <c r="F926" s="2">
        <f t="shared" si="132"/>
        <v>4.4057896652186755E-2</v>
      </c>
      <c r="G926" s="2">
        <f t="shared" si="132"/>
        <v>3.823028926350807E-2</v>
      </c>
      <c r="H926" s="2">
        <f t="shared" si="130"/>
        <v>1.1524343001568995</v>
      </c>
      <c r="I926" s="2">
        <f t="shared" si="131"/>
        <v>53.540974517684191</v>
      </c>
    </row>
    <row r="927" spans="1:9" ht="13.5" x14ac:dyDescent="0.25">
      <c r="A927" s="3">
        <f>TITRES_STAT!B930</f>
        <v>43356</v>
      </c>
      <c r="B927" s="6">
        <f>TITRES_STAT!D930</f>
        <v>14.984</v>
      </c>
      <c r="C927" s="2">
        <f t="shared" si="126"/>
        <v>-0.34169999999999945</v>
      </c>
      <c r="D927" s="2">
        <f t="shared" si="127"/>
        <v>0</v>
      </c>
      <c r="E927" s="2">
        <f t="shared" si="128"/>
        <v>0.34169999999999945</v>
      </c>
      <c r="F927" s="2">
        <f t="shared" si="132"/>
        <v>4.0910904034173412E-2</v>
      </c>
      <c r="G927" s="2">
        <f t="shared" si="132"/>
        <v>5.9906697173257459E-2</v>
      </c>
      <c r="H927" s="2">
        <f t="shared" si="130"/>
        <v>0.68291035835032099</v>
      </c>
      <c r="I927" s="2">
        <f t="shared" si="131"/>
        <v>40.57912858886592</v>
      </c>
    </row>
    <row r="928" spans="1:9" ht="13.5" x14ac:dyDescent="0.25">
      <c r="A928" s="3">
        <f>TITRES_STAT!B931</f>
        <v>43357</v>
      </c>
      <c r="B928" s="6">
        <f>TITRES_STAT!D931</f>
        <v>15.0328</v>
      </c>
      <c r="C928" s="2">
        <f t="shared" si="126"/>
        <v>4.8799999999999955E-2</v>
      </c>
      <c r="D928" s="2">
        <f t="shared" si="127"/>
        <v>4.8799999999999955E-2</v>
      </c>
      <c r="E928" s="2">
        <f t="shared" si="128"/>
        <v>0</v>
      </c>
      <c r="F928" s="2">
        <f t="shared" si="132"/>
        <v>4.147441088887531E-2</v>
      </c>
      <c r="G928" s="2">
        <f t="shared" si="132"/>
        <v>5.5627647375167635E-2</v>
      </c>
      <c r="H928" s="2">
        <f t="shared" si="130"/>
        <v>0.74557190256781602</v>
      </c>
      <c r="I928" s="2">
        <f t="shared" si="131"/>
        <v>42.712185128040026</v>
      </c>
    </row>
    <row r="929" spans="1:9" ht="13.5" x14ac:dyDescent="0.25">
      <c r="A929" s="3">
        <f>TITRES_STAT!B932</f>
        <v>43360</v>
      </c>
      <c r="B929" s="6">
        <f>TITRES_STAT!D932</f>
        <v>14.984</v>
      </c>
      <c r="C929" s="2">
        <f t="shared" si="126"/>
        <v>-4.8799999999999955E-2</v>
      </c>
      <c r="D929" s="2">
        <f t="shared" si="127"/>
        <v>0</v>
      </c>
      <c r="E929" s="2">
        <f t="shared" si="128"/>
        <v>4.8799999999999955E-2</v>
      </c>
      <c r="F929" s="2">
        <f t="shared" si="132"/>
        <v>3.8511952968241357E-2</v>
      </c>
      <c r="G929" s="2">
        <f t="shared" si="132"/>
        <v>5.5139958276941368E-2</v>
      </c>
      <c r="H929" s="2">
        <f t="shared" si="130"/>
        <v>0.69844000923639482</v>
      </c>
      <c r="I929" s="2">
        <f t="shared" si="131"/>
        <v>41.122442090280714</v>
      </c>
    </row>
    <row r="930" spans="1:9" ht="13.5" x14ac:dyDescent="0.25">
      <c r="A930" s="3">
        <f>TITRES_STAT!B933</f>
        <v>43361</v>
      </c>
      <c r="B930" s="6">
        <f>TITRES_STAT!D933</f>
        <v>14.974299999999999</v>
      </c>
      <c r="C930" s="2">
        <f t="shared" si="126"/>
        <v>-9.700000000000486E-3</v>
      </c>
      <c r="D930" s="2">
        <f t="shared" si="127"/>
        <v>0</v>
      </c>
      <c r="E930" s="2">
        <f t="shared" si="128"/>
        <v>9.700000000000486E-3</v>
      </c>
      <c r="F930" s="2">
        <f t="shared" si="132"/>
        <v>3.5761099184795545E-2</v>
      </c>
      <c r="G930" s="2">
        <f t="shared" si="132"/>
        <v>5.1894246971445589E-2</v>
      </c>
      <c r="H930" s="2">
        <f t="shared" si="130"/>
        <v>0.68911490717791546</v>
      </c>
      <c r="I930" s="2">
        <f t="shared" si="131"/>
        <v>40.797396568434323</v>
      </c>
    </row>
    <row r="931" spans="1:9" ht="13.5" x14ac:dyDescent="0.25">
      <c r="A931" s="3">
        <f>TITRES_STAT!B934</f>
        <v>43362</v>
      </c>
      <c r="B931" s="6">
        <f>TITRES_STAT!D934</f>
        <v>14.930300000000001</v>
      </c>
      <c r="C931" s="2">
        <f t="shared" si="126"/>
        <v>-4.3999999999998707E-2</v>
      </c>
      <c r="D931" s="2">
        <f t="shared" si="127"/>
        <v>0</v>
      </c>
      <c r="E931" s="2">
        <f t="shared" si="128"/>
        <v>4.3999999999998707E-2</v>
      </c>
      <c r="F931" s="2">
        <f t="shared" si="132"/>
        <v>3.3206734957310149E-2</v>
      </c>
      <c r="G931" s="2">
        <f t="shared" si="132"/>
        <v>5.1330372187770812E-2</v>
      </c>
      <c r="H931" s="2">
        <f t="shared" si="130"/>
        <v>0.6469217646783687</v>
      </c>
      <c r="I931" s="2">
        <f t="shared" si="131"/>
        <v>39.280661568323353</v>
      </c>
    </row>
    <row r="932" spans="1:9" ht="13.5" x14ac:dyDescent="0.25">
      <c r="A932" s="3">
        <f>TITRES_STAT!B935</f>
        <v>43363</v>
      </c>
      <c r="B932" s="6">
        <f>TITRES_STAT!D935</f>
        <v>14.8376</v>
      </c>
      <c r="C932" s="2">
        <f t="shared" si="126"/>
        <v>-9.2700000000000671E-2</v>
      </c>
      <c r="D932" s="2">
        <f t="shared" si="127"/>
        <v>0</v>
      </c>
      <c r="E932" s="2">
        <f t="shared" si="128"/>
        <v>9.2700000000000671E-2</v>
      </c>
      <c r="F932" s="2">
        <f t="shared" si="132"/>
        <v>3.0834825317502281E-2</v>
      </c>
      <c r="G932" s="2">
        <f t="shared" si="132"/>
        <v>5.4285345602930087E-2</v>
      </c>
      <c r="H932" s="2">
        <f t="shared" si="130"/>
        <v>0.5680137977391444</v>
      </c>
      <c r="I932" s="2">
        <f t="shared" si="131"/>
        <v>36.225050988590823</v>
      </c>
    </row>
    <row r="933" spans="1:9" ht="13.5" x14ac:dyDescent="0.25">
      <c r="A933" s="3">
        <f>TITRES_STAT!B936</f>
        <v>43364</v>
      </c>
      <c r="B933" s="6">
        <f>TITRES_STAT!D936</f>
        <v>14.832700000000001</v>
      </c>
      <c r="C933" s="2">
        <f t="shared" si="126"/>
        <v>-4.8999999999992383E-3</v>
      </c>
      <c r="D933" s="2">
        <f t="shared" si="127"/>
        <v>0</v>
      </c>
      <c r="E933" s="2">
        <f t="shared" si="128"/>
        <v>4.8999999999992383E-3</v>
      </c>
      <c r="F933" s="2">
        <f t="shared" si="132"/>
        <v>2.8632337794823548E-2</v>
      </c>
      <c r="G933" s="2">
        <f t="shared" si="132"/>
        <v>5.0757820917006459E-2</v>
      </c>
      <c r="H933" s="2">
        <f t="shared" si="130"/>
        <v>0.56409706479795418</v>
      </c>
      <c r="I933" s="2">
        <f t="shared" si="131"/>
        <v>36.065348979529141</v>
      </c>
    </row>
    <row r="934" spans="1:9" ht="13.5" x14ac:dyDescent="0.25">
      <c r="A934" s="3">
        <f>TITRES_STAT!B937</f>
        <v>43367</v>
      </c>
      <c r="B934" s="6">
        <f>TITRES_STAT!D937</f>
        <v>14.6424</v>
      </c>
      <c r="C934" s="2">
        <f t="shared" si="126"/>
        <v>-0.19030000000000058</v>
      </c>
      <c r="D934" s="2">
        <f t="shared" si="127"/>
        <v>0</v>
      </c>
      <c r="E934" s="2">
        <f t="shared" si="128"/>
        <v>0.19030000000000058</v>
      </c>
      <c r="F934" s="2">
        <f t="shared" si="132"/>
        <v>2.6587170809479008E-2</v>
      </c>
      <c r="G934" s="2">
        <f t="shared" si="132"/>
        <v>6.0725119422934612E-2</v>
      </c>
      <c r="H934" s="2">
        <f t="shared" si="130"/>
        <v>0.43782821774801794</v>
      </c>
      <c r="I934" s="2">
        <f t="shared" si="131"/>
        <v>30.450662488302072</v>
      </c>
    </row>
    <row r="935" spans="1:9" ht="13.5" x14ac:dyDescent="0.25">
      <c r="A935" s="3">
        <f>TITRES_STAT!B938</f>
        <v>43368</v>
      </c>
      <c r="B935" s="6">
        <f>TITRES_STAT!D938</f>
        <v>14.5936</v>
      </c>
      <c r="C935" s="2">
        <f t="shared" si="126"/>
        <v>-4.8799999999999955E-2</v>
      </c>
      <c r="D935" s="2">
        <f t="shared" si="127"/>
        <v>0</v>
      </c>
      <c r="E935" s="2">
        <f t="shared" si="128"/>
        <v>4.8799999999999955E-2</v>
      </c>
      <c r="F935" s="2">
        <f t="shared" si="132"/>
        <v>2.4688087180230505E-2</v>
      </c>
      <c r="G935" s="2">
        <f t="shared" si="132"/>
        <v>5.9873325178439282E-2</v>
      </c>
      <c r="H935" s="2">
        <f t="shared" si="130"/>
        <v>0.4123386684580001</v>
      </c>
      <c r="I935" s="2">
        <f t="shared" si="131"/>
        <v>29.195452738555545</v>
      </c>
    </row>
    <row r="936" spans="1:9" ht="13.5" x14ac:dyDescent="0.25">
      <c r="A936" s="3">
        <f>TITRES_STAT!B939</f>
        <v>43369</v>
      </c>
      <c r="B936" s="6">
        <f>TITRES_STAT!D939</f>
        <v>14.203099999999999</v>
      </c>
      <c r="C936" s="2">
        <f t="shared" si="126"/>
        <v>-0.39050000000000118</v>
      </c>
      <c r="D936" s="2">
        <f t="shared" si="127"/>
        <v>0</v>
      </c>
      <c r="E936" s="2">
        <f t="shared" si="128"/>
        <v>0.39050000000000118</v>
      </c>
      <c r="F936" s="2">
        <f t="shared" si="132"/>
        <v>2.2924652381642614E-2</v>
      </c>
      <c r="G936" s="2">
        <f t="shared" si="132"/>
        <v>8.348951623712228E-2</v>
      </c>
      <c r="H936" s="2">
        <f t="shared" si="130"/>
        <v>0.27458120989147056</v>
      </c>
      <c r="I936" s="2">
        <f t="shared" si="131"/>
        <v>21.542857195804018</v>
      </c>
    </row>
    <row r="937" spans="1:9" ht="13.5" x14ac:dyDescent="0.25">
      <c r="A937" s="3">
        <f>TITRES_STAT!B940</f>
        <v>43370</v>
      </c>
      <c r="B937" s="6">
        <f>TITRES_STAT!D940</f>
        <v>14.208</v>
      </c>
      <c r="C937" s="2">
        <f t="shared" si="126"/>
        <v>4.9000000000010147E-3</v>
      </c>
      <c r="D937" s="2">
        <f t="shared" si="127"/>
        <v>4.9000000000010147E-3</v>
      </c>
      <c r="E937" s="2">
        <f t="shared" si="128"/>
        <v>0</v>
      </c>
      <c r="F937" s="2">
        <f t="shared" si="132"/>
        <v>2.1637177211525357E-2</v>
      </c>
      <c r="G937" s="2">
        <f t="shared" si="132"/>
        <v>7.7525979363042105E-2</v>
      </c>
      <c r="H937" s="2">
        <f t="shared" si="130"/>
        <v>0.27909582554516105</v>
      </c>
      <c r="I937" s="2">
        <f t="shared" si="131"/>
        <v>21.819774560378079</v>
      </c>
    </row>
    <row r="938" spans="1:9" ht="13.5" x14ac:dyDescent="0.25">
      <c r="A938" s="3">
        <f>TITRES_STAT!B941</f>
        <v>43371</v>
      </c>
      <c r="B938" s="6">
        <f>TITRES_STAT!D941</f>
        <v>14.1592</v>
      </c>
      <c r="C938" s="2">
        <f t="shared" si="126"/>
        <v>-4.8799999999999955E-2</v>
      </c>
      <c r="D938" s="2">
        <f t="shared" si="127"/>
        <v>0</v>
      </c>
      <c r="E938" s="2">
        <f t="shared" si="128"/>
        <v>4.8799999999999955E-2</v>
      </c>
      <c r="F938" s="2">
        <f t="shared" si="132"/>
        <v>2.009166455355926E-2</v>
      </c>
      <c r="G938" s="2">
        <f t="shared" si="132"/>
        <v>7.5474123694253367E-2</v>
      </c>
      <c r="H938" s="2">
        <f t="shared" si="130"/>
        <v>0.26620599975364867</v>
      </c>
      <c r="I938" s="2">
        <f t="shared" si="131"/>
        <v>21.023909206356734</v>
      </c>
    </row>
    <row r="939" spans="1:9" ht="13.5" x14ac:dyDescent="0.25">
      <c r="A939" s="3">
        <f>TITRES_STAT!B942</f>
        <v>43374</v>
      </c>
      <c r="B939" s="6">
        <f>TITRES_STAT!D942</f>
        <v>14.154299999999999</v>
      </c>
      <c r="C939" s="2">
        <f t="shared" si="126"/>
        <v>-4.9000000000010147E-3</v>
      </c>
      <c r="D939" s="2">
        <f t="shared" si="127"/>
        <v>0</v>
      </c>
      <c r="E939" s="2">
        <f t="shared" si="128"/>
        <v>4.9000000000010147E-3</v>
      </c>
      <c r="F939" s="2">
        <f t="shared" si="132"/>
        <v>1.8656545656876456E-2</v>
      </c>
      <c r="G939" s="2">
        <f t="shared" si="132"/>
        <v>7.0433114858949625E-2</v>
      </c>
      <c r="H939" s="2">
        <f t="shared" si="130"/>
        <v>0.26488315466720908</v>
      </c>
      <c r="I939" s="2">
        <f t="shared" si="131"/>
        <v>20.941314119793134</v>
      </c>
    </row>
    <row r="940" spans="1:9" ht="13.5" x14ac:dyDescent="0.25">
      <c r="A940" s="3">
        <f>TITRES_STAT!B943</f>
        <v>43375</v>
      </c>
      <c r="B940" s="6">
        <f>TITRES_STAT!D943</f>
        <v>14.544700000000001</v>
      </c>
      <c r="C940" s="2">
        <f t="shared" si="126"/>
        <v>0.39040000000000141</v>
      </c>
      <c r="D940" s="2">
        <f t="shared" si="127"/>
        <v>0.39040000000000141</v>
      </c>
      <c r="E940" s="2">
        <f t="shared" si="128"/>
        <v>0</v>
      </c>
      <c r="F940" s="2">
        <f t="shared" si="132"/>
        <v>4.520964953852824E-2</v>
      </c>
      <c r="G940" s="2">
        <f t="shared" si="132"/>
        <v>6.5402178083310364E-2</v>
      </c>
      <c r="H940" s="2">
        <f t="shared" si="130"/>
        <v>0.69125602332294578</v>
      </c>
      <c r="I940" s="2">
        <f t="shared" si="131"/>
        <v>40.872346574989869</v>
      </c>
    </row>
    <row r="941" spans="1:9" ht="13.5" x14ac:dyDescent="0.25">
      <c r="A941" s="3">
        <f>TITRES_STAT!B944</f>
        <v>43376</v>
      </c>
      <c r="B941" s="6">
        <f>TITRES_STAT!D944</f>
        <v>14.154299999999999</v>
      </c>
      <c r="C941" s="2">
        <f t="shared" si="126"/>
        <v>-0.39040000000000141</v>
      </c>
      <c r="D941" s="2">
        <f t="shared" si="127"/>
        <v>0</v>
      </c>
      <c r="E941" s="2">
        <f t="shared" si="128"/>
        <v>0.39040000000000141</v>
      </c>
      <c r="F941" s="2">
        <f t="shared" ref="F941:G956" si="133">((F940*13)+D941)/14</f>
        <v>4.1980388857204794E-2</v>
      </c>
      <c r="G941" s="2">
        <f t="shared" si="133"/>
        <v>8.8616308220216863E-2</v>
      </c>
      <c r="H941" s="2">
        <f t="shared" si="130"/>
        <v>0.47373208950299528</v>
      </c>
      <c r="I941" s="2">
        <f t="shared" si="131"/>
        <v>32.145061702684217</v>
      </c>
    </row>
    <row r="942" spans="1:9" ht="13.5" x14ac:dyDescent="0.25">
      <c r="A942" s="3">
        <f>TITRES_STAT!B945</f>
        <v>43377</v>
      </c>
      <c r="B942" s="6">
        <f>TITRES_STAT!D945</f>
        <v>13.959099999999999</v>
      </c>
      <c r="C942" s="2">
        <f t="shared" si="126"/>
        <v>-0.19519999999999982</v>
      </c>
      <c r="D942" s="2">
        <f t="shared" si="127"/>
        <v>0</v>
      </c>
      <c r="E942" s="2">
        <f t="shared" si="128"/>
        <v>0.19519999999999982</v>
      </c>
      <c r="F942" s="2">
        <f t="shared" si="133"/>
        <v>3.8981789653118736E-2</v>
      </c>
      <c r="G942" s="2">
        <f t="shared" si="133"/>
        <v>9.6229429061629929E-2</v>
      </c>
      <c r="H942" s="2">
        <f t="shared" si="130"/>
        <v>0.40509218472192049</v>
      </c>
      <c r="I942" s="2">
        <f t="shared" si="131"/>
        <v>28.830292355664312</v>
      </c>
    </row>
    <row r="943" spans="1:9" ht="13.5" x14ac:dyDescent="0.25">
      <c r="A943" s="3">
        <f>TITRES_STAT!B946</f>
        <v>43378</v>
      </c>
      <c r="B943" s="6">
        <f>TITRES_STAT!D946</f>
        <v>13.6662</v>
      </c>
      <c r="C943" s="2">
        <f t="shared" si="126"/>
        <v>-0.29289999999999949</v>
      </c>
      <c r="D943" s="2">
        <f t="shared" si="127"/>
        <v>0</v>
      </c>
      <c r="E943" s="2">
        <f t="shared" si="128"/>
        <v>0.29289999999999949</v>
      </c>
      <c r="F943" s="2">
        <f t="shared" si="133"/>
        <v>3.6197376106467394E-2</v>
      </c>
      <c r="G943" s="2">
        <f t="shared" si="133"/>
        <v>0.11027732698579919</v>
      </c>
      <c r="H943" s="2">
        <f t="shared" si="130"/>
        <v>0.32823951301547832</v>
      </c>
      <c r="I943" s="2">
        <f t="shared" si="131"/>
        <v>24.712373769869416</v>
      </c>
    </row>
    <row r="944" spans="1:9" ht="13.5" x14ac:dyDescent="0.25">
      <c r="A944" s="3">
        <f>TITRES_STAT!B947</f>
        <v>43381</v>
      </c>
      <c r="B944" s="6">
        <f>TITRES_STAT!D947</f>
        <v>13.471</v>
      </c>
      <c r="C944" s="2">
        <f t="shared" si="126"/>
        <v>-0.19519999999999982</v>
      </c>
      <c r="D944" s="2">
        <f t="shared" si="127"/>
        <v>0</v>
      </c>
      <c r="E944" s="2">
        <f t="shared" si="128"/>
        <v>0.19519999999999982</v>
      </c>
      <c r="F944" s="2">
        <f t="shared" si="133"/>
        <v>3.361184924171972E-2</v>
      </c>
      <c r="G944" s="2">
        <f t="shared" si="133"/>
        <v>0.11634323220109923</v>
      </c>
      <c r="H944" s="2">
        <f t="shared" si="130"/>
        <v>0.28890248797301465</v>
      </c>
      <c r="I944" s="2">
        <f t="shared" si="131"/>
        <v>22.414611707931101</v>
      </c>
    </row>
    <row r="945" spans="1:9" ht="13.5" x14ac:dyDescent="0.25">
      <c r="A945" s="3">
        <f>TITRES_STAT!B948</f>
        <v>43382</v>
      </c>
      <c r="B945" s="6">
        <f>TITRES_STAT!D948</f>
        <v>13.4222</v>
      </c>
      <c r="C945" s="2">
        <f t="shared" si="126"/>
        <v>-4.8799999999999955E-2</v>
      </c>
      <c r="D945" s="2">
        <f t="shared" si="127"/>
        <v>0</v>
      </c>
      <c r="E945" s="2">
        <f t="shared" si="128"/>
        <v>4.8799999999999955E-2</v>
      </c>
      <c r="F945" s="2">
        <f t="shared" si="133"/>
        <v>3.1211002867311165E-2</v>
      </c>
      <c r="G945" s="2">
        <f t="shared" si="133"/>
        <v>0.11151871561530642</v>
      </c>
      <c r="H945" s="2">
        <f t="shared" si="130"/>
        <v>0.27987233080208934</v>
      </c>
      <c r="I945" s="2">
        <f t="shared" si="131"/>
        <v>21.867206913262578</v>
      </c>
    </row>
    <row r="946" spans="1:9" ht="13.5" x14ac:dyDescent="0.25">
      <c r="A946" s="3">
        <f>TITRES_STAT!B949</f>
        <v>43383</v>
      </c>
      <c r="B946" s="6">
        <f>TITRES_STAT!D949</f>
        <v>13.5198</v>
      </c>
      <c r="C946" s="2">
        <f t="shared" si="126"/>
        <v>9.7599999999999909E-2</v>
      </c>
      <c r="D946" s="2">
        <f t="shared" si="127"/>
        <v>9.7599999999999909E-2</v>
      </c>
      <c r="E946" s="2">
        <f t="shared" si="128"/>
        <v>0</v>
      </c>
      <c r="F946" s="2">
        <f t="shared" si="133"/>
        <v>3.5953074091074642E-2</v>
      </c>
      <c r="G946" s="2">
        <f t="shared" si="133"/>
        <v>0.10355309307135596</v>
      </c>
      <c r="H946" s="2">
        <f t="shared" si="130"/>
        <v>0.34719459385245244</v>
      </c>
      <c r="I946" s="2">
        <f t="shared" si="131"/>
        <v>25.771673627312524</v>
      </c>
    </row>
    <row r="947" spans="1:9" ht="13.5" x14ac:dyDescent="0.25">
      <c r="A947" s="3">
        <f>TITRES_STAT!B950</f>
        <v>43384</v>
      </c>
      <c r="B947" s="6">
        <f>TITRES_STAT!D950</f>
        <v>13.6662</v>
      </c>
      <c r="C947" s="2">
        <f t="shared" si="126"/>
        <v>0.14639999999999986</v>
      </c>
      <c r="D947" s="2">
        <f t="shared" si="127"/>
        <v>0.14639999999999986</v>
      </c>
      <c r="E947" s="2">
        <f t="shared" si="128"/>
        <v>0</v>
      </c>
      <c r="F947" s="2">
        <f t="shared" si="133"/>
        <v>4.3842140227426447E-2</v>
      </c>
      <c r="G947" s="2">
        <f t="shared" si="133"/>
        <v>9.6156443566259103E-2</v>
      </c>
      <c r="H947" s="2">
        <f t="shared" si="130"/>
        <v>0.45594594185688531</v>
      </c>
      <c r="I947" s="2">
        <f t="shared" si="131"/>
        <v>31.31613123461031</v>
      </c>
    </row>
    <row r="948" spans="1:9" ht="13.5" x14ac:dyDescent="0.25">
      <c r="A948" s="3">
        <f>TITRES_STAT!B951</f>
        <v>43385</v>
      </c>
      <c r="B948" s="6">
        <f>TITRES_STAT!D951</f>
        <v>13.6662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4.0710558782610269E-2</v>
      </c>
      <c r="G948" s="2">
        <f t="shared" si="133"/>
        <v>8.9288126168669171E-2</v>
      </c>
      <c r="H948" s="2">
        <f t="shared" si="130"/>
        <v>0.45594594185688525</v>
      </c>
      <c r="I948" s="2">
        <f t="shared" si="131"/>
        <v>31.31613123461031</v>
      </c>
    </row>
    <row r="949" spans="1:9" ht="13.5" x14ac:dyDescent="0.25">
      <c r="A949" s="3">
        <f>TITRES_STAT!B952</f>
        <v>43389</v>
      </c>
      <c r="B949" s="6">
        <f>TITRES_STAT!D952</f>
        <v>13.6662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3.7802661726709534E-2</v>
      </c>
      <c r="G949" s="2">
        <f t="shared" si="133"/>
        <v>8.2910402870907091E-2</v>
      </c>
      <c r="H949" s="2">
        <f t="shared" si="130"/>
        <v>0.45594594185688525</v>
      </c>
      <c r="I949" s="2">
        <f t="shared" si="131"/>
        <v>31.31613123461031</v>
      </c>
    </row>
    <row r="950" spans="1:9" ht="13.5" x14ac:dyDescent="0.25">
      <c r="A950" s="3">
        <f>TITRES_STAT!B953</f>
        <v>43390</v>
      </c>
      <c r="B950" s="6">
        <f>TITRES_STAT!D953</f>
        <v>13.4222</v>
      </c>
      <c r="C950" s="2">
        <f t="shared" si="126"/>
        <v>-0.24399999999999977</v>
      </c>
      <c r="D950" s="2">
        <f t="shared" si="127"/>
        <v>0</v>
      </c>
      <c r="E950" s="2">
        <f t="shared" si="128"/>
        <v>0.24399999999999977</v>
      </c>
      <c r="F950" s="2">
        <f t="shared" si="133"/>
        <v>3.5102471603373139E-2</v>
      </c>
      <c r="G950" s="2">
        <f t="shared" si="133"/>
        <v>9.4416802665842278E-2</v>
      </c>
      <c r="H950" s="2">
        <f t="shared" si="130"/>
        <v>0.37178204103783286</v>
      </c>
      <c r="I950" s="2">
        <f t="shared" si="131"/>
        <v>27.102121905354437</v>
      </c>
    </row>
    <row r="951" spans="1:9" ht="13.5" x14ac:dyDescent="0.25">
      <c r="A951" s="3">
        <f>TITRES_STAT!B954</f>
        <v>43391</v>
      </c>
      <c r="B951" s="6">
        <f>TITRES_STAT!D954</f>
        <v>13.6662</v>
      </c>
      <c r="C951" s="2">
        <f t="shared" si="126"/>
        <v>0.24399999999999977</v>
      </c>
      <c r="D951" s="2">
        <f t="shared" si="127"/>
        <v>0.24399999999999977</v>
      </c>
      <c r="E951" s="2">
        <f t="shared" si="128"/>
        <v>0</v>
      </c>
      <c r="F951" s="2">
        <f t="shared" si="133"/>
        <v>5.0023723631703612E-2</v>
      </c>
      <c r="G951" s="2">
        <f t="shared" si="133"/>
        <v>8.7672745332567831E-2</v>
      </c>
      <c r="H951" s="2">
        <f t="shared" si="130"/>
        <v>0.57057325445837592</v>
      </c>
      <c r="I951" s="2">
        <f t="shared" si="131"/>
        <v>36.32898069788807</v>
      </c>
    </row>
    <row r="952" spans="1:9" ht="13.5" x14ac:dyDescent="0.25">
      <c r="A952" s="3">
        <f>TITRES_STAT!B955</f>
        <v>43392</v>
      </c>
      <c r="B952" s="6">
        <f>TITRES_STAT!D955</f>
        <v>13.5686</v>
      </c>
      <c r="C952" s="2">
        <f t="shared" si="126"/>
        <v>-9.7599999999999909E-2</v>
      </c>
      <c r="D952" s="2">
        <f t="shared" si="127"/>
        <v>0</v>
      </c>
      <c r="E952" s="2">
        <f t="shared" si="128"/>
        <v>9.7599999999999909E-2</v>
      </c>
      <c r="F952" s="2">
        <f t="shared" si="133"/>
        <v>4.6450600515153359E-2</v>
      </c>
      <c r="G952" s="2">
        <f t="shared" si="133"/>
        <v>8.838183495167011E-2</v>
      </c>
      <c r="H952" s="2">
        <f t="shared" si="130"/>
        <v>0.52556727907441581</v>
      </c>
      <c r="I952" s="2">
        <f t="shared" si="131"/>
        <v>34.450612980719228</v>
      </c>
    </row>
    <row r="953" spans="1:9" ht="13.5" x14ac:dyDescent="0.25">
      <c r="A953" s="3">
        <f>TITRES_STAT!B956</f>
        <v>43395</v>
      </c>
      <c r="B953" s="6">
        <f>TITRES_STAT!D956</f>
        <v>13.5686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4.3132700478356691E-2</v>
      </c>
      <c r="G953" s="2">
        <f t="shared" si="133"/>
        <v>8.2068846740836518E-2</v>
      </c>
      <c r="H953" s="2">
        <f t="shared" si="130"/>
        <v>0.52556727907441581</v>
      </c>
      <c r="I953" s="2">
        <f t="shared" si="131"/>
        <v>34.450612980719228</v>
      </c>
    </row>
    <row r="954" spans="1:9" ht="13.5" x14ac:dyDescent="0.25">
      <c r="A954" s="3">
        <f>TITRES_STAT!B957</f>
        <v>43396</v>
      </c>
      <c r="B954" s="6">
        <f>TITRES_STAT!D957</f>
        <v>13.163500000000001</v>
      </c>
      <c r="C954" s="2">
        <f t="shared" si="126"/>
        <v>-0.40509999999999913</v>
      </c>
      <c r="D954" s="2">
        <f t="shared" si="127"/>
        <v>0</v>
      </c>
      <c r="E954" s="2">
        <f t="shared" si="128"/>
        <v>0.40509999999999913</v>
      </c>
      <c r="F954" s="2">
        <f t="shared" si="133"/>
        <v>4.0051793301331219E-2</v>
      </c>
      <c r="G954" s="2">
        <f t="shared" si="133"/>
        <v>0.10514250054506243</v>
      </c>
      <c r="H954" s="2">
        <f t="shared" si="130"/>
        <v>0.38092867388260038</v>
      </c>
      <c r="I954" s="2">
        <f t="shared" si="131"/>
        <v>27.584963733976679</v>
      </c>
    </row>
    <row r="955" spans="1:9" ht="13.5" x14ac:dyDescent="0.25">
      <c r="A955" s="3">
        <f>TITRES_STAT!B958</f>
        <v>43397</v>
      </c>
      <c r="B955" s="6">
        <f>TITRES_STAT!D958</f>
        <v>12.934100000000001</v>
      </c>
      <c r="C955" s="2">
        <f t="shared" si="126"/>
        <v>-0.22940000000000005</v>
      </c>
      <c r="D955" s="2">
        <f t="shared" si="127"/>
        <v>0</v>
      </c>
      <c r="E955" s="2">
        <f t="shared" si="128"/>
        <v>0.22940000000000005</v>
      </c>
      <c r="F955" s="2">
        <f t="shared" si="133"/>
        <v>3.7190950922664709E-2</v>
      </c>
      <c r="G955" s="2">
        <f t="shared" si="133"/>
        <v>0.11401803622041511</v>
      </c>
      <c r="H955" s="2">
        <f t="shared" si="130"/>
        <v>0.32618480510196346</v>
      </c>
      <c r="I955" s="2">
        <f t="shared" si="131"/>
        <v>24.595727823686289</v>
      </c>
    </row>
    <row r="956" spans="1:9" ht="13.5" x14ac:dyDescent="0.25">
      <c r="A956" s="3">
        <f>TITRES_STAT!B959</f>
        <v>43398</v>
      </c>
      <c r="B956" s="6">
        <f>TITRES_STAT!D959</f>
        <v>12.934100000000001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3.4534454428188657E-2</v>
      </c>
      <c r="G956" s="2">
        <f t="shared" si="133"/>
        <v>0.10587389077609974</v>
      </c>
      <c r="H956" s="2">
        <f t="shared" si="130"/>
        <v>0.32618480510196346</v>
      </c>
      <c r="I956" s="2">
        <f t="shared" si="131"/>
        <v>24.595727823686289</v>
      </c>
    </row>
    <row r="957" spans="1:9" ht="13.5" x14ac:dyDescent="0.25">
      <c r="A957" s="3">
        <f>TITRES_STAT!B960</f>
        <v>43399</v>
      </c>
      <c r="B957" s="6">
        <f>TITRES_STAT!D960</f>
        <v>13.178100000000001</v>
      </c>
      <c r="C957" s="2">
        <f t="shared" si="126"/>
        <v>0.24399999999999977</v>
      </c>
      <c r="D957" s="2">
        <f t="shared" si="127"/>
        <v>0.24399999999999977</v>
      </c>
      <c r="E957" s="2">
        <f t="shared" si="128"/>
        <v>0</v>
      </c>
      <c r="F957" s="2">
        <f t="shared" ref="F957:G972" si="134">((F956*13)+D957)/14</f>
        <v>4.9496279111889453E-2</v>
      </c>
      <c r="G957" s="2">
        <f t="shared" si="134"/>
        <v>9.8311470006378326E-2</v>
      </c>
      <c r="H957" s="2">
        <f t="shared" si="130"/>
        <v>0.50346393059404149</v>
      </c>
      <c r="I957" s="2">
        <f t="shared" si="131"/>
        <v>33.486931102837644</v>
      </c>
    </row>
    <row r="958" spans="1:9" ht="13.5" x14ac:dyDescent="0.25">
      <c r="A958" s="3">
        <f>TITRES_STAT!B961</f>
        <v>43402</v>
      </c>
      <c r="B958" s="6">
        <f>TITRES_STAT!D961</f>
        <v>12.7828</v>
      </c>
      <c r="C958" s="2">
        <f t="shared" si="126"/>
        <v>-0.39530000000000065</v>
      </c>
      <c r="D958" s="2">
        <f t="shared" si="127"/>
        <v>0</v>
      </c>
      <c r="E958" s="2">
        <f t="shared" si="128"/>
        <v>0.39530000000000065</v>
      </c>
      <c r="F958" s="2">
        <f t="shared" si="134"/>
        <v>4.596083060389735E-2</v>
      </c>
      <c r="G958" s="2">
        <f t="shared" si="134"/>
        <v>0.11952493643449422</v>
      </c>
      <c r="H958" s="2">
        <f t="shared" si="130"/>
        <v>0.38452922021913172</v>
      </c>
      <c r="I958" s="2">
        <f t="shared" si="131"/>
        <v>27.773283120617108</v>
      </c>
    </row>
    <row r="959" spans="1:9" ht="13.5" x14ac:dyDescent="0.25">
      <c r="A959" s="3">
        <f>TITRES_STAT!B962</f>
        <v>43403</v>
      </c>
      <c r="B959" s="6">
        <f>TITRES_STAT!D962</f>
        <v>12.7828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4.2677914132190395E-2</v>
      </c>
      <c r="G959" s="2">
        <f t="shared" si="134"/>
        <v>0.11098744097488748</v>
      </c>
      <c r="H959" s="2">
        <f t="shared" si="130"/>
        <v>0.38452922021913172</v>
      </c>
      <c r="I959" s="2">
        <f t="shared" si="131"/>
        <v>27.773283120617108</v>
      </c>
    </row>
    <row r="960" spans="1:9" ht="13.5" x14ac:dyDescent="0.25">
      <c r="A960" s="3">
        <f>TITRES_STAT!B963</f>
        <v>43404</v>
      </c>
      <c r="B960" s="6">
        <f>TITRES_STAT!D963</f>
        <v>12.934100000000001</v>
      </c>
      <c r="C960" s="2">
        <f t="shared" si="126"/>
        <v>0.15130000000000088</v>
      </c>
      <c r="D960" s="2">
        <f t="shared" si="127"/>
        <v>0.15130000000000088</v>
      </c>
      <c r="E960" s="2">
        <f t="shared" si="128"/>
        <v>0</v>
      </c>
      <c r="F960" s="2">
        <f t="shared" si="134"/>
        <v>5.0436634551319713E-2</v>
      </c>
      <c r="G960" s="2">
        <f t="shared" si="134"/>
        <v>0.10305976661953838</v>
      </c>
      <c r="H960" s="2">
        <f t="shared" si="130"/>
        <v>0.48939208971348269</v>
      </c>
      <c r="I960" s="2">
        <f t="shared" si="131"/>
        <v>32.858512751174075</v>
      </c>
    </row>
    <row r="961" spans="1:9" ht="13.5" x14ac:dyDescent="0.25">
      <c r="A961" s="3">
        <f>TITRES_STAT!B964</f>
        <v>43405</v>
      </c>
      <c r="B961" s="6">
        <f>TITRES_STAT!D964</f>
        <v>13.178100000000001</v>
      </c>
      <c r="C961" s="2">
        <f t="shared" si="126"/>
        <v>0.24399999999999977</v>
      </c>
      <c r="D961" s="2">
        <f t="shared" si="127"/>
        <v>0.24399999999999977</v>
      </c>
      <c r="E961" s="2">
        <f t="shared" si="128"/>
        <v>0</v>
      </c>
      <c r="F961" s="2">
        <f t="shared" si="134"/>
        <v>6.4262589226225436E-2</v>
      </c>
      <c r="G961" s="2">
        <f t="shared" si="134"/>
        <v>9.5698354718142781E-2</v>
      </c>
      <c r="H961" s="2">
        <f t="shared" si="130"/>
        <v>0.67151195457326229</v>
      </c>
      <c r="I961" s="2">
        <f t="shared" si="131"/>
        <v>40.173924735387232</v>
      </c>
    </row>
    <row r="962" spans="1:9" ht="13.5" x14ac:dyDescent="0.25">
      <c r="A962" s="3">
        <f>TITRES_STAT!B965</f>
        <v>43406</v>
      </c>
      <c r="B962" s="6">
        <f>TITRES_STAT!D965</f>
        <v>13.3245</v>
      </c>
      <c r="C962" s="2">
        <f t="shared" si="126"/>
        <v>0.14639999999999986</v>
      </c>
      <c r="D962" s="2">
        <f t="shared" si="127"/>
        <v>0.14639999999999986</v>
      </c>
      <c r="E962" s="2">
        <f t="shared" si="128"/>
        <v>0</v>
      </c>
      <c r="F962" s="2">
        <f t="shared" si="134"/>
        <v>7.0129547138637893E-2</v>
      </c>
      <c r="G962" s="2">
        <f t="shared" si="134"/>
        <v>8.8862757952561156E-2</v>
      </c>
      <c r="H962" s="2">
        <f t="shared" si="130"/>
        <v>0.78918940571342755</v>
      </c>
      <c r="I962" s="2">
        <f t="shared" si="131"/>
        <v>44.108768093154652</v>
      </c>
    </row>
    <row r="963" spans="1:9" ht="13.5" x14ac:dyDescent="0.25">
      <c r="A963" s="3">
        <f>TITRES_STAT!B966</f>
        <v>43409</v>
      </c>
      <c r="B963" s="6">
        <f>TITRES_STAT!D966</f>
        <v>13.178100000000001</v>
      </c>
      <c r="C963" s="2">
        <f t="shared" ref="C963:C1026" si="135">B963-B962</f>
        <v>-0.14639999999999986</v>
      </c>
      <c r="D963" s="2">
        <f t="shared" ref="D963:D1026" si="136">IF(C963&gt;0,C963,0)</f>
        <v>0</v>
      </c>
      <c r="E963" s="2">
        <f t="shared" ref="E963:E1026" si="137">IF(C963&lt;0,-C963,0)</f>
        <v>0.14639999999999986</v>
      </c>
      <c r="F963" s="2">
        <f t="shared" si="134"/>
        <v>6.5120293771592327E-2</v>
      </c>
      <c r="G963" s="2">
        <f t="shared" si="134"/>
        <v>9.2972560955949635E-2</v>
      </c>
      <c r="H963" s="2">
        <f t="shared" si="130"/>
        <v>0.70042486839150642</v>
      </c>
      <c r="I963" s="2">
        <f t="shared" si="131"/>
        <v>41.191168243385178</v>
      </c>
    </row>
    <row r="964" spans="1:9" ht="13.5" x14ac:dyDescent="0.25">
      <c r="A964" s="3">
        <f>TITRES_STAT!B967</f>
        <v>43410</v>
      </c>
      <c r="B964" s="6">
        <f>TITRES_STAT!D967</f>
        <v>13.178100000000001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6.0468844216478586E-2</v>
      </c>
      <c r="G964" s="2">
        <f t="shared" si="134"/>
        <v>8.6331663744810383E-2</v>
      </c>
      <c r="H964" s="2">
        <f t="shared" si="130"/>
        <v>0.70042486839150631</v>
      </c>
      <c r="I964" s="2">
        <f t="shared" si="131"/>
        <v>41.191168243385171</v>
      </c>
    </row>
    <row r="965" spans="1:9" ht="13.5" x14ac:dyDescent="0.25">
      <c r="A965" s="3">
        <f>TITRES_STAT!B968</f>
        <v>43411</v>
      </c>
      <c r="B965" s="6">
        <f>TITRES_STAT!D968</f>
        <v>13.178100000000001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5.6149641058158686E-2</v>
      </c>
      <c r="G965" s="2">
        <f t="shared" si="134"/>
        <v>8.0165116334466782E-2</v>
      </c>
      <c r="H965" s="2">
        <f t="shared" si="130"/>
        <v>0.70042486839150631</v>
      </c>
      <c r="I965" s="2">
        <f t="shared" si="131"/>
        <v>41.191168243385171</v>
      </c>
    </row>
    <row r="966" spans="1:9" ht="13.5" x14ac:dyDescent="0.25">
      <c r="A966" s="3">
        <f>TITRES_STAT!B969</f>
        <v>43412</v>
      </c>
      <c r="B966" s="6">
        <f>TITRES_STAT!D969</f>
        <v>13.178100000000001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5.2138952411147355E-2</v>
      </c>
      <c r="G966" s="2">
        <f t="shared" si="134"/>
        <v>7.4439036596290586E-2</v>
      </c>
      <c r="H966" s="2">
        <f t="shared" si="130"/>
        <v>0.70042486839150631</v>
      </c>
      <c r="I966" s="2">
        <f t="shared" si="131"/>
        <v>41.191168243385171</v>
      </c>
    </row>
    <row r="967" spans="1:9" ht="13.5" x14ac:dyDescent="0.25">
      <c r="A967" s="3">
        <f>TITRES_STAT!B970</f>
        <v>43413</v>
      </c>
      <c r="B967" s="6">
        <f>TITRES_STAT!D970</f>
        <v>13.178100000000001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4.8414741524636824E-2</v>
      </c>
      <c r="G967" s="2">
        <f t="shared" si="134"/>
        <v>6.9121962553698402E-2</v>
      </c>
      <c r="H967" s="2">
        <f t="shared" si="130"/>
        <v>0.70042486839150619</v>
      </c>
      <c r="I967" s="2">
        <f t="shared" si="131"/>
        <v>41.191168243385171</v>
      </c>
    </row>
    <row r="968" spans="1:9" ht="13.5" x14ac:dyDescent="0.25">
      <c r="A968" s="3">
        <f>TITRES_STAT!B971</f>
        <v>43416</v>
      </c>
      <c r="B968" s="6">
        <f>TITRES_STAT!D971</f>
        <v>13.031700000000001</v>
      </c>
      <c r="C968" s="2">
        <f t="shared" si="135"/>
        <v>-0.14639999999999986</v>
      </c>
      <c r="D968" s="2">
        <f t="shared" si="136"/>
        <v>0</v>
      </c>
      <c r="E968" s="2">
        <f t="shared" si="137"/>
        <v>0.14639999999999986</v>
      </c>
      <c r="F968" s="2">
        <f t="shared" si="134"/>
        <v>4.4956545701448476E-2</v>
      </c>
      <c r="G968" s="2">
        <f t="shared" si="134"/>
        <v>7.4641822371291369E-2</v>
      </c>
      <c r="H968" s="2">
        <f t="shared" si="130"/>
        <v>0.60229700016996901</v>
      </c>
      <c r="I968" s="2">
        <f t="shared" si="131"/>
        <v>37.58959794008716</v>
      </c>
    </row>
    <row r="969" spans="1:9" ht="13.5" x14ac:dyDescent="0.25">
      <c r="A969" s="3">
        <f>TITRES_STAT!B972</f>
        <v>43417</v>
      </c>
      <c r="B969" s="6">
        <f>TITRES_STAT!D972</f>
        <v>13.178100000000001</v>
      </c>
      <c r="C969" s="2">
        <f t="shared" si="135"/>
        <v>0.14639999999999986</v>
      </c>
      <c r="D969" s="2">
        <f t="shared" si="136"/>
        <v>0.14639999999999986</v>
      </c>
      <c r="E969" s="2">
        <f t="shared" si="137"/>
        <v>0</v>
      </c>
      <c r="F969" s="2">
        <f t="shared" si="134"/>
        <v>5.220250672277358E-2</v>
      </c>
      <c r="G969" s="2">
        <f t="shared" si="134"/>
        <v>6.9310263630484842E-2</v>
      </c>
      <c r="H969" s="2">
        <f t="shared" si="130"/>
        <v>0.75317137734581163</v>
      </c>
      <c r="I969" s="2">
        <f t="shared" si="131"/>
        <v>42.960510710941705</v>
      </c>
    </row>
    <row r="970" spans="1:9" ht="13.5" x14ac:dyDescent="0.25">
      <c r="A970" s="3">
        <f>TITRES_STAT!B973</f>
        <v>43418</v>
      </c>
      <c r="B970" s="6">
        <f>TITRES_STAT!D973</f>
        <v>13.178100000000001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4.8473756242575473E-2</v>
      </c>
      <c r="G970" s="2">
        <f t="shared" si="134"/>
        <v>6.4359530514021643E-2</v>
      </c>
      <c r="H970" s="2">
        <f t="shared" si="130"/>
        <v>0.75317137734581163</v>
      </c>
      <c r="I970" s="2">
        <f t="shared" si="131"/>
        <v>42.960510710941705</v>
      </c>
    </row>
    <row r="971" spans="1:9" ht="13.5" x14ac:dyDescent="0.25">
      <c r="A971" s="3">
        <f>TITRES_STAT!B974</f>
        <v>43419</v>
      </c>
      <c r="B971" s="6">
        <f>TITRES_STAT!D974</f>
        <v>13.1196</v>
      </c>
      <c r="C971" s="2">
        <f t="shared" si="135"/>
        <v>-5.8500000000000441E-2</v>
      </c>
      <c r="D971" s="2">
        <f t="shared" si="136"/>
        <v>0</v>
      </c>
      <c r="E971" s="2">
        <f t="shared" si="137"/>
        <v>5.8500000000000441E-2</v>
      </c>
      <c r="F971" s="2">
        <f t="shared" si="134"/>
        <v>4.5011345082391511E-2</v>
      </c>
      <c r="G971" s="2">
        <f t="shared" si="134"/>
        <v>6.3940992620162979E-2</v>
      </c>
      <c r="H971" s="2">
        <f t="shared" si="130"/>
        <v>0.70395130319259003</v>
      </c>
      <c r="I971" s="2">
        <f t="shared" si="131"/>
        <v>41.312876833606644</v>
      </c>
    </row>
    <row r="972" spans="1:9" ht="13.5" x14ac:dyDescent="0.25">
      <c r="A972" s="3">
        <f>TITRES_STAT!B975</f>
        <v>43420</v>
      </c>
      <c r="B972" s="6">
        <f>TITRES_STAT!D975</f>
        <v>13.031700000000001</v>
      </c>
      <c r="C972" s="2">
        <f t="shared" si="135"/>
        <v>-8.7899999999999423E-2</v>
      </c>
      <c r="D972" s="2">
        <f t="shared" si="136"/>
        <v>0</v>
      </c>
      <c r="E972" s="2">
        <f t="shared" si="137"/>
        <v>8.7899999999999423E-2</v>
      </c>
      <c r="F972" s="2">
        <f t="shared" si="134"/>
        <v>4.1796249005077835E-2</v>
      </c>
      <c r="G972" s="2">
        <f t="shared" si="134"/>
        <v>6.565235029015129E-2</v>
      </c>
      <c r="H972" s="2">
        <f t="shared" si="130"/>
        <v>0.63662989703123873</v>
      </c>
      <c r="I972" s="2">
        <f t="shared" si="131"/>
        <v>38.898830956592704</v>
      </c>
    </row>
    <row r="973" spans="1:9" ht="13.5" x14ac:dyDescent="0.25">
      <c r="A973" s="3">
        <f>TITRES_STAT!B976</f>
        <v>43423</v>
      </c>
      <c r="B973" s="6">
        <f>TITRES_STAT!D976</f>
        <v>13.080500000000001</v>
      </c>
      <c r="C973" s="2">
        <f t="shared" si="135"/>
        <v>4.8799999999999955E-2</v>
      </c>
      <c r="D973" s="2">
        <f t="shared" si="136"/>
        <v>4.8799999999999955E-2</v>
      </c>
      <c r="E973" s="2">
        <f t="shared" si="137"/>
        <v>0</v>
      </c>
      <c r="F973" s="2">
        <f t="shared" ref="F973:G988" si="138">((F972*13)+D973)/14</f>
        <v>4.2296516933286558E-2</v>
      </c>
      <c r="G973" s="2">
        <f t="shared" si="138"/>
        <v>6.0962896697997628E-2</v>
      </c>
      <c r="H973" s="2">
        <f t="shared" si="130"/>
        <v>0.69380753251962546</v>
      </c>
      <c r="I973" s="2">
        <f t="shared" si="131"/>
        <v>40.961414989550271</v>
      </c>
    </row>
    <row r="974" spans="1:9" ht="13.5" x14ac:dyDescent="0.25">
      <c r="A974" s="3">
        <f>TITRES_STAT!B977</f>
        <v>43425</v>
      </c>
      <c r="B974" s="6">
        <f>TITRES_STAT!D977</f>
        <v>13.080500000000001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3.9275337152337518E-2</v>
      </c>
      <c r="G974" s="2">
        <f t="shared" si="138"/>
        <v>5.6608404076712082E-2</v>
      </c>
      <c r="H974" s="2">
        <f t="shared" si="130"/>
        <v>0.69380753251962546</v>
      </c>
      <c r="I974" s="2">
        <f t="shared" si="131"/>
        <v>40.961414989550271</v>
      </c>
    </row>
    <row r="975" spans="1:9" ht="13.5" x14ac:dyDescent="0.25">
      <c r="A975" s="3">
        <f>TITRES_STAT!B978</f>
        <v>43426</v>
      </c>
      <c r="B975" s="6">
        <f>TITRES_STAT!D978</f>
        <v>13.080500000000001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3.6469955927170554E-2</v>
      </c>
      <c r="G975" s="2">
        <f t="shared" si="138"/>
        <v>5.2564946642661217E-2</v>
      </c>
      <c r="H975" s="2">
        <f t="shared" si="130"/>
        <v>0.69380753251962557</v>
      </c>
      <c r="I975" s="2">
        <f t="shared" si="131"/>
        <v>40.961414989550278</v>
      </c>
    </row>
    <row r="976" spans="1:9" ht="13.5" x14ac:dyDescent="0.25">
      <c r="A976" s="3">
        <f>TITRES_STAT!B979</f>
        <v>43427</v>
      </c>
      <c r="B976" s="6">
        <f>TITRES_STAT!D979</f>
        <v>13.080500000000001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3.3864959075229802E-2</v>
      </c>
      <c r="G976" s="2">
        <f t="shared" si="138"/>
        <v>4.8810307596756849E-2</v>
      </c>
      <c r="H976" s="2">
        <f t="shared" si="130"/>
        <v>0.69380753251962546</v>
      </c>
      <c r="I976" s="2">
        <f t="shared" si="131"/>
        <v>40.961414989550271</v>
      </c>
    </row>
    <row r="977" spans="1:9" ht="13.5" x14ac:dyDescent="0.25">
      <c r="A977" s="3">
        <f>TITRES_STAT!B980</f>
        <v>43430</v>
      </c>
      <c r="B977" s="6">
        <f>TITRES_STAT!D980</f>
        <v>12.934100000000001</v>
      </c>
      <c r="C977" s="2">
        <f t="shared" si="135"/>
        <v>-0.14639999999999986</v>
      </c>
      <c r="D977" s="2">
        <f t="shared" si="136"/>
        <v>0</v>
      </c>
      <c r="E977" s="2">
        <f t="shared" si="137"/>
        <v>0.14639999999999986</v>
      </c>
      <c r="F977" s="2">
        <f t="shared" si="138"/>
        <v>3.1446033426999101E-2</v>
      </c>
      <c r="G977" s="2">
        <f t="shared" si="138"/>
        <v>5.5780999911274207E-2</v>
      </c>
      <c r="H977" s="2">
        <f t="shared" ref="H977:H1040" si="139">F977/G977</f>
        <v>0.56374094184431012</v>
      </c>
      <c r="I977" s="2">
        <f t="shared" ref="I977:I1040" si="140">IF(G977=0,100,100-(100/(1+H977)))</f>
        <v>36.050788641462688</v>
      </c>
    </row>
    <row r="978" spans="1:9" ht="13.5" x14ac:dyDescent="0.25">
      <c r="A978" s="3">
        <f>TITRES_STAT!B981</f>
        <v>43431</v>
      </c>
      <c r="B978" s="6">
        <f>TITRES_STAT!D981</f>
        <v>13.031700000000001</v>
      </c>
      <c r="C978" s="2">
        <f t="shared" si="135"/>
        <v>9.7599999999999909E-2</v>
      </c>
      <c r="D978" s="2">
        <f t="shared" si="136"/>
        <v>9.7599999999999909E-2</v>
      </c>
      <c r="E978" s="2">
        <f t="shared" si="137"/>
        <v>0</v>
      </c>
      <c r="F978" s="2">
        <f t="shared" si="138"/>
        <v>3.6171316753642012E-2</v>
      </c>
      <c r="G978" s="2">
        <f t="shared" si="138"/>
        <v>5.1796642774754618E-2</v>
      </c>
      <c r="H978" s="2">
        <f t="shared" si="139"/>
        <v>0.69833322810009801</v>
      </c>
      <c r="I978" s="2">
        <f t="shared" si="140"/>
        <v>41.118740218096882</v>
      </c>
    </row>
    <row r="979" spans="1:9" ht="13.5" x14ac:dyDescent="0.25">
      <c r="A979" s="3">
        <f>TITRES_STAT!B982</f>
        <v>43432</v>
      </c>
      <c r="B979" s="6">
        <f>TITRES_STAT!D982</f>
        <v>13.0707</v>
      </c>
      <c r="C979" s="2">
        <f t="shared" si="135"/>
        <v>3.8999999999999702E-2</v>
      </c>
      <c r="D979" s="2">
        <f t="shared" si="136"/>
        <v>3.8999999999999702E-2</v>
      </c>
      <c r="E979" s="2">
        <f t="shared" si="137"/>
        <v>0</v>
      </c>
      <c r="F979" s="2">
        <f t="shared" si="138"/>
        <v>3.6373365556953273E-2</v>
      </c>
      <c r="G979" s="2">
        <f t="shared" si="138"/>
        <v>4.8096882576557858E-2</v>
      </c>
      <c r="H979" s="2">
        <f t="shared" si="139"/>
        <v>0.75625203980853095</v>
      </c>
      <c r="I979" s="2">
        <f t="shared" si="140"/>
        <v>43.060564353336133</v>
      </c>
    </row>
    <row r="980" spans="1:9" ht="13.5" x14ac:dyDescent="0.25">
      <c r="A980" s="3">
        <f>TITRES_STAT!B983</f>
        <v>43433</v>
      </c>
      <c r="B980" s="6">
        <f>TITRES_STAT!D983</f>
        <v>13.031700000000001</v>
      </c>
      <c r="C980" s="2">
        <f t="shared" si="135"/>
        <v>-3.8999999999999702E-2</v>
      </c>
      <c r="D980" s="2">
        <f t="shared" si="136"/>
        <v>0</v>
      </c>
      <c r="E980" s="2">
        <f t="shared" si="137"/>
        <v>3.8999999999999702E-2</v>
      </c>
      <c r="F980" s="2">
        <f t="shared" si="138"/>
        <v>3.3775268017170894E-2</v>
      </c>
      <c r="G980" s="2">
        <f t="shared" si="138"/>
        <v>4.7447105249660844E-2</v>
      </c>
      <c r="H980" s="2">
        <f t="shared" si="139"/>
        <v>0.71185097256090923</v>
      </c>
      <c r="I980" s="2">
        <f t="shared" si="140"/>
        <v>41.583699981546197</v>
      </c>
    </row>
    <row r="981" spans="1:9" ht="13.5" x14ac:dyDescent="0.25">
      <c r="A981" s="3">
        <f>TITRES_STAT!B984</f>
        <v>43434</v>
      </c>
      <c r="B981" s="6">
        <f>TITRES_STAT!D984</f>
        <v>13.129300000000001</v>
      </c>
      <c r="C981" s="2">
        <f t="shared" si="135"/>
        <v>9.7599999999999909E-2</v>
      </c>
      <c r="D981" s="2">
        <f t="shared" si="136"/>
        <v>9.7599999999999909E-2</v>
      </c>
      <c r="E981" s="2">
        <f t="shared" si="137"/>
        <v>0</v>
      </c>
      <c r="F981" s="2">
        <f t="shared" si="138"/>
        <v>3.8334177444515824E-2</v>
      </c>
      <c r="G981" s="2">
        <f t="shared" si="138"/>
        <v>4.4058026303256496E-2</v>
      </c>
      <c r="H981" s="2">
        <f t="shared" si="139"/>
        <v>0.87008385669973598</v>
      </c>
      <c r="I981" s="2">
        <f t="shared" si="140"/>
        <v>46.526462093268485</v>
      </c>
    </row>
    <row r="982" spans="1:9" ht="13.5" x14ac:dyDescent="0.25">
      <c r="A982" s="3">
        <f>TITRES_STAT!B985</f>
        <v>43437</v>
      </c>
      <c r="B982" s="6">
        <f>TITRES_STAT!D985</f>
        <v>13.3734</v>
      </c>
      <c r="C982" s="2">
        <f t="shared" si="135"/>
        <v>0.24409999999999954</v>
      </c>
      <c r="D982" s="2">
        <f t="shared" si="136"/>
        <v>0.24409999999999954</v>
      </c>
      <c r="E982" s="2">
        <f t="shared" si="137"/>
        <v>0</v>
      </c>
      <c r="F982" s="2">
        <f t="shared" si="138"/>
        <v>5.3031736198478945E-2</v>
      </c>
      <c r="G982" s="2">
        <f t="shared" si="138"/>
        <v>4.0911024424452457E-2</v>
      </c>
      <c r="H982" s="2">
        <f t="shared" si="139"/>
        <v>1.2962700627653303</v>
      </c>
      <c r="I982" s="2">
        <f t="shared" si="140"/>
        <v>56.45111538859112</v>
      </c>
    </row>
    <row r="983" spans="1:9" ht="13.5" x14ac:dyDescent="0.25">
      <c r="A983" s="3">
        <f>TITRES_STAT!B986</f>
        <v>43438</v>
      </c>
      <c r="B983" s="6">
        <f>TITRES_STAT!D986</f>
        <v>13.661300000000001</v>
      </c>
      <c r="C983" s="2">
        <f t="shared" si="135"/>
        <v>0.28790000000000049</v>
      </c>
      <c r="D983" s="2">
        <f t="shared" si="136"/>
        <v>0.28790000000000049</v>
      </c>
      <c r="E983" s="2">
        <f t="shared" si="137"/>
        <v>0</v>
      </c>
      <c r="F983" s="2">
        <f t="shared" si="138"/>
        <v>6.980804075573048E-2</v>
      </c>
      <c r="G983" s="2">
        <f t="shared" si="138"/>
        <v>3.7988808394134425E-2</v>
      </c>
      <c r="H983" s="2">
        <f t="shared" si="139"/>
        <v>1.8375949050960239</v>
      </c>
      <c r="I983" s="2">
        <f t="shared" si="140"/>
        <v>64.758887951056565</v>
      </c>
    </row>
    <row r="984" spans="1:9" ht="13.5" x14ac:dyDescent="0.25">
      <c r="A984" s="3">
        <f>TITRES_STAT!B987</f>
        <v>43439</v>
      </c>
      <c r="B984" s="6">
        <f>TITRES_STAT!D987</f>
        <v>13.6174</v>
      </c>
      <c r="C984" s="2">
        <f t="shared" si="135"/>
        <v>-4.3900000000000716E-2</v>
      </c>
      <c r="D984" s="2">
        <f t="shared" si="136"/>
        <v>0</v>
      </c>
      <c r="E984" s="2">
        <f t="shared" si="137"/>
        <v>4.3900000000000716E-2</v>
      </c>
      <c r="F984" s="2">
        <f t="shared" si="138"/>
        <v>6.4821752130321167E-2</v>
      </c>
      <c r="G984" s="2">
        <f t="shared" si="138"/>
        <v>3.8411036365982018E-2</v>
      </c>
      <c r="H984" s="2">
        <f t="shared" si="139"/>
        <v>1.6875814417683686</v>
      </c>
      <c r="I984" s="2">
        <f t="shared" si="140"/>
        <v>62.791825227739984</v>
      </c>
    </row>
    <row r="985" spans="1:9" ht="13.5" x14ac:dyDescent="0.25">
      <c r="A985" s="3">
        <f>TITRES_STAT!B988</f>
        <v>43440</v>
      </c>
      <c r="B985" s="6">
        <f>TITRES_STAT!D988</f>
        <v>13.6076</v>
      </c>
      <c r="C985" s="2">
        <f t="shared" si="135"/>
        <v>-9.800000000000253E-3</v>
      </c>
      <c r="D985" s="2">
        <f t="shared" si="136"/>
        <v>0</v>
      </c>
      <c r="E985" s="2">
        <f t="shared" si="137"/>
        <v>9.800000000000253E-3</v>
      </c>
      <c r="F985" s="2">
        <f t="shared" si="138"/>
        <v>6.0191626978155374E-2</v>
      </c>
      <c r="G985" s="2">
        <f t="shared" si="138"/>
        <v>3.6367390911269039E-2</v>
      </c>
      <c r="H985" s="2">
        <f t="shared" si="139"/>
        <v>1.6550988528435786</v>
      </c>
      <c r="I985" s="2">
        <f t="shared" si="140"/>
        <v>62.33661888223061</v>
      </c>
    </row>
    <row r="986" spans="1:9" ht="13.5" x14ac:dyDescent="0.25">
      <c r="A986" s="3">
        <f>TITRES_STAT!B989</f>
        <v>43441</v>
      </c>
      <c r="B986" s="6">
        <f>TITRES_STAT!D989</f>
        <v>13.4222</v>
      </c>
      <c r="C986" s="2">
        <f t="shared" si="135"/>
        <v>-0.18539999999999957</v>
      </c>
      <c r="D986" s="2">
        <f t="shared" si="136"/>
        <v>0</v>
      </c>
      <c r="E986" s="2">
        <f t="shared" si="137"/>
        <v>0.18539999999999957</v>
      </c>
      <c r="F986" s="2">
        <f t="shared" si="138"/>
        <v>5.5892225051144273E-2</v>
      </c>
      <c r="G986" s="2">
        <f t="shared" si="138"/>
        <v>4.7012577274749785E-2</v>
      </c>
      <c r="H986" s="2">
        <f t="shared" si="139"/>
        <v>1.1888781320049795</v>
      </c>
      <c r="I986" s="2">
        <f t="shared" si="140"/>
        <v>54.314496299343304</v>
      </c>
    </row>
    <row r="987" spans="1:9" ht="13.5" x14ac:dyDescent="0.25">
      <c r="A987" s="3">
        <f>TITRES_STAT!B990</f>
        <v>43444</v>
      </c>
      <c r="B987" s="6">
        <f>TITRES_STAT!D990</f>
        <v>13.275700000000001</v>
      </c>
      <c r="C987" s="2">
        <f t="shared" si="135"/>
        <v>-0.14649999999999963</v>
      </c>
      <c r="D987" s="2">
        <f t="shared" si="136"/>
        <v>0</v>
      </c>
      <c r="E987" s="2">
        <f t="shared" si="137"/>
        <v>0.14649999999999963</v>
      </c>
      <c r="F987" s="2">
        <f t="shared" si="138"/>
        <v>5.1899923261776823E-2</v>
      </c>
      <c r="G987" s="2">
        <f t="shared" si="138"/>
        <v>5.4118821755124773E-2</v>
      </c>
      <c r="H987" s="2">
        <f t="shared" si="139"/>
        <v>0.95899950476771367</v>
      </c>
      <c r="I987" s="2">
        <f t="shared" si="140"/>
        <v>48.9535348239624</v>
      </c>
    </row>
    <row r="988" spans="1:9" ht="13.5" x14ac:dyDescent="0.25">
      <c r="A988" s="3">
        <f>TITRES_STAT!B991</f>
        <v>43445</v>
      </c>
      <c r="B988" s="6">
        <f>TITRES_STAT!D991</f>
        <v>13.4222</v>
      </c>
      <c r="C988" s="2">
        <f t="shared" si="135"/>
        <v>0.14649999999999963</v>
      </c>
      <c r="D988" s="2">
        <f t="shared" si="136"/>
        <v>0.14649999999999963</v>
      </c>
      <c r="E988" s="2">
        <f t="shared" si="137"/>
        <v>0</v>
      </c>
      <c r="F988" s="2">
        <f t="shared" si="138"/>
        <v>5.8657071600221308E-2</v>
      </c>
      <c r="G988" s="2">
        <f t="shared" si="138"/>
        <v>5.025319162975872E-2</v>
      </c>
      <c r="H988" s="2">
        <f t="shared" si="139"/>
        <v>1.1672307707812535</v>
      </c>
      <c r="I988" s="2">
        <f t="shared" si="140"/>
        <v>53.858167137433391</v>
      </c>
    </row>
    <row r="989" spans="1:9" ht="13.5" x14ac:dyDescent="0.25">
      <c r="A989" s="3">
        <f>TITRES_STAT!B992</f>
        <v>43446</v>
      </c>
      <c r="B989" s="6">
        <f>TITRES_STAT!D992</f>
        <v>13.6028</v>
      </c>
      <c r="C989" s="2">
        <f t="shared" si="135"/>
        <v>0.18060000000000009</v>
      </c>
      <c r="D989" s="2">
        <f t="shared" si="136"/>
        <v>0.18060000000000009</v>
      </c>
      <c r="E989" s="2">
        <f t="shared" si="137"/>
        <v>0</v>
      </c>
      <c r="F989" s="2">
        <f t="shared" ref="F989:G1004" si="141">((F988*13)+D989)/14</f>
        <v>6.7367280771634078E-2</v>
      </c>
      <c r="G989" s="2">
        <f t="shared" si="141"/>
        <v>4.6663677941918814E-2</v>
      </c>
      <c r="H989" s="2">
        <f t="shared" si="139"/>
        <v>1.4436770469632623</v>
      </c>
      <c r="I989" s="2">
        <f t="shared" si="140"/>
        <v>59.078062248745518</v>
      </c>
    </row>
    <row r="990" spans="1:9" ht="13.5" x14ac:dyDescent="0.25">
      <c r="A990" s="3">
        <f>TITRES_STAT!B993</f>
        <v>43447</v>
      </c>
      <c r="B990" s="6">
        <f>TITRES_STAT!D993</f>
        <v>13.471</v>
      </c>
      <c r="C990" s="2">
        <f t="shared" si="135"/>
        <v>-0.13180000000000014</v>
      </c>
      <c r="D990" s="2">
        <f t="shared" si="136"/>
        <v>0</v>
      </c>
      <c r="E990" s="2">
        <f t="shared" si="137"/>
        <v>0.13180000000000014</v>
      </c>
      <c r="F990" s="2">
        <f t="shared" si="141"/>
        <v>6.2555332145088779E-2</v>
      </c>
      <c r="G990" s="2">
        <f t="shared" si="141"/>
        <v>5.2744843803210338E-2</v>
      </c>
      <c r="H990" s="2">
        <f t="shared" si="139"/>
        <v>1.1859990026414928</v>
      </c>
      <c r="I990" s="2">
        <f t="shared" si="140"/>
        <v>54.254324965764795</v>
      </c>
    </row>
    <row r="991" spans="1:9" ht="13.5" x14ac:dyDescent="0.25">
      <c r="A991" s="3">
        <f>TITRES_STAT!B994</f>
        <v>43448</v>
      </c>
      <c r="B991" s="6">
        <f>TITRES_STAT!D994</f>
        <v>13.4222</v>
      </c>
      <c r="C991" s="2">
        <f t="shared" si="135"/>
        <v>-4.8799999999999955E-2</v>
      </c>
      <c r="D991" s="2">
        <f t="shared" si="136"/>
        <v>0</v>
      </c>
      <c r="E991" s="2">
        <f t="shared" si="137"/>
        <v>4.8799999999999955E-2</v>
      </c>
      <c r="F991" s="2">
        <f t="shared" si="141"/>
        <v>5.8087094134725292E-2</v>
      </c>
      <c r="G991" s="2">
        <f t="shared" si="141"/>
        <v>5.2463069245838163E-2</v>
      </c>
      <c r="H991" s="2">
        <f t="shared" si="139"/>
        <v>1.1071996924642999</v>
      </c>
      <c r="I991" s="2">
        <f t="shared" si="140"/>
        <v>52.54365290692818</v>
      </c>
    </row>
    <row r="992" spans="1:9" ht="13.5" x14ac:dyDescent="0.25">
      <c r="A992" s="3">
        <f>TITRES_STAT!B995</f>
        <v>43451</v>
      </c>
      <c r="B992" s="6">
        <f>TITRES_STAT!D995</f>
        <v>13.4222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5.3938015982244916E-2</v>
      </c>
      <c r="G992" s="2">
        <f t="shared" si="141"/>
        <v>4.8715707156849718E-2</v>
      </c>
      <c r="H992" s="2">
        <f t="shared" si="139"/>
        <v>1.1071996924643002</v>
      </c>
      <c r="I992" s="2">
        <f t="shared" si="140"/>
        <v>52.543652906928195</v>
      </c>
    </row>
    <row r="993" spans="1:9" ht="13.5" x14ac:dyDescent="0.25">
      <c r="A993" s="3">
        <f>TITRES_STAT!B996</f>
        <v>43452</v>
      </c>
      <c r="B993" s="6">
        <f>TITRES_STAT!D996</f>
        <v>13.4222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5.008530055494171E-2</v>
      </c>
      <c r="G993" s="2">
        <f t="shared" si="141"/>
        <v>4.5236013788503303E-2</v>
      </c>
      <c r="H993" s="2">
        <f t="shared" si="139"/>
        <v>1.1071996924643004</v>
      </c>
      <c r="I993" s="2">
        <f t="shared" si="140"/>
        <v>52.543652906928202</v>
      </c>
    </row>
    <row r="994" spans="1:9" ht="13.5" x14ac:dyDescent="0.25">
      <c r="A994" s="3">
        <f>TITRES_STAT!B997</f>
        <v>43453</v>
      </c>
      <c r="B994" s="6">
        <f>TITRES_STAT!D997</f>
        <v>13.4222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4.6507779086731586E-2</v>
      </c>
      <c r="G994" s="2">
        <f t="shared" si="141"/>
        <v>4.2004869946467349E-2</v>
      </c>
      <c r="H994" s="2">
        <f t="shared" si="139"/>
        <v>1.1071996924643004</v>
      </c>
      <c r="I994" s="2">
        <f t="shared" si="140"/>
        <v>52.543652906928202</v>
      </c>
    </row>
    <row r="995" spans="1:9" ht="13.5" x14ac:dyDescent="0.25">
      <c r="A995" s="3">
        <f>TITRES_STAT!B998</f>
        <v>43454</v>
      </c>
      <c r="B995" s="6">
        <f>TITRES_STAT!D998</f>
        <v>13.4222</v>
      </c>
      <c r="C995" s="2">
        <f t="shared" si="135"/>
        <v>0</v>
      </c>
      <c r="D995" s="2">
        <f t="shared" si="136"/>
        <v>0</v>
      </c>
      <c r="E995" s="2">
        <f t="shared" si="137"/>
        <v>0</v>
      </c>
      <c r="F995" s="2">
        <f t="shared" si="141"/>
        <v>4.3185794866250758E-2</v>
      </c>
      <c r="G995" s="2">
        <f t="shared" si="141"/>
        <v>3.9004522093148253E-2</v>
      </c>
      <c r="H995" s="2">
        <f t="shared" si="139"/>
        <v>1.1071996924643004</v>
      </c>
      <c r="I995" s="2">
        <f t="shared" si="140"/>
        <v>52.543652906928202</v>
      </c>
    </row>
    <row r="996" spans="1:9" ht="13.5" x14ac:dyDescent="0.25">
      <c r="A996" s="3">
        <f>TITRES_STAT!B999</f>
        <v>43455</v>
      </c>
      <c r="B996" s="6">
        <f>TITRES_STAT!D999</f>
        <v>13.3734</v>
      </c>
      <c r="C996" s="2">
        <f t="shared" si="135"/>
        <v>-4.8799999999999955E-2</v>
      </c>
      <c r="D996" s="2">
        <f t="shared" si="136"/>
        <v>0</v>
      </c>
      <c r="E996" s="2">
        <f t="shared" si="137"/>
        <v>4.8799999999999955E-2</v>
      </c>
      <c r="F996" s="2">
        <f t="shared" si="141"/>
        <v>4.010109523294713E-2</v>
      </c>
      <c r="G996" s="2">
        <f t="shared" si="141"/>
        <v>3.9704199086494807E-2</v>
      </c>
      <c r="H996" s="2">
        <f t="shared" si="139"/>
        <v>1.0099963267257372</v>
      </c>
      <c r="I996" s="2">
        <f t="shared" si="140"/>
        <v>50.248665298359555</v>
      </c>
    </row>
    <row r="997" spans="1:9" ht="13.5" x14ac:dyDescent="0.25">
      <c r="A997" s="3">
        <f>TITRES_STAT!B1000</f>
        <v>43458</v>
      </c>
      <c r="B997" s="6">
        <f>TITRES_STAT!D1000</f>
        <v>13.178100000000001</v>
      </c>
      <c r="C997" s="2">
        <f t="shared" si="135"/>
        <v>-0.19529999999999959</v>
      </c>
      <c r="D997" s="2">
        <f t="shared" si="136"/>
        <v>0</v>
      </c>
      <c r="E997" s="2">
        <f t="shared" si="137"/>
        <v>0.19529999999999959</v>
      </c>
      <c r="F997" s="2">
        <f t="shared" si="141"/>
        <v>3.7236731287736621E-2</v>
      </c>
      <c r="G997" s="2">
        <f t="shared" si="141"/>
        <v>5.081818486603086E-2</v>
      </c>
      <c r="H997" s="2">
        <f t="shared" si="139"/>
        <v>0.73274422110710435</v>
      </c>
      <c r="I997" s="2">
        <f t="shared" si="140"/>
        <v>42.288077615917906</v>
      </c>
    </row>
    <row r="998" spans="1:9" ht="13.5" x14ac:dyDescent="0.25">
      <c r="A998" s="3">
        <f>TITRES_STAT!B1001</f>
        <v>43459</v>
      </c>
      <c r="B998" s="6">
        <f>TITRES_STAT!D1001</f>
        <v>13.3734</v>
      </c>
      <c r="C998" s="2">
        <f t="shared" si="135"/>
        <v>0.19529999999999959</v>
      </c>
      <c r="D998" s="2">
        <f t="shared" si="136"/>
        <v>0.19529999999999959</v>
      </c>
      <c r="E998" s="2">
        <f t="shared" si="137"/>
        <v>0</v>
      </c>
      <c r="F998" s="2">
        <f t="shared" si="141"/>
        <v>4.8526964767183975E-2</v>
      </c>
      <c r="G998" s="2">
        <f t="shared" si="141"/>
        <v>4.7188314518457231E-2</v>
      </c>
      <c r="H998" s="2">
        <f t="shared" si="139"/>
        <v>1.0283682573193655</v>
      </c>
      <c r="I998" s="2">
        <f t="shared" si="140"/>
        <v>50.699287647028555</v>
      </c>
    </row>
    <row r="999" spans="1:9" ht="13.5" x14ac:dyDescent="0.25">
      <c r="A999" s="3">
        <f>TITRES_STAT!B1002</f>
        <v>43460</v>
      </c>
      <c r="B999" s="6">
        <f>TITRES_STAT!D1002</f>
        <v>13.3734</v>
      </c>
      <c r="C999" s="2">
        <f t="shared" si="135"/>
        <v>0</v>
      </c>
      <c r="D999" s="2">
        <f t="shared" si="136"/>
        <v>0</v>
      </c>
      <c r="E999" s="2">
        <f t="shared" si="137"/>
        <v>0</v>
      </c>
      <c r="F999" s="2">
        <f t="shared" si="141"/>
        <v>4.5060752998099404E-2</v>
      </c>
      <c r="G999" s="2">
        <f t="shared" si="141"/>
        <v>4.3817720624281721E-2</v>
      </c>
      <c r="H999" s="2">
        <f t="shared" si="139"/>
        <v>1.0283682573193653</v>
      </c>
      <c r="I999" s="2">
        <f t="shared" si="140"/>
        <v>50.699287647028555</v>
      </c>
    </row>
    <row r="1000" spans="1:9" ht="13.5" x14ac:dyDescent="0.25">
      <c r="A1000" s="3">
        <f>TITRES_STAT!B1003</f>
        <v>43461</v>
      </c>
      <c r="B1000" s="6">
        <f>TITRES_STAT!D1003</f>
        <v>13.3734</v>
      </c>
      <c r="C1000" s="2">
        <f t="shared" si="135"/>
        <v>0</v>
      </c>
      <c r="D1000" s="2">
        <f t="shared" si="136"/>
        <v>0</v>
      </c>
      <c r="E1000" s="2">
        <f t="shared" si="137"/>
        <v>0</v>
      </c>
      <c r="F1000" s="2">
        <f t="shared" si="141"/>
        <v>4.1842127783949447E-2</v>
      </c>
      <c r="G1000" s="2">
        <f t="shared" si="141"/>
        <v>4.0687883436833029E-2</v>
      </c>
      <c r="H1000" s="2">
        <f t="shared" si="139"/>
        <v>1.0283682573193653</v>
      </c>
      <c r="I1000" s="2">
        <f t="shared" si="140"/>
        <v>50.699287647028555</v>
      </c>
    </row>
    <row r="1001" spans="1:9" ht="13.5" x14ac:dyDescent="0.25">
      <c r="A1001" s="3">
        <f>TITRES_STAT!B1004</f>
        <v>43462</v>
      </c>
      <c r="B1001" s="6">
        <f>TITRES_STAT!D1004</f>
        <v>13.3734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3.8853404370810203E-2</v>
      </c>
      <c r="G1001" s="2">
        <f t="shared" si="141"/>
        <v>3.7781606048487813E-2</v>
      </c>
      <c r="H1001" s="2">
        <f t="shared" si="139"/>
        <v>1.0283682573193653</v>
      </c>
      <c r="I1001" s="2">
        <f t="shared" si="140"/>
        <v>50.699287647028555</v>
      </c>
    </row>
    <row r="1002" spans="1:9" ht="13.5" x14ac:dyDescent="0.25">
      <c r="A1002" s="3">
        <f>TITRES_STAT!B1005</f>
        <v>43465</v>
      </c>
      <c r="B1002" s="6">
        <f>TITRES_STAT!D1005</f>
        <v>13.5686</v>
      </c>
      <c r="C1002" s="2">
        <f t="shared" si="135"/>
        <v>0.19519999999999982</v>
      </c>
      <c r="D1002" s="2">
        <f t="shared" si="136"/>
        <v>0.19519999999999982</v>
      </c>
      <c r="E1002" s="2">
        <f t="shared" si="137"/>
        <v>0</v>
      </c>
      <c r="F1002" s="2">
        <f t="shared" si="141"/>
        <v>5.002101834432375E-2</v>
      </c>
      <c r="G1002" s="2">
        <f t="shared" si="141"/>
        <v>3.5082919902167255E-2</v>
      </c>
      <c r="H1002" s="2">
        <f t="shared" si="139"/>
        <v>1.4257940468984081</v>
      </c>
      <c r="I1002" s="2">
        <f t="shared" si="140"/>
        <v>58.776384941722966</v>
      </c>
    </row>
    <row r="1003" spans="1:9" ht="13.5" x14ac:dyDescent="0.25">
      <c r="A1003" s="3">
        <f>TITRES_STAT!B1006</f>
        <v>43467</v>
      </c>
      <c r="B1003" s="6">
        <f>TITRES_STAT!D1006</f>
        <v>13.5442</v>
      </c>
      <c r="C1003" s="2">
        <f t="shared" si="135"/>
        <v>-2.4399999999999977E-2</v>
      </c>
      <c r="D1003" s="2">
        <f t="shared" si="136"/>
        <v>0</v>
      </c>
      <c r="E1003" s="2">
        <f t="shared" si="137"/>
        <v>2.4399999999999977E-2</v>
      </c>
      <c r="F1003" s="2">
        <f t="shared" si="141"/>
        <v>4.6448088462586343E-2</v>
      </c>
      <c r="G1003" s="2">
        <f t="shared" si="141"/>
        <v>3.431985419486959E-2</v>
      </c>
      <c r="H1003" s="2">
        <f t="shared" si="139"/>
        <v>1.3533882806975848</v>
      </c>
      <c r="I1003" s="2">
        <f t="shared" si="140"/>
        <v>57.508074285830013</v>
      </c>
    </row>
    <row r="1004" spans="1:9" ht="13.5" x14ac:dyDescent="0.25">
      <c r="A1004" s="3">
        <f>TITRES_STAT!B1007</f>
        <v>43468</v>
      </c>
      <c r="B1004" s="6">
        <f>TITRES_STAT!D1007</f>
        <v>13.5198</v>
      </c>
      <c r="C1004" s="2">
        <f t="shared" si="135"/>
        <v>-2.4399999999999977E-2</v>
      </c>
      <c r="D1004" s="2">
        <f t="shared" si="136"/>
        <v>0</v>
      </c>
      <c r="E1004" s="2">
        <f t="shared" si="137"/>
        <v>2.4399999999999977E-2</v>
      </c>
      <c r="F1004" s="2">
        <f t="shared" si="141"/>
        <v>4.3130367858115894E-2</v>
      </c>
      <c r="G1004" s="2">
        <f t="shared" si="141"/>
        <v>3.3611293180950332E-2</v>
      </c>
      <c r="H1004" s="2">
        <f t="shared" si="139"/>
        <v>1.2832106050165493</v>
      </c>
      <c r="I1004" s="2">
        <f t="shared" si="140"/>
        <v>56.202025437213152</v>
      </c>
    </row>
    <row r="1005" spans="1:9" ht="13.5" x14ac:dyDescent="0.25">
      <c r="A1005" s="3">
        <f>TITRES_STAT!B1008</f>
        <v>43469</v>
      </c>
      <c r="B1005" s="6">
        <f>TITRES_STAT!D1008</f>
        <v>13.466100000000001</v>
      </c>
      <c r="C1005" s="2">
        <f t="shared" si="135"/>
        <v>-5.3699999999999193E-2</v>
      </c>
      <c r="D1005" s="2">
        <f t="shared" si="136"/>
        <v>0</v>
      </c>
      <c r="E1005" s="2">
        <f t="shared" si="137"/>
        <v>5.3699999999999193E-2</v>
      </c>
      <c r="F1005" s="2">
        <f t="shared" ref="F1005:G1020" si="142">((F1004*13)+D1005)/14</f>
        <v>4.0049627296821898E-2</v>
      </c>
      <c r="G1005" s="2">
        <f t="shared" si="142"/>
        <v>3.5046200810882396E-2</v>
      </c>
      <c r="H1005" s="2">
        <f t="shared" si="139"/>
        <v>1.1427665872526149</v>
      </c>
      <c r="I1005" s="2">
        <f t="shared" si="140"/>
        <v>53.331361150158344</v>
      </c>
    </row>
    <row r="1006" spans="1:9" ht="13.5" x14ac:dyDescent="0.25">
      <c r="A1006" s="3">
        <f>TITRES_STAT!B1009</f>
        <v>43472</v>
      </c>
      <c r="B1006" s="6">
        <f>TITRES_STAT!D1009</f>
        <v>13.456300000000001</v>
      </c>
      <c r="C1006" s="2">
        <f t="shared" si="135"/>
        <v>-9.800000000000253E-3</v>
      </c>
      <c r="D1006" s="2">
        <f t="shared" si="136"/>
        <v>0</v>
      </c>
      <c r="E1006" s="2">
        <f t="shared" si="137"/>
        <v>9.800000000000253E-3</v>
      </c>
      <c r="F1006" s="2">
        <f t="shared" si="142"/>
        <v>3.7188939632763193E-2</v>
      </c>
      <c r="G1006" s="2">
        <f t="shared" si="142"/>
        <v>3.3242900752962247E-2</v>
      </c>
      <c r="H1006" s="2">
        <f t="shared" si="139"/>
        <v>1.1187032055092039</v>
      </c>
      <c r="I1006" s="2">
        <f t="shared" si="140"/>
        <v>52.801317456842071</v>
      </c>
    </row>
    <row r="1007" spans="1:9" ht="13.5" x14ac:dyDescent="0.25">
      <c r="A1007" s="3">
        <f>TITRES_STAT!B1010</f>
        <v>43473</v>
      </c>
      <c r="B1007" s="6">
        <f>TITRES_STAT!D1010</f>
        <v>13.4124</v>
      </c>
      <c r="C1007" s="2">
        <f t="shared" si="135"/>
        <v>-4.3900000000000716E-2</v>
      </c>
      <c r="D1007" s="2">
        <f t="shared" si="136"/>
        <v>0</v>
      </c>
      <c r="E1007" s="2">
        <f t="shared" si="137"/>
        <v>4.3900000000000716E-2</v>
      </c>
      <c r="F1007" s="2">
        <f t="shared" si="142"/>
        <v>3.4532586801851541E-2</v>
      </c>
      <c r="G1007" s="2">
        <f t="shared" si="142"/>
        <v>3.4004122127750711E-2</v>
      </c>
      <c r="H1007" s="2">
        <f t="shared" si="139"/>
        <v>1.0155411944503503</v>
      </c>
      <c r="I1007" s="2">
        <f t="shared" si="140"/>
        <v>50.385534031582729</v>
      </c>
    </row>
    <row r="1008" spans="1:9" ht="13.5" x14ac:dyDescent="0.25">
      <c r="A1008" s="3">
        <f>TITRES_STAT!B1011</f>
        <v>43474</v>
      </c>
      <c r="B1008" s="6">
        <f>TITRES_STAT!D1011</f>
        <v>13.4222</v>
      </c>
      <c r="C1008" s="2">
        <f t="shared" si="135"/>
        <v>9.800000000000253E-3</v>
      </c>
      <c r="D1008" s="2">
        <f t="shared" si="136"/>
        <v>9.800000000000253E-3</v>
      </c>
      <c r="E1008" s="2">
        <f t="shared" si="137"/>
        <v>0</v>
      </c>
      <c r="F1008" s="2">
        <f t="shared" si="142"/>
        <v>3.276597345886216E-2</v>
      </c>
      <c r="G1008" s="2">
        <f t="shared" si="142"/>
        <v>3.1575256261482804E-2</v>
      </c>
      <c r="H1008" s="2">
        <f t="shared" si="139"/>
        <v>1.0377104523719054</v>
      </c>
      <c r="I1008" s="2">
        <f t="shared" si="140"/>
        <v>50.925314298898805</v>
      </c>
    </row>
    <row r="1009" spans="1:9" ht="13.5" x14ac:dyDescent="0.25">
      <c r="A1009" s="3">
        <f>TITRES_STAT!B1012</f>
        <v>43475</v>
      </c>
      <c r="B1009" s="6">
        <f>TITRES_STAT!D1012</f>
        <v>13.3734</v>
      </c>
      <c r="C1009" s="2">
        <f t="shared" si="135"/>
        <v>-4.8799999999999955E-2</v>
      </c>
      <c r="D1009" s="2">
        <f t="shared" si="136"/>
        <v>0</v>
      </c>
      <c r="E1009" s="2">
        <f t="shared" si="137"/>
        <v>4.8799999999999955E-2</v>
      </c>
      <c r="F1009" s="2">
        <f t="shared" si="142"/>
        <v>3.0425546783229149E-2</v>
      </c>
      <c r="G1009" s="2">
        <f t="shared" si="142"/>
        <v>3.2805595099948313E-2</v>
      </c>
      <c r="H1009" s="2">
        <f t="shared" si="139"/>
        <v>0.92744992707896601</v>
      </c>
      <c r="I1009" s="2">
        <f t="shared" si="140"/>
        <v>48.117977751282417</v>
      </c>
    </row>
    <row r="1010" spans="1:9" ht="13.5" x14ac:dyDescent="0.25">
      <c r="A1010" s="3">
        <f>TITRES_STAT!B1013</f>
        <v>43476</v>
      </c>
      <c r="B1010" s="6">
        <f>TITRES_STAT!D1013</f>
        <v>13.3734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2.8252293441569924E-2</v>
      </c>
      <c r="G1010" s="2">
        <f t="shared" si="142"/>
        <v>3.0462338307094862E-2</v>
      </c>
      <c r="H1010" s="2">
        <f t="shared" si="139"/>
        <v>0.92744992707896601</v>
      </c>
      <c r="I1010" s="2">
        <f t="shared" si="140"/>
        <v>48.117977751282417</v>
      </c>
    </row>
    <row r="1011" spans="1:9" ht="13.5" x14ac:dyDescent="0.25">
      <c r="A1011" s="3">
        <f>TITRES_STAT!B1014</f>
        <v>43480</v>
      </c>
      <c r="B1011" s="6">
        <f>TITRES_STAT!D1014</f>
        <v>13.3734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2.6234272481457786E-2</v>
      </c>
      <c r="G1011" s="2">
        <f t="shared" si="142"/>
        <v>2.8286456999445229E-2</v>
      </c>
      <c r="H1011" s="2">
        <f t="shared" si="139"/>
        <v>0.92744992707896601</v>
      </c>
      <c r="I1011" s="2">
        <f t="shared" si="140"/>
        <v>48.117977751282417</v>
      </c>
    </row>
    <row r="1012" spans="1:9" ht="13.5" x14ac:dyDescent="0.25">
      <c r="A1012" s="3">
        <f>TITRES_STAT!B1015</f>
        <v>43481</v>
      </c>
      <c r="B1012" s="6">
        <f>TITRES_STAT!D1015</f>
        <v>13.3734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2.4360395875639373E-2</v>
      </c>
      <c r="G1012" s="2">
        <f t="shared" si="142"/>
        <v>2.6265995785199142E-2</v>
      </c>
      <c r="H1012" s="2">
        <f t="shared" si="139"/>
        <v>0.92744992707896601</v>
      </c>
      <c r="I1012" s="2">
        <f t="shared" si="140"/>
        <v>48.117977751282417</v>
      </c>
    </row>
    <row r="1013" spans="1:9" ht="13.5" x14ac:dyDescent="0.25">
      <c r="A1013" s="3">
        <f>TITRES_STAT!B1016</f>
        <v>43482</v>
      </c>
      <c r="B1013" s="6">
        <f>TITRES_STAT!D1016</f>
        <v>13.178100000000001</v>
      </c>
      <c r="C1013" s="2">
        <f t="shared" si="135"/>
        <v>-0.19529999999999959</v>
      </c>
      <c r="D1013" s="2">
        <f t="shared" si="136"/>
        <v>0</v>
      </c>
      <c r="E1013" s="2">
        <f t="shared" si="137"/>
        <v>0.19529999999999959</v>
      </c>
      <c r="F1013" s="2">
        <f t="shared" si="142"/>
        <v>2.2620367598807988E-2</v>
      </c>
      <c r="G1013" s="2">
        <f t="shared" si="142"/>
        <v>3.8339853229113464E-2</v>
      </c>
      <c r="H1013" s="2">
        <f t="shared" si="139"/>
        <v>0.58999619700242245</v>
      </c>
      <c r="I1013" s="2">
        <f t="shared" si="140"/>
        <v>37.106767809553673</v>
      </c>
    </row>
    <row r="1014" spans="1:9" ht="13.5" x14ac:dyDescent="0.25">
      <c r="A1014" s="3">
        <f>TITRES_STAT!B1017</f>
        <v>43483</v>
      </c>
      <c r="B1014" s="6">
        <f>TITRES_STAT!D1017</f>
        <v>13.178100000000001</v>
      </c>
      <c r="C1014" s="2">
        <f t="shared" si="135"/>
        <v>0</v>
      </c>
      <c r="D1014" s="2">
        <f t="shared" si="136"/>
        <v>0</v>
      </c>
      <c r="E1014" s="2">
        <f t="shared" si="137"/>
        <v>0</v>
      </c>
      <c r="F1014" s="2">
        <f t="shared" si="142"/>
        <v>2.1004627056035986E-2</v>
      </c>
      <c r="G1014" s="2">
        <f t="shared" si="142"/>
        <v>3.5601292284176786E-2</v>
      </c>
      <c r="H1014" s="2">
        <f t="shared" si="139"/>
        <v>0.58999619700242234</v>
      </c>
      <c r="I1014" s="2">
        <f t="shared" si="140"/>
        <v>37.106767809553666</v>
      </c>
    </row>
    <row r="1015" spans="1:9" ht="13.5" x14ac:dyDescent="0.25">
      <c r="A1015" s="3">
        <f>TITRES_STAT!B1018</f>
        <v>43486</v>
      </c>
      <c r="B1015" s="6">
        <f>TITRES_STAT!D1018</f>
        <v>13.178100000000001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1.9504296552033416E-2</v>
      </c>
      <c r="G1015" s="2">
        <f t="shared" si="142"/>
        <v>3.3058342835307016E-2</v>
      </c>
      <c r="H1015" s="2">
        <f t="shared" si="139"/>
        <v>0.58999619700242234</v>
      </c>
      <c r="I1015" s="2">
        <f t="shared" si="140"/>
        <v>37.106767809553666</v>
      </c>
    </row>
    <row r="1016" spans="1:9" ht="13.5" x14ac:dyDescent="0.25">
      <c r="A1016" s="3">
        <f>TITRES_STAT!B1019</f>
        <v>43487</v>
      </c>
      <c r="B1016" s="6">
        <f>TITRES_STAT!D1019</f>
        <v>13.056100000000001</v>
      </c>
      <c r="C1016" s="2">
        <f t="shared" si="135"/>
        <v>-0.12199999999999989</v>
      </c>
      <c r="D1016" s="2">
        <f t="shared" si="136"/>
        <v>0</v>
      </c>
      <c r="E1016" s="2">
        <f t="shared" si="137"/>
        <v>0.12199999999999989</v>
      </c>
      <c r="F1016" s="2">
        <f t="shared" si="142"/>
        <v>1.8111132512602459E-2</v>
      </c>
      <c r="G1016" s="2">
        <f t="shared" si="142"/>
        <v>3.941131834707079E-2</v>
      </c>
      <c r="H1016" s="2">
        <f t="shared" si="139"/>
        <v>0.45954140262726206</v>
      </c>
      <c r="I1016" s="2">
        <f t="shared" si="140"/>
        <v>31.485328322996523</v>
      </c>
    </row>
    <row r="1017" spans="1:9" ht="13.5" x14ac:dyDescent="0.25">
      <c r="A1017" s="3">
        <f>TITRES_STAT!B1020</f>
        <v>43488</v>
      </c>
      <c r="B1017" s="6">
        <f>TITRES_STAT!D1020</f>
        <v>13.056100000000001</v>
      </c>
      <c r="C1017" s="2">
        <f t="shared" si="135"/>
        <v>0</v>
      </c>
      <c r="D1017" s="2">
        <f t="shared" si="136"/>
        <v>0</v>
      </c>
      <c r="E1017" s="2">
        <f t="shared" si="137"/>
        <v>0</v>
      </c>
      <c r="F1017" s="2">
        <f t="shared" si="142"/>
        <v>1.6817480190273713E-2</v>
      </c>
      <c r="G1017" s="2">
        <f t="shared" si="142"/>
        <v>3.6596224179422876E-2</v>
      </c>
      <c r="H1017" s="2">
        <f t="shared" si="139"/>
        <v>0.45954140262726212</v>
      </c>
      <c r="I1017" s="2">
        <f t="shared" si="140"/>
        <v>31.485328322996523</v>
      </c>
    </row>
    <row r="1018" spans="1:9" ht="13.5" x14ac:dyDescent="0.25">
      <c r="A1018" s="3">
        <f>TITRES_STAT!B1021</f>
        <v>43489</v>
      </c>
      <c r="B1018" s="6">
        <f>TITRES_STAT!D1021</f>
        <v>13.0512</v>
      </c>
      <c r="C1018" s="2">
        <f t="shared" si="135"/>
        <v>-4.9000000000010147E-3</v>
      </c>
      <c r="D1018" s="2">
        <f t="shared" si="136"/>
        <v>0</v>
      </c>
      <c r="E1018" s="2">
        <f t="shared" si="137"/>
        <v>4.9000000000010147E-3</v>
      </c>
      <c r="F1018" s="2">
        <f t="shared" si="142"/>
        <v>1.5616231605254162E-2</v>
      </c>
      <c r="G1018" s="2">
        <f t="shared" si="142"/>
        <v>3.433220816660703E-2</v>
      </c>
      <c r="H1018" s="2">
        <f t="shared" si="139"/>
        <v>0.45485660373116271</v>
      </c>
      <c r="I1018" s="2">
        <f t="shared" si="140"/>
        <v>31.264703515427286</v>
      </c>
    </row>
    <row r="1019" spans="1:9" ht="13.5" x14ac:dyDescent="0.25">
      <c r="A1019" s="3">
        <f>TITRES_STAT!B1022</f>
        <v>43490</v>
      </c>
      <c r="B1019" s="6">
        <f>TITRES_STAT!D1022</f>
        <v>13.056100000000001</v>
      </c>
      <c r="C1019" s="2">
        <f t="shared" si="135"/>
        <v>4.9000000000010147E-3</v>
      </c>
      <c r="D1019" s="2">
        <f t="shared" si="136"/>
        <v>4.9000000000010147E-3</v>
      </c>
      <c r="E1019" s="2">
        <f t="shared" si="137"/>
        <v>0</v>
      </c>
      <c r="F1019" s="2">
        <f t="shared" si="142"/>
        <v>1.4850786490593224E-2</v>
      </c>
      <c r="G1019" s="2">
        <f t="shared" si="142"/>
        <v>3.1879907583277953E-2</v>
      </c>
      <c r="H1019" s="2">
        <f t="shared" si="139"/>
        <v>0.46583530556979857</v>
      </c>
      <c r="I1019" s="2">
        <f t="shared" si="140"/>
        <v>31.779511913769838</v>
      </c>
    </row>
    <row r="1020" spans="1:9" ht="13.5" x14ac:dyDescent="0.25">
      <c r="A1020" s="3">
        <f>TITRES_STAT!B1023</f>
        <v>43493</v>
      </c>
      <c r="B1020" s="6">
        <f>TITRES_STAT!D1023</f>
        <v>12.934100000000001</v>
      </c>
      <c r="C1020" s="2">
        <f t="shared" si="135"/>
        <v>-0.12199999999999989</v>
      </c>
      <c r="D1020" s="2">
        <f t="shared" si="136"/>
        <v>0</v>
      </c>
      <c r="E1020" s="2">
        <f t="shared" si="137"/>
        <v>0.12199999999999989</v>
      </c>
      <c r="F1020" s="2">
        <f t="shared" si="142"/>
        <v>1.3790016026979423E-2</v>
      </c>
      <c r="G1020" s="2">
        <f t="shared" si="142"/>
        <v>3.8317057041615241E-2</v>
      </c>
      <c r="H1020" s="2">
        <f t="shared" si="139"/>
        <v>0.35989235843458478</v>
      </c>
      <c r="I1020" s="2">
        <f t="shared" si="140"/>
        <v>26.464768053323596</v>
      </c>
    </row>
    <row r="1021" spans="1:9" ht="13.5" x14ac:dyDescent="0.25">
      <c r="A1021" s="3">
        <f>TITRES_STAT!B1024</f>
        <v>43494</v>
      </c>
      <c r="B1021" s="6">
        <f>TITRES_STAT!D1024</f>
        <v>12.934100000000001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1.2805014882195178E-2</v>
      </c>
      <c r="G1021" s="2">
        <f t="shared" si="143"/>
        <v>3.5580124395785583E-2</v>
      </c>
      <c r="H1021" s="2">
        <f t="shared" si="139"/>
        <v>0.35989235843458472</v>
      </c>
      <c r="I1021" s="2">
        <f t="shared" si="140"/>
        <v>26.464768053323596</v>
      </c>
    </row>
    <row r="1022" spans="1:9" ht="13.5" x14ac:dyDescent="0.25">
      <c r="A1022" s="3">
        <f>TITRES_STAT!B1025</f>
        <v>43495</v>
      </c>
      <c r="B1022" s="6">
        <f>TITRES_STAT!D1025</f>
        <v>12.934100000000001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1.1890370962038379E-2</v>
      </c>
      <c r="G1022" s="2">
        <f t="shared" si="143"/>
        <v>3.3038686938943754E-2</v>
      </c>
      <c r="H1022" s="2">
        <f t="shared" si="139"/>
        <v>0.35989235843458472</v>
      </c>
      <c r="I1022" s="2">
        <f t="shared" si="140"/>
        <v>26.464768053323596</v>
      </c>
    </row>
    <row r="1023" spans="1:9" ht="13.5" x14ac:dyDescent="0.25">
      <c r="A1023" s="3">
        <f>TITRES_STAT!B1026</f>
        <v>43496</v>
      </c>
      <c r="B1023" s="6">
        <f>TITRES_STAT!D1026</f>
        <v>12.909700000000001</v>
      </c>
      <c r="C1023" s="2">
        <f t="shared" si="135"/>
        <v>-2.4399999999999977E-2</v>
      </c>
      <c r="D1023" s="2">
        <f t="shared" si="136"/>
        <v>0</v>
      </c>
      <c r="E1023" s="2">
        <f t="shared" si="137"/>
        <v>2.4399999999999977E-2</v>
      </c>
      <c r="F1023" s="2">
        <f t="shared" si="143"/>
        <v>1.1041058750464209E-2</v>
      </c>
      <c r="G1023" s="2">
        <f t="shared" si="143"/>
        <v>3.2421637871876338E-2</v>
      </c>
      <c r="H1023" s="2">
        <f t="shared" si="139"/>
        <v>0.34054598950541021</v>
      </c>
      <c r="I1023" s="2">
        <f t="shared" si="140"/>
        <v>25.403529022607685</v>
      </c>
    </row>
    <row r="1024" spans="1:9" ht="13.5" x14ac:dyDescent="0.25">
      <c r="A1024" s="3">
        <f>TITRES_STAT!B1027</f>
        <v>43497</v>
      </c>
      <c r="B1024" s="6">
        <f>TITRES_STAT!D1027</f>
        <v>12.875500000000001</v>
      </c>
      <c r="C1024" s="2">
        <f t="shared" si="135"/>
        <v>-3.420000000000023E-2</v>
      </c>
      <c r="D1024" s="2">
        <f t="shared" si="136"/>
        <v>0</v>
      </c>
      <c r="E1024" s="2">
        <f t="shared" si="137"/>
        <v>3.420000000000023E-2</v>
      </c>
      <c r="F1024" s="2">
        <f t="shared" si="143"/>
        <v>1.0252411696859623E-2</v>
      </c>
      <c r="G1024" s="2">
        <f t="shared" si="143"/>
        <v>3.2548663738170905E-2</v>
      </c>
      <c r="H1024" s="2">
        <f t="shared" si="139"/>
        <v>0.31498717671891019</v>
      </c>
      <c r="I1024" s="2">
        <f t="shared" si="140"/>
        <v>23.953631054019112</v>
      </c>
    </row>
    <row r="1025" spans="1:9" ht="13.5" x14ac:dyDescent="0.25">
      <c r="A1025" s="3">
        <f>TITRES_STAT!B1028</f>
        <v>43500</v>
      </c>
      <c r="B1025" s="6">
        <f>TITRES_STAT!D1028</f>
        <v>12.836499999999999</v>
      </c>
      <c r="C1025" s="2">
        <f t="shared" si="135"/>
        <v>-3.9000000000001478E-2</v>
      </c>
      <c r="D1025" s="2">
        <f t="shared" si="136"/>
        <v>0</v>
      </c>
      <c r="E1025" s="2">
        <f t="shared" si="137"/>
        <v>3.9000000000001478E-2</v>
      </c>
      <c r="F1025" s="2">
        <f t="shared" si="143"/>
        <v>9.5200965756553641E-3</v>
      </c>
      <c r="G1025" s="2">
        <f t="shared" si="143"/>
        <v>3.3009473471158804E-2</v>
      </c>
      <c r="H1025" s="2">
        <f t="shared" si="139"/>
        <v>0.2884049811934537</v>
      </c>
      <c r="I1025" s="2">
        <f t="shared" si="140"/>
        <v>22.384652760834811</v>
      </c>
    </row>
    <row r="1026" spans="1:9" ht="13.5" x14ac:dyDescent="0.25">
      <c r="A1026" s="3">
        <f>TITRES_STAT!B1029</f>
        <v>43501</v>
      </c>
      <c r="B1026" s="6">
        <f>TITRES_STAT!D1029</f>
        <v>12.787699999999999</v>
      </c>
      <c r="C1026" s="2">
        <f t="shared" si="135"/>
        <v>-4.8799999999999955E-2</v>
      </c>
      <c r="D1026" s="2">
        <f t="shared" si="136"/>
        <v>0</v>
      </c>
      <c r="E1026" s="2">
        <f t="shared" si="137"/>
        <v>4.8799999999999955E-2</v>
      </c>
      <c r="F1026" s="2">
        <f t="shared" si="143"/>
        <v>8.8400896773942663E-3</v>
      </c>
      <c r="G1026" s="2">
        <f t="shared" si="143"/>
        <v>3.4137368223218882E-2</v>
      </c>
      <c r="H1026" s="2">
        <f t="shared" si="139"/>
        <v>0.25895639111926583</v>
      </c>
      <c r="I1026" s="2">
        <f t="shared" si="140"/>
        <v>20.569131142742961</v>
      </c>
    </row>
    <row r="1027" spans="1:9" ht="13.5" x14ac:dyDescent="0.25">
      <c r="A1027" s="3">
        <f>TITRES_STAT!B1030</f>
        <v>43502</v>
      </c>
      <c r="B1027" s="6">
        <f>TITRES_STAT!D1030</f>
        <v>12.787699999999999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8.2086547004375336E-3</v>
      </c>
      <c r="G1027" s="2">
        <f t="shared" si="143"/>
        <v>3.1698984778703247E-2</v>
      </c>
      <c r="H1027" s="2">
        <f t="shared" si="139"/>
        <v>0.25895639111926588</v>
      </c>
      <c r="I1027" s="2">
        <f t="shared" si="140"/>
        <v>20.569131142742961</v>
      </c>
    </row>
    <row r="1028" spans="1:9" ht="13.5" x14ac:dyDescent="0.25">
      <c r="A1028" s="3">
        <f>TITRES_STAT!B1031</f>
        <v>43503</v>
      </c>
      <c r="B1028" s="6">
        <f>TITRES_STAT!D1031</f>
        <v>12.787699999999999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7.6223222218348525E-3</v>
      </c>
      <c r="G1028" s="2">
        <f t="shared" si="143"/>
        <v>2.9434771580224443E-2</v>
      </c>
      <c r="H1028" s="2">
        <f t="shared" si="139"/>
        <v>0.25895639111926588</v>
      </c>
      <c r="I1028" s="2">
        <f t="shared" si="140"/>
        <v>20.569131142742961</v>
      </c>
    </row>
    <row r="1029" spans="1:9" ht="13.5" x14ac:dyDescent="0.25">
      <c r="A1029" s="3">
        <f>TITRES_STAT!B1032</f>
        <v>43504</v>
      </c>
      <c r="B1029" s="6">
        <f>TITRES_STAT!D1032</f>
        <v>12.763299999999999</v>
      </c>
      <c r="C1029" s="2">
        <f t="shared" si="144"/>
        <v>-2.4399999999999977E-2</v>
      </c>
      <c r="D1029" s="2">
        <f t="shared" si="145"/>
        <v>0</v>
      </c>
      <c r="E1029" s="2">
        <f t="shared" si="146"/>
        <v>2.4399999999999977E-2</v>
      </c>
      <c r="F1029" s="2">
        <f t="shared" si="143"/>
        <v>7.0778706345609342E-3</v>
      </c>
      <c r="G1029" s="2">
        <f t="shared" si="143"/>
        <v>2.9075145038779837E-2</v>
      </c>
      <c r="H1029" s="2">
        <f t="shared" si="139"/>
        <v>0.24343371718767401</v>
      </c>
      <c r="I1029" s="2">
        <f t="shared" si="140"/>
        <v>19.57753869971117</v>
      </c>
    </row>
    <row r="1030" spans="1:9" ht="13.5" x14ac:dyDescent="0.25">
      <c r="A1030" s="3">
        <f>TITRES_STAT!B1033</f>
        <v>43507</v>
      </c>
      <c r="B1030" s="6">
        <f>TITRES_STAT!D1033</f>
        <v>12.69</v>
      </c>
      <c r="C1030" s="2">
        <f t="shared" si="144"/>
        <v>-7.3299999999999699E-2</v>
      </c>
      <c r="D1030" s="2">
        <f t="shared" si="145"/>
        <v>0</v>
      </c>
      <c r="E1030" s="2">
        <f t="shared" si="146"/>
        <v>7.3299999999999699E-2</v>
      </c>
      <c r="F1030" s="2">
        <f t="shared" si="143"/>
        <v>6.5723084463780099E-3</v>
      </c>
      <c r="G1030" s="2">
        <f t="shared" si="143"/>
        <v>3.2234063250295542E-2</v>
      </c>
      <c r="H1030" s="2">
        <f t="shared" si="139"/>
        <v>0.20389326642888408</v>
      </c>
      <c r="I1030" s="2">
        <f t="shared" si="140"/>
        <v>16.936158056078668</v>
      </c>
    </row>
    <row r="1031" spans="1:9" ht="13.5" x14ac:dyDescent="0.25">
      <c r="A1031" s="3">
        <f>TITRES_STAT!B1034</f>
        <v>43508</v>
      </c>
      <c r="B1031" s="6">
        <f>TITRES_STAT!D1034</f>
        <v>12.6412</v>
      </c>
      <c r="C1031" s="2">
        <f t="shared" si="144"/>
        <v>-4.8799999999999955E-2</v>
      </c>
      <c r="D1031" s="2">
        <f t="shared" si="145"/>
        <v>0</v>
      </c>
      <c r="E1031" s="2">
        <f t="shared" si="146"/>
        <v>4.8799999999999955E-2</v>
      </c>
      <c r="F1031" s="2">
        <f t="shared" si="143"/>
        <v>6.1028578430652953E-3</v>
      </c>
      <c r="G1031" s="2">
        <f t="shared" si="143"/>
        <v>3.3417344446703003E-2</v>
      </c>
      <c r="H1031" s="2">
        <f t="shared" si="139"/>
        <v>0.18262545824964291</v>
      </c>
      <c r="I1031" s="2">
        <f t="shared" si="140"/>
        <v>15.442375011945003</v>
      </c>
    </row>
    <row r="1032" spans="1:9" ht="13.5" x14ac:dyDescent="0.25">
      <c r="A1032" s="3">
        <f>TITRES_STAT!B1035</f>
        <v>43509</v>
      </c>
      <c r="B1032" s="6">
        <f>TITRES_STAT!D1035</f>
        <v>12.6412</v>
      </c>
      <c r="C1032" s="2">
        <f t="shared" si="144"/>
        <v>0</v>
      </c>
      <c r="D1032" s="2">
        <f t="shared" si="145"/>
        <v>0</v>
      </c>
      <c r="E1032" s="2">
        <f t="shared" si="146"/>
        <v>0</v>
      </c>
      <c r="F1032" s="2">
        <f t="shared" si="143"/>
        <v>5.6669394257034883E-3</v>
      </c>
      <c r="G1032" s="2">
        <f t="shared" si="143"/>
        <v>3.10303912719385E-2</v>
      </c>
      <c r="H1032" s="2">
        <f t="shared" si="139"/>
        <v>0.18262545824964291</v>
      </c>
      <c r="I1032" s="2">
        <f t="shared" si="140"/>
        <v>15.442375011945003</v>
      </c>
    </row>
    <row r="1033" spans="1:9" ht="13.5" x14ac:dyDescent="0.25">
      <c r="A1033" s="3">
        <f>TITRES_STAT!B1036</f>
        <v>43510</v>
      </c>
      <c r="B1033" s="6">
        <f>TITRES_STAT!D1036</f>
        <v>12.568</v>
      </c>
      <c r="C1033" s="2">
        <f t="shared" si="144"/>
        <v>-7.3199999999999932E-2</v>
      </c>
      <c r="D1033" s="2">
        <f t="shared" si="145"/>
        <v>0</v>
      </c>
      <c r="E1033" s="2">
        <f t="shared" si="146"/>
        <v>7.3199999999999932E-2</v>
      </c>
      <c r="F1033" s="2">
        <f t="shared" si="143"/>
        <v>5.2621580381532395E-3</v>
      </c>
      <c r="G1033" s="2">
        <f t="shared" si="143"/>
        <v>3.4042506181085744E-2</v>
      </c>
      <c r="H1033" s="2">
        <f t="shared" si="139"/>
        <v>0.15457610582962694</v>
      </c>
      <c r="I1033" s="2">
        <f t="shared" si="140"/>
        <v>13.388126174545718</v>
      </c>
    </row>
    <row r="1034" spans="1:9" ht="13.5" x14ac:dyDescent="0.25">
      <c r="A1034" s="3">
        <f>TITRES_STAT!B1037</f>
        <v>43511</v>
      </c>
      <c r="B1034" s="6">
        <f>TITRES_STAT!D1037</f>
        <v>12.446</v>
      </c>
      <c r="C1034" s="2">
        <f t="shared" si="144"/>
        <v>-0.12199999999999989</v>
      </c>
      <c r="D1034" s="2">
        <f t="shared" si="145"/>
        <v>0</v>
      </c>
      <c r="E1034" s="2">
        <f t="shared" si="146"/>
        <v>0.12199999999999989</v>
      </c>
      <c r="F1034" s="2">
        <f t="shared" si="143"/>
        <v>4.88628960685658E-3</v>
      </c>
      <c r="G1034" s="2">
        <f t="shared" si="143"/>
        <v>4.0325184311008178E-2</v>
      </c>
      <c r="H1034" s="2">
        <f t="shared" si="139"/>
        <v>0.12117215805316717</v>
      </c>
      <c r="I1034" s="2">
        <f t="shared" si="140"/>
        <v>10.807631743511507</v>
      </c>
    </row>
    <row r="1035" spans="1:9" ht="13.5" x14ac:dyDescent="0.25">
      <c r="A1035" s="3">
        <f>TITRES_STAT!B1038</f>
        <v>43514</v>
      </c>
      <c r="B1035" s="6">
        <f>TITRES_STAT!D1038</f>
        <v>12.3972</v>
      </c>
      <c r="C1035" s="2">
        <f t="shared" si="144"/>
        <v>-4.8799999999999955E-2</v>
      </c>
      <c r="D1035" s="2">
        <f t="shared" si="145"/>
        <v>0</v>
      </c>
      <c r="E1035" s="2">
        <f t="shared" si="146"/>
        <v>4.8799999999999955E-2</v>
      </c>
      <c r="F1035" s="2">
        <f t="shared" si="143"/>
        <v>4.5372689206525383E-3</v>
      </c>
      <c r="G1035" s="2">
        <f t="shared" si="143"/>
        <v>4.0930528288793303E-2</v>
      </c>
      <c r="H1035" s="2">
        <f t="shared" si="139"/>
        <v>0.11085292837265512</v>
      </c>
      <c r="I1035" s="2">
        <f t="shared" si="140"/>
        <v>9.9790823376636553</v>
      </c>
    </row>
    <row r="1036" spans="1:9" ht="13.5" x14ac:dyDescent="0.25">
      <c r="A1036" s="3">
        <f>TITRES_STAT!B1039</f>
        <v>43515</v>
      </c>
      <c r="B1036" s="6">
        <f>TITRES_STAT!D1039</f>
        <v>12.3972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4.2131782834630713E-3</v>
      </c>
      <c r="G1036" s="2">
        <f t="shared" si="143"/>
        <v>3.800691912530807E-2</v>
      </c>
      <c r="H1036" s="2">
        <f t="shared" si="139"/>
        <v>0.11085292837265512</v>
      </c>
      <c r="I1036" s="2">
        <f t="shared" si="140"/>
        <v>9.9790823376636553</v>
      </c>
    </row>
    <row r="1037" spans="1:9" ht="13.5" x14ac:dyDescent="0.25">
      <c r="A1037" s="3">
        <f>TITRES_STAT!B1040</f>
        <v>43516</v>
      </c>
      <c r="B1037" s="6">
        <f>TITRES_STAT!D1040</f>
        <v>12.202</v>
      </c>
      <c r="C1037" s="2">
        <f t="shared" si="144"/>
        <v>-0.19519999999999982</v>
      </c>
      <c r="D1037" s="2">
        <f t="shared" si="145"/>
        <v>0</v>
      </c>
      <c r="E1037" s="2">
        <f t="shared" si="146"/>
        <v>0.19519999999999982</v>
      </c>
      <c r="F1037" s="2">
        <f t="shared" ref="F1037:G1052" si="147">((F1036*13)+D1037)/14</f>
        <v>3.9122369775014239E-3</v>
      </c>
      <c r="G1037" s="2">
        <f t="shared" si="147"/>
        <v>4.9234996330643196E-2</v>
      </c>
      <c r="H1037" s="2">
        <f t="shared" si="139"/>
        <v>7.9460490892054772E-2</v>
      </c>
      <c r="I1037" s="2">
        <f t="shared" si="140"/>
        <v>7.3611300795631252</v>
      </c>
    </row>
    <row r="1038" spans="1:9" ht="13.5" x14ac:dyDescent="0.25">
      <c r="A1038" s="3">
        <f>TITRES_STAT!B1041</f>
        <v>43517</v>
      </c>
      <c r="B1038" s="6">
        <f>TITRES_STAT!D1041</f>
        <v>12.202</v>
      </c>
      <c r="C1038" s="2">
        <f t="shared" si="144"/>
        <v>0</v>
      </c>
      <c r="D1038" s="2">
        <f t="shared" si="145"/>
        <v>0</v>
      </c>
      <c r="E1038" s="2">
        <f t="shared" si="146"/>
        <v>0</v>
      </c>
      <c r="F1038" s="2">
        <f t="shared" si="147"/>
        <v>3.6327914791084649E-3</v>
      </c>
      <c r="G1038" s="2">
        <f t="shared" si="147"/>
        <v>4.5718210878454395E-2</v>
      </c>
      <c r="H1038" s="2">
        <f t="shared" si="139"/>
        <v>7.9460490892054772E-2</v>
      </c>
      <c r="I1038" s="2">
        <f t="shared" si="140"/>
        <v>7.3611300795631252</v>
      </c>
    </row>
    <row r="1039" spans="1:9" ht="13.5" x14ac:dyDescent="0.25">
      <c r="A1039" s="3">
        <f>TITRES_STAT!B1042</f>
        <v>43518</v>
      </c>
      <c r="B1039" s="6">
        <f>TITRES_STAT!D1042</f>
        <v>12.202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3.3733063734578605E-3</v>
      </c>
      <c r="G1039" s="2">
        <f t="shared" si="147"/>
        <v>4.245262438713622E-2</v>
      </c>
      <c r="H1039" s="2">
        <f t="shared" si="139"/>
        <v>7.9460490892054786E-2</v>
      </c>
      <c r="I1039" s="2">
        <f t="shared" si="140"/>
        <v>7.3611300795631252</v>
      </c>
    </row>
    <row r="1040" spans="1:9" ht="13.5" x14ac:dyDescent="0.25">
      <c r="A1040" s="3">
        <f>TITRES_STAT!B1043</f>
        <v>43521</v>
      </c>
      <c r="B1040" s="6">
        <f>TITRES_STAT!D1043</f>
        <v>12.202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3.1323559182108705E-3</v>
      </c>
      <c r="G1040" s="2">
        <f t="shared" si="147"/>
        <v>3.9420294073769346E-2</v>
      </c>
      <c r="H1040" s="2">
        <f t="shared" si="139"/>
        <v>7.9460490892054786E-2</v>
      </c>
      <c r="I1040" s="2">
        <f t="shared" si="140"/>
        <v>7.3611300795631252</v>
      </c>
    </row>
    <row r="1041" spans="1:9" ht="13.5" x14ac:dyDescent="0.25">
      <c r="A1041" s="3">
        <f>TITRES_STAT!B1044</f>
        <v>43522</v>
      </c>
      <c r="B1041" s="6">
        <f>TITRES_STAT!D1044</f>
        <v>12.0555</v>
      </c>
      <c r="C1041" s="2">
        <f t="shared" si="144"/>
        <v>-0.14649999999999963</v>
      </c>
      <c r="D1041" s="2">
        <f t="shared" si="145"/>
        <v>0</v>
      </c>
      <c r="E1041" s="2">
        <f t="shared" si="146"/>
        <v>0.14649999999999963</v>
      </c>
      <c r="F1041" s="2">
        <f t="shared" si="147"/>
        <v>2.9086162097672372E-3</v>
      </c>
      <c r="G1041" s="2">
        <f t="shared" si="147"/>
        <v>4.7068844497071508E-2</v>
      </c>
      <c r="H1041" s="2">
        <f t="shared" ref="H1041:H1104" si="148">F1041/G1041</f>
        <v>6.1794935500237382E-2</v>
      </c>
      <c r="I1041" s="2">
        <f t="shared" ref="I1041:I1104" si="149">IF(G1041=0,100,100-(100/(1+H1041)))</f>
        <v>5.8198559283129612</v>
      </c>
    </row>
    <row r="1042" spans="1:9" ht="13.5" x14ac:dyDescent="0.25">
      <c r="A1042" s="3">
        <f>TITRES_STAT!B1045</f>
        <v>43523</v>
      </c>
      <c r="B1042" s="6">
        <f>TITRES_STAT!D1045</f>
        <v>12.202</v>
      </c>
      <c r="C1042" s="2">
        <f t="shared" si="144"/>
        <v>0.14649999999999963</v>
      </c>
      <c r="D1042" s="2">
        <f t="shared" si="145"/>
        <v>0.14649999999999963</v>
      </c>
      <c r="E1042" s="2">
        <f t="shared" si="146"/>
        <v>0</v>
      </c>
      <c r="F1042" s="2">
        <f t="shared" si="147"/>
        <v>1.3165143623355266E-2</v>
      </c>
      <c r="G1042" s="2">
        <f t="shared" si="147"/>
        <v>4.3706784175852116E-2</v>
      </c>
      <c r="H1042" s="2">
        <f t="shared" si="148"/>
        <v>0.30121510588347</v>
      </c>
      <c r="I1042" s="2">
        <f t="shared" si="149"/>
        <v>23.148755691623919</v>
      </c>
    </row>
    <row r="1043" spans="1:9" ht="13.5" x14ac:dyDescent="0.25">
      <c r="A1043" s="3">
        <f>TITRES_STAT!B1046</f>
        <v>43524</v>
      </c>
      <c r="B1043" s="6">
        <f>TITRES_STAT!D1046</f>
        <v>12.172700000000001</v>
      </c>
      <c r="C1043" s="2">
        <f t="shared" si="144"/>
        <v>-2.9299999999999216E-2</v>
      </c>
      <c r="D1043" s="2">
        <f t="shared" si="145"/>
        <v>0</v>
      </c>
      <c r="E1043" s="2">
        <f t="shared" si="146"/>
        <v>2.9299999999999216E-2</v>
      </c>
      <c r="F1043" s="2">
        <f t="shared" si="147"/>
        <v>1.2224776221687033E-2</v>
      </c>
      <c r="G1043" s="2">
        <f t="shared" si="147"/>
        <v>4.2677728163291191E-2</v>
      </c>
      <c r="H1043" s="2">
        <f t="shared" si="148"/>
        <v>0.28644393101041515</v>
      </c>
      <c r="I1043" s="2">
        <f t="shared" si="149"/>
        <v>22.266336223875129</v>
      </c>
    </row>
    <row r="1044" spans="1:9" ht="13.5" x14ac:dyDescent="0.25">
      <c r="A1044" s="3">
        <f>TITRES_STAT!B1047</f>
        <v>43525</v>
      </c>
      <c r="B1044" s="6">
        <f>TITRES_STAT!D1047</f>
        <v>12.148300000000001</v>
      </c>
      <c r="C1044" s="2">
        <f t="shared" si="144"/>
        <v>-2.4399999999999977E-2</v>
      </c>
      <c r="D1044" s="2">
        <f t="shared" si="145"/>
        <v>0</v>
      </c>
      <c r="E1044" s="2">
        <f t="shared" si="146"/>
        <v>2.4399999999999977E-2</v>
      </c>
      <c r="F1044" s="2">
        <f t="shared" si="147"/>
        <v>1.1351577920137959E-2</v>
      </c>
      <c r="G1044" s="2">
        <f t="shared" si="147"/>
        <v>4.1372176151627534E-2</v>
      </c>
      <c r="H1044" s="2">
        <f t="shared" si="148"/>
        <v>0.27437710500252233</v>
      </c>
      <c r="I1044" s="2">
        <f t="shared" si="149"/>
        <v>21.530291459683696</v>
      </c>
    </row>
    <row r="1045" spans="1:9" ht="13.5" x14ac:dyDescent="0.25">
      <c r="A1045" s="3">
        <f>TITRES_STAT!B1048</f>
        <v>43528</v>
      </c>
      <c r="B1045" s="6">
        <f>TITRES_STAT!D1048</f>
        <v>12.138500000000001</v>
      </c>
      <c r="C1045" s="2">
        <f t="shared" si="144"/>
        <v>-9.800000000000253E-3</v>
      </c>
      <c r="D1045" s="2">
        <f t="shared" si="145"/>
        <v>0</v>
      </c>
      <c r="E1045" s="2">
        <f t="shared" si="146"/>
        <v>9.800000000000253E-3</v>
      </c>
      <c r="F1045" s="2">
        <f t="shared" si="147"/>
        <v>1.054075092584239E-2</v>
      </c>
      <c r="G1045" s="2">
        <f t="shared" si="147"/>
        <v>3.9117020712225579E-2</v>
      </c>
      <c r="H1045" s="2">
        <f t="shared" si="148"/>
        <v>0.26946712029497683</v>
      </c>
      <c r="I1045" s="2">
        <f t="shared" si="149"/>
        <v>21.226790043397315</v>
      </c>
    </row>
    <row r="1046" spans="1:9" ht="13.5" x14ac:dyDescent="0.25">
      <c r="A1046" s="3">
        <f>TITRES_STAT!B1049</f>
        <v>43529</v>
      </c>
      <c r="B1046" s="6">
        <f>TITRES_STAT!D1049</f>
        <v>12.099500000000001</v>
      </c>
      <c r="C1046" s="2">
        <f t="shared" si="144"/>
        <v>-3.8999999999999702E-2</v>
      </c>
      <c r="D1046" s="2">
        <f t="shared" si="145"/>
        <v>0</v>
      </c>
      <c r="E1046" s="2">
        <f t="shared" si="146"/>
        <v>3.8999999999999702E-2</v>
      </c>
      <c r="F1046" s="2">
        <f t="shared" si="147"/>
        <v>9.7878401454250773E-3</v>
      </c>
      <c r="G1046" s="2">
        <f t="shared" si="147"/>
        <v>3.9108662089923731E-2</v>
      </c>
      <c r="H1046" s="2">
        <f t="shared" si="148"/>
        <v>0.25027294779145348</v>
      </c>
      <c r="I1046" s="2">
        <f t="shared" si="149"/>
        <v>20.017464845060317</v>
      </c>
    </row>
    <row r="1047" spans="1:9" ht="13.5" x14ac:dyDescent="0.25">
      <c r="A1047" s="3">
        <f>TITRES_STAT!B1050</f>
        <v>43530</v>
      </c>
      <c r="B1047" s="6">
        <f>TITRES_STAT!D1050</f>
        <v>12.001899999999999</v>
      </c>
      <c r="C1047" s="2">
        <f t="shared" si="144"/>
        <v>-9.7600000000001685E-2</v>
      </c>
      <c r="D1047" s="2">
        <f t="shared" si="145"/>
        <v>0</v>
      </c>
      <c r="E1047" s="2">
        <f t="shared" si="146"/>
        <v>9.7600000000001685E-2</v>
      </c>
      <c r="F1047" s="2">
        <f t="shared" si="147"/>
        <v>9.0887087064661417E-3</v>
      </c>
      <c r="G1047" s="2">
        <f t="shared" si="147"/>
        <v>4.3286614797786442E-2</v>
      </c>
      <c r="H1047" s="2">
        <f t="shared" si="148"/>
        <v>0.20996580002673051</v>
      </c>
      <c r="I1047" s="2">
        <f t="shared" si="149"/>
        <v>17.353035930609948</v>
      </c>
    </row>
    <row r="1048" spans="1:9" ht="13.5" x14ac:dyDescent="0.25">
      <c r="A1048" s="3">
        <f>TITRES_STAT!B1051</f>
        <v>43531</v>
      </c>
      <c r="B1048" s="6">
        <f>TITRES_STAT!D1051</f>
        <v>11.9823</v>
      </c>
      <c r="C1048" s="2">
        <f t="shared" si="144"/>
        <v>-1.959999999999873E-2</v>
      </c>
      <c r="D1048" s="2">
        <f t="shared" si="145"/>
        <v>0</v>
      </c>
      <c r="E1048" s="2">
        <f t="shared" si="146"/>
        <v>1.959999999999873E-2</v>
      </c>
      <c r="F1048" s="2">
        <f t="shared" si="147"/>
        <v>8.4395152274328467E-3</v>
      </c>
      <c r="G1048" s="2">
        <f t="shared" si="147"/>
        <v>4.1594713740801606E-2</v>
      </c>
      <c r="H1048" s="2">
        <f t="shared" si="148"/>
        <v>0.20289874525940665</v>
      </c>
      <c r="I1048" s="2">
        <f t="shared" si="149"/>
        <v>16.867483323847949</v>
      </c>
    </row>
    <row r="1049" spans="1:9" ht="13.5" x14ac:dyDescent="0.25">
      <c r="A1049" s="3">
        <f>TITRES_STAT!B1052</f>
        <v>43532</v>
      </c>
      <c r="B1049" s="6">
        <f>TITRES_STAT!D1052</f>
        <v>11.9823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7.8366927111876445E-3</v>
      </c>
      <c r="G1049" s="2">
        <f t="shared" si="147"/>
        <v>3.862366275931578E-2</v>
      </c>
      <c r="H1049" s="2">
        <f t="shared" si="148"/>
        <v>0.20289874525940668</v>
      </c>
      <c r="I1049" s="2">
        <f t="shared" si="149"/>
        <v>16.867483323847949</v>
      </c>
    </row>
    <row r="1050" spans="1:9" ht="13.5" x14ac:dyDescent="0.25">
      <c r="A1050" s="3">
        <f>TITRES_STAT!B1053</f>
        <v>43535</v>
      </c>
      <c r="B1050" s="6">
        <f>TITRES_STAT!D1053</f>
        <v>11.713900000000001</v>
      </c>
      <c r="C1050" s="2">
        <f t="shared" si="144"/>
        <v>-0.26839999999999975</v>
      </c>
      <c r="D1050" s="2">
        <f t="shared" si="145"/>
        <v>0</v>
      </c>
      <c r="E1050" s="2">
        <f t="shared" si="146"/>
        <v>0.26839999999999975</v>
      </c>
      <c r="F1050" s="2">
        <f t="shared" si="147"/>
        <v>7.2769289461028135E-3</v>
      </c>
      <c r="G1050" s="2">
        <f t="shared" si="147"/>
        <v>5.5036258276507488E-2</v>
      </c>
      <c r="H1050" s="2">
        <f t="shared" si="148"/>
        <v>0.13222063370556222</v>
      </c>
      <c r="I1050" s="2">
        <f t="shared" si="149"/>
        <v>11.677991883333462</v>
      </c>
    </row>
    <row r="1051" spans="1:9" ht="13.5" x14ac:dyDescent="0.25">
      <c r="A1051" s="3">
        <f>TITRES_STAT!B1054</f>
        <v>43536</v>
      </c>
      <c r="B1051" s="6">
        <f>TITRES_STAT!D1054</f>
        <v>11.713900000000001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6.7571483070954699E-3</v>
      </c>
      <c r="G1051" s="2">
        <f t="shared" si="147"/>
        <v>5.1105096971042666E-2</v>
      </c>
      <c r="H1051" s="2">
        <f t="shared" si="148"/>
        <v>0.13222063370556222</v>
      </c>
      <c r="I1051" s="2">
        <f t="shared" si="149"/>
        <v>11.677991883333462</v>
      </c>
    </row>
    <row r="1052" spans="1:9" ht="13.5" x14ac:dyDescent="0.25">
      <c r="A1052" s="3">
        <f>TITRES_STAT!B1055</f>
        <v>43537</v>
      </c>
      <c r="B1052" s="6">
        <f>TITRES_STAT!D1055</f>
        <v>11.713900000000001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6.274494856588651E-3</v>
      </c>
      <c r="G1052" s="2">
        <f t="shared" si="147"/>
        <v>4.7454732901682471E-2</v>
      </c>
      <c r="H1052" s="2">
        <f t="shared" si="148"/>
        <v>0.13222063370556225</v>
      </c>
      <c r="I1052" s="2">
        <f t="shared" si="149"/>
        <v>11.677991883333462</v>
      </c>
    </row>
    <row r="1053" spans="1:9" ht="13.5" x14ac:dyDescent="0.25">
      <c r="A1053" s="3">
        <f>TITRES_STAT!B1056</f>
        <v>43538</v>
      </c>
      <c r="B1053" s="6">
        <f>TITRES_STAT!D1056</f>
        <v>11.699199999999999</v>
      </c>
      <c r="C1053" s="2">
        <f t="shared" si="144"/>
        <v>-1.4700000000001268E-2</v>
      </c>
      <c r="D1053" s="2">
        <f t="shared" si="145"/>
        <v>0</v>
      </c>
      <c r="E1053" s="2">
        <f t="shared" si="146"/>
        <v>1.4700000000001268E-2</v>
      </c>
      <c r="F1053" s="2">
        <f t="shared" ref="F1053:G1068" si="150">((F1052*13)+D1053)/14</f>
        <v>5.8263166525466042E-3</v>
      </c>
      <c r="G1053" s="2">
        <f t="shared" si="150"/>
        <v>4.5115109122990951E-2</v>
      </c>
      <c r="H1053" s="2">
        <f t="shared" si="148"/>
        <v>0.12914335719909575</v>
      </c>
      <c r="I1053" s="2">
        <f t="shared" si="149"/>
        <v>11.437286184762499</v>
      </c>
    </row>
    <row r="1054" spans="1:9" ht="13.5" x14ac:dyDescent="0.25">
      <c r="A1054" s="3">
        <f>TITRES_STAT!B1057</f>
        <v>43539</v>
      </c>
      <c r="B1054" s="6">
        <f>TITRES_STAT!D1057</f>
        <v>11.689500000000001</v>
      </c>
      <c r="C1054" s="2">
        <f t="shared" si="144"/>
        <v>-9.6999999999987097E-3</v>
      </c>
      <c r="D1054" s="2">
        <f t="shared" si="145"/>
        <v>0</v>
      </c>
      <c r="E1054" s="2">
        <f t="shared" si="146"/>
        <v>9.6999999999987097E-3</v>
      </c>
      <c r="F1054" s="2">
        <f t="shared" si="150"/>
        <v>5.4101511773647038E-3</v>
      </c>
      <c r="G1054" s="2">
        <f t="shared" si="150"/>
        <v>4.2585458471348647E-2</v>
      </c>
      <c r="H1054" s="2">
        <f t="shared" si="148"/>
        <v>0.12704221984611566</v>
      </c>
      <c r="I1054" s="2">
        <f t="shared" si="149"/>
        <v>11.272179303403718</v>
      </c>
    </row>
    <row r="1055" spans="1:9" ht="13.5" x14ac:dyDescent="0.25">
      <c r="A1055" s="3">
        <f>TITRES_STAT!B1058</f>
        <v>43542</v>
      </c>
      <c r="B1055" s="6">
        <f>TITRES_STAT!D1058</f>
        <v>11.689500000000001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5.0237118075529396E-3</v>
      </c>
      <c r="G1055" s="2">
        <f t="shared" si="150"/>
        <v>3.9543640009109461E-2</v>
      </c>
      <c r="H1055" s="2">
        <f t="shared" si="148"/>
        <v>0.12704221984611566</v>
      </c>
      <c r="I1055" s="2">
        <f t="shared" si="149"/>
        <v>11.272179303403718</v>
      </c>
    </row>
    <row r="1056" spans="1:9" ht="13.5" x14ac:dyDescent="0.25">
      <c r="A1056" s="3">
        <f>TITRES_STAT!B1059</f>
        <v>43543</v>
      </c>
      <c r="B1056" s="6">
        <f>TITRES_STAT!D1059</f>
        <v>11.689500000000001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4.6648752498705866E-3</v>
      </c>
      <c r="G1056" s="2">
        <f t="shared" si="150"/>
        <v>3.6719094294173076E-2</v>
      </c>
      <c r="H1056" s="2">
        <f t="shared" si="148"/>
        <v>0.12704221984611566</v>
      </c>
      <c r="I1056" s="2">
        <f t="shared" si="149"/>
        <v>11.272179303403718</v>
      </c>
    </row>
    <row r="1057" spans="1:9" ht="13.5" x14ac:dyDescent="0.25">
      <c r="A1057" s="3">
        <f>TITRES_STAT!B1060</f>
        <v>43545</v>
      </c>
      <c r="B1057" s="6">
        <f>TITRES_STAT!D1060</f>
        <v>11.689500000000001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4.3316698748798307E-3</v>
      </c>
      <c r="G1057" s="2">
        <f t="shared" si="150"/>
        <v>3.4096301844589283E-2</v>
      </c>
      <c r="H1057" s="2">
        <f t="shared" si="148"/>
        <v>0.12704221984611566</v>
      </c>
      <c r="I1057" s="2">
        <f t="shared" si="149"/>
        <v>11.272179303403718</v>
      </c>
    </row>
    <row r="1058" spans="1:9" ht="13.5" x14ac:dyDescent="0.25">
      <c r="A1058" s="3">
        <f>TITRES_STAT!B1061</f>
        <v>43546</v>
      </c>
      <c r="B1058" s="6">
        <f>TITRES_STAT!D1061</f>
        <v>11.689500000000001</v>
      </c>
      <c r="C1058" s="2">
        <f t="shared" si="144"/>
        <v>0</v>
      </c>
      <c r="D1058" s="2">
        <f t="shared" si="145"/>
        <v>0</v>
      </c>
      <c r="E1058" s="2">
        <f t="shared" si="146"/>
        <v>0</v>
      </c>
      <c r="F1058" s="2">
        <f t="shared" si="150"/>
        <v>4.0222648838169851E-3</v>
      </c>
      <c r="G1058" s="2">
        <f t="shared" si="150"/>
        <v>3.1660851712832908E-2</v>
      </c>
      <c r="H1058" s="2">
        <f t="shared" si="148"/>
        <v>0.12704221984611563</v>
      </c>
      <c r="I1058" s="2">
        <f t="shared" si="149"/>
        <v>11.272179303403718</v>
      </c>
    </row>
    <row r="1059" spans="1:9" ht="13.5" x14ac:dyDescent="0.25">
      <c r="A1059" s="3">
        <f>TITRES_STAT!B1062</f>
        <v>43549</v>
      </c>
      <c r="B1059" s="6">
        <f>TITRES_STAT!D1062</f>
        <v>12.001899999999999</v>
      </c>
      <c r="C1059" s="2">
        <f t="shared" si="144"/>
        <v>0.31239999999999846</v>
      </c>
      <c r="D1059" s="2">
        <f t="shared" si="145"/>
        <v>0.31239999999999846</v>
      </c>
      <c r="E1059" s="2">
        <f t="shared" si="146"/>
        <v>0</v>
      </c>
      <c r="F1059" s="2">
        <f t="shared" si="150"/>
        <v>2.6049245963544236E-2</v>
      </c>
      <c r="G1059" s="2">
        <f t="shared" si="150"/>
        <v>2.9399362304773413E-2</v>
      </c>
      <c r="H1059" s="2">
        <f t="shared" si="148"/>
        <v>0.88604799292924674</v>
      </c>
      <c r="I1059" s="2">
        <f t="shared" si="149"/>
        <v>46.979079867056491</v>
      </c>
    </row>
    <row r="1060" spans="1:9" ht="13.5" x14ac:dyDescent="0.25">
      <c r="A1060" s="3">
        <f>TITRES_STAT!B1063</f>
        <v>43550</v>
      </c>
      <c r="B1060" s="6">
        <f>TITRES_STAT!D1063</f>
        <v>12.099500000000001</v>
      </c>
      <c r="C1060" s="2">
        <f t="shared" si="144"/>
        <v>9.7600000000001685E-2</v>
      </c>
      <c r="D1060" s="2">
        <f t="shared" si="145"/>
        <v>9.7600000000001685E-2</v>
      </c>
      <c r="E1060" s="2">
        <f t="shared" si="146"/>
        <v>0</v>
      </c>
      <c r="F1060" s="2">
        <f t="shared" si="150"/>
        <v>3.1160014109005481E-2</v>
      </c>
      <c r="G1060" s="2">
        <f t="shared" si="150"/>
        <v>2.7299407854432457E-2</v>
      </c>
      <c r="H1060" s="2">
        <f t="shared" si="148"/>
        <v>1.1414172159029523</v>
      </c>
      <c r="I1060" s="2">
        <f t="shared" si="149"/>
        <v>53.301953838157644</v>
      </c>
    </row>
    <row r="1061" spans="1:9" ht="13.5" x14ac:dyDescent="0.25">
      <c r="A1061" s="3">
        <f>TITRES_STAT!B1064</f>
        <v>43551</v>
      </c>
      <c r="B1061" s="6">
        <f>TITRES_STAT!D1064</f>
        <v>12.1044</v>
      </c>
      <c r="C1061" s="2">
        <f t="shared" si="144"/>
        <v>4.8999999999992383E-3</v>
      </c>
      <c r="D1061" s="2">
        <f t="shared" si="145"/>
        <v>4.8999999999992383E-3</v>
      </c>
      <c r="E1061" s="2">
        <f t="shared" si="146"/>
        <v>0</v>
      </c>
      <c r="F1061" s="2">
        <f t="shared" si="150"/>
        <v>2.9284298815505035E-2</v>
      </c>
      <c r="G1061" s="2">
        <f t="shared" si="150"/>
        <v>2.5349450150544427E-2</v>
      </c>
      <c r="H1061" s="2">
        <f t="shared" si="148"/>
        <v>1.1552242214956328</v>
      </c>
      <c r="I1061" s="2">
        <f t="shared" si="149"/>
        <v>53.6011153723002</v>
      </c>
    </row>
    <row r="1062" spans="1:9" ht="13.5" x14ac:dyDescent="0.25">
      <c r="A1062" s="3">
        <f>TITRES_STAT!B1065</f>
        <v>43552</v>
      </c>
      <c r="B1062" s="6">
        <f>TITRES_STAT!D1065</f>
        <v>12.1044</v>
      </c>
      <c r="C1062" s="2">
        <f t="shared" si="144"/>
        <v>0</v>
      </c>
      <c r="D1062" s="2">
        <f t="shared" si="145"/>
        <v>0</v>
      </c>
      <c r="E1062" s="2">
        <f t="shared" si="146"/>
        <v>0</v>
      </c>
      <c r="F1062" s="2">
        <f t="shared" si="150"/>
        <v>2.7192563185826104E-2</v>
      </c>
      <c r="G1062" s="2">
        <f t="shared" si="150"/>
        <v>2.3538775139791253E-2</v>
      </c>
      <c r="H1062" s="2">
        <f t="shared" si="148"/>
        <v>1.1552242214956328</v>
      </c>
      <c r="I1062" s="2">
        <f t="shared" si="149"/>
        <v>53.6011153723002</v>
      </c>
    </row>
    <row r="1063" spans="1:9" ht="13.5" x14ac:dyDescent="0.25">
      <c r="A1063" s="3">
        <f>TITRES_STAT!B1066</f>
        <v>43553</v>
      </c>
      <c r="B1063" s="6">
        <f>TITRES_STAT!D1066</f>
        <v>12.1044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2.5250237243981382E-2</v>
      </c>
      <c r="G1063" s="2">
        <f t="shared" si="150"/>
        <v>2.1857434058377593E-2</v>
      </c>
      <c r="H1063" s="2">
        <f t="shared" si="148"/>
        <v>1.1552242214956328</v>
      </c>
      <c r="I1063" s="2">
        <f t="shared" si="149"/>
        <v>53.6011153723002</v>
      </c>
    </row>
    <row r="1064" spans="1:9" ht="13.5" x14ac:dyDescent="0.25">
      <c r="A1064" s="3">
        <f>TITRES_STAT!B1067</f>
        <v>43556</v>
      </c>
      <c r="B1064" s="6">
        <f>TITRES_STAT!D1067</f>
        <v>12.1044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2.3446648869411283E-2</v>
      </c>
      <c r="G1064" s="2">
        <f t="shared" si="150"/>
        <v>2.029618876849348E-2</v>
      </c>
      <c r="H1064" s="2">
        <f t="shared" si="148"/>
        <v>1.1552242214956325</v>
      </c>
      <c r="I1064" s="2">
        <f t="shared" si="149"/>
        <v>53.601115372300185</v>
      </c>
    </row>
    <row r="1065" spans="1:9" ht="13.5" x14ac:dyDescent="0.25">
      <c r="A1065" s="3">
        <f>TITRES_STAT!B1068</f>
        <v>43557</v>
      </c>
      <c r="B1065" s="6">
        <f>TITRES_STAT!D1068</f>
        <v>12.0067</v>
      </c>
      <c r="C1065" s="2">
        <f t="shared" si="144"/>
        <v>-9.7699999999999676E-2</v>
      </c>
      <c r="D1065" s="2">
        <f t="shared" si="145"/>
        <v>0</v>
      </c>
      <c r="E1065" s="2">
        <f t="shared" si="146"/>
        <v>9.7699999999999676E-2</v>
      </c>
      <c r="F1065" s="2">
        <f t="shared" si="150"/>
        <v>2.1771888235881907E-2</v>
      </c>
      <c r="G1065" s="2">
        <f t="shared" si="150"/>
        <v>2.5825032427886779E-2</v>
      </c>
      <c r="H1065" s="2">
        <f t="shared" si="148"/>
        <v>0.84305366495384748</v>
      </c>
      <c r="I1065" s="2">
        <f t="shared" si="149"/>
        <v>45.742220152605192</v>
      </c>
    </row>
    <row r="1066" spans="1:9" ht="13.5" x14ac:dyDescent="0.25">
      <c r="A1066" s="3">
        <f>TITRES_STAT!B1069</f>
        <v>43558</v>
      </c>
      <c r="B1066" s="6">
        <f>TITRES_STAT!D1069</f>
        <v>11.9579</v>
      </c>
      <c r="C1066" s="2">
        <f t="shared" si="144"/>
        <v>-4.8799999999999955E-2</v>
      </c>
      <c r="D1066" s="2">
        <f t="shared" si="145"/>
        <v>0</v>
      </c>
      <c r="E1066" s="2">
        <f t="shared" si="146"/>
        <v>4.8799999999999955E-2</v>
      </c>
      <c r="F1066" s="2">
        <f t="shared" si="150"/>
        <v>2.0216753361890345E-2</v>
      </c>
      <c r="G1066" s="2">
        <f t="shared" si="150"/>
        <v>2.7466101540180581E-2</v>
      </c>
      <c r="H1066" s="2">
        <f t="shared" si="148"/>
        <v>0.73606199017049967</v>
      </c>
      <c r="I1066" s="2">
        <f t="shared" si="149"/>
        <v>42.398370238968866</v>
      </c>
    </row>
    <row r="1067" spans="1:9" ht="13.5" x14ac:dyDescent="0.25">
      <c r="A1067" s="3">
        <f>TITRES_STAT!B1070</f>
        <v>43559</v>
      </c>
      <c r="B1067" s="6">
        <f>TITRES_STAT!D1070</f>
        <v>11.9579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1.877269955032675E-2</v>
      </c>
      <c r="G1067" s="2">
        <f t="shared" si="150"/>
        <v>2.5504237144453396E-2</v>
      </c>
      <c r="H1067" s="2">
        <f t="shared" si="148"/>
        <v>0.73606199017049978</v>
      </c>
      <c r="I1067" s="2">
        <f t="shared" si="149"/>
        <v>42.398370238968866</v>
      </c>
    </row>
    <row r="1068" spans="1:9" ht="13.5" x14ac:dyDescent="0.25">
      <c r="A1068" s="3">
        <f>TITRES_STAT!B1071</f>
        <v>43560</v>
      </c>
      <c r="B1068" s="6">
        <f>TITRES_STAT!D1071</f>
        <v>11.9579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1.7431792439589124E-2</v>
      </c>
      <c r="G1068" s="2">
        <f t="shared" si="150"/>
        <v>2.3682505919849581E-2</v>
      </c>
      <c r="H1068" s="2">
        <f t="shared" si="148"/>
        <v>0.73606199017049967</v>
      </c>
      <c r="I1068" s="2">
        <f t="shared" si="149"/>
        <v>42.398370238968866</v>
      </c>
    </row>
    <row r="1069" spans="1:9" ht="13.5" x14ac:dyDescent="0.25">
      <c r="A1069" s="3">
        <f>TITRES_STAT!B1072</f>
        <v>43563</v>
      </c>
      <c r="B1069" s="6">
        <f>TITRES_STAT!D1072</f>
        <v>11.9579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1.6186664408189898E-2</v>
      </c>
      <c r="G1069" s="2">
        <f t="shared" si="151"/>
        <v>2.1990898354146037E-2</v>
      </c>
      <c r="H1069" s="2">
        <f t="shared" si="148"/>
        <v>0.73606199017049967</v>
      </c>
      <c r="I1069" s="2">
        <f t="shared" si="149"/>
        <v>42.398370238968866</v>
      </c>
    </row>
    <row r="1070" spans="1:9" ht="13.5" x14ac:dyDescent="0.25">
      <c r="A1070" s="3">
        <f>TITRES_STAT!B1073</f>
        <v>43565</v>
      </c>
      <c r="B1070" s="6">
        <f>TITRES_STAT!D1073</f>
        <v>11.952999999999999</v>
      </c>
      <c r="C1070" s="2">
        <f t="shared" si="144"/>
        <v>-4.9000000000010147E-3</v>
      </c>
      <c r="D1070" s="2">
        <f t="shared" si="145"/>
        <v>0</v>
      </c>
      <c r="E1070" s="2">
        <f t="shared" si="146"/>
        <v>4.9000000000010147E-3</v>
      </c>
      <c r="F1070" s="2">
        <f t="shared" si="151"/>
        <v>1.5030474093319191E-2</v>
      </c>
      <c r="G1070" s="2">
        <f t="shared" si="151"/>
        <v>2.0770119900278532E-2</v>
      </c>
      <c r="H1070" s="2">
        <f t="shared" si="148"/>
        <v>0.72365851355136512</v>
      </c>
      <c r="I1070" s="2">
        <f t="shared" si="149"/>
        <v>41.98386791014449</v>
      </c>
    </row>
    <row r="1071" spans="1:9" ht="13.5" x14ac:dyDescent="0.25">
      <c r="A1071" s="3">
        <f>TITRES_STAT!B1074</f>
        <v>43566</v>
      </c>
      <c r="B1071" s="6">
        <f>TITRES_STAT!D1074</f>
        <v>11.952999999999999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1.3956868800939248E-2</v>
      </c>
      <c r="G1071" s="2">
        <f t="shared" si="151"/>
        <v>1.9286539907401496E-2</v>
      </c>
      <c r="H1071" s="2">
        <f t="shared" si="148"/>
        <v>0.72365851355136501</v>
      </c>
      <c r="I1071" s="2">
        <f t="shared" si="149"/>
        <v>41.983867910144482</v>
      </c>
    </row>
    <row r="1072" spans="1:9" ht="13.5" x14ac:dyDescent="0.25">
      <c r="A1072" s="3">
        <f>TITRES_STAT!B1075</f>
        <v>43567</v>
      </c>
      <c r="B1072" s="6">
        <f>TITRES_STAT!D1075</f>
        <v>11.860300000000001</v>
      </c>
      <c r="C1072" s="2">
        <f t="shared" si="144"/>
        <v>-9.2699999999998894E-2</v>
      </c>
      <c r="D1072" s="2">
        <f t="shared" si="145"/>
        <v>0</v>
      </c>
      <c r="E1072" s="2">
        <f t="shared" si="146"/>
        <v>9.2699999999998894E-2</v>
      </c>
      <c r="F1072" s="2">
        <f t="shared" si="151"/>
        <v>1.2959949600872158E-2</v>
      </c>
      <c r="G1072" s="2">
        <f t="shared" si="151"/>
        <v>2.4530358485444166E-2</v>
      </c>
      <c r="H1072" s="2">
        <f t="shared" si="148"/>
        <v>0.52832287830454405</v>
      </c>
      <c r="I1072" s="2">
        <f t="shared" si="149"/>
        <v>34.568799944331317</v>
      </c>
    </row>
    <row r="1073" spans="1:9" ht="13.5" x14ac:dyDescent="0.25">
      <c r="A1073" s="3">
        <f>TITRES_STAT!B1076</f>
        <v>43570</v>
      </c>
      <c r="B1073" s="6">
        <f>TITRES_STAT!D1076</f>
        <v>11.9579</v>
      </c>
      <c r="C1073" s="2">
        <f t="shared" si="144"/>
        <v>9.7599999999999909E-2</v>
      </c>
      <c r="D1073" s="2">
        <f t="shared" si="145"/>
        <v>9.7599999999999909E-2</v>
      </c>
      <c r="E1073" s="2">
        <f t="shared" si="146"/>
        <v>0</v>
      </c>
      <c r="F1073" s="2">
        <f t="shared" si="151"/>
        <v>1.9005667486524141E-2</v>
      </c>
      <c r="G1073" s="2">
        <f t="shared" si="151"/>
        <v>2.2778190022198157E-2</v>
      </c>
      <c r="H1073" s="2">
        <f t="shared" si="148"/>
        <v>0.8343800568878581</v>
      </c>
      <c r="I1073" s="2">
        <f t="shared" si="149"/>
        <v>45.485669872765442</v>
      </c>
    </row>
    <row r="1074" spans="1:9" ht="13.5" x14ac:dyDescent="0.25">
      <c r="A1074" s="3">
        <f>TITRES_STAT!B1077</f>
        <v>43571</v>
      </c>
      <c r="B1074" s="6">
        <f>TITRES_STAT!D1077</f>
        <v>12.197100000000001</v>
      </c>
      <c r="C1074" s="2">
        <f t="shared" si="144"/>
        <v>0.2392000000000003</v>
      </c>
      <c r="D1074" s="2">
        <f t="shared" si="145"/>
        <v>0.2392000000000003</v>
      </c>
      <c r="E1074" s="2">
        <f t="shared" si="146"/>
        <v>0</v>
      </c>
      <c r="F1074" s="2">
        <f t="shared" si="151"/>
        <v>3.473383409462958E-2</v>
      </c>
      <c r="G1074" s="2">
        <f t="shared" si="151"/>
        <v>2.1151176449184E-2</v>
      </c>
      <c r="H1074" s="2">
        <f t="shared" si="148"/>
        <v>1.6421703151159515</v>
      </c>
      <c r="I1074" s="2">
        <f t="shared" si="149"/>
        <v>62.152326279688936</v>
      </c>
    </row>
    <row r="1075" spans="1:9" ht="13.5" x14ac:dyDescent="0.25">
      <c r="A1075" s="3">
        <f>TITRES_STAT!B1078</f>
        <v>43572</v>
      </c>
      <c r="B1075" s="6">
        <f>TITRES_STAT!D1078</f>
        <v>12.197100000000001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3.2252845945013181E-2</v>
      </c>
      <c r="G1075" s="2">
        <f t="shared" si="151"/>
        <v>1.9640378131385142E-2</v>
      </c>
      <c r="H1075" s="2">
        <f t="shared" si="148"/>
        <v>1.6421703151159515</v>
      </c>
      <c r="I1075" s="2">
        <f t="shared" si="149"/>
        <v>62.152326279688936</v>
      </c>
    </row>
    <row r="1076" spans="1:9" ht="13.5" x14ac:dyDescent="0.25">
      <c r="A1076" s="3">
        <f>TITRES_STAT!B1079</f>
        <v>43573</v>
      </c>
      <c r="B1076" s="6">
        <f>TITRES_STAT!D1079</f>
        <v>12.5192</v>
      </c>
      <c r="C1076" s="2">
        <f t="shared" si="144"/>
        <v>0.32209999999999894</v>
      </c>
      <c r="D1076" s="2">
        <f t="shared" si="145"/>
        <v>0.32209999999999894</v>
      </c>
      <c r="E1076" s="2">
        <f t="shared" si="146"/>
        <v>0</v>
      </c>
      <c r="F1076" s="2">
        <f t="shared" si="151"/>
        <v>5.2956214091797883E-2</v>
      </c>
      <c r="G1076" s="2">
        <f t="shared" si="151"/>
        <v>1.8237493979143347E-2</v>
      </c>
      <c r="H1076" s="2">
        <f t="shared" si="148"/>
        <v>2.903700154876506</v>
      </c>
      <c r="I1076" s="2">
        <f t="shared" si="149"/>
        <v>74.383278419814104</v>
      </c>
    </row>
    <row r="1077" spans="1:9" ht="13.5" x14ac:dyDescent="0.25">
      <c r="A1077" s="3">
        <f>TITRES_STAT!B1080</f>
        <v>43574</v>
      </c>
      <c r="B1077" s="6">
        <f>TITRES_STAT!D1080</f>
        <v>12.5192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4.9173627370955174E-2</v>
      </c>
      <c r="G1077" s="2">
        <f t="shared" si="151"/>
        <v>1.6934815837775966E-2</v>
      </c>
      <c r="H1077" s="2">
        <f t="shared" si="148"/>
        <v>2.9037001548765056</v>
      </c>
      <c r="I1077" s="2">
        <f t="shared" si="149"/>
        <v>74.383278419814104</v>
      </c>
    </row>
    <row r="1078" spans="1:9" ht="13.5" x14ac:dyDescent="0.25">
      <c r="A1078" s="3">
        <f>TITRES_STAT!B1081</f>
        <v>43577</v>
      </c>
      <c r="B1078" s="6">
        <f>TITRES_STAT!D1081</f>
        <v>12.5143</v>
      </c>
      <c r="C1078" s="2">
        <f t="shared" si="144"/>
        <v>-4.8999999999992383E-3</v>
      </c>
      <c r="D1078" s="2">
        <f t="shared" si="145"/>
        <v>0</v>
      </c>
      <c r="E1078" s="2">
        <f t="shared" si="146"/>
        <v>4.8999999999992383E-3</v>
      </c>
      <c r="F1078" s="2">
        <f t="shared" si="151"/>
        <v>4.566122541588695E-2</v>
      </c>
      <c r="G1078" s="2">
        <f t="shared" si="151"/>
        <v>1.6075186135077628E-2</v>
      </c>
      <c r="H1078" s="2">
        <f t="shared" si="148"/>
        <v>2.840478799573567</v>
      </c>
      <c r="I1078" s="2">
        <f t="shared" si="149"/>
        <v>73.96157999593602</v>
      </c>
    </row>
    <row r="1079" spans="1:9" ht="13.5" x14ac:dyDescent="0.25">
      <c r="A1079" s="3">
        <f>TITRES_STAT!B1082</f>
        <v>43578</v>
      </c>
      <c r="B1079" s="6">
        <f>TITRES_STAT!D1082</f>
        <v>12.5143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4.2399709314752169E-2</v>
      </c>
      <c r="G1079" s="2">
        <f t="shared" si="151"/>
        <v>1.4926958554000655E-2</v>
      </c>
      <c r="H1079" s="2">
        <f t="shared" si="148"/>
        <v>2.840478799573567</v>
      </c>
      <c r="I1079" s="2">
        <f t="shared" si="149"/>
        <v>73.96157999593602</v>
      </c>
    </row>
    <row r="1080" spans="1:9" ht="13.5" x14ac:dyDescent="0.25">
      <c r="A1080" s="3">
        <f>TITRES_STAT!B1083</f>
        <v>43579</v>
      </c>
      <c r="B1080" s="6">
        <f>TITRES_STAT!D1083</f>
        <v>12.446</v>
      </c>
      <c r="C1080" s="2">
        <f t="shared" si="144"/>
        <v>-6.8300000000000693E-2</v>
      </c>
      <c r="D1080" s="2">
        <f t="shared" si="145"/>
        <v>0</v>
      </c>
      <c r="E1080" s="2">
        <f t="shared" si="146"/>
        <v>6.8300000000000693E-2</v>
      </c>
      <c r="F1080" s="2">
        <f t="shared" si="151"/>
        <v>3.9371158649412728E-2</v>
      </c>
      <c r="G1080" s="2">
        <f t="shared" si="151"/>
        <v>1.8739318657286372E-2</v>
      </c>
      <c r="H1080" s="2">
        <f t="shared" si="148"/>
        <v>2.1009920034688196</v>
      </c>
      <c r="I1080" s="2">
        <f t="shared" si="149"/>
        <v>67.75225479841987</v>
      </c>
    </row>
    <row r="1081" spans="1:9" ht="13.5" x14ac:dyDescent="0.25">
      <c r="A1081" s="3">
        <f>TITRES_STAT!B1084</f>
        <v>43580</v>
      </c>
      <c r="B1081" s="6">
        <f>TITRES_STAT!D1084</f>
        <v>12.485099999999999</v>
      </c>
      <c r="C1081" s="2">
        <f t="shared" si="144"/>
        <v>3.9099999999999469E-2</v>
      </c>
      <c r="D1081" s="2">
        <f t="shared" si="145"/>
        <v>3.9099999999999469E-2</v>
      </c>
      <c r="E1081" s="2">
        <f t="shared" si="146"/>
        <v>0</v>
      </c>
      <c r="F1081" s="2">
        <f t="shared" si="151"/>
        <v>3.9351790174454636E-2</v>
      </c>
      <c r="G1081" s="2">
        <f t="shared" si="151"/>
        <v>1.7400795896051632E-2</v>
      </c>
      <c r="H1081" s="2">
        <f t="shared" si="148"/>
        <v>2.2614936931352574</v>
      </c>
      <c r="I1081" s="2">
        <f t="shared" si="149"/>
        <v>69.339201786445727</v>
      </c>
    </row>
    <row r="1082" spans="1:9" ht="13.5" x14ac:dyDescent="0.25">
      <c r="A1082" s="3">
        <f>TITRES_STAT!B1085</f>
        <v>43581</v>
      </c>
      <c r="B1082" s="6">
        <f>TITRES_STAT!D1085</f>
        <v>12.4655</v>
      </c>
      <c r="C1082" s="2">
        <f t="shared" si="144"/>
        <v>-1.959999999999873E-2</v>
      </c>
      <c r="D1082" s="2">
        <f t="shared" si="145"/>
        <v>0</v>
      </c>
      <c r="E1082" s="2">
        <f t="shared" si="146"/>
        <v>1.959999999999873E-2</v>
      </c>
      <c r="F1082" s="2">
        <f t="shared" si="151"/>
        <v>3.6540948019136446E-2</v>
      </c>
      <c r="G1082" s="2">
        <f t="shared" si="151"/>
        <v>1.7557881903476426E-2</v>
      </c>
      <c r="H1082" s="2">
        <f t="shared" si="148"/>
        <v>2.0811706229725471</v>
      </c>
      <c r="I1082" s="2">
        <f t="shared" si="149"/>
        <v>67.544802856933188</v>
      </c>
    </row>
    <row r="1083" spans="1:9" ht="13.5" x14ac:dyDescent="0.25">
      <c r="A1083" s="3">
        <f>TITRES_STAT!B1086</f>
        <v>43584</v>
      </c>
      <c r="B1083" s="6">
        <f>TITRES_STAT!D1086</f>
        <v>12.4704</v>
      </c>
      <c r="C1083" s="2">
        <f t="shared" si="144"/>
        <v>4.8999999999992383E-3</v>
      </c>
      <c r="D1083" s="2">
        <f t="shared" si="145"/>
        <v>4.8999999999992383E-3</v>
      </c>
      <c r="E1083" s="2">
        <f t="shared" si="146"/>
        <v>0</v>
      </c>
      <c r="F1083" s="2">
        <f t="shared" si="151"/>
        <v>3.4280880303483786E-2</v>
      </c>
      <c r="G1083" s="2">
        <f t="shared" si="151"/>
        <v>1.6303747481799538E-2</v>
      </c>
      <c r="H1083" s="2">
        <f t="shared" si="148"/>
        <v>2.1026380800949456</v>
      </c>
      <c r="I1083" s="2">
        <f t="shared" si="149"/>
        <v>67.76936354853872</v>
      </c>
    </row>
    <row r="1084" spans="1:9" ht="13.5" x14ac:dyDescent="0.25">
      <c r="A1084" s="3">
        <f>TITRES_STAT!B1087</f>
        <v>43585</v>
      </c>
      <c r="B1084" s="6">
        <f>TITRES_STAT!D1087</f>
        <v>12.4655</v>
      </c>
      <c r="C1084" s="2">
        <f t="shared" si="144"/>
        <v>-4.8999999999992383E-3</v>
      </c>
      <c r="D1084" s="2">
        <f t="shared" si="145"/>
        <v>0</v>
      </c>
      <c r="E1084" s="2">
        <f t="shared" si="146"/>
        <v>4.8999999999992383E-3</v>
      </c>
      <c r="F1084" s="2">
        <f t="shared" si="151"/>
        <v>3.1832245996092086E-2</v>
      </c>
      <c r="G1084" s="2">
        <f t="shared" si="151"/>
        <v>1.5489194090242372E-2</v>
      </c>
      <c r="H1084" s="2">
        <f t="shared" si="148"/>
        <v>2.0551260324218701</v>
      </c>
      <c r="I1084" s="2">
        <f t="shared" si="149"/>
        <v>67.268126113695004</v>
      </c>
    </row>
    <row r="1085" spans="1:9" ht="13.5" x14ac:dyDescent="0.25">
      <c r="A1085" s="3">
        <f>TITRES_STAT!B1088</f>
        <v>43587</v>
      </c>
      <c r="B1085" s="6">
        <f>TITRES_STAT!D1088</f>
        <v>12.4655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2.9558514139228366E-2</v>
      </c>
      <c r="G1085" s="2">
        <f t="shared" si="152"/>
        <v>1.4382823083796488E-2</v>
      </c>
      <c r="H1085" s="2">
        <f t="shared" si="148"/>
        <v>2.0551260324218701</v>
      </c>
      <c r="I1085" s="2">
        <f t="shared" si="149"/>
        <v>67.268126113695004</v>
      </c>
    </row>
    <row r="1086" spans="1:9" ht="13.5" x14ac:dyDescent="0.25">
      <c r="A1086" s="3">
        <f>TITRES_STAT!B1089</f>
        <v>43588</v>
      </c>
      <c r="B1086" s="6">
        <f>TITRES_STAT!D1089</f>
        <v>12.436199999999999</v>
      </c>
      <c r="C1086" s="2">
        <f t="shared" si="144"/>
        <v>-2.9300000000000992E-2</v>
      </c>
      <c r="D1086" s="2">
        <f t="shared" si="145"/>
        <v>0</v>
      </c>
      <c r="E1086" s="2">
        <f t="shared" si="146"/>
        <v>2.9300000000000992E-2</v>
      </c>
      <c r="F1086" s="2">
        <f t="shared" si="152"/>
        <v>2.7447191700712054E-2</v>
      </c>
      <c r="G1086" s="2">
        <f t="shared" si="152"/>
        <v>1.5448335720668239E-2</v>
      </c>
      <c r="H1086" s="2">
        <f t="shared" si="148"/>
        <v>1.7767086498509101</v>
      </c>
      <c r="I1086" s="2">
        <f t="shared" si="149"/>
        <v>63.986138767072553</v>
      </c>
    </row>
    <row r="1087" spans="1:9" ht="13.5" x14ac:dyDescent="0.25">
      <c r="A1087" s="3">
        <f>TITRES_STAT!B1090</f>
        <v>43591</v>
      </c>
      <c r="B1087" s="6">
        <f>TITRES_STAT!D1090</f>
        <v>12.4314</v>
      </c>
      <c r="C1087" s="2">
        <f t="shared" si="144"/>
        <v>-4.7999999999994714E-3</v>
      </c>
      <c r="D1087" s="2">
        <f t="shared" si="145"/>
        <v>0</v>
      </c>
      <c r="E1087" s="2">
        <f t="shared" si="146"/>
        <v>4.7999999999994714E-3</v>
      </c>
      <c r="F1087" s="2">
        <f t="shared" si="152"/>
        <v>2.5486678007804051E-2</v>
      </c>
      <c r="G1087" s="2">
        <f t="shared" si="152"/>
        <v>1.4687740312049042E-2</v>
      </c>
      <c r="H1087" s="2">
        <f t="shared" si="148"/>
        <v>1.7352347921685498</v>
      </c>
      <c r="I1087" s="2">
        <f t="shared" si="149"/>
        <v>63.44006727089122</v>
      </c>
    </row>
    <row r="1088" spans="1:9" ht="13.5" x14ac:dyDescent="0.25">
      <c r="A1088" s="3">
        <f>TITRES_STAT!B1091</f>
        <v>43592</v>
      </c>
      <c r="B1088" s="6">
        <f>TITRES_STAT!D1091</f>
        <v>12.3972</v>
      </c>
      <c r="C1088" s="2">
        <f t="shared" si="144"/>
        <v>-3.420000000000023E-2</v>
      </c>
      <c r="D1088" s="2">
        <f t="shared" si="145"/>
        <v>0</v>
      </c>
      <c r="E1088" s="2">
        <f t="shared" si="146"/>
        <v>3.420000000000023E-2</v>
      </c>
      <c r="F1088" s="2">
        <f t="shared" si="152"/>
        <v>2.3666201007246618E-2</v>
      </c>
      <c r="G1088" s="2">
        <f t="shared" si="152"/>
        <v>1.6081473146902701E-2</v>
      </c>
      <c r="H1088" s="2">
        <f t="shared" si="148"/>
        <v>1.4716438469944988</v>
      </c>
      <c r="I1088" s="2">
        <f t="shared" si="149"/>
        <v>59.541096456271688</v>
      </c>
    </row>
    <row r="1089" spans="1:9" ht="13.5" x14ac:dyDescent="0.25">
      <c r="A1089" s="3">
        <f>TITRES_STAT!B1092</f>
        <v>43593</v>
      </c>
      <c r="B1089" s="6">
        <f>TITRES_STAT!D1092</f>
        <v>12.3972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2.1975758078157572E-2</v>
      </c>
      <c r="G1089" s="2">
        <f t="shared" si="152"/>
        <v>1.4932796493552508E-2</v>
      </c>
      <c r="H1089" s="2">
        <f t="shared" si="148"/>
        <v>1.4716438469944986</v>
      </c>
      <c r="I1089" s="2">
        <f t="shared" si="149"/>
        <v>59.541096456271688</v>
      </c>
    </row>
    <row r="1090" spans="1:9" ht="13.5" x14ac:dyDescent="0.25">
      <c r="A1090" s="3">
        <f>TITRES_STAT!B1093</f>
        <v>43594</v>
      </c>
      <c r="B1090" s="6">
        <f>TITRES_STAT!D1093</f>
        <v>12.392300000000001</v>
      </c>
      <c r="C1090" s="2">
        <f t="shared" si="144"/>
        <v>-4.8999999999992383E-3</v>
      </c>
      <c r="D1090" s="2">
        <f t="shared" si="145"/>
        <v>0</v>
      </c>
      <c r="E1090" s="2">
        <f t="shared" si="146"/>
        <v>4.8999999999992383E-3</v>
      </c>
      <c r="F1090" s="2">
        <f t="shared" si="152"/>
        <v>2.040606107257489E-2</v>
      </c>
      <c r="G1090" s="2">
        <f t="shared" si="152"/>
        <v>1.4216168172584417E-2</v>
      </c>
      <c r="H1090" s="2">
        <f t="shared" si="148"/>
        <v>1.4354121887730305</v>
      </c>
      <c r="I1090" s="2">
        <f t="shared" si="149"/>
        <v>58.939188831776207</v>
      </c>
    </row>
    <row r="1091" spans="1:9" ht="13.5" x14ac:dyDescent="0.25">
      <c r="A1091" s="3">
        <f>TITRES_STAT!B1094</f>
        <v>43595</v>
      </c>
      <c r="B1091" s="6">
        <f>TITRES_STAT!D1094</f>
        <v>12.3972</v>
      </c>
      <c r="C1091" s="2">
        <f t="shared" ref="C1091:C1154" si="153">B1091-B1090</f>
        <v>4.8999999999992383E-3</v>
      </c>
      <c r="D1091" s="2">
        <f t="shared" ref="D1091:D1154" si="154">IF(C1091&gt;0,C1091,0)</f>
        <v>4.8999999999992383E-3</v>
      </c>
      <c r="E1091" s="2">
        <f t="shared" ref="E1091:E1154" si="155">IF(C1091&lt;0,-C1091,0)</f>
        <v>0</v>
      </c>
      <c r="F1091" s="2">
        <f t="shared" si="152"/>
        <v>1.9298485281676631E-2</v>
      </c>
      <c r="G1091" s="2">
        <f t="shared" si="152"/>
        <v>1.3200727588828386E-2</v>
      </c>
      <c r="H1091" s="2">
        <f t="shared" si="148"/>
        <v>1.4619258788438829</v>
      </c>
      <c r="I1091" s="2">
        <f t="shared" si="149"/>
        <v>59.381392892721912</v>
      </c>
    </row>
    <row r="1092" spans="1:9" ht="13.5" x14ac:dyDescent="0.25">
      <c r="A1092" s="3">
        <f>TITRES_STAT!B1095</f>
        <v>43598</v>
      </c>
      <c r="B1092" s="6">
        <f>TITRES_STAT!D1095</f>
        <v>12.3972</v>
      </c>
      <c r="C1092" s="2">
        <f t="shared" si="153"/>
        <v>0</v>
      </c>
      <c r="D1092" s="2">
        <f t="shared" si="154"/>
        <v>0</v>
      </c>
      <c r="E1092" s="2">
        <f t="shared" si="155"/>
        <v>0</v>
      </c>
      <c r="F1092" s="2">
        <f t="shared" si="152"/>
        <v>1.792002204727116E-2</v>
      </c>
      <c r="G1092" s="2">
        <f t="shared" si="152"/>
        <v>1.2257818475340644E-2</v>
      </c>
      <c r="H1092" s="2">
        <f t="shared" si="148"/>
        <v>1.4619258788438834</v>
      </c>
      <c r="I1092" s="2">
        <f t="shared" si="149"/>
        <v>59.381392892721919</v>
      </c>
    </row>
    <row r="1093" spans="1:9" ht="13.5" x14ac:dyDescent="0.25">
      <c r="A1093" s="3">
        <f>TITRES_STAT!B1096</f>
        <v>43599</v>
      </c>
      <c r="B1093" s="6">
        <f>TITRES_STAT!D1096</f>
        <v>12.3972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1.6640020472466079E-2</v>
      </c>
      <c r="G1093" s="2">
        <f t="shared" si="152"/>
        <v>1.1382260012816312E-2</v>
      </c>
      <c r="H1093" s="2">
        <f t="shared" si="148"/>
        <v>1.4619258788438834</v>
      </c>
      <c r="I1093" s="2">
        <f t="shared" si="149"/>
        <v>59.381392892721919</v>
      </c>
    </row>
    <row r="1094" spans="1:9" ht="13.5" x14ac:dyDescent="0.25">
      <c r="A1094" s="3">
        <f>TITRES_STAT!B1097</f>
        <v>43600</v>
      </c>
      <c r="B1094" s="6">
        <f>TITRES_STAT!D1097</f>
        <v>12.3972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1.5451447581575644E-2</v>
      </c>
      <c r="G1094" s="2">
        <f t="shared" si="152"/>
        <v>1.0569241440472291E-2</v>
      </c>
      <c r="H1094" s="2">
        <f t="shared" si="148"/>
        <v>1.4619258788438831</v>
      </c>
      <c r="I1094" s="2">
        <f t="shared" si="149"/>
        <v>59.381392892721912</v>
      </c>
    </row>
    <row r="1095" spans="1:9" ht="13.5" x14ac:dyDescent="0.25">
      <c r="A1095" s="3">
        <f>TITRES_STAT!B1098</f>
        <v>43601</v>
      </c>
      <c r="B1095" s="6">
        <f>TITRES_STAT!D1098</f>
        <v>12.3874</v>
      </c>
      <c r="C1095" s="2">
        <f t="shared" si="153"/>
        <v>-9.800000000000253E-3</v>
      </c>
      <c r="D1095" s="2">
        <f t="shared" si="154"/>
        <v>0</v>
      </c>
      <c r="E1095" s="2">
        <f t="shared" si="155"/>
        <v>9.800000000000253E-3</v>
      </c>
      <c r="F1095" s="2">
        <f t="shared" si="152"/>
        <v>1.434777275432024E-2</v>
      </c>
      <c r="G1095" s="2">
        <f t="shared" si="152"/>
        <v>1.0514295623295715E-2</v>
      </c>
      <c r="H1095" s="2">
        <f t="shared" si="148"/>
        <v>1.3645966661362445</v>
      </c>
      <c r="I1095" s="2">
        <f t="shared" si="149"/>
        <v>57.709489558149386</v>
      </c>
    </row>
    <row r="1096" spans="1:9" ht="13.5" x14ac:dyDescent="0.25">
      <c r="A1096" s="3">
        <f>TITRES_STAT!B1099</f>
        <v>43602</v>
      </c>
      <c r="B1096" s="6">
        <f>TITRES_STAT!D1099</f>
        <v>12.3728</v>
      </c>
      <c r="C1096" s="2">
        <f t="shared" si="153"/>
        <v>-1.4599999999999724E-2</v>
      </c>
      <c r="D1096" s="2">
        <f t="shared" si="154"/>
        <v>0</v>
      </c>
      <c r="E1096" s="2">
        <f t="shared" si="155"/>
        <v>1.4599999999999724E-2</v>
      </c>
      <c r="F1096" s="2">
        <f t="shared" si="152"/>
        <v>1.3322931843297367E-2</v>
      </c>
      <c r="G1096" s="2">
        <f t="shared" si="152"/>
        <v>1.0806131650203143E-2</v>
      </c>
      <c r="H1096" s="2">
        <f t="shared" si="148"/>
        <v>1.2329048242760314</v>
      </c>
      <c r="I1096" s="2">
        <f t="shared" si="149"/>
        <v>55.215287766498186</v>
      </c>
    </row>
    <row r="1097" spans="1:9" ht="13.5" x14ac:dyDescent="0.25">
      <c r="A1097" s="3">
        <f>TITRES_STAT!B1100</f>
        <v>43605</v>
      </c>
      <c r="B1097" s="6">
        <f>TITRES_STAT!D1100</f>
        <v>12.3484</v>
      </c>
      <c r="C1097" s="2">
        <f t="shared" si="153"/>
        <v>-2.4399999999999977E-2</v>
      </c>
      <c r="D1097" s="2">
        <f t="shared" si="154"/>
        <v>0</v>
      </c>
      <c r="E1097" s="2">
        <f t="shared" si="155"/>
        <v>2.4399999999999977E-2</v>
      </c>
      <c r="F1097" s="2">
        <f t="shared" si="152"/>
        <v>1.2371293854490413E-2</v>
      </c>
      <c r="G1097" s="2">
        <f t="shared" si="152"/>
        <v>1.1777122246617202E-2</v>
      </c>
      <c r="H1097" s="2">
        <f t="shared" si="148"/>
        <v>1.0504513407801195</v>
      </c>
      <c r="I1097" s="2">
        <f t="shared" si="149"/>
        <v>51.230249647400186</v>
      </c>
    </row>
    <row r="1098" spans="1:9" ht="13.5" x14ac:dyDescent="0.25">
      <c r="A1098" s="3">
        <f>TITRES_STAT!B1101</f>
        <v>43606</v>
      </c>
      <c r="B1098" s="6">
        <f>TITRES_STAT!D1101</f>
        <v>12.2996</v>
      </c>
      <c r="C1098" s="2">
        <f t="shared" si="153"/>
        <v>-4.8799999999999955E-2</v>
      </c>
      <c r="D1098" s="2">
        <f t="shared" si="154"/>
        <v>0</v>
      </c>
      <c r="E1098" s="2">
        <f t="shared" si="155"/>
        <v>4.8799999999999955E-2</v>
      </c>
      <c r="F1098" s="2">
        <f t="shared" si="152"/>
        <v>1.1487630007741098E-2</v>
      </c>
      <c r="G1098" s="2">
        <f t="shared" si="152"/>
        <v>1.4421613514715969E-2</v>
      </c>
      <c r="H1098" s="2">
        <f t="shared" si="148"/>
        <v>0.79655650153285529</v>
      </c>
      <c r="I1098" s="2">
        <f t="shared" si="149"/>
        <v>44.337959916830812</v>
      </c>
    </row>
    <row r="1099" spans="1:9" ht="13.5" x14ac:dyDescent="0.25">
      <c r="A1099" s="3">
        <f>TITRES_STAT!B1102</f>
        <v>43607</v>
      </c>
      <c r="B1099" s="6">
        <f>TITRES_STAT!D1102</f>
        <v>12.2996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1.0667085007188163E-2</v>
      </c>
      <c r="G1099" s="2">
        <f t="shared" si="152"/>
        <v>1.3391498263664828E-2</v>
      </c>
      <c r="H1099" s="2">
        <f t="shared" si="148"/>
        <v>0.7965565015328554</v>
      </c>
      <c r="I1099" s="2">
        <f t="shared" si="149"/>
        <v>44.337959916830819</v>
      </c>
    </row>
    <row r="1100" spans="1:9" ht="13.5" x14ac:dyDescent="0.25">
      <c r="A1100" s="3">
        <f>TITRES_STAT!B1103</f>
        <v>43608</v>
      </c>
      <c r="B1100" s="6">
        <f>TITRES_STAT!D1103</f>
        <v>12.3773</v>
      </c>
      <c r="C1100" s="2">
        <f t="shared" si="153"/>
        <v>7.7700000000000102E-2</v>
      </c>
      <c r="D1100" s="2">
        <f t="shared" si="154"/>
        <v>7.7700000000000102E-2</v>
      </c>
      <c r="E1100" s="2">
        <f t="shared" si="155"/>
        <v>0</v>
      </c>
      <c r="F1100" s="2">
        <f t="shared" si="152"/>
        <v>1.5455150363817588E-2</v>
      </c>
      <c r="G1100" s="2">
        <f t="shared" si="152"/>
        <v>1.2434962673403053E-2</v>
      </c>
      <c r="H1100" s="2">
        <f t="shared" si="148"/>
        <v>1.2428787097909322</v>
      </c>
      <c r="I1100" s="2">
        <f t="shared" si="149"/>
        <v>55.414441466020506</v>
      </c>
    </row>
    <row r="1101" spans="1:9" ht="13.5" x14ac:dyDescent="0.25">
      <c r="A1101" s="3">
        <f>TITRES_STAT!B1104</f>
        <v>43609</v>
      </c>
      <c r="B1101" s="6">
        <f>TITRES_STAT!D1104</f>
        <v>12.480499999999999</v>
      </c>
      <c r="C1101" s="2">
        <f t="shared" si="153"/>
        <v>0.10319999999999929</v>
      </c>
      <c r="D1101" s="2">
        <f t="shared" si="154"/>
        <v>0.10319999999999929</v>
      </c>
      <c r="E1101" s="2">
        <f t="shared" si="155"/>
        <v>0</v>
      </c>
      <c r="F1101" s="2">
        <f t="shared" ref="F1101:G1116" si="156">((F1100*13)+D1101)/14</f>
        <v>2.1722639623544853E-2</v>
      </c>
      <c r="G1101" s="2">
        <f t="shared" si="156"/>
        <v>1.1546751053874264E-2</v>
      </c>
      <c r="H1101" s="2">
        <f t="shared" si="148"/>
        <v>1.8812772114157852</v>
      </c>
      <c r="I1101" s="2">
        <f t="shared" si="149"/>
        <v>65.293169430628097</v>
      </c>
    </row>
    <row r="1102" spans="1:9" ht="13.5" x14ac:dyDescent="0.25">
      <c r="A1102" s="3">
        <f>TITRES_STAT!B1105</f>
        <v>43612</v>
      </c>
      <c r="B1102" s="6">
        <f>TITRES_STAT!D1105</f>
        <v>12.480499999999999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2.0171022507577362E-2</v>
      </c>
      <c r="G1102" s="2">
        <f t="shared" si="156"/>
        <v>1.0721983121454674E-2</v>
      </c>
      <c r="H1102" s="2">
        <f t="shared" si="148"/>
        <v>1.881277211415785</v>
      </c>
      <c r="I1102" s="2">
        <f t="shared" si="149"/>
        <v>65.293169430628097</v>
      </c>
    </row>
    <row r="1103" spans="1:9" ht="13.5" x14ac:dyDescent="0.25">
      <c r="A1103" s="3">
        <f>TITRES_STAT!B1106</f>
        <v>43613</v>
      </c>
      <c r="B1103" s="6">
        <f>TITRES_STAT!D1106</f>
        <v>12.532</v>
      </c>
      <c r="C1103" s="2">
        <f t="shared" si="153"/>
        <v>5.1500000000000767E-2</v>
      </c>
      <c r="D1103" s="2">
        <f t="shared" si="154"/>
        <v>5.1500000000000767E-2</v>
      </c>
      <c r="E1103" s="2">
        <f t="shared" si="155"/>
        <v>0</v>
      </c>
      <c r="F1103" s="2">
        <f t="shared" si="156"/>
        <v>2.2408806614179034E-2</v>
      </c>
      <c r="G1103" s="2">
        <f t="shared" si="156"/>
        <v>9.9561271842079115E-3</v>
      </c>
      <c r="H1103" s="2">
        <f t="shared" si="148"/>
        <v>2.2507553589435019</v>
      </c>
      <c r="I1103" s="2">
        <f t="shared" si="149"/>
        <v>69.237918896333042</v>
      </c>
    </row>
    <row r="1104" spans="1:9" ht="13.5" x14ac:dyDescent="0.25">
      <c r="A1104" s="3">
        <f>TITRES_STAT!B1107</f>
        <v>43614</v>
      </c>
      <c r="B1104" s="6">
        <f>TITRES_STAT!D1107</f>
        <v>12.9033</v>
      </c>
      <c r="C1104" s="2">
        <f t="shared" si="153"/>
        <v>0.37129999999999974</v>
      </c>
      <c r="D1104" s="2">
        <f t="shared" si="154"/>
        <v>0.37129999999999974</v>
      </c>
      <c r="E1104" s="2">
        <f t="shared" si="155"/>
        <v>0</v>
      </c>
      <c r="F1104" s="2">
        <f t="shared" si="156"/>
        <v>4.732960614173766E-2</v>
      </c>
      <c r="G1104" s="2">
        <f t="shared" si="156"/>
        <v>9.2449752424787757E-3</v>
      </c>
      <c r="H1104" s="2">
        <f t="shared" si="148"/>
        <v>5.1194951744454409</v>
      </c>
      <c r="I1104" s="2">
        <f t="shared" si="149"/>
        <v>83.65878276731182</v>
      </c>
    </row>
    <row r="1105" spans="1:9" ht="13.5" x14ac:dyDescent="0.25">
      <c r="A1105" s="3">
        <f>TITRES_STAT!B1108</f>
        <v>43615</v>
      </c>
      <c r="B1105" s="6">
        <f>TITRES_STAT!D1108</f>
        <v>13.290100000000001</v>
      </c>
      <c r="C1105" s="2">
        <f t="shared" si="153"/>
        <v>0.38680000000000092</v>
      </c>
      <c r="D1105" s="2">
        <f t="shared" si="154"/>
        <v>0.38680000000000092</v>
      </c>
      <c r="E1105" s="2">
        <f t="shared" si="155"/>
        <v>0</v>
      </c>
      <c r="F1105" s="2">
        <f t="shared" si="156"/>
        <v>7.1577491417327901E-2</v>
      </c>
      <c r="G1105" s="2">
        <f t="shared" si="156"/>
        <v>8.5846198680160062E-3</v>
      </c>
      <c r="H1105" s="2">
        <f t="shared" ref="H1105:H1168" si="157">F1105/G1105</f>
        <v>8.3378754700608777</v>
      </c>
      <c r="I1105" s="2">
        <f t="shared" ref="I1105:I1168" si="158">IF(G1105=0,100,100-(100/(1+H1105)))</f>
        <v>89.290925936994952</v>
      </c>
    </row>
    <row r="1106" spans="1:9" ht="13.5" x14ac:dyDescent="0.25">
      <c r="A1106" s="3">
        <f>TITRES_STAT!B1109</f>
        <v>43616</v>
      </c>
      <c r="B1106" s="6">
        <f>TITRES_STAT!D1109</f>
        <v>13.563499999999999</v>
      </c>
      <c r="C1106" s="2">
        <f t="shared" si="153"/>
        <v>0.27339999999999876</v>
      </c>
      <c r="D1106" s="2">
        <f t="shared" si="154"/>
        <v>0.27339999999999876</v>
      </c>
      <c r="E1106" s="2">
        <f t="shared" si="155"/>
        <v>0</v>
      </c>
      <c r="F1106" s="2">
        <f t="shared" si="156"/>
        <v>8.5993384887518662E-2</v>
      </c>
      <c r="G1106" s="2">
        <f t="shared" si="156"/>
        <v>7.9714327345862916E-3</v>
      </c>
      <c r="H1106" s="2">
        <f t="shared" si="157"/>
        <v>10.787694979148768</v>
      </c>
      <c r="I1106" s="2">
        <f t="shared" si="158"/>
        <v>91.51657722931499</v>
      </c>
    </row>
    <row r="1107" spans="1:9" ht="13.5" x14ac:dyDescent="0.25">
      <c r="A1107" s="3">
        <f>TITRES_STAT!B1110</f>
        <v>43619</v>
      </c>
      <c r="B1107" s="6">
        <f>TITRES_STAT!D1110</f>
        <v>13.744</v>
      </c>
      <c r="C1107" s="2">
        <f t="shared" si="153"/>
        <v>0.18050000000000033</v>
      </c>
      <c r="D1107" s="2">
        <f t="shared" si="154"/>
        <v>0.18050000000000033</v>
      </c>
      <c r="E1107" s="2">
        <f t="shared" si="155"/>
        <v>0</v>
      </c>
      <c r="F1107" s="2">
        <f t="shared" si="156"/>
        <v>9.2743857395553062E-2</v>
      </c>
      <c r="G1107" s="2">
        <f t="shared" si="156"/>
        <v>7.4020446821158421E-3</v>
      </c>
      <c r="H1107" s="2">
        <f t="shared" si="157"/>
        <v>12.529491698372542</v>
      </c>
      <c r="I1107" s="2">
        <f t="shared" si="158"/>
        <v>92.608739320781069</v>
      </c>
    </row>
    <row r="1108" spans="1:9" ht="13.5" x14ac:dyDescent="0.25">
      <c r="A1108" s="3">
        <f>TITRES_STAT!B1111</f>
        <v>43623</v>
      </c>
      <c r="B1108" s="6">
        <f>TITRES_STAT!D1111</f>
        <v>13.8729</v>
      </c>
      <c r="C1108" s="2">
        <f t="shared" si="153"/>
        <v>0.12889999999999979</v>
      </c>
      <c r="D1108" s="2">
        <f t="shared" si="154"/>
        <v>0.12889999999999979</v>
      </c>
      <c r="E1108" s="2">
        <f t="shared" si="155"/>
        <v>0</v>
      </c>
      <c r="F1108" s="2">
        <f t="shared" si="156"/>
        <v>9.5326439010156389E-2</v>
      </c>
      <c r="G1108" s="2">
        <f t="shared" si="156"/>
        <v>6.8733272048218533E-3</v>
      </c>
      <c r="H1108" s="2">
        <f t="shared" si="157"/>
        <v>13.869038410288676</v>
      </c>
      <c r="I1108" s="2">
        <f t="shared" si="158"/>
        <v>93.274615530564191</v>
      </c>
    </row>
    <row r="1109" spans="1:9" ht="13.5" x14ac:dyDescent="0.25">
      <c r="A1109" s="3">
        <f>TITRES_STAT!B1112</f>
        <v>43626</v>
      </c>
      <c r="B1109" s="6">
        <f>TITRES_STAT!D1112</f>
        <v>14.285500000000001</v>
      </c>
      <c r="C1109" s="2">
        <f t="shared" si="153"/>
        <v>0.41260000000000119</v>
      </c>
      <c r="D1109" s="2">
        <f t="shared" si="154"/>
        <v>0.41260000000000119</v>
      </c>
      <c r="E1109" s="2">
        <f t="shared" si="155"/>
        <v>0</v>
      </c>
      <c r="F1109" s="2">
        <f t="shared" si="156"/>
        <v>0.11798883622371673</v>
      </c>
      <c r="G1109" s="2">
        <f t="shared" si="156"/>
        <v>6.3823752616202923E-3</v>
      </c>
      <c r="H1109" s="2">
        <f t="shared" si="157"/>
        <v>18.486665447772953</v>
      </c>
      <c r="I1109" s="2">
        <f t="shared" si="158"/>
        <v>94.868285686537064</v>
      </c>
    </row>
    <row r="1110" spans="1:9" ht="13.5" x14ac:dyDescent="0.25">
      <c r="A1110" s="3">
        <f>TITRES_STAT!B1113</f>
        <v>43627</v>
      </c>
      <c r="B1110" s="6">
        <f>TITRES_STAT!D1113</f>
        <v>14.0276</v>
      </c>
      <c r="C1110" s="2">
        <f t="shared" si="153"/>
        <v>-0.25790000000000113</v>
      </c>
      <c r="D1110" s="2">
        <f t="shared" si="154"/>
        <v>0</v>
      </c>
      <c r="E1110" s="2">
        <f t="shared" si="155"/>
        <v>0.25790000000000113</v>
      </c>
      <c r="F1110" s="2">
        <f t="shared" si="156"/>
        <v>0.10956106220773697</v>
      </c>
      <c r="G1110" s="2">
        <f t="shared" si="156"/>
        <v>2.4347919885790353E-2</v>
      </c>
      <c r="H1110" s="2">
        <f t="shared" si="157"/>
        <v>4.4998120053646842</v>
      </c>
      <c r="I1110" s="2">
        <f t="shared" si="158"/>
        <v>81.817560327069913</v>
      </c>
    </row>
    <row r="1111" spans="1:9" ht="13.5" x14ac:dyDescent="0.25">
      <c r="A1111" s="3">
        <f>TITRES_STAT!B1114</f>
        <v>43628</v>
      </c>
      <c r="B1111" s="6">
        <f>TITRES_STAT!D1114</f>
        <v>14.0534</v>
      </c>
      <c r="C1111" s="2">
        <f t="shared" si="153"/>
        <v>2.5800000000000267E-2</v>
      </c>
      <c r="D1111" s="2">
        <f t="shared" si="154"/>
        <v>2.5800000000000267E-2</v>
      </c>
      <c r="E1111" s="2">
        <f t="shared" si="155"/>
        <v>0</v>
      </c>
      <c r="F1111" s="2">
        <f t="shared" si="156"/>
        <v>0.10357812919289863</v>
      </c>
      <c r="G1111" s="2">
        <f t="shared" si="156"/>
        <v>2.2608782751091041E-2</v>
      </c>
      <c r="H1111" s="2">
        <f t="shared" si="157"/>
        <v>4.5813226803597029</v>
      </c>
      <c r="I1111" s="2">
        <f t="shared" si="158"/>
        <v>82.083100059436944</v>
      </c>
    </row>
    <row r="1112" spans="1:9" ht="13.5" x14ac:dyDescent="0.25">
      <c r="A1112" s="3">
        <f>TITRES_STAT!B1115</f>
        <v>43629</v>
      </c>
      <c r="B1112" s="6">
        <f>TITRES_STAT!D1115</f>
        <v>14.022500000000001</v>
      </c>
      <c r="C1112" s="2">
        <f t="shared" si="153"/>
        <v>-3.0899999999999039E-2</v>
      </c>
      <c r="D1112" s="2">
        <f t="shared" si="154"/>
        <v>0</v>
      </c>
      <c r="E1112" s="2">
        <f t="shared" si="155"/>
        <v>3.0899999999999039E-2</v>
      </c>
      <c r="F1112" s="2">
        <f t="shared" si="156"/>
        <v>9.6179691393405875E-2</v>
      </c>
      <c r="G1112" s="2">
        <f t="shared" si="156"/>
        <v>2.3201012554584472E-2</v>
      </c>
      <c r="H1112" s="2">
        <f t="shared" si="157"/>
        <v>4.14549542469865</v>
      </c>
      <c r="I1112" s="2">
        <f t="shared" si="158"/>
        <v>80.56552542637688</v>
      </c>
    </row>
    <row r="1113" spans="1:9" ht="13.5" x14ac:dyDescent="0.25">
      <c r="A1113" s="3">
        <f>TITRES_STAT!B1116</f>
        <v>43630</v>
      </c>
      <c r="B1113" s="6">
        <f>TITRES_STAT!D1116</f>
        <v>14.001799999999999</v>
      </c>
      <c r="C1113" s="2">
        <f t="shared" si="153"/>
        <v>-2.0700000000001495E-2</v>
      </c>
      <c r="D1113" s="2">
        <f t="shared" si="154"/>
        <v>0</v>
      </c>
      <c r="E1113" s="2">
        <f t="shared" si="155"/>
        <v>2.0700000000001495E-2</v>
      </c>
      <c r="F1113" s="2">
        <f t="shared" si="156"/>
        <v>8.9309713436734023E-2</v>
      </c>
      <c r="G1113" s="2">
        <f t="shared" si="156"/>
        <v>2.3022368800685689E-2</v>
      </c>
      <c r="H1113" s="2">
        <f t="shared" si="157"/>
        <v>3.8792582209904505</v>
      </c>
      <c r="I1113" s="2">
        <f t="shared" si="158"/>
        <v>79.50508141385049</v>
      </c>
    </row>
    <row r="1114" spans="1:9" ht="13.5" x14ac:dyDescent="0.25">
      <c r="A1114" s="3">
        <f>TITRES_STAT!B1117</f>
        <v>43633</v>
      </c>
      <c r="B1114" s="6">
        <f>TITRES_STAT!D1117</f>
        <v>13.9245</v>
      </c>
      <c r="C1114" s="2">
        <f t="shared" si="153"/>
        <v>-7.7299999999999258E-2</v>
      </c>
      <c r="D1114" s="2">
        <f t="shared" si="154"/>
        <v>0</v>
      </c>
      <c r="E1114" s="2">
        <f t="shared" si="155"/>
        <v>7.7299999999999258E-2</v>
      </c>
      <c r="F1114" s="2">
        <f t="shared" si="156"/>
        <v>8.2930448191253031E-2</v>
      </c>
      <c r="G1114" s="2">
        <f t="shared" si="156"/>
        <v>2.6899342457779519E-2</v>
      </c>
      <c r="H1114" s="2">
        <f t="shared" si="157"/>
        <v>3.082991650127449</v>
      </c>
      <c r="I1114" s="2">
        <f t="shared" si="158"/>
        <v>75.508154664759473</v>
      </c>
    </row>
    <row r="1115" spans="1:9" ht="13.5" x14ac:dyDescent="0.25">
      <c r="A1115" s="3">
        <f>TITRES_STAT!B1118</f>
        <v>43634</v>
      </c>
      <c r="B1115" s="6">
        <f>TITRES_STAT!D1118</f>
        <v>13.9245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7.700684474902067E-2</v>
      </c>
      <c r="G1115" s="2">
        <f t="shared" si="156"/>
        <v>2.4977960853652413E-2</v>
      </c>
      <c r="H1115" s="2">
        <f t="shared" si="157"/>
        <v>3.0829916501274486</v>
      </c>
      <c r="I1115" s="2">
        <f t="shared" si="158"/>
        <v>75.508154664759473</v>
      </c>
    </row>
    <row r="1116" spans="1:9" ht="13.5" x14ac:dyDescent="0.25">
      <c r="A1116" s="3">
        <f>TITRES_STAT!B1119</f>
        <v>43635</v>
      </c>
      <c r="B1116" s="6">
        <f>TITRES_STAT!D1119</f>
        <v>13.9245</v>
      </c>
      <c r="C1116" s="2">
        <f t="shared" si="153"/>
        <v>0</v>
      </c>
      <c r="D1116" s="2">
        <f t="shared" si="154"/>
        <v>0</v>
      </c>
      <c r="E1116" s="2">
        <f t="shared" si="155"/>
        <v>0</v>
      </c>
      <c r="F1116" s="2">
        <f t="shared" si="156"/>
        <v>7.1506355838376348E-2</v>
      </c>
      <c r="G1116" s="2">
        <f t="shared" si="156"/>
        <v>2.319382079267724E-2</v>
      </c>
      <c r="H1116" s="2">
        <f t="shared" si="157"/>
        <v>3.0829916501274495</v>
      </c>
      <c r="I1116" s="2">
        <f t="shared" si="158"/>
        <v>75.508154664759473</v>
      </c>
    </row>
    <row r="1117" spans="1:9" ht="13.5" x14ac:dyDescent="0.25">
      <c r="A1117" s="3">
        <f>TITRES_STAT!B1120</f>
        <v>43636</v>
      </c>
      <c r="B1117" s="6">
        <f>TITRES_STAT!D1120</f>
        <v>13.9245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6.6398758992778042E-2</v>
      </c>
      <c r="G1117" s="2">
        <f t="shared" si="159"/>
        <v>2.1537119307486009E-2</v>
      </c>
      <c r="H1117" s="2">
        <f t="shared" si="157"/>
        <v>3.0829916501274495</v>
      </c>
      <c r="I1117" s="2">
        <f t="shared" si="158"/>
        <v>75.508154664759473</v>
      </c>
    </row>
    <row r="1118" spans="1:9" ht="13.5" x14ac:dyDescent="0.25">
      <c r="A1118" s="3">
        <f>TITRES_STAT!B1121</f>
        <v>43637</v>
      </c>
      <c r="B1118" s="6">
        <f>TITRES_STAT!D1121</f>
        <v>13.9245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6.16559904932939E-2</v>
      </c>
      <c r="G1118" s="2">
        <f t="shared" si="159"/>
        <v>1.9998753642665578E-2</v>
      </c>
      <c r="H1118" s="2">
        <f t="shared" si="157"/>
        <v>3.0829916501274499</v>
      </c>
      <c r="I1118" s="2">
        <f t="shared" si="158"/>
        <v>75.508154664759473</v>
      </c>
    </row>
    <row r="1119" spans="1:9" ht="13.5" x14ac:dyDescent="0.25">
      <c r="A1119" s="3">
        <f>TITRES_STAT!B1122</f>
        <v>43640</v>
      </c>
      <c r="B1119" s="6">
        <f>TITRES_STAT!D1122</f>
        <v>13.9245</v>
      </c>
      <c r="C1119" s="2">
        <f t="shared" si="153"/>
        <v>0</v>
      </c>
      <c r="D1119" s="2">
        <f t="shared" si="154"/>
        <v>0</v>
      </c>
      <c r="E1119" s="2">
        <f t="shared" si="155"/>
        <v>0</v>
      </c>
      <c r="F1119" s="2">
        <f t="shared" si="159"/>
        <v>5.7251991172344328E-2</v>
      </c>
      <c r="G1119" s="2">
        <f t="shared" si="159"/>
        <v>1.8570271239618037E-2</v>
      </c>
      <c r="H1119" s="2">
        <f t="shared" si="157"/>
        <v>3.0829916501274495</v>
      </c>
      <c r="I1119" s="2">
        <f t="shared" si="158"/>
        <v>75.508154664759473</v>
      </c>
    </row>
    <row r="1120" spans="1:9" ht="13.5" x14ac:dyDescent="0.25">
      <c r="A1120" s="3">
        <f>TITRES_STAT!B1123</f>
        <v>43641</v>
      </c>
      <c r="B1120" s="6">
        <f>TITRES_STAT!D1123</f>
        <v>13.9245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5.3162563231462588E-2</v>
      </c>
      <c r="G1120" s="2">
        <f t="shared" si="159"/>
        <v>1.7243823293931034E-2</v>
      </c>
      <c r="H1120" s="2">
        <f t="shared" si="157"/>
        <v>3.0829916501274495</v>
      </c>
      <c r="I1120" s="2">
        <f t="shared" si="158"/>
        <v>75.508154664759473</v>
      </c>
    </row>
    <row r="1121" spans="1:9" ht="13.5" x14ac:dyDescent="0.25">
      <c r="A1121" s="3">
        <f>TITRES_STAT!B1124</f>
        <v>43642</v>
      </c>
      <c r="B1121" s="6">
        <f>TITRES_STAT!D1124</f>
        <v>13.9193</v>
      </c>
      <c r="C1121" s="2">
        <f t="shared" si="153"/>
        <v>-5.2000000000003155E-3</v>
      </c>
      <c r="D1121" s="2">
        <f t="shared" si="154"/>
        <v>0</v>
      </c>
      <c r="E1121" s="2">
        <f t="shared" si="155"/>
        <v>5.2000000000003155E-3</v>
      </c>
      <c r="F1121" s="2">
        <f t="shared" si="159"/>
        <v>4.9365237286358117E-2</v>
      </c>
      <c r="G1121" s="2">
        <f t="shared" si="159"/>
        <v>1.6383550201507412E-2</v>
      </c>
      <c r="H1121" s="2">
        <f t="shared" si="157"/>
        <v>3.0130976912327672</v>
      </c>
      <c r="I1121" s="2">
        <f t="shared" si="158"/>
        <v>75.081593398918386</v>
      </c>
    </row>
    <row r="1122" spans="1:9" ht="13.5" x14ac:dyDescent="0.25">
      <c r="A1122" s="3">
        <f>TITRES_STAT!B1125</f>
        <v>43643</v>
      </c>
      <c r="B1122" s="6">
        <f>TITRES_STAT!D1125</f>
        <v>13.8729</v>
      </c>
      <c r="C1122" s="2">
        <f t="shared" si="153"/>
        <v>-4.6400000000000219E-2</v>
      </c>
      <c r="D1122" s="2">
        <f t="shared" si="154"/>
        <v>0</v>
      </c>
      <c r="E1122" s="2">
        <f t="shared" si="155"/>
        <v>4.6400000000000219E-2</v>
      </c>
      <c r="F1122" s="2">
        <f t="shared" si="159"/>
        <v>4.5839148908761111E-2</v>
      </c>
      <c r="G1122" s="2">
        <f t="shared" si="159"/>
        <v>1.8527582329971183E-2</v>
      </c>
      <c r="H1122" s="2">
        <f t="shared" si="157"/>
        <v>2.4741031016555954</v>
      </c>
      <c r="I1122" s="2">
        <f t="shared" si="158"/>
        <v>71.215592320117196</v>
      </c>
    </row>
    <row r="1123" spans="1:9" ht="13.5" x14ac:dyDescent="0.25">
      <c r="A1123" s="3">
        <f>TITRES_STAT!B1126</f>
        <v>43644</v>
      </c>
      <c r="B1123" s="6">
        <f>TITRES_STAT!D1126</f>
        <v>13.8729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4.2564923986706749E-2</v>
      </c>
      <c r="G1123" s="2">
        <f t="shared" si="159"/>
        <v>1.7204183592116097E-2</v>
      </c>
      <c r="H1123" s="2">
        <f t="shared" si="157"/>
        <v>2.4741031016555959</v>
      </c>
      <c r="I1123" s="2">
        <f t="shared" si="158"/>
        <v>71.215592320117196</v>
      </c>
    </row>
    <row r="1124" spans="1:9" ht="13.5" x14ac:dyDescent="0.25">
      <c r="A1124" s="3">
        <f>TITRES_STAT!B1127</f>
        <v>43647</v>
      </c>
      <c r="B1124" s="6">
        <f>TITRES_STAT!D1127</f>
        <v>14.001799999999999</v>
      </c>
      <c r="C1124" s="2">
        <f t="shared" si="153"/>
        <v>0.12889999999999979</v>
      </c>
      <c r="D1124" s="2">
        <f t="shared" si="154"/>
        <v>0.12889999999999979</v>
      </c>
      <c r="E1124" s="2">
        <f t="shared" si="155"/>
        <v>0</v>
      </c>
      <c r="F1124" s="2">
        <f t="shared" si="159"/>
        <v>4.8731715130513394E-2</v>
      </c>
      <c r="G1124" s="2">
        <f t="shared" si="159"/>
        <v>1.5975313335536374E-2</v>
      </c>
      <c r="H1124" s="2">
        <f t="shared" si="157"/>
        <v>3.0504387680529472</v>
      </c>
      <c r="I1124" s="2">
        <f t="shared" si="158"/>
        <v>75.311316692717185</v>
      </c>
    </row>
    <row r="1125" spans="1:9" ht="13.5" x14ac:dyDescent="0.25">
      <c r="A1125" s="3">
        <f>TITRES_STAT!B1128</f>
        <v>43648</v>
      </c>
      <c r="B1125" s="6">
        <f>TITRES_STAT!D1128</f>
        <v>14.001799999999999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4.5250878335476717E-2</v>
      </c>
      <c r="G1125" s="2">
        <f t="shared" si="159"/>
        <v>1.4834219525855204E-2</v>
      </c>
      <c r="H1125" s="2">
        <f t="shared" si="157"/>
        <v>3.0504387680529468</v>
      </c>
      <c r="I1125" s="2">
        <f t="shared" si="158"/>
        <v>75.311316692717185</v>
      </c>
    </row>
    <row r="1126" spans="1:9" ht="13.5" x14ac:dyDescent="0.25">
      <c r="A1126" s="3">
        <f>TITRES_STAT!B1129</f>
        <v>43649</v>
      </c>
      <c r="B1126" s="6">
        <f>TITRES_STAT!D1129</f>
        <v>14.001799999999999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4.2018672740085521E-2</v>
      </c>
      <c r="G1126" s="2">
        <f t="shared" si="159"/>
        <v>1.3774632416865547E-2</v>
      </c>
      <c r="H1126" s="2">
        <f t="shared" si="157"/>
        <v>3.0504387680529463</v>
      </c>
      <c r="I1126" s="2">
        <f t="shared" si="158"/>
        <v>75.31131669271717</v>
      </c>
    </row>
    <row r="1127" spans="1:9" ht="13.5" x14ac:dyDescent="0.25">
      <c r="A1127" s="3">
        <f>TITRES_STAT!B1130</f>
        <v>43650</v>
      </c>
      <c r="B1127" s="6">
        <f>TITRES_STAT!D1130</f>
        <v>13.9245</v>
      </c>
      <c r="C1127" s="2">
        <f t="shared" si="153"/>
        <v>-7.7299999999999258E-2</v>
      </c>
      <c r="D1127" s="2">
        <f t="shared" si="154"/>
        <v>0</v>
      </c>
      <c r="E1127" s="2">
        <f t="shared" si="155"/>
        <v>7.7299999999999258E-2</v>
      </c>
      <c r="F1127" s="2">
        <f t="shared" si="159"/>
        <v>3.9017338972936556E-2</v>
      </c>
      <c r="G1127" s="2">
        <f t="shared" si="159"/>
        <v>1.8312158672803669E-2</v>
      </c>
      <c r="H1127" s="2">
        <f t="shared" si="157"/>
        <v>2.1306793846693353</v>
      </c>
      <c r="I1127" s="2">
        <f t="shared" si="158"/>
        <v>68.058051396226872</v>
      </c>
    </row>
    <row r="1128" spans="1:9" ht="13.5" x14ac:dyDescent="0.25">
      <c r="A1128" s="3">
        <f>TITRES_STAT!B1131</f>
        <v>43651</v>
      </c>
      <c r="B1128" s="6">
        <f>TITRES_STAT!D1131</f>
        <v>13.9245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3.6230386189155375E-2</v>
      </c>
      <c r="G1128" s="2">
        <f t="shared" si="159"/>
        <v>1.7004147339031977E-2</v>
      </c>
      <c r="H1128" s="2">
        <f t="shared" si="157"/>
        <v>2.1306793846693357</v>
      </c>
      <c r="I1128" s="2">
        <f t="shared" si="158"/>
        <v>68.058051396226872</v>
      </c>
    </row>
    <row r="1129" spans="1:9" ht="13.5" x14ac:dyDescent="0.25">
      <c r="A1129" s="3">
        <f>TITRES_STAT!B1132</f>
        <v>43654</v>
      </c>
      <c r="B1129" s="6">
        <f>TITRES_STAT!D1132</f>
        <v>14.001799999999999</v>
      </c>
      <c r="C1129" s="2">
        <f t="shared" si="153"/>
        <v>7.7299999999999258E-2</v>
      </c>
      <c r="D1129" s="2">
        <f t="shared" si="154"/>
        <v>7.7299999999999258E-2</v>
      </c>
      <c r="E1129" s="2">
        <f t="shared" si="155"/>
        <v>0</v>
      </c>
      <c r="F1129" s="2">
        <f t="shared" si="159"/>
        <v>3.9163930032787078E-2</v>
      </c>
      <c r="G1129" s="2">
        <f t="shared" si="159"/>
        <v>1.578956538624398E-2</v>
      </c>
      <c r="H1129" s="2">
        <f t="shared" si="157"/>
        <v>2.480367829940846</v>
      </c>
      <c r="I1129" s="2">
        <f t="shared" si="158"/>
        <v>71.267404801377083</v>
      </c>
    </row>
    <row r="1130" spans="1:9" ht="13.5" x14ac:dyDescent="0.25">
      <c r="A1130" s="3">
        <f>TITRES_STAT!B1133</f>
        <v>43655</v>
      </c>
      <c r="B1130" s="6">
        <f>TITRES_STAT!D1133</f>
        <v>14.001799999999999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3.6366506459016575E-2</v>
      </c>
      <c r="G1130" s="2">
        <f t="shared" si="159"/>
        <v>1.4661739287226553E-2</v>
      </c>
      <c r="H1130" s="2">
        <f t="shared" si="157"/>
        <v>2.480367829940846</v>
      </c>
      <c r="I1130" s="2">
        <f t="shared" si="158"/>
        <v>71.267404801377083</v>
      </c>
    </row>
    <row r="1131" spans="1:9" ht="13.5" x14ac:dyDescent="0.25">
      <c r="A1131" s="3">
        <f>TITRES_STAT!B1134</f>
        <v>43656</v>
      </c>
      <c r="B1131" s="6">
        <f>TITRES_STAT!D1134</f>
        <v>13.996700000000001</v>
      </c>
      <c r="C1131" s="2">
        <f t="shared" si="153"/>
        <v>-5.0999999999987722E-3</v>
      </c>
      <c r="D1131" s="2">
        <f t="shared" si="154"/>
        <v>0</v>
      </c>
      <c r="E1131" s="2">
        <f t="shared" si="155"/>
        <v>5.0999999999987722E-3</v>
      </c>
      <c r="F1131" s="2">
        <f t="shared" si="159"/>
        <v>3.3768898854801103E-2</v>
      </c>
      <c r="G1131" s="2">
        <f t="shared" si="159"/>
        <v>1.3978757909567426E-2</v>
      </c>
      <c r="H1131" s="2">
        <f t="shared" si="157"/>
        <v>2.4157295714870912</v>
      </c>
      <c r="I1131" s="2">
        <f t="shared" si="158"/>
        <v>70.723677648619173</v>
      </c>
    </row>
    <row r="1132" spans="1:9" ht="13.5" x14ac:dyDescent="0.25">
      <c r="A1132" s="3">
        <f>TITRES_STAT!B1135</f>
        <v>43657</v>
      </c>
      <c r="B1132" s="6">
        <f>TITRES_STAT!D1135</f>
        <v>14.177199999999999</v>
      </c>
      <c r="C1132" s="2">
        <f t="shared" si="153"/>
        <v>0.18049999999999855</v>
      </c>
      <c r="D1132" s="2">
        <f t="shared" si="154"/>
        <v>0.18049999999999855</v>
      </c>
      <c r="E1132" s="2">
        <f t="shared" si="155"/>
        <v>0</v>
      </c>
      <c r="F1132" s="2">
        <f t="shared" si="159"/>
        <v>4.424969179374378E-2</v>
      </c>
      <c r="G1132" s="2">
        <f t="shared" si="159"/>
        <v>1.2980275201741181E-2</v>
      </c>
      <c r="H1132" s="2">
        <f t="shared" si="157"/>
        <v>3.4089948869349169</v>
      </c>
      <c r="I1132" s="2">
        <f t="shared" si="158"/>
        <v>77.319093679076843</v>
      </c>
    </row>
    <row r="1133" spans="1:9" ht="13.5" x14ac:dyDescent="0.25">
      <c r="A1133" s="3">
        <f>TITRES_STAT!B1136</f>
        <v>43658</v>
      </c>
      <c r="B1133" s="6">
        <f>TITRES_STAT!D1136</f>
        <v>14.177199999999999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4.1088999522762078E-2</v>
      </c>
      <c r="G1133" s="2">
        <f t="shared" si="160"/>
        <v>1.2053112687331096E-2</v>
      </c>
      <c r="H1133" s="2">
        <f t="shared" si="157"/>
        <v>3.4089948869349165</v>
      </c>
      <c r="I1133" s="2">
        <f t="shared" si="158"/>
        <v>77.319093679076843</v>
      </c>
    </row>
    <row r="1134" spans="1:9" ht="13.5" x14ac:dyDescent="0.25">
      <c r="A1134" s="3">
        <f>TITRES_STAT!B1137</f>
        <v>43661</v>
      </c>
      <c r="B1134" s="6">
        <f>TITRES_STAT!D1137</f>
        <v>14.177199999999999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3.815407098542193E-2</v>
      </c>
      <c r="G1134" s="2">
        <f t="shared" si="160"/>
        <v>1.1192176066807447E-2</v>
      </c>
      <c r="H1134" s="2">
        <f t="shared" si="157"/>
        <v>3.4089948869349165</v>
      </c>
      <c r="I1134" s="2">
        <f t="shared" si="158"/>
        <v>77.319093679076843</v>
      </c>
    </row>
    <row r="1135" spans="1:9" ht="13.5" x14ac:dyDescent="0.25">
      <c r="A1135" s="3">
        <f>TITRES_STAT!B1138</f>
        <v>43662</v>
      </c>
      <c r="B1135" s="6">
        <f>TITRES_STAT!D1138</f>
        <v>14.435</v>
      </c>
      <c r="C1135" s="2">
        <f t="shared" si="153"/>
        <v>0.25780000000000136</v>
      </c>
      <c r="D1135" s="2">
        <f t="shared" si="154"/>
        <v>0.25780000000000136</v>
      </c>
      <c r="E1135" s="2">
        <f t="shared" si="155"/>
        <v>0</v>
      </c>
      <c r="F1135" s="2">
        <f t="shared" si="160"/>
        <v>5.3843065915034745E-2</v>
      </c>
      <c r="G1135" s="2">
        <f t="shared" si="160"/>
        <v>1.0392734919178344E-2</v>
      </c>
      <c r="H1135" s="2">
        <f t="shared" si="157"/>
        <v>5.1808370302676412</v>
      </c>
      <c r="I1135" s="2">
        <f t="shared" si="158"/>
        <v>83.820961544480355</v>
      </c>
    </row>
    <row r="1136" spans="1:9" ht="13.5" x14ac:dyDescent="0.25">
      <c r="A1136" s="3">
        <f>TITRES_STAT!B1139</f>
        <v>43663</v>
      </c>
      <c r="B1136" s="6">
        <f>TITRES_STAT!D1139</f>
        <v>14.435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4.9997132635389407E-2</v>
      </c>
      <c r="G1136" s="2">
        <f t="shared" si="160"/>
        <v>9.6503967106656048E-3</v>
      </c>
      <c r="H1136" s="2">
        <f t="shared" si="157"/>
        <v>5.1808370302676412</v>
      </c>
      <c r="I1136" s="2">
        <f t="shared" si="158"/>
        <v>83.820961544480355</v>
      </c>
    </row>
    <row r="1137" spans="1:9" ht="13.5" x14ac:dyDescent="0.25">
      <c r="A1137" s="3">
        <f>TITRES_STAT!B1140</f>
        <v>43664</v>
      </c>
      <c r="B1137" s="6">
        <f>TITRES_STAT!D1140</f>
        <v>14.435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4.6425908875718735E-2</v>
      </c>
      <c r="G1137" s="2">
        <f t="shared" si="160"/>
        <v>8.9610826599037761E-3</v>
      </c>
      <c r="H1137" s="2">
        <f t="shared" si="157"/>
        <v>5.1808370302676412</v>
      </c>
      <c r="I1137" s="2">
        <f t="shared" si="158"/>
        <v>83.820961544480355</v>
      </c>
    </row>
    <row r="1138" spans="1:9" ht="13.5" x14ac:dyDescent="0.25">
      <c r="A1138" s="3">
        <f>TITRES_STAT!B1141</f>
        <v>43665</v>
      </c>
      <c r="B1138" s="6">
        <f>TITRES_STAT!D1141</f>
        <v>14.1823</v>
      </c>
      <c r="C1138" s="2">
        <f t="shared" si="153"/>
        <v>-0.25270000000000081</v>
      </c>
      <c r="D1138" s="2">
        <f t="shared" si="154"/>
        <v>0</v>
      </c>
      <c r="E1138" s="2">
        <f t="shared" si="155"/>
        <v>0.25270000000000081</v>
      </c>
      <c r="F1138" s="2">
        <f t="shared" si="160"/>
        <v>4.3109772527453113E-2</v>
      </c>
      <c r="G1138" s="2">
        <f t="shared" si="160"/>
        <v>2.6371005327053564E-2</v>
      </c>
      <c r="H1138" s="2">
        <f t="shared" si="157"/>
        <v>1.6347413377990385</v>
      </c>
      <c r="I1138" s="2">
        <f t="shared" si="158"/>
        <v>62.045610107770145</v>
      </c>
    </row>
    <row r="1139" spans="1:9" ht="13.5" x14ac:dyDescent="0.25">
      <c r="A1139" s="3">
        <f>TITRES_STAT!B1142</f>
        <v>43668</v>
      </c>
      <c r="B1139" s="6">
        <f>TITRES_STAT!D1142</f>
        <v>14.435</v>
      </c>
      <c r="C1139" s="2">
        <f t="shared" si="153"/>
        <v>0.25270000000000081</v>
      </c>
      <c r="D1139" s="2">
        <f t="shared" si="154"/>
        <v>0.25270000000000081</v>
      </c>
      <c r="E1139" s="2">
        <f t="shared" si="155"/>
        <v>0</v>
      </c>
      <c r="F1139" s="2">
        <f t="shared" si="160"/>
        <v>5.8080503061206525E-2</v>
      </c>
      <c r="G1139" s="2">
        <f t="shared" si="160"/>
        <v>2.448736208940688E-2</v>
      </c>
      <c r="H1139" s="2">
        <f t="shared" si="157"/>
        <v>2.3718562599411999</v>
      </c>
      <c r="I1139" s="2">
        <f t="shared" si="158"/>
        <v>70.342745274158318</v>
      </c>
    </row>
    <row r="1140" spans="1:9" ht="13.5" x14ac:dyDescent="0.25">
      <c r="A1140" s="3">
        <f>TITRES_STAT!B1143</f>
        <v>43669</v>
      </c>
      <c r="B1140" s="6">
        <f>TITRES_STAT!D1143</f>
        <v>14.435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5.393189569969177E-2</v>
      </c>
      <c r="G1140" s="2">
        <f t="shared" si="160"/>
        <v>2.2738264797306389E-2</v>
      </c>
      <c r="H1140" s="2">
        <f t="shared" si="157"/>
        <v>2.3718562599411994</v>
      </c>
      <c r="I1140" s="2">
        <f t="shared" si="158"/>
        <v>70.342745274158318</v>
      </c>
    </row>
    <row r="1141" spans="1:9" ht="13.5" x14ac:dyDescent="0.25">
      <c r="A1141" s="3">
        <f>TITRES_STAT!B1144</f>
        <v>43670</v>
      </c>
      <c r="B1141" s="6">
        <f>TITRES_STAT!D1144</f>
        <v>14.435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5.0079617435428068E-2</v>
      </c>
      <c r="G1141" s="2">
        <f t="shared" si="160"/>
        <v>2.1114103026070218E-2</v>
      </c>
      <c r="H1141" s="2">
        <f t="shared" si="157"/>
        <v>2.3718562599411994</v>
      </c>
      <c r="I1141" s="2">
        <f t="shared" si="158"/>
        <v>70.342745274158318</v>
      </c>
    </row>
    <row r="1142" spans="1:9" ht="13.5" x14ac:dyDescent="0.25">
      <c r="A1142" s="3">
        <f>TITRES_STAT!B1145</f>
        <v>43672</v>
      </c>
      <c r="B1142" s="6">
        <f>TITRES_STAT!D1145</f>
        <v>14.440200000000001</v>
      </c>
      <c r="C1142" s="2">
        <f t="shared" si="153"/>
        <v>5.2000000000003155E-3</v>
      </c>
      <c r="D1142" s="2">
        <f t="shared" si="154"/>
        <v>5.2000000000003155E-3</v>
      </c>
      <c r="E1142" s="2">
        <f t="shared" si="155"/>
        <v>0</v>
      </c>
      <c r="F1142" s="2">
        <f t="shared" si="160"/>
        <v>4.6873930475754659E-2</v>
      </c>
      <c r="G1142" s="2">
        <f t="shared" si="160"/>
        <v>1.9605952809922344E-2</v>
      </c>
      <c r="H1142" s="2">
        <f t="shared" si="157"/>
        <v>2.3908009434783661</v>
      </c>
      <c r="I1142" s="2">
        <f t="shared" si="158"/>
        <v>70.508442793631644</v>
      </c>
    </row>
    <row r="1143" spans="1:9" ht="13.5" x14ac:dyDescent="0.25">
      <c r="A1143" s="3">
        <f>TITRES_STAT!B1146</f>
        <v>43675</v>
      </c>
      <c r="B1143" s="6">
        <f>TITRES_STAT!D1146</f>
        <v>14.3886</v>
      </c>
      <c r="C1143" s="2">
        <f t="shared" si="153"/>
        <v>-5.1600000000000534E-2</v>
      </c>
      <c r="D1143" s="2">
        <f t="shared" si="154"/>
        <v>0</v>
      </c>
      <c r="E1143" s="2">
        <f t="shared" si="155"/>
        <v>5.1600000000000534E-2</v>
      </c>
      <c r="F1143" s="2">
        <f t="shared" si="160"/>
        <v>4.3525792584629332E-2</v>
      </c>
      <c r="G1143" s="2">
        <f t="shared" si="160"/>
        <v>2.1891241894927926E-2</v>
      </c>
      <c r="H1143" s="2">
        <f t="shared" si="157"/>
        <v>1.9882742511156486</v>
      </c>
      <c r="I1143" s="2">
        <f t="shared" si="158"/>
        <v>66.535869335732571</v>
      </c>
    </row>
    <row r="1144" spans="1:9" ht="13.5" x14ac:dyDescent="0.25">
      <c r="A1144" s="3">
        <f>TITRES_STAT!B1147</f>
        <v>43676</v>
      </c>
      <c r="B1144" s="6">
        <f>TITRES_STAT!D1147</f>
        <v>14.3371</v>
      </c>
      <c r="C1144" s="2">
        <f t="shared" si="153"/>
        <v>-5.1500000000000767E-2</v>
      </c>
      <c r="D1144" s="2">
        <f t="shared" si="154"/>
        <v>0</v>
      </c>
      <c r="E1144" s="2">
        <f t="shared" si="155"/>
        <v>5.1500000000000767E-2</v>
      </c>
      <c r="F1144" s="2">
        <f t="shared" si="160"/>
        <v>4.0416807400012952E-2</v>
      </c>
      <c r="G1144" s="2">
        <f t="shared" si="160"/>
        <v>2.4006153188147413E-2</v>
      </c>
      <c r="H1144" s="2">
        <f t="shared" si="157"/>
        <v>1.6836019950071797</v>
      </c>
      <c r="I1144" s="2">
        <f t="shared" si="158"/>
        <v>62.736650149295905</v>
      </c>
    </row>
    <row r="1145" spans="1:9" ht="13.5" x14ac:dyDescent="0.25">
      <c r="A1145" s="3">
        <f>TITRES_STAT!B1148</f>
        <v>43677</v>
      </c>
      <c r="B1145" s="6">
        <f>TITRES_STAT!D1148</f>
        <v>14.3371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3.752989258572631E-2</v>
      </c>
      <c r="G1145" s="2">
        <f t="shared" si="160"/>
        <v>2.2291427960422598E-2</v>
      </c>
      <c r="H1145" s="2">
        <f t="shared" si="157"/>
        <v>1.6836019950071797</v>
      </c>
      <c r="I1145" s="2">
        <f t="shared" si="158"/>
        <v>62.736650149295905</v>
      </c>
    </row>
    <row r="1146" spans="1:9" ht="13.5" x14ac:dyDescent="0.25">
      <c r="A1146" s="3">
        <f>TITRES_STAT!B1149</f>
        <v>43678</v>
      </c>
      <c r="B1146" s="6">
        <f>TITRES_STAT!D1149</f>
        <v>14.378299999999999</v>
      </c>
      <c r="C1146" s="2">
        <f t="shared" si="153"/>
        <v>4.1199999999999903E-2</v>
      </c>
      <c r="D1146" s="2">
        <f t="shared" si="154"/>
        <v>4.1199999999999903E-2</v>
      </c>
      <c r="E1146" s="2">
        <f t="shared" si="155"/>
        <v>0</v>
      </c>
      <c r="F1146" s="2">
        <f t="shared" si="160"/>
        <v>3.7792043115317288E-2</v>
      </c>
      <c r="G1146" s="2">
        <f t="shared" si="160"/>
        <v>2.0699183106106696E-2</v>
      </c>
      <c r="H1146" s="2">
        <f t="shared" si="157"/>
        <v>1.8257746173648677</v>
      </c>
      <c r="I1146" s="2">
        <f t="shared" si="158"/>
        <v>64.611473475102031</v>
      </c>
    </row>
    <row r="1147" spans="1:9" ht="13.5" x14ac:dyDescent="0.25">
      <c r="A1147" s="3">
        <f>TITRES_STAT!B1150</f>
        <v>43679</v>
      </c>
      <c r="B1147" s="6">
        <f>TITRES_STAT!D1150</f>
        <v>14.3371</v>
      </c>
      <c r="C1147" s="2">
        <f t="shared" si="153"/>
        <v>-4.1199999999999903E-2</v>
      </c>
      <c r="D1147" s="2">
        <f t="shared" si="154"/>
        <v>0</v>
      </c>
      <c r="E1147" s="2">
        <f t="shared" si="155"/>
        <v>4.1199999999999903E-2</v>
      </c>
      <c r="F1147" s="2">
        <f t="shared" si="160"/>
        <v>3.5092611464223197E-2</v>
      </c>
      <c r="G1147" s="2">
        <f t="shared" si="160"/>
        <v>2.2163527169956211E-2</v>
      </c>
      <c r="H1147" s="2">
        <f t="shared" si="157"/>
        <v>1.583349581279329</v>
      </c>
      <c r="I1147" s="2">
        <f t="shared" si="158"/>
        <v>61.29056604469384</v>
      </c>
    </row>
    <row r="1148" spans="1:9" ht="13.5" x14ac:dyDescent="0.25">
      <c r="A1148" s="3">
        <f>TITRES_STAT!B1151</f>
        <v>43682</v>
      </c>
      <c r="B1148" s="6">
        <f>TITRES_STAT!D1151</f>
        <v>14.3886</v>
      </c>
      <c r="C1148" s="2">
        <f t="shared" si="153"/>
        <v>5.1500000000000767E-2</v>
      </c>
      <c r="D1148" s="2">
        <f t="shared" si="154"/>
        <v>5.1500000000000767E-2</v>
      </c>
      <c r="E1148" s="2">
        <f t="shared" si="155"/>
        <v>0</v>
      </c>
      <c r="F1148" s="2">
        <f t="shared" si="160"/>
        <v>3.6264567788207309E-2</v>
      </c>
      <c r="G1148" s="2">
        <f t="shared" si="160"/>
        <v>2.058041808638791E-2</v>
      </c>
      <c r="H1148" s="2">
        <f t="shared" si="157"/>
        <v>1.7620909174917612</v>
      </c>
      <c r="I1148" s="2">
        <f t="shared" si="158"/>
        <v>63.795543670658958</v>
      </c>
    </row>
    <row r="1149" spans="1:9" ht="13.5" x14ac:dyDescent="0.25">
      <c r="A1149" s="3">
        <f>TITRES_STAT!B1152</f>
        <v>43683</v>
      </c>
      <c r="B1149" s="6">
        <f>TITRES_STAT!D1152</f>
        <v>14.3371</v>
      </c>
      <c r="C1149" s="2">
        <f t="shared" si="153"/>
        <v>-5.1500000000000767E-2</v>
      </c>
      <c r="D1149" s="2">
        <f t="shared" si="154"/>
        <v>0</v>
      </c>
      <c r="E1149" s="2">
        <f t="shared" si="155"/>
        <v>5.1500000000000767E-2</v>
      </c>
      <c r="F1149" s="2">
        <f t="shared" ref="F1149:G1164" si="161">((F1148*13)+D1149)/14</f>
        <v>3.3674241517621072E-2</v>
      </c>
      <c r="G1149" s="2">
        <f t="shared" si="161"/>
        <v>2.2788959651645974E-2</v>
      </c>
      <c r="H1149" s="2">
        <f t="shared" si="157"/>
        <v>1.4776559365749233</v>
      </c>
      <c r="I1149" s="2">
        <f t="shared" si="158"/>
        <v>59.639270923856124</v>
      </c>
    </row>
    <row r="1150" spans="1:9" ht="13.5" x14ac:dyDescent="0.25">
      <c r="A1150" s="3">
        <f>TITRES_STAT!B1153</f>
        <v>43684</v>
      </c>
      <c r="B1150" s="6">
        <f>TITRES_STAT!D1153</f>
        <v>14.3886</v>
      </c>
      <c r="C1150" s="2">
        <f t="shared" si="153"/>
        <v>5.1500000000000767E-2</v>
      </c>
      <c r="D1150" s="2">
        <f t="shared" si="154"/>
        <v>5.1500000000000767E-2</v>
      </c>
      <c r="E1150" s="2">
        <f t="shared" si="155"/>
        <v>0</v>
      </c>
      <c r="F1150" s="2">
        <f t="shared" si="161"/>
        <v>3.4947509980648196E-2</v>
      </c>
      <c r="G1150" s="2">
        <f t="shared" si="161"/>
        <v>2.1161176819385546E-2</v>
      </c>
      <c r="H1150" s="2">
        <f t="shared" si="157"/>
        <v>1.6514917992950717</v>
      </c>
      <c r="I1150" s="2">
        <f t="shared" si="158"/>
        <v>62.285382128435735</v>
      </c>
    </row>
    <row r="1151" spans="1:9" ht="13.5" x14ac:dyDescent="0.25">
      <c r="A1151" s="3">
        <f>TITRES_STAT!B1154</f>
        <v>43685</v>
      </c>
      <c r="B1151" s="6">
        <f>TITRES_STAT!D1154</f>
        <v>14.440200000000001</v>
      </c>
      <c r="C1151" s="2">
        <f t="shared" si="153"/>
        <v>5.1600000000000534E-2</v>
      </c>
      <c r="D1151" s="2">
        <f t="shared" si="154"/>
        <v>5.1600000000000534E-2</v>
      </c>
      <c r="E1151" s="2">
        <f t="shared" si="155"/>
        <v>0</v>
      </c>
      <c r="F1151" s="2">
        <f t="shared" si="161"/>
        <v>3.613697355345908E-2</v>
      </c>
      <c r="G1151" s="2">
        <f t="shared" si="161"/>
        <v>1.9649664189429435E-2</v>
      </c>
      <c r="H1151" s="2">
        <f t="shared" si="157"/>
        <v>1.8390631618477744</v>
      </c>
      <c r="I1151" s="2">
        <f t="shared" si="158"/>
        <v>64.777113329554794</v>
      </c>
    </row>
    <row r="1152" spans="1:9" ht="13.5" x14ac:dyDescent="0.25">
      <c r="A1152" s="3">
        <f>TITRES_STAT!B1155</f>
        <v>43686</v>
      </c>
      <c r="B1152" s="6">
        <f>TITRES_STAT!D1155</f>
        <v>14.3886</v>
      </c>
      <c r="C1152" s="2">
        <f t="shared" si="153"/>
        <v>-5.1600000000000534E-2</v>
      </c>
      <c r="D1152" s="2">
        <f t="shared" si="154"/>
        <v>0</v>
      </c>
      <c r="E1152" s="2">
        <f t="shared" si="155"/>
        <v>5.1600000000000534E-2</v>
      </c>
      <c r="F1152" s="2">
        <f t="shared" si="161"/>
        <v>3.355576115678343E-2</v>
      </c>
      <c r="G1152" s="2">
        <f t="shared" si="161"/>
        <v>2.1931831033041659E-2</v>
      </c>
      <c r="H1152" s="2">
        <f t="shared" si="157"/>
        <v>1.530002720987117</v>
      </c>
      <c r="I1152" s="2">
        <f t="shared" si="158"/>
        <v>60.474350809795347</v>
      </c>
    </row>
    <row r="1153" spans="1:9" ht="13.5" x14ac:dyDescent="0.25">
      <c r="A1153" s="3">
        <f>TITRES_STAT!B1156</f>
        <v>43691</v>
      </c>
      <c r="B1153" s="6">
        <f>TITRES_STAT!D1156</f>
        <v>14.4299</v>
      </c>
      <c r="C1153" s="2">
        <f t="shared" si="153"/>
        <v>4.129999999999967E-2</v>
      </c>
      <c r="D1153" s="2">
        <f t="shared" si="154"/>
        <v>4.129999999999967E-2</v>
      </c>
      <c r="E1153" s="2">
        <f t="shared" si="155"/>
        <v>0</v>
      </c>
      <c r="F1153" s="2">
        <f t="shared" si="161"/>
        <v>3.4108921074156015E-2</v>
      </c>
      <c r="G1153" s="2">
        <f t="shared" si="161"/>
        <v>2.0365271673538684E-2</v>
      </c>
      <c r="H1153" s="2">
        <f t="shared" si="157"/>
        <v>1.6748571598224706</v>
      </c>
      <c r="I1153" s="2">
        <f t="shared" si="158"/>
        <v>62.614826129019555</v>
      </c>
    </row>
    <row r="1154" spans="1:9" ht="13.5" x14ac:dyDescent="0.25">
      <c r="A1154" s="3">
        <f>TITRES_STAT!B1157</f>
        <v>43692</v>
      </c>
      <c r="B1154" s="6">
        <f>TITRES_STAT!D1157</f>
        <v>14.4299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3.1672569568859159E-2</v>
      </c>
      <c r="G1154" s="2">
        <f t="shared" si="161"/>
        <v>1.8910609411143062E-2</v>
      </c>
      <c r="H1154" s="2">
        <f t="shared" si="157"/>
        <v>1.6748571598224709</v>
      </c>
      <c r="I1154" s="2">
        <f t="shared" si="158"/>
        <v>62.614826129019562</v>
      </c>
    </row>
    <row r="1155" spans="1:9" ht="13.5" x14ac:dyDescent="0.25">
      <c r="A1155" s="3">
        <f>TITRES_STAT!B1158</f>
        <v>43693</v>
      </c>
      <c r="B1155" s="6">
        <f>TITRES_STAT!D1158</f>
        <v>14.4299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2.9410243171083504E-2</v>
      </c>
      <c r="G1155" s="2">
        <f t="shared" si="161"/>
        <v>1.7559851596061417E-2</v>
      </c>
      <c r="H1155" s="2">
        <f t="shared" si="157"/>
        <v>1.6748571598224706</v>
      </c>
      <c r="I1155" s="2">
        <f t="shared" si="158"/>
        <v>62.614826129019555</v>
      </c>
    </row>
    <row r="1156" spans="1:9" ht="13.5" x14ac:dyDescent="0.25">
      <c r="A1156" s="3">
        <f>TITRES_STAT!B1159</f>
        <v>43696</v>
      </c>
      <c r="B1156" s="6">
        <f>TITRES_STAT!D1159</f>
        <v>14.3886</v>
      </c>
      <c r="C1156" s="2">
        <f t="shared" si="162"/>
        <v>-4.129999999999967E-2</v>
      </c>
      <c r="D1156" s="2">
        <f t="shared" si="163"/>
        <v>0</v>
      </c>
      <c r="E1156" s="2">
        <f t="shared" si="164"/>
        <v>4.129999999999967E-2</v>
      </c>
      <c r="F1156" s="2">
        <f t="shared" si="161"/>
        <v>2.7309511516006111E-2</v>
      </c>
      <c r="G1156" s="2">
        <f t="shared" si="161"/>
        <v>1.9255576482057005E-2</v>
      </c>
      <c r="H1156" s="2">
        <f t="shared" si="157"/>
        <v>1.4182650694178922</v>
      </c>
      <c r="I1156" s="2">
        <f t="shared" si="158"/>
        <v>58.648040173664128</v>
      </c>
    </row>
    <row r="1157" spans="1:9" ht="13.5" x14ac:dyDescent="0.25">
      <c r="A1157" s="3">
        <f>TITRES_STAT!B1160</f>
        <v>43697</v>
      </c>
      <c r="B1157" s="6">
        <f>TITRES_STAT!D1160</f>
        <v>14.3886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2.5358832122005674E-2</v>
      </c>
      <c r="G1157" s="2">
        <f t="shared" si="161"/>
        <v>1.7880178161910076E-2</v>
      </c>
      <c r="H1157" s="2">
        <f t="shared" si="157"/>
        <v>1.4182650694178922</v>
      </c>
      <c r="I1157" s="2">
        <f t="shared" si="158"/>
        <v>58.648040173664128</v>
      </c>
    </row>
    <row r="1158" spans="1:9" ht="13.5" x14ac:dyDescent="0.25">
      <c r="A1158" s="3">
        <f>TITRES_STAT!B1161</f>
        <v>43698</v>
      </c>
      <c r="B1158" s="6">
        <f>TITRES_STAT!D1161</f>
        <v>14.3886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2.354748697043384E-2</v>
      </c>
      <c r="G1158" s="2">
        <f t="shared" si="161"/>
        <v>1.66030225789165E-2</v>
      </c>
      <c r="H1158" s="2">
        <f t="shared" si="157"/>
        <v>1.4182650694178922</v>
      </c>
      <c r="I1158" s="2">
        <f t="shared" si="158"/>
        <v>58.648040173664128</v>
      </c>
    </row>
    <row r="1159" spans="1:9" ht="13.5" x14ac:dyDescent="0.25">
      <c r="A1159" s="3">
        <f>TITRES_STAT!B1162</f>
        <v>43699</v>
      </c>
      <c r="B1159" s="6">
        <f>TITRES_STAT!D1162</f>
        <v>14.414400000000001</v>
      </c>
      <c r="C1159" s="2">
        <f t="shared" si="162"/>
        <v>2.5800000000000267E-2</v>
      </c>
      <c r="D1159" s="2">
        <f t="shared" si="163"/>
        <v>2.5800000000000267E-2</v>
      </c>
      <c r="E1159" s="2">
        <f t="shared" si="164"/>
        <v>0</v>
      </c>
      <c r="F1159" s="2">
        <f t="shared" si="161"/>
        <v>2.3708380758260015E-2</v>
      </c>
      <c r="G1159" s="2">
        <f t="shared" si="161"/>
        <v>1.5417092394708178E-2</v>
      </c>
      <c r="H1159" s="2">
        <f t="shared" si="157"/>
        <v>1.5377984480651987</v>
      </c>
      <c r="I1159" s="2">
        <f t="shared" si="158"/>
        <v>60.595767533769532</v>
      </c>
    </row>
    <row r="1160" spans="1:9" ht="13.5" x14ac:dyDescent="0.25">
      <c r="A1160" s="3">
        <f>TITRES_STAT!B1163</f>
        <v>43700</v>
      </c>
      <c r="B1160" s="6">
        <f>TITRES_STAT!D1163</f>
        <v>14.414400000000001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2.2014924989812869E-2</v>
      </c>
      <c r="G1160" s="2">
        <f t="shared" si="161"/>
        <v>1.4315871509371881E-2</v>
      </c>
      <c r="H1160" s="2">
        <f t="shared" si="157"/>
        <v>1.5377984480651985</v>
      </c>
      <c r="I1160" s="2">
        <f t="shared" si="158"/>
        <v>60.595767533769532</v>
      </c>
    </row>
    <row r="1161" spans="1:9" ht="13.5" x14ac:dyDescent="0.25">
      <c r="A1161" s="3">
        <f>TITRES_STAT!B1164</f>
        <v>43703</v>
      </c>
      <c r="B1161" s="6">
        <f>TITRES_STAT!D1164</f>
        <v>14.4299</v>
      </c>
      <c r="C1161" s="2">
        <f t="shared" si="162"/>
        <v>1.5499999999999403E-2</v>
      </c>
      <c r="D1161" s="2">
        <f t="shared" si="163"/>
        <v>1.5499999999999403E-2</v>
      </c>
      <c r="E1161" s="2">
        <f t="shared" si="164"/>
        <v>0</v>
      </c>
      <c r="F1161" s="2">
        <f t="shared" si="161"/>
        <v>2.1549573204826193E-2</v>
      </c>
      <c r="G1161" s="2">
        <f t="shared" si="161"/>
        <v>1.3293309258702462E-2</v>
      </c>
      <c r="H1161" s="2">
        <f t="shared" si="157"/>
        <v>1.6210841698968803</v>
      </c>
      <c r="I1161" s="2">
        <f t="shared" si="158"/>
        <v>61.847848631303499</v>
      </c>
    </row>
    <row r="1162" spans="1:9" ht="13.5" x14ac:dyDescent="0.25">
      <c r="A1162" s="3">
        <f>TITRES_STAT!B1165</f>
        <v>43704</v>
      </c>
      <c r="B1162" s="6">
        <f>TITRES_STAT!D1165</f>
        <v>14.4299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2.0010317975910036E-2</v>
      </c>
      <c r="G1162" s="2">
        <f t="shared" si="161"/>
        <v>1.2343787168795143E-2</v>
      </c>
      <c r="H1162" s="2">
        <f t="shared" si="157"/>
        <v>1.6210841698968803</v>
      </c>
      <c r="I1162" s="2">
        <f t="shared" si="158"/>
        <v>61.847848631303499</v>
      </c>
    </row>
    <row r="1163" spans="1:9" ht="13.5" x14ac:dyDescent="0.25">
      <c r="A1163" s="3">
        <f>TITRES_STAT!B1166</f>
        <v>43705</v>
      </c>
      <c r="B1163" s="6">
        <f>TITRES_STAT!D1166</f>
        <v>14.414400000000001</v>
      </c>
      <c r="C1163" s="2">
        <f t="shared" si="162"/>
        <v>-1.5499999999999403E-2</v>
      </c>
      <c r="D1163" s="2">
        <f t="shared" si="163"/>
        <v>0</v>
      </c>
      <c r="E1163" s="2">
        <f t="shared" si="164"/>
        <v>1.5499999999999403E-2</v>
      </c>
      <c r="F1163" s="2">
        <f t="shared" si="161"/>
        <v>1.8581009549059318E-2</v>
      </c>
      <c r="G1163" s="2">
        <f t="shared" si="161"/>
        <v>1.2569230942452591E-2</v>
      </c>
      <c r="H1163" s="2">
        <f t="shared" si="157"/>
        <v>1.478293273003835</v>
      </c>
      <c r="I1163" s="2">
        <f t="shared" si="158"/>
        <v>59.649650390732731</v>
      </c>
    </row>
    <row r="1164" spans="1:9" ht="13.5" x14ac:dyDescent="0.25">
      <c r="A1164" s="3">
        <f>TITRES_STAT!B1167</f>
        <v>43706</v>
      </c>
      <c r="B1164" s="6">
        <f>TITRES_STAT!D1167</f>
        <v>14.4041</v>
      </c>
      <c r="C1164" s="2">
        <f t="shared" si="162"/>
        <v>-1.0300000000000864E-2</v>
      </c>
      <c r="D1164" s="2">
        <f t="shared" si="163"/>
        <v>0</v>
      </c>
      <c r="E1164" s="2">
        <f t="shared" si="164"/>
        <v>1.0300000000000864E-2</v>
      </c>
      <c r="F1164" s="2">
        <f t="shared" si="161"/>
        <v>1.7253794581269365E-2</v>
      </c>
      <c r="G1164" s="2">
        <f t="shared" si="161"/>
        <v>1.2407143017991753E-2</v>
      </c>
      <c r="H1164" s="2">
        <f t="shared" si="157"/>
        <v>1.3906339724019803</v>
      </c>
      <c r="I1164" s="2">
        <f t="shared" si="158"/>
        <v>58.170091634929214</v>
      </c>
    </row>
    <row r="1165" spans="1:9" ht="13.5" x14ac:dyDescent="0.25">
      <c r="A1165" s="3">
        <f>TITRES_STAT!B1168</f>
        <v>43707</v>
      </c>
      <c r="B1165" s="6">
        <f>TITRES_STAT!D1168</f>
        <v>14.4299</v>
      </c>
      <c r="C1165" s="2">
        <f t="shared" si="162"/>
        <v>2.5800000000000267E-2</v>
      </c>
      <c r="D1165" s="2">
        <f t="shared" si="163"/>
        <v>2.5800000000000267E-2</v>
      </c>
      <c r="E1165" s="2">
        <f t="shared" si="164"/>
        <v>0</v>
      </c>
      <c r="F1165" s="2">
        <f t="shared" ref="F1165:G1180" si="165">((F1164*13)+D1165)/14</f>
        <v>1.7864237825464431E-2</v>
      </c>
      <c r="G1165" s="2">
        <f t="shared" si="165"/>
        <v>1.1520918516706627E-2</v>
      </c>
      <c r="H1165" s="2">
        <f t="shared" si="157"/>
        <v>1.5505914567106154</v>
      </c>
      <c r="I1165" s="2">
        <f t="shared" si="158"/>
        <v>60.793407451867829</v>
      </c>
    </row>
    <row r="1166" spans="1:9" ht="13.5" x14ac:dyDescent="0.25">
      <c r="A1166" s="3">
        <f>TITRES_STAT!B1169</f>
        <v>43710</v>
      </c>
      <c r="B1166" s="6">
        <f>TITRES_STAT!D1169</f>
        <v>14.414400000000001</v>
      </c>
      <c r="C1166" s="2">
        <f t="shared" si="162"/>
        <v>-1.5499999999999403E-2</v>
      </c>
      <c r="D1166" s="2">
        <f t="shared" si="163"/>
        <v>0</v>
      </c>
      <c r="E1166" s="2">
        <f t="shared" si="164"/>
        <v>1.5499999999999403E-2</v>
      </c>
      <c r="F1166" s="2">
        <f t="shared" si="165"/>
        <v>1.6588220837931256E-2</v>
      </c>
      <c r="G1166" s="2">
        <f t="shared" si="165"/>
        <v>1.180513862265611E-2</v>
      </c>
      <c r="H1166" s="2">
        <f t="shared" si="157"/>
        <v>1.4051695086490201</v>
      </c>
      <c r="I1166" s="2">
        <f t="shared" si="158"/>
        <v>58.422888848208522</v>
      </c>
    </row>
    <row r="1167" spans="1:9" ht="13.5" x14ac:dyDescent="0.25">
      <c r="A1167" s="3">
        <f>TITRES_STAT!B1170</f>
        <v>43711</v>
      </c>
      <c r="B1167" s="6">
        <f>TITRES_STAT!D1170</f>
        <v>14.440200000000001</v>
      </c>
      <c r="C1167" s="2">
        <f t="shared" si="162"/>
        <v>2.5800000000000267E-2</v>
      </c>
      <c r="D1167" s="2">
        <f t="shared" si="163"/>
        <v>2.5800000000000267E-2</v>
      </c>
      <c r="E1167" s="2">
        <f t="shared" si="164"/>
        <v>0</v>
      </c>
      <c r="F1167" s="2">
        <f t="shared" si="165"/>
        <v>1.7246205063793329E-2</v>
      </c>
      <c r="G1167" s="2">
        <f t="shared" si="165"/>
        <v>1.096191443532353E-2</v>
      </c>
      <c r="H1167" s="2">
        <f t="shared" si="157"/>
        <v>1.5732840431794817</v>
      </c>
      <c r="I1167" s="2">
        <f t="shared" si="158"/>
        <v>61.139152024413654</v>
      </c>
    </row>
    <row r="1168" spans="1:9" ht="13.5" x14ac:dyDescent="0.25">
      <c r="A1168" s="3">
        <f>TITRES_STAT!B1171</f>
        <v>43712</v>
      </c>
      <c r="B1168" s="6">
        <f>TITRES_STAT!D1171</f>
        <v>14.440200000000001</v>
      </c>
      <c r="C1168" s="2">
        <f t="shared" si="162"/>
        <v>0</v>
      </c>
      <c r="D1168" s="2">
        <f t="shared" si="163"/>
        <v>0</v>
      </c>
      <c r="E1168" s="2">
        <f t="shared" si="164"/>
        <v>0</v>
      </c>
      <c r="F1168" s="2">
        <f t="shared" si="165"/>
        <v>1.6014333273522377E-2</v>
      </c>
      <c r="G1168" s="2">
        <f t="shared" si="165"/>
        <v>1.0178920547086134E-2</v>
      </c>
      <c r="H1168" s="2">
        <f t="shared" si="157"/>
        <v>1.5732840431794819</v>
      </c>
      <c r="I1168" s="2">
        <f t="shared" si="158"/>
        <v>61.139152024413661</v>
      </c>
    </row>
    <row r="1169" spans="1:9" ht="13.5" x14ac:dyDescent="0.25">
      <c r="A1169" s="3">
        <f>TITRES_STAT!B1172</f>
        <v>43713</v>
      </c>
      <c r="B1169" s="6">
        <f>TITRES_STAT!D1172</f>
        <v>14.3886</v>
      </c>
      <c r="C1169" s="2">
        <f t="shared" si="162"/>
        <v>-5.1600000000000534E-2</v>
      </c>
      <c r="D1169" s="2">
        <f t="shared" si="163"/>
        <v>0</v>
      </c>
      <c r="E1169" s="2">
        <f t="shared" si="164"/>
        <v>5.1600000000000534E-2</v>
      </c>
      <c r="F1169" s="2">
        <f t="shared" si="165"/>
        <v>1.4870452325413635E-2</v>
      </c>
      <c r="G1169" s="2">
        <f t="shared" si="165"/>
        <v>1.3137569079437163E-2</v>
      </c>
      <c r="H1169" s="2">
        <f t="shared" ref="H1169:H1232" si="166">F1169/G1169</f>
        <v>1.1319028836688492</v>
      </c>
      <c r="I1169" s="2">
        <f t="shared" ref="I1169:I1232" si="167">IF(G1169=0,100,100-(100/(1+H1169)))</f>
        <v>53.093548132029689</v>
      </c>
    </row>
    <row r="1170" spans="1:9" ht="13.5" x14ac:dyDescent="0.25">
      <c r="A1170" s="3">
        <f>TITRES_STAT!B1173</f>
        <v>43714</v>
      </c>
      <c r="B1170" s="6">
        <f>TITRES_STAT!D1173</f>
        <v>14.3886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1.3808277159312659E-2</v>
      </c>
      <c r="G1170" s="2">
        <f t="shared" si="165"/>
        <v>1.2199171288048793E-2</v>
      </c>
      <c r="H1170" s="2">
        <f t="shared" si="166"/>
        <v>1.1319028836688492</v>
      </c>
      <c r="I1170" s="2">
        <f t="shared" si="167"/>
        <v>53.093548132029689</v>
      </c>
    </row>
    <row r="1171" spans="1:9" ht="13.5" x14ac:dyDescent="0.25">
      <c r="A1171" s="3">
        <f>TITRES_STAT!B1174</f>
        <v>43717</v>
      </c>
      <c r="B1171" s="6">
        <f>TITRES_STAT!D1174</f>
        <v>14.3886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1.2821971647933183E-2</v>
      </c>
      <c r="G1171" s="2">
        <f t="shared" si="165"/>
        <v>1.1327801910331021E-2</v>
      </c>
      <c r="H1171" s="2">
        <f t="shared" si="166"/>
        <v>1.1319028836688494</v>
      </c>
      <c r="I1171" s="2">
        <f t="shared" si="167"/>
        <v>53.093548132029689</v>
      </c>
    </row>
    <row r="1172" spans="1:9" ht="13.5" x14ac:dyDescent="0.25">
      <c r="A1172" s="3">
        <f>TITRES_STAT!B1175</f>
        <v>43718</v>
      </c>
      <c r="B1172" s="6">
        <f>TITRES_STAT!D1175</f>
        <v>14.3886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1.1906116530223668E-2</v>
      </c>
      <c r="G1172" s="2">
        <f t="shared" si="165"/>
        <v>1.0518673202450233E-2</v>
      </c>
      <c r="H1172" s="2">
        <f t="shared" si="166"/>
        <v>1.1319028836688494</v>
      </c>
      <c r="I1172" s="2">
        <f t="shared" si="167"/>
        <v>53.093548132029689</v>
      </c>
    </row>
    <row r="1173" spans="1:9" ht="13.5" x14ac:dyDescent="0.25">
      <c r="A1173" s="3">
        <f>TITRES_STAT!B1176</f>
        <v>43719</v>
      </c>
      <c r="B1173" s="6">
        <f>TITRES_STAT!D1176</f>
        <v>14.3886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1.1055679635207693E-2</v>
      </c>
      <c r="G1173" s="2">
        <f t="shared" si="165"/>
        <v>9.7673394022752165E-3</v>
      </c>
      <c r="H1173" s="2">
        <f t="shared" si="166"/>
        <v>1.1319028836688494</v>
      </c>
      <c r="I1173" s="2">
        <f t="shared" si="167"/>
        <v>53.093548132029689</v>
      </c>
    </row>
    <row r="1174" spans="1:9" ht="13.5" x14ac:dyDescent="0.25">
      <c r="A1174" s="3">
        <f>TITRES_STAT!B1177</f>
        <v>43720</v>
      </c>
      <c r="B1174" s="6">
        <f>TITRES_STAT!D1177</f>
        <v>14.3886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1.0265988232692856E-2</v>
      </c>
      <c r="G1174" s="2">
        <f t="shared" si="165"/>
        <v>9.0696723021127003E-3</v>
      </c>
      <c r="H1174" s="2">
        <f t="shared" si="166"/>
        <v>1.1319028836688494</v>
      </c>
      <c r="I1174" s="2">
        <f t="shared" si="167"/>
        <v>53.093548132029689</v>
      </c>
    </row>
    <row r="1175" spans="1:9" ht="13.5" x14ac:dyDescent="0.25">
      <c r="A1175" s="3">
        <f>TITRES_STAT!B1178</f>
        <v>43721</v>
      </c>
      <c r="B1175" s="6">
        <f>TITRES_STAT!D1178</f>
        <v>14.3886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9.5327033589290809E-3</v>
      </c>
      <c r="G1175" s="2">
        <f t="shared" si="165"/>
        <v>8.4218385662475064E-3</v>
      </c>
      <c r="H1175" s="2">
        <f t="shared" si="166"/>
        <v>1.1319028836688494</v>
      </c>
      <c r="I1175" s="2">
        <f t="shared" si="167"/>
        <v>53.093548132029689</v>
      </c>
    </row>
    <row r="1176" spans="1:9" ht="13.5" x14ac:dyDescent="0.25">
      <c r="A1176" s="3">
        <f>TITRES_STAT!B1179</f>
        <v>43724</v>
      </c>
      <c r="B1176" s="6">
        <f>TITRES_STAT!D1179</f>
        <v>14.3886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8.851795976148432E-3</v>
      </c>
      <c r="G1176" s="2">
        <f t="shared" si="165"/>
        <v>7.8202786686583977E-3</v>
      </c>
      <c r="H1176" s="2">
        <f t="shared" si="166"/>
        <v>1.1319028836688496</v>
      </c>
      <c r="I1176" s="2">
        <f t="shared" si="167"/>
        <v>53.093548132029689</v>
      </c>
    </row>
    <row r="1177" spans="1:9" ht="13.5" x14ac:dyDescent="0.25">
      <c r="A1177" s="3">
        <f>TITRES_STAT!B1180</f>
        <v>43725</v>
      </c>
      <c r="B1177" s="6">
        <f>TITRES_STAT!D1180</f>
        <v>14.3886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8.2195248349949731E-3</v>
      </c>
      <c r="G1177" s="2">
        <f t="shared" si="165"/>
        <v>7.2616873351827984E-3</v>
      </c>
      <c r="H1177" s="2">
        <f t="shared" si="166"/>
        <v>1.1319028836688496</v>
      </c>
      <c r="I1177" s="2">
        <f t="shared" si="167"/>
        <v>53.093548132029689</v>
      </c>
    </row>
    <row r="1178" spans="1:9" ht="13.5" x14ac:dyDescent="0.25">
      <c r="A1178" s="3">
        <f>TITRES_STAT!B1181</f>
        <v>43726</v>
      </c>
      <c r="B1178" s="6">
        <f>TITRES_STAT!D1181</f>
        <v>14.3886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7.6324159182096177E-3</v>
      </c>
      <c r="G1178" s="2">
        <f t="shared" si="165"/>
        <v>6.7429953826697421E-3</v>
      </c>
      <c r="H1178" s="2">
        <f t="shared" si="166"/>
        <v>1.1319028836688494</v>
      </c>
      <c r="I1178" s="2">
        <f t="shared" si="167"/>
        <v>53.093548132029689</v>
      </c>
    </row>
    <row r="1179" spans="1:9" ht="13.5" x14ac:dyDescent="0.25">
      <c r="A1179" s="3">
        <f>TITRES_STAT!B1182</f>
        <v>43727</v>
      </c>
      <c r="B1179" s="6">
        <f>TITRES_STAT!D1182</f>
        <v>14.3886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7.0872433526232162E-3</v>
      </c>
      <c r="G1179" s="2">
        <f t="shared" si="165"/>
        <v>6.2613528553361894E-3</v>
      </c>
      <c r="H1179" s="2">
        <f t="shared" si="166"/>
        <v>1.1319028836688494</v>
      </c>
      <c r="I1179" s="2">
        <f t="shared" si="167"/>
        <v>53.093548132029689</v>
      </c>
    </row>
    <row r="1180" spans="1:9" ht="13.5" x14ac:dyDescent="0.25">
      <c r="A1180" s="3">
        <f>TITRES_STAT!B1183</f>
        <v>43728</v>
      </c>
      <c r="B1180" s="6">
        <f>TITRES_STAT!D1183</f>
        <v>14.3886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6.5810116845787013E-3</v>
      </c>
      <c r="G1180" s="2">
        <f t="shared" si="165"/>
        <v>5.8141133656693187E-3</v>
      </c>
      <c r="H1180" s="2">
        <f t="shared" si="166"/>
        <v>1.1319028836688494</v>
      </c>
      <c r="I1180" s="2">
        <f t="shared" si="167"/>
        <v>53.093548132029689</v>
      </c>
    </row>
    <row r="1181" spans="1:9" ht="13.5" x14ac:dyDescent="0.25">
      <c r="A1181" s="3">
        <f>TITRES_STAT!B1184</f>
        <v>43731</v>
      </c>
      <c r="B1181" s="6">
        <f>TITRES_STAT!D1184</f>
        <v>14.3835</v>
      </c>
      <c r="C1181" s="2">
        <f t="shared" si="162"/>
        <v>-5.1000000000005485E-3</v>
      </c>
      <c r="D1181" s="2">
        <f t="shared" si="163"/>
        <v>0</v>
      </c>
      <c r="E1181" s="2">
        <f t="shared" si="164"/>
        <v>5.1000000000005485E-3</v>
      </c>
      <c r="F1181" s="2">
        <f t="shared" ref="F1181:G1196" si="168">((F1180*13)+D1181)/14</f>
        <v>6.110939421394508E-3</v>
      </c>
      <c r="G1181" s="2">
        <f t="shared" si="168"/>
        <v>5.7631052681215494E-3</v>
      </c>
      <c r="H1181" s="2">
        <f t="shared" si="166"/>
        <v>1.0603553357244735</v>
      </c>
      <c r="I1181" s="2">
        <f t="shared" si="167"/>
        <v>51.464682685505096</v>
      </c>
    </row>
    <row r="1182" spans="1:9" ht="13.5" x14ac:dyDescent="0.25">
      <c r="A1182" s="3">
        <f>TITRES_STAT!B1185</f>
        <v>43732</v>
      </c>
      <c r="B1182" s="6">
        <f>TITRES_STAT!D1185</f>
        <v>14.373200000000001</v>
      </c>
      <c r="C1182" s="2">
        <f t="shared" si="162"/>
        <v>-1.0299999999999088E-2</v>
      </c>
      <c r="D1182" s="2">
        <f t="shared" si="163"/>
        <v>0</v>
      </c>
      <c r="E1182" s="2">
        <f t="shared" si="164"/>
        <v>1.0299999999999088E-2</v>
      </c>
      <c r="F1182" s="2">
        <f t="shared" si="168"/>
        <v>5.6744437484377575E-3</v>
      </c>
      <c r="G1182" s="2">
        <f t="shared" si="168"/>
        <v>6.0871691775413739E-3</v>
      </c>
      <c r="H1182" s="2">
        <f t="shared" si="166"/>
        <v>0.9321974768458271</v>
      </c>
      <c r="I1182" s="2">
        <f t="shared" si="167"/>
        <v>48.245455654334684</v>
      </c>
    </row>
    <row r="1183" spans="1:9" ht="13.5" x14ac:dyDescent="0.25">
      <c r="A1183" s="3">
        <f>TITRES_STAT!B1186</f>
        <v>43733</v>
      </c>
      <c r="B1183" s="6">
        <f>TITRES_STAT!D1186</f>
        <v>14.378299999999999</v>
      </c>
      <c r="C1183" s="2">
        <f t="shared" si="162"/>
        <v>5.0999999999987722E-3</v>
      </c>
      <c r="D1183" s="2">
        <f t="shared" si="163"/>
        <v>5.0999999999987722E-3</v>
      </c>
      <c r="E1183" s="2">
        <f t="shared" si="164"/>
        <v>0</v>
      </c>
      <c r="F1183" s="2">
        <f t="shared" si="168"/>
        <v>5.6334120521206871E-3</v>
      </c>
      <c r="G1183" s="2">
        <f t="shared" si="168"/>
        <v>5.6523713791455611E-3</v>
      </c>
      <c r="H1183" s="2">
        <f t="shared" si="166"/>
        <v>0.99664577471062421</v>
      </c>
      <c r="I1183" s="2">
        <f t="shared" si="167"/>
        <v>49.916003496166915</v>
      </c>
    </row>
    <row r="1184" spans="1:9" ht="13.5" x14ac:dyDescent="0.25">
      <c r="A1184" s="3">
        <f>TITRES_STAT!B1187</f>
        <v>43734</v>
      </c>
      <c r="B1184" s="6">
        <f>TITRES_STAT!D1187</f>
        <v>14.373200000000001</v>
      </c>
      <c r="C1184" s="2">
        <f t="shared" si="162"/>
        <v>-5.0999999999987722E-3</v>
      </c>
      <c r="D1184" s="2">
        <f t="shared" si="163"/>
        <v>0</v>
      </c>
      <c r="E1184" s="2">
        <f t="shared" si="164"/>
        <v>5.0999999999987722E-3</v>
      </c>
      <c r="F1184" s="2">
        <f t="shared" si="168"/>
        <v>5.2310254769692092E-3</v>
      </c>
      <c r="G1184" s="2">
        <f t="shared" si="168"/>
        <v>5.6129162806350759E-3</v>
      </c>
      <c r="H1184" s="2">
        <f t="shared" si="166"/>
        <v>0.93196214150148393</v>
      </c>
      <c r="I1184" s="2">
        <f t="shared" si="167"/>
        <v>48.2391513519608</v>
      </c>
    </row>
    <row r="1185" spans="1:9" ht="13.5" x14ac:dyDescent="0.25">
      <c r="A1185" s="3">
        <f>TITRES_STAT!B1188</f>
        <v>43735</v>
      </c>
      <c r="B1185" s="6">
        <f>TITRES_STAT!D1188</f>
        <v>14.373200000000001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4.8573808000428372E-3</v>
      </c>
      <c r="G1185" s="2">
        <f t="shared" si="168"/>
        <v>5.2119936891611421E-3</v>
      </c>
      <c r="H1185" s="2">
        <f t="shared" si="166"/>
        <v>0.93196214150148382</v>
      </c>
      <c r="I1185" s="2">
        <f t="shared" si="167"/>
        <v>48.2391513519608</v>
      </c>
    </row>
    <row r="1186" spans="1:9" ht="13.5" x14ac:dyDescent="0.25">
      <c r="A1186" s="3">
        <f>TITRES_STAT!B1189</f>
        <v>43738</v>
      </c>
      <c r="B1186" s="6">
        <f>TITRES_STAT!D1189</f>
        <v>14.3835</v>
      </c>
      <c r="C1186" s="2">
        <f t="shared" si="162"/>
        <v>1.0299999999999088E-2</v>
      </c>
      <c r="D1186" s="2">
        <f t="shared" si="163"/>
        <v>1.0299999999999088E-2</v>
      </c>
      <c r="E1186" s="2">
        <f t="shared" si="164"/>
        <v>0</v>
      </c>
      <c r="F1186" s="2">
        <f t="shared" si="168"/>
        <v>5.2461393143254263E-3</v>
      </c>
      <c r="G1186" s="2">
        <f t="shared" si="168"/>
        <v>4.8397084256496317E-3</v>
      </c>
      <c r="H1186" s="2">
        <f t="shared" si="166"/>
        <v>1.0839783831856027</v>
      </c>
      <c r="I1186" s="2">
        <f t="shared" si="167"/>
        <v>52.014857348405691</v>
      </c>
    </row>
    <row r="1187" spans="1:9" ht="13.5" x14ac:dyDescent="0.25">
      <c r="A1187" s="3">
        <f>TITRES_STAT!B1190</f>
        <v>43739</v>
      </c>
      <c r="B1187" s="6">
        <f>TITRES_STAT!D1190</f>
        <v>14.378299999999999</v>
      </c>
      <c r="C1187" s="2">
        <f t="shared" si="162"/>
        <v>-5.2000000000003155E-3</v>
      </c>
      <c r="D1187" s="2">
        <f t="shared" si="163"/>
        <v>0</v>
      </c>
      <c r="E1187" s="2">
        <f t="shared" si="164"/>
        <v>5.2000000000003155E-3</v>
      </c>
      <c r="F1187" s="2">
        <f t="shared" si="168"/>
        <v>4.8714150775878958E-3</v>
      </c>
      <c r="G1187" s="2">
        <f t="shared" si="168"/>
        <v>4.8654435381032517E-3</v>
      </c>
      <c r="H1187" s="2">
        <f t="shared" si="166"/>
        <v>1.0012273371251519</v>
      </c>
      <c r="I1187" s="2">
        <f t="shared" si="167"/>
        <v>50.030664610221521</v>
      </c>
    </row>
    <row r="1188" spans="1:9" ht="13.5" x14ac:dyDescent="0.25">
      <c r="A1188" s="3">
        <f>TITRES_STAT!B1191</f>
        <v>43740</v>
      </c>
      <c r="B1188" s="6">
        <f>TITRES_STAT!D1191</f>
        <v>14.3835</v>
      </c>
      <c r="C1188" s="2">
        <f t="shared" si="162"/>
        <v>5.2000000000003155E-3</v>
      </c>
      <c r="D1188" s="2">
        <f t="shared" si="163"/>
        <v>5.2000000000003155E-3</v>
      </c>
      <c r="E1188" s="2">
        <f t="shared" si="164"/>
        <v>0</v>
      </c>
      <c r="F1188" s="2">
        <f t="shared" si="168"/>
        <v>4.8948854291887833E-3</v>
      </c>
      <c r="G1188" s="2">
        <f t="shared" si="168"/>
        <v>4.5179118568101622E-3</v>
      </c>
      <c r="H1188" s="2">
        <f t="shared" si="166"/>
        <v>1.0834397802184614</v>
      </c>
      <c r="I1188" s="2">
        <f t="shared" si="167"/>
        <v>52.002452410928633</v>
      </c>
    </row>
    <row r="1189" spans="1:9" ht="13.5" x14ac:dyDescent="0.25">
      <c r="A1189" s="3">
        <f>TITRES_STAT!B1192</f>
        <v>43741</v>
      </c>
      <c r="B1189" s="6">
        <f>TITRES_STAT!D1192</f>
        <v>14.3835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4.5452507556752991E-3</v>
      </c>
      <c r="G1189" s="2">
        <f t="shared" si="168"/>
        <v>4.195203867038008E-3</v>
      </c>
      <c r="H1189" s="2">
        <f t="shared" si="166"/>
        <v>1.0834397802184614</v>
      </c>
      <c r="I1189" s="2">
        <f t="shared" si="167"/>
        <v>52.002452410928633</v>
      </c>
    </row>
    <row r="1190" spans="1:9" ht="13.5" x14ac:dyDescent="0.25">
      <c r="A1190" s="3">
        <f>TITRES_STAT!B1193</f>
        <v>43742</v>
      </c>
      <c r="B1190" s="6">
        <f>TITRES_STAT!D1193</f>
        <v>14.3835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4.2205899874127777E-3</v>
      </c>
      <c r="G1190" s="2">
        <f t="shared" si="168"/>
        <v>3.8955464479638645E-3</v>
      </c>
      <c r="H1190" s="2">
        <f t="shared" si="166"/>
        <v>1.0834397802184614</v>
      </c>
      <c r="I1190" s="2">
        <f t="shared" si="167"/>
        <v>52.002452410928633</v>
      </c>
    </row>
    <row r="1191" spans="1:9" ht="13.5" x14ac:dyDescent="0.25">
      <c r="A1191" s="3">
        <f>TITRES_STAT!B1194</f>
        <v>43745</v>
      </c>
      <c r="B1191" s="6">
        <f>TITRES_STAT!D1194</f>
        <v>14.3886</v>
      </c>
      <c r="C1191" s="2">
        <f t="shared" si="162"/>
        <v>5.1000000000005485E-3</v>
      </c>
      <c r="D1191" s="2">
        <f t="shared" si="163"/>
        <v>5.1000000000005485E-3</v>
      </c>
      <c r="E1191" s="2">
        <f t="shared" si="164"/>
        <v>0</v>
      </c>
      <c r="F1191" s="2">
        <f t="shared" si="168"/>
        <v>4.2834049883119039E-3</v>
      </c>
      <c r="G1191" s="2">
        <f t="shared" si="168"/>
        <v>3.6172931302521599E-3</v>
      </c>
      <c r="H1191" s="2">
        <f t="shared" si="166"/>
        <v>1.1841464968622295</v>
      </c>
      <c r="I1191" s="2">
        <f t="shared" si="167"/>
        <v>54.215525312216393</v>
      </c>
    </row>
    <row r="1192" spans="1:9" ht="13.5" x14ac:dyDescent="0.25">
      <c r="A1192" s="3">
        <f>TITRES_STAT!B1195</f>
        <v>43746</v>
      </c>
      <c r="B1192" s="6">
        <f>TITRES_STAT!D1195</f>
        <v>14.3886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3.9774474891467676E-3</v>
      </c>
      <c r="G1192" s="2">
        <f t="shared" si="168"/>
        <v>3.3589150495198631E-3</v>
      </c>
      <c r="H1192" s="2">
        <f t="shared" si="166"/>
        <v>1.1841464968622293</v>
      </c>
      <c r="I1192" s="2">
        <f t="shared" si="167"/>
        <v>54.215525312216378</v>
      </c>
    </row>
    <row r="1193" spans="1:9" ht="13.5" x14ac:dyDescent="0.25">
      <c r="A1193" s="3">
        <f>TITRES_STAT!B1196</f>
        <v>43747</v>
      </c>
      <c r="B1193" s="6">
        <f>TITRES_STAT!D1196</f>
        <v>14.3886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3.693344097064856E-3</v>
      </c>
      <c r="G1193" s="2">
        <f t="shared" si="168"/>
        <v>3.1189925459827301E-3</v>
      </c>
      <c r="H1193" s="2">
        <f t="shared" si="166"/>
        <v>1.1841464968622295</v>
      </c>
      <c r="I1193" s="2">
        <f t="shared" si="167"/>
        <v>54.215525312216393</v>
      </c>
    </row>
    <row r="1194" spans="1:9" ht="13.5" x14ac:dyDescent="0.25">
      <c r="A1194" s="3">
        <f>TITRES_STAT!B1197</f>
        <v>43748</v>
      </c>
      <c r="B1194" s="6">
        <f>TITRES_STAT!D1197</f>
        <v>14.3835</v>
      </c>
      <c r="C1194" s="2">
        <f t="shared" si="162"/>
        <v>-5.1000000000005485E-3</v>
      </c>
      <c r="D1194" s="2">
        <f t="shared" si="163"/>
        <v>0</v>
      </c>
      <c r="E1194" s="2">
        <f t="shared" si="164"/>
        <v>5.1000000000005485E-3</v>
      </c>
      <c r="F1194" s="2">
        <f t="shared" si="168"/>
        <v>3.4295338044173667E-3</v>
      </c>
      <c r="G1194" s="2">
        <f t="shared" si="168"/>
        <v>3.2604930784125743E-3</v>
      </c>
      <c r="H1194" s="2">
        <f t="shared" si="166"/>
        <v>1.0518451418050834</v>
      </c>
      <c r="I1194" s="2">
        <f t="shared" si="167"/>
        <v>51.263378525717428</v>
      </c>
    </row>
    <row r="1195" spans="1:9" ht="13.5" x14ac:dyDescent="0.25">
      <c r="A1195" s="3">
        <f>TITRES_STAT!B1198</f>
        <v>43749</v>
      </c>
      <c r="B1195" s="6">
        <f>TITRES_STAT!D1198</f>
        <v>14.3835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3.1845671041018406E-3</v>
      </c>
      <c r="G1195" s="2">
        <f t="shared" si="168"/>
        <v>3.027600715668819E-3</v>
      </c>
      <c r="H1195" s="2">
        <f t="shared" si="166"/>
        <v>1.0518451418050834</v>
      </c>
      <c r="I1195" s="2">
        <f t="shared" si="167"/>
        <v>51.263378525717428</v>
      </c>
    </row>
    <row r="1196" spans="1:9" ht="13.5" x14ac:dyDescent="0.25">
      <c r="A1196" s="3">
        <f>TITRES_STAT!B1199</f>
        <v>43752</v>
      </c>
      <c r="B1196" s="6">
        <f>TITRES_STAT!D1199</f>
        <v>14.3886</v>
      </c>
      <c r="C1196" s="2">
        <f t="shared" si="162"/>
        <v>5.1000000000005485E-3</v>
      </c>
      <c r="D1196" s="2">
        <f t="shared" si="163"/>
        <v>5.1000000000005485E-3</v>
      </c>
      <c r="E1196" s="2">
        <f t="shared" si="164"/>
        <v>0</v>
      </c>
      <c r="F1196" s="2">
        <f t="shared" si="168"/>
        <v>3.3213837395231769E-3</v>
      </c>
      <c r="G1196" s="2">
        <f t="shared" si="168"/>
        <v>2.8113435216924748E-3</v>
      </c>
      <c r="H1196" s="2">
        <f t="shared" si="166"/>
        <v>1.1814222324291588</v>
      </c>
      <c r="I1196" s="2">
        <f t="shared" si="167"/>
        <v>54.158347470107458</v>
      </c>
    </row>
    <row r="1197" spans="1:9" ht="13.5" x14ac:dyDescent="0.25">
      <c r="A1197" s="3">
        <f>TITRES_STAT!B1200</f>
        <v>43754</v>
      </c>
      <c r="B1197" s="6">
        <f>TITRES_STAT!D1200</f>
        <v>14.3371</v>
      </c>
      <c r="C1197" s="2">
        <f t="shared" si="162"/>
        <v>-5.1500000000000767E-2</v>
      </c>
      <c r="D1197" s="2">
        <f t="shared" si="163"/>
        <v>0</v>
      </c>
      <c r="E1197" s="2">
        <f t="shared" si="164"/>
        <v>5.1500000000000767E-2</v>
      </c>
      <c r="F1197" s="2">
        <f t="shared" ref="F1197:G1212" si="169">((F1196*13)+D1197)/14</f>
        <v>3.0841420438429503E-3</v>
      </c>
      <c r="G1197" s="2">
        <f t="shared" si="169"/>
        <v>6.2891046987144953E-3</v>
      </c>
      <c r="H1197" s="2">
        <f t="shared" si="166"/>
        <v>0.49039445065580711</v>
      </c>
      <c r="I1197" s="2">
        <f t="shared" si="167"/>
        <v>32.903668585187134</v>
      </c>
    </row>
    <row r="1198" spans="1:9" ht="13.5" x14ac:dyDescent="0.25">
      <c r="A1198" s="3">
        <f>TITRES_STAT!B1201</f>
        <v>43755</v>
      </c>
      <c r="B1198" s="6">
        <f>TITRES_STAT!D1201</f>
        <v>14.3371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2.863846183568454E-3</v>
      </c>
      <c r="G1198" s="2">
        <f t="shared" si="169"/>
        <v>5.8398829345206026E-3</v>
      </c>
      <c r="H1198" s="2">
        <f t="shared" si="166"/>
        <v>0.49039445065580717</v>
      </c>
      <c r="I1198" s="2">
        <f t="shared" si="167"/>
        <v>32.903668585187134</v>
      </c>
    </row>
    <row r="1199" spans="1:9" ht="13.5" x14ac:dyDescent="0.25">
      <c r="A1199" s="3">
        <f>TITRES_STAT!B1202</f>
        <v>43756</v>
      </c>
      <c r="B1199" s="6">
        <f>TITRES_STAT!D1202</f>
        <v>14.3371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2.6592857418849931E-3</v>
      </c>
      <c r="G1199" s="2">
        <f t="shared" si="169"/>
        <v>5.4227484391977023E-3</v>
      </c>
      <c r="H1199" s="2">
        <f t="shared" si="166"/>
        <v>0.49039445065580717</v>
      </c>
      <c r="I1199" s="2">
        <f t="shared" si="167"/>
        <v>32.903668585187134</v>
      </c>
    </row>
    <row r="1200" spans="1:9" ht="13.5" x14ac:dyDescent="0.25">
      <c r="A1200" s="3">
        <f>TITRES_STAT!B1203</f>
        <v>43759</v>
      </c>
      <c r="B1200" s="6">
        <f>TITRES_STAT!D1203</f>
        <v>14.3371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2.4693367603217794E-3</v>
      </c>
      <c r="G1200" s="2">
        <f t="shared" si="169"/>
        <v>5.035409264969295E-3</v>
      </c>
      <c r="H1200" s="2">
        <f t="shared" si="166"/>
        <v>0.49039445065580722</v>
      </c>
      <c r="I1200" s="2">
        <f t="shared" si="167"/>
        <v>32.903668585187134</v>
      </c>
    </row>
    <row r="1201" spans="1:9" ht="13.5" x14ac:dyDescent="0.25">
      <c r="A1201" s="3">
        <f>TITRES_STAT!B1204</f>
        <v>43760</v>
      </c>
      <c r="B1201" s="6">
        <f>TITRES_STAT!D1204</f>
        <v>14.3371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2.2929555631559378E-3</v>
      </c>
      <c r="G1201" s="2">
        <f t="shared" si="169"/>
        <v>4.6757371746143448E-3</v>
      </c>
      <c r="H1201" s="2">
        <f t="shared" si="166"/>
        <v>0.49039445065580722</v>
      </c>
      <c r="I1201" s="2">
        <f t="shared" si="167"/>
        <v>32.903668585187134</v>
      </c>
    </row>
    <row r="1202" spans="1:9" ht="13.5" x14ac:dyDescent="0.25">
      <c r="A1202" s="3">
        <f>TITRES_STAT!B1205</f>
        <v>43761</v>
      </c>
      <c r="B1202" s="6">
        <f>TITRES_STAT!D1205</f>
        <v>14.3371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2.1291730229305137E-3</v>
      </c>
      <c r="G1202" s="2">
        <f t="shared" si="169"/>
        <v>4.3417559478561773E-3</v>
      </c>
      <c r="H1202" s="2">
        <f t="shared" si="166"/>
        <v>0.49039445065580722</v>
      </c>
      <c r="I1202" s="2">
        <f t="shared" si="167"/>
        <v>32.903668585187134</v>
      </c>
    </row>
    <row r="1203" spans="1:9" ht="13.5" x14ac:dyDescent="0.25">
      <c r="A1203" s="3">
        <f>TITRES_STAT!B1206</f>
        <v>43762</v>
      </c>
      <c r="B1203" s="6">
        <f>TITRES_STAT!D1206</f>
        <v>14.3371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1.9770892355783342E-3</v>
      </c>
      <c r="G1203" s="2">
        <f t="shared" si="169"/>
        <v>4.0316305230093073E-3</v>
      </c>
      <c r="H1203" s="2">
        <f t="shared" si="166"/>
        <v>0.49039445065580728</v>
      </c>
      <c r="I1203" s="2">
        <f t="shared" si="167"/>
        <v>32.903668585187134</v>
      </c>
    </row>
    <row r="1204" spans="1:9" ht="13.5" x14ac:dyDescent="0.25">
      <c r="A1204" s="3">
        <f>TITRES_STAT!B1207</f>
        <v>43763</v>
      </c>
      <c r="B1204" s="6">
        <f>TITRES_STAT!D1207</f>
        <v>14.311299999999999</v>
      </c>
      <c r="C1204" s="2">
        <f t="shared" si="162"/>
        <v>-2.5800000000000267E-2</v>
      </c>
      <c r="D1204" s="2">
        <f t="shared" si="163"/>
        <v>0</v>
      </c>
      <c r="E1204" s="2">
        <f t="shared" si="164"/>
        <v>2.5800000000000267E-2</v>
      </c>
      <c r="F1204" s="2">
        <f t="shared" si="169"/>
        <v>1.8358685758941677E-3</v>
      </c>
      <c r="G1204" s="2">
        <f t="shared" si="169"/>
        <v>5.5865140570800905E-3</v>
      </c>
      <c r="H1204" s="2">
        <f t="shared" si="166"/>
        <v>0.32862507050661988</v>
      </c>
      <c r="I1204" s="2">
        <f t="shared" si="167"/>
        <v>24.734221700431362</v>
      </c>
    </row>
    <row r="1205" spans="1:9" ht="13.5" x14ac:dyDescent="0.25">
      <c r="A1205" s="3">
        <f>TITRES_STAT!B1208</f>
        <v>43766</v>
      </c>
      <c r="B1205" s="6">
        <f>TITRES_STAT!D1208</f>
        <v>14.311299999999999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1.7047351061874414E-3</v>
      </c>
      <c r="G1205" s="2">
        <f t="shared" si="169"/>
        <v>5.1874773387172264E-3</v>
      </c>
      <c r="H1205" s="2">
        <f t="shared" si="166"/>
        <v>0.32862507050661988</v>
      </c>
      <c r="I1205" s="2">
        <f t="shared" si="167"/>
        <v>24.734221700431362</v>
      </c>
    </row>
    <row r="1206" spans="1:9" ht="13.5" x14ac:dyDescent="0.25">
      <c r="A1206" s="3">
        <f>TITRES_STAT!B1209</f>
        <v>43767</v>
      </c>
      <c r="B1206" s="6">
        <f>TITRES_STAT!D1209</f>
        <v>14.3371</v>
      </c>
      <c r="C1206" s="2">
        <f t="shared" si="162"/>
        <v>2.5800000000000267E-2</v>
      </c>
      <c r="D1206" s="2">
        <f t="shared" si="163"/>
        <v>2.5800000000000267E-2</v>
      </c>
      <c r="E1206" s="2">
        <f t="shared" si="164"/>
        <v>0</v>
      </c>
      <c r="F1206" s="2">
        <f t="shared" si="169"/>
        <v>3.4258254557455003E-3</v>
      </c>
      <c r="G1206" s="2">
        <f t="shared" si="169"/>
        <v>4.8169432430945677E-3</v>
      </c>
      <c r="H1206" s="2">
        <f t="shared" si="166"/>
        <v>0.71120320146114779</v>
      </c>
      <c r="I1206" s="2">
        <f t="shared" si="167"/>
        <v>41.561586657497578</v>
      </c>
    </row>
    <row r="1207" spans="1:9" ht="13.5" x14ac:dyDescent="0.25">
      <c r="A1207" s="3">
        <f>TITRES_STAT!B1210</f>
        <v>43768</v>
      </c>
      <c r="B1207" s="6">
        <f>TITRES_STAT!D1210</f>
        <v>14.311299999999999</v>
      </c>
      <c r="C1207" s="2">
        <f t="shared" si="162"/>
        <v>-2.5800000000000267E-2</v>
      </c>
      <c r="D1207" s="2">
        <f t="shared" si="163"/>
        <v>0</v>
      </c>
      <c r="E1207" s="2">
        <f t="shared" si="164"/>
        <v>2.5800000000000267E-2</v>
      </c>
      <c r="F1207" s="2">
        <f t="shared" si="169"/>
        <v>3.1811236374779646E-3</v>
      </c>
      <c r="G1207" s="2">
        <f t="shared" si="169"/>
        <v>6.3157330114449748E-3</v>
      </c>
      <c r="H1207" s="2">
        <f t="shared" si="166"/>
        <v>0.50368241211484588</v>
      </c>
      <c r="I1207" s="2">
        <f t="shared" si="167"/>
        <v>33.496595295441708</v>
      </c>
    </row>
    <row r="1208" spans="1:9" ht="13.5" x14ac:dyDescent="0.25">
      <c r="A1208" s="3">
        <f>TITRES_STAT!B1211</f>
        <v>43769</v>
      </c>
      <c r="B1208" s="6">
        <f>TITRES_STAT!D1211</f>
        <v>14.311299999999999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2.9539005205152526E-3</v>
      </c>
      <c r="G1208" s="2">
        <f t="shared" si="169"/>
        <v>5.8646092249131912E-3</v>
      </c>
      <c r="H1208" s="2">
        <f t="shared" si="166"/>
        <v>0.50368241211484588</v>
      </c>
      <c r="I1208" s="2">
        <f t="shared" si="167"/>
        <v>33.496595295441708</v>
      </c>
    </row>
    <row r="1209" spans="1:9" ht="13.5" x14ac:dyDescent="0.25">
      <c r="A1209" s="3">
        <f>TITRES_STAT!B1212</f>
        <v>43770</v>
      </c>
      <c r="B1209" s="6">
        <f>TITRES_STAT!D1212</f>
        <v>14.311299999999999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2.7429076261927345E-3</v>
      </c>
      <c r="G1209" s="2">
        <f t="shared" si="169"/>
        <v>5.4457085659908198E-3</v>
      </c>
      <c r="H1209" s="2">
        <f t="shared" si="166"/>
        <v>0.50368241211484588</v>
      </c>
      <c r="I1209" s="2">
        <f t="shared" si="167"/>
        <v>33.496595295441708</v>
      </c>
    </row>
    <row r="1210" spans="1:9" ht="13.5" x14ac:dyDescent="0.25">
      <c r="A1210" s="3">
        <f>TITRES_STAT!B1213</f>
        <v>43773</v>
      </c>
      <c r="B1210" s="6">
        <f>TITRES_STAT!D1213</f>
        <v>14.3886</v>
      </c>
      <c r="C1210" s="2">
        <f t="shared" si="162"/>
        <v>7.7300000000001035E-2</v>
      </c>
      <c r="D1210" s="2">
        <f t="shared" si="163"/>
        <v>7.7300000000001035E-2</v>
      </c>
      <c r="E1210" s="2">
        <f t="shared" si="164"/>
        <v>0</v>
      </c>
      <c r="F1210" s="2">
        <f t="shared" si="169"/>
        <v>8.068414224321899E-3</v>
      </c>
      <c r="G1210" s="2">
        <f t="shared" si="169"/>
        <v>5.0567293827057606E-3</v>
      </c>
      <c r="H1210" s="2">
        <f t="shared" si="166"/>
        <v>1.5955795957593133</v>
      </c>
      <c r="I1210" s="2">
        <f t="shared" si="167"/>
        <v>61.472959579671105</v>
      </c>
    </row>
    <row r="1211" spans="1:9" ht="13.5" x14ac:dyDescent="0.25">
      <c r="A1211" s="3">
        <f>TITRES_STAT!B1214</f>
        <v>43774</v>
      </c>
      <c r="B1211" s="6">
        <f>TITRES_STAT!D1214</f>
        <v>14.3886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7.4920989225846207E-3</v>
      </c>
      <c r="G1211" s="2">
        <f t="shared" si="169"/>
        <v>4.6955344267982065E-3</v>
      </c>
      <c r="H1211" s="2">
        <f t="shared" si="166"/>
        <v>1.5955795957593133</v>
      </c>
      <c r="I1211" s="2">
        <f t="shared" si="167"/>
        <v>61.472959579671105</v>
      </c>
    </row>
    <row r="1212" spans="1:9" ht="13.5" x14ac:dyDescent="0.25">
      <c r="A1212" s="3">
        <f>TITRES_STAT!B1215</f>
        <v>43775</v>
      </c>
      <c r="B1212" s="6">
        <f>TITRES_STAT!D1215</f>
        <v>14.3371</v>
      </c>
      <c r="C1212" s="2">
        <f t="shared" si="162"/>
        <v>-5.1500000000000767E-2</v>
      </c>
      <c r="D1212" s="2">
        <f t="shared" si="163"/>
        <v>0</v>
      </c>
      <c r="E1212" s="2">
        <f t="shared" si="164"/>
        <v>5.1500000000000767E-2</v>
      </c>
      <c r="F1212" s="2">
        <f t="shared" si="169"/>
        <v>6.9569489995428618E-3</v>
      </c>
      <c r="G1212" s="2">
        <f t="shared" si="169"/>
        <v>8.0387105391698192E-3</v>
      </c>
      <c r="H1212" s="2">
        <f t="shared" si="166"/>
        <v>0.865430962546056</v>
      </c>
      <c r="I1212" s="2">
        <f t="shared" si="167"/>
        <v>46.393084489434131</v>
      </c>
    </row>
    <row r="1213" spans="1:9" ht="13.5" x14ac:dyDescent="0.25">
      <c r="A1213" s="3">
        <f>TITRES_STAT!B1216</f>
        <v>43776</v>
      </c>
      <c r="B1213" s="6">
        <f>TITRES_STAT!D1216</f>
        <v>14.3371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6.4600240710040863E-3</v>
      </c>
      <c r="G1213" s="2">
        <f t="shared" si="170"/>
        <v>7.4645169292291173E-3</v>
      </c>
      <c r="H1213" s="2">
        <f t="shared" si="166"/>
        <v>0.86543096254605612</v>
      </c>
      <c r="I1213" s="2">
        <f t="shared" si="167"/>
        <v>46.393084489434131</v>
      </c>
    </row>
    <row r="1214" spans="1:9" ht="13.5" x14ac:dyDescent="0.25">
      <c r="A1214" s="3">
        <f>TITRES_STAT!B1217</f>
        <v>43777</v>
      </c>
      <c r="B1214" s="6">
        <f>TITRES_STAT!D1217</f>
        <v>14.3371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5.9985937802180802E-3</v>
      </c>
      <c r="G1214" s="2">
        <f t="shared" si="170"/>
        <v>6.9313371485698943E-3</v>
      </c>
      <c r="H1214" s="2">
        <f t="shared" si="166"/>
        <v>0.86543096254605623</v>
      </c>
      <c r="I1214" s="2">
        <f t="shared" si="167"/>
        <v>46.393084489434131</v>
      </c>
    </row>
    <row r="1215" spans="1:9" ht="13.5" x14ac:dyDescent="0.25">
      <c r="A1215" s="3">
        <f>TITRES_STAT!B1218</f>
        <v>43780</v>
      </c>
      <c r="B1215" s="6">
        <f>TITRES_STAT!D1218</f>
        <v>14.3371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5.5701227959167885E-3</v>
      </c>
      <c r="G1215" s="2">
        <f t="shared" si="170"/>
        <v>6.4362416379577592E-3</v>
      </c>
      <c r="H1215" s="2">
        <f t="shared" si="166"/>
        <v>0.86543096254605612</v>
      </c>
      <c r="I1215" s="2">
        <f t="shared" si="167"/>
        <v>46.393084489434131</v>
      </c>
    </row>
    <row r="1216" spans="1:9" ht="13.5" x14ac:dyDescent="0.25">
      <c r="A1216" s="3">
        <f>TITRES_STAT!B1219</f>
        <v>43781</v>
      </c>
      <c r="B1216" s="6">
        <f>TITRES_STAT!D1219</f>
        <v>14.3371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5.172256881922732E-3</v>
      </c>
      <c r="G1216" s="2">
        <f t="shared" si="170"/>
        <v>5.9765100923893479E-3</v>
      </c>
      <c r="H1216" s="2">
        <f t="shared" si="166"/>
        <v>0.86543096254605612</v>
      </c>
      <c r="I1216" s="2">
        <f t="shared" si="167"/>
        <v>46.393084489434131</v>
      </c>
    </row>
    <row r="1217" spans="1:9" ht="13.5" x14ac:dyDescent="0.25">
      <c r="A1217" s="3">
        <f>TITRES_STAT!B1220</f>
        <v>43782</v>
      </c>
      <c r="B1217" s="6">
        <f>TITRES_STAT!D1220</f>
        <v>14.3371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4.8028099617853934E-3</v>
      </c>
      <c r="G1217" s="2">
        <f t="shared" si="170"/>
        <v>5.549616514361538E-3</v>
      </c>
      <c r="H1217" s="2">
        <f t="shared" si="166"/>
        <v>0.86543096254605589</v>
      </c>
      <c r="I1217" s="2">
        <f t="shared" si="167"/>
        <v>46.393084489434123</v>
      </c>
    </row>
    <row r="1218" spans="1:9" ht="13.5" x14ac:dyDescent="0.25">
      <c r="A1218" s="3">
        <f>TITRES_STAT!B1221</f>
        <v>43783</v>
      </c>
      <c r="B1218" s="6">
        <f>TITRES_STAT!D1221</f>
        <v>14.3371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4.4597521073721511E-3</v>
      </c>
      <c r="G1218" s="2">
        <f t="shared" si="170"/>
        <v>5.1532153347642858E-3</v>
      </c>
      <c r="H1218" s="2">
        <f t="shared" si="166"/>
        <v>0.86543096254605578</v>
      </c>
      <c r="I1218" s="2">
        <f t="shared" si="167"/>
        <v>46.393084489434116</v>
      </c>
    </row>
    <row r="1219" spans="1:9" ht="13.5" x14ac:dyDescent="0.25">
      <c r="A1219" s="3">
        <f>TITRES_STAT!B1222</f>
        <v>43784</v>
      </c>
      <c r="B1219" s="6">
        <f>TITRES_STAT!D1222</f>
        <v>14.3371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4.1411983854169974E-3</v>
      </c>
      <c r="G1219" s="2">
        <f t="shared" si="170"/>
        <v>4.7851285251382658E-3</v>
      </c>
      <c r="H1219" s="2">
        <f t="shared" si="166"/>
        <v>0.86543096254605567</v>
      </c>
      <c r="I1219" s="2">
        <f t="shared" si="167"/>
        <v>46.393084489434116</v>
      </c>
    </row>
    <row r="1220" spans="1:9" ht="13.5" x14ac:dyDescent="0.25">
      <c r="A1220" s="3">
        <f>TITRES_STAT!B1223</f>
        <v>43787</v>
      </c>
      <c r="B1220" s="6">
        <f>TITRES_STAT!D1223</f>
        <v>14.3371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3.8453985007443547E-3</v>
      </c>
      <c r="G1220" s="2">
        <f t="shared" si="170"/>
        <v>4.4433336304855325E-3</v>
      </c>
      <c r="H1220" s="2">
        <f t="shared" si="166"/>
        <v>0.86543096254605567</v>
      </c>
      <c r="I1220" s="2">
        <f t="shared" si="167"/>
        <v>46.393084489434116</v>
      </c>
    </row>
    <row r="1221" spans="1:9" ht="13.5" x14ac:dyDescent="0.25">
      <c r="A1221" s="3">
        <f>TITRES_STAT!B1224</f>
        <v>43788</v>
      </c>
      <c r="B1221" s="6">
        <f>TITRES_STAT!D1224</f>
        <v>14.3371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3.5707271792626148E-3</v>
      </c>
      <c r="G1221" s="2">
        <f t="shared" si="170"/>
        <v>4.1259526568794228E-3</v>
      </c>
      <c r="H1221" s="2">
        <f t="shared" si="166"/>
        <v>0.86543096254605567</v>
      </c>
      <c r="I1221" s="2">
        <f t="shared" si="167"/>
        <v>46.393084489434116</v>
      </c>
    </row>
    <row r="1222" spans="1:9" ht="13.5" x14ac:dyDescent="0.25">
      <c r="A1222" s="3">
        <f>TITRES_STAT!B1225</f>
        <v>43789</v>
      </c>
      <c r="B1222" s="6">
        <f>TITRES_STAT!D1225</f>
        <v>14.3371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3.3156752378867139E-3</v>
      </c>
      <c r="G1222" s="2">
        <f t="shared" si="170"/>
        <v>3.8312417528166068E-3</v>
      </c>
      <c r="H1222" s="2">
        <f t="shared" si="166"/>
        <v>0.86543096254605578</v>
      </c>
      <c r="I1222" s="2">
        <f t="shared" si="167"/>
        <v>46.393084489434116</v>
      </c>
    </row>
    <row r="1223" spans="1:9" ht="13.5" x14ac:dyDescent="0.25">
      <c r="A1223" s="3">
        <f>TITRES_STAT!B1226</f>
        <v>43790</v>
      </c>
      <c r="B1223" s="6">
        <f>TITRES_STAT!D1226</f>
        <v>14.3371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3.078841292323377E-3</v>
      </c>
      <c r="G1223" s="2">
        <f t="shared" si="170"/>
        <v>3.5575816276154208E-3</v>
      </c>
      <c r="H1223" s="2">
        <f t="shared" si="166"/>
        <v>0.86543096254605567</v>
      </c>
      <c r="I1223" s="2">
        <f t="shared" si="167"/>
        <v>46.393084489434116</v>
      </c>
    </row>
    <row r="1224" spans="1:9" ht="13.5" x14ac:dyDescent="0.25">
      <c r="A1224" s="3">
        <f>TITRES_STAT!B1227</f>
        <v>43791</v>
      </c>
      <c r="B1224" s="6">
        <f>TITRES_STAT!D1227</f>
        <v>14.3371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2.8589240571574213E-3</v>
      </c>
      <c r="G1224" s="2">
        <f t="shared" si="170"/>
        <v>3.3034686542143194E-3</v>
      </c>
      <c r="H1224" s="2">
        <f t="shared" si="166"/>
        <v>0.86543096254605556</v>
      </c>
      <c r="I1224" s="2">
        <f t="shared" si="167"/>
        <v>46.393084489434116</v>
      </c>
    </row>
    <row r="1225" spans="1:9" ht="13.5" x14ac:dyDescent="0.25">
      <c r="A1225" s="3">
        <f>TITRES_STAT!B1228</f>
        <v>43794</v>
      </c>
      <c r="B1225" s="6">
        <f>TITRES_STAT!D1228</f>
        <v>14.3371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2.6547151959318911E-3</v>
      </c>
      <c r="G1225" s="2">
        <f t="shared" si="170"/>
        <v>3.0675066074847255E-3</v>
      </c>
      <c r="H1225" s="2">
        <f t="shared" si="166"/>
        <v>0.86543096254605545</v>
      </c>
      <c r="I1225" s="2">
        <f t="shared" si="167"/>
        <v>46.393084489434109</v>
      </c>
    </row>
    <row r="1226" spans="1:9" ht="13.5" x14ac:dyDescent="0.25">
      <c r="A1226" s="3">
        <f>TITRES_STAT!B1229</f>
        <v>43795</v>
      </c>
      <c r="B1226" s="6">
        <f>TITRES_STAT!D1229</f>
        <v>14.3371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2.4650926819367561E-3</v>
      </c>
      <c r="G1226" s="2">
        <f t="shared" si="170"/>
        <v>2.848398992664388E-3</v>
      </c>
      <c r="H1226" s="2">
        <f t="shared" si="166"/>
        <v>0.86543096254605545</v>
      </c>
      <c r="I1226" s="2">
        <f t="shared" si="167"/>
        <v>46.393084489434109</v>
      </c>
    </row>
    <row r="1227" spans="1:9" ht="13.5" x14ac:dyDescent="0.25">
      <c r="A1227" s="3">
        <f>TITRES_STAT!B1230</f>
        <v>43796</v>
      </c>
      <c r="B1227" s="6">
        <f>TITRES_STAT!D1230</f>
        <v>14.414400000000001</v>
      </c>
      <c r="C1227" s="2">
        <f t="shared" si="171"/>
        <v>7.7300000000001035E-2</v>
      </c>
      <c r="D1227" s="2">
        <f t="shared" si="172"/>
        <v>7.7300000000001035E-2</v>
      </c>
      <c r="E1227" s="2">
        <f t="shared" si="173"/>
        <v>0</v>
      </c>
      <c r="F1227" s="2">
        <f t="shared" si="170"/>
        <v>7.810443204655633E-3</v>
      </c>
      <c r="G1227" s="2">
        <f t="shared" si="170"/>
        <v>2.6449419217597888E-3</v>
      </c>
      <c r="H1227" s="2">
        <f t="shared" si="166"/>
        <v>2.9529734246334693</v>
      </c>
      <c r="I1227" s="2">
        <f t="shared" si="167"/>
        <v>74.702587329113584</v>
      </c>
    </row>
    <row r="1228" spans="1:9" ht="13.5" x14ac:dyDescent="0.25">
      <c r="A1228" s="3">
        <f>TITRES_STAT!B1231</f>
        <v>43797</v>
      </c>
      <c r="B1228" s="6">
        <f>TITRES_STAT!D1231</f>
        <v>14.414400000000001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7.2525544043230876E-3</v>
      </c>
      <c r="G1228" s="2">
        <f t="shared" si="170"/>
        <v>2.4560174987769468E-3</v>
      </c>
      <c r="H1228" s="2">
        <f t="shared" si="166"/>
        <v>2.9529734246334689</v>
      </c>
      <c r="I1228" s="2">
        <f t="shared" si="167"/>
        <v>74.702587329113584</v>
      </c>
    </row>
    <row r="1229" spans="1:9" ht="13.5" x14ac:dyDescent="0.25">
      <c r="A1229" s="3">
        <f>TITRES_STAT!B1232</f>
        <v>43798</v>
      </c>
      <c r="B1229" s="6">
        <f>TITRES_STAT!D1232</f>
        <v>14.4093</v>
      </c>
      <c r="C1229" s="2">
        <f t="shared" si="171"/>
        <v>-5.1000000000005485E-3</v>
      </c>
      <c r="D1229" s="2">
        <f t="shared" si="172"/>
        <v>0</v>
      </c>
      <c r="E1229" s="2">
        <f t="shared" si="173"/>
        <v>5.1000000000005485E-3</v>
      </c>
      <c r="F1229" s="2">
        <f t="shared" ref="F1229:G1244" si="174">((F1228*13)+D1229)/14</f>
        <v>6.7345148040142957E-3</v>
      </c>
      <c r="G1229" s="2">
        <f t="shared" si="174"/>
        <v>2.6448733917214902E-3</v>
      </c>
      <c r="H1229" s="2">
        <f t="shared" si="166"/>
        <v>2.5462522422031504</v>
      </c>
      <c r="I1229" s="2">
        <f t="shared" si="167"/>
        <v>71.801216278435447</v>
      </c>
    </row>
    <row r="1230" spans="1:9" ht="13.5" x14ac:dyDescent="0.25">
      <c r="A1230" s="3">
        <f>TITRES_STAT!B1233</f>
        <v>43801</v>
      </c>
      <c r="B1230" s="6">
        <f>TITRES_STAT!D1233</f>
        <v>14.827</v>
      </c>
      <c r="C1230" s="2">
        <f t="shared" si="171"/>
        <v>0.41769999999999996</v>
      </c>
      <c r="D1230" s="2">
        <f t="shared" si="172"/>
        <v>0.41769999999999996</v>
      </c>
      <c r="E1230" s="2">
        <f t="shared" si="173"/>
        <v>0</v>
      </c>
      <c r="F1230" s="2">
        <f t="shared" si="174"/>
        <v>3.6089192318013275E-2</v>
      </c>
      <c r="G1230" s="2">
        <f t="shared" si="174"/>
        <v>2.4559538637413838E-3</v>
      </c>
      <c r="H1230" s="2">
        <f t="shared" si="166"/>
        <v>14.694572585755026</v>
      </c>
      <c r="I1230" s="2">
        <f t="shared" si="167"/>
        <v>93.628370606870575</v>
      </c>
    </row>
    <row r="1231" spans="1:9" ht="13.5" x14ac:dyDescent="0.25">
      <c r="A1231" s="3">
        <f>TITRES_STAT!B1234</f>
        <v>43802</v>
      </c>
      <c r="B1231" s="6">
        <f>TITRES_STAT!D1234</f>
        <v>14.6981</v>
      </c>
      <c r="C1231" s="2">
        <f t="shared" si="171"/>
        <v>-0.12889999999999979</v>
      </c>
      <c r="D1231" s="2">
        <f t="shared" si="172"/>
        <v>0</v>
      </c>
      <c r="E1231" s="2">
        <f t="shared" si="173"/>
        <v>0.12889999999999979</v>
      </c>
      <c r="F1231" s="2">
        <f t="shared" si="174"/>
        <v>3.3511392866726615E-2</v>
      </c>
      <c r="G1231" s="2">
        <f t="shared" si="174"/>
        <v>1.1487671444902699E-2</v>
      </c>
      <c r="H1231" s="2">
        <f t="shared" si="166"/>
        <v>2.9171615002617668</v>
      </c>
      <c r="I1231" s="2">
        <f t="shared" si="167"/>
        <v>74.471310413594779</v>
      </c>
    </row>
    <row r="1232" spans="1:9" ht="13.5" x14ac:dyDescent="0.25">
      <c r="A1232" s="3">
        <f>TITRES_STAT!B1235</f>
        <v>43803</v>
      </c>
      <c r="B1232" s="6">
        <f>TITRES_STAT!D1235</f>
        <v>14.6981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3.1117721947674714E-2</v>
      </c>
      <c r="G1232" s="2">
        <f t="shared" si="174"/>
        <v>1.0667123484552506E-2</v>
      </c>
      <c r="H1232" s="2">
        <f t="shared" si="166"/>
        <v>2.9171615002617668</v>
      </c>
      <c r="I1232" s="2">
        <f t="shared" si="167"/>
        <v>74.471310413594779</v>
      </c>
    </row>
    <row r="1233" spans="1:9" ht="13.5" x14ac:dyDescent="0.25">
      <c r="A1233" s="3">
        <f>TITRES_STAT!B1236</f>
        <v>43804</v>
      </c>
      <c r="B1233" s="6">
        <f>TITRES_STAT!D1236</f>
        <v>14.6981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2.8895027522840806E-2</v>
      </c>
      <c r="G1233" s="2">
        <f t="shared" si="174"/>
        <v>9.9051860927987546E-3</v>
      </c>
      <c r="H1233" s="2">
        <f t="shared" ref="H1233:H1296" si="175">F1233/G1233</f>
        <v>2.9171615002617672</v>
      </c>
      <c r="I1233" s="2">
        <f t="shared" ref="I1233:I1296" si="176">IF(G1233=0,100,100-(100/(1+H1233)))</f>
        <v>74.471310413594779</v>
      </c>
    </row>
    <row r="1234" spans="1:9" ht="13.5" x14ac:dyDescent="0.25">
      <c r="A1234" s="3">
        <f>TITRES_STAT!B1237</f>
        <v>43805</v>
      </c>
      <c r="B1234" s="6">
        <f>TITRES_STAT!D1237</f>
        <v>14.6929</v>
      </c>
      <c r="C1234" s="2">
        <f t="shared" si="171"/>
        <v>-5.2000000000003155E-3</v>
      </c>
      <c r="D1234" s="2">
        <f t="shared" si="172"/>
        <v>0</v>
      </c>
      <c r="E1234" s="2">
        <f t="shared" si="173"/>
        <v>5.2000000000003155E-3</v>
      </c>
      <c r="F1234" s="2">
        <f t="shared" si="174"/>
        <v>2.6831096985495035E-2</v>
      </c>
      <c r="G1234" s="2">
        <f t="shared" si="174"/>
        <v>9.5691013718845804E-3</v>
      </c>
      <c r="H1234" s="2">
        <f t="shared" si="175"/>
        <v>2.803930687193755</v>
      </c>
      <c r="I1234" s="2">
        <f t="shared" si="176"/>
        <v>73.711403223865716</v>
      </c>
    </row>
    <row r="1235" spans="1:9" ht="13.5" x14ac:dyDescent="0.25">
      <c r="A1235" s="3">
        <f>TITRES_STAT!B1238</f>
        <v>43808</v>
      </c>
      <c r="B1235" s="6">
        <f>TITRES_STAT!D1238</f>
        <v>14.9559</v>
      </c>
      <c r="C1235" s="2">
        <f t="shared" si="171"/>
        <v>0.2629999999999999</v>
      </c>
      <c r="D1235" s="2">
        <f t="shared" si="172"/>
        <v>0.2629999999999999</v>
      </c>
      <c r="E1235" s="2">
        <f t="shared" si="173"/>
        <v>0</v>
      </c>
      <c r="F1235" s="2">
        <f t="shared" si="174"/>
        <v>4.3700304343673953E-2</v>
      </c>
      <c r="G1235" s="2">
        <f t="shared" si="174"/>
        <v>8.8855941310356824E-3</v>
      </c>
      <c r="H1235" s="2">
        <f t="shared" si="175"/>
        <v>4.918107185543974</v>
      </c>
      <c r="I1235" s="2">
        <f t="shared" si="176"/>
        <v>83.102705499442834</v>
      </c>
    </row>
    <row r="1236" spans="1:9" ht="13.5" x14ac:dyDescent="0.25">
      <c r="A1236" s="3">
        <f>TITRES_STAT!B1239</f>
        <v>43809</v>
      </c>
      <c r="B1236" s="6">
        <f>TITRES_STAT!D1239</f>
        <v>14.8992</v>
      </c>
      <c r="C1236" s="2">
        <f t="shared" si="171"/>
        <v>-5.6699999999999307E-2</v>
      </c>
      <c r="D1236" s="2">
        <f t="shared" si="172"/>
        <v>0</v>
      </c>
      <c r="E1236" s="2">
        <f t="shared" si="173"/>
        <v>5.6699999999999307E-2</v>
      </c>
      <c r="F1236" s="2">
        <f t="shared" si="174"/>
        <v>4.0578854033411528E-2</v>
      </c>
      <c r="G1236" s="2">
        <f t="shared" si="174"/>
        <v>1.2300908835961657E-2</v>
      </c>
      <c r="H1236" s="2">
        <f t="shared" si="175"/>
        <v>3.2988500747830449</v>
      </c>
      <c r="I1236" s="2">
        <f t="shared" si="176"/>
        <v>76.737965209208468</v>
      </c>
    </row>
    <row r="1237" spans="1:9" ht="13.5" x14ac:dyDescent="0.25">
      <c r="A1237" s="3">
        <f>TITRES_STAT!B1240</f>
        <v>43810</v>
      </c>
      <c r="B1237" s="6">
        <f>TITRES_STAT!D1240</f>
        <v>14.8786</v>
      </c>
      <c r="C1237" s="2">
        <f t="shared" si="171"/>
        <v>-2.0599999999999952E-2</v>
      </c>
      <c r="D1237" s="2">
        <f t="shared" si="172"/>
        <v>0</v>
      </c>
      <c r="E1237" s="2">
        <f t="shared" si="173"/>
        <v>2.0599999999999952E-2</v>
      </c>
      <c r="F1237" s="2">
        <f t="shared" si="174"/>
        <v>3.7680364459596424E-2</v>
      </c>
      <c r="G1237" s="2">
        <f t="shared" si="174"/>
        <v>1.2893701061964391E-2</v>
      </c>
      <c r="H1237" s="2">
        <f t="shared" si="175"/>
        <v>2.922385456162865</v>
      </c>
      <c r="I1237" s="2">
        <f t="shared" si="176"/>
        <v>74.505310322604913</v>
      </c>
    </row>
    <row r="1238" spans="1:9" ht="13.5" x14ac:dyDescent="0.25">
      <c r="A1238" s="3">
        <f>TITRES_STAT!B1241</f>
        <v>43811</v>
      </c>
      <c r="B1238" s="6">
        <f>TITRES_STAT!D1241</f>
        <v>14.8682</v>
      </c>
      <c r="C1238" s="2">
        <f t="shared" si="171"/>
        <v>-1.0400000000000631E-2</v>
      </c>
      <c r="D1238" s="2">
        <f t="shared" si="172"/>
        <v>0</v>
      </c>
      <c r="E1238" s="2">
        <f t="shared" si="173"/>
        <v>1.0400000000000631E-2</v>
      </c>
      <c r="F1238" s="2">
        <f t="shared" si="174"/>
        <v>3.4988909855339541E-2</v>
      </c>
      <c r="G1238" s="2">
        <f t="shared" si="174"/>
        <v>1.2715579557538407E-2</v>
      </c>
      <c r="H1238" s="2">
        <f t="shared" si="175"/>
        <v>2.7516567134839272</v>
      </c>
      <c r="I1238" s="2">
        <f t="shared" si="176"/>
        <v>73.345109204531582</v>
      </c>
    </row>
    <row r="1239" spans="1:9" ht="13.5" x14ac:dyDescent="0.25">
      <c r="A1239" s="3">
        <f>TITRES_STAT!B1242</f>
        <v>43812</v>
      </c>
      <c r="B1239" s="6">
        <f>TITRES_STAT!D1242</f>
        <v>14.8734</v>
      </c>
      <c r="C1239" s="2">
        <f t="shared" si="171"/>
        <v>5.2000000000003155E-3</v>
      </c>
      <c r="D1239" s="2">
        <f t="shared" si="172"/>
        <v>5.2000000000003155E-3</v>
      </c>
      <c r="E1239" s="2">
        <f t="shared" si="173"/>
        <v>0</v>
      </c>
      <c r="F1239" s="2">
        <f t="shared" si="174"/>
        <v>3.2861130579958167E-2</v>
      </c>
      <c r="G1239" s="2">
        <f t="shared" si="174"/>
        <v>1.1807323874857093E-2</v>
      </c>
      <c r="H1239" s="2">
        <f t="shared" si="175"/>
        <v>2.7831141864359079</v>
      </c>
      <c r="I1239" s="2">
        <f t="shared" si="176"/>
        <v>73.566750811132522</v>
      </c>
    </row>
    <row r="1240" spans="1:9" ht="13.5" x14ac:dyDescent="0.25">
      <c r="A1240" s="3">
        <f>TITRES_STAT!B1243</f>
        <v>43815</v>
      </c>
      <c r="B1240" s="6">
        <f>TITRES_STAT!D1243</f>
        <v>14.8528</v>
      </c>
      <c r="C1240" s="2">
        <f t="shared" si="171"/>
        <v>-2.0599999999999952E-2</v>
      </c>
      <c r="D1240" s="2">
        <f t="shared" si="172"/>
        <v>0</v>
      </c>
      <c r="E1240" s="2">
        <f t="shared" si="173"/>
        <v>2.0599999999999952E-2</v>
      </c>
      <c r="F1240" s="2">
        <f t="shared" si="174"/>
        <v>3.0513906967104012E-2</v>
      </c>
      <c r="G1240" s="2">
        <f t="shared" si="174"/>
        <v>1.2435372169510154E-2</v>
      </c>
      <c r="H1240" s="2">
        <f t="shared" si="175"/>
        <v>2.4537992551537759</v>
      </c>
      <c r="I1240" s="2">
        <f t="shared" si="176"/>
        <v>71.046377449187446</v>
      </c>
    </row>
    <row r="1241" spans="1:9" ht="13.5" x14ac:dyDescent="0.25">
      <c r="A1241" s="3">
        <f>TITRES_STAT!B1244</f>
        <v>43816</v>
      </c>
      <c r="B1241" s="6">
        <f>TITRES_STAT!D1244</f>
        <v>15.1313</v>
      </c>
      <c r="C1241" s="2">
        <f t="shared" si="171"/>
        <v>0.2784999999999993</v>
      </c>
      <c r="D1241" s="2">
        <f t="shared" si="172"/>
        <v>0.2784999999999993</v>
      </c>
      <c r="E1241" s="2">
        <f t="shared" si="173"/>
        <v>0</v>
      </c>
      <c r="F1241" s="2">
        <f t="shared" si="174"/>
        <v>4.8227199326596533E-2</v>
      </c>
      <c r="G1241" s="2">
        <f t="shared" si="174"/>
        <v>1.1547131300259429E-2</v>
      </c>
      <c r="H1241" s="2">
        <f t="shared" si="175"/>
        <v>4.176552433028367</v>
      </c>
      <c r="I1241" s="2">
        <f t="shared" si="176"/>
        <v>80.682123615330909</v>
      </c>
    </row>
    <row r="1242" spans="1:9" ht="13.5" x14ac:dyDescent="0.25">
      <c r="A1242" s="3">
        <f>TITRES_STAT!B1245</f>
        <v>43817</v>
      </c>
      <c r="B1242" s="6">
        <f>TITRES_STAT!D1245</f>
        <v>15.1106</v>
      </c>
      <c r="C1242" s="2">
        <f t="shared" si="171"/>
        <v>-2.0699999999999719E-2</v>
      </c>
      <c r="D1242" s="2">
        <f t="shared" si="172"/>
        <v>0</v>
      </c>
      <c r="E1242" s="2">
        <f t="shared" si="173"/>
        <v>2.0699999999999719E-2</v>
      </c>
      <c r="F1242" s="2">
        <f t="shared" si="174"/>
        <v>4.4782399374696781E-2</v>
      </c>
      <c r="G1242" s="2">
        <f t="shared" si="174"/>
        <v>1.2200907635955164E-2</v>
      </c>
      <c r="H1242" s="2">
        <f t="shared" si="175"/>
        <v>3.6704154076805233</v>
      </c>
      <c r="I1242" s="2">
        <f t="shared" si="176"/>
        <v>78.588628361505172</v>
      </c>
    </row>
    <row r="1243" spans="1:9" ht="13.5" x14ac:dyDescent="0.25">
      <c r="A1243" s="3">
        <f>TITRES_STAT!B1246</f>
        <v>43818</v>
      </c>
      <c r="B1243" s="6">
        <f>TITRES_STAT!D1246</f>
        <v>15.100300000000001</v>
      </c>
      <c r="C1243" s="2">
        <f t="shared" si="171"/>
        <v>-1.0299999999999088E-2</v>
      </c>
      <c r="D1243" s="2">
        <f t="shared" si="172"/>
        <v>0</v>
      </c>
      <c r="E1243" s="2">
        <f t="shared" si="173"/>
        <v>1.0299999999999088E-2</v>
      </c>
      <c r="F1243" s="2">
        <f t="shared" si="174"/>
        <v>4.1583656562218442E-2</v>
      </c>
      <c r="G1243" s="2">
        <f t="shared" si="174"/>
        <v>1.2065128519101159E-2</v>
      </c>
      <c r="H1243" s="2">
        <f t="shared" si="175"/>
        <v>3.4465987242808405</v>
      </c>
      <c r="I1243" s="2">
        <f t="shared" si="176"/>
        <v>77.510900757933072</v>
      </c>
    </row>
    <row r="1244" spans="1:9" ht="13.5" x14ac:dyDescent="0.25">
      <c r="A1244" s="3">
        <f>TITRES_STAT!B1247</f>
        <v>43819</v>
      </c>
      <c r="B1244" s="6">
        <f>TITRES_STAT!D1247</f>
        <v>15.0952</v>
      </c>
      <c r="C1244" s="2">
        <f t="shared" si="171"/>
        <v>-5.1000000000005485E-3</v>
      </c>
      <c r="D1244" s="2">
        <f t="shared" si="172"/>
        <v>0</v>
      </c>
      <c r="E1244" s="2">
        <f t="shared" si="173"/>
        <v>5.1000000000005485E-3</v>
      </c>
      <c r="F1244" s="2">
        <f t="shared" si="174"/>
        <v>3.8613395379202838E-2</v>
      </c>
      <c r="G1244" s="2">
        <f t="shared" si="174"/>
        <v>1.1567619339165402E-2</v>
      </c>
      <c r="H1244" s="2">
        <f t="shared" si="175"/>
        <v>3.3380589598472019</v>
      </c>
      <c r="I1244" s="2">
        <f t="shared" si="176"/>
        <v>76.948215567009655</v>
      </c>
    </row>
    <row r="1245" spans="1:9" ht="13.5" x14ac:dyDescent="0.25">
      <c r="A1245" s="3">
        <f>TITRES_STAT!B1248</f>
        <v>43822</v>
      </c>
      <c r="B1245" s="6">
        <f>TITRES_STAT!D1248</f>
        <v>15.079700000000001</v>
      </c>
      <c r="C1245" s="2">
        <f t="shared" si="171"/>
        <v>-1.5499999999999403E-2</v>
      </c>
      <c r="D1245" s="2">
        <f t="shared" si="172"/>
        <v>0</v>
      </c>
      <c r="E1245" s="2">
        <f t="shared" si="173"/>
        <v>1.5499999999999403E-2</v>
      </c>
      <c r="F1245" s="2">
        <f t="shared" ref="F1245:G1260" si="177">((F1244*13)+D1245)/14</f>
        <v>3.5855295709259778E-2</v>
      </c>
      <c r="G1245" s="2">
        <f t="shared" si="177"/>
        <v>1.1848503672082117E-2</v>
      </c>
      <c r="H1245" s="2">
        <f t="shared" si="175"/>
        <v>3.0261454696379384</v>
      </c>
      <c r="I1245" s="2">
        <f t="shared" si="176"/>
        <v>75.162348018937138</v>
      </c>
    </row>
    <row r="1246" spans="1:9" ht="13.5" x14ac:dyDescent="0.25">
      <c r="A1246" s="3">
        <f>TITRES_STAT!B1249</f>
        <v>43823</v>
      </c>
      <c r="B1246" s="6">
        <f>TITRES_STAT!D1249</f>
        <v>15.0694</v>
      </c>
      <c r="C1246" s="2">
        <f t="shared" si="171"/>
        <v>-1.0300000000000864E-2</v>
      </c>
      <c r="D1246" s="2">
        <f t="shared" si="172"/>
        <v>0</v>
      </c>
      <c r="E1246" s="2">
        <f t="shared" si="173"/>
        <v>1.0300000000000864E-2</v>
      </c>
      <c r="F1246" s="2">
        <f t="shared" si="177"/>
        <v>3.3294203158598365E-2</v>
      </c>
      <c r="G1246" s="2">
        <f t="shared" si="177"/>
        <v>1.1737896266933457E-2</v>
      </c>
      <c r="H1246" s="2">
        <f t="shared" si="175"/>
        <v>2.836471067851456</v>
      </c>
      <c r="I1246" s="2">
        <f t="shared" si="176"/>
        <v>73.934379216887166</v>
      </c>
    </row>
    <row r="1247" spans="1:9" ht="13.5" x14ac:dyDescent="0.25">
      <c r="A1247" s="3">
        <f>TITRES_STAT!B1250</f>
        <v>43824</v>
      </c>
      <c r="B1247" s="6">
        <f>TITRES_STAT!D1250</f>
        <v>15.0642</v>
      </c>
      <c r="C1247" s="2">
        <f t="shared" si="171"/>
        <v>-5.2000000000003155E-3</v>
      </c>
      <c r="D1247" s="2">
        <f t="shared" si="172"/>
        <v>0</v>
      </c>
      <c r="E1247" s="2">
        <f t="shared" si="173"/>
        <v>5.2000000000003155E-3</v>
      </c>
      <c r="F1247" s="2">
        <f t="shared" si="177"/>
        <v>3.0916045790127054E-2</v>
      </c>
      <c r="G1247" s="2">
        <f t="shared" si="177"/>
        <v>1.1270903676438234E-2</v>
      </c>
      <c r="H1247" s="2">
        <f t="shared" si="175"/>
        <v>2.7429961853686042</v>
      </c>
      <c r="I1247" s="2">
        <f t="shared" si="176"/>
        <v>73.283435235413634</v>
      </c>
    </row>
    <row r="1248" spans="1:9" ht="13.5" x14ac:dyDescent="0.25">
      <c r="A1248" s="3">
        <f>TITRES_STAT!B1251</f>
        <v>43825</v>
      </c>
      <c r="B1248" s="6">
        <f>TITRES_STAT!D1251</f>
        <v>15.059100000000001</v>
      </c>
      <c r="C1248" s="2">
        <f t="shared" si="171"/>
        <v>-5.0999999999987722E-3</v>
      </c>
      <c r="D1248" s="2">
        <f t="shared" si="172"/>
        <v>0</v>
      </c>
      <c r="E1248" s="2">
        <f t="shared" si="173"/>
        <v>5.0999999999987722E-3</v>
      </c>
      <c r="F1248" s="2">
        <f t="shared" si="177"/>
        <v>2.8707756805117977E-2</v>
      </c>
      <c r="G1248" s="2">
        <f t="shared" si="177"/>
        <v>1.0830124842406844E-2</v>
      </c>
      <c r="H1248" s="2">
        <f t="shared" si="175"/>
        <v>2.6507318450022668</v>
      </c>
      <c r="I1248" s="2">
        <f t="shared" si="176"/>
        <v>72.608231925635195</v>
      </c>
    </row>
    <row r="1249" spans="1:9" ht="13.5" x14ac:dyDescent="0.25">
      <c r="A1249" s="3">
        <f>TITRES_STAT!B1252</f>
        <v>43826</v>
      </c>
      <c r="B1249" s="6">
        <f>TITRES_STAT!D1252</f>
        <v>15.059100000000001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2.6657202747609549E-2</v>
      </c>
      <c r="G1249" s="2">
        <f t="shared" si="177"/>
        <v>1.0056544496520641E-2</v>
      </c>
      <c r="H1249" s="2">
        <f t="shared" si="175"/>
        <v>2.6507318450022663</v>
      </c>
      <c r="I1249" s="2">
        <f t="shared" si="176"/>
        <v>72.608231925635195</v>
      </c>
    </row>
    <row r="1250" spans="1:9" ht="13.5" x14ac:dyDescent="0.25">
      <c r="A1250" s="3">
        <f>TITRES_STAT!B1253</f>
        <v>43829</v>
      </c>
      <c r="B1250" s="6">
        <f>TITRES_STAT!D1253</f>
        <v>15.059100000000001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2.4753116837066009E-2</v>
      </c>
      <c r="G1250" s="2">
        <f t="shared" si="177"/>
        <v>9.3382198896263102E-3</v>
      </c>
      <c r="H1250" s="2">
        <f t="shared" si="175"/>
        <v>2.6507318450022663</v>
      </c>
      <c r="I1250" s="2">
        <f t="shared" si="176"/>
        <v>72.608231925635195</v>
      </c>
    </row>
    <row r="1251" spans="1:9" ht="13.5" x14ac:dyDescent="0.25">
      <c r="A1251" s="3">
        <f>TITRES_STAT!B1254</f>
        <v>43830</v>
      </c>
      <c r="B1251" s="6">
        <f>TITRES_STAT!D1254</f>
        <v>15.053900000000001</v>
      </c>
      <c r="C1251" s="2">
        <f t="shared" si="171"/>
        <v>-5.2000000000003155E-3</v>
      </c>
      <c r="D1251" s="2">
        <f t="shared" si="172"/>
        <v>0</v>
      </c>
      <c r="E1251" s="2">
        <f t="shared" si="173"/>
        <v>5.2000000000003155E-3</v>
      </c>
      <c r="F1251" s="2">
        <f t="shared" si="177"/>
        <v>2.2985037062989867E-2</v>
      </c>
      <c r="G1251" s="2">
        <f t="shared" si="177"/>
        <v>9.0426327546530259E-3</v>
      </c>
      <c r="H1251" s="2">
        <f t="shared" si="175"/>
        <v>2.5418523218431668</v>
      </c>
      <c r="I1251" s="2">
        <f t="shared" si="176"/>
        <v>71.766185906937991</v>
      </c>
    </row>
    <row r="1252" spans="1:9" ht="13.5" x14ac:dyDescent="0.25">
      <c r="A1252" s="3">
        <f>TITRES_STAT!B1255</f>
        <v>43832</v>
      </c>
      <c r="B1252" s="6">
        <f>TITRES_STAT!D1255</f>
        <v>15.213800000000001</v>
      </c>
      <c r="C1252" s="2">
        <f t="shared" si="171"/>
        <v>0.15990000000000038</v>
      </c>
      <c r="D1252" s="2">
        <f t="shared" si="172"/>
        <v>0.15990000000000038</v>
      </c>
      <c r="E1252" s="2">
        <f t="shared" si="173"/>
        <v>0</v>
      </c>
      <c r="F1252" s="2">
        <f t="shared" si="177"/>
        <v>3.2764677272776335E-2</v>
      </c>
      <c r="G1252" s="2">
        <f t="shared" si="177"/>
        <v>8.3967304150349524E-3</v>
      </c>
      <c r="H1252" s="2">
        <f t="shared" si="175"/>
        <v>3.9020756476960146</v>
      </c>
      <c r="I1252" s="2">
        <f t="shared" si="176"/>
        <v>79.600478004251073</v>
      </c>
    </row>
    <row r="1253" spans="1:9" ht="13.5" x14ac:dyDescent="0.25">
      <c r="A1253" s="3">
        <f>TITRES_STAT!B1256</f>
        <v>43833</v>
      </c>
      <c r="B1253" s="6">
        <f>TITRES_STAT!D1256</f>
        <v>15.213800000000001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3.0424343181863739E-2</v>
      </c>
      <c r="G1253" s="2">
        <f t="shared" si="177"/>
        <v>7.7969639568181703E-3</v>
      </c>
      <c r="H1253" s="2">
        <f t="shared" si="175"/>
        <v>3.9020756476960141</v>
      </c>
      <c r="I1253" s="2">
        <f t="shared" si="176"/>
        <v>79.600478004251073</v>
      </c>
    </row>
    <row r="1254" spans="1:9" ht="13.5" x14ac:dyDescent="0.25">
      <c r="A1254" s="3">
        <f>TITRES_STAT!B1257</f>
        <v>43836</v>
      </c>
      <c r="B1254" s="6">
        <f>TITRES_STAT!D1257</f>
        <v>15.208600000000001</v>
      </c>
      <c r="C1254" s="2">
        <f t="shared" si="171"/>
        <v>-5.2000000000003155E-3</v>
      </c>
      <c r="D1254" s="2">
        <f t="shared" si="172"/>
        <v>0</v>
      </c>
      <c r="E1254" s="2">
        <f t="shared" si="173"/>
        <v>5.2000000000003155E-3</v>
      </c>
      <c r="F1254" s="2">
        <f t="shared" si="177"/>
        <v>2.8251175811730613E-2</v>
      </c>
      <c r="G1254" s="2">
        <f t="shared" si="177"/>
        <v>7.6114665313311803E-3</v>
      </c>
      <c r="H1254" s="2">
        <f t="shared" si="175"/>
        <v>3.7116599929119998</v>
      </c>
      <c r="I1254" s="2">
        <f t="shared" si="176"/>
        <v>78.776057663236458</v>
      </c>
    </row>
    <row r="1255" spans="1:9" ht="13.5" x14ac:dyDescent="0.25">
      <c r="A1255" s="3">
        <f>TITRES_STAT!B1258</f>
        <v>43837</v>
      </c>
      <c r="B1255" s="6">
        <f>TITRES_STAT!D1258</f>
        <v>15.213800000000001</v>
      </c>
      <c r="C1255" s="2">
        <f t="shared" si="171"/>
        <v>5.2000000000003155E-3</v>
      </c>
      <c r="D1255" s="2">
        <f t="shared" si="172"/>
        <v>5.2000000000003155E-3</v>
      </c>
      <c r="E1255" s="2">
        <f t="shared" si="173"/>
        <v>0</v>
      </c>
      <c r="F1255" s="2">
        <f t="shared" si="177"/>
        <v>2.6604663253749879E-2</v>
      </c>
      <c r="G1255" s="2">
        <f t="shared" si="177"/>
        <v>7.0677903505218104E-3</v>
      </c>
      <c r="H1255" s="2">
        <f t="shared" si="175"/>
        <v>3.7642122833744884</v>
      </c>
      <c r="I1255" s="2">
        <f t="shared" si="176"/>
        <v>79.010171240906573</v>
      </c>
    </row>
    <row r="1256" spans="1:9" ht="13.5" x14ac:dyDescent="0.25">
      <c r="A1256" s="3">
        <f>TITRES_STAT!B1259</f>
        <v>43838</v>
      </c>
      <c r="B1256" s="6">
        <f>TITRES_STAT!D1259</f>
        <v>15.4665</v>
      </c>
      <c r="C1256" s="2">
        <f t="shared" si="171"/>
        <v>0.25269999999999904</v>
      </c>
      <c r="D1256" s="2">
        <f t="shared" si="172"/>
        <v>0.25269999999999904</v>
      </c>
      <c r="E1256" s="2">
        <f t="shared" si="173"/>
        <v>0</v>
      </c>
      <c r="F1256" s="2">
        <f t="shared" si="177"/>
        <v>4.275433016419624E-2</v>
      </c>
      <c r="G1256" s="2">
        <f t="shared" si="177"/>
        <v>6.5629481826273957E-3</v>
      </c>
      <c r="H1256" s="2">
        <f t="shared" si="175"/>
        <v>6.5145006442942943</v>
      </c>
      <c r="I1256" s="2">
        <f t="shared" si="176"/>
        <v>86.692395844568949</v>
      </c>
    </row>
    <row r="1257" spans="1:9" ht="13.5" x14ac:dyDescent="0.25">
      <c r="A1257" s="3">
        <f>TITRES_STAT!B1260</f>
        <v>43839</v>
      </c>
      <c r="B1257" s="6">
        <f>TITRES_STAT!D1260</f>
        <v>15.4613</v>
      </c>
      <c r="C1257" s="2">
        <f t="shared" si="171"/>
        <v>-5.2000000000003155E-3</v>
      </c>
      <c r="D1257" s="2">
        <f t="shared" si="172"/>
        <v>0</v>
      </c>
      <c r="E1257" s="2">
        <f t="shared" si="173"/>
        <v>5.2000000000003155E-3</v>
      </c>
      <c r="F1257" s="2">
        <f t="shared" si="177"/>
        <v>3.9700449438182225E-2</v>
      </c>
      <c r="G1257" s="2">
        <f t="shared" si="177"/>
        <v>6.4655947410111759E-3</v>
      </c>
      <c r="H1257" s="2">
        <f t="shared" si="175"/>
        <v>6.1402625788410212</v>
      </c>
      <c r="I1257" s="2">
        <f t="shared" si="176"/>
        <v>85.994912806661574</v>
      </c>
    </row>
    <row r="1258" spans="1:9" ht="13.5" x14ac:dyDescent="0.25">
      <c r="A1258" s="3">
        <f>TITRES_STAT!B1261</f>
        <v>43840</v>
      </c>
      <c r="B1258" s="6">
        <f>TITRES_STAT!D1261</f>
        <v>15.5748</v>
      </c>
      <c r="C1258" s="2">
        <f t="shared" si="171"/>
        <v>0.11350000000000016</v>
      </c>
      <c r="D1258" s="2">
        <f t="shared" si="172"/>
        <v>0.11350000000000016</v>
      </c>
      <c r="E1258" s="2">
        <f t="shared" si="173"/>
        <v>0</v>
      </c>
      <c r="F1258" s="2">
        <f t="shared" si="177"/>
        <v>4.4971845906883509E-2</v>
      </c>
      <c r="G1258" s="2">
        <f t="shared" si="177"/>
        <v>6.0037665452246638E-3</v>
      </c>
      <c r="H1258" s="2">
        <f t="shared" si="175"/>
        <v>7.4906053671679933</v>
      </c>
      <c r="I1258" s="2">
        <f t="shared" si="176"/>
        <v>88.222276778204034</v>
      </c>
    </row>
    <row r="1259" spans="1:9" ht="13.5" x14ac:dyDescent="0.25">
      <c r="A1259" s="3">
        <f>TITRES_STAT!B1262</f>
        <v>43843</v>
      </c>
      <c r="B1259" s="6">
        <f>TITRES_STAT!D1262</f>
        <v>15.5748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4.1759571199248967E-2</v>
      </c>
      <c r="G1259" s="2">
        <f t="shared" si="177"/>
        <v>5.5749260777086165E-3</v>
      </c>
      <c r="H1259" s="2">
        <f t="shared" si="175"/>
        <v>7.4906053671679924</v>
      </c>
      <c r="I1259" s="2">
        <f t="shared" si="176"/>
        <v>88.222276778204019</v>
      </c>
    </row>
    <row r="1260" spans="1:9" ht="13.5" x14ac:dyDescent="0.25">
      <c r="A1260" s="3">
        <f>TITRES_STAT!B1263</f>
        <v>43845</v>
      </c>
      <c r="B1260" s="6">
        <f>TITRES_STAT!D1263</f>
        <v>15.4716</v>
      </c>
      <c r="C1260" s="2">
        <f t="shared" si="171"/>
        <v>-0.10319999999999929</v>
      </c>
      <c r="D1260" s="2">
        <f t="shared" si="172"/>
        <v>0</v>
      </c>
      <c r="E1260" s="2">
        <f t="shared" si="173"/>
        <v>0.10319999999999929</v>
      </c>
      <c r="F1260" s="2">
        <f t="shared" si="177"/>
        <v>3.8776744685016899E-2</v>
      </c>
      <c r="G1260" s="2">
        <f t="shared" si="177"/>
        <v>1.2548145643586523E-2</v>
      </c>
      <c r="H1260" s="2">
        <f t="shared" si="175"/>
        <v>3.0902370586395023</v>
      </c>
      <c r="I1260" s="2">
        <f t="shared" si="176"/>
        <v>75.551539295558072</v>
      </c>
    </row>
    <row r="1261" spans="1:9" ht="13.5" x14ac:dyDescent="0.25">
      <c r="A1261" s="3">
        <f>TITRES_STAT!B1264</f>
        <v>43846</v>
      </c>
      <c r="B1261" s="6">
        <f>TITRES_STAT!D1264</f>
        <v>15.6006</v>
      </c>
      <c r="C1261" s="2">
        <f t="shared" si="171"/>
        <v>0.12899999999999956</v>
      </c>
      <c r="D1261" s="2">
        <f t="shared" si="172"/>
        <v>0.12899999999999956</v>
      </c>
      <c r="E1261" s="2">
        <f t="shared" si="173"/>
        <v>0</v>
      </c>
      <c r="F1261" s="2">
        <f t="shared" ref="F1261:G1276" si="178">((F1260*13)+D1261)/14</f>
        <v>4.5221262921801376E-2</v>
      </c>
      <c r="G1261" s="2">
        <f t="shared" si="178"/>
        <v>1.1651849526187487E-2</v>
      </c>
      <c r="H1261" s="2">
        <f t="shared" si="175"/>
        <v>3.8810373254620876</v>
      </c>
      <c r="I1261" s="2">
        <f t="shared" si="176"/>
        <v>79.512551670451927</v>
      </c>
    </row>
    <row r="1262" spans="1:9" ht="13.5" x14ac:dyDescent="0.25">
      <c r="A1262" s="3">
        <f>TITRES_STAT!B1265</f>
        <v>43847</v>
      </c>
      <c r="B1262" s="6">
        <f>TITRES_STAT!D1265</f>
        <v>15.4716</v>
      </c>
      <c r="C1262" s="2">
        <f t="shared" si="171"/>
        <v>-0.12899999999999956</v>
      </c>
      <c r="D1262" s="2">
        <f t="shared" si="172"/>
        <v>0</v>
      </c>
      <c r="E1262" s="2">
        <f t="shared" si="173"/>
        <v>0.12899999999999956</v>
      </c>
      <c r="F1262" s="2">
        <f t="shared" si="178"/>
        <v>4.199117271310128E-2</v>
      </c>
      <c r="G1262" s="2">
        <f t="shared" si="178"/>
        <v>2.003386027431692E-2</v>
      </c>
      <c r="H1262" s="2">
        <f t="shared" si="175"/>
        <v>2.0960100618717639</v>
      </c>
      <c r="I1262" s="2">
        <f t="shared" si="176"/>
        <v>67.70036337041401</v>
      </c>
    </row>
    <row r="1263" spans="1:9" ht="13.5" x14ac:dyDescent="0.25">
      <c r="A1263" s="3">
        <f>TITRES_STAT!B1266</f>
        <v>43850</v>
      </c>
      <c r="B1263" s="6">
        <f>TITRES_STAT!D1266</f>
        <v>15.4716</v>
      </c>
      <c r="C1263" s="2">
        <f t="shared" si="171"/>
        <v>0</v>
      </c>
      <c r="D1263" s="2">
        <f t="shared" si="172"/>
        <v>0</v>
      </c>
      <c r="E1263" s="2">
        <f t="shared" si="173"/>
        <v>0</v>
      </c>
      <c r="F1263" s="2">
        <f t="shared" si="178"/>
        <v>3.8991803233594045E-2</v>
      </c>
      <c r="G1263" s="2">
        <f t="shared" si="178"/>
        <v>1.8602870254722854E-2</v>
      </c>
      <c r="H1263" s="2">
        <f t="shared" si="175"/>
        <v>2.0960100618717639</v>
      </c>
      <c r="I1263" s="2">
        <f t="shared" si="176"/>
        <v>67.70036337041401</v>
      </c>
    </row>
    <row r="1264" spans="1:9" ht="13.5" x14ac:dyDescent="0.25">
      <c r="A1264" s="3">
        <f>TITRES_STAT!B1267</f>
        <v>43851</v>
      </c>
      <c r="B1264" s="6">
        <f>TITRES_STAT!D1267</f>
        <v>15.4716</v>
      </c>
      <c r="C1264" s="2">
        <f t="shared" si="171"/>
        <v>0</v>
      </c>
      <c r="D1264" s="2">
        <f t="shared" si="172"/>
        <v>0</v>
      </c>
      <c r="E1264" s="2">
        <f t="shared" si="173"/>
        <v>0</v>
      </c>
      <c r="F1264" s="2">
        <f t="shared" si="178"/>
        <v>3.620667443119447E-2</v>
      </c>
      <c r="G1264" s="2">
        <f t="shared" si="178"/>
        <v>1.7274093807956935E-2</v>
      </c>
      <c r="H1264" s="2">
        <f t="shared" si="175"/>
        <v>2.0960100618717639</v>
      </c>
      <c r="I1264" s="2">
        <f t="shared" si="176"/>
        <v>67.70036337041401</v>
      </c>
    </row>
    <row r="1265" spans="1:9" ht="13.5" x14ac:dyDescent="0.25">
      <c r="A1265" s="3">
        <f>TITRES_STAT!B1268</f>
        <v>43852</v>
      </c>
      <c r="B1265" s="6">
        <f>TITRES_STAT!D1268</f>
        <v>15.4613</v>
      </c>
      <c r="C1265" s="2">
        <f t="shared" si="171"/>
        <v>-1.0300000000000864E-2</v>
      </c>
      <c r="D1265" s="2">
        <f t="shared" si="172"/>
        <v>0</v>
      </c>
      <c r="E1265" s="2">
        <f t="shared" si="173"/>
        <v>1.0300000000000864E-2</v>
      </c>
      <c r="F1265" s="2">
        <f t="shared" si="178"/>
        <v>3.362048340039487E-2</v>
      </c>
      <c r="G1265" s="2">
        <f t="shared" si="178"/>
        <v>1.6775944250245787E-2</v>
      </c>
      <c r="H1265" s="2">
        <f t="shared" si="175"/>
        <v>2.0040888845885556</v>
      </c>
      <c r="I1265" s="2">
        <f t="shared" si="176"/>
        <v>66.712036879795534</v>
      </c>
    </row>
    <row r="1266" spans="1:9" ht="13.5" x14ac:dyDescent="0.25">
      <c r="A1266" s="3">
        <f>TITRES_STAT!B1269</f>
        <v>43853</v>
      </c>
      <c r="B1266" s="6">
        <f>TITRES_STAT!D1269</f>
        <v>15.4665</v>
      </c>
      <c r="C1266" s="2">
        <f t="shared" si="171"/>
        <v>5.2000000000003155E-3</v>
      </c>
      <c r="D1266" s="2">
        <f t="shared" si="172"/>
        <v>5.2000000000003155E-3</v>
      </c>
      <c r="E1266" s="2">
        <f t="shared" si="173"/>
        <v>0</v>
      </c>
      <c r="F1266" s="2">
        <f t="shared" si="178"/>
        <v>3.1590448871795261E-2</v>
      </c>
      <c r="G1266" s="2">
        <f t="shared" si="178"/>
        <v>1.5577662518085374E-2</v>
      </c>
      <c r="H1266" s="2">
        <f t="shared" si="175"/>
        <v>2.0279325499008176</v>
      </c>
      <c r="I1266" s="2">
        <f t="shared" si="176"/>
        <v>66.974165258973301</v>
      </c>
    </row>
    <row r="1267" spans="1:9" ht="13.5" x14ac:dyDescent="0.25">
      <c r="A1267" s="3">
        <f>TITRES_STAT!B1270</f>
        <v>43854</v>
      </c>
      <c r="B1267" s="6">
        <f>TITRES_STAT!D1270</f>
        <v>15.4613</v>
      </c>
      <c r="C1267" s="2">
        <f t="shared" si="171"/>
        <v>-5.2000000000003155E-3</v>
      </c>
      <c r="D1267" s="2">
        <f t="shared" si="172"/>
        <v>0</v>
      </c>
      <c r="E1267" s="2">
        <f t="shared" si="173"/>
        <v>5.2000000000003155E-3</v>
      </c>
      <c r="F1267" s="2">
        <f t="shared" si="178"/>
        <v>2.9333988238095601E-2</v>
      </c>
      <c r="G1267" s="2">
        <f t="shared" si="178"/>
        <v>1.4836400909650728E-2</v>
      </c>
      <c r="H1267" s="2">
        <f t="shared" si="175"/>
        <v>1.9771633576586984</v>
      </c>
      <c r="I1267" s="2">
        <f t="shared" si="176"/>
        <v>66.410979853439414</v>
      </c>
    </row>
    <row r="1268" spans="1:9" ht="13.5" x14ac:dyDescent="0.25">
      <c r="A1268" s="3">
        <f>TITRES_STAT!B1271</f>
        <v>43857</v>
      </c>
      <c r="B1268" s="6">
        <f>TITRES_STAT!D1271</f>
        <v>15.4613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2.7238703363945915E-2</v>
      </c>
      <c r="G1268" s="2">
        <f t="shared" si="178"/>
        <v>1.3776657987532819E-2</v>
      </c>
      <c r="H1268" s="2">
        <f t="shared" si="175"/>
        <v>1.9771633576586984</v>
      </c>
      <c r="I1268" s="2">
        <f t="shared" si="176"/>
        <v>66.410979853439414</v>
      </c>
    </row>
    <row r="1269" spans="1:9" ht="13.5" x14ac:dyDescent="0.25">
      <c r="A1269" s="3">
        <f>TITRES_STAT!B1272</f>
        <v>43858</v>
      </c>
      <c r="B1269" s="6">
        <f>TITRES_STAT!D1272</f>
        <v>15.456200000000001</v>
      </c>
      <c r="C1269" s="2">
        <f t="shared" si="171"/>
        <v>-5.0999999999987722E-3</v>
      </c>
      <c r="D1269" s="2">
        <f t="shared" si="172"/>
        <v>0</v>
      </c>
      <c r="E1269" s="2">
        <f t="shared" si="173"/>
        <v>5.0999999999987722E-3</v>
      </c>
      <c r="F1269" s="2">
        <f t="shared" si="178"/>
        <v>2.5293081695092635E-2</v>
      </c>
      <c r="G1269" s="2">
        <f t="shared" si="178"/>
        <v>1.3156896702708958E-2</v>
      </c>
      <c r="H1269" s="2">
        <f t="shared" si="175"/>
        <v>1.9224200255281232</v>
      </c>
      <c r="I1269" s="2">
        <f t="shared" si="176"/>
        <v>65.781783889217451</v>
      </c>
    </row>
    <row r="1270" spans="1:9" ht="13.5" x14ac:dyDescent="0.25">
      <c r="A1270" s="3">
        <f>TITRES_STAT!B1273</f>
        <v>43859</v>
      </c>
      <c r="B1270" s="6">
        <f>TITRES_STAT!D1273</f>
        <v>15.368499999999999</v>
      </c>
      <c r="C1270" s="2">
        <f t="shared" si="171"/>
        <v>-8.7700000000001666E-2</v>
      </c>
      <c r="D1270" s="2">
        <f t="shared" si="172"/>
        <v>0</v>
      </c>
      <c r="E1270" s="2">
        <f t="shared" si="173"/>
        <v>8.7700000000001666E-2</v>
      </c>
      <c r="F1270" s="2">
        <f t="shared" si="178"/>
        <v>2.3486433002586019E-2</v>
      </c>
      <c r="G1270" s="2">
        <f t="shared" si="178"/>
        <v>1.8481404081087009E-2</v>
      </c>
      <c r="H1270" s="2">
        <f t="shared" si="175"/>
        <v>1.2708143223068706</v>
      </c>
      <c r="I1270" s="2">
        <f t="shared" si="176"/>
        <v>55.962934081544731</v>
      </c>
    </row>
    <row r="1271" spans="1:9" ht="13.5" x14ac:dyDescent="0.25">
      <c r="A1271" s="3">
        <f>TITRES_STAT!B1274</f>
        <v>43860</v>
      </c>
      <c r="B1271" s="6">
        <f>TITRES_STAT!D1274</f>
        <v>15.456200000000001</v>
      </c>
      <c r="C1271" s="2">
        <f t="shared" si="171"/>
        <v>8.7700000000001666E-2</v>
      </c>
      <c r="D1271" s="2">
        <f t="shared" si="172"/>
        <v>8.7700000000001666E-2</v>
      </c>
      <c r="E1271" s="2">
        <f t="shared" si="173"/>
        <v>0</v>
      </c>
      <c r="F1271" s="2">
        <f t="shared" si="178"/>
        <v>2.8073116359544282E-2</v>
      </c>
      <c r="G1271" s="2">
        <f t="shared" si="178"/>
        <v>1.7161303789580796E-2</v>
      </c>
      <c r="H1271" s="2">
        <f t="shared" si="175"/>
        <v>1.6358382034230066</v>
      </c>
      <c r="I1271" s="2">
        <f t="shared" si="176"/>
        <v>62.061404273549137</v>
      </c>
    </row>
    <row r="1272" spans="1:9" ht="13.5" x14ac:dyDescent="0.25">
      <c r="A1272" s="3">
        <f>TITRES_STAT!B1275</f>
        <v>43861</v>
      </c>
      <c r="B1272" s="6">
        <f>TITRES_STAT!D1275</f>
        <v>15.456200000000001</v>
      </c>
      <c r="C1272" s="2">
        <f t="shared" si="171"/>
        <v>0</v>
      </c>
      <c r="D1272" s="2">
        <f t="shared" si="172"/>
        <v>0</v>
      </c>
      <c r="E1272" s="2">
        <f t="shared" si="173"/>
        <v>0</v>
      </c>
      <c r="F1272" s="2">
        <f t="shared" si="178"/>
        <v>2.6067893762433979E-2</v>
      </c>
      <c r="G1272" s="2">
        <f t="shared" si="178"/>
        <v>1.5935496376039311E-2</v>
      </c>
      <c r="H1272" s="2">
        <f t="shared" si="175"/>
        <v>1.6358382034230066</v>
      </c>
      <c r="I1272" s="2">
        <f t="shared" si="176"/>
        <v>62.061404273549137</v>
      </c>
    </row>
    <row r="1273" spans="1:9" ht="13.5" x14ac:dyDescent="0.25">
      <c r="A1273" s="3">
        <f>TITRES_STAT!B1276</f>
        <v>43864</v>
      </c>
      <c r="B1273" s="6">
        <f>TITRES_STAT!D1276</f>
        <v>15.4201</v>
      </c>
      <c r="C1273" s="2">
        <f t="shared" si="171"/>
        <v>-3.6100000000001131E-2</v>
      </c>
      <c r="D1273" s="2">
        <f t="shared" si="172"/>
        <v>0</v>
      </c>
      <c r="E1273" s="2">
        <f t="shared" si="173"/>
        <v>3.6100000000001131E-2</v>
      </c>
      <c r="F1273" s="2">
        <f t="shared" si="178"/>
        <v>2.4205901350831553E-2</v>
      </c>
      <c r="G1273" s="2">
        <f t="shared" si="178"/>
        <v>1.7375818063465154E-2</v>
      </c>
      <c r="H1273" s="2">
        <f t="shared" si="175"/>
        <v>1.3930798114033842</v>
      </c>
      <c r="I1273" s="2">
        <f t="shared" si="176"/>
        <v>58.212843749094787</v>
      </c>
    </row>
    <row r="1274" spans="1:9" ht="13.5" x14ac:dyDescent="0.25">
      <c r="A1274" s="3">
        <f>TITRES_STAT!B1277</f>
        <v>43865</v>
      </c>
      <c r="B1274" s="6">
        <f>TITRES_STAT!D1277</f>
        <v>15.4201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2.2476908397200727E-2</v>
      </c>
      <c r="G1274" s="2">
        <f t="shared" si="178"/>
        <v>1.6134688201789073E-2</v>
      </c>
      <c r="H1274" s="2">
        <f t="shared" si="175"/>
        <v>1.393079811403384</v>
      </c>
      <c r="I1274" s="2">
        <f t="shared" si="176"/>
        <v>58.21284374909478</v>
      </c>
    </row>
    <row r="1275" spans="1:9" ht="13.5" x14ac:dyDescent="0.25">
      <c r="A1275" s="3">
        <f>TITRES_STAT!B1278</f>
        <v>43866</v>
      </c>
      <c r="B1275" s="6">
        <f>TITRES_STAT!D1278</f>
        <v>15.4201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2.0871414940257817E-2</v>
      </c>
      <c r="G1275" s="2">
        <f t="shared" si="178"/>
        <v>1.4982210473089853E-2</v>
      </c>
      <c r="H1275" s="2">
        <f t="shared" si="175"/>
        <v>1.393079811403384</v>
      </c>
      <c r="I1275" s="2">
        <f t="shared" si="176"/>
        <v>58.21284374909478</v>
      </c>
    </row>
    <row r="1276" spans="1:9" ht="13.5" x14ac:dyDescent="0.25">
      <c r="A1276" s="3">
        <f>TITRES_STAT!B1279</f>
        <v>43867</v>
      </c>
      <c r="B1276" s="6">
        <f>TITRES_STAT!D1279</f>
        <v>15.4201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1.9380599587382259E-2</v>
      </c>
      <c r="G1276" s="2">
        <f t="shared" si="178"/>
        <v>1.3912052582154864E-2</v>
      </c>
      <c r="H1276" s="2">
        <f t="shared" si="175"/>
        <v>1.393079811403384</v>
      </c>
      <c r="I1276" s="2">
        <f t="shared" si="176"/>
        <v>58.21284374909478</v>
      </c>
    </row>
    <row r="1277" spans="1:9" ht="13.5" x14ac:dyDescent="0.25">
      <c r="A1277" s="3">
        <f>TITRES_STAT!B1280</f>
        <v>43868</v>
      </c>
      <c r="B1277" s="6">
        <f>TITRES_STAT!D1280</f>
        <v>15.0075</v>
      </c>
      <c r="C1277" s="2">
        <f t="shared" si="171"/>
        <v>-0.41259999999999941</v>
      </c>
      <c r="D1277" s="2">
        <f t="shared" si="172"/>
        <v>0</v>
      </c>
      <c r="E1277" s="2">
        <f t="shared" si="173"/>
        <v>0.41259999999999941</v>
      </c>
      <c r="F1277" s="2">
        <f t="shared" ref="F1277:G1292" si="179">((F1276*13)+D1277)/14</f>
        <v>1.7996271045426386E-2</v>
      </c>
      <c r="G1277" s="2">
        <f t="shared" si="179"/>
        <v>4.2389763112000899E-2</v>
      </c>
      <c r="H1277" s="2">
        <f t="shared" si="175"/>
        <v>0.42454285478966242</v>
      </c>
      <c r="I1277" s="2">
        <f t="shared" si="176"/>
        <v>29.802041641797246</v>
      </c>
    </row>
    <row r="1278" spans="1:9" ht="13.5" x14ac:dyDescent="0.25">
      <c r="A1278" s="3">
        <f>TITRES_STAT!B1281</f>
        <v>43871</v>
      </c>
      <c r="B1278" s="6">
        <f>TITRES_STAT!D1281</f>
        <v>14.6981</v>
      </c>
      <c r="C1278" s="2">
        <f t="shared" si="171"/>
        <v>-0.30940000000000012</v>
      </c>
      <c r="D1278" s="2">
        <f t="shared" si="172"/>
        <v>0</v>
      </c>
      <c r="E1278" s="2">
        <f t="shared" si="173"/>
        <v>0.30940000000000012</v>
      </c>
      <c r="F1278" s="2">
        <f t="shared" si="179"/>
        <v>1.6710823113610215E-2</v>
      </c>
      <c r="G1278" s="2">
        <f t="shared" si="179"/>
        <v>6.146192288971513E-2</v>
      </c>
      <c r="H1278" s="2">
        <f t="shared" si="175"/>
        <v>0.27188903841481599</v>
      </c>
      <c r="I1278" s="2">
        <f t="shared" si="176"/>
        <v>21.376789185452651</v>
      </c>
    </row>
    <row r="1279" spans="1:9" ht="13.5" x14ac:dyDescent="0.25">
      <c r="A1279" s="3">
        <f>TITRES_STAT!B1282</f>
        <v>43872</v>
      </c>
      <c r="B1279" s="6">
        <f>TITRES_STAT!D1282</f>
        <v>14.6981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1.5517192891209484E-2</v>
      </c>
      <c r="G1279" s="2">
        <f t="shared" si="179"/>
        <v>5.7071785540449768E-2</v>
      </c>
      <c r="H1279" s="2">
        <f t="shared" si="175"/>
        <v>0.27188903841481593</v>
      </c>
      <c r="I1279" s="2">
        <f t="shared" si="176"/>
        <v>21.376789185452651</v>
      </c>
    </row>
    <row r="1280" spans="1:9" ht="13.5" x14ac:dyDescent="0.25">
      <c r="A1280" s="3">
        <f>TITRES_STAT!B1283</f>
        <v>43873</v>
      </c>
      <c r="B1280" s="6">
        <f>TITRES_STAT!D1283</f>
        <v>14.6981</v>
      </c>
      <c r="C1280" s="2">
        <f t="shared" si="171"/>
        <v>0</v>
      </c>
      <c r="D1280" s="2">
        <f t="shared" si="172"/>
        <v>0</v>
      </c>
      <c r="E1280" s="2">
        <f t="shared" si="173"/>
        <v>0</v>
      </c>
      <c r="F1280" s="2">
        <f t="shared" si="179"/>
        <v>1.4408821970408808E-2</v>
      </c>
      <c r="G1280" s="2">
        <f t="shared" si="179"/>
        <v>5.2995229430417637E-2</v>
      </c>
      <c r="H1280" s="2">
        <f t="shared" si="175"/>
        <v>0.27188903841481599</v>
      </c>
      <c r="I1280" s="2">
        <f t="shared" si="176"/>
        <v>21.376789185452651</v>
      </c>
    </row>
    <row r="1281" spans="1:9" ht="13.5" x14ac:dyDescent="0.25">
      <c r="A1281" s="3">
        <f>TITRES_STAT!B1284</f>
        <v>43874</v>
      </c>
      <c r="B1281" s="6">
        <f>TITRES_STAT!D1284</f>
        <v>14.6981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1.3379620401093893E-2</v>
      </c>
      <c r="G1281" s="2">
        <f t="shared" si="179"/>
        <v>4.920985589967352E-2</v>
      </c>
      <c r="H1281" s="2">
        <f t="shared" si="175"/>
        <v>0.27188903841481599</v>
      </c>
      <c r="I1281" s="2">
        <f t="shared" si="176"/>
        <v>21.376789185452651</v>
      </c>
    </row>
    <row r="1282" spans="1:9" ht="13.5" x14ac:dyDescent="0.25">
      <c r="A1282" s="3">
        <f>TITRES_STAT!B1285</f>
        <v>43875</v>
      </c>
      <c r="B1282" s="6">
        <f>TITRES_STAT!D1285</f>
        <v>14.440200000000001</v>
      </c>
      <c r="C1282" s="2">
        <f t="shared" si="171"/>
        <v>-0.25789999999999935</v>
      </c>
      <c r="D1282" s="2">
        <f t="shared" si="172"/>
        <v>0</v>
      </c>
      <c r="E1282" s="2">
        <f t="shared" si="173"/>
        <v>0.25789999999999935</v>
      </c>
      <c r="F1282" s="2">
        <f t="shared" si="179"/>
        <v>1.2423933229587186E-2</v>
      </c>
      <c r="G1282" s="2">
        <f t="shared" si="179"/>
        <v>6.4116294763982506E-2</v>
      </c>
      <c r="H1282" s="2">
        <f t="shared" si="175"/>
        <v>0.19377185277659498</v>
      </c>
      <c r="I1282" s="2">
        <f t="shared" si="176"/>
        <v>16.231899950220878</v>
      </c>
    </row>
    <row r="1283" spans="1:9" ht="13.5" x14ac:dyDescent="0.25">
      <c r="A1283" s="3">
        <f>TITRES_STAT!B1286</f>
        <v>43878</v>
      </c>
      <c r="B1283" s="6">
        <f>TITRES_STAT!D1286</f>
        <v>14.2597</v>
      </c>
      <c r="C1283" s="2">
        <f t="shared" ref="C1283:C1346" si="180">B1283-B1282</f>
        <v>-0.18050000000000033</v>
      </c>
      <c r="D1283" s="2">
        <f t="shared" ref="D1283:D1346" si="181">IF(C1283&gt;0,C1283,0)</f>
        <v>0</v>
      </c>
      <c r="E1283" s="2">
        <f t="shared" ref="E1283:E1346" si="182">IF(C1283&lt;0,-C1283,0)</f>
        <v>0.18050000000000033</v>
      </c>
      <c r="F1283" s="2">
        <f t="shared" si="179"/>
        <v>1.1536509427473815E-2</v>
      </c>
      <c r="G1283" s="2">
        <f t="shared" si="179"/>
        <v>7.2429416566555202E-2</v>
      </c>
      <c r="H1283" s="2">
        <f t="shared" si="175"/>
        <v>0.15927933668874644</v>
      </c>
      <c r="I1283" s="2">
        <f t="shared" si="176"/>
        <v>13.739513130950513</v>
      </c>
    </row>
    <row r="1284" spans="1:9" ht="13.5" x14ac:dyDescent="0.25">
      <c r="A1284" s="3">
        <f>TITRES_STAT!B1287</f>
        <v>43879</v>
      </c>
      <c r="B1284" s="6">
        <f>TITRES_STAT!D1287</f>
        <v>14.440200000000001</v>
      </c>
      <c r="C1284" s="2">
        <f t="shared" si="180"/>
        <v>0.18050000000000033</v>
      </c>
      <c r="D1284" s="2">
        <f t="shared" si="181"/>
        <v>0.18050000000000033</v>
      </c>
      <c r="E1284" s="2">
        <f t="shared" si="182"/>
        <v>0</v>
      </c>
      <c r="F1284" s="2">
        <f t="shared" si="179"/>
        <v>2.3605330182654281E-2</v>
      </c>
      <c r="G1284" s="2">
        <f t="shared" si="179"/>
        <v>6.7255886811801252E-2</v>
      </c>
      <c r="H1284" s="2">
        <f t="shared" si="175"/>
        <v>0.35097790396709633</v>
      </c>
      <c r="I1284" s="2">
        <f t="shared" si="176"/>
        <v>25.979544368302612</v>
      </c>
    </row>
    <row r="1285" spans="1:9" ht="13.5" x14ac:dyDescent="0.25">
      <c r="A1285" s="3">
        <f>TITRES_STAT!B1288</f>
        <v>43880</v>
      </c>
      <c r="B1285" s="6">
        <f>TITRES_STAT!D1288</f>
        <v>14.440200000000001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2.1919235169607549E-2</v>
      </c>
      <c r="G1285" s="2">
        <f t="shared" si="179"/>
        <v>6.2451894896672591E-2</v>
      </c>
      <c r="H1285" s="2">
        <f t="shared" si="175"/>
        <v>0.35097790396709638</v>
      </c>
      <c r="I1285" s="2">
        <f t="shared" si="176"/>
        <v>25.979544368302612</v>
      </c>
    </row>
    <row r="1286" spans="1:9" ht="13.5" x14ac:dyDescent="0.25">
      <c r="A1286" s="3">
        <f>TITRES_STAT!B1289</f>
        <v>43881</v>
      </c>
      <c r="B1286" s="6">
        <f>TITRES_STAT!D1289</f>
        <v>14.435</v>
      </c>
      <c r="C1286" s="2">
        <f t="shared" si="180"/>
        <v>-5.2000000000003155E-3</v>
      </c>
      <c r="D1286" s="2">
        <f t="shared" si="181"/>
        <v>0</v>
      </c>
      <c r="E1286" s="2">
        <f t="shared" si="182"/>
        <v>5.2000000000003155E-3</v>
      </c>
      <c r="F1286" s="2">
        <f t="shared" si="179"/>
        <v>2.0353575514635579E-2</v>
      </c>
      <c r="G1286" s="2">
        <f t="shared" si="179"/>
        <v>5.8362473832624572E-2</v>
      </c>
      <c r="H1286" s="2">
        <f t="shared" si="175"/>
        <v>0.34874422172382191</v>
      </c>
      <c r="I1286" s="2">
        <f t="shared" si="176"/>
        <v>25.85695761336379</v>
      </c>
    </row>
    <row r="1287" spans="1:9" ht="13.5" x14ac:dyDescent="0.25">
      <c r="A1287" s="3">
        <f>TITRES_STAT!B1290</f>
        <v>43882</v>
      </c>
      <c r="B1287" s="6">
        <f>TITRES_STAT!D1290</f>
        <v>14.4299</v>
      </c>
      <c r="C1287" s="2">
        <f t="shared" si="180"/>
        <v>-5.1000000000005485E-3</v>
      </c>
      <c r="D1287" s="2">
        <f t="shared" si="181"/>
        <v>0</v>
      </c>
      <c r="E1287" s="2">
        <f t="shared" si="182"/>
        <v>5.1000000000005485E-3</v>
      </c>
      <c r="F1287" s="2">
        <f t="shared" si="179"/>
        <v>1.8899748692161607E-2</v>
      </c>
      <c r="G1287" s="2">
        <f t="shared" si="179"/>
        <v>5.4558011416008571E-2</v>
      </c>
      <c r="H1287" s="2">
        <f t="shared" si="175"/>
        <v>0.34641564458883461</v>
      </c>
      <c r="I1287" s="2">
        <f t="shared" si="176"/>
        <v>25.728729904547592</v>
      </c>
    </row>
    <row r="1288" spans="1:9" ht="13.5" x14ac:dyDescent="0.25">
      <c r="A1288" s="3">
        <f>TITRES_STAT!B1291</f>
        <v>43885</v>
      </c>
      <c r="B1288" s="6">
        <f>TITRES_STAT!D1291</f>
        <v>14.749599999999999</v>
      </c>
      <c r="C1288" s="2">
        <f t="shared" si="180"/>
        <v>0.31969999999999921</v>
      </c>
      <c r="D1288" s="2">
        <f t="shared" si="181"/>
        <v>0.31969999999999921</v>
      </c>
      <c r="E1288" s="2">
        <f t="shared" si="182"/>
        <v>0</v>
      </c>
      <c r="F1288" s="2">
        <f t="shared" si="179"/>
        <v>4.0385480928435726E-2</v>
      </c>
      <c r="G1288" s="2">
        <f t="shared" si="179"/>
        <v>5.0661010600579384E-2</v>
      </c>
      <c r="H1288" s="2">
        <f t="shared" si="175"/>
        <v>0.79717085091022355</v>
      </c>
      <c r="I1288" s="2">
        <f t="shared" si="176"/>
        <v>44.356987567791663</v>
      </c>
    </row>
    <row r="1289" spans="1:9" ht="13.5" x14ac:dyDescent="0.25">
      <c r="A1289" s="3">
        <f>TITRES_STAT!B1292</f>
        <v>43886</v>
      </c>
      <c r="B1289" s="6">
        <f>TITRES_STAT!D1292</f>
        <v>14.8528</v>
      </c>
      <c r="C1289" s="2">
        <f t="shared" si="180"/>
        <v>0.10320000000000107</v>
      </c>
      <c r="D1289" s="2">
        <f t="shared" si="181"/>
        <v>0.10320000000000107</v>
      </c>
      <c r="E1289" s="2">
        <f t="shared" si="182"/>
        <v>0</v>
      </c>
      <c r="F1289" s="2">
        <f t="shared" si="179"/>
        <v>4.4872232290690393E-2</v>
      </c>
      <c r="G1289" s="2">
        <f t="shared" si="179"/>
        <v>4.704236698625229E-2</v>
      </c>
      <c r="H1289" s="2">
        <f t="shared" si="175"/>
        <v>0.9538685054645295</v>
      </c>
      <c r="I1289" s="2">
        <f t="shared" si="176"/>
        <v>48.819483132911678</v>
      </c>
    </row>
    <row r="1290" spans="1:9" ht="13.5" x14ac:dyDescent="0.25">
      <c r="A1290" s="3">
        <f>TITRES_STAT!B1293</f>
        <v>43887</v>
      </c>
      <c r="B1290" s="6">
        <f>TITRES_STAT!D1293</f>
        <v>14.8528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4.166707284135536E-2</v>
      </c>
      <c r="G1290" s="2">
        <f t="shared" si="179"/>
        <v>4.3682197915805694E-2</v>
      </c>
      <c r="H1290" s="2">
        <f t="shared" si="175"/>
        <v>0.95386850546452939</v>
      </c>
      <c r="I1290" s="2">
        <f t="shared" si="176"/>
        <v>48.819483132911671</v>
      </c>
    </row>
    <row r="1291" spans="1:9" ht="13.5" x14ac:dyDescent="0.25">
      <c r="A1291" s="3">
        <f>TITRES_STAT!B1294</f>
        <v>43888</v>
      </c>
      <c r="B1291" s="6">
        <f>TITRES_STAT!D1294</f>
        <v>14.8012</v>
      </c>
      <c r="C1291" s="2">
        <f t="shared" si="180"/>
        <v>-5.1600000000000534E-2</v>
      </c>
      <c r="D1291" s="2">
        <f t="shared" si="181"/>
        <v>0</v>
      </c>
      <c r="E1291" s="2">
        <f t="shared" si="182"/>
        <v>5.1600000000000534E-2</v>
      </c>
      <c r="F1291" s="2">
        <f t="shared" si="179"/>
        <v>3.869085335268712E-2</v>
      </c>
      <c r="G1291" s="2">
        <f t="shared" si="179"/>
        <v>4.4247755207533893E-2</v>
      </c>
      <c r="H1291" s="2">
        <f t="shared" si="175"/>
        <v>0.87441392611255853</v>
      </c>
      <c r="I1291" s="2">
        <f t="shared" si="176"/>
        <v>46.649990908147466</v>
      </c>
    </row>
    <row r="1292" spans="1:9" ht="13.5" x14ac:dyDescent="0.25">
      <c r="A1292" s="3">
        <f>TITRES_STAT!B1295</f>
        <v>43889</v>
      </c>
      <c r="B1292" s="6">
        <f>TITRES_STAT!D1295</f>
        <v>14.842499999999999</v>
      </c>
      <c r="C1292" s="2">
        <f t="shared" si="180"/>
        <v>4.129999999999967E-2</v>
      </c>
      <c r="D1292" s="2">
        <f t="shared" si="181"/>
        <v>4.129999999999967E-2</v>
      </c>
      <c r="E1292" s="2">
        <f t="shared" si="182"/>
        <v>0</v>
      </c>
      <c r="F1292" s="2">
        <f t="shared" si="179"/>
        <v>3.8877220970352303E-2</v>
      </c>
      <c r="G1292" s="2">
        <f t="shared" si="179"/>
        <v>4.1087201264138618E-2</v>
      </c>
      <c r="H1292" s="2">
        <f t="shared" si="175"/>
        <v>0.94621244022977025</v>
      </c>
      <c r="I1292" s="2">
        <f t="shared" si="176"/>
        <v>48.61814777620372</v>
      </c>
    </row>
    <row r="1293" spans="1:9" ht="13.5" x14ac:dyDescent="0.25">
      <c r="A1293" s="3">
        <f>TITRES_STAT!B1296</f>
        <v>43892</v>
      </c>
      <c r="B1293" s="6">
        <f>TITRES_STAT!D1296</f>
        <v>14.8528</v>
      </c>
      <c r="C1293" s="2">
        <f t="shared" si="180"/>
        <v>1.0300000000000864E-2</v>
      </c>
      <c r="D1293" s="2">
        <f t="shared" si="181"/>
        <v>1.0300000000000864E-2</v>
      </c>
      <c r="E1293" s="2">
        <f t="shared" si="182"/>
        <v>0</v>
      </c>
      <c r="F1293" s="2">
        <f t="shared" ref="F1293:G1308" si="183">((F1292*13)+D1293)/14</f>
        <v>3.683599090104149E-2</v>
      </c>
      <c r="G1293" s="2">
        <f t="shared" si="183"/>
        <v>3.8152401173842998E-2</v>
      </c>
      <c r="H1293" s="2">
        <f t="shared" si="175"/>
        <v>0.965496004647172</v>
      </c>
      <c r="I1293" s="2">
        <f t="shared" si="176"/>
        <v>49.122257301178742</v>
      </c>
    </row>
    <row r="1294" spans="1:9" ht="13.5" x14ac:dyDescent="0.25">
      <c r="A1294" s="3">
        <f>TITRES_STAT!B1297</f>
        <v>43893</v>
      </c>
      <c r="B1294" s="6">
        <f>TITRES_STAT!D1297</f>
        <v>14.894</v>
      </c>
      <c r="C1294" s="2">
        <f t="shared" si="180"/>
        <v>4.1199999999999903E-2</v>
      </c>
      <c r="D1294" s="2">
        <f t="shared" si="181"/>
        <v>4.1199999999999903E-2</v>
      </c>
      <c r="E1294" s="2">
        <f t="shared" si="182"/>
        <v>0</v>
      </c>
      <c r="F1294" s="2">
        <f t="shared" si="183"/>
        <v>3.714770583668138E-2</v>
      </c>
      <c r="G1294" s="2">
        <f t="shared" si="183"/>
        <v>3.5427229661425641E-2</v>
      </c>
      <c r="H1294" s="2">
        <f t="shared" si="175"/>
        <v>1.0485636667528946</v>
      </c>
      <c r="I1294" s="2">
        <f t="shared" si="176"/>
        <v>51.185310164898873</v>
      </c>
    </row>
    <row r="1295" spans="1:9" ht="13.5" x14ac:dyDescent="0.25">
      <c r="A1295" s="3">
        <f>TITRES_STAT!B1298</f>
        <v>43894</v>
      </c>
      <c r="B1295" s="6">
        <f>TITRES_STAT!D1298</f>
        <v>14.4505</v>
      </c>
      <c r="C1295" s="2">
        <f t="shared" si="180"/>
        <v>-0.44350000000000023</v>
      </c>
      <c r="D1295" s="2">
        <f t="shared" si="181"/>
        <v>0</v>
      </c>
      <c r="E1295" s="2">
        <f t="shared" si="182"/>
        <v>0.44350000000000023</v>
      </c>
      <c r="F1295" s="2">
        <f t="shared" si="183"/>
        <v>3.4494298276918425E-2</v>
      </c>
      <c r="G1295" s="2">
        <f t="shared" si="183"/>
        <v>6.4575284685609538E-2</v>
      </c>
      <c r="H1295" s="2">
        <f t="shared" si="175"/>
        <v>0.53417183439232141</v>
      </c>
      <c r="I1295" s="2">
        <f t="shared" si="176"/>
        <v>34.818253237187378</v>
      </c>
    </row>
    <row r="1296" spans="1:9" ht="13.5" x14ac:dyDescent="0.25">
      <c r="A1296" s="3">
        <f>TITRES_STAT!B1299</f>
        <v>43895</v>
      </c>
      <c r="B1296" s="6">
        <f>TITRES_STAT!D1299</f>
        <v>14.4041</v>
      </c>
      <c r="C1296" s="2">
        <f t="shared" si="180"/>
        <v>-4.6400000000000219E-2</v>
      </c>
      <c r="D1296" s="2">
        <f t="shared" si="181"/>
        <v>0</v>
      </c>
      <c r="E1296" s="2">
        <f t="shared" si="182"/>
        <v>4.6400000000000219E-2</v>
      </c>
      <c r="F1296" s="2">
        <f t="shared" si="183"/>
        <v>3.2030419828567108E-2</v>
      </c>
      <c r="G1296" s="2">
        <f t="shared" si="183"/>
        <v>6.3277050065208867E-2</v>
      </c>
      <c r="H1296" s="2">
        <f t="shared" si="175"/>
        <v>0.50619331646400734</v>
      </c>
      <c r="I1296" s="2">
        <f t="shared" si="176"/>
        <v>33.607460007349161</v>
      </c>
    </row>
    <row r="1297" spans="1:9" ht="13.5" x14ac:dyDescent="0.25">
      <c r="A1297" s="3">
        <f>TITRES_STAT!B1300</f>
        <v>43896</v>
      </c>
      <c r="B1297" s="6">
        <f>TITRES_STAT!D1300</f>
        <v>13.976000000000001</v>
      </c>
      <c r="C1297" s="2">
        <f t="shared" si="180"/>
        <v>-0.42809999999999881</v>
      </c>
      <c r="D1297" s="2">
        <f t="shared" si="181"/>
        <v>0</v>
      </c>
      <c r="E1297" s="2">
        <f t="shared" si="182"/>
        <v>0.42809999999999881</v>
      </c>
      <c r="F1297" s="2">
        <f t="shared" si="183"/>
        <v>2.9742532697955175E-2</v>
      </c>
      <c r="G1297" s="2">
        <f t="shared" si="183"/>
        <v>8.9335832203408155E-2</v>
      </c>
      <c r="H1297" s="2">
        <f t="shared" ref="H1297:H1360" si="184">F1297/G1297</f>
        <v>0.33292948601222633</v>
      </c>
      <c r="I1297" s="2">
        <f t="shared" ref="I1297:I1360" si="185">IF(G1297=0,100,100-(100/(1+H1297)))</f>
        <v>24.977276705631553</v>
      </c>
    </row>
    <row r="1298" spans="1:9" ht="13.5" x14ac:dyDescent="0.25">
      <c r="A1298" s="3">
        <f>TITRES_STAT!B1301</f>
        <v>43899</v>
      </c>
      <c r="B1298" s="6">
        <f>TITRES_STAT!D1301</f>
        <v>13.9245</v>
      </c>
      <c r="C1298" s="2">
        <f t="shared" si="180"/>
        <v>-5.1500000000000767E-2</v>
      </c>
      <c r="D1298" s="2">
        <f t="shared" si="181"/>
        <v>0</v>
      </c>
      <c r="E1298" s="2">
        <f t="shared" si="182"/>
        <v>5.1500000000000767E-2</v>
      </c>
      <c r="F1298" s="2">
        <f t="shared" si="183"/>
        <v>2.7618066076672661E-2</v>
      </c>
      <c r="G1298" s="2">
        <f t="shared" si="183"/>
        <v>8.6633272760307634E-2</v>
      </c>
      <c r="H1298" s="2">
        <f t="shared" si="184"/>
        <v>0.31879282862930586</v>
      </c>
      <c r="I1298" s="2">
        <f t="shared" si="185"/>
        <v>24.173078720836301</v>
      </c>
    </row>
    <row r="1299" spans="1:9" ht="13.5" x14ac:dyDescent="0.25">
      <c r="A1299" s="3">
        <f>TITRES_STAT!B1302</f>
        <v>43900</v>
      </c>
      <c r="B1299" s="6">
        <f>TITRES_STAT!D1302</f>
        <v>13.8729</v>
      </c>
      <c r="C1299" s="2">
        <f t="shared" si="180"/>
        <v>-5.1600000000000534E-2</v>
      </c>
      <c r="D1299" s="2">
        <f t="shared" si="181"/>
        <v>0</v>
      </c>
      <c r="E1299" s="2">
        <f t="shared" si="182"/>
        <v>5.1600000000000534E-2</v>
      </c>
      <c r="F1299" s="2">
        <f t="shared" si="183"/>
        <v>2.5645347071196041E-2</v>
      </c>
      <c r="G1299" s="2">
        <f t="shared" si="183"/>
        <v>8.4130896134571406E-2</v>
      </c>
      <c r="H1299" s="2">
        <f t="shared" si="184"/>
        <v>0.30482674319996639</v>
      </c>
      <c r="I1299" s="2">
        <f t="shared" si="185"/>
        <v>23.361472685056029</v>
      </c>
    </row>
    <row r="1300" spans="1:9" ht="13.5" x14ac:dyDescent="0.25">
      <c r="A1300" s="3">
        <f>TITRES_STAT!B1303</f>
        <v>43901</v>
      </c>
      <c r="B1300" s="6">
        <f>TITRES_STAT!D1303</f>
        <v>13.9245</v>
      </c>
      <c r="C1300" s="2">
        <f t="shared" si="180"/>
        <v>5.1600000000000534E-2</v>
      </c>
      <c r="D1300" s="2">
        <f t="shared" si="181"/>
        <v>5.1600000000000534E-2</v>
      </c>
      <c r="E1300" s="2">
        <f t="shared" si="182"/>
        <v>0</v>
      </c>
      <c r="F1300" s="2">
        <f t="shared" si="183"/>
        <v>2.7499250851824936E-2</v>
      </c>
      <c r="G1300" s="2">
        <f t="shared" si="183"/>
        <v>7.8121546410673454E-2</v>
      </c>
      <c r="H1300" s="2">
        <f t="shared" si="184"/>
        <v>0.35200597165941172</v>
      </c>
      <c r="I1300" s="2">
        <f t="shared" si="185"/>
        <v>26.035829651504429</v>
      </c>
    </row>
    <row r="1301" spans="1:9" ht="13.5" x14ac:dyDescent="0.25">
      <c r="A1301" s="3">
        <f>TITRES_STAT!B1304</f>
        <v>43902</v>
      </c>
      <c r="B1301" s="6">
        <f>TITRES_STAT!D1304</f>
        <v>13.7698</v>
      </c>
      <c r="C1301" s="2">
        <f t="shared" si="180"/>
        <v>-0.15470000000000006</v>
      </c>
      <c r="D1301" s="2">
        <f t="shared" si="181"/>
        <v>0</v>
      </c>
      <c r="E1301" s="2">
        <f t="shared" si="182"/>
        <v>0.15470000000000006</v>
      </c>
      <c r="F1301" s="2">
        <f t="shared" si="183"/>
        <v>2.5535018648123155E-2</v>
      </c>
      <c r="G1301" s="2">
        <f t="shared" si="183"/>
        <v>8.3591435952768203E-2</v>
      </c>
      <c r="H1301" s="2">
        <f t="shared" si="184"/>
        <v>0.30547409979356316</v>
      </c>
      <c r="I1301" s="2">
        <f t="shared" si="185"/>
        <v>23.39947608626386</v>
      </c>
    </row>
    <row r="1302" spans="1:9" ht="13.5" x14ac:dyDescent="0.25">
      <c r="A1302" s="3">
        <f>TITRES_STAT!B1305</f>
        <v>43903</v>
      </c>
      <c r="B1302" s="6">
        <f>TITRES_STAT!D1305</f>
        <v>13.7698</v>
      </c>
      <c r="C1302" s="2">
        <f t="shared" si="180"/>
        <v>0</v>
      </c>
      <c r="D1302" s="2">
        <f t="shared" si="181"/>
        <v>0</v>
      </c>
      <c r="E1302" s="2">
        <f t="shared" si="182"/>
        <v>0</v>
      </c>
      <c r="F1302" s="2">
        <f t="shared" si="183"/>
        <v>2.3711088744685787E-2</v>
      </c>
      <c r="G1302" s="2">
        <f t="shared" si="183"/>
        <v>7.7620619098999047E-2</v>
      </c>
      <c r="H1302" s="2">
        <f t="shared" si="184"/>
        <v>0.3054740997935631</v>
      </c>
      <c r="I1302" s="2">
        <f t="shared" si="185"/>
        <v>23.399476086263846</v>
      </c>
    </row>
    <row r="1303" spans="1:9" ht="13.5" x14ac:dyDescent="0.25">
      <c r="A1303" s="3">
        <f>TITRES_STAT!B1306</f>
        <v>43906</v>
      </c>
      <c r="B1303" s="6">
        <f>TITRES_STAT!D1306</f>
        <v>13.7698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2.2017439548636802E-2</v>
      </c>
      <c r="G1303" s="2">
        <f t="shared" si="183"/>
        <v>7.2076289163356261E-2</v>
      </c>
      <c r="H1303" s="2">
        <f t="shared" si="184"/>
        <v>0.3054740997935631</v>
      </c>
      <c r="I1303" s="2">
        <f t="shared" si="185"/>
        <v>23.399476086263846</v>
      </c>
    </row>
    <row r="1304" spans="1:9" ht="13.5" x14ac:dyDescent="0.25">
      <c r="A1304" s="3">
        <f>TITRES_STAT!B1307</f>
        <v>43907</v>
      </c>
      <c r="B1304" s="6">
        <f>TITRES_STAT!D1307</f>
        <v>13.3469</v>
      </c>
      <c r="C1304" s="2">
        <f t="shared" si="180"/>
        <v>-0.42290000000000028</v>
      </c>
      <c r="D1304" s="2">
        <f t="shared" si="181"/>
        <v>0</v>
      </c>
      <c r="E1304" s="2">
        <f t="shared" si="182"/>
        <v>0.42290000000000028</v>
      </c>
      <c r="F1304" s="2">
        <f t="shared" si="183"/>
        <v>2.0444765295162742E-2</v>
      </c>
      <c r="G1304" s="2">
        <f t="shared" si="183"/>
        <v>9.7135125651687984E-2</v>
      </c>
      <c r="H1304" s="2">
        <f t="shared" si="184"/>
        <v>0.21047757088897592</v>
      </c>
      <c r="I1304" s="2">
        <f t="shared" si="185"/>
        <v>17.38797776603171</v>
      </c>
    </row>
    <row r="1305" spans="1:9" ht="13.5" x14ac:dyDescent="0.25">
      <c r="A1305" s="3">
        <f>TITRES_STAT!B1308</f>
        <v>43908</v>
      </c>
      <c r="B1305" s="6">
        <f>TITRES_STAT!D1308</f>
        <v>13.408799999999999</v>
      </c>
      <c r="C1305" s="2">
        <f t="shared" si="180"/>
        <v>6.1899999999999622E-2</v>
      </c>
      <c r="D1305" s="2">
        <f t="shared" si="181"/>
        <v>6.1899999999999622E-2</v>
      </c>
      <c r="E1305" s="2">
        <f t="shared" si="182"/>
        <v>0</v>
      </c>
      <c r="F1305" s="2">
        <f t="shared" si="183"/>
        <v>2.3405853488365377E-2</v>
      </c>
      <c r="G1305" s="2">
        <f t="shared" si="183"/>
        <v>9.0196902390853123E-2</v>
      </c>
      <c r="H1305" s="2">
        <f t="shared" si="184"/>
        <v>0.25949730941911997</v>
      </c>
      <c r="I1305" s="2">
        <f t="shared" si="185"/>
        <v>20.603244443515337</v>
      </c>
    </row>
    <row r="1306" spans="1:9" ht="13.5" x14ac:dyDescent="0.25">
      <c r="A1306" s="3">
        <f>TITRES_STAT!B1309</f>
        <v>43909</v>
      </c>
      <c r="B1306" s="6">
        <f>TITRES_STAT!D1309</f>
        <v>13.408799999999999</v>
      </c>
      <c r="C1306" s="2">
        <f t="shared" si="180"/>
        <v>0</v>
      </c>
      <c r="D1306" s="2">
        <f t="shared" si="181"/>
        <v>0</v>
      </c>
      <c r="E1306" s="2">
        <f t="shared" si="182"/>
        <v>0</v>
      </c>
      <c r="F1306" s="2">
        <f t="shared" si="183"/>
        <v>2.1734006810624991E-2</v>
      </c>
      <c r="G1306" s="2">
        <f t="shared" si="183"/>
        <v>8.3754266505792194E-2</v>
      </c>
      <c r="H1306" s="2">
        <f t="shared" si="184"/>
        <v>0.25949730941911997</v>
      </c>
      <c r="I1306" s="2">
        <f t="shared" si="185"/>
        <v>20.603244443515337</v>
      </c>
    </row>
    <row r="1307" spans="1:9" ht="13.5" x14ac:dyDescent="0.25">
      <c r="A1307" s="3">
        <f>TITRES_STAT!B1310</f>
        <v>43913</v>
      </c>
      <c r="B1307" s="6">
        <f>TITRES_STAT!D1310</f>
        <v>13.811</v>
      </c>
      <c r="C1307" s="2">
        <f t="shared" si="180"/>
        <v>0.40220000000000056</v>
      </c>
      <c r="D1307" s="2">
        <f t="shared" si="181"/>
        <v>0.40220000000000056</v>
      </c>
      <c r="E1307" s="2">
        <f t="shared" si="182"/>
        <v>0</v>
      </c>
      <c r="F1307" s="2">
        <f t="shared" si="183"/>
        <v>4.8910149181294674E-2</v>
      </c>
      <c r="G1307" s="2">
        <f t="shared" si="183"/>
        <v>7.7771818898235603E-2</v>
      </c>
      <c r="H1307" s="2">
        <f t="shared" si="184"/>
        <v>0.62889295729721306</v>
      </c>
      <c r="I1307" s="2">
        <f t="shared" si="185"/>
        <v>38.608611724905579</v>
      </c>
    </row>
    <row r="1308" spans="1:9" ht="13.5" x14ac:dyDescent="0.25">
      <c r="A1308" s="3">
        <f>TITRES_STAT!B1311</f>
        <v>43914</v>
      </c>
      <c r="B1308" s="6">
        <f>TITRES_STAT!D1311</f>
        <v>13.811</v>
      </c>
      <c r="C1308" s="2">
        <f t="shared" si="180"/>
        <v>0</v>
      </c>
      <c r="D1308" s="2">
        <f t="shared" si="181"/>
        <v>0</v>
      </c>
      <c r="E1308" s="2">
        <f t="shared" si="182"/>
        <v>0</v>
      </c>
      <c r="F1308" s="2">
        <f t="shared" si="183"/>
        <v>4.5416567096916487E-2</v>
      </c>
      <c r="G1308" s="2">
        <f t="shared" si="183"/>
        <v>7.2216688976933049E-2</v>
      </c>
      <c r="H1308" s="2">
        <f t="shared" si="184"/>
        <v>0.62889295729721328</v>
      </c>
      <c r="I1308" s="2">
        <f t="shared" si="185"/>
        <v>38.608611724905586</v>
      </c>
    </row>
    <row r="1309" spans="1:9" ht="13.5" x14ac:dyDescent="0.25">
      <c r="A1309" s="3">
        <f>TITRES_STAT!B1312</f>
        <v>43915</v>
      </c>
      <c r="B1309" s="6">
        <f>TITRES_STAT!D1312</f>
        <v>13.408799999999999</v>
      </c>
      <c r="C1309" s="2">
        <f t="shared" si="180"/>
        <v>-0.40220000000000056</v>
      </c>
      <c r="D1309" s="2">
        <f t="shared" si="181"/>
        <v>0</v>
      </c>
      <c r="E1309" s="2">
        <f t="shared" si="182"/>
        <v>0.40220000000000056</v>
      </c>
      <c r="F1309" s="2">
        <f t="shared" ref="F1309:G1324" si="186">((F1308*13)+D1309)/14</f>
        <v>4.2172526589993882E-2</v>
      </c>
      <c r="G1309" s="2">
        <f t="shared" si="186"/>
        <v>9.5786925478580726E-2</v>
      </c>
      <c r="H1309" s="2">
        <f t="shared" si="184"/>
        <v>0.44027435246811675</v>
      </c>
      <c r="I1309" s="2">
        <f t="shared" si="185"/>
        <v>30.568783767734487</v>
      </c>
    </row>
    <row r="1310" spans="1:9" ht="13.5" x14ac:dyDescent="0.25">
      <c r="A1310" s="3">
        <f>TITRES_STAT!B1313</f>
        <v>43916</v>
      </c>
      <c r="B1310" s="6">
        <f>TITRES_STAT!D1313</f>
        <v>13.408799999999999</v>
      </c>
      <c r="C1310" s="2">
        <f t="shared" si="180"/>
        <v>0</v>
      </c>
      <c r="D1310" s="2">
        <f t="shared" si="181"/>
        <v>0</v>
      </c>
      <c r="E1310" s="2">
        <f t="shared" si="182"/>
        <v>0</v>
      </c>
      <c r="F1310" s="2">
        <f t="shared" si="186"/>
        <v>3.9160203262137171E-2</v>
      </c>
      <c r="G1310" s="2">
        <f t="shared" si="186"/>
        <v>8.8945002230110676E-2</v>
      </c>
      <c r="H1310" s="2">
        <f t="shared" si="184"/>
        <v>0.44027435246811669</v>
      </c>
      <c r="I1310" s="2">
        <f t="shared" si="185"/>
        <v>30.568783767734487</v>
      </c>
    </row>
    <row r="1311" spans="1:9" ht="13.5" x14ac:dyDescent="0.25">
      <c r="A1311" s="3">
        <f>TITRES_STAT!B1314</f>
        <v>43917</v>
      </c>
      <c r="B1311" s="6">
        <f>TITRES_STAT!D1314</f>
        <v>13.408799999999999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3.6363045886270227E-2</v>
      </c>
      <c r="G1311" s="2">
        <f t="shared" si="186"/>
        <v>8.2591787785102774E-2</v>
      </c>
      <c r="H1311" s="2">
        <f t="shared" si="184"/>
        <v>0.44027435246811664</v>
      </c>
      <c r="I1311" s="2">
        <f t="shared" si="185"/>
        <v>30.568783767734487</v>
      </c>
    </row>
    <row r="1312" spans="1:9" ht="13.5" x14ac:dyDescent="0.25">
      <c r="A1312" s="3">
        <f>TITRES_STAT!B1315</f>
        <v>43920</v>
      </c>
      <c r="B1312" s="6">
        <f>TITRES_STAT!D1315</f>
        <v>13.403600000000001</v>
      </c>
      <c r="C1312" s="2">
        <f t="shared" si="180"/>
        <v>-5.1999999999985391E-3</v>
      </c>
      <c r="D1312" s="2">
        <f t="shared" si="181"/>
        <v>0</v>
      </c>
      <c r="E1312" s="2">
        <f t="shared" si="182"/>
        <v>5.1999999999985391E-3</v>
      </c>
      <c r="F1312" s="2">
        <f t="shared" si="186"/>
        <v>3.3765685465822357E-2</v>
      </c>
      <c r="G1312" s="2">
        <f t="shared" si="186"/>
        <v>7.7063802943309612E-2</v>
      </c>
      <c r="H1312" s="2">
        <f t="shared" si="184"/>
        <v>0.43815233840278273</v>
      </c>
      <c r="I1312" s="2">
        <f t="shared" si="185"/>
        <v>30.466337028620785</v>
      </c>
    </row>
    <row r="1313" spans="1:9" ht="13.5" x14ac:dyDescent="0.25">
      <c r="A1313" s="3">
        <f>TITRES_STAT!B1316</f>
        <v>43921</v>
      </c>
      <c r="B1313" s="6">
        <f>TITRES_STAT!D1316</f>
        <v>13.398400000000001</v>
      </c>
      <c r="C1313" s="2">
        <f t="shared" si="180"/>
        <v>-5.2000000000003155E-3</v>
      </c>
      <c r="D1313" s="2">
        <f t="shared" si="181"/>
        <v>0</v>
      </c>
      <c r="E1313" s="2">
        <f t="shared" si="182"/>
        <v>5.2000000000003155E-3</v>
      </c>
      <c r="F1313" s="2">
        <f t="shared" si="186"/>
        <v>3.1353850789692189E-2</v>
      </c>
      <c r="G1313" s="2">
        <f t="shared" si="186"/>
        <v>7.1930674161644656E-2</v>
      </c>
      <c r="H1313" s="2">
        <f t="shared" si="184"/>
        <v>0.43588985026378207</v>
      </c>
      <c r="I1313" s="2">
        <f t="shared" si="185"/>
        <v>30.356774942291452</v>
      </c>
    </row>
    <row r="1314" spans="1:9" ht="13.5" x14ac:dyDescent="0.25">
      <c r="A1314" s="3">
        <f>TITRES_STAT!B1317</f>
        <v>43922</v>
      </c>
      <c r="B1314" s="6">
        <f>TITRES_STAT!D1317</f>
        <v>13.403600000000001</v>
      </c>
      <c r="C1314" s="2">
        <f t="shared" si="180"/>
        <v>5.2000000000003155E-3</v>
      </c>
      <c r="D1314" s="2">
        <f t="shared" si="181"/>
        <v>5.2000000000003155E-3</v>
      </c>
      <c r="E1314" s="2">
        <f t="shared" si="182"/>
        <v>0</v>
      </c>
      <c r="F1314" s="2">
        <f t="shared" si="186"/>
        <v>2.9485718590428485E-2</v>
      </c>
      <c r="G1314" s="2">
        <f t="shared" si="186"/>
        <v>6.6792768864384316E-2</v>
      </c>
      <c r="H1314" s="2">
        <f t="shared" si="184"/>
        <v>0.44145076019076451</v>
      </c>
      <c r="I1314" s="2">
        <f t="shared" si="185"/>
        <v>30.625448498313048</v>
      </c>
    </row>
    <row r="1315" spans="1:9" ht="13.5" x14ac:dyDescent="0.25">
      <c r="A1315" s="3">
        <f>TITRES_STAT!B1318</f>
        <v>43923</v>
      </c>
      <c r="B1315" s="6">
        <f>TITRES_STAT!D1318</f>
        <v>13.006500000000001</v>
      </c>
      <c r="C1315" s="2">
        <f t="shared" si="180"/>
        <v>-0.39710000000000001</v>
      </c>
      <c r="D1315" s="2">
        <f t="shared" si="181"/>
        <v>0</v>
      </c>
      <c r="E1315" s="2">
        <f t="shared" si="182"/>
        <v>0.39710000000000001</v>
      </c>
      <c r="F1315" s="2">
        <f t="shared" si="186"/>
        <v>2.737959583396931E-2</v>
      </c>
      <c r="G1315" s="2">
        <f t="shared" si="186"/>
        <v>9.0386142516928308E-2</v>
      </c>
      <c r="H1315" s="2">
        <f t="shared" si="184"/>
        <v>0.30291806986719694</v>
      </c>
      <c r="I1315" s="2">
        <f t="shared" si="185"/>
        <v>23.249203221049243</v>
      </c>
    </row>
    <row r="1316" spans="1:9" ht="13.5" x14ac:dyDescent="0.25">
      <c r="A1316" s="3">
        <f>TITRES_STAT!B1319</f>
        <v>43924</v>
      </c>
      <c r="B1316" s="6">
        <f>TITRES_STAT!D1319</f>
        <v>12.893000000000001</v>
      </c>
      <c r="C1316" s="2">
        <f t="shared" si="180"/>
        <v>-0.11350000000000016</v>
      </c>
      <c r="D1316" s="2">
        <f t="shared" si="181"/>
        <v>0</v>
      </c>
      <c r="E1316" s="2">
        <f t="shared" si="182"/>
        <v>0.11350000000000016</v>
      </c>
      <c r="F1316" s="2">
        <f t="shared" si="186"/>
        <v>2.5423910417257216E-2</v>
      </c>
      <c r="G1316" s="2">
        <f t="shared" si="186"/>
        <v>9.203713233714772E-2</v>
      </c>
      <c r="H1316" s="2">
        <f t="shared" si="184"/>
        <v>0.27623536035569962</v>
      </c>
      <c r="I1316" s="2">
        <f t="shared" si="185"/>
        <v>21.644546839597837</v>
      </c>
    </row>
    <row r="1317" spans="1:9" ht="13.5" x14ac:dyDescent="0.25">
      <c r="A1317" s="3">
        <f>TITRES_STAT!B1320</f>
        <v>43927</v>
      </c>
      <c r="B1317" s="6">
        <f>TITRES_STAT!D1320</f>
        <v>12.893000000000001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2.3607916816024557E-2</v>
      </c>
      <c r="G1317" s="2">
        <f t="shared" si="186"/>
        <v>8.5463051455922895E-2</v>
      </c>
      <c r="H1317" s="2">
        <f t="shared" si="184"/>
        <v>0.27623536035569957</v>
      </c>
      <c r="I1317" s="2">
        <f t="shared" si="185"/>
        <v>21.644546839597822</v>
      </c>
    </row>
    <row r="1318" spans="1:9" ht="13.5" x14ac:dyDescent="0.25">
      <c r="A1318" s="3">
        <f>TITRES_STAT!B1321</f>
        <v>43928</v>
      </c>
      <c r="B1318" s="6">
        <f>TITRES_STAT!D1321</f>
        <v>12.893000000000001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2.1921637043451375E-2</v>
      </c>
      <c r="G1318" s="2">
        <f t="shared" si="186"/>
        <v>7.9358547780499819E-2</v>
      </c>
      <c r="H1318" s="2">
        <f t="shared" si="184"/>
        <v>0.27623536035569962</v>
      </c>
      <c r="I1318" s="2">
        <f t="shared" si="185"/>
        <v>21.644546839597837</v>
      </c>
    </row>
    <row r="1319" spans="1:9" ht="13.5" x14ac:dyDescent="0.25">
      <c r="A1319" s="3">
        <f>TITRES_STAT!B1322</f>
        <v>43929</v>
      </c>
      <c r="B1319" s="6">
        <f>TITRES_STAT!D1322</f>
        <v>12.893000000000001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2.0355805826061994E-2</v>
      </c>
      <c r="G1319" s="2">
        <f t="shared" si="186"/>
        <v>7.3690080081892692E-2</v>
      </c>
      <c r="H1319" s="2">
        <f t="shared" si="184"/>
        <v>0.27623536035569968</v>
      </c>
      <c r="I1319" s="2">
        <f t="shared" si="185"/>
        <v>21.644546839597837</v>
      </c>
    </row>
    <row r="1320" spans="1:9" ht="13.5" x14ac:dyDescent="0.25">
      <c r="A1320" s="3">
        <f>TITRES_STAT!B1323</f>
        <v>43934</v>
      </c>
      <c r="B1320" s="6">
        <f>TITRES_STAT!D1323</f>
        <v>12.9962</v>
      </c>
      <c r="C1320" s="2">
        <f t="shared" si="180"/>
        <v>0.10319999999999929</v>
      </c>
      <c r="D1320" s="2">
        <f t="shared" si="181"/>
        <v>0.10319999999999929</v>
      </c>
      <c r="E1320" s="2">
        <f t="shared" si="182"/>
        <v>0</v>
      </c>
      <c r="F1320" s="2">
        <f t="shared" si="186"/>
        <v>2.6273248267057514E-2</v>
      </c>
      <c r="G1320" s="2">
        <f t="shared" si="186"/>
        <v>6.842650293318607E-2</v>
      </c>
      <c r="H1320" s="2">
        <f t="shared" si="184"/>
        <v>0.38396304269285242</v>
      </c>
      <c r="I1320" s="2">
        <f t="shared" si="185"/>
        <v>27.743735262305464</v>
      </c>
    </row>
    <row r="1321" spans="1:9" ht="13.5" x14ac:dyDescent="0.25">
      <c r="A1321" s="3">
        <f>TITRES_STAT!B1324</f>
        <v>43935</v>
      </c>
      <c r="B1321" s="6">
        <f>TITRES_STAT!D1324</f>
        <v>13.202500000000001</v>
      </c>
      <c r="C1321" s="2">
        <f t="shared" si="180"/>
        <v>0.20630000000000059</v>
      </c>
      <c r="D1321" s="2">
        <f t="shared" si="181"/>
        <v>0.20630000000000059</v>
      </c>
      <c r="E1321" s="2">
        <f t="shared" si="182"/>
        <v>0</v>
      </c>
      <c r="F1321" s="2">
        <f t="shared" si="186"/>
        <v>3.9132301962267739E-2</v>
      </c>
      <c r="G1321" s="2">
        <f t="shared" si="186"/>
        <v>6.353889558081563E-2</v>
      </c>
      <c r="H1321" s="2">
        <f t="shared" si="184"/>
        <v>0.61587947987693692</v>
      </c>
      <c r="I1321" s="2">
        <f t="shared" si="185"/>
        <v>38.114196482267438</v>
      </c>
    </row>
    <row r="1322" spans="1:9" ht="13.5" x14ac:dyDescent="0.25">
      <c r="A1322" s="3">
        <f>TITRES_STAT!B1325</f>
        <v>43936</v>
      </c>
      <c r="B1322" s="6">
        <f>TITRES_STAT!D1325</f>
        <v>13.1973</v>
      </c>
      <c r="C1322" s="2">
        <f t="shared" si="180"/>
        <v>-5.2000000000003155E-3</v>
      </c>
      <c r="D1322" s="2">
        <f t="shared" si="181"/>
        <v>0</v>
      </c>
      <c r="E1322" s="2">
        <f t="shared" si="182"/>
        <v>5.2000000000003155E-3</v>
      </c>
      <c r="F1322" s="2">
        <f t="shared" si="186"/>
        <v>3.6337137536391471E-2</v>
      </c>
      <c r="G1322" s="2">
        <f t="shared" si="186"/>
        <v>5.9371831610757389E-2</v>
      </c>
      <c r="H1322" s="2">
        <f t="shared" si="184"/>
        <v>0.61202655452198751</v>
      </c>
      <c r="I1322" s="2">
        <f t="shared" si="185"/>
        <v>37.966282429104972</v>
      </c>
    </row>
    <row r="1323" spans="1:9" ht="13.5" x14ac:dyDescent="0.25">
      <c r="A1323" s="3">
        <f>TITRES_STAT!B1326</f>
        <v>43937</v>
      </c>
      <c r="B1323" s="6">
        <f>TITRES_STAT!D1326</f>
        <v>13.1509</v>
      </c>
      <c r="C1323" s="2">
        <f t="shared" si="180"/>
        <v>-4.6400000000000219E-2</v>
      </c>
      <c r="D1323" s="2">
        <f t="shared" si="181"/>
        <v>0</v>
      </c>
      <c r="E1323" s="2">
        <f t="shared" si="182"/>
        <v>4.6400000000000219E-2</v>
      </c>
      <c r="F1323" s="2">
        <f t="shared" si="186"/>
        <v>3.3741627712363512E-2</v>
      </c>
      <c r="G1323" s="2">
        <f t="shared" si="186"/>
        <v>5.8445272209989019E-2</v>
      </c>
      <c r="H1323" s="2">
        <f t="shared" si="184"/>
        <v>0.57732005406926057</v>
      </c>
      <c r="I1323" s="2">
        <f t="shared" si="185"/>
        <v>36.601325937615336</v>
      </c>
    </row>
    <row r="1324" spans="1:9" ht="13.5" x14ac:dyDescent="0.25">
      <c r="A1324" s="3">
        <f>TITRES_STAT!B1327</f>
        <v>43938</v>
      </c>
      <c r="B1324" s="6">
        <f>TITRES_STAT!D1327</f>
        <v>13.408799999999999</v>
      </c>
      <c r="C1324" s="2">
        <f t="shared" si="180"/>
        <v>0.25789999999999935</v>
      </c>
      <c r="D1324" s="2">
        <f t="shared" si="181"/>
        <v>0.25789999999999935</v>
      </c>
      <c r="E1324" s="2">
        <f t="shared" si="182"/>
        <v>0</v>
      </c>
      <c r="F1324" s="2">
        <f t="shared" si="186"/>
        <v>4.9752940018623217E-2</v>
      </c>
      <c r="G1324" s="2">
        <f t="shared" si="186"/>
        <v>5.427060990927552E-2</v>
      </c>
      <c r="H1324" s="2">
        <f t="shared" si="184"/>
        <v>0.9167566036533491</v>
      </c>
      <c r="I1324" s="2">
        <f t="shared" si="185"/>
        <v>47.828535031834804</v>
      </c>
    </row>
    <row r="1325" spans="1:9" ht="13.5" x14ac:dyDescent="0.25">
      <c r="A1325" s="3">
        <f>TITRES_STAT!B1328</f>
        <v>43941</v>
      </c>
      <c r="B1325" s="6">
        <f>TITRES_STAT!D1328</f>
        <v>13.795500000000001</v>
      </c>
      <c r="C1325" s="2">
        <f t="shared" si="180"/>
        <v>0.38670000000000115</v>
      </c>
      <c r="D1325" s="2">
        <f t="shared" si="181"/>
        <v>0.38670000000000115</v>
      </c>
      <c r="E1325" s="2">
        <f t="shared" si="182"/>
        <v>0</v>
      </c>
      <c r="F1325" s="2">
        <f t="shared" ref="F1325:G1340" si="187">((F1324*13)+D1325)/14</f>
        <v>7.3820587160150206E-2</v>
      </c>
      <c r="G1325" s="2">
        <f t="shared" si="187"/>
        <v>5.0394137772898695E-2</v>
      </c>
      <c r="H1325" s="2">
        <f t="shared" si="184"/>
        <v>1.4648645739872137</v>
      </c>
      <c r="I1325" s="2">
        <f t="shared" si="185"/>
        <v>59.429819773733847</v>
      </c>
    </row>
    <row r="1326" spans="1:9" ht="13.5" x14ac:dyDescent="0.25">
      <c r="A1326" s="3">
        <f>TITRES_STAT!B1329</f>
        <v>43942</v>
      </c>
      <c r="B1326" s="6">
        <f>TITRES_STAT!D1329</f>
        <v>13.408799999999999</v>
      </c>
      <c r="C1326" s="2">
        <f t="shared" si="180"/>
        <v>-0.38670000000000115</v>
      </c>
      <c r="D1326" s="2">
        <f t="shared" si="181"/>
        <v>0</v>
      </c>
      <c r="E1326" s="2">
        <f t="shared" si="182"/>
        <v>0.38670000000000115</v>
      </c>
      <c r="F1326" s="2">
        <f t="shared" si="187"/>
        <v>6.8547688077282329E-2</v>
      </c>
      <c r="G1326" s="2">
        <f t="shared" si="187"/>
        <v>7.4415985074834587E-2</v>
      </c>
      <c r="H1326" s="2">
        <f t="shared" si="184"/>
        <v>0.92114198324928509</v>
      </c>
      <c r="I1326" s="2">
        <f t="shared" si="185"/>
        <v>47.94762653051442</v>
      </c>
    </row>
    <row r="1327" spans="1:9" ht="13.5" x14ac:dyDescent="0.25">
      <c r="A1327" s="3">
        <f>TITRES_STAT!B1330</f>
        <v>43943</v>
      </c>
      <c r="B1327" s="6">
        <f>TITRES_STAT!D1330</f>
        <v>13.403600000000001</v>
      </c>
      <c r="C1327" s="2">
        <f t="shared" si="180"/>
        <v>-5.1999999999985391E-3</v>
      </c>
      <c r="D1327" s="2">
        <f t="shared" si="181"/>
        <v>0</v>
      </c>
      <c r="E1327" s="2">
        <f t="shared" si="182"/>
        <v>5.1999999999985391E-3</v>
      </c>
      <c r="F1327" s="2">
        <f t="shared" si="187"/>
        <v>6.3651424643190735E-2</v>
      </c>
      <c r="G1327" s="2">
        <f t="shared" si="187"/>
        <v>6.9471986140917721E-2</v>
      </c>
      <c r="H1327" s="2">
        <f t="shared" si="184"/>
        <v>0.91621714274987764</v>
      </c>
      <c r="I1327" s="2">
        <f t="shared" si="185"/>
        <v>47.8138475180874</v>
      </c>
    </row>
    <row r="1328" spans="1:9" ht="13.5" x14ac:dyDescent="0.25">
      <c r="A1328" s="3">
        <f>TITRES_STAT!B1331</f>
        <v>43944</v>
      </c>
      <c r="B1328" s="6">
        <f>TITRES_STAT!D1331</f>
        <v>13.006500000000001</v>
      </c>
      <c r="C1328" s="2">
        <f t="shared" si="180"/>
        <v>-0.39710000000000001</v>
      </c>
      <c r="D1328" s="2">
        <f t="shared" si="181"/>
        <v>0</v>
      </c>
      <c r="E1328" s="2">
        <f t="shared" si="182"/>
        <v>0.39710000000000001</v>
      </c>
      <c r="F1328" s="2">
        <f t="shared" si="187"/>
        <v>5.9104894311534255E-2</v>
      </c>
      <c r="G1328" s="2">
        <f t="shared" si="187"/>
        <v>9.2873987130852168E-2</v>
      </c>
      <c r="H1328" s="2">
        <f t="shared" si="184"/>
        <v>0.63639880377117963</v>
      </c>
      <c r="I1328" s="2">
        <f t="shared" si="185"/>
        <v>38.890202211377826</v>
      </c>
    </row>
    <row r="1329" spans="1:9" ht="13.5" x14ac:dyDescent="0.25">
      <c r="A1329" s="3">
        <f>TITRES_STAT!B1332</f>
        <v>43945</v>
      </c>
      <c r="B1329" s="6">
        <f>TITRES_STAT!D1332</f>
        <v>12.6197</v>
      </c>
      <c r="C1329" s="2">
        <f t="shared" si="180"/>
        <v>-0.38680000000000092</v>
      </c>
      <c r="D1329" s="2">
        <f t="shared" si="181"/>
        <v>0</v>
      </c>
      <c r="E1329" s="2">
        <f t="shared" si="182"/>
        <v>0.38680000000000092</v>
      </c>
      <c r="F1329" s="2">
        <f t="shared" si="187"/>
        <v>5.4883116146424667E-2</v>
      </c>
      <c r="G1329" s="2">
        <f t="shared" si="187"/>
        <v>0.11386870233579137</v>
      </c>
      <c r="H1329" s="2">
        <f t="shared" si="184"/>
        <v>0.48198596296090157</v>
      </c>
      <c r="I1329" s="2">
        <f t="shared" si="185"/>
        <v>32.522977612954463</v>
      </c>
    </row>
    <row r="1330" spans="1:9" ht="13.5" x14ac:dyDescent="0.25">
      <c r="A1330" s="3">
        <f>TITRES_STAT!B1333</f>
        <v>43948</v>
      </c>
      <c r="B1330" s="6">
        <f>TITRES_STAT!D1333</f>
        <v>12.9962</v>
      </c>
      <c r="C1330" s="2">
        <f t="shared" si="180"/>
        <v>0.37650000000000006</v>
      </c>
      <c r="D1330" s="2">
        <f t="shared" si="181"/>
        <v>0.37650000000000006</v>
      </c>
      <c r="E1330" s="2">
        <f t="shared" si="182"/>
        <v>0</v>
      </c>
      <c r="F1330" s="2">
        <f t="shared" si="187"/>
        <v>7.7855750707394339E-2</v>
      </c>
      <c r="G1330" s="2">
        <f t="shared" si="187"/>
        <v>0.10573522359752055</v>
      </c>
      <c r="H1330" s="2">
        <f t="shared" si="184"/>
        <v>0.73632747970298917</v>
      </c>
      <c r="I1330" s="2">
        <f t="shared" si="185"/>
        <v>42.407177696049771</v>
      </c>
    </row>
    <row r="1331" spans="1:9" ht="13.5" x14ac:dyDescent="0.25">
      <c r="A1331" s="3">
        <f>TITRES_STAT!B1334</f>
        <v>43949</v>
      </c>
      <c r="B1331" s="6">
        <f>TITRES_STAT!D1334</f>
        <v>13.357200000000001</v>
      </c>
      <c r="C1331" s="2">
        <f t="shared" si="180"/>
        <v>0.36100000000000065</v>
      </c>
      <c r="D1331" s="2">
        <f t="shared" si="181"/>
        <v>0.36100000000000065</v>
      </c>
      <c r="E1331" s="2">
        <f t="shared" si="182"/>
        <v>0</v>
      </c>
      <c r="F1331" s="2">
        <f t="shared" si="187"/>
        <v>9.8080339942580502E-2</v>
      </c>
      <c r="G1331" s="2">
        <f t="shared" si="187"/>
        <v>9.8182707626269086E-2</v>
      </c>
      <c r="H1331" s="2">
        <f t="shared" si="184"/>
        <v>0.99895737562995057</v>
      </c>
      <c r="I1331" s="2">
        <f t="shared" si="185"/>
        <v>49.973920795341598</v>
      </c>
    </row>
    <row r="1332" spans="1:9" ht="13.5" x14ac:dyDescent="0.25">
      <c r="A1332" s="3">
        <f>TITRES_STAT!B1335</f>
        <v>43950</v>
      </c>
      <c r="B1332" s="6">
        <f>TITRES_STAT!D1335</f>
        <v>13.6615</v>
      </c>
      <c r="C1332" s="2">
        <f t="shared" si="180"/>
        <v>0.30429999999999957</v>
      </c>
      <c r="D1332" s="2">
        <f t="shared" si="181"/>
        <v>0.30429999999999957</v>
      </c>
      <c r="E1332" s="2">
        <f t="shared" si="182"/>
        <v>0</v>
      </c>
      <c r="F1332" s="2">
        <f t="shared" si="187"/>
        <v>0.11281031566096758</v>
      </c>
      <c r="G1332" s="2">
        <f t="shared" si="187"/>
        <v>9.1169657081535585E-2</v>
      </c>
      <c r="H1332" s="2">
        <f t="shared" si="184"/>
        <v>1.2373668967524813</v>
      </c>
      <c r="I1332" s="2">
        <f t="shared" si="185"/>
        <v>55.304603753121967</v>
      </c>
    </row>
    <row r="1333" spans="1:9" ht="13.5" x14ac:dyDescent="0.25">
      <c r="A1333" s="3">
        <f>TITRES_STAT!B1336</f>
        <v>43951</v>
      </c>
      <c r="B1333" s="6">
        <f>TITRES_STAT!D1336</f>
        <v>13.408799999999999</v>
      </c>
      <c r="C1333" s="2">
        <f t="shared" si="180"/>
        <v>-0.25270000000000081</v>
      </c>
      <c r="D1333" s="2">
        <f t="shared" si="181"/>
        <v>0</v>
      </c>
      <c r="E1333" s="2">
        <f t="shared" si="182"/>
        <v>0.25270000000000081</v>
      </c>
      <c r="F1333" s="2">
        <f t="shared" si="187"/>
        <v>0.10475243597089846</v>
      </c>
      <c r="G1333" s="2">
        <f t="shared" si="187"/>
        <v>0.10270753871856882</v>
      </c>
      <c r="H1333" s="2">
        <f t="shared" si="184"/>
        <v>1.019909904159352</v>
      </c>
      <c r="I1333" s="2">
        <f t="shared" si="185"/>
        <v>50.492841391548062</v>
      </c>
    </row>
    <row r="1334" spans="1:9" ht="13.5" x14ac:dyDescent="0.25">
      <c r="A1334" s="3">
        <f>TITRES_STAT!B1337</f>
        <v>43955</v>
      </c>
      <c r="B1334" s="6">
        <f>TITRES_STAT!D1337</f>
        <v>13.408799999999999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9.7270119115834289E-2</v>
      </c>
      <c r="G1334" s="2">
        <f t="shared" si="187"/>
        <v>9.5371285952956755E-2</v>
      </c>
      <c r="H1334" s="2">
        <f t="shared" si="184"/>
        <v>1.019909904159352</v>
      </c>
      <c r="I1334" s="2">
        <f t="shared" si="185"/>
        <v>50.492841391548062</v>
      </c>
    </row>
    <row r="1335" spans="1:9" ht="13.5" x14ac:dyDescent="0.25">
      <c r="A1335" s="3">
        <f>TITRES_STAT!B1338</f>
        <v>43956</v>
      </c>
      <c r="B1335" s="6">
        <f>TITRES_STAT!D1338</f>
        <v>13.408799999999999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9.0322253464703267E-2</v>
      </c>
      <c r="G1335" s="2">
        <f t="shared" si="187"/>
        <v>8.855905124203127E-2</v>
      </c>
      <c r="H1335" s="2">
        <f t="shared" si="184"/>
        <v>1.0199099041593522</v>
      </c>
      <c r="I1335" s="2">
        <f t="shared" si="185"/>
        <v>50.492841391548062</v>
      </c>
    </row>
    <row r="1336" spans="1:9" ht="13.5" x14ac:dyDescent="0.25">
      <c r="A1336" s="3">
        <f>TITRES_STAT!B1339</f>
        <v>43957</v>
      </c>
      <c r="B1336" s="6">
        <f>TITRES_STAT!D1339</f>
        <v>13.615</v>
      </c>
      <c r="C1336" s="2">
        <f t="shared" si="180"/>
        <v>0.20620000000000083</v>
      </c>
      <c r="D1336" s="2">
        <f t="shared" si="181"/>
        <v>0.20620000000000083</v>
      </c>
      <c r="E1336" s="2">
        <f t="shared" si="182"/>
        <v>0</v>
      </c>
      <c r="F1336" s="2">
        <f t="shared" si="187"/>
        <v>9.8599235360081666E-2</v>
      </c>
      <c r="G1336" s="2">
        <f t="shared" si="187"/>
        <v>8.2233404724743317E-2</v>
      </c>
      <c r="H1336" s="2">
        <f t="shared" si="184"/>
        <v>1.1990168191396071</v>
      </c>
      <c r="I1336" s="2">
        <f t="shared" si="185"/>
        <v>54.525131809075361</v>
      </c>
    </row>
    <row r="1337" spans="1:9" ht="13.5" x14ac:dyDescent="0.25">
      <c r="A1337" s="3">
        <f>TITRES_STAT!B1340</f>
        <v>43958</v>
      </c>
      <c r="B1337" s="6">
        <f>TITRES_STAT!D1340</f>
        <v>13.976000000000001</v>
      </c>
      <c r="C1337" s="2">
        <f t="shared" si="180"/>
        <v>0.36100000000000065</v>
      </c>
      <c r="D1337" s="2">
        <f t="shared" si="181"/>
        <v>0.36100000000000065</v>
      </c>
      <c r="E1337" s="2">
        <f t="shared" si="182"/>
        <v>0</v>
      </c>
      <c r="F1337" s="2">
        <f t="shared" si="187"/>
        <v>0.11734214712007587</v>
      </c>
      <c r="G1337" s="2">
        <f t="shared" si="187"/>
        <v>7.6359590101547359E-2</v>
      </c>
      <c r="H1337" s="2">
        <f t="shared" si="184"/>
        <v>1.5367047801596048</v>
      </c>
      <c r="I1337" s="2">
        <f t="shared" si="185"/>
        <v>60.578778901615749</v>
      </c>
    </row>
    <row r="1338" spans="1:9" ht="13.5" x14ac:dyDescent="0.25">
      <c r="A1338" s="3">
        <f>TITRES_STAT!B1341</f>
        <v>43959</v>
      </c>
      <c r="B1338" s="6">
        <f>TITRES_STAT!D1341</f>
        <v>14.3835</v>
      </c>
      <c r="C1338" s="2">
        <f t="shared" si="180"/>
        <v>0.40749999999999886</v>
      </c>
      <c r="D1338" s="2">
        <f t="shared" si="181"/>
        <v>0.40749999999999886</v>
      </c>
      <c r="E1338" s="2">
        <f t="shared" si="182"/>
        <v>0</v>
      </c>
      <c r="F1338" s="2">
        <f t="shared" si="187"/>
        <v>0.13806770804007037</v>
      </c>
      <c r="G1338" s="2">
        <f t="shared" si="187"/>
        <v>7.0905333665722547E-2</v>
      </c>
      <c r="H1338" s="2">
        <f t="shared" si="184"/>
        <v>1.9472118795883453</v>
      </c>
      <c r="I1338" s="2">
        <f t="shared" si="185"/>
        <v>66.069626451842481</v>
      </c>
    </row>
    <row r="1339" spans="1:9" ht="13.5" x14ac:dyDescent="0.25">
      <c r="A1339" s="3">
        <f>TITRES_STAT!B1342</f>
        <v>43962</v>
      </c>
      <c r="B1339" s="6">
        <f>TITRES_STAT!D1342</f>
        <v>13.955399999999999</v>
      </c>
      <c r="C1339" s="2">
        <f t="shared" si="180"/>
        <v>-0.42810000000000059</v>
      </c>
      <c r="D1339" s="2">
        <f t="shared" si="181"/>
        <v>0</v>
      </c>
      <c r="E1339" s="2">
        <f t="shared" si="182"/>
        <v>0.42810000000000059</v>
      </c>
      <c r="F1339" s="2">
        <f t="shared" si="187"/>
        <v>0.12820572889435106</v>
      </c>
      <c r="G1339" s="2">
        <f t="shared" si="187"/>
        <v>9.6419238403885263E-2</v>
      </c>
      <c r="H1339" s="2">
        <f t="shared" si="184"/>
        <v>1.3296695868651971</v>
      </c>
      <c r="I1339" s="2">
        <f t="shared" si="185"/>
        <v>57.075458011811897</v>
      </c>
    </row>
    <row r="1340" spans="1:9" ht="13.5" x14ac:dyDescent="0.25">
      <c r="A1340" s="3">
        <f>TITRES_STAT!B1343</f>
        <v>43963</v>
      </c>
      <c r="B1340" s="6">
        <f>TITRES_STAT!D1343</f>
        <v>13.9193</v>
      </c>
      <c r="C1340" s="2">
        <f t="shared" si="180"/>
        <v>-3.6099999999999355E-2</v>
      </c>
      <c r="D1340" s="2">
        <f t="shared" si="181"/>
        <v>0</v>
      </c>
      <c r="E1340" s="2">
        <f t="shared" si="182"/>
        <v>3.6099999999999355E-2</v>
      </c>
      <c r="F1340" s="2">
        <f t="shared" si="187"/>
        <v>0.11904817683046884</v>
      </c>
      <c r="G1340" s="2">
        <f t="shared" si="187"/>
        <v>9.2110721375036272E-2</v>
      </c>
      <c r="H1340" s="2">
        <f t="shared" si="184"/>
        <v>1.2924464715215347</v>
      </c>
      <c r="I1340" s="2">
        <f t="shared" si="185"/>
        <v>56.378479828308336</v>
      </c>
    </row>
    <row r="1341" spans="1:9" ht="13.5" x14ac:dyDescent="0.25">
      <c r="A1341" s="3">
        <f>TITRES_STAT!B1344</f>
        <v>43964</v>
      </c>
      <c r="B1341" s="6">
        <f>TITRES_STAT!D1344</f>
        <v>13.5067</v>
      </c>
      <c r="C1341" s="2">
        <f t="shared" si="180"/>
        <v>-0.41259999999999941</v>
      </c>
      <c r="D1341" s="2">
        <f t="shared" si="181"/>
        <v>0</v>
      </c>
      <c r="E1341" s="2">
        <f t="shared" si="182"/>
        <v>0.41259999999999941</v>
      </c>
      <c r="F1341" s="2">
        <f t="shared" ref="F1341:G1356" si="188">((F1340*13)+D1341)/14</f>
        <v>0.11054473562829249</v>
      </c>
      <c r="G1341" s="2">
        <f t="shared" si="188"/>
        <v>0.11500281270539078</v>
      </c>
      <c r="H1341" s="2">
        <f t="shared" si="184"/>
        <v>0.96123506049787844</v>
      </c>
      <c r="I1341" s="2">
        <f t="shared" si="185"/>
        <v>49.011721229063674</v>
      </c>
    </row>
    <row r="1342" spans="1:9" ht="13.5" x14ac:dyDescent="0.25">
      <c r="A1342" s="3">
        <f>TITRES_STAT!B1345</f>
        <v>43965</v>
      </c>
      <c r="B1342" s="6">
        <f>TITRES_STAT!D1345</f>
        <v>13.7698</v>
      </c>
      <c r="C1342" s="2">
        <f t="shared" si="180"/>
        <v>0.26309999999999967</v>
      </c>
      <c r="D1342" s="2">
        <f t="shared" si="181"/>
        <v>0.26309999999999967</v>
      </c>
      <c r="E1342" s="2">
        <f t="shared" si="182"/>
        <v>0</v>
      </c>
      <c r="F1342" s="2">
        <f t="shared" si="188"/>
        <v>0.12144154022627159</v>
      </c>
      <c r="G1342" s="2">
        <f t="shared" si="188"/>
        <v>0.10678832608357715</v>
      </c>
      <c r="H1342" s="2">
        <f t="shared" si="184"/>
        <v>1.1372173783417694</v>
      </c>
      <c r="I1342" s="2">
        <f t="shared" si="185"/>
        <v>53.210187689195983</v>
      </c>
    </row>
    <row r="1343" spans="1:9" ht="13.5" x14ac:dyDescent="0.25">
      <c r="A1343" s="3">
        <f>TITRES_STAT!B1346</f>
        <v>43966</v>
      </c>
      <c r="B1343" s="6">
        <f>TITRES_STAT!D1346</f>
        <v>13.9657</v>
      </c>
      <c r="C1343" s="2">
        <f t="shared" si="180"/>
        <v>0.19589999999999996</v>
      </c>
      <c r="D1343" s="2">
        <f t="shared" si="181"/>
        <v>0.19589999999999996</v>
      </c>
      <c r="E1343" s="2">
        <f t="shared" si="182"/>
        <v>0</v>
      </c>
      <c r="F1343" s="2">
        <f t="shared" si="188"/>
        <v>0.12676000163868076</v>
      </c>
      <c r="G1343" s="2">
        <f t="shared" si="188"/>
        <v>9.9160588506178787E-2</v>
      </c>
      <c r="H1343" s="2">
        <f t="shared" si="184"/>
        <v>1.27833046927492</v>
      </c>
      <c r="I1343" s="2">
        <f t="shared" si="185"/>
        <v>56.108211100813193</v>
      </c>
    </row>
    <row r="1344" spans="1:9" ht="13.5" x14ac:dyDescent="0.25">
      <c r="A1344" s="3">
        <f>TITRES_STAT!B1347</f>
        <v>43969</v>
      </c>
      <c r="B1344" s="6">
        <f>TITRES_STAT!D1347</f>
        <v>13.9451</v>
      </c>
      <c r="C1344" s="2">
        <f t="shared" si="180"/>
        <v>-2.0599999999999952E-2</v>
      </c>
      <c r="D1344" s="2">
        <f t="shared" si="181"/>
        <v>0</v>
      </c>
      <c r="E1344" s="2">
        <f t="shared" si="182"/>
        <v>2.0599999999999952E-2</v>
      </c>
      <c r="F1344" s="2">
        <f t="shared" si="188"/>
        <v>0.11770571580734643</v>
      </c>
      <c r="G1344" s="2">
        <f t="shared" si="188"/>
        <v>9.3549117898594575E-2</v>
      </c>
      <c r="H1344" s="2">
        <f t="shared" si="184"/>
        <v>1.258223684534761</v>
      </c>
      <c r="I1344" s="2">
        <f t="shared" si="185"/>
        <v>55.717407144012846</v>
      </c>
    </row>
    <row r="1345" spans="1:9" ht="13.5" x14ac:dyDescent="0.25">
      <c r="A1345" s="3">
        <f>TITRES_STAT!B1348</f>
        <v>43970</v>
      </c>
      <c r="B1345" s="6">
        <f>TITRES_STAT!D1348</f>
        <v>13.976000000000001</v>
      </c>
      <c r="C1345" s="2">
        <f t="shared" si="180"/>
        <v>3.0900000000000816E-2</v>
      </c>
      <c r="D1345" s="2">
        <f t="shared" si="181"/>
        <v>3.0900000000000816E-2</v>
      </c>
      <c r="E1345" s="2">
        <f t="shared" si="182"/>
        <v>0</v>
      </c>
      <c r="F1345" s="2">
        <f t="shared" si="188"/>
        <v>0.11150530753539316</v>
      </c>
      <c r="G1345" s="2">
        <f t="shared" si="188"/>
        <v>8.6867038048694972E-2</v>
      </c>
      <c r="H1345" s="2">
        <f t="shared" si="184"/>
        <v>1.2836319741083693</v>
      </c>
      <c r="I1345" s="2">
        <f t="shared" si="185"/>
        <v>56.210106911362367</v>
      </c>
    </row>
    <row r="1346" spans="1:9" ht="13.5" x14ac:dyDescent="0.25">
      <c r="A1346" s="3">
        <f>TITRES_STAT!B1349</f>
        <v>43971</v>
      </c>
      <c r="B1346" s="6">
        <f>TITRES_STAT!D1349</f>
        <v>13.666600000000001</v>
      </c>
      <c r="C1346" s="2">
        <f t="shared" si="180"/>
        <v>-0.30940000000000012</v>
      </c>
      <c r="D1346" s="2">
        <f t="shared" si="181"/>
        <v>0</v>
      </c>
      <c r="E1346" s="2">
        <f t="shared" si="182"/>
        <v>0.30940000000000012</v>
      </c>
      <c r="F1346" s="2">
        <f t="shared" si="188"/>
        <v>0.1035406427114365</v>
      </c>
      <c r="G1346" s="2">
        <f t="shared" si="188"/>
        <v>0.10276224961664535</v>
      </c>
      <c r="H1346" s="2">
        <f t="shared" si="184"/>
        <v>1.0075746988577512</v>
      </c>
      <c r="I1346" s="2">
        <f t="shared" si="185"/>
        <v>50.188652976700219</v>
      </c>
    </row>
    <row r="1347" spans="1:9" ht="13.5" x14ac:dyDescent="0.25">
      <c r="A1347" s="3">
        <f>TITRES_STAT!B1350</f>
        <v>43972</v>
      </c>
      <c r="B1347" s="6">
        <f>TITRES_STAT!D1350</f>
        <v>13.909000000000001</v>
      </c>
      <c r="C1347" s="2">
        <f t="shared" ref="C1347:C1410" si="189">B1347-B1346</f>
        <v>0.24239999999999995</v>
      </c>
      <c r="D1347" s="2">
        <f t="shared" ref="D1347:D1410" si="190">IF(C1347&gt;0,C1347,0)</f>
        <v>0.24239999999999995</v>
      </c>
      <c r="E1347" s="2">
        <f t="shared" ref="E1347:E1410" si="191">IF(C1347&lt;0,-C1347,0)</f>
        <v>0</v>
      </c>
      <c r="F1347" s="2">
        <f t="shared" si="188"/>
        <v>0.11345916823204817</v>
      </c>
      <c r="G1347" s="2">
        <f t="shared" si="188"/>
        <v>9.5422088929742105E-2</v>
      </c>
      <c r="H1347" s="2">
        <f t="shared" si="184"/>
        <v>1.1890241505359047</v>
      </c>
      <c r="I1347" s="2">
        <f t="shared" si="185"/>
        <v>54.317543744084062</v>
      </c>
    </row>
    <row r="1348" spans="1:9" ht="13.5" x14ac:dyDescent="0.25">
      <c r="A1348" s="3">
        <f>TITRES_STAT!B1351</f>
        <v>43973</v>
      </c>
      <c r="B1348" s="6">
        <f>TITRES_STAT!D1351</f>
        <v>13.976000000000001</v>
      </c>
      <c r="C1348" s="2">
        <f t="shared" si="189"/>
        <v>6.7000000000000171E-2</v>
      </c>
      <c r="D1348" s="2">
        <f t="shared" si="190"/>
        <v>6.7000000000000171E-2</v>
      </c>
      <c r="E1348" s="2">
        <f t="shared" si="191"/>
        <v>0</v>
      </c>
      <c r="F1348" s="2">
        <f t="shared" si="188"/>
        <v>0.11014065621547331</v>
      </c>
      <c r="G1348" s="2">
        <f t="shared" si="188"/>
        <v>8.8606225434760516E-2</v>
      </c>
      <c r="H1348" s="2">
        <f t="shared" si="184"/>
        <v>1.2430351894017682</v>
      </c>
      <c r="I1348" s="2">
        <f t="shared" si="185"/>
        <v>55.417551863432578</v>
      </c>
    </row>
    <row r="1349" spans="1:9" ht="13.5" x14ac:dyDescent="0.25">
      <c r="A1349" s="3">
        <f>TITRES_STAT!B1352</f>
        <v>43977</v>
      </c>
      <c r="B1349" s="6">
        <f>TITRES_STAT!D1352</f>
        <v>13.558299999999999</v>
      </c>
      <c r="C1349" s="2">
        <f t="shared" si="189"/>
        <v>-0.41770000000000174</v>
      </c>
      <c r="D1349" s="2">
        <f t="shared" si="190"/>
        <v>0</v>
      </c>
      <c r="E1349" s="2">
        <f t="shared" si="191"/>
        <v>0.41770000000000174</v>
      </c>
      <c r="F1349" s="2">
        <f t="shared" si="188"/>
        <v>0.10227346648579665</v>
      </c>
      <c r="G1349" s="2">
        <f t="shared" si="188"/>
        <v>0.11211292361799204</v>
      </c>
      <c r="H1349" s="2">
        <f t="shared" si="184"/>
        <v>0.91223619173716441</v>
      </c>
      <c r="I1349" s="2">
        <f t="shared" si="185"/>
        <v>47.705204810941609</v>
      </c>
    </row>
    <row r="1350" spans="1:9" ht="13.5" x14ac:dyDescent="0.25">
      <c r="A1350" s="3">
        <f>TITRES_STAT!B1353</f>
        <v>43978</v>
      </c>
      <c r="B1350" s="6">
        <f>TITRES_STAT!D1353</f>
        <v>13.909000000000001</v>
      </c>
      <c r="C1350" s="2">
        <f t="shared" si="189"/>
        <v>0.35070000000000157</v>
      </c>
      <c r="D1350" s="2">
        <f t="shared" si="190"/>
        <v>0.35070000000000157</v>
      </c>
      <c r="E1350" s="2">
        <f t="shared" si="191"/>
        <v>0</v>
      </c>
      <c r="F1350" s="2">
        <f t="shared" si="188"/>
        <v>0.12001821887966843</v>
      </c>
      <c r="G1350" s="2">
        <f t="shared" si="188"/>
        <v>0.10410485764527833</v>
      </c>
      <c r="H1350" s="2">
        <f t="shared" si="184"/>
        <v>1.1528589692578275</v>
      </c>
      <c r="I1350" s="2">
        <f t="shared" si="185"/>
        <v>53.55013894176551</v>
      </c>
    </row>
    <row r="1351" spans="1:9" ht="13.5" x14ac:dyDescent="0.25">
      <c r="A1351" s="3">
        <f>TITRES_STAT!B1354</f>
        <v>43979</v>
      </c>
      <c r="B1351" s="6">
        <f>TITRES_STAT!D1354</f>
        <v>13.4964</v>
      </c>
      <c r="C1351" s="2">
        <f t="shared" si="189"/>
        <v>-0.41260000000000119</v>
      </c>
      <c r="D1351" s="2">
        <f t="shared" si="190"/>
        <v>0</v>
      </c>
      <c r="E1351" s="2">
        <f t="shared" si="191"/>
        <v>0.41260000000000119</v>
      </c>
      <c r="F1351" s="2">
        <f t="shared" si="188"/>
        <v>0.11144548895969211</v>
      </c>
      <c r="G1351" s="2">
        <f t="shared" si="188"/>
        <v>0.12614022495632995</v>
      </c>
      <c r="H1351" s="2">
        <f t="shared" si="184"/>
        <v>0.88350475828210073</v>
      </c>
      <c r="I1351" s="2">
        <f t="shared" si="185"/>
        <v>46.907487459066687</v>
      </c>
    </row>
    <row r="1352" spans="1:9" ht="13.5" x14ac:dyDescent="0.25">
      <c r="A1352" s="3">
        <f>TITRES_STAT!B1355</f>
        <v>43980</v>
      </c>
      <c r="B1352" s="6">
        <f>TITRES_STAT!D1355</f>
        <v>13.8729</v>
      </c>
      <c r="C1352" s="2">
        <f t="shared" si="189"/>
        <v>0.37650000000000006</v>
      </c>
      <c r="D1352" s="2">
        <f t="shared" si="190"/>
        <v>0.37650000000000006</v>
      </c>
      <c r="E1352" s="2">
        <f t="shared" si="191"/>
        <v>0</v>
      </c>
      <c r="F1352" s="2">
        <f t="shared" si="188"/>
        <v>0.13037795403399982</v>
      </c>
      <c r="G1352" s="2">
        <f t="shared" si="188"/>
        <v>0.11713020888802068</v>
      </c>
      <c r="H1352" s="2">
        <f t="shared" si="184"/>
        <v>1.1131027193731406</v>
      </c>
      <c r="I1352" s="2">
        <f t="shared" si="185"/>
        <v>52.676223884816473</v>
      </c>
    </row>
    <row r="1353" spans="1:9" ht="13.5" x14ac:dyDescent="0.25">
      <c r="A1353" s="3">
        <f>TITRES_STAT!B1356</f>
        <v>43983</v>
      </c>
      <c r="B1353" s="6">
        <f>TITRES_STAT!D1356</f>
        <v>13.9245</v>
      </c>
      <c r="C1353" s="2">
        <f t="shared" si="189"/>
        <v>5.1600000000000534E-2</v>
      </c>
      <c r="D1353" s="2">
        <f t="shared" si="190"/>
        <v>5.1600000000000534E-2</v>
      </c>
      <c r="E1353" s="2">
        <f t="shared" si="191"/>
        <v>0</v>
      </c>
      <c r="F1353" s="2">
        <f t="shared" si="188"/>
        <v>0.12475095731728558</v>
      </c>
      <c r="G1353" s="2">
        <f t="shared" si="188"/>
        <v>0.1087637653960192</v>
      </c>
      <c r="H1353" s="2">
        <f t="shared" si="184"/>
        <v>1.1469900555856585</v>
      </c>
      <c r="I1353" s="2">
        <f t="shared" si="185"/>
        <v>53.423165729232089</v>
      </c>
    </row>
    <row r="1354" spans="1:9" ht="13.5" x14ac:dyDescent="0.25">
      <c r="A1354" s="3">
        <f>TITRES_STAT!B1357</f>
        <v>43984</v>
      </c>
      <c r="B1354" s="6">
        <f>TITRES_STAT!D1357</f>
        <v>13.666600000000001</v>
      </c>
      <c r="C1354" s="2">
        <f t="shared" si="189"/>
        <v>-0.25789999999999935</v>
      </c>
      <c r="D1354" s="2">
        <f t="shared" si="190"/>
        <v>0</v>
      </c>
      <c r="E1354" s="2">
        <f t="shared" si="191"/>
        <v>0.25789999999999935</v>
      </c>
      <c r="F1354" s="2">
        <f t="shared" si="188"/>
        <v>0.11584017465176519</v>
      </c>
      <c r="G1354" s="2">
        <f t="shared" si="188"/>
        <v>0.11941635358201778</v>
      </c>
      <c r="H1354" s="2">
        <f t="shared" si="184"/>
        <v>0.97005285437897415</v>
      </c>
      <c r="I1354" s="2">
        <f t="shared" si="185"/>
        <v>49.239940554019647</v>
      </c>
    </row>
    <row r="1355" spans="1:9" ht="13.5" x14ac:dyDescent="0.25">
      <c r="A1355" s="3">
        <f>TITRES_STAT!B1358</f>
        <v>43985</v>
      </c>
      <c r="B1355" s="6">
        <f>TITRES_STAT!D1358</f>
        <v>13.666600000000001</v>
      </c>
      <c r="C1355" s="2">
        <f t="shared" si="189"/>
        <v>0</v>
      </c>
      <c r="D1355" s="2">
        <f t="shared" si="190"/>
        <v>0</v>
      </c>
      <c r="E1355" s="2">
        <f t="shared" si="191"/>
        <v>0</v>
      </c>
      <c r="F1355" s="2">
        <f t="shared" si="188"/>
        <v>0.10756587646235338</v>
      </c>
      <c r="G1355" s="2">
        <f t="shared" si="188"/>
        <v>0.11088661404044509</v>
      </c>
      <c r="H1355" s="2">
        <f t="shared" si="184"/>
        <v>0.97005285437897415</v>
      </c>
      <c r="I1355" s="2">
        <f t="shared" si="185"/>
        <v>49.239940554019647</v>
      </c>
    </row>
    <row r="1356" spans="1:9" ht="13.5" x14ac:dyDescent="0.25">
      <c r="A1356" s="3">
        <f>TITRES_STAT!B1359</f>
        <v>43986</v>
      </c>
      <c r="B1356" s="6">
        <f>TITRES_STAT!D1359</f>
        <v>13.2798</v>
      </c>
      <c r="C1356" s="2">
        <f t="shared" si="189"/>
        <v>-0.38680000000000092</v>
      </c>
      <c r="D1356" s="2">
        <f t="shared" si="190"/>
        <v>0</v>
      </c>
      <c r="E1356" s="2">
        <f t="shared" si="191"/>
        <v>0.38680000000000092</v>
      </c>
      <c r="F1356" s="2">
        <f t="shared" si="188"/>
        <v>9.9882599572185288E-2</v>
      </c>
      <c r="G1356" s="2">
        <f t="shared" si="188"/>
        <v>0.13059471303755621</v>
      </c>
      <c r="H1356" s="2">
        <f t="shared" si="184"/>
        <v>0.76482881465087504</v>
      </c>
      <c r="I1356" s="2">
        <f t="shared" si="185"/>
        <v>43.337280551041793</v>
      </c>
    </row>
    <row r="1357" spans="1:9" ht="13.5" x14ac:dyDescent="0.25">
      <c r="A1357" s="3">
        <f>TITRES_STAT!B1360</f>
        <v>43987</v>
      </c>
      <c r="B1357" s="6">
        <f>TITRES_STAT!D1360</f>
        <v>13.2592</v>
      </c>
      <c r="C1357" s="2">
        <f t="shared" si="189"/>
        <v>-2.0599999999999952E-2</v>
      </c>
      <c r="D1357" s="2">
        <f t="shared" si="190"/>
        <v>0</v>
      </c>
      <c r="E1357" s="2">
        <f t="shared" si="191"/>
        <v>2.0599999999999952E-2</v>
      </c>
      <c r="F1357" s="2">
        <f t="shared" ref="F1357:G1372" si="192">((F1356*13)+D1357)/14</f>
        <v>9.2748128174172065E-2</v>
      </c>
      <c r="G1357" s="2">
        <f t="shared" si="192"/>
        <v>0.1227379478205879</v>
      </c>
      <c r="H1357" s="2">
        <f t="shared" si="184"/>
        <v>0.75565975984661704</v>
      </c>
      <c r="I1357" s="2">
        <f t="shared" si="185"/>
        <v>43.041355570662233</v>
      </c>
    </row>
    <row r="1358" spans="1:9" ht="13.5" x14ac:dyDescent="0.25">
      <c r="A1358" s="3">
        <f>TITRES_STAT!B1361</f>
        <v>43990</v>
      </c>
      <c r="B1358" s="6">
        <f>TITRES_STAT!D1361</f>
        <v>13.2592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8.6123261876016918E-2</v>
      </c>
      <c r="G1358" s="2">
        <f t="shared" si="192"/>
        <v>0.11397095154768877</v>
      </c>
      <c r="H1358" s="2">
        <f t="shared" si="184"/>
        <v>0.75565975984661704</v>
      </c>
      <c r="I1358" s="2">
        <f t="shared" si="185"/>
        <v>43.041355570662233</v>
      </c>
    </row>
    <row r="1359" spans="1:9" ht="13.5" x14ac:dyDescent="0.25">
      <c r="A1359" s="3">
        <f>TITRES_STAT!B1362</f>
        <v>43991</v>
      </c>
      <c r="B1359" s="6">
        <f>TITRES_STAT!D1362</f>
        <v>13.2592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7.9971600313444288E-2</v>
      </c>
      <c r="G1359" s="2">
        <f t="shared" si="192"/>
        <v>0.10583016929428243</v>
      </c>
      <c r="H1359" s="2">
        <f t="shared" si="184"/>
        <v>0.75565975984661704</v>
      </c>
      <c r="I1359" s="2">
        <f t="shared" si="185"/>
        <v>43.041355570662233</v>
      </c>
    </row>
    <row r="1360" spans="1:9" ht="13.5" x14ac:dyDescent="0.25">
      <c r="A1360" s="3">
        <f>TITRES_STAT!B1363</f>
        <v>43992</v>
      </c>
      <c r="B1360" s="6">
        <f>TITRES_STAT!D1363</f>
        <v>13.254</v>
      </c>
      <c r="C1360" s="2">
        <f t="shared" si="189"/>
        <v>-5.2000000000003155E-3</v>
      </c>
      <c r="D1360" s="2">
        <f t="shared" si="190"/>
        <v>0</v>
      </c>
      <c r="E1360" s="2">
        <f t="shared" si="191"/>
        <v>5.2000000000003155E-3</v>
      </c>
      <c r="F1360" s="2">
        <f t="shared" si="192"/>
        <v>7.4259343148198265E-2</v>
      </c>
      <c r="G1360" s="2">
        <f t="shared" si="192"/>
        <v>9.8642300058976562E-2</v>
      </c>
      <c r="H1360" s="2">
        <f t="shared" si="184"/>
        <v>0.75281439203870815</v>
      </c>
      <c r="I1360" s="2">
        <f t="shared" si="185"/>
        <v>42.948893816595465</v>
      </c>
    </row>
    <row r="1361" spans="1:9" ht="13.5" x14ac:dyDescent="0.25">
      <c r="A1361" s="3">
        <f>TITRES_STAT!B1364</f>
        <v>43993</v>
      </c>
      <c r="B1361" s="6">
        <f>TITRES_STAT!D1364</f>
        <v>12.893000000000001</v>
      </c>
      <c r="C1361" s="2">
        <f t="shared" si="189"/>
        <v>-0.36099999999999888</v>
      </c>
      <c r="D1361" s="2">
        <f t="shared" si="190"/>
        <v>0</v>
      </c>
      <c r="E1361" s="2">
        <f t="shared" si="191"/>
        <v>0.36099999999999888</v>
      </c>
      <c r="F1361" s="2">
        <f t="shared" si="192"/>
        <v>6.8955104351898389E-2</v>
      </c>
      <c r="G1361" s="2">
        <f t="shared" si="192"/>
        <v>0.11738213576904959</v>
      </c>
      <c r="H1361" s="2">
        <f t="shared" ref="H1361:H1424" si="193">F1361/G1361</f>
        <v>0.58744121411769312</v>
      </c>
      <c r="I1361" s="2">
        <f t="shared" ref="I1361:I1424" si="194">IF(G1361=0,100,100-(100/(1+H1361)))</f>
        <v>37.005541300891288</v>
      </c>
    </row>
    <row r="1362" spans="1:9" ht="13.5" x14ac:dyDescent="0.25">
      <c r="A1362" s="3">
        <f>TITRES_STAT!B1365</f>
        <v>43994</v>
      </c>
      <c r="B1362" s="6">
        <f>TITRES_STAT!D1365</f>
        <v>12.893000000000001</v>
      </c>
      <c r="C1362" s="2">
        <f t="shared" si="189"/>
        <v>0</v>
      </c>
      <c r="D1362" s="2">
        <f t="shared" si="190"/>
        <v>0</v>
      </c>
      <c r="E1362" s="2">
        <f t="shared" si="191"/>
        <v>0</v>
      </c>
      <c r="F1362" s="2">
        <f t="shared" si="192"/>
        <v>6.4029739755334214E-2</v>
      </c>
      <c r="G1362" s="2">
        <f t="shared" si="192"/>
        <v>0.10899769749983176</v>
      </c>
      <c r="H1362" s="2">
        <f t="shared" si="193"/>
        <v>0.58744121411769312</v>
      </c>
      <c r="I1362" s="2">
        <f t="shared" si="194"/>
        <v>37.005541300891288</v>
      </c>
    </row>
    <row r="1363" spans="1:9" ht="13.5" x14ac:dyDescent="0.25">
      <c r="A1363" s="3">
        <f>TITRES_STAT!B1366</f>
        <v>43997</v>
      </c>
      <c r="B1363" s="6">
        <f>TITRES_STAT!D1366</f>
        <v>12.893000000000001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5.9456186915667487E-2</v>
      </c>
      <c r="G1363" s="2">
        <f t="shared" si="192"/>
        <v>0.10121214767841522</v>
      </c>
      <c r="H1363" s="2">
        <f t="shared" si="193"/>
        <v>0.58744121411769312</v>
      </c>
      <c r="I1363" s="2">
        <f t="shared" si="194"/>
        <v>37.005541300891288</v>
      </c>
    </row>
    <row r="1364" spans="1:9" ht="13.5" x14ac:dyDescent="0.25">
      <c r="A1364" s="3">
        <f>TITRES_STAT!B1367</f>
        <v>43998</v>
      </c>
      <c r="B1364" s="6">
        <f>TITRES_STAT!D1367</f>
        <v>12.63</v>
      </c>
      <c r="C1364" s="2">
        <f t="shared" si="189"/>
        <v>-0.2629999999999999</v>
      </c>
      <c r="D1364" s="2">
        <f t="shared" si="190"/>
        <v>0</v>
      </c>
      <c r="E1364" s="2">
        <f t="shared" si="191"/>
        <v>0.2629999999999999</v>
      </c>
      <c r="F1364" s="2">
        <f t="shared" si="192"/>
        <v>5.5209316421691239E-2</v>
      </c>
      <c r="G1364" s="2">
        <f t="shared" si="192"/>
        <v>0.1127684228442427</v>
      </c>
      <c r="H1364" s="2">
        <f t="shared" si="193"/>
        <v>0.48958134759007055</v>
      </c>
      <c r="I1364" s="2">
        <f t="shared" si="194"/>
        <v>32.867043373102319</v>
      </c>
    </row>
    <row r="1365" spans="1:9" ht="13.5" x14ac:dyDescent="0.25">
      <c r="A1365" s="3">
        <f>TITRES_STAT!B1368</f>
        <v>43999</v>
      </c>
      <c r="B1365" s="6">
        <f>TITRES_STAT!D1368</f>
        <v>12.893000000000001</v>
      </c>
      <c r="C1365" s="2">
        <f t="shared" si="189"/>
        <v>0.2629999999999999</v>
      </c>
      <c r="D1365" s="2">
        <f t="shared" si="190"/>
        <v>0.2629999999999999</v>
      </c>
      <c r="E1365" s="2">
        <f t="shared" si="191"/>
        <v>0</v>
      </c>
      <c r="F1365" s="2">
        <f t="shared" si="192"/>
        <v>7.0051508105856142E-2</v>
      </c>
      <c r="G1365" s="2">
        <f t="shared" si="192"/>
        <v>0.10471353549822536</v>
      </c>
      <c r="H1365" s="2">
        <f t="shared" si="193"/>
        <v>0.66898236004115574</v>
      </c>
      <c r="I1365" s="2">
        <f t="shared" si="194"/>
        <v>40.083249293579065</v>
      </c>
    </row>
    <row r="1366" spans="1:9" ht="13.5" x14ac:dyDescent="0.25">
      <c r="A1366" s="3">
        <f>TITRES_STAT!B1369</f>
        <v>44000</v>
      </c>
      <c r="B1366" s="6">
        <f>TITRES_STAT!D1369</f>
        <v>13.248900000000001</v>
      </c>
      <c r="C1366" s="2">
        <f t="shared" si="189"/>
        <v>0.35590000000000011</v>
      </c>
      <c r="D1366" s="2">
        <f t="shared" si="190"/>
        <v>0.35590000000000011</v>
      </c>
      <c r="E1366" s="2">
        <f t="shared" si="191"/>
        <v>0</v>
      </c>
      <c r="F1366" s="2">
        <f t="shared" si="192"/>
        <v>9.0469257526866423E-2</v>
      </c>
      <c r="G1366" s="2">
        <f t="shared" si="192"/>
        <v>9.7233997248352119E-2</v>
      </c>
      <c r="H1366" s="2">
        <f t="shared" si="193"/>
        <v>0.93042824615954645</v>
      </c>
      <c r="I1366" s="2">
        <f t="shared" si="194"/>
        <v>48.198022796784556</v>
      </c>
    </row>
    <row r="1367" spans="1:9" ht="13.5" x14ac:dyDescent="0.25">
      <c r="A1367" s="3">
        <f>TITRES_STAT!B1370</f>
        <v>44001</v>
      </c>
      <c r="B1367" s="6">
        <f>TITRES_STAT!D1370</f>
        <v>12.893000000000001</v>
      </c>
      <c r="C1367" s="2">
        <f t="shared" si="189"/>
        <v>-0.35590000000000011</v>
      </c>
      <c r="D1367" s="2">
        <f t="shared" si="190"/>
        <v>0</v>
      </c>
      <c r="E1367" s="2">
        <f t="shared" si="191"/>
        <v>0.35590000000000011</v>
      </c>
      <c r="F1367" s="2">
        <f t="shared" si="192"/>
        <v>8.400716770351882E-2</v>
      </c>
      <c r="G1367" s="2">
        <f t="shared" si="192"/>
        <v>0.11571014030204127</v>
      </c>
      <c r="H1367" s="2">
        <f t="shared" si="193"/>
        <v>0.72601387816342344</v>
      </c>
      <c r="I1367" s="2">
        <f t="shared" si="194"/>
        <v>42.063038272666923</v>
      </c>
    </row>
    <row r="1368" spans="1:9" ht="13.5" x14ac:dyDescent="0.25">
      <c r="A1368" s="3">
        <f>TITRES_STAT!B1371</f>
        <v>44004</v>
      </c>
      <c r="B1368" s="6">
        <f>TITRES_STAT!D1371</f>
        <v>12.789899999999999</v>
      </c>
      <c r="C1368" s="2">
        <f t="shared" si="189"/>
        <v>-0.1031000000000013</v>
      </c>
      <c r="D1368" s="2">
        <f t="shared" si="190"/>
        <v>0</v>
      </c>
      <c r="E1368" s="2">
        <f t="shared" si="191"/>
        <v>0.1031000000000013</v>
      </c>
      <c r="F1368" s="2">
        <f t="shared" si="192"/>
        <v>7.8006655724696047E-2</v>
      </c>
      <c r="G1368" s="2">
        <f t="shared" si="192"/>
        <v>0.11480941599475269</v>
      </c>
      <c r="H1368" s="2">
        <f t="shared" si="193"/>
        <v>0.6794447567633416</v>
      </c>
      <c r="I1368" s="2">
        <f t="shared" si="194"/>
        <v>40.45651123843934</v>
      </c>
    </row>
    <row r="1369" spans="1:9" ht="13.5" x14ac:dyDescent="0.25">
      <c r="A1369" s="3">
        <f>TITRES_STAT!B1372</f>
        <v>44005</v>
      </c>
      <c r="B1369" s="6">
        <f>TITRES_STAT!D1372</f>
        <v>12.893000000000001</v>
      </c>
      <c r="C1369" s="2">
        <f t="shared" si="189"/>
        <v>0.1031000000000013</v>
      </c>
      <c r="D1369" s="2">
        <f t="shared" si="190"/>
        <v>0.1031000000000013</v>
      </c>
      <c r="E1369" s="2">
        <f t="shared" si="191"/>
        <v>0</v>
      </c>
      <c r="F1369" s="2">
        <f t="shared" si="192"/>
        <v>7.979903745864643E-2</v>
      </c>
      <c r="G1369" s="2">
        <f t="shared" si="192"/>
        <v>0.10660874342369893</v>
      </c>
      <c r="H1369" s="2">
        <f t="shared" si="193"/>
        <v>0.74852244662052037</v>
      </c>
      <c r="I1369" s="2">
        <f t="shared" si="194"/>
        <v>42.808855446336246</v>
      </c>
    </row>
    <row r="1370" spans="1:9" ht="13.5" x14ac:dyDescent="0.25">
      <c r="A1370" s="3">
        <f>TITRES_STAT!B1373</f>
        <v>44006</v>
      </c>
      <c r="B1370" s="6">
        <f>TITRES_STAT!D1373</f>
        <v>12.893000000000001</v>
      </c>
      <c r="C1370" s="2">
        <f t="shared" si="189"/>
        <v>0</v>
      </c>
      <c r="D1370" s="2">
        <f t="shared" si="190"/>
        <v>0</v>
      </c>
      <c r="E1370" s="2">
        <f t="shared" si="191"/>
        <v>0</v>
      </c>
      <c r="F1370" s="2">
        <f t="shared" si="192"/>
        <v>7.4099106211600249E-2</v>
      </c>
      <c r="G1370" s="2">
        <f t="shared" si="192"/>
        <v>9.8993833179149004E-2</v>
      </c>
      <c r="H1370" s="2">
        <f t="shared" si="193"/>
        <v>0.74852244662052025</v>
      </c>
      <c r="I1370" s="2">
        <f t="shared" si="194"/>
        <v>42.808855446336239</v>
      </c>
    </row>
    <row r="1371" spans="1:9" ht="13.5" x14ac:dyDescent="0.25">
      <c r="A1371" s="3">
        <f>TITRES_STAT!B1374</f>
        <v>44007</v>
      </c>
      <c r="B1371" s="6">
        <f>TITRES_STAT!D1374</f>
        <v>12.635199999999999</v>
      </c>
      <c r="C1371" s="2">
        <f t="shared" si="189"/>
        <v>-0.25780000000000136</v>
      </c>
      <c r="D1371" s="2">
        <f t="shared" si="190"/>
        <v>0</v>
      </c>
      <c r="E1371" s="2">
        <f t="shared" si="191"/>
        <v>0.25780000000000136</v>
      </c>
      <c r="F1371" s="2">
        <f t="shared" si="192"/>
        <v>6.8806312910771661E-2</v>
      </c>
      <c r="G1371" s="2">
        <f t="shared" si="192"/>
        <v>0.11033713080920989</v>
      </c>
      <c r="H1371" s="2">
        <f t="shared" si="193"/>
        <v>0.62360070817636637</v>
      </c>
      <c r="I1371" s="2">
        <f t="shared" si="194"/>
        <v>38.40850185861256</v>
      </c>
    </row>
    <row r="1372" spans="1:9" ht="13.5" x14ac:dyDescent="0.25">
      <c r="A1372" s="3">
        <f>TITRES_STAT!B1375</f>
        <v>44008</v>
      </c>
      <c r="B1372" s="6">
        <f>TITRES_STAT!D1375</f>
        <v>12.635199999999999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6.3891576274287973E-2</v>
      </c>
      <c r="G1372" s="2">
        <f t="shared" si="192"/>
        <v>0.10245590717998061</v>
      </c>
      <c r="H1372" s="2">
        <f t="shared" si="193"/>
        <v>0.62360070817636637</v>
      </c>
      <c r="I1372" s="2">
        <f t="shared" si="194"/>
        <v>38.40850185861256</v>
      </c>
    </row>
    <row r="1373" spans="1:9" ht="13.5" x14ac:dyDescent="0.25">
      <c r="A1373" s="3">
        <f>TITRES_STAT!B1376</f>
        <v>44011</v>
      </c>
      <c r="B1373" s="6">
        <f>TITRES_STAT!D1376</f>
        <v>12.6249</v>
      </c>
      <c r="C1373" s="2">
        <f t="shared" si="189"/>
        <v>-1.0299999999999088E-2</v>
      </c>
      <c r="D1373" s="2">
        <f t="shared" si="190"/>
        <v>0</v>
      </c>
      <c r="E1373" s="2">
        <f t="shared" si="191"/>
        <v>1.0299999999999088E-2</v>
      </c>
      <c r="F1373" s="2">
        <f t="shared" ref="F1373:G1388" si="195">((F1372*13)+D1373)/14</f>
        <v>5.9327892254695973E-2</v>
      </c>
      <c r="G1373" s="2">
        <f t="shared" si="195"/>
        <v>9.5873342381410515E-2</v>
      </c>
      <c r="H1373" s="2">
        <f t="shared" si="193"/>
        <v>0.61881531175447402</v>
      </c>
      <c r="I1373" s="2">
        <f t="shared" si="194"/>
        <v>38.226430603982934</v>
      </c>
    </row>
    <row r="1374" spans="1:9" ht="13.5" x14ac:dyDescent="0.25">
      <c r="A1374" s="3">
        <f>TITRES_STAT!B1377</f>
        <v>44012</v>
      </c>
      <c r="B1374" s="6">
        <f>TITRES_STAT!D1377</f>
        <v>12.6249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5.5090185665074835E-2</v>
      </c>
      <c r="G1374" s="2">
        <f t="shared" si="195"/>
        <v>8.9025246497024049E-2</v>
      </c>
      <c r="H1374" s="2">
        <f t="shared" si="193"/>
        <v>0.61881531175447402</v>
      </c>
      <c r="I1374" s="2">
        <f t="shared" si="194"/>
        <v>38.226430603982934</v>
      </c>
    </row>
    <row r="1375" spans="1:9" ht="13.5" x14ac:dyDescent="0.25">
      <c r="A1375" s="3">
        <f>TITRES_STAT!B1378</f>
        <v>44013</v>
      </c>
      <c r="B1375" s="6">
        <f>TITRES_STAT!D1378</f>
        <v>12.3773</v>
      </c>
      <c r="C1375" s="2">
        <f t="shared" si="189"/>
        <v>-0.24760000000000026</v>
      </c>
      <c r="D1375" s="2">
        <f t="shared" si="190"/>
        <v>0</v>
      </c>
      <c r="E1375" s="2">
        <f t="shared" si="191"/>
        <v>0.24760000000000026</v>
      </c>
      <c r="F1375" s="2">
        <f t="shared" si="195"/>
        <v>5.1155172403283773E-2</v>
      </c>
      <c r="G1375" s="2">
        <f t="shared" si="195"/>
        <v>0.10035201460437949</v>
      </c>
      <c r="H1375" s="2">
        <f t="shared" si="193"/>
        <v>0.50975730387630203</v>
      </c>
      <c r="I1375" s="2">
        <f t="shared" si="194"/>
        <v>33.76418862604605</v>
      </c>
    </row>
    <row r="1376" spans="1:9" ht="13.5" x14ac:dyDescent="0.25">
      <c r="A1376" s="3">
        <f>TITRES_STAT!B1379</f>
        <v>44014</v>
      </c>
      <c r="B1376" s="6">
        <f>TITRES_STAT!D1379</f>
        <v>12.63</v>
      </c>
      <c r="C1376" s="2">
        <f t="shared" si="189"/>
        <v>0.25270000000000081</v>
      </c>
      <c r="D1376" s="2">
        <f t="shared" si="190"/>
        <v>0.25270000000000081</v>
      </c>
      <c r="E1376" s="2">
        <f t="shared" si="191"/>
        <v>0</v>
      </c>
      <c r="F1376" s="2">
        <f t="shared" si="195"/>
        <v>6.5551231517334982E-2</v>
      </c>
      <c r="G1376" s="2">
        <f t="shared" si="195"/>
        <v>9.3184013561209533E-2</v>
      </c>
      <c r="H1376" s="2">
        <f t="shared" si="193"/>
        <v>0.70346005727985217</v>
      </c>
      <c r="I1376" s="2">
        <f t="shared" si="194"/>
        <v>41.295952568630412</v>
      </c>
    </row>
    <row r="1377" spans="1:9" ht="13.5" x14ac:dyDescent="0.25">
      <c r="A1377" s="3">
        <f>TITRES_STAT!B1380</f>
        <v>44015</v>
      </c>
      <c r="B1377" s="6">
        <f>TITRES_STAT!D1380</f>
        <v>12.6249</v>
      </c>
      <c r="C1377" s="2">
        <f t="shared" si="189"/>
        <v>-5.1000000000005485E-3</v>
      </c>
      <c r="D1377" s="2">
        <f t="shared" si="190"/>
        <v>0</v>
      </c>
      <c r="E1377" s="2">
        <f t="shared" si="191"/>
        <v>5.1000000000005485E-3</v>
      </c>
      <c r="F1377" s="2">
        <f t="shared" si="195"/>
        <v>6.0869000694668197E-2</v>
      </c>
      <c r="G1377" s="2">
        <f t="shared" si="195"/>
        <v>8.6892298306837451E-2</v>
      </c>
      <c r="H1377" s="2">
        <f t="shared" si="193"/>
        <v>0.70051088394192573</v>
      </c>
      <c r="I1377" s="2">
        <f t="shared" si="194"/>
        <v>41.194142922395372</v>
      </c>
    </row>
    <row r="1378" spans="1:9" ht="13.5" x14ac:dyDescent="0.25">
      <c r="A1378" s="3">
        <f>TITRES_STAT!B1381</f>
        <v>44018</v>
      </c>
      <c r="B1378" s="6">
        <f>TITRES_STAT!D1381</f>
        <v>12.3773</v>
      </c>
      <c r="C1378" s="2">
        <f t="shared" si="189"/>
        <v>-0.24760000000000026</v>
      </c>
      <c r="D1378" s="2">
        <f t="shared" si="190"/>
        <v>0</v>
      </c>
      <c r="E1378" s="2">
        <f t="shared" si="191"/>
        <v>0.24760000000000026</v>
      </c>
      <c r="F1378" s="2">
        <f t="shared" si="195"/>
        <v>5.6521214930763328E-2</v>
      </c>
      <c r="G1378" s="2">
        <f t="shared" si="195"/>
        <v>9.837141985634909E-2</v>
      </c>
      <c r="H1378" s="2">
        <f t="shared" si="193"/>
        <v>0.57456947366725775</v>
      </c>
      <c r="I1378" s="2">
        <f t="shared" si="194"/>
        <v>36.490576203605308</v>
      </c>
    </row>
    <row r="1379" spans="1:9" ht="13.5" x14ac:dyDescent="0.25">
      <c r="A1379" s="3">
        <f>TITRES_STAT!B1382</f>
        <v>44019</v>
      </c>
      <c r="B1379" s="6">
        <f>TITRES_STAT!D1382</f>
        <v>12.7486</v>
      </c>
      <c r="C1379" s="2">
        <f t="shared" si="189"/>
        <v>0.37129999999999974</v>
      </c>
      <c r="D1379" s="2">
        <f t="shared" si="190"/>
        <v>0.37129999999999974</v>
      </c>
      <c r="E1379" s="2">
        <f t="shared" si="191"/>
        <v>0</v>
      </c>
      <c r="F1379" s="2">
        <f t="shared" si="195"/>
        <v>7.90054138642802E-2</v>
      </c>
      <c r="G1379" s="2">
        <f t="shared" si="195"/>
        <v>9.1344889866609866E-2</v>
      </c>
      <c r="H1379" s="2">
        <f t="shared" si="193"/>
        <v>0.86491334085191962</v>
      </c>
      <c r="I1379" s="2">
        <f t="shared" si="194"/>
        <v>46.378205458963286</v>
      </c>
    </row>
    <row r="1380" spans="1:9" ht="13.5" x14ac:dyDescent="0.25">
      <c r="A1380" s="3">
        <f>TITRES_STAT!B1383</f>
        <v>44020</v>
      </c>
      <c r="B1380" s="6">
        <f>TITRES_STAT!D1383</f>
        <v>13.1251</v>
      </c>
      <c r="C1380" s="2">
        <f t="shared" si="189"/>
        <v>0.37650000000000006</v>
      </c>
      <c r="D1380" s="2">
        <f t="shared" si="190"/>
        <v>0.37650000000000006</v>
      </c>
      <c r="E1380" s="2">
        <f t="shared" si="191"/>
        <v>0</v>
      </c>
      <c r="F1380" s="2">
        <f t="shared" si="195"/>
        <v>0.10025502715968877</v>
      </c>
      <c r="G1380" s="2">
        <f t="shared" si="195"/>
        <v>8.482025487613773E-2</v>
      </c>
      <c r="H1380" s="2">
        <f t="shared" si="193"/>
        <v>1.1819703596280193</v>
      </c>
      <c r="I1380" s="2">
        <f t="shared" si="194"/>
        <v>54.169863234508874</v>
      </c>
    </row>
    <row r="1381" spans="1:9" ht="13.5" x14ac:dyDescent="0.25">
      <c r="A1381" s="3">
        <f>TITRES_STAT!B1384</f>
        <v>44021</v>
      </c>
      <c r="B1381" s="6">
        <f>TITRES_STAT!D1384</f>
        <v>13.1509</v>
      </c>
      <c r="C1381" s="2">
        <f t="shared" si="189"/>
        <v>2.5800000000000267E-2</v>
      </c>
      <c r="D1381" s="2">
        <f t="shared" si="190"/>
        <v>2.5800000000000267E-2</v>
      </c>
      <c r="E1381" s="2">
        <f t="shared" si="191"/>
        <v>0</v>
      </c>
      <c r="F1381" s="2">
        <f t="shared" si="195"/>
        <v>9.4936810933996738E-2</v>
      </c>
      <c r="G1381" s="2">
        <f t="shared" si="195"/>
        <v>7.8761665242127896E-2</v>
      </c>
      <c r="H1381" s="2">
        <f t="shared" si="193"/>
        <v>1.2053682542407331</v>
      </c>
      <c r="I1381" s="2">
        <f t="shared" si="194"/>
        <v>54.65609890424939</v>
      </c>
    </row>
    <row r="1382" spans="1:9" ht="13.5" x14ac:dyDescent="0.25">
      <c r="A1382" s="3">
        <f>TITRES_STAT!B1385</f>
        <v>44022</v>
      </c>
      <c r="B1382" s="6">
        <f>TITRES_STAT!D1385</f>
        <v>13.3056</v>
      </c>
      <c r="C1382" s="2">
        <f t="shared" si="189"/>
        <v>0.15470000000000006</v>
      </c>
      <c r="D1382" s="2">
        <f t="shared" si="190"/>
        <v>0.15470000000000006</v>
      </c>
      <c r="E1382" s="2">
        <f t="shared" si="191"/>
        <v>0</v>
      </c>
      <c r="F1382" s="2">
        <f t="shared" si="195"/>
        <v>9.9205610152996976E-2</v>
      </c>
      <c r="G1382" s="2">
        <f t="shared" si="195"/>
        <v>7.3135832010547325E-2</v>
      </c>
      <c r="H1382" s="2">
        <f t="shared" si="193"/>
        <v>1.3564569845693419</v>
      </c>
      <c r="I1382" s="2">
        <f t="shared" si="194"/>
        <v>57.56340953608553</v>
      </c>
    </row>
    <row r="1383" spans="1:9" ht="13.5" x14ac:dyDescent="0.25">
      <c r="A1383" s="3">
        <f>TITRES_STAT!B1386</f>
        <v>44025</v>
      </c>
      <c r="B1383" s="6">
        <f>TITRES_STAT!D1386</f>
        <v>13.615</v>
      </c>
      <c r="C1383" s="2">
        <f t="shared" si="189"/>
        <v>0.30940000000000012</v>
      </c>
      <c r="D1383" s="2">
        <f t="shared" si="190"/>
        <v>0.30940000000000012</v>
      </c>
      <c r="E1383" s="2">
        <f t="shared" si="191"/>
        <v>0</v>
      </c>
      <c r="F1383" s="2">
        <f t="shared" si="195"/>
        <v>0.11421949514206862</v>
      </c>
      <c r="G1383" s="2">
        <f t="shared" si="195"/>
        <v>6.7911844009793942E-2</v>
      </c>
      <c r="H1383" s="2">
        <f t="shared" si="193"/>
        <v>1.6818788652771142</v>
      </c>
      <c r="I1383" s="2">
        <f t="shared" si="194"/>
        <v>62.712708133569201</v>
      </c>
    </row>
    <row r="1384" spans="1:9" ht="13.5" x14ac:dyDescent="0.25">
      <c r="A1384" s="3">
        <f>TITRES_STAT!B1387</f>
        <v>44026</v>
      </c>
      <c r="B1384" s="6">
        <f>TITRES_STAT!D1387</f>
        <v>13.408799999999999</v>
      </c>
      <c r="C1384" s="2">
        <f t="shared" si="189"/>
        <v>-0.20620000000000083</v>
      </c>
      <c r="D1384" s="2">
        <f t="shared" si="190"/>
        <v>0</v>
      </c>
      <c r="E1384" s="2">
        <f t="shared" si="191"/>
        <v>0.20620000000000083</v>
      </c>
      <c r="F1384" s="2">
        <f t="shared" si="195"/>
        <v>0.10606095977477802</v>
      </c>
      <c r="G1384" s="2">
        <f t="shared" si="195"/>
        <v>7.7789569437665865E-2</v>
      </c>
      <c r="H1384" s="2">
        <f t="shared" si="193"/>
        <v>1.363434205144515</v>
      </c>
      <c r="I1384" s="2">
        <f t="shared" si="194"/>
        <v>57.688688865410839</v>
      </c>
    </row>
    <row r="1385" spans="1:9" ht="13.5" x14ac:dyDescent="0.25">
      <c r="A1385" s="3">
        <f>TITRES_STAT!B1388</f>
        <v>44027</v>
      </c>
      <c r="B1385" s="6">
        <f>TITRES_STAT!D1388</f>
        <v>13.408799999999999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9.8485176933722454E-2</v>
      </c>
      <c r="G1385" s="2">
        <f t="shared" si="195"/>
        <v>7.2233171620689735E-2</v>
      </c>
      <c r="H1385" s="2">
        <f t="shared" si="193"/>
        <v>1.3634342051445152</v>
      </c>
      <c r="I1385" s="2">
        <f t="shared" si="194"/>
        <v>57.688688865410846</v>
      </c>
    </row>
    <row r="1386" spans="1:9" ht="13.5" x14ac:dyDescent="0.25">
      <c r="A1386" s="3">
        <f>TITRES_STAT!B1389</f>
        <v>44028</v>
      </c>
      <c r="B1386" s="6">
        <f>TITRES_STAT!D1389</f>
        <v>13.408799999999999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9.145052143845657E-2</v>
      </c>
      <c r="G1386" s="2">
        <f t="shared" si="195"/>
        <v>6.7073659362069035E-2</v>
      </c>
      <c r="H1386" s="2">
        <f t="shared" si="193"/>
        <v>1.3634342051445152</v>
      </c>
      <c r="I1386" s="2">
        <f t="shared" si="194"/>
        <v>57.688688865410846</v>
      </c>
    </row>
    <row r="1387" spans="1:9" ht="13.5" x14ac:dyDescent="0.25">
      <c r="A1387" s="3">
        <f>TITRES_STAT!B1390</f>
        <v>44029</v>
      </c>
      <c r="B1387" s="6">
        <f>TITRES_STAT!D1390</f>
        <v>13.408799999999999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8.4918341335709663E-2</v>
      </c>
      <c r="G1387" s="2">
        <f t="shared" si="195"/>
        <v>6.228268369334982E-2</v>
      </c>
      <c r="H1387" s="2">
        <f t="shared" si="193"/>
        <v>1.363434205144515</v>
      </c>
      <c r="I1387" s="2">
        <f t="shared" si="194"/>
        <v>57.688688865410839</v>
      </c>
    </row>
    <row r="1388" spans="1:9" ht="13.5" x14ac:dyDescent="0.25">
      <c r="A1388" s="3">
        <f>TITRES_STAT!B1391</f>
        <v>44032</v>
      </c>
      <c r="B1388" s="6">
        <f>TITRES_STAT!D1391</f>
        <v>13.408799999999999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7.8852745526016108E-2</v>
      </c>
      <c r="G1388" s="2">
        <f t="shared" si="195"/>
        <v>5.7833920572396266E-2</v>
      </c>
      <c r="H1388" s="2">
        <f t="shared" si="193"/>
        <v>1.3634342051445147</v>
      </c>
      <c r="I1388" s="2">
        <f t="shared" si="194"/>
        <v>57.688688865410832</v>
      </c>
    </row>
    <row r="1389" spans="1:9" ht="13.5" x14ac:dyDescent="0.25">
      <c r="A1389" s="3">
        <f>TITRES_STAT!B1392</f>
        <v>44033</v>
      </c>
      <c r="B1389" s="6">
        <f>TITRES_STAT!D1392</f>
        <v>13.1509</v>
      </c>
      <c r="C1389" s="2">
        <f t="shared" si="189"/>
        <v>-0.25789999999999935</v>
      </c>
      <c r="D1389" s="2">
        <f t="shared" si="190"/>
        <v>0</v>
      </c>
      <c r="E1389" s="2">
        <f t="shared" si="191"/>
        <v>0.25789999999999935</v>
      </c>
      <c r="F1389" s="2">
        <f t="shared" ref="F1389:G1404" si="196">((F1388*13)+D1389)/14</f>
        <v>7.3220406559872095E-2</v>
      </c>
      <c r="G1389" s="2">
        <f t="shared" si="196"/>
        <v>7.2124354817225053E-2</v>
      </c>
      <c r="H1389" s="2">
        <f t="shared" si="193"/>
        <v>1.0151966938965986</v>
      </c>
      <c r="I1389" s="2">
        <f t="shared" si="194"/>
        <v>50.377052372669738</v>
      </c>
    </row>
    <row r="1390" spans="1:9" ht="13.5" x14ac:dyDescent="0.25">
      <c r="A1390" s="3">
        <f>TITRES_STAT!B1393</f>
        <v>44034</v>
      </c>
      <c r="B1390" s="6">
        <f>TITRES_STAT!D1393</f>
        <v>13.1509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6.7990377519881226E-2</v>
      </c>
      <c r="G1390" s="2">
        <f t="shared" si="196"/>
        <v>6.6972615187423271E-2</v>
      </c>
      <c r="H1390" s="2">
        <f t="shared" si="193"/>
        <v>1.0151966938965986</v>
      </c>
      <c r="I1390" s="2">
        <f t="shared" si="194"/>
        <v>50.377052372669738</v>
      </c>
    </row>
    <row r="1391" spans="1:9" ht="13.5" x14ac:dyDescent="0.25">
      <c r="A1391" s="3">
        <f>TITRES_STAT!B1394</f>
        <v>44035</v>
      </c>
      <c r="B1391" s="6">
        <f>TITRES_STAT!D1394</f>
        <v>13.408799999999999</v>
      </c>
      <c r="C1391" s="2">
        <f t="shared" si="189"/>
        <v>0.25789999999999935</v>
      </c>
      <c r="D1391" s="2">
        <f t="shared" si="190"/>
        <v>0.25789999999999935</v>
      </c>
      <c r="E1391" s="2">
        <f t="shared" si="191"/>
        <v>0</v>
      </c>
      <c r="F1391" s="2">
        <f t="shared" si="196"/>
        <v>8.1555350554175385E-2</v>
      </c>
      <c r="G1391" s="2">
        <f t="shared" si="196"/>
        <v>6.2188856959750183E-2</v>
      </c>
      <c r="H1391" s="2">
        <f t="shared" si="193"/>
        <v>1.3114142073226971</v>
      </c>
      <c r="I1391" s="2">
        <f t="shared" si="194"/>
        <v>56.736443133734277</v>
      </c>
    </row>
    <row r="1392" spans="1:9" ht="13.5" x14ac:dyDescent="0.25">
      <c r="A1392" s="3">
        <f>TITRES_STAT!B1395</f>
        <v>44036</v>
      </c>
      <c r="B1392" s="6">
        <f>TITRES_STAT!D1395</f>
        <v>13.357200000000001</v>
      </c>
      <c r="C1392" s="2">
        <f t="shared" si="189"/>
        <v>-5.1599999999998758E-2</v>
      </c>
      <c r="D1392" s="2">
        <f t="shared" si="190"/>
        <v>0</v>
      </c>
      <c r="E1392" s="2">
        <f t="shared" si="191"/>
        <v>5.1599999999998758E-2</v>
      </c>
      <c r="F1392" s="2">
        <f t="shared" si="196"/>
        <v>7.5729968371734291E-2</v>
      </c>
      <c r="G1392" s="2">
        <f t="shared" si="196"/>
        <v>6.1432510034053651E-2</v>
      </c>
      <c r="H1392" s="2">
        <f t="shared" si="193"/>
        <v>1.2327343995834645</v>
      </c>
      <c r="I1392" s="2">
        <f t="shared" si="194"/>
        <v>55.211869347892055</v>
      </c>
    </row>
    <row r="1393" spans="1:9" ht="13.5" x14ac:dyDescent="0.25">
      <c r="A1393" s="3">
        <f>TITRES_STAT!B1396</f>
        <v>44039</v>
      </c>
      <c r="B1393" s="6">
        <f>TITRES_STAT!D1396</f>
        <v>13.3056</v>
      </c>
      <c r="C1393" s="2">
        <f t="shared" si="189"/>
        <v>-5.1600000000000534E-2</v>
      </c>
      <c r="D1393" s="2">
        <f t="shared" si="190"/>
        <v>0</v>
      </c>
      <c r="E1393" s="2">
        <f t="shared" si="191"/>
        <v>5.1600000000000534E-2</v>
      </c>
      <c r="F1393" s="2">
        <f t="shared" si="196"/>
        <v>7.0320684916610407E-2</v>
      </c>
      <c r="G1393" s="2">
        <f t="shared" si="196"/>
        <v>6.0730187888764144E-2</v>
      </c>
      <c r="H1393" s="2">
        <f t="shared" si="193"/>
        <v>1.1579197654618261</v>
      </c>
      <c r="I1393" s="2">
        <f t="shared" si="194"/>
        <v>53.65907407655699</v>
      </c>
    </row>
    <row r="1394" spans="1:9" ht="13.5" x14ac:dyDescent="0.25">
      <c r="A1394" s="3">
        <f>TITRES_STAT!B1397</f>
        <v>44040</v>
      </c>
      <c r="B1394" s="6">
        <f>TITRES_STAT!D1397</f>
        <v>13.1509</v>
      </c>
      <c r="C1394" s="2">
        <f t="shared" si="189"/>
        <v>-0.15470000000000006</v>
      </c>
      <c r="D1394" s="2">
        <f t="shared" si="190"/>
        <v>0</v>
      </c>
      <c r="E1394" s="2">
        <f t="shared" si="191"/>
        <v>0.15470000000000006</v>
      </c>
      <c r="F1394" s="2">
        <f t="shared" si="196"/>
        <v>6.529777885113823E-2</v>
      </c>
      <c r="G1394" s="2">
        <f t="shared" si="196"/>
        <v>6.7442317325280998E-2</v>
      </c>
      <c r="H1394" s="2">
        <f t="shared" si="193"/>
        <v>0.96820188630530823</v>
      </c>
      <c r="I1394" s="2">
        <f t="shared" si="194"/>
        <v>49.19220396251162</v>
      </c>
    </row>
    <row r="1395" spans="1:9" ht="13.5" x14ac:dyDescent="0.25">
      <c r="A1395" s="3">
        <f>TITRES_STAT!B1398</f>
        <v>44041</v>
      </c>
      <c r="B1395" s="6">
        <f>TITRES_STAT!D1398</f>
        <v>13.254</v>
      </c>
      <c r="C1395" s="2">
        <f t="shared" si="189"/>
        <v>0.10309999999999953</v>
      </c>
      <c r="D1395" s="2">
        <f t="shared" si="190"/>
        <v>0.10309999999999953</v>
      </c>
      <c r="E1395" s="2">
        <f t="shared" si="191"/>
        <v>0</v>
      </c>
      <c r="F1395" s="2">
        <f t="shared" si="196"/>
        <v>6.799793750462832E-2</v>
      </c>
      <c r="G1395" s="2">
        <f t="shared" si="196"/>
        <v>6.2625008944903776E-2</v>
      </c>
      <c r="H1395" s="2">
        <f t="shared" si="193"/>
        <v>1.0857952541683713</v>
      </c>
      <c r="I1395" s="2">
        <f t="shared" si="194"/>
        <v>52.056655704746504</v>
      </c>
    </row>
    <row r="1396" spans="1:9" ht="13.5" x14ac:dyDescent="0.25">
      <c r="A1396" s="3">
        <f>TITRES_STAT!B1399</f>
        <v>44042</v>
      </c>
      <c r="B1396" s="6">
        <f>TITRES_STAT!D1399</f>
        <v>13.1509</v>
      </c>
      <c r="C1396" s="2">
        <f t="shared" si="189"/>
        <v>-0.10309999999999953</v>
      </c>
      <c r="D1396" s="2">
        <f t="shared" si="190"/>
        <v>0</v>
      </c>
      <c r="E1396" s="2">
        <f t="shared" si="191"/>
        <v>0.10309999999999953</v>
      </c>
      <c r="F1396" s="2">
        <f t="shared" si="196"/>
        <v>6.3140941968583442E-2</v>
      </c>
      <c r="G1396" s="2">
        <f t="shared" si="196"/>
        <v>6.5516079734553465E-2</v>
      </c>
      <c r="H1396" s="2">
        <f t="shared" si="193"/>
        <v>0.9637472544817518</v>
      </c>
      <c r="I1396" s="2">
        <f t="shared" si="194"/>
        <v>49.076949810228619</v>
      </c>
    </row>
    <row r="1397" spans="1:9" ht="13.5" x14ac:dyDescent="0.25">
      <c r="A1397" s="3">
        <f>TITRES_STAT!B1400</f>
        <v>44046</v>
      </c>
      <c r="B1397" s="6">
        <f>TITRES_STAT!D1400</f>
        <v>13.3056</v>
      </c>
      <c r="C1397" s="2">
        <f t="shared" si="189"/>
        <v>0.15470000000000006</v>
      </c>
      <c r="D1397" s="2">
        <f t="shared" si="190"/>
        <v>0.15470000000000006</v>
      </c>
      <c r="E1397" s="2">
        <f t="shared" si="191"/>
        <v>0</v>
      </c>
      <c r="F1397" s="2">
        <f t="shared" si="196"/>
        <v>6.9680874685113206E-2</v>
      </c>
      <c r="G1397" s="2">
        <f t="shared" si="196"/>
        <v>6.0836359753513931E-2</v>
      </c>
      <c r="H1397" s="2">
        <f t="shared" si="193"/>
        <v>1.1453820538808359</v>
      </c>
      <c r="I1397" s="2">
        <f t="shared" si="194"/>
        <v>53.388255570094159</v>
      </c>
    </row>
    <row r="1398" spans="1:9" ht="13.5" x14ac:dyDescent="0.25">
      <c r="A1398" s="3">
        <f>TITRES_STAT!B1401</f>
        <v>44047</v>
      </c>
      <c r="B1398" s="6">
        <f>TITRES_STAT!D1401</f>
        <v>13.408799999999999</v>
      </c>
      <c r="C1398" s="2">
        <f t="shared" si="189"/>
        <v>0.10319999999999929</v>
      </c>
      <c r="D1398" s="2">
        <f t="shared" si="190"/>
        <v>0.10319999999999929</v>
      </c>
      <c r="E1398" s="2">
        <f t="shared" si="191"/>
        <v>0</v>
      </c>
      <c r="F1398" s="2">
        <f t="shared" si="196"/>
        <v>7.2075097921890791E-2</v>
      </c>
      <c r="G1398" s="2">
        <f t="shared" si="196"/>
        <v>5.6490905485405793E-2</v>
      </c>
      <c r="H1398" s="2">
        <f t="shared" si="193"/>
        <v>1.2758708203130344</v>
      </c>
      <c r="I1398" s="2">
        <f t="shared" si="194"/>
        <v>56.060775019627215</v>
      </c>
    </row>
    <row r="1399" spans="1:9" ht="13.5" x14ac:dyDescent="0.25">
      <c r="A1399" s="3">
        <f>TITRES_STAT!B1402</f>
        <v>44048</v>
      </c>
      <c r="B1399" s="6">
        <f>TITRES_STAT!D1402</f>
        <v>13.1509</v>
      </c>
      <c r="C1399" s="2">
        <f t="shared" si="189"/>
        <v>-0.25789999999999935</v>
      </c>
      <c r="D1399" s="2">
        <f t="shared" si="190"/>
        <v>0</v>
      </c>
      <c r="E1399" s="2">
        <f t="shared" si="191"/>
        <v>0.25789999999999935</v>
      </c>
      <c r="F1399" s="2">
        <f t="shared" si="196"/>
        <v>6.6926876641755742E-2</v>
      </c>
      <c r="G1399" s="2">
        <f t="shared" si="196"/>
        <v>7.087726937930533E-2</v>
      </c>
      <c r="H1399" s="2">
        <f t="shared" si="193"/>
        <v>0.94426432095727686</v>
      </c>
      <c r="I1399" s="2">
        <f t="shared" si="194"/>
        <v>48.566664047631107</v>
      </c>
    </row>
    <row r="1400" spans="1:9" ht="13.5" x14ac:dyDescent="0.25">
      <c r="A1400" s="3">
        <f>TITRES_STAT!B1403</f>
        <v>44049</v>
      </c>
      <c r="B1400" s="6">
        <f>TITRES_STAT!D1403</f>
        <v>13.3056</v>
      </c>
      <c r="C1400" s="2">
        <f t="shared" si="189"/>
        <v>0.15470000000000006</v>
      </c>
      <c r="D1400" s="2">
        <f t="shared" si="190"/>
        <v>0.15470000000000006</v>
      </c>
      <c r="E1400" s="2">
        <f t="shared" si="191"/>
        <v>0</v>
      </c>
      <c r="F1400" s="2">
        <f t="shared" si="196"/>
        <v>7.3196385453058913E-2</v>
      </c>
      <c r="G1400" s="2">
        <f t="shared" si="196"/>
        <v>6.5814607280783519E-2</v>
      </c>
      <c r="H1400" s="2">
        <f t="shared" si="193"/>
        <v>1.1121601795902643</v>
      </c>
      <c r="I1400" s="2">
        <f t="shared" si="194"/>
        <v>52.655105911806892</v>
      </c>
    </row>
    <row r="1401" spans="1:9" ht="13.5" x14ac:dyDescent="0.25">
      <c r="A1401" s="3">
        <f>TITRES_STAT!B1404</f>
        <v>44050</v>
      </c>
      <c r="B1401" s="6">
        <f>TITRES_STAT!D1404</f>
        <v>13.511900000000001</v>
      </c>
      <c r="C1401" s="2">
        <f t="shared" si="189"/>
        <v>0.20630000000000059</v>
      </c>
      <c r="D1401" s="2">
        <f t="shared" si="190"/>
        <v>0.20630000000000059</v>
      </c>
      <c r="E1401" s="2">
        <f t="shared" si="191"/>
        <v>0</v>
      </c>
      <c r="F1401" s="2">
        <f t="shared" si="196"/>
        <v>8.2703786492126175E-2</v>
      </c>
      <c r="G1401" s="2">
        <f t="shared" si="196"/>
        <v>6.1113563903584696E-2</v>
      </c>
      <c r="H1401" s="2">
        <f t="shared" si="193"/>
        <v>1.3532803719744297</v>
      </c>
      <c r="I1401" s="2">
        <f t="shared" si="194"/>
        <v>57.506125835699372</v>
      </c>
    </row>
    <row r="1402" spans="1:9" ht="13.5" x14ac:dyDescent="0.25">
      <c r="A1402" s="3">
        <f>TITRES_STAT!B1405</f>
        <v>44053</v>
      </c>
      <c r="B1402" s="6">
        <f>TITRES_STAT!D1405</f>
        <v>13.615</v>
      </c>
      <c r="C1402" s="2">
        <f t="shared" si="189"/>
        <v>0.10309999999999953</v>
      </c>
      <c r="D1402" s="2">
        <f t="shared" si="190"/>
        <v>0.10309999999999953</v>
      </c>
      <c r="E1402" s="2">
        <f t="shared" si="191"/>
        <v>0</v>
      </c>
      <c r="F1402" s="2">
        <f t="shared" si="196"/>
        <v>8.4160658885545692E-2</v>
      </c>
      <c r="G1402" s="2">
        <f t="shared" si="196"/>
        <v>5.6748309339042936E-2</v>
      </c>
      <c r="H1402" s="2">
        <f t="shared" si="193"/>
        <v>1.4830513871827897</v>
      </c>
      <c r="I1402" s="2">
        <f t="shared" si="194"/>
        <v>59.726971211233128</v>
      </c>
    </row>
    <row r="1403" spans="1:9" ht="13.5" x14ac:dyDescent="0.25">
      <c r="A1403" s="3">
        <f>TITRES_STAT!B1406</f>
        <v>44054</v>
      </c>
      <c r="B1403" s="6">
        <f>TITRES_STAT!D1406</f>
        <v>13.1509</v>
      </c>
      <c r="C1403" s="2">
        <f t="shared" si="189"/>
        <v>-0.46410000000000018</v>
      </c>
      <c r="D1403" s="2">
        <f t="shared" si="190"/>
        <v>0</v>
      </c>
      <c r="E1403" s="2">
        <f t="shared" si="191"/>
        <v>0.46410000000000018</v>
      </c>
      <c r="F1403" s="2">
        <f t="shared" si="196"/>
        <v>7.8149183250863855E-2</v>
      </c>
      <c r="G1403" s="2">
        <f t="shared" si="196"/>
        <v>8.5844858671968449E-2</v>
      </c>
      <c r="H1403" s="2">
        <f t="shared" si="193"/>
        <v>0.91035368290940499</v>
      </c>
      <c r="I1403" s="2">
        <f t="shared" si="194"/>
        <v>47.653672252091383</v>
      </c>
    </row>
    <row r="1404" spans="1:9" ht="13.5" x14ac:dyDescent="0.25">
      <c r="A1404" s="3">
        <f>TITRES_STAT!B1407</f>
        <v>44055</v>
      </c>
      <c r="B1404" s="6">
        <f>TITRES_STAT!D1407</f>
        <v>13.666600000000001</v>
      </c>
      <c r="C1404" s="2">
        <f t="shared" si="189"/>
        <v>0.51570000000000071</v>
      </c>
      <c r="D1404" s="2">
        <f t="shared" si="190"/>
        <v>0.51570000000000071</v>
      </c>
      <c r="E1404" s="2">
        <f t="shared" si="191"/>
        <v>0</v>
      </c>
      <c r="F1404" s="2">
        <f t="shared" si="196"/>
        <v>0.10940281301865935</v>
      </c>
      <c r="G1404" s="2">
        <f t="shared" si="196"/>
        <v>7.9713083052542127E-2</v>
      </c>
      <c r="H1404" s="2">
        <f t="shared" si="193"/>
        <v>1.3724574289335607</v>
      </c>
      <c r="I1404" s="2">
        <f t="shared" si="194"/>
        <v>57.84961248179242</v>
      </c>
    </row>
    <row r="1405" spans="1:9" ht="13.5" x14ac:dyDescent="0.25">
      <c r="A1405" s="3">
        <f>TITRES_STAT!B1408</f>
        <v>44057</v>
      </c>
      <c r="B1405" s="6">
        <f>TITRES_STAT!D1408</f>
        <v>13.2592</v>
      </c>
      <c r="C1405" s="2">
        <f t="shared" si="189"/>
        <v>-0.40740000000000087</v>
      </c>
      <c r="D1405" s="2">
        <f t="shared" si="190"/>
        <v>0</v>
      </c>
      <c r="E1405" s="2">
        <f t="shared" si="191"/>
        <v>0.40740000000000087</v>
      </c>
      <c r="F1405" s="2">
        <f t="shared" ref="F1405:G1420" si="197">((F1404*13)+D1405)/14</f>
        <v>0.10158832637446939</v>
      </c>
      <c r="G1405" s="2">
        <f t="shared" si="197"/>
        <v>0.10311929140593204</v>
      </c>
      <c r="H1405" s="2">
        <f t="shared" si="193"/>
        <v>0.98515345663658649</v>
      </c>
      <c r="I1405" s="2">
        <f t="shared" si="194"/>
        <v>49.62606056187294</v>
      </c>
    </row>
    <row r="1406" spans="1:9" ht="13.5" x14ac:dyDescent="0.25">
      <c r="A1406" s="3">
        <f>TITRES_STAT!B1409</f>
        <v>44060</v>
      </c>
      <c r="B1406" s="6">
        <f>TITRES_STAT!D1409</f>
        <v>13.1509</v>
      </c>
      <c r="C1406" s="2">
        <f t="shared" si="189"/>
        <v>-0.10829999999999984</v>
      </c>
      <c r="D1406" s="2">
        <f t="shared" si="190"/>
        <v>0</v>
      </c>
      <c r="E1406" s="2">
        <f t="shared" si="191"/>
        <v>0.10829999999999984</v>
      </c>
      <c r="F1406" s="2">
        <f t="shared" si="197"/>
        <v>9.4332017347721578E-2</v>
      </c>
      <c r="G1406" s="2">
        <f t="shared" si="197"/>
        <v>0.10348934201979403</v>
      </c>
      <c r="H1406" s="2">
        <f t="shared" si="193"/>
        <v>0.91151432124941945</v>
      </c>
      <c r="I1406" s="2">
        <f t="shared" si="194"/>
        <v>47.685456034335544</v>
      </c>
    </row>
    <row r="1407" spans="1:9" ht="13.5" x14ac:dyDescent="0.25">
      <c r="A1407" s="3">
        <f>TITRES_STAT!B1410</f>
        <v>44061</v>
      </c>
      <c r="B1407" s="6">
        <f>TITRES_STAT!D1410</f>
        <v>13.408799999999999</v>
      </c>
      <c r="C1407" s="2">
        <f t="shared" si="189"/>
        <v>0.25789999999999935</v>
      </c>
      <c r="D1407" s="2">
        <f t="shared" si="190"/>
        <v>0.25789999999999935</v>
      </c>
      <c r="E1407" s="2">
        <f t="shared" si="191"/>
        <v>0</v>
      </c>
      <c r="F1407" s="2">
        <f t="shared" si="197"/>
        <v>0.10601544468002713</v>
      </c>
      <c r="G1407" s="2">
        <f t="shared" si="197"/>
        <v>9.6097246161237299E-2</v>
      </c>
      <c r="H1407" s="2">
        <f t="shared" si="193"/>
        <v>1.1032100181325544</v>
      </c>
      <c r="I1407" s="2">
        <f t="shared" si="194"/>
        <v>52.453630812965478</v>
      </c>
    </row>
    <row r="1408" spans="1:9" ht="13.5" x14ac:dyDescent="0.25">
      <c r="A1408" s="3">
        <f>TITRES_STAT!B1411</f>
        <v>44062</v>
      </c>
      <c r="B1408" s="6">
        <f>TITRES_STAT!D1411</f>
        <v>13.1509</v>
      </c>
      <c r="C1408" s="2">
        <f t="shared" si="189"/>
        <v>-0.25789999999999935</v>
      </c>
      <c r="D1408" s="2">
        <f t="shared" si="190"/>
        <v>0</v>
      </c>
      <c r="E1408" s="2">
        <f t="shared" si="191"/>
        <v>0.25789999999999935</v>
      </c>
      <c r="F1408" s="2">
        <f t="shared" si="197"/>
        <v>9.8442912917168043E-2</v>
      </c>
      <c r="G1408" s="2">
        <f t="shared" si="197"/>
        <v>0.10765458572114887</v>
      </c>
      <c r="H1408" s="2">
        <f t="shared" si="193"/>
        <v>0.91443306625282772</v>
      </c>
      <c r="I1408" s="2">
        <f t="shared" si="194"/>
        <v>47.765214797646209</v>
      </c>
    </row>
    <row r="1409" spans="1:9" ht="13.5" x14ac:dyDescent="0.25">
      <c r="A1409" s="3">
        <f>TITRES_STAT!B1412</f>
        <v>44064</v>
      </c>
      <c r="B1409" s="6">
        <f>TITRES_STAT!D1412</f>
        <v>13.408799999999999</v>
      </c>
      <c r="C1409" s="2">
        <f t="shared" si="189"/>
        <v>0.25789999999999935</v>
      </c>
      <c r="D1409" s="2">
        <f t="shared" si="190"/>
        <v>0.25789999999999935</v>
      </c>
      <c r="E1409" s="2">
        <f t="shared" si="191"/>
        <v>0</v>
      </c>
      <c r="F1409" s="2">
        <f t="shared" si="197"/>
        <v>0.10983270485165599</v>
      </c>
      <c r="G1409" s="2">
        <f t="shared" si="197"/>
        <v>9.9964972455352519E-2</v>
      </c>
      <c r="H1409" s="2">
        <f t="shared" si="193"/>
        <v>1.0987119003179908</v>
      </c>
      <c r="I1409" s="2">
        <f t="shared" si="194"/>
        <v>52.3517258443866</v>
      </c>
    </row>
    <row r="1410" spans="1:9" ht="13.5" x14ac:dyDescent="0.25">
      <c r="A1410" s="3">
        <f>TITRES_STAT!B1413</f>
        <v>44067</v>
      </c>
      <c r="B1410" s="6">
        <f>TITRES_STAT!D1413</f>
        <v>13.408799999999999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0.10198751164796627</v>
      </c>
      <c r="G1410" s="2">
        <f t="shared" si="197"/>
        <v>9.2824617279970198E-2</v>
      </c>
      <c r="H1410" s="2">
        <f t="shared" si="193"/>
        <v>1.0987119003179908</v>
      </c>
      <c r="I1410" s="2">
        <f t="shared" si="194"/>
        <v>52.3517258443866</v>
      </c>
    </row>
    <row r="1411" spans="1:9" ht="13.5" x14ac:dyDescent="0.25">
      <c r="A1411" s="3">
        <f>TITRES_STAT!B1414</f>
        <v>44068</v>
      </c>
      <c r="B1411" s="6">
        <f>TITRES_STAT!D1414</f>
        <v>13.1457</v>
      </c>
      <c r="C1411" s="2">
        <f t="shared" ref="C1411:C1474" si="198">B1411-B1410</f>
        <v>-0.26309999999999967</v>
      </c>
      <c r="D1411" s="2">
        <f t="shared" ref="D1411:D1474" si="199">IF(C1411&gt;0,C1411,0)</f>
        <v>0</v>
      </c>
      <c r="E1411" s="2">
        <f t="shared" ref="E1411:E1474" si="200">IF(C1411&lt;0,-C1411,0)</f>
        <v>0.26309999999999967</v>
      </c>
      <c r="F1411" s="2">
        <f t="shared" si="197"/>
        <v>9.4702689387397246E-2</v>
      </c>
      <c r="G1411" s="2">
        <f t="shared" si="197"/>
        <v>0.10498714461711516</v>
      </c>
      <c r="H1411" s="2">
        <f t="shared" si="193"/>
        <v>0.90204081397560631</v>
      </c>
      <c r="I1411" s="2">
        <f t="shared" si="194"/>
        <v>47.424892638879783</v>
      </c>
    </row>
    <row r="1412" spans="1:9" ht="13.5" x14ac:dyDescent="0.25">
      <c r="A1412" s="3">
        <f>TITRES_STAT!B1415</f>
        <v>44069</v>
      </c>
      <c r="B1412" s="6">
        <f>TITRES_STAT!D1415</f>
        <v>13.408799999999999</v>
      </c>
      <c r="C1412" s="2">
        <f t="shared" si="198"/>
        <v>0.26309999999999967</v>
      </c>
      <c r="D1412" s="2">
        <f t="shared" si="199"/>
        <v>0.26309999999999967</v>
      </c>
      <c r="E1412" s="2">
        <f t="shared" si="200"/>
        <v>0</v>
      </c>
      <c r="F1412" s="2">
        <f t="shared" si="197"/>
        <v>0.10673106871686885</v>
      </c>
      <c r="G1412" s="2">
        <f t="shared" si="197"/>
        <v>9.748806285874978E-2</v>
      </c>
      <c r="H1412" s="2">
        <f t="shared" si="193"/>
        <v>1.094811668086084</v>
      </c>
      <c r="I1412" s="2">
        <f t="shared" si="194"/>
        <v>52.263011743024812</v>
      </c>
    </row>
    <row r="1413" spans="1:9" ht="13.5" x14ac:dyDescent="0.25">
      <c r="A1413" s="3">
        <f>TITRES_STAT!B1416</f>
        <v>44070</v>
      </c>
      <c r="B1413" s="6">
        <f>TITRES_STAT!D1416</f>
        <v>13.1509</v>
      </c>
      <c r="C1413" s="2">
        <f t="shared" si="198"/>
        <v>-0.25789999999999935</v>
      </c>
      <c r="D1413" s="2">
        <f t="shared" si="199"/>
        <v>0</v>
      </c>
      <c r="E1413" s="2">
        <f t="shared" si="200"/>
        <v>0.25789999999999935</v>
      </c>
      <c r="F1413" s="2">
        <f t="shared" si="197"/>
        <v>9.9107420951378228E-2</v>
      </c>
      <c r="G1413" s="2">
        <f t="shared" si="197"/>
        <v>0.10894605836883904</v>
      </c>
      <c r="H1413" s="2">
        <f t="shared" si="193"/>
        <v>0.90969258030288791</v>
      </c>
      <c r="I1413" s="2">
        <f t="shared" si="194"/>
        <v>47.635550857018337</v>
      </c>
    </row>
    <row r="1414" spans="1:9" ht="13.5" x14ac:dyDescent="0.25">
      <c r="A1414" s="3">
        <f>TITRES_STAT!B1417</f>
        <v>44071</v>
      </c>
      <c r="B1414" s="6">
        <f>TITRES_STAT!D1417</f>
        <v>13.1509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9.202831945485121E-2</v>
      </c>
      <c r="G1414" s="2">
        <f t="shared" si="197"/>
        <v>0.10116419705677912</v>
      </c>
      <c r="H1414" s="2">
        <f t="shared" si="193"/>
        <v>0.9096925803028878</v>
      </c>
      <c r="I1414" s="2">
        <f t="shared" si="194"/>
        <v>47.63555085701833</v>
      </c>
    </row>
    <row r="1415" spans="1:9" ht="13.5" x14ac:dyDescent="0.25">
      <c r="A1415" s="3">
        <f>TITRES_STAT!B1418</f>
        <v>44074</v>
      </c>
      <c r="B1415" s="6">
        <f>TITRES_STAT!D1418</f>
        <v>13.1509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8.5454868065218972E-2</v>
      </c>
      <c r="G1415" s="2">
        <f t="shared" si="197"/>
        <v>9.3938182981294888E-2</v>
      </c>
      <c r="H1415" s="2">
        <f t="shared" si="193"/>
        <v>0.9096925803028878</v>
      </c>
      <c r="I1415" s="2">
        <f t="shared" si="194"/>
        <v>47.63555085701833</v>
      </c>
    </row>
    <row r="1416" spans="1:9" ht="13.5" x14ac:dyDescent="0.25">
      <c r="A1416" s="3">
        <f>TITRES_STAT!B1419</f>
        <v>44075</v>
      </c>
      <c r="B1416" s="6">
        <f>TITRES_STAT!D1419</f>
        <v>13.1457</v>
      </c>
      <c r="C1416" s="2">
        <f t="shared" si="198"/>
        <v>-5.2000000000003155E-3</v>
      </c>
      <c r="D1416" s="2">
        <f t="shared" si="199"/>
        <v>0</v>
      </c>
      <c r="E1416" s="2">
        <f t="shared" si="200"/>
        <v>5.2000000000003155E-3</v>
      </c>
      <c r="F1416" s="2">
        <f t="shared" si="197"/>
        <v>7.9350948917703334E-2</v>
      </c>
      <c r="G1416" s="2">
        <f t="shared" si="197"/>
        <v>8.7599741339773857E-2</v>
      </c>
      <c r="H1416" s="2">
        <f t="shared" si="193"/>
        <v>0.9058354249006757</v>
      </c>
      <c r="I1416" s="2">
        <f t="shared" si="194"/>
        <v>47.529572231971926</v>
      </c>
    </row>
    <row r="1417" spans="1:9" ht="13.5" x14ac:dyDescent="0.25">
      <c r="A1417" s="3">
        <f>TITRES_STAT!B1420</f>
        <v>44076</v>
      </c>
      <c r="B1417" s="6">
        <f>TITRES_STAT!D1420</f>
        <v>13.1509</v>
      </c>
      <c r="C1417" s="2">
        <f t="shared" si="198"/>
        <v>5.2000000000003155E-3</v>
      </c>
      <c r="D1417" s="2">
        <f t="shared" si="199"/>
        <v>5.2000000000003155E-3</v>
      </c>
      <c r="E1417" s="2">
        <f t="shared" si="200"/>
        <v>0</v>
      </c>
      <c r="F1417" s="2">
        <f t="shared" si="197"/>
        <v>7.4054452566438833E-2</v>
      </c>
      <c r="G1417" s="2">
        <f t="shared" si="197"/>
        <v>8.1342616958361438E-2</v>
      </c>
      <c r="H1417" s="2">
        <f t="shared" si="193"/>
        <v>0.91040164842921945</v>
      </c>
      <c r="I1417" s="2">
        <f t="shared" si="194"/>
        <v>47.654986540541081</v>
      </c>
    </row>
    <row r="1418" spans="1:9" ht="13.5" x14ac:dyDescent="0.25">
      <c r="A1418" s="3">
        <f>TITRES_STAT!B1421</f>
        <v>44077</v>
      </c>
      <c r="B1418" s="6">
        <f>TITRES_STAT!D1421</f>
        <v>13.022</v>
      </c>
      <c r="C1418" s="2">
        <f t="shared" si="198"/>
        <v>-0.12889999999999979</v>
      </c>
      <c r="D1418" s="2">
        <f t="shared" si="199"/>
        <v>0</v>
      </c>
      <c r="E1418" s="2">
        <f t="shared" si="200"/>
        <v>0.12889999999999979</v>
      </c>
      <c r="F1418" s="2">
        <f t="shared" si="197"/>
        <v>6.8764848811693202E-2</v>
      </c>
      <c r="G1418" s="2">
        <f t="shared" si="197"/>
        <v>8.4739572889907036E-2</v>
      </c>
      <c r="H1418" s="2">
        <f t="shared" si="193"/>
        <v>0.81148448672300877</v>
      </c>
      <c r="I1418" s="2">
        <f t="shared" si="194"/>
        <v>44.796656701763496</v>
      </c>
    </row>
    <row r="1419" spans="1:9" ht="13.5" x14ac:dyDescent="0.25">
      <c r="A1419" s="3">
        <f>TITRES_STAT!B1422</f>
        <v>44078</v>
      </c>
      <c r="B1419" s="6">
        <f>TITRES_STAT!D1422</f>
        <v>13.140599999999999</v>
      </c>
      <c r="C1419" s="2">
        <f t="shared" si="198"/>
        <v>0.11859999999999893</v>
      </c>
      <c r="D1419" s="2">
        <f t="shared" si="199"/>
        <v>0.11859999999999893</v>
      </c>
      <c r="E1419" s="2">
        <f t="shared" si="200"/>
        <v>0</v>
      </c>
      <c r="F1419" s="2">
        <f t="shared" si="197"/>
        <v>7.2324502468000748E-2</v>
      </c>
      <c r="G1419" s="2">
        <f t="shared" si="197"/>
        <v>7.8686746254913675E-2</v>
      </c>
      <c r="H1419" s="2">
        <f t="shared" si="193"/>
        <v>0.9191446579033552</v>
      </c>
      <c r="I1419" s="2">
        <f t="shared" si="194"/>
        <v>47.893453686159894</v>
      </c>
    </row>
    <row r="1420" spans="1:9" ht="13.5" x14ac:dyDescent="0.25">
      <c r="A1420" s="3">
        <f>TITRES_STAT!B1423</f>
        <v>44081</v>
      </c>
      <c r="B1420" s="6">
        <f>TITRES_STAT!D1423</f>
        <v>12.9962</v>
      </c>
      <c r="C1420" s="2">
        <f t="shared" si="198"/>
        <v>-0.1443999999999992</v>
      </c>
      <c r="D1420" s="2">
        <f t="shared" si="199"/>
        <v>0</v>
      </c>
      <c r="E1420" s="2">
        <f t="shared" si="200"/>
        <v>0.1443999999999992</v>
      </c>
      <c r="F1420" s="2">
        <f t="shared" si="197"/>
        <v>6.7158466577429271E-2</v>
      </c>
      <c r="G1420" s="2">
        <f t="shared" si="197"/>
        <v>8.3380550093848357E-2</v>
      </c>
      <c r="H1420" s="2">
        <f t="shared" si="193"/>
        <v>0.80544523275319679</v>
      </c>
      <c r="I1420" s="2">
        <f t="shared" si="194"/>
        <v>44.612000305594464</v>
      </c>
    </row>
    <row r="1421" spans="1:9" ht="13.5" x14ac:dyDescent="0.25">
      <c r="A1421" s="3">
        <f>TITRES_STAT!B1424</f>
        <v>44082</v>
      </c>
      <c r="B1421" s="6">
        <f>TITRES_STAT!D1424</f>
        <v>12.991</v>
      </c>
      <c r="C1421" s="2">
        <f t="shared" si="198"/>
        <v>-5.2000000000003155E-3</v>
      </c>
      <c r="D1421" s="2">
        <f t="shared" si="199"/>
        <v>0</v>
      </c>
      <c r="E1421" s="2">
        <f t="shared" si="200"/>
        <v>5.2000000000003155E-3</v>
      </c>
      <c r="F1421" s="2">
        <f t="shared" ref="F1421:G1436" si="201">((F1420*13)+D1421)/14</f>
        <v>6.2361433250470041E-2</v>
      </c>
      <c r="G1421" s="2">
        <f t="shared" si="201"/>
        <v>7.7796225087144927E-2</v>
      </c>
      <c r="H1421" s="2">
        <f t="shared" si="193"/>
        <v>0.801599732899825</v>
      </c>
      <c r="I1421" s="2">
        <f t="shared" si="194"/>
        <v>44.493775074532422</v>
      </c>
    </row>
    <row r="1422" spans="1:9" ht="13.5" x14ac:dyDescent="0.25">
      <c r="A1422" s="3">
        <f>TITRES_STAT!B1425</f>
        <v>44083</v>
      </c>
      <c r="B1422" s="6">
        <f>TITRES_STAT!D1425</f>
        <v>12.944599999999999</v>
      </c>
      <c r="C1422" s="2">
        <f t="shared" si="198"/>
        <v>-4.6400000000000219E-2</v>
      </c>
      <c r="D1422" s="2">
        <f t="shared" si="199"/>
        <v>0</v>
      </c>
      <c r="E1422" s="2">
        <f t="shared" si="200"/>
        <v>4.6400000000000219E-2</v>
      </c>
      <c r="F1422" s="2">
        <f t="shared" si="201"/>
        <v>5.790704516115075E-2</v>
      </c>
      <c r="G1422" s="2">
        <f t="shared" si="201"/>
        <v>7.5553637580920305E-2</v>
      </c>
      <c r="H1422" s="2">
        <f t="shared" si="193"/>
        <v>0.76643623014352547</v>
      </c>
      <c r="I1422" s="2">
        <f t="shared" si="194"/>
        <v>43.388842295272184</v>
      </c>
    </row>
    <row r="1423" spans="1:9" ht="13.5" x14ac:dyDescent="0.25">
      <c r="A1423" s="3">
        <f>TITRES_STAT!B1426</f>
        <v>44084</v>
      </c>
      <c r="B1423" s="6">
        <f>TITRES_STAT!D1426</f>
        <v>12.944599999999999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5.3770827649639981E-2</v>
      </c>
      <c r="G1423" s="2">
        <f t="shared" si="201"/>
        <v>7.0156949182283143E-2</v>
      </c>
      <c r="H1423" s="2">
        <f t="shared" si="193"/>
        <v>0.76643623014352547</v>
      </c>
      <c r="I1423" s="2">
        <f t="shared" si="194"/>
        <v>43.388842295272184</v>
      </c>
    </row>
    <row r="1424" spans="1:9" ht="13.5" x14ac:dyDescent="0.25">
      <c r="A1424" s="3">
        <f>TITRES_STAT!B1427</f>
        <v>44085</v>
      </c>
      <c r="B1424" s="6">
        <f>TITRES_STAT!D1427</f>
        <v>12.944599999999999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4.9930054246094265E-2</v>
      </c>
      <c r="G1424" s="2">
        <f t="shared" si="201"/>
        <v>6.5145738526405775E-2</v>
      </c>
      <c r="H1424" s="2">
        <f t="shared" si="193"/>
        <v>0.76643623014352535</v>
      </c>
      <c r="I1424" s="2">
        <f t="shared" si="194"/>
        <v>43.388842295272177</v>
      </c>
    </row>
    <row r="1425" spans="1:9" ht="13.5" x14ac:dyDescent="0.25">
      <c r="A1425" s="3">
        <f>TITRES_STAT!B1428</f>
        <v>44088</v>
      </c>
      <c r="B1425" s="6">
        <f>TITRES_STAT!D1428</f>
        <v>12.939399999999999</v>
      </c>
      <c r="C1425" s="2">
        <f t="shared" si="198"/>
        <v>-5.2000000000003155E-3</v>
      </c>
      <c r="D1425" s="2">
        <f t="shared" si="199"/>
        <v>0</v>
      </c>
      <c r="E1425" s="2">
        <f t="shared" si="200"/>
        <v>5.2000000000003155E-3</v>
      </c>
      <c r="F1425" s="2">
        <f t="shared" si="201"/>
        <v>4.6363621799944674E-2</v>
      </c>
      <c r="G1425" s="2">
        <f t="shared" si="201"/>
        <v>6.0863900060233955E-2</v>
      </c>
      <c r="H1425" s="2">
        <f t="shared" ref="H1425:H1488" si="202">F1425/G1425</f>
        <v>0.76175896966939216</v>
      </c>
      <c r="I1425" s="2">
        <f t="shared" ref="I1425:I1488" si="203">IF(G1425=0,100,100-(100/(1+H1425)))</f>
        <v>43.238546406398726</v>
      </c>
    </row>
    <row r="1426" spans="1:9" ht="13.5" x14ac:dyDescent="0.25">
      <c r="A1426" s="3">
        <f>TITRES_STAT!B1429</f>
        <v>44089</v>
      </c>
      <c r="B1426" s="6">
        <f>TITRES_STAT!D1429</f>
        <v>12.893000000000001</v>
      </c>
      <c r="C1426" s="2">
        <f t="shared" si="198"/>
        <v>-4.6399999999998442E-2</v>
      </c>
      <c r="D1426" s="2">
        <f t="shared" si="199"/>
        <v>0</v>
      </c>
      <c r="E1426" s="2">
        <f t="shared" si="200"/>
        <v>4.6399999999998442E-2</v>
      </c>
      <c r="F1426" s="2">
        <f t="shared" si="201"/>
        <v>4.3051934528520054E-2</v>
      </c>
      <c r="G1426" s="2">
        <f t="shared" si="201"/>
        <v>5.9830764341645706E-2</v>
      </c>
      <c r="H1426" s="2">
        <f t="shared" si="202"/>
        <v>0.71956183415416264</v>
      </c>
      <c r="I1426" s="2">
        <f t="shared" si="203"/>
        <v>41.845650436182709</v>
      </c>
    </row>
    <row r="1427" spans="1:9" ht="13.5" x14ac:dyDescent="0.25">
      <c r="A1427" s="3">
        <f>TITRES_STAT!B1430</f>
        <v>44090</v>
      </c>
      <c r="B1427" s="6">
        <f>TITRES_STAT!D1430</f>
        <v>12.8157</v>
      </c>
      <c r="C1427" s="2">
        <f t="shared" si="198"/>
        <v>-7.7300000000001035E-2</v>
      </c>
      <c r="D1427" s="2">
        <f t="shared" si="199"/>
        <v>0</v>
      </c>
      <c r="E1427" s="2">
        <f t="shared" si="200"/>
        <v>7.7300000000001035E-2</v>
      </c>
      <c r="F1427" s="2">
        <f t="shared" si="201"/>
        <v>3.9976796347911479E-2</v>
      </c>
      <c r="G1427" s="2">
        <f t="shared" si="201"/>
        <v>6.1078566888671089E-2</v>
      </c>
      <c r="H1427" s="2">
        <f t="shared" si="202"/>
        <v>0.65451431466586052</v>
      </c>
      <c r="I1427" s="2">
        <f t="shared" si="203"/>
        <v>39.559302017767294</v>
      </c>
    </row>
    <row r="1428" spans="1:9" ht="13.5" x14ac:dyDescent="0.25">
      <c r="A1428" s="3">
        <f>TITRES_STAT!B1431</f>
        <v>44091</v>
      </c>
      <c r="B1428" s="6">
        <f>TITRES_STAT!D1431</f>
        <v>12.8879</v>
      </c>
      <c r="C1428" s="2">
        <f t="shared" si="198"/>
        <v>7.2200000000000486E-2</v>
      </c>
      <c r="D1428" s="2">
        <f t="shared" si="199"/>
        <v>7.2200000000000486E-2</v>
      </c>
      <c r="E1428" s="2">
        <f t="shared" si="200"/>
        <v>0</v>
      </c>
      <c r="F1428" s="2">
        <f t="shared" si="201"/>
        <v>4.2278453751632125E-2</v>
      </c>
      <c r="G1428" s="2">
        <f t="shared" si="201"/>
        <v>5.671581211090887E-2</v>
      </c>
      <c r="H1428" s="2">
        <f t="shared" si="202"/>
        <v>0.7454438573312816</v>
      </c>
      <c r="I1428" s="2">
        <f t="shared" si="203"/>
        <v>42.707982511166954</v>
      </c>
    </row>
    <row r="1429" spans="1:9" ht="13.5" x14ac:dyDescent="0.25">
      <c r="A1429" s="3">
        <f>TITRES_STAT!B1432</f>
        <v>44092</v>
      </c>
      <c r="B1429" s="6">
        <f>TITRES_STAT!D1432</f>
        <v>12.789899999999999</v>
      </c>
      <c r="C1429" s="2">
        <f t="shared" si="198"/>
        <v>-9.8000000000000753E-2</v>
      </c>
      <c r="D1429" s="2">
        <f t="shared" si="199"/>
        <v>0</v>
      </c>
      <c r="E1429" s="2">
        <f t="shared" si="200"/>
        <v>9.8000000000000753E-2</v>
      </c>
      <c r="F1429" s="2">
        <f t="shared" si="201"/>
        <v>3.9258564197944115E-2</v>
      </c>
      <c r="G1429" s="2">
        <f t="shared" si="201"/>
        <v>5.966468267441543E-2</v>
      </c>
      <c r="H1429" s="2">
        <f t="shared" si="202"/>
        <v>0.65798664198340606</v>
      </c>
      <c r="I1429" s="2">
        <f t="shared" si="203"/>
        <v>39.685883186385261</v>
      </c>
    </row>
    <row r="1430" spans="1:9" ht="13.5" x14ac:dyDescent="0.25">
      <c r="A1430" s="3">
        <f>TITRES_STAT!B1433</f>
        <v>44095</v>
      </c>
      <c r="B1430" s="6">
        <f>TITRES_STAT!D1433</f>
        <v>12.789899999999999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3.6454381040948107E-2</v>
      </c>
      <c r="G1430" s="2">
        <f t="shared" si="201"/>
        <v>5.54029196262429E-2</v>
      </c>
      <c r="H1430" s="2">
        <f t="shared" si="202"/>
        <v>0.65798664198340606</v>
      </c>
      <c r="I1430" s="2">
        <f t="shared" si="203"/>
        <v>39.685883186385261</v>
      </c>
    </row>
    <row r="1431" spans="1:9" ht="13.5" x14ac:dyDescent="0.25">
      <c r="A1431" s="3">
        <f>TITRES_STAT!B1434</f>
        <v>44096</v>
      </c>
      <c r="B1431" s="6">
        <f>TITRES_STAT!D1434</f>
        <v>12.784700000000001</v>
      </c>
      <c r="C1431" s="2">
        <f t="shared" si="198"/>
        <v>-5.1999999999985391E-3</v>
      </c>
      <c r="D1431" s="2">
        <f t="shared" si="199"/>
        <v>0</v>
      </c>
      <c r="E1431" s="2">
        <f t="shared" si="200"/>
        <v>5.1999999999985391E-3</v>
      </c>
      <c r="F1431" s="2">
        <f t="shared" si="201"/>
        <v>3.3850496680880381E-2</v>
      </c>
      <c r="G1431" s="2">
        <f t="shared" si="201"/>
        <v>5.1816996795796877E-2</v>
      </c>
      <c r="H1431" s="2">
        <f t="shared" si="202"/>
        <v>0.65327013864350691</v>
      </c>
      <c r="I1431" s="2">
        <f t="shared" si="203"/>
        <v>39.513817093406715</v>
      </c>
    </row>
    <row r="1432" spans="1:9" ht="13.5" x14ac:dyDescent="0.25">
      <c r="A1432" s="3">
        <f>TITRES_STAT!B1435</f>
        <v>44097</v>
      </c>
      <c r="B1432" s="6">
        <f>TITRES_STAT!D1435</f>
        <v>12.944599999999999</v>
      </c>
      <c r="C1432" s="2">
        <f t="shared" si="198"/>
        <v>0.1598999999999986</v>
      </c>
      <c r="D1432" s="2">
        <f t="shared" si="199"/>
        <v>0.1598999999999986</v>
      </c>
      <c r="E1432" s="2">
        <f t="shared" si="200"/>
        <v>0</v>
      </c>
      <c r="F1432" s="2">
        <f t="shared" si="201"/>
        <v>4.2854032632245964E-2</v>
      </c>
      <c r="G1432" s="2">
        <f t="shared" si="201"/>
        <v>4.8115782738954241E-2</v>
      </c>
      <c r="H1432" s="2">
        <f t="shared" si="202"/>
        <v>0.89064398816381729</v>
      </c>
      <c r="I1432" s="2">
        <f t="shared" si="203"/>
        <v>47.107969228453513</v>
      </c>
    </row>
    <row r="1433" spans="1:9" ht="13.5" x14ac:dyDescent="0.25">
      <c r="A1433" s="3">
        <f>TITRES_STAT!B1436</f>
        <v>44098</v>
      </c>
      <c r="B1433" s="6">
        <f>TITRES_STAT!D1436</f>
        <v>12.789899999999999</v>
      </c>
      <c r="C1433" s="2">
        <f t="shared" si="198"/>
        <v>-0.15470000000000006</v>
      </c>
      <c r="D1433" s="2">
        <f t="shared" si="199"/>
        <v>0</v>
      </c>
      <c r="E1433" s="2">
        <f t="shared" si="200"/>
        <v>0.15470000000000006</v>
      </c>
      <c r="F1433" s="2">
        <f t="shared" si="201"/>
        <v>3.9793030301371254E-2</v>
      </c>
      <c r="G1433" s="2">
        <f t="shared" si="201"/>
        <v>5.5728941114743233E-2</v>
      </c>
      <c r="H1433" s="2">
        <f t="shared" si="202"/>
        <v>0.71404605049716097</v>
      </c>
      <c r="I1433" s="2">
        <f t="shared" si="203"/>
        <v>41.658510300236742</v>
      </c>
    </row>
    <row r="1434" spans="1:9" ht="13.5" x14ac:dyDescent="0.25">
      <c r="A1434" s="3">
        <f>TITRES_STAT!B1437</f>
        <v>44099</v>
      </c>
      <c r="B1434" s="6">
        <f>TITRES_STAT!D1437</f>
        <v>12.789899999999999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3.695067099413045E-2</v>
      </c>
      <c r="G1434" s="2">
        <f t="shared" si="201"/>
        <v>5.1748302463690145E-2</v>
      </c>
      <c r="H1434" s="2">
        <f t="shared" si="202"/>
        <v>0.71404605049716097</v>
      </c>
      <c r="I1434" s="2">
        <f t="shared" si="203"/>
        <v>41.658510300236742</v>
      </c>
    </row>
    <row r="1435" spans="1:9" ht="13.5" x14ac:dyDescent="0.25">
      <c r="A1435" s="3">
        <f>TITRES_STAT!B1438</f>
        <v>44102</v>
      </c>
      <c r="B1435" s="6">
        <f>TITRES_STAT!D1438</f>
        <v>12.789899999999999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3.4311337351692561E-2</v>
      </c>
      <c r="G1435" s="2">
        <f t="shared" si="201"/>
        <v>4.8051995144855135E-2</v>
      </c>
      <c r="H1435" s="2">
        <f t="shared" si="202"/>
        <v>0.71404605049716097</v>
      </c>
      <c r="I1435" s="2">
        <f t="shared" si="203"/>
        <v>41.658510300236742</v>
      </c>
    </row>
    <row r="1436" spans="1:9" ht="13.5" x14ac:dyDescent="0.25">
      <c r="A1436" s="3">
        <f>TITRES_STAT!B1439</f>
        <v>44103</v>
      </c>
      <c r="B1436" s="6">
        <f>TITRES_STAT!D1439</f>
        <v>12.738300000000001</v>
      </c>
      <c r="C1436" s="2">
        <f t="shared" si="198"/>
        <v>-5.1599999999998758E-2</v>
      </c>
      <c r="D1436" s="2">
        <f t="shared" si="199"/>
        <v>0</v>
      </c>
      <c r="E1436" s="2">
        <f t="shared" si="200"/>
        <v>5.1599999999998758E-2</v>
      </c>
      <c r="F1436" s="2">
        <f t="shared" si="201"/>
        <v>3.1860527540857379E-2</v>
      </c>
      <c r="G1436" s="2">
        <f t="shared" si="201"/>
        <v>4.830542406307968E-2</v>
      </c>
      <c r="H1436" s="2">
        <f t="shared" si="202"/>
        <v>0.659564182673405</v>
      </c>
      <c r="I1436" s="2">
        <f t="shared" si="203"/>
        <v>39.743216294949669</v>
      </c>
    </row>
    <row r="1437" spans="1:9" ht="13.5" x14ac:dyDescent="0.25">
      <c r="A1437" s="3">
        <f>TITRES_STAT!B1440</f>
        <v>44104</v>
      </c>
      <c r="B1437" s="6">
        <f>TITRES_STAT!D1440</f>
        <v>12.635199999999999</v>
      </c>
      <c r="C1437" s="2">
        <f t="shared" si="198"/>
        <v>-0.1031000000000013</v>
      </c>
      <c r="D1437" s="2">
        <f t="shared" si="199"/>
        <v>0</v>
      </c>
      <c r="E1437" s="2">
        <f t="shared" si="200"/>
        <v>0.1031000000000013</v>
      </c>
      <c r="F1437" s="2">
        <f t="shared" ref="F1437:G1452" si="204">((F1436*13)+D1437)/14</f>
        <v>2.9584775573653278E-2</v>
      </c>
      <c r="G1437" s="2">
        <f t="shared" si="204"/>
        <v>5.2219322344288367E-2</v>
      </c>
      <c r="H1437" s="2">
        <f t="shared" si="202"/>
        <v>0.56654843926539766</v>
      </c>
      <c r="I1437" s="2">
        <f t="shared" si="203"/>
        <v>36.165395532299627</v>
      </c>
    </row>
    <row r="1438" spans="1:9" ht="13.5" x14ac:dyDescent="0.25">
      <c r="A1438" s="3">
        <f>TITRES_STAT!B1441</f>
        <v>44105</v>
      </c>
      <c r="B1438" s="6">
        <f>TITRES_STAT!D1441</f>
        <v>12.635199999999999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2.747157731839233E-2</v>
      </c>
      <c r="G1438" s="2">
        <f t="shared" si="204"/>
        <v>4.8489370748267771E-2</v>
      </c>
      <c r="H1438" s="2">
        <f t="shared" si="202"/>
        <v>0.56654843926539755</v>
      </c>
      <c r="I1438" s="2">
        <f t="shared" si="203"/>
        <v>36.16539553229962</v>
      </c>
    </row>
    <row r="1439" spans="1:9" ht="13.5" x14ac:dyDescent="0.25">
      <c r="A1439" s="3">
        <f>TITRES_STAT!B1442</f>
        <v>44106</v>
      </c>
      <c r="B1439" s="6">
        <f>TITRES_STAT!D1442</f>
        <v>12.583600000000001</v>
      </c>
      <c r="C1439" s="2">
        <f t="shared" si="198"/>
        <v>-5.1599999999998758E-2</v>
      </c>
      <c r="D1439" s="2">
        <f t="shared" si="199"/>
        <v>0</v>
      </c>
      <c r="E1439" s="2">
        <f t="shared" si="200"/>
        <v>5.1599999999998758E-2</v>
      </c>
      <c r="F1439" s="2">
        <f t="shared" si="204"/>
        <v>2.550932179565002E-2</v>
      </c>
      <c r="G1439" s="2">
        <f t="shared" si="204"/>
        <v>4.8711558551962846E-2</v>
      </c>
      <c r="H1439" s="2">
        <f t="shared" si="202"/>
        <v>0.5236810842017724</v>
      </c>
      <c r="I1439" s="2">
        <f t="shared" si="203"/>
        <v>34.369468101398596</v>
      </c>
    </row>
    <row r="1440" spans="1:9" ht="13.5" x14ac:dyDescent="0.25">
      <c r="A1440" s="3">
        <f>TITRES_STAT!B1443</f>
        <v>44109</v>
      </c>
      <c r="B1440" s="6">
        <f>TITRES_STAT!D1443</f>
        <v>12.583600000000001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2.368722738167502E-2</v>
      </c>
      <c r="G1440" s="2">
        <f t="shared" si="204"/>
        <v>4.5232161512536929E-2</v>
      </c>
      <c r="H1440" s="2">
        <f t="shared" si="202"/>
        <v>0.5236810842017724</v>
      </c>
      <c r="I1440" s="2">
        <f t="shared" si="203"/>
        <v>34.369468101398596</v>
      </c>
    </row>
    <row r="1441" spans="1:9" ht="13.5" x14ac:dyDescent="0.25">
      <c r="A1441" s="3">
        <f>TITRES_STAT!B1444</f>
        <v>44110</v>
      </c>
      <c r="B1441" s="6">
        <f>TITRES_STAT!D1444</f>
        <v>12.583600000000001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2.1995282568698232E-2</v>
      </c>
      <c r="G1441" s="2">
        <f t="shared" si="204"/>
        <v>4.2001292833070011E-2</v>
      </c>
      <c r="H1441" s="2">
        <f t="shared" si="202"/>
        <v>0.52368108420177228</v>
      </c>
      <c r="I1441" s="2">
        <f t="shared" si="203"/>
        <v>34.369468101398581</v>
      </c>
    </row>
    <row r="1442" spans="1:9" ht="13.5" x14ac:dyDescent="0.25">
      <c r="A1442" s="3">
        <f>TITRES_STAT!B1445</f>
        <v>44111</v>
      </c>
      <c r="B1442" s="6">
        <f>TITRES_STAT!D1445</f>
        <v>12.635199999999999</v>
      </c>
      <c r="C1442" s="2">
        <f t="shared" si="198"/>
        <v>5.1599999999998758E-2</v>
      </c>
      <c r="D1442" s="2">
        <f t="shared" si="199"/>
        <v>5.1599999999998758E-2</v>
      </c>
      <c r="E1442" s="2">
        <f t="shared" si="200"/>
        <v>0</v>
      </c>
      <c r="F1442" s="2">
        <f t="shared" si="204"/>
        <v>2.4109905242362555E-2</v>
      </c>
      <c r="G1442" s="2">
        <f t="shared" si="204"/>
        <v>3.9001200487850725E-2</v>
      </c>
      <c r="H1442" s="2">
        <f t="shared" si="202"/>
        <v>0.61818366975326922</v>
      </c>
      <c r="I1442" s="2">
        <f t="shared" si="203"/>
        <v>38.202317901745118</v>
      </c>
    </row>
    <row r="1443" spans="1:9" ht="13.5" x14ac:dyDescent="0.25">
      <c r="A1443" s="3">
        <f>TITRES_STAT!B1446</f>
        <v>44112</v>
      </c>
      <c r="B1443" s="6">
        <f>TITRES_STAT!D1446</f>
        <v>12.583600000000001</v>
      </c>
      <c r="C1443" s="2">
        <f t="shared" si="198"/>
        <v>-5.1599999999998758E-2</v>
      </c>
      <c r="D1443" s="2">
        <f t="shared" si="199"/>
        <v>0</v>
      </c>
      <c r="E1443" s="2">
        <f t="shared" si="200"/>
        <v>5.1599999999998758E-2</v>
      </c>
      <c r="F1443" s="2">
        <f t="shared" si="204"/>
        <v>2.238776915362237E-2</v>
      </c>
      <c r="G1443" s="2">
        <f t="shared" si="204"/>
        <v>3.9901114738718442E-2</v>
      </c>
      <c r="H1443" s="2">
        <f t="shared" si="202"/>
        <v>0.56108129560345787</v>
      </c>
      <c r="I1443" s="2">
        <f t="shared" si="203"/>
        <v>35.941837057663548</v>
      </c>
    </row>
    <row r="1444" spans="1:9" ht="13.5" x14ac:dyDescent="0.25">
      <c r="A1444" s="3">
        <f>TITRES_STAT!B1447</f>
        <v>44113</v>
      </c>
      <c r="B1444" s="6">
        <f>TITRES_STAT!D1447</f>
        <v>12.583600000000001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2.0788642785506486E-2</v>
      </c>
      <c r="G1444" s="2">
        <f t="shared" si="204"/>
        <v>3.7051035114524268E-2</v>
      </c>
      <c r="H1444" s="2">
        <f t="shared" si="202"/>
        <v>0.56108129560345776</v>
      </c>
      <c r="I1444" s="2">
        <f t="shared" si="203"/>
        <v>35.941837057663548</v>
      </c>
    </row>
    <row r="1445" spans="1:9" ht="13.5" x14ac:dyDescent="0.25">
      <c r="A1445" s="3">
        <f>TITRES_STAT!B1448</f>
        <v>44116</v>
      </c>
      <c r="B1445" s="6">
        <f>TITRES_STAT!D1448</f>
        <v>12.583600000000001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1.9303739729398882E-2</v>
      </c>
      <c r="G1445" s="2">
        <f t="shared" si="204"/>
        <v>3.4404532606343963E-2</v>
      </c>
      <c r="H1445" s="2">
        <f t="shared" si="202"/>
        <v>0.56108129560345787</v>
      </c>
      <c r="I1445" s="2">
        <f t="shared" si="203"/>
        <v>35.941837057663548</v>
      </c>
    </row>
    <row r="1446" spans="1:9" ht="13.5" x14ac:dyDescent="0.25">
      <c r="A1446" s="3">
        <f>TITRES_STAT!B1449</f>
        <v>44117</v>
      </c>
      <c r="B1446" s="6">
        <f>TITRES_STAT!D1449</f>
        <v>12.5784</v>
      </c>
      <c r="C1446" s="2">
        <f t="shared" si="198"/>
        <v>-5.2000000000003155E-3</v>
      </c>
      <c r="D1446" s="2">
        <f t="shared" si="199"/>
        <v>0</v>
      </c>
      <c r="E1446" s="2">
        <f t="shared" si="200"/>
        <v>5.2000000000003155E-3</v>
      </c>
      <c r="F1446" s="2">
        <f t="shared" si="204"/>
        <v>1.7924901177298964E-2</v>
      </c>
      <c r="G1446" s="2">
        <f t="shared" si="204"/>
        <v>3.2318494563033699E-2</v>
      </c>
      <c r="H1446" s="2">
        <f t="shared" si="202"/>
        <v>0.55463292519205676</v>
      </c>
      <c r="I1446" s="2">
        <f t="shared" si="203"/>
        <v>35.676133973782797</v>
      </c>
    </row>
    <row r="1447" spans="1:9" ht="13.5" x14ac:dyDescent="0.25">
      <c r="A1447" s="3">
        <f>TITRES_STAT!B1450</f>
        <v>44118</v>
      </c>
      <c r="B1447" s="6">
        <f>TITRES_STAT!D1450</f>
        <v>12.5784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1.6644551093206179E-2</v>
      </c>
      <c r="G1447" s="2">
        <f t="shared" si="204"/>
        <v>3.0010030665674148E-2</v>
      </c>
      <c r="H1447" s="2">
        <f t="shared" si="202"/>
        <v>0.55463292519205676</v>
      </c>
      <c r="I1447" s="2">
        <f t="shared" si="203"/>
        <v>35.676133973782797</v>
      </c>
    </row>
    <row r="1448" spans="1:9" ht="13.5" x14ac:dyDescent="0.25">
      <c r="A1448" s="3">
        <f>TITRES_STAT!B1451</f>
        <v>44120</v>
      </c>
      <c r="B1448" s="6">
        <f>TITRES_STAT!D1451</f>
        <v>12.480499999999999</v>
      </c>
      <c r="C1448" s="2">
        <f t="shared" si="198"/>
        <v>-9.7900000000000986E-2</v>
      </c>
      <c r="D1448" s="2">
        <f t="shared" si="199"/>
        <v>0</v>
      </c>
      <c r="E1448" s="2">
        <f t="shared" si="200"/>
        <v>9.7900000000000986E-2</v>
      </c>
      <c r="F1448" s="2">
        <f t="shared" si="204"/>
        <v>1.5455654586548595E-2</v>
      </c>
      <c r="G1448" s="2">
        <f t="shared" si="204"/>
        <v>3.4859314189554638E-2</v>
      </c>
      <c r="H1448" s="2">
        <f t="shared" si="202"/>
        <v>0.44337230797213389</v>
      </c>
      <c r="I1448" s="2">
        <f t="shared" si="203"/>
        <v>30.717806176775682</v>
      </c>
    </row>
    <row r="1449" spans="1:9" ht="13.5" x14ac:dyDescent="0.25">
      <c r="A1449" s="3">
        <f>TITRES_STAT!B1452</f>
        <v>44123</v>
      </c>
      <c r="B1449" s="6">
        <f>TITRES_STAT!D1452</f>
        <v>12.635199999999999</v>
      </c>
      <c r="C1449" s="2">
        <f t="shared" si="198"/>
        <v>0.15470000000000006</v>
      </c>
      <c r="D1449" s="2">
        <f t="shared" si="199"/>
        <v>0.15470000000000006</v>
      </c>
      <c r="E1449" s="2">
        <f t="shared" si="200"/>
        <v>0</v>
      </c>
      <c r="F1449" s="2">
        <f t="shared" si="204"/>
        <v>2.5401679258937986E-2</v>
      </c>
      <c r="G1449" s="2">
        <f t="shared" si="204"/>
        <v>3.236936317601502E-2</v>
      </c>
      <c r="H1449" s="2">
        <f t="shared" si="202"/>
        <v>0.78474448572902622</v>
      </c>
      <c r="I1449" s="2">
        <f t="shared" si="203"/>
        <v>43.96957054659152</v>
      </c>
    </row>
    <row r="1450" spans="1:9" ht="13.5" x14ac:dyDescent="0.25">
      <c r="A1450" s="3">
        <f>TITRES_STAT!B1453</f>
        <v>44124</v>
      </c>
      <c r="B1450" s="6">
        <f>TITRES_STAT!D1453</f>
        <v>12.635199999999999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2.3587273597585272E-2</v>
      </c>
      <c r="G1450" s="2">
        <f t="shared" si="204"/>
        <v>3.0057265806299662E-2</v>
      </c>
      <c r="H1450" s="2">
        <f t="shared" si="202"/>
        <v>0.78474448572902622</v>
      </c>
      <c r="I1450" s="2">
        <f t="shared" si="203"/>
        <v>43.96957054659152</v>
      </c>
    </row>
    <row r="1451" spans="1:9" ht="13.5" x14ac:dyDescent="0.25">
      <c r="A1451" s="3">
        <f>TITRES_STAT!B1454</f>
        <v>44125</v>
      </c>
      <c r="B1451" s="6">
        <f>TITRES_STAT!D1454</f>
        <v>12.63</v>
      </c>
      <c r="C1451" s="2">
        <f t="shared" si="198"/>
        <v>-5.1999999999985391E-3</v>
      </c>
      <c r="D1451" s="2">
        <f t="shared" si="199"/>
        <v>0</v>
      </c>
      <c r="E1451" s="2">
        <f t="shared" si="200"/>
        <v>5.1999999999985391E-3</v>
      </c>
      <c r="F1451" s="2">
        <f t="shared" si="204"/>
        <v>2.1902468340614895E-2</v>
      </c>
      <c r="G1451" s="2">
        <f t="shared" si="204"/>
        <v>2.8281746820135296E-2</v>
      </c>
      <c r="H1451" s="2">
        <f t="shared" si="202"/>
        <v>0.77443831457473311</v>
      </c>
      <c r="I1451" s="2">
        <f t="shared" si="203"/>
        <v>43.644138441653133</v>
      </c>
    </row>
    <row r="1452" spans="1:9" ht="13.5" x14ac:dyDescent="0.25">
      <c r="A1452" s="3">
        <f>TITRES_STAT!B1455</f>
        <v>44126</v>
      </c>
      <c r="B1452" s="6">
        <f>TITRES_STAT!D1455</f>
        <v>12.63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2.0338006316285261E-2</v>
      </c>
      <c r="G1452" s="2">
        <f t="shared" si="204"/>
        <v>2.626162204726849E-2</v>
      </c>
      <c r="H1452" s="2">
        <f t="shared" si="202"/>
        <v>0.77443831457473311</v>
      </c>
      <c r="I1452" s="2">
        <f t="shared" si="203"/>
        <v>43.644138441653133</v>
      </c>
    </row>
    <row r="1453" spans="1:9" ht="13.5" x14ac:dyDescent="0.25">
      <c r="A1453" s="3">
        <f>TITRES_STAT!B1456</f>
        <v>44127</v>
      </c>
      <c r="B1453" s="6">
        <f>TITRES_STAT!D1456</f>
        <v>12.63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1.8885291579407743E-2</v>
      </c>
      <c r="G1453" s="2">
        <f t="shared" si="205"/>
        <v>2.4385791901035025E-2</v>
      </c>
      <c r="H1453" s="2">
        <f t="shared" si="202"/>
        <v>0.77443831457473311</v>
      </c>
      <c r="I1453" s="2">
        <f t="shared" si="203"/>
        <v>43.644138441653133</v>
      </c>
    </row>
    <row r="1454" spans="1:9" ht="13.5" x14ac:dyDescent="0.25">
      <c r="A1454" s="3">
        <f>TITRES_STAT!B1457</f>
        <v>44130</v>
      </c>
      <c r="B1454" s="6">
        <f>TITRES_STAT!D1457</f>
        <v>12.63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1.7536342180878618E-2</v>
      </c>
      <c r="G1454" s="2">
        <f t="shared" si="205"/>
        <v>2.2643949622389664E-2</v>
      </c>
      <c r="H1454" s="2">
        <f t="shared" si="202"/>
        <v>0.77443831457473322</v>
      </c>
      <c r="I1454" s="2">
        <f t="shared" si="203"/>
        <v>43.644138441653141</v>
      </c>
    </row>
    <row r="1455" spans="1:9" ht="13.5" x14ac:dyDescent="0.25">
      <c r="A1455" s="3">
        <f>TITRES_STAT!B1458</f>
        <v>44131</v>
      </c>
      <c r="B1455" s="6">
        <f>TITRES_STAT!D1458</f>
        <v>12.63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1.6283746310815857E-2</v>
      </c>
      <c r="G1455" s="2">
        <f t="shared" si="205"/>
        <v>2.1026524649361833E-2</v>
      </c>
      <c r="H1455" s="2">
        <f t="shared" si="202"/>
        <v>0.774438314574733</v>
      </c>
      <c r="I1455" s="2">
        <f t="shared" si="203"/>
        <v>43.644138441653126</v>
      </c>
    </row>
    <row r="1456" spans="1:9" ht="13.5" x14ac:dyDescent="0.25">
      <c r="A1456" s="3">
        <f>TITRES_STAT!B1459</f>
        <v>44132</v>
      </c>
      <c r="B1456" s="6">
        <f>TITRES_STAT!D1459</f>
        <v>12.583600000000001</v>
      </c>
      <c r="C1456" s="2">
        <f t="shared" si="198"/>
        <v>-4.6400000000000219E-2</v>
      </c>
      <c r="D1456" s="2">
        <f t="shared" si="199"/>
        <v>0</v>
      </c>
      <c r="E1456" s="2">
        <f t="shared" si="200"/>
        <v>4.6400000000000219E-2</v>
      </c>
      <c r="F1456" s="2">
        <f t="shared" si="205"/>
        <v>1.512062157432901E-2</v>
      </c>
      <c r="G1456" s="2">
        <f t="shared" si="205"/>
        <v>2.2838915745836002E-2</v>
      </c>
      <c r="H1456" s="2">
        <f t="shared" si="202"/>
        <v>0.66205514055919257</v>
      </c>
      <c r="I1456" s="2">
        <f t="shared" si="203"/>
        <v>39.833524436285941</v>
      </c>
    </row>
    <row r="1457" spans="1:9" ht="13.5" x14ac:dyDescent="0.25">
      <c r="A1457" s="3">
        <f>TITRES_STAT!B1460</f>
        <v>44134</v>
      </c>
      <c r="B1457" s="6">
        <f>TITRES_STAT!D1460</f>
        <v>12.583600000000001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1.4040577176162652E-2</v>
      </c>
      <c r="G1457" s="2">
        <f t="shared" si="205"/>
        <v>2.1207564621133431E-2</v>
      </c>
      <c r="H1457" s="2">
        <f t="shared" si="202"/>
        <v>0.66205514055919257</v>
      </c>
      <c r="I1457" s="2">
        <f t="shared" si="203"/>
        <v>39.833524436285941</v>
      </c>
    </row>
    <row r="1458" spans="1:9" ht="13.5" x14ac:dyDescent="0.25">
      <c r="A1458" s="3">
        <f>TITRES_STAT!B1461</f>
        <v>44137</v>
      </c>
      <c r="B1458" s="6">
        <f>TITRES_STAT!D1461</f>
        <v>12.583600000000001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1.3037678806436748E-2</v>
      </c>
      <c r="G1458" s="2">
        <f t="shared" si="205"/>
        <v>1.9692738576766757E-2</v>
      </c>
      <c r="H1458" s="2">
        <f t="shared" si="202"/>
        <v>0.66205514055919246</v>
      </c>
      <c r="I1458" s="2">
        <f t="shared" si="203"/>
        <v>39.833524436285927</v>
      </c>
    </row>
    <row r="1459" spans="1:9" ht="13.5" x14ac:dyDescent="0.25">
      <c r="A1459" s="3">
        <f>TITRES_STAT!B1462</f>
        <v>44138</v>
      </c>
      <c r="B1459" s="6">
        <f>TITRES_STAT!D1462</f>
        <v>12.532</v>
      </c>
      <c r="C1459" s="2">
        <f t="shared" si="198"/>
        <v>-5.1600000000000534E-2</v>
      </c>
      <c r="D1459" s="2">
        <f t="shared" si="199"/>
        <v>0</v>
      </c>
      <c r="E1459" s="2">
        <f t="shared" si="200"/>
        <v>5.1600000000000534E-2</v>
      </c>
      <c r="F1459" s="2">
        <f t="shared" si="205"/>
        <v>1.2106416034548409E-2</v>
      </c>
      <c r="G1459" s="2">
        <f t="shared" si="205"/>
        <v>2.1971828678426314E-2</v>
      </c>
      <c r="H1459" s="2">
        <f t="shared" si="202"/>
        <v>0.55099719789984758</v>
      </c>
      <c r="I1459" s="2">
        <f t="shared" si="203"/>
        <v>35.525350957818247</v>
      </c>
    </row>
    <row r="1460" spans="1:9" ht="13.5" x14ac:dyDescent="0.25">
      <c r="A1460" s="3">
        <f>TITRES_STAT!B1463</f>
        <v>44139</v>
      </c>
      <c r="B1460" s="6">
        <f>TITRES_STAT!D1463</f>
        <v>12.532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1.1241672032080666E-2</v>
      </c>
      <c r="G1460" s="2">
        <f t="shared" si="205"/>
        <v>2.0402412344253003E-2</v>
      </c>
      <c r="H1460" s="2">
        <f t="shared" si="202"/>
        <v>0.55099719789984758</v>
      </c>
      <c r="I1460" s="2">
        <f t="shared" si="203"/>
        <v>35.525350957818247</v>
      </c>
    </row>
    <row r="1461" spans="1:9" ht="13.5" x14ac:dyDescent="0.25">
      <c r="A1461" s="3">
        <f>TITRES_STAT!B1464</f>
        <v>44140</v>
      </c>
      <c r="B1461" s="6">
        <f>TITRES_STAT!D1464</f>
        <v>12.5784</v>
      </c>
      <c r="C1461" s="2">
        <f t="shared" si="198"/>
        <v>4.6400000000000219E-2</v>
      </c>
      <c r="D1461" s="2">
        <f t="shared" si="199"/>
        <v>4.6400000000000219E-2</v>
      </c>
      <c r="E1461" s="2">
        <f t="shared" si="200"/>
        <v>0</v>
      </c>
      <c r="F1461" s="2">
        <f t="shared" si="205"/>
        <v>1.3752981172646348E-2</v>
      </c>
      <c r="G1461" s="2">
        <f t="shared" si="205"/>
        <v>1.8945097176806362E-2</v>
      </c>
      <c r="H1461" s="2">
        <f t="shared" si="202"/>
        <v>0.72593880328486826</v>
      </c>
      <c r="I1461" s="2">
        <f t="shared" si="203"/>
        <v>42.060518130957803</v>
      </c>
    </row>
    <row r="1462" spans="1:9" ht="13.5" x14ac:dyDescent="0.25">
      <c r="A1462" s="3">
        <f>TITRES_STAT!B1465</f>
        <v>44141</v>
      </c>
      <c r="B1462" s="6">
        <f>TITRES_STAT!D1465</f>
        <v>12.428900000000001</v>
      </c>
      <c r="C1462" s="2">
        <f t="shared" si="198"/>
        <v>-0.14949999999999974</v>
      </c>
      <c r="D1462" s="2">
        <f t="shared" si="199"/>
        <v>0</v>
      </c>
      <c r="E1462" s="2">
        <f t="shared" si="200"/>
        <v>0.14949999999999974</v>
      </c>
      <c r="F1462" s="2">
        <f t="shared" si="205"/>
        <v>1.277062537460018E-2</v>
      </c>
      <c r="G1462" s="2">
        <f t="shared" si="205"/>
        <v>2.8270447378463032E-2</v>
      </c>
      <c r="H1462" s="2">
        <f t="shared" si="202"/>
        <v>0.45173057234067993</v>
      </c>
      <c r="I1462" s="2">
        <f t="shared" si="203"/>
        <v>31.116694856975954</v>
      </c>
    </row>
    <row r="1463" spans="1:9" ht="13.5" x14ac:dyDescent="0.25">
      <c r="A1463" s="3">
        <f>TITRES_STAT!B1466</f>
        <v>44144</v>
      </c>
      <c r="B1463" s="6">
        <f>TITRES_STAT!D1466</f>
        <v>12.5784</v>
      </c>
      <c r="C1463" s="2">
        <f t="shared" si="198"/>
        <v>0.14949999999999974</v>
      </c>
      <c r="D1463" s="2">
        <f t="shared" si="199"/>
        <v>0.14949999999999974</v>
      </c>
      <c r="E1463" s="2">
        <f t="shared" si="200"/>
        <v>0</v>
      </c>
      <c r="F1463" s="2">
        <f t="shared" si="205"/>
        <v>2.2537009276414437E-2</v>
      </c>
      <c r="G1463" s="2">
        <f t="shared" si="205"/>
        <v>2.6251129708572817E-2</v>
      </c>
      <c r="H1463" s="2">
        <f t="shared" si="202"/>
        <v>0.8585157868102925</v>
      </c>
      <c r="I1463" s="2">
        <f t="shared" si="203"/>
        <v>46.193623584103854</v>
      </c>
    </row>
    <row r="1464" spans="1:9" ht="13.5" x14ac:dyDescent="0.25">
      <c r="A1464" s="3">
        <f>TITRES_STAT!B1467</f>
        <v>44145</v>
      </c>
      <c r="B1464" s="6">
        <f>TITRES_STAT!D1467</f>
        <v>12.3773</v>
      </c>
      <c r="C1464" s="2">
        <f t="shared" si="198"/>
        <v>-0.20110000000000028</v>
      </c>
      <c r="D1464" s="2">
        <f t="shared" si="199"/>
        <v>0</v>
      </c>
      <c r="E1464" s="2">
        <f t="shared" si="200"/>
        <v>0.20110000000000028</v>
      </c>
      <c r="F1464" s="2">
        <f t="shared" si="205"/>
        <v>2.0927222899527691E-2</v>
      </c>
      <c r="G1464" s="2">
        <f t="shared" si="205"/>
        <v>3.8740334729389057E-2</v>
      </c>
      <c r="H1464" s="2">
        <f t="shared" si="202"/>
        <v>0.54019210328742862</v>
      </c>
      <c r="I1464" s="2">
        <f t="shared" si="203"/>
        <v>35.073034210111047</v>
      </c>
    </row>
    <row r="1465" spans="1:9" ht="13.5" x14ac:dyDescent="0.25">
      <c r="A1465" s="3">
        <f>TITRES_STAT!B1468</f>
        <v>44146</v>
      </c>
      <c r="B1465" s="6">
        <f>TITRES_STAT!D1468</f>
        <v>12.3773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1.943242126384714E-2</v>
      </c>
      <c r="G1465" s="2">
        <f t="shared" si="205"/>
        <v>3.5973167963004128E-2</v>
      </c>
      <c r="H1465" s="2">
        <f t="shared" si="202"/>
        <v>0.5401921032874285</v>
      </c>
      <c r="I1465" s="2">
        <f t="shared" si="203"/>
        <v>35.073034210111047</v>
      </c>
    </row>
    <row r="1466" spans="1:9" ht="13.5" x14ac:dyDescent="0.25">
      <c r="A1466" s="3">
        <f>TITRES_STAT!B1469</f>
        <v>44147</v>
      </c>
      <c r="B1466" s="6">
        <f>TITRES_STAT!D1469</f>
        <v>12.3773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1.8044391173572344E-2</v>
      </c>
      <c r="G1466" s="2">
        <f t="shared" si="205"/>
        <v>3.3403655965646692E-2</v>
      </c>
      <c r="H1466" s="2">
        <f t="shared" si="202"/>
        <v>0.5401921032874285</v>
      </c>
      <c r="I1466" s="2">
        <f t="shared" si="203"/>
        <v>35.073034210111047</v>
      </c>
    </row>
    <row r="1467" spans="1:9" ht="13.5" x14ac:dyDescent="0.25">
      <c r="A1467" s="3">
        <f>TITRES_STAT!B1470</f>
        <v>44148</v>
      </c>
      <c r="B1467" s="6">
        <f>TITRES_STAT!D1470</f>
        <v>12.325699999999999</v>
      </c>
      <c r="C1467" s="2">
        <f t="shared" si="198"/>
        <v>-5.1600000000000534E-2</v>
      </c>
      <c r="D1467" s="2">
        <f t="shared" si="199"/>
        <v>0</v>
      </c>
      <c r="E1467" s="2">
        <f t="shared" si="200"/>
        <v>5.1600000000000534E-2</v>
      </c>
      <c r="F1467" s="2">
        <f t="shared" si="205"/>
        <v>1.6755506089745749E-2</v>
      </c>
      <c r="G1467" s="2">
        <f t="shared" si="205"/>
        <v>3.4703394825243393E-2</v>
      </c>
      <c r="H1467" s="2">
        <f t="shared" si="202"/>
        <v>0.48282037460951011</v>
      </c>
      <c r="I1467" s="2">
        <f t="shared" si="203"/>
        <v>32.560948236003114</v>
      </c>
    </row>
    <row r="1468" spans="1:9" ht="13.5" x14ac:dyDescent="0.25">
      <c r="A1468" s="3">
        <f>TITRES_STAT!B1471</f>
        <v>44151</v>
      </c>
      <c r="B1468" s="6">
        <f>TITRES_STAT!D1471</f>
        <v>12.325699999999999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1.5558684226192481E-2</v>
      </c>
      <c r="G1468" s="2">
        <f t="shared" si="205"/>
        <v>3.2224580909154581E-2</v>
      </c>
      <c r="H1468" s="2">
        <f t="shared" si="202"/>
        <v>0.48282037460951005</v>
      </c>
      <c r="I1468" s="2">
        <f t="shared" si="203"/>
        <v>32.560948236003114</v>
      </c>
    </row>
    <row r="1469" spans="1:9" ht="13.5" x14ac:dyDescent="0.25">
      <c r="A1469" s="3">
        <f>TITRES_STAT!B1472</f>
        <v>44152</v>
      </c>
      <c r="B1469" s="6">
        <f>TITRES_STAT!D1472</f>
        <v>12.325699999999999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1.4447349638607304E-2</v>
      </c>
      <c r="G1469" s="2">
        <f t="shared" si="206"/>
        <v>2.9922825129929252E-2</v>
      </c>
      <c r="H1469" s="2">
        <f t="shared" si="202"/>
        <v>0.48282037460951011</v>
      </c>
      <c r="I1469" s="2">
        <f t="shared" si="203"/>
        <v>32.560948236003114</v>
      </c>
    </row>
    <row r="1470" spans="1:9" ht="13.5" x14ac:dyDescent="0.25">
      <c r="A1470" s="3">
        <f>TITRES_STAT!B1473</f>
        <v>44153</v>
      </c>
      <c r="B1470" s="6">
        <f>TITRES_STAT!D1473</f>
        <v>12.325699999999999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1.3415396092992497E-2</v>
      </c>
      <c r="G1470" s="2">
        <f t="shared" si="206"/>
        <v>2.7785480477791447E-2</v>
      </c>
      <c r="H1470" s="2">
        <f t="shared" si="202"/>
        <v>0.48282037460951016</v>
      </c>
      <c r="I1470" s="2">
        <f t="shared" si="203"/>
        <v>32.560948236003114</v>
      </c>
    </row>
    <row r="1471" spans="1:9" ht="13.5" x14ac:dyDescent="0.25">
      <c r="A1471" s="3">
        <f>TITRES_STAT!B1474</f>
        <v>44154</v>
      </c>
      <c r="B1471" s="6">
        <f>TITRES_STAT!D1474</f>
        <v>12.325699999999999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1.2457153514921604E-2</v>
      </c>
      <c r="G1471" s="2">
        <f t="shared" si="206"/>
        <v>2.5800803300806342E-2</v>
      </c>
      <c r="H1471" s="2">
        <f t="shared" si="202"/>
        <v>0.48282037460951016</v>
      </c>
      <c r="I1471" s="2">
        <f t="shared" si="203"/>
        <v>32.560948236003114</v>
      </c>
    </row>
    <row r="1472" spans="1:9" ht="13.5" x14ac:dyDescent="0.25">
      <c r="A1472" s="3">
        <f>TITRES_STAT!B1475</f>
        <v>44155</v>
      </c>
      <c r="B1472" s="6">
        <f>TITRES_STAT!D1475</f>
        <v>12.325699999999999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1.1567356835284346E-2</v>
      </c>
      <c r="G1472" s="2">
        <f t="shared" si="206"/>
        <v>2.3957888779320174E-2</v>
      </c>
      <c r="H1472" s="2">
        <f t="shared" si="202"/>
        <v>0.48282037460951011</v>
      </c>
      <c r="I1472" s="2">
        <f t="shared" si="203"/>
        <v>32.560948236003114</v>
      </c>
    </row>
    <row r="1473" spans="1:9" ht="13.5" x14ac:dyDescent="0.25">
      <c r="A1473" s="3">
        <f>TITRES_STAT!B1476</f>
        <v>44158</v>
      </c>
      <c r="B1473" s="6">
        <f>TITRES_STAT!D1476</f>
        <v>12.3773</v>
      </c>
      <c r="C1473" s="2">
        <f t="shared" si="198"/>
        <v>5.1600000000000534E-2</v>
      </c>
      <c r="D1473" s="2">
        <f t="shared" si="199"/>
        <v>5.1600000000000534E-2</v>
      </c>
      <c r="E1473" s="2">
        <f t="shared" si="200"/>
        <v>0</v>
      </c>
      <c r="F1473" s="2">
        <f t="shared" si="206"/>
        <v>1.4426831347049789E-2</v>
      </c>
      <c r="G1473" s="2">
        <f t="shared" si="206"/>
        <v>2.2246611009368731E-2</v>
      </c>
      <c r="H1473" s="2">
        <f t="shared" si="202"/>
        <v>0.64849568956701797</v>
      </c>
      <c r="I1473" s="2">
        <f t="shared" si="203"/>
        <v>39.338634227023498</v>
      </c>
    </row>
    <row r="1474" spans="1:9" ht="13.5" x14ac:dyDescent="0.25">
      <c r="A1474" s="3">
        <f>TITRES_STAT!B1477</f>
        <v>44159</v>
      </c>
      <c r="B1474" s="6">
        <f>TITRES_STAT!D1477</f>
        <v>12.325699999999999</v>
      </c>
      <c r="C1474" s="2">
        <f t="shared" si="198"/>
        <v>-5.1600000000000534E-2</v>
      </c>
      <c r="D1474" s="2">
        <f t="shared" si="199"/>
        <v>0</v>
      </c>
      <c r="E1474" s="2">
        <f t="shared" si="200"/>
        <v>5.1600000000000534E-2</v>
      </c>
      <c r="F1474" s="2">
        <f t="shared" si="206"/>
        <v>1.339634339368909E-2</v>
      </c>
      <c r="G1474" s="2">
        <f t="shared" si="206"/>
        <v>2.4343281651556716E-2</v>
      </c>
      <c r="H1474" s="2">
        <f t="shared" si="202"/>
        <v>0.55030967416147092</v>
      </c>
      <c r="I1474" s="2">
        <f t="shared" si="203"/>
        <v>35.496758056361969</v>
      </c>
    </row>
    <row r="1475" spans="1:9" ht="13.5" x14ac:dyDescent="0.25">
      <c r="A1475" s="3">
        <f>TITRES_STAT!B1478</f>
        <v>44160</v>
      </c>
      <c r="B1475" s="6">
        <f>TITRES_STAT!D1478</f>
        <v>12.325699999999999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1.2439461722711298E-2</v>
      </c>
      <c r="G1475" s="2">
        <f t="shared" si="206"/>
        <v>2.2604475819302666E-2</v>
      </c>
      <c r="H1475" s="2">
        <f t="shared" si="202"/>
        <v>0.55030967416147092</v>
      </c>
      <c r="I1475" s="2">
        <f t="shared" si="203"/>
        <v>35.496758056361969</v>
      </c>
    </row>
    <row r="1476" spans="1:9" ht="13.5" x14ac:dyDescent="0.25">
      <c r="A1476" s="3">
        <f>TITRES_STAT!B1479</f>
        <v>44161</v>
      </c>
      <c r="B1476" s="6">
        <f>TITRES_STAT!D1479</f>
        <v>12.325699999999999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1.1550928742517633E-2</v>
      </c>
      <c r="G1476" s="2">
        <f t="shared" si="206"/>
        <v>2.0989870403638193E-2</v>
      </c>
      <c r="H1476" s="2">
        <f t="shared" si="202"/>
        <v>0.55030967416147081</v>
      </c>
      <c r="I1476" s="2">
        <f t="shared" si="203"/>
        <v>35.496758056361969</v>
      </c>
    </row>
    <row r="1477" spans="1:9" ht="13.5" x14ac:dyDescent="0.25">
      <c r="A1477" s="3">
        <f>TITRES_STAT!B1480</f>
        <v>44162</v>
      </c>
      <c r="B1477" s="6">
        <f>TITRES_STAT!D1480</f>
        <v>12.325699999999999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1.0725862403766372E-2</v>
      </c>
      <c r="G1477" s="2">
        <f t="shared" si="206"/>
        <v>1.9490593946235462E-2</v>
      </c>
      <c r="H1477" s="2">
        <f t="shared" si="202"/>
        <v>0.55030967416147081</v>
      </c>
      <c r="I1477" s="2">
        <f t="shared" si="203"/>
        <v>35.496758056361969</v>
      </c>
    </row>
    <row r="1478" spans="1:9" ht="13.5" x14ac:dyDescent="0.25">
      <c r="A1478" s="3">
        <f>TITRES_STAT!B1481</f>
        <v>44165</v>
      </c>
      <c r="B1478" s="6">
        <f>TITRES_STAT!D1481</f>
        <v>11.964700000000001</v>
      </c>
      <c r="C1478" s="2">
        <f t="shared" si="207"/>
        <v>-0.36099999999999888</v>
      </c>
      <c r="D1478" s="2">
        <f t="shared" si="208"/>
        <v>0</v>
      </c>
      <c r="E1478" s="2">
        <f t="shared" si="209"/>
        <v>0.36099999999999888</v>
      </c>
      <c r="F1478" s="2">
        <f t="shared" si="206"/>
        <v>9.9597293749259155E-3</v>
      </c>
      <c r="G1478" s="2">
        <f t="shared" si="206"/>
        <v>4.388412295007571E-2</v>
      </c>
      <c r="H1478" s="2">
        <f t="shared" si="202"/>
        <v>0.22695518801313386</v>
      </c>
      <c r="I1478" s="2">
        <f t="shared" si="203"/>
        <v>18.49743089481963</v>
      </c>
    </row>
    <row r="1479" spans="1:9" ht="13.5" x14ac:dyDescent="0.25">
      <c r="A1479" s="3">
        <f>TITRES_STAT!B1482</f>
        <v>44166</v>
      </c>
      <c r="B1479" s="6">
        <f>TITRES_STAT!D1482</f>
        <v>12.1195</v>
      </c>
      <c r="C1479" s="2">
        <f t="shared" si="207"/>
        <v>0.15479999999999983</v>
      </c>
      <c r="D1479" s="2">
        <f t="shared" si="208"/>
        <v>0.15479999999999983</v>
      </c>
      <c r="E1479" s="2">
        <f t="shared" si="209"/>
        <v>0</v>
      </c>
      <c r="F1479" s="2">
        <f t="shared" si="206"/>
        <v>2.0305462991002627E-2</v>
      </c>
      <c r="G1479" s="2">
        <f t="shared" si="206"/>
        <v>4.0749542739356014E-2</v>
      </c>
      <c r="H1479" s="2">
        <f t="shared" si="202"/>
        <v>0.49829916180609207</v>
      </c>
      <c r="I1479" s="2">
        <f t="shared" si="203"/>
        <v>33.257654713323618</v>
      </c>
    </row>
    <row r="1480" spans="1:9" ht="13.5" x14ac:dyDescent="0.25">
      <c r="A1480" s="3">
        <f>TITRES_STAT!B1483</f>
        <v>44167</v>
      </c>
      <c r="B1480" s="6">
        <f>TITRES_STAT!D1483</f>
        <v>12.1195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1.8855072777359583E-2</v>
      </c>
      <c r="G1480" s="2">
        <f t="shared" si="206"/>
        <v>3.78388611151163E-2</v>
      </c>
      <c r="H1480" s="2">
        <f t="shared" si="202"/>
        <v>0.49829916180609207</v>
      </c>
      <c r="I1480" s="2">
        <f t="shared" si="203"/>
        <v>33.257654713323618</v>
      </c>
    </row>
    <row r="1481" spans="1:9" ht="13.5" x14ac:dyDescent="0.25">
      <c r="A1481" s="3">
        <f>TITRES_STAT!B1484</f>
        <v>44168</v>
      </c>
      <c r="B1481" s="6">
        <f>TITRES_STAT!D1484</f>
        <v>12.1195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1.7508281864691042E-2</v>
      </c>
      <c r="G1481" s="2">
        <f t="shared" si="206"/>
        <v>3.5136085321179421E-2</v>
      </c>
      <c r="H1481" s="2">
        <f t="shared" si="202"/>
        <v>0.49829916180609207</v>
      </c>
      <c r="I1481" s="2">
        <f t="shared" si="203"/>
        <v>33.257654713323618</v>
      </c>
    </row>
    <row r="1482" spans="1:9" ht="13.5" x14ac:dyDescent="0.25">
      <c r="A1482" s="3">
        <f>TITRES_STAT!B1485</f>
        <v>44169</v>
      </c>
      <c r="B1482" s="6">
        <f>TITRES_STAT!D1485</f>
        <v>12.1195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1.6257690302927397E-2</v>
      </c>
      <c r="G1482" s="2">
        <f t="shared" si="206"/>
        <v>3.2626364941095179E-2</v>
      </c>
      <c r="H1482" s="2">
        <f t="shared" si="202"/>
        <v>0.49829916180609207</v>
      </c>
      <c r="I1482" s="2">
        <f t="shared" si="203"/>
        <v>33.257654713323618</v>
      </c>
    </row>
    <row r="1483" spans="1:9" ht="13.5" x14ac:dyDescent="0.25">
      <c r="A1483" s="3">
        <f>TITRES_STAT!B1486</f>
        <v>44172</v>
      </c>
      <c r="B1483" s="6">
        <f>TITRES_STAT!D1486</f>
        <v>12.1195</v>
      </c>
      <c r="C1483" s="2">
        <f t="shared" si="207"/>
        <v>0</v>
      </c>
      <c r="D1483" s="2">
        <f t="shared" si="208"/>
        <v>0</v>
      </c>
      <c r="E1483" s="2">
        <f t="shared" si="209"/>
        <v>0</v>
      </c>
      <c r="F1483" s="2">
        <f t="shared" si="206"/>
        <v>1.5096426709861154E-2</v>
      </c>
      <c r="G1483" s="2">
        <f t="shared" si="206"/>
        <v>3.0295910302445522E-2</v>
      </c>
      <c r="H1483" s="2">
        <f t="shared" si="202"/>
        <v>0.49829916180609207</v>
      </c>
      <c r="I1483" s="2">
        <f t="shared" si="203"/>
        <v>33.257654713323618</v>
      </c>
    </row>
    <row r="1484" spans="1:9" ht="13.5" x14ac:dyDescent="0.25">
      <c r="A1484" s="3">
        <f>TITRES_STAT!B1487</f>
        <v>44173</v>
      </c>
      <c r="B1484" s="6">
        <f>TITRES_STAT!D1487</f>
        <v>12.1195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1.4018110516299642E-2</v>
      </c>
      <c r="G1484" s="2">
        <f t="shared" si="206"/>
        <v>2.8131916709413698E-2</v>
      </c>
      <c r="H1484" s="2">
        <f t="shared" si="202"/>
        <v>0.49829916180609207</v>
      </c>
      <c r="I1484" s="2">
        <f t="shared" si="203"/>
        <v>33.257654713323618</v>
      </c>
    </row>
    <row r="1485" spans="1:9" ht="13.5" x14ac:dyDescent="0.25">
      <c r="A1485" s="3">
        <f>TITRES_STAT!B1488</f>
        <v>44174</v>
      </c>
      <c r="B1485" s="6">
        <f>TITRES_STAT!D1488</f>
        <v>12.1143</v>
      </c>
      <c r="C1485" s="2">
        <f t="shared" si="207"/>
        <v>-5.2000000000003155E-3</v>
      </c>
      <c r="D1485" s="2">
        <f t="shared" si="208"/>
        <v>0</v>
      </c>
      <c r="E1485" s="2">
        <f t="shared" si="209"/>
        <v>5.2000000000003155E-3</v>
      </c>
      <c r="F1485" s="2">
        <f t="shared" ref="F1485:G1500" si="210">((F1484*13)+D1485)/14</f>
        <v>1.3016816907992525E-2</v>
      </c>
      <c r="G1485" s="2">
        <f t="shared" si="210"/>
        <v>2.6493922658741315E-2</v>
      </c>
      <c r="H1485" s="2">
        <f t="shared" si="202"/>
        <v>0.49131331270410428</v>
      </c>
      <c r="I1485" s="2">
        <f t="shared" si="203"/>
        <v>32.945009510659901</v>
      </c>
    </row>
    <row r="1486" spans="1:9" ht="13.5" x14ac:dyDescent="0.25">
      <c r="A1486" s="3">
        <f>TITRES_STAT!B1489</f>
        <v>44175</v>
      </c>
      <c r="B1486" s="6">
        <f>TITRES_STAT!D1489</f>
        <v>12.1143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1.2087044271707344E-2</v>
      </c>
      <c r="G1486" s="2">
        <f t="shared" si="210"/>
        <v>2.4601499611688362E-2</v>
      </c>
      <c r="H1486" s="2">
        <f t="shared" si="202"/>
        <v>0.49131331270410428</v>
      </c>
      <c r="I1486" s="2">
        <f t="shared" si="203"/>
        <v>32.945009510659901</v>
      </c>
    </row>
    <row r="1487" spans="1:9" ht="13.5" x14ac:dyDescent="0.25">
      <c r="A1487" s="3">
        <f>TITRES_STAT!B1490</f>
        <v>44176</v>
      </c>
      <c r="B1487" s="6">
        <f>TITRES_STAT!D1490</f>
        <v>12.0679</v>
      </c>
      <c r="C1487" s="2">
        <f t="shared" si="207"/>
        <v>-4.6400000000000219E-2</v>
      </c>
      <c r="D1487" s="2">
        <f t="shared" si="208"/>
        <v>0</v>
      </c>
      <c r="E1487" s="2">
        <f t="shared" si="209"/>
        <v>4.6400000000000219E-2</v>
      </c>
      <c r="F1487" s="2">
        <f t="shared" si="210"/>
        <v>1.1223683966585392E-2</v>
      </c>
      <c r="G1487" s="2">
        <f t="shared" si="210"/>
        <v>2.6158535353710637E-2</v>
      </c>
      <c r="H1487" s="2">
        <f t="shared" si="202"/>
        <v>0.42906392941427779</v>
      </c>
      <c r="I1487" s="2">
        <f t="shared" si="203"/>
        <v>30.024124224458987</v>
      </c>
    </row>
    <row r="1488" spans="1:9" ht="13.5" x14ac:dyDescent="0.25">
      <c r="A1488" s="3">
        <f>TITRES_STAT!B1491</f>
        <v>44179</v>
      </c>
      <c r="B1488" s="6">
        <f>TITRES_STAT!D1491</f>
        <v>12.0937</v>
      </c>
      <c r="C1488" s="2">
        <f t="shared" si="207"/>
        <v>2.5800000000000267E-2</v>
      </c>
      <c r="D1488" s="2">
        <f t="shared" si="208"/>
        <v>2.5800000000000267E-2</v>
      </c>
      <c r="E1488" s="2">
        <f t="shared" si="209"/>
        <v>0</v>
      </c>
      <c r="F1488" s="2">
        <f t="shared" si="210"/>
        <v>1.2264849397543598E-2</v>
      </c>
      <c r="G1488" s="2">
        <f t="shared" si="210"/>
        <v>2.4290068542731306E-2</v>
      </c>
      <c r="H1488" s="2">
        <f t="shared" si="202"/>
        <v>0.50493267962447963</v>
      </c>
      <c r="I1488" s="2">
        <f t="shared" si="203"/>
        <v>33.551844973588686</v>
      </c>
    </row>
    <row r="1489" spans="1:9" ht="13.5" x14ac:dyDescent="0.25">
      <c r="A1489" s="3">
        <f>TITRES_STAT!B1492</f>
        <v>44180</v>
      </c>
      <c r="B1489" s="6">
        <f>TITRES_STAT!D1492</f>
        <v>11.732699999999999</v>
      </c>
      <c r="C1489" s="2">
        <f t="shared" si="207"/>
        <v>-0.36100000000000065</v>
      </c>
      <c r="D1489" s="2">
        <f t="shared" si="208"/>
        <v>0</v>
      </c>
      <c r="E1489" s="2">
        <f t="shared" si="209"/>
        <v>0.36100000000000065</v>
      </c>
      <c r="F1489" s="2">
        <f t="shared" si="210"/>
        <v>1.1388788726290485E-2</v>
      </c>
      <c r="G1489" s="2">
        <f t="shared" si="210"/>
        <v>4.8340777932536265E-2</v>
      </c>
      <c r="H1489" s="2">
        <f t="shared" ref="H1489:H1552" si="211">F1489/G1489</f>
        <v>0.23559382395923631</v>
      </c>
      <c r="I1489" s="2">
        <f t="shared" ref="I1489:I1552" si="212">IF(G1489=0,100,100-(100/(1+H1489)))</f>
        <v>19.0672549013169</v>
      </c>
    </row>
    <row r="1490" spans="1:9" ht="13.5" x14ac:dyDescent="0.25">
      <c r="A1490" s="3">
        <f>TITRES_STAT!B1493</f>
        <v>44181</v>
      </c>
      <c r="B1490" s="6">
        <f>TITRES_STAT!D1493</f>
        <v>11.732699999999999</v>
      </c>
      <c r="C1490" s="2">
        <f t="shared" si="207"/>
        <v>0</v>
      </c>
      <c r="D1490" s="2">
        <f t="shared" si="208"/>
        <v>0</v>
      </c>
      <c r="E1490" s="2">
        <f t="shared" si="209"/>
        <v>0</v>
      </c>
      <c r="F1490" s="2">
        <f t="shared" si="210"/>
        <v>1.0575303817269736E-2</v>
      </c>
      <c r="G1490" s="2">
        <f t="shared" si="210"/>
        <v>4.4887865223069388E-2</v>
      </c>
      <c r="H1490" s="2">
        <f t="shared" si="211"/>
        <v>0.23559382395923631</v>
      </c>
      <c r="I1490" s="2">
        <f t="shared" si="212"/>
        <v>19.0672549013169</v>
      </c>
    </row>
    <row r="1491" spans="1:9" ht="13.5" x14ac:dyDescent="0.25">
      <c r="A1491" s="3">
        <f>TITRES_STAT!B1494</f>
        <v>44182</v>
      </c>
      <c r="B1491" s="6">
        <f>TITRES_STAT!D1494</f>
        <v>11.732699999999999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9.8199249731790415E-3</v>
      </c>
      <c r="G1491" s="2">
        <f t="shared" si="210"/>
        <v>4.1681589135707291E-2</v>
      </c>
      <c r="H1491" s="2">
        <f t="shared" si="211"/>
        <v>0.23559382395923634</v>
      </c>
      <c r="I1491" s="2">
        <f t="shared" si="212"/>
        <v>19.0672549013169</v>
      </c>
    </row>
    <row r="1492" spans="1:9" ht="13.5" x14ac:dyDescent="0.25">
      <c r="A1492" s="3">
        <f>TITRES_STAT!B1495</f>
        <v>44183</v>
      </c>
      <c r="B1492" s="6">
        <f>TITRES_STAT!D1495</f>
        <v>11.732699999999999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9.1185017608091095E-3</v>
      </c>
      <c r="G1492" s="2">
        <f t="shared" si="210"/>
        <v>3.8704332768871051E-2</v>
      </c>
      <c r="H1492" s="2">
        <f t="shared" si="211"/>
        <v>0.23559382395923636</v>
      </c>
      <c r="I1492" s="2">
        <f t="shared" si="212"/>
        <v>19.0672549013169</v>
      </c>
    </row>
    <row r="1493" spans="1:9" ht="13.5" x14ac:dyDescent="0.25">
      <c r="A1493" s="3">
        <f>TITRES_STAT!B1496</f>
        <v>44186</v>
      </c>
      <c r="B1493" s="6">
        <f>TITRES_STAT!D1496</f>
        <v>11.598599999999999</v>
      </c>
      <c r="C1493" s="2">
        <f t="shared" si="207"/>
        <v>-0.13410000000000011</v>
      </c>
      <c r="D1493" s="2">
        <f t="shared" si="208"/>
        <v>0</v>
      </c>
      <c r="E1493" s="2">
        <f t="shared" si="209"/>
        <v>0.13410000000000011</v>
      </c>
      <c r="F1493" s="2">
        <f t="shared" si="210"/>
        <v>8.4671802064656011E-3</v>
      </c>
      <c r="G1493" s="2">
        <f t="shared" si="210"/>
        <v>4.5518308999665982E-2</v>
      </c>
      <c r="H1493" s="2">
        <f t="shared" si="211"/>
        <v>0.186017020239652</v>
      </c>
      <c r="I1493" s="2">
        <f t="shared" si="212"/>
        <v>15.684177972594739</v>
      </c>
    </row>
    <row r="1494" spans="1:9" ht="13.5" x14ac:dyDescent="0.25">
      <c r="A1494" s="3">
        <f>TITRES_STAT!B1497</f>
        <v>44187</v>
      </c>
      <c r="B1494" s="6">
        <f>TITRES_STAT!D1497</f>
        <v>11.3459</v>
      </c>
      <c r="C1494" s="2">
        <f t="shared" si="207"/>
        <v>-0.25269999999999904</v>
      </c>
      <c r="D1494" s="2">
        <f t="shared" si="208"/>
        <v>0</v>
      </c>
      <c r="E1494" s="2">
        <f t="shared" si="209"/>
        <v>0.25269999999999904</v>
      </c>
      <c r="F1494" s="2">
        <f t="shared" si="210"/>
        <v>7.8623816202894863E-3</v>
      </c>
      <c r="G1494" s="2">
        <f t="shared" si="210"/>
        <v>6.0317001213975485E-2</v>
      </c>
      <c r="H1494" s="2">
        <f t="shared" si="211"/>
        <v>0.13035100323369139</v>
      </c>
      <c r="I1494" s="2">
        <f t="shared" si="212"/>
        <v>11.531904944639777</v>
      </c>
    </row>
    <row r="1495" spans="1:9" ht="13.5" x14ac:dyDescent="0.25">
      <c r="A1495" s="3">
        <f>TITRES_STAT!B1498</f>
        <v>44188</v>
      </c>
      <c r="B1495" s="6">
        <f>TITRES_STAT!D1498</f>
        <v>11.3459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7.3007829331259511E-3</v>
      </c>
      <c r="G1495" s="2">
        <f t="shared" si="210"/>
        <v>5.6008643984405811E-2</v>
      </c>
      <c r="H1495" s="2">
        <f t="shared" si="211"/>
        <v>0.13035100323369139</v>
      </c>
      <c r="I1495" s="2">
        <f t="shared" si="212"/>
        <v>11.531904944639777</v>
      </c>
    </row>
    <row r="1496" spans="1:9" ht="13.5" x14ac:dyDescent="0.25">
      <c r="A1496" s="3">
        <f>TITRES_STAT!B1499</f>
        <v>44189</v>
      </c>
      <c r="B1496" s="6">
        <f>TITRES_STAT!D1499</f>
        <v>11.3459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6.7792984379026686E-3</v>
      </c>
      <c r="G1496" s="2">
        <f t="shared" si="210"/>
        <v>5.200802655694825E-2</v>
      </c>
      <c r="H1496" s="2">
        <f t="shared" si="211"/>
        <v>0.13035100323369139</v>
      </c>
      <c r="I1496" s="2">
        <f t="shared" si="212"/>
        <v>11.531904944639777</v>
      </c>
    </row>
    <row r="1497" spans="1:9" ht="13.5" x14ac:dyDescent="0.25">
      <c r="A1497" s="3">
        <f>TITRES_STAT!B1500</f>
        <v>44190</v>
      </c>
      <c r="B1497" s="6">
        <f>TITRES_STAT!D1500</f>
        <v>11.2943</v>
      </c>
      <c r="C1497" s="2">
        <f t="shared" si="207"/>
        <v>-5.1600000000000534E-2</v>
      </c>
      <c r="D1497" s="2">
        <f t="shared" si="208"/>
        <v>0</v>
      </c>
      <c r="E1497" s="2">
        <f t="shared" si="209"/>
        <v>5.1600000000000534E-2</v>
      </c>
      <c r="F1497" s="2">
        <f t="shared" si="210"/>
        <v>6.2950628351953353E-3</v>
      </c>
      <c r="G1497" s="2">
        <f t="shared" si="210"/>
        <v>5.1978881802880558E-2</v>
      </c>
      <c r="H1497" s="2">
        <f t="shared" si="211"/>
        <v>0.12110808499244161</v>
      </c>
      <c r="I1497" s="2">
        <f t="shared" si="212"/>
        <v>10.802534261739623</v>
      </c>
    </row>
    <row r="1498" spans="1:9" ht="13.5" x14ac:dyDescent="0.25">
      <c r="A1498" s="3">
        <f>TITRES_STAT!B1501</f>
        <v>44193</v>
      </c>
      <c r="B1498" s="6">
        <f>TITRES_STAT!D1501</f>
        <v>11.242699999999999</v>
      </c>
      <c r="C1498" s="2">
        <f t="shared" si="207"/>
        <v>-5.1600000000000534E-2</v>
      </c>
      <c r="D1498" s="2">
        <f t="shared" si="208"/>
        <v>0</v>
      </c>
      <c r="E1498" s="2">
        <f t="shared" si="209"/>
        <v>5.1600000000000534E-2</v>
      </c>
      <c r="F1498" s="2">
        <f t="shared" si="210"/>
        <v>5.8454154898242407E-3</v>
      </c>
      <c r="G1498" s="2">
        <f t="shared" si="210"/>
        <v>5.1951818816960552E-2</v>
      </c>
      <c r="H1498" s="2">
        <f t="shared" si="211"/>
        <v>0.11251608938695917</v>
      </c>
      <c r="I1498" s="2">
        <f t="shared" si="212"/>
        <v>10.113659520102772</v>
      </c>
    </row>
    <row r="1499" spans="1:9" ht="13.5" x14ac:dyDescent="0.25">
      <c r="A1499" s="3">
        <f>TITRES_STAT!B1502</f>
        <v>44194</v>
      </c>
      <c r="B1499" s="6">
        <f>TITRES_STAT!D1502</f>
        <v>10.933299999999999</v>
      </c>
      <c r="C1499" s="2">
        <f t="shared" si="207"/>
        <v>-0.30940000000000012</v>
      </c>
      <c r="D1499" s="2">
        <f t="shared" si="208"/>
        <v>0</v>
      </c>
      <c r="E1499" s="2">
        <f t="shared" si="209"/>
        <v>0.30940000000000012</v>
      </c>
      <c r="F1499" s="2">
        <f t="shared" si="210"/>
        <v>5.4278858119796523E-3</v>
      </c>
      <c r="G1499" s="2">
        <f t="shared" si="210"/>
        <v>7.0340974615749091E-2</v>
      </c>
      <c r="H1499" s="2">
        <f t="shared" si="211"/>
        <v>7.7165348385212287E-2</v>
      </c>
      <c r="I1499" s="2">
        <f t="shared" si="212"/>
        <v>7.1637421776416801</v>
      </c>
    </row>
    <row r="1500" spans="1:9" ht="13.5" x14ac:dyDescent="0.25">
      <c r="A1500" s="3">
        <f>TITRES_STAT!B1503</f>
        <v>44195</v>
      </c>
      <c r="B1500" s="6">
        <f>TITRES_STAT!D1503</f>
        <v>10.907500000000001</v>
      </c>
      <c r="C1500" s="2">
        <f t="shared" si="207"/>
        <v>-2.5799999999998491E-2</v>
      </c>
      <c r="D1500" s="2">
        <f t="shared" si="208"/>
        <v>0</v>
      </c>
      <c r="E1500" s="2">
        <f t="shared" si="209"/>
        <v>2.5799999999998491E-2</v>
      </c>
      <c r="F1500" s="2">
        <f t="shared" si="210"/>
        <v>5.0401796825525341E-3</v>
      </c>
      <c r="G1500" s="2">
        <f t="shared" si="210"/>
        <v>6.7159476428909765E-2</v>
      </c>
      <c r="H1500" s="2">
        <f t="shared" si="211"/>
        <v>7.5047929950551498E-2</v>
      </c>
      <c r="I1500" s="2">
        <f t="shared" si="212"/>
        <v>6.9808915360642061</v>
      </c>
    </row>
    <row r="1501" spans="1:9" ht="13.5" x14ac:dyDescent="0.25">
      <c r="A1501" s="3">
        <f>TITRES_STAT!B1504</f>
        <v>44196</v>
      </c>
      <c r="B1501" s="6">
        <f>TITRES_STAT!D1504</f>
        <v>11.1912</v>
      </c>
      <c r="C1501" s="2">
        <f t="shared" si="207"/>
        <v>0.28369999999999962</v>
      </c>
      <c r="D1501" s="2">
        <f t="shared" si="208"/>
        <v>0.28369999999999962</v>
      </c>
      <c r="E1501" s="2">
        <f t="shared" si="209"/>
        <v>0</v>
      </c>
      <c r="F1501" s="2">
        <f t="shared" ref="F1501:G1516" si="213">((F1500*13)+D1501)/14</f>
        <v>2.4944452562370184E-2</v>
      </c>
      <c r="G1501" s="2">
        <f t="shared" si="213"/>
        <v>6.2362370969701923E-2</v>
      </c>
      <c r="H1501" s="2">
        <f t="shared" si="211"/>
        <v>0.39999204928384097</v>
      </c>
      <c r="I1501" s="2">
        <f t="shared" si="212"/>
        <v>28.571022920341221</v>
      </c>
    </row>
    <row r="1502" spans="1:9" ht="13.5" x14ac:dyDescent="0.25">
      <c r="A1502" s="3">
        <f>TITRES_STAT!B1505</f>
        <v>44200</v>
      </c>
      <c r="B1502" s="6">
        <f>TITRES_STAT!D1505</f>
        <v>11.5006</v>
      </c>
      <c r="C1502" s="2">
        <f t="shared" si="207"/>
        <v>0.30940000000000012</v>
      </c>
      <c r="D1502" s="2">
        <f t="shared" si="208"/>
        <v>0.30940000000000012</v>
      </c>
      <c r="E1502" s="2">
        <f t="shared" si="209"/>
        <v>0</v>
      </c>
      <c r="F1502" s="2">
        <f t="shared" si="213"/>
        <v>4.5262705950772322E-2</v>
      </c>
      <c r="G1502" s="2">
        <f t="shared" si="213"/>
        <v>5.79079159004375E-2</v>
      </c>
      <c r="H1502" s="2">
        <f t="shared" si="211"/>
        <v>0.78163244604750759</v>
      </c>
      <c r="I1502" s="2">
        <f t="shared" si="212"/>
        <v>43.871700236574227</v>
      </c>
    </row>
    <row r="1503" spans="1:9" ht="13.5" x14ac:dyDescent="0.25">
      <c r="A1503" s="3">
        <f>TITRES_STAT!B1506</f>
        <v>44201</v>
      </c>
      <c r="B1503" s="6">
        <f>TITRES_STAT!D1506</f>
        <v>11.397399999999999</v>
      </c>
      <c r="C1503" s="2">
        <f t="shared" si="207"/>
        <v>-0.10320000000000107</v>
      </c>
      <c r="D1503" s="2">
        <f t="shared" si="208"/>
        <v>0</v>
      </c>
      <c r="E1503" s="2">
        <f t="shared" si="209"/>
        <v>0.10320000000000107</v>
      </c>
      <c r="F1503" s="2">
        <f t="shared" si="213"/>
        <v>4.2029655525717156E-2</v>
      </c>
      <c r="G1503" s="2">
        <f t="shared" si="213"/>
        <v>6.1143064764692043E-2</v>
      </c>
      <c r="H1503" s="2">
        <f t="shared" si="211"/>
        <v>0.68739857394240067</v>
      </c>
      <c r="I1503" s="2">
        <f t="shared" si="212"/>
        <v>40.737178788552477</v>
      </c>
    </row>
    <row r="1504" spans="1:9" ht="13.5" x14ac:dyDescent="0.25">
      <c r="A1504" s="3">
        <f>TITRES_STAT!B1507</f>
        <v>44202</v>
      </c>
      <c r="B1504" s="6">
        <f>TITRES_STAT!D1507</f>
        <v>11.449</v>
      </c>
      <c r="C1504" s="2">
        <f t="shared" si="207"/>
        <v>5.1600000000000534E-2</v>
      </c>
      <c r="D1504" s="2">
        <f t="shared" si="208"/>
        <v>5.1600000000000534E-2</v>
      </c>
      <c r="E1504" s="2">
        <f t="shared" si="209"/>
        <v>0</v>
      </c>
      <c r="F1504" s="2">
        <f t="shared" si="213"/>
        <v>4.2713251559594538E-2</v>
      </c>
      <c r="G1504" s="2">
        <f t="shared" si="213"/>
        <v>5.6775702995785472E-2</v>
      </c>
      <c r="H1504" s="2">
        <f t="shared" si="211"/>
        <v>0.7523156791694009</v>
      </c>
      <c r="I1504" s="2">
        <f t="shared" si="212"/>
        <v>42.932656947177421</v>
      </c>
    </row>
    <row r="1505" spans="1:9" ht="13.5" x14ac:dyDescent="0.25">
      <c r="A1505" s="3">
        <f>TITRES_STAT!B1508</f>
        <v>44203</v>
      </c>
      <c r="B1505" s="6">
        <f>TITRES_STAT!D1508</f>
        <v>11.4542</v>
      </c>
      <c r="C1505" s="2">
        <f t="shared" si="207"/>
        <v>5.2000000000003155E-3</v>
      </c>
      <c r="D1505" s="2">
        <f t="shared" si="208"/>
        <v>5.2000000000003155E-3</v>
      </c>
      <c r="E1505" s="2">
        <f t="shared" si="209"/>
        <v>0</v>
      </c>
      <c r="F1505" s="2">
        <f t="shared" si="213"/>
        <v>4.0033733591052098E-2</v>
      </c>
      <c r="G1505" s="2">
        <f t="shared" si="213"/>
        <v>5.2720295638943655E-2</v>
      </c>
      <c r="H1505" s="2">
        <f t="shared" si="211"/>
        <v>0.7593609464033394</v>
      </c>
      <c r="I1505" s="2">
        <f t="shared" si="212"/>
        <v>43.161180083921977</v>
      </c>
    </row>
    <row r="1506" spans="1:9" ht="13.5" x14ac:dyDescent="0.25">
      <c r="A1506" s="3">
        <f>TITRES_STAT!B1509</f>
        <v>44204</v>
      </c>
      <c r="B1506" s="6">
        <f>TITRES_STAT!D1509</f>
        <v>11.4954</v>
      </c>
      <c r="C1506" s="2">
        <f t="shared" si="207"/>
        <v>4.1199999999999903E-2</v>
      </c>
      <c r="D1506" s="2">
        <f t="shared" si="208"/>
        <v>4.1199999999999903E-2</v>
      </c>
      <c r="E1506" s="2">
        <f t="shared" si="209"/>
        <v>0</v>
      </c>
      <c r="F1506" s="2">
        <f t="shared" si="213"/>
        <v>4.0117038334548369E-2</v>
      </c>
      <c r="G1506" s="2">
        <f t="shared" si="213"/>
        <v>4.8954560236161966E-2</v>
      </c>
      <c r="H1506" s="2">
        <f t="shared" si="211"/>
        <v>0.81947500173670318</v>
      </c>
      <c r="I1506" s="2">
        <f t="shared" si="212"/>
        <v>45.039090999024879</v>
      </c>
    </row>
    <row r="1507" spans="1:9" ht="13.5" x14ac:dyDescent="0.25">
      <c r="A1507" s="3">
        <f>TITRES_STAT!B1510</f>
        <v>44207</v>
      </c>
      <c r="B1507" s="6">
        <f>TITRES_STAT!D1510</f>
        <v>11.449</v>
      </c>
      <c r="C1507" s="2">
        <f t="shared" si="207"/>
        <v>-4.6400000000000219E-2</v>
      </c>
      <c r="D1507" s="2">
        <f t="shared" si="208"/>
        <v>0</v>
      </c>
      <c r="E1507" s="2">
        <f t="shared" si="209"/>
        <v>4.6400000000000219E-2</v>
      </c>
      <c r="F1507" s="2">
        <f t="shared" si="213"/>
        <v>3.7251535596366341E-2</v>
      </c>
      <c r="G1507" s="2">
        <f t="shared" si="213"/>
        <v>4.8772091647864703E-2</v>
      </c>
      <c r="H1507" s="2">
        <f t="shared" si="211"/>
        <v>0.76378794383728787</v>
      </c>
      <c r="I1507" s="2">
        <f t="shared" si="212"/>
        <v>43.303841967282914</v>
      </c>
    </row>
    <row r="1508" spans="1:9" ht="13.5" x14ac:dyDescent="0.25">
      <c r="A1508" s="3">
        <f>TITRES_STAT!B1511</f>
        <v>44208</v>
      </c>
      <c r="B1508" s="6">
        <f>TITRES_STAT!D1511</f>
        <v>11.3459</v>
      </c>
      <c r="C1508" s="2">
        <f t="shared" si="207"/>
        <v>-0.10309999999999953</v>
      </c>
      <c r="D1508" s="2">
        <f t="shared" si="208"/>
        <v>0</v>
      </c>
      <c r="E1508" s="2">
        <f t="shared" si="209"/>
        <v>0.10309999999999953</v>
      </c>
      <c r="F1508" s="2">
        <f t="shared" si="213"/>
        <v>3.4590711625197314E-2</v>
      </c>
      <c r="G1508" s="2">
        <f t="shared" si="213"/>
        <v>5.2652656530160047E-2</v>
      </c>
      <c r="H1508" s="2">
        <f t="shared" si="211"/>
        <v>0.65696042526141785</v>
      </c>
      <c r="I1508" s="2">
        <f t="shared" si="212"/>
        <v>39.648528428659937</v>
      </c>
    </row>
    <row r="1509" spans="1:9" ht="13.5" x14ac:dyDescent="0.25">
      <c r="A1509" s="3">
        <f>TITRES_STAT!B1512</f>
        <v>44209</v>
      </c>
      <c r="B1509" s="6">
        <f>TITRES_STAT!D1512</f>
        <v>11.3459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3.2119946509111791E-2</v>
      </c>
      <c r="G1509" s="2">
        <f t="shared" si="213"/>
        <v>4.8891752492291475E-2</v>
      </c>
      <c r="H1509" s="2">
        <f t="shared" si="211"/>
        <v>0.65696042526141785</v>
      </c>
      <c r="I1509" s="2">
        <f t="shared" si="212"/>
        <v>39.648528428659937</v>
      </c>
    </row>
    <row r="1510" spans="1:9" ht="13.5" x14ac:dyDescent="0.25">
      <c r="A1510" s="3">
        <f>TITRES_STAT!B1513</f>
        <v>44211</v>
      </c>
      <c r="B1510" s="6">
        <f>TITRES_STAT!D1513</f>
        <v>11.397399999999999</v>
      </c>
      <c r="C1510" s="2">
        <f t="shared" si="207"/>
        <v>5.1499999999998991E-2</v>
      </c>
      <c r="D1510" s="2">
        <f t="shared" si="208"/>
        <v>5.1499999999998991E-2</v>
      </c>
      <c r="E1510" s="2">
        <f t="shared" si="209"/>
        <v>0</v>
      </c>
      <c r="F1510" s="2">
        <f t="shared" si="213"/>
        <v>3.3504236044175163E-2</v>
      </c>
      <c r="G1510" s="2">
        <f t="shared" si="213"/>
        <v>4.5399484457127805E-2</v>
      </c>
      <c r="H1510" s="2">
        <f t="shared" si="211"/>
        <v>0.7379871477574661</v>
      </c>
      <c r="I1510" s="2">
        <f t="shared" si="212"/>
        <v>42.462175207089125</v>
      </c>
    </row>
    <row r="1511" spans="1:9" ht="13.5" x14ac:dyDescent="0.25">
      <c r="A1511" s="3">
        <f>TITRES_STAT!B1514</f>
        <v>44214</v>
      </c>
      <c r="B1511" s="6">
        <f>TITRES_STAT!D1514</f>
        <v>11.5779</v>
      </c>
      <c r="C1511" s="2">
        <f t="shared" si="207"/>
        <v>0.18050000000000033</v>
      </c>
      <c r="D1511" s="2">
        <f t="shared" si="208"/>
        <v>0.18050000000000033</v>
      </c>
      <c r="E1511" s="2">
        <f t="shared" si="209"/>
        <v>0</v>
      </c>
      <c r="F1511" s="2">
        <f t="shared" si="213"/>
        <v>4.4003933469591243E-2</v>
      </c>
      <c r="G1511" s="2">
        <f t="shared" si="213"/>
        <v>4.2156664138761533E-2</v>
      </c>
      <c r="H1511" s="2">
        <f t="shared" si="211"/>
        <v>1.0438191533549546</v>
      </c>
      <c r="I1511" s="2">
        <f t="shared" si="212"/>
        <v>51.071991944175316</v>
      </c>
    </row>
    <row r="1512" spans="1:9" ht="13.5" x14ac:dyDescent="0.25">
      <c r="A1512" s="3">
        <f>TITRES_STAT!B1515</f>
        <v>44215</v>
      </c>
      <c r="B1512" s="6">
        <f>TITRES_STAT!D1515</f>
        <v>11.5779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4.0860795364620443E-2</v>
      </c>
      <c r="G1512" s="2">
        <f t="shared" si="213"/>
        <v>3.9145473843135707E-2</v>
      </c>
      <c r="H1512" s="2">
        <f t="shared" si="211"/>
        <v>1.0438191533549548</v>
      </c>
      <c r="I1512" s="2">
        <f t="shared" si="212"/>
        <v>51.071991944175316</v>
      </c>
    </row>
    <row r="1513" spans="1:9" ht="13.5" x14ac:dyDescent="0.25">
      <c r="A1513" s="3">
        <f>TITRES_STAT!B1516</f>
        <v>44216</v>
      </c>
      <c r="B1513" s="6">
        <f>TITRES_STAT!D1516</f>
        <v>11.701700000000001</v>
      </c>
      <c r="C1513" s="2">
        <f t="shared" si="207"/>
        <v>0.12380000000000102</v>
      </c>
      <c r="D1513" s="2">
        <f t="shared" si="208"/>
        <v>0.12380000000000102</v>
      </c>
      <c r="E1513" s="2">
        <f t="shared" si="209"/>
        <v>0</v>
      </c>
      <c r="F1513" s="2">
        <f t="shared" si="213"/>
        <v>4.6785024267147632E-2</v>
      </c>
      <c r="G1513" s="2">
        <f t="shared" si="213"/>
        <v>3.6349368568626014E-2</v>
      </c>
      <c r="H1513" s="2">
        <f t="shared" si="211"/>
        <v>1.2870931768407354</v>
      </c>
      <c r="I1513" s="2">
        <f t="shared" si="212"/>
        <v>56.276376925694606</v>
      </c>
    </row>
    <row r="1514" spans="1:9" ht="13.5" x14ac:dyDescent="0.25">
      <c r="A1514" s="3">
        <f>TITRES_STAT!B1517</f>
        <v>44217</v>
      </c>
      <c r="B1514" s="6">
        <f>TITRES_STAT!D1517</f>
        <v>11.397399999999999</v>
      </c>
      <c r="C1514" s="2">
        <f t="shared" si="207"/>
        <v>-0.30430000000000135</v>
      </c>
      <c r="D1514" s="2">
        <f t="shared" si="208"/>
        <v>0</v>
      </c>
      <c r="E1514" s="2">
        <f t="shared" si="209"/>
        <v>0.30430000000000135</v>
      </c>
      <c r="F1514" s="2">
        <f t="shared" si="213"/>
        <v>4.3443236819494233E-2</v>
      </c>
      <c r="G1514" s="2">
        <f t="shared" si="213"/>
        <v>5.5488699385152822E-2</v>
      </c>
      <c r="H1514" s="2">
        <f t="shared" si="211"/>
        <v>0.78292043787060528</v>
      </c>
      <c r="I1514" s="2">
        <f t="shared" si="212"/>
        <v>43.912247638244047</v>
      </c>
    </row>
    <row r="1515" spans="1:9" ht="13.5" x14ac:dyDescent="0.25">
      <c r="A1515" s="3">
        <f>TITRES_STAT!B1518</f>
        <v>44218</v>
      </c>
      <c r="B1515" s="6">
        <f>TITRES_STAT!D1518</f>
        <v>11.3459</v>
      </c>
      <c r="C1515" s="2">
        <f t="shared" si="207"/>
        <v>-5.1499999999998991E-2</v>
      </c>
      <c r="D1515" s="2">
        <f t="shared" si="208"/>
        <v>0</v>
      </c>
      <c r="E1515" s="2">
        <f t="shared" si="209"/>
        <v>5.1499999999998991E-2</v>
      </c>
      <c r="F1515" s="2">
        <f t="shared" si="213"/>
        <v>4.0340148475244642E-2</v>
      </c>
      <c r="G1515" s="2">
        <f t="shared" si="213"/>
        <v>5.5203792286213263E-2</v>
      </c>
      <c r="H1515" s="2">
        <f t="shared" si="211"/>
        <v>0.73074958810971569</v>
      </c>
      <c r="I1515" s="2">
        <f t="shared" si="212"/>
        <v>42.221566489455206</v>
      </c>
    </row>
    <row r="1516" spans="1:9" ht="13.5" x14ac:dyDescent="0.25">
      <c r="A1516" s="3">
        <f>TITRES_STAT!B1519</f>
        <v>44221</v>
      </c>
      <c r="B1516" s="6">
        <f>TITRES_STAT!D1519</f>
        <v>11.5418</v>
      </c>
      <c r="C1516" s="2">
        <f t="shared" si="207"/>
        <v>0.19589999999999996</v>
      </c>
      <c r="D1516" s="2">
        <f t="shared" si="208"/>
        <v>0.19589999999999996</v>
      </c>
      <c r="E1516" s="2">
        <f t="shared" si="209"/>
        <v>0</v>
      </c>
      <c r="F1516" s="2">
        <f t="shared" si="213"/>
        <v>5.1451566441298592E-2</v>
      </c>
      <c r="G1516" s="2">
        <f t="shared" si="213"/>
        <v>5.1260664265769459E-2</v>
      </c>
      <c r="H1516" s="2">
        <f t="shared" si="211"/>
        <v>1.0037241455658743</v>
      </c>
      <c r="I1516" s="2">
        <f t="shared" si="212"/>
        <v>50.092930595614057</v>
      </c>
    </row>
    <row r="1517" spans="1:9" ht="13.5" x14ac:dyDescent="0.25">
      <c r="A1517" s="3">
        <f>TITRES_STAT!B1520</f>
        <v>44222</v>
      </c>
      <c r="B1517" s="6">
        <f>TITRES_STAT!D1520</f>
        <v>11.5418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4.7776454552634406E-2</v>
      </c>
      <c r="G1517" s="2">
        <f t="shared" si="214"/>
        <v>4.7599188246785926E-2</v>
      </c>
      <c r="H1517" s="2">
        <f t="shared" si="211"/>
        <v>1.0037241455658743</v>
      </c>
      <c r="I1517" s="2">
        <f t="shared" si="212"/>
        <v>50.092930595614057</v>
      </c>
    </row>
    <row r="1518" spans="1:9" ht="13.5" x14ac:dyDescent="0.25">
      <c r="A1518" s="3">
        <f>TITRES_STAT!B1521</f>
        <v>44223</v>
      </c>
      <c r="B1518" s="6">
        <f>TITRES_STAT!D1521</f>
        <v>11.5418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4.4363850656017667E-2</v>
      </c>
      <c r="G1518" s="2">
        <f t="shared" si="214"/>
        <v>4.4199246229158363E-2</v>
      </c>
      <c r="H1518" s="2">
        <f t="shared" si="211"/>
        <v>1.0037241455658743</v>
      </c>
      <c r="I1518" s="2">
        <f t="shared" si="212"/>
        <v>50.092930595614057</v>
      </c>
    </row>
    <row r="1519" spans="1:9" ht="13.5" x14ac:dyDescent="0.25">
      <c r="A1519" s="3">
        <f>TITRES_STAT!B1522</f>
        <v>44224</v>
      </c>
      <c r="B1519" s="6">
        <f>TITRES_STAT!D1522</f>
        <v>11.5418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4.1195004180587837E-2</v>
      </c>
      <c r="G1519" s="2">
        <f t="shared" si="214"/>
        <v>4.1042157212789913E-2</v>
      </c>
      <c r="H1519" s="2">
        <f t="shared" si="211"/>
        <v>1.0037241455658743</v>
      </c>
      <c r="I1519" s="2">
        <f t="shared" si="212"/>
        <v>50.092930595614057</v>
      </c>
    </row>
    <row r="1520" spans="1:9" ht="13.5" x14ac:dyDescent="0.25">
      <c r="A1520" s="3">
        <f>TITRES_STAT!B1523</f>
        <v>44225</v>
      </c>
      <c r="B1520" s="6">
        <f>TITRES_STAT!D1523</f>
        <v>11.526400000000001</v>
      </c>
      <c r="C1520" s="2">
        <f t="shared" si="207"/>
        <v>-1.5399999999999636E-2</v>
      </c>
      <c r="D1520" s="2">
        <f t="shared" si="208"/>
        <v>0</v>
      </c>
      <c r="E1520" s="2">
        <f t="shared" si="209"/>
        <v>1.5399999999999636E-2</v>
      </c>
      <c r="F1520" s="2">
        <f t="shared" si="214"/>
        <v>3.8252503881974424E-2</v>
      </c>
      <c r="G1520" s="2">
        <f t="shared" si="214"/>
        <v>3.9210574554733466E-2</v>
      </c>
      <c r="H1520" s="2">
        <f t="shared" si="211"/>
        <v>0.9755660129024204</v>
      </c>
      <c r="I1520" s="2">
        <f t="shared" si="212"/>
        <v>49.381595276037316</v>
      </c>
    </row>
    <row r="1521" spans="1:9" ht="13.5" x14ac:dyDescent="0.25">
      <c r="A1521" s="3">
        <f>TITRES_STAT!B1524</f>
        <v>44228</v>
      </c>
      <c r="B1521" s="6">
        <f>TITRES_STAT!D1524</f>
        <v>11.5779</v>
      </c>
      <c r="C1521" s="2">
        <f t="shared" si="207"/>
        <v>5.1499999999998991E-2</v>
      </c>
      <c r="D1521" s="2">
        <f t="shared" si="208"/>
        <v>5.1499999999998991E-2</v>
      </c>
      <c r="E1521" s="2">
        <f t="shared" si="209"/>
        <v>0</v>
      </c>
      <c r="F1521" s="2">
        <f t="shared" si="214"/>
        <v>3.919875360469046E-2</v>
      </c>
      <c r="G1521" s="2">
        <f t="shared" si="214"/>
        <v>3.640981922939536E-2</v>
      </c>
      <c r="H1521" s="2">
        <f t="shared" si="211"/>
        <v>1.0765984131292654</v>
      </c>
      <c r="I1521" s="2">
        <f t="shared" si="212"/>
        <v>51.844324175656041</v>
      </c>
    </row>
    <row r="1522" spans="1:9" ht="13.5" x14ac:dyDescent="0.25">
      <c r="A1522" s="3">
        <f>TITRES_STAT!B1525</f>
        <v>44229</v>
      </c>
      <c r="B1522" s="6">
        <f>TITRES_STAT!D1525</f>
        <v>11.3459</v>
      </c>
      <c r="C1522" s="2">
        <f t="shared" si="207"/>
        <v>-0.23199999999999932</v>
      </c>
      <c r="D1522" s="2">
        <f t="shared" si="208"/>
        <v>0</v>
      </c>
      <c r="E1522" s="2">
        <f t="shared" si="209"/>
        <v>0.23199999999999932</v>
      </c>
      <c r="F1522" s="2">
        <f t="shared" si="214"/>
        <v>3.6398842632926857E-2</v>
      </c>
      <c r="G1522" s="2">
        <f t="shared" si="214"/>
        <v>5.0380546427295649E-2</v>
      </c>
      <c r="H1522" s="2">
        <f t="shared" si="211"/>
        <v>0.72247812328622041</v>
      </c>
      <c r="I1522" s="2">
        <f t="shared" si="212"/>
        <v>41.944110262941663</v>
      </c>
    </row>
    <row r="1523" spans="1:9" ht="13.5" x14ac:dyDescent="0.25">
      <c r="A1523" s="3">
        <f>TITRES_STAT!B1526</f>
        <v>44230</v>
      </c>
      <c r="B1523" s="6">
        <f>TITRES_STAT!D1526</f>
        <v>11.3459</v>
      </c>
      <c r="C1523" s="2">
        <f t="shared" si="207"/>
        <v>0</v>
      </c>
      <c r="D1523" s="2">
        <f t="shared" si="208"/>
        <v>0</v>
      </c>
      <c r="E1523" s="2">
        <f t="shared" si="209"/>
        <v>0</v>
      </c>
      <c r="F1523" s="2">
        <f t="shared" si="214"/>
        <v>3.3798925302003506E-2</v>
      </c>
      <c r="G1523" s="2">
        <f t="shared" si="214"/>
        <v>4.6781935968203105E-2</v>
      </c>
      <c r="H1523" s="2">
        <f t="shared" si="211"/>
        <v>0.7224781232862203</v>
      </c>
      <c r="I1523" s="2">
        <f t="shared" si="212"/>
        <v>41.944110262941649</v>
      </c>
    </row>
    <row r="1524" spans="1:9" ht="13.5" x14ac:dyDescent="0.25">
      <c r="A1524" s="3">
        <f>TITRES_STAT!B1527</f>
        <v>44231</v>
      </c>
      <c r="B1524" s="6">
        <f>TITRES_STAT!D1527</f>
        <v>11.3459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3.1384716351860395E-2</v>
      </c>
      <c r="G1524" s="2">
        <f t="shared" si="214"/>
        <v>4.3440369113331455E-2</v>
      </c>
      <c r="H1524" s="2">
        <f t="shared" si="211"/>
        <v>0.72247812328622019</v>
      </c>
      <c r="I1524" s="2">
        <f t="shared" si="212"/>
        <v>41.944110262941642</v>
      </c>
    </row>
    <row r="1525" spans="1:9" ht="13.5" x14ac:dyDescent="0.25">
      <c r="A1525" s="3">
        <f>TITRES_STAT!B1528</f>
        <v>44232</v>
      </c>
      <c r="B1525" s="6">
        <f>TITRES_STAT!D1528</f>
        <v>11.3459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2.9142950898156082E-2</v>
      </c>
      <c r="G1525" s="2">
        <f t="shared" si="214"/>
        <v>4.0337485605236353E-2</v>
      </c>
      <c r="H1525" s="2">
        <f t="shared" si="211"/>
        <v>0.72247812328622019</v>
      </c>
      <c r="I1525" s="2">
        <f t="shared" si="212"/>
        <v>41.944110262941642</v>
      </c>
    </row>
    <row r="1526" spans="1:9" ht="13.5" x14ac:dyDescent="0.25">
      <c r="A1526" s="3">
        <f>TITRES_STAT!B1529</f>
        <v>44235</v>
      </c>
      <c r="B1526" s="6">
        <f>TITRES_STAT!D1529</f>
        <v>11.3459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2.7061311548287788E-2</v>
      </c>
      <c r="G1526" s="2">
        <f t="shared" si="214"/>
        <v>3.7456236633433761E-2</v>
      </c>
      <c r="H1526" s="2">
        <f t="shared" si="211"/>
        <v>0.72247812328622008</v>
      </c>
      <c r="I1526" s="2">
        <f t="shared" si="212"/>
        <v>41.944110262941642</v>
      </c>
    </row>
    <row r="1527" spans="1:9" ht="13.5" x14ac:dyDescent="0.25">
      <c r="A1527" s="3">
        <f>TITRES_STAT!B1530</f>
        <v>44236</v>
      </c>
      <c r="B1527" s="6">
        <f>TITRES_STAT!D1530</f>
        <v>11.3459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2.5128360723410091E-2</v>
      </c>
      <c r="G1527" s="2">
        <f t="shared" si="214"/>
        <v>3.4780791159617061E-2</v>
      </c>
      <c r="H1527" s="2">
        <f t="shared" si="211"/>
        <v>0.72247812328622019</v>
      </c>
      <c r="I1527" s="2">
        <f t="shared" si="212"/>
        <v>41.944110262941642</v>
      </c>
    </row>
    <row r="1528" spans="1:9" ht="13.5" x14ac:dyDescent="0.25">
      <c r="A1528" s="3">
        <f>TITRES_STAT!B1531</f>
        <v>44237</v>
      </c>
      <c r="B1528" s="6">
        <f>TITRES_STAT!D1531</f>
        <v>11.3407</v>
      </c>
      <c r="C1528" s="2">
        <f t="shared" si="207"/>
        <v>-5.2000000000003155E-3</v>
      </c>
      <c r="D1528" s="2">
        <f t="shared" si="208"/>
        <v>0</v>
      </c>
      <c r="E1528" s="2">
        <f t="shared" si="209"/>
        <v>5.2000000000003155E-3</v>
      </c>
      <c r="F1528" s="2">
        <f t="shared" si="214"/>
        <v>2.3333477814595084E-2</v>
      </c>
      <c r="G1528" s="2">
        <f t="shared" si="214"/>
        <v>3.2667877505358725E-2</v>
      </c>
      <c r="H1528" s="2">
        <f t="shared" si="211"/>
        <v>0.71426366193419033</v>
      </c>
      <c r="I1528" s="2">
        <f t="shared" si="212"/>
        <v>41.66591626449646</v>
      </c>
    </row>
    <row r="1529" spans="1:9" ht="13.5" x14ac:dyDescent="0.25">
      <c r="A1529" s="3">
        <f>TITRES_STAT!B1532</f>
        <v>44238</v>
      </c>
      <c r="B1529" s="6">
        <f>TITRES_STAT!D1532</f>
        <v>11.3407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2.1666800827838291E-2</v>
      </c>
      <c r="G1529" s="2">
        <f t="shared" si="214"/>
        <v>3.0334457683547388E-2</v>
      </c>
      <c r="H1529" s="2">
        <f t="shared" si="211"/>
        <v>0.71426366193419022</v>
      </c>
      <c r="I1529" s="2">
        <f t="shared" si="212"/>
        <v>41.665916264496452</v>
      </c>
    </row>
    <row r="1530" spans="1:9" ht="13.5" x14ac:dyDescent="0.25">
      <c r="A1530" s="3">
        <f>TITRES_STAT!B1533</f>
        <v>44239</v>
      </c>
      <c r="B1530" s="6">
        <f>TITRES_STAT!D1533</f>
        <v>11.1654</v>
      </c>
      <c r="C1530" s="2">
        <f t="shared" si="207"/>
        <v>-0.17530000000000001</v>
      </c>
      <c r="D1530" s="2">
        <f t="shared" si="208"/>
        <v>0</v>
      </c>
      <c r="E1530" s="2">
        <f t="shared" si="209"/>
        <v>0.17530000000000001</v>
      </c>
      <c r="F1530" s="2">
        <f t="shared" si="214"/>
        <v>2.0119172197278413E-2</v>
      </c>
      <c r="G1530" s="2">
        <f t="shared" si="214"/>
        <v>4.0689139277579715E-2</v>
      </c>
      <c r="H1530" s="2">
        <f t="shared" si="211"/>
        <v>0.49446050111864515</v>
      </c>
      <c r="I1530" s="2">
        <f t="shared" si="212"/>
        <v>33.086220796637164</v>
      </c>
    </row>
    <row r="1531" spans="1:9" ht="13.5" x14ac:dyDescent="0.25">
      <c r="A1531" s="3">
        <f>TITRES_STAT!B1534</f>
        <v>44242</v>
      </c>
      <c r="B1531" s="6">
        <f>TITRES_STAT!D1534</f>
        <v>11.1654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1.8682088468901382E-2</v>
      </c>
      <c r="G1531" s="2">
        <f t="shared" si="214"/>
        <v>3.7782772186324025E-2</v>
      </c>
      <c r="H1531" s="2">
        <f t="shared" si="211"/>
        <v>0.49446050111864509</v>
      </c>
      <c r="I1531" s="2">
        <f t="shared" si="212"/>
        <v>33.086220796637164</v>
      </c>
    </row>
    <row r="1532" spans="1:9" ht="13.5" x14ac:dyDescent="0.25">
      <c r="A1532" s="3">
        <f>TITRES_STAT!B1535</f>
        <v>44243</v>
      </c>
      <c r="B1532" s="6">
        <f>TITRES_STAT!D1535</f>
        <v>11.1396</v>
      </c>
      <c r="C1532" s="2">
        <f t="shared" si="207"/>
        <v>-2.5800000000000267E-2</v>
      </c>
      <c r="D1532" s="2">
        <f t="shared" si="208"/>
        <v>0</v>
      </c>
      <c r="E1532" s="2">
        <f t="shared" si="209"/>
        <v>2.5800000000000267E-2</v>
      </c>
      <c r="F1532" s="2">
        <f t="shared" si="214"/>
        <v>1.7347653578265568E-2</v>
      </c>
      <c r="G1532" s="2">
        <f t="shared" si="214"/>
        <v>3.6926859887300899E-2</v>
      </c>
      <c r="H1532" s="2">
        <f t="shared" si="211"/>
        <v>0.46978415254396988</v>
      </c>
      <c r="I1532" s="2">
        <f t="shared" si="212"/>
        <v>31.962798872939672</v>
      </c>
    </row>
    <row r="1533" spans="1:9" ht="13.5" x14ac:dyDescent="0.25">
      <c r="A1533" s="3">
        <f>TITRES_STAT!B1536</f>
        <v>44244</v>
      </c>
      <c r="B1533" s="6">
        <f>TITRES_STAT!D1536</f>
        <v>11.0364</v>
      </c>
      <c r="C1533" s="2">
        <f t="shared" si="207"/>
        <v>-0.10319999999999929</v>
      </c>
      <c r="D1533" s="2">
        <f t="shared" si="208"/>
        <v>0</v>
      </c>
      <c r="E1533" s="2">
        <f t="shared" si="209"/>
        <v>0.10319999999999929</v>
      </c>
      <c r="F1533" s="2">
        <f t="shared" ref="F1533:G1548" si="215">((F1532*13)+D1533)/14</f>
        <v>1.6108535465532314E-2</v>
      </c>
      <c r="G1533" s="2">
        <f t="shared" si="215"/>
        <v>4.1660655609636499E-2</v>
      </c>
      <c r="H1533" s="2">
        <f t="shared" si="211"/>
        <v>0.38666063291155361</v>
      </c>
      <c r="I1533" s="2">
        <f t="shared" si="212"/>
        <v>27.884301590049986</v>
      </c>
    </row>
    <row r="1534" spans="1:9" ht="13.5" x14ac:dyDescent="0.25">
      <c r="A1534" s="3">
        <f>TITRES_STAT!B1537</f>
        <v>44245</v>
      </c>
      <c r="B1534" s="6">
        <f>TITRES_STAT!D1537</f>
        <v>11.0364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1.4957925789422863E-2</v>
      </c>
      <c r="G1534" s="2">
        <f t="shared" si="215"/>
        <v>3.8684894494662461E-2</v>
      </c>
      <c r="H1534" s="2">
        <f t="shared" si="211"/>
        <v>0.38666063291155361</v>
      </c>
      <c r="I1534" s="2">
        <f t="shared" si="212"/>
        <v>27.884301590049986</v>
      </c>
    </row>
    <row r="1535" spans="1:9" ht="13.5" x14ac:dyDescent="0.25">
      <c r="A1535" s="3">
        <f>TITRES_STAT!B1538</f>
        <v>44246</v>
      </c>
      <c r="B1535" s="6">
        <f>TITRES_STAT!D1538</f>
        <v>11.0261</v>
      </c>
      <c r="C1535" s="2">
        <f t="shared" si="207"/>
        <v>-1.0300000000000864E-2</v>
      </c>
      <c r="D1535" s="2">
        <f t="shared" si="208"/>
        <v>0</v>
      </c>
      <c r="E1535" s="2">
        <f t="shared" si="209"/>
        <v>1.0300000000000864E-2</v>
      </c>
      <c r="F1535" s="2">
        <f t="shared" si="215"/>
        <v>1.3889502518749802E-2</v>
      </c>
      <c r="G1535" s="2">
        <f t="shared" si="215"/>
        <v>3.6657402030758061E-2</v>
      </c>
      <c r="H1535" s="2">
        <f t="shared" si="211"/>
        <v>0.37890035161508612</v>
      </c>
      <c r="I1535" s="2">
        <f t="shared" si="212"/>
        <v>27.478443324152153</v>
      </c>
    </row>
    <row r="1536" spans="1:9" ht="13.5" x14ac:dyDescent="0.25">
      <c r="A1536" s="3">
        <f>TITRES_STAT!B1539</f>
        <v>44249</v>
      </c>
      <c r="B1536" s="6">
        <f>TITRES_STAT!D1539</f>
        <v>11.0261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1.2897395195981959E-2</v>
      </c>
      <c r="G1536" s="2">
        <f t="shared" si="215"/>
        <v>3.4039016171418197E-2</v>
      </c>
      <c r="H1536" s="2">
        <f t="shared" si="211"/>
        <v>0.37890035161508617</v>
      </c>
      <c r="I1536" s="2">
        <f t="shared" si="212"/>
        <v>27.478443324152153</v>
      </c>
    </row>
    <row r="1537" spans="1:9" ht="13.5" x14ac:dyDescent="0.25">
      <c r="A1537" s="3">
        <f>TITRES_STAT!B1540</f>
        <v>44250</v>
      </c>
      <c r="B1537" s="6">
        <f>TITRES_STAT!D1540</f>
        <v>11.0107</v>
      </c>
      <c r="C1537" s="2">
        <f t="shared" si="207"/>
        <v>-1.5399999999999636E-2</v>
      </c>
      <c r="D1537" s="2">
        <f t="shared" si="208"/>
        <v>0</v>
      </c>
      <c r="E1537" s="2">
        <f t="shared" si="209"/>
        <v>1.5399999999999636E-2</v>
      </c>
      <c r="F1537" s="2">
        <f t="shared" si="215"/>
        <v>1.1976152681983248E-2</v>
      </c>
      <c r="G1537" s="2">
        <f t="shared" si="215"/>
        <v>3.2707657873459729E-2</v>
      </c>
      <c r="H1537" s="2">
        <f t="shared" si="211"/>
        <v>0.36615745243260495</v>
      </c>
      <c r="I1537" s="2">
        <f t="shared" si="212"/>
        <v>26.801995024850058</v>
      </c>
    </row>
    <row r="1538" spans="1:9" ht="13.5" x14ac:dyDescent="0.25">
      <c r="A1538" s="3">
        <f>TITRES_STAT!B1541</f>
        <v>44251</v>
      </c>
      <c r="B1538" s="6">
        <f>TITRES_STAT!D1541</f>
        <v>11.0107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1.1120713204698731E-2</v>
      </c>
      <c r="G1538" s="2">
        <f t="shared" si="215"/>
        <v>3.0371396596784034E-2</v>
      </c>
      <c r="H1538" s="2">
        <f t="shared" si="211"/>
        <v>0.366157452432605</v>
      </c>
      <c r="I1538" s="2">
        <f t="shared" si="212"/>
        <v>26.801995024850058</v>
      </c>
    </row>
    <row r="1539" spans="1:9" ht="13.5" x14ac:dyDescent="0.25">
      <c r="A1539" s="3">
        <f>TITRES_STAT!B1542</f>
        <v>44252</v>
      </c>
      <c r="B1539" s="6">
        <f>TITRES_STAT!D1542</f>
        <v>11.0055</v>
      </c>
      <c r="C1539" s="2">
        <f t="shared" ref="C1539:C1602" si="216">B1539-B1538</f>
        <v>-5.2000000000003155E-3</v>
      </c>
      <c r="D1539" s="2">
        <f t="shared" ref="D1539:D1602" si="217">IF(C1539&gt;0,C1539,0)</f>
        <v>0</v>
      </c>
      <c r="E1539" s="2">
        <f t="shared" ref="E1539:E1602" si="218">IF(C1539&lt;0,-C1539,0)</f>
        <v>5.2000000000003155E-3</v>
      </c>
      <c r="F1539" s="2">
        <f t="shared" si="215"/>
        <v>1.032637654722025E-2</v>
      </c>
      <c r="G1539" s="2">
        <f t="shared" si="215"/>
        <v>2.8573439697013765E-2</v>
      </c>
      <c r="H1539" s="2">
        <f t="shared" si="211"/>
        <v>0.36139774058422053</v>
      </c>
      <c r="I1539" s="2">
        <f t="shared" si="212"/>
        <v>26.546080532580646</v>
      </c>
    </row>
    <row r="1540" spans="1:9" ht="13.5" x14ac:dyDescent="0.25">
      <c r="A1540" s="3">
        <f>TITRES_STAT!B1543</f>
        <v>44253</v>
      </c>
      <c r="B1540" s="6">
        <f>TITRES_STAT!D1543</f>
        <v>11.0055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9.5887782224188031E-3</v>
      </c>
      <c r="G1540" s="2">
        <f t="shared" si="215"/>
        <v>2.653247971865564E-2</v>
      </c>
      <c r="H1540" s="2">
        <f t="shared" si="211"/>
        <v>0.36139774058422053</v>
      </c>
      <c r="I1540" s="2">
        <f t="shared" si="212"/>
        <v>26.546080532580646</v>
      </c>
    </row>
    <row r="1541" spans="1:9" ht="13.5" x14ac:dyDescent="0.25">
      <c r="A1541" s="3">
        <f>TITRES_STAT!B1544</f>
        <v>44256</v>
      </c>
      <c r="B1541" s="6">
        <f>TITRES_STAT!D1544</f>
        <v>11.335599999999999</v>
      </c>
      <c r="C1541" s="2">
        <f t="shared" si="216"/>
        <v>0.33009999999999984</v>
      </c>
      <c r="D1541" s="2">
        <f t="shared" si="217"/>
        <v>0.33009999999999984</v>
      </c>
      <c r="E1541" s="2">
        <f t="shared" si="218"/>
        <v>0</v>
      </c>
      <c r="F1541" s="2">
        <f t="shared" si="215"/>
        <v>3.2482436920817447E-2</v>
      </c>
      <c r="G1541" s="2">
        <f t="shared" si="215"/>
        <v>2.4637302595894525E-2</v>
      </c>
      <c r="H1541" s="2">
        <f t="shared" si="211"/>
        <v>1.3184250505666237</v>
      </c>
      <c r="I1541" s="2">
        <f t="shared" si="212"/>
        <v>56.867270746768384</v>
      </c>
    </row>
    <row r="1542" spans="1:9" ht="13.5" x14ac:dyDescent="0.25">
      <c r="A1542" s="3">
        <f>TITRES_STAT!B1545</f>
        <v>44257</v>
      </c>
      <c r="B1542" s="6">
        <f>TITRES_STAT!D1545</f>
        <v>11.087999999999999</v>
      </c>
      <c r="C1542" s="2">
        <f t="shared" si="216"/>
        <v>-0.24760000000000026</v>
      </c>
      <c r="D1542" s="2">
        <f t="shared" si="217"/>
        <v>0</v>
      </c>
      <c r="E1542" s="2">
        <f t="shared" si="218"/>
        <v>0.24760000000000026</v>
      </c>
      <c r="F1542" s="2">
        <f t="shared" si="215"/>
        <v>3.0162262855044773E-2</v>
      </c>
      <c r="G1542" s="2">
        <f t="shared" si="215"/>
        <v>4.0563209553330648E-2</v>
      </c>
      <c r="H1542" s="2">
        <f t="shared" si="211"/>
        <v>0.7435866931434213</v>
      </c>
      <c r="I1542" s="2">
        <f t="shared" si="212"/>
        <v>42.64695848319694</v>
      </c>
    </row>
    <row r="1543" spans="1:9" ht="13.5" x14ac:dyDescent="0.25">
      <c r="A1543" s="3">
        <f>TITRES_STAT!B1546</f>
        <v>44258</v>
      </c>
      <c r="B1543" s="6">
        <f>TITRES_STAT!D1546</f>
        <v>11.087999999999999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2.8007815508255863E-2</v>
      </c>
      <c r="G1543" s="2">
        <f t="shared" si="215"/>
        <v>3.7665837442378454E-2</v>
      </c>
      <c r="H1543" s="2">
        <f t="shared" si="211"/>
        <v>0.74358669314342152</v>
      </c>
      <c r="I1543" s="2">
        <f t="shared" si="212"/>
        <v>42.64695848319694</v>
      </c>
    </row>
    <row r="1544" spans="1:9" ht="13.5" x14ac:dyDescent="0.25">
      <c r="A1544" s="3">
        <f>TITRES_STAT!B1547</f>
        <v>44259</v>
      </c>
      <c r="B1544" s="6">
        <f>TITRES_STAT!D1547</f>
        <v>11.087999999999999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2.6007257257666162E-2</v>
      </c>
      <c r="G1544" s="2">
        <f t="shared" si="215"/>
        <v>3.4975420482208565E-2</v>
      </c>
      <c r="H1544" s="2">
        <f t="shared" si="211"/>
        <v>0.74358669314342152</v>
      </c>
      <c r="I1544" s="2">
        <f t="shared" si="212"/>
        <v>42.64695848319694</v>
      </c>
    </row>
    <row r="1545" spans="1:9" ht="13.5" x14ac:dyDescent="0.25">
      <c r="A1545" s="3">
        <f>TITRES_STAT!B1548</f>
        <v>44260</v>
      </c>
      <c r="B1545" s="6">
        <f>TITRES_STAT!D1548</f>
        <v>11.0983</v>
      </c>
      <c r="C1545" s="2">
        <f t="shared" si="216"/>
        <v>1.0300000000000864E-2</v>
      </c>
      <c r="D1545" s="2">
        <f t="shared" si="217"/>
        <v>1.0300000000000864E-2</v>
      </c>
      <c r="E1545" s="2">
        <f t="shared" si="218"/>
        <v>0</v>
      </c>
      <c r="F1545" s="2">
        <f t="shared" si="215"/>
        <v>2.4885310310690072E-2</v>
      </c>
      <c r="G1545" s="2">
        <f t="shared" si="215"/>
        <v>3.2477176162050807E-2</v>
      </c>
      <c r="H1545" s="2">
        <f t="shared" si="211"/>
        <v>0.76623996453756527</v>
      </c>
      <c r="I1545" s="2">
        <f t="shared" si="212"/>
        <v>43.382551630699922</v>
      </c>
    </row>
    <row r="1546" spans="1:9" ht="13.5" x14ac:dyDescent="0.25">
      <c r="A1546" s="3">
        <f>TITRES_STAT!B1549</f>
        <v>44263</v>
      </c>
      <c r="B1546" s="6">
        <f>TITRES_STAT!D1549</f>
        <v>10.8301</v>
      </c>
      <c r="C1546" s="2">
        <f t="shared" si="216"/>
        <v>-0.26820000000000022</v>
      </c>
      <c r="D1546" s="2">
        <f t="shared" si="217"/>
        <v>0</v>
      </c>
      <c r="E1546" s="2">
        <f t="shared" si="218"/>
        <v>0.26820000000000022</v>
      </c>
      <c r="F1546" s="2">
        <f t="shared" si="215"/>
        <v>2.3107788145640778E-2</v>
      </c>
      <c r="G1546" s="2">
        <f t="shared" si="215"/>
        <v>4.9314520721904335E-2</v>
      </c>
      <c r="H1546" s="2">
        <f t="shared" si="211"/>
        <v>0.4685797977425511</v>
      </c>
      <c r="I1546" s="2">
        <f t="shared" si="212"/>
        <v>31.907002837900635</v>
      </c>
    </row>
    <row r="1547" spans="1:9" ht="13.5" x14ac:dyDescent="0.25">
      <c r="A1547" s="3">
        <f>TITRES_STAT!B1550</f>
        <v>44264</v>
      </c>
      <c r="B1547" s="6">
        <f>TITRES_STAT!D1550</f>
        <v>11.113799999999999</v>
      </c>
      <c r="C1547" s="2">
        <f t="shared" si="216"/>
        <v>0.28369999999999962</v>
      </c>
      <c r="D1547" s="2">
        <f t="shared" si="217"/>
        <v>0.28369999999999962</v>
      </c>
      <c r="E1547" s="2">
        <f t="shared" si="218"/>
        <v>0</v>
      </c>
      <c r="F1547" s="2">
        <f t="shared" si="215"/>
        <v>4.1721517563809263E-2</v>
      </c>
      <c r="G1547" s="2">
        <f t="shared" si="215"/>
        <v>4.5792054956054026E-2</v>
      </c>
      <c r="H1547" s="2">
        <f t="shared" si="211"/>
        <v>0.91110821743747472</v>
      </c>
      <c r="I1547" s="2">
        <f t="shared" si="212"/>
        <v>47.674339376717334</v>
      </c>
    </row>
    <row r="1548" spans="1:9" ht="13.5" x14ac:dyDescent="0.25">
      <c r="A1548" s="3">
        <f>TITRES_STAT!B1551</f>
        <v>44265</v>
      </c>
      <c r="B1548" s="6">
        <f>TITRES_STAT!D1551</f>
        <v>10.8301</v>
      </c>
      <c r="C1548" s="2">
        <f t="shared" si="216"/>
        <v>-0.28369999999999962</v>
      </c>
      <c r="D1548" s="2">
        <f t="shared" si="217"/>
        <v>0</v>
      </c>
      <c r="E1548" s="2">
        <f t="shared" si="218"/>
        <v>0.28369999999999962</v>
      </c>
      <c r="F1548" s="2">
        <f t="shared" si="215"/>
        <v>3.8741409166394312E-2</v>
      </c>
      <c r="G1548" s="2">
        <f t="shared" si="215"/>
        <v>6.2785479602050137E-2</v>
      </c>
      <c r="H1548" s="2">
        <f t="shared" si="211"/>
        <v>0.61704409063921983</v>
      </c>
      <c r="I1548" s="2">
        <f t="shared" si="212"/>
        <v>38.158767235301632</v>
      </c>
    </row>
    <row r="1549" spans="1:9" ht="13.5" x14ac:dyDescent="0.25">
      <c r="A1549" s="3">
        <f>TITRES_STAT!B1552</f>
        <v>44266</v>
      </c>
      <c r="B1549" s="6">
        <f>TITRES_STAT!D1552</f>
        <v>10.8301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3.5974165654509005E-2</v>
      </c>
      <c r="G1549" s="2">
        <f t="shared" si="219"/>
        <v>5.8300802487617986E-2</v>
      </c>
      <c r="H1549" s="2">
        <f t="shared" si="211"/>
        <v>0.61704409063921983</v>
      </c>
      <c r="I1549" s="2">
        <f t="shared" si="212"/>
        <v>38.158767235301632</v>
      </c>
    </row>
    <row r="1550" spans="1:9" ht="13.5" x14ac:dyDescent="0.25">
      <c r="A1550" s="3">
        <f>TITRES_STAT!B1553</f>
        <v>44267</v>
      </c>
      <c r="B1550" s="6">
        <f>TITRES_STAT!D1553</f>
        <v>10.8301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3.3404582393472645E-2</v>
      </c>
      <c r="G1550" s="2">
        <f t="shared" si="219"/>
        <v>5.4136459452788124E-2</v>
      </c>
      <c r="H1550" s="2">
        <f t="shared" si="211"/>
        <v>0.61704409063921983</v>
      </c>
      <c r="I1550" s="2">
        <f t="shared" si="212"/>
        <v>38.158767235301632</v>
      </c>
    </row>
    <row r="1551" spans="1:9" ht="13.5" x14ac:dyDescent="0.25">
      <c r="A1551" s="3">
        <f>TITRES_STAT!B1554</f>
        <v>44270</v>
      </c>
      <c r="B1551" s="6">
        <f>TITRES_STAT!D1554</f>
        <v>10.8301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3.1018540793938888E-2</v>
      </c>
      <c r="G1551" s="2">
        <f t="shared" si="219"/>
        <v>5.0269569491874687E-2</v>
      </c>
      <c r="H1551" s="2">
        <f t="shared" si="211"/>
        <v>0.61704409063921994</v>
      </c>
      <c r="I1551" s="2">
        <f t="shared" si="212"/>
        <v>38.158767235301639</v>
      </c>
    </row>
    <row r="1552" spans="1:9" ht="13.5" x14ac:dyDescent="0.25">
      <c r="A1552" s="3">
        <f>TITRES_STAT!B1555</f>
        <v>44271</v>
      </c>
      <c r="B1552" s="6">
        <f>TITRES_STAT!D1555</f>
        <v>10.8301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2.880293073722897E-2</v>
      </c>
      <c r="G1552" s="2">
        <f t="shared" si="219"/>
        <v>4.667888595674078E-2</v>
      </c>
      <c r="H1552" s="2">
        <f t="shared" si="211"/>
        <v>0.61704409063921994</v>
      </c>
      <c r="I1552" s="2">
        <f t="shared" si="212"/>
        <v>38.158767235301639</v>
      </c>
    </row>
    <row r="1553" spans="1:9" ht="13.5" x14ac:dyDescent="0.25">
      <c r="A1553" s="3">
        <f>TITRES_STAT!B1556</f>
        <v>44272</v>
      </c>
      <c r="B1553" s="6">
        <f>TITRES_STAT!D1556</f>
        <v>10.8301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2.6745578541712615E-2</v>
      </c>
      <c r="G1553" s="2">
        <f t="shared" si="219"/>
        <v>4.3344679816973583E-2</v>
      </c>
      <c r="H1553" s="2">
        <f t="shared" ref="H1553:H1616" si="220">F1553/G1553</f>
        <v>0.61704409063921994</v>
      </c>
      <c r="I1553" s="2">
        <f t="shared" ref="I1553:I1616" si="221">IF(G1553=0,100,100-(100/(1+H1553)))</f>
        <v>38.158767235301639</v>
      </c>
    </row>
    <row r="1554" spans="1:9" ht="13.5" x14ac:dyDescent="0.25">
      <c r="A1554" s="3">
        <f>TITRES_STAT!B1557</f>
        <v>44273</v>
      </c>
      <c r="B1554" s="6">
        <f>TITRES_STAT!D1557</f>
        <v>10.804399999999999</v>
      </c>
      <c r="C1554" s="2">
        <f t="shared" si="216"/>
        <v>-2.57000000000005E-2</v>
      </c>
      <c r="D1554" s="2">
        <f t="shared" si="217"/>
        <v>0</v>
      </c>
      <c r="E1554" s="2">
        <f t="shared" si="218"/>
        <v>2.57000000000005E-2</v>
      </c>
      <c r="F1554" s="2">
        <f t="shared" si="219"/>
        <v>2.4835180074447429E-2</v>
      </c>
      <c r="G1554" s="2">
        <f t="shared" si="219"/>
        <v>4.2084345544332651E-2</v>
      </c>
      <c r="H1554" s="2">
        <f t="shared" si="220"/>
        <v>0.59012869876485208</v>
      </c>
      <c r="I1554" s="2">
        <f t="shared" si="221"/>
        <v>37.112008557750094</v>
      </c>
    </row>
    <row r="1555" spans="1:9" ht="13.5" x14ac:dyDescent="0.25">
      <c r="A1555" s="3">
        <f>TITRES_STAT!B1558</f>
        <v>44274</v>
      </c>
      <c r="B1555" s="6">
        <f>TITRES_STAT!D1558</f>
        <v>10.8301</v>
      </c>
      <c r="C1555" s="2">
        <f t="shared" si="216"/>
        <v>2.57000000000005E-2</v>
      </c>
      <c r="D1555" s="2">
        <f t="shared" si="217"/>
        <v>2.57000000000005E-2</v>
      </c>
      <c r="E1555" s="2">
        <f t="shared" si="218"/>
        <v>0</v>
      </c>
      <c r="F1555" s="2">
        <f t="shared" si="219"/>
        <v>2.4896952926272649E-2</v>
      </c>
      <c r="G1555" s="2">
        <f t="shared" si="219"/>
        <v>3.9078320862594607E-2</v>
      </c>
      <c r="H1555" s="2">
        <f t="shared" si="220"/>
        <v>0.63710395883728399</v>
      </c>
      <c r="I1555" s="2">
        <f t="shared" si="221"/>
        <v>38.91652423159325</v>
      </c>
    </row>
    <row r="1556" spans="1:9" ht="13.5" x14ac:dyDescent="0.25">
      <c r="A1556" s="3">
        <f>TITRES_STAT!B1559</f>
        <v>44277</v>
      </c>
      <c r="B1556" s="6">
        <f>TITRES_STAT!D1559</f>
        <v>10.727</v>
      </c>
      <c r="C1556" s="2">
        <f t="shared" si="216"/>
        <v>-0.10309999999999953</v>
      </c>
      <c r="D1556" s="2">
        <f t="shared" si="217"/>
        <v>0</v>
      </c>
      <c r="E1556" s="2">
        <f t="shared" si="218"/>
        <v>0.10309999999999953</v>
      </c>
      <c r="F1556" s="2">
        <f t="shared" si="219"/>
        <v>2.3118599145824602E-2</v>
      </c>
      <c r="G1556" s="2">
        <f t="shared" si="219"/>
        <v>4.3651297943837819E-2</v>
      </c>
      <c r="H1556" s="2">
        <f t="shared" si="220"/>
        <v>0.5296199708785112</v>
      </c>
      <c r="I1556" s="2">
        <f t="shared" si="221"/>
        <v>34.624284525674241</v>
      </c>
    </row>
    <row r="1557" spans="1:9" ht="13.5" x14ac:dyDescent="0.25">
      <c r="A1557" s="3">
        <f>TITRES_STAT!B1560</f>
        <v>44278</v>
      </c>
      <c r="B1557" s="6">
        <f>TITRES_STAT!D1560</f>
        <v>10.8301</v>
      </c>
      <c r="C1557" s="2">
        <f t="shared" si="216"/>
        <v>0.10309999999999953</v>
      </c>
      <c r="D1557" s="2">
        <f t="shared" si="217"/>
        <v>0.10309999999999953</v>
      </c>
      <c r="E1557" s="2">
        <f t="shared" si="218"/>
        <v>0</v>
      </c>
      <c r="F1557" s="2">
        <f t="shared" si="219"/>
        <v>2.8831556349694237E-2</v>
      </c>
      <c r="G1557" s="2">
        <f t="shared" si="219"/>
        <v>4.0533348090706543E-2</v>
      </c>
      <c r="H1557" s="2">
        <f t="shared" si="220"/>
        <v>0.7113045851819163</v>
      </c>
      <c r="I1557" s="2">
        <f t="shared" si="221"/>
        <v>41.565048755263092</v>
      </c>
    </row>
    <row r="1558" spans="1:9" ht="13.5" x14ac:dyDescent="0.25">
      <c r="A1558" s="3">
        <f>TITRES_STAT!B1561</f>
        <v>44279</v>
      </c>
      <c r="B1558" s="6">
        <f>TITRES_STAT!D1561</f>
        <v>11.155099999999999</v>
      </c>
      <c r="C1558" s="2">
        <f t="shared" si="216"/>
        <v>0.32499999999999929</v>
      </c>
      <c r="D1558" s="2">
        <f t="shared" si="217"/>
        <v>0.32499999999999929</v>
      </c>
      <c r="E1558" s="2">
        <f t="shared" si="218"/>
        <v>0</v>
      </c>
      <c r="F1558" s="2">
        <f t="shared" si="219"/>
        <v>4.9986445181858886E-2</v>
      </c>
      <c r="G1558" s="2">
        <f t="shared" si="219"/>
        <v>3.763810894137036E-2</v>
      </c>
      <c r="H1558" s="2">
        <f t="shared" si="220"/>
        <v>1.3280806764155919</v>
      </c>
      <c r="I1558" s="2">
        <f t="shared" si="221"/>
        <v>57.046162096940691</v>
      </c>
    </row>
    <row r="1559" spans="1:9" ht="13.5" x14ac:dyDescent="0.25">
      <c r="A1559" s="3">
        <f>TITRES_STAT!B1562</f>
        <v>44280</v>
      </c>
      <c r="B1559" s="6">
        <f>TITRES_STAT!D1562</f>
        <v>11.3459</v>
      </c>
      <c r="C1559" s="2">
        <f t="shared" si="216"/>
        <v>0.19080000000000119</v>
      </c>
      <c r="D1559" s="2">
        <f t="shared" si="217"/>
        <v>0.19080000000000119</v>
      </c>
      <c r="E1559" s="2">
        <f t="shared" si="218"/>
        <v>0</v>
      </c>
      <c r="F1559" s="2">
        <f t="shared" si="219"/>
        <v>6.0044556240297628E-2</v>
      </c>
      <c r="G1559" s="2">
        <f t="shared" si="219"/>
        <v>3.4949672588415338E-2</v>
      </c>
      <c r="H1559" s="2">
        <f t="shared" si="220"/>
        <v>1.7180291485820789</v>
      </c>
      <c r="I1559" s="2">
        <f t="shared" si="221"/>
        <v>63.208635914678375</v>
      </c>
    </row>
    <row r="1560" spans="1:9" ht="13.5" x14ac:dyDescent="0.25">
      <c r="A1560" s="3">
        <f>TITRES_STAT!B1563</f>
        <v>44281</v>
      </c>
      <c r="B1560" s="6">
        <f>TITRES_STAT!D1563</f>
        <v>11.108599999999999</v>
      </c>
      <c r="C1560" s="2">
        <f t="shared" si="216"/>
        <v>-0.23730000000000118</v>
      </c>
      <c r="D1560" s="2">
        <f t="shared" si="217"/>
        <v>0</v>
      </c>
      <c r="E1560" s="2">
        <f t="shared" si="218"/>
        <v>0.23730000000000118</v>
      </c>
      <c r="F1560" s="2">
        <f t="shared" si="219"/>
        <v>5.5755659365990654E-2</v>
      </c>
      <c r="G1560" s="2">
        <f t="shared" si="219"/>
        <v>4.9403267403528614E-2</v>
      </c>
      <c r="H1560" s="2">
        <f t="shared" si="220"/>
        <v>1.1285824257447459</v>
      </c>
      <c r="I1560" s="2">
        <f t="shared" si="221"/>
        <v>53.020376946402664</v>
      </c>
    </row>
    <row r="1561" spans="1:9" ht="13.5" x14ac:dyDescent="0.25">
      <c r="A1561" s="3">
        <f>TITRES_STAT!B1564</f>
        <v>44284</v>
      </c>
      <c r="B1561" s="6">
        <f>TITRES_STAT!D1564</f>
        <v>11.1912</v>
      </c>
      <c r="C1561" s="2">
        <f t="shared" si="216"/>
        <v>8.2600000000001117E-2</v>
      </c>
      <c r="D1561" s="2">
        <f t="shared" si="217"/>
        <v>8.2600000000001117E-2</v>
      </c>
      <c r="E1561" s="2">
        <f t="shared" si="218"/>
        <v>0</v>
      </c>
      <c r="F1561" s="2">
        <f t="shared" si="219"/>
        <v>5.7673112268419972E-2</v>
      </c>
      <c r="G1561" s="2">
        <f t="shared" si="219"/>
        <v>4.5874462588990854E-2</v>
      </c>
      <c r="H1561" s="2">
        <f t="shared" si="220"/>
        <v>1.2571942866151551</v>
      </c>
      <c r="I1561" s="2">
        <f t="shared" si="221"/>
        <v>55.697211979940782</v>
      </c>
    </row>
    <row r="1562" spans="1:9" ht="13.5" x14ac:dyDescent="0.25">
      <c r="A1562" s="3">
        <f>TITRES_STAT!B1565</f>
        <v>44285</v>
      </c>
      <c r="B1562" s="6">
        <f>TITRES_STAT!D1565</f>
        <v>10.959099999999999</v>
      </c>
      <c r="C1562" s="2">
        <f t="shared" si="216"/>
        <v>-0.23210000000000086</v>
      </c>
      <c r="D1562" s="2">
        <f t="shared" si="217"/>
        <v>0</v>
      </c>
      <c r="E1562" s="2">
        <f t="shared" si="218"/>
        <v>0.23210000000000086</v>
      </c>
      <c r="F1562" s="2">
        <f t="shared" si="219"/>
        <v>5.3553604249247114E-2</v>
      </c>
      <c r="G1562" s="2">
        <f t="shared" si="219"/>
        <v>5.9176286689777279E-2</v>
      </c>
      <c r="H1562" s="2">
        <f t="shared" si="220"/>
        <v>0.90498419628784366</v>
      </c>
      <c r="I1562" s="2">
        <f t="shared" si="221"/>
        <v>47.506126195238011</v>
      </c>
    </row>
    <row r="1563" spans="1:9" ht="13.5" x14ac:dyDescent="0.25">
      <c r="A1563" s="3">
        <f>TITRES_STAT!B1566</f>
        <v>44286</v>
      </c>
      <c r="B1563" s="6">
        <f>TITRES_STAT!D1566</f>
        <v>11.087999999999999</v>
      </c>
      <c r="C1563" s="2">
        <f t="shared" si="216"/>
        <v>0.12889999999999979</v>
      </c>
      <c r="D1563" s="2">
        <f t="shared" si="217"/>
        <v>0.12889999999999979</v>
      </c>
      <c r="E1563" s="2">
        <f t="shared" si="218"/>
        <v>0</v>
      </c>
      <c r="F1563" s="2">
        <f t="shared" si="219"/>
        <v>5.8935489660015161E-2</v>
      </c>
      <c r="G1563" s="2">
        <f t="shared" si="219"/>
        <v>5.49494090690789E-2</v>
      </c>
      <c r="H1563" s="2">
        <f t="shared" si="220"/>
        <v>1.0725409182458217</v>
      </c>
      <c r="I1563" s="2">
        <f t="shared" si="221"/>
        <v>51.75004791478905</v>
      </c>
    </row>
    <row r="1564" spans="1:9" ht="13.5" x14ac:dyDescent="0.25">
      <c r="A1564" s="3">
        <f>TITRES_STAT!B1567</f>
        <v>44287</v>
      </c>
      <c r="B1564" s="6">
        <f>TITRES_STAT!D1567</f>
        <v>11.087999999999999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5.4725811827156932E-2</v>
      </c>
      <c r="G1564" s="2">
        <f t="shared" si="219"/>
        <v>5.1024451278430409E-2</v>
      </c>
      <c r="H1564" s="2">
        <f t="shared" si="220"/>
        <v>1.0725409182458214</v>
      </c>
      <c r="I1564" s="2">
        <f t="shared" si="221"/>
        <v>51.75004791478905</v>
      </c>
    </row>
    <row r="1565" spans="1:9" ht="13.5" x14ac:dyDescent="0.25">
      <c r="A1565" s="3">
        <f>TITRES_STAT!B1568</f>
        <v>44288</v>
      </c>
      <c r="B1565" s="6">
        <f>TITRES_STAT!D1568</f>
        <v>10.9849</v>
      </c>
      <c r="C1565" s="2">
        <f t="shared" si="216"/>
        <v>-0.10309999999999953</v>
      </c>
      <c r="D1565" s="2">
        <f t="shared" si="217"/>
        <v>0</v>
      </c>
      <c r="E1565" s="2">
        <f t="shared" si="218"/>
        <v>0.10309999999999953</v>
      </c>
      <c r="F1565" s="2">
        <f t="shared" ref="F1565:G1580" si="222">((F1564*13)+D1565)/14</f>
        <v>5.0816825268074295E-2</v>
      </c>
      <c r="G1565" s="2">
        <f t="shared" si="222"/>
        <v>5.4744133329971065E-2</v>
      </c>
      <c r="H1565" s="2">
        <f t="shared" si="220"/>
        <v>0.92826065875908814</v>
      </c>
      <c r="I1565" s="2">
        <f t="shared" si="221"/>
        <v>48.139791399180467</v>
      </c>
    </row>
    <row r="1566" spans="1:9" ht="13.5" x14ac:dyDescent="0.25">
      <c r="A1566" s="3">
        <f>TITRES_STAT!B1569</f>
        <v>44291</v>
      </c>
      <c r="B1566" s="6">
        <f>TITRES_STAT!D1569</f>
        <v>11.418100000000001</v>
      </c>
      <c r="C1566" s="2">
        <f t="shared" si="216"/>
        <v>0.43320000000000114</v>
      </c>
      <c r="D1566" s="2">
        <f t="shared" si="217"/>
        <v>0.43320000000000114</v>
      </c>
      <c r="E1566" s="2">
        <f t="shared" si="218"/>
        <v>0</v>
      </c>
      <c r="F1566" s="2">
        <f t="shared" si="222"/>
        <v>7.8129909177497639E-2</v>
      </c>
      <c r="G1566" s="2">
        <f t="shared" si="222"/>
        <v>5.0833838092115988E-2</v>
      </c>
      <c r="H1566" s="2">
        <f t="shared" si="220"/>
        <v>1.5369665582976135</v>
      </c>
      <c r="I1566" s="2">
        <f t="shared" si="221"/>
        <v>60.582846599640149</v>
      </c>
    </row>
    <row r="1567" spans="1:9" ht="13.5" x14ac:dyDescent="0.25">
      <c r="A1567" s="3">
        <f>TITRES_STAT!B1570</f>
        <v>44292</v>
      </c>
      <c r="B1567" s="6">
        <f>TITRES_STAT!D1570</f>
        <v>11.5779</v>
      </c>
      <c r="C1567" s="2">
        <f t="shared" si="216"/>
        <v>0.15979999999999883</v>
      </c>
      <c r="D1567" s="2">
        <f t="shared" si="217"/>
        <v>0.15979999999999883</v>
      </c>
      <c r="E1567" s="2">
        <f t="shared" si="218"/>
        <v>0</v>
      </c>
      <c r="F1567" s="2">
        <f t="shared" si="222"/>
        <v>8.396348709339059E-2</v>
      </c>
      <c r="G1567" s="2">
        <f t="shared" si="222"/>
        <v>4.7202849656964849E-2</v>
      </c>
      <c r="H1567" s="2">
        <f t="shared" si="220"/>
        <v>1.7787800461958265</v>
      </c>
      <c r="I1567" s="2">
        <f t="shared" si="221"/>
        <v>64.012984713597305</v>
      </c>
    </row>
    <row r="1568" spans="1:9" ht="13.5" x14ac:dyDescent="0.25">
      <c r="A1568" s="3">
        <f>TITRES_STAT!B1571</f>
        <v>44293</v>
      </c>
      <c r="B1568" s="6">
        <f>TITRES_STAT!D1571</f>
        <v>11.5779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7.796609515814841E-2</v>
      </c>
      <c r="G1568" s="2">
        <f t="shared" si="222"/>
        <v>4.3831217538610211E-2</v>
      </c>
      <c r="H1568" s="2">
        <f t="shared" si="220"/>
        <v>1.778780046195827</v>
      </c>
      <c r="I1568" s="2">
        <f t="shared" si="221"/>
        <v>64.012984713597319</v>
      </c>
    </row>
    <row r="1569" spans="1:9" ht="13.5" x14ac:dyDescent="0.25">
      <c r="A1569" s="3">
        <f>TITRES_STAT!B1572</f>
        <v>44294</v>
      </c>
      <c r="B1569" s="6">
        <f>TITRES_STAT!D1572</f>
        <v>11.5779</v>
      </c>
      <c r="C1569" s="2">
        <f t="shared" si="216"/>
        <v>0</v>
      </c>
      <c r="D1569" s="2">
        <f t="shared" si="217"/>
        <v>0</v>
      </c>
      <c r="E1569" s="2">
        <f t="shared" si="218"/>
        <v>0</v>
      </c>
      <c r="F1569" s="2">
        <f t="shared" si="222"/>
        <v>7.2397088361137812E-2</v>
      </c>
      <c r="G1569" s="2">
        <f t="shared" si="222"/>
        <v>4.0700416285852338E-2</v>
      </c>
      <c r="H1569" s="2">
        <f t="shared" si="220"/>
        <v>1.778780046195827</v>
      </c>
      <c r="I1569" s="2">
        <f t="shared" si="221"/>
        <v>64.012984713597319</v>
      </c>
    </row>
    <row r="1570" spans="1:9" ht="13.5" x14ac:dyDescent="0.25">
      <c r="A1570" s="3">
        <f>TITRES_STAT!B1573</f>
        <v>44298</v>
      </c>
      <c r="B1570" s="6">
        <f>TITRES_STAT!D1573</f>
        <v>12.098800000000001</v>
      </c>
      <c r="C1570" s="2">
        <f t="shared" si="216"/>
        <v>0.52090000000000103</v>
      </c>
      <c r="D1570" s="2">
        <f t="shared" si="217"/>
        <v>0.52090000000000103</v>
      </c>
      <c r="E1570" s="2">
        <f t="shared" si="218"/>
        <v>0</v>
      </c>
      <c r="F1570" s="2">
        <f t="shared" si="222"/>
        <v>0.1044330106210566</v>
      </c>
      <c r="G1570" s="2">
        <f t="shared" si="222"/>
        <v>3.7793243694005739E-2</v>
      </c>
      <c r="H1570" s="2">
        <f t="shared" si="220"/>
        <v>2.7632719611632695</v>
      </c>
      <c r="I1570" s="2">
        <f t="shared" si="221"/>
        <v>73.427378878807133</v>
      </c>
    </row>
    <row r="1571" spans="1:9" ht="13.5" x14ac:dyDescent="0.25">
      <c r="A1571" s="3">
        <f>TITRES_STAT!B1574</f>
        <v>44299</v>
      </c>
      <c r="B1571" s="6">
        <f>TITRES_STAT!D1574</f>
        <v>12.3773</v>
      </c>
      <c r="C1571" s="2">
        <f t="shared" si="216"/>
        <v>0.2784999999999993</v>
      </c>
      <c r="D1571" s="2">
        <f t="shared" si="217"/>
        <v>0.2784999999999993</v>
      </c>
      <c r="E1571" s="2">
        <f t="shared" si="218"/>
        <v>0</v>
      </c>
      <c r="F1571" s="2">
        <f t="shared" si="222"/>
        <v>0.11686636700526679</v>
      </c>
      <c r="G1571" s="2">
        <f t="shared" si="222"/>
        <v>3.5093726287291044E-2</v>
      </c>
      <c r="H1571" s="2">
        <f t="shared" si="220"/>
        <v>3.3301213455804821</v>
      </c>
      <c r="I1571" s="2">
        <f t="shared" si="221"/>
        <v>76.90595897455286</v>
      </c>
    </row>
    <row r="1572" spans="1:9" ht="13.5" x14ac:dyDescent="0.25">
      <c r="A1572" s="3">
        <f>TITRES_STAT!B1575</f>
        <v>44300</v>
      </c>
      <c r="B1572" s="6">
        <f>TITRES_STAT!D1575</f>
        <v>12.2742</v>
      </c>
      <c r="C1572" s="2">
        <f t="shared" si="216"/>
        <v>-0.10309999999999953</v>
      </c>
      <c r="D1572" s="2">
        <f t="shared" si="217"/>
        <v>0</v>
      </c>
      <c r="E1572" s="2">
        <f t="shared" si="218"/>
        <v>0.10309999999999953</v>
      </c>
      <c r="F1572" s="2">
        <f t="shared" si="222"/>
        <v>0.10851876936203345</v>
      </c>
      <c r="G1572" s="2">
        <f t="shared" si="222"/>
        <v>3.9951317266770217E-2</v>
      </c>
      <c r="H1572" s="2">
        <f t="shared" si="220"/>
        <v>2.7162751264848701</v>
      </c>
      <c r="I1572" s="2">
        <f t="shared" si="221"/>
        <v>73.091335652915603</v>
      </c>
    </row>
    <row r="1573" spans="1:9" ht="13.5" x14ac:dyDescent="0.25">
      <c r="A1573" s="3">
        <f>TITRES_STAT!B1576</f>
        <v>44301</v>
      </c>
      <c r="B1573" s="6">
        <f>TITRES_STAT!D1576</f>
        <v>12.325699999999999</v>
      </c>
      <c r="C1573" s="2">
        <f t="shared" si="216"/>
        <v>5.1499999999998991E-2</v>
      </c>
      <c r="D1573" s="2">
        <f t="shared" si="217"/>
        <v>5.1499999999998991E-2</v>
      </c>
      <c r="E1573" s="2">
        <f t="shared" si="218"/>
        <v>0</v>
      </c>
      <c r="F1573" s="2">
        <f t="shared" si="222"/>
        <v>0.10444600012188812</v>
      </c>
      <c r="G1573" s="2">
        <f t="shared" si="222"/>
        <v>3.7097651747715198E-2</v>
      </c>
      <c r="H1573" s="2">
        <f t="shared" si="220"/>
        <v>2.8154342714784053</v>
      </c>
      <c r="I1573" s="2">
        <f t="shared" si="221"/>
        <v>73.790663687346921</v>
      </c>
    </row>
    <row r="1574" spans="1:9" ht="13.5" x14ac:dyDescent="0.25">
      <c r="A1574" s="3">
        <f>TITRES_STAT!B1577</f>
        <v>44302</v>
      </c>
      <c r="B1574" s="6">
        <f>TITRES_STAT!D1577</f>
        <v>12.325699999999999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9.698557154175326E-2</v>
      </c>
      <c r="G1574" s="2">
        <f t="shared" si="222"/>
        <v>3.4447819480021256E-2</v>
      </c>
      <c r="H1574" s="2">
        <f t="shared" si="220"/>
        <v>2.8154342714784053</v>
      </c>
      <c r="I1574" s="2">
        <f t="shared" si="221"/>
        <v>73.790663687346921</v>
      </c>
    </row>
    <row r="1575" spans="1:9" ht="13.5" x14ac:dyDescent="0.25">
      <c r="A1575" s="3">
        <f>TITRES_STAT!B1578</f>
        <v>44305</v>
      </c>
      <c r="B1575" s="6">
        <f>TITRES_STAT!D1578</f>
        <v>12.2948</v>
      </c>
      <c r="C1575" s="2">
        <f t="shared" si="216"/>
        <v>-3.0899999999999039E-2</v>
      </c>
      <c r="D1575" s="2">
        <f t="shared" si="217"/>
        <v>0</v>
      </c>
      <c r="E1575" s="2">
        <f t="shared" si="218"/>
        <v>3.0899999999999039E-2</v>
      </c>
      <c r="F1575" s="2">
        <f t="shared" si="222"/>
        <v>9.0058030717342308E-2</v>
      </c>
      <c r="G1575" s="2">
        <f t="shared" si="222"/>
        <v>3.4194403802876812E-2</v>
      </c>
      <c r="H1575" s="2">
        <f t="shared" si="220"/>
        <v>2.6337067093348656</v>
      </c>
      <c r="I1575" s="2">
        <f t="shared" si="221"/>
        <v>72.479892297552936</v>
      </c>
    </row>
    <row r="1576" spans="1:9" ht="13.5" x14ac:dyDescent="0.25">
      <c r="A1576" s="3">
        <f>TITRES_STAT!B1579</f>
        <v>44306</v>
      </c>
      <c r="B1576" s="6">
        <f>TITRES_STAT!D1579</f>
        <v>12.2948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8.3625314237532153E-2</v>
      </c>
      <c r="G1576" s="2">
        <f t="shared" si="222"/>
        <v>3.1751946388385612E-2</v>
      </c>
      <c r="H1576" s="2">
        <f t="shared" si="220"/>
        <v>2.6337067093348661</v>
      </c>
      <c r="I1576" s="2">
        <f t="shared" si="221"/>
        <v>72.479892297552936</v>
      </c>
    </row>
    <row r="1577" spans="1:9" ht="13.5" x14ac:dyDescent="0.25">
      <c r="A1577" s="3">
        <f>TITRES_STAT!B1580</f>
        <v>44307</v>
      </c>
      <c r="B1577" s="6">
        <f>TITRES_STAT!D1580</f>
        <v>12.2948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7.7652077506279865E-2</v>
      </c>
      <c r="G1577" s="2">
        <f t="shared" si="222"/>
        <v>2.9483950217786638E-2</v>
      </c>
      <c r="H1577" s="2">
        <f t="shared" si="220"/>
        <v>2.6337067093348665</v>
      </c>
      <c r="I1577" s="2">
        <f t="shared" si="221"/>
        <v>72.479892297552951</v>
      </c>
    </row>
    <row r="1578" spans="1:9" ht="13.5" x14ac:dyDescent="0.25">
      <c r="A1578" s="3">
        <f>TITRES_STAT!B1581</f>
        <v>44308</v>
      </c>
      <c r="B1578" s="6">
        <f>TITRES_STAT!D1581</f>
        <v>12.2948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7.2105500541545589E-2</v>
      </c>
      <c r="G1578" s="2">
        <f t="shared" si="222"/>
        <v>2.7377953773659019E-2</v>
      </c>
      <c r="H1578" s="2">
        <f t="shared" si="220"/>
        <v>2.6337067093348665</v>
      </c>
      <c r="I1578" s="2">
        <f t="shared" si="221"/>
        <v>72.479892297552951</v>
      </c>
    </row>
    <row r="1579" spans="1:9" ht="13.5" x14ac:dyDescent="0.25">
      <c r="A1579" s="3">
        <f>TITRES_STAT!B1582</f>
        <v>44309</v>
      </c>
      <c r="B1579" s="6">
        <f>TITRES_STAT!D1582</f>
        <v>12.2948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6.6955107645720907E-2</v>
      </c>
      <c r="G1579" s="2">
        <f t="shared" si="222"/>
        <v>2.5422385646969088E-2</v>
      </c>
      <c r="H1579" s="2">
        <f t="shared" si="220"/>
        <v>2.6337067093348669</v>
      </c>
      <c r="I1579" s="2">
        <f t="shared" si="221"/>
        <v>72.479892297552951</v>
      </c>
    </row>
    <row r="1580" spans="1:9" ht="13.5" x14ac:dyDescent="0.25">
      <c r="A1580" s="3">
        <f>TITRES_STAT!B1583</f>
        <v>44312</v>
      </c>
      <c r="B1580" s="6">
        <f>TITRES_STAT!D1583</f>
        <v>12.2484</v>
      </c>
      <c r="C1580" s="2">
        <f t="shared" si="216"/>
        <v>-4.6400000000000219E-2</v>
      </c>
      <c r="D1580" s="2">
        <f t="shared" si="217"/>
        <v>0</v>
      </c>
      <c r="E1580" s="2">
        <f t="shared" si="218"/>
        <v>4.6400000000000219E-2</v>
      </c>
      <c r="F1580" s="2">
        <f t="shared" si="222"/>
        <v>6.2172599956740841E-2</v>
      </c>
      <c r="G1580" s="2">
        <f t="shared" si="222"/>
        <v>2.6920786672185597E-2</v>
      </c>
      <c r="H1580" s="2">
        <f t="shared" si="220"/>
        <v>2.3094644563629045</v>
      </c>
      <c r="I1580" s="2">
        <f t="shared" si="221"/>
        <v>69.783630760035464</v>
      </c>
    </row>
    <row r="1581" spans="1:9" ht="13.5" x14ac:dyDescent="0.25">
      <c r="A1581" s="3">
        <f>TITRES_STAT!B1584</f>
        <v>44313</v>
      </c>
      <c r="B1581" s="6">
        <f>TITRES_STAT!D1584</f>
        <v>12.0937</v>
      </c>
      <c r="C1581" s="2">
        <f t="shared" si="216"/>
        <v>-0.15470000000000006</v>
      </c>
      <c r="D1581" s="2">
        <f t="shared" si="217"/>
        <v>0</v>
      </c>
      <c r="E1581" s="2">
        <f t="shared" si="218"/>
        <v>0.15470000000000006</v>
      </c>
      <c r="F1581" s="2">
        <f t="shared" ref="F1581:G1596" si="223">((F1580*13)+D1581)/14</f>
        <v>5.7731699959830782E-2</v>
      </c>
      <c r="G1581" s="2">
        <f t="shared" si="223"/>
        <v>3.6047873338458061E-2</v>
      </c>
      <c r="H1581" s="2">
        <f t="shared" si="220"/>
        <v>1.6015285955368439</v>
      </c>
      <c r="I1581" s="2">
        <f t="shared" si="221"/>
        <v>61.56106061199597</v>
      </c>
    </row>
    <row r="1582" spans="1:9" ht="13.5" x14ac:dyDescent="0.25">
      <c r="A1582" s="3">
        <f>TITRES_STAT!B1585</f>
        <v>44314</v>
      </c>
      <c r="B1582" s="6">
        <f>TITRES_STAT!D1585</f>
        <v>12.0937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5.3608007105557152E-2</v>
      </c>
      <c r="G1582" s="2">
        <f t="shared" si="223"/>
        <v>3.3473025242853914E-2</v>
      </c>
      <c r="H1582" s="2">
        <f t="shared" si="220"/>
        <v>1.6015285955368439</v>
      </c>
      <c r="I1582" s="2">
        <f t="shared" si="221"/>
        <v>61.56106061199597</v>
      </c>
    </row>
    <row r="1583" spans="1:9" ht="13.5" x14ac:dyDescent="0.25">
      <c r="A1583" s="3">
        <f>TITRES_STAT!B1586</f>
        <v>44315</v>
      </c>
      <c r="B1583" s="6">
        <f>TITRES_STAT!D1586</f>
        <v>11.861599999999999</v>
      </c>
      <c r="C1583" s="2">
        <f t="shared" si="216"/>
        <v>-0.23210000000000086</v>
      </c>
      <c r="D1583" s="2">
        <f t="shared" si="217"/>
        <v>0</v>
      </c>
      <c r="E1583" s="2">
        <f t="shared" si="218"/>
        <v>0.23210000000000086</v>
      </c>
      <c r="F1583" s="2">
        <f t="shared" si="223"/>
        <v>4.9778863740874493E-2</v>
      </c>
      <c r="G1583" s="2">
        <f t="shared" si="223"/>
        <v>4.7660666296935834E-2</v>
      </c>
      <c r="H1583" s="2">
        <f t="shared" si="220"/>
        <v>1.0444433032207701</v>
      </c>
      <c r="I1583" s="2">
        <f t="shared" si="221"/>
        <v>51.086929218109276</v>
      </c>
    </row>
    <row r="1584" spans="1:9" ht="13.5" x14ac:dyDescent="0.25">
      <c r="A1584" s="3">
        <f>TITRES_STAT!B1587</f>
        <v>44316</v>
      </c>
      <c r="B1584" s="6">
        <f>TITRES_STAT!D1587</f>
        <v>11.861599999999999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4.622323061652632E-2</v>
      </c>
      <c r="G1584" s="2">
        <f t="shared" si="223"/>
        <v>4.4256332990011846E-2</v>
      </c>
      <c r="H1584" s="2">
        <f t="shared" si="220"/>
        <v>1.0444433032207703</v>
      </c>
      <c r="I1584" s="2">
        <f t="shared" si="221"/>
        <v>51.08692921810929</v>
      </c>
    </row>
    <row r="1585" spans="1:9" ht="13.5" x14ac:dyDescent="0.25">
      <c r="A1585" s="3">
        <f>TITRES_STAT!B1588</f>
        <v>44319</v>
      </c>
      <c r="B1585" s="6">
        <f>TITRES_STAT!D1588</f>
        <v>11.732699999999999</v>
      </c>
      <c r="C1585" s="2">
        <f t="shared" si="216"/>
        <v>-0.12889999999999979</v>
      </c>
      <c r="D1585" s="2">
        <f t="shared" si="217"/>
        <v>0</v>
      </c>
      <c r="E1585" s="2">
        <f t="shared" si="218"/>
        <v>0.12889999999999979</v>
      </c>
      <c r="F1585" s="2">
        <f t="shared" si="223"/>
        <v>4.2921571286774436E-2</v>
      </c>
      <c r="G1585" s="2">
        <f t="shared" si="223"/>
        <v>5.0302309205010984E-2</v>
      </c>
      <c r="H1585" s="2">
        <f t="shared" si="220"/>
        <v>0.85327238381530812</v>
      </c>
      <c r="I1585" s="2">
        <f t="shared" si="221"/>
        <v>46.041390961575068</v>
      </c>
    </row>
    <row r="1586" spans="1:9" ht="13.5" x14ac:dyDescent="0.25">
      <c r="A1586" s="3">
        <f>TITRES_STAT!B1589</f>
        <v>44320</v>
      </c>
      <c r="B1586" s="6">
        <f>TITRES_STAT!D1589</f>
        <v>11.722300000000001</v>
      </c>
      <c r="C1586" s="2">
        <f t="shared" si="216"/>
        <v>-1.0399999999998855E-2</v>
      </c>
      <c r="D1586" s="2">
        <f t="shared" si="217"/>
        <v>0</v>
      </c>
      <c r="E1586" s="2">
        <f t="shared" si="218"/>
        <v>1.0399999999998855E-2</v>
      </c>
      <c r="F1586" s="2">
        <f t="shared" si="223"/>
        <v>3.985574476629055E-2</v>
      </c>
      <c r="G1586" s="2">
        <f t="shared" si="223"/>
        <v>4.745214426179583E-2</v>
      </c>
      <c r="H1586" s="2">
        <f t="shared" si="220"/>
        <v>0.8399145156940524</v>
      </c>
      <c r="I1586" s="2">
        <f t="shared" si="221"/>
        <v>45.649648857584012</v>
      </c>
    </row>
    <row r="1587" spans="1:9" ht="13.5" x14ac:dyDescent="0.25">
      <c r="A1587" s="3">
        <f>TITRES_STAT!B1590</f>
        <v>44321</v>
      </c>
      <c r="B1587" s="6">
        <f>TITRES_STAT!D1590</f>
        <v>11.701700000000001</v>
      </c>
      <c r="C1587" s="2">
        <f t="shared" si="216"/>
        <v>-2.0599999999999952E-2</v>
      </c>
      <c r="D1587" s="2">
        <f t="shared" si="217"/>
        <v>0</v>
      </c>
      <c r="E1587" s="2">
        <f t="shared" si="218"/>
        <v>2.0599999999999952E-2</v>
      </c>
      <c r="F1587" s="2">
        <f t="shared" si="223"/>
        <v>3.7008905854412653E-2</v>
      </c>
      <c r="G1587" s="2">
        <f t="shared" si="223"/>
        <v>4.5534133957381838E-2</v>
      </c>
      <c r="H1587" s="2">
        <f t="shared" si="220"/>
        <v>0.81277280663889506</v>
      </c>
      <c r="I1587" s="2">
        <f t="shared" si="221"/>
        <v>44.835889178295673</v>
      </c>
    </row>
    <row r="1588" spans="1:9" ht="13.5" x14ac:dyDescent="0.25">
      <c r="A1588" s="3">
        <f>TITRES_STAT!B1591</f>
        <v>44322</v>
      </c>
      <c r="B1588" s="6">
        <f>TITRES_STAT!D1591</f>
        <v>11.9617</v>
      </c>
      <c r="C1588" s="2">
        <f t="shared" si="216"/>
        <v>0.25999999999999979</v>
      </c>
      <c r="D1588" s="2">
        <f t="shared" si="217"/>
        <v>0.25999999999999979</v>
      </c>
      <c r="E1588" s="2">
        <f t="shared" si="218"/>
        <v>0</v>
      </c>
      <c r="F1588" s="2">
        <f t="shared" si="223"/>
        <v>5.2936841150526028E-2</v>
      </c>
      <c r="G1588" s="2">
        <f t="shared" si="223"/>
        <v>4.2281695817568847E-2</v>
      </c>
      <c r="H1588" s="2">
        <f t="shared" si="220"/>
        <v>1.2520037365324823</v>
      </c>
      <c r="I1588" s="2">
        <f t="shared" si="221"/>
        <v>55.595100319871236</v>
      </c>
    </row>
    <row r="1589" spans="1:9" ht="13.5" x14ac:dyDescent="0.25">
      <c r="A1589" s="3">
        <f>TITRES_STAT!B1592</f>
        <v>44323</v>
      </c>
      <c r="B1589" s="6">
        <f>TITRES_STAT!D1592</f>
        <v>11.944599999999999</v>
      </c>
      <c r="C1589" s="2">
        <f t="shared" si="216"/>
        <v>-1.7100000000001003E-2</v>
      </c>
      <c r="D1589" s="2">
        <f t="shared" si="217"/>
        <v>0</v>
      </c>
      <c r="E1589" s="2">
        <f t="shared" si="218"/>
        <v>1.7100000000001003E-2</v>
      </c>
      <c r="F1589" s="2">
        <f t="shared" si="223"/>
        <v>4.9155638211202737E-2</v>
      </c>
      <c r="G1589" s="2">
        <f t="shared" si="223"/>
        <v>4.0483003259171146E-2</v>
      </c>
      <c r="H1589" s="2">
        <f t="shared" si="220"/>
        <v>1.2142290406793588</v>
      </c>
      <c r="I1589" s="2">
        <f t="shared" si="221"/>
        <v>54.837553765748424</v>
      </c>
    </row>
    <row r="1590" spans="1:9" ht="13.5" x14ac:dyDescent="0.25">
      <c r="A1590" s="3">
        <f>TITRES_STAT!B1593</f>
        <v>44326</v>
      </c>
      <c r="B1590" s="6">
        <f>TITRES_STAT!D1593</f>
        <v>11.6769</v>
      </c>
      <c r="C1590" s="2">
        <f t="shared" si="216"/>
        <v>-0.2676999999999996</v>
      </c>
      <c r="D1590" s="2">
        <f t="shared" si="217"/>
        <v>0</v>
      </c>
      <c r="E1590" s="2">
        <f t="shared" si="218"/>
        <v>0.2676999999999996</v>
      </c>
      <c r="F1590" s="2">
        <f t="shared" si="223"/>
        <v>4.5644521196116832E-2</v>
      </c>
      <c r="G1590" s="2">
        <f t="shared" si="223"/>
        <v>5.6712788740658895E-2</v>
      </c>
      <c r="H1590" s="2">
        <f t="shared" si="220"/>
        <v>0.80483647885566012</v>
      </c>
      <c r="I1590" s="2">
        <f t="shared" si="221"/>
        <v>44.593318468715751</v>
      </c>
    </row>
    <row r="1591" spans="1:9" ht="13.5" x14ac:dyDescent="0.25">
      <c r="A1591" s="3">
        <f>TITRES_STAT!B1594</f>
        <v>44327</v>
      </c>
      <c r="B1591" s="6">
        <f>TITRES_STAT!D1594</f>
        <v>11.847799999999999</v>
      </c>
      <c r="C1591" s="2">
        <f t="shared" si="216"/>
        <v>0.17089999999999961</v>
      </c>
      <c r="D1591" s="2">
        <f t="shared" si="217"/>
        <v>0.17089999999999961</v>
      </c>
      <c r="E1591" s="2">
        <f t="shared" si="218"/>
        <v>0</v>
      </c>
      <c r="F1591" s="2">
        <f t="shared" si="223"/>
        <v>5.4591341110679883E-2</v>
      </c>
      <c r="G1591" s="2">
        <f t="shared" si="223"/>
        <v>5.2661875259183262E-2</v>
      </c>
      <c r="H1591" s="2">
        <f t="shared" si="220"/>
        <v>1.0366387608113168</v>
      </c>
      <c r="I1591" s="2">
        <f t="shared" si="221"/>
        <v>50.899490904236785</v>
      </c>
    </row>
    <row r="1592" spans="1:9" ht="13.5" x14ac:dyDescent="0.25">
      <c r="A1592" s="3">
        <f>TITRES_STAT!B1595</f>
        <v>44333</v>
      </c>
      <c r="B1592" s="6">
        <f>TITRES_STAT!D1595</f>
        <v>11.9617</v>
      </c>
      <c r="C1592" s="2">
        <f t="shared" si="216"/>
        <v>0.113900000000001</v>
      </c>
      <c r="D1592" s="2">
        <f t="shared" si="217"/>
        <v>0.113900000000001</v>
      </c>
      <c r="E1592" s="2">
        <f t="shared" si="218"/>
        <v>0</v>
      </c>
      <c r="F1592" s="2">
        <f t="shared" si="223"/>
        <v>5.8827673888488537E-2</v>
      </c>
      <c r="G1592" s="2">
        <f t="shared" si="223"/>
        <v>4.8900312740670172E-2</v>
      </c>
      <c r="H1592" s="2">
        <f t="shared" si="220"/>
        <v>1.2030122220376276</v>
      </c>
      <c r="I1592" s="2">
        <f t="shared" si="221"/>
        <v>54.607605441468138</v>
      </c>
    </row>
    <row r="1593" spans="1:9" ht="13.5" x14ac:dyDescent="0.25">
      <c r="A1593" s="3">
        <f>TITRES_STAT!B1596</f>
        <v>44334</v>
      </c>
      <c r="B1593" s="6">
        <f>TITRES_STAT!D1596</f>
        <v>12.1098</v>
      </c>
      <c r="C1593" s="2">
        <f t="shared" si="216"/>
        <v>0.14809999999999945</v>
      </c>
      <c r="D1593" s="2">
        <f t="shared" si="217"/>
        <v>0.14809999999999945</v>
      </c>
      <c r="E1593" s="2">
        <f t="shared" si="218"/>
        <v>0</v>
      </c>
      <c r="F1593" s="2">
        <f t="shared" si="223"/>
        <v>6.5204268610739316E-2</v>
      </c>
      <c r="G1593" s="2">
        <f t="shared" si="223"/>
        <v>4.5407433259193733E-2</v>
      </c>
      <c r="H1593" s="2">
        <f t="shared" si="220"/>
        <v>1.4359822595243759</v>
      </c>
      <c r="I1593" s="2">
        <f t="shared" si="221"/>
        <v>58.948797919601866</v>
      </c>
    </row>
    <row r="1594" spans="1:9" ht="13.5" x14ac:dyDescent="0.25">
      <c r="A1594" s="3">
        <f>TITRES_STAT!B1597</f>
        <v>44335</v>
      </c>
      <c r="B1594" s="6">
        <f>TITRES_STAT!D1597</f>
        <v>12.3605</v>
      </c>
      <c r="C1594" s="2">
        <f t="shared" si="216"/>
        <v>0.25070000000000014</v>
      </c>
      <c r="D1594" s="2">
        <f t="shared" si="217"/>
        <v>0.25070000000000014</v>
      </c>
      <c r="E1594" s="2">
        <f t="shared" si="218"/>
        <v>0</v>
      </c>
      <c r="F1594" s="2">
        <f t="shared" si="223"/>
        <v>7.8453963709972235E-2</v>
      </c>
      <c r="G1594" s="2">
        <f t="shared" si="223"/>
        <v>4.2164045169251325E-2</v>
      </c>
      <c r="H1594" s="2">
        <f t="shared" si="220"/>
        <v>1.8606839878633326</v>
      </c>
      <c r="I1594" s="2">
        <f t="shared" si="221"/>
        <v>65.043325154313607</v>
      </c>
    </row>
    <row r="1595" spans="1:9" ht="13.5" x14ac:dyDescent="0.25">
      <c r="A1595" s="3">
        <f>TITRES_STAT!B1598</f>
        <v>44336</v>
      </c>
      <c r="B1595" s="6">
        <f>TITRES_STAT!D1598</f>
        <v>12.440200000000001</v>
      </c>
      <c r="C1595" s="2">
        <f t="shared" si="216"/>
        <v>7.970000000000077E-2</v>
      </c>
      <c r="D1595" s="2">
        <f t="shared" si="217"/>
        <v>7.970000000000077E-2</v>
      </c>
      <c r="E1595" s="2">
        <f t="shared" si="218"/>
        <v>0</v>
      </c>
      <c r="F1595" s="2">
        <f t="shared" si="223"/>
        <v>7.8542966302117129E-2</v>
      </c>
      <c r="G1595" s="2">
        <f t="shared" si="223"/>
        <v>3.9152327657161944E-2</v>
      </c>
      <c r="H1595" s="2">
        <f t="shared" si="220"/>
        <v>2.0060867642373656</v>
      </c>
      <c r="I1595" s="2">
        <f t="shared" si="221"/>
        <v>66.734160440851525</v>
      </c>
    </row>
    <row r="1596" spans="1:9" ht="13.5" x14ac:dyDescent="0.25">
      <c r="A1596" s="3">
        <f>TITRES_STAT!B1599</f>
        <v>44337</v>
      </c>
      <c r="B1596" s="6">
        <f>TITRES_STAT!D1599</f>
        <v>12.3889</v>
      </c>
      <c r="C1596" s="2">
        <f t="shared" si="216"/>
        <v>-5.1300000000001234E-2</v>
      </c>
      <c r="D1596" s="2">
        <f t="shared" si="217"/>
        <v>0</v>
      </c>
      <c r="E1596" s="2">
        <f t="shared" si="218"/>
        <v>5.1300000000001234E-2</v>
      </c>
      <c r="F1596" s="2">
        <f t="shared" si="223"/>
        <v>7.2932754423394489E-2</v>
      </c>
      <c r="G1596" s="2">
        <f t="shared" si="223"/>
        <v>4.002001853879332E-2</v>
      </c>
      <c r="H1596" s="2">
        <f t="shared" si="220"/>
        <v>1.8224068125480071</v>
      </c>
      <c r="I1596" s="2">
        <f t="shared" si="221"/>
        <v>64.569246518462663</v>
      </c>
    </row>
    <row r="1597" spans="1:9" ht="13.5" x14ac:dyDescent="0.25">
      <c r="A1597" s="3">
        <f>TITRES_STAT!B1600</f>
        <v>44340</v>
      </c>
      <c r="B1597" s="6">
        <f>TITRES_STAT!D1600</f>
        <v>12.474399999999999</v>
      </c>
      <c r="C1597" s="2">
        <f t="shared" si="216"/>
        <v>8.5499999999999687E-2</v>
      </c>
      <c r="D1597" s="2">
        <f t="shared" si="217"/>
        <v>8.5499999999999687E-2</v>
      </c>
      <c r="E1597" s="2">
        <f t="shared" si="218"/>
        <v>0</v>
      </c>
      <c r="F1597" s="2">
        <f t="shared" ref="F1597:G1612" si="224">((F1596*13)+D1597)/14</f>
        <v>7.3830414821723436E-2</v>
      </c>
      <c r="G1597" s="2">
        <f t="shared" si="224"/>
        <v>3.7161445786022367E-2</v>
      </c>
      <c r="H1597" s="2">
        <f t="shared" si="220"/>
        <v>1.9867476428888962</v>
      </c>
      <c r="I1597" s="2">
        <f t="shared" si="221"/>
        <v>66.518764905334891</v>
      </c>
    </row>
    <row r="1598" spans="1:9" ht="13.5" x14ac:dyDescent="0.25">
      <c r="A1598" s="3">
        <f>TITRES_STAT!B1601</f>
        <v>44341</v>
      </c>
      <c r="B1598" s="6">
        <f>TITRES_STAT!D1601</f>
        <v>12.474399999999999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6.8556813763028898E-2</v>
      </c>
      <c r="G1598" s="2">
        <f t="shared" si="224"/>
        <v>3.4507056801306481E-2</v>
      </c>
      <c r="H1598" s="2">
        <f t="shared" si="220"/>
        <v>1.9867476428888959</v>
      </c>
      <c r="I1598" s="2">
        <f t="shared" si="221"/>
        <v>66.518764905334891</v>
      </c>
    </row>
    <row r="1599" spans="1:9" ht="13.5" x14ac:dyDescent="0.25">
      <c r="A1599" s="3">
        <f>TITRES_STAT!B1602</f>
        <v>44342</v>
      </c>
      <c r="B1599" s="6">
        <f>TITRES_STAT!D1602</f>
        <v>12.2408</v>
      </c>
      <c r="C1599" s="2">
        <f t="shared" si="216"/>
        <v>-0.23359999999999914</v>
      </c>
      <c r="D1599" s="2">
        <f t="shared" si="217"/>
        <v>0</v>
      </c>
      <c r="E1599" s="2">
        <f t="shared" si="218"/>
        <v>0.23359999999999914</v>
      </c>
      <c r="F1599" s="2">
        <f t="shared" si="224"/>
        <v>6.3659898494241113E-2</v>
      </c>
      <c r="G1599" s="2">
        <f t="shared" si="224"/>
        <v>4.8727981315498811E-2</v>
      </c>
      <c r="H1599" s="2">
        <f t="shared" si="220"/>
        <v>1.306434142675903</v>
      </c>
      <c r="I1599" s="2">
        <f t="shared" si="221"/>
        <v>56.643028235793913</v>
      </c>
    </row>
    <row r="1600" spans="1:9" ht="13.5" x14ac:dyDescent="0.25">
      <c r="A1600" s="3">
        <f>TITRES_STAT!B1603</f>
        <v>44343</v>
      </c>
      <c r="B1600" s="6">
        <f>TITRES_STAT!D1603</f>
        <v>12.246499999999999</v>
      </c>
      <c r="C1600" s="2">
        <f t="shared" si="216"/>
        <v>5.6999999999991502E-3</v>
      </c>
      <c r="D1600" s="2">
        <f t="shared" si="217"/>
        <v>5.6999999999991502E-3</v>
      </c>
      <c r="E1600" s="2">
        <f t="shared" si="218"/>
        <v>0</v>
      </c>
      <c r="F1600" s="2">
        <f t="shared" si="224"/>
        <v>5.95199057446524E-2</v>
      </c>
      <c r="G1600" s="2">
        <f t="shared" si="224"/>
        <v>4.5247411221534604E-2</v>
      </c>
      <c r="H1600" s="2">
        <f t="shared" si="220"/>
        <v>1.3154322896671067</v>
      </c>
      <c r="I1600" s="2">
        <f t="shared" si="221"/>
        <v>56.811520489602763</v>
      </c>
    </row>
    <row r="1601" spans="1:9" ht="13.5" x14ac:dyDescent="0.25">
      <c r="A1601" s="3">
        <f>TITRES_STAT!B1604</f>
        <v>44344</v>
      </c>
      <c r="B1601" s="6">
        <f>TITRES_STAT!D1604</f>
        <v>12.235099999999999</v>
      </c>
      <c r="C1601" s="2">
        <f t="shared" si="216"/>
        <v>-1.1400000000000077E-2</v>
      </c>
      <c r="D1601" s="2">
        <f t="shared" si="217"/>
        <v>0</v>
      </c>
      <c r="E1601" s="2">
        <f t="shared" si="218"/>
        <v>1.1400000000000077E-2</v>
      </c>
      <c r="F1601" s="2">
        <f t="shared" si="224"/>
        <v>5.5268483905748657E-2</v>
      </c>
      <c r="G1601" s="2">
        <f t="shared" si="224"/>
        <v>4.2829738991424997E-2</v>
      </c>
      <c r="H1601" s="2">
        <f t="shared" si="220"/>
        <v>1.2904230846892164</v>
      </c>
      <c r="I1601" s="2">
        <f t="shared" si="221"/>
        <v>56.339944061658443</v>
      </c>
    </row>
    <row r="1602" spans="1:9" ht="13.5" x14ac:dyDescent="0.25">
      <c r="A1602" s="3">
        <f>TITRES_STAT!B1605</f>
        <v>44347</v>
      </c>
      <c r="B1602" s="6">
        <f>TITRES_STAT!D1605</f>
        <v>12.246499999999999</v>
      </c>
      <c r="C1602" s="2">
        <f t="shared" si="216"/>
        <v>1.1400000000000077E-2</v>
      </c>
      <c r="D1602" s="2">
        <f t="shared" si="217"/>
        <v>1.1400000000000077E-2</v>
      </c>
      <c r="E1602" s="2">
        <f t="shared" si="218"/>
        <v>0</v>
      </c>
      <c r="F1602" s="2">
        <f t="shared" si="224"/>
        <v>5.2135020769623765E-2</v>
      </c>
      <c r="G1602" s="2">
        <f t="shared" si="224"/>
        <v>3.9770471920608931E-2</v>
      </c>
      <c r="H1602" s="2">
        <f t="shared" si="220"/>
        <v>1.3108977151112851</v>
      </c>
      <c r="I1602" s="2">
        <f t="shared" si="221"/>
        <v>56.726773605735147</v>
      </c>
    </row>
    <row r="1603" spans="1:9" ht="13.5" x14ac:dyDescent="0.25">
      <c r="A1603" s="3">
        <f>TITRES_STAT!B1606</f>
        <v>44348</v>
      </c>
      <c r="B1603" s="6">
        <f>TITRES_STAT!D1606</f>
        <v>12.246499999999999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4.8411090714650641E-2</v>
      </c>
      <c r="G1603" s="2">
        <f t="shared" si="224"/>
        <v>3.6929723926279724E-2</v>
      </c>
      <c r="H1603" s="2">
        <f t="shared" si="220"/>
        <v>1.3108977151112848</v>
      </c>
      <c r="I1603" s="2">
        <f t="shared" si="221"/>
        <v>56.72677360573514</v>
      </c>
    </row>
    <row r="1604" spans="1:9" ht="13.5" x14ac:dyDescent="0.25">
      <c r="A1604" s="3">
        <f>TITRES_STAT!B1607</f>
        <v>44349</v>
      </c>
      <c r="B1604" s="6">
        <f>TITRES_STAT!D1607</f>
        <v>12.246499999999999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4.4953155663604173E-2</v>
      </c>
      <c r="G1604" s="2">
        <f t="shared" si="224"/>
        <v>3.4291886502974031E-2</v>
      </c>
      <c r="H1604" s="2">
        <f t="shared" si="220"/>
        <v>1.3108977151112851</v>
      </c>
      <c r="I1604" s="2">
        <f t="shared" si="221"/>
        <v>56.726773605735147</v>
      </c>
    </row>
    <row r="1605" spans="1:9" ht="13.5" x14ac:dyDescent="0.25">
      <c r="A1605" s="3">
        <f>TITRES_STAT!B1608</f>
        <v>44350</v>
      </c>
      <c r="B1605" s="6">
        <f>TITRES_STAT!D1608</f>
        <v>12.246499999999999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4.1742215973346729E-2</v>
      </c>
      <c r="G1605" s="2">
        <f t="shared" si="224"/>
        <v>3.1842466038475889E-2</v>
      </c>
      <c r="H1605" s="2">
        <f t="shared" si="220"/>
        <v>1.3108977151112848</v>
      </c>
      <c r="I1605" s="2">
        <f t="shared" si="221"/>
        <v>56.72677360573514</v>
      </c>
    </row>
    <row r="1606" spans="1:9" ht="13.5" x14ac:dyDescent="0.25">
      <c r="A1606" s="3">
        <f>TITRES_STAT!B1609</f>
        <v>44351</v>
      </c>
      <c r="B1606" s="6">
        <f>TITRES_STAT!D1609</f>
        <v>12.246499999999999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3.8760629118107674E-2</v>
      </c>
      <c r="G1606" s="2">
        <f t="shared" si="224"/>
        <v>2.9568004178584757E-2</v>
      </c>
      <c r="H1606" s="2">
        <f t="shared" si="220"/>
        <v>1.3108977151112846</v>
      </c>
      <c r="I1606" s="2">
        <f t="shared" si="221"/>
        <v>56.72677360573514</v>
      </c>
    </row>
    <row r="1607" spans="1:9" ht="13.5" x14ac:dyDescent="0.25">
      <c r="A1607" s="3">
        <f>TITRES_STAT!B1610</f>
        <v>44354</v>
      </c>
      <c r="B1607" s="6">
        <f>TITRES_STAT!D1610</f>
        <v>12.3035</v>
      </c>
      <c r="C1607" s="2">
        <f t="shared" si="225"/>
        <v>5.7000000000000384E-2</v>
      </c>
      <c r="D1607" s="2">
        <f t="shared" si="226"/>
        <v>5.7000000000000384E-2</v>
      </c>
      <c r="E1607" s="2">
        <f t="shared" si="227"/>
        <v>0</v>
      </c>
      <c r="F1607" s="2">
        <f t="shared" si="224"/>
        <v>4.0063441323957158E-2</v>
      </c>
      <c r="G1607" s="2">
        <f t="shared" si="224"/>
        <v>2.7456003880114415E-2</v>
      </c>
      <c r="H1607" s="2">
        <f t="shared" si="220"/>
        <v>1.4591869049440929</v>
      </c>
      <c r="I1607" s="2">
        <f t="shared" si="221"/>
        <v>59.336153019132396</v>
      </c>
    </row>
    <row r="1608" spans="1:9" ht="13.5" x14ac:dyDescent="0.25">
      <c r="A1608" s="3">
        <f>TITRES_STAT!B1611</f>
        <v>44355</v>
      </c>
      <c r="B1608" s="6">
        <f>TITRES_STAT!D1611</f>
        <v>12.246499999999999</v>
      </c>
      <c r="C1608" s="2">
        <f t="shared" si="225"/>
        <v>-5.7000000000000384E-2</v>
      </c>
      <c r="D1608" s="2">
        <f t="shared" si="226"/>
        <v>0</v>
      </c>
      <c r="E1608" s="2">
        <f t="shared" si="227"/>
        <v>5.7000000000000384E-2</v>
      </c>
      <c r="F1608" s="2">
        <f t="shared" si="224"/>
        <v>3.7201766943674504E-2</v>
      </c>
      <c r="G1608" s="2">
        <f t="shared" si="224"/>
        <v>2.9566289317249129E-2</v>
      </c>
      <c r="H1608" s="2">
        <f t="shared" si="220"/>
        <v>1.2582494388963039</v>
      </c>
      <c r="I1608" s="2">
        <f t="shared" si="221"/>
        <v>55.717912167898525</v>
      </c>
    </row>
    <row r="1609" spans="1:9" ht="13.5" x14ac:dyDescent="0.25">
      <c r="A1609" s="3">
        <f>TITRES_STAT!B1612</f>
        <v>44356</v>
      </c>
      <c r="B1609" s="6">
        <f>TITRES_STAT!D1612</f>
        <v>12.2408</v>
      </c>
      <c r="C1609" s="2">
        <f t="shared" si="225"/>
        <v>-5.6999999999991502E-3</v>
      </c>
      <c r="D1609" s="2">
        <f t="shared" si="226"/>
        <v>0</v>
      </c>
      <c r="E1609" s="2">
        <f t="shared" si="227"/>
        <v>5.6999999999991502E-3</v>
      </c>
      <c r="F1609" s="2">
        <f t="shared" si="224"/>
        <v>3.4544497876269183E-2</v>
      </c>
      <c r="G1609" s="2">
        <f t="shared" si="224"/>
        <v>2.7861554366016988E-2</v>
      </c>
      <c r="H1609" s="2">
        <f t="shared" si="220"/>
        <v>1.2398625511864279</v>
      </c>
      <c r="I1609" s="2">
        <f t="shared" si="221"/>
        <v>55.354403355227653</v>
      </c>
    </row>
    <row r="1610" spans="1:9" ht="13.5" x14ac:dyDescent="0.25">
      <c r="A1610" s="3">
        <f>TITRES_STAT!B1613</f>
        <v>44357</v>
      </c>
      <c r="B1610" s="6">
        <f>TITRES_STAT!D1613</f>
        <v>12.2408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3.2077033742249954E-2</v>
      </c>
      <c r="G1610" s="2">
        <f t="shared" si="224"/>
        <v>2.5871443339872919E-2</v>
      </c>
      <c r="H1610" s="2">
        <f t="shared" si="220"/>
        <v>1.2398625511864279</v>
      </c>
      <c r="I1610" s="2">
        <f t="shared" si="221"/>
        <v>55.354403355227653</v>
      </c>
    </row>
    <row r="1611" spans="1:9" ht="13.5" x14ac:dyDescent="0.25">
      <c r="A1611" s="3">
        <f>TITRES_STAT!B1614</f>
        <v>44358</v>
      </c>
      <c r="B1611" s="6">
        <f>TITRES_STAT!D1614</f>
        <v>12.246499999999999</v>
      </c>
      <c r="C1611" s="2">
        <f t="shared" si="225"/>
        <v>5.6999999999991502E-3</v>
      </c>
      <c r="D1611" s="2">
        <f t="shared" si="226"/>
        <v>5.6999999999991502E-3</v>
      </c>
      <c r="E1611" s="2">
        <f t="shared" si="227"/>
        <v>0</v>
      </c>
      <c r="F1611" s="2">
        <f t="shared" si="224"/>
        <v>3.0192959903517752E-2</v>
      </c>
      <c r="G1611" s="2">
        <f t="shared" si="224"/>
        <v>2.4023483101310566E-2</v>
      </c>
      <c r="H1611" s="2">
        <f t="shared" si="220"/>
        <v>1.2568102542079178</v>
      </c>
      <c r="I1611" s="2">
        <f t="shared" si="221"/>
        <v>55.689673151056546</v>
      </c>
    </row>
    <row r="1612" spans="1:9" ht="13.5" x14ac:dyDescent="0.25">
      <c r="A1612" s="3">
        <f>TITRES_STAT!B1615</f>
        <v>44361</v>
      </c>
      <c r="B1612" s="6">
        <f>TITRES_STAT!D1615</f>
        <v>12.2181</v>
      </c>
      <c r="C1612" s="2">
        <f t="shared" si="225"/>
        <v>-2.8399999999999537E-2</v>
      </c>
      <c r="D1612" s="2">
        <f t="shared" si="226"/>
        <v>0</v>
      </c>
      <c r="E1612" s="2">
        <f t="shared" si="227"/>
        <v>2.8399999999999537E-2</v>
      </c>
      <c r="F1612" s="2">
        <f t="shared" si="224"/>
        <v>2.8036319910409342E-2</v>
      </c>
      <c r="G1612" s="2">
        <f t="shared" si="224"/>
        <v>2.4336091451216922E-2</v>
      </c>
      <c r="H1612" s="2">
        <f t="shared" si="220"/>
        <v>1.1520469491417609</v>
      </c>
      <c r="I1612" s="2">
        <f t="shared" si="221"/>
        <v>53.532612269504568</v>
      </c>
    </row>
    <row r="1613" spans="1:9" ht="13.5" x14ac:dyDescent="0.25">
      <c r="A1613" s="3">
        <f>TITRES_STAT!B1616</f>
        <v>44362</v>
      </c>
      <c r="B1613" s="6">
        <f>TITRES_STAT!D1616</f>
        <v>12.246499999999999</v>
      </c>
      <c r="C1613" s="2">
        <f t="shared" si="225"/>
        <v>2.8399999999999537E-2</v>
      </c>
      <c r="D1613" s="2">
        <f t="shared" si="226"/>
        <v>2.8399999999999537E-2</v>
      </c>
      <c r="E1613" s="2">
        <f t="shared" si="227"/>
        <v>0</v>
      </c>
      <c r="F1613" s="2">
        <f t="shared" ref="F1613:G1628" si="228">((F1612*13)+D1613)/14</f>
        <v>2.8062297059665786E-2</v>
      </c>
      <c r="G1613" s="2">
        <f t="shared" si="228"/>
        <v>2.2597799204701428E-2</v>
      </c>
      <c r="H1613" s="2">
        <f t="shared" si="220"/>
        <v>1.2418154885555175</v>
      </c>
      <c r="I1613" s="2">
        <f t="shared" si="221"/>
        <v>55.393295964587345</v>
      </c>
    </row>
    <row r="1614" spans="1:9" ht="13.5" x14ac:dyDescent="0.25">
      <c r="A1614" s="3">
        <f>TITRES_STAT!B1617</f>
        <v>44363</v>
      </c>
      <c r="B1614" s="6">
        <f>TITRES_STAT!D1617</f>
        <v>12.246499999999999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2.6057847269689658E-2</v>
      </c>
      <c r="G1614" s="2">
        <f t="shared" si="228"/>
        <v>2.0983670690079895E-2</v>
      </c>
      <c r="H1614" s="2">
        <f t="shared" si="220"/>
        <v>1.2418154885555175</v>
      </c>
      <c r="I1614" s="2">
        <f t="shared" si="221"/>
        <v>55.393295964587345</v>
      </c>
    </row>
    <row r="1615" spans="1:9" ht="13.5" x14ac:dyDescent="0.25">
      <c r="A1615" s="3">
        <f>TITRES_STAT!B1618</f>
        <v>44364</v>
      </c>
      <c r="B1615" s="6">
        <f>TITRES_STAT!D1618</f>
        <v>11.9617</v>
      </c>
      <c r="C1615" s="2">
        <f t="shared" si="225"/>
        <v>-0.28479999999999883</v>
      </c>
      <c r="D1615" s="2">
        <f t="shared" si="226"/>
        <v>0</v>
      </c>
      <c r="E1615" s="2">
        <f t="shared" si="227"/>
        <v>0.28479999999999883</v>
      </c>
      <c r="F1615" s="2">
        <f t="shared" si="228"/>
        <v>2.4196572464711824E-2</v>
      </c>
      <c r="G1615" s="2">
        <f t="shared" si="228"/>
        <v>3.9827694212216956E-2</v>
      </c>
      <c r="H1615" s="2">
        <f t="shared" si="220"/>
        <v>0.6075313407746723</v>
      </c>
      <c r="I1615" s="2">
        <f t="shared" si="221"/>
        <v>37.792814694480661</v>
      </c>
    </row>
    <row r="1616" spans="1:9" ht="13.5" x14ac:dyDescent="0.25">
      <c r="A1616" s="3">
        <f>TITRES_STAT!B1619</f>
        <v>44365</v>
      </c>
      <c r="B1616" s="6">
        <f>TITRES_STAT!D1619</f>
        <v>11.9617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2.2468245860089553E-2</v>
      </c>
      <c r="G1616" s="2">
        <f t="shared" si="228"/>
        <v>3.698285891134432E-2</v>
      </c>
      <c r="H1616" s="2">
        <f t="shared" si="220"/>
        <v>0.6075313407746723</v>
      </c>
      <c r="I1616" s="2">
        <f t="shared" si="221"/>
        <v>37.792814694480661</v>
      </c>
    </row>
    <row r="1617" spans="1:9" ht="13.5" x14ac:dyDescent="0.25">
      <c r="A1617" s="3">
        <f>TITRES_STAT!B1620</f>
        <v>44368</v>
      </c>
      <c r="B1617" s="6">
        <f>TITRES_STAT!D1620</f>
        <v>11.9617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2.0863371155797443E-2</v>
      </c>
      <c r="G1617" s="2">
        <f t="shared" si="228"/>
        <v>3.4341226131962582E-2</v>
      </c>
      <c r="H1617" s="2">
        <f t="shared" ref="H1617:H1680" si="229">F1617/G1617</f>
        <v>0.6075313407746723</v>
      </c>
      <c r="I1617" s="2">
        <f t="shared" ref="I1617:I1680" si="230">IF(G1617=0,100,100-(100/(1+H1617)))</f>
        <v>37.792814694480661</v>
      </c>
    </row>
    <row r="1618" spans="1:9" ht="13.5" x14ac:dyDescent="0.25">
      <c r="A1618" s="3">
        <f>TITRES_STAT!B1621</f>
        <v>44369</v>
      </c>
      <c r="B1618" s="6">
        <f>TITRES_STAT!D1621</f>
        <v>11.9617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1.9373130358954768E-2</v>
      </c>
      <c r="G1618" s="2">
        <f t="shared" si="228"/>
        <v>3.1888281408250965E-2</v>
      </c>
      <c r="H1618" s="2">
        <f t="shared" si="229"/>
        <v>0.60753134077467241</v>
      </c>
      <c r="I1618" s="2">
        <f t="shared" si="230"/>
        <v>37.792814694480661</v>
      </c>
    </row>
    <row r="1619" spans="1:9" ht="13.5" x14ac:dyDescent="0.25">
      <c r="A1619" s="3">
        <f>TITRES_STAT!B1622</f>
        <v>44370</v>
      </c>
      <c r="B1619" s="6">
        <f>TITRES_STAT!D1622</f>
        <v>11.9617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1.7989335333315142E-2</v>
      </c>
      <c r="G1619" s="2">
        <f t="shared" si="228"/>
        <v>2.9610547021947323E-2</v>
      </c>
      <c r="H1619" s="2">
        <f t="shared" si="229"/>
        <v>0.60753134077467241</v>
      </c>
      <c r="I1619" s="2">
        <f t="shared" si="230"/>
        <v>37.792814694480661</v>
      </c>
    </row>
    <row r="1620" spans="1:9" ht="13.5" x14ac:dyDescent="0.25">
      <c r="A1620" s="3">
        <f>TITRES_STAT!B1623</f>
        <v>44371</v>
      </c>
      <c r="B1620" s="6">
        <f>TITRES_STAT!D1623</f>
        <v>11.9617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1.6704382809506917E-2</v>
      </c>
      <c r="G1620" s="2">
        <f t="shared" si="228"/>
        <v>2.7495507948951087E-2</v>
      </c>
      <c r="H1620" s="2">
        <f t="shared" si="229"/>
        <v>0.60753134077467241</v>
      </c>
      <c r="I1620" s="2">
        <f t="shared" si="230"/>
        <v>37.792814694480661</v>
      </c>
    </row>
    <row r="1621" spans="1:9" ht="13.5" x14ac:dyDescent="0.25">
      <c r="A1621" s="3">
        <f>TITRES_STAT!B1624</f>
        <v>44372</v>
      </c>
      <c r="B1621" s="6">
        <f>TITRES_STAT!D1624</f>
        <v>12.246499999999999</v>
      </c>
      <c r="C1621" s="2">
        <f t="shared" si="225"/>
        <v>0.28479999999999883</v>
      </c>
      <c r="D1621" s="2">
        <f t="shared" si="226"/>
        <v>0.28479999999999883</v>
      </c>
      <c r="E1621" s="2">
        <f t="shared" si="227"/>
        <v>0</v>
      </c>
      <c r="F1621" s="2">
        <f t="shared" si="228"/>
        <v>3.5854069751684911E-2</v>
      </c>
      <c r="G1621" s="2">
        <f t="shared" si="228"/>
        <v>2.5531543095454579E-2</v>
      </c>
      <c r="H1621" s="2">
        <f t="shared" si="229"/>
        <v>1.4043048482278404</v>
      </c>
      <c r="I1621" s="2">
        <f t="shared" si="230"/>
        <v>58.407936467079971</v>
      </c>
    </row>
    <row r="1622" spans="1:9" ht="13.5" x14ac:dyDescent="0.25">
      <c r="A1622" s="3">
        <f>TITRES_STAT!B1625</f>
        <v>44375</v>
      </c>
      <c r="B1622" s="6">
        <f>TITRES_STAT!D1625</f>
        <v>12.246499999999999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3.3293064769421704E-2</v>
      </c>
      <c r="G1622" s="2">
        <f t="shared" si="228"/>
        <v>2.3707861445779251E-2</v>
      </c>
      <c r="H1622" s="2">
        <f t="shared" si="229"/>
        <v>1.4043048482278406</v>
      </c>
      <c r="I1622" s="2">
        <f t="shared" si="230"/>
        <v>58.407936467079971</v>
      </c>
    </row>
    <row r="1623" spans="1:9" ht="13.5" x14ac:dyDescent="0.25">
      <c r="A1623" s="3">
        <f>TITRES_STAT!B1626</f>
        <v>44376</v>
      </c>
      <c r="B1623" s="6">
        <f>TITRES_STAT!D1626</f>
        <v>12.2408</v>
      </c>
      <c r="C1623" s="2">
        <f t="shared" si="225"/>
        <v>-5.6999999999991502E-3</v>
      </c>
      <c r="D1623" s="2">
        <f t="shared" si="226"/>
        <v>0</v>
      </c>
      <c r="E1623" s="2">
        <f t="shared" si="227"/>
        <v>5.6999999999991502E-3</v>
      </c>
      <c r="F1623" s="2">
        <f t="shared" si="228"/>
        <v>3.0914988714463014E-2</v>
      </c>
      <c r="G1623" s="2">
        <f t="shared" si="228"/>
        <v>2.242158562822353E-2</v>
      </c>
      <c r="H1623" s="2">
        <f t="shared" si="229"/>
        <v>1.3788047476690621</v>
      </c>
      <c r="I1623" s="2">
        <f t="shared" si="230"/>
        <v>57.962081546210229</v>
      </c>
    </row>
    <row r="1624" spans="1:9" ht="13.5" x14ac:dyDescent="0.25">
      <c r="A1624" s="3">
        <f>TITRES_STAT!B1627</f>
        <v>44377</v>
      </c>
      <c r="B1624" s="6">
        <f>TITRES_STAT!D1627</f>
        <v>12.246499999999999</v>
      </c>
      <c r="C1624" s="2">
        <f t="shared" si="225"/>
        <v>5.6999999999991502E-3</v>
      </c>
      <c r="D1624" s="2">
        <f t="shared" si="226"/>
        <v>5.6999999999991502E-3</v>
      </c>
      <c r="E1624" s="2">
        <f t="shared" si="227"/>
        <v>0</v>
      </c>
      <c r="F1624" s="2">
        <f t="shared" si="228"/>
        <v>2.9113918092001308E-2</v>
      </c>
      <c r="G1624" s="2">
        <f t="shared" si="228"/>
        <v>2.0820043797636134E-2</v>
      </c>
      <c r="H1624" s="2">
        <f t="shared" si="229"/>
        <v>1.3983600791131305</v>
      </c>
      <c r="I1624" s="2">
        <f t="shared" si="230"/>
        <v>58.304843017159392</v>
      </c>
    </row>
    <row r="1625" spans="1:9" ht="13.5" x14ac:dyDescent="0.25">
      <c r="A1625" s="3">
        <f>TITRES_STAT!B1628</f>
        <v>44378</v>
      </c>
      <c r="B1625" s="6">
        <f>TITRES_STAT!D1628</f>
        <v>12.246499999999999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2.7034352514001214E-2</v>
      </c>
      <c r="G1625" s="2">
        <f t="shared" si="228"/>
        <v>1.9332897812090695E-2</v>
      </c>
      <c r="H1625" s="2">
        <f t="shared" si="229"/>
        <v>1.3983600791131305</v>
      </c>
      <c r="I1625" s="2">
        <f t="shared" si="230"/>
        <v>58.304843017159392</v>
      </c>
    </row>
    <row r="1626" spans="1:9" ht="13.5" x14ac:dyDescent="0.25">
      <c r="A1626" s="3">
        <f>TITRES_STAT!B1629</f>
        <v>44379</v>
      </c>
      <c r="B1626" s="6">
        <f>TITRES_STAT!D1629</f>
        <v>12.246499999999999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2.5103327334429697E-2</v>
      </c>
      <c r="G1626" s="2">
        <f t="shared" si="228"/>
        <v>1.7951976539798502E-2</v>
      </c>
      <c r="H1626" s="2">
        <f t="shared" si="229"/>
        <v>1.3983600791131305</v>
      </c>
      <c r="I1626" s="2">
        <f t="shared" si="230"/>
        <v>58.304843017159392</v>
      </c>
    </row>
    <row r="1627" spans="1:9" ht="13.5" x14ac:dyDescent="0.25">
      <c r="A1627" s="3">
        <f>TITRES_STAT!B1630</f>
        <v>44382</v>
      </c>
      <c r="B1627" s="6">
        <f>TITRES_STAT!D1630</f>
        <v>12.246499999999999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2.3310232524827577E-2</v>
      </c>
      <c r="G1627" s="2">
        <f t="shared" si="228"/>
        <v>1.6669692501241468E-2</v>
      </c>
      <c r="H1627" s="2">
        <f t="shared" si="229"/>
        <v>1.3983600791131305</v>
      </c>
      <c r="I1627" s="2">
        <f t="shared" si="230"/>
        <v>58.304843017159392</v>
      </c>
    </row>
    <row r="1628" spans="1:9" ht="13.5" x14ac:dyDescent="0.25">
      <c r="A1628" s="3">
        <f>TITRES_STAT!B1631</f>
        <v>44383</v>
      </c>
      <c r="B1628" s="6">
        <f>TITRES_STAT!D1631</f>
        <v>12.235099999999999</v>
      </c>
      <c r="C1628" s="2">
        <f t="shared" si="225"/>
        <v>-1.1400000000000077E-2</v>
      </c>
      <c r="D1628" s="2">
        <f t="shared" si="226"/>
        <v>0</v>
      </c>
      <c r="E1628" s="2">
        <f t="shared" si="227"/>
        <v>1.1400000000000077E-2</v>
      </c>
      <c r="F1628" s="2">
        <f t="shared" si="228"/>
        <v>2.1645215915911321E-2</v>
      </c>
      <c r="G1628" s="2">
        <f t="shared" si="228"/>
        <v>1.629328589400994E-2</v>
      </c>
      <c r="H1628" s="2">
        <f t="shared" si="229"/>
        <v>1.3284745665617372</v>
      </c>
      <c r="I1628" s="2">
        <f t="shared" si="230"/>
        <v>57.053428267562481</v>
      </c>
    </row>
    <row r="1629" spans="1:9" ht="13.5" x14ac:dyDescent="0.25">
      <c r="A1629" s="3">
        <f>TITRES_STAT!B1632</f>
        <v>44384</v>
      </c>
      <c r="B1629" s="6">
        <f>TITRES_STAT!D1632</f>
        <v>12.2294</v>
      </c>
      <c r="C1629" s="2">
        <f t="shared" si="225"/>
        <v>-5.6999999999991502E-3</v>
      </c>
      <c r="D1629" s="2">
        <f t="shared" si="226"/>
        <v>0</v>
      </c>
      <c r="E1629" s="2">
        <f t="shared" si="227"/>
        <v>5.6999999999991502E-3</v>
      </c>
      <c r="F1629" s="2">
        <f t="shared" ref="F1629:G1644" si="231">((F1628*13)+D1629)/14</f>
        <v>2.0099129064774797E-2</v>
      </c>
      <c r="G1629" s="2">
        <f t="shared" si="231"/>
        <v>1.5536622615866313E-2</v>
      </c>
      <c r="H1629" s="2">
        <f t="shared" si="229"/>
        <v>1.2936614064532379</v>
      </c>
      <c r="I1629" s="2">
        <f t="shared" si="230"/>
        <v>56.401585814432302</v>
      </c>
    </row>
    <row r="1630" spans="1:9" ht="13.5" x14ac:dyDescent="0.25">
      <c r="A1630" s="3">
        <f>TITRES_STAT!B1633</f>
        <v>44385</v>
      </c>
      <c r="B1630" s="6">
        <f>TITRES_STAT!D1633</f>
        <v>12.1896</v>
      </c>
      <c r="C1630" s="2">
        <f t="shared" si="225"/>
        <v>-3.9799999999999613E-2</v>
      </c>
      <c r="D1630" s="2">
        <f t="shared" si="226"/>
        <v>0</v>
      </c>
      <c r="E1630" s="2">
        <f t="shared" si="227"/>
        <v>3.9799999999999613E-2</v>
      </c>
      <c r="F1630" s="2">
        <f t="shared" si="231"/>
        <v>1.8663476988719455E-2</v>
      </c>
      <c r="G1630" s="2">
        <f t="shared" si="231"/>
        <v>1.7269721000447262E-2</v>
      </c>
      <c r="H1630" s="2">
        <f t="shared" si="229"/>
        <v>1.0807051826857015</v>
      </c>
      <c r="I1630" s="2">
        <f t="shared" si="230"/>
        <v>51.939370924753739</v>
      </c>
    </row>
    <row r="1631" spans="1:9" ht="13.5" x14ac:dyDescent="0.25">
      <c r="A1631" s="3">
        <f>TITRES_STAT!B1634</f>
        <v>44386</v>
      </c>
      <c r="B1631" s="6">
        <f>TITRES_STAT!D1634</f>
        <v>12.1896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1.7330371489525209E-2</v>
      </c>
      <c r="G1631" s="2">
        <f t="shared" si="231"/>
        <v>1.6036169500415316E-2</v>
      </c>
      <c r="H1631" s="2">
        <f t="shared" si="229"/>
        <v>1.0807051826857015</v>
      </c>
      <c r="I1631" s="2">
        <f t="shared" si="230"/>
        <v>51.939370924753739</v>
      </c>
    </row>
    <row r="1632" spans="1:9" ht="13.5" x14ac:dyDescent="0.25">
      <c r="A1632" s="3">
        <f>TITRES_STAT!B1635</f>
        <v>44389</v>
      </c>
      <c r="B1632" s="6">
        <f>TITRES_STAT!D1635</f>
        <v>12.1896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1.6092487811701979E-2</v>
      </c>
      <c r="G1632" s="2">
        <f t="shared" si="231"/>
        <v>1.4890728821814221E-2</v>
      </c>
      <c r="H1632" s="2">
        <f t="shared" si="229"/>
        <v>1.0807051826857015</v>
      </c>
      <c r="I1632" s="2">
        <f t="shared" si="230"/>
        <v>51.939370924753739</v>
      </c>
    </row>
    <row r="1633" spans="1:9" ht="13.5" x14ac:dyDescent="0.25">
      <c r="A1633" s="3">
        <f>TITRES_STAT!B1636</f>
        <v>44390</v>
      </c>
      <c r="B1633" s="6">
        <f>TITRES_STAT!D1636</f>
        <v>12.1896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1.4943024396580408E-2</v>
      </c>
      <c r="G1633" s="2">
        <f t="shared" si="231"/>
        <v>1.3827105334541777E-2</v>
      </c>
      <c r="H1633" s="2">
        <f t="shared" si="229"/>
        <v>1.0807051826857015</v>
      </c>
      <c r="I1633" s="2">
        <f t="shared" si="230"/>
        <v>51.939370924753739</v>
      </c>
    </row>
    <row r="1634" spans="1:9" ht="13.5" x14ac:dyDescent="0.25">
      <c r="A1634" s="3">
        <f>TITRES_STAT!B1637</f>
        <v>44391</v>
      </c>
      <c r="B1634" s="6">
        <f>TITRES_STAT!D1637</f>
        <v>12.1896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1.387566551111038E-2</v>
      </c>
      <c r="G1634" s="2">
        <f t="shared" si="231"/>
        <v>1.2839454953503079E-2</v>
      </c>
      <c r="H1634" s="2">
        <f t="shared" si="229"/>
        <v>1.0807051826857015</v>
      </c>
      <c r="I1634" s="2">
        <f t="shared" si="230"/>
        <v>51.939370924753739</v>
      </c>
    </row>
    <row r="1635" spans="1:9" ht="13.5" x14ac:dyDescent="0.25">
      <c r="A1635" s="3">
        <f>TITRES_STAT!B1638</f>
        <v>44392</v>
      </c>
      <c r="B1635" s="6">
        <f>TITRES_STAT!D1638</f>
        <v>12.1896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1.2884546546031068E-2</v>
      </c>
      <c r="G1635" s="2">
        <f t="shared" si="231"/>
        <v>1.1922351028252858E-2</v>
      </c>
      <c r="H1635" s="2">
        <f t="shared" si="229"/>
        <v>1.0807051826857017</v>
      </c>
      <c r="I1635" s="2">
        <f t="shared" si="230"/>
        <v>51.939370924753746</v>
      </c>
    </row>
    <row r="1636" spans="1:9" ht="13.5" x14ac:dyDescent="0.25">
      <c r="A1636" s="3">
        <f>TITRES_STAT!B1639</f>
        <v>44393</v>
      </c>
      <c r="B1636" s="6">
        <f>TITRES_STAT!D1639</f>
        <v>12.1896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1.1964221792743134E-2</v>
      </c>
      <c r="G1636" s="2">
        <f t="shared" si="231"/>
        <v>1.1070754526234796E-2</v>
      </c>
      <c r="H1636" s="2">
        <f t="shared" si="229"/>
        <v>1.0807051826857017</v>
      </c>
      <c r="I1636" s="2">
        <f t="shared" si="230"/>
        <v>51.939370924753746</v>
      </c>
    </row>
    <row r="1637" spans="1:9" ht="13.5" x14ac:dyDescent="0.25">
      <c r="A1637" s="3">
        <f>TITRES_STAT!B1640</f>
        <v>44396</v>
      </c>
      <c r="B1637" s="6">
        <f>TITRES_STAT!D1640</f>
        <v>12.1839</v>
      </c>
      <c r="C1637" s="2">
        <f t="shared" si="225"/>
        <v>-5.7000000000009265E-3</v>
      </c>
      <c r="D1637" s="2">
        <f t="shared" si="226"/>
        <v>0</v>
      </c>
      <c r="E1637" s="2">
        <f t="shared" si="227"/>
        <v>5.7000000000009265E-3</v>
      </c>
      <c r="F1637" s="2">
        <f t="shared" si="231"/>
        <v>1.1109634521832909E-2</v>
      </c>
      <c r="G1637" s="2">
        <f t="shared" si="231"/>
        <v>1.0687129202932378E-2</v>
      </c>
      <c r="H1637" s="2">
        <f t="shared" si="229"/>
        <v>1.0395340330296188</v>
      </c>
      <c r="I1637" s="2">
        <f t="shared" si="230"/>
        <v>50.9691927761287</v>
      </c>
    </row>
    <row r="1638" spans="1:9" ht="13.5" x14ac:dyDescent="0.25">
      <c r="A1638" s="3">
        <f>TITRES_STAT!B1641</f>
        <v>44399</v>
      </c>
      <c r="B1638" s="6">
        <f>TITRES_STAT!D1641</f>
        <v>12.1839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1.0316089198844844E-2</v>
      </c>
      <c r="G1638" s="2">
        <f t="shared" si="231"/>
        <v>9.923762831294352E-3</v>
      </c>
      <c r="H1638" s="2">
        <f t="shared" si="229"/>
        <v>1.0395340330296186</v>
      </c>
      <c r="I1638" s="2">
        <f t="shared" si="230"/>
        <v>50.9691927761287</v>
      </c>
    </row>
    <row r="1639" spans="1:9" ht="13.5" x14ac:dyDescent="0.25">
      <c r="A1639" s="3">
        <f>TITRES_STAT!B1642</f>
        <v>44400</v>
      </c>
      <c r="B1639" s="6">
        <f>TITRES_STAT!D1642</f>
        <v>12.1782</v>
      </c>
      <c r="C1639" s="2">
        <f t="shared" si="225"/>
        <v>-5.6999999999991502E-3</v>
      </c>
      <c r="D1639" s="2">
        <f t="shared" si="226"/>
        <v>0</v>
      </c>
      <c r="E1639" s="2">
        <f t="shared" si="227"/>
        <v>5.6999999999991502E-3</v>
      </c>
      <c r="F1639" s="2">
        <f t="shared" si="231"/>
        <v>9.5792256846416422E-3</v>
      </c>
      <c r="G1639" s="2">
        <f t="shared" si="231"/>
        <v>9.6220654862018383E-3</v>
      </c>
      <c r="H1639" s="2">
        <f t="shared" si="229"/>
        <v>0.99554775410522522</v>
      </c>
      <c r="I1639" s="2">
        <f t="shared" si="230"/>
        <v>49.888445518639791</v>
      </c>
    </row>
    <row r="1640" spans="1:9" ht="13.5" x14ac:dyDescent="0.25">
      <c r="A1640" s="3">
        <f>TITRES_STAT!B1643</f>
        <v>44403</v>
      </c>
      <c r="B1640" s="6">
        <f>TITRES_STAT!D1643</f>
        <v>12.1782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8.8949952785958106E-3</v>
      </c>
      <c r="G1640" s="2">
        <f t="shared" si="231"/>
        <v>8.9347750943302769E-3</v>
      </c>
      <c r="H1640" s="2">
        <f t="shared" si="229"/>
        <v>0.99554775410522545</v>
      </c>
      <c r="I1640" s="2">
        <f t="shared" si="230"/>
        <v>49.888445518639799</v>
      </c>
    </row>
    <row r="1641" spans="1:9" ht="13.5" x14ac:dyDescent="0.25">
      <c r="A1641" s="3">
        <f>TITRES_STAT!B1644</f>
        <v>44404</v>
      </c>
      <c r="B1641" s="6">
        <f>TITRES_STAT!D1644</f>
        <v>12.1839</v>
      </c>
      <c r="C1641" s="2">
        <f t="shared" si="225"/>
        <v>5.6999999999991502E-3</v>
      </c>
      <c r="D1641" s="2">
        <f t="shared" si="226"/>
        <v>5.6999999999991502E-3</v>
      </c>
      <c r="E1641" s="2">
        <f t="shared" si="227"/>
        <v>0</v>
      </c>
      <c r="F1641" s="2">
        <f t="shared" si="231"/>
        <v>8.6667813301246205E-3</v>
      </c>
      <c r="G1641" s="2">
        <f t="shared" si="231"/>
        <v>8.2965768733066856E-3</v>
      </c>
      <c r="H1641" s="2">
        <f t="shared" si="229"/>
        <v>1.044621349560326</v>
      </c>
      <c r="I1641" s="2">
        <f t="shared" si="230"/>
        <v>51.091188585356434</v>
      </c>
    </row>
    <row r="1642" spans="1:9" ht="13.5" x14ac:dyDescent="0.25">
      <c r="A1642" s="3">
        <f>TITRES_STAT!B1645</f>
        <v>44405</v>
      </c>
      <c r="B1642" s="6">
        <f>TITRES_STAT!D1645</f>
        <v>12.1839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8.0477255208300045E-3</v>
      </c>
      <c r="G1642" s="2">
        <f t="shared" si="231"/>
        <v>7.7039642394990653E-3</v>
      </c>
      <c r="H1642" s="2">
        <f t="shared" si="229"/>
        <v>1.044621349560326</v>
      </c>
      <c r="I1642" s="2">
        <f t="shared" si="230"/>
        <v>51.091188585356434</v>
      </c>
    </row>
    <row r="1643" spans="1:9" ht="13.5" x14ac:dyDescent="0.25">
      <c r="A1643" s="3">
        <f>TITRES_STAT!B1646</f>
        <v>44406</v>
      </c>
      <c r="B1643" s="6">
        <f>TITRES_STAT!D1646</f>
        <v>12.1782</v>
      </c>
      <c r="C1643" s="2">
        <f t="shared" si="225"/>
        <v>-5.6999999999991502E-3</v>
      </c>
      <c r="D1643" s="2">
        <f t="shared" si="226"/>
        <v>0</v>
      </c>
      <c r="E1643" s="2">
        <f t="shared" si="227"/>
        <v>5.6999999999991502E-3</v>
      </c>
      <c r="F1643" s="2">
        <f t="shared" si="231"/>
        <v>7.4728879836278616E-3</v>
      </c>
      <c r="G1643" s="2">
        <f t="shared" si="231"/>
        <v>7.5608239366776421E-3</v>
      </c>
      <c r="H1643" s="2">
        <f t="shared" si="229"/>
        <v>0.9883695277411233</v>
      </c>
      <c r="I1643" s="2">
        <f t="shared" si="230"/>
        <v>49.707537454768548</v>
      </c>
    </row>
    <row r="1644" spans="1:9" ht="13.5" x14ac:dyDescent="0.25">
      <c r="A1644" s="3">
        <f>TITRES_STAT!B1647</f>
        <v>44407</v>
      </c>
      <c r="B1644" s="6">
        <f>TITRES_STAT!D1647</f>
        <v>12.1839</v>
      </c>
      <c r="C1644" s="2">
        <f t="shared" si="225"/>
        <v>5.6999999999991502E-3</v>
      </c>
      <c r="D1644" s="2">
        <f t="shared" si="226"/>
        <v>5.6999999999991502E-3</v>
      </c>
      <c r="E1644" s="2">
        <f t="shared" si="227"/>
        <v>0</v>
      </c>
      <c r="F1644" s="2">
        <f t="shared" si="231"/>
        <v>7.3462531276543824E-3</v>
      </c>
      <c r="G1644" s="2">
        <f t="shared" si="231"/>
        <v>7.0207650840578102E-3</v>
      </c>
      <c r="H1644" s="2">
        <f t="shared" si="229"/>
        <v>1.0463607654863234</v>
      </c>
      <c r="I1644" s="2">
        <f t="shared" si="230"/>
        <v>51.132761296742935</v>
      </c>
    </row>
    <row r="1645" spans="1:9" ht="13.5" x14ac:dyDescent="0.25">
      <c r="A1645" s="3">
        <f>TITRES_STAT!B1648</f>
        <v>44410</v>
      </c>
      <c r="B1645" s="6">
        <f>TITRES_STAT!D1648</f>
        <v>12.1782</v>
      </c>
      <c r="C1645" s="2">
        <f t="shared" si="225"/>
        <v>-5.6999999999991502E-3</v>
      </c>
      <c r="D1645" s="2">
        <f t="shared" si="226"/>
        <v>0</v>
      </c>
      <c r="E1645" s="2">
        <f t="shared" si="227"/>
        <v>5.6999999999991502E-3</v>
      </c>
      <c r="F1645" s="2">
        <f t="shared" ref="F1645:G1660" si="232">((F1644*13)+D1645)/14</f>
        <v>6.8215207613933548E-3</v>
      </c>
      <c r="G1645" s="2">
        <f t="shared" si="232"/>
        <v>6.926424720910763E-3</v>
      </c>
      <c r="H1645" s="2">
        <f t="shared" si="229"/>
        <v>0.98485452975462151</v>
      </c>
      <c r="I1645" s="2">
        <f t="shared" si="230"/>
        <v>49.618474048895386</v>
      </c>
    </row>
    <row r="1646" spans="1:9" ht="13.5" x14ac:dyDescent="0.25">
      <c r="A1646" s="3">
        <f>TITRES_STAT!B1649</f>
        <v>44411</v>
      </c>
      <c r="B1646" s="6">
        <f>TITRES_STAT!D1649</f>
        <v>12.172499999999999</v>
      </c>
      <c r="C1646" s="2">
        <f t="shared" si="225"/>
        <v>-5.7000000000009265E-3</v>
      </c>
      <c r="D1646" s="2">
        <f t="shared" si="226"/>
        <v>0</v>
      </c>
      <c r="E1646" s="2">
        <f t="shared" si="227"/>
        <v>5.7000000000009265E-3</v>
      </c>
      <c r="F1646" s="2">
        <f t="shared" si="232"/>
        <v>6.3342692784366869E-3</v>
      </c>
      <c r="G1646" s="2">
        <f t="shared" si="232"/>
        <v>6.8388229551314891E-3</v>
      </c>
      <c r="H1646" s="2">
        <f t="shared" si="229"/>
        <v>0.92622214670490743</v>
      </c>
      <c r="I1646" s="2">
        <f t="shared" si="230"/>
        <v>48.08490797851897</v>
      </c>
    </row>
    <row r="1647" spans="1:9" ht="13.5" x14ac:dyDescent="0.25">
      <c r="A1647" s="3">
        <f>TITRES_STAT!B1650</f>
        <v>44412</v>
      </c>
      <c r="B1647" s="6">
        <f>TITRES_STAT!D1650</f>
        <v>12.1554</v>
      </c>
      <c r="C1647" s="2">
        <f t="shared" si="225"/>
        <v>-1.7099999999999227E-2</v>
      </c>
      <c r="D1647" s="2">
        <f t="shared" si="226"/>
        <v>0</v>
      </c>
      <c r="E1647" s="2">
        <f t="shared" si="227"/>
        <v>1.7099999999999227E-2</v>
      </c>
      <c r="F1647" s="2">
        <f t="shared" si="232"/>
        <v>5.8818214728340668E-3</v>
      </c>
      <c r="G1647" s="2">
        <f t="shared" si="232"/>
        <v>7.5717641726220425E-3</v>
      </c>
      <c r="H1647" s="2">
        <f t="shared" si="229"/>
        <v>0.77680991361320206</v>
      </c>
      <c r="I1647" s="2">
        <f t="shared" si="230"/>
        <v>43.719359491502004</v>
      </c>
    </row>
    <row r="1648" spans="1:9" ht="13.5" x14ac:dyDescent="0.25">
      <c r="A1648" s="3">
        <f>TITRES_STAT!B1651</f>
        <v>44413</v>
      </c>
      <c r="B1648" s="6">
        <f>TITRES_STAT!D1651</f>
        <v>12.161099999999999</v>
      </c>
      <c r="C1648" s="2">
        <f t="shared" si="225"/>
        <v>5.6999999999991502E-3</v>
      </c>
      <c r="D1648" s="2">
        <f t="shared" si="226"/>
        <v>5.6999999999991502E-3</v>
      </c>
      <c r="E1648" s="2">
        <f t="shared" si="227"/>
        <v>0</v>
      </c>
      <c r="F1648" s="2">
        <f t="shared" si="232"/>
        <v>5.8688342247744298E-3</v>
      </c>
      <c r="G1648" s="2">
        <f t="shared" si="232"/>
        <v>7.0309238745776114E-3</v>
      </c>
      <c r="H1648" s="2">
        <f t="shared" si="229"/>
        <v>0.83471736139754538</v>
      </c>
      <c r="I1648" s="2">
        <f t="shared" si="230"/>
        <v>45.495692086421556</v>
      </c>
    </row>
    <row r="1649" spans="1:9" ht="13.5" x14ac:dyDescent="0.25">
      <c r="A1649" s="3">
        <f>TITRES_STAT!B1652</f>
        <v>44414</v>
      </c>
      <c r="B1649" s="6">
        <f>TITRES_STAT!D1652</f>
        <v>12.126899999999999</v>
      </c>
      <c r="C1649" s="2">
        <f t="shared" si="225"/>
        <v>-3.420000000000023E-2</v>
      </c>
      <c r="D1649" s="2">
        <f t="shared" si="226"/>
        <v>0</v>
      </c>
      <c r="E1649" s="2">
        <f t="shared" si="227"/>
        <v>3.420000000000023E-2</v>
      </c>
      <c r="F1649" s="2">
        <f t="shared" si="232"/>
        <v>5.4496317801476851E-3</v>
      </c>
      <c r="G1649" s="2">
        <f t="shared" si="232"/>
        <v>8.9715721692506557E-3</v>
      </c>
      <c r="H1649" s="2">
        <f t="shared" si="229"/>
        <v>0.60743331016450619</v>
      </c>
      <c r="I1649" s="2">
        <f t="shared" si="230"/>
        <v>37.78902093937203</v>
      </c>
    </row>
    <row r="1650" spans="1:9" ht="13.5" x14ac:dyDescent="0.25">
      <c r="A1650" s="3">
        <f>TITRES_STAT!B1653</f>
        <v>44417</v>
      </c>
      <c r="B1650" s="6">
        <f>TITRES_STAT!D1653</f>
        <v>12.1326</v>
      </c>
      <c r="C1650" s="2">
        <f t="shared" si="225"/>
        <v>5.7000000000009265E-3</v>
      </c>
      <c r="D1650" s="2">
        <f t="shared" si="226"/>
        <v>5.7000000000009265E-3</v>
      </c>
      <c r="E1650" s="2">
        <f t="shared" si="227"/>
        <v>0</v>
      </c>
      <c r="F1650" s="2">
        <f t="shared" si="232"/>
        <v>5.4675152244229169E-3</v>
      </c>
      <c r="G1650" s="2">
        <f t="shared" si="232"/>
        <v>8.330745585732751E-3</v>
      </c>
      <c r="H1650" s="2">
        <f t="shared" si="229"/>
        <v>0.65630562932885539</v>
      </c>
      <c r="I1650" s="2">
        <f t="shared" si="230"/>
        <v>39.624669367017383</v>
      </c>
    </row>
    <row r="1651" spans="1:9" ht="13.5" x14ac:dyDescent="0.25">
      <c r="A1651" s="3">
        <f>TITRES_STAT!B1654</f>
        <v>44419</v>
      </c>
      <c r="B1651" s="6">
        <f>TITRES_STAT!D1654</f>
        <v>11.7738</v>
      </c>
      <c r="C1651" s="2">
        <f t="shared" si="225"/>
        <v>-0.35880000000000045</v>
      </c>
      <c r="D1651" s="2">
        <f t="shared" si="226"/>
        <v>0</v>
      </c>
      <c r="E1651" s="2">
        <f t="shared" si="227"/>
        <v>0.35880000000000045</v>
      </c>
      <c r="F1651" s="2">
        <f t="shared" si="232"/>
        <v>5.0769784226784229E-3</v>
      </c>
      <c r="G1651" s="2">
        <f t="shared" si="232"/>
        <v>3.3364263758180447E-2</v>
      </c>
      <c r="H1651" s="2">
        <f t="shared" si="229"/>
        <v>0.15216815391089275</v>
      </c>
      <c r="I1651" s="2">
        <f t="shared" si="230"/>
        <v>13.207113336224126</v>
      </c>
    </row>
    <row r="1652" spans="1:9" ht="13.5" x14ac:dyDescent="0.25">
      <c r="A1652" s="3">
        <f>TITRES_STAT!B1655</f>
        <v>44420</v>
      </c>
      <c r="B1652" s="6">
        <f>TITRES_STAT!D1655</f>
        <v>12.126899999999999</v>
      </c>
      <c r="C1652" s="2">
        <f t="shared" si="225"/>
        <v>0.35309999999999953</v>
      </c>
      <c r="D1652" s="2">
        <f t="shared" si="226"/>
        <v>0.35309999999999953</v>
      </c>
      <c r="E1652" s="2">
        <f t="shared" si="227"/>
        <v>0</v>
      </c>
      <c r="F1652" s="2">
        <f t="shared" si="232"/>
        <v>2.9935765678201359E-2</v>
      </c>
      <c r="G1652" s="2">
        <f t="shared" si="232"/>
        <v>3.0981102061167557E-2</v>
      </c>
      <c r="H1652" s="2">
        <f t="shared" si="229"/>
        <v>0.96625890257543656</v>
      </c>
      <c r="I1652" s="2">
        <f t="shared" si="230"/>
        <v>49.141997592983074</v>
      </c>
    </row>
    <row r="1653" spans="1:9" ht="13.5" x14ac:dyDescent="0.25">
      <c r="A1653" s="3">
        <f>TITRES_STAT!B1656</f>
        <v>44424</v>
      </c>
      <c r="B1653" s="6">
        <f>TITRES_STAT!D1656</f>
        <v>12.1212</v>
      </c>
      <c r="C1653" s="2">
        <f t="shared" si="225"/>
        <v>-5.6999999999991502E-3</v>
      </c>
      <c r="D1653" s="2">
        <f t="shared" si="226"/>
        <v>0</v>
      </c>
      <c r="E1653" s="2">
        <f t="shared" si="227"/>
        <v>5.6999999999991502E-3</v>
      </c>
      <c r="F1653" s="2">
        <f t="shared" si="232"/>
        <v>2.7797496701186974E-2</v>
      </c>
      <c r="G1653" s="2">
        <f t="shared" si="232"/>
        <v>2.9175309056798385E-2</v>
      </c>
      <c r="H1653" s="2">
        <f t="shared" si="229"/>
        <v>0.95277471258559454</v>
      </c>
      <c r="I1653" s="2">
        <f t="shared" si="230"/>
        <v>48.790815778439793</v>
      </c>
    </row>
    <row r="1654" spans="1:9" ht="13.5" x14ac:dyDescent="0.25">
      <c r="A1654" s="3">
        <f>TITRES_STAT!B1657</f>
        <v>44425</v>
      </c>
      <c r="B1654" s="6">
        <f>TITRES_STAT!D1657</f>
        <v>12.1212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2.5811961222530762E-2</v>
      </c>
      <c r="G1654" s="2">
        <f t="shared" si="232"/>
        <v>2.7091358409884216E-2</v>
      </c>
      <c r="H1654" s="2">
        <f t="shared" si="229"/>
        <v>0.95277471258559454</v>
      </c>
      <c r="I1654" s="2">
        <f t="shared" si="230"/>
        <v>48.790815778439793</v>
      </c>
    </row>
    <row r="1655" spans="1:9" ht="13.5" x14ac:dyDescent="0.25">
      <c r="A1655" s="3">
        <f>TITRES_STAT!B1658</f>
        <v>44426</v>
      </c>
      <c r="B1655" s="6">
        <f>TITRES_STAT!D1658</f>
        <v>12.0984</v>
      </c>
      <c r="C1655" s="2">
        <f t="shared" si="225"/>
        <v>-2.2800000000000153E-2</v>
      </c>
      <c r="D1655" s="2">
        <f t="shared" si="226"/>
        <v>0</v>
      </c>
      <c r="E1655" s="2">
        <f t="shared" si="227"/>
        <v>2.2800000000000153E-2</v>
      </c>
      <c r="F1655" s="2">
        <f t="shared" si="232"/>
        <v>2.3968249706635709E-2</v>
      </c>
      <c r="G1655" s="2">
        <f t="shared" si="232"/>
        <v>2.6784832809178212E-2</v>
      </c>
      <c r="H1655" s="2">
        <f t="shared" si="229"/>
        <v>0.89484410365341682</v>
      </c>
      <c r="I1655" s="2">
        <f t="shared" si="230"/>
        <v>47.225209816896445</v>
      </c>
    </row>
    <row r="1656" spans="1:9" ht="13.5" x14ac:dyDescent="0.25">
      <c r="A1656" s="3">
        <f>TITRES_STAT!B1659</f>
        <v>44427</v>
      </c>
      <c r="B1656" s="6">
        <f>TITRES_STAT!D1659</f>
        <v>12.0984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2.2256231870447445E-2</v>
      </c>
      <c r="G1656" s="2">
        <f t="shared" si="232"/>
        <v>2.4871630465665484E-2</v>
      </c>
      <c r="H1656" s="2">
        <f t="shared" si="229"/>
        <v>0.89484410365341682</v>
      </c>
      <c r="I1656" s="2">
        <f t="shared" si="230"/>
        <v>47.225209816896445</v>
      </c>
    </row>
    <row r="1657" spans="1:9" ht="13.5" x14ac:dyDescent="0.25">
      <c r="A1657" s="3">
        <f>TITRES_STAT!B1660</f>
        <v>44428</v>
      </c>
      <c r="B1657" s="6">
        <f>TITRES_STAT!D1660</f>
        <v>12.0984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2.0666501022558341E-2</v>
      </c>
      <c r="G1657" s="2">
        <f t="shared" si="232"/>
        <v>2.3095085432403663E-2</v>
      </c>
      <c r="H1657" s="2">
        <f t="shared" si="229"/>
        <v>0.89484410365341682</v>
      </c>
      <c r="I1657" s="2">
        <f t="shared" si="230"/>
        <v>47.225209816896445</v>
      </c>
    </row>
    <row r="1658" spans="1:9" ht="13.5" x14ac:dyDescent="0.25">
      <c r="A1658" s="3">
        <f>TITRES_STAT!B1661</f>
        <v>44431</v>
      </c>
      <c r="B1658" s="6">
        <f>TITRES_STAT!D1661</f>
        <v>12.0984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1.9190322378089885E-2</v>
      </c>
      <c r="G1658" s="2">
        <f t="shared" si="232"/>
        <v>2.1445436472946257E-2</v>
      </c>
      <c r="H1658" s="2">
        <f t="shared" si="229"/>
        <v>0.89484410365341682</v>
      </c>
      <c r="I1658" s="2">
        <f t="shared" si="230"/>
        <v>47.225209816896445</v>
      </c>
    </row>
    <row r="1659" spans="1:9" ht="13.5" x14ac:dyDescent="0.25">
      <c r="A1659" s="3">
        <f>TITRES_STAT!B1662</f>
        <v>44432</v>
      </c>
      <c r="B1659" s="6">
        <f>TITRES_STAT!D1662</f>
        <v>12.0984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1.7819585065369178E-2</v>
      </c>
      <c r="G1659" s="2">
        <f t="shared" si="232"/>
        <v>1.9913619582021525E-2</v>
      </c>
      <c r="H1659" s="2">
        <f t="shared" si="229"/>
        <v>0.89484410365341671</v>
      </c>
      <c r="I1659" s="2">
        <f t="shared" si="230"/>
        <v>47.225209816896438</v>
      </c>
    </row>
    <row r="1660" spans="1:9" ht="13.5" x14ac:dyDescent="0.25">
      <c r="A1660" s="3">
        <f>TITRES_STAT!B1663</f>
        <v>44433</v>
      </c>
      <c r="B1660" s="6">
        <f>TITRES_STAT!D1663</f>
        <v>12.0586</v>
      </c>
      <c r="C1660" s="2">
        <f t="shared" si="225"/>
        <v>-3.9799999999999613E-2</v>
      </c>
      <c r="D1660" s="2">
        <f t="shared" si="226"/>
        <v>0</v>
      </c>
      <c r="E1660" s="2">
        <f t="shared" si="227"/>
        <v>3.9799999999999613E-2</v>
      </c>
      <c r="F1660" s="2">
        <f t="shared" si="232"/>
        <v>1.654675756069995E-2</v>
      </c>
      <c r="G1660" s="2">
        <f t="shared" si="232"/>
        <v>2.133407532616282E-2</v>
      </c>
      <c r="H1660" s="2">
        <f t="shared" si="229"/>
        <v>0.77560228450154611</v>
      </c>
      <c r="I1660" s="2">
        <f t="shared" si="230"/>
        <v>43.681081696697419</v>
      </c>
    </row>
    <row r="1661" spans="1:9" ht="13.5" x14ac:dyDescent="0.25">
      <c r="A1661" s="3">
        <f>TITRES_STAT!B1664</f>
        <v>44434</v>
      </c>
      <c r="B1661" s="6">
        <f>TITRES_STAT!D1664</f>
        <v>12.041499999999999</v>
      </c>
      <c r="C1661" s="2">
        <f t="shared" si="225"/>
        <v>-1.7100000000001003E-2</v>
      </c>
      <c r="D1661" s="2">
        <f t="shared" si="226"/>
        <v>0</v>
      </c>
      <c r="E1661" s="2">
        <f t="shared" si="227"/>
        <v>1.7100000000001003E-2</v>
      </c>
      <c r="F1661" s="2">
        <f t="shared" ref="F1661:G1676" si="233">((F1660*13)+D1661)/14</f>
        <v>1.5364846306364239E-2</v>
      </c>
      <c r="G1661" s="2">
        <f t="shared" si="233"/>
        <v>2.1031641374294117E-2</v>
      </c>
      <c r="H1661" s="2">
        <f t="shared" si="229"/>
        <v>0.73055859183410632</v>
      </c>
      <c r="I1661" s="2">
        <f t="shared" si="230"/>
        <v>42.215189666582447</v>
      </c>
    </row>
    <row r="1662" spans="1:9" ht="13.5" x14ac:dyDescent="0.25">
      <c r="A1662" s="3">
        <f>TITRES_STAT!B1665</f>
        <v>44435</v>
      </c>
      <c r="B1662" s="6">
        <f>TITRES_STAT!D1665</f>
        <v>12.1098</v>
      </c>
      <c r="C1662" s="2">
        <f t="shared" si="225"/>
        <v>6.8300000000000693E-2</v>
      </c>
      <c r="D1662" s="2">
        <f t="shared" si="226"/>
        <v>6.8300000000000693E-2</v>
      </c>
      <c r="E1662" s="2">
        <f t="shared" si="227"/>
        <v>0</v>
      </c>
      <c r="F1662" s="2">
        <f t="shared" si="233"/>
        <v>1.9145928713052558E-2</v>
      </c>
      <c r="G1662" s="2">
        <f t="shared" si="233"/>
        <v>1.9529381276130249E-2</v>
      </c>
      <c r="H1662" s="2">
        <f t="shared" si="229"/>
        <v>0.98036535015339343</v>
      </c>
      <c r="I1662" s="2">
        <f t="shared" si="230"/>
        <v>49.504266981719162</v>
      </c>
    </row>
    <row r="1663" spans="1:9" ht="13.5" x14ac:dyDescent="0.25">
      <c r="A1663" s="3">
        <f>TITRES_STAT!B1666</f>
        <v>44438</v>
      </c>
      <c r="B1663" s="6">
        <f>TITRES_STAT!D1666</f>
        <v>12.1098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1.7778362376405947E-2</v>
      </c>
      <c r="G1663" s="2">
        <f t="shared" si="233"/>
        <v>1.8134425470692377E-2</v>
      </c>
      <c r="H1663" s="2">
        <f t="shared" si="229"/>
        <v>0.98036535015339332</v>
      </c>
      <c r="I1663" s="2">
        <f t="shared" si="230"/>
        <v>49.504266981719162</v>
      </c>
    </row>
    <row r="1664" spans="1:9" ht="13.5" x14ac:dyDescent="0.25">
      <c r="A1664" s="3">
        <f>TITRES_STAT!B1667</f>
        <v>44439</v>
      </c>
      <c r="B1664" s="6">
        <f>TITRES_STAT!D1667</f>
        <v>11.9617</v>
      </c>
      <c r="C1664" s="2">
        <f t="shared" si="225"/>
        <v>-0.14809999999999945</v>
      </c>
      <c r="D1664" s="2">
        <f t="shared" si="226"/>
        <v>0</v>
      </c>
      <c r="E1664" s="2">
        <f t="shared" si="227"/>
        <v>0.14809999999999945</v>
      </c>
      <c r="F1664" s="2">
        <f t="shared" si="233"/>
        <v>1.6508479349519808E-2</v>
      </c>
      <c r="G1664" s="2">
        <f t="shared" si="233"/>
        <v>2.7417680794214312E-2</v>
      </c>
      <c r="H1664" s="2">
        <f t="shared" si="229"/>
        <v>0.60211071364589785</v>
      </c>
      <c r="I1664" s="2">
        <f t="shared" si="230"/>
        <v>37.582341127704218</v>
      </c>
    </row>
    <row r="1665" spans="1:9" ht="13.5" x14ac:dyDescent="0.25">
      <c r="A1665" s="3">
        <f>TITRES_STAT!B1668</f>
        <v>44440</v>
      </c>
      <c r="B1665" s="6">
        <f>TITRES_STAT!D1668</f>
        <v>11.9617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1.5329302253125537E-2</v>
      </c>
      <c r="G1665" s="2">
        <f t="shared" si="233"/>
        <v>2.5459275023199005E-2</v>
      </c>
      <c r="H1665" s="2">
        <f t="shared" si="229"/>
        <v>0.60211071364589797</v>
      </c>
      <c r="I1665" s="2">
        <f t="shared" si="230"/>
        <v>37.582341127704225</v>
      </c>
    </row>
    <row r="1666" spans="1:9" ht="13.5" x14ac:dyDescent="0.25">
      <c r="A1666" s="3">
        <f>TITRES_STAT!B1669</f>
        <v>44441</v>
      </c>
      <c r="B1666" s="6">
        <f>TITRES_STAT!D1669</f>
        <v>12.018700000000001</v>
      </c>
      <c r="C1666" s="2">
        <f t="shared" si="225"/>
        <v>5.7000000000000384E-2</v>
      </c>
      <c r="D1666" s="2">
        <f t="shared" si="226"/>
        <v>5.7000000000000384E-2</v>
      </c>
      <c r="E1666" s="2">
        <f t="shared" si="227"/>
        <v>0</v>
      </c>
      <c r="F1666" s="2">
        <f t="shared" si="233"/>
        <v>1.83057806636166E-2</v>
      </c>
      <c r="G1666" s="2">
        <f t="shared" si="233"/>
        <v>2.3640755378684791E-2</v>
      </c>
      <c r="H1666" s="2">
        <f t="shared" si="229"/>
        <v>0.77433146151165866</v>
      </c>
      <c r="I1666" s="2">
        <f t="shared" si="230"/>
        <v>43.640744602023773</v>
      </c>
    </row>
    <row r="1667" spans="1:9" ht="13.5" x14ac:dyDescent="0.25">
      <c r="A1667" s="3">
        <f>TITRES_STAT!B1670</f>
        <v>44442</v>
      </c>
      <c r="B1667" s="6">
        <f>TITRES_STAT!D1670</f>
        <v>12.075699999999999</v>
      </c>
      <c r="C1667" s="2">
        <f t="shared" ref="C1667:C1730" si="234">B1667-B1666</f>
        <v>5.6999999999998607E-2</v>
      </c>
      <c r="D1667" s="2">
        <f t="shared" ref="D1667:D1730" si="235">IF(C1667&gt;0,C1667,0)</f>
        <v>5.6999999999998607E-2</v>
      </c>
      <c r="E1667" s="2">
        <f t="shared" ref="E1667:E1730" si="236">IF(C1667&lt;0,-C1667,0)</f>
        <v>0</v>
      </c>
      <c r="F1667" s="2">
        <f t="shared" si="233"/>
        <v>2.1069653473358173E-2</v>
      </c>
      <c r="G1667" s="2">
        <f t="shared" si="233"/>
        <v>2.1952129994493023E-2</v>
      </c>
      <c r="H1667" s="2">
        <f t="shared" si="229"/>
        <v>0.95979995921324124</v>
      </c>
      <c r="I1667" s="2">
        <f t="shared" si="230"/>
        <v>48.974384079411422</v>
      </c>
    </row>
    <row r="1668" spans="1:9" ht="13.5" x14ac:dyDescent="0.25">
      <c r="A1668" s="3">
        <f>TITRES_STAT!B1671</f>
        <v>44445</v>
      </c>
      <c r="B1668" s="6">
        <f>TITRES_STAT!D1671</f>
        <v>11.9617</v>
      </c>
      <c r="C1668" s="2">
        <f t="shared" si="234"/>
        <v>-0.11399999999999899</v>
      </c>
      <c r="D1668" s="2">
        <f t="shared" si="235"/>
        <v>0</v>
      </c>
      <c r="E1668" s="2">
        <f t="shared" si="236"/>
        <v>0.11399999999999899</v>
      </c>
      <c r="F1668" s="2">
        <f t="shared" si="233"/>
        <v>1.9564678225261162E-2</v>
      </c>
      <c r="G1668" s="2">
        <f t="shared" si="233"/>
        <v>2.8526977852029161E-2</v>
      </c>
      <c r="H1668" s="2">
        <f t="shared" si="229"/>
        <v>0.68583073632068958</v>
      </c>
      <c r="I1668" s="2">
        <f t="shared" si="230"/>
        <v>40.682063836225275</v>
      </c>
    </row>
    <row r="1669" spans="1:9" ht="13.5" x14ac:dyDescent="0.25">
      <c r="A1669" s="3">
        <f>TITRES_STAT!B1672</f>
        <v>44446</v>
      </c>
      <c r="B1669" s="6">
        <f>TITRES_STAT!D1672</f>
        <v>11.9617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1.8167201209171081E-2</v>
      </c>
      <c r="G1669" s="2">
        <f t="shared" si="233"/>
        <v>2.648933657688422E-2</v>
      </c>
      <c r="H1669" s="2">
        <f t="shared" si="229"/>
        <v>0.68583073632068958</v>
      </c>
      <c r="I1669" s="2">
        <f t="shared" si="230"/>
        <v>40.682063836225275</v>
      </c>
    </row>
    <row r="1670" spans="1:9" ht="13.5" x14ac:dyDescent="0.25">
      <c r="A1670" s="3">
        <f>TITRES_STAT!B1673</f>
        <v>44447</v>
      </c>
      <c r="B1670" s="6">
        <f>TITRES_STAT!D1673</f>
        <v>11.9617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1.6869543979944574E-2</v>
      </c>
      <c r="G1670" s="2">
        <f t="shared" si="233"/>
        <v>2.4597241107106777E-2</v>
      </c>
      <c r="H1670" s="2">
        <f t="shared" si="229"/>
        <v>0.68583073632068958</v>
      </c>
      <c r="I1670" s="2">
        <f t="shared" si="230"/>
        <v>40.682063836225275</v>
      </c>
    </row>
    <row r="1671" spans="1:9" ht="13.5" x14ac:dyDescent="0.25">
      <c r="A1671" s="3">
        <f>TITRES_STAT!B1674</f>
        <v>44448</v>
      </c>
      <c r="B1671" s="6">
        <f>TITRES_STAT!D1674</f>
        <v>11.8193</v>
      </c>
      <c r="C1671" s="2">
        <f t="shared" si="234"/>
        <v>-0.1424000000000003</v>
      </c>
      <c r="D1671" s="2">
        <f t="shared" si="235"/>
        <v>0</v>
      </c>
      <c r="E1671" s="2">
        <f t="shared" si="236"/>
        <v>0.1424000000000003</v>
      </c>
      <c r="F1671" s="2">
        <f t="shared" si="233"/>
        <v>1.5664576552805676E-2</v>
      </c>
      <c r="G1671" s="2">
        <f t="shared" si="233"/>
        <v>3.3011723885170603E-2</v>
      </c>
      <c r="H1671" s="2">
        <f t="shared" si="229"/>
        <v>0.47451555717883775</v>
      </c>
      <c r="I1671" s="2">
        <f t="shared" si="230"/>
        <v>32.18111568023869</v>
      </c>
    </row>
    <row r="1672" spans="1:9" ht="13.5" x14ac:dyDescent="0.25">
      <c r="A1672" s="3">
        <f>TITRES_STAT!B1675</f>
        <v>44449</v>
      </c>
      <c r="B1672" s="6">
        <f>TITRES_STAT!D1675</f>
        <v>11.8193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1.4545678227605271E-2</v>
      </c>
      <c r="G1672" s="2">
        <f t="shared" si="233"/>
        <v>3.0653743607658417E-2</v>
      </c>
      <c r="H1672" s="2">
        <f t="shared" si="229"/>
        <v>0.47451555717883775</v>
      </c>
      <c r="I1672" s="2">
        <f t="shared" si="230"/>
        <v>32.18111568023869</v>
      </c>
    </row>
    <row r="1673" spans="1:9" ht="13.5" x14ac:dyDescent="0.25">
      <c r="A1673" s="3">
        <f>TITRES_STAT!B1676</f>
        <v>44452</v>
      </c>
      <c r="B1673" s="6">
        <f>TITRES_STAT!D1676</f>
        <v>11.9617</v>
      </c>
      <c r="C1673" s="2">
        <f t="shared" si="234"/>
        <v>0.1424000000000003</v>
      </c>
      <c r="D1673" s="2">
        <f t="shared" si="235"/>
        <v>0.1424000000000003</v>
      </c>
      <c r="E1673" s="2">
        <f t="shared" si="236"/>
        <v>0</v>
      </c>
      <c r="F1673" s="2">
        <f t="shared" si="233"/>
        <v>2.3678129782776343E-2</v>
      </c>
      <c r="G1673" s="2">
        <f t="shared" si="233"/>
        <v>2.8464190492825673E-2</v>
      </c>
      <c r="H1673" s="2">
        <f t="shared" si="229"/>
        <v>0.83185677768508315</v>
      </c>
      <c r="I1673" s="2">
        <f t="shared" si="230"/>
        <v>45.410579463330116</v>
      </c>
    </row>
    <row r="1674" spans="1:9" ht="13.5" x14ac:dyDescent="0.25">
      <c r="A1674" s="3">
        <f>TITRES_STAT!B1677</f>
        <v>44453</v>
      </c>
      <c r="B1674" s="6">
        <f>TITRES_STAT!D1677</f>
        <v>12.1326</v>
      </c>
      <c r="C1674" s="2">
        <f t="shared" si="234"/>
        <v>0.17089999999999961</v>
      </c>
      <c r="D1674" s="2">
        <f t="shared" si="235"/>
        <v>0.17089999999999961</v>
      </c>
      <c r="E1674" s="2">
        <f t="shared" si="236"/>
        <v>0</v>
      </c>
      <c r="F1674" s="2">
        <f t="shared" si="233"/>
        <v>3.4193977655435151E-2</v>
      </c>
      <c r="G1674" s="2">
        <f t="shared" si="233"/>
        <v>2.6431034029052412E-2</v>
      </c>
      <c r="H1674" s="2">
        <f t="shared" si="229"/>
        <v>1.2937056347417162</v>
      </c>
      <c r="I1674" s="2">
        <f t="shared" si="230"/>
        <v>56.402426499135082</v>
      </c>
    </row>
    <row r="1675" spans="1:9" ht="13.5" x14ac:dyDescent="0.25">
      <c r="A1675" s="3">
        <f>TITRES_STAT!B1678</f>
        <v>44454</v>
      </c>
      <c r="B1675" s="6">
        <f>TITRES_STAT!D1678</f>
        <v>11.9617</v>
      </c>
      <c r="C1675" s="2">
        <f t="shared" si="234"/>
        <v>-0.17089999999999961</v>
      </c>
      <c r="D1675" s="2">
        <f t="shared" si="235"/>
        <v>0</v>
      </c>
      <c r="E1675" s="2">
        <f t="shared" si="236"/>
        <v>0.17089999999999961</v>
      </c>
      <c r="F1675" s="2">
        <f t="shared" si="233"/>
        <v>3.1751550680046925E-2</v>
      </c>
      <c r="G1675" s="2">
        <f t="shared" si="233"/>
        <v>3.675024588412007E-2</v>
      </c>
      <c r="H1675" s="2">
        <f t="shared" si="229"/>
        <v>0.86398199294135603</v>
      </c>
      <c r="I1675" s="2">
        <f t="shared" si="230"/>
        <v>46.351413061560535</v>
      </c>
    </row>
    <row r="1676" spans="1:9" ht="13.5" x14ac:dyDescent="0.25">
      <c r="A1676" s="3">
        <f>TITRES_STAT!B1679</f>
        <v>44455</v>
      </c>
      <c r="B1676" s="6">
        <f>TITRES_STAT!D1679</f>
        <v>11.847799999999999</v>
      </c>
      <c r="C1676" s="2">
        <f t="shared" si="234"/>
        <v>-0.113900000000001</v>
      </c>
      <c r="D1676" s="2">
        <f t="shared" si="235"/>
        <v>0</v>
      </c>
      <c r="E1676" s="2">
        <f t="shared" si="236"/>
        <v>0.113900000000001</v>
      </c>
      <c r="F1676" s="2">
        <f t="shared" si="233"/>
        <v>2.9483582774329286E-2</v>
      </c>
      <c r="G1676" s="2">
        <f t="shared" si="233"/>
        <v>4.2260942606682991E-2</v>
      </c>
      <c r="H1676" s="2">
        <f t="shared" si="229"/>
        <v>0.6976555882515233</v>
      </c>
      <c r="I1676" s="2">
        <f t="shared" si="230"/>
        <v>41.095237048055424</v>
      </c>
    </row>
    <row r="1677" spans="1:9" ht="13.5" x14ac:dyDescent="0.25">
      <c r="A1677" s="3">
        <f>TITRES_STAT!B1680</f>
        <v>44456</v>
      </c>
      <c r="B1677" s="6">
        <f>TITRES_STAT!D1680</f>
        <v>11.847799999999999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2.7377612576162908E-2</v>
      </c>
      <c r="G1677" s="2">
        <f t="shared" si="237"/>
        <v>3.9242303849062778E-2</v>
      </c>
      <c r="H1677" s="2">
        <f t="shared" si="229"/>
        <v>0.6976555882515233</v>
      </c>
      <c r="I1677" s="2">
        <f t="shared" si="230"/>
        <v>41.095237048055424</v>
      </c>
    </row>
    <row r="1678" spans="1:9" ht="13.5" x14ac:dyDescent="0.25">
      <c r="A1678" s="3">
        <f>TITRES_STAT!B1681</f>
        <v>44459</v>
      </c>
      <c r="B1678" s="6">
        <f>TITRES_STAT!D1681</f>
        <v>11.847799999999999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2.5422068820722701E-2</v>
      </c>
      <c r="G1678" s="2">
        <f t="shared" si="237"/>
        <v>3.6439282145558298E-2</v>
      </c>
      <c r="H1678" s="2">
        <f t="shared" si="229"/>
        <v>0.69765558825152318</v>
      </c>
      <c r="I1678" s="2">
        <f t="shared" si="230"/>
        <v>41.095237048055424</v>
      </c>
    </row>
    <row r="1679" spans="1:9" ht="13.5" x14ac:dyDescent="0.25">
      <c r="A1679" s="3">
        <f>TITRES_STAT!B1682</f>
        <v>44460</v>
      </c>
      <c r="B1679" s="6">
        <f>TITRES_STAT!D1682</f>
        <v>11.847799999999999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2.3606206762099652E-2</v>
      </c>
      <c r="G1679" s="2">
        <f t="shared" si="237"/>
        <v>3.3836476278018418E-2</v>
      </c>
      <c r="H1679" s="2">
        <f t="shared" si="229"/>
        <v>0.6976555882515233</v>
      </c>
      <c r="I1679" s="2">
        <f t="shared" si="230"/>
        <v>41.095237048055424</v>
      </c>
    </row>
    <row r="1680" spans="1:9" ht="13.5" x14ac:dyDescent="0.25">
      <c r="A1680" s="3">
        <f>TITRES_STAT!B1683</f>
        <v>44461</v>
      </c>
      <c r="B1680" s="6">
        <f>TITRES_STAT!D1683</f>
        <v>11.847799999999999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2.1920049136235392E-2</v>
      </c>
      <c r="G1680" s="2">
        <f t="shared" si="237"/>
        <v>3.1419585115302816E-2</v>
      </c>
      <c r="H1680" s="2">
        <f t="shared" si="229"/>
        <v>0.6976555882515233</v>
      </c>
      <c r="I1680" s="2">
        <f t="shared" si="230"/>
        <v>41.095237048055424</v>
      </c>
    </row>
    <row r="1681" spans="1:9" ht="13.5" x14ac:dyDescent="0.25">
      <c r="A1681" s="3">
        <f>TITRES_STAT!B1684</f>
        <v>44462</v>
      </c>
      <c r="B1681" s="6">
        <f>TITRES_STAT!D1684</f>
        <v>11.8421</v>
      </c>
      <c r="C1681" s="2">
        <f t="shared" si="234"/>
        <v>-5.6999999999991502E-3</v>
      </c>
      <c r="D1681" s="2">
        <f t="shared" si="235"/>
        <v>0</v>
      </c>
      <c r="E1681" s="2">
        <f t="shared" si="236"/>
        <v>5.6999999999991502E-3</v>
      </c>
      <c r="F1681" s="2">
        <f t="shared" si="237"/>
        <v>2.0354331340790007E-2</v>
      </c>
      <c r="G1681" s="2">
        <f t="shared" si="237"/>
        <v>2.9582471892781126E-2</v>
      </c>
      <c r="H1681" s="2">
        <f t="shared" ref="H1681:H1744" si="238">F1681/G1681</f>
        <v>0.68805377098176101</v>
      </c>
      <c r="I1681" s="2">
        <f t="shared" ref="I1681:I1744" si="239">IF(G1681=0,100,100-(100/(1+H1681)))</f>
        <v>40.760180914236727</v>
      </c>
    </row>
    <row r="1682" spans="1:9" ht="13.5" x14ac:dyDescent="0.25">
      <c r="A1682" s="3">
        <f>TITRES_STAT!B1685</f>
        <v>44463</v>
      </c>
      <c r="B1682" s="6">
        <f>TITRES_STAT!D1685</f>
        <v>11.9617</v>
      </c>
      <c r="C1682" s="2">
        <f t="shared" si="234"/>
        <v>0.11960000000000015</v>
      </c>
      <c r="D1682" s="2">
        <f t="shared" si="235"/>
        <v>0.11960000000000015</v>
      </c>
      <c r="E1682" s="2">
        <f t="shared" si="236"/>
        <v>0</v>
      </c>
      <c r="F1682" s="2">
        <f t="shared" si="237"/>
        <v>2.7443307673590732E-2</v>
      </c>
      <c r="G1682" s="2">
        <f t="shared" si="237"/>
        <v>2.7469438186153904E-2</v>
      </c>
      <c r="H1682" s="2">
        <f t="shared" si="238"/>
        <v>0.99904874237375763</v>
      </c>
      <c r="I1682" s="2">
        <f t="shared" si="239"/>
        <v>49.976207242823087</v>
      </c>
    </row>
    <row r="1683" spans="1:9" ht="13.5" x14ac:dyDescent="0.25">
      <c r="A1683" s="3">
        <f>TITRES_STAT!B1686</f>
        <v>44466</v>
      </c>
      <c r="B1683" s="6">
        <f>TITRES_STAT!D1686</f>
        <v>11.9617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2.5483071411191393E-2</v>
      </c>
      <c r="G1683" s="2">
        <f t="shared" si="237"/>
        <v>2.5507335458571482E-2</v>
      </c>
      <c r="H1683" s="2">
        <f t="shared" si="238"/>
        <v>0.99904874237375763</v>
      </c>
      <c r="I1683" s="2">
        <f t="shared" si="239"/>
        <v>49.976207242823087</v>
      </c>
    </row>
    <row r="1684" spans="1:9" ht="13.5" x14ac:dyDescent="0.25">
      <c r="A1684" s="3">
        <f>TITRES_STAT!B1687</f>
        <v>44467</v>
      </c>
      <c r="B1684" s="6">
        <f>TITRES_STAT!D1687</f>
        <v>11.9617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2.366285202467772E-2</v>
      </c>
      <c r="G1684" s="2">
        <f t="shared" si="237"/>
        <v>2.3685382925816376E-2</v>
      </c>
      <c r="H1684" s="2">
        <f t="shared" si="238"/>
        <v>0.99904874237375751</v>
      </c>
      <c r="I1684" s="2">
        <f t="shared" si="239"/>
        <v>49.976207242823079</v>
      </c>
    </row>
    <row r="1685" spans="1:9" ht="13.5" x14ac:dyDescent="0.25">
      <c r="A1685" s="3">
        <f>TITRES_STAT!B1688</f>
        <v>44468</v>
      </c>
      <c r="B1685" s="6">
        <f>TITRES_STAT!D1688</f>
        <v>11.9617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2.197264830862931E-2</v>
      </c>
      <c r="G1685" s="2">
        <f t="shared" si="237"/>
        <v>2.1993569859686635E-2</v>
      </c>
      <c r="H1685" s="2">
        <f t="shared" si="238"/>
        <v>0.99904874237375751</v>
      </c>
      <c r="I1685" s="2">
        <f t="shared" si="239"/>
        <v>49.976207242823079</v>
      </c>
    </row>
    <row r="1686" spans="1:9" ht="13.5" x14ac:dyDescent="0.25">
      <c r="A1686" s="3">
        <f>TITRES_STAT!B1689</f>
        <v>44469</v>
      </c>
      <c r="B1686" s="6">
        <f>TITRES_STAT!D1689</f>
        <v>11.847799999999999</v>
      </c>
      <c r="C1686" s="2">
        <f t="shared" si="234"/>
        <v>-0.113900000000001</v>
      </c>
      <c r="D1686" s="2">
        <f t="shared" si="235"/>
        <v>0</v>
      </c>
      <c r="E1686" s="2">
        <f t="shared" si="236"/>
        <v>0.113900000000001</v>
      </c>
      <c r="F1686" s="2">
        <f t="shared" si="237"/>
        <v>2.0403173429441503E-2</v>
      </c>
      <c r="G1686" s="2">
        <f t="shared" si="237"/>
        <v>2.8558314869709091E-2</v>
      </c>
      <c r="H1686" s="2">
        <f t="shared" si="238"/>
        <v>0.71443898292061025</v>
      </c>
      <c r="I1686" s="2">
        <f t="shared" si="239"/>
        <v>41.671881591465969</v>
      </c>
    </row>
    <row r="1687" spans="1:9" ht="13.5" x14ac:dyDescent="0.25">
      <c r="A1687" s="3">
        <f>TITRES_STAT!B1690</f>
        <v>44470</v>
      </c>
      <c r="B1687" s="6">
        <f>TITRES_STAT!D1690</f>
        <v>11.847799999999999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1.894580389876711E-2</v>
      </c>
      <c r="G1687" s="2">
        <f t="shared" si="237"/>
        <v>2.651843523615844E-2</v>
      </c>
      <c r="H1687" s="2">
        <f t="shared" si="238"/>
        <v>0.71443898292061025</v>
      </c>
      <c r="I1687" s="2">
        <f t="shared" si="239"/>
        <v>41.671881591465969</v>
      </c>
    </row>
    <row r="1688" spans="1:9" ht="13.5" x14ac:dyDescent="0.25">
      <c r="A1688" s="3">
        <f>TITRES_STAT!B1691</f>
        <v>44473</v>
      </c>
      <c r="B1688" s="6">
        <f>TITRES_STAT!D1691</f>
        <v>11.790800000000001</v>
      </c>
      <c r="C1688" s="2">
        <f t="shared" si="234"/>
        <v>-5.6999999999998607E-2</v>
      </c>
      <c r="D1688" s="2">
        <f t="shared" si="235"/>
        <v>0</v>
      </c>
      <c r="E1688" s="2">
        <f t="shared" si="236"/>
        <v>5.6999999999998607E-2</v>
      </c>
      <c r="F1688" s="2">
        <f t="shared" si="237"/>
        <v>1.7592532191712317E-2</v>
      </c>
      <c r="G1688" s="2">
        <f t="shared" si="237"/>
        <v>2.8695689862147024E-2</v>
      </c>
      <c r="H1688" s="2">
        <f t="shared" si="238"/>
        <v>0.61307228633380684</v>
      </c>
      <c r="I1688" s="2">
        <f t="shared" si="239"/>
        <v>38.006498005566655</v>
      </c>
    </row>
    <row r="1689" spans="1:9" ht="13.5" x14ac:dyDescent="0.25">
      <c r="A1689" s="3">
        <f>TITRES_STAT!B1692</f>
        <v>44474</v>
      </c>
      <c r="B1689" s="6">
        <f>TITRES_STAT!D1692</f>
        <v>11.847799999999999</v>
      </c>
      <c r="C1689" s="2">
        <f t="shared" si="234"/>
        <v>5.6999999999998607E-2</v>
      </c>
      <c r="D1689" s="2">
        <f t="shared" si="235"/>
        <v>5.6999999999998607E-2</v>
      </c>
      <c r="E1689" s="2">
        <f t="shared" si="236"/>
        <v>0</v>
      </c>
      <c r="F1689" s="2">
        <f t="shared" si="237"/>
        <v>2.0407351320875622E-2</v>
      </c>
      <c r="G1689" s="2">
        <f t="shared" si="237"/>
        <v>2.6645997729136523E-2</v>
      </c>
      <c r="H1689" s="2">
        <f t="shared" si="238"/>
        <v>0.76586928845080748</v>
      </c>
      <c r="I1689" s="2">
        <f t="shared" si="239"/>
        <v>43.370666983098317</v>
      </c>
    </row>
    <row r="1690" spans="1:9" ht="13.5" x14ac:dyDescent="0.25">
      <c r="A1690" s="3">
        <f>TITRES_STAT!B1693</f>
        <v>44475</v>
      </c>
      <c r="B1690" s="6">
        <f>TITRES_STAT!D1693</f>
        <v>11.790800000000001</v>
      </c>
      <c r="C1690" s="2">
        <f t="shared" si="234"/>
        <v>-5.6999999999998607E-2</v>
      </c>
      <c r="D1690" s="2">
        <f t="shared" si="235"/>
        <v>0</v>
      </c>
      <c r="E1690" s="2">
        <f t="shared" si="236"/>
        <v>5.6999999999998607E-2</v>
      </c>
      <c r="F1690" s="2">
        <f t="shared" si="237"/>
        <v>1.8949683369384508E-2</v>
      </c>
      <c r="G1690" s="2">
        <f t="shared" si="237"/>
        <v>2.8814140748483815E-2</v>
      </c>
      <c r="H1690" s="2">
        <f t="shared" si="238"/>
        <v>0.65765221093332893</v>
      </c>
      <c r="I1690" s="2">
        <f t="shared" si="239"/>
        <v>39.673714823632558</v>
      </c>
    </row>
    <row r="1691" spans="1:9" ht="13.5" x14ac:dyDescent="0.25">
      <c r="A1691" s="3">
        <f>TITRES_STAT!B1694</f>
        <v>44476</v>
      </c>
      <c r="B1691" s="6">
        <f>TITRES_STAT!D1694</f>
        <v>11.790800000000001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1.7596134557285613E-2</v>
      </c>
      <c r="G1691" s="2">
        <f t="shared" si="237"/>
        <v>2.6755987837877828E-2</v>
      </c>
      <c r="H1691" s="2">
        <f t="shared" si="238"/>
        <v>0.65765221093332893</v>
      </c>
      <c r="I1691" s="2">
        <f t="shared" si="239"/>
        <v>39.673714823632558</v>
      </c>
    </row>
    <row r="1692" spans="1:9" ht="13.5" x14ac:dyDescent="0.25">
      <c r="A1692" s="3">
        <f>TITRES_STAT!B1695</f>
        <v>44477</v>
      </c>
      <c r="B1692" s="6">
        <f>TITRES_STAT!D1695</f>
        <v>11.790800000000001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1.6339267803193783E-2</v>
      </c>
      <c r="G1692" s="2">
        <f t="shared" si="237"/>
        <v>2.4844845849457984E-2</v>
      </c>
      <c r="H1692" s="2">
        <f t="shared" si="238"/>
        <v>0.65765221093332893</v>
      </c>
      <c r="I1692" s="2">
        <f t="shared" si="239"/>
        <v>39.673714823632558</v>
      </c>
    </row>
    <row r="1693" spans="1:9" ht="13.5" x14ac:dyDescent="0.25">
      <c r="A1693" s="3">
        <f>TITRES_STAT!B1696</f>
        <v>44480</v>
      </c>
      <c r="B1693" s="6">
        <f>TITRES_STAT!D1696</f>
        <v>11.790800000000001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1.51721772458228E-2</v>
      </c>
      <c r="G1693" s="2">
        <f t="shared" si="240"/>
        <v>2.3070214003068128E-2</v>
      </c>
      <c r="H1693" s="2">
        <f t="shared" si="238"/>
        <v>0.65765221093332893</v>
      </c>
      <c r="I1693" s="2">
        <f t="shared" si="239"/>
        <v>39.673714823632558</v>
      </c>
    </row>
    <row r="1694" spans="1:9" ht="13.5" x14ac:dyDescent="0.25">
      <c r="A1694" s="3">
        <f>TITRES_STAT!B1697</f>
        <v>44481</v>
      </c>
      <c r="B1694" s="6">
        <f>TITRES_STAT!D1697</f>
        <v>11.790800000000001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1.4088450299692601E-2</v>
      </c>
      <c r="G1694" s="2">
        <f t="shared" si="240"/>
        <v>2.1422341574277547E-2</v>
      </c>
      <c r="H1694" s="2">
        <f t="shared" si="238"/>
        <v>0.65765221093332904</v>
      </c>
      <c r="I1694" s="2">
        <f t="shared" si="239"/>
        <v>39.673714823632565</v>
      </c>
    </row>
    <row r="1695" spans="1:9" ht="13.5" x14ac:dyDescent="0.25">
      <c r="A1695" s="3">
        <f>TITRES_STAT!B1698</f>
        <v>44482</v>
      </c>
      <c r="B1695" s="6">
        <f>TITRES_STAT!D1698</f>
        <v>11.790800000000001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1.3082132421143131E-2</v>
      </c>
      <c r="G1695" s="2">
        <f t="shared" si="240"/>
        <v>1.9892174318972007E-2</v>
      </c>
      <c r="H1695" s="2">
        <f t="shared" si="238"/>
        <v>0.65765221093332915</v>
      </c>
      <c r="I1695" s="2">
        <f t="shared" si="239"/>
        <v>39.673714823632565</v>
      </c>
    </row>
    <row r="1696" spans="1:9" ht="13.5" x14ac:dyDescent="0.25">
      <c r="A1696" s="3">
        <f>TITRES_STAT!B1699</f>
        <v>44483</v>
      </c>
      <c r="B1696" s="6">
        <f>TITRES_STAT!D1699</f>
        <v>11.956</v>
      </c>
      <c r="C1696" s="2">
        <f t="shared" si="234"/>
        <v>0.16519999999999868</v>
      </c>
      <c r="D1696" s="2">
        <f t="shared" si="235"/>
        <v>0.16519999999999868</v>
      </c>
      <c r="E1696" s="2">
        <f t="shared" si="236"/>
        <v>0</v>
      </c>
      <c r="F1696" s="2">
        <f t="shared" si="240"/>
        <v>2.3947694391061387E-2</v>
      </c>
      <c r="G1696" s="2">
        <f t="shared" si="240"/>
        <v>1.8471304724759722E-2</v>
      </c>
      <c r="H1696" s="2">
        <f t="shared" si="238"/>
        <v>1.2964809334210636</v>
      </c>
      <c r="I1696" s="2">
        <f t="shared" si="239"/>
        <v>56.455114194642945</v>
      </c>
    </row>
    <row r="1697" spans="1:9" ht="13.5" x14ac:dyDescent="0.25">
      <c r="A1697" s="3">
        <f>TITRES_STAT!B1700</f>
        <v>44488</v>
      </c>
      <c r="B1697" s="6">
        <f>TITRES_STAT!D1700</f>
        <v>11.9617</v>
      </c>
      <c r="C1697" s="2">
        <f t="shared" si="234"/>
        <v>5.7000000000009265E-3</v>
      </c>
      <c r="D1697" s="2">
        <f t="shared" si="235"/>
        <v>5.7000000000009265E-3</v>
      </c>
      <c r="E1697" s="2">
        <f t="shared" si="236"/>
        <v>0</v>
      </c>
      <c r="F1697" s="2">
        <f t="shared" si="240"/>
        <v>2.2644287648842781E-2</v>
      </c>
      <c r="G1697" s="2">
        <f t="shared" si="240"/>
        <v>1.7151925815848314E-2</v>
      </c>
      <c r="H1697" s="2">
        <f t="shared" si="238"/>
        <v>1.3202183761732194</v>
      </c>
      <c r="I1697" s="2">
        <f t="shared" si="239"/>
        <v>56.900608569038269</v>
      </c>
    </row>
    <row r="1698" spans="1:9" ht="13.5" x14ac:dyDescent="0.25">
      <c r="A1698" s="3">
        <f>TITRES_STAT!B1701</f>
        <v>44489</v>
      </c>
      <c r="B1698" s="6">
        <f>TITRES_STAT!D1701</f>
        <v>11.9617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2.1026838531068296E-2</v>
      </c>
      <c r="G1698" s="2">
        <f t="shared" si="240"/>
        <v>1.5926788257573436E-2</v>
      </c>
      <c r="H1698" s="2">
        <f t="shared" si="238"/>
        <v>1.3202183761732191</v>
      </c>
      <c r="I1698" s="2">
        <f t="shared" si="239"/>
        <v>56.900608569038269</v>
      </c>
    </row>
    <row r="1699" spans="1:9" ht="13.5" x14ac:dyDescent="0.25">
      <c r="A1699" s="3">
        <f>TITRES_STAT!B1702</f>
        <v>44490</v>
      </c>
      <c r="B1699" s="6">
        <f>TITRES_STAT!D1702</f>
        <v>11.847799999999999</v>
      </c>
      <c r="C1699" s="2">
        <f t="shared" si="234"/>
        <v>-0.113900000000001</v>
      </c>
      <c r="D1699" s="2">
        <f t="shared" si="235"/>
        <v>0</v>
      </c>
      <c r="E1699" s="2">
        <f t="shared" si="236"/>
        <v>0.113900000000001</v>
      </c>
      <c r="F1699" s="2">
        <f t="shared" si="240"/>
        <v>1.9524921493134846E-2</v>
      </c>
      <c r="G1699" s="2">
        <f t="shared" si="240"/>
        <v>2.2924874810603978E-2</v>
      </c>
      <c r="H1699" s="2">
        <f t="shared" si="238"/>
        <v>0.85169152086726019</v>
      </c>
      <c r="I1699" s="2">
        <f t="shared" si="239"/>
        <v>45.995324343676913</v>
      </c>
    </row>
    <row r="1700" spans="1:9" ht="13.5" x14ac:dyDescent="0.25">
      <c r="A1700" s="3">
        <f>TITRES_STAT!B1703</f>
        <v>44491</v>
      </c>
      <c r="B1700" s="6">
        <f>TITRES_STAT!D1703</f>
        <v>11.847799999999999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1.8130284243625217E-2</v>
      </c>
      <c r="G1700" s="2">
        <f t="shared" si="240"/>
        <v>2.1287383752703695E-2</v>
      </c>
      <c r="H1700" s="2">
        <f t="shared" si="238"/>
        <v>0.8516915208672603</v>
      </c>
      <c r="I1700" s="2">
        <f t="shared" si="239"/>
        <v>45.995324343676913</v>
      </c>
    </row>
    <row r="1701" spans="1:9" ht="13.5" x14ac:dyDescent="0.25">
      <c r="A1701" s="3">
        <f>TITRES_STAT!B1704</f>
        <v>44494</v>
      </c>
      <c r="B1701" s="6">
        <f>TITRES_STAT!D1704</f>
        <v>11.847799999999999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1.6835263940509129E-2</v>
      </c>
      <c r="G1701" s="2">
        <f t="shared" si="240"/>
        <v>1.9766856341796289E-2</v>
      </c>
      <c r="H1701" s="2">
        <f t="shared" si="238"/>
        <v>0.85169152086726019</v>
      </c>
      <c r="I1701" s="2">
        <f t="shared" si="239"/>
        <v>45.995324343676913</v>
      </c>
    </row>
    <row r="1702" spans="1:9" ht="13.5" x14ac:dyDescent="0.25">
      <c r="A1702" s="3">
        <f>TITRES_STAT!B1705</f>
        <v>44495</v>
      </c>
      <c r="B1702" s="6">
        <f>TITRES_STAT!D1705</f>
        <v>11.790800000000001</v>
      </c>
      <c r="C1702" s="2">
        <f t="shared" si="234"/>
        <v>-5.6999999999998607E-2</v>
      </c>
      <c r="D1702" s="2">
        <f t="shared" si="235"/>
        <v>0</v>
      </c>
      <c r="E1702" s="2">
        <f t="shared" si="236"/>
        <v>5.6999999999998607E-2</v>
      </c>
      <c r="F1702" s="2">
        <f t="shared" si="240"/>
        <v>1.563274508761562E-2</v>
      </c>
      <c r="G1702" s="2">
        <f t="shared" si="240"/>
        <v>2.2426366603096454E-2</v>
      </c>
      <c r="H1702" s="2">
        <f t="shared" si="238"/>
        <v>0.69706989831590349</v>
      </c>
      <c r="I1702" s="2">
        <f t="shared" si="239"/>
        <v>41.074907934413574</v>
      </c>
    </row>
    <row r="1703" spans="1:9" ht="13.5" x14ac:dyDescent="0.25">
      <c r="A1703" s="3">
        <f>TITRES_STAT!B1706</f>
        <v>44496</v>
      </c>
      <c r="B1703" s="6">
        <f>TITRES_STAT!D1706</f>
        <v>11.790800000000001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1.4516120438500217E-2</v>
      </c>
      <c r="G1703" s="2">
        <f t="shared" si="240"/>
        <v>2.0824483274303852E-2</v>
      </c>
      <c r="H1703" s="2">
        <f t="shared" si="238"/>
        <v>0.69706989831590338</v>
      </c>
      <c r="I1703" s="2">
        <f t="shared" si="239"/>
        <v>41.074907934413574</v>
      </c>
    </row>
    <row r="1704" spans="1:9" ht="13.5" x14ac:dyDescent="0.25">
      <c r="A1704" s="3">
        <f>TITRES_STAT!B1707</f>
        <v>44497</v>
      </c>
      <c r="B1704" s="6">
        <f>TITRES_STAT!D1707</f>
        <v>11.790800000000001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1.3479254692893058E-2</v>
      </c>
      <c r="G1704" s="2">
        <f t="shared" si="240"/>
        <v>1.933702018328215E-2</v>
      </c>
      <c r="H1704" s="2">
        <f t="shared" si="238"/>
        <v>0.69706989831590338</v>
      </c>
      <c r="I1704" s="2">
        <f t="shared" si="239"/>
        <v>41.074907934413574</v>
      </c>
    </row>
    <row r="1705" spans="1:9" ht="13.5" x14ac:dyDescent="0.25">
      <c r="A1705" s="3">
        <f>TITRES_STAT!B1708</f>
        <v>44498</v>
      </c>
      <c r="B1705" s="6">
        <f>TITRES_STAT!D1708</f>
        <v>11.790800000000001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1.251645078625784E-2</v>
      </c>
      <c r="G1705" s="2">
        <f t="shared" si="240"/>
        <v>1.7955804455904854E-2</v>
      </c>
      <c r="H1705" s="2">
        <f t="shared" si="238"/>
        <v>0.69706989831590327</v>
      </c>
      <c r="I1705" s="2">
        <f t="shared" si="239"/>
        <v>41.074907934413574</v>
      </c>
    </row>
    <row r="1706" spans="1:9" ht="13.5" x14ac:dyDescent="0.25">
      <c r="A1706" s="3">
        <f>TITRES_STAT!B1709</f>
        <v>44501</v>
      </c>
      <c r="B1706" s="6">
        <f>TITRES_STAT!D1709</f>
        <v>11.790800000000001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1.1622418587239423E-2</v>
      </c>
      <c r="G1706" s="2">
        <f t="shared" si="240"/>
        <v>1.6673246994768794E-2</v>
      </c>
      <c r="H1706" s="2">
        <f t="shared" si="238"/>
        <v>0.69706989831590327</v>
      </c>
      <c r="I1706" s="2">
        <f t="shared" si="239"/>
        <v>41.074907934413574</v>
      </c>
    </row>
    <row r="1707" spans="1:9" ht="13.5" x14ac:dyDescent="0.25">
      <c r="A1707" s="3">
        <f>TITRES_STAT!B1710</f>
        <v>44502</v>
      </c>
      <c r="B1707" s="6">
        <f>TITRES_STAT!D1710</f>
        <v>11.790800000000001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1.0792245831008036E-2</v>
      </c>
      <c r="G1707" s="2">
        <f t="shared" si="240"/>
        <v>1.5482300780856736E-2</v>
      </c>
      <c r="H1707" s="2">
        <f t="shared" si="238"/>
        <v>0.69706989831590327</v>
      </c>
      <c r="I1707" s="2">
        <f t="shared" si="239"/>
        <v>41.074907934413574</v>
      </c>
    </row>
    <row r="1708" spans="1:9" ht="13.5" x14ac:dyDescent="0.25">
      <c r="A1708" s="3">
        <f>TITRES_STAT!B1711</f>
        <v>44503</v>
      </c>
      <c r="B1708" s="6">
        <f>TITRES_STAT!D1711</f>
        <v>11.790800000000001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1.0021371128793175E-2</v>
      </c>
      <c r="G1708" s="2">
        <f t="shared" si="240"/>
        <v>1.4376422153652684E-2</v>
      </c>
      <c r="H1708" s="2">
        <f t="shared" si="238"/>
        <v>0.69706989831590327</v>
      </c>
      <c r="I1708" s="2">
        <f t="shared" si="239"/>
        <v>41.074907934413574</v>
      </c>
    </row>
    <row r="1709" spans="1:9" ht="13.5" x14ac:dyDescent="0.25">
      <c r="A1709" s="3">
        <f>TITRES_STAT!B1712</f>
        <v>44504</v>
      </c>
      <c r="B1709" s="6">
        <f>TITRES_STAT!D1712</f>
        <v>11.790800000000001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9.3055589053079486E-3</v>
      </c>
      <c r="G1709" s="2">
        <f t="shared" si="241"/>
        <v>1.3349534856963207E-2</v>
      </c>
      <c r="H1709" s="2">
        <f t="shared" si="238"/>
        <v>0.69706989831590327</v>
      </c>
      <c r="I1709" s="2">
        <f t="shared" si="239"/>
        <v>41.074907934413574</v>
      </c>
    </row>
    <row r="1710" spans="1:9" ht="13.5" x14ac:dyDescent="0.25">
      <c r="A1710" s="3">
        <f>TITRES_STAT!B1713</f>
        <v>44505</v>
      </c>
      <c r="B1710" s="6">
        <f>TITRES_STAT!D1713</f>
        <v>11.790800000000001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8.6408761263573799E-3</v>
      </c>
      <c r="G1710" s="2">
        <f t="shared" si="241"/>
        <v>1.2395996652894406E-2</v>
      </c>
      <c r="H1710" s="2">
        <f t="shared" si="238"/>
        <v>0.69706989831590316</v>
      </c>
      <c r="I1710" s="2">
        <f t="shared" si="239"/>
        <v>41.074907934413567</v>
      </c>
    </row>
    <row r="1711" spans="1:9" ht="13.5" x14ac:dyDescent="0.25">
      <c r="A1711" s="3">
        <f>TITRES_STAT!B1714</f>
        <v>44508</v>
      </c>
      <c r="B1711" s="6">
        <f>TITRES_STAT!D1714</f>
        <v>11.7852</v>
      </c>
      <c r="C1711" s="2">
        <f t="shared" si="234"/>
        <v>-5.6000000000011596E-3</v>
      </c>
      <c r="D1711" s="2">
        <f t="shared" si="235"/>
        <v>0</v>
      </c>
      <c r="E1711" s="2">
        <f t="shared" si="236"/>
        <v>5.6000000000011596E-3</v>
      </c>
      <c r="F1711" s="2">
        <f t="shared" si="241"/>
        <v>8.0236706887604238E-3</v>
      </c>
      <c r="G1711" s="2">
        <f t="shared" si="241"/>
        <v>1.1910568320544889E-2</v>
      </c>
      <c r="H1711" s="2">
        <f t="shared" si="238"/>
        <v>0.67365976776441128</v>
      </c>
      <c r="I1711" s="2">
        <f t="shared" si="239"/>
        <v>40.250699738349539</v>
      </c>
    </row>
    <row r="1712" spans="1:9" ht="13.5" x14ac:dyDescent="0.25">
      <c r="A1712" s="3">
        <f>TITRES_STAT!B1715</f>
        <v>44509</v>
      </c>
      <c r="B1712" s="6">
        <f>TITRES_STAT!D1715</f>
        <v>11.9048</v>
      </c>
      <c r="C1712" s="2">
        <f t="shared" si="234"/>
        <v>0.11960000000000015</v>
      </c>
      <c r="D1712" s="2">
        <f t="shared" si="235"/>
        <v>0.11960000000000015</v>
      </c>
      <c r="E1712" s="2">
        <f t="shared" si="236"/>
        <v>0</v>
      </c>
      <c r="F1712" s="2">
        <f t="shared" si="241"/>
        <v>1.5993408496706118E-2</v>
      </c>
      <c r="G1712" s="2">
        <f t="shared" si="241"/>
        <v>1.1059813440505968E-2</v>
      </c>
      <c r="H1712" s="2">
        <f t="shared" si="238"/>
        <v>1.4460830268737739</v>
      </c>
      <c r="I1712" s="2">
        <f t="shared" si="239"/>
        <v>59.118313278267834</v>
      </c>
    </row>
    <row r="1713" spans="1:9" ht="13.5" x14ac:dyDescent="0.25">
      <c r="A1713" s="3">
        <f>TITRES_STAT!B1716</f>
        <v>44510</v>
      </c>
      <c r="B1713" s="6">
        <f>TITRES_STAT!D1716</f>
        <v>11.9617</v>
      </c>
      <c r="C1713" s="2">
        <f t="shared" si="234"/>
        <v>5.6900000000000617E-2</v>
      </c>
      <c r="D1713" s="2">
        <f t="shared" si="235"/>
        <v>5.6900000000000617E-2</v>
      </c>
      <c r="E1713" s="2">
        <f t="shared" si="236"/>
        <v>0</v>
      </c>
      <c r="F1713" s="2">
        <f t="shared" si="241"/>
        <v>1.8915307889798585E-2</v>
      </c>
      <c r="G1713" s="2">
        <f t="shared" si="241"/>
        <v>1.0269826766184114E-2</v>
      </c>
      <c r="H1713" s="2">
        <f t="shared" si="238"/>
        <v>1.8418331993760408</v>
      </c>
      <c r="I1713" s="2">
        <f t="shared" si="239"/>
        <v>64.811446350209366</v>
      </c>
    </row>
    <row r="1714" spans="1:9" ht="13.5" x14ac:dyDescent="0.25">
      <c r="A1714" s="3">
        <f>TITRES_STAT!B1717</f>
        <v>44511</v>
      </c>
      <c r="B1714" s="6">
        <f>TITRES_STAT!D1717</f>
        <v>12.018700000000001</v>
      </c>
      <c r="C1714" s="2">
        <f t="shared" si="234"/>
        <v>5.7000000000000384E-2</v>
      </c>
      <c r="D1714" s="2">
        <f t="shared" si="235"/>
        <v>5.7000000000000384E-2</v>
      </c>
      <c r="E1714" s="2">
        <f t="shared" si="236"/>
        <v>0</v>
      </c>
      <c r="F1714" s="2">
        <f t="shared" si="241"/>
        <v>2.1635643040527286E-2</v>
      </c>
      <c r="G1714" s="2">
        <f t="shared" si="241"/>
        <v>9.5362677114566759E-3</v>
      </c>
      <c r="H1714" s="2">
        <f t="shared" si="238"/>
        <v>2.2687747130394285</v>
      </c>
      <c r="I1714" s="2">
        <f t="shared" si="239"/>
        <v>69.407497065768638</v>
      </c>
    </row>
    <row r="1715" spans="1:9" ht="13.5" x14ac:dyDescent="0.25">
      <c r="A1715" s="3">
        <f>TITRES_STAT!B1718</f>
        <v>44512</v>
      </c>
      <c r="B1715" s="6">
        <f>TITRES_STAT!D1718</f>
        <v>12.018700000000001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2.0090239966203908E-2</v>
      </c>
      <c r="G1715" s="2">
        <f t="shared" si="241"/>
        <v>8.8551057320669126E-3</v>
      </c>
      <c r="H1715" s="2">
        <f t="shared" si="238"/>
        <v>2.2687747130394285</v>
      </c>
      <c r="I1715" s="2">
        <f t="shared" si="239"/>
        <v>69.407497065768638</v>
      </c>
    </row>
    <row r="1716" spans="1:9" ht="13.5" x14ac:dyDescent="0.25">
      <c r="A1716" s="3">
        <f>TITRES_STAT!B1719</f>
        <v>44515</v>
      </c>
      <c r="B1716" s="6">
        <f>TITRES_STAT!D1719</f>
        <v>12.018700000000001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1.8655222825760771E-2</v>
      </c>
      <c r="G1716" s="2">
        <f t="shared" si="241"/>
        <v>8.2225981797764188E-3</v>
      </c>
      <c r="H1716" s="2">
        <f t="shared" si="238"/>
        <v>2.2687747130394285</v>
      </c>
      <c r="I1716" s="2">
        <f t="shared" si="239"/>
        <v>69.407497065768638</v>
      </c>
    </row>
    <row r="1717" spans="1:9" ht="13.5" x14ac:dyDescent="0.25">
      <c r="A1717" s="3">
        <f>TITRES_STAT!B1720</f>
        <v>44516</v>
      </c>
      <c r="B1717" s="6">
        <f>TITRES_STAT!D1720</f>
        <v>12.018700000000001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1.7322706909635003E-2</v>
      </c>
      <c r="G1717" s="2">
        <f t="shared" si="241"/>
        <v>7.6352697383638172E-3</v>
      </c>
      <c r="H1717" s="2">
        <f t="shared" si="238"/>
        <v>2.2687747130394285</v>
      </c>
      <c r="I1717" s="2">
        <f t="shared" si="239"/>
        <v>69.407497065768638</v>
      </c>
    </row>
    <row r="1718" spans="1:9" ht="13.5" x14ac:dyDescent="0.25">
      <c r="A1718" s="3">
        <f>TITRES_STAT!B1721</f>
        <v>44517</v>
      </c>
      <c r="B1718" s="6">
        <f>TITRES_STAT!D1721</f>
        <v>11.9617</v>
      </c>
      <c r="C1718" s="2">
        <f t="shared" si="234"/>
        <v>-5.7000000000000384E-2</v>
      </c>
      <c r="D1718" s="2">
        <f t="shared" si="235"/>
        <v>0</v>
      </c>
      <c r="E1718" s="2">
        <f t="shared" si="236"/>
        <v>5.7000000000000384E-2</v>
      </c>
      <c r="F1718" s="2">
        <f t="shared" si="241"/>
        <v>1.6085370701803933E-2</v>
      </c>
      <c r="G1718" s="2">
        <f t="shared" si="241"/>
        <v>1.1161321899909286E-2</v>
      </c>
      <c r="H1718" s="2">
        <f t="shared" si="238"/>
        <v>1.441170754329258</v>
      </c>
      <c r="I1718" s="2">
        <f t="shared" si="239"/>
        <v>59.036048657122215</v>
      </c>
    </row>
    <row r="1719" spans="1:9" ht="13.5" x14ac:dyDescent="0.25">
      <c r="A1719" s="3">
        <f>TITRES_STAT!B1722</f>
        <v>44518</v>
      </c>
      <c r="B1719" s="6">
        <f>TITRES_STAT!D1722</f>
        <v>11.9617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1.493641565167508E-2</v>
      </c>
      <c r="G1719" s="2">
        <f t="shared" si="241"/>
        <v>1.0364084621344336E-2</v>
      </c>
      <c r="H1719" s="2">
        <f t="shared" si="238"/>
        <v>1.441170754329258</v>
      </c>
      <c r="I1719" s="2">
        <f t="shared" si="239"/>
        <v>59.036048657122215</v>
      </c>
    </row>
    <row r="1720" spans="1:9" ht="13.5" x14ac:dyDescent="0.25">
      <c r="A1720" s="3">
        <f>TITRES_STAT!B1723</f>
        <v>44519</v>
      </c>
      <c r="B1720" s="6">
        <f>TITRES_STAT!D1723</f>
        <v>12.018700000000001</v>
      </c>
      <c r="C1720" s="2">
        <f t="shared" si="234"/>
        <v>5.7000000000000384E-2</v>
      </c>
      <c r="D1720" s="2">
        <f t="shared" si="235"/>
        <v>5.7000000000000384E-2</v>
      </c>
      <c r="E1720" s="2">
        <f t="shared" si="236"/>
        <v>0</v>
      </c>
      <c r="F1720" s="2">
        <f t="shared" si="241"/>
        <v>1.7940957390841172E-2</v>
      </c>
      <c r="G1720" s="2">
        <f t="shared" si="241"/>
        <v>9.6237928626768839E-3</v>
      </c>
      <c r="H1720" s="2">
        <f t="shared" si="238"/>
        <v>1.8642293788782613</v>
      </c>
      <c r="I1720" s="2">
        <f t="shared" si="239"/>
        <v>65.086595110911219</v>
      </c>
    </row>
    <row r="1721" spans="1:9" ht="13.5" x14ac:dyDescent="0.25">
      <c r="A1721" s="3">
        <f>TITRES_STAT!B1724</f>
        <v>44522</v>
      </c>
      <c r="B1721" s="6">
        <f>TITRES_STAT!D1724</f>
        <v>11.9617</v>
      </c>
      <c r="C1721" s="2">
        <f t="shared" si="234"/>
        <v>-5.7000000000000384E-2</v>
      </c>
      <c r="D1721" s="2">
        <f t="shared" si="235"/>
        <v>0</v>
      </c>
      <c r="E1721" s="2">
        <f t="shared" si="236"/>
        <v>5.7000000000000384E-2</v>
      </c>
      <c r="F1721" s="2">
        <f t="shared" si="241"/>
        <v>1.6659460434352517E-2</v>
      </c>
      <c r="G1721" s="2">
        <f t="shared" si="241"/>
        <v>1.3007807658199991E-2</v>
      </c>
      <c r="H1721" s="2">
        <f t="shared" si="238"/>
        <v>1.2807277653625637</v>
      </c>
      <c r="I1721" s="2">
        <f t="shared" si="239"/>
        <v>56.154346205320493</v>
      </c>
    </row>
    <row r="1722" spans="1:9" ht="13.5" x14ac:dyDescent="0.25">
      <c r="A1722" s="3">
        <f>TITRES_STAT!B1725</f>
        <v>44523</v>
      </c>
      <c r="B1722" s="6">
        <f>TITRES_STAT!D1725</f>
        <v>11.9617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1.546949897475591E-2</v>
      </c>
      <c r="G1722" s="2">
        <f t="shared" si="241"/>
        <v>1.2078678539757134E-2</v>
      </c>
      <c r="H1722" s="2">
        <f t="shared" si="238"/>
        <v>1.2807277653625639</v>
      </c>
      <c r="I1722" s="2">
        <f t="shared" si="239"/>
        <v>56.1543462053205</v>
      </c>
    </row>
    <row r="1723" spans="1:9" ht="13.5" x14ac:dyDescent="0.25">
      <c r="A1723" s="3">
        <f>TITRES_STAT!B1726</f>
        <v>44524</v>
      </c>
      <c r="B1723" s="6">
        <f>TITRES_STAT!D1726</f>
        <v>12.018700000000001</v>
      </c>
      <c r="C1723" s="2">
        <f t="shared" si="234"/>
        <v>5.7000000000000384E-2</v>
      </c>
      <c r="D1723" s="2">
        <f t="shared" si="235"/>
        <v>5.7000000000000384E-2</v>
      </c>
      <c r="E1723" s="2">
        <f t="shared" si="236"/>
        <v>0</v>
      </c>
      <c r="F1723" s="2">
        <f t="shared" si="241"/>
        <v>1.8435963333701944E-2</v>
      </c>
      <c r="G1723" s="2">
        <f t="shared" si="241"/>
        <v>1.1215915786917338E-2</v>
      </c>
      <c r="H1723" s="2">
        <f t="shared" si="238"/>
        <v>1.6437323250239038</v>
      </c>
      <c r="I1723" s="2">
        <f t="shared" si="239"/>
        <v>62.174688014568254</v>
      </c>
    </row>
    <row r="1724" spans="1:9" ht="13.5" x14ac:dyDescent="0.25">
      <c r="A1724" s="3">
        <f>TITRES_STAT!B1727</f>
        <v>44525</v>
      </c>
      <c r="B1724" s="6">
        <f>TITRES_STAT!D1727</f>
        <v>12.7364</v>
      </c>
      <c r="C1724" s="2">
        <f t="shared" si="234"/>
        <v>0.71769999999999889</v>
      </c>
      <c r="D1724" s="2">
        <f t="shared" si="235"/>
        <v>0.71769999999999889</v>
      </c>
      <c r="E1724" s="2">
        <f t="shared" si="236"/>
        <v>0</v>
      </c>
      <c r="F1724" s="2">
        <f t="shared" si="241"/>
        <v>6.8383394524151722E-2</v>
      </c>
      <c r="G1724" s="2">
        <f t="shared" si="241"/>
        <v>1.0414778944994671E-2</v>
      </c>
      <c r="H1724" s="2">
        <f t="shared" si="238"/>
        <v>6.5659957724802878</v>
      </c>
      <c r="I1724" s="2">
        <f t="shared" si="239"/>
        <v>86.782969088652038</v>
      </c>
    </row>
    <row r="1725" spans="1:9" ht="13.5" x14ac:dyDescent="0.25">
      <c r="A1725" s="3">
        <f>TITRES_STAT!B1728</f>
        <v>44526</v>
      </c>
      <c r="B1725" s="6">
        <f>TITRES_STAT!D1728</f>
        <v>13.100899999999999</v>
      </c>
      <c r="C1725" s="2">
        <f t="shared" si="234"/>
        <v>0.3644999999999996</v>
      </c>
      <c r="D1725" s="2">
        <f t="shared" si="235"/>
        <v>0.3644999999999996</v>
      </c>
      <c r="E1725" s="2">
        <f t="shared" si="236"/>
        <v>0</v>
      </c>
      <c r="F1725" s="2">
        <f t="shared" ref="F1725:G1740" si="242">((F1724*13)+D1725)/14</f>
        <v>8.9534580629569427E-2</v>
      </c>
      <c r="G1725" s="2">
        <f t="shared" si="242"/>
        <v>9.6708661632093369E-3</v>
      </c>
      <c r="H1725" s="2">
        <f t="shared" si="238"/>
        <v>9.2581759605136362</v>
      </c>
      <c r="I1725" s="2">
        <f t="shared" si="239"/>
        <v>90.25167823354505</v>
      </c>
    </row>
    <row r="1726" spans="1:9" ht="13.5" x14ac:dyDescent="0.25">
      <c r="A1726" s="3">
        <f>TITRES_STAT!B1729</f>
        <v>44529</v>
      </c>
      <c r="B1726" s="6">
        <f>TITRES_STAT!D1729</f>
        <v>13.3003</v>
      </c>
      <c r="C1726" s="2">
        <f t="shared" si="234"/>
        <v>0.19940000000000069</v>
      </c>
      <c r="D1726" s="2">
        <f t="shared" si="235"/>
        <v>0.19940000000000069</v>
      </c>
      <c r="E1726" s="2">
        <f t="shared" si="236"/>
        <v>0</v>
      </c>
      <c r="F1726" s="2">
        <f t="shared" si="242"/>
        <v>9.7382110584600223E-2</v>
      </c>
      <c r="G1726" s="2">
        <f t="shared" si="242"/>
        <v>8.9800900086943851E-3</v>
      </c>
      <c r="H1726" s="2">
        <f t="shared" si="238"/>
        <v>10.844224332976212</v>
      </c>
      <c r="I1726" s="2">
        <f t="shared" si="239"/>
        <v>91.557066365115688</v>
      </c>
    </row>
    <row r="1727" spans="1:9" ht="13.5" x14ac:dyDescent="0.25">
      <c r="A1727" s="3">
        <f>TITRES_STAT!B1730</f>
        <v>44530</v>
      </c>
      <c r="B1727" s="6">
        <f>TITRES_STAT!D1730</f>
        <v>13.3003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9.0426245542843064E-2</v>
      </c>
      <c r="G1727" s="2">
        <f t="shared" si="242"/>
        <v>8.3386550080733583E-3</v>
      </c>
      <c r="H1727" s="2">
        <f t="shared" si="238"/>
        <v>10.844224332976212</v>
      </c>
      <c r="I1727" s="2">
        <f t="shared" si="239"/>
        <v>91.557066365115688</v>
      </c>
    </row>
    <row r="1728" spans="1:9" ht="13.5" x14ac:dyDescent="0.25">
      <c r="A1728" s="3">
        <f>TITRES_STAT!B1731</f>
        <v>44531</v>
      </c>
      <c r="B1728" s="6">
        <f>TITRES_STAT!D1731</f>
        <v>13.363</v>
      </c>
      <c r="C1728" s="2">
        <f t="shared" si="234"/>
        <v>6.2699999999999534E-2</v>
      </c>
      <c r="D1728" s="2">
        <f t="shared" si="235"/>
        <v>6.2699999999999534E-2</v>
      </c>
      <c r="E1728" s="2">
        <f t="shared" si="236"/>
        <v>0</v>
      </c>
      <c r="F1728" s="2">
        <f t="shared" si="242"/>
        <v>8.8445799432639957E-2</v>
      </c>
      <c r="G1728" s="2">
        <f t="shared" si="242"/>
        <v>7.7430367932109761E-3</v>
      </c>
      <c r="H1728" s="2">
        <f t="shared" si="238"/>
        <v>11.422624197031897</v>
      </c>
      <c r="I1728" s="2">
        <f t="shared" si="239"/>
        <v>91.950171041647323</v>
      </c>
    </row>
    <row r="1729" spans="1:9" ht="13.5" x14ac:dyDescent="0.25">
      <c r="A1729" s="3">
        <f>TITRES_STAT!B1732</f>
        <v>44532</v>
      </c>
      <c r="B1729" s="6">
        <f>TITRES_STAT!D1732</f>
        <v>13.1579</v>
      </c>
      <c r="C1729" s="2">
        <f t="shared" si="234"/>
        <v>-0.20509999999999984</v>
      </c>
      <c r="D1729" s="2">
        <f t="shared" si="235"/>
        <v>0</v>
      </c>
      <c r="E1729" s="2">
        <f t="shared" si="236"/>
        <v>0.20509999999999984</v>
      </c>
      <c r="F1729" s="2">
        <f t="shared" si="242"/>
        <v>8.2128242330308535E-2</v>
      </c>
      <c r="G1729" s="2">
        <f t="shared" si="242"/>
        <v>2.1839962736553038E-2</v>
      </c>
      <c r="H1729" s="2">
        <f t="shared" si="238"/>
        <v>3.7604570722482236</v>
      </c>
      <c r="I1729" s="2">
        <f t="shared" si="239"/>
        <v>78.99361374709909</v>
      </c>
    </row>
    <row r="1730" spans="1:9" ht="13.5" x14ac:dyDescent="0.25">
      <c r="A1730" s="3">
        <f>TITRES_STAT!B1733</f>
        <v>44533</v>
      </c>
      <c r="B1730" s="6">
        <f>TITRES_STAT!D1733</f>
        <v>13.2661</v>
      </c>
      <c r="C1730" s="2">
        <f t="shared" si="234"/>
        <v>0.10820000000000007</v>
      </c>
      <c r="D1730" s="2">
        <f t="shared" si="235"/>
        <v>0.10820000000000007</v>
      </c>
      <c r="E1730" s="2">
        <f t="shared" si="236"/>
        <v>0</v>
      </c>
      <c r="F1730" s="2">
        <f t="shared" si="242"/>
        <v>8.3990510735286503E-2</v>
      </c>
      <c r="G1730" s="2">
        <f t="shared" si="242"/>
        <v>2.0279965398227823E-2</v>
      </c>
      <c r="H1730" s="2">
        <f t="shared" si="238"/>
        <v>4.1415509881799926</v>
      </c>
      <c r="I1730" s="2">
        <f t="shared" si="239"/>
        <v>80.550615907555553</v>
      </c>
    </row>
    <row r="1731" spans="1:9" ht="13.5" x14ac:dyDescent="0.25">
      <c r="A1731" s="3">
        <f>TITRES_STAT!B1734</f>
        <v>44536</v>
      </c>
      <c r="B1731" s="6">
        <f>TITRES_STAT!D1734</f>
        <v>13.271800000000001</v>
      </c>
      <c r="C1731" s="2">
        <f t="shared" ref="C1731:C1794" si="243">B1731-B1730</f>
        <v>5.7000000000009265E-3</v>
      </c>
      <c r="D1731" s="2">
        <f t="shared" ref="D1731:D1794" si="244">IF(C1731&gt;0,C1731,0)</f>
        <v>5.7000000000009265E-3</v>
      </c>
      <c r="E1731" s="2">
        <f t="shared" ref="E1731:E1794" si="245">IF(C1731&lt;0,-C1731,0)</f>
        <v>0</v>
      </c>
      <c r="F1731" s="2">
        <f t="shared" si="242"/>
        <v>7.839833139705181E-2</v>
      </c>
      <c r="G1731" s="2">
        <f t="shared" si="242"/>
        <v>1.883139644121155E-2</v>
      </c>
      <c r="H1731" s="2">
        <f t="shared" si="238"/>
        <v>4.1631714165116858</v>
      </c>
      <c r="I1731" s="2">
        <f t="shared" si="239"/>
        <v>80.632058877572291</v>
      </c>
    </row>
    <row r="1732" spans="1:9" ht="13.5" x14ac:dyDescent="0.25">
      <c r="A1732" s="3">
        <f>TITRES_STAT!B1735</f>
        <v>44537</v>
      </c>
      <c r="B1732" s="6">
        <f>TITRES_STAT!D1735</f>
        <v>13.2149</v>
      </c>
      <c r="C1732" s="2">
        <f t="shared" si="243"/>
        <v>-5.6900000000000617E-2</v>
      </c>
      <c r="D1732" s="2">
        <f t="shared" si="244"/>
        <v>0</v>
      </c>
      <c r="E1732" s="2">
        <f t="shared" si="245"/>
        <v>5.6900000000000617E-2</v>
      </c>
      <c r="F1732" s="2">
        <f t="shared" si="242"/>
        <v>7.2798450582976668E-2</v>
      </c>
      <c r="G1732" s="2">
        <f t="shared" si="242"/>
        <v>2.1550582409696484E-2</v>
      </c>
      <c r="H1732" s="2">
        <f t="shared" si="238"/>
        <v>3.3780270620538628</v>
      </c>
      <c r="I1732" s="2">
        <f t="shared" si="239"/>
        <v>77.158661062938464</v>
      </c>
    </row>
    <row r="1733" spans="1:9" ht="13.5" x14ac:dyDescent="0.25">
      <c r="A1733" s="3">
        <f>TITRES_STAT!B1736</f>
        <v>44538</v>
      </c>
      <c r="B1733" s="6">
        <f>TITRES_STAT!D1736</f>
        <v>13.175000000000001</v>
      </c>
      <c r="C1733" s="2">
        <f t="shared" si="243"/>
        <v>-3.989999999999938E-2</v>
      </c>
      <c r="D1733" s="2">
        <f t="shared" si="244"/>
        <v>0</v>
      </c>
      <c r="E1733" s="2">
        <f t="shared" si="245"/>
        <v>3.989999999999938E-2</v>
      </c>
      <c r="F1733" s="2">
        <f t="shared" si="242"/>
        <v>6.7598561255621192E-2</v>
      </c>
      <c r="G1733" s="2">
        <f t="shared" si="242"/>
        <v>2.2861255094718119E-2</v>
      </c>
      <c r="H1733" s="2">
        <f t="shared" si="238"/>
        <v>2.956905076976251</v>
      </c>
      <c r="I1733" s="2">
        <f t="shared" si="239"/>
        <v>74.72772329519286</v>
      </c>
    </row>
    <row r="1734" spans="1:9" ht="13.5" x14ac:dyDescent="0.25">
      <c r="A1734" s="3">
        <f>TITRES_STAT!B1737</f>
        <v>44539</v>
      </c>
      <c r="B1734" s="6">
        <f>TITRES_STAT!D1737</f>
        <v>13.100899999999999</v>
      </c>
      <c r="C1734" s="2">
        <f t="shared" si="243"/>
        <v>-7.4100000000001387E-2</v>
      </c>
      <c r="D1734" s="2">
        <f t="shared" si="244"/>
        <v>0</v>
      </c>
      <c r="E1734" s="2">
        <f t="shared" si="245"/>
        <v>7.4100000000001387E-2</v>
      </c>
      <c r="F1734" s="2">
        <f t="shared" si="242"/>
        <v>6.2770092594505389E-2</v>
      </c>
      <c r="G1734" s="2">
        <f t="shared" si="242"/>
        <v>2.6521165445095498E-2</v>
      </c>
      <c r="H1734" s="2">
        <f t="shared" si="238"/>
        <v>2.3667923917013733</v>
      </c>
      <c r="I1734" s="2">
        <f t="shared" si="239"/>
        <v>70.298138891342205</v>
      </c>
    </row>
    <row r="1735" spans="1:9" ht="13.5" x14ac:dyDescent="0.25">
      <c r="A1735" s="3">
        <f>TITRES_STAT!B1738</f>
        <v>44540</v>
      </c>
      <c r="B1735" s="6">
        <f>TITRES_STAT!D1738</f>
        <v>13.1579</v>
      </c>
      <c r="C1735" s="2">
        <f t="shared" si="243"/>
        <v>5.7000000000000384E-2</v>
      </c>
      <c r="D1735" s="2">
        <f t="shared" si="244"/>
        <v>5.7000000000000384E-2</v>
      </c>
      <c r="E1735" s="2">
        <f t="shared" si="245"/>
        <v>0</v>
      </c>
      <c r="F1735" s="2">
        <f t="shared" si="242"/>
        <v>6.2357943123469317E-2</v>
      </c>
      <c r="G1735" s="2">
        <f t="shared" si="242"/>
        <v>2.4626796484731536E-2</v>
      </c>
      <c r="H1735" s="2">
        <f t="shared" si="238"/>
        <v>2.5321175314917985</v>
      </c>
      <c r="I1735" s="2">
        <f t="shared" si="239"/>
        <v>71.688371321617723</v>
      </c>
    </row>
    <row r="1736" spans="1:9" ht="13.5" x14ac:dyDescent="0.25">
      <c r="A1736" s="3">
        <f>TITRES_STAT!B1739</f>
        <v>44543</v>
      </c>
      <c r="B1736" s="6">
        <f>TITRES_STAT!D1739</f>
        <v>12.930099999999999</v>
      </c>
      <c r="C1736" s="2">
        <f t="shared" si="243"/>
        <v>-0.22780000000000022</v>
      </c>
      <c r="D1736" s="2">
        <f t="shared" si="244"/>
        <v>0</v>
      </c>
      <c r="E1736" s="2">
        <f t="shared" si="245"/>
        <v>0.22780000000000022</v>
      </c>
      <c r="F1736" s="2">
        <f t="shared" si="242"/>
        <v>5.7903804328935791E-2</v>
      </c>
      <c r="G1736" s="2">
        <f t="shared" si="242"/>
        <v>3.9139168164393591E-2</v>
      </c>
      <c r="H1736" s="2">
        <f t="shared" si="238"/>
        <v>1.4794336988902363</v>
      </c>
      <c r="I1736" s="2">
        <f t="shared" si="239"/>
        <v>59.668209702578963</v>
      </c>
    </row>
    <row r="1737" spans="1:9" ht="13.5" x14ac:dyDescent="0.25">
      <c r="A1737" s="3">
        <f>TITRES_STAT!B1740</f>
        <v>44544</v>
      </c>
      <c r="B1737" s="6">
        <f>TITRES_STAT!D1740</f>
        <v>13.100899999999999</v>
      </c>
      <c r="C1737" s="2">
        <f t="shared" si="243"/>
        <v>0.17079999999999984</v>
      </c>
      <c r="D1737" s="2">
        <f t="shared" si="244"/>
        <v>0.17079999999999984</v>
      </c>
      <c r="E1737" s="2">
        <f t="shared" si="245"/>
        <v>0</v>
      </c>
      <c r="F1737" s="2">
        <f t="shared" si="242"/>
        <v>6.5967818305440365E-2</v>
      </c>
      <c r="G1737" s="2">
        <f t="shared" si="242"/>
        <v>3.6343513295508334E-2</v>
      </c>
      <c r="H1737" s="2">
        <f t="shared" si="238"/>
        <v>1.8151194621460351</v>
      </c>
      <c r="I1737" s="2">
        <f t="shared" si="239"/>
        <v>64.477528806622104</v>
      </c>
    </row>
    <row r="1738" spans="1:9" ht="13.5" x14ac:dyDescent="0.25">
      <c r="A1738" s="3">
        <f>TITRES_STAT!B1741</f>
        <v>44545</v>
      </c>
      <c r="B1738" s="6">
        <f>TITRES_STAT!D1741</f>
        <v>13.100899999999999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6.1255831283623198E-2</v>
      </c>
      <c r="G1738" s="2">
        <f t="shared" si="242"/>
        <v>3.3747548060114881E-2</v>
      </c>
      <c r="H1738" s="2">
        <f t="shared" si="238"/>
        <v>1.8151194621460354</v>
      </c>
      <c r="I1738" s="2">
        <f t="shared" si="239"/>
        <v>64.477528806622104</v>
      </c>
    </row>
    <row r="1739" spans="1:9" ht="13.5" x14ac:dyDescent="0.25">
      <c r="A1739" s="3">
        <f>TITRES_STAT!B1742</f>
        <v>44546</v>
      </c>
      <c r="B1739" s="6">
        <f>TITRES_STAT!D1742</f>
        <v>13.089499999999999</v>
      </c>
      <c r="C1739" s="2">
        <f t="shared" si="243"/>
        <v>-1.1400000000000077E-2</v>
      </c>
      <c r="D1739" s="2">
        <f t="shared" si="244"/>
        <v>0</v>
      </c>
      <c r="E1739" s="2">
        <f t="shared" si="245"/>
        <v>1.1400000000000077E-2</v>
      </c>
      <c r="F1739" s="2">
        <f t="shared" si="242"/>
        <v>5.6880414763364404E-2</v>
      </c>
      <c r="G1739" s="2">
        <f t="shared" si="242"/>
        <v>3.2151294627249541E-2</v>
      </c>
      <c r="H1739" s="2">
        <f t="shared" si="238"/>
        <v>1.7691485031260894</v>
      </c>
      <c r="I1739" s="2">
        <f t="shared" si="239"/>
        <v>63.887816096857904</v>
      </c>
    </row>
    <row r="1740" spans="1:9" ht="13.5" x14ac:dyDescent="0.25">
      <c r="A1740" s="3">
        <f>TITRES_STAT!B1743</f>
        <v>44550</v>
      </c>
      <c r="B1740" s="6">
        <f>TITRES_STAT!D1743</f>
        <v>13.089499999999999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5.2817527994552659E-2</v>
      </c>
      <c r="G1740" s="2">
        <f t="shared" si="242"/>
        <v>2.9854773582446002E-2</v>
      </c>
      <c r="H1740" s="2">
        <f t="shared" si="238"/>
        <v>1.7691485031260892</v>
      </c>
      <c r="I1740" s="2">
        <f t="shared" si="239"/>
        <v>63.887816096857897</v>
      </c>
    </row>
    <row r="1741" spans="1:9" ht="13.5" x14ac:dyDescent="0.25">
      <c r="A1741" s="3">
        <f>TITRES_STAT!B1744</f>
        <v>44551</v>
      </c>
      <c r="B1741" s="6">
        <f>TITRES_STAT!D1744</f>
        <v>13.089499999999999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4.9044847423513178E-2</v>
      </c>
      <c r="G1741" s="2">
        <f t="shared" si="246"/>
        <v>2.7722289755128433E-2</v>
      </c>
      <c r="H1741" s="2">
        <f t="shared" si="238"/>
        <v>1.769148503126089</v>
      </c>
      <c r="I1741" s="2">
        <f t="shared" si="239"/>
        <v>63.887816096857897</v>
      </c>
    </row>
    <row r="1742" spans="1:9" ht="13.5" x14ac:dyDescent="0.25">
      <c r="A1742" s="3">
        <f>TITRES_STAT!B1745</f>
        <v>44552</v>
      </c>
      <c r="B1742" s="6">
        <f>TITRES_STAT!D1745</f>
        <v>13.089499999999999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4.5541644036119378E-2</v>
      </c>
      <c r="G1742" s="2">
        <f t="shared" si="246"/>
        <v>2.5742126201190686E-2</v>
      </c>
      <c r="H1742" s="2">
        <f t="shared" si="238"/>
        <v>1.769148503126089</v>
      </c>
      <c r="I1742" s="2">
        <f t="shared" si="239"/>
        <v>63.887816096857897</v>
      </c>
    </row>
    <row r="1743" spans="1:9" ht="13.5" x14ac:dyDescent="0.25">
      <c r="A1743" s="3">
        <f>TITRES_STAT!B1746</f>
        <v>44553</v>
      </c>
      <c r="B1743" s="6">
        <f>TITRES_STAT!D1746</f>
        <v>13.089499999999999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4.2288669462110851E-2</v>
      </c>
      <c r="G1743" s="2">
        <f t="shared" si="246"/>
        <v>2.3903402901105635E-2</v>
      </c>
      <c r="H1743" s="2">
        <f t="shared" si="238"/>
        <v>1.7691485031260892</v>
      </c>
      <c r="I1743" s="2">
        <f t="shared" si="239"/>
        <v>63.887816096857897</v>
      </c>
    </row>
    <row r="1744" spans="1:9" ht="13.5" x14ac:dyDescent="0.25">
      <c r="A1744" s="3">
        <f>TITRES_STAT!B1747</f>
        <v>44554</v>
      </c>
      <c r="B1744" s="6">
        <f>TITRES_STAT!D1747</f>
        <v>13.0383</v>
      </c>
      <c r="C1744" s="2">
        <f t="shared" si="243"/>
        <v>-5.119999999999969E-2</v>
      </c>
      <c r="D1744" s="2">
        <f t="shared" si="244"/>
        <v>0</v>
      </c>
      <c r="E1744" s="2">
        <f t="shared" si="245"/>
        <v>5.119999999999969E-2</v>
      </c>
      <c r="F1744" s="2">
        <f t="shared" si="246"/>
        <v>3.9268050214817218E-2</v>
      </c>
      <c r="G1744" s="2">
        <f t="shared" si="246"/>
        <v>2.5853159836740924E-2</v>
      </c>
      <c r="H1744" s="2">
        <f t="shared" si="238"/>
        <v>1.5188878443791569</v>
      </c>
      <c r="I1744" s="2">
        <f t="shared" si="239"/>
        <v>60.299939426383034</v>
      </c>
    </row>
    <row r="1745" spans="1:9" ht="13.5" x14ac:dyDescent="0.25">
      <c r="A1745" s="3">
        <f>TITRES_STAT!B1748</f>
        <v>44557</v>
      </c>
      <c r="B1745" s="6">
        <f>TITRES_STAT!D1748</f>
        <v>13.0383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3.6463189485187418E-2</v>
      </c>
      <c r="G1745" s="2">
        <f t="shared" si="246"/>
        <v>2.4006505562687998E-2</v>
      </c>
      <c r="H1745" s="2">
        <f t="shared" ref="H1745:H1808" si="247">F1745/G1745</f>
        <v>1.5188878443791571</v>
      </c>
      <c r="I1745" s="2">
        <f t="shared" ref="I1745:I1808" si="248">IF(G1745=0,100,100-(100/(1+H1745)))</f>
        <v>60.299939426383034</v>
      </c>
    </row>
    <row r="1746" spans="1:9" ht="13.5" x14ac:dyDescent="0.25">
      <c r="A1746" s="3">
        <f>TITRES_STAT!B1749</f>
        <v>44558</v>
      </c>
      <c r="B1746" s="6">
        <f>TITRES_STAT!D1749</f>
        <v>13.015499999999999</v>
      </c>
      <c r="C1746" s="2">
        <f t="shared" si="243"/>
        <v>-2.2800000000000153E-2</v>
      </c>
      <c r="D1746" s="2">
        <f t="shared" si="244"/>
        <v>0</v>
      </c>
      <c r="E1746" s="2">
        <f t="shared" si="245"/>
        <v>2.2800000000000153E-2</v>
      </c>
      <c r="F1746" s="2">
        <f t="shared" si="246"/>
        <v>3.3858675950531172E-2</v>
      </c>
      <c r="G1746" s="2">
        <f t="shared" si="246"/>
        <v>2.3920326593924578E-2</v>
      </c>
      <c r="H1746" s="2">
        <f t="shared" si="247"/>
        <v>1.4154771598783602</v>
      </c>
      <c r="I1746" s="2">
        <f t="shared" si="248"/>
        <v>58.60031232709489</v>
      </c>
    </row>
    <row r="1747" spans="1:9" ht="13.5" x14ac:dyDescent="0.25">
      <c r="A1747" s="3">
        <f>TITRES_STAT!B1750</f>
        <v>44559</v>
      </c>
      <c r="B1747" s="6">
        <f>TITRES_STAT!D1750</f>
        <v>13.7845</v>
      </c>
      <c r="C1747" s="2">
        <f t="shared" si="243"/>
        <v>0.76900000000000013</v>
      </c>
      <c r="D1747" s="2">
        <f t="shared" si="244"/>
        <v>0.76900000000000013</v>
      </c>
      <c r="E1747" s="2">
        <f t="shared" si="245"/>
        <v>0</v>
      </c>
      <c r="F1747" s="2">
        <f t="shared" si="246"/>
        <v>8.636877052549323E-2</v>
      </c>
      <c r="G1747" s="2">
        <f t="shared" si="246"/>
        <v>2.2211731837215677E-2</v>
      </c>
      <c r="H1747" s="2">
        <f t="shared" si="247"/>
        <v>3.8884302745264852</v>
      </c>
      <c r="I1747" s="2">
        <f t="shared" si="248"/>
        <v>79.543535576011379</v>
      </c>
    </row>
    <row r="1748" spans="1:9" ht="13.5" x14ac:dyDescent="0.25">
      <c r="A1748" s="3">
        <f>TITRES_STAT!B1751</f>
        <v>44560</v>
      </c>
      <c r="B1748" s="6">
        <f>TITRES_STAT!D1751</f>
        <v>13.670500000000001</v>
      </c>
      <c r="C1748" s="2">
        <f t="shared" si="243"/>
        <v>-0.11399999999999899</v>
      </c>
      <c r="D1748" s="2">
        <f t="shared" si="244"/>
        <v>0</v>
      </c>
      <c r="E1748" s="2">
        <f t="shared" si="245"/>
        <v>0.11399999999999899</v>
      </c>
      <c r="F1748" s="2">
        <f t="shared" si="246"/>
        <v>8.0199572630815133E-2</v>
      </c>
      <c r="G1748" s="2">
        <f t="shared" si="246"/>
        <v>2.8768036705985912E-2</v>
      </c>
      <c r="H1748" s="2">
        <f t="shared" si="247"/>
        <v>2.7878013870208807</v>
      </c>
      <c r="I1748" s="2">
        <f t="shared" si="248"/>
        <v>73.599460535957419</v>
      </c>
    </row>
    <row r="1749" spans="1:9" ht="13.5" x14ac:dyDescent="0.25">
      <c r="A1749" s="3">
        <f>TITRES_STAT!B1752</f>
        <v>44561</v>
      </c>
      <c r="B1749" s="6">
        <f>TITRES_STAT!D1752</f>
        <v>13.7845</v>
      </c>
      <c r="C1749" s="2">
        <f t="shared" si="243"/>
        <v>0.11399999999999899</v>
      </c>
      <c r="D1749" s="2">
        <f t="shared" si="244"/>
        <v>0.11399999999999899</v>
      </c>
      <c r="E1749" s="2">
        <f t="shared" si="245"/>
        <v>0</v>
      </c>
      <c r="F1749" s="2">
        <f t="shared" si="246"/>
        <v>8.2613888871471128E-2</v>
      </c>
      <c r="G1749" s="2">
        <f t="shared" si="246"/>
        <v>2.6713176941272631E-2</v>
      </c>
      <c r="H1749" s="2">
        <f t="shared" si="247"/>
        <v>3.0926268729882995</v>
      </c>
      <c r="I1749" s="2">
        <f t="shared" si="248"/>
        <v>75.565815525473653</v>
      </c>
    </row>
    <row r="1750" spans="1:9" ht="13.5" x14ac:dyDescent="0.25">
      <c r="A1750" s="3">
        <f>TITRES_STAT!B1753</f>
        <v>44564</v>
      </c>
      <c r="B1750" s="6">
        <f>TITRES_STAT!D1753</f>
        <v>13.812900000000001</v>
      </c>
      <c r="C1750" s="2">
        <f t="shared" si="243"/>
        <v>2.8400000000001313E-2</v>
      </c>
      <c r="D1750" s="2">
        <f t="shared" si="244"/>
        <v>2.8400000000001313E-2</v>
      </c>
      <c r="E1750" s="2">
        <f t="shared" si="245"/>
        <v>0</v>
      </c>
      <c r="F1750" s="2">
        <f t="shared" si="246"/>
        <v>7.8741468237794709E-2</v>
      </c>
      <c r="G1750" s="2">
        <f t="shared" si="246"/>
        <v>2.480509287403887E-2</v>
      </c>
      <c r="H1750" s="2">
        <f t="shared" si="247"/>
        <v>3.1744073137579707</v>
      </c>
      <c r="I1750" s="2">
        <f t="shared" si="248"/>
        <v>76.044503450724378</v>
      </c>
    </row>
    <row r="1751" spans="1:9" ht="13.5" x14ac:dyDescent="0.25">
      <c r="A1751" s="3">
        <f>TITRES_STAT!B1754</f>
        <v>44565</v>
      </c>
      <c r="B1751" s="6">
        <f>TITRES_STAT!D1754</f>
        <v>13.812900000000001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7.3117077649380802E-2</v>
      </c>
      <c r="G1751" s="2">
        <f t="shared" si="246"/>
        <v>2.3033300525893235E-2</v>
      </c>
      <c r="H1751" s="2">
        <f t="shared" si="247"/>
        <v>3.1744073137579707</v>
      </c>
      <c r="I1751" s="2">
        <f t="shared" si="248"/>
        <v>76.044503450724378</v>
      </c>
    </row>
    <row r="1752" spans="1:9" ht="13.5" x14ac:dyDescent="0.25">
      <c r="A1752" s="3">
        <f>TITRES_STAT!B1755</f>
        <v>44566</v>
      </c>
      <c r="B1752" s="6">
        <f>TITRES_STAT!D1755</f>
        <v>13.8073</v>
      </c>
      <c r="C1752" s="2">
        <f t="shared" si="243"/>
        <v>-5.6000000000011596E-3</v>
      </c>
      <c r="D1752" s="2">
        <f t="shared" si="244"/>
        <v>0</v>
      </c>
      <c r="E1752" s="2">
        <f t="shared" si="245"/>
        <v>5.6000000000011596E-3</v>
      </c>
      <c r="F1752" s="2">
        <f t="shared" si="246"/>
        <v>6.7894429245853608E-2</v>
      </c>
      <c r="G1752" s="2">
        <f t="shared" si="246"/>
        <v>2.1788064774043801E-2</v>
      </c>
      <c r="H1752" s="2">
        <f t="shared" si="247"/>
        <v>3.1161294015766137</v>
      </c>
      <c r="I1752" s="2">
        <f t="shared" si="248"/>
        <v>75.705331333437499</v>
      </c>
    </row>
    <row r="1753" spans="1:9" ht="13.5" x14ac:dyDescent="0.25">
      <c r="A1753" s="3">
        <f>TITRES_STAT!B1756</f>
        <v>44567</v>
      </c>
      <c r="B1753" s="6">
        <f>TITRES_STAT!D1756</f>
        <v>13.8073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6.3044827156864061E-2</v>
      </c>
      <c r="G1753" s="2">
        <f t="shared" si="246"/>
        <v>2.023177443304067E-2</v>
      </c>
      <c r="H1753" s="2">
        <f t="shared" si="247"/>
        <v>3.1161294015766141</v>
      </c>
      <c r="I1753" s="2">
        <f t="shared" si="248"/>
        <v>75.705331333437499</v>
      </c>
    </row>
    <row r="1754" spans="1:9" ht="13.5" x14ac:dyDescent="0.25">
      <c r="A1754" s="3">
        <f>TITRES_STAT!B1757</f>
        <v>44568</v>
      </c>
      <c r="B1754" s="6">
        <f>TITRES_STAT!D1757</f>
        <v>13.7845</v>
      </c>
      <c r="C1754" s="2">
        <f t="shared" si="243"/>
        <v>-2.2800000000000153E-2</v>
      </c>
      <c r="D1754" s="2">
        <f t="shared" si="244"/>
        <v>0</v>
      </c>
      <c r="E1754" s="2">
        <f t="shared" si="245"/>
        <v>2.2800000000000153E-2</v>
      </c>
      <c r="F1754" s="2">
        <f t="shared" si="246"/>
        <v>5.8541625217088056E-2</v>
      </c>
      <c r="G1754" s="2">
        <f t="shared" si="246"/>
        <v>2.0415219116394916E-2</v>
      </c>
      <c r="H1754" s="2">
        <f t="shared" si="247"/>
        <v>2.8675482189693886</v>
      </c>
      <c r="I1754" s="2">
        <f t="shared" si="248"/>
        <v>74.143825923223346</v>
      </c>
    </row>
    <row r="1755" spans="1:9" ht="13.5" x14ac:dyDescent="0.25">
      <c r="A1755" s="3">
        <f>TITRES_STAT!B1758</f>
        <v>44571</v>
      </c>
      <c r="B1755" s="6">
        <f>TITRES_STAT!D1758</f>
        <v>13.670500000000001</v>
      </c>
      <c r="C1755" s="2">
        <f t="shared" si="243"/>
        <v>-0.11399999999999899</v>
      </c>
      <c r="D1755" s="2">
        <f t="shared" si="244"/>
        <v>0</v>
      </c>
      <c r="E1755" s="2">
        <f t="shared" si="245"/>
        <v>0.11399999999999899</v>
      </c>
      <c r="F1755" s="2">
        <f t="shared" si="246"/>
        <v>5.436008055872462E-2</v>
      </c>
      <c r="G1755" s="2">
        <f t="shared" si="246"/>
        <v>2.7099846322366637E-2</v>
      </c>
      <c r="H1755" s="2">
        <f t="shared" si="247"/>
        <v>2.0059184067718854</v>
      </c>
      <c r="I1755" s="2">
        <f t="shared" si="248"/>
        <v>66.732297265715886</v>
      </c>
    </row>
    <row r="1756" spans="1:9" ht="13.5" x14ac:dyDescent="0.25">
      <c r="A1756" s="3">
        <f>TITRES_STAT!B1759</f>
        <v>44572</v>
      </c>
      <c r="B1756" s="6">
        <f>TITRES_STAT!D1759</f>
        <v>13.670500000000001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5.047721766167286E-2</v>
      </c>
      <c r="G1756" s="2">
        <f t="shared" si="246"/>
        <v>2.5164143013626163E-2</v>
      </c>
      <c r="H1756" s="2">
        <f t="shared" si="247"/>
        <v>2.0059184067718854</v>
      </c>
      <c r="I1756" s="2">
        <f t="shared" si="248"/>
        <v>66.732297265715886</v>
      </c>
    </row>
    <row r="1757" spans="1:9" ht="13.5" x14ac:dyDescent="0.25">
      <c r="A1757" s="3">
        <f>TITRES_STAT!B1760</f>
        <v>44573</v>
      </c>
      <c r="B1757" s="6">
        <f>TITRES_STAT!D1760</f>
        <v>13.6136</v>
      </c>
      <c r="C1757" s="2">
        <f t="shared" si="243"/>
        <v>-5.6900000000000617E-2</v>
      </c>
      <c r="D1757" s="2">
        <f t="shared" si="244"/>
        <v>0</v>
      </c>
      <c r="E1757" s="2">
        <f t="shared" si="245"/>
        <v>5.6900000000000617E-2</v>
      </c>
      <c r="F1757" s="2">
        <f t="shared" ref="F1757:G1772" si="249">((F1756*13)+D1757)/14</f>
        <v>4.687170211441051E-2</v>
      </c>
      <c r="G1757" s="2">
        <f t="shared" si="249"/>
        <v>2.7430989941224337E-2</v>
      </c>
      <c r="H1757" s="2">
        <f t="shared" si="247"/>
        <v>1.7087134738790426</v>
      </c>
      <c r="I1757" s="2">
        <f t="shared" si="248"/>
        <v>63.08210485740527</v>
      </c>
    </row>
    <row r="1758" spans="1:9" ht="13.5" x14ac:dyDescent="0.25">
      <c r="A1758" s="3">
        <f>TITRES_STAT!B1761</f>
        <v>44574</v>
      </c>
      <c r="B1758" s="6">
        <f>TITRES_STAT!D1761</f>
        <v>13.6136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4.3523723391952616E-2</v>
      </c>
      <c r="G1758" s="2">
        <f t="shared" si="249"/>
        <v>2.547163351685117E-2</v>
      </c>
      <c r="H1758" s="2">
        <f t="shared" si="247"/>
        <v>1.7087134738790426</v>
      </c>
      <c r="I1758" s="2">
        <f t="shared" si="248"/>
        <v>63.08210485740527</v>
      </c>
    </row>
    <row r="1759" spans="1:9" ht="13.5" x14ac:dyDescent="0.25">
      <c r="A1759" s="3">
        <f>TITRES_STAT!B1762</f>
        <v>44575</v>
      </c>
      <c r="B1759" s="6">
        <f>TITRES_STAT!D1762</f>
        <v>13.6136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4.0414886006813144E-2</v>
      </c>
      <c r="G1759" s="2">
        <f t="shared" si="249"/>
        <v>2.3652231122790374E-2</v>
      </c>
      <c r="H1759" s="2">
        <f t="shared" si="247"/>
        <v>1.7087134738790424</v>
      </c>
      <c r="I1759" s="2">
        <f t="shared" si="248"/>
        <v>63.082104857405263</v>
      </c>
    </row>
    <row r="1760" spans="1:9" ht="13.5" x14ac:dyDescent="0.25">
      <c r="A1760" s="3">
        <f>TITRES_STAT!B1763</f>
        <v>44578</v>
      </c>
      <c r="B1760" s="6">
        <f>TITRES_STAT!D1763</f>
        <v>13.6136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3.7528108434897921E-2</v>
      </c>
      <c r="G1760" s="2">
        <f t="shared" si="249"/>
        <v>2.1962786042591061E-2</v>
      </c>
      <c r="H1760" s="2">
        <f t="shared" si="247"/>
        <v>1.7087134738790426</v>
      </c>
      <c r="I1760" s="2">
        <f t="shared" si="248"/>
        <v>63.08210485740527</v>
      </c>
    </row>
    <row r="1761" spans="1:9" ht="13.5" x14ac:dyDescent="0.25">
      <c r="A1761" s="3">
        <f>TITRES_STAT!B1764</f>
        <v>44579</v>
      </c>
      <c r="B1761" s="6">
        <f>TITRES_STAT!D1764</f>
        <v>13.607900000000001</v>
      </c>
      <c r="C1761" s="2">
        <f t="shared" si="243"/>
        <v>-5.6999999999991502E-3</v>
      </c>
      <c r="D1761" s="2">
        <f t="shared" si="244"/>
        <v>0</v>
      </c>
      <c r="E1761" s="2">
        <f t="shared" si="245"/>
        <v>5.6999999999991502E-3</v>
      </c>
      <c r="F1761" s="2">
        <f t="shared" si="249"/>
        <v>3.4847529260976638E-2</v>
      </c>
      <c r="G1761" s="2">
        <f t="shared" si="249"/>
        <v>2.0801158468120213E-2</v>
      </c>
      <c r="H1761" s="2">
        <f t="shared" si="247"/>
        <v>1.6752686786355599</v>
      </c>
      <c r="I1761" s="2">
        <f t="shared" si="248"/>
        <v>62.620576842023219</v>
      </c>
    </row>
    <row r="1762" spans="1:9" ht="13.5" x14ac:dyDescent="0.25">
      <c r="A1762" s="3">
        <f>TITRES_STAT!B1765</f>
        <v>44580</v>
      </c>
      <c r="B1762" s="6">
        <f>TITRES_STAT!D1765</f>
        <v>13.607900000000001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3.2358420028049735E-2</v>
      </c>
      <c r="G1762" s="2">
        <f t="shared" si="249"/>
        <v>1.9315361434683053E-2</v>
      </c>
      <c r="H1762" s="2">
        <f t="shared" si="247"/>
        <v>1.6752686786355602</v>
      </c>
      <c r="I1762" s="2">
        <f t="shared" si="248"/>
        <v>62.620576842023219</v>
      </c>
    </row>
    <row r="1763" spans="1:9" ht="13.5" x14ac:dyDescent="0.25">
      <c r="A1763" s="3">
        <f>TITRES_STAT!B1766</f>
        <v>44581</v>
      </c>
      <c r="B1763" s="6">
        <f>TITRES_STAT!D1766</f>
        <v>13.6022</v>
      </c>
      <c r="C1763" s="2">
        <f t="shared" si="243"/>
        <v>-5.7000000000009265E-3</v>
      </c>
      <c r="D1763" s="2">
        <f t="shared" si="244"/>
        <v>0</v>
      </c>
      <c r="E1763" s="2">
        <f t="shared" si="245"/>
        <v>5.7000000000009265E-3</v>
      </c>
      <c r="F1763" s="2">
        <f t="shared" si="249"/>
        <v>3.004710431176047E-2</v>
      </c>
      <c r="G1763" s="2">
        <f t="shared" si="249"/>
        <v>1.8342835617920043E-2</v>
      </c>
      <c r="H1763" s="2">
        <f t="shared" si="247"/>
        <v>1.6380839330210175</v>
      </c>
      <c r="I1763" s="2">
        <f t="shared" si="248"/>
        <v>62.093700375376457</v>
      </c>
    </row>
    <row r="1764" spans="1:9" ht="13.5" x14ac:dyDescent="0.25">
      <c r="A1764" s="3">
        <f>TITRES_STAT!B1767</f>
        <v>44582</v>
      </c>
      <c r="B1764" s="6">
        <f>TITRES_STAT!D1767</f>
        <v>13.5566</v>
      </c>
      <c r="C1764" s="2">
        <f t="shared" si="243"/>
        <v>-4.5600000000000307E-2</v>
      </c>
      <c r="D1764" s="2">
        <f t="shared" si="244"/>
        <v>0</v>
      </c>
      <c r="E1764" s="2">
        <f t="shared" si="245"/>
        <v>4.5600000000000307E-2</v>
      </c>
      <c r="F1764" s="2">
        <f t="shared" si="249"/>
        <v>2.7900882575206152E-2</v>
      </c>
      <c r="G1764" s="2">
        <f t="shared" si="249"/>
        <v>2.0289775930925773E-2</v>
      </c>
      <c r="H1764" s="2">
        <f t="shared" si="247"/>
        <v>1.3751202906425148</v>
      </c>
      <c r="I1764" s="2">
        <f t="shared" si="248"/>
        <v>57.896869310586325</v>
      </c>
    </row>
    <row r="1765" spans="1:9" ht="13.5" x14ac:dyDescent="0.25">
      <c r="A1765" s="3">
        <f>TITRES_STAT!B1768</f>
        <v>44585</v>
      </c>
      <c r="B1765" s="6">
        <f>TITRES_STAT!D1768</f>
        <v>13.5566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2.5907962391262855E-2</v>
      </c>
      <c r="G1765" s="2">
        <f t="shared" si="249"/>
        <v>1.8840506221573933E-2</v>
      </c>
      <c r="H1765" s="2">
        <f t="shared" si="247"/>
        <v>1.3751202906425148</v>
      </c>
      <c r="I1765" s="2">
        <f t="shared" si="248"/>
        <v>57.896869310586325</v>
      </c>
    </row>
    <row r="1766" spans="1:9" ht="13.5" x14ac:dyDescent="0.25">
      <c r="A1766" s="3">
        <f>TITRES_STAT!B1769</f>
        <v>44586</v>
      </c>
      <c r="B1766" s="6">
        <f>TITRES_STAT!D1769</f>
        <v>13.494</v>
      </c>
      <c r="C1766" s="2">
        <f t="shared" si="243"/>
        <v>-6.2599999999999767E-2</v>
      </c>
      <c r="D1766" s="2">
        <f t="shared" si="244"/>
        <v>0</v>
      </c>
      <c r="E1766" s="2">
        <f t="shared" si="245"/>
        <v>6.2599999999999767E-2</v>
      </c>
      <c r="F1766" s="2">
        <f t="shared" si="249"/>
        <v>2.4057393649029792E-2</v>
      </c>
      <c r="G1766" s="2">
        <f t="shared" si="249"/>
        <v>2.196618434860435E-2</v>
      </c>
      <c r="H1766" s="2">
        <f t="shared" si="247"/>
        <v>1.0952012997450014</v>
      </c>
      <c r="I1766" s="2">
        <f t="shared" si="248"/>
        <v>52.271889096207325</v>
      </c>
    </row>
    <row r="1767" spans="1:9" ht="13.5" x14ac:dyDescent="0.25">
      <c r="A1767" s="3">
        <f>TITRES_STAT!B1770</f>
        <v>44587</v>
      </c>
      <c r="B1767" s="6">
        <f>TITRES_STAT!D1770</f>
        <v>13.545199999999999</v>
      </c>
      <c r="C1767" s="2">
        <f t="shared" si="243"/>
        <v>5.119999999999969E-2</v>
      </c>
      <c r="D1767" s="2">
        <f t="shared" si="244"/>
        <v>5.119999999999969E-2</v>
      </c>
      <c r="E1767" s="2">
        <f t="shared" si="245"/>
        <v>0</v>
      </c>
      <c r="F1767" s="2">
        <f t="shared" si="249"/>
        <v>2.5996151245527642E-2</v>
      </c>
      <c r="G1767" s="2">
        <f t="shared" si="249"/>
        <v>2.0397171180846895E-2</v>
      </c>
      <c r="H1767" s="2">
        <f t="shared" si="247"/>
        <v>1.2744978710546997</v>
      </c>
      <c r="I1767" s="2">
        <f t="shared" si="248"/>
        <v>56.034252099066883</v>
      </c>
    </row>
    <row r="1768" spans="1:9" ht="13.5" x14ac:dyDescent="0.25">
      <c r="A1768" s="3">
        <f>TITRES_STAT!B1771</f>
        <v>44588</v>
      </c>
      <c r="B1768" s="6">
        <f>TITRES_STAT!D1771</f>
        <v>13.5395</v>
      </c>
      <c r="C1768" s="2">
        <f t="shared" si="243"/>
        <v>-5.6999999999991502E-3</v>
      </c>
      <c r="D1768" s="2">
        <f t="shared" si="244"/>
        <v>0</v>
      </c>
      <c r="E1768" s="2">
        <f t="shared" si="245"/>
        <v>5.6999999999991502E-3</v>
      </c>
      <c r="F1768" s="2">
        <f t="shared" si="249"/>
        <v>2.4139283299418526E-2</v>
      </c>
      <c r="G1768" s="2">
        <f t="shared" si="249"/>
        <v>1.9347373239357767E-2</v>
      </c>
      <c r="H1768" s="2">
        <f t="shared" si="247"/>
        <v>1.2476775529565287</v>
      </c>
      <c r="I1768" s="2">
        <f t="shared" si="248"/>
        <v>55.509632656844865</v>
      </c>
    </row>
    <row r="1769" spans="1:9" ht="13.5" x14ac:dyDescent="0.25">
      <c r="A1769" s="3">
        <f>TITRES_STAT!B1772</f>
        <v>44589</v>
      </c>
      <c r="B1769" s="6">
        <f>TITRES_STAT!D1772</f>
        <v>13.5395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2.241504877803149E-2</v>
      </c>
      <c r="G1769" s="2">
        <f t="shared" si="249"/>
        <v>1.7965418007975069E-2</v>
      </c>
      <c r="H1769" s="2">
        <f t="shared" si="247"/>
        <v>1.2476775529565287</v>
      </c>
      <c r="I1769" s="2">
        <f t="shared" si="248"/>
        <v>55.509632656844865</v>
      </c>
    </row>
    <row r="1770" spans="1:9" ht="13.5" x14ac:dyDescent="0.25">
      <c r="A1770" s="3">
        <f>TITRES_STAT!B1773</f>
        <v>44592</v>
      </c>
      <c r="B1770" s="6">
        <f>TITRES_STAT!D1773</f>
        <v>13.5395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2.0813973865314955E-2</v>
      </c>
      <c r="G1770" s="2">
        <f t="shared" si="249"/>
        <v>1.6682173864548278E-2</v>
      </c>
      <c r="H1770" s="2">
        <f t="shared" si="247"/>
        <v>1.2476775529565287</v>
      </c>
      <c r="I1770" s="2">
        <f t="shared" si="248"/>
        <v>55.509632656844865</v>
      </c>
    </row>
    <row r="1771" spans="1:9" ht="13.5" x14ac:dyDescent="0.25">
      <c r="A1771" s="3">
        <f>TITRES_STAT!B1774</f>
        <v>44593</v>
      </c>
      <c r="B1771" s="6">
        <f>TITRES_STAT!D1774</f>
        <v>13.499700000000001</v>
      </c>
      <c r="C1771" s="2">
        <f t="shared" si="243"/>
        <v>-3.9799999999999613E-2</v>
      </c>
      <c r="D1771" s="2">
        <f t="shared" si="244"/>
        <v>0</v>
      </c>
      <c r="E1771" s="2">
        <f t="shared" si="245"/>
        <v>3.9799999999999613E-2</v>
      </c>
      <c r="F1771" s="2">
        <f t="shared" si="249"/>
        <v>1.9327261446363885E-2</v>
      </c>
      <c r="G1771" s="2">
        <f t="shared" si="249"/>
        <v>1.833344715993766E-2</v>
      </c>
      <c r="H1771" s="2">
        <f t="shared" si="247"/>
        <v>1.0542077154261482</v>
      </c>
      <c r="I1771" s="2">
        <f t="shared" si="248"/>
        <v>51.319431209878964</v>
      </c>
    </row>
    <row r="1772" spans="1:9" ht="13.5" x14ac:dyDescent="0.25">
      <c r="A1772" s="3">
        <f>TITRES_STAT!B1775</f>
        <v>44594</v>
      </c>
      <c r="B1772" s="6">
        <f>TITRES_STAT!D1775</f>
        <v>13.499700000000001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1.7946742771623607E-2</v>
      </c>
      <c r="G1772" s="2">
        <f t="shared" si="249"/>
        <v>1.7023915219942114E-2</v>
      </c>
      <c r="H1772" s="2">
        <f t="shared" si="247"/>
        <v>1.054207715426148</v>
      </c>
      <c r="I1772" s="2">
        <f t="shared" si="248"/>
        <v>51.31943120987895</v>
      </c>
    </row>
    <row r="1773" spans="1:9" ht="13.5" x14ac:dyDescent="0.25">
      <c r="A1773" s="3">
        <f>TITRES_STAT!B1776</f>
        <v>44595</v>
      </c>
      <c r="B1773" s="6">
        <f>TITRES_STAT!D1776</f>
        <v>13.499700000000001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1.6664832573650493E-2</v>
      </c>
      <c r="G1773" s="2">
        <f t="shared" si="250"/>
        <v>1.5807921275660535E-2</v>
      </c>
      <c r="H1773" s="2">
        <f t="shared" si="247"/>
        <v>1.054207715426148</v>
      </c>
      <c r="I1773" s="2">
        <f t="shared" si="248"/>
        <v>51.31943120987895</v>
      </c>
    </row>
    <row r="1774" spans="1:9" ht="13.5" x14ac:dyDescent="0.25">
      <c r="A1774" s="3">
        <f>TITRES_STAT!B1777</f>
        <v>44596</v>
      </c>
      <c r="B1774" s="6">
        <f>TITRES_STAT!D1777</f>
        <v>13.499700000000001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1.5474487389818313E-2</v>
      </c>
      <c r="G1774" s="2">
        <f t="shared" si="250"/>
        <v>1.4678784041684783E-2</v>
      </c>
      <c r="H1774" s="2">
        <f t="shared" si="247"/>
        <v>1.054207715426148</v>
      </c>
      <c r="I1774" s="2">
        <f t="shared" si="248"/>
        <v>51.31943120987895</v>
      </c>
    </row>
    <row r="1775" spans="1:9" ht="13.5" x14ac:dyDescent="0.25">
      <c r="A1775" s="3">
        <f>TITRES_STAT!B1778</f>
        <v>44599</v>
      </c>
      <c r="B1775" s="6">
        <f>TITRES_STAT!D1778</f>
        <v>13.499700000000001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1.4369166861974147E-2</v>
      </c>
      <c r="G1775" s="2">
        <f t="shared" si="250"/>
        <v>1.3630299467278726E-2</v>
      </c>
      <c r="H1775" s="2">
        <f t="shared" si="247"/>
        <v>1.054207715426148</v>
      </c>
      <c r="I1775" s="2">
        <f t="shared" si="248"/>
        <v>51.31943120987895</v>
      </c>
    </row>
    <row r="1776" spans="1:9" ht="13.5" x14ac:dyDescent="0.25">
      <c r="A1776" s="3">
        <f>TITRES_STAT!B1779</f>
        <v>44600</v>
      </c>
      <c r="B1776" s="6">
        <f>TITRES_STAT!D1779</f>
        <v>13.499700000000001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1.3342797800404566E-2</v>
      </c>
      <c r="G1776" s="2">
        <f t="shared" si="250"/>
        <v>1.2656706648187388E-2</v>
      </c>
      <c r="H1776" s="2">
        <f t="shared" si="247"/>
        <v>1.054207715426148</v>
      </c>
      <c r="I1776" s="2">
        <f t="shared" si="248"/>
        <v>51.31943120987895</v>
      </c>
    </row>
    <row r="1777" spans="1:9" ht="13.5" x14ac:dyDescent="0.25">
      <c r="A1777" s="3">
        <f>TITRES_STAT!B1780</f>
        <v>44601</v>
      </c>
      <c r="B1777" s="6">
        <f>TITRES_STAT!D1780</f>
        <v>13.499700000000001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1.2389740814661382E-2</v>
      </c>
      <c r="G1777" s="2">
        <f t="shared" si="250"/>
        <v>1.1752656173316859E-2</v>
      </c>
      <c r="H1777" s="2">
        <f t="shared" si="247"/>
        <v>1.054207715426148</v>
      </c>
      <c r="I1777" s="2">
        <f t="shared" si="248"/>
        <v>51.31943120987895</v>
      </c>
    </row>
    <row r="1778" spans="1:9" ht="13.5" x14ac:dyDescent="0.25">
      <c r="A1778" s="3">
        <f>TITRES_STAT!B1781</f>
        <v>44602</v>
      </c>
      <c r="B1778" s="6">
        <f>TITRES_STAT!D1781</f>
        <v>13.4427</v>
      </c>
      <c r="C1778" s="2">
        <f t="shared" si="243"/>
        <v>-5.7000000000000384E-2</v>
      </c>
      <c r="D1778" s="2">
        <f t="shared" si="244"/>
        <v>0</v>
      </c>
      <c r="E1778" s="2">
        <f t="shared" si="245"/>
        <v>5.7000000000000384E-2</v>
      </c>
      <c r="F1778" s="2">
        <f t="shared" si="250"/>
        <v>1.1504759327899853E-2</v>
      </c>
      <c r="G1778" s="2">
        <f t="shared" si="250"/>
        <v>1.4984609303794253E-2</v>
      </c>
      <c r="H1778" s="2">
        <f t="shared" si="247"/>
        <v>0.76777172461792065</v>
      </c>
      <c r="I1778" s="2">
        <f t="shared" si="248"/>
        <v>43.431610197513699</v>
      </c>
    </row>
    <row r="1779" spans="1:9" ht="13.5" x14ac:dyDescent="0.25">
      <c r="A1779" s="3">
        <f>TITRES_STAT!B1782</f>
        <v>44603</v>
      </c>
      <c r="B1779" s="6">
        <f>TITRES_STAT!D1782</f>
        <v>13.4427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1.0682990804478435E-2</v>
      </c>
      <c r="G1779" s="2">
        <f t="shared" si="250"/>
        <v>1.3914280067808951E-2</v>
      </c>
      <c r="H1779" s="2">
        <f t="shared" si="247"/>
        <v>0.76777172461792065</v>
      </c>
      <c r="I1779" s="2">
        <f t="shared" si="248"/>
        <v>43.431610197513699</v>
      </c>
    </row>
    <row r="1780" spans="1:9" ht="13.5" x14ac:dyDescent="0.25">
      <c r="A1780" s="3">
        <f>TITRES_STAT!B1783</f>
        <v>44606</v>
      </c>
      <c r="B1780" s="6">
        <f>TITRES_STAT!D1783</f>
        <v>13.4427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9.9199200327299755E-3</v>
      </c>
      <c r="G1780" s="2">
        <f t="shared" si="250"/>
        <v>1.292040292010831E-2</v>
      </c>
      <c r="H1780" s="2">
        <f t="shared" si="247"/>
        <v>0.76777172461792065</v>
      </c>
      <c r="I1780" s="2">
        <f t="shared" si="248"/>
        <v>43.431610197513699</v>
      </c>
    </row>
    <row r="1781" spans="1:9" ht="13.5" x14ac:dyDescent="0.25">
      <c r="A1781" s="3">
        <f>TITRES_STAT!B1784</f>
        <v>44607</v>
      </c>
      <c r="B1781" s="6">
        <f>TITRES_STAT!D1784</f>
        <v>13.436999999999999</v>
      </c>
      <c r="C1781" s="2">
        <f t="shared" si="243"/>
        <v>-5.7000000000009265E-3</v>
      </c>
      <c r="D1781" s="2">
        <f t="shared" si="244"/>
        <v>0</v>
      </c>
      <c r="E1781" s="2">
        <f t="shared" si="245"/>
        <v>5.7000000000009265E-3</v>
      </c>
      <c r="F1781" s="2">
        <f t="shared" si="250"/>
        <v>9.2113543161064064E-3</v>
      </c>
      <c r="G1781" s="2">
        <f t="shared" si="250"/>
        <v>1.2404659854386354E-2</v>
      </c>
      <c r="H1781" s="2">
        <f t="shared" si="247"/>
        <v>0.74257209985884642</v>
      </c>
      <c r="I1781" s="2">
        <f t="shared" si="248"/>
        <v>42.613565310669046</v>
      </c>
    </row>
    <row r="1782" spans="1:9" ht="13.5" x14ac:dyDescent="0.25">
      <c r="A1782" s="3">
        <f>TITRES_STAT!B1785</f>
        <v>44608</v>
      </c>
      <c r="B1782" s="6">
        <f>TITRES_STAT!D1785</f>
        <v>13.4427</v>
      </c>
      <c r="C1782" s="2">
        <f t="shared" si="243"/>
        <v>5.7000000000009265E-3</v>
      </c>
      <c r="D1782" s="2">
        <f t="shared" si="244"/>
        <v>5.7000000000009265E-3</v>
      </c>
      <c r="E1782" s="2">
        <f t="shared" si="245"/>
        <v>0</v>
      </c>
      <c r="F1782" s="2">
        <f t="shared" si="250"/>
        <v>8.9605432935274433E-3</v>
      </c>
      <c r="G1782" s="2">
        <f t="shared" si="250"/>
        <v>1.1518612721930185E-2</v>
      </c>
      <c r="H1782" s="2">
        <f t="shared" si="247"/>
        <v>0.77791861831308418</v>
      </c>
      <c r="I1782" s="2">
        <f t="shared" si="248"/>
        <v>43.754455929551206</v>
      </c>
    </row>
    <row r="1783" spans="1:9" ht="13.5" x14ac:dyDescent="0.25">
      <c r="A1783" s="3">
        <f>TITRES_STAT!B1786</f>
        <v>44609</v>
      </c>
      <c r="B1783" s="6">
        <f>TITRES_STAT!D1786</f>
        <v>13.436999999999999</v>
      </c>
      <c r="C1783" s="2">
        <f t="shared" si="243"/>
        <v>-5.7000000000009265E-3</v>
      </c>
      <c r="D1783" s="2">
        <f t="shared" si="244"/>
        <v>0</v>
      </c>
      <c r="E1783" s="2">
        <f t="shared" si="245"/>
        <v>5.7000000000009265E-3</v>
      </c>
      <c r="F1783" s="2">
        <f t="shared" si="250"/>
        <v>8.3205044868469111E-3</v>
      </c>
      <c r="G1783" s="2">
        <f t="shared" si="250"/>
        <v>1.1102997527506667E-2</v>
      </c>
      <c r="H1783" s="2">
        <f t="shared" si="247"/>
        <v>0.749392627192217</v>
      </c>
      <c r="I1783" s="2">
        <f t="shared" si="248"/>
        <v>42.837303389976874</v>
      </c>
    </row>
    <row r="1784" spans="1:9" ht="13.5" x14ac:dyDescent="0.25">
      <c r="A1784" s="3">
        <f>TITRES_STAT!B1787</f>
        <v>44610</v>
      </c>
      <c r="B1784" s="6">
        <f>TITRES_STAT!D1787</f>
        <v>13.436999999999999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7.7261827377864177E-3</v>
      </c>
      <c r="G1784" s="2">
        <f t="shared" si="250"/>
        <v>1.0309926275541904E-2</v>
      </c>
      <c r="H1784" s="2">
        <f t="shared" si="247"/>
        <v>0.74939262719221711</v>
      </c>
      <c r="I1784" s="2">
        <f t="shared" si="248"/>
        <v>42.837303389976874</v>
      </c>
    </row>
    <row r="1785" spans="1:9" ht="13.5" x14ac:dyDescent="0.25">
      <c r="A1785" s="3">
        <f>TITRES_STAT!B1788</f>
        <v>44613</v>
      </c>
      <c r="B1785" s="6">
        <f>TITRES_STAT!D1788</f>
        <v>13.436999999999999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7.1743125422302446E-3</v>
      </c>
      <c r="G1785" s="2">
        <f t="shared" si="250"/>
        <v>9.5735029701460549E-3</v>
      </c>
      <c r="H1785" s="2">
        <f t="shared" si="247"/>
        <v>0.749392627192217</v>
      </c>
      <c r="I1785" s="2">
        <f t="shared" si="248"/>
        <v>42.837303389976874</v>
      </c>
    </row>
    <row r="1786" spans="1:9" ht="13.5" x14ac:dyDescent="0.25">
      <c r="A1786" s="3">
        <f>TITRES_STAT!B1789</f>
        <v>44614</v>
      </c>
      <c r="B1786" s="6">
        <f>TITRES_STAT!D1789</f>
        <v>13.436999999999999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6.6618616463566555E-3</v>
      </c>
      <c r="G1786" s="2">
        <f t="shared" si="250"/>
        <v>8.8896813294213374E-3</v>
      </c>
      <c r="H1786" s="2">
        <f t="shared" si="247"/>
        <v>0.74939262719221689</v>
      </c>
      <c r="I1786" s="2">
        <f t="shared" si="248"/>
        <v>42.837303389976867</v>
      </c>
    </row>
    <row r="1787" spans="1:9" ht="13.5" x14ac:dyDescent="0.25">
      <c r="A1787" s="3">
        <f>TITRES_STAT!B1790</f>
        <v>44615</v>
      </c>
      <c r="B1787" s="6">
        <f>TITRES_STAT!D1790</f>
        <v>13.436999999999999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6.1860143859026094E-3</v>
      </c>
      <c r="G1787" s="2">
        <f t="shared" si="250"/>
        <v>8.2547040916055268E-3</v>
      </c>
      <c r="H1787" s="2">
        <f t="shared" si="247"/>
        <v>0.74939262719221711</v>
      </c>
      <c r="I1787" s="2">
        <f t="shared" si="248"/>
        <v>42.837303389976874</v>
      </c>
    </row>
    <row r="1788" spans="1:9" ht="13.5" x14ac:dyDescent="0.25">
      <c r="A1788" s="3">
        <f>TITRES_STAT!B1791</f>
        <v>44616</v>
      </c>
      <c r="B1788" s="6">
        <f>TITRES_STAT!D1791</f>
        <v>13.425599999999999</v>
      </c>
      <c r="C1788" s="2">
        <f t="shared" si="243"/>
        <v>-1.1400000000000077E-2</v>
      </c>
      <c r="D1788" s="2">
        <f t="shared" si="244"/>
        <v>0</v>
      </c>
      <c r="E1788" s="2">
        <f t="shared" si="245"/>
        <v>1.1400000000000077E-2</v>
      </c>
      <c r="F1788" s="2">
        <f t="shared" si="250"/>
        <v>5.7441562154809944E-3</v>
      </c>
      <c r="G1788" s="2">
        <f t="shared" si="250"/>
        <v>8.4793680850622812E-3</v>
      </c>
      <c r="H1788" s="2">
        <f t="shared" si="247"/>
        <v>0.6774273929209671</v>
      </c>
      <c r="I1788" s="2">
        <f t="shared" si="248"/>
        <v>40.384901056214268</v>
      </c>
    </row>
    <row r="1789" spans="1:9" ht="13.5" x14ac:dyDescent="0.25">
      <c r="A1789" s="3">
        <f>TITRES_STAT!B1792</f>
        <v>44617</v>
      </c>
      <c r="B1789" s="6">
        <f>TITRES_STAT!D1792</f>
        <v>13.38</v>
      </c>
      <c r="C1789" s="2">
        <f t="shared" si="243"/>
        <v>-4.5599999999998531E-2</v>
      </c>
      <c r="D1789" s="2">
        <f t="shared" si="244"/>
        <v>0</v>
      </c>
      <c r="E1789" s="2">
        <f t="shared" si="245"/>
        <v>4.5599999999998531E-2</v>
      </c>
      <c r="F1789" s="2">
        <f t="shared" ref="F1789:G1804" si="251">((F1788*13)+D1789)/14</f>
        <v>5.3338593429466379E-3</v>
      </c>
      <c r="G1789" s="2">
        <f t="shared" si="251"/>
        <v>1.1130841793272015E-2</v>
      </c>
      <c r="H1789" s="2">
        <f t="shared" si="247"/>
        <v>0.47919640239345279</v>
      </c>
      <c r="I1789" s="2">
        <f t="shared" si="248"/>
        <v>32.395725247713983</v>
      </c>
    </row>
    <row r="1790" spans="1:9" ht="13.5" x14ac:dyDescent="0.25">
      <c r="A1790" s="3">
        <f>TITRES_STAT!B1793</f>
        <v>44620</v>
      </c>
      <c r="B1790" s="6">
        <f>TITRES_STAT!D1793</f>
        <v>13.38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4.9528693898790209E-3</v>
      </c>
      <c r="G1790" s="2">
        <f t="shared" si="251"/>
        <v>1.0335781665181157E-2</v>
      </c>
      <c r="H1790" s="2">
        <f t="shared" si="247"/>
        <v>0.47919640239345274</v>
      </c>
      <c r="I1790" s="2">
        <f t="shared" si="248"/>
        <v>32.395725247713983</v>
      </c>
    </row>
    <row r="1791" spans="1:9" ht="13.5" x14ac:dyDescent="0.25">
      <c r="A1791" s="3">
        <f>TITRES_STAT!B1794</f>
        <v>44621</v>
      </c>
      <c r="B1791" s="6">
        <f>TITRES_STAT!D1794</f>
        <v>13.38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4.5990930048876626E-3</v>
      </c>
      <c r="G1791" s="2">
        <f t="shared" si="251"/>
        <v>9.5975115462396451E-3</v>
      </c>
      <c r="H1791" s="2">
        <f t="shared" si="247"/>
        <v>0.47919640239345285</v>
      </c>
      <c r="I1791" s="2">
        <f t="shared" si="248"/>
        <v>32.395725247713983</v>
      </c>
    </row>
    <row r="1792" spans="1:9" ht="13.5" x14ac:dyDescent="0.25">
      <c r="A1792" s="3">
        <f>TITRES_STAT!B1795</f>
        <v>44622</v>
      </c>
      <c r="B1792" s="6">
        <f>TITRES_STAT!D1795</f>
        <v>13.38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4.2705863616814008E-3</v>
      </c>
      <c r="G1792" s="2">
        <f t="shared" si="251"/>
        <v>8.9119750072225272E-3</v>
      </c>
      <c r="H1792" s="2">
        <f t="shared" si="247"/>
        <v>0.47919640239345285</v>
      </c>
      <c r="I1792" s="2">
        <f t="shared" si="248"/>
        <v>32.395725247713983</v>
      </c>
    </row>
    <row r="1793" spans="1:9" ht="13.5" x14ac:dyDescent="0.25">
      <c r="A1793" s="3">
        <f>TITRES_STAT!B1796</f>
        <v>44623</v>
      </c>
      <c r="B1793" s="6">
        <f>TITRES_STAT!D1796</f>
        <v>13.38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3.9655444787041584E-3</v>
      </c>
      <c r="G1793" s="2">
        <f t="shared" si="251"/>
        <v>8.27540536384949E-3</v>
      </c>
      <c r="H1793" s="2">
        <f t="shared" si="247"/>
        <v>0.47919640239345285</v>
      </c>
      <c r="I1793" s="2">
        <f t="shared" si="248"/>
        <v>32.395725247713983</v>
      </c>
    </row>
    <row r="1794" spans="1:9" ht="13.5" x14ac:dyDescent="0.25">
      <c r="A1794" s="3">
        <f>TITRES_STAT!B1797</f>
        <v>44624</v>
      </c>
      <c r="B1794" s="6">
        <f>TITRES_STAT!D1797</f>
        <v>13.3231</v>
      </c>
      <c r="C1794" s="2">
        <f t="shared" si="243"/>
        <v>-5.6900000000000617E-2</v>
      </c>
      <c r="D1794" s="2">
        <f t="shared" si="244"/>
        <v>0</v>
      </c>
      <c r="E1794" s="2">
        <f t="shared" si="245"/>
        <v>5.6900000000000617E-2</v>
      </c>
      <c r="F1794" s="2">
        <f t="shared" si="251"/>
        <v>3.6822913016538615E-3</v>
      </c>
      <c r="G1794" s="2">
        <f t="shared" si="251"/>
        <v>1.1748590695003142E-2</v>
      </c>
      <c r="H1794" s="2">
        <f t="shared" si="247"/>
        <v>0.31342408610932349</v>
      </c>
      <c r="I1794" s="2">
        <f t="shared" si="248"/>
        <v>23.863129161713545</v>
      </c>
    </row>
    <row r="1795" spans="1:9" ht="13.5" x14ac:dyDescent="0.25">
      <c r="A1795" s="3">
        <f>TITRES_STAT!B1798</f>
        <v>44627</v>
      </c>
      <c r="B1795" s="6">
        <f>TITRES_STAT!D1798</f>
        <v>13.3231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3.4192704943928716E-3</v>
      </c>
      <c r="G1795" s="2">
        <f t="shared" si="251"/>
        <v>1.0909405645360059E-2</v>
      </c>
      <c r="H1795" s="2">
        <f t="shared" si="247"/>
        <v>0.31342408610932354</v>
      </c>
      <c r="I1795" s="2">
        <f t="shared" si="248"/>
        <v>23.863129161713545</v>
      </c>
    </row>
    <row r="1796" spans="1:9" ht="13.5" x14ac:dyDescent="0.25">
      <c r="A1796" s="3">
        <f>TITRES_STAT!B1799</f>
        <v>44628</v>
      </c>
      <c r="B1796" s="6">
        <f>TITRES_STAT!D1799</f>
        <v>13.3003</v>
      </c>
      <c r="C1796" s="2">
        <f t="shared" si="252"/>
        <v>-2.2800000000000153E-2</v>
      </c>
      <c r="D1796" s="2">
        <f t="shared" si="253"/>
        <v>0</v>
      </c>
      <c r="E1796" s="2">
        <f t="shared" si="254"/>
        <v>2.2800000000000153E-2</v>
      </c>
      <c r="F1796" s="2">
        <f t="shared" si="251"/>
        <v>3.1750368876505238E-3</v>
      </c>
      <c r="G1796" s="2">
        <f t="shared" si="251"/>
        <v>1.1758733813548637E-2</v>
      </c>
      <c r="H1796" s="2">
        <f t="shared" si="247"/>
        <v>0.27001520214635577</v>
      </c>
      <c r="I1796" s="2">
        <f t="shared" si="248"/>
        <v>21.260785043361977</v>
      </c>
    </row>
    <row r="1797" spans="1:9" ht="13.5" x14ac:dyDescent="0.25">
      <c r="A1797" s="3">
        <f>TITRES_STAT!B1800</f>
        <v>44629</v>
      </c>
      <c r="B1797" s="6">
        <f>TITRES_STAT!D1800</f>
        <v>13.3003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2.9482485385326292E-3</v>
      </c>
      <c r="G1797" s="2">
        <f t="shared" si="251"/>
        <v>1.091882425543802E-2</v>
      </c>
      <c r="H1797" s="2">
        <f t="shared" si="247"/>
        <v>0.27001520214635572</v>
      </c>
      <c r="I1797" s="2">
        <f t="shared" si="248"/>
        <v>21.260785043361977</v>
      </c>
    </row>
    <row r="1798" spans="1:9" ht="13.5" x14ac:dyDescent="0.25">
      <c r="A1798" s="3">
        <f>TITRES_STAT!B1801</f>
        <v>44630</v>
      </c>
      <c r="B1798" s="6">
        <f>TITRES_STAT!D1801</f>
        <v>13.1579</v>
      </c>
      <c r="C1798" s="2">
        <f t="shared" si="252"/>
        <v>-0.1424000000000003</v>
      </c>
      <c r="D1798" s="2">
        <f t="shared" si="253"/>
        <v>0</v>
      </c>
      <c r="E1798" s="2">
        <f t="shared" si="254"/>
        <v>0.1424000000000003</v>
      </c>
      <c r="F1798" s="2">
        <f t="shared" si="251"/>
        <v>2.73765935720887E-3</v>
      </c>
      <c r="G1798" s="2">
        <f t="shared" si="251"/>
        <v>2.0310336808621043E-2</v>
      </c>
      <c r="H1798" s="2">
        <f t="shared" si="247"/>
        <v>0.13479143073820554</v>
      </c>
      <c r="I1798" s="2">
        <f t="shared" si="248"/>
        <v>11.878079714659179</v>
      </c>
    </row>
    <row r="1799" spans="1:9" ht="13.5" x14ac:dyDescent="0.25">
      <c r="A1799" s="3">
        <f>TITRES_STAT!B1802</f>
        <v>44631</v>
      </c>
      <c r="B1799" s="6">
        <f>TITRES_STAT!D1802</f>
        <v>13.1579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2.5421122602653791E-3</v>
      </c>
      <c r="G1799" s="2">
        <f t="shared" si="251"/>
        <v>1.8859598465148113E-2</v>
      </c>
      <c r="H1799" s="2">
        <f t="shared" si="247"/>
        <v>0.13479143073820554</v>
      </c>
      <c r="I1799" s="2">
        <f t="shared" si="248"/>
        <v>11.878079714659179</v>
      </c>
    </row>
    <row r="1800" spans="1:9" ht="13.5" x14ac:dyDescent="0.25">
      <c r="A1800" s="3">
        <f>TITRES_STAT!B1803</f>
        <v>44634</v>
      </c>
      <c r="B1800" s="6">
        <f>TITRES_STAT!D1803</f>
        <v>13.1579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2.3605328131035661E-3</v>
      </c>
      <c r="G1800" s="2">
        <f t="shared" si="251"/>
        <v>1.7512484289066106E-2</v>
      </c>
      <c r="H1800" s="2">
        <f t="shared" si="247"/>
        <v>0.13479143073820551</v>
      </c>
      <c r="I1800" s="2">
        <f t="shared" si="248"/>
        <v>11.878079714659179</v>
      </c>
    </row>
    <row r="1801" spans="1:9" ht="13.5" x14ac:dyDescent="0.25">
      <c r="A1801" s="3">
        <f>TITRES_STAT!B1804</f>
        <v>44635</v>
      </c>
      <c r="B1801" s="6">
        <f>TITRES_STAT!D1804</f>
        <v>13.1579</v>
      </c>
      <c r="C1801" s="2">
        <f t="shared" si="252"/>
        <v>0</v>
      </c>
      <c r="D1801" s="2">
        <f t="shared" si="253"/>
        <v>0</v>
      </c>
      <c r="E1801" s="2">
        <f t="shared" si="254"/>
        <v>0</v>
      </c>
      <c r="F1801" s="2">
        <f t="shared" si="251"/>
        <v>2.1919233264533116E-3</v>
      </c>
      <c r="G1801" s="2">
        <f t="shared" si="251"/>
        <v>1.6261592554132811E-2</v>
      </c>
      <c r="H1801" s="2">
        <f t="shared" si="247"/>
        <v>0.13479143073820554</v>
      </c>
      <c r="I1801" s="2">
        <f t="shared" si="248"/>
        <v>11.878079714659179</v>
      </c>
    </row>
    <row r="1802" spans="1:9" ht="13.5" x14ac:dyDescent="0.25">
      <c r="A1802" s="3">
        <f>TITRES_STAT!B1805</f>
        <v>44636</v>
      </c>
      <c r="B1802" s="6">
        <f>TITRES_STAT!D1805</f>
        <v>12.850300000000001</v>
      </c>
      <c r="C1802" s="2">
        <f t="shared" si="252"/>
        <v>-0.30759999999999899</v>
      </c>
      <c r="D1802" s="2">
        <f t="shared" si="253"/>
        <v>0</v>
      </c>
      <c r="E1802" s="2">
        <f t="shared" si="254"/>
        <v>0.30759999999999899</v>
      </c>
      <c r="F1802" s="2">
        <f t="shared" si="251"/>
        <v>2.0353573745637891E-3</v>
      </c>
      <c r="G1802" s="2">
        <f t="shared" si="251"/>
        <v>3.7071478800266108E-2</v>
      </c>
      <c r="H1802" s="2">
        <f t="shared" si="247"/>
        <v>5.4903592746593607E-2</v>
      </c>
      <c r="I1802" s="2">
        <f t="shared" si="248"/>
        <v>5.2046076176159488</v>
      </c>
    </row>
    <row r="1803" spans="1:9" ht="13.5" x14ac:dyDescent="0.25">
      <c r="A1803" s="3">
        <f>TITRES_STAT!B1806</f>
        <v>44637</v>
      </c>
      <c r="B1803" s="6">
        <f>TITRES_STAT!D1806</f>
        <v>13.0839</v>
      </c>
      <c r="C1803" s="2">
        <f t="shared" si="252"/>
        <v>0.23359999999999914</v>
      </c>
      <c r="D1803" s="2">
        <f t="shared" si="253"/>
        <v>0.23359999999999914</v>
      </c>
      <c r="E1803" s="2">
        <f t="shared" si="254"/>
        <v>0</v>
      </c>
      <c r="F1803" s="2">
        <f t="shared" si="251"/>
        <v>1.8575688990666313E-2</v>
      </c>
      <c r="G1803" s="2">
        <f t="shared" si="251"/>
        <v>3.4423516028818532E-2</v>
      </c>
      <c r="H1803" s="2">
        <f t="shared" si="247"/>
        <v>0.53962207042171972</v>
      </c>
      <c r="I1803" s="2">
        <f t="shared" si="248"/>
        <v>35.048995515757397</v>
      </c>
    </row>
    <row r="1804" spans="1:9" ht="13.5" x14ac:dyDescent="0.25">
      <c r="A1804" s="3">
        <f>TITRES_STAT!B1807</f>
        <v>44638</v>
      </c>
      <c r="B1804" s="6">
        <f>TITRES_STAT!D1807</f>
        <v>13.1579</v>
      </c>
      <c r="C1804" s="2">
        <f t="shared" si="252"/>
        <v>7.3999999999999844E-2</v>
      </c>
      <c r="D1804" s="2">
        <f t="shared" si="253"/>
        <v>7.3999999999999844E-2</v>
      </c>
      <c r="E1804" s="2">
        <f t="shared" si="254"/>
        <v>0</v>
      </c>
      <c r="F1804" s="2">
        <f t="shared" si="251"/>
        <v>2.2534568348475854E-2</v>
      </c>
      <c r="G1804" s="2">
        <f t="shared" si="251"/>
        <v>3.1964693455331497E-2</v>
      </c>
      <c r="H1804" s="2">
        <f t="shared" si="247"/>
        <v>0.70498308954429334</v>
      </c>
      <c r="I1804" s="2">
        <f t="shared" si="248"/>
        <v>41.348391891248646</v>
      </c>
    </row>
    <row r="1805" spans="1:9" ht="13.5" x14ac:dyDescent="0.25">
      <c r="A1805" s="3">
        <f>TITRES_STAT!B1808</f>
        <v>44641</v>
      </c>
      <c r="B1805" s="6">
        <f>TITRES_STAT!D1808</f>
        <v>13.100899999999999</v>
      </c>
      <c r="C1805" s="2">
        <f t="shared" si="252"/>
        <v>-5.7000000000000384E-2</v>
      </c>
      <c r="D1805" s="2">
        <f t="shared" si="253"/>
        <v>0</v>
      </c>
      <c r="E1805" s="2">
        <f t="shared" si="254"/>
        <v>5.7000000000000384E-2</v>
      </c>
      <c r="F1805" s="2">
        <f t="shared" ref="F1805:G1820" si="255">((F1804*13)+D1805)/14</f>
        <v>2.092495632358472E-2</v>
      </c>
      <c r="G1805" s="2">
        <f t="shared" si="255"/>
        <v>3.3752929637093559E-2</v>
      </c>
      <c r="H1805" s="2">
        <f t="shared" si="247"/>
        <v>0.61994489214911752</v>
      </c>
      <c r="I1805" s="2">
        <f t="shared" si="248"/>
        <v>38.269505040178302</v>
      </c>
    </row>
    <row r="1806" spans="1:9" ht="13.5" x14ac:dyDescent="0.25">
      <c r="A1806" s="3">
        <f>TITRES_STAT!B1809</f>
        <v>44642</v>
      </c>
      <c r="B1806" s="6">
        <f>TITRES_STAT!D1809</f>
        <v>13.100899999999999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1.9430316586185808E-2</v>
      </c>
      <c r="G1806" s="2">
        <f t="shared" si="255"/>
        <v>3.1342006091586876E-2</v>
      </c>
      <c r="H1806" s="2">
        <f t="shared" si="247"/>
        <v>0.61994489214911741</v>
      </c>
      <c r="I1806" s="2">
        <f t="shared" si="248"/>
        <v>38.269505040178302</v>
      </c>
    </row>
    <row r="1807" spans="1:9" ht="13.5" x14ac:dyDescent="0.25">
      <c r="A1807" s="3">
        <f>TITRES_STAT!B1810</f>
        <v>44643</v>
      </c>
      <c r="B1807" s="6">
        <f>TITRES_STAT!D1810</f>
        <v>13.100899999999999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1.8042436830029679E-2</v>
      </c>
      <c r="G1807" s="2">
        <f t="shared" si="255"/>
        <v>2.9103291370759239E-2</v>
      </c>
      <c r="H1807" s="2">
        <f t="shared" si="247"/>
        <v>0.61994489214911752</v>
      </c>
      <c r="I1807" s="2">
        <f t="shared" si="248"/>
        <v>38.269505040178302</v>
      </c>
    </row>
    <row r="1808" spans="1:9" ht="13.5" x14ac:dyDescent="0.25">
      <c r="A1808" s="3">
        <f>TITRES_STAT!B1811</f>
        <v>44644</v>
      </c>
      <c r="B1808" s="6">
        <f>TITRES_STAT!D1811</f>
        <v>13.100899999999999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1.6753691342170415E-2</v>
      </c>
      <c r="G1808" s="2">
        <f t="shared" si="255"/>
        <v>2.7024484844276438E-2</v>
      </c>
      <c r="H1808" s="2">
        <f t="shared" si="247"/>
        <v>0.61994489214911741</v>
      </c>
      <c r="I1808" s="2">
        <f t="shared" si="248"/>
        <v>38.269505040178302</v>
      </c>
    </row>
    <row r="1809" spans="1:9" ht="13.5" x14ac:dyDescent="0.25">
      <c r="A1809" s="3">
        <f>TITRES_STAT!B1812</f>
        <v>44645</v>
      </c>
      <c r="B1809" s="6">
        <f>TITRES_STAT!D1812</f>
        <v>13.100899999999999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1.5556999103443955E-2</v>
      </c>
      <c r="G1809" s="2">
        <f t="shared" si="255"/>
        <v>2.5094164498256692E-2</v>
      </c>
      <c r="H1809" s="2">
        <f t="shared" ref="H1809:H1872" si="256">F1809/G1809</f>
        <v>0.61994489214911741</v>
      </c>
      <c r="I1809" s="2">
        <f t="shared" ref="I1809:I1872" si="257">IF(G1809=0,100,100-(100/(1+H1809)))</f>
        <v>38.269505040178302</v>
      </c>
    </row>
    <row r="1810" spans="1:9" ht="13.5" x14ac:dyDescent="0.25">
      <c r="A1810" s="3">
        <f>TITRES_STAT!B1813</f>
        <v>44648</v>
      </c>
      <c r="B1810" s="6">
        <f>TITRES_STAT!D1813</f>
        <v>13.0952</v>
      </c>
      <c r="C1810" s="2">
        <f t="shared" si="252"/>
        <v>-5.6999999999991502E-3</v>
      </c>
      <c r="D1810" s="2">
        <f t="shared" si="253"/>
        <v>0</v>
      </c>
      <c r="E1810" s="2">
        <f t="shared" si="254"/>
        <v>5.6999999999991502E-3</v>
      </c>
      <c r="F1810" s="2">
        <f t="shared" si="255"/>
        <v>1.4445784881769386E-2</v>
      </c>
      <c r="G1810" s="2">
        <f t="shared" si="255"/>
        <v>2.370886703409544E-2</v>
      </c>
      <c r="H1810" s="2">
        <f t="shared" si="256"/>
        <v>0.60929882735413188</v>
      </c>
      <c r="I1810" s="2">
        <f t="shared" si="257"/>
        <v>37.861136601701723</v>
      </c>
    </row>
    <row r="1811" spans="1:9" ht="13.5" x14ac:dyDescent="0.25">
      <c r="A1811" s="3">
        <f>TITRES_STAT!B1814</f>
        <v>44649</v>
      </c>
      <c r="B1811" s="6">
        <f>TITRES_STAT!D1814</f>
        <v>13.100899999999999</v>
      </c>
      <c r="C1811" s="2">
        <f t="shared" si="252"/>
        <v>5.6999999999991502E-3</v>
      </c>
      <c r="D1811" s="2">
        <f t="shared" si="253"/>
        <v>5.6999999999991502E-3</v>
      </c>
      <c r="E1811" s="2">
        <f t="shared" si="254"/>
        <v>0</v>
      </c>
      <c r="F1811" s="2">
        <f t="shared" si="255"/>
        <v>1.3821085961642941E-2</v>
      </c>
      <c r="G1811" s="2">
        <f t="shared" si="255"/>
        <v>2.2015376531660052E-2</v>
      </c>
      <c r="H1811" s="2">
        <f t="shared" si="256"/>
        <v>0.62779239509108553</v>
      </c>
      <c r="I1811" s="2">
        <f t="shared" si="257"/>
        <v>38.567104563475766</v>
      </c>
    </row>
    <row r="1812" spans="1:9" ht="13.5" x14ac:dyDescent="0.25">
      <c r="A1812" s="3">
        <f>TITRES_STAT!B1815</f>
        <v>44650</v>
      </c>
      <c r="B1812" s="6">
        <f>TITRES_STAT!D1815</f>
        <v>13.100899999999999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1.2833865535811301E-2</v>
      </c>
      <c r="G1812" s="2">
        <f t="shared" si="255"/>
        <v>2.0442849636541478E-2</v>
      </c>
      <c r="H1812" s="2">
        <f t="shared" si="256"/>
        <v>0.62779239509108553</v>
      </c>
      <c r="I1812" s="2">
        <f t="shared" si="257"/>
        <v>38.567104563475766</v>
      </c>
    </row>
    <row r="1813" spans="1:9" ht="13.5" x14ac:dyDescent="0.25">
      <c r="A1813" s="3">
        <f>TITRES_STAT!B1816</f>
        <v>44651</v>
      </c>
      <c r="B1813" s="6">
        <f>TITRES_STAT!D1816</f>
        <v>13.100899999999999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1.1917160854681922E-2</v>
      </c>
      <c r="G1813" s="2">
        <f t="shared" si="255"/>
        <v>1.898264609107423E-2</v>
      </c>
      <c r="H1813" s="2">
        <f t="shared" si="256"/>
        <v>0.62779239509108542</v>
      </c>
      <c r="I1813" s="2">
        <f t="shared" si="257"/>
        <v>38.567104563475766</v>
      </c>
    </row>
    <row r="1814" spans="1:9" ht="13.5" x14ac:dyDescent="0.25">
      <c r="A1814" s="3">
        <f>TITRES_STAT!B1817</f>
        <v>44652</v>
      </c>
      <c r="B1814" s="6">
        <f>TITRES_STAT!D1817</f>
        <v>13.100899999999999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1.10659350793475E-2</v>
      </c>
      <c r="G1814" s="2">
        <f t="shared" si="255"/>
        <v>1.7626742798854643E-2</v>
      </c>
      <c r="H1814" s="2">
        <f t="shared" si="256"/>
        <v>0.62779239509108542</v>
      </c>
      <c r="I1814" s="2">
        <f t="shared" si="257"/>
        <v>38.567104563475766</v>
      </c>
    </row>
    <row r="1815" spans="1:9" ht="13.5" x14ac:dyDescent="0.25">
      <c r="A1815" s="3">
        <f>TITRES_STAT!B1818</f>
        <v>44655</v>
      </c>
      <c r="B1815" s="6">
        <f>TITRES_STAT!D1818</f>
        <v>13.100899999999999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1.0275511145108393E-2</v>
      </c>
      <c r="G1815" s="2">
        <f t="shared" si="255"/>
        <v>1.6367689741793597E-2</v>
      </c>
      <c r="H1815" s="2">
        <f t="shared" si="256"/>
        <v>0.62779239509108553</v>
      </c>
      <c r="I1815" s="2">
        <f t="shared" si="257"/>
        <v>38.567104563475766</v>
      </c>
    </row>
    <row r="1816" spans="1:9" ht="13.5" x14ac:dyDescent="0.25">
      <c r="A1816" s="3">
        <f>TITRES_STAT!B1819</f>
        <v>44656</v>
      </c>
      <c r="B1816" s="6">
        <f>TITRES_STAT!D1819</f>
        <v>13.100899999999999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9.5415460633149363E-3</v>
      </c>
      <c r="G1816" s="2">
        <f t="shared" si="255"/>
        <v>1.5198569045951196E-2</v>
      </c>
      <c r="H1816" s="2">
        <f t="shared" si="256"/>
        <v>0.62779239509108553</v>
      </c>
      <c r="I1816" s="2">
        <f t="shared" si="257"/>
        <v>38.567104563475766</v>
      </c>
    </row>
    <row r="1817" spans="1:9" ht="13.5" x14ac:dyDescent="0.25">
      <c r="A1817" s="3">
        <f>TITRES_STAT!B1820</f>
        <v>44657</v>
      </c>
      <c r="B1817" s="6">
        <f>TITRES_STAT!D1820</f>
        <v>13.100899999999999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8.860007058792441E-3</v>
      </c>
      <c r="G1817" s="2">
        <f t="shared" si="255"/>
        <v>1.4112956971240395E-2</v>
      </c>
      <c r="H1817" s="2">
        <f t="shared" si="256"/>
        <v>0.62779239509108564</v>
      </c>
      <c r="I1817" s="2">
        <f t="shared" si="257"/>
        <v>38.567104563475766</v>
      </c>
    </row>
    <row r="1818" spans="1:9" ht="13.5" x14ac:dyDescent="0.25">
      <c r="A1818" s="3">
        <f>TITRES_STAT!B1821</f>
        <v>44658</v>
      </c>
      <c r="B1818" s="6">
        <f>TITRES_STAT!D1821</f>
        <v>13.100899999999999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8.2271494117358377E-3</v>
      </c>
      <c r="G1818" s="2">
        <f t="shared" si="255"/>
        <v>1.3104888616151795E-2</v>
      </c>
      <c r="H1818" s="2">
        <f t="shared" si="256"/>
        <v>0.62779239509108564</v>
      </c>
      <c r="I1818" s="2">
        <f t="shared" si="257"/>
        <v>38.567104563475766</v>
      </c>
    </row>
    <row r="1819" spans="1:9" ht="13.5" x14ac:dyDescent="0.25">
      <c r="A1819" s="3">
        <f>TITRES_STAT!B1822</f>
        <v>44659</v>
      </c>
      <c r="B1819" s="6">
        <f>TITRES_STAT!D1822</f>
        <v>13.100899999999999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7.6394958823261345E-3</v>
      </c>
      <c r="G1819" s="2">
        <f t="shared" si="255"/>
        <v>1.2168825143569524E-2</v>
      </c>
      <c r="H1819" s="2">
        <f t="shared" si="256"/>
        <v>0.62779239509108553</v>
      </c>
      <c r="I1819" s="2">
        <f t="shared" si="257"/>
        <v>38.567104563475766</v>
      </c>
    </row>
    <row r="1820" spans="1:9" ht="13.5" x14ac:dyDescent="0.25">
      <c r="A1820" s="3">
        <f>TITRES_STAT!B1823</f>
        <v>44662</v>
      </c>
      <c r="B1820" s="6">
        <f>TITRES_STAT!D1823</f>
        <v>13.317399999999999</v>
      </c>
      <c r="C1820" s="2">
        <f t="shared" si="252"/>
        <v>0.21649999999999991</v>
      </c>
      <c r="D1820" s="2">
        <f t="shared" si="253"/>
        <v>0.21649999999999991</v>
      </c>
      <c r="E1820" s="2">
        <f t="shared" si="254"/>
        <v>0</v>
      </c>
      <c r="F1820" s="2">
        <f t="shared" si="255"/>
        <v>2.2558103319302834E-2</v>
      </c>
      <c r="G1820" s="2">
        <f t="shared" si="255"/>
        <v>1.1299623347600273E-2</v>
      </c>
      <c r="H1820" s="2">
        <f t="shared" si="256"/>
        <v>1.9963588719170493</v>
      </c>
      <c r="I1820" s="2">
        <f t="shared" si="257"/>
        <v>66.626160525284234</v>
      </c>
    </row>
    <row r="1821" spans="1:9" ht="13.5" x14ac:dyDescent="0.25">
      <c r="A1821" s="3">
        <f>TITRES_STAT!B1824</f>
        <v>44663</v>
      </c>
      <c r="B1821" s="6">
        <f>TITRES_STAT!D1824</f>
        <v>13.100899999999999</v>
      </c>
      <c r="C1821" s="2">
        <f t="shared" si="252"/>
        <v>-0.21649999999999991</v>
      </c>
      <c r="D1821" s="2">
        <f t="shared" si="253"/>
        <v>0</v>
      </c>
      <c r="E1821" s="2">
        <f t="shared" si="254"/>
        <v>0.21649999999999991</v>
      </c>
      <c r="F1821" s="2">
        <f t="shared" ref="F1821:G1836" si="258">((F1820*13)+D1821)/14</f>
        <v>2.0946810225066916E-2</v>
      </c>
      <c r="G1821" s="2">
        <f t="shared" si="258"/>
        <v>2.5956793108485959E-2</v>
      </c>
      <c r="H1821" s="2">
        <f t="shared" si="256"/>
        <v>0.80698760195529906</v>
      </c>
      <c r="I1821" s="2">
        <f t="shared" si="257"/>
        <v>44.659277190506266</v>
      </c>
    </row>
    <row r="1822" spans="1:9" ht="13.5" x14ac:dyDescent="0.25">
      <c r="A1822" s="3">
        <f>TITRES_STAT!B1825</f>
        <v>44664</v>
      </c>
      <c r="B1822" s="6">
        <f>TITRES_STAT!D1825</f>
        <v>13.425599999999999</v>
      </c>
      <c r="C1822" s="2">
        <f t="shared" si="252"/>
        <v>0.32469999999999999</v>
      </c>
      <c r="D1822" s="2">
        <f t="shared" si="253"/>
        <v>0.32469999999999999</v>
      </c>
      <c r="E1822" s="2">
        <f t="shared" si="254"/>
        <v>0</v>
      </c>
      <c r="F1822" s="2">
        <f t="shared" si="258"/>
        <v>4.2643466637562133E-2</v>
      </c>
      <c r="G1822" s="2">
        <f t="shared" si="258"/>
        <v>2.410273645787982E-2</v>
      </c>
      <c r="H1822" s="2">
        <f t="shared" si="256"/>
        <v>1.7692375598962689</v>
      </c>
      <c r="I1822" s="2">
        <f t="shared" si="257"/>
        <v>63.888977439788214</v>
      </c>
    </row>
    <row r="1823" spans="1:9" ht="13.5" x14ac:dyDescent="0.25">
      <c r="A1823" s="3">
        <f>TITRES_STAT!B1826</f>
        <v>44665</v>
      </c>
      <c r="B1823" s="6">
        <f>TITRES_STAT!D1826</f>
        <v>13.6022</v>
      </c>
      <c r="C1823" s="2">
        <f t="shared" si="252"/>
        <v>0.17660000000000053</v>
      </c>
      <c r="D1823" s="2">
        <f t="shared" si="253"/>
        <v>0.17660000000000053</v>
      </c>
      <c r="E1823" s="2">
        <f t="shared" si="254"/>
        <v>0</v>
      </c>
      <c r="F1823" s="2">
        <f t="shared" si="258"/>
        <v>5.2211790449164873E-2</v>
      </c>
      <c r="G1823" s="2">
        <f t="shared" si="258"/>
        <v>2.238111242517412E-2</v>
      </c>
      <c r="H1823" s="2">
        <f t="shared" si="256"/>
        <v>2.3328505508259463</v>
      </c>
      <c r="I1823" s="2">
        <f t="shared" si="257"/>
        <v>69.99565432802919</v>
      </c>
    </row>
    <row r="1824" spans="1:9" ht="13.5" x14ac:dyDescent="0.25">
      <c r="A1824" s="3">
        <f>TITRES_STAT!B1827</f>
        <v>44666</v>
      </c>
      <c r="B1824" s="6">
        <f>TITRES_STAT!D1827</f>
        <v>13.596500000000001</v>
      </c>
      <c r="C1824" s="2">
        <f t="shared" si="252"/>
        <v>-5.6999999999991502E-3</v>
      </c>
      <c r="D1824" s="2">
        <f t="shared" si="253"/>
        <v>0</v>
      </c>
      <c r="E1824" s="2">
        <f t="shared" si="254"/>
        <v>5.6999999999991502E-3</v>
      </c>
      <c r="F1824" s="2">
        <f t="shared" si="258"/>
        <v>4.8482376845653097E-2</v>
      </c>
      <c r="G1824" s="2">
        <f t="shared" si="258"/>
        <v>2.1189604394804478E-2</v>
      </c>
      <c r="H1824" s="2">
        <f t="shared" si="256"/>
        <v>2.2880265219836096</v>
      </c>
      <c r="I1824" s="2">
        <f t="shared" si="257"/>
        <v>69.586620019210869</v>
      </c>
    </row>
    <row r="1825" spans="1:9" ht="13.5" x14ac:dyDescent="0.25">
      <c r="A1825" s="3">
        <f>TITRES_STAT!B1828</f>
        <v>44669</v>
      </c>
      <c r="B1825" s="6">
        <f>TITRES_STAT!D1828</f>
        <v>13.585100000000001</v>
      </c>
      <c r="C1825" s="2">
        <f t="shared" si="252"/>
        <v>-1.1400000000000077E-2</v>
      </c>
      <c r="D1825" s="2">
        <f t="shared" si="253"/>
        <v>0</v>
      </c>
      <c r="E1825" s="2">
        <f t="shared" si="254"/>
        <v>1.1400000000000077E-2</v>
      </c>
      <c r="F1825" s="2">
        <f t="shared" si="258"/>
        <v>4.5019349928106446E-2</v>
      </c>
      <c r="G1825" s="2">
        <f t="shared" si="258"/>
        <v>2.0490346938032734E-2</v>
      </c>
      <c r="H1825" s="2">
        <f t="shared" si="256"/>
        <v>2.1971004231531439</v>
      </c>
      <c r="I1825" s="2">
        <f t="shared" si="257"/>
        <v>68.721658138791</v>
      </c>
    </row>
    <row r="1826" spans="1:9" ht="13.5" x14ac:dyDescent="0.25">
      <c r="A1826" s="3">
        <f>TITRES_STAT!B1829</f>
        <v>44670</v>
      </c>
      <c r="B1826" s="6">
        <f>TITRES_STAT!D1829</f>
        <v>13.727499999999999</v>
      </c>
      <c r="C1826" s="2">
        <f t="shared" si="252"/>
        <v>0.14239999999999853</v>
      </c>
      <c r="D1826" s="2">
        <f t="shared" si="253"/>
        <v>0.14239999999999853</v>
      </c>
      <c r="E1826" s="2">
        <f t="shared" si="254"/>
        <v>0</v>
      </c>
      <c r="F1826" s="2">
        <f t="shared" si="258"/>
        <v>5.1975110647527308E-2</v>
      </c>
      <c r="G1826" s="2">
        <f t="shared" si="258"/>
        <v>1.9026750728173253E-2</v>
      </c>
      <c r="H1826" s="2">
        <f t="shared" si="256"/>
        <v>2.7316861081575441</v>
      </c>
      <c r="I1826" s="2">
        <f t="shared" si="257"/>
        <v>73.202462077022531</v>
      </c>
    </row>
    <row r="1827" spans="1:9" ht="13.5" x14ac:dyDescent="0.25">
      <c r="A1827" s="3">
        <f>TITRES_STAT!B1830</f>
        <v>44671</v>
      </c>
      <c r="B1827" s="6">
        <f>TITRES_STAT!D1830</f>
        <v>13.699</v>
      </c>
      <c r="C1827" s="2">
        <f t="shared" si="252"/>
        <v>-2.8499999999999304E-2</v>
      </c>
      <c r="D1827" s="2">
        <f t="shared" si="253"/>
        <v>0</v>
      </c>
      <c r="E1827" s="2">
        <f t="shared" si="254"/>
        <v>2.8499999999999304E-2</v>
      </c>
      <c r="F1827" s="2">
        <f t="shared" si="258"/>
        <v>4.82626027441325E-2</v>
      </c>
      <c r="G1827" s="2">
        <f t="shared" si="258"/>
        <v>1.9703411390446544E-2</v>
      </c>
      <c r="H1827" s="2">
        <f t="shared" si="256"/>
        <v>2.4494541471906359</v>
      </c>
      <c r="I1827" s="2">
        <f t="shared" si="257"/>
        <v>71.009905992968854</v>
      </c>
    </row>
    <row r="1828" spans="1:9" ht="13.5" x14ac:dyDescent="0.25">
      <c r="A1828" s="3">
        <f>TITRES_STAT!B1831</f>
        <v>44672</v>
      </c>
      <c r="B1828" s="6">
        <f>TITRES_STAT!D1831</f>
        <v>13.704700000000001</v>
      </c>
      <c r="C1828" s="2">
        <f t="shared" si="252"/>
        <v>5.7000000000009265E-3</v>
      </c>
      <c r="D1828" s="2">
        <f t="shared" si="253"/>
        <v>5.7000000000009265E-3</v>
      </c>
      <c r="E1828" s="2">
        <f t="shared" si="254"/>
        <v>0</v>
      </c>
      <c r="F1828" s="2">
        <f t="shared" si="258"/>
        <v>4.5222416833837389E-2</v>
      </c>
      <c r="G1828" s="2">
        <f t="shared" si="258"/>
        <v>1.8296024862557502E-2</v>
      </c>
      <c r="H1828" s="2">
        <f t="shared" si="256"/>
        <v>2.4717072245777434</v>
      </c>
      <c r="I1828" s="2">
        <f t="shared" si="257"/>
        <v>71.195727769883362</v>
      </c>
    </row>
    <row r="1829" spans="1:9" ht="13.5" x14ac:dyDescent="0.25">
      <c r="A1829" s="3">
        <f>TITRES_STAT!B1832</f>
        <v>44673</v>
      </c>
      <c r="B1829" s="6">
        <f>TITRES_STAT!D1832</f>
        <v>13.955399999999999</v>
      </c>
      <c r="C1829" s="2">
        <f t="shared" si="252"/>
        <v>0.25069999999999837</v>
      </c>
      <c r="D1829" s="2">
        <f t="shared" si="253"/>
        <v>0.25069999999999837</v>
      </c>
      <c r="E1829" s="2">
        <f t="shared" si="254"/>
        <v>0</v>
      </c>
      <c r="F1829" s="2">
        <f t="shared" si="258"/>
        <v>5.9899387059991746E-2</v>
      </c>
      <c r="G1829" s="2">
        <f t="shared" si="258"/>
        <v>1.6989165943803394E-2</v>
      </c>
      <c r="H1829" s="2">
        <f t="shared" si="256"/>
        <v>3.5257403016796931</v>
      </c>
      <c r="I1829" s="2">
        <f t="shared" si="257"/>
        <v>77.904167421430316</v>
      </c>
    </row>
    <row r="1830" spans="1:9" ht="13.5" x14ac:dyDescent="0.25">
      <c r="A1830" s="3">
        <f>TITRES_STAT!B1833</f>
        <v>44676</v>
      </c>
      <c r="B1830" s="6">
        <f>TITRES_STAT!D1833</f>
        <v>13.955399999999999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5.5620859412849478E-2</v>
      </c>
      <c r="G1830" s="2">
        <f t="shared" si="258"/>
        <v>1.5775654090674579E-2</v>
      </c>
      <c r="H1830" s="2">
        <f t="shared" si="256"/>
        <v>3.5257403016796935</v>
      </c>
      <c r="I1830" s="2">
        <f t="shared" si="257"/>
        <v>77.904167421430316</v>
      </c>
    </row>
    <row r="1831" spans="1:9" ht="13.5" x14ac:dyDescent="0.25">
      <c r="A1831" s="3">
        <f>TITRES_STAT!B1834</f>
        <v>44677</v>
      </c>
      <c r="B1831" s="6">
        <f>TITRES_STAT!D1834</f>
        <v>14.2402</v>
      </c>
      <c r="C1831" s="2">
        <f t="shared" si="252"/>
        <v>0.28480000000000061</v>
      </c>
      <c r="D1831" s="2">
        <f t="shared" si="253"/>
        <v>0.28480000000000061</v>
      </c>
      <c r="E1831" s="2">
        <f t="shared" si="254"/>
        <v>0</v>
      </c>
      <c r="F1831" s="2">
        <f t="shared" si="258"/>
        <v>7.1990798026217426E-2</v>
      </c>
      <c r="G1831" s="2">
        <f t="shared" si="258"/>
        <v>1.4648821655626395E-2</v>
      </c>
      <c r="H1831" s="2">
        <f t="shared" si="256"/>
        <v>4.9144429305388417</v>
      </c>
      <c r="I1831" s="2">
        <f t="shared" si="257"/>
        <v>83.092236889520649</v>
      </c>
    </row>
    <row r="1832" spans="1:9" ht="13.5" x14ac:dyDescent="0.25">
      <c r="A1832" s="3">
        <f>TITRES_STAT!B1835</f>
        <v>44678</v>
      </c>
      <c r="B1832" s="6">
        <f>TITRES_STAT!D1835</f>
        <v>14.525</v>
      </c>
      <c r="C1832" s="2">
        <f t="shared" si="252"/>
        <v>0.28480000000000061</v>
      </c>
      <c r="D1832" s="2">
        <f t="shared" si="253"/>
        <v>0.28480000000000061</v>
      </c>
      <c r="E1832" s="2">
        <f t="shared" si="254"/>
        <v>0</v>
      </c>
      <c r="F1832" s="2">
        <f t="shared" si="258"/>
        <v>8.7191455310059077E-2</v>
      </c>
      <c r="G1832" s="2">
        <f t="shared" si="258"/>
        <v>1.360247725165308E-2</v>
      </c>
      <c r="H1832" s="2">
        <f t="shared" si="256"/>
        <v>6.4099688385410003</v>
      </c>
      <c r="I1832" s="2">
        <f t="shared" si="257"/>
        <v>86.504666594564299</v>
      </c>
    </row>
    <row r="1833" spans="1:9" ht="13.5" x14ac:dyDescent="0.25">
      <c r="A1833" s="3">
        <f>TITRES_STAT!B1836</f>
        <v>44679</v>
      </c>
      <c r="B1833" s="6">
        <f>TITRES_STAT!D1836</f>
        <v>14.2402</v>
      </c>
      <c r="C1833" s="2">
        <f t="shared" si="252"/>
        <v>-0.28480000000000061</v>
      </c>
      <c r="D1833" s="2">
        <f t="shared" si="253"/>
        <v>0</v>
      </c>
      <c r="E1833" s="2">
        <f t="shared" si="254"/>
        <v>0.28480000000000061</v>
      </c>
      <c r="F1833" s="2">
        <f t="shared" si="258"/>
        <v>8.0963494216483425E-2</v>
      </c>
      <c r="G1833" s="2">
        <f t="shared" si="258"/>
        <v>3.2973728876535047E-2</v>
      </c>
      <c r="H1833" s="2">
        <f t="shared" si="256"/>
        <v>2.4553939446654192</v>
      </c>
      <c r="I1833" s="2">
        <f t="shared" si="257"/>
        <v>71.059739757203616</v>
      </c>
    </row>
    <row r="1834" spans="1:9" ht="13.5" x14ac:dyDescent="0.25">
      <c r="A1834" s="3">
        <f>TITRES_STAT!B1837</f>
        <v>44680</v>
      </c>
      <c r="B1834" s="6">
        <f>TITRES_STAT!D1837</f>
        <v>14.2402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7.5180387486734612E-2</v>
      </c>
      <c r="G1834" s="2">
        <f t="shared" si="258"/>
        <v>3.0618462528211116E-2</v>
      </c>
      <c r="H1834" s="2">
        <f t="shared" si="256"/>
        <v>2.4553939446654192</v>
      </c>
      <c r="I1834" s="2">
        <f t="shared" si="257"/>
        <v>71.059739757203616</v>
      </c>
    </row>
    <row r="1835" spans="1:9" ht="13.5" x14ac:dyDescent="0.25">
      <c r="A1835" s="3">
        <f>TITRES_STAT!B1838</f>
        <v>44685</v>
      </c>
      <c r="B1835" s="6">
        <f>TITRES_STAT!D1838</f>
        <v>14.2402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6.9810359809110711E-2</v>
      </c>
      <c r="G1835" s="2">
        <f t="shared" si="258"/>
        <v>2.843142949048175E-2</v>
      </c>
      <c r="H1835" s="2">
        <f t="shared" si="256"/>
        <v>2.4553939446654192</v>
      </c>
      <c r="I1835" s="2">
        <f t="shared" si="257"/>
        <v>71.059739757203616</v>
      </c>
    </row>
    <row r="1836" spans="1:9" ht="13.5" x14ac:dyDescent="0.25">
      <c r="A1836" s="3">
        <f>TITRES_STAT!B1839</f>
        <v>44686</v>
      </c>
      <c r="B1836" s="6">
        <f>TITRES_STAT!D1839</f>
        <v>14.2402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6.4823905537031365E-2</v>
      </c>
      <c r="G1836" s="2">
        <f t="shared" si="258"/>
        <v>2.6400613098304482E-2</v>
      </c>
      <c r="H1836" s="2">
        <f t="shared" si="256"/>
        <v>2.4553939446654187</v>
      </c>
      <c r="I1836" s="2">
        <f t="shared" si="257"/>
        <v>71.059739757203616</v>
      </c>
    </row>
    <row r="1837" spans="1:9" ht="13.5" x14ac:dyDescent="0.25">
      <c r="A1837" s="3">
        <f>TITRES_STAT!B1840</f>
        <v>44687</v>
      </c>
      <c r="B1837" s="6">
        <f>TITRES_STAT!D1840</f>
        <v>14.2402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6.0193626570100557E-2</v>
      </c>
      <c r="G1837" s="2">
        <f t="shared" si="259"/>
        <v>2.4514855019854166E-2</v>
      </c>
      <c r="H1837" s="2">
        <f t="shared" si="256"/>
        <v>2.4553939446654187</v>
      </c>
      <c r="I1837" s="2">
        <f t="shared" si="257"/>
        <v>71.059739757203616</v>
      </c>
    </row>
    <row r="1838" spans="1:9" ht="13.5" x14ac:dyDescent="0.25">
      <c r="A1838" s="3">
        <f>TITRES_STAT!B1841</f>
        <v>44690</v>
      </c>
      <c r="B1838" s="6">
        <f>TITRES_STAT!D1841</f>
        <v>14.3826</v>
      </c>
      <c r="C1838" s="2">
        <f t="shared" si="252"/>
        <v>0.1424000000000003</v>
      </c>
      <c r="D1838" s="2">
        <f t="shared" si="253"/>
        <v>0.1424000000000003</v>
      </c>
      <c r="E1838" s="2">
        <f t="shared" si="254"/>
        <v>0</v>
      </c>
      <c r="F1838" s="2">
        <f t="shared" si="259"/>
        <v>6.6065510386521961E-2</v>
      </c>
      <c r="G1838" s="2">
        <f t="shared" si="259"/>
        <v>2.2763793947007442E-2</v>
      </c>
      <c r="H1838" s="2">
        <f t="shared" si="256"/>
        <v>2.9022187839302163</v>
      </c>
      <c r="I1838" s="2">
        <f t="shared" si="257"/>
        <v>74.373553730044193</v>
      </c>
    </row>
    <row r="1839" spans="1:9" ht="13.5" x14ac:dyDescent="0.25">
      <c r="A1839" s="3">
        <f>TITRES_STAT!B1842</f>
        <v>44691</v>
      </c>
      <c r="B1839" s="6">
        <f>TITRES_STAT!D1842</f>
        <v>14.3826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6.1346545358913249E-2</v>
      </c>
      <c r="G1839" s="2">
        <f t="shared" si="259"/>
        <v>2.1137808665078337E-2</v>
      </c>
      <c r="H1839" s="2">
        <f t="shared" si="256"/>
        <v>2.9022187839302167</v>
      </c>
      <c r="I1839" s="2">
        <f t="shared" si="257"/>
        <v>74.373553730044193</v>
      </c>
    </row>
    <row r="1840" spans="1:9" ht="13.5" x14ac:dyDescent="0.25">
      <c r="A1840" s="3">
        <f>TITRES_STAT!B1843</f>
        <v>44692</v>
      </c>
      <c r="B1840" s="6">
        <f>TITRES_STAT!D1843</f>
        <v>14.2402</v>
      </c>
      <c r="C1840" s="2">
        <f t="shared" si="252"/>
        <v>-0.1424000000000003</v>
      </c>
      <c r="D1840" s="2">
        <f t="shared" si="253"/>
        <v>0</v>
      </c>
      <c r="E1840" s="2">
        <f t="shared" si="254"/>
        <v>0.1424000000000003</v>
      </c>
      <c r="F1840" s="2">
        <f t="shared" si="259"/>
        <v>5.6964649261848015E-2</v>
      </c>
      <c r="G1840" s="2">
        <f t="shared" si="259"/>
        <v>2.9799393760429903E-2</v>
      </c>
      <c r="H1840" s="2">
        <f t="shared" si="256"/>
        <v>1.9116043004032646</v>
      </c>
      <c r="I1840" s="2">
        <f t="shared" si="257"/>
        <v>65.654673615453248</v>
      </c>
    </row>
    <row r="1841" spans="1:9" ht="13.5" x14ac:dyDescent="0.25">
      <c r="A1841" s="3">
        <f>TITRES_STAT!B1844</f>
        <v>44693</v>
      </c>
      <c r="B1841" s="6">
        <f>TITRES_STAT!D1844</f>
        <v>14.2971</v>
      </c>
      <c r="C1841" s="2">
        <f t="shared" si="252"/>
        <v>5.6900000000000617E-2</v>
      </c>
      <c r="D1841" s="2">
        <f t="shared" si="253"/>
        <v>5.6900000000000617E-2</v>
      </c>
      <c r="E1841" s="2">
        <f t="shared" si="254"/>
        <v>0</v>
      </c>
      <c r="F1841" s="2">
        <f t="shared" si="259"/>
        <v>5.6960031457430345E-2</v>
      </c>
      <c r="G1841" s="2">
        <f t="shared" si="259"/>
        <v>2.7670865634684908E-2</v>
      </c>
      <c r="H1841" s="2">
        <f t="shared" si="256"/>
        <v>2.0584839017841214</v>
      </c>
      <c r="I1841" s="2">
        <f t="shared" si="257"/>
        <v>67.304062008740189</v>
      </c>
    </row>
    <row r="1842" spans="1:9" ht="13.5" x14ac:dyDescent="0.25">
      <c r="A1842" s="3">
        <f>TITRES_STAT!B1845</f>
        <v>44694</v>
      </c>
      <c r="B1842" s="6">
        <f>TITRES_STAT!D1845</f>
        <v>14.2402</v>
      </c>
      <c r="C1842" s="2">
        <f t="shared" si="252"/>
        <v>-5.6900000000000617E-2</v>
      </c>
      <c r="D1842" s="2">
        <f t="shared" si="253"/>
        <v>0</v>
      </c>
      <c r="E1842" s="2">
        <f t="shared" si="254"/>
        <v>5.6900000000000617E-2</v>
      </c>
      <c r="F1842" s="2">
        <f t="shared" si="259"/>
        <v>5.289145778189961E-2</v>
      </c>
      <c r="G1842" s="2">
        <f t="shared" si="259"/>
        <v>2.9758660946493175E-2</v>
      </c>
      <c r="H1842" s="2">
        <f t="shared" si="256"/>
        <v>1.7773466983947896</v>
      </c>
      <c r="I1842" s="2">
        <f t="shared" si="257"/>
        <v>63.994412344056094</v>
      </c>
    </row>
    <row r="1843" spans="1:9" ht="13.5" x14ac:dyDescent="0.25">
      <c r="A1843" s="3">
        <f>TITRES_STAT!B1846</f>
        <v>44697</v>
      </c>
      <c r="B1843" s="6">
        <f>TITRES_STAT!D1846</f>
        <v>14.448700000000001</v>
      </c>
      <c r="C1843" s="2">
        <f t="shared" si="252"/>
        <v>0.2085000000000008</v>
      </c>
      <c r="D1843" s="2">
        <f t="shared" si="253"/>
        <v>0.2085000000000008</v>
      </c>
      <c r="E1843" s="2">
        <f t="shared" si="254"/>
        <v>0</v>
      </c>
      <c r="F1843" s="2">
        <f t="shared" si="259"/>
        <v>6.4006353654621123E-2</v>
      </c>
      <c r="G1843" s="2">
        <f t="shared" si="259"/>
        <v>2.7633042307457948E-2</v>
      </c>
      <c r="H1843" s="2">
        <f t="shared" si="256"/>
        <v>2.3162977475464688</v>
      </c>
      <c r="I1843" s="2">
        <f t="shared" si="257"/>
        <v>69.845892132579451</v>
      </c>
    </row>
    <row r="1844" spans="1:9" ht="13.5" x14ac:dyDescent="0.25">
      <c r="A1844" s="3">
        <f>TITRES_STAT!B1847</f>
        <v>44698</v>
      </c>
      <c r="B1844" s="6">
        <f>TITRES_STAT!D1847</f>
        <v>14.448700000000001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5.9434471250719614E-2</v>
      </c>
      <c r="G1844" s="2">
        <f t="shared" si="259"/>
        <v>2.5659253571210953E-2</v>
      </c>
      <c r="H1844" s="2">
        <f t="shared" si="256"/>
        <v>2.3162977475464688</v>
      </c>
      <c r="I1844" s="2">
        <f t="shared" si="257"/>
        <v>69.845892132579451</v>
      </c>
    </row>
    <row r="1845" spans="1:9" ht="13.5" x14ac:dyDescent="0.25">
      <c r="A1845" s="3">
        <f>TITRES_STAT!B1848</f>
        <v>44699</v>
      </c>
      <c r="B1845" s="6">
        <f>TITRES_STAT!D1848</f>
        <v>14.448700000000001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5.518915187566821E-2</v>
      </c>
      <c r="G1845" s="2">
        <f t="shared" si="259"/>
        <v>2.3826449744695884E-2</v>
      </c>
      <c r="H1845" s="2">
        <f t="shared" si="256"/>
        <v>2.3162977475464688</v>
      </c>
      <c r="I1845" s="2">
        <f t="shared" si="257"/>
        <v>69.845892132579451</v>
      </c>
    </row>
    <row r="1846" spans="1:9" ht="13.5" x14ac:dyDescent="0.25">
      <c r="A1846" s="3">
        <f>TITRES_STAT!B1849</f>
        <v>44700</v>
      </c>
      <c r="B1846" s="6">
        <f>TITRES_STAT!D1849</f>
        <v>14.5092</v>
      </c>
      <c r="C1846" s="2">
        <f t="shared" si="252"/>
        <v>6.0499999999999332E-2</v>
      </c>
      <c r="D1846" s="2">
        <f t="shared" si="253"/>
        <v>6.0499999999999332E-2</v>
      </c>
      <c r="E1846" s="2">
        <f t="shared" si="254"/>
        <v>0</v>
      </c>
      <c r="F1846" s="2">
        <f t="shared" si="259"/>
        <v>5.556849817026329E-2</v>
      </c>
      <c r="G1846" s="2">
        <f t="shared" si="259"/>
        <v>2.2124560477217607E-2</v>
      </c>
      <c r="H1846" s="2">
        <f t="shared" si="256"/>
        <v>2.511620433205171</v>
      </c>
      <c r="I1846" s="2">
        <f t="shared" si="257"/>
        <v>71.523118200811155</v>
      </c>
    </row>
    <row r="1847" spans="1:9" ht="13.5" x14ac:dyDescent="0.25">
      <c r="A1847" s="3">
        <f>TITRES_STAT!B1850</f>
        <v>44701</v>
      </c>
      <c r="B1847" s="6">
        <f>TITRES_STAT!D1850</f>
        <v>14.5092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5.1599319729530198E-2</v>
      </c>
      <c r="G1847" s="2">
        <f t="shared" si="259"/>
        <v>2.054423472884492E-2</v>
      </c>
      <c r="H1847" s="2">
        <f t="shared" si="256"/>
        <v>2.511620433205171</v>
      </c>
      <c r="I1847" s="2">
        <f t="shared" si="257"/>
        <v>71.523118200811155</v>
      </c>
    </row>
    <row r="1848" spans="1:9" ht="13.5" x14ac:dyDescent="0.25">
      <c r="A1848" s="3">
        <f>TITRES_STAT!B1851</f>
        <v>44704</v>
      </c>
      <c r="B1848" s="6">
        <f>TITRES_STAT!D1851</f>
        <v>14.5092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4.7913654034563755E-2</v>
      </c>
      <c r="G1848" s="2">
        <f t="shared" si="259"/>
        <v>1.9076789391070281E-2</v>
      </c>
      <c r="H1848" s="2">
        <f t="shared" si="256"/>
        <v>2.5116204332051715</v>
      </c>
      <c r="I1848" s="2">
        <f t="shared" si="257"/>
        <v>71.523118200811155</v>
      </c>
    </row>
    <row r="1849" spans="1:9" ht="13.5" x14ac:dyDescent="0.25">
      <c r="A1849" s="3">
        <f>TITRES_STAT!B1852</f>
        <v>44705</v>
      </c>
      <c r="B1849" s="6">
        <f>TITRES_STAT!D1852</f>
        <v>14.5031</v>
      </c>
      <c r="C1849" s="2">
        <f t="shared" si="252"/>
        <v>-6.0999999999999943E-3</v>
      </c>
      <c r="D1849" s="2">
        <f t="shared" si="253"/>
        <v>0</v>
      </c>
      <c r="E1849" s="2">
        <f t="shared" si="254"/>
        <v>6.0999999999999943E-3</v>
      </c>
      <c r="F1849" s="2">
        <f t="shared" si="259"/>
        <v>4.4491250174952056E-2</v>
      </c>
      <c r="G1849" s="2">
        <f t="shared" si="259"/>
        <v>1.8149875863136686E-2</v>
      </c>
      <c r="H1849" s="2">
        <f t="shared" si="256"/>
        <v>2.451325315415299</v>
      </c>
      <c r="I1849" s="2">
        <f t="shared" si="257"/>
        <v>71.025623242946324</v>
      </c>
    </row>
    <row r="1850" spans="1:9" ht="13.5" x14ac:dyDescent="0.25">
      <c r="A1850" s="3">
        <f>TITRES_STAT!B1853</f>
        <v>44706</v>
      </c>
      <c r="B1850" s="6">
        <f>TITRES_STAT!D1853</f>
        <v>14.5031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4.1313303733884046E-2</v>
      </c>
      <c r="G1850" s="2">
        <f t="shared" si="259"/>
        <v>1.6853456158626923E-2</v>
      </c>
      <c r="H1850" s="2">
        <f t="shared" si="256"/>
        <v>2.4513253154152985</v>
      </c>
      <c r="I1850" s="2">
        <f t="shared" si="257"/>
        <v>71.025623242946324</v>
      </c>
    </row>
    <row r="1851" spans="1:9" ht="13.5" x14ac:dyDescent="0.25">
      <c r="A1851" s="3">
        <f>TITRES_STAT!B1854</f>
        <v>44707</v>
      </c>
      <c r="B1851" s="6">
        <f>TITRES_STAT!D1854</f>
        <v>14.478999999999999</v>
      </c>
      <c r="C1851" s="2">
        <f t="shared" si="252"/>
        <v>-2.4100000000000676E-2</v>
      </c>
      <c r="D1851" s="2">
        <f t="shared" si="253"/>
        <v>0</v>
      </c>
      <c r="E1851" s="2">
        <f t="shared" si="254"/>
        <v>2.4100000000000676E-2</v>
      </c>
      <c r="F1851" s="2">
        <f t="shared" si="259"/>
        <v>3.8362353467178041E-2</v>
      </c>
      <c r="G1851" s="2">
        <f t="shared" si="259"/>
        <v>1.7371066433010764E-2</v>
      </c>
      <c r="H1851" s="2">
        <f t="shared" si="256"/>
        <v>2.2084052015526749</v>
      </c>
      <c r="I1851" s="2">
        <f t="shared" si="257"/>
        <v>68.831867012431587</v>
      </c>
    </row>
    <row r="1852" spans="1:9" ht="13.5" x14ac:dyDescent="0.25">
      <c r="A1852" s="3">
        <f>TITRES_STAT!B1855</f>
        <v>44708</v>
      </c>
      <c r="B1852" s="6">
        <f>TITRES_STAT!D1855</f>
        <v>14.478999999999999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3.5622185362379613E-2</v>
      </c>
      <c r="G1852" s="2">
        <f t="shared" si="259"/>
        <v>1.6130275973509994E-2</v>
      </c>
      <c r="H1852" s="2">
        <f t="shared" si="256"/>
        <v>2.2084052015526754</v>
      </c>
      <c r="I1852" s="2">
        <f t="shared" si="257"/>
        <v>68.831867012431587</v>
      </c>
    </row>
    <row r="1853" spans="1:9" ht="13.5" x14ac:dyDescent="0.25">
      <c r="A1853" s="3">
        <f>TITRES_STAT!B1856</f>
        <v>44711</v>
      </c>
      <c r="B1853" s="6">
        <f>TITRES_STAT!D1856</f>
        <v>14.478999999999999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3.3077743550781066E-2</v>
      </c>
      <c r="G1853" s="2">
        <f t="shared" si="260"/>
        <v>1.4978113403973566E-2</v>
      </c>
      <c r="H1853" s="2">
        <f t="shared" si="256"/>
        <v>2.2084052015526749</v>
      </c>
      <c r="I1853" s="2">
        <f t="shared" si="257"/>
        <v>68.831867012431587</v>
      </c>
    </row>
    <row r="1854" spans="1:9" ht="13.5" x14ac:dyDescent="0.25">
      <c r="A1854" s="3">
        <f>TITRES_STAT!B1857</f>
        <v>44712</v>
      </c>
      <c r="B1854" s="6">
        <f>TITRES_STAT!D1857</f>
        <v>14.448700000000001</v>
      </c>
      <c r="C1854" s="2">
        <f t="shared" si="252"/>
        <v>-3.0299999999998661E-2</v>
      </c>
      <c r="D1854" s="2">
        <f t="shared" si="253"/>
        <v>0</v>
      </c>
      <c r="E1854" s="2">
        <f t="shared" si="254"/>
        <v>3.0299999999998661E-2</v>
      </c>
      <c r="F1854" s="2">
        <f t="shared" si="260"/>
        <v>3.0715047582868134E-2</v>
      </c>
      <c r="G1854" s="2">
        <f t="shared" si="260"/>
        <v>1.6072533875118217E-2</v>
      </c>
      <c r="H1854" s="2">
        <f t="shared" si="256"/>
        <v>1.9110270864271062</v>
      </c>
      <c r="I1854" s="2">
        <f t="shared" si="257"/>
        <v>65.647863440962851</v>
      </c>
    </row>
    <row r="1855" spans="1:9" ht="13.5" x14ac:dyDescent="0.25">
      <c r="A1855" s="3">
        <f>TITRES_STAT!B1858</f>
        <v>44713</v>
      </c>
      <c r="B1855" s="6">
        <f>TITRES_STAT!D1858</f>
        <v>14.448700000000001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2.8521115612663267E-2</v>
      </c>
      <c r="G1855" s="2">
        <f t="shared" si="260"/>
        <v>1.4924495741181201E-2</v>
      </c>
      <c r="H1855" s="2">
        <f t="shared" si="256"/>
        <v>1.9110270864271064</v>
      </c>
      <c r="I1855" s="2">
        <f t="shared" si="257"/>
        <v>65.647863440962851</v>
      </c>
    </row>
    <row r="1856" spans="1:9" ht="13.5" x14ac:dyDescent="0.25">
      <c r="A1856" s="3">
        <f>TITRES_STAT!B1859</f>
        <v>44714</v>
      </c>
      <c r="B1856" s="6">
        <f>TITRES_STAT!D1859</f>
        <v>14.4427</v>
      </c>
      <c r="C1856" s="2">
        <f t="shared" si="252"/>
        <v>-6.0000000000002274E-3</v>
      </c>
      <c r="D1856" s="2">
        <f t="shared" si="253"/>
        <v>0</v>
      </c>
      <c r="E1856" s="2">
        <f t="shared" si="254"/>
        <v>6.0000000000002274E-3</v>
      </c>
      <c r="F1856" s="2">
        <f t="shared" si="260"/>
        <v>2.6483893068901605E-2</v>
      </c>
      <c r="G1856" s="2">
        <f t="shared" si="260"/>
        <v>1.4287031759668275E-2</v>
      </c>
      <c r="H1856" s="2">
        <f t="shared" si="256"/>
        <v>1.8537015605763953</v>
      </c>
      <c r="I1856" s="2">
        <f t="shared" si="257"/>
        <v>64.957793281017842</v>
      </c>
    </row>
    <row r="1857" spans="1:9" ht="13.5" x14ac:dyDescent="0.25">
      <c r="A1857" s="3">
        <f>TITRES_STAT!B1860</f>
        <v>44715</v>
      </c>
      <c r="B1857" s="6">
        <f>TITRES_STAT!D1860</f>
        <v>14.4185</v>
      </c>
      <c r="C1857" s="2">
        <f t="shared" si="252"/>
        <v>-2.4200000000000443E-2</v>
      </c>
      <c r="D1857" s="2">
        <f t="shared" si="253"/>
        <v>0</v>
      </c>
      <c r="E1857" s="2">
        <f t="shared" si="254"/>
        <v>2.4200000000000443E-2</v>
      </c>
      <c r="F1857" s="2">
        <f t="shared" si="260"/>
        <v>2.459218642112292E-2</v>
      </c>
      <c r="G1857" s="2">
        <f t="shared" si="260"/>
        <v>1.4995100919692E-2</v>
      </c>
      <c r="H1857" s="2">
        <f t="shared" si="256"/>
        <v>1.6400147323335283</v>
      </c>
      <c r="I1857" s="2">
        <f t="shared" si="257"/>
        <v>62.121423499932796</v>
      </c>
    </row>
    <row r="1858" spans="1:9" ht="13.5" x14ac:dyDescent="0.25">
      <c r="A1858" s="3">
        <f>TITRES_STAT!B1861</f>
        <v>44718</v>
      </c>
      <c r="B1858" s="6">
        <f>TITRES_STAT!D1861</f>
        <v>14.4185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2.2835601676756998E-2</v>
      </c>
      <c r="G1858" s="2">
        <f t="shared" si="260"/>
        <v>1.3924022282571143E-2</v>
      </c>
      <c r="H1858" s="2">
        <f t="shared" si="256"/>
        <v>1.6400147323335283</v>
      </c>
      <c r="I1858" s="2">
        <f t="shared" si="257"/>
        <v>62.121423499932796</v>
      </c>
    </row>
    <row r="1859" spans="1:9" ht="13.5" x14ac:dyDescent="0.25">
      <c r="A1859" s="3">
        <f>TITRES_STAT!B1862</f>
        <v>44719</v>
      </c>
      <c r="B1859" s="6">
        <f>TITRES_STAT!D1862</f>
        <v>14.4185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2.1204487271274355E-2</v>
      </c>
      <c r="G1859" s="2">
        <f t="shared" si="260"/>
        <v>1.2929449262387491E-2</v>
      </c>
      <c r="H1859" s="2">
        <f t="shared" si="256"/>
        <v>1.6400147323335281</v>
      </c>
      <c r="I1859" s="2">
        <f t="shared" si="257"/>
        <v>62.121423499932789</v>
      </c>
    </row>
    <row r="1860" spans="1:9" ht="13.5" x14ac:dyDescent="0.25">
      <c r="A1860" s="3">
        <f>TITRES_STAT!B1863</f>
        <v>44720</v>
      </c>
      <c r="B1860" s="6">
        <f>TITRES_STAT!D1863</f>
        <v>14.4185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1.9689881037611903E-2</v>
      </c>
      <c r="G1860" s="2">
        <f t="shared" si="260"/>
        <v>1.2005917172216956E-2</v>
      </c>
      <c r="H1860" s="2">
        <f t="shared" si="256"/>
        <v>1.6400147323335283</v>
      </c>
      <c r="I1860" s="2">
        <f t="shared" si="257"/>
        <v>62.121423499932796</v>
      </c>
    </row>
    <row r="1861" spans="1:9" ht="13.5" x14ac:dyDescent="0.25">
      <c r="A1861" s="3">
        <f>TITRES_STAT!B1864</f>
        <v>44721</v>
      </c>
      <c r="B1861" s="6">
        <f>TITRES_STAT!D1864</f>
        <v>14.4185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1.8283460963496766E-2</v>
      </c>
      <c r="G1861" s="2">
        <f t="shared" si="260"/>
        <v>1.1148351659915744E-2</v>
      </c>
      <c r="H1861" s="2">
        <f t="shared" si="256"/>
        <v>1.6400147323335283</v>
      </c>
      <c r="I1861" s="2">
        <f t="shared" si="257"/>
        <v>62.121423499932796</v>
      </c>
    </row>
    <row r="1862" spans="1:9" ht="13.5" x14ac:dyDescent="0.25">
      <c r="A1862" s="3">
        <f>TITRES_STAT!B1865</f>
        <v>44722</v>
      </c>
      <c r="B1862" s="6">
        <f>TITRES_STAT!D1865</f>
        <v>14.4185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1.6977499466104141E-2</v>
      </c>
      <c r="G1862" s="2">
        <f t="shared" si="260"/>
        <v>1.035204082706462E-2</v>
      </c>
      <c r="H1862" s="2">
        <f t="shared" si="256"/>
        <v>1.6400147323335286</v>
      </c>
      <c r="I1862" s="2">
        <f t="shared" si="257"/>
        <v>62.121423499932803</v>
      </c>
    </row>
    <row r="1863" spans="1:9" ht="13.5" x14ac:dyDescent="0.25">
      <c r="A1863" s="3">
        <f>TITRES_STAT!B1866</f>
        <v>44725</v>
      </c>
      <c r="B1863" s="6">
        <f>TITRES_STAT!D1866</f>
        <v>14.4185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1.5764820932810987E-2</v>
      </c>
      <c r="G1863" s="2">
        <f t="shared" si="260"/>
        <v>9.6126093394171466E-3</v>
      </c>
      <c r="H1863" s="2">
        <f t="shared" si="256"/>
        <v>1.6400147323335283</v>
      </c>
      <c r="I1863" s="2">
        <f t="shared" si="257"/>
        <v>62.121423499932796</v>
      </c>
    </row>
    <row r="1864" spans="1:9" ht="13.5" x14ac:dyDescent="0.25">
      <c r="A1864" s="3">
        <f>TITRES_STAT!B1867</f>
        <v>44726</v>
      </c>
      <c r="B1864" s="6">
        <f>TITRES_STAT!D1867</f>
        <v>14.4185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1.4638762294753058E-2</v>
      </c>
      <c r="G1864" s="2">
        <f t="shared" si="260"/>
        <v>8.9259943866016357E-3</v>
      </c>
      <c r="H1864" s="2">
        <f t="shared" si="256"/>
        <v>1.6400147323335283</v>
      </c>
      <c r="I1864" s="2">
        <f t="shared" si="257"/>
        <v>62.121423499932796</v>
      </c>
    </row>
    <row r="1865" spans="1:9" ht="13.5" x14ac:dyDescent="0.25">
      <c r="A1865" s="3">
        <f>TITRES_STAT!B1868</f>
        <v>44727</v>
      </c>
      <c r="B1865" s="6">
        <f>TITRES_STAT!D1868</f>
        <v>14.4245</v>
      </c>
      <c r="C1865" s="2">
        <f t="shared" si="261"/>
        <v>6.0000000000002274E-3</v>
      </c>
      <c r="D1865" s="2">
        <f t="shared" si="262"/>
        <v>6.0000000000002274E-3</v>
      </c>
      <c r="E1865" s="2">
        <f t="shared" si="263"/>
        <v>0</v>
      </c>
      <c r="F1865" s="2">
        <f t="shared" si="260"/>
        <v>1.4021707845127856E-2</v>
      </c>
      <c r="G1865" s="2">
        <f t="shared" si="260"/>
        <v>8.2884233589872337E-3</v>
      </c>
      <c r="H1865" s="2">
        <f t="shared" si="256"/>
        <v>1.6917219642169889</v>
      </c>
      <c r="I1865" s="2">
        <f t="shared" si="257"/>
        <v>62.849060441838915</v>
      </c>
    </row>
    <row r="1866" spans="1:9" ht="13.5" x14ac:dyDescent="0.25">
      <c r="A1866" s="3">
        <f>TITRES_STAT!B1869</f>
        <v>44728</v>
      </c>
      <c r="B1866" s="6">
        <f>TITRES_STAT!D1869</f>
        <v>14.5092</v>
      </c>
      <c r="C1866" s="2">
        <f t="shared" si="261"/>
        <v>8.4699999999999775E-2</v>
      </c>
      <c r="D1866" s="2">
        <f t="shared" si="262"/>
        <v>8.4699999999999775E-2</v>
      </c>
      <c r="E1866" s="2">
        <f t="shared" si="263"/>
        <v>0</v>
      </c>
      <c r="F1866" s="2">
        <f t="shared" si="260"/>
        <v>1.9070157284761562E-2</v>
      </c>
      <c r="G1866" s="2">
        <f t="shared" si="260"/>
        <v>7.6963931190595749E-3</v>
      </c>
      <c r="H1866" s="2">
        <f t="shared" si="256"/>
        <v>2.4778044714914138</v>
      </c>
      <c r="I1866" s="2">
        <f t="shared" si="257"/>
        <v>71.246227089610869</v>
      </c>
    </row>
    <row r="1867" spans="1:9" ht="13.5" x14ac:dyDescent="0.25">
      <c r="A1867" s="3">
        <f>TITRES_STAT!B1870</f>
        <v>44729</v>
      </c>
      <c r="B1867" s="6">
        <f>TITRES_STAT!D1870</f>
        <v>14.5092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1.7708003192992879E-2</v>
      </c>
      <c r="G1867" s="2">
        <f t="shared" si="260"/>
        <v>7.1466507534124627E-3</v>
      </c>
      <c r="H1867" s="2">
        <f t="shared" si="256"/>
        <v>2.4778044714914134</v>
      </c>
      <c r="I1867" s="2">
        <f t="shared" si="257"/>
        <v>71.246227089610869</v>
      </c>
    </row>
    <row r="1868" spans="1:9" ht="13.5" x14ac:dyDescent="0.25">
      <c r="A1868" s="3">
        <f>TITRES_STAT!B1871</f>
        <v>44732</v>
      </c>
      <c r="B1868" s="6">
        <f>TITRES_STAT!D1871</f>
        <v>14.5092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1.6443145822064815E-2</v>
      </c>
      <c r="G1868" s="2">
        <f t="shared" si="260"/>
        <v>6.6361756995972866E-3</v>
      </c>
      <c r="H1868" s="2">
        <f t="shared" si="256"/>
        <v>2.4778044714914134</v>
      </c>
      <c r="I1868" s="2">
        <f t="shared" si="257"/>
        <v>71.246227089610869</v>
      </c>
    </row>
    <row r="1869" spans="1:9" ht="13.5" x14ac:dyDescent="0.25">
      <c r="A1869" s="3">
        <f>TITRES_STAT!B1872</f>
        <v>44733</v>
      </c>
      <c r="B1869" s="6">
        <f>TITRES_STAT!D1872</f>
        <v>14.5092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1.5268635406203043E-2</v>
      </c>
      <c r="G1869" s="2">
        <f t="shared" si="264"/>
        <v>6.162163149626052E-3</v>
      </c>
      <c r="H1869" s="2">
        <f t="shared" si="256"/>
        <v>2.4778044714914134</v>
      </c>
      <c r="I1869" s="2">
        <f t="shared" si="257"/>
        <v>71.246227089610869</v>
      </c>
    </row>
    <row r="1870" spans="1:9" ht="13.5" x14ac:dyDescent="0.25">
      <c r="A1870" s="3">
        <f>TITRES_STAT!B1873</f>
        <v>44734</v>
      </c>
      <c r="B1870" s="6">
        <f>TITRES_STAT!D1873</f>
        <v>14.5092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1.4178018591474254E-2</v>
      </c>
      <c r="G1870" s="2">
        <f t="shared" si="264"/>
        <v>5.7220086389384774E-3</v>
      </c>
      <c r="H1870" s="2">
        <f t="shared" si="256"/>
        <v>2.4778044714914129</v>
      </c>
      <c r="I1870" s="2">
        <f t="shared" si="257"/>
        <v>71.246227089610869</v>
      </c>
    </row>
    <row r="1871" spans="1:9" ht="13.5" x14ac:dyDescent="0.25">
      <c r="A1871" s="3">
        <f>TITRES_STAT!B1874</f>
        <v>44735</v>
      </c>
      <c r="B1871" s="6">
        <f>TITRES_STAT!D1874</f>
        <v>14.4185</v>
      </c>
      <c r="C1871" s="2">
        <f t="shared" si="261"/>
        <v>-9.0700000000000003E-2</v>
      </c>
      <c r="D1871" s="2">
        <f t="shared" si="262"/>
        <v>0</v>
      </c>
      <c r="E1871" s="2">
        <f t="shared" si="263"/>
        <v>9.0700000000000003E-2</v>
      </c>
      <c r="F1871" s="2">
        <f t="shared" si="264"/>
        <v>1.3165302977797522E-2</v>
      </c>
      <c r="G1871" s="2">
        <f t="shared" si="264"/>
        <v>1.1791865164728587E-2</v>
      </c>
      <c r="H1871" s="2">
        <f t="shared" si="256"/>
        <v>1.1164733308838295</v>
      </c>
      <c r="I1871" s="2">
        <f t="shared" si="257"/>
        <v>52.751589854316542</v>
      </c>
    </row>
    <row r="1872" spans="1:9" ht="13.5" x14ac:dyDescent="0.25">
      <c r="A1872" s="3">
        <f>TITRES_STAT!B1875</f>
        <v>44736</v>
      </c>
      <c r="B1872" s="6">
        <f>TITRES_STAT!D1875</f>
        <v>14.5092</v>
      </c>
      <c r="C1872" s="2">
        <f t="shared" si="261"/>
        <v>9.0700000000000003E-2</v>
      </c>
      <c r="D1872" s="2">
        <f t="shared" si="262"/>
        <v>9.0700000000000003E-2</v>
      </c>
      <c r="E1872" s="2">
        <f t="shared" si="263"/>
        <v>0</v>
      </c>
      <c r="F1872" s="2">
        <f t="shared" si="264"/>
        <v>1.8703495622240558E-2</v>
      </c>
      <c r="G1872" s="2">
        <f t="shared" si="264"/>
        <v>1.0949589081533689E-2</v>
      </c>
      <c r="H1872" s="2">
        <f t="shared" si="256"/>
        <v>1.7081458932357299</v>
      </c>
      <c r="I1872" s="2">
        <f t="shared" si="257"/>
        <v>63.074367503695072</v>
      </c>
    </row>
    <row r="1873" spans="1:9" ht="13.5" x14ac:dyDescent="0.25">
      <c r="A1873" s="3">
        <f>TITRES_STAT!B1876</f>
        <v>44739</v>
      </c>
      <c r="B1873" s="6">
        <f>TITRES_STAT!D1876</f>
        <v>14.5092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1.7367531649223375E-2</v>
      </c>
      <c r="G1873" s="2">
        <f t="shared" si="264"/>
        <v>1.0167475575709854E-2</v>
      </c>
      <c r="H1873" s="2">
        <f t="shared" ref="H1873:H1936" si="265">F1873/G1873</f>
        <v>1.7081458932357299</v>
      </c>
      <c r="I1873" s="2">
        <f t="shared" ref="I1873:I1936" si="266">IF(G1873=0,100,100-(100/(1+H1873)))</f>
        <v>63.074367503695072</v>
      </c>
    </row>
    <row r="1874" spans="1:9" ht="13.5" x14ac:dyDescent="0.25">
      <c r="A1874" s="3">
        <f>TITRES_STAT!B1877</f>
        <v>44740</v>
      </c>
      <c r="B1874" s="6">
        <f>TITRES_STAT!D1877</f>
        <v>14.478999999999999</v>
      </c>
      <c r="C1874" s="2">
        <f t="shared" si="261"/>
        <v>-3.0200000000000671E-2</v>
      </c>
      <c r="D1874" s="2">
        <f t="shared" si="262"/>
        <v>0</v>
      </c>
      <c r="E1874" s="2">
        <f t="shared" si="263"/>
        <v>3.0200000000000671E-2</v>
      </c>
      <c r="F1874" s="2">
        <f t="shared" si="264"/>
        <v>1.6126993674278851E-2</v>
      </c>
      <c r="G1874" s="2">
        <f t="shared" si="264"/>
        <v>1.1598370177444913E-2</v>
      </c>
      <c r="H1874" s="2">
        <f t="shared" si="265"/>
        <v>1.3904534367803374</v>
      </c>
      <c r="I1874" s="2">
        <f t="shared" si="266"/>
        <v>58.166932490143637</v>
      </c>
    </row>
    <row r="1875" spans="1:9" ht="13.5" x14ac:dyDescent="0.25">
      <c r="A1875" s="3">
        <f>TITRES_STAT!B1878</f>
        <v>44741</v>
      </c>
      <c r="B1875" s="6">
        <f>TITRES_STAT!D1878</f>
        <v>14.478999999999999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1.4975065554687503E-2</v>
      </c>
      <c r="G1875" s="2">
        <f t="shared" si="264"/>
        <v>1.0769915164770275E-2</v>
      </c>
      <c r="H1875" s="2">
        <f t="shared" si="265"/>
        <v>1.3904534367803374</v>
      </c>
      <c r="I1875" s="2">
        <f t="shared" si="266"/>
        <v>58.166932490143637</v>
      </c>
    </row>
    <row r="1876" spans="1:9" ht="13.5" x14ac:dyDescent="0.25">
      <c r="A1876" s="3">
        <f>TITRES_STAT!B1879</f>
        <v>44742</v>
      </c>
      <c r="B1876" s="6">
        <f>TITRES_STAT!D1879</f>
        <v>14.491</v>
      </c>
      <c r="C1876" s="2">
        <f t="shared" si="261"/>
        <v>1.2000000000000455E-2</v>
      </c>
      <c r="D1876" s="2">
        <f t="shared" si="262"/>
        <v>1.2000000000000455E-2</v>
      </c>
      <c r="E1876" s="2">
        <f t="shared" si="263"/>
        <v>0</v>
      </c>
      <c r="F1876" s="2">
        <f t="shared" si="264"/>
        <v>1.4762560872209857E-2</v>
      </c>
      <c r="G1876" s="2">
        <f t="shared" si="264"/>
        <v>1.0000635510143827E-2</v>
      </c>
      <c r="H1876" s="2">
        <f t="shared" si="265"/>
        <v>1.4761622756109771</v>
      </c>
      <c r="I1876" s="2">
        <f t="shared" si="266"/>
        <v>59.614924682056369</v>
      </c>
    </row>
    <row r="1877" spans="1:9" ht="13.5" x14ac:dyDescent="0.25">
      <c r="A1877" s="3">
        <f>TITRES_STAT!B1880</f>
        <v>44743</v>
      </c>
      <c r="B1877" s="6">
        <f>TITRES_STAT!D1880</f>
        <v>14.491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1.3708092238480582E-2</v>
      </c>
      <c r="G1877" s="2">
        <f t="shared" si="264"/>
        <v>9.2863044022764123E-3</v>
      </c>
      <c r="H1877" s="2">
        <f t="shared" si="265"/>
        <v>1.4761622756109769</v>
      </c>
      <c r="I1877" s="2">
        <f t="shared" si="266"/>
        <v>59.614924682056369</v>
      </c>
    </row>
    <row r="1878" spans="1:9" ht="13.5" x14ac:dyDescent="0.25">
      <c r="A1878" s="3">
        <f>TITRES_STAT!B1881</f>
        <v>44746</v>
      </c>
      <c r="B1878" s="6">
        <f>TITRES_STAT!D1881</f>
        <v>14.491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1.2728942792874827E-2</v>
      </c>
      <c r="G1878" s="2">
        <f t="shared" si="264"/>
        <v>8.6229969449709547E-3</v>
      </c>
      <c r="H1878" s="2">
        <f t="shared" si="265"/>
        <v>1.4761622756109769</v>
      </c>
      <c r="I1878" s="2">
        <f t="shared" si="266"/>
        <v>59.614924682056369</v>
      </c>
    </row>
    <row r="1879" spans="1:9" ht="13.5" x14ac:dyDescent="0.25">
      <c r="A1879" s="3">
        <f>TITRES_STAT!B1882</f>
        <v>44747</v>
      </c>
      <c r="B1879" s="6">
        <f>TITRES_STAT!D1882</f>
        <v>14.491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1.1819732593383769E-2</v>
      </c>
      <c r="G1879" s="2">
        <f t="shared" si="264"/>
        <v>8.0070685917587436E-3</v>
      </c>
      <c r="H1879" s="2">
        <f t="shared" si="265"/>
        <v>1.4761622756109771</v>
      </c>
      <c r="I1879" s="2">
        <f t="shared" si="266"/>
        <v>59.614924682056369</v>
      </c>
    </row>
    <row r="1880" spans="1:9" ht="13.5" x14ac:dyDescent="0.25">
      <c r="A1880" s="3">
        <f>TITRES_STAT!B1883</f>
        <v>44748</v>
      </c>
      <c r="B1880" s="6">
        <f>TITRES_STAT!D1883</f>
        <v>14.491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1.0975465979570642E-2</v>
      </c>
      <c r="G1880" s="2">
        <f t="shared" si="264"/>
        <v>7.4351351209188329E-3</v>
      </c>
      <c r="H1880" s="2">
        <f t="shared" si="265"/>
        <v>1.4761622756109771</v>
      </c>
      <c r="I1880" s="2">
        <f t="shared" si="266"/>
        <v>59.614924682056369</v>
      </c>
    </row>
    <row r="1881" spans="1:9" ht="13.5" x14ac:dyDescent="0.25">
      <c r="A1881" s="3">
        <f>TITRES_STAT!B1884</f>
        <v>44749</v>
      </c>
      <c r="B1881" s="6">
        <f>TITRES_STAT!D1884</f>
        <v>14.4971</v>
      </c>
      <c r="C1881" s="2">
        <f t="shared" si="261"/>
        <v>6.0999999999999943E-3</v>
      </c>
      <c r="D1881" s="2">
        <f t="shared" si="262"/>
        <v>6.0999999999999943E-3</v>
      </c>
      <c r="E1881" s="2">
        <f t="shared" si="263"/>
        <v>0</v>
      </c>
      <c r="F1881" s="2">
        <f t="shared" si="264"/>
        <v>1.0627218409601309E-2</v>
      </c>
      <c r="G1881" s="2">
        <f t="shared" si="264"/>
        <v>6.9040540408532025E-3</v>
      </c>
      <c r="H1881" s="2">
        <f t="shared" si="265"/>
        <v>1.5392721938033957</v>
      </c>
      <c r="I1881" s="2">
        <f t="shared" si="266"/>
        <v>60.618637007867562</v>
      </c>
    </row>
    <row r="1882" spans="1:9" ht="13.5" x14ac:dyDescent="0.25">
      <c r="A1882" s="3">
        <f>TITRES_STAT!B1885</f>
        <v>44750</v>
      </c>
      <c r="B1882" s="6">
        <f>TITRES_STAT!D1885</f>
        <v>14.4971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9.8681313803440727E-3</v>
      </c>
      <c r="G1882" s="2">
        <f t="shared" si="264"/>
        <v>6.410907323649402E-3</v>
      </c>
      <c r="H1882" s="2">
        <f t="shared" si="265"/>
        <v>1.539272193803396</v>
      </c>
      <c r="I1882" s="2">
        <f t="shared" si="266"/>
        <v>60.618637007867562</v>
      </c>
    </row>
    <row r="1883" spans="1:9" ht="13.5" x14ac:dyDescent="0.25">
      <c r="A1883" s="3">
        <f>TITRES_STAT!B1886</f>
        <v>44753</v>
      </c>
      <c r="B1883" s="6">
        <f>TITRES_STAT!D1886</f>
        <v>14.478999999999999</v>
      </c>
      <c r="C1883" s="2">
        <f t="shared" si="261"/>
        <v>-1.8100000000000449E-2</v>
      </c>
      <c r="D1883" s="2">
        <f t="shared" si="262"/>
        <v>0</v>
      </c>
      <c r="E1883" s="2">
        <f t="shared" si="263"/>
        <v>1.8100000000000449E-2</v>
      </c>
      <c r="F1883" s="2">
        <f t="shared" si="264"/>
        <v>9.1632648531766395E-3</v>
      </c>
      <c r="G1883" s="2">
        <f t="shared" si="264"/>
        <v>7.2458425148173343E-3</v>
      </c>
      <c r="H1883" s="2">
        <f t="shared" si="265"/>
        <v>1.2646237941879479</v>
      </c>
      <c r="I1883" s="2">
        <f t="shared" si="266"/>
        <v>55.842555281523858</v>
      </c>
    </row>
    <row r="1884" spans="1:9" ht="13.5" x14ac:dyDescent="0.25">
      <c r="A1884" s="3">
        <f>TITRES_STAT!B1887</f>
        <v>44754</v>
      </c>
      <c r="B1884" s="6">
        <f>TITRES_STAT!D1887</f>
        <v>14.388299999999999</v>
      </c>
      <c r="C1884" s="2">
        <f t="shared" si="261"/>
        <v>-9.0700000000000003E-2</v>
      </c>
      <c r="D1884" s="2">
        <f t="shared" si="262"/>
        <v>0</v>
      </c>
      <c r="E1884" s="2">
        <f t="shared" si="263"/>
        <v>9.0700000000000003E-2</v>
      </c>
      <c r="F1884" s="2">
        <f t="shared" si="264"/>
        <v>8.5087459350925935E-3</v>
      </c>
      <c r="G1884" s="2">
        <f t="shared" si="264"/>
        <v>1.3206853763758953E-2</v>
      </c>
      <c r="H1884" s="2">
        <f t="shared" si="265"/>
        <v>0.64426744532005953</v>
      </c>
      <c r="I1884" s="2">
        <f t="shared" si="266"/>
        <v>39.182643137148034</v>
      </c>
    </row>
    <row r="1885" spans="1:9" ht="13.5" x14ac:dyDescent="0.25">
      <c r="A1885" s="3">
        <f>TITRES_STAT!B1888</f>
        <v>44755</v>
      </c>
      <c r="B1885" s="6">
        <f>TITRES_STAT!D1888</f>
        <v>14.4971</v>
      </c>
      <c r="C1885" s="2">
        <f t="shared" si="261"/>
        <v>0.10880000000000045</v>
      </c>
      <c r="D1885" s="2">
        <f t="shared" si="262"/>
        <v>0.10880000000000045</v>
      </c>
      <c r="E1885" s="2">
        <f t="shared" si="263"/>
        <v>0</v>
      </c>
      <c r="F1885" s="2">
        <f t="shared" ref="F1885:G1900" si="267">((F1884*13)+D1885)/14</f>
        <v>1.5672406939728871E-2</v>
      </c>
      <c r="G1885" s="2">
        <f t="shared" si="267"/>
        <v>1.2263507066347599E-2</v>
      </c>
      <c r="H1885" s="2">
        <f t="shared" si="265"/>
        <v>1.2779710449008232</v>
      </c>
      <c r="I1885" s="2">
        <f t="shared" si="266"/>
        <v>56.101285736775587</v>
      </c>
    </row>
    <row r="1886" spans="1:9" ht="13.5" x14ac:dyDescent="0.25">
      <c r="A1886" s="3">
        <f>TITRES_STAT!B1889</f>
        <v>44756</v>
      </c>
      <c r="B1886" s="6">
        <f>TITRES_STAT!D1889</f>
        <v>14.5031</v>
      </c>
      <c r="C1886" s="2">
        <f t="shared" si="261"/>
        <v>6.0000000000002274E-3</v>
      </c>
      <c r="D1886" s="2">
        <f t="shared" si="262"/>
        <v>6.0000000000002274E-3</v>
      </c>
      <c r="E1886" s="2">
        <f t="shared" si="263"/>
        <v>0</v>
      </c>
      <c r="F1886" s="2">
        <f t="shared" si="267"/>
        <v>1.4981520729748255E-2</v>
      </c>
      <c r="G1886" s="2">
        <f t="shared" si="267"/>
        <v>1.1387542275894199E-2</v>
      </c>
      <c r="H1886" s="2">
        <f t="shared" si="265"/>
        <v>1.3156061568668769</v>
      </c>
      <c r="I1886" s="2">
        <f t="shared" si="266"/>
        <v>56.814763294935837</v>
      </c>
    </row>
    <row r="1887" spans="1:9" ht="13.5" x14ac:dyDescent="0.25">
      <c r="A1887" s="3">
        <f>TITRES_STAT!B1890</f>
        <v>44757</v>
      </c>
      <c r="B1887" s="6">
        <f>TITRES_STAT!D1890</f>
        <v>14.5031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1.391141210619481E-2</v>
      </c>
      <c r="G1887" s="2">
        <f t="shared" si="267"/>
        <v>1.0574146399044613E-2</v>
      </c>
      <c r="H1887" s="2">
        <f t="shared" si="265"/>
        <v>1.3156061568668771</v>
      </c>
      <c r="I1887" s="2">
        <f t="shared" si="266"/>
        <v>56.814763294935851</v>
      </c>
    </row>
    <row r="1888" spans="1:9" ht="13.5" x14ac:dyDescent="0.25">
      <c r="A1888" s="3">
        <f>TITRES_STAT!B1891</f>
        <v>44760</v>
      </c>
      <c r="B1888" s="6">
        <f>TITRES_STAT!D1891</f>
        <v>14.5031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1.2917739812895181E-2</v>
      </c>
      <c r="G1888" s="2">
        <f t="shared" si="267"/>
        <v>9.8188502276842834E-3</v>
      </c>
      <c r="H1888" s="2">
        <f t="shared" si="265"/>
        <v>1.3156061568668771</v>
      </c>
      <c r="I1888" s="2">
        <f t="shared" si="266"/>
        <v>56.814763294935851</v>
      </c>
    </row>
    <row r="1889" spans="1:9" ht="13.5" x14ac:dyDescent="0.25">
      <c r="A1889" s="3">
        <f>TITRES_STAT!B1892</f>
        <v>44761</v>
      </c>
      <c r="B1889" s="6">
        <f>TITRES_STAT!D1892</f>
        <v>14.478999999999999</v>
      </c>
      <c r="C1889" s="2">
        <f t="shared" si="261"/>
        <v>-2.4100000000000676E-2</v>
      </c>
      <c r="D1889" s="2">
        <f t="shared" si="262"/>
        <v>0</v>
      </c>
      <c r="E1889" s="2">
        <f t="shared" si="263"/>
        <v>2.4100000000000676E-2</v>
      </c>
      <c r="F1889" s="2">
        <f t="shared" si="267"/>
        <v>1.1995044111974097E-2</v>
      </c>
      <c r="G1889" s="2">
        <f t="shared" si="267"/>
        <v>1.0838932354278311E-2</v>
      </c>
      <c r="H1889" s="2">
        <f t="shared" si="265"/>
        <v>1.1066628815373545</v>
      </c>
      <c r="I1889" s="2">
        <f t="shared" si="266"/>
        <v>52.531560281242442</v>
      </c>
    </row>
    <row r="1890" spans="1:9" ht="13.5" x14ac:dyDescent="0.25">
      <c r="A1890" s="3">
        <f>TITRES_STAT!B1893</f>
        <v>44762</v>
      </c>
      <c r="B1890" s="6">
        <f>TITRES_STAT!D1893</f>
        <v>14.478999999999999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1.113825524683309E-2</v>
      </c>
      <c r="G1890" s="2">
        <f t="shared" si="267"/>
        <v>1.0064722900401288E-2</v>
      </c>
      <c r="H1890" s="2">
        <f t="shared" si="265"/>
        <v>1.1066628815373545</v>
      </c>
      <c r="I1890" s="2">
        <f t="shared" si="266"/>
        <v>52.531560281242442</v>
      </c>
    </row>
    <row r="1891" spans="1:9" ht="13.5" x14ac:dyDescent="0.25">
      <c r="A1891" s="3">
        <f>TITRES_STAT!B1894</f>
        <v>44763</v>
      </c>
      <c r="B1891" s="6">
        <f>TITRES_STAT!D1894</f>
        <v>14.478999999999999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1.0342665586345013E-2</v>
      </c>
      <c r="G1891" s="2">
        <f t="shared" si="267"/>
        <v>9.3458141218011968E-3</v>
      </c>
      <c r="H1891" s="2">
        <f t="shared" si="265"/>
        <v>1.1066628815373545</v>
      </c>
      <c r="I1891" s="2">
        <f t="shared" si="266"/>
        <v>52.531560281242442</v>
      </c>
    </row>
    <row r="1892" spans="1:9" ht="13.5" x14ac:dyDescent="0.25">
      <c r="A1892" s="3">
        <f>TITRES_STAT!B1895</f>
        <v>44764</v>
      </c>
      <c r="B1892" s="6">
        <f>TITRES_STAT!D1895</f>
        <v>14.4971</v>
      </c>
      <c r="C1892" s="2">
        <f t="shared" si="261"/>
        <v>1.8100000000000449E-2</v>
      </c>
      <c r="D1892" s="2">
        <f t="shared" si="262"/>
        <v>1.8100000000000449E-2</v>
      </c>
      <c r="E1892" s="2">
        <f t="shared" si="263"/>
        <v>0</v>
      </c>
      <c r="F1892" s="2">
        <f t="shared" si="267"/>
        <v>1.0896760901606116E-2</v>
      </c>
      <c r="G1892" s="2">
        <f t="shared" si="267"/>
        <v>8.6782559702439678E-3</v>
      </c>
      <c r="H1892" s="2">
        <f t="shared" si="265"/>
        <v>1.2556394901197852</v>
      </c>
      <c r="I1892" s="2">
        <f t="shared" si="266"/>
        <v>55.666674378586301</v>
      </c>
    </row>
    <row r="1893" spans="1:9" ht="13.5" x14ac:dyDescent="0.25">
      <c r="A1893" s="3">
        <f>TITRES_STAT!B1896</f>
        <v>44768</v>
      </c>
      <c r="B1893" s="6">
        <f>TITRES_STAT!D1896</f>
        <v>14.448700000000001</v>
      </c>
      <c r="C1893" s="2">
        <f t="shared" si="261"/>
        <v>-4.839999999999911E-2</v>
      </c>
      <c r="D1893" s="2">
        <f t="shared" si="262"/>
        <v>0</v>
      </c>
      <c r="E1893" s="2">
        <f t="shared" si="263"/>
        <v>4.839999999999911E-2</v>
      </c>
      <c r="F1893" s="2">
        <f t="shared" si="267"/>
        <v>1.0118420837205679E-2</v>
      </c>
      <c r="G1893" s="2">
        <f t="shared" si="267"/>
        <v>1.1515523400940765E-2</v>
      </c>
      <c r="H1893" s="2">
        <f t="shared" si="265"/>
        <v>0.87867659027804601</v>
      </c>
      <c r="I1893" s="2">
        <f t="shared" si="266"/>
        <v>46.771040573194185</v>
      </c>
    </row>
    <row r="1894" spans="1:9" ht="13.5" x14ac:dyDescent="0.25">
      <c r="A1894" s="3">
        <f>TITRES_STAT!B1897</f>
        <v>44769</v>
      </c>
      <c r="B1894" s="6">
        <f>TITRES_STAT!D1897</f>
        <v>14.448700000000001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9.3956764916909869E-3</v>
      </c>
      <c r="G1894" s="2">
        <f t="shared" si="267"/>
        <v>1.0692986015159282E-2</v>
      </c>
      <c r="H1894" s="2">
        <f t="shared" si="265"/>
        <v>0.8786765902780459</v>
      </c>
      <c r="I1894" s="2">
        <f t="shared" si="266"/>
        <v>46.771040573194185</v>
      </c>
    </row>
    <row r="1895" spans="1:9" ht="13.5" x14ac:dyDescent="0.25">
      <c r="A1895" s="3">
        <f>TITRES_STAT!B1898</f>
        <v>44770</v>
      </c>
      <c r="B1895" s="6">
        <f>TITRES_STAT!D1898</f>
        <v>14.5031</v>
      </c>
      <c r="C1895" s="2">
        <f t="shared" si="261"/>
        <v>5.4399999999999338E-2</v>
      </c>
      <c r="D1895" s="2">
        <f t="shared" si="262"/>
        <v>5.4399999999999338E-2</v>
      </c>
      <c r="E1895" s="2">
        <f t="shared" si="263"/>
        <v>0</v>
      </c>
      <c r="F1895" s="2">
        <f t="shared" si="267"/>
        <v>1.2610271027998726E-2</v>
      </c>
      <c r="G1895" s="2">
        <f t="shared" si="267"/>
        <v>9.929201299790762E-3</v>
      </c>
      <c r="H1895" s="2">
        <f t="shared" si="265"/>
        <v>1.2700186699069604</v>
      </c>
      <c r="I1895" s="2">
        <f t="shared" si="266"/>
        <v>55.947498879338013</v>
      </c>
    </row>
    <row r="1896" spans="1:9" ht="13.5" x14ac:dyDescent="0.25">
      <c r="A1896" s="3">
        <f>TITRES_STAT!B1899</f>
        <v>44771</v>
      </c>
      <c r="B1896" s="6">
        <f>TITRES_STAT!D1899</f>
        <v>14.4971</v>
      </c>
      <c r="C1896" s="2">
        <f t="shared" si="261"/>
        <v>-6.0000000000002274E-3</v>
      </c>
      <c r="D1896" s="2">
        <f t="shared" si="262"/>
        <v>0</v>
      </c>
      <c r="E1896" s="2">
        <f t="shared" si="263"/>
        <v>6.0000000000002274E-3</v>
      </c>
      <c r="F1896" s="2">
        <f t="shared" si="267"/>
        <v>1.1709537383141674E-2</v>
      </c>
      <c r="G1896" s="2">
        <f t="shared" si="267"/>
        <v>9.6485440640914372E-3</v>
      </c>
      <c r="H1896" s="2">
        <f t="shared" si="265"/>
        <v>1.2136066649392776</v>
      </c>
      <c r="I1896" s="2">
        <f t="shared" si="266"/>
        <v>54.824855931329992</v>
      </c>
    </row>
    <row r="1897" spans="1:9" ht="13.5" x14ac:dyDescent="0.25">
      <c r="A1897" s="3">
        <f>TITRES_STAT!B1900</f>
        <v>44774</v>
      </c>
      <c r="B1897" s="6">
        <f>TITRES_STAT!D1900</f>
        <v>14.448700000000001</v>
      </c>
      <c r="C1897" s="2">
        <f t="shared" si="261"/>
        <v>-4.839999999999911E-2</v>
      </c>
      <c r="D1897" s="2">
        <f t="shared" si="262"/>
        <v>0</v>
      </c>
      <c r="E1897" s="2">
        <f t="shared" si="263"/>
        <v>4.839999999999911E-2</v>
      </c>
      <c r="F1897" s="2">
        <f t="shared" si="267"/>
        <v>1.0873141855774411E-2</v>
      </c>
      <c r="G1897" s="2">
        <f t="shared" si="267"/>
        <v>1.2416505202370557E-2</v>
      </c>
      <c r="H1897" s="2">
        <f t="shared" si="265"/>
        <v>0.87570066444288297</v>
      </c>
      <c r="I1897" s="2">
        <f t="shared" si="266"/>
        <v>46.686589232668524</v>
      </c>
    </row>
    <row r="1898" spans="1:9" ht="13.5" x14ac:dyDescent="0.25">
      <c r="A1898" s="3">
        <f>TITRES_STAT!B1901</f>
        <v>44775</v>
      </c>
      <c r="B1898" s="6">
        <f>TITRES_STAT!D1901</f>
        <v>14.4971</v>
      </c>
      <c r="C1898" s="2">
        <f t="shared" si="261"/>
        <v>4.839999999999911E-2</v>
      </c>
      <c r="D1898" s="2">
        <f t="shared" si="262"/>
        <v>4.839999999999911E-2</v>
      </c>
      <c r="E1898" s="2">
        <f t="shared" si="263"/>
        <v>0</v>
      </c>
      <c r="F1898" s="2">
        <f t="shared" si="267"/>
        <v>1.3553631723219033E-2</v>
      </c>
      <c r="G1898" s="2">
        <f t="shared" si="267"/>
        <v>1.1529611973629802E-2</v>
      </c>
      <c r="H1898" s="2">
        <f t="shared" si="265"/>
        <v>1.1755496849519751</v>
      </c>
      <c r="I1898" s="2">
        <f t="shared" si="266"/>
        <v>54.034605280822412</v>
      </c>
    </row>
    <row r="1899" spans="1:9" ht="13.5" x14ac:dyDescent="0.25">
      <c r="A1899" s="3">
        <f>TITRES_STAT!B1902</f>
        <v>44776</v>
      </c>
      <c r="B1899" s="6">
        <f>TITRES_STAT!D1902</f>
        <v>14.448700000000001</v>
      </c>
      <c r="C1899" s="2">
        <f t="shared" si="261"/>
        <v>-4.839999999999911E-2</v>
      </c>
      <c r="D1899" s="2">
        <f t="shared" si="262"/>
        <v>0</v>
      </c>
      <c r="E1899" s="2">
        <f t="shared" si="263"/>
        <v>4.839999999999911E-2</v>
      </c>
      <c r="F1899" s="2">
        <f t="shared" si="267"/>
        <v>1.2585515171560532E-2</v>
      </c>
      <c r="G1899" s="2">
        <f t="shared" si="267"/>
        <v>1.4163211118370466E-2</v>
      </c>
      <c r="H1899" s="2">
        <f t="shared" si="265"/>
        <v>0.88860605595551878</v>
      </c>
      <c r="I1899" s="2">
        <f t="shared" si="266"/>
        <v>47.050895190841615</v>
      </c>
    </row>
    <row r="1900" spans="1:9" ht="13.5" x14ac:dyDescent="0.25">
      <c r="A1900" s="3">
        <f>TITRES_STAT!B1903</f>
        <v>44777</v>
      </c>
      <c r="B1900" s="6">
        <f>TITRES_STAT!D1903</f>
        <v>14.448700000000001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1.1686549802163351E-2</v>
      </c>
      <c r="G1900" s="2">
        <f t="shared" si="267"/>
        <v>1.3151553181344004E-2</v>
      </c>
      <c r="H1900" s="2">
        <f t="shared" si="265"/>
        <v>0.88860605595551878</v>
      </c>
      <c r="I1900" s="2">
        <f t="shared" si="266"/>
        <v>47.050895190841615</v>
      </c>
    </row>
    <row r="1901" spans="1:9" ht="13.5" x14ac:dyDescent="0.25">
      <c r="A1901" s="3">
        <f>TITRES_STAT!B1904</f>
        <v>44778</v>
      </c>
      <c r="B1901" s="6">
        <f>TITRES_STAT!D1904</f>
        <v>14.388299999999999</v>
      </c>
      <c r="C1901" s="2">
        <f t="shared" si="261"/>
        <v>-6.0400000000001342E-2</v>
      </c>
      <c r="D1901" s="2">
        <f t="shared" si="262"/>
        <v>0</v>
      </c>
      <c r="E1901" s="2">
        <f t="shared" si="263"/>
        <v>6.0400000000001342E-2</v>
      </c>
      <c r="F1901" s="2">
        <f t="shared" ref="F1901:G1916" si="268">((F1900*13)+D1901)/14</f>
        <v>1.0851796244865968E-2</v>
      </c>
      <c r="G1901" s="2">
        <f t="shared" si="268"/>
        <v>1.6526442239819528E-2</v>
      </c>
      <c r="H1901" s="2">
        <f t="shared" si="265"/>
        <v>0.65663232820426276</v>
      </c>
      <c r="I1901" s="2">
        <f t="shared" si="266"/>
        <v>39.636575782390501</v>
      </c>
    </row>
    <row r="1902" spans="1:9" ht="13.5" x14ac:dyDescent="0.25">
      <c r="A1902" s="3">
        <f>TITRES_STAT!B1905</f>
        <v>44781</v>
      </c>
      <c r="B1902" s="6">
        <f>TITRES_STAT!D1905</f>
        <v>14.4971</v>
      </c>
      <c r="C1902" s="2">
        <f t="shared" si="261"/>
        <v>0.10880000000000045</v>
      </c>
      <c r="D1902" s="2">
        <f t="shared" si="262"/>
        <v>0.10880000000000045</v>
      </c>
      <c r="E1902" s="2">
        <f t="shared" si="263"/>
        <v>0</v>
      </c>
      <c r="F1902" s="2">
        <f t="shared" si="268"/>
        <v>1.784809651308986E-2</v>
      </c>
      <c r="G1902" s="2">
        <f t="shared" si="268"/>
        <v>1.5345982079832418E-2</v>
      </c>
      <c r="H1902" s="2">
        <f t="shared" si="265"/>
        <v>1.1630468757386145</v>
      </c>
      <c r="I1902" s="2">
        <f t="shared" si="266"/>
        <v>53.768916835954812</v>
      </c>
    </row>
    <row r="1903" spans="1:9" ht="13.5" x14ac:dyDescent="0.25">
      <c r="A1903" s="3">
        <f>TITRES_STAT!B1906</f>
        <v>44782</v>
      </c>
      <c r="B1903" s="6">
        <f>TITRES_STAT!D1906</f>
        <v>14.478999999999999</v>
      </c>
      <c r="C1903" s="2">
        <f t="shared" si="261"/>
        <v>-1.8100000000000449E-2</v>
      </c>
      <c r="D1903" s="2">
        <f t="shared" si="262"/>
        <v>0</v>
      </c>
      <c r="E1903" s="2">
        <f t="shared" si="263"/>
        <v>1.8100000000000449E-2</v>
      </c>
      <c r="F1903" s="2">
        <f t="shared" si="268"/>
        <v>1.6573232476440585E-2</v>
      </c>
      <c r="G1903" s="2">
        <f t="shared" si="268"/>
        <v>1.5542697645558707E-2</v>
      </c>
      <c r="H1903" s="2">
        <f t="shared" si="265"/>
        <v>1.066303472819363</v>
      </c>
      <c r="I1903" s="2">
        <f t="shared" si="266"/>
        <v>51.604398233162122</v>
      </c>
    </row>
    <row r="1904" spans="1:9" ht="13.5" x14ac:dyDescent="0.25">
      <c r="A1904" s="3">
        <f>TITRES_STAT!B1907</f>
        <v>44783</v>
      </c>
      <c r="B1904" s="6">
        <f>TITRES_STAT!D1907</f>
        <v>14.388299999999999</v>
      </c>
      <c r="C1904" s="2">
        <f t="shared" si="261"/>
        <v>-9.0700000000000003E-2</v>
      </c>
      <c r="D1904" s="2">
        <f t="shared" si="262"/>
        <v>0</v>
      </c>
      <c r="E1904" s="2">
        <f t="shared" si="263"/>
        <v>9.0700000000000003E-2</v>
      </c>
      <c r="F1904" s="2">
        <f t="shared" si="268"/>
        <v>1.538943015669483E-2</v>
      </c>
      <c r="G1904" s="2">
        <f t="shared" si="268"/>
        <v>2.0911076385161657E-2</v>
      </c>
      <c r="H1904" s="2">
        <f t="shared" si="265"/>
        <v>0.73594634122302061</v>
      </c>
      <c r="I1904" s="2">
        <f t="shared" si="266"/>
        <v>42.394532811683959</v>
      </c>
    </row>
    <row r="1905" spans="1:9" ht="13.5" x14ac:dyDescent="0.25">
      <c r="A1905" s="3">
        <f>TITRES_STAT!B1908</f>
        <v>44784</v>
      </c>
      <c r="B1905" s="6">
        <f>TITRES_STAT!D1908</f>
        <v>14.478999999999999</v>
      </c>
      <c r="C1905" s="2">
        <f t="shared" si="261"/>
        <v>9.0700000000000003E-2</v>
      </c>
      <c r="D1905" s="2">
        <f t="shared" si="262"/>
        <v>9.0700000000000003E-2</v>
      </c>
      <c r="E1905" s="2">
        <f t="shared" si="263"/>
        <v>0</v>
      </c>
      <c r="F1905" s="2">
        <f t="shared" si="268"/>
        <v>2.076875657407377E-2</v>
      </c>
      <c r="G1905" s="2">
        <f t="shared" si="268"/>
        <v>1.9417428071935826E-2</v>
      </c>
      <c r="H1905" s="2">
        <f t="shared" si="265"/>
        <v>1.0695935886633221</v>
      </c>
      <c r="I1905" s="2">
        <f t="shared" si="266"/>
        <v>51.68133466020906</v>
      </c>
    </row>
    <row r="1906" spans="1:9" ht="13.5" x14ac:dyDescent="0.25">
      <c r="A1906" s="3">
        <f>TITRES_STAT!B1909</f>
        <v>44785</v>
      </c>
      <c r="B1906" s="6">
        <f>TITRES_STAT!D1909</f>
        <v>14.448700000000001</v>
      </c>
      <c r="C1906" s="2">
        <f t="shared" si="261"/>
        <v>-3.0299999999998661E-2</v>
      </c>
      <c r="D1906" s="2">
        <f t="shared" si="262"/>
        <v>0</v>
      </c>
      <c r="E1906" s="2">
        <f t="shared" si="263"/>
        <v>3.0299999999998661E-2</v>
      </c>
      <c r="F1906" s="2">
        <f t="shared" si="268"/>
        <v>1.9285273961639929E-2</v>
      </c>
      <c r="G1906" s="2">
        <f t="shared" si="268"/>
        <v>2.019475463822603E-2</v>
      </c>
      <c r="H1906" s="2">
        <f t="shared" si="265"/>
        <v>0.95496450970171376</v>
      </c>
      <c r="I1906" s="2">
        <f t="shared" si="266"/>
        <v>48.848176269318621</v>
      </c>
    </row>
    <row r="1907" spans="1:9" ht="13.5" x14ac:dyDescent="0.25">
      <c r="A1907" s="3">
        <f>TITRES_STAT!B1910</f>
        <v>44788</v>
      </c>
      <c r="B1907" s="6">
        <f>TITRES_STAT!D1910</f>
        <v>14.478999999999999</v>
      </c>
      <c r="C1907" s="2">
        <f t="shared" si="261"/>
        <v>3.0299999999998661E-2</v>
      </c>
      <c r="D1907" s="2">
        <f t="shared" si="262"/>
        <v>3.0299999999998661E-2</v>
      </c>
      <c r="E1907" s="2">
        <f t="shared" si="263"/>
        <v>0</v>
      </c>
      <c r="F1907" s="2">
        <f t="shared" si="268"/>
        <v>2.0072040107236983E-2</v>
      </c>
      <c r="G1907" s="2">
        <f t="shared" si="268"/>
        <v>1.8752272164067028E-2</v>
      </c>
      <c r="H1907" s="2">
        <f t="shared" si="265"/>
        <v>1.0703790949503647</v>
      </c>
      <c r="I1907" s="2">
        <f t="shared" si="266"/>
        <v>51.699666865889895</v>
      </c>
    </row>
    <row r="1908" spans="1:9" ht="13.5" x14ac:dyDescent="0.25">
      <c r="A1908" s="3">
        <f>TITRES_STAT!B1911</f>
        <v>44789</v>
      </c>
      <c r="B1908" s="6">
        <f>TITRES_STAT!D1911</f>
        <v>14.7994</v>
      </c>
      <c r="C1908" s="2">
        <f t="shared" si="261"/>
        <v>0.32040000000000113</v>
      </c>
      <c r="D1908" s="2">
        <f t="shared" si="262"/>
        <v>0.32040000000000113</v>
      </c>
      <c r="E1908" s="2">
        <f t="shared" si="263"/>
        <v>0</v>
      </c>
      <c r="F1908" s="2">
        <f t="shared" si="268"/>
        <v>4.152403724243442E-2</v>
      </c>
      <c r="G1908" s="2">
        <f t="shared" si="268"/>
        <v>1.7412824152347954E-2</v>
      </c>
      <c r="H1908" s="2">
        <f t="shared" si="265"/>
        <v>2.384681363524555</v>
      </c>
      <c r="I1908" s="2">
        <f t="shared" si="266"/>
        <v>70.455121395572831</v>
      </c>
    </row>
    <row r="1909" spans="1:9" ht="13.5" x14ac:dyDescent="0.25">
      <c r="A1909" s="3">
        <f>TITRES_STAT!B1912</f>
        <v>44790</v>
      </c>
      <c r="B1909" s="6">
        <f>TITRES_STAT!D1912</f>
        <v>14.811500000000001</v>
      </c>
      <c r="C1909" s="2">
        <f t="shared" si="261"/>
        <v>1.2100000000000222E-2</v>
      </c>
      <c r="D1909" s="2">
        <f t="shared" si="262"/>
        <v>1.2100000000000222E-2</v>
      </c>
      <c r="E1909" s="2">
        <f t="shared" si="263"/>
        <v>0</v>
      </c>
      <c r="F1909" s="2">
        <f t="shared" si="268"/>
        <v>3.9422320296546257E-2</v>
      </c>
      <c r="G1909" s="2">
        <f t="shared" si="268"/>
        <v>1.6169050998608814E-2</v>
      </c>
      <c r="H1909" s="2">
        <f t="shared" si="265"/>
        <v>2.4381344520428661</v>
      </c>
      <c r="I1909" s="2">
        <f t="shared" si="266"/>
        <v>70.914459165323763</v>
      </c>
    </row>
    <row r="1910" spans="1:9" ht="13.5" x14ac:dyDescent="0.25">
      <c r="A1910" s="3">
        <f>TITRES_STAT!B1913</f>
        <v>44791</v>
      </c>
      <c r="B1910" s="6">
        <f>TITRES_STAT!D1913</f>
        <v>14.811500000000001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3.6606440275364381E-2</v>
      </c>
      <c r="G1910" s="2">
        <f t="shared" si="268"/>
        <v>1.501411878442247E-2</v>
      </c>
      <c r="H1910" s="2">
        <f t="shared" si="265"/>
        <v>2.4381344520428661</v>
      </c>
      <c r="I1910" s="2">
        <f t="shared" si="266"/>
        <v>70.914459165323763</v>
      </c>
    </row>
    <row r="1911" spans="1:9" ht="13.5" x14ac:dyDescent="0.25">
      <c r="A1911" s="3">
        <f>TITRES_STAT!B1914</f>
        <v>44792</v>
      </c>
      <c r="B1911" s="6">
        <f>TITRES_STAT!D1914</f>
        <v>14.811500000000001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3.3991694541409781E-2</v>
      </c>
      <c r="G1911" s="2">
        <f t="shared" si="268"/>
        <v>1.3941681728392292E-2</v>
      </c>
      <c r="H1911" s="2">
        <f t="shared" si="265"/>
        <v>2.4381344520428661</v>
      </c>
      <c r="I1911" s="2">
        <f t="shared" si="266"/>
        <v>70.914459165323763</v>
      </c>
    </row>
    <row r="1912" spans="1:9" ht="13.5" x14ac:dyDescent="0.25">
      <c r="A1912" s="3">
        <f>TITRES_STAT!B1915</f>
        <v>44795</v>
      </c>
      <c r="B1912" s="6">
        <f>TITRES_STAT!D1915</f>
        <v>14.932399999999999</v>
      </c>
      <c r="C1912" s="2">
        <f t="shared" si="261"/>
        <v>0.1208999999999989</v>
      </c>
      <c r="D1912" s="2">
        <f t="shared" si="262"/>
        <v>0.1208999999999989</v>
      </c>
      <c r="E1912" s="2">
        <f t="shared" si="263"/>
        <v>0</v>
      </c>
      <c r="F1912" s="2">
        <f t="shared" si="268"/>
        <v>4.0199430645594718E-2</v>
      </c>
      <c r="G1912" s="2">
        <f t="shared" si="268"/>
        <v>1.2945847319221413E-2</v>
      </c>
      <c r="H1912" s="2">
        <f t="shared" si="265"/>
        <v>3.1051988838079687</v>
      </c>
      <c r="I1912" s="2">
        <f t="shared" si="266"/>
        <v>75.640644258569921</v>
      </c>
    </row>
    <row r="1913" spans="1:9" ht="13.5" x14ac:dyDescent="0.25">
      <c r="A1913" s="3">
        <f>TITRES_STAT!B1916</f>
        <v>44796</v>
      </c>
      <c r="B1913" s="6">
        <f>TITRES_STAT!D1916</f>
        <v>14.992800000000001</v>
      </c>
      <c r="C1913" s="2">
        <f t="shared" si="261"/>
        <v>6.0400000000001342E-2</v>
      </c>
      <c r="D1913" s="2">
        <f t="shared" si="262"/>
        <v>6.0400000000001342E-2</v>
      </c>
      <c r="E1913" s="2">
        <f t="shared" si="263"/>
        <v>0</v>
      </c>
      <c r="F1913" s="2">
        <f t="shared" si="268"/>
        <v>4.1642328456623759E-2</v>
      </c>
      <c r="G1913" s="2">
        <f t="shared" si="268"/>
        <v>1.2021143939277027E-2</v>
      </c>
      <c r="H1913" s="2">
        <f t="shared" si="265"/>
        <v>3.4640903284224547</v>
      </c>
      <c r="I1913" s="2">
        <f t="shared" si="266"/>
        <v>77.59901958898341</v>
      </c>
    </row>
    <row r="1914" spans="1:9" ht="13.5" x14ac:dyDescent="0.25">
      <c r="A1914" s="3">
        <f>TITRES_STAT!B1917</f>
        <v>44797</v>
      </c>
      <c r="B1914" s="6">
        <f>TITRES_STAT!D1917</f>
        <v>15.0412</v>
      </c>
      <c r="C1914" s="2">
        <f t="shared" si="261"/>
        <v>4.839999999999911E-2</v>
      </c>
      <c r="D1914" s="2">
        <f t="shared" si="262"/>
        <v>4.839999999999911E-2</v>
      </c>
      <c r="E1914" s="2">
        <f t="shared" si="263"/>
        <v>0</v>
      </c>
      <c r="F1914" s="2">
        <f t="shared" si="268"/>
        <v>4.2125019281150575E-2</v>
      </c>
      <c r="G1914" s="2">
        <f t="shared" si="268"/>
        <v>1.1162490800757239E-2</v>
      </c>
      <c r="H1914" s="2">
        <f t="shared" si="265"/>
        <v>3.7738010299899112</v>
      </c>
      <c r="I1914" s="2">
        <f t="shared" si="266"/>
        <v>79.052331806084652</v>
      </c>
    </row>
    <row r="1915" spans="1:9" ht="13.5" x14ac:dyDescent="0.25">
      <c r="A1915" s="3">
        <f>TITRES_STAT!B1918</f>
        <v>44798</v>
      </c>
      <c r="B1915" s="6">
        <f>TITRES_STAT!D1918</f>
        <v>15.023</v>
      </c>
      <c r="C1915" s="2">
        <f t="shared" si="261"/>
        <v>-1.8200000000000216E-2</v>
      </c>
      <c r="D1915" s="2">
        <f t="shared" si="262"/>
        <v>0</v>
      </c>
      <c r="E1915" s="2">
        <f t="shared" si="263"/>
        <v>1.8200000000000216E-2</v>
      </c>
      <c r="F1915" s="2">
        <f t="shared" si="268"/>
        <v>3.911608933249696E-2</v>
      </c>
      <c r="G1915" s="2">
        <f t="shared" si="268"/>
        <v>1.1665170029274596E-2</v>
      </c>
      <c r="H1915" s="2">
        <f t="shared" si="265"/>
        <v>3.3532378211661107</v>
      </c>
      <c r="I1915" s="2">
        <f t="shared" si="266"/>
        <v>77.028592484935089</v>
      </c>
    </row>
    <row r="1916" spans="1:9" ht="13.5" x14ac:dyDescent="0.25">
      <c r="A1916" s="3">
        <f>TITRES_STAT!B1919</f>
        <v>44799</v>
      </c>
      <c r="B1916" s="6">
        <f>TITRES_STAT!D1919</f>
        <v>14.992800000000001</v>
      </c>
      <c r="C1916" s="2">
        <f t="shared" si="261"/>
        <v>-3.0199999999998894E-2</v>
      </c>
      <c r="D1916" s="2">
        <f t="shared" si="262"/>
        <v>0</v>
      </c>
      <c r="E1916" s="2">
        <f t="shared" si="263"/>
        <v>3.0199999999998894E-2</v>
      </c>
      <c r="F1916" s="2">
        <f t="shared" si="268"/>
        <v>3.6322082951604322E-2</v>
      </c>
      <c r="G1916" s="2">
        <f t="shared" si="268"/>
        <v>1.2989086455754903E-2</v>
      </c>
      <c r="H1916" s="2">
        <f t="shared" si="265"/>
        <v>2.7963539295337876</v>
      </c>
      <c r="I1916" s="2">
        <f t="shared" si="266"/>
        <v>73.658936480592956</v>
      </c>
    </row>
    <row r="1917" spans="1:9" ht="13.5" x14ac:dyDescent="0.25">
      <c r="A1917" s="3">
        <f>TITRES_STAT!B1920</f>
        <v>44802</v>
      </c>
      <c r="B1917" s="6">
        <f>TITRES_STAT!D1920</f>
        <v>14.8719</v>
      </c>
      <c r="C1917" s="2">
        <f t="shared" si="261"/>
        <v>-0.12090000000000067</v>
      </c>
      <c r="D1917" s="2">
        <f t="shared" si="262"/>
        <v>0</v>
      </c>
      <c r="E1917" s="2">
        <f t="shared" si="263"/>
        <v>0.12090000000000067</v>
      </c>
      <c r="F1917" s="2">
        <f t="shared" ref="F1917:G1932" si="269">((F1916*13)+D1917)/14</f>
        <v>3.3727648455061154E-2</v>
      </c>
      <c r="G1917" s="2">
        <f t="shared" si="269"/>
        <v>2.0697008851772457E-2</v>
      </c>
      <c r="H1917" s="2">
        <f t="shared" si="265"/>
        <v>1.6295904735129287</v>
      </c>
      <c r="I1917" s="2">
        <f t="shared" si="266"/>
        <v>61.971264724576002</v>
      </c>
    </row>
    <row r="1918" spans="1:9" ht="13.5" x14ac:dyDescent="0.25">
      <c r="A1918" s="3">
        <f>TITRES_STAT!B1921</f>
        <v>44803</v>
      </c>
      <c r="B1918" s="6">
        <f>TITRES_STAT!D1921</f>
        <v>14.9565</v>
      </c>
      <c r="C1918" s="2">
        <f t="shared" si="261"/>
        <v>8.4600000000000009E-2</v>
      </c>
      <c r="D1918" s="2">
        <f t="shared" si="262"/>
        <v>8.4600000000000009E-2</v>
      </c>
      <c r="E1918" s="2">
        <f t="shared" si="263"/>
        <v>0</v>
      </c>
      <c r="F1918" s="2">
        <f t="shared" si="269"/>
        <v>3.7361387851128212E-2</v>
      </c>
      <c r="G1918" s="2">
        <f t="shared" si="269"/>
        <v>1.9218651076645853E-2</v>
      </c>
      <c r="H1918" s="2">
        <f t="shared" si="265"/>
        <v>1.9440171790479654</v>
      </c>
      <c r="I1918" s="2">
        <f t="shared" si="266"/>
        <v>66.032806903546003</v>
      </c>
    </row>
    <row r="1919" spans="1:9" ht="13.5" x14ac:dyDescent="0.25">
      <c r="A1919" s="3">
        <f>TITRES_STAT!B1922</f>
        <v>44804</v>
      </c>
      <c r="B1919" s="6">
        <f>TITRES_STAT!D1922</f>
        <v>14.932399999999999</v>
      </c>
      <c r="C1919" s="2">
        <f t="shared" si="261"/>
        <v>-2.4100000000000676E-2</v>
      </c>
      <c r="D1919" s="2">
        <f t="shared" si="262"/>
        <v>0</v>
      </c>
      <c r="E1919" s="2">
        <f t="shared" si="263"/>
        <v>2.4100000000000676E-2</v>
      </c>
      <c r="F1919" s="2">
        <f t="shared" si="269"/>
        <v>3.4692717290333339E-2</v>
      </c>
      <c r="G1919" s="2">
        <f t="shared" si="269"/>
        <v>1.9567318856885483E-2</v>
      </c>
      <c r="H1919" s="2">
        <f t="shared" si="265"/>
        <v>1.7729928941248601</v>
      </c>
      <c r="I1919" s="2">
        <f t="shared" si="266"/>
        <v>63.937880904105448</v>
      </c>
    </row>
    <row r="1920" spans="1:9" ht="13.5" x14ac:dyDescent="0.25">
      <c r="A1920" s="3">
        <f>TITRES_STAT!B1923</f>
        <v>44805</v>
      </c>
      <c r="B1920" s="6">
        <f>TITRES_STAT!D1923</f>
        <v>15.023</v>
      </c>
      <c r="C1920" s="2">
        <f t="shared" si="261"/>
        <v>9.0600000000000236E-2</v>
      </c>
      <c r="D1920" s="2">
        <f t="shared" si="262"/>
        <v>9.0600000000000236E-2</v>
      </c>
      <c r="E1920" s="2">
        <f t="shared" si="263"/>
        <v>0</v>
      </c>
      <c r="F1920" s="2">
        <f t="shared" si="269"/>
        <v>3.8686094626738117E-2</v>
      </c>
      <c r="G1920" s="2">
        <f t="shared" si="269"/>
        <v>1.8169653224250803E-2</v>
      </c>
      <c r="H1920" s="2">
        <f t="shared" si="265"/>
        <v>2.1291597670727298</v>
      </c>
      <c r="I1920" s="2">
        <f t="shared" si="266"/>
        <v>68.042539389560119</v>
      </c>
    </row>
    <row r="1921" spans="1:9" ht="13.5" x14ac:dyDescent="0.25">
      <c r="A1921" s="3">
        <f>TITRES_STAT!B1924</f>
        <v>44806</v>
      </c>
      <c r="B1921" s="6">
        <f>TITRES_STAT!D1924</f>
        <v>15.023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3.5922802153399679E-2</v>
      </c>
      <c r="G1921" s="2">
        <f t="shared" si="269"/>
        <v>1.6871820851090031E-2</v>
      </c>
      <c r="H1921" s="2">
        <f t="shared" si="265"/>
        <v>2.1291597670727298</v>
      </c>
      <c r="I1921" s="2">
        <f t="shared" si="266"/>
        <v>68.042539389560119</v>
      </c>
    </row>
    <row r="1922" spans="1:9" ht="13.5" x14ac:dyDescent="0.25">
      <c r="A1922" s="3">
        <f>TITRES_STAT!B1925</f>
        <v>44809</v>
      </c>
      <c r="B1922" s="6">
        <f>TITRES_STAT!D1925</f>
        <v>15.023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3.3356887713871131E-2</v>
      </c>
      <c r="G1922" s="2">
        <f t="shared" si="269"/>
        <v>1.5666690790297887E-2</v>
      </c>
      <c r="H1922" s="2">
        <f t="shared" si="265"/>
        <v>2.1291597670727298</v>
      </c>
      <c r="I1922" s="2">
        <f t="shared" si="266"/>
        <v>68.042539389560119</v>
      </c>
    </row>
    <row r="1923" spans="1:9" ht="13.5" x14ac:dyDescent="0.25">
      <c r="A1923" s="3">
        <f>TITRES_STAT!B1926</f>
        <v>44810</v>
      </c>
      <c r="B1923" s="6">
        <f>TITRES_STAT!D1926</f>
        <v>14.992800000000001</v>
      </c>
      <c r="C1923" s="2">
        <f t="shared" ref="C1923:C1986" si="270">B1923-B1922</f>
        <v>-3.0199999999998894E-2</v>
      </c>
      <c r="D1923" s="2">
        <f t="shared" ref="D1923:D1986" si="271">IF(C1923&gt;0,C1923,0)</f>
        <v>0</v>
      </c>
      <c r="E1923" s="2">
        <f t="shared" ref="E1923:E1986" si="272">IF(C1923&lt;0,-C1923,0)</f>
        <v>3.0199999999998894E-2</v>
      </c>
      <c r="F1923" s="2">
        <f t="shared" si="269"/>
        <v>3.0974252877166049E-2</v>
      </c>
      <c r="G1923" s="2">
        <f t="shared" si="269"/>
        <v>1.670478430527653E-2</v>
      </c>
      <c r="H1923" s="2">
        <f t="shared" si="265"/>
        <v>1.8542144759919008</v>
      </c>
      <c r="I1923" s="2">
        <f t="shared" si="266"/>
        <v>64.964090526081492</v>
      </c>
    </row>
    <row r="1924" spans="1:9" ht="13.5" x14ac:dyDescent="0.25">
      <c r="A1924" s="3">
        <f>TITRES_STAT!B1927</f>
        <v>44811</v>
      </c>
      <c r="B1924" s="6">
        <f>TITRES_STAT!D1927</f>
        <v>14.992800000000001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2.876180624308276E-2</v>
      </c>
      <c r="G1924" s="2">
        <f t="shared" si="269"/>
        <v>1.5511585426328207E-2</v>
      </c>
      <c r="H1924" s="2">
        <f t="shared" si="265"/>
        <v>1.8542144759919008</v>
      </c>
      <c r="I1924" s="2">
        <f t="shared" si="266"/>
        <v>64.964090526081492</v>
      </c>
    </row>
    <row r="1925" spans="1:9" ht="13.5" x14ac:dyDescent="0.25">
      <c r="A1925" s="3">
        <f>TITRES_STAT!B1928</f>
        <v>44812</v>
      </c>
      <c r="B1925" s="6">
        <f>TITRES_STAT!D1928</f>
        <v>14.992800000000001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2.6707391511433993E-2</v>
      </c>
      <c r="G1925" s="2">
        <f t="shared" si="269"/>
        <v>1.4403615038733334E-2</v>
      </c>
      <c r="H1925" s="2">
        <f t="shared" si="265"/>
        <v>1.854214475991901</v>
      </c>
      <c r="I1925" s="2">
        <f t="shared" si="266"/>
        <v>64.964090526081492</v>
      </c>
    </row>
    <row r="1926" spans="1:9" ht="13.5" x14ac:dyDescent="0.25">
      <c r="A1926" s="3">
        <f>TITRES_STAT!B1929</f>
        <v>44813</v>
      </c>
      <c r="B1926" s="6">
        <f>TITRES_STAT!D1929</f>
        <v>14.9505</v>
      </c>
      <c r="C1926" s="2">
        <f t="shared" si="270"/>
        <v>-4.2300000000000892E-2</v>
      </c>
      <c r="D1926" s="2">
        <f t="shared" si="271"/>
        <v>0</v>
      </c>
      <c r="E1926" s="2">
        <f t="shared" si="272"/>
        <v>4.2300000000000892E-2</v>
      </c>
      <c r="F1926" s="2">
        <f t="shared" si="269"/>
        <v>2.4799720689188707E-2</v>
      </c>
      <c r="G1926" s="2">
        <f t="shared" si="269"/>
        <v>1.6396213964538161E-2</v>
      </c>
      <c r="H1926" s="2">
        <f t="shared" si="265"/>
        <v>1.5125272665278524</v>
      </c>
      <c r="I1926" s="2">
        <f t="shared" si="266"/>
        <v>60.199436904741169</v>
      </c>
    </row>
    <row r="1927" spans="1:9" ht="13.5" x14ac:dyDescent="0.25">
      <c r="A1927" s="3">
        <f>TITRES_STAT!B1930</f>
        <v>44816</v>
      </c>
      <c r="B1927" s="6">
        <f>TITRES_STAT!D1930</f>
        <v>14.932399999999999</v>
      </c>
      <c r="C1927" s="2">
        <f t="shared" si="270"/>
        <v>-1.8100000000000449E-2</v>
      </c>
      <c r="D1927" s="2">
        <f t="shared" si="271"/>
        <v>0</v>
      </c>
      <c r="E1927" s="2">
        <f t="shared" si="272"/>
        <v>1.8100000000000449E-2</v>
      </c>
      <c r="F1927" s="2">
        <f t="shared" si="269"/>
        <v>2.3028312068532369E-2</v>
      </c>
      <c r="G1927" s="2">
        <f t="shared" si="269"/>
        <v>1.6517912967071179E-2</v>
      </c>
      <c r="H1927" s="2">
        <f t="shared" si="265"/>
        <v>1.3941417486845835</v>
      </c>
      <c r="I1927" s="2">
        <f t="shared" si="266"/>
        <v>58.231378716425986</v>
      </c>
    </row>
    <row r="1928" spans="1:9" ht="13.5" x14ac:dyDescent="0.25">
      <c r="A1928" s="3">
        <f>TITRES_STAT!B1931</f>
        <v>44817</v>
      </c>
      <c r="B1928" s="6">
        <f>TITRES_STAT!D1931</f>
        <v>14.932399999999999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2.1383432635065775E-2</v>
      </c>
      <c r="G1928" s="2">
        <f t="shared" si="269"/>
        <v>1.5338062040851809E-2</v>
      </c>
      <c r="H1928" s="2">
        <f t="shared" si="265"/>
        <v>1.3941417486845837</v>
      </c>
      <c r="I1928" s="2">
        <f t="shared" si="266"/>
        <v>58.231378716425994</v>
      </c>
    </row>
    <row r="1929" spans="1:9" ht="13.5" x14ac:dyDescent="0.25">
      <c r="A1929" s="3">
        <f>TITRES_STAT!B1932</f>
        <v>44818</v>
      </c>
      <c r="B1929" s="6">
        <f>TITRES_STAT!D1932</f>
        <v>14.8719</v>
      </c>
      <c r="C1929" s="2">
        <f t="shared" si="270"/>
        <v>-6.0499999999999332E-2</v>
      </c>
      <c r="D1929" s="2">
        <f t="shared" si="271"/>
        <v>0</v>
      </c>
      <c r="E1929" s="2">
        <f t="shared" si="272"/>
        <v>6.0499999999999332E-2</v>
      </c>
      <c r="F1929" s="2">
        <f t="shared" si="269"/>
        <v>1.9856044589703935E-2</v>
      </c>
      <c r="G1929" s="2">
        <f t="shared" si="269"/>
        <v>1.8563914752219492E-2</v>
      </c>
      <c r="H1929" s="2">
        <f t="shared" si="265"/>
        <v>1.0696043832742743</v>
      </c>
      <c r="I1929" s="2">
        <f t="shared" si="266"/>
        <v>51.681586679966223</v>
      </c>
    </row>
    <row r="1930" spans="1:9" ht="13.5" x14ac:dyDescent="0.25">
      <c r="A1930" s="3">
        <f>TITRES_STAT!B1933</f>
        <v>44819</v>
      </c>
      <c r="B1930" s="6">
        <f>TITRES_STAT!D1933</f>
        <v>14.932399999999999</v>
      </c>
      <c r="C1930" s="2">
        <f t="shared" si="270"/>
        <v>6.0499999999999332E-2</v>
      </c>
      <c r="D1930" s="2">
        <f t="shared" si="271"/>
        <v>6.0499999999999332E-2</v>
      </c>
      <c r="E1930" s="2">
        <f t="shared" si="272"/>
        <v>0</v>
      </c>
      <c r="F1930" s="2">
        <f t="shared" si="269"/>
        <v>2.2759184261867894E-2</v>
      </c>
      <c r="G1930" s="2">
        <f t="shared" si="269"/>
        <v>1.723792084134667E-2</v>
      </c>
      <c r="H1930" s="2">
        <f t="shared" si="265"/>
        <v>1.3202975272561868</v>
      </c>
      <c r="I1930" s="2">
        <f t="shared" si="266"/>
        <v>56.902078795794502</v>
      </c>
    </row>
    <row r="1931" spans="1:9" ht="13.5" x14ac:dyDescent="0.25">
      <c r="A1931" s="3">
        <f>TITRES_STAT!B1934</f>
        <v>44820</v>
      </c>
      <c r="B1931" s="6">
        <f>TITRES_STAT!D1934</f>
        <v>14.932399999999999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2.1133528243163047E-2</v>
      </c>
      <c r="G1931" s="2">
        <f t="shared" si="269"/>
        <v>1.600664078125048E-2</v>
      </c>
      <c r="H1931" s="2">
        <f t="shared" si="265"/>
        <v>1.3202975272561868</v>
      </c>
      <c r="I1931" s="2">
        <f t="shared" si="266"/>
        <v>56.902078795794502</v>
      </c>
    </row>
    <row r="1932" spans="1:9" ht="13.5" x14ac:dyDescent="0.25">
      <c r="A1932" s="3">
        <f>TITRES_STAT!B1935</f>
        <v>44823</v>
      </c>
      <c r="B1932" s="6">
        <f>TITRES_STAT!D1935</f>
        <v>14.932399999999999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1.9623990511508545E-2</v>
      </c>
      <c r="G1932" s="2">
        <f t="shared" si="269"/>
        <v>1.4863309296875446E-2</v>
      </c>
      <c r="H1932" s="2">
        <f t="shared" si="265"/>
        <v>1.3202975272561868</v>
      </c>
      <c r="I1932" s="2">
        <f t="shared" si="266"/>
        <v>56.902078795794502</v>
      </c>
    </row>
    <row r="1933" spans="1:9" ht="13.5" x14ac:dyDescent="0.25">
      <c r="A1933" s="3">
        <f>TITRES_STAT!B1936</f>
        <v>44824</v>
      </c>
      <c r="B1933" s="6">
        <f>TITRES_STAT!D1936</f>
        <v>14.932399999999999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1.8222276903543649E-2</v>
      </c>
      <c r="G1933" s="2">
        <f t="shared" si="273"/>
        <v>1.3801644347098629E-2</v>
      </c>
      <c r="H1933" s="2">
        <f t="shared" si="265"/>
        <v>1.3202975272561868</v>
      </c>
      <c r="I1933" s="2">
        <f t="shared" si="266"/>
        <v>56.902078795794502</v>
      </c>
    </row>
    <row r="1934" spans="1:9" ht="13.5" x14ac:dyDescent="0.25">
      <c r="A1934" s="3">
        <f>TITRES_STAT!B1937</f>
        <v>44825</v>
      </c>
      <c r="B1934" s="6">
        <f>TITRES_STAT!D1937</f>
        <v>14.811500000000001</v>
      </c>
      <c r="C1934" s="2">
        <f t="shared" si="270"/>
        <v>-0.1208999999999989</v>
      </c>
      <c r="D1934" s="2">
        <f t="shared" si="271"/>
        <v>0</v>
      </c>
      <c r="E1934" s="2">
        <f t="shared" si="272"/>
        <v>0.1208999999999989</v>
      </c>
      <c r="F1934" s="2">
        <f t="shared" si="273"/>
        <v>1.6920685696147676E-2</v>
      </c>
      <c r="G1934" s="2">
        <f t="shared" si="273"/>
        <v>2.1451526893734363E-2</v>
      </c>
      <c r="H1934" s="2">
        <f t="shared" si="265"/>
        <v>0.78878700709598104</v>
      </c>
      <c r="I1934" s="2">
        <f t="shared" si="266"/>
        <v>44.096195017457269</v>
      </c>
    </row>
    <row r="1935" spans="1:9" ht="13.5" x14ac:dyDescent="0.25">
      <c r="A1935" s="3">
        <f>TITRES_STAT!B1938</f>
        <v>44826</v>
      </c>
      <c r="B1935" s="6">
        <f>TITRES_STAT!D1938</f>
        <v>14.8659</v>
      </c>
      <c r="C1935" s="2">
        <f t="shared" si="270"/>
        <v>5.4399999999999338E-2</v>
      </c>
      <c r="D1935" s="2">
        <f t="shared" si="271"/>
        <v>5.4399999999999338E-2</v>
      </c>
      <c r="E1935" s="2">
        <f t="shared" si="272"/>
        <v>0</v>
      </c>
      <c r="F1935" s="2">
        <f t="shared" si="273"/>
        <v>1.9597779574994225E-2</v>
      </c>
      <c r="G1935" s="2">
        <f t="shared" si="273"/>
        <v>1.9919274972753337E-2</v>
      </c>
      <c r="H1935" s="2">
        <f t="shared" si="265"/>
        <v>0.98386008535958913</v>
      </c>
      <c r="I1935" s="2">
        <f t="shared" si="266"/>
        <v>49.593219432168638</v>
      </c>
    </row>
    <row r="1936" spans="1:9" ht="13.5" x14ac:dyDescent="0.25">
      <c r="A1936" s="3">
        <f>TITRES_STAT!B1939</f>
        <v>44827</v>
      </c>
      <c r="B1936" s="6">
        <f>TITRES_STAT!D1939</f>
        <v>14.8598</v>
      </c>
      <c r="C1936" s="2">
        <f t="shared" si="270"/>
        <v>-6.0999999999999943E-3</v>
      </c>
      <c r="D1936" s="2">
        <f t="shared" si="271"/>
        <v>0</v>
      </c>
      <c r="E1936" s="2">
        <f t="shared" si="272"/>
        <v>6.0999999999999943E-3</v>
      </c>
      <c r="F1936" s="2">
        <f t="shared" si="273"/>
        <v>1.8197938176780355E-2</v>
      </c>
      <c r="G1936" s="2">
        <f t="shared" si="273"/>
        <v>1.8932183903270956E-2</v>
      </c>
      <c r="H1936" s="2">
        <f t="shared" si="265"/>
        <v>0.96121706136798379</v>
      </c>
      <c r="I1936" s="2">
        <f t="shared" si="266"/>
        <v>49.011253282567196</v>
      </c>
    </row>
    <row r="1937" spans="1:9" ht="13.5" x14ac:dyDescent="0.25">
      <c r="A1937" s="3">
        <f>TITRES_STAT!B1940</f>
        <v>44830</v>
      </c>
      <c r="B1937" s="6">
        <f>TITRES_STAT!D1940</f>
        <v>14.992800000000001</v>
      </c>
      <c r="C1937" s="2">
        <f t="shared" si="270"/>
        <v>0.1330000000000009</v>
      </c>
      <c r="D1937" s="2">
        <f t="shared" si="271"/>
        <v>0.1330000000000009</v>
      </c>
      <c r="E1937" s="2">
        <f t="shared" si="272"/>
        <v>0</v>
      </c>
      <c r="F1937" s="2">
        <f t="shared" si="273"/>
        <v>2.6398085449867537E-2</v>
      </c>
      <c r="G1937" s="2">
        <f t="shared" si="273"/>
        <v>1.7579885053037318E-2</v>
      </c>
      <c r="H1937" s="2">
        <f t="shared" ref="H1937:H2000" si="274">F1937/G1937</f>
        <v>1.5016073978997193</v>
      </c>
      <c r="I1937" s="2">
        <f t="shared" ref="I1937:I2000" si="275">IF(G1937=0,100,100-(100/(1+H1937)))</f>
        <v>60.025701841161307</v>
      </c>
    </row>
    <row r="1938" spans="1:9" ht="13.5" x14ac:dyDescent="0.25">
      <c r="A1938" s="3">
        <f>TITRES_STAT!B1941</f>
        <v>44831</v>
      </c>
      <c r="B1938" s="6">
        <f>TITRES_STAT!D1941</f>
        <v>14.9505</v>
      </c>
      <c r="C1938" s="2">
        <f t="shared" si="270"/>
        <v>-4.2300000000000892E-2</v>
      </c>
      <c r="D1938" s="2">
        <f t="shared" si="271"/>
        <v>0</v>
      </c>
      <c r="E1938" s="2">
        <f t="shared" si="272"/>
        <v>4.2300000000000892E-2</v>
      </c>
      <c r="F1938" s="2">
        <f t="shared" si="273"/>
        <v>2.4512507917734145E-2</v>
      </c>
      <c r="G1938" s="2">
        <f t="shared" si="273"/>
        <v>1.9345607549249001E-2</v>
      </c>
      <c r="H1938" s="2">
        <f t="shared" si="274"/>
        <v>1.2670839029134406</v>
      </c>
      <c r="I1938" s="2">
        <f t="shared" si="275"/>
        <v>55.890472394299337</v>
      </c>
    </row>
    <row r="1939" spans="1:9" ht="13.5" x14ac:dyDescent="0.25">
      <c r="A1939" s="3">
        <f>TITRES_STAT!B1942</f>
        <v>44832</v>
      </c>
      <c r="B1939" s="6">
        <f>TITRES_STAT!D1942</f>
        <v>14.926299999999999</v>
      </c>
      <c r="C1939" s="2">
        <f t="shared" si="270"/>
        <v>-2.4200000000000443E-2</v>
      </c>
      <c r="D1939" s="2">
        <f t="shared" si="271"/>
        <v>0</v>
      </c>
      <c r="E1939" s="2">
        <f t="shared" si="272"/>
        <v>2.4200000000000443E-2</v>
      </c>
      <c r="F1939" s="2">
        <f t="shared" si="273"/>
        <v>2.276161449503885E-2</v>
      </c>
      <c r="G1939" s="2">
        <f t="shared" si="273"/>
        <v>1.9692349867159818E-2</v>
      </c>
      <c r="H1939" s="2">
        <f t="shared" si="274"/>
        <v>1.1558607605787834</v>
      </c>
      <c r="I1939" s="2">
        <f t="shared" si="275"/>
        <v>53.614815099119383</v>
      </c>
    </row>
    <row r="1940" spans="1:9" ht="13.5" x14ac:dyDescent="0.25">
      <c r="A1940" s="3">
        <f>TITRES_STAT!B1943</f>
        <v>44833</v>
      </c>
      <c r="B1940" s="6">
        <f>TITRES_STAT!D1943</f>
        <v>14.8719</v>
      </c>
      <c r="C1940" s="2">
        <f t="shared" si="270"/>
        <v>-5.4399999999999338E-2</v>
      </c>
      <c r="D1940" s="2">
        <f t="shared" si="271"/>
        <v>0</v>
      </c>
      <c r="E1940" s="2">
        <f t="shared" si="272"/>
        <v>5.4399999999999338E-2</v>
      </c>
      <c r="F1940" s="2">
        <f t="shared" si="273"/>
        <v>2.113578488825036E-2</v>
      </c>
      <c r="G1940" s="2">
        <f t="shared" si="273"/>
        <v>2.2171467733791212E-2</v>
      </c>
      <c r="H1940" s="2">
        <f t="shared" si="274"/>
        <v>0.95328758303346861</v>
      </c>
      <c r="I1940" s="2">
        <f t="shared" si="275"/>
        <v>48.80426166192111</v>
      </c>
    </row>
    <row r="1941" spans="1:9" ht="13.5" x14ac:dyDescent="0.25">
      <c r="A1941" s="3">
        <f>TITRES_STAT!B1944</f>
        <v>44834</v>
      </c>
      <c r="B1941" s="6">
        <f>TITRES_STAT!D1944</f>
        <v>14.932399999999999</v>
      </c>
      <c r="C1941" s="2">
        <f t="shared" si="270"/>
        <v>6.0499999999999332E-2</v>
      </c>
      <c r="D1941" s="2">
        <f t="shared" si="271"/>
        <v>6.0499999999999332E-2</v>
      </c>
      <c r="E1941" s="2">
        <f t="shared" si="272"/>
        <v>0</v>
      </c>
      <c r="F1941" s="2">
        <f t="shared" si="273"/>
        <v>2.3947514539089575E-2</v>
      </c>
      <c r="G1941" s="2">
        <f t="shared" si="273"/>
        <v>2.0587791467091839E-2</v>
      </c>
      <c r="H1941" s="2">
        <f t="shared" si="274"/>
        <v>1.1631900671506228</v>
      </c>
      <c r="I1941" s="2">
        <f t="shared" si="275"/>
        <v>53.771977082105842</v>
      </c>
    </row>
    <row r="1942" spans="1:9" ht="13.5" x14ac:dyDescent="0.25">
      <c r="A1942" s="3">
        <f>TITRES_STAT!B1945</f>
        <v>44837</v>
      </c>
      <c r="B1942" s="6">
        <f>TITRES_STAT!D1945</f>
        <v>14.926299999999999</v>
      </c>
      <c r="C1942" s="2">
        <f t="shared" si="270"/>
        <v>-6.0999999999999943E-3</v>
      </c>
      <c r="D1942" s="2">
        <f t="shared" si="271"/>
        <v>0</v>
      </c>
      <c r="E1942" s="2">
        <f t="shared" si="272"/>
        <v>6.0999999999999943E-3</v>
      </c>
      <c r="F1942" s="2">
        <f t="shared" si="273"/>
        <v>2.2236977786297463E-2</v>
      </c>
      <c r="G1942" s="2">
        <f t="shared" si="273"/>
        <v>1.9552949219442423E-2</v>
      </c>
      <c r="H1942" s="2">
        <f t="shared" si="274"/>
        <v>1.1372697559192853</v>
      </c>
      <c r="I1942" s="2">
        <f t="shared" si="275"/>
        <v>53.211334356346669</v>
      </c>
    </row>
    <row r="1943" spans="1:9" ht="13.5" x14ac:dyDescent="0.25">
      <c r="A1943" s="3">
        <f>TITRES_STAT!B1946</f>
        <v>44838</v>
      </c>
      <c r="B1943" s="6">
        <f>TITRES_STAT!D1946</f>
        <v>14.8598</v>
      </c>
      <c r="C1943" s="2">
        <f t="shared" si="270"/>
        <v>-6.6499999999999559E-2</v>
      </c>
      <c r="D1943" s="2">
        <f t="shared" si="271"/>
        <v>0</v>
      </c>
      <c r="E1943" s="2">
        <f t="shared" si="272"/>
        <v>6.6499999999999559E-2</v>
      </c>
      <c r="F1943" s="2">
        <f t="shared" si="273"/>
        <v>2.0648622230133359E-2</v>
      </c>
      <c r="G1943" s="2">
        <f t="shared" si="273"/>
        <v>2.2906309989482215E-2</v>
      </c>
      <c r="H1943" s="2">
        <f t="shared" si="274"/>
        <v>0.90143817313283947</v>
      </c>
      <c r="I1943" s="2">
        <f t="shared" si="275"/>
        <v>47.408229511223901</v>
      </c>
    </row>
    <row r="1944" spans="1:9" ht="13.5" x14ac:dyDescent="0.25">
      <c r="A1944" s="3">
        <f>TITRES_STAT!B1947</f>
        <v>44839</v>
      </c>
      <c r="B1944" s="6">
        <f>TITRES_STAT!D1947</f>
        <v>14.750999999999999</v>
      </c>
      <c r="C1944" s="2">
        <f t="shared" si="270"/>
        <v>-0.10880000000000045</v>
      </c>
      <c r="D1944" s="2">
        <f t="shared" si="271"/>
        <v>0</v>
      </c>
      <c r="E1944" s="2">
        <f t="shared" si="272"/>
        <v>0.10880000000000045</v>
      </c>
      <c r="F1944" s="2">
        <f t="shared" si="273"/>
        <v>1.9173720642266689E-2</v>
      </c>
      <c r="G1944" s="2">
        <f t="shared" si="273"/>
        <v>2.9041573561662089E-2</v>
      </c>
      <c r="H1944" s="2">
        <f t="shared" si="274"/>
        <v>0.66021631374609824</v>
      </c>
      <c r="I1944" s="2">
        <f t="shared" si="275"/>
        <v>39.766885090798297</v>
      </c>
    </row>
    <row r="1945" spans="1:9" ht="13.5" x14ac:dyDescent="0.25">
      <c r="A1945" s="3">
        <f>TITRES_STAT!B1948</f>
        <v>44840</v>
      </c>
      <c r="B1945" s="6">
        <f>TITRES_STAT!D1948</f>
        <v>14.7812</v>
      </c>
      <c r="C1945" s="2">
        <f t="shared" si="270"/>
        <v>3.0200000000000671E-2</v>
      </c>
      <c r="D1945" s="2">
        <f t="shared" si="271"/>
        <v>3.0200000000000671E-2</v>
      </c>
      <c r="E1945" s="2">
        <f t="shared" si="272"/>
        <v>0</v>
      </c>
      <c r="F1945" s="2">
        <f t="shared" si="273"/>
        <v>1.9961312024961975E-2</v>
      </c>
      <c r="G1945" s="2">
        <f t="shared" si="273"/>
        <v>2.6967175450114796E-2</v>
      </c>
      <c r="H1945" s="2">
        <f t="shared" si="274"/>
        <v>0.74020774114394705</v>
      </c>
      <c r="I1945" s="2">
        <f t="shared" si="275"/>
        <v>42.535596391345912</v>
      </c>
    </row>
    <row r="1946" spans="1:9" ht="13.5" x14ac:dyDescent="0.25">
      <c r="A1946" s="3">
        <f>TITRES_STAT!B1949</f>
        <v>44841</v>
      </c>
      <c r="B1946" s="6">
        <f>TITRES_STAT!D1949</f>
        <v>14.750999999999999</v>
      </c>
      <c r="C1946" s="2">
        <f t="shared" si="270"/>
        <v>-3.0200000000000671E-2</v>
      </c>
      <c r="D1946" s="2">
        <f t="shared" si="271"/>
        <v>0</v>
      </c>
      <c r="E1946" s="2">
        <f t="shared" si="272"/>
        <v>3.0200000000000671E-2</v>
      </c>
      <c r="F1946" s="2">
        <f t="shared" si="273"/>
        <v>1.8535504023178977E-2</v>
      </c>
      <c r="G1946" s="2">
        <f t="shared" si="273"/>
        <v>2.7198091489392361E-2</v>
      </c>
      <c r="H1946" s="2">
        <f t="shared" si="274"/>
        <v>0.68150017181933831</v>
      </c>
      <c r="I1946" s="2">
        <f t="shared" si="275"/>
        <v>40.529295401853766</v>
      </c>
    </row>
    <row r="1947" spans="1:9" ht="13.5" x14ac:dyDescent="0.25">
      <c r="A1947" s="3">
        <f>TITRES_STAT!B1950</f>
        <v>44844</v>
      </c>
      <c r="B1947" s="6">
        <f>TITRES_STAT!D1950</f>
        <v>14.7812</v>
      </c>
      <c r="C1947" s="2">
        <f t="shared" si="270"/>
        <v>3.0200000000000671E-2</v>
      </c>
      <c r="D1947" s="2">
        <f t="shared" si="271"/>
        <v>3.0200000000000671E-2</v>
      </c>
      <c r="E1947" s="2">
        <f t="shared" si="272"/>
        <v>0</v>
      </c>
      <c r="F1947" s="2">
        <f t="shared" si="273"/>
        <v>1.9368682307237671E-2</v>
      </c>
      <c r="G1947" s="2">
        <f t="shared" si="273"/>
        <v>2.5255370668721477E-2</v>
      </c>
      <c r="H1947" s="2">
        <f t="shared" si="274"/>
        <v>0.7669134047288243</v>
      </c>
      <c r="I1947" s="2">
        <f t="shared" si="275"/>
        <v>43.404130767038119</v>
      </c>
    </row>
    <row r="1948" spans="1:9" ht="13.5" x14ac:dyDescent="0.25">
      <c r="A1948" s="3">
        <f>TITRES_STAT!B1951</f>
        <v>44845</v>
      </c>
      <c r="B1948" s="6">
        <f>TITRES_STAT!D1951</f>
        <v>14.7812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1.7985204999577838E-2</v>
      </c>
      <c r="G1948" s="2">
        <f t="shared" si="273"/>
        <v>2.3451415620955655E-2</v>
      </c>
      <c r="H1948" s="2">
        <f t="shared" si="274"/>
        <v>0.76691340472882441</v>
      </c>
      <c r="I1948" s="2">
        <f t="shared" si="275"/>
        <v>43.404130767038119</v>
      </c>
    </row>
    <row r="1949" spans="1:9" ht="13.5" x14ac:dyDescent="0.25">
      <c r="A1949" s="3">
        <f>TITRES_STAT!B1952</f>
        <v>44846</v>
      </c>
      <c r="B1949" s="6">
        <f>TITRES_STAT!D1952</f>
        <v>14.7812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1.6700547499607993E-2</v>
      </c>
      <c r="G1949" s="2">
        <f t="shared" si="276"/>
        <v>2.177631450517311E-2</v>
      </c>
      <c r="H1949" s="2">
        <f t="shared" si="274"/>
        <v>0.7669134047288243</v>
      </c>
      <c r="I1949" s="2">
        <f t="shared" si="275"/>
        <v>43.404130767038119</v>
      </c>
    </row>
    <row r="1950" spans="1:9" ht="13.5" x14ac:dyDescent="0.25">
      <c r="A1950" s="3">
        <f>TITRES_STAT!B1953</f>
        <v>44847</v>
      </c>
      <c r="B1950" s="6">
        <f>TITRES_STAT!D1953</f>
        <v>14.7812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1.5507651249635993E-2</v>
      </c>
      <c r="G1950" s="2">
        <f t="shared" si="276"/>
        <v>2.0220863469089318E-2</v>
      </c>
      <c r="H1950" s="2">
        <f t="shared" si="274"/>
        <v>0.76691340472882419</v>
      </c>
      <c r="I1950" s="2">
        <f t="shared" si="275"/>
        <v>43.404130767038112</v>
      </c>
    </row>
    <row r="1951" spans="1:9" ht="13.5" x14ac:dyDescent="0.25">
      <c r="A1951" s="3">
        <f>TITRES_STAT!B1954</f>
        <v>44848</v>
      </c>
      <c r="B1951" s="6">
        <f>TITRES_STAT!D1954</f>
        <v>14.7812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1.4399961874661995E-2</v>
      </c>
      <c r="G1951" s="2">
        <f t="shared" si="276"/>
        <v>1.8776516078440081E-2</v>
      </c>
      <c r="H1951" s="2">
        <f t="shared" si="274"/>
        <v>0.7669134047288243</v>
      </c>
      <c r="I1951" s="2">
        <f t="shared" si="275"/>
        <v>43.404130767038119</v>
      </c>
    </row>
    <row r="1952" spans="1:9" ht="13.5" x14ac:dyDescent="0.25">
      <c r="A1952" s="3">
        <f>TITRES_STAT!B1955</f>
        <v>44851</v>
      </c>
      <c r="B1952" s="6">
        <f>TITRES_STAT!D1955</f>
        <v>14.8598</v>
      </c>
      <c r="C1952" s="2">
        <f t="shared" si="270"/>
        <v>7.8599999999999781E-2</v>
      </c>
      <c r="D1952" s="2">
        <f t="shared" si="271"/>
        <v>7.8599999999999781E-2</v>
      </c>
      <c r="E1952" s="2">
        <f t="shared" si="272"/>
        <v>0</v>
      </c>
      <c r="F1952" s="2">
        <f t="shared" si="276"/>
        <v>1.8985678883614694E-2</v>
      </c>
      <c r="G1952" s="2">
        <f t="shared" si="276"/>
        <v>1.7435336358551504E-2</v>
      </c>
      <c r="H1952" s="2">
        <f t="shared" si="274"/>
        <v>1.0889195650247834</v>
      </c>
      <c r="I1952" s="2">
        <f t="shared" si="275"/>
        <v>52.128362587855989</v>
      </c>
    </row>
    <row r="1953" spans="1:9" ht="13.5" x14ac:dyDescent="0.25">
      <c r="A1953" s="3">
        <f>TITRES_STAT!B1956</f>
        <v>44852</v>
      </c>
      <c r="B1953" s="6">
        <f>TITRES_STAT!D1956</f>
        <v>14.7812</v>
      </c>
      <c r="C1953" s="2">
        <f t="shared" si="270"/>
        <v>-7.8599999999999781E-2</v>
      </c>
      <c r="D1953" s="2">
        <f t="shared" si="271"/>
        <v>0</v>
      </c>
      <c r="E1953" s="2">
        <f t="shared" si="272"/>
        <v>7.8599999999999781E-2</v>
      </c>
      <c r="F1953" s="2">
        <f t="shared" si="276"/>
        <v>1.7629558963356502E-2</v>
      </c>
      <c r="G1953" s="2">
        <f t="shared" si="276"/>
        <v>2.1804240904369238E-2</v>
      </c>
      <c r="H1953" s="2">
        <f t="shared" si="274"/>
        <v>0.80853807480286122</v>
      </c>
      <c r="I1953" s="2">
        <f t="shared" si="275"/>
        <v>44.706721194741533</v>
      </c>
    </row>
    <row r="1954" spans="1:9" ht="13.5" x14ac:dyDescent="0.25">
      <c r="A1954" s="3">
        <f>TITRES_STAT!B1957</f>
        <v>44853</v>
      </c>
      <c r="B1954" s="6">
        <f>TITRES_STAT!D1957</f>
        <v>14.7812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1.6370304751688179E-2</v>
      </c>
      <c r="G1954" s="2">
        <f t="shared" si="276"/>
        <v>2.024679512548572E-2</v>
      </c>
      <c r="H1954" s="2">
        <f t="shared" si="274"/>
        <v>0.80853807480286122</v>
      </c>
      <c r="I1954" s="2">
        <f t="shared" si="275"/>
        <v>44.706721194741533</v>
      </c>
    </row>
    <row r="1955" spans="1:9" ht="13.5" x14ac:dyDescent="0.25">
      <c r="A1955" s="3">
        <f>TITRES_STAT!B1958</f>
        <v>44854</v>
      </c>
      <c r="B1955" s="6">
        <f>TITRES_STAT!D1958</f>
        <v>14.7812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1.5200997269424739E-2</v>
      </c>
      <c r="G1955" s="2">
        <f t="shared" si="276"/>
        <v>1.8800595473665312E-2</v>
      </c>
      <c r="H1955" s="2">
        <f t="shared" si="274"/>
        <v>0.80853807480286122</v>
      </c>
      <c r="I1955" s="2">
        <f t="shared" si="275"/>
        <v>44.706721194741533</v>
      </c>
    </row>
    <row r="1956" spans="1:9" ht="13.5" x14ac:dyDescent="0.25">
      <c r="A1956" s="3">
        <f>TITRES_STAT!B1959</f>
        <v>44855</v>
      </c>
      <c r="B1956" s="6">
        <f>TITRES_STAT!D1959</f>
        <v>14.8598</v>
      </c>
      <c r="C1956" s="2">
        <f t="shared" si="270"/>
        <v>7.8599999999999781E-2</v>
      </c>
      <c r="D1956" s="2">
        <f t="shared" si="271"/>
        <v>7.8599999999999781E-2</v>
      </c>
      <c r="E1956" s="2">
        <f t="shared" si="272"/>
        <v>0</v>
      </c>
      <c r="F1956" s="2">
        <f t="shared" si="276"/>
        <v>1.9729497464465815E-2</v>
      </c>
      <c r="G1956" s="2">
        <f t="shared" si="276"/>
        <v>1.7457695796974933E-2</v>
      </c>
      <c r="H1956" s="2">
        <f t="shared" si="274"/>
        <v>1.1301318165874181</v>
      </c>
      <c r="I1956" s="2">
        <f t="shared" si="275"/>
        <v>53.054548445642581</v>
      </c>
    </row>
    <row r="1957" spans="1:9" ht="13.5" x14ac:dyDescent="0.25">
      <c r="A1957" s="3">
        <f>TITRES_STAT!B1960</f>
        <v>44858</v>
      </c>
      <c r="B1957" s="6">
        <f>TITRES_STAT!D1960</f>
        <v>14.8598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1.83202476455754E-2</v>
      </c>
      <c r="G1957" s="2">
        <f t="shared" si="276"/>
        <v>1.6210717525762437E-2</v>
      </c>
      <c r="H1957" s="2">
        <f t="shared" si="274"/>
        <v>1.1301318165874181</v>
      </c>
      <c r="I1957" s="2">
        <f t="shared" si="275"/>
        <v>53.054548445642581</v>
      </c>
    </row>
    <row r="1958" spans="1:9" ht="13.5" x14ac:dyDescent="0.25">
      <c r="A1958" s="3">
        <f>TITRES_STAT!B1961</f>
        <v>44859</v>
      </c>
      <c r="B1958" s="6">
        <f>TITRES_STAT!D1961</f>
        <v>14.8598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1.7011658528034299E-2</v>
      </c>
      <c r="G1958" s="2">
        <f t="shared" si="276"/>
        <v>1.5052809131065119E-2</v>
      </c>
      <c r="H1958" s="2">
        <f t="shared" si="274"/>
        <v>1.1301318165874181</v>
      </c>
      <c r="I1958" s="2">
        <f t="shared" si="275"/>
        <v>53.054548445642581</v>
      </c>
    </row>
    <row r="1959" spans="1:9" ht="13.5" x14ac:dyDescent="0.25">
      <c r="A1959" s="3">
        <f>TITRES_STAT!B1962</f>
        <v>44860</v>
      </c>
      <c r="B1959" s="6">
        <f>TITRES_STAT!D1962</f>
        <v>14.8538</v>
      </c>
      <c r="C1959" s="2">
        <f t="shared" si="270"/>
        <v>-6.0000000000002274E-3</v>
      </c>
      <c r="D1959" s="2">
        <f t="shared" si="271"/>
        <v>0</v>
      </c>
      <c r="E1959" s="2">
        <f t="shared" si="272"/>
        <v>6.0000000000002274E-3</v>
      </c>
      <c r="F1959" s="2">
        <f t="shared" si="276"/>
        <v>1.5796540061746137E-2</v>
      </c>
      <c r="G1959" s="2">
        <f t="shared" si="276"/>
        <v>1.4406179907417627E-2</v>
      </c>
      <c r="H1959" s="2">
        <f t="shared" si="274"/>
        <v>1.0965113696527298</v>
      </c>
      <c r="I1959" s="2">
        <f t="shared" si="275"/>
        <v>52.301713481017664</v>
      </c>
    </row>
    <row r="1960" spans="1:9" ht="13.5" x14ac:dyDescent="0.25">
      <c r="A1960" s="3">
        <f>TITRES_STAT!B1963</f>
        <v>44861</v>
      </c>
      <c r="B1960" s="6">
        <f>TITRES_STAT!D1963</f>
        <v>14.8598</v>
      </c>
      <c r="C1960" s="2">
        <f t="shared" si="270"/>
        <v>6.0000000000002274E-3</v>
      </c>
      <c r="D1960" s="2">
        <f t="shared" si="271"/>
        <v>6.0000000000002274E-3</v>
      </c>
      <c r="E1960" s="2">
        <f t="shared" si="272"/>
        <v>0</v>
      </c>
      <c r="F1960" s="2">
        <f t="shared" si="276"/>
        <v>1.5096787200192859E-2</v>
      </c>
      <c r="G1960" s="2">
        <f t="shared" si="276"/>
        <v>1.3377167056887797E-2</v>
      </c>
      <c r="H1960" s="2">
        <f t="shared" si="274"/>
        <v>1.128548902468826</v>
      </c>
      <c r="I1960" s="2">
        <f t="shared" si="275"/>
        <v>53.019637047561531</v>
      </c>
    </row>
    <row r="1961" spans="1:9" ht="13.5" x14ac:dyDescent="0.25">
      <c r="A1961" s="3">
        <f>TITRES_STAT!B1964</f>
        <v>44862</v>
      </c>
      <c r="B1961" s="6">
        <f>TITRES_STAT!D1964</f>
        <v>14.8598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1.4018445257321941E-2</v>
      </c>
      <c r="G1961" s="2">
        <f t="shared" si="276"/>
        <v>1.2421655124252955E-2</v>
      </c>
      <c r="H1961" s="2">
        <f t="shared" si="274"/>
        <v>1.128548902468826</v>
      </c>
      <c r="I1961" s="2">
        <f t="shared" si="275"/>
        <v>53.019637047561531</v>
      </c>
    </row>
    <row r="1962" spans="1:9" ht="13.5" x14ac:dyDescent="0.25">
      <c r="A1962" s="3">
        <f>TITRES_STAT!B1965</f>
        <v>44865</v>
      </c>
      <c r="B1962" s="6">
        <f>TITRES_STAT!D1965</f>
        <v>14.8598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1.3017127738941802E-2</v>
      </c>
      <c r="G1962" s="2">
        <f t="shared" si="276"/>
        <v>1.1534394043949172E-2</v>
      </c>
      <c r="H1962" s="2">
        <f t="shared" si="274"/>
        <v>1.128548902468826</v>
      </c>
      <c r="I1962" s="2">
        <f t="shared" si="275"/>
        <v>53.019637047561531</v>
      </c>
    </row>
    <row r="1963" spans="1:9" ht="13.5" x14ac:dyDescent="0.25">
      <c r="A1963" s="3">
        <f>TITRES_STAT!B1966</f>
        <v>44866</v>
      </c>
      <c r="B1963" s="6">
        <f>TITRES_STAT!D1966</f>
        <v>14.8598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1.2087332900445958E-2</v>
      </c>
      <c r="G1963" s="2">
        <f t="shared" si="276"/>
        <v>1.071050875509566E-2</v>
      </c>
      <c r="H1963" s="2">
        <f t="shared" si="274"/>
        <v>1.128548902468826</v>
      </c>
      <c r="I1963" s="2">
        <f t="shared" si="275"/>
        <v>53.019637047561531</v>
      </c>
    </row>
    <row r="1964" spans="1:9" ht="13.5" x14ac:dyDescent="0.25">
      <c r="A1964" s="3">
        <f>TITRES_STAT!B1967</f>
        <v>44867</v>
      </c>
      <c r="B1964" s="6">
        <f>TITRES_STAT!D1967</f>
        <v>14.8598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1.1223951978985533E-2</v>
      </c>
      <c r="G1964" s="2">
        <f t="shared" si="276"/>
        <v>9.9454724154459696E-3</v>
      </c>
      <c r="H1964" s="2">
        <f t="shared" si="274"/>
        <v>1.128548902468826</v>
      </c>
      <c r="I1964" s="2">
        <f t="shared" si="275"/>
        <v>53.019637047561531</v>
      </c>
    </row>
    <row r="1965" spans="1:9" ht="13.5" x14ac:dyDescent="0.25">
      <c r="A1965" s="3">
        <f>TITRES_STAT!B1968</f>
        <v>44868</v>
      </c>
      <c r="B1965" s="6">
        <f>TITRES_STAT!D1968</f>
        <v>14.8598</v>
      </c>
      <c r="C1965" s="2">
        <f t="shared" si="270"/>
        <v>0</v>
      </c>
      <c r="D1965" s="2">
        <f t="shared" si="271"/>
        <v>0</v>
      </c>
      <c r="E1965" s="2">
        <f t="shared" si="272"/>
        <v>0</v>
      </c>
      <c r="F1965" s="2">
        <f t="shared" ref="F1965:G1980" si="277">((F1964*13)+D1965)/14</f>
        <v>1.0422241123343709E-2</v>
      </c>
      <c r="G1965" s="2">
        <f t="shared" si="277"/>
        <v>9.2350815286284006E-3</v>
      </c>
      <c r="H1965" s="2">
        <f t="shared" si="274"/>
        <v>1.128548902468826</v>
      </c>
      <c r="I1965" s="2">
        <f t="shared" si="275"/>
        <v>53.019637047561531</v>
      </c>
    </row>
    <row r="1966" spans="1:9" ht="13.5" x14ac:dyDescent="0.25">
      <c r="A1966" s="3">
        <f>TITRES_STAT!B1969</f>
        <v>44869</v>
      </c>
      <c r="B1966" s="6">
        <f>TITRES_STAT!D1969</f>
        <v>14.8598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9.6777953288191589E-3</v>
      </c>
      <c r="G1966" s="2">
        <f t="shared" si="277"/>
        <v>8.5754328480120868E-3</v>
      </c>
      <c r="H1966" s="2">
        <f t="shared" si="274"/>
        <v>1.128548902468826</v>
      </c>
      <c r="I1966" s="2">
        <f t="shared" si="275"/>
        <v>53.019637047561531</v>
      </c>
    </row>
    <row r="1967" spans="1:9" ht="13.5" x14ac:dyDescent="0.25">
      <c r="A1967" s="3">
        <f>TITRES_STAT!B1970</f>
        <v>44872</v>
      </c>
      <c r="B1967" s="6">
        <f>TITRES_STAT!D1970</f>
        <v>14.8598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8.9865242339035051E-3</v>
      </c>
      <c r="G1967" s="2">
        <f t="shared" si="277"/>
        <v>7.9629019302969381E-3</v>
      </c>
      <c r="H1967" s="2">
        <f t="shared" si="274"/>
        <v>1.128548902468826</v>
      </c>
      <c r="I1967" s="2">
        <f t="shared" si="275"/>
        <v>53.019637047561531</v>
      </c>
    </row>
    <row r="1968" spans="1:9" ht="13.5" x14ac:dyDescent="0.25">
      <c r="A1968" s="3">
        <f>TITRES_STAT!B1971</f>
        <v>44873</v>
      </c>
      <c r="B1968" s="6">
        <f>TITRES_STAT!D1971</f>
        <v>14.8598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8.3446296457675411E-3</v>
      </c>
      <c r="G1968" s="2">
        <f t="shared" si="277"/>
        <v>7.3941232209900143E-3</v>
      </c>
      <c r="H1968" s="2">
        <f t="shared" si="274"/>
        <v>1.128548902468826</v>
      </c>
      <c r="I1968" s="2">
        <f t="shared" si="275"/>
        <v>53.019637047561531</v>
      </c>
    </row>
    <row r="1969" spans="1:9" ht="13.5" x14ac:dyDescent="0.25">
      <c r="A1969" s="3">
        <f>TITRES_STAT!B1972</f>
        <v>44874</v>
      </c>
      <c r="B1969" s="6">
        <f>TITRES_STAT!D1972</f>
        <v>14.8598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7.7485846710698596E-3</v>
      </c>
      <c r="G1969" s="2">
        <f t="shared" si="277"/>
        <v>6.8659715623478699E-3</v>
      </c>
      <c r="H1969" s="2">
        <f t="shared" si="274"/>
        <v>1.128548902468826</v>
      </c>
      <c r="I1969" s="2">
        <f t="shared" si="275"/>
        <v>53.019637047561531</v>
      </c>
    </row>
    <row r="1970" spans="1:9" ht="13.5" x14ac:dyDescent="0.25">
      <c r="A1970" s="3">
        <f>TITRES_STAT!B1973</f>
        <v>44875</v>
      </c>
      <c r="B1970" s="6">
        <f>TITRES_STAT!D1973</f>
        <v>14.8659</v>
      </c>
      <c r="C1970" s="2">
        <f t="shared" si="270"/>
        <v>6.0999999999999943E-3</v>
      </c>
      <c r="D1970" s="2">
        <f t="shared" si="271"/>
        <v>6.0999999999999943E-3</v>
      </c>
      <c r="E1970" s="2">
        <f t="shared" si="272"/>
        <v>0</v>
      </c>
      <c r="F1970" s="2">
        <f t="shared" si="277"/>
        <v>7.6308286231362979E-3</v>
      </c>
      <c r="G1970" s="2">
        <f t="shared" si="277"/>
        <v>6.3755450221801646E-3</v>
      </c>
      <c r="H1970" s="2">
        <f t="shared" si="274"/>
        <v>1.1968903986387158</v>
      </c>
      <c r="I1970" s="2">
        <f t="shared" si="275"/>
        <v>54.481115643291012</v>
      </c>
    </row>
    <row r="1971" spans="1:9" ht="13.5" x14ac:dyDescent="0.25">
      <c r="A1971" s="3">
        <f>TITRES_STAT!B1974</f>
        <v>44876</v>
      </c>
      <c r="B1971" s="6">
        <f>TITRES_STAT!D1974</f>
        <v>14.8659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7.0857694357694193E-3</v>
      </c>
      <c r="G1971" s="2">
        <f t="shared" si="277"/>
        <v>5.9201489491672952E-3</v>
      </c>
      <c r="H1971" s="2">
        <f t="shared" si="274"/>
        <v>1.196890398638716</v>
      </c>
      <c r="I1971" s="2">
        <f t="shared" si="275"/>
        <v>54.481115643291027</v>
      </c>
    </row>
    <row r="1972" spans="1:9" ht="13.5" x14ac:dyDescent="0.25">
      <c r="A1972" s="3">
        <f>TITRES_STAT!B1975</f>
        <v>44879</v>
      </c>
      <c r="B1972" s="6">
        <f>TITRES_STAT!D1975</f>
        <v>14.8659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6.5796430475001744E-3</v>
      </c>
      <c r="G1972" s="2">
        <f t="shared" si="277"/>
        <v>5.4972811670839167E-3</v>
      </c>
      <c r="H1972" s="2">
        <f t="shared" si="274"/>
        <v>1.1968903986387158</v>
      </c>
      <c r="I1972" s="2">
        <f t="shared" si="275"/>
        <v>54.481115643291012</v>
      </c>
    </row>
    <row r="1973" spans="1:9" ht="13.5" x14ac:dyDescent="0.25">
      <c r="A1973" s="3">
        <f>TITRES_STAT!B1976</f>
        <v>44880</v>
      </c>
      <c r="B1973" s="6">
        <f>TITRES_STAT!D1976</f>
        <v>14.8719</v>
      </c>
      <c r="C1973" s="2">
        <f t="shared" si="270"/>
        <v>6.0000000000002274E-3</v>
      </c>
      <c r="D1973" s="2">
        <f t="shared" si="271"/>
        <v>6.0000000000002274E-3</v>
      </c>
      <c r="E1973" s="2">
        <f t="shared" si="272"/>
        <v>0</v>
      </c>
      <c r="F1973" s="2">
        <f t="shared" si="277"/>
        <v>6.5382399726787496E-3</v>
      </c>
      <c r="G1973" s="2">
        <f t="shared" si="277"/>
        <v>5.1046182265779222E-3</v>
      </c>
      <c r="H1973" s="2">
        <f t="shared" si="274"/>
        <v>1.2808479855822461</v>
      </c>
      <c r="I1973" s="2">
        <f t="shared" si="275"/>
        <v>56.15665724672467</v>
      </c>
    </row>
    <row r="1974" spans="1:9" ht="13.5" x14ac:dyDescent="0.25">
      <c r="A1974" s="3">
        <f>TITRES_STAT!B1977</f>
        <v>44881</v>
      </c>
      <c r="B1974" s="6">
        <f>TITRES_STAT!D1977</f>
        <v>14.878</v>
      </c>
      <c r="C1974" s="2">
        <f t="shared" si="270"/>
        <v>6.0999999999999943E-3</v>
      </c>
      <c r="D1974" s="2">
        <f t="shared" si="271"/>
        <v>6.0999999999999943E-3</v>
      </c>
      <c r="E1974" s="2">
        <f t="shared" si="272"/>
        <v>0</v>
      </c>
      <c r="F1974" s="2">
        <f t="shared" si="277"/>
        <v>6.5069371174874104E-3</v>
      </c>
      <c r="G1974" s="2">
        <f t="shared" si="277"/>
        <v>4.7400026389652133E-3</v>
      </c>
      <c r="H1974" s="2">
        <f t="shared" si="274"/>
        <v>1.3727707794922104</v>
      </c>
      <c r="I1974" s="2">
        <f t="shared" si="275"/>
        <v>57.855178905481672</v>
      </c>
    </row>
    <row r="1975" spans="1:9" ht="13.5" x14ac:dyDescent="0.25">
      <c r="A1975" s="3">
        <f>TITRES_STAT!B1978</f>
        <v>44882</v>
      </c>
      <c r="B1975" s="6">
        <f>TITRES_STAT!D1978</f>
        <v>14.878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6.0421558948097389E-3</v>
      </c>
      <c r="G1975" s="2">
        <f t="shared" si="277"/>
        <v>4.4014310218962694E-3</v>
      </c>
      <c r="H1975" s="2">
        <f t="shared" si="274"/>
        <v>1.3727707794922106</v>
      </c>
      <c r="I1975" s="2">
        <f t="shared" si="275"/>
        <v>57.855178905481672</v>
      </c>
    </row>
    <row r="1976" spans="1:9" ht="13.5" x14ac:dyDescent="0.25">
      <c r="A1976" s="3">
        <f>TITRES_STAT!B1979</f>
        <v>44883</v>
      </c>
      <c r="B1976" s="6">
        <f>TITRES_STAT!D1979</f>
        <v>14.6905</v>
      </c>
      <c r="C1976" s="2">
        <f t="shared" si="270"/>
        <v>-0.1875</v>
      </c>
      <c r="D1976" s="2">
        <f t="shared" si="271"/>
        <v>0</v>
      </c>
      <c r="E1976" s="2">
        <f t="shared" si="272"/>
        <v>0.1875</v>
      </c>
      <c r="F1976" s="2">
        <f t="shared" si="277"/>
        <v>5.6105733308947576E-3</v>
      </c>
      <c r="G1976" s="2">
        <f t="shared" si="277"/>
        <v>1.7479900234617964E-2</v>
      </c>
      <c r="H1976" s="2">
        <f t="shared" si="274"/>
        <v>0.32097284627422135</v>
      </c>
      <c r="I1976" s="2">
        <f t="shared" si="275"/>
        <v>24.298216816456076</v>
      </c>
    </row>
    <row r="1977" spans="1:9" ht="13.5" x14ac:dyDescent="0.25">
      <c r="A1977" s="3">
        <f>TITRES_STAT!B1980</f>
        <v>44886</v>
      </c>
      <c r="B1977" s="6">
        <f>TITRES_STAT!D1980</f>
        <v>14.878</v>
      </c>
      <c r="C1977" s="2">
        <f t="shared" si="270"/>
        <v>0.1875</v>
      </c>
      <c r="D1977" s="2">
        <f t="shared" si="271"/>
        <v>0.1875</v>
      </c>
      <c r="E1977" s="2">
        <f t="shared" si="272"/>
        <v>0</v>
      </c>
      <c r="F1977" s="2">
        <f t="shared" si="277"/>
        <v>1.8602675235830844E-2</v>
      </c>
      <c r="G1977" s="2">
        <f t="shared" si="277"/>
        <v>1.6231335932145253E-2</v>
      </c>
      <c r="H1977" s="2">
        <f t="shared" si="274"/>
        <v>1.1460963726953175</v>
      </c>
      <c r="I1977" s="2">
        <f t="shared" si="275"/>
        <v>53.403770085866007</v>
      </c>
    </row>
    <row r="1978" spans="1:9" ht="13.5" x14ac:dyDescent="0.25">
      <c r="A1978" s="3">
        <f>TITRES_STAT!B1981</f>
        <v>44887</v>
      </c>
      <c r="B1978" s="6">
        <f>TITRES_STAT!D1981</f>
        <v>14.878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1.7273912718985783E-2</v>
      </c>
      <c r="G1978" s="2">
        <f t="shared" si="277"/>
        <v>1.5071954794134878E-2</v>
      </c>
      <c r="H1978" s="2">
        <f t="shared" si="274"/>
        <v>1.1460963726953175</v>
      </c>
      <c r="I1978" s="2">
        <f t="shared" si="275"/>
        <v>53.403770085866007</v>
      </c>
    </row>
    <row r="1979" spans="1:9" ht="13.5" x14ac:dyDescent="0.25">
      <c r="A1979" s="3">
        <f>TITRES_STAT!B1982</f>
        <v>44888</v>
      </c>
      <c r="B1979" s="6">
        <f>TITRES_STAT!D1982</f>
        <v>14.878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1.60400618104868E-2</v>
      </c>
      <c r="G1979" s="2">
        <f t="shared" si="277"/>
        <v>1.3995386594553816E-2</v>
      </c>
      <c r="H1979" s="2">
        <f t="shared" si="274"/>
        <v>1.1460963726953175</v>
      </c>
      <c r="I1979" s="2">
        <f t="shared" si="275"/>
        <v>53.403770085866007</v>
      </c>
    </row>
    <row r="1980" spans="1:9" ht="13.5" x14ac:dyDescent="0.25">
      <c r="A1980" s="3">
        <f>TITRES_STAT!B1983</f>
        <v>44889</v>
      </c>
      <c r="B1980" s="6">
        <f>TITRES_STAT!D1983</f>
        <v>14.835599999999999</v>
      </c>
      <c r="C1980" s="2">
        <f t="shared" si="270"/>
        <v>-4.2400000000000659E-2</v>
      </c>
      <c r="D1980" s="2">
        <f t="shared" si="271"/>
        <v>0</v>
      </c>
      <c r="E1980" s="2">
        <f t="shared" si="272"/>
        <v>4.2400000000000659E-2</v>
      </c>
      <c r="F1980" s="2">
        <f t="shared" si="277"/>
        <v>1.4894343109737742E-2</v>
      </c>
      <c r="G1980" s="2">
        <f t="shared" si="277"/>
        <v>1.6024287552085733E-2</v>
      </c>
      <c r="H1980" s="2">
        <f t="shared" si="274"/>
        <v>0.92948551137295854</v>
      </c>
      <c r="I1980" s="2">
        <f t="shared" si="275"/>
        <v>48.172712668444305</v>
      </c>
    </row>
    <row r="1981" spans="1:9" ht="13.5" x14ac:dyDescent="0.25">
      <c r="A1981" s="3">
        <f>TITRES_STAT!B1984</f>
        <v>44890</v>
      </c>
      <c r="B1981" s="6">
        <f>TITRES_STAT!D1984</f>
        <v>14.841699999999999</v>
      </c>
      <c r="C1981" s="2">
        <f t="shared" si="270"/>
        <v>6.0999999999999943E-3</v>
      </c>
      <c r="D1981" s="2">
        <f t="shared" si="271"/>
        <v>6.0999999999999943E-3</v>
      </c>
      <c r="E1981" s="2">
        <f t="shared" si="272"/>
        <v>0</v>
      </c>
      <c r="F1981" s="2">
        <f t="shared" ref="F1981:G1996" si="278">((F1980*13)+D1981)/14</f>
        <v>1.4266175744756474E-2</v>
      </c>
      <c r="G1981" s="2">
        <f t="shared" si="278"/>
        <v>1.4879695584079608E-2</v>
      </c>
      <c r="H1981" s="2">
        <f t="shared" si="274"/>
        <v>0.95876798447546441</v>
      </c>
      <c r="I1981" s="2">
        <f t="shared" si="275"/>
        <v>48.94750129031803</v>
      </c>
    </row>
    <row r="1982" spans="1:9" ht="13.5" x14ac:dyDescent="0.25">
      <c r="A1982" s="3">
        <f>TITRES_STAT!B1985</f>
        <v>44893</v>
      </c>
      <c r="B1982" s="6">
        <f>TITRES_STAT!D1985</f>
        <v>14.841699999999999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1.3247163191559583E-2</v>
      </c>
      <c r="G1982" s="2">
        <f t="shared" si="278"/>
        <v>1.3816860185216778E-2</v>
      </c>
      <c r="H1982" s="2">
        <f t="shared" si="274"/>
        <v>0.95876798447546452</v>
      </c>
      <c r="I1982" s="2">
        <f t="shared" si="275"/>
        <v>48.947501290318037</v>
      </c>
    </row>
    <row r="1983" spans="1:9" ht="13.5" x14ac:dyDescent="0.25">
      <c r="A1983" s="3">
        <f>TITRES_STAT!B1986</f>
        <v>44894</v>
      </c>
      <c r="B1983" s="6">
        <f>TITRES_STAT!D1986</f>
        <v>14.8719</v>
      </c>
      <c r="C1983" s="2">
        <f t="shared" si="270"/>
        <v>3.0200000000000671E-2</v>
      </c>
      <c r="D1983" s="2">
        <f t="shared" si="271"/>
        <v>3.0200000000000671E-2</v>
      </c>
      <c r="E1983" s="2">
        <f t="shared" si="272"/>
        <v>0</v>
      </c>
      <c r="F1983" s="2">
        <f t="shared" si="278"/>
        <v>1.4458080106448234E-2</v>
      </c>
      <c r="G1983" s="2">
        <f t="shared" si="278"/>
        <v>1.2829941600558436E-2</v>
      </c>
      <c r="H1983" s="2">
        <f t="shared" si="274"/>
        <v>1.126901474424399</v>
      </c>
      <c r="I1983" s="2">
        <f t="shared" si="275"/>
        <v>52.983247601037611</v>
      </c>
    </row>
    <row r="1984" spans="1:9" ht="13.5" x14ac:dyDescent="0.25">
      <c r="A1984" s="3">
        <f>TITRES_STAT!B1987</f>
        <v>44895</v>
      </c>
      <c r="B1984" s="6">
        <f>TITRES_STAT!D1987</f>
        <v>14.878</v>
      </c>
      <c r="C1984" s="2">
        <f t="shared" si="270"/>
        <v>6.0999999999999943E-3</v>
      </c>
      <c r="D1984" s="2">
        <f t="shared" si="271"/>
        <v>6.0999999999999943E-3</v>
      </c>
      <c r="E1984" s="2">
        <f t="shared" si="272"/>
        <v>0</v>
      </c>
      <c r="F1984" s="2">
        <f t="shared" si="278"/>
        <v>1.3861074384559075E-2</v>
      </c>
      <c r="G1984" s="2">
        <f t="shared" si="278"/>
        <v>1.1913517200518546E-2</v>
      </c>
      <c r="H1984" s="2">
        <f t="shared" si="274"/>
        <v>1.1634745769247523</v>
      </c>
      <c r="I1984" s="2">
        <f t="shared" si="275"/>
        <v>53.778056342060687</v>
      </c>
    </row>
    <row r="1985" spans="1:9" ht="13.5" x14ac:dyDescent="0.25">
      <c r="A1985" s="3">
        <f>TITRES_STAT!B1988</f>
        <v>44896</v>
      </c>
      <c r="B1985" s="6">
        <f>TITRES_STAT!D1988</f>
        <v>14.878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1.2870997642804857E-2</v>
      </c>
      <c r="G1985" s="2">
        <f t="shared" si="278"/>
        <v>1.1062551686195793E-2</v>
      </c>
      <c r="H1985" s="2">
        <f t="shared" si="274"/>
        <v>1.1634745769247523</v>
      </c>
      <c r="I1985" s="2">
        <f t="shared" si="275"/>
        <v>53.778056342060687</v>
      </c>
    </row>
    <row r="1986" spans="1:9" ht="13.5" x14ac:dyDescent="0.25">
      <c r="A1986" s="3">
        <f>TITRES_STAT!B1989</f>
        <v>44897</v>
      </c>
      <c r="B1986" s="6">
        <f>TITRES_STAT!D1989</f>
        <v>14.884</v>
      </c>
      <c r="C1986" s="2">
        <f t="shared" si="270"/>
        <v>6.0000000000002274E-3</v>
      </c>
      <c r="D1986" s="2">
        <f t="shared" si="271"/>
        <v>6.0000000000002274E-3</v>
      </c>
      <c r="E1986" s="2">
        <f t="shared" si="272"/>
        <v>0</v>
      </c>
      <c r="F1986" s="2">
        <f t="shared" si="278"/>
        <v>1.2380212096890239E-2</v>
      </c>
      <c r="G1986" s="2">
        <f t="shared" si="278"/>
        <v>1.0272369422896095E-2</v>
      </c>
      <c r="H1986" s="2">
        <f t="shared" si="274"/>
        <v>1.2051953728704472</v>
      </c>
      <c r="I1986" s="2">
        <f t="shared" si="275"/>
        <v>54.652544064686424</v>
      </c>
    </row>
    <row r="1987" spans="1:9" ht="13.5" x14ac:dyDescent="0.25">
      <c r="A1987" s="3">
        <f>TITRES_STAT!B1990</f>
        <v>44900</v>
      </c>
      <c r="B1987" s="6">
        <f>TITRES_STAT!D1990</f>
        <v>14.884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1.149591123282665E-2</v>
      </c>
      <c r="G1987" s="2">
        <f t="shared" si="278"/>
        <v>9.5386287498320892E-3</v>
      </c>
      <c r="H1987" s="2">
        <f t="shared" si="274"/>
        <v>1.205195372870447</v>
      </c>
      <c r="I1987" s="2">
        <f t="shared" si="275"/>
        <v>54.652544064686424</v>
      </c>
    </row>
    <row r="1988" spans="1:9" ht="13.5" x14ac:dyDescent="0.25">
      <c r="A1988" s="3">
        <f>TITRES_STAT!B1991</f>
        <v>44901</v>
      </c>
      <c r="B1988" s="6">
        <f>TITRES_STAT!D1991</f>
        <v>14.884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1.0674774716196173E-2</v>
      </c>
      <c r="G1988" s="2">
        <f t="shared" si="278"/>
        <v>8.8572981248440825E-3</v>
      </c>
      <c r="H1988" s="2">
        <f t="shared" si="274"/>
        <v>1.2051953728704468</v>
      </c>
      <c r="I1988" s="2">
        <f t="shared" si="275"/>
        <v>54.65254406468641</v>
      </c>
    </row>
    <row r="1989" spans="1:9" ht="13.5" x14ac:dyDescent="0.25">
      <c r="A1989" s="3">
        <f>TITRES_STAT!B1992</f>
        <v>44902</v>
      </c>
      <c r="B1989" s="6">
        <f>TITRES_STAT!D1992</f>
        <v>14.884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9.9122908078964466E-3</v>
      </c>
      <c r="G1989" s="2">
        <f t="shared" si="278"/>
        <v>8.2246339730695055E-3</v>
      </c>
      <c r="H1989" s="2">
        <f t="shared" si="274"/>
        <v>1.2051953728704468</v>
      </c>
      <c r="I1989" s="2">
        <f t="shared" si="275"/>
        <v>54.65254406468641</v>
      </c>
    </row>
    <row r="1990" spans="1:9" ht="13.5" x14ac:dyDescent="0.25">
      <c r="A1990" s="3">
        <f>TITRES_STAT!B1993</f>
        <v>44903</v>
      </c>
      <c r="B1990" s="6">
        <f>TITRES_STAT!D1993</f>
        <v>14.896100000000001</v>
      </c>
      <c r="C1990" s="2">
        <f t="shared" si="279"/>
        <v>1.2100000000000222E-2</v>
      </c>
      <c r="D1990" s="2">
        <f t="shared" si="280"/>
        <v>1.2100000000000222E-2</v>
      </c>
      <c r="E1990" s="2">
        <f t="shared" si="281"/>
        <v>0</v>
      </c>
      <c r="F1990" s="2">
        <f t="shared" si="278"/>
        <v>1.0068555750189574E-2</v>
      </c>
      <c r="G1990" s="2">
        <f t="shared" si="278"/>
        <v>7.6371601178502552E-3</v>
      </c>
      <c r="H1990" s="2">
        <f t="shared" si="274"/>
        <v>1.3183638413782164</v>
      </c>
      <c r="I1990" s="2">
        <f t="shared" si="275"/>
        <v>56.866131961171291</v>
      </c>
    </row>
    <row r="1991" spans="1:9" ht="13.5" x14ac:dyDescent="0.25">
      <c r="A1991" s="3">
        <f>TITRES_STAT!B1994</f>
        <v>44904</v>
      </c>
      <c r="B1991" s="6">
        <f>TITRES_STAT!D1994</f>
        <v>15.416</v>
      </c>
      <c r="C1991" s="2">
        <f t="shared" si="279"/>
        <v>0.51989999999999981</v>
      </c>
      <c r="D1991" s="2">
        <f t="shared" si="280"/>
        <v>0.51989999999999981</v>
      </c>
      <c r="E1991" s="2">
        <f t="shared" si="281"/>
        <v>0</v>
      </c>
      <c r="F1991" s="2">
        <f t="shared" si="278"/>
        <v>4.6485087482318881E-2</v>
      </c>
      <c r="G1991" s="2">
        <f t="shared" si="278"/>
        <v>7.0916486808609508E-3</v>
      </c>
      <c r="H1991" s="2">
        <f t="shared" si="274"/>
        <v>6.5549055761565773</v>
      </c>
      <c r="I1991" s="2">
        <f t="shared" si="275"/>
        <v>86.763567195915471</v>
      </c>
    </row>
    <row r="1992" spans="1:9" ht="13.5" x14ac:dyDescent="0.25">
      <c r="A1992" s="3">
        <f>TITRES_STAT!B1995</f>
        <v>44907</v>
      </c>
      <c r="B1992" s="6">
        <f>TITRES_STAT!D1995</f>
        <v>15.355499999999999</v>
      </c>
      <c r="C1992" s="2">
        <f t="shared" si="279"/>
        <v>-6.0500000000001108E-2</v>
      </c>
      <c r="D1992" s="2">
        <f t="shared" si="280"/>
        <v>0</v>
      </c>
      <c r="E1992" s="2">
        <f t="shared" si="281"/>
        <v>6.0500000000001108E-2</v>
      </c>
      <c r="F1992" s="2">
        <f t="shared" si="278"/>
        <v>4.3164724090724679E-2</v>
      </c>
      <c r="G1992" s="2">
        <f t="shared" si="278"/>
        <v>1.090653091794239E-2</v>
      </c>
      <c r="H1992" s="2">
        <f t="shared" si="274"/>
        <v>3.9576951108912342</v>
      </c>
      <c r="I1992" s="2">
        <f t="shared" si="275"/>
        <v>79.829336463164793</v>
      </c>
    </row>
    <row r="1993" spans="1:9" ht="13.5" x14ac:dyDescent="0.25">
      <c r="A1993" s="3">
        <f>TITRES_STAT!B1996</f>
        <v>44908</v>
      </c>
      <c r="B1993" s="6">
        <f>TITRES_STAT!D1996</f>
        <v>15.8392</v>
      </c>
      <c r="C1993" s="2">
        <f t="shared" si="279"/>
        <v>0.48370000000000068</v>
      </c>
      <c r="D1993" s="2">
        <f t="shared" si="280"/>
        <v>0.48370000000000068</v>
      </c>
      <c r="E1993" s="2">
        <f t="shared" si="281"/>
        <v>0</v>
      </c>
      <c r="F1993" s="2">
        <f t="shared" si="278"/>
        <v>7.463152951281582E-2</v>
      </c>
      <c r="G1993" s="2">
        <f t="shared" si="278"/>
        <v>1.012749299523222E-2</v>
      </c>
      <c r="H1993" s="2">
        <f t="shared" si="274"/>
        <v>7.3692008029974003</v>
      </c>
      <c r="I1993" s="2">
        <f t="shared" si="275"/>
        <v>88.051427806083311</v>
      </c>
    </row>
    <row r="1994" spans="1:9" ht="13.5" x14ac:dyDescent="0.25">
      <c r="A1994" s="3">
        <f>TITRES_STAT!B1997</f>
        <v>44909</v>
      </c>
      <c r="B1994" s="6">
        <f>TITRES_STAT!D1997</f>
        <v>15.8331</v>
      </c>
      <c r="C1994" s="2">
        <f t="shared" si="279"/>
        <v>-6.0999999999999943E-3</v>
      </c>
      <c r="D1994" s="2">
        <f t="shared" si="280"/>
        <v>0</v>
      </c>
      <c r="E1994" s="2">
        <f t="shared" si="281"/>
        <v>6.0999999999999943E-3</v>
      </c>
      <c r="F1994" s="2">
        <f t="shared" si="278"/>
        <v>6.9300705976186122E-2</v>
      </c>
      <c r="G1994" s="2">
        <f t="shared" si="278"/>
        <v>9.8398149241442044E-3</v>
      </c>
      <c r="H1994" s="2">
        <f t="shared" si="274"/>
        <v>7.0428871386738399</v>
      </c>
      <c r="I1994" s="2">
        <f t="shared" si="275"/>
        <v>87.566653830170665</v>
      </c>
    </row>
    <row r="1995" spans="1:9" ht="13.5" x14ac:dyDescent="0.25">
      <c r="A1995" s="3">
        <f>TITRES_STAT!B1998</f>
        <v>44910</v>
      </c>
      <c r="B1995" s="6">
        <f>TITRES_STAT!D1998</f>
        <v>15.718299999999999</v>
      </c>
      <c r="C1995" s="2">
        <f t="shared" si="279"/>
        <v>-0.11480000000000068</v>
      </c>
      <c r="D1995" s="2">
        <f t="shared" si="280"/>
        <v>0</v>
      </c>
      <c r="E1995" s="2">
        <f t="shared" si="281"/>
        <v>0.11480000000000068</v>
      </c>
      <c r="F1995" s="2">
        <f t="shared" si="278"/>
        <v>6.4350655549315683E-2</v>
      </c>
      <c r="G1995" s="2">
        <f t="shared" si="278"/>
        <v>1.7336971000991096E-2</v>
      </c>
      <c r="H1995" s="2">
        <f t="shared" si="274"/>
        <v>3.711758850241889</v>
      </c>
      <c r="I1995" s="2">
        <f t="shared" si="275"/>
        <v>78.776502962398794</v>
      </c>
    </row>
    <row r="1996" spans="1:9" ht="13.5" x14ac:dyDescent="0.25">
      <c r="A1996" s="3">
        <f>TITRES_STAT!B1999</f>
        <v>44911</v>
      </c>
      <c r="B1996" s="6">
        <f>TITRES_STAT!D1999</f>
        <v>15.718299999999999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5.9754180152935987E-2</v>
      </c>
      <c r="G1996" s="2">
        <f t="shared" si="278"/>
        <v>1.6098615929491734E-2</v>
      </c>
      <c r="H1996" s="2">
        <f t="shared" si="274"/>
        <v>3.7117588502418886</v>
      </c>
      <c r="I1996" s="2">
        <f t="shared" si="275"/>
        <v>78.776502962398794</v>
      </c>
    </row>
    <row r="1997" spans="1:9" ht="13.5" x14ac:dyDescent="0.25">
      <c r="A1997" s="3">
        <f>TITRES_STAT!B2000</f>
        <v>44914</v>
      </c>
      <c r="B1997" s="6">
        <f>TITRES_STAT!D2000</f>
        <v>15.712199999999999</v>
      </c>
      <c r="C1997" s="2">
        <f t="shared" si="279"/>
        <v>-6.0999999999999943E-3</v>
      </c>
      <c r="D1997" s="2">
        <f t="shared" si="280"/>
        <v>0</v>
      </c>
      <c r="E1997" s="2">
        <f t="shared" si="281"/>
        <v>6.0999999999999943E-3</v>
      </c>
      <c r="F1997" s="2">
        <f t="shared" ref="F1997:G2012" si="282">((F1996*13)+D1997)/14</f>
        <v>5.5486024427726273E-2</v>
      </c>
      <c r="G1997" s="2">
        <f t="shared" si="282"/>
        <v>1.5384429077385181E-2</v>
      </c>
      <c r="H1997" s="2">
        <f t="shared" si="274"/>
        <v>3.6066352640469237</v>
      </c>
      <c r="I1997" s="2">
        <f t="shared" si="275"/>
        <v>78.292181979228346</v>
      </c>
    </row>
    <row r="1998" spans="1:9" ht="13.5" x14ac:dyDescent="0.25">
      <c r="A1998" s="3">
        <f>TITRES_STAT!B2001</f>
        <v>44915</v>
      </c>
      <c r="B1998" s="6">
        <f>TITRES_STAT!D2001</f>
        <v>15.718299999999999</v>
      </c>
      <c r="C1998" s="2">
        <f t="shared" si="279"/>
        <v>6.0999999999999943E-3</v>
      </c>
      <c r="D1998" s="2">
        <f t="shared" si="280"/>
        <v>6.0999999999999943E-3</v>
      </c>
      <c r="E1998" s="2">
        <f t="shared" si="281"/>
        <v>0</v>
      </c>
      <c r="F1998" s="2">
        <f t="shared" si="282"/>
        <v>5.1958451254317251E-2</v>
      </c>
      <c r="G1998" s="2">
        <f t="shared" si="282"/>
        <v>1.4285541286143384E-2</v>
      </c>
      <c r="H1998" s="2">
        <f t="shared" si="274"/>
        <v>3.6371356334054799</v>
      </c>
      <c r="I1998" s="2">
        <f t="shared" si="275"/>
        <v>78.434963325288649</v>
      </c>
    </row>
    <row r="1999" spans="1:9" ht="13.5" x14ac:dyDescent="0.25">
      <c r="A1999" s="3">
        <f>TITRES_STAT!B2002</f>
        <v>44916</v>
      </c>
      <c r="B1999" s="6">
        <f>TITRES_STAT!D2002</f>
        <v>15.718299999999999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4.8247133307580299E-2</v>
      </c>
      <c r="G1999" s="2">
        <f t="shared" si="282"/>
        <v>1.3265145479990286E-2</v>
      </c>
      <c r="H1999" s="2">
        <f t="shared" si="274"/>
        <v>3.6371356334054794</v>
      </c>
      <c r="I1999" s="2">
        <f t="shared" si="275"/>
        <v>78.434963325288649</v>
      </c>
    </row>
    <row r="2000" spans="1:9" ht="13.5" x14ac:dyDescent="0.25">
      <c r="A2000" s="3">
        <f>TITRES_STAT!B2003</f>
        <v>44917</v>
      </c>
      <c r="B2000" s="6">
        <f>TITRES_STAT!D2003</f>
        <v>15.718299999999999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4.4800909499895993E-2</v>
      </c>
      <c r="G2000" s="2">
        <f t="shared" si="282"/>
        <v>1.231763508856241E-2</v>
      </c>
      <c r="H2000" s="2">
        <f t="shared" si="274"/>
        <v>3.637135633405479</v>
      </c>
      <c r="I2000" s="2">
        <f t="shared" si="275"/>
        <v>78.434963325288649</v>
      </c>
    </row>
    <row r="2001" spans="1:9" ht="13.5" x14ac:dyDescent="0.25">
      <c r="A2001" s="3">
        <f>TITRES_STAT!B2004</f>
        <v>44918</v>
      </c>
      <c r="B2001" s="6">
        <f>TITRES_STAT!D2004</f>
        <v>15.6578</v>
      </c>
      <c r="C2001" s="2">
        <f t="shared" si="279"/>
        <v>-6.0499999999999332E-2</v>
      </c>
      <c r="D2001" s="2">
        <f t="shared" si="280"/>
        <v>0</v>
      </c>
      <c r="E2001" s="2">
        <f t="shared" si="281"/>
        <v>6.0499999999999332E-2</v>
      </c>
      <c r="F2001" s="2">
        <f t="shared" si="282"/>
        <v>4.1600844535617708E-2</v>
      </c>
      <c r="G2001" s="2">
        <f t="shared" si="282"/>
        <v>1.5759232582236476E-2</v>
      </c>
      <c r="H2001" s="2">
        <f t="shared" ref="H2001:H2064" si="283">F2001/G2001</f>
        <v>2.6397760372233754</v>
      </c>
      <c r="I2001" s="2">
        <f t="shared" ref="I2001:I2064" si="284">IF(G2001=0,100,100-(100/(1+H2001)))</f>
        <v>72.525782087327116</v>
      </c>
    </row>
    <row r="2002" spans="1:9" ht="13.5" x14ac:dyDescent="0.25">
      <c r="A2002" s="3">
        <f>TITRES_STAT!B2005</f>
        <v>44921</v>
      </c>
      <c r="B2002" s="6">
        <f>TITRES_STAT!D2005</f>
        <v>15.5671</v>
      </c>
      <c r="C2002" s="2">
        <f t="shared" si="279"/>
        <v>-9.0700000000000003E-2</v>
      </c>
      <c r="D2002" s="2">
        <f t="shared" si="280"/>
        <v>0</v>
      </c>
      <c r="E2002" s="2">
        <f t="shared" si="281"/>
        <v>9.0700000000000003E-2</v>
      </c>
      <c r="F2002" s="2">
        <f t="shared" si="282"/>
        <v>3.8629355640216446E-2</v>
      </c>
      <c r="G2002" s="2">
        <f t="shared" si="282"/>
        <v>2.1112144540648158E-2</v>
      </c>
      <c r="H2002" s="2">
        <f t="shared" si="283"/>
        <v>1.829722014541991</v>
      </c>
      <c r="I2002" s="2">
        <f t="shared" si="284"/>
        <v>64.660839656299004</v>
      </c>
    </row>
    <row r="2003" spans="1:9" ht="13.5" x14ac:dyDescent="0.25">
      <c r="A2003" s="3">
        <f>TITRES_STAT!B2006</f>
        <v>44922</v>
      </c>
      <c r="B2003" s="6">
        <f>TITRES_STAT!D2006</f>
        <v>15.5671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3.5870115951629554E-2</v>
      </c>
      <c r="G2003" s="2">
        <f t="shared" si="282"/>
        <v>1.9604134216316148E-2</v>
      </c>
      <c r="H2003" s="2">
        <f t="shared" si="283"/>
        <v>1.8297220145419908</v>
      </c>
      <c r="I2003" s="2">
        <f t="shared" si="284"/>
        <v>64.660839656299004</v>
      </c>
    </row>
    <row r="2004" spans="1:9" ht="13.5" x14ac:dyDescent="0.25">
      <c r="A2004" s="3">
        <f>TITRES_STAT!B2007</f>
        <v>44923</v>
      </c>
      <c r="B2004" s="6">
        <f>TITRES_STAT!D2007</f>
        <v>15.718299999999999</v>
      </c>
      <c r="C2004" s="2">
        <f t="shared" si="279"/>
        <v>0.15119999999999933</v>
      </c>
      <c r="D2004" s="2">
        <f t="shared" si="280"/>
        <v>0.15119999999999933</v>
      </c>
      <c r="E2004" s="2">
        <f t="shared" si="281"/>
        <v>0</v>
      </c>
      <c r="F2004" s="2">
        <f t="shared" si="282"/>
        <v>4.4107964812227396E-2</v>
      </c>
      <c r="G2004" s="2">
        <f t="shared" si="282"/>
        <v>1.8203838915150709E-2</v>
      </c>
      <c r="H2004" s="2">
        <f t="shared" si="283"/>
        <v>2.4230034674453846</v>
      </c>
      <c r="I2004" s="2">
        <f t="shared" si="284"/>
        <v>70.785889949848396</v>
      </c>
    </row>
    <row r="2005" spans="1:9" ht="13.5" x14ac:dyDescent="0.25">
      <c r="A2005" s="3">
        <f>TITRES_STAT!B2008</f>
        <v>44924</v>
      </c>
      <c r="B2005" s="6">
        <f>TITRES_STAT!D2008</f>
        <v>15.778700000000001</v>
      </c>
      <c r="C2005" s="2">
        <f t="shared" si="279"/>
        <v>6.0400000000001342E-2</v>
      </c>
      <c r="D2005" s="2">
        <f t="shared" si="280"/>
        <v>6.0400000000001342E-2</v>
      </c>
      <c r="E2005" s="2">
        <f t="shared" si="281"/>
        <v>0</v>
      </c>
      <c r="F2005" s="2">
        <f t="shared" si="282"/>
        <v>4.52716816113541E-2</v>
      </c>
      <c r="G2005" s="2">
        <f t="shared" si="282"/>
        <v>1.690356470692566E-2</v>
      </c>
      <c r="H2005" s="2">
        <f t="shared" si="283"/>
        <v>2.6782328104323208</v>
      </c>
      <c r="I2005" s="2">
        <f t="shared" si="284"/>
        <v>72.813031378444336</v>
      </c>
    </row>
    <row r="2006" spans="1:9" ht="13.5" x14ac:dyDescent="0.25">
      <c r="A2006" s="3">
        <f>TITRES_STAT!B2009</f>
        <v>44925</v>
      </c>
      <c r="B2006" s="6">
        <f>TITRES_STAT!D2009</f>
        <v>15.8392</v>
      </c>
      <c r="C2006" s="2">
        <f t="shared" si="279"/>
        <v>6.0499999999999332E-2</v>
      </c>
      <c r="D2006" s="2">
        <f t="shared" si="280"/>
        <v>6.0499999999999332E-2</v>
      </c>
      <c r="E2006" s="2">
        <f t="shared" si="281"/>
        <v>0</v>
      </c>
      <c r="F2006" s="2">
        <f t="shared" si="282"/>
        <v>4.6359418639114476E-2</v>
      </c>
      <c r="G2006" s="2">
        <f t="shared" si="282"/>
        <v>1.5696167227859541E-2</v>
      </c>
      <c r="H2006" s="2">
        <f t="shared" si="283"/>
        <v>2.9535502499508239</v>
      </c>
      <c r="I2006" s="2">
        <f t="shared" si="284"/>
        <v>74.706278236568807</v>
      </c>
    </row>
    <row r="2007" spans="1:9" ht="13.5" x14ac:dyDescent="0.25">
      <c r="A2007" s="3">
        <f>TITRES_STAT!B2010</f>
        <v>44928</v>
      </c>
      <c r="B2007" s="6">
        <f>TITRES_STAT!D2010</f>
        <v>15.8392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4.3048031593463439E-2</v>
      </c>
      <c r="G2007" s="2">
        <f t="shared" si="282"/>
        <v>1.4575012425869574E-2</v>
      </c>
      <c r="H2007" s="2">
        <f t="shared" si="283"/>
        <v>2.9535502499508235</v>
      </c>
      <c r="I2007" s="2">
        <f t="shared" si="284"/>
        <v>74.706278236568807</v>
      </c>
    </row>
    <row r="2008" spans="1:9" ht="13.5" x14ac:dyDescent="0.25">
      <c r="A2008" s="3">
        <f>TITRES_STAT!B2011</f>
        <v>44929</v>
      </c>
      <c r="B2008" s="6">
        <f>TITRES_STAT!D2011</f>
        <v>15.869400000000001</v>
      </c>
      <c r="C2008" s="2">
        <f t="shared" si="279"/>
        <v>3.0200000000000671E-2</v>
      </c>
      <c r="D2008" s="2">
        <f t="shared" si="280"/>
        <v>3.0200000000000671E-2</v>
      </c>
      <c r="E2008" s="2">
        <f t="shared" si="281"/>
        <v>0</v>
      </c>
      <c r="F2008" s="2">
        <f t="shared" si="282"/>
        <v>4.2130315051073237E-2</v>
      </c>
      <c r="G2008" s="2">
        <f t="shared" si="282"/>
        <v>1.3533940109736032E-2</v>
      </c>
      <c r="H2008" s="2">
        <f t="shared" si="283"/>
        <v>3.112937896094691</v>
      </c>
      <c r="I2008" s="2">
        <f t="shared" si="284"/>
        <v>75.686479463997784</v>
      </c>
    </row>
    <row r="2009" spans="1:9" ht="13.5" x14ac:dyDescent="0.25">
      <c r="A2009" s="3">
        <f>TITRES_STAT!B2012</f>
        <v>44930</v>
      </c>
      <c r="B2009" s="6">
        <f>TITRES_STAT!D2012</f>
        <v>15.869400000000001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3.9121006833139439E-2</v>
      </c>
      <c r="G2009" s="2">
        <f t="shared" si="282"/>
        <v>1.2567230101897744E-2</v>
      </c>
      <c r="H2009" s="2">
        <f t="shared" si="283"/>
        <v>3.1129378960946914</v>
      </c>
      <c r="I2009" s="2">
        <f t="shared" si="284"/>
        <v>75.686479463997784</v>
      </c>
    </row>
    <row r="2010" spans="1:9" ht="13.5" x14ac:dyDescent="0.25">
      <c r="A2010" s="3">
        <f>TITRES_STAT!B2013</f>
        <v>44931</v>
      </c>
      <c r="B2010" s="6">
        <f>TITRES_STAT!D2013</f>
        <v>15.887499999999999</v>
      </c>
      <c r="C2010" s="2">
        <f t="shared" si="279"/>
        <v>1.8099999999998673E-2</v>
      </c>
      <c r="D2010" s="2">
        <f t="shared" si="280"/>
        <v>1.8099999999998673E-2</v>
      </c>
      <c r="E2010" s="2">
        <f t="shared" si="281"/>
        <v>0</v>
      </c>
      <c r="F2010" s="2">
        <f t="shared" si="282"/>
        <v>3.7619506345057958E-2</v>
      </c>
      <c r="G2010" s="2">
        <f t="shared" si="282"/>
        <v>1.1669570808905048E-2</v>
      </c>
      <c r="H2010" s="2">
        <f t="shared" si="283"/>
        <v>3.2237266443724319</v>
      </c>
      <c r="I2010" s="2">
        <f t="shared" si="284"/>
        <v>76.324225400988709</v>
      </c>
    </row>
    <row r="2011" spans="1:9" ht="13.5" x14ac:dyDescent="0.25">
      <c r="A2011" s="3">
        <f>TITRES_STAT!B2014</f>
        <v>44932</v>
      </c>
      <c r="B2011" s="6">
        <f>TITRES_STAT!D2014</f>
        <v>15.9299</v>
      </c>
      <c r="C2011" s="2">
        <f t="shared" si="279"/>
        <v>4.2400000000000659E-2</v>
      </c>
      <c r="D2011" s="2">
        <f t="shared" si="280"/>
        <v>4.2400000000000659E-2</v>
      </c>
      <c r="E2011" s="2">
        <f t="shared" si="281"/>
        <v>0</v>
      </c>
      <c r="F2011" s="2">
        <f t="shared" si="282"/>
        <v>3.7960970177553864E-2</v>
      </c>
      <c r="G2011" s="2">
        <f t="shared" si="282"/>
        <v>1.0836030036840402E-2</v>
      </c>
      <c r="H2011" s="2">
        <f t="shared" si="283"/>
        <v>3.5032175112558677</v>
      </c>
      <c r="I2011" s="2">
        <f t="shared" si="284"/>
        <v>77.79365536973323</v>
      </c>
    </row>
    <row r="2012" spans="1:9" ht="13.5" x14ac:dyDescent="0.25">
      <c r="A2012" s="3">
        <f>TITRES_STAT!B2015</f>
        <v>44935</v>
      </c>
      <c r="B2012" s="6">
        <f>TITRES_STAT!D2015</f>
        <v>16.322800000000001</v>
      </c>
      <c r="C2012" s="2">
        <f t="shared" si="279"/>
        <v>0.39290000000000092</v>
      </c>
      <c r="D2012" s="2">
        <f t="shared" si="280"/>
        <v>0.39290000000000092</v>
      </c>
      <c r="E2012" s="2">
        <f t="shared" si="281"/>
        <v>0</v>
      </c>
      <c r="F2012" s="2">
        <f t="shared" si="282"/>
        <v>6.331375802201436E-2</v>
      </c>
      <c r="G2012" s="2">
        <f t="shared" si="282"/>
        <v>1.0062027891351803E-2</v>
      </c>
      <c r="H2012" s="2">
        <f t="shared" si="283"/>
        <v>6.2923457086053007</v>
      </c>
      <c r="I2012" s="2">
        <f t="shared" si="284"/>
        <v>86.286991319954097</v>
      </c>
    </row>
    <row r="2013" spans="1:9" ht="13.5" x14ac:dyDescent="0.25">
      <c r="A2013" s="3">
        <f>TITRES_STAT!B2016</f>
        <v>44936</v>
      </c>
      <c r="B2013" s="6">
        <f>TITRES_STAT!D2016</f>
        <v>16.8065</v>
      </c>
      <c r="C2013" s="2">
        <f t="shared" si="279"/>
        <v>0.48369999999999891</v>
      </c>
      <c r="D2013" s="2">
        <f t="shared" si="280"/>
        <v>0.48369999999999891</v>
      </c>
      <c r="E2013" s="2">
        <f t="shared" si="281"/>
        <v>0</v>
      </c>
      <c r="F2013" s="2">
        <f t="shared" ref="F2013:G2028" si="285">((F2012*13)+D2013)/14</f>
        <v>9.3341346734727534E-2</v>
      </c>
      <c r="G2013" s="2">
        <f t="shared" si="285"/>
        <v>9.3433116133981031E-3</v>
      </c>
      <c r="H2013" s="2">
        <f t="shared" si="283"/>
        <v>9.9901780650104932</v>
      </c>
      <c r="I2013" s="2">
        <f t="shared" si="284"/>
        <v>90.900966353004719</v>
      </c>
    </row>
    <row r="2014" spans="1:9" ht="13.5" x14ac:dyDescent="0.25">
      <c r="A2014" s="3">
        <f>TITRES_STAT!B2017</f>
        <v>44937</v>
      </c>
      <c r="B2014" s="6">
        <f>TITRES_STAT!D2017</f>
        <v>16.776199999999999</v>
      </c>
      <c r="C2014" s="2">
        <f t="shared" si="279"/>
        <v>-3.0300000000000438E-2</v>
      </c>
      <c r="D2014" s="2">
        <f t="shared" si="280"/>
        <v>0</v>
      </c>
      <c r="E2014" s="2">
        <f t="shared" si="281"/>
        <v>3.0300000000000438E-2</v>
      </c>
      <c r="F2014" s="2">
        <f t="shared" si="285"/>
        <v>8.6674107682246995E-2</v>
      </c>
      <c r="G2014" s="2">
        <f t="shared" si="285"/>
        <v>1.0840217926726842E-2</v>
      </c>
      <c r="H2014" s="2">
        <f t="shared" si="283"/>
        <v>7.9956056481622664</v>
      </c>
      <c r="I2014" s="2">
        <f t="shared" si="284"/>
        <v>88.88346111299029</v>
      </c>
    </row>
    <row r="2015" spans="1:9" ht="13.5" x14ac:dyDescent="0.25">
      <c r="A2015" s="3">
        <f>TITRES_STAT!B2018</f>
        <v>44938</v>
      </c>
      <c r="B2015" s="6">
        <f>TITRES_STAT!D2018</f>
        <v>16.745999999999999</v>
      </c>
      <c r="C2015" s="2">
        <f t="shared" si="279"/>
        <v>-3.0200000000000671E-2</v>
      </c>
      <c r="D2015" s="2">
        <f t="shared" si="280"/>
        <v>0</v>
      </c>
      <c r="E2015" s="2">
        <f t="shared" si="281"/>
        <v>3.0200000000000671E-2</v>
      </c>
      <c r="F2015" s="2">
        <f t="shared" si="285"/>
        <v>8.0483099990657933E-2</v>
      </c>
      <c r="G2015" s="2">
        <f t="shared" si="285"/>
        <v>1.2223059503389259E-2</v>
      </c>
      <c r="H2015" s="2">
        <f t="shared" si="283"/>
        <v>6.5845298362771825</v>
      </c>
      <c r="I2015" s="2">
        <f t="shared" si="284"/>
        <v>86.815267108358512</v>
      </c>
    </row>
    <row r="2016" spans="1:9" ht="13.5" x14ac:dyDescent="0.25">
      <c r="A2016" s="3">
        <f>TITRES_STAT!B2019</f>
        <v>44939</v>
      </c>
      <c r="B2016" s="6">
        <f>TITRES_STAT!D2019</f>
        <v>16.7883</v>
      </c>
      <c r="C2016" s="2">
        <f t="shared" si="279"/>
        <v>4.2300000000000892E-2</v>
      </c>
      <c r="D2016" s="2">
        <f t="shared" si="280"/>
        <v>4.2300000000000892E-2</v>
      </c>
      <c r="E2016" s="2">
        <f t="shared" si="281"/>
        <v>0</v>
      </c>
      <c r="F2016" s="2">
        <f t="shared" si="285"/>
        <v>7.7755735705611007E-2</v>
      </c>
      <c r="G2016" s="2">
        <f t="shared" si="285"/>
        <v>1.134998382457574E-2</v>
      </c>
      <c r="H2016" s="2">
        <f t="shared" si="283"/>
        <v>6.8507353761376395</v>
      </c>
      <c r="I2016" s="2">
        <f t="shared" si="284"/>
        <v>87.26233974158005</v>
      </c>
    </row>
    <row r="2017" spans="1:9" ht="13.5" x14ac:dyDescent="0.25">
      <c r="A2017" s="3">
        <f>TITRES_STAT!B2020</f>
        <v>44942</v>
      </c>
      <c r="B2017" s="6">
        <f>TITRES_STAT!D2020</f>
        <v>16.8065</v>
      </c>
      <c r="C2017" s="2">
        <f t="shared" si="279"/>
        <v>1.8200000000000216E-2</v>
      </c>
      <c r="D2017" s="2">
        <f t="shared" si="280"/>
        <v>1.8200000000000216E-2</v>
      </c>
      <c r="E2017" s="2">
        <f t="shared" si="281"/>
        <v>0</v>
      </c>
      <c r="F2017" s="2">
        <f t="shared" si="285"/>
        <v>7.350175458378165E-2</v>
      </c>
      <c r="G2017" s="2">
        <f t="shared" si="285"/>
        <v>1.0539270694248901E-2</v>
      </c>
      <c r="H2017" s="2">
        <f t="shared" si="283"/>
        <v>6.9740835695481564</v>
      </c>
      <c r="I2017" s="2">
        <f t="shared" si="284"/>
        <v>87.459373967199795</v>
      </c>
    </row>
    <row r="2018" spans="1:9" ht="13.5" x14ac:dyDescent="0.25">
      <c r="A2018" s="3">
        <f>TITRES_STAT!B2021</f>
        <v>44943</v>
      </c>
      <c r="B2018" s="6">
        <f>TITRES_STAT!D2021</f>
        <v>16.764099999999999</v>
      </c>
      <c r="C2018" s="2">
        <f t="shared" si="279"/>
        <v>-4.2400000000000659E-2</v>
      </c>
      <c r="D2018" s="2">
        <f t="shared" si="280"/>
        <v>0</v>
      </c>
      <c r="E2018" s="2">
        <f t="shared" si="281"/>
        <v>4.2400000000000659E-2</v>
      </c>
      <c r="F2018" s="2">
        <f t="shared" si="285"/>
        <v>6.8251629256368671E-2</v>
      </c>
      <c r="G2018" s="2">
        <f t="shared" si="285"/>
        <v>1.2815037073231171E-2</v>
      </c>
      <c r="H2018" s="2">
        <f t="shared" si="283"/>
        <v>5.3259018188044749</v>
      </c>
      <c r="I2018" s="2">
        <f t="shared" si="284"/>
        <v>84.191977228805797</v>
      </c>
    </row>
    <row r="2019" spans="1:9" ht="13.5" x14ac:dyDescent="0.25">
      <c r="A2019" s="3">
        <f>TITRES_STAT!B2022</f>
        <v>44944</v>
      </c>
      <c r="B2019" s="6">
        <f>TITRES_STAT!D2022</f>
        <v>16.745999999999999</v>
      </c>
      <c r="C2019" s="2">
        <f t="shared" si="279"/>
        <v>-1.8100000000000449E-2</v>
      </c>
      <c r="D2019" s="2">
        <f t="shared" si="280"/>
        <v>0</v>
      </c>
      <c r="E2019" s="2">
        <f t="shared" si="281"/>
        <v>1.8100000000000449E-2</v>
      </c>
      <c r="F2019" s="2">
        <f t="shared" si="285"/>
        <v>6.3376512880913768E-2</v>
      </c>
      <c r="G2019" s="2">
        <f t="shared" si="285"/>
        <v>1.3192534425143261E-2</v>
      </c>
      <c r="H2019" s="2">
        <f t="shared" si="283"/>
        <v>4.803967974502787</v>
      </c>
      <c r="I2019" s="2">
        <f t="shared" si="284"/>
        <v>82.770408031314687</v>
      </c>
    </row>
    <row r="2020" spans="1:9" ht="13.5" x14ac:dyDescent="0.25">
      <c r="A2020" s="3">
        <f>TITRES_STAT!B2023</f>
        <v>44945</v>
      </c>
      <c r="B2020" s="6">
        <f>TITRES_STAT!D2023</f>
        <v>16.745999999999999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5.884961910370564E-2</v>
      </c>
      <c r="G2020" s="2">
        <f t="shared" si="285"/>
        <v>1.2250210537633029E-2</v>
      </c>
      <c r="H2020" s="2">
        <f t="shared" si="283"/>
        <v>4.803967974502787</v>
      </c>
      <c r="I2020" s="2">
        <f t="shared" si="284"/>
        <v>82.770408031314687</v>
      </c>
    </row>
    <row r="2021" spans="1:9" ht="13.5" x14ac:dyDescent="0.25">
      <c r="A2021" s="3">
        <f>TITRES_STAT!B2024</f>
        <v>44946</v>
      </c>
      <c r="B2021" s="6">
        <f>TITRES_STAT!D2024</f>
        <v>16.770199999999999</v>
      </c>
      <c r="C2021" s="2">
        <f t="shared" si="279"/>
        <v>2.4200000000000443E-2</v>
      </c>
      <c r="D2021" s="2">
        <f t="shared" si="280"/>
        <v>2.4200000000000443E-2</v>
      </c>
      <c r="E2021" s="2">
        <f t="shared" si="281"/>
        <v>0</v>
      </c>
      <c r="F2021" s="2">
        <f t="shared" si="285"/>
        <v>5.6374646310583844E-2</v>
      </c>
      <c r="G2021" s="2">
        <f t="shared" si="285"/>
        <v>1.137519549923067E-2</v>
      </c>
      <c r="H2021" s="2">
        <f t="shared" si="283"/>
        <v>4.9559276862007851</v>
      </c>
      <c r="I2021" s="2">
        <f t="shared" si="284"/>
        <v>83.210004340434025</v>
      </c>
    </row>
    <row r="2022" spans="1:9" ht="13.5" x14ac:dyDescent="0.25">
      <c r="A2022" s="3">
        <f>TITRES_STAT!B2025</f>
        <v>44949</v>
      </c>
      <c r="B2022" s="6">
        <f>TITRES_STAT!D2025</f>
        <v>16.770199999999999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5.2347885859827858E-2</v>
      </c>
      <c r="G2022" s="2">
        <f t="shared" si="285"/>
        <v>1.0562681534999908E-2</v>
      </c>
      <c r="H2022" s="2">
        <f t="shared" si="283"/>
        <v>4.9559276862007859</v>
      </c>
      <c r="I2022" s="2">
        <f t="shared" si="284"/>
        <v>83.210004340434025</v>
      </c>
    </row>
    <row r="2023" spans="1:9" ht="13.5" x14ac:dyDescent="0.25">
      <c r="A2023" s="3">
        <f>TITRES_STAT!B2026</f>
        <v>44950</v>
      </c>
      <c r="B2023" s="6">
        <f>TITRES_STAT!D2026</f>
        <v>16.770199999999999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4.8608751155554443E-2</v>
      </c>
      <c r="G2023" s="2">
        <f t="shared" si="285"/>
        <v>9.808204282499915E-3</v>
      </c>
      <c r="H2023" s="2">
        <f t="shared" si="283"/>
        <v>4.9559276862007859</v>
      </c>
      <c r="I2023" s="2">
        <f t="shared" si="284"/>
        <v>83.210004340434025</v>
      </c>
    </row>
    <row r="2024" spans="1:9" ht="13.5" x14ac:dyDescent="0.25">
      <c r="A2024" s="3">
        <f>TITRES_STAT!B2027</f>
        <v>44951</v>
      </c>
      <c r="B2024" s="6">
        <f>TITRES_STAT!D2027</f>
        <v>16.770199999999999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4.5136697501586269E-2</v>
      </c>
      <c r="G2024" s="2">
        <f t="shared" si="285"/>
        <v>9.1076182623213483E-3</v>
      </c>
      <c r="H2024" s="2">
        <f t="shared" si="283"/>
        <v>4.9559276862007868</v>
      </c>
      <c r="I2024" s="2">
        <f t="shared" si="284"/>
        <v>83.210004340434025</v>
      </c>
    </row>
    <row r="2025" spans="1:9" ht="13.5" x14ac:dyDescent="0.25">
      <c r="A2025" s="3">
        <f>TITRES_STAT!B2028</f>
        <v>44952</v>
      </c>
      <c r="B2025" s="6">
        <f>TITRES_STAT!D2028</f>
        <v>16.770199999999999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4.1912647680044393E-2</v>
      </c>
      <c r="G2025" s="2">
        <f t="shared" si="285"/>
        <v>8.4570741007269669E-3</v>
      </c>
      <c r="H2025" s="2">
        <f t="shared" si="283"/>
        <v>4.9559276862007859</v>
      </c>
      <c r="I2025" s="2">
        <f t="shared" si="284"/>
        <v>83.210004340434025</v>
      </c>
    </row>
    <row r="2026" spans="1:9" ht="13.5" x14ac:dyDescent="0.25">
      <c r="A2026" s="3">
        <f>TITRES_STAT!B2029</f>
        <v>44953</v>
      </c>
      <c r="B2026" s="6">
        <f>TITRES_STAT!D2029</f>
        <v>16.752099999999999</v>
      </c>
      <c r="C2026" s="2">
        <f t="shared" si="279"/>
        <v>-1.8100000000000449E-2</v>
      </c>
      <c r="D2026" s="2">
        <f t="shared" si="280"/>
        <v>0</v>
      </c>
      <c r="E2026" s="2">
        <f t="shared" si="281"/>
        <v>1.8100000000000449E-2</v>
      </c>
      <c r="F2026" s="2">
        <f t="shared" si="285"/>
        <v>3.8918887131469793E-2</v>
      </c>
      <c r="G2026" s="2">
        <f t="shared" si="285"/>
        <v>9.1458545221036434E-3</v>
      </c>
      <c r="H2026" s="2">
        <f t="shared" si="283"/>
        <v>4.2553582103685192</v>
      </c>
      <c r="I2026" s="2">
        <f t="shared" si="284"/>
        <v>80.971801350723197</v>
      </c>
    </row>
    <row r="2027" spans="1:9" ht="13.5" x14ac:dyDescent="0.25">
      <c r="A2027" s="3">
        <f>TITRES_STAT!B2030</f>
        <v>44956</v>
      </c>
      <c r="B2027" s="6">
        <f>TITRES_STAT!D2030</f>
        <v>16.739999999999998</v>
      </c>
      <c r="C2027" s="2">
        <f t="shared" si="279"/>
        <v>-1.2100000000000222E-2</v>
      </c>
      <c r="D2027" s="2">
        <f t="shared" si="280"/>
        <v>0</v>
      </c>
      <c r="E2027" s="2">
        <f t="shared" si="281"/>
        <v>1.2100000000000222E-2</v>
      </c>
      <c r="F2027" s="2">
        <f t="shared" si="285"/>
        <v>3.6138966622079098E-2</v>
      </c>
      <c r="G2027" s="2">
        <f t="shared" si="285"/>
        <v>9.3568649133819702E-3</v>
      </c>
      <c r="H2027" s="2">
        <f t="shared" si="283"/>
        <v>3.8622943642580529</v>
      </c>
      <c r="I2027" s="2">
        <f t="shared" si="284"/>
        <v>79.433577544156122</v>
      </c>
    </row>
    <row r="2028" spans="1:9" ht="13.5" x14ac:dyDescent="0.25">
      <c r="A2028" s="3">
        <f>TITRES_STAT!B2031</f>
        <v>44957</v>
      </c>
      <c r="B2028" s="6">
        <f>TITRES_STAT!D2031</f>
        <v>16.770199999999999</v>
      </c>
      <c r="C2028" s="2">
        <f t="shared" si="279"/>
        <v>3.0200000000000671E-2</v>
      </c>
      <c r="D2028" s="2">
        <f t="shared" si="280"/>
        <v>3.0200000000000671E-2</v>
      </c>
      <c r="E2028" s="2">
        <f t="shared" si="281"/>
        <v>0</v>
      </c>
      <c r="F2028" s="2">
        <f t="shared" si="285"/>
        <v>3.5714754720502069E-2</v>
      </c>
      <c r="G2028" s="2">
        <f t="shared" si="285"/>
        <v>8.6885174195689731E-3</v>
      </c>
      <c r="H2028" s="2">
        <f t="shared" si="283"/>
        <v>4.1105695017728161</v>
      </c>
      <c r="I2028" s="2">
        <f t="shared" si="284"/>
        <v>80.432709120713298</v>
      </c>
    </row>
    <row r="2029" spans="1:9" ht="13.5" x14ac:dyDescent="0.25">
      <c r="A2029" s="3">
        <f>TITRES_STAT!B2032</f>
        <v>44958</v>
      </c>
      <c r="B2029" s="6">
        <f>TITRES_STAT!D2032</f>
        <v>16.897099999999998</v>
      </c>
      <c r="C2029" s="2">
        <f t="shared" si="279"/>
        <v>0.12689999999999912</v>
      </c>
      <c r="D2029" s="2">
        <f t="shared" si="280"/>
        <v>0.12689999999999912</v>
      </c>
      <c r="E2029" s="2">
        <f t="shared" si="281"/>
        <v>0</v>
      </c>
      <c r="F2029" s="2">
        <f t="shared" ref="F2029:G2044" si="286">((F2028*13)+D2029)/14</f>
        <v>4.2227986526180428E-2</v>
      </c>
      <c r="G2029" s="2">
        <f t="shared" si="286"/>
        <v>8.0679090324569033E-3</v>
      </c>
      <c r="H2029" s="2">
        <f t="shared" si="283"/>
        <v>5.2340682519223733</v>
      </c>
      <c r="I2029" s="2">
        <f t="shared" si="284"/>
        <v>83.959110494312696</v>
      </c>
    </row>
    <row r="2030" spans="1:9" ht="13.5" x14ac:dyDescent="0.25">
      <c r="A2030" s="3">
        <f>TITRES_STAT!B2033</f>
        <v>44959</v>
      </c>
      <c r="B2030" s="6">
        <f>TITRES_STAT!D2033</f>
        <v>17.048300000000001</v>
      </c>
      <c r="C2030" s="2">
        <f t="shared" si="279"/>
        <v>0.15120000000000289</v>
      </c>
      <c r="D2030" s="2">
        <f t="shared" si="280"/>
        <v>0.15120000000000289</v>
      </c>
      <c r="E2030" s="2">
        <f t="shared" si="281"/>
        <v>0</v>
      </c>
      <c r="F2030" s="2">
        <f t="shared" si="286"/>
        <v>5.00117017743106E-2</v>
      </c>
      <c r="G2030" s="2">
        <f t="shared" si="286"/>
        <v>7.4916298158528389E-3</v>
      </c>
      <c r="H2030" s="2">
        <f t="shared" si="283"/>
        <v>6.6756771228180769</v>
      </c>
      <c r="I2030" s="2">
        <f t="shared" si="284"/>
        <v>86.971833442195958</v>
      </c>
    </row>
    <row r="2031" spans="1:9" ht="13.5" x14ac:dyDescent="0.25">
      <c r="A2031" s="3">
        <f>TITRES_STAT!B2034</f>
        <v>44960</v>
      </c>
      <c r="B2031" s="6">
        <f>TITRES_STAT!D2034</f>
        <v>17.0181</v>
      </c>
      <c r="C2031" s="2">
        <f t="shared" si="279"/>
        <v>-3.0200000000000671E-2</v>
      </c>
      <c r="D2031" s="2">
        <f t="shared" si="280"/>
        <v>0</v>
      </c>
      <c r="E2031" s="2">
        <f t="shared" si="281"/>
        <v>3.0200000000000671E-2</v>
      </c>
      <c r="F2031" s="2">
        <f t="shared" si="286"/>
        <v>4.6439437361859841E-2</v>
      </c>
      <c r="G2031" s="2">
        <f t="shared" si="286"/>
        <v>9.1136562575776826E-3</v>
      </c>
      <c r="H2031" s="2">
        <f t="shared" si="283"/>
        <v>5.0955879889859892</v>
      </c>
      <c r="I2031" s="2">
        <f t="shared" si="284"/>
        <v>83.594691737583275</v>
      </c>
    </row>
    <row r="2032" spans="1:9" ht="13.5" x14ac:dyDescent="0.25">
      <c r="A2032" s="3">
        <f>TITRES_STAT!B2035</f>
        <v>44963</v>
      </c>
      <c r="B2032" s="6">
        <f>TITRES_STAT!D2035</f>
        <v>16.927399999999999</v>
      </c>
      <c r="C2032" s="2">
        <f t="shared" si="279"/>
        <v>-9.0700000000001779E-2</v>
      </c>
      <c r="D2032" s="2">
        <f t="shared" si="280"/>
        <v>0</v>
      </c>
      <c r="E2032" s="2">
        <f t="shared" si="281"/>
        <v>9.0700000000001779E-2</v>
      </c>
      <c r="F2032" s="2">
        <f t="shared" si="286"/>
        <v>4.3122334693155566E-2</v>
      </c>
      <c r="G2032" s="2">
        <f t="shared" si="286"/>
        <v>1.4941252239179402E-2</v>
      </c>
      <c r="H2032" s="2">
        <f t="shared" si="283"/>
        <v>2.8861258750507455</v>
      </c>
      <c r="I2032" s="2">
        <f t="shared" si="284"/>
        <v>74.267431571887982</v>
      </c>
    </row>
    <row r="2033" spans="1:9" ht="13.5" x14ac:dyDescent="0.25">
      <c r="A2033" s="3">
        <f>TITRES_STAT!B2036</f>
        <v>44964</v>
      </c>
      <c r="B2033" s="6">
        <f>TITRES_STAT!D2036</f>
        <v>16.927399999999999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4.0042167929358739E-2</v>
      </c>
      <c r="G2033" s="2">
        <f t="shared" si="286"/>
        <v>1.3874019936380873E-2</v>
      </c>
      <c r="H2033" s="2">
        <f t="shared" si="283"/>
        <v>2.8861258750507455</v>
      </c>
      <c r="I2033" s="2">
        <f t="shared" si="284"/>
        <v>74.267431571887982</v>
      </c>
    </row>
    <row r="2034" spans="1:9" ht="13.5" x14ac:dyDescent="0.25">
      <c r="A2034" s="3">
        <f>TITRES_STAT!B2037</f>
        <v>44965</v>
      </c>
      <c r="B2034" s="6">
        <f>TITRES_STAT!D2037</f>
        <v>16.927399999999999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3.718201307726169E-2</v>
      </c>
      <c r="G2034" s="2">
        <f t="shared" si="286"/>
        <v>1.2883018512353668E-2</v>
      </c>
      <c r="H2034" s="2">
        <f t="shared" si="283"/>
        <v>2.8861258750507459</v>
      </c>
      <c r="I2034" s="2">
        <f t="shared" si="284"/>
        <v>74.267431571887982</v>
      </c>
    </row>
    <row r="2035" spans="1:9" ht="13.5" x14ac:dyDescent="0.25">
      <c r="A2035" s="3">
        <f>TITRES_STAT!B2038</f>
        <v>44966</v>
      </c>
      <c r="B2035" s="6">
        <f>TITRES_STAT!D2038</f>
        <v>16.927399999999999</v>
      </c>
      <c r="C2035" s="2">
        <f t="shared" si="279"/>
        <v>0</v>
      </c>
      <c r="D2035" s="2">
        <f t="shared" si="280"/>
        <v>0</v>
      </c>
      <c r="E2035" s="2">
        <f t="shared" si="281"/>
        <v>0</v>
      </c>
      <c r="F2035" s="2">
        <f t="shared" si="286"/>
        <v>3.4526155000314425E-2</v>
      </c>
      <c r="G2035" s="2">
        <f t="shared" si="286"/>
        <v>1.1962802904328407E-2</v>
      </c>
      <c r="H2035" s="2">
        <f t="shared" si="283"/>
        <v>2.8861258750507455</v>
      </c>
      <c r="I2035" s="2">
        <f t="shared" si="284"/>
        <v>74.267431571887982</v>
      </c>
    </row>
    <row r="2036" spans="1:9" ht="13.5" x14ac:dyDescent="0.25">
      <c r="A2036" s="3">
        <f>TITRES_STAT!B2039</f>
        <v>44967</v>
      </c>
      <c r="B2036" s="6">
        <f>TITRES_STAT!D2039</f>
        <v>16.927399999999999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3.2060001071720537E-2</v>
      </c>
      <c r="G2036" s="2">
        <f t="shared" si="286"/>
        <v>1.1108316982590665E-2</v>
      </c>
      <c r="H2036" s="2">
        <f t="shared" si="283"/>
        <v>2.886125875050745</v>
      </c>
      <c r="I2036" s="2">
        <f t="shared" si="284"/>
        <v>74.267431571887982</v>
      </c>
    </row>
    <row r="2037" spans="1:9" ht="13.5" x14ac:dyDescent="0.25">
      <c r="A2037" s="3">
        <f>TITRES_STAT!B2040</f>
        <v>44970</v>
      </c>
      <c r="B2037" s="6">
        <f>TITRES_STAT!D2040</f>
        <v>16.927399999999999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2.977000099516907E-2</v>
      </c>
      <c r="G2037" s="2">
        <f t="shared" si="286"/>
        <v>1.0314865769548475E-2</v>
      </c>
      <c r="H2037" s="2">
        <f t="shared" si="283"/>
        <v>2.886125875050745</v>
      </c>
      <c r="I2037" s="2">
        <f t="shared" si="284"/>
        <v>74.267431571887982</v>
      </c>
    </row>
    <row r="2038" spans="1:9" ht="13.5" x14ac:dyDescent="0.25">
      <c r="A2038" s="3">
        <f>TITRES_STAT!B2041</f>
        <v>44971</v>
      </c>
      <c r="B2038" s="6">
        <f>TITRES_STAT!D2041</f>
        <v>16.927399999999999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2.7643572352656992E-2</v>
      </c>
      <c r="G2038" s="2">
        <f t="shared" si="286"/>
        <v>9.5780896431521545E-3</v>
      </c>
      <c r="H2038" s="2">
        <f t="shared" si="283"/>
        <v>2.886125875050745</v>
      </c>
      <c r="I2038" s="2">
        <f t="shared" si="284"/>
        <v>74.267431571887982</v>
      </c>
    </row>
    <row r="2039" spans="1:9" ht="13.5" x14ac:dyDescent="0.25">
      <c r="A2039" s="3">
        <f>TITRES_STAT!B2042</f>
        <v>44972</v>
      </c>
      <c r="B2039" s="6">
        <f>TITRES_STAT!D2042</f>
        <v>16.927399999999999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2.5669031470324351E-2</v>
      </c>
      <c r="G2039" s="2">
        <f t="shared" si="286"/>
        <v>8.8939403829270004E-3</v>
      </c>
      <c r="H2039" s="2">
        <f t="shared" si="283"/>
        <v>2.8861258750507455</v>
      </c>
      <c r="I2039" s="2">
        <f t="shared" si="284"/>
        <v>74.267431571887982</v>
      </c>
    </row>
    <row r="2040" spans="1:9" ht="13.5" x14ac:dyDescent="0.25">
      <c r="A2040" s="3">
        <f>TITRES_STAT!B2043</f>
        <v>44973</v>
      </c>
      <c r="B2040" s="6">
        <f>TITRES_STAT!D2043</f>
        <v>16.927399999999999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2.383552922244404E-2</v>
      </c>
      <c r="G2040" s="2">
        <f t="shared" si="286"/>
        <v>8.2586589270036443E-3</v>
      </c>
      <c r="H2040" s="2">
        <f t="shared" si="283"/>
        <v>2.886125875050745</v>
      </c>
      <c r="I2040" s="2">
        <f t="shared" si="284"/>
        <v>74.267431571887982</v>
      </c>
    </row>
    <row r="2041" spans="1:9" ht="13.5" x14ac:dyDescent="0.25">
      <c r="A2041" s="3">
        <f>TITRES_STAT!B2044</f>
        <v>44974</v>
      </c>
      <c r="B2041" s="6">
        <f>TITRES_STAT!D2044</f>
        <v>16.927399999999999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2.2132991420840891E-2</v>
      </c>
      <c r="G2041" s="2">
        <f t="shared" si="286"/>
        <v>7.6687547179319559E-3</v>
      </c>
      <c r="H2041" s="2">
        <f t="shared" si="283"/>
        <v>2.8861258750507446</v>
      </c>
      <c r="I2041" s="2">
        <f t="shared" si="284"/>
        <v>74.267431571887982</v>
      </c>
    </row>
    <row r="2042" spans="1:9" ht="13.5" x14ac:dyDescent="0.25">
      <c r="A2042" s="3">
        <f>TITRES_STAT!B2045</f>
        <v>44977</v>
      </c>
      <c r="B2042" s="6">
        <f>TITRES_STAT!D2045</f>
        <v>16.866900000000001</v>
      </c>
      <c r="C2042" s="2">
        <f t="shared" si="279"/>
        <v>-6.0499999999997556E-2</v>
      </c>
      <c r="D2042" s="2">
        <f t="shared" si="280"/>
        <v>0</v>
      </c>
      <c r="E2042" s="2">
        <f t="shared" si="281"/>
        <v>6.0499999999997556E-2</v>
      </c>
      <c r="F2042" s="2">
        <f t="shared" si="286"/>
        <v>2.0552063462209398E-2</v>
      </c>
      <c r="G2042" s="2">
        <f t="shared" si="286"/>
        <v>1.1442415095222357E-2</v>
      </c>
      <c r="H2042" s="2">
        <f t="shared" si="283"/>
        <v>1.7961298634228595</v>
      </c>
      <c r="I2042" s="2">
        <f t="shared" si="284"/>
        <v>64.236281973833002</v>
      </c>
    </row>
    <row r="2043" spans="1:9" ht="13.5" x14ac:dyDescent="0.25">
      <c r="A2043" s="3">
        <f>TITRES_STAT!B2046</f>
        <v>44978</v>
      </c>
      <c r="B2043" s="6">
        <f>TITRES_STAT!D2046</f>
        <v>16.866900000000001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1.9084058929194441E-2</v>
      </c>
      <c r="G2043" s="2">
        <f t="shared" si="286"/>
        <v>1.0625099731277902E-2</v>
      </c>
      <c r="H2043" s="2">
        <f t="shared" si="283"/>
        <v>1.7961298634228597</v>
      </c>
      <c r="I2043" s="2">
        <f t="shared" si="284"/>
        <v>64.236281973833002</v>
      </c>
    </row>
    <row r="2044" spans="1:9" ht="13.5" x14ac:dyDescent="0.25">
      <c r="A2044" s="3">
        <f>TITRES_STAT!B2047</f>
        <v>44979</v>
      </c>
      <c r="B2044" s="6">
        <f>TITRES_STAT!D2047</f>
        <v>16.322800000000001</v>
      </c>
      <c r="C2044" s="2">
        <f t="shared" si="279"/>
        <v>-0.54410000000000025</v>
      </c>
      <c r="D2044" s="2">
        <f t="shared" si="280"/>
        <v>0</v>
      </c>
      <c r="E2044" s="2">
        <f t="shared" si="281"/>
        <v>0.54410000000000025</v>
      </c>
      <c r="F2044" s="2">
        <f t="shared" si="286"/>
        <v>1.7720911862823409E-2</v>
      </c>
      <c r="G2044" s="2">
        <f t="shared" si="286"/>
        <v>4.873044975047236E-2</v>
      </c>
      <c r="H2044" s="2">
        <f t="shared" si="283"/>
        <v>0.36365171989104478</v>
      </c>
      <c r="I2044" s="2">
        <f t="shared" si="284"/>
        <v>26.667492482618684</v>
      </c>
    </row>
    <row r="2045" spans="1:9" ht="13.5" x14ac:dyDescent="0.25">
      <c r="A2045" s="3">
        <f>TITRES_STAT!B2048</f>
        <v>44980</v>
      </c>
      <c r="B2045" s="6">
        <f>TITRES_STAT!D2048</f>
        <v>15.718299999999999</v>
      </c>
      <c r="C2045" s="2">
        <f t="shared" si="279"/>
        <v>-0.60450000000000159</v>
      </c>
      <c r="D2045" s="2">
        <f t="shared" si="280"/>
        <v>0</v>
      </c>
      <c r="E2045" s="2">
        <f t="shared" si="281"/>
        <v>0.60450000000000159</v>
      </c>
      <c r="F2045" s="2">
        <f t="shared" ref="F2045:G2060" si="287">((F2044*13)+D2045)/14</f>
        <v>1.6455132444050308E-2</v>
      </c>
      <c r="G2045" s="2">
        <f t="shared" si="287"/>
        <v>8.8428274768295873E-2</v>
      </c>
      <c r="H2045" s="2">
        <f t="shared" si="283"/>
        <v>0.18608451298147405</v>
      </c>
      <c r="I2045" s="2">
        <f t="shared" si="284"/>
        <v>15.688975865110265</v>
      </c>
    </row>
    <row r="2046" spans="1:9" ht="13.5" x14ac:dyDescent="0.25">
      <c r="A2046" s="3">
        <f>TITRES_STAT!B2049</f>
        <v>44981</v>
      </c>
      <c r="B2046" s="6">
        <f>TITRES_STAT!D2049</f>
        <v>15.718299999999999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1.5279765840903858E-2</v>
      </c>
      <c r="G2046" s="2">
        <f t="shared" si="287"/>
        <v>8.211196942770331E-2</v>
      </c>
      <c r="H2046" s="2">
        <f t="shared" si="283"/>
        <v>0.18608451298147405</v>
      </c>
      <c r="I2046" s="2">
        <f t="shared" si="284"/>
        <v>15.688975865110265</v>
      </c>
    </row>
    <row r="2047" spans="1:9" ht="13.5" x14ac:dyDescent="0.25">
      <c r="A2047" s="3">
        <f>TITRES_STAT!B2050</f>
        <v>44984</v>
      </c>
      <c r="B2047" s="6">
        <f>TITRES_STAT!D2050</f>
        <v>16.6614</v>
      </c>
      <c r="C2047" s="2">
        <f t="shared" si="279"/>
        <v>0.94310000000000116</v>
      </c>
      <c r="D2047" s="2">
        <f t="shared" si="280"/>
        <v>0.94310000000000116</v>
      </c>
      <c r="E2047" s="2">
        <f t="shared" si="281"/>
        <v>0</v>
      </c>
      <c r="F2047" s="2">
        <f t="shared" si="287"/>
        <v>8.1552639709410818E-2</v>
      </c>
      <c r="G2047" s="2">
        <f t="shared" si="287"/>
        <v>7.624682875429592E-2</v>
      </c>
      <c r="H2047" s="2">
        <f t="shared" si="283"/>
        <v>1.0695873001120189</v>
      </c>
      <c r="I2047" s="2">
        <f t="shared" si="284"/>
        <v>51.68118784136945</v>
      </c>
    </row>
    <row r="2048" spans="1:9" ht="13.5" x14ac:dyDescent="0.25">
      <c r="A2048" s="3">
        <f>TITRES_STAT!B2051</f>
        <v>44985</v>
      </c>
      <c r="B2048" s="6">
        <f>TITRES_STAT!D2051</f>
        <v>17.241700000000002</v>
      </c>
      <c r="C2048" s="2">
        <f t="shared" si="279"/>
        <v>0.58030000000000115</v>
      </c>
      <c r="D2048" s="2">
        <f t="shared" si="280"/>
        <v>0.58030000000000115</v>
      </c>
      <c r="E2048" s="2">
        <f t="shared" si="281"/>
        <v>0</v>
      </c>
      <c r="F2048" s="2">
        <f t="shared" si="287"/>
        <v>0.11717745115873869</v>
      </c>
      <c r="G2048" s="2">
        <f t="shared" si="287"/>
        <v>7.0800626700417632E-2</v>
      </c>
      <c r="H2048" s="2">
        <f t="shared" si="283"/>
        <v>1.6550340953132763</v>
      </c>
      <c r="I2048" s="2">
        <f t="shared" si="284"/>
        <v>62.335700254651279</v>
      </c>
    </row>
    <row r="2049" spans="1:9" ht="13.5" x14ac:dyDescent="0.25">
      <c r="A2049" s="3">
        <f>TITRES_STAT!B2052</f>
        <v>44986</v>
      </c>
      <c r="B2049" s="6">
        <f>TITRES_STAT!D2052</f>
        <v>18.015599999999999</v>
      </c>
      <c r="C2049" s="2">
        <f t="shared" si="279"/>
        <v>0.77389999999999759</v>
      </c>
      <c r="D2049" s="2">
        <f t="shared" si="280"/>
        <v>0.77389999999999759</v>
      </c>
      <c r="E2049" s="2">
        <f t="shared" si="281"/>
        <v>0</v>
      </c>
      <c r="F2049" s="2">
        <f t="shared" si="287"/>
        <v>0.16408620464740004</v>
      </c>
      <c r="G2049" s="2">
        <f t="shared" si="287"/>
        <v>6.5743439078959229E-2</v>
      </c>
      <c r="H2049" s="2">
        <f t="shared" si="283"/>
        <v>2.4958567264838263</v>
      </c>
      <c r="I2049" s="2">
        <f t="shared" si="284"/>
        <v>71.394708701182623</v>
      </c>
    </row>
    <row r="2050" spans="1:9" ht="13.5" x14ac:dyDescent="0.25">
      <c r="A2050" s="3">
        <f>TITRES_STAT!B2053</f>
        <v>44987</v>
      </c>
      <c r="B2050" s="6">
        <f>TITRES_STAT!D2053</f>
        <v>18.136500000000002</v>
      </c>
      <c r="C2050" s="2">
        <f t="shared" si="279"/>
        <v>0.12090000000000245</v>
      </c>
      <c r="D2050" s="2">
        <f t="shared" si="280"/>
        <v>0.12090000000000245</v>
      </c>
      <c r="E2050" s="2">
        <f t="shared" si="281"/>
        <v>0</v>
      </c>
      <c r="F2050" s="2">
        <f t="shared" si="287"/>
        <v>0.16100147574401449</v>
      </c>
      <c r="G2050" s="2">
        <f t="shared" si="287"/>
        <v>6.1047479144747854E-2</v>
      </c>
      <c r="H2050" s="2">
        <f t="shared" si="283"/>
        <v>2.637315709011812</v>
      </c>
      <c r="I2050" s="2">
        <f t="shared" si="284"/>
        <v>72.507198164778487</v>
      </c>
    </row>
    <row r="2051" spans="1:9" ht="13.5" x14ac:dyDescent="0.25">
      <c r="A2051" s="3">
        <f>TITRES_STAT!B2054</f>
        <v>44988</v>
      </c>
      <c r="B2051" s="6">
        <f>TITRES_STAT!D2054</f>
        <v>18.136500000000002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0.14950137033372776</v>
      </c>
      <c r="G2051" s="2">
        <f t="shared" si="287"/>
        <v>5.6686944920123009E-2</v>
      </c>
      <c r="H2051" s="2">
        <f t="shared" si="283"/>
        <v>2.6373157090118124</v>
      </c>
      <c r="I2051" s="2">
        <f t="shared" si="284"/>
        <v>72.507198164778487</v>
      </c>
    </row>
    <row r="2052" spans="1:9" ht="13.5" x14ac:dyDescent="0.25">
      <c r="A2052" s="3">
        <f>TITRES_STAT!B2055</f>
        <v>44991</v>
      </c>
      <c r="B2052" s="6">
        <f>TITRES_STAT!D2055</f>
        <v>18.317799999999998</v>
      </c>
      <c r="C2052" s="2">
        <f t="shared" si="288"/>
        <v>0.18129999999999669</v>
      </c>
      <c r="D2052" s="2">
        <f t="shared" si="289"/>
        <v>0.18129999999999669</v>
      </c>
      <c r="E2052" s="2">
        <f t="shared" si="290"/>
        <v>0</v>
      </c>
      <c r="F2052" s="2">
        <f t="shared" si="287"/>
        <v>0.15177270102417553</v>
      </c>
      <c r="G2052" s="2">
        <f t="shared" si="287"/>
        <v>5.2637877425828504E-2</v>
      </c>
      <c r="H2052" s="2">
        <f t="shared" si="283"/>
        <v>2.8833362674632332</v>
      </c>
      <c r="I2052" s="2">
        <f t="shared" si="284"/>
        <v>74.248946495348335</v>
      </c>
    </row>
    <row r="2053" spans="1:9" ht="13.5" x14ac:dyDescent="0.25">
      <c r="A2053" s="3">
        <f>TITRES_STAT!B2056</f>
        <v>44992</v>
      </c>
      <c r="B2053" s="6">
        <f>TITRES_STAT!D2056</f>
        <v>18.317799999999998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0.14093179380816298</v>
      </c>
      <c r="G2053" s="2">
        <f t="shared" si="287"/>
        <v>4.8878029038269322E-2</v>
      </c>
      <c r="H2053" s="2">
        <f t="shared" si="283"/>
        <v>2.8833362674632328</v>
      </c>
      <c r="I2053" s="2">
        <f t="shared" si="284"/>
        <v>74.248946495348335</v>
      </c>
    </row>
    <row r="2054" spans="1:9" ht="13.5" x14ac:dyDescent="0.25">
      <c r="A2054" s="3">
        <f>TITRES_STAT!B2057</f>
        <v>44993</v>
      </c>
      <c r="B2054" s="6">
        <f>TITRES_STAT!D2057</f>
        <v>18.741</v>
      </c>
      <c r="C2054" s="2">
        <f t="shared" si="288"/>
        <v>0.42320000000000135</v>
      </c>
      <c r="D2054" s="2">
        <f t="shared" si="289"/>
        <v>0.42320000000000135</v>
      </c>
      <c r="E2054" s="2">
        <f t="shared" si="290"/>
        <v>0</v>
      </c>
      <c r="F2054" s="2">
        <f t="shared" si="287"/>
        <v>0.16109380853615146</v>
      </c>
      <c r="G2054" s="2">
        <f t="shared" si="287"/>
        <v>4.5386741249821512E-2</v>
      </c>
      <c r="H2054" s="2">
        <f t="shared" si="283"/>
        <v>3.5493583390234034</v>
      </c>
      <c r="I2054" s="2">
        <f t="shared" si="284"/>
        <v>78.018878147667152</v>
      </c>
    </row>
    <row r="2055" spans="1:9" ht="13.5" x14ac:dyDescent="0.25">
      <c r="A2055" s="3">
        <f>TITRES_STAT!B2058</f>
        <v>44994</v>
      </c>
      <c r="B2055" s="6">
        <f>TITRES_STAT!D2058</f>
        <v>18.861899999999999</v>
      </c>
      <c r="C2055" s="2">
        <f t="shared" si="288"/>
        <v>0.1208999999999989</v>
      </c>
      <c r="D2055" s="2">
        <f t="shared" si="289"/>
        <v>0.1208999999999989</v>
      </c>
      <c r="E2055" s="2">
        <f t="shared" si="290"/>
        <v>0</v>
      </c>
      <c r="F2055" s="2">
        <f t="shared" si="287"/>
        <v>0.15822282221214054</v>
      </c>
      <c r="G2055" s="2">
        <f t="shared" si="287"/>
        <v>4.2144831160548547E-2</v>
      </c>
      <c r="H2055" s="2">
        <f t="shared" si="283"/>
        <v>3.7542639952548131</v>
      </c>
      <c r="I2055" s="2">
        <f t="shared" si="284"/>
        <v>78.966250065244793</v>
      </c>
    </row>
    <row r="2056" spans="1:9" ht="13.5" x14ac:dyDescent="0.25">
      <c r="A2056" s="3">
        <f>TITRES_STAT!B2059</f>
        <v>44995</v>
      </c>
      <c r="B2056" s="6">
        <f>TITRES_STAT!D2059</f>
        <v>18.982800000000001</v>
      </c>
      <c r="C2056" s="2">
        <f t="shared" si="288"/>
        <v>0.12090000000000245</v>
      </c>
      <c r="D2056" s="2">
        <f t="shared" si="289"/>
        <v>0.12090000000000245</v>
      </c>
      <c r="E2056" s="2">
        <f t="shared" si="290"/>
        <v>0</v>
      </c>
      <c r="F2056" s="2">
        <f t="shared" si="287"/>
        <v>0.15555690633984495</v>
      </c>
      <c r="G2056" s="2">
        <f t="shared" si="287"/>
        <v>3.9134486077652228E-2</v>
      </c>
      <c r="H2056" s="2">
        <f t="shared" si="283"/>
        <v>3.9749316250424922</v>
      </c>
      <c r="I2056" s="2">
        <f t="shared" si="284"/>
        <v>79.899221228161935</v>
      </c>
    </row>
    <row r="2057" spans="1:9" ht="13.5" x14ac:dyDescent="0.25">
      <c r="A2057" s="3">
        <f>TITRES_STAT!B2060</f>
        <v>44998</v>
      </c>
      <c r="B2057" s="6">
        <f>TITRES_STAT!D2060</f>
        <v>19.043299999999999</v>
      </c>
      <c r="C2057" s="2">
        <f t="shared" si="288"/>
        <v>6.0499999999997556E-2</v>
      </c>
      <c r="D2057" s="2">
        <f t="shared" si="289"/>
        <v>6.0499999999997556E-2</v>
      </c>
      <c r="E2057" s="2">
        <f t="shared" si="290"/>
        <v>0</v>
      </c>
      <c r="F2057" s="2">
        <f t="shared" si="287"/>
        <v>0.14876712731557015</v>
      </c>
      <c r="G2057" s="2">
        <f t="shared" si="287"/>
        <v>3.6339165643534212E-2</v>
      </c>
      <c r="H2057" s="2">
        <f t="shared" si="283"/>
        <v>4.093850936889635</v>
      </c>
      <c r="I2057" s="2">
        <f t="shared" si="284"/>
        <v>80.36848717425147</v>
      </c>
    </row>
    <row r="2058" spans="1:9" ht="13.5" x14ac:dyDescent="0.25">
      <c r="A2058" s="3">
        <f>TITRES_STAT!B2061</f>
        <v>44999</v>
      </c>
      <c r="B2058" s="6">
        <f>TITRES_STAT!D2061</f>
        <v>19.345600000000001</v>
      </c>
      <c r="C2058" s="2">
        <f t="shared" si="288"/>
        <v>0.30230000000000246</v>
      </c>
      <c r="D2058" s="2">
        <f t="shared" si="289"/>
        <v>0.30230000000000246</v>
      </c>
      <c r="E2058" s="2">
        <f t="shared" si="290"/>
        <v>0</v>
      </c>
      <c r="F2058" s="2">
        <f t="shared" si="287"/>
        <v>0.1597337610787439</v>
      </c>
      <c r="G2058" s="2">
        <f t="shared" si="287"/>
        <v>3.3743510954710336E-2</v>
      </c>
      <c r="H2058" s="2">
        <f t="shared" si="283"/>
        <v>4.7337623311674477</v>
      </c>
      <c r="I2058" s="2">
        <f t="shared" si="284"/>
        <v>82.559444527998238</v>
      </c>
    </row>
    <row r="2059" spans="1:9" ht="13.5" x14ac:dyDescent="0.25">
      <c r="A2059" s="3">
        <f>TITRES_STAT!B2062</f>
        <v>45000</v>
      </c>
      <c r="B2059" s="6">
        <f>TITRES_STAT!D2062</f>
        <v>18.795400000000001</v>
      </c>
      <c r="C2059" s="2">
        <f t="shared" si="288"/>
        <v>-0.55020000000000024</v>
      </c>
      <c r="D2059" s="2">
        <f t="shared" si="289"/>
        <v>0</v>
      </c>
      <c r="E2059" s="2">
        <f t="shared" si="290"/>
        <v>0.55020000000000024</v>
      </c>
      <c r="F2059" s="2">
        <f t="shared" si="287"/>
        <v>0.14832420671597649</v>
      </c>
      <c r="G2059" s="2">
        <f t="shared" si="287"/>
        <v>7.0633260172231038E-2</v>
      </c>
      <c r="H2059" s="2">
        <f t="shared" si="283"/>
        <v>2.0999201559478502</v>
      </c>
      <c r="I2059" s="2">
        <f t="shared" si="284"/>
        <v>67.741104619056415</v>
      </c>
    </row>
    <row r="2060" spans="1:9" ht="13.5" x14ac:dyDescent="0.25">
      <c r="A2060" s="3">
        <f>TITRES_STAT!B2063</f>
        <v>45001</v>
      </c>
      <c r="B2060" s="6">
        <f>TITRES_STAT!D2063</f>
        <v>18.801500000000001</v>
      </c>
      <c r="C2060" s="2">
        <f t="shared" si="288"/>
        <v>6.0999999999999943E-3</v>
      </c>
      <c r="D2060" s="2">
        <f t="shared" si="289"/>
        <v>6.0999999999999943E-3</v>
      </c>
      <c r="E2060" s="2">
        <f t="shared" si="290"/>
        <v>0</v>
      </c>
      <c r="F2060" s="2">
        <f t="shared" si="287"/>
        <v>0.13816533480769247</v>
      </c>
      <c r="G2060" s="2">
        <f t="shared" si="287"/>
        <v>6.558802730278597E-2</v>
      </c>
      <c r="H2060" s="2">
        <f t="shared" si="283"/>
        <v>2.1065633544649032</v>
      </c>
      <c r="I2060" s="2">
        <f t="shared" si="284"/>
        <v>67.810088322752165</v>
      </c>
    </row>
    <row r="2061" spans="1:9" ht="13.5" x14ac:dyDescent="0.25">
      <c r="A2061" s="3">
        <f>TITRES_STAT!B2064</f>
        <v>45002</v>
      </c>
      <c r="B2061" s="6">
        <f>TITRES_STAT!D2064</f>
        <v>19.043299999999999</v>
      </c>
      <c r="C2061" s="2">
        <f t="shared" si="288"/>
        <v>0.24179999999999779</v>
      </c>
      <c r="D2061" s="2">
        <f t="shared" si="289"/>
        <v>0.24179999999999779</v>
      </c>
      <c r="E2061" s="2">
        <f t="shared" si="290"/>
        <v>0</v>
      </c>
      <c r="F2061" s="2">
        <f t="shared" ref="F2061:G2076" si="291">((F2060*13)+D2061)/14</f>
        <v>0.14556781089285714</v>
      </c>
      <c r="G2061" s="2">
        <f t="shared" si="291"/>
        <v>6.0903168209729831E-2</v>
      </c>
      <c r="H2061" s="2">
        <f t="shared" si="283"/>
        <v>2.3901516977174491</v>
      </c>
      <c r="I2061" s="2">
        <f t="shared" si="284"/>
        <v>70.502794884568473</v>
      </c>
    </row>
    <row r="2062" spans="1:9" ht="13.5" x14ac:dyDescent="0.25">
      <c r="A2062" s="3">
        <f>TITRES_STAT!B2065</f>
        <v>45006</v>
      </c>
      <c r="B2062" s="6">
        <f>TITRES_STAT!D2065</f>
        <v>19.134</v>
      </c>
      <c r="C2062" s="2">
        <f t="shared" si="288"/>
        <v>9.0700000000001779E-2</v>
      </c>
      <c r="D2062" s="2">
        <f t="shared" si="289"/>
        <v>9.0700000000001779E-2</v>
      </c>
      <c r="E2062" s="2">
        <f t="shared" si="290"/>
        <v>0</v>
      </c>
      <c r="F2062" s="2">
        <f t="shared" si="291"/>
        <v>0.14164868154336746</v>
      </c>
      <c r="G2062" s="2">
        <f t="shared" si="291"/>
        <v>5.655294190903485E-2</v>
      </c>
      <c r="H2062" s="2">
        <f t="shared" si="283"/>
        <v>2.5047093353906984</v>
      </c>
      <c r="I2062" s="2">
        <f t="shared" si="284"/>
        <v>71.466963325547169</v>
      </c>
    </row>
    <row r="2063" spans="1:9" ht="13.5" x14ac:dyDescent="0.25">
      <c r="A2063" s="3">
        <f>TITRES_STAT!B2066</f>
        <v>45007</v>
      </c>
      <c r="B2063" s="6">
        <f>TITRES_STAT!D2066</f>
        <v>19.079599999999999</v>
      </c>
      <c r="C2063" s="2">
        <f t="shared" si="288"/>
        <v>-5.4400000000001114E-2</v>
      </c>
      <c r="D2063" s="2">
        <f t="shared" si="289"/>
        <v>0</v>
      </c>
      <c r="E2063" s="2">
        <f t="shared" si="290"/>
        <v>5.4400000000001114E-2</v>
      </c>
      <c r="F2063" s="2">
        <f t="shared" si="291"/>
        <v>0.13153091857598406</v>
      </c>
      <c r="G2063" s="2">
        <f t="shared" si="291"/>
        <v>5.6399160344103867E-2</v>
      </c>
      <c r="H2063" s="2">
        <f t="shared" si="283"/>
        <v>2.3321432052088111</v>
      </c>
      <c r="I2063" s="2">
        <f t="shared" si="284"/>
        <v>69.989285021220013</v>
      </c>
    </row>
    <row r="2064" spans="1:9" ht="13.5" x14ac:dyDescent="0.25">
      <c r="A2064" s="3">
        <f>TITRES_STAT!B2067</f>
        <v>45008</v>
      </c>
      <c r="B2064" s="6">
        <f>TITRES_STAT!D2067</f>
        <v>18.741</v>
      </c>
      <c r="C2064" s="2">
        <f t="shared" si="288"/>
        <v>-0.33859999999999957</v>
      </c>
      <c r="D2064" s="2">
        <f t="shared" si="289"/>
        <v>0</v>
      </c>
      <c r="E2064" s="2">
        <f t="shared" si="290"/>
        <v>0.33859999999999957</v>
      </c>
      <c r="F2064" s="2">
        <f t="shared" si="291"/>
        <v>0.12213585296341377</v>
      </c>
      <c r="G2064" s="2">
        <f t="shared" si="291"/>
        <v>7.6556363176667849E-2</v>
      </c>
      <c r="H2064" s="2">
        <f t="shared" si="283"/>
        <v>1.5953716699102187</v>
      </c>
      <c r="I2064" s="2">
        <f t="shared" si="284"/>
        <v>61.469873020745702</v>
      </c>
    </row>
    <row r="2065" spans="1:9" ht="13.5" x14ac:dyDescent="0.25">
      <c r="A2065" s="3">
        <f>TITRES_STAT!B2068</f>
        <v>45009</v>
      </c>
      <c r="B2065" s="6">
        <f>TITRES_STAT!D2068</f>
        <v>19.345600000000001</v>
      </c>
      <c r="C2065" s="2">
        <f t="shared" si="288"/>
        <v>0.60460000000000136</v>
      </c>
      <c r="D2065" s="2">
        <f t="shared" si="289"/>
        <v>0.60460000000000136</v>
      </c>
      <c r="E2065" s="2">
        <f t="shared" si="290"/>
        <v>0</v>
      </c>
      <c r="F2065" s="2">
        <f t="shared" si="291"/>
        <v>0.15659757775174146</v>
      </c>
      <c r="G2065" s="2">
        <f t="shared" si="291"/>
        <v>7.1088051521191575E-2</v>
      </c>
      <c r="H2065" s="2">
        <f t="shared" ref="H2065:H2128" si="292">F2065/G2065</f>
        <v>2.2028677731455226</v>
      </c>
      <c r="I2065" s="2">
        <f t="shared" ref="I2065:I2128" si="293">IF(G2065=0,100,100-(100/(1+H2065)))</f>
        <v>68.777980521565382</v>
      </c>
    </row>
    <row r="2066" spans="1:9" ht="13.5" x14ac:dyDescent="0.25">
      <c r="A2066" s="3">
        <f>TITRES_STAT!B2069</f>
        <v>45012</v>
      </c>
      <c r="B2066" s="6">
        <f>TITRES_STAT!D2069</f>
        <v>19.526900000000001</v>
      </c>
      <c r="C2066" s="2">
        <f t="shared" si="288"/>
        <v>0.18130000000000024</v>
      </c>
      <c r="D2066" s="2">
        <f t="shared" si="289"/>
        <v>0.18130000000000024</v>
      </c>
      <c r="E2066" s="2">
        <f t="shared" si="290"/>
        <v>0</v>
      </c>
      <c r="F2066" s="2">
        <f t="shared" si="291"/>
        <v>0.15836203648375993</v>
      </c>
      <c r="G2066" s="2">
        <f t="shared" si="291"/>
        <v>6.6010333555392181E-2</v>
      </c>
      <c r="H2066" s="2">
        <f t="shared" si="292"/>
        <v>2.3990491784270618</v>
      </c>
      <c r="I2066" s="2">
        <f t="shared" si="293"/>
        <v>70.580007893185041</v>
      </c>
    </row>
    <row r="2067" spans="1:9" ht="13.5" x14ac:dyDescent="0.25">
      <c r="A2067" s="3">
        <f>TITRES_STAT!B2070</f>
        <v>45013</v>
      </c>
      <c r="B2067" s="6">
        <f>TITRES_STAT!D2070</f>
        <v>19.526900000000001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0.14705046244920567</v>
      </c>
      <c r="G2067" s="2">
        <f t="shared" si="291"/>
        <v>6.1295309730007026E-2</v>
      </c>
      <c r="H2067" s="2">
        <f t="shared" si="292"/>
        <v>2.3990491784270622</v>
      </c>
      <c r="I2067" s="2">
        <f t="shared" si="293"/>
        <v>70.580007893185055</v>
      </c>
    </row>
    <row r="2068" spans="1:9" ht="13.5" x14ac:dyDescent="0.25">
      <c r="A2068" s="3">
        <f>TITRES_STAT!B2071</f>
        <v>45014</v>
      </c>
      <c r="B2068" s="6">
        <f>TITRES_STAT!D2071</f>
        <v>19.950099999999999</v>
      </c>
      <c r="C2068" s="2">
        <f t="shared" si="288"/>
        <v>0.4231999999999978</v>
      </c>
      <c r="D2068" s="2">
        <f t="shared" si="289"/>
        <v>0.4231999999999978</v>
      </c>
      <c r="E2068" s="2">
        <f t="shared" si="290"/>
        <v>0</v>
      </c>
      <c r="F2068" s="2">
        <f t="shared" si="291"/>
        <v>0.1667754294171194</v>
      </c>
      <c r="G2068" s="2">
        <f t="shared" si="291"/>
        <v>5.691707332072081E-2</v>
      </c>
      <c r="H2068" s="2">
        <f t="shared" si="292"/>
        <v>2.9301476637310579</v>
      </c>
      <c r="I2068" s="2">
        <f t="shared" si="293"/>
        <v>74.55566341111323</v>
      </c>
    </row>
    <row r="2069" spans="1:9" ht="13.5" x14ac:dyDescent="0.25">
      <c r="A2069" s="3">
        <f>TITRES_STAT!B2072</f>
        <v>45015</v>
      </c>
      <c r="B2069" s="6">
        <f>TITRES_STAT!D2072</f>
        <v>19.950099999999999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0.15486289874446801</v>
      </c>
      <c r="G2069" s="2">
        <f t="shared" si="291"/>
        <v>5.2851568083526465E-2</v>
      </c>
      <c r="H2069" s="2">
        <f t="shared" si="292"/>
        <v>2.9301476637310579</v>
      </c>
      <c r="I2069" s="2">
        <f t="shared" si="293"/>
        <v>74.55566341111323</v>
      </c>
    </row>
    <row r="2070" spans="1:9" ht="13.5" x14ac:dyDescent="0.25">
      <c r="A2070" s="3">
        <f>TITRES_STAT!B2073</f>
        <v>45016</v>
      </c>
      <c r="B2070" s="6">
        <f>TITRES_STAT!D2073</f>
        <v>19.950099999999999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0.14380126311986313</v>
      </c>
      <c r="G2070" s="2">
        <f t="shared" si="291"/>
        <v>4.9076456077560289E-2</v>
      </c>
      <c r="H2070" s="2">
        <f t="shared" si="292"/>
        <v>2.9301476637310575</v>
      </c>
      <c r="I2070" s="2">
        <f t="shared" si="293"/>
        <v>74.55566341111323</v>
      </c>
    </row>
    <row r="2071" spans="1:9" ht="13.5" x14ac:dyDescent="0.25">
      <c r="A2071" s="3">
        <f>TITRES_STAT!B2074</f>
        <v>45019</v>
      </c>
      <c r="B2071" s="6">
        <f>TITRES_STAT!D2074</f>
        <v>19.950099999999999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0.1335297443255872</v>
      </c>
      <c r="G2071" s="2">
        <f t="shared" si="291"/>
        <v>4.5570994929163125E-2</v>
      </c>
      <c r="H2071" s="2">
        <f t="shared" si="292"/>
        <v>2.9301476637310575</v>
      </c>
      <c r="I2071" s="2">
        <f t="shared" si="293"/>
        <v>74.55566341111323</v>
      </c>
    </row>
    <row r="2072" spans="1:9" ht="13.5" x14ac:dyDescent="0.25">
      <c r="A2072" s="3">
        <f>TITRES_STAT!B2075</f>
        <v>45020</v>
      </c>
      <c r="B2072" s="6">
        <f>TITRES_STAT!D2075</f>
        <v>20.252400000000002</v>
      </c>
      <c r="C2072" s="2">
        <f t="shared" si="288"/>
        <v>0.30230000000000246</v>
      </c>
      <c r="D2072" s="2">
        <f t="shared" si="289"/>
        <v>0.30230000000000246</v>
      </c>
      <c r="E2072" s="2">
        <f t="shared" si="290"/>
        <v>0</v>
      </c>
      <c r="F2072" s="2">
        <f t="shared" si="291"/>
        <v>0.14558476258804545</v>
      </c>
      <c r="G2072" s="2">
        <f t="shared" si="291"/>
        <v>4.2315923862794327E-2</v>
      </c>
      <c r="H2072" s="2">
        <f t="shared" si="292"/>
        <v>3.4404250054918162</v>
      </c>
      <c r="I2072" s="2">
        <f t="shared" si="293"/>
        <v>77.479633171076586</v>
      </c>
    </row>
    <row r="2073" spans="1:9" ht="13.5" x14ac:dyDescent="0.25">
      <c r="A2073" s="3">
        <f>TITRES_STAT!B2076</f>
        <v>45021</v>
      </c>
      <c r="B2073" s="6">
        <f>TITRES_STAT!D2076</f>
        <v>20.5547</v>
      </c>
      <c r="C2073" s="2">
        <f t="shared" si="288"/>
        <v>0.3022999999999989</v>
      </c>
      <c r="D2073" s="2">
        <f t="shared" si="289"/>
        <v>0.3022999999999989</v>
      </c>
      <c r="E2073" s="2">
        <f t="shared" si="290"/>
        <v>0</v>
      </c>
      <c r="F2073" s="2">
        <f t="shared" si="291"/>
        <v>0.15677870811747072</v>
      </c>
      <c r="G2073" s="2">
        <f t="shared" si="291"/>
        <v>3.9293357872594734E-2</v>
      </c>
      <c r="H2073" s="2">
        <f t="shared" si="292"/>
        <v>3.9899544504649342</v>
      </c>
      <c r="I2073" s="2">
        <f t="shared" si="293"/>
        <v>79.95973690888448</v>
      </c>
    </row>
    <row r="2074" spans="1:9" ht="13.5" x14ac:dyDescent="0.25">
      <c r="A2074" s="3">
        <f>TITRES_STAT!B2077</f>
        <v>45022</v>
      </c>
      <c r="B2074" s="6">
        <f>TITRES_STAT!D2077</f>
        <v>20.578900000000001</v>
      </c>
      <c r="C2074" s="2">
        <f t="shared" si="288"/>
        <v>2.4200000000000443E-2</v>
      </c>
      <c r="D2074" s="2">
        <f t="shared" si="289"/>
        <v>2.4200000000000443E-2</v>
      </c>
      <c r="E2074" s="2">
        <f t="shared" si="290"/>
        <v>0</v>
      </c>
      <c r="F2074" s="2">
        <f t="shared" si="291"/>
        <v>0.14730880039479427</v>
      </c>
      <c r="G2074" s="2">
        <f t="shared" si="291"/>
        <v>3.648668945312368E-2</v>
      </c>
      <c r="H2074" s="2">
        <f t="shared" si="292"/>
        <v>4.0373298483012396</v>
      </c>
      <c r="I2074" s="2">
        <f t="shared" si="293"/>
        <v>80.148212840633533</v>
      </c>
    </row>
    <row r="2075" spans="1:9" ht="13.5" x14ac:dyDescent="0.25">
      <c r="A2075" s="3">
        <f>TITRES_STAT!B2078</f>
        <v>45023</v>
      </c>
      <c r="B2075" s="6">
        <f>TITRES_STAT!D2078</f>
        <v>20.609100000000002</v>
      </c>
      <c r="C2075" s="2">
        <f t="shared" si="288"/>
        <v>3.0200000000000671E-2</v>
      </c>
      <c r="D2075" s="2">
        <f t="shared" si="289"/>
        <v>3.0200000000000671E-2</v>
      </c>
      <c r="E2075" s="2">
        <f t="shared" si="290"/>
        <v>0</v>
      </c>
      <c r="F2075" s="2">
        <f t="shared" si="291"/>
        <v>0.13894388608088043</v>
      </c>
      <c r="G2075" s="2">
        <f t="shared" si="291"/>
        <v>3.3880497349329131E-2</v>
      </c>
      <c r="H2075" s="2">
        <f t="shared" si="292"/>
        <v>4.1009990097926252</v>
      </c>
      <c r="I2075" s="2">
        <f t="shared" si="293"/>
        <v>80.395996978626073</v>
      </c>
    </row>
    <row r="2076" spans="1:9" ht="13.5" x14ac:dyDescent="0.25">
      <c r="A2076" s="3">
        <f>TITRES_STAT!B2079</f>
        <v>45026</v>
      </c>
      <c r="B2076" s="6">
        <f>TITRES_STAT!D2079</f>
        <v>21.0383</v>
      </c>
      <c r="C2076" s="2">
        <f t="shared" si="288"/>
        <v>0.42919999999999803</v>
      </c>
      <c r="D2076" s="2">
        <f t="shared" si="289"/>
        <v>0.42919999999999803</v>
      </c>
      <c r="E2076" s="2">
        <f t="shared" si="290"/>
        <v>0</v>
      </c>
      <c r="F2076" s="2">
        <f t="shared" si="291"/>
        <v>0.15967646564653171</v>
      </c>
      <c r="G2076" s="2">
        <f t="shared" si="291"/>
        <v>3.1460461824377048E-2</v>
      </c>
      <c r="H2076" s="2">
        <f t="shared" si="292"/>
        <v>5.0754647702853131</v>
      </c>
      <c r="I2076" s="2">
        <f t="shared" si="293"/>
        <v>83.540353901961012</v>
      </c>
    </row>
    <row r="2077" spans="1:9" ht="13.5" x14ac:dyDescent="0.25">
      <c r="A2077" s="3">
        <f>TITRES_STAT!B2080</f>
        <v>45027</v>
      </c>
      <c r="B2077" s="6">
        <f>TITRES_STAT!D2080</f>
        <v>21.159199999999998</v>
      </c>
      <c r="C2077" s="2">
        <f t="shared" si="288"/>
        <v>0.1208999999999989</v>
      </c>
      <c r="D2077" s="2">
        <f t="shared" si="289"/>
        <v>0.1208999999999989</v>
      </c>
      <c r="E2077" s="2">
        <f t="shared" si="290"/>
        <v>0</v>
      </c>
      <c r="F2077" s="2">
        <f t="shared" ref="F2077:G2092" si="294">((F2076*13)+D2077)/14</f>
        <v>0.15690671810035078</v>
      </c>
      <c r="G2077" s="2">
        <f t="shared" si="294"/>
        <v>2.9213285979778687E-2</v>
      </c>
      <c r="H2077" s="2">
        <f t="shared" si="292"/>
        <v>5.3710739082539689</v>
      </c>
      <c r="I2077" s="2">
        <f t="shared" si="293"/>
        <v>84.304059026776287</v>
      </c>
    </row>
    <row r="2078" spans="1:9" ht="13.5" x14ac:dyDescent="0.25">
      <c r="A2078" s="3">
        <f>TITRES_STAT!B2081</f>
        <v>45028</v>
      </c>
      <c r="B2078" s="6">
        <f>TITRES_STAT!D2081</f>
        <v>21.642900000000001</v>
      </c>
      <c r="C2078" s="2">
        <f t="shared" si="288"/>
        <v>0.48370000000000246</v>
      </c>
      <c r="D2078" s="2">
        <f t="shared" si="289"/>
        <v>0.48370000000000246</v>
      </c>
      <c r="E2078" s="2">
        <f t="shared" si="290"/>
        <v>0</v>
      </c>
      <c r="F2078" s="2">
        <f t="shared" si="294"/>
        <v>0.18024909537889733</v>
      </c>
      <c r="G2078" s="2">
        <f t="shared" si="294"/>
        <v>2.7126622695508782E-2</v>
      </c>
      <c r="H2078" s="2">
        <f t="shared" si="292"/>
        <v>6.6447304333517438</v>
      </c>
      <c r="I2078" s="2">
        <f t="shared" si="293"/>
        <v>86.919094025378712</v>
      </c>
    </row>
    <row r="2079" spans="1:9" ht="13.5" x14ac:dyDescent="0.25">
      <c r="A2079" s="3">
        <f>TITRES_STAT!B2082</f>
        <v>45029</v>
      </c>
      <c r="B2079" s="6">
        <f>TITRES_STAT!D2082</f>
        <v>21.733499999999999</v>
      </c>
      <c r="C2079" s="2">
        <f t="shared" si="288"/>
        <v>9.059999999999846E-2</v>
      </c>
      <c r="D2079" s="2">
        <f t="shared" si="289"/>
        <v>9.059999999999846E-2</v>
      </c>
      <c r="E2079" s="2">
        <f t="shared" si="290"/>
        <v>0</v>
      </c>
      <c r="F2079" s="2">
        <f t="shared" si="294"/>
        <v>0.17384558856611884</v>
      </c>
      <c r="G2079" s="2">
        <f t="shared" si="294"/>
        <v>2.5189006788686723E-2</v>
      </c>
      <c r="H2079" s="2">
        <f t="shared" si="292"/>
        <v>6.9016452305772953</v>
      </c>
      <c r="I2079" s="2">
        <f t="shared" si="293"/>
        <v>87.344407768014406</v>
      </c>
    </row>
    <row r="2080" spans="1:9" ht="13.5" x14ac:dyDescent="0.25">
      <c r="A2080" s="3">
        <f>TITRES_STAT!B2083</f>
        <v>45030</v>
      </c>
      <c r="B2080" s="6">
        <f>TITRES_STAT!D2083</f>
        <v>21.274100000000001</v>
      </c>
      <c r="C2080" s="2">
        <f t="shared" si="288"/>
        <v>-0.4593999999999987</v>
      </c>
      <c r="D2080" s="2">
        <f t="shared" si="289"/>
        <v>0</v>
      </c>
      <c r="E2080" s="2">
        <f t="shared" si="290"/>
        <v>0.4593999999999987</v>
      </c>
      <c r="F2080" s="2">
        <f t="shared" si="294"/>
        <v>0.1614280465256818</v>
      </c>
      <c r="G2080" s="2">
        <f t="shared" si="294"/>
        <v>5.6204077732351865E-2</v>
      </c>
      <c r="H2080" s="2">
        <f t="shared" si="292"/>
        <v>2.8721767714864845</v>
      </c>
      <c r="I2080" s="2">
        <f t="shared" si="293"/>
        <v>74.17473274041383</v>
      </c>
    </row>
    <row r="2081" spans="1:9" ht="13.5" x14ac:dyDescent="0.25">
      <c r="A2081" s="3">
        <f>TITRES_STAT!B2084</f>
        <v>45033</v>
      </c>
      <c r="B2081" s="6">
        <f>TITRES_STAT!D2084</f>
        <v>21.159199999999998</v>
      </c>
      <c r="C2081" s="2">
        <f t="shared" si="288"/>
        <v>-0.11490000000000222</v>
      </c>
      <c r="D2081" s="2">
        <f t="shared" si="289"/>
        <v>0</v>
      </c>
      <c r="E2081" s="2">
        <f t="shared" si="290"/>
        <v>0.11490000000000222</v>
      </c>
      <c r="F2081" s="2">
        <f t="shared" si="294"/>
        <v>0.14989747177384741</v>
      </c>
      <c r="G2081" s="2">
        <f t="shared" si="294"/>
        <v>6.0396643608612598E-2</v>
      </c>
      <c r="H2081" s="2">
        <f t="shared" si="292"/>
        <v>2.4818841382184345</v>
      </c>
      <c r="I2081" s="2">
        <f t="shared" si="293"/>
        <v>71.279917415297248</v>
      </c>
    </row>
    <row r="2082" spans="1:9" ht="13.5" x14ac:dyDescent="0.25">
      <c r="A2082" s="3">
        <f>TITRES_STAT!B2085</f>
        <v>45034</v>
      </c>
      <c r="B2082" s="6">
        <f>TITRES_STAT!D2085</f>
        <v>21.2439</v>
      </c>
      <c r="C2082" s="2">
        <f t="shared" si="288"/>
        <v>8.4700000000001552E-2</v>
      </c>
      <c r="D2082" s="2">
        <f t="shared" si="289"/>
        <v>8.4700000000001552E-2</v>
      </c>
      <c r="E2082" s="2">
        <f t="shared" si="290"/>
        <v>0</v>
      </c>
      <c r="F2082" s="2">
        <f t="shared" si="294"/>
        <v>0.14524050950428699</v>
      </c>
      <c r="G2082" s="2">
        <f t="shared" si="294"/>
        <v>5.6082597636568844E-2</v>
      </c>
      <c r="H2082" s="2">
        <f t="shared" si="292"/>
        <v>2.5897607390707313</v>
      </c>
      <c r="I2082" s="2">
        <f t="shared" si="293"/>
        <v>72.142990224499854</v>
      </c>
    </row>
    <row r="2083" spans="1:9" ht="13.5" x14ac:dyDescent="0.25">
      <c r="A2083" s="3">
        <f>TITRES_STAT!B2086</f>
        <v>45035</v>
      </c>
      <c r="B2083" s="6">
        <f>TITRES_STAT!D2086</f>
        <v>21.2439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0.13486618739683792</v>
      </c>
      <c r="G2083" s="2">
        <f t="shared" si="294"/>
        <v>5.2076697805385361E-2</v>
      </c>
      <c r="H2083" s="2">
        <f t="shared" si="292"/>
        <v>2.5897607390707313</v>
      </c>
      <c r="I2083" s="2">
        <f t="shared" si="293"/>
        <v>72.142990224499854</v>
      </c>
    </row>
    <row r="2084" spans="1:9" ht="13.5" x14ac:dyDescent="0.25">
      <c r="A2084" s="3">
        <f>TITRES_STAT!B2087</f>
        <v>45036</v>
      </c>
      <c r="B2084" s="6">
        <f>TITRES_STAT!D2087</f>
        <v>21.461500000000001</v>
      </c>
      <c r="C2084" s="2">
        <f t="shared" si="288"/>
        <v>0.2176000000000009</v>
      </c>
      <c r="D2084" s="2">
        <f t="shared" si="289"/>
        <v>0.2176000000000009</v>
      </c>
      <c r="E2084" s="2">
        <f t="shared" si="290"/>
        <v>0</v>
      </c>
      <c r="F2084" s="2">
        <f t="shared" si="294"/>
        <v>0.140775745439921</v>
      </c>
      <c r="G2084" s="2">
        <f t="shared" si="294"/>
        <v>4.8356933676429258E-2</v>
      </c>
      <c r="H2084" s="2">
        <f t="shared" si="292"/>
        <v>2.9111801501289083</v>
      </c>
      <c r="I2084" s="2">
        <f t="shared" si="293"/>
        <v>74.432269503949058</v>
      </c>
    </row>
    <row r="2085" spans="1:9" ht="13.5" x14ac:dyDescent="0.25">
      <c r="A2085" s="3">
        <f>TITRES_STAT!B2088</f>
        <v>45040</v>
      </c>
      <c r="B2085" s="6">
        <f>TITRES_STAT!D2088</f>
        <v>21.7638</v>
      </c>
      <c r="C2085" s="2">
        <f t="shared" si="288"/>
        <v>0.3022999999999989</v>
      </c>
      <c r="D2085" s="2">
        <f t="shared" si="289"/>
        <v>0.3022999999999989</v>
      </c>
      <c r="E2085" s="2">
        <f t="shared" si="290"/>
        <v>0</v>
      </c>
      <c r="F2085" s="2">
        <f t="shared" si="294"/>
        <v>0.15231319219421227</v>
      </c>
      <c r="G2085" s="2">
        <f t="shared" si="294"/>
        <v>4.4902866985255738E-2</v>
      </c>
      <c r="H2085" s="2">
        <f t="shared" si="292"/>
        <v>3.3920594033388936</v>
      </c>
      <c r="I2085" s="2">
        <f t="shared" si="293"/>
        <v>77.231637640424708</v>
      </c>
    </row>
    <row r="2086" spans="1:9" ht="13.5" x14ac:dyDescent="0.25">
      <c r="A2086" s="3">
        <f>TITRES_STAT!B2089</f>
        <v>45041</v>
      </c>
      <c r="B2086" s="6">
        <f>TITRES_STAT!D2089</f>
        <v>21.703299999999999</v>
      </c>
      <c r="C2086" s="2">
        <f t="shared" si="288"/>
        <v>-6.0500000000001108E-2</v>
      </c>
      <c r="D2086" s="2">
        <f t="shared" si="289"/>
        <v>0</v>
      </c>
      <c r="E2086" s="2">
        <f t="shared" si="290"/>
        <v>6.0500000000001108E-2</v>
      </c>
      <c r="F2086" s="2">
        <f t="shared" si="294"/>
        <v>0.14143367846605426</v>
      </c>
      <c r="G2086" s="2">
        <f t="shared" si="294"/>
        <v>4.601694791488041E-2</v>
      </c>
      <c r="H2086" s="2">
        <f t="shared" si="292"/>
        <v>3.0735128007113901</v>
      </c>
      <c r="I2086" s="2">
        <f t="shared" si="293"/>
        <v>75.451163432569501</v>
      </c>
    </row>
    <row r="2087" spans="1:9" ht="13.5" x14ac:dyDescent="0.25">
      <c r="A2087" s="3">
        <f>TITRES_STAT!B2090</f>
        <v>45042</v>
      </c>
      <c r="B2087" s="6">
        <f>TITRES_STAT!D2090</f>
        <v>21.515899999999998</v>
      </c>
      <c r="C2087" s="2">
        <f t="shared" si="288"/>
        <v>-0.18740000000000023</v>
      </c>
      <c r="D2087" s="2">
        <f t="shared" si="289"/>
        <v>0</v>
      </c>
      <c r="E2087" s="2">
        <f t="shared" si="290"/>
        <v>0.18740000000000023</v>
      </c>
      <c r="F2087" s="2">
        <f t="shared" si="294"/>
        <v>0.13133127286133608</v>
      </c>
      <c r="G2087" s="2">
        <f t="shared" si="294"/>
        <v>5.6115737349531826E-2</v>
      </c>
      <c r="H2087" s="2">
        <f t="shared" si="292"/>
        <v>2.3403643801970246</v>
      </c>
      <c r="I2087" s="2">
        <f t="shared" si="293"/>
        <v>70.063146226549776</v>
      </c>
    </row>
    <row r="2088" spans="1:9" ht="13.5" x14ac:dyDescent="0.25">
      <c r="A2088" s="3">
        <f>TITRES_STAT!B2091</f>
        <v>45043</v>
      </c>
      <c r="B2088" s="6">
        <f>TITRES_STAT!D2091</f>
        <v>21.461500000000001</v>
      </c>
      <c r="C2088" s="2">
        <f t="shared" si="288"/>
        <v>-5.4399999999997561E-2</v>
      </c>
      <c r="D2088" s="2">
        <f t="shared" si="289"/>
        <v>0</v>
      </c>
      <c r="E2088" s="2">
        <f t="shared" si="290"/>
        <v>5.4399999999997561E-2</v>
      </c>
      <c r="F2088" s="2">
        <f t="shared" si="294"/>
        <v>0.12195046765695494</v>
      </c>
      <c r="G2088" s="2">
        <f t="shared" si="294"/>
        <v>5.5993184681707948E-2</v>
      </c>
      <c r="H2088" s="2">
        <f t="shared" si="292"/>
        <v>2.1779519838026671</v>
      </c>
      <c r="I2088" s="2">
        <f t="shared" si="293"/>
        <v>68.533193544245364</v>
      </c>
    </row>
    <row r="2089" spans="1:9" ht="13.5" x14ac:dyDescent="0.25">
      <c r="A2089" s="3">
        <f>TITRES_STAT!B2092</f>
        <v>45044</v>
      </c>
      <c r="B2089" s="6">
        <f>TITRES_STAT!D2092</f>
        <v>21.008099999999999</v>
      </c>
      <c r="C2089" s="2">
        <f t="shared" si="288"/>
        <v>-0.45340000000000202</v>
      </c>
      <c r="D2089" s="2">
        <f t="shared" si="289"/>
        <v>0</v>
      </c>
      <c r="E2089" s="2">
        <f t="shared" si="290"/>
        <v>0.45340000000000202</v>
      </c>
      <c r="F2089" s="2">
        <f t="shared" si="294"/>
        <v>0.11323971996717244</v>
      </c>
      <c r="G2089" s="2">
        <f t="shared" si="294"/>
        <v>8.4379385775871799E-2</v>
      </c>
      <c r="H2089" s="2">
        <f t="shared" si="292"/>
        <v>1.3420306266267374</v>
      </c>
      <c r="I2089" s="2">
        <f t="shared" si="293"/>
        <v>57.302010117591188</v>
      </c>
    </row>
    <row r="2090" spans="1:9" ht="13.5" x14ac:dyDescent="0.25">
      <c r="A2090" s="3">
        <f>TITRES_STAT!B2093</f>
        <v>45048</v>
      </c>
      <c r="B2090" s="6">
        <f>TITRES_STAT!D2093</f>
        <v>21.824200000000001</v>
      </c>
      <c r="C2090" s="2">
        <f t="shared" si="288"/>
        <v>0.81610000000000227</v>
      </c>
      <c r="D2090" s="2">
        <f t="shared" si="289"/>
        <v>0.81610000000000227</v>
      </c>
      <c r="E2090" s="2">
        <f t="shared" si="290"/>
        <v>0</v>
      </c>
      <c r="F2090" s="2">
        <f t="shared" si="294"/>
        <v>0.16344402568380317</v>
      </c>
      <c r="G2090" s="2">
        <f t="shared" si="294"/>
        <v>7.8352286791880957E-2</v>
      </c>
      <c r="H2090" s="2">
        <f t="shared" si="292"/>
        <v>2.086014746677944</v>
      </c>
      <c r="I2090" s="2">
        <f t="shared" si="293"/>
        <v>67.595747846750015</v>
      </c>
    </row>
    <row r="2091" spans="1:9" ht="13.5" x14ac:dyDescent="0.25">
      <c r="A2091" s="3">
        <f>TITRES_STAT!B2094</f>
        <v>45049</v>
      </c>
      <c r="B2091" s="6">
        <f>TITRES_STAT!D2094</f>
        <v>21.7638</v>
      </c>
      <c r="C2091" s="2">
        <f t="shared" si="288"/>
        <v>-6.0400000000001342E-2</v>
      </c>
      <c r="D2091" s="2">
        <f t="shared" si="289"/>
        <v>0</v>
      </c>
      <c r="E2091" s="2">
        <f t="shared" si="290"/>
        <v>6.0400000000001342E-2</v>
      </c>
      <c r="F2091" s="2">
        <f t="shared" si="294"/>
        <v>0.15176945242067436</v>
      </c>
      <c r="G2091" s="2">
        <f t="shared" si="294"/>
        <v>7.7069980592460979E-2</v>
      </c>
      <c r="H2091" s="2">
        <f t="shared" si="292"/>
        <v>1.9692421258442683</v>
      </c>
      <c r="I2091" s="2">
        <f t="shared" si="293"/>
        <v>66.321372336192951</v>
      </c>
    </row>
    <row r="2092" spans="1:9" ht="13.5" x14ac:dyDescent="0.25">
      <c r="A2092" s="3">
        <f>TITRES_STAT!B2095</f>
        <v>45050</v>
      </c>
      <c r="B2092" s="6">
        <f>TITRES_STAT!D2095</f>
        <v>21.733499999999999</v>
      </c>
      <c r="C2092" s="2">
        <f t="shared" si="288"/>
        <v>-3.0300000000000438E-2</v>
      </c>
      <c r="D2092" s="2">
        <f t="shared" si="289"/>
        <v>0</v>
      </c>
      <c r="E2092" s="2">
        <f t="shared" si="290"/>
        <v>3.0300000000000438E-2</v>
      </c>
      <c r="F2092" s="2">
        <f t="shared" si="294"/>
        <v>0.14092877724776903</v>
      </c>
      <c r="G2092" s="2">
        <f t="shared" si="294"/>
        <v>7.3729267692999506E-2</v>
      </c>
      <c r="H2092" s="2">
        <f t="shared" si="292"/>
        <v>1.9114360098432122</v>
      </c>
      <c r="I2092" s="2">
        <f t="shared" si="293"/>
        <v>65.652688342827346</v>
      </c>
    </row>
    <row r="2093" spans="1:9" ht="13.5" x14ac:dyDescent="0.25">
      <c r="A2093" s="3">
        <f>TITRES_STAT!B2096</f>
        <v>45051</v>
      </c>
      <c r="B2093" s="6">
        <f>TITRES_STAT!D2096</f>
        <v>21.667000000000002</v>
      </c>
      <c r="C2093" s="2">
        <f t="shared" si="288"/>
        <v>-6.6499999999997783E-2</v>
      </c>
      <c r="D2093" s="2">
        <f t="shared" si="289"/>
        <v>0</v>
      </c>
      <c r="E2093" s="2">
        <f t="shared" si="290"/>
        <v>6.6499999999997783E-2</v>
      </c>
      <c r="F2093" s="2">
        <f t="shared" ref="F2093:G2108" si="295">((F2092*13)+D2093)/14</f>
        <v>0.13086243601578554</v>
      </c>
      <c r="G2093" s="2">
        <f t="shared" si="295"/>
        <v>7.3212891429213681E-2</v>
      </c>
      <c r="H2093" s="2">
        <f t="shared" si="292"/>
        <v>1.7874234094730526</v>
      </c>
      <c r="I2093" s="2">
        <f t="shared" si="293"/>
        <v>64.124574809786623</v>
      </c>
    </row>
    <row r="2094" spans="1:9" ht="13.5" x14ac:dyDescent="0.25">
      <c r="A2094" s="3">
        <f>TITRES_STAT!B2097</f>
        <v>45054</v>
      </c>
      <c r="B2094" s="6">
        <f>TITRES_STAT!D2097</f>
        <v>21.509899999999998</v>
      </c>
      <c r="C2094" s="2">
        <f t="shared" si="288"/>
        <v>-0.15710000000000335</v>
      </c>
      <c r="D2094" s="2">
        <f t="shared" si="289"/>
        <v>0</v>
      </c>
      <c r="E2094" s="2">
        <f t="shared" si="290"/>
        <v>0.15710000000000335</v>
      </c>
      <c r="F2094" s="2">
        <f t="shared" si="295"/>
        <v>0.12151511915751514</v>
      </c>
      <c r="G2094" s="2">
        <f t="shared" si="295"/>
        <v>7.9204827755698662E-2</v>
      </c>
      <c r="H2094" s="2">
        <f t="shared" si="292"/>
        <v>1.5341882887785501</v>
      </c>
      <c r="I2094" s="2">
        <f t="shared" si="293"/>
        <v>60.539632969340701</v>
      </c>
    </row>
    <row r="2095" spans="1:9" ht="13.5" x14ac:dyDescent="0.25">
      <c r="A2095" s="3">
        <f>TITRES_STAT!B2098</f>
        <v>45055</v>
      </c>
      <c r="B2095" s="6">
        <f>TITRES_STAT!D2098</f>
        <v>21.521899999999999</v>
      </c>
      <c r="C2095" s="2">
        <f t="shared" si="288"/>
        <v>1.2000000000000455E-2</v>
      </c>
      <c r="D2095" s="2">
        <f t="shared" si="289"/>
        <v>1.2000000000000455E-2</v>
      </c>
      <c r="E2095" s="2">
        <f t="shared" si="290"/>
        <v>0</v>
      </c>
      <c r="F2095" s="2">
        <f t="shared" si="295"/>
        <v>0.1136926106462641</v>
      </c>
      <c r="G2095" s="2">
        <f t="shared" si="295"/>
        <v>7.3547340058863056E-2</v>
      </c>
      <c r="H2095" s="2">
        <f t="shared" si="292"/>
        <v>1.5458425900280157</v>
      </c>
      <c r="I2095" s="2">
        <f t="shared" si="293"/>
        <v>60.720273754670927</v>
      </c>
    </row>
    <row r="2096" spans="1:9" ht="13.5" x14ac:dyDescent="0.25">
      <c r="A2096" s="3">
        <f>TITRES_STAT!B2099</f>
        <v>45056</v>
      </c>
      <c r="B2096" s="6">
        <f>TITRES_STAT!D2099</f>
        <v>21.461500000000001</v>
      </c>
      <c r="C2096" s="2">
        <f t="shared" si="288"/>
        <v>-6.0399999999997789E-2</v>
      </c>
      <c r="D2096" s="2">
        <f t="shared" si="289"/>
        <v>0</v>
      </c>
      <c r="E2096" s="2">
        <f t="shared" si="290"/>
        <v>6.0399999999997789E-2</v>
      </c>
      <c r="F2096" s="2">
        <f t="shared" si="295"/>
        <v>0.10557170988581666</v>
      </c>
      <c r="G2096" s="2">
        <f t="shared" si="295"/>
        <v>7.2608244340372677E-2</v>
      </c>
      <c r="H2096" s="2">
        <f t="shared" si="292"/>
        <v>1.4539906706863475</v>
      </c>
      <c r="I2096" s="2">
        <f t="shared" si="293"/>
        <v>59.250048830857466</v>
      </c>
    </row>
    <row r="2097" spans="1:9" ht="13.5" x14ac:dyDescent="0.25">
      <c r="A2097" s="3">
        <f>TITRES_STAT!B2100</f>
        <v>45057</v>
      </c>
      <c r="B2097" s="6">
        <f>TITRES_STAT!D2100</f>
        <v>21.630800000000001</v>
      </c>
      <c r="C2097" s="2">
        <f t="shared" si="288"/>
        <v>0.16929999999999978</v>
      </c>
      <c r="D2097" s="2">
        <f t="shared" si="289"/>
        <v>0.16929999999999978</v>
      </c>
      <c r="E2097" s="2">
        <f t="shared" si="290"/>
        <v>0</v>
      </c>
      <c r="F2097" s="2">
        <f t="shared" si="295"/>
        <v>0.11012373060825831</v>
      </c>
      <c r="G2097" s="2">
        <f t="shared" si="295"/>
        <v>6.7421941173203201E-2</v>
      </c>
      <c r="H2097" s="2">
        <f t="shared" si="292"/>
        <v>1.633351527588869</v>
      </c>
      <c r="I2097" s="2">
        <f t="shared" si="293"/>
        <v>62.025578828983264</v>
      </c>
    </row>
    <row r="2098" spans="1:9" ht="13.5" x14ac:dyDescent="0.25">
      <c r="A2098" s="3">
        <f>TITRES_STAT!B2101</f>
        <v>45058</v>
      </c>
      <c r="B2098" s="6">
        <f>TITRES_STAT!D2101</f>
        <v>21.449400000000001</v>
      </c>
      <c r="C2098" s="2">
        <f t="shared" si="288"/>
        <v>-0.18140000000000001</v>
      </c>
      <c r="D2098" s="2">
        <f t="shared" si="289"/>
        <v>0</v>
      </c>
      <c r="E2098" s="2">
        <f t="shared" si="290"/>
        <v>0.18140000000000001</v>
      </c>
      <c r="F2098" s="2">
        <f t="shared" si="295"/>
        <v>0.10225774985052558</v>
      </c>
      <c r="G2098" s="2">
        <f t="shared" si="295"/>
        <v>7.5563231089402966E-2</v>
      </c>
      <c r="H2098" s="2">
        <f t="shared" si="292"/>
        <v>1.3532739187600233</v>
      </c>
      <c r="I2098" s="2">
        <f t="shared" si="293"/>
        <v>57.506009307793818</v>
      </c>
    </row>
    <row r="2099" spans="1:9" ht="13.5" x14ac:dyDescent="0.25">
      <c r="A2099" s="3">
        <f>TITRES_STAT!B2102</f>
        <v>45061</v>
      </c>
      <c r="B2099" s="6">
        <f>TITRES_STAT!D2102</f>
        <v>21.449400000000001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9.4953624861202318E-2</v>
      </c>
      <c r="G2099" s="2">
        <f t="shared" si="295"/>
        <v>7.0165857440159893E-2</v>
      </c>
      <c r="H2099" s="2">
        <f t="shared" si="292"/>
        <v>1.3532739187600233</v>
      </c>
      <c r="I2099" s="2">
        <f t="shared" si="293"/>
        <v>57.506009307793818</v>
      </c>
    </row>
    <row r="2100" spans="1:9" ht="13.5" x14ac:dyDescent="0.25">
      <c r="A2100" s="3">
        <f>TITRES_STAT!B2103</f>
        <v>45062</v>
      </c>
      <c r="B2100" s="6">
        <f>TITRES_STAT!D2103</f>
        <v>21.552199999999999</v>
      </c>
      <c r="C2100" s="2">
        <f t="shared" si="288"/>
        <v>0.10279999999999845</v>
      </c>
      <c r="D2100" s="2">
        <f t="shared" si="289"/>
        <v>0.10279999999999845</v>
      </c>
      <c r="E2100" s="2">
        <f t="shared" si="290"/>
        <v>0</v>
      </c>
      <c r="F2100" s="2">
        <f t="shared" si="295"/>
        <v>9.5514080228259177E-2</v>
      </c>
      <c r="G2100" s="2">
        <f t="shared" si="295"/>
        <v>6.5154010480148475E-2</v>
      </c>
      <c r="H2100" s="2">
        <f t="shared" si="292"/>
        <v>1.4659739212425149</v>
      </c>
      <c r="I2100" s="2">
        <f t="shared" si="293"/>
        <v>59.448070744554499</v>
      </c>
    </row>
    <row r="2101" spans="1:9" ht="13.5" x14ac:dyDescent="0.25">
      <c r="A2101" s="3">
        <f>TITRES_STAT!B2104</f>
        <v>45063</v>
      </c>
      <c r="B2101" s="6">
        <f>TITRES_STAT!D2104</f>
        <v>21.642900000000001</v>
      </c>
      <c r="C2101" s="2">
        <f t="shared" si="288"/>
        <v>9.0700000000001779E-2</v>
      </c>
      <c r="D2101" s="2">
        <f t="shared" si="289"/>
        <v>9.0700000000001779E-2</v>
      </c>
      <c r="E2101" s="2">
        <f t="shared" si="290"/>
        <v>0</v>
      </c>
      <c r="F2101" s="2">
        <f t="shared" si="295"/>
        <v>9.5170217354812223E-2</v>
      </c>
      <c r="G2101" s="2">
        <f t="shared" si="295"/>
        <v>6.0500152588709298E-2</v>
      </c>
      <c r="H2101" s="2">
        <f t="shared" si="292"/>
        <v>1.5730574764297891</v>
      </c>
      <c r="I2101" s="2">
        <f t="shared" si="293"/>
        <v>61.135730190235151</v>
      </c>
    </row>
    <row r="2102" spans="1:9" ht="13.5" x14ac:dyDescent="0.25">
      <c r="A2102" s="3">
        <f>TITRES_STAT!B2105</f>
        <v>45064</v>
      </c>
      <c r="B2102" s="6">
        <f>TITRES_STAT!D2105</f>
        <v>21.808700000000002</v>
      </c>
      <c r="C2102" s="2">
        <f t="shared" si="288"/>
        <v>0.16580000000000084</v>
      </c>
      <c r="D2102" s="2">
        <f t="shared" si="289"/>
        <v>0.16580000000000084</v>
      </c>
      <c r="E2102" s="2">
        <f t="shared" si="290"/>
        <v>0</v>
      </c>
      <c r="F2102" s="2">
        <f t="shared" si="295"/>
        <v>0.10021520182946855</v>
      </c>
      <c r="G2102" s="2">
        <f t="shared" si="295"/>
        <v>5.6178713118087205E-2</v>
      </c>
      <c r="H2102" s="2">
        <f t="shared" si="292"/>
        <v>1.7838643191918084</v>
      </c>
      <c r="I2102" s="2">
        <f t="shared" si="293"/>
        <v>64.07870911286679</v>
      </c>
    </row>
    <row r="2103" spans="1:9" ht="13.5" x14ac:dyDescent="0.25">
      <c r="A2103" s="3">
        <f>TITRES_STAT!B2106</f>
        <v>45065</v>
      </c>
      <c r="B2103" s="6">
        <f>TITRES_STAT!D2106</f>
        <v>21.937000000000001</v>
      </c>
      <c r="C2103" s="2">
        <f t="shared" si="288"/>
        <v>0.12829999999999941</v>
      </c>
      <c r="D2103" s="2">
        <f t="shared" si="289"/>
        <v>0.12829999999999941</v>
      </c>
      <c r="E2103" s="2">
        <f t="shared" si="290"/>
        <v>0</v>
      </c>
      <c r="F2103" s="2">
        <f t="shared" si="295"/>
        <v>0.10222125884164933</v>
      </c>
      <c r="G2103" s="2">
        <f t="shared" si="295"/>
        <v>5.2165947895366695E-2</v>
      </c>
      <c r="H2103" s="2">
        <f t="shared" si="292"/>
        <v>1.959539948295054</v>
      </c>
      <c r="I2103" s="2">
        <f t="shared" si="293"/>
        <v>66.210964627252793</v>
      </c>
    </row>
    <row r="2104" spans="1:9" ht="13.5" x14ac:dyDescent="0.25">
      <c r="A2104" s="3">
        <f>TITRES_STAT!B2107</f>
        <v>45068</v>
      </c>
      <c r="B2104" s="6">
        <f>TITRES_STAT!D2107</f>
        <v>22.3795</v>
      </c>
      <c r="C2104" s="2">
        <f t="shared" si="288"/>
        <v>0.44249999999999901</v>
      </c>
      <c r="D2104" s="2">
        <f t="shared" si="289"/>
        <v>0.44249999999999901</v>
      </c>
      <c r="E2104" s="2">
        <f t="shared" si="290"/>
        <v>0</v>
      </c>
      <c r="F2104" s="2">
        <f t="shared" si="295"/>
        <v>0.12652688321010289</v>
      </c>
      <c r="G2104" s="2">
        <f t="shared" si="295"/>
        <v>4.8439808759983362E-2</v>
      </c>
      <c r="H2104" s="2">
        <f t="shared" si="292"/>
        <v>2.6120434091108153</v>
      </c>
      <c r="I2104" s="2">
        <f t="shared" si="293"/>
        <v>72.314839919208723</v>
      </c>
    </row>
    <row r="2105" spans="1:9" ht="13.5" x14ac:dyDescent="0.25">
      <c r="A2105" s="3">
        <f>TITRES_STAT!B2108</f>
        <v>45069</v>
      </c>
      <c r="B2105" s="6">
        <f>TITRES_STAT!D2108</f>
        <v>21.872800000000002</v>
      </c>
      <c r="C2105" s="2">
        <f t="shared" si="288"/>
        <v>-0.5066999999999986</v>
      </c>
      <c r="D2105" s="2">
        <f t="shared" si="289"/>
        <v>0</v>
      </c>
      <c r="E2105" s="2">
        <f t="shared" si="290"/>
        <v>0.5066999999999986</v>
      </c>
      <c r="F2105" s="2">
        <f t="shared" si="295"/>
        <v>0.11748924869509554</v>
      </c>
      <c r="G2105" s="2">
        <f t="shared" si="295"/>
        <v>8.117267956284159E-2</v>
      </c>
      <c r="H2105" s="2">
        <f t="shared" si="292"/>
        <v>1.4473989195359591</v>
      </c>
      <c r="I2105" s="2">
        <f t="shared" si="293"/>
        <v>59.140294129507673</v>
      </c>
    </row>
    <row r="2106" spans="1:9" ht="13.5" x14ac:dyDescent="0.25">
      <c r="A2106" s="3">
        <f>TITRES_STAT!B2109</f>
        <v>45070</v>
      </c>
      <c r="B2106" s="6">
        <f>TITRES_STAT!D2109</f>
        <v>21.808700000000002</v>
      </c>
      <c r="C2106" s="2">
        <f t="shared" si="288"/>
        <v>-6.4099999999999824E-2</v>
      </c>
      <c r="D2106" s="2">
        <f t="shared" si="289"/>
        <v>0</v>
      </c>
      <c r="E2106" s="2">
        <f t="shared" si="290"/>
        <v>6.4099999999999824E-2</v>
      </c>
      <c r="F2106" s="2">
        <f t="shared" si="295"/>
        <v>0.10909715950258872</v>
      </c>
      <c r="G2106" s="2">
        <f t="shared" si="295"/>
        <v>7.9953202451210043E-2</v>
      </c>
      <c r="H2106" s="2">
        <f t="shared" si="292"/>
        <v>1.3645126918982793</v>
      </c>
      <c r="I2106" s="2">
        <f t="shared" si="293"/>
        <v>57.707987636252469</v>
      </c>
    </row>
    <row r="2107" spans="1:9" ht="13.5" x14ac:dyDescent="0.25">
      <c r="A2107" s="3">
        <f>TITRES_STAT!B2110</f>
        <v>45071</v>
      </c>
      <c r="B2107" s="6">
        <f>TITRES_STAT!D2110</f>
        <v>21.872800000000002</v>
      </c>
      <c r="C2107" s="2">
        <f t="shared" si="288"/>
        <v>6.4099999999999824E-2</v>
      </c>
      <c r="D2107" s="2">
        <f t="shared" si="289"/>
        <v>6.4099999999999824E-2</v>
      </c>
      <c r="E2107" s="2">
        <f t="shared" si="290"/>
        <v>0</v>
      </c>
      <c r="F2107" s="2">
        <f t="shared" si="295"/>
        <v>0.10588307668097523</v>
      </c>
      <c r="G2107" s="2">
        <f t="shared" si="295"/>
        <v>7.4242259418980758E-2</v>
      </c>
      <c r="H2107" s="2">
        <f t="shared" si="292"/>
        <v>1.4261833827474435</v>
      </c>
      <c r="I2107" s="2">
        <f t="shared" si="293"/>
        <v>58.783000200603709</v>
      </c>
    </row>
    <row r="2108" spans="1:9" ht="13.5" x14ac:dyDescent="0.25">
      <c r="A2108" s="3">
        <f>TITRES_STAT!B2111</f>
        <v>45072</v>
      </c>
      <c r="B2108" s="6">
        <f>TITRES_STAT!D2111</f>
        <v>21.872800000000002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9.8319999775191277E-2</v>
      </c>
      <c r="G2108" s="2">
        <f t="shared" si="295"/>
        <v>6.8939240889053552E-2</v>
      </c>
      <c r="H2108" s="2">
        <f t="shared" si="292"/>
        <v>1.4261833827474437</v>
      </c>
      <c r="I2108" s="2">
        <f t="shared" si="293"/>
        <v>58.783000200603709</v>
      </c>
    </row>
    <row r="2109" spans="1:9" ht="13.5" x14ac:dyDescent="0.25">
      <c r="A2109" s="3">
        <f>TITRES_STAT!B2112</f>
        <v>45075</v>
      </c>
      <c r="B2109" s="6">
        <f>TITRES_STAT!D2112</f>
        <v>21.872800000000002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9.1297142648391907E-2</v>
      </c>
      <c r="G2109" s="2">
        <f t="shared" si="296"/>
        <v>6.4015009396978295E-2</v>
      </c>
      <c r="H2109" s="2">
        <f t="shared" si="292"/>
        <v>1.4261833827474437</v>
      </c>
      <c r="I2109" s="2">
        <f t="shared" si="293"/>
        <v>58.783000200603709</v>
      </c>
    </row>
    <row r="2110" spans="1:9" ht="13.5" x14ac:dyDescent="0.25">
      <c r="A2110" s="3">
        <f>TITRES_STAT!B2113</f>
        <v>45076</v>
      </c>
      <c r="B2110" s="6">
        <f>TITRES_STAT!D2113</f>
        <v>21.808700000000002</v>
      </c>
      <c r="C2110" s="2">
        <f t="shared" si="288"/>
        <v>-6.4099999999999824E-2</v>
      </c>
      <c r="D2110" s="2">
        <f t="shared" si="289"/>
        <v>0</v>
      </c>
      <c r="E2110" s="2">
        <f t="shared" si="290"/>
        <v>6.4099999999999824E-2</v>
      </c>
      <c r="F2110" s="2">
        <f t="shared" si="296"/>
        <v>8.4775918173506784E-2</v>
      </c>
      <c r="G2110" s="2">
        <f t="shared" si="296"/>
        <v>6.4021080154336968E-2</v>
      </c>
      <c r="H2110" s="2">
        <f t="shared" si="292"/>
        <v>1.3241875639888563</v>
      </c>
      <c r="I2110" s="2">
        <f t="shared" si="293"/>
        <v>56.974212602542146</v>
      </c>
    </row>
    <row r="2111" spans="1:9" ht="13.5" x14ac:dyDescent="0.25">
      <c r="A2111" s="3">
        <f>TITRES_STAT!B2114</f>
        <v>45077</v>
      </c>
      <c r="B2111" s="6">
        <f>TITRES_STAT!D2114</f>
        <v>21.8536</v>
      </c>
      <c r="C2111" s="2">
        <f t="shared" si="288"/>
        <v>4.4899999999998386E-2</v>
      </c>
      <c r="D2111" s="2">
        <f t="shared" si="289"/>
        <v>4.4899999999998386E-2</v>
      </c>
      <c r="E2111" s="2">
        <f t="shared" si="290"/>
        <v>0</v>
      </c>
      <c r="F2111" s="2">
        <f t="shared" si="296"/>
        <v>8.1927638303970471E-2</v>
      </c>
      <c r="G2111" s="2">
        <f t="shared" si="296"/>
        <v>5.9448145857598611E-2</v>
      </c>
      <c r="H2111" s="2">
        <f t="shared" si="292"/>
        <v>1.3781361407001484</v>
      </c>
      <c r="I2111" s="2">
        <f t="shared" si="293"/>
        <v>57.950262691622463</v>
      </c>
    </row>
    <row r="2112" spans="1:9" ht="13.5" x14ac:dyDescent="0.25">
      <c r="A2112" s="3">
        <f>TITRES_STAT!B2115</f>
        <v>45078</v>
      </c>
      <c r="B2112" s="6">
        <f>TITRES_STAT!D2115</f>
        <v>21.808700000000002</v>
      </c>
      <c r="C2112" s="2">
        <f t="shared" si="288"/>
        <v>-4.4899999999998386E-2</v>
      </c>
      <c r="D2112" s="2">
        <f t="shared" si="289"/>
        <v>0</v>
      </c>
      <c r="E2112" s="2">
        <f t="shared" si="290"/>
        <v>4.4899999999998386E-2</v>
      </c>
      <c r="F2112" s="2">
        <f t="shared" si="296"/>
        <v>7.6075664139401145E-2</v>
      </c>
      <c r="G2112" s="2">
        <f t="shared" si="296"/>
        <v>5.8408992582055737E-2</v>
      </c>
      <c r="H2112" s="2">
        <f t="shared" si="292"/>
        <v>1.3024649249433027</v>
      </c>
      <c r="I2112" s="2">
        <f t="shared" si="293"/>
        <v>56.568285181385576</v>
      </c>
    </row>
    <row r="2113" spans="1:9" ht="13.5" x14ac:dyDescent="0.25">
      <c r="A2113" s="3">
        <f>TITRES_STAT!B2116</f>
        <v>45079</v>
      </c>
      <c r="B2113" s="6">
        <f>TITRES_STAT!D2116</f>
        <v>21.7958</v>
      </c>
      <c r="C2113" s="2">
        <f t="shared" si="288"/>
        <v>-1.290000000000191E-2</v>
      </c>
      <c r="D2113" s="2">
        <f t="shared" si="289"/>
        <v>0</v>
      </c>
      <c r="E2113" s="2">
        <f t="shared" si="290"/>
        <v>1.290000000000191E-2</v>
      </c>
      <c r="F2113" s="2">
        <f t="shared" si="296"/>
        <v>7.0641688129443922E-2</v>
      </c>
      <c r="G2113" s="2">
        <f t="shared" si="296"/>
        <v>5.5158350254766175E-2</v>
      </c>
      <c r="H2113" s="2">
        <f t="shared" si="292"/>
        <v>1.2807070516642192</v>
      </c>
      <c r="I2113" s="2">
        <f t="shared" si="293"/>
        <v>56.153947993000436</v>
      </c>
    </row>
    <row r="2114" spans="1:9" ht="13.5" x14ac:dyDescent="0.25">
      <c r="A2114" s="3">
        <f>TITRES_STAT!B2117</f>
        <v>45082</v>
      </c>
      <c r="B2114" s="6">
        <f>TITRES_STAT!D2117</f>
        <v>21.7958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6.5595853263055073E-2</v>
      </c>
      <c r="G2114" s="2">
        <f t="shared" si="296"/>
        <v>5.1218468093711444E-2</v>
      </c>
      <c r="H2114" s="2">
        <f t="shared" si="292"/>
        <v>1.2807070516642194</v>
      </c>
      <c r="I2114" s="2">
        <f t="shared" si="293"/>
        <v>56.153947993000436</v>
      </c>
    </row>
    <row r="2115" spans="1:9" ht="13.5" x14ac:dyDescent="0.25">
      <c r="A2115" s="3">
        <f>TITRES_STAT!B2118</f>
        <v>45083</v>
      </c>
      <c r="B2115" s="6">
        <f>TITRES_STAT!D2118</f>
        <v>21.744499999999999</v>
      </c>
      <c r="C2115" s="2">
        <f t="shared" ref="C2115:C2178" si="297">B2115-B2114</f>
        <v>-5.1300000000001234E-2</v>
      </c>
      <c r="D2115" s="2">
        <f t="shared" ref="D2115:D2178" si="298">IF(C2115&gt;0,C2115,0)</f>
        <v>0</v>
      </c>
      <c r="E2115" s="2">
        <f t="shared" ref="E2115:E2178" si="299">IF(C2115&lt;0,-C2115,0)</f>
        <v>5.1300000000001234E-2</v>
      </c>
      <c r="F2115" s="2">
        <f t="shared" si="296"/>
        <v>6.0910435172836855E-2</v>
      </c>
      <c r="G2115" s="2">
        <f t="shared" si="296"/>
        <v>5.122429180130357E-2</v>
      </c>
      <c r="H2115" s="2">
        <f t="shared" si="292"/>
        <v>1.1890927728021179</v>
      </c>
      <c r="I2115" s="2">
        <f t="shared" si="293"/>
        <v>54.318975768214528</v>
      </c>
    </row>
    <row r="2116" spans="1:9" ht="13.5" x14ac:dyDescent="0.25">
      <c r="A2116" s="3">
        <f>TITRES_STAT!B2119</f>
        <v>45084</v>
      </c>
      <c r="B2116" s="6">
        <f>TITRES_STAT!D2119</f>
        <v>21.738099999999999</v>
      </c>
      <c r="C2116" s="2">
        <f t="shared" si="297"/>
        <v>-6.3999999999992951E-3</v>
      </c>
      <c r="D2116" s="2">
        <f t="shared" si="298"/>
        <v>0</v>
      </c>
      <c r="E2116" s="2">
        <f t="shared" si="299"/>
        <v>6.3999999999992951E-3</v>
      </c>
      <c r="F2116" s="2">
        <f t="shared" si="296"/>
        <v>5.6559689803348509E-2</v>
      </c>
      <c r="G2116" s="2">
        <f t="shared" si="296"/>
        <v>4.802255667263898E-2</v>
      </c>
      <c r="H2116" s="2">
        <f t="shared" si="292"/>
        <v>1.1777733990488179</v>
      </c>
      <c r="I2116" s="2">
        <f t="shared" si="293"/>
        <v>54.08154032753049</v>
      </c>
    </row>
    <row r="2117" spans="1:9" ht="13.5" x14ac:dyDescent="0.25">
      <c r="A2117" s="3">
        <f>TITRES_STAT!B2120</f>
        <v>45085</v>
      </c>
      <c r="B2117" s="6">
        <f>TITRES_STAT!D2120</f>
        <v>21.488</v>
      </c>
      <c r="C2117" s="2">
        <f t="shared" si="297"/>
        <v>-0.25009999999999977</v>
      </c>
      <c r="D2117" s="2">
        <f t="shared" si="298"/>
        <v>0</v>
      </c>
      <c r="E2117" s="2">
        <f t="shared" si="299"/>
        <v>0.25009999999999977</v>
      </c>
      <c r="F2117" s="2">
        <f t="shared" si="296"/>
        <v>5.2519711960252187E-2</v>
      </c>
      <c r="G2117" s="2">
        <f t="shared" si="296"/>
        <v>6.2456659767450462E-2</v>
      </c>
      <c r="H2117" s="2">
        <f t="shared" si="292"/>
        <v>0.84089850715364456</v>
      </c>
      <c r="I2117" s="2">
        <f t="shared" si="293"/>
        <v>45.678700041634706</v>
      </c>
    </row>
    <row r="2118" spans="1:9" ht="13.5" x14ac:dyDescent="0.25">
      <c r="A2118" s="3">
        <f>TITRES_STAT!B2121</f>
        <v>45086</v>
      </c>
      <c r="B2118" s="6">
        <f>TITRES_STAT!D2121</f>
        <v>21.776599999999998</v>
      </c>
      <c r="C2118" s="2">
        <f t="shared" si="297"/>
        <v>0.28859999999999886</v>
      </c>
      <c r="D2118" s="2">
        <f t="shared" si="298"/>
        <v>0.28859999999999886</v>
      </c>
      <c r="E2118" s="2">
        <f t="shared" si="299"/>
        <v>0</v>
      </c>
      <c r="F2118" s="2">
        <f t="shared" si="296"/>
        <v>6.9382589677376955E-2</v>
      </c>
      <c r="G2118" s="2">
        <f t="shared" si="296"/>
        <v>5.799546978406115E-2</v>
      </c>
      <c r="H2118" s="2">
        <f t="shared" si="292"/>
        <v>1.1963449892847549</v>
      </c>
      <c r="I2118" s="2">
        <f t="shared" si="293"/>
        <v>54.469812125204776</v>
      </c>
    </row>
    <row r="2119" spans="1:9" ht="13.5" x14ac:dyDescent="0.25">
      <c r="A2119" s="3">
        <f>TITRES_STAT!B2122</f>
        <v>45089</v>
      </c>
      <c r="B2119" s="6">
        <f>TITRES_STAT!D2122</f>
        <v>21.744499999999999</v>
      </c>
      <c r="C2119" s="2">
        <f t="shared" si="297"/>
        <v>-3.2099999999999795E-2</v>
      </c>
      <c r="D2119" s="2">
        <f t="shared" si="298"/>
        <v>0</v>
      </c>
      <c r="E2119" s="2">
        <f t="shared" si="299"/>
        <v>3.2099999999999795E-2</v>
      </c>
      <c r="F2119" s="2">
        <f t="shared" si="296"/>
        <v>6.442669041470718E-2</v>
      </c>
      <c r="G2119" s="2">
        <f t="shared" si="296"/>
        <v>5.614579337091391E-2</v>
      </c>
      <c r="H2119" s="2">
        <f t="shared" si="292"/>
        <v>1.1474891803396112</v>
      </c>
      <c r="I2119" s="2">
        <f t="shared" si="293"/>
        <v>53.433991232409532</v>
      </c>
    </row>
    <row r="2120" spans="1:9" ht="13.5" x14ac:dyDescent="0.25">
      <c r="A2120" s="3">
        <f>TITRES_STAT!B2123</f>
        <v>45090</v>
      </c>
      <c r="B2120" s="6">
        <f>TITRES_STAT!D2123</f>
        <v>21.680399999999999</v>
      </c>
      <c r="C2120" s="2">
        <f t="shared" si="297"/>
        <v>-6.4099999999999824E-2</v>
      </c>
      <c r="D2120" s="2">
        <f t="shared" si="298"/>
        <v>0</v>
      </c>
      <c r="E2120" s="2">
        <f t="shared" si="299"/>
        <v>6.4099999999999824E-2</v>
      </c>
      <c r="F2120" s="2">
        <f t="shared" si="296"/>
        <v>5.9824783956513812E-2</v>
      </c>
      <c r="G2120" s="2">
        <f t="shared" si="296"/>
        <v>5.6713950987277197E-2</v>
      </c>
      <c r="H2120" s="2">
        <f t="shared" si="292"/>
        <v>1.0548512828868946</v>
      </c>
      <c r="I2120" s="2">
        <f t="shared" si="293"/>
        <v>51.334677680660008</v>
      </c>
    </row>
    <row r="2121" spans="1:9" ht="13.5" x14ac:dyDescent="0.25">
      <c r="A2121" s="3">
        <f>TITRES_STAT!B2124</f>
        <v>45091</v>
      </c>
      <c r="B2121" s="6">
        <f>TITRES_STAT!D2124</f>
        <v>21.680399999999999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5.5551585102477111E-2</v>
      </c>
      <c r="G2121" s="2">
        <f t="shared" si="296"/>
        <v>5.2662954488185969E-2</v>
      </c>
      <c r="H2121" s="2">
        <f t="shared" si="292"/>
        <v>1.0548512828868946</v>
      </c>
      <c r="I2121" s="2">
        <f t="shared" si="293"/>
        <v>51.334677680660008</v>
      </c>
    </row>
    <row r="2122" spans="1:9" ht="13.5" x14ac:dyDescent="0.25">
      <c r="A2122" s="3">
        <f>TITRES_STAT!B2125</f>
        <v>45092</v>
      </c>
      <c r="B2122" s="6">
        <f>TITRES_STAT!D2125</f>
        <v>21.673999999999999</v>
      </c>
      <c r="C2122" s="2">
        <f t="shared" si="297"/>
        <v>-6.3999999999992951E-3</v>
      </c>
      <c r="D2122" s="2">
        <f t="shared" si="298"/>
        <v>0</v>
      </c>
      <c r="E2122" s="2">
        <f t="shared" si="299"/>
        <v>6.3999999999992951E-3</v>
      </c>
      <c r="F2122" s="2">
        <f t="shared" si="296"/>
        <v>5.1583614738014462E-2</v>
      </c>
      <c r="G2122" s="2">
        <f t="shared" si="296"/>
        <v>4.9358457739029783E-2</v>
      </c>
      <c r="H2122" s="2">
        <f t="shared" si="292"/>
        <v>1.0450815746867463</v>
      </c>
      <c r="I2122" s="2">
        <f t="shared" si="293"/>
        <v>51.102195023532296</v>
      </c>
    </row>
    <row r="2123" spans="1:9" ht="13.5" x14ac:dyDescent="0.25">
      <c r="A2123" s="3">
        <f>TITRES_STAT!B2126</f>
        <v>45093</v>
      </c>
      <c r="B2123" s="6">
        <f>TITRES_STAT!D2126</f>
        <v>21.552099999999999</v>
      </c>
      <c r="C2123" s="2">
        <f t="shared" si="297"/>
        <v>-0.12190000000000012</v>
      </c>
      <c r="D2123" s="2">
        <f t="shared" si="298"/>
        <v>0</v>
      </c>
      <c r="E2123" s="2">
        <f t="shared" si="299"/>
        <v>0.12190000000000012</v>
      </c>
      <c r="F2123" s="2">
        <f t="shared" si="296"/>
        <v>4.7899070828156289E-2</v>
      </c>
      <c r="G2123" s="2">
        <f t="shared" si="296"/>
        <v>5.4539996471956238E-2</v>
      </c>
      <c r="H2123" s="2">
        <f t="shared" si="292"/>
        <v>0.87823751240587944</v>
      </c>
      <c r="I2123" s="2">
        <f t="shared" si="293"/>
        <v>46.758597174482155</v>
      </c>
    </row>
    <row r="2124" spans="1:9" ht="13.5" x14ac:dyDescent="0.25">
      <c r="A2124" s="3">
        <f>TITRES_STAT!B2127</f>
        <v>45096</v>
      </c>
      <c r="B2124" s="6">
        <f>TITRES_STAT!D2127</f>
        <v>21.738099999999999</v>
      </c>
      <c r="C2124" s="2">
        <f t="shared" si="297"/>
        <v>0.18599999999999994</v>
      </c>
      <c r="D2124" s="2">
        <f t="shared" si="298"/>
        <v>0.18599999999999994</v>
      </c>
      <c r="E2124" s="2">
        <f t="shared" si="299"/>
        <v>0</v>
      </c>
      <c r="F2124" s="2">
        <f t="shared" si="296"/>
        <v>5.7763422911859409E-2</v>
      </c>
      <c r="G2124" s="2">
        <f t="shared" si="296"/>
        <v>5.0644282438245078E-2</v>
      </c>
      <c r="H2124" s="2">
        <f t="shared" si="292"/>
        <v>1.1405714550758086</v>
      </c>
      <c r="I2124" s="2">
        <f t="shared" si="293"/>
        <v>53.28350298100257</v>
      </c>
    </row>
    <row r="2125" spans="1:9" ht="13.5" x14ac:dyDescent="0.25">
      <c r="A2125" s="3">
        <f>TITRES_STAT!B2128</f>
        <v>45097</v>
      </c>
      <c r="B2125" s="6">
        <f>TITRES_STAT!D2128</f>
        <v>21.712499999999999</v>
      </c>
      <c r="C2125" s="2">
        <f t="shared" si="297"/>
        <v>-2.5600000000000733E-2</v>
      </c>
      <c r="D2125" s="2">
        <f t="shared" si="298"/>
        <v>0</v>
      </c>
      <c r="E2125" s="2">
        <f t="shared" si="299"/>
        <v>2.5600000000000733E-2</v>
      </c>
      <c r="F2125" s="2">
        <f t="shared" ref="F2125:G2140" si="300">((F2124*13)+D2125)/14</f>
        <v>5.363746413244088E-2</v>
      </c>
      <c r="G2125" s="2">
        <f t="shared" si="300"/>
        <v>4.8855405121227623E-2</v>
      </c>
      <c r="H2125" s="2">
        <f t="shared" si="292"/>
        <v>1.0978818822471592</v>
      </c>
      <c r="I2125" s="2">
        <f t="shared" si="293"/>
        <v>52.332874006765152</v>
      </c>
    </row>
    <row r="2126" spans="1:9" ht="13.5" x14ac:dyDescent="0.25">
      <c r="A2126" s="3">
        <f>TITRES_STAT!B2129</f>
        <v>45098</v>
      </c>
      <c r="B2126" s="6">
        <f>TITRES_STAT!D2129</f>
        <v>21.789400000000001</v>
      </c>
      <c r="C2126" s="2">
        <f t="shared" si="297"/>
        <v>7.6900000000001967E-2</v>
      </c>
      <c r="D2126" s="2">
        <f t="shared" si="298"/>
        <v>7.6900000000001967E-2</v>
      </c>
      <c r="E2126" s="2">
        <f t="shared" si="299"/>
        <v>0</v>
      </c>
      <c r="F2126" s="2">
        <f t="shared" si="300"/>
        <v>5.529907383726667E-2</v>
      </c>
      <c r="G2126" s="2">
        <f t="shared" si="300"/>
        <v>4.5365733326854223E-2</v>
      </c>
      <c r="H2126" s="2">
        <f t="shared" si="292"/>
        <v>1.2189613124700094</v>
      </c>
      <c r="I2126" s="2">
        <f t="shared" si="293"/>
        <v>54.933869537055493</v>
      </c>
    </row>
    <row r="2127" spans="1:9" ht="13.5" x14ac:dyDescent="0.25">
      <c r="A2127" s="3">
        <f>TITRES_STAT!B2130</f>
        <v>45099</v>
      </c>
      <c r="B2127" s="6">
        <f>TITRES_STAT!D2130</f>
        <v>21.7958</v>
      </c>
      <c r="C2127" s="2">
        <f t="shared" si="297"/>
        <v>6.3999999999992951E-3</v>
      </c>
      <c r="D2127" s="2">
        <f t="shared" si="298"/>
        <v>6.3999999999992951E-3</v>
      </c>
      <c r="E2127" s="2">
        <f t="shared" si="299"/>
        <v>0</v>
      </c>
      <c r="F2127" s="2">
        <f t="shared" si="300"/>
        <v>5.1806282848890432E-2</v>
      </c>
      <c r="G2127" s="2">
        <f t="shared" si="300"/>
        <v>4.2125323803507489E-2</v>
      </c>
      <c r="H2127" s="2">
        <f t="shared" si="292"/>
        <v>1.2298132850097374</v>
      </c>
      <c r="I2127" s="2">
        <f t="shared" si="293"/>
        <v>55.153195708239174</v>
      </c>
    </row>
    <row r="2128" spans="1:9" ht="13.5" x14ac:dyDescent="0.25">
      <c r="A2128" s="3">
        <f>TITRES_STAT!B2131</f>
        <v>45100</v>
      </c>
      <c r="B2128" s="6">
        <f>TITRES_STAT!D2131</f>
        <v>21.776599999999998</v>
      </c>
      <c r="C2128" s="2">
        <f t="shared" si="297"/>
        <v>-1.9200000000001438E-2</v>
      </c>
      <c r="D2128" s="2">
        <f t="shared" si="298"/>
        <v>0</v>
      </c>
      <c r="E2128" s="2">
        <f t="shared" si="299"/>
        <v>1.9200000000001438E-2</v>
      </c>
      <c r="F2128" s="2">
        <f t="shared" si="300"/>
        <v>4.8105834073969685E-2</v>
      </c>
      <c r="G2128" s="2">
        <f t="shared" si="300"/>
        <v>4.0487800674685624E-2</v>
      </c>
      <c r="H2128" s="2">
        <f t="shared" si="292"/>
        <v>1.1881562661428315</v>
      </c>
      <c r="I2128" s="2">
        <f t="shared" si="293"/>
        <v>54.299424795526683</v>
      </c>
    </row>
    <row r="2129" spans="1:9" ht="13.5" x14ac:dyDescent="0.25">
      <c r="A2129" s="3">
        <f>TITRES_STAT!B2132</f>
        <v>45103</v>
      </c>
      <c r="B2129" s="6">
        <f>TITRES_STAT!D2132</f>
        <v>21.680399999999999</v>
      </c>
      <c r="C2129" s="2">
        <f t="shared" si="297"/>
        <v>-9.6199999999999619E-2</v>
      </c>
      <c r="D2129" s="2">
        <f t="shared" si="298"/>
        <v>0</v>
      </c>
      <c r="E2129" s="2">
        <f t="shared" si="299"/>
        <v>9.6199999999999619E-2</v>
      </c>
      <c r="F2129" s="2">
        <f t="shared" si="300"/>
        <v>4.4669703068686131E-2</v>
      </c>
      <c r="G2129" s="2">
        <f t="shared" si="300"/>
        <v>4.446724348363662E-2</v>
      </c>
      <c r="H2129" s="2">
        <f t="shared" ref="H2129:H2192" si="301">F2129/G2129</f>
        <v>1.0045530050704405</v>
      </c>
      <c r="I2129" s="2">
        <f t="shared" ref="I2129:I2192" si="302">IF(G2129=0,100,100-(100/(1+H2129)))</f>
        <v>50.113566592126119</v>
      </c>
    </row>
    <row r="2130" spans="1:9" ht="13.5" x14ac:dyDescent="0.25">
      <c r="A2130" s="3">
        <f>TITRES_STAT!B2133</f>
        <v>45104</v>
      </c>
      <c r="B2130" s="6">
        <f>TITRES_STAT!D2133</f>
        <v>21.680399999999999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4.1479009992351414E-2</v>
      </c>
      <c r="G2130" s="2">
        <f t="shared" si="300"/>
        <v>4.1291011806234006E-2</v>
      </c>
      <c r="H2130" s="2">
        <f t="shared" si="301"/>
        <v>1.0045530050704405</v>
      </c>
      <c r="I2130" s="2">
        <f t="shared" si="302"/>
        <v>50.113566592126119</v>
      </c>
    </row>
    <row r="2131" spans="1:9" ht="13.5" x14ac:dyDescent="0.25">
      <c r="A2131" s="3">
        <f>TITRES_STAT!B2134</f>
        <v>45107</v>
      </c>
      <c r="B2131" s="6">
        <f>TITRES_STAT!D2134</f>
        <v>21.7958</v>
      </c>
      <c r="C2131" s="2">
        <f t="shared" si="297"/>
        <v>0.11540000000000106</v>
      </c>
      <c r="D2131" s="2">
        <f t="shared" si="298"/>
        <v>0.11540000000000106</v>
      </c>
      <c r="E2131" s="2">
        <f t="shared" si="299"/>
        <v>0</v>
      </c>
      <c r="F2131" s="2">
        <f t="shared" si="300"/>
        <v>4.6759080707183535E-2</v>
      </c>
      <c r="G2131" s="2">
        <f t="shared" si="300"/>
        <v>3.8341653820074435E-2</v>
      </c>
      <c r="H2131" s="2">
        <f t="shared" si="301"/>
        <v>1.2195373972810222</v>
      </c>
      <c r="I2131" s="2">
        <f t="shared" si="302"/>
        <v>54.945566529988632</v>
      </c>
    </row>
    <row r="2132" spans="1:9" ht="13.5" x14ac:dyDescent="0.25">
      <c r="A2132" s="3">
        <f>TITRES_STAT!B2135</f>
        <v>45110</v>
      </c>
      <c r="B2132" s="6">
        <f>TITRES_STAT!D2135</f>
        <v>21.584199999999999</v>
      </c>
      <c r="C2132" s="2">
        <f t="shared" si="297"/>
        <v>-0.21160000000000068</v>
      </c>
      <c r="D2132" s="2">
        <f t="shared" si="298"/>
        <v>0</v>
      </c>
      <c r="E2132" s="2">
        <f t="shared" si="299"/>
        <v>0.21160000000000068</v>
      </c>
      <c r="F2132" s="2">
        <f t="shared" si="300"/>
        <v>4.341914637095614E-2</v>
      </c>
      <c r="G2132" s="2">
        <f t="shared" si="300"/>
        <v>5.0717249975783453E-2</v>
      </c>
      <c r="H2132" s="2">
        <f t="shared" si="301"/>
        <v>0.85610214259818851</v>
      </c>
      <c r="I2132" s="2">
        <f t="shared" si="302"/>
        <v>46.123654671278437</v>
      </c>
    </row>
    <row r="2133" spans="1:9" ht="13.5" x14ac:dyDescent="0.25">
      <c r="A2133" s="3">
        <f>TITRES_STAT!B2136</f>
        <v>45111</v>
      </c>
      <c r="B2133" s="6">
        <f>TITRES_STAT!D2136</f>
        <v>21.584199999999999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4.0317778773030701E-2</v>
      </c>
      <c r="G2133" s="2">
        <f t="shared" si="300"/>
        <v>4.7094589263227495E-2</v>
      </c>
      <c r="H2133" s="2">
        <f t="shared" si="301"/>
        <v>0.85610214259818851</v>
      </c>
      <c r="I2133" s="2">
        <f t="shared" si="302"/>
        <v>46.123654671278437</v>
      </c>
    </row>
    <row r="2134" spans="1:9" ht="13.5" x14ac:dyDescent="0.25">
      <c r="A2134" s="3">
        <f>TITRES_STAT!B2137</f>
        <v>45112</v>
      </c>
      <c r="B2134" s="6">
        <f>TITRES_STAT!D2137</f>
        <v>21.584199999999999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3.7437937432099937E-2</v>
      </c>
      <c r="G2134" s="2">
        <f t="shared" si="300"/>
        <v>4.3730690030139817E-2</v>
      </c>
      <c r="H2134" s="2">
        <f t="shared" si="301"/>
        <v>0.85610214259818851</v>
      </c>
      <c r="I2134" s="2">
        <f t="shared" si="302"/>
        <v>46.123654671278437</v>
      </c>
    </row>
    <row r="2135" spans="1:9" ht="13.5" x14ac:dyDescent="0.25">
      <c r="A2135" s="3">
        <f>TITRES_STAT!B2138</f>
        <v>45113</v>
      </c>
      <c r="B2135" s="6">
        <f>TITRES_STAT!D2138</f>
        <v>21.552099999999999</v>
      </c>
      <c r="C2135" s="2">
        <f t="shared" si="297"/>
        <v>-3.2099999999999795E-2</v>
      </c>
      <c r="D2135" s="2">
        <f t="shared" si="298"/>
        <v>0</v>
      </c>
      <c r="E2135" s="2">
        <f t="shared" si="299"/>
        <v>3.2099999999999795E-2</v>
      </c>
      <c r="F2135" s="2">
        <f t="shared" si="300"/>
        <v>3.4763799044092797E-2</v>
      </c>
      <c r="G2135" s="2">
        <f t="shared" si="300"/>
        <v>4.2899926456558386E-2</v>
      </c>
      <c r="H2135" s="2">
        <f t="shared" si="301"/>
        <v>0.81034635523898979</v>
      </c>
      <c r="I2135" s="2">
        <f t="shared" si="302"/>
        <v>44.761951374327666</v>
      </c>
    </row>
    <row r="2136" spans="1:9" ht="13.5" x14ac:dyDescent="0.25">
      <c r="A2136" s="3">
        <f>TITRES_STAT!B2139</f>
        <v>45114</v>
      </c>
      <c r="B2136" s="6">
        <f>TITRES_STAT!D2139</f>
        <v>21.552099999999999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3.2280670540943308E-2</v>
      </c>
      <c r="G2136" s="2">
        <f t="shared" si="300"/>
        <v>3.9835645995375646E-2</v>
      </c>
      <c r="H2136" s="2">
        <f t="shared" si="301"/>
        <v>0.81034635523898968</v>
      </c>
      <c r="I2136" s="2">
        <f t="shared" si="302"/>
        <v>44.761951374327666</v>
      </c>
    </row>
    <row r="2137" spans="1:9" ht="13.5" x14ac:dyDescent="0.25">
      <c r="A2137" s="3">
        <f>TITRES_STAT!B2140</f>
        <v>45117</v>
      </c>
      <c r="B2137" s="6">
        <f>TITRES_STAT!D2140</f>
        <v>21.552099999999999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2.9974908359447359E-2</v>
      </c>
      <c r="G2137" s="2">
        <f t="shared" si="300"/>
        <v>3.6990242709991676E-2</v>
      </c>
      <c r="H2137" s="2">
        <f t="shared" si="301"/>
        <v>0.81034635523898957</v>
      </c>
      <c r="I2137" s="2">
        <f t="shared" si="302"/>
        <v>44.761951374327658</v>
      </c>
    </row>
    <row r="2138" spans="1:9" ht="13.5" x14ac:dyDescent="0.25">
      <c r="A2138" s="3">
        <f>TITRES_STAT!B2141</f>
        <v>45118</v>
      </c>
      <c r="B2138" s="6">
        <f>TITRES_STAT!D2141</f>
        <v>21.552099999999999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2.7833843476629688E-2</v>
      </c>
      <c r="G2138" s="2">
        <f t="shared" si="300"/>
        <v>3.4348082516420839E-2</v>
      </c>
      <c r="H2138" s="2">
        <f t="shared" si="301"/>
        <v>0.81034635523898957</v>
      </c>
      <c r="I2138" s="2">
        <f t="shared" si="302"/>
        <v>44.761951374327658</v>
      </c>
    </row>
    <row r="2139" spans="1:9" ht="13.5" x14ac:dyDescent="0.25">
      <c r="A2139" s="3">
        <f>TITRES_STAT!B2142</f>
        <v>45119</v>
      </c>
      <c r="B2139" s="6">
        <f>TITRES_STAT!D2142</f>
        <v>21.552099999999999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2.5845711799727566E-2</v>
      </c>
      <c r="G2139" s="2">
        <f t="shared" si="300"/>
        <v>3.1894648050962211E-2</v>
      </c>
      <c r="H2139" s="2">
        <f t="shared" si="301"/>
        <v>0.81034635523898946</v>
      </c>
      <c r="I2139" s="2">
        <f t="shared" si="302"/>
        <v>44.761951374327651</v>
      </c>
    </row>
    <row r="2140" spans="1:9" ht="13.5" x14ac:dyDescent="0.25">
      <c r="A2140" s="3">
        <f>TITRES_STAT!B2143</f>
        <v>45120</v>
      </c>
      <c r="B2140" s="6">
        <f>TITRES_STAT!D2143</f>
        <v>21.488</v>
      </c>
      <c r="C2140" s="2">
        <f t="shared" si="297"/>
        <v>-6.4099999999999824E-2</v>
      </c>
      <c r="D2140" s="2">
        <f t="shared" si="298"/>
        <v>0</v>
      </c>
      <c r="E2140" s="2">
        <f t="shared" si="299"/>
        <v>6.4099999999999824E-2</v>
      </c>
      <c r="F2140" s="2">
        <f t="shared" si="300"/>
        <v>2.3999589528318453E-2</v>
      </c>
      <c r="G2140" s="2">
        <f t="shared" si="300"/>
        <v>3.4195030333036329E-2</v>
      </c>
      <c r="H2140" s="2">
        <f t="shared" si="301"/>
        <v>0.70184437020756474</v>
      </c>
      <c r="I2140" s="2">
        <f t="shared" si="302"/>
        <v>41.240220462812623</v>
      </c>
    </row>
    <row r="2141" spans="1:9" ht="13.5" x14ac:dyDescent="0.25">
      <c r="A2141" s="3">
        <f>TITRES_STAT!B2144</f>
        <v>45121</v>
      </c>
      <c r="B2141" s="6">
        <f>TITRES_STAT!D2144</f>
        <v>21.5457</v>
      </c>
      <c r="C2141" s="2">
        <f t="shared" si="297"/>
        <v>5.7700000000000529E-2</v>
      </c>
      <c r="D2141" s="2">
        <f t="shared" si="298"/>
        <v>5.7700000000000529E-2</v>
      </c>
      <c r="E2141" s="2">
        <f t="shared" si="299"/>
        <v>0</v>
      </c>
      <c r="F2141" s="2">
        <f t="shared" ref="F2141:G2156" si="303">((F2140*13)+D2141)/14</f>
        <v>2.6406761704867172E-2</v>
      </c>
      <c r="G2141" s="2">
        <f t="shared" si="303"/>
        <v>3.1752528166390875E-2</v>
      </c>
      <c r="H2141" s="2">
        <f t="shared" si="301"/>
        <v>0.83164280861320383</v>
      </c>
      <c r="I2141" s="2">
        <f t="shared" si="302"/>
        <v>45.404202429777648</v>
      </c>
    </row>
    <row r="2142" spans="1:9" ht="13.5" x14ac:dyDescent="0.25">
      <c r="A2142" s="3">
        <f>TITRES_STAT!B2145</f>
        <v>45124</v>
      </c>
      <c r="B2142" s="6">
        <f>TITRES_STAT!D2145</f>
        <v>21.539300000000001</v>
      </c>
      <c r="C2142" s="2">
        <f t="shared" si="297"/>
        <v>-6.3999999999992951E-3</v>
      </c>
      <c r="D2142" s="2">
        <f t="shared" si="298"/>
        <v>0</v>
      </c>
      <c r="E2142" s="2">
        <f t="shared" si="299"/>
        <v>6.3999999999992951E-3</v>
      </c>
      <c r="F2142" s="2">
        <f t="shared" si="303"/>
        <v>2.4520564440233806E-2</v>
      </c>
      <c r="G2142" s="2">
        <f t="shared" si="303"/>
        <v>2.9941633297362904E-2</v>
      </c>
      <c r="H2142" s="2">
        <f t="shared" si="301"/>
        <v>0.81894545286523979</v>
      </c>
      <c r="I2142" s="2">
        <f t="shared" si="302"/>
        <v>45.023090251289297</v>
      </c>
    </row>
    <row r="2143" spans="1:9" ht="13.5" x14ac:dyDescent="0.25">
      <c r="A2143" s="3">
        <f>TITRES_STAT!B2146</f>
        <v>45125</v>
      </c>
      <c r="B2143" s="6">
        <f>TITRES_STAT!D2146</f>
        <v>21.52</v>
      </c>
      <c r="C2143" s="2">
        <f t="shared" si="297"/>
        <v>-1.9300000000001205E-2</v>
      </c>
      <c r="D2143" s="2">
        <f t="shared" si="298"/>
        <v>0</v>
      </c>
      <c r="E2143" s="2">
        <f t="shared" si="299"/>
        <v>1.9300000000001205E-2</v>
      </c>
      <c r="F2143" s="2">
        <f t="shared" si="303"/>
        <v>2.276909555164568E-2</v>
      </c>
      <c r="G2143" s="2">
        <f t="shared" si="303"/>
        <v>2.9181516633265642E-2</v>
      </c>
      <c r="H2143" s="2">
        <f t="shared" si="301"/>
        <v>0.78025744301754063</v>
      </c>
      <c r="I2143" s="2">
        <f t="shared" si="302"/>
        <v>43.828348876048082</v>
      </c>
    </row>
    <row r="2144" spans="1:9" ht="13.5" x14ac:dyDescent="0.25">
      <c r="A2144" s="3">
        <f>TITRES_STAT!B2147</f>
        <v>45127</v>
      </c>
      <c r="B2144" s="6">
        <f>TITRES_STAT!D2147</f>
        <v>21.488</v>
      </c>
      <c r="C2144" s="2">
        <f t="shared" si="297"/>
        <v>-3.2000000000000028E-2</v>
      </c>
      <c r="D2144" s="2">
        <f t="shared" si="298"/>
        <v>0</v>
      </c>
      <c r="E2144" s="2">
        <f t="shared" si="299"/>
        <v>3.2000000000000028E-2</v>
      </c>
      <c r="F2144" s="2">
        <f t="shared" si="303"/>
        <v>2.1142731583670991E-2</v>
      </c>
      <c r="G2144" s="2">
        <f t="shared" si="303"/>
        <v>2.9382836873746671E-2</v>
      </c>
      <c r="H2144" s="2">
        <f t="shared" si="301"/>
        <v>0.71956059500033687</v>
      </c>
      <c r="I2144" s="2">
        <f t="shared" si="302"/>
        <v>41.845608528857689</v>
      </c>
    </row>
    <row r="2145" spans="1:9" ht="13.5" x14ac:dyDescent="0.25">
      <c r="A2145" s="3">
        <f>TITRES_STAT!B2148</f>
        <v>45128</v>
      </c>
      <c r="B2145" s="6">
        <f>TITRES_STAT!D2148</f>
        <v>21.488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1.9632536470551635E-2</v>
      </c>
      <c r="G2145" s="2">
        <f t="shared" si="303"/>
        <v>2.7284062811336194E-2</v>
      </c>
      <c r="H2145" s="2">
        <f t="shared" si="301"/>
        <v>0.71956059500033687</v>
      </c>
      <c r="I2145" s="2">
        <f t="shared" si="302"/>
        <v>41.845608528857689</v>
      </c>
    </row>
    <row r="2146" spans="1:9" ht="13.5" x14ac:dyDescent="0.25">
      <c r="A2146" s="3">
        <f>TITRES_STAT!B2149</f>
        <v>45131</v>
      </c>
      <c r="B2146" s="6">
        <f>TITRES_STAT!D2149</f>
        <v>21.488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1.8230212436940806E-2</v>
      </c>
      <c r="G2146" s="2">
        <f t="shared" si="303"/>
        <v>2.5335201181955036E-2</v>
      </c>
      <c r="H2146" s="2">
        <f t="shared" si="301"/>
        <v>0.71956059500033698</v>
      </c>
      <c r="I2146" s="2">
        <f t="shared" si="302"/>
        <v>41.845608528857689</v>
      </c>
    </row>
    <row r="2147" spans="1:9" ht="13.5" x14ac:dyDescent="0.25">
      <c r="A2147" s="3">
        <f>TITRES_STAT!B2150</f>
        <v>45133</v>
      </c>
      <c r="B2147" s="6">
        <f>TITRES_STAT!D2150</f>
        <v>21.488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1.6928054405730749E-2</v>
      </c>
      <c r="G2147" s="2">
        <f t="shared" si="303"/>
        <v>2.3525543954672535E-2</v>
      </c>
      <c r="H2147" s="2">
        <f t="shared" si="301"/>
        <v>0.71956059500033698</v>
      </c>
      <c r="I2147" s="2">
        <f t="shared" si="302"/>
        <v>41.845608528857689</v>
      </c>
    </row>
    <row r="2148" spans="1:9" ht="13.5" x14ac:dyDescent="0.25">
      <c r="A2148" s="3">
        <f>TITRES_STAT!B2151</f>
        <v>45134</v>
      </c>
      <c r="B2148" s="6">
        <f>TITRES_STAT!D2151</f>
        <v>21.488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1.5718907662464265E-2</v>
      </c>
      <c r="G2148" s="2">
        <f t="shared" si="303"/>
        <v>2.1845147957910212E-2</v>
      </c>
      <c r="H2148" s="2">
        <f t="shared" si="301"/>
        <v>0.71956059500033687</v>
      </c>
      <c r="I2148" s="2">
        <f t="shared" si="302"/>
        <v>41.845608528857689</v>
      </c>
    </row>
    <row r="2149" spans="1:9" ht="13.5" x14ac:dyDescent="0.25">
      <c r="A2149" s="3">
        <f>TITRES_STAT!B2152</f>
        <v>45135</v>
      </c>
      <c r="B2149" s="6">
        <f>TITRES_STAT!D2152</f>
        <v>21.4238</v>
      </c>
      <c r="C2149" s="2">
        <f t="shared" si="297"/>
        <v>-6.4199999999999591E-2</v>
      </c>
      <c r="D2149" s="2">
        <f t="shared" si="298"/>
        <v>0</v>
      </c>
      <c r="E2149" s="2">
        <f t="shared" si="299"/>
        <v>6.4199999999999591E-2</v>
      </c>
      <c r="F2149" s="2">
        <f t="shared" si="303"/>
        <v>1.4596128543716818E-2</v>
      </c>
      <c r="G2149" s="2">
        <f t="shared" si="303"/>
        <v>2.4870494532345168E-2</v>
      </c>
      <c r="H2149" s="2">
        <f t="shared" si="301"/>
        <v>0.58688533614536342</v>
      </c>
      <c r="I2149" s="2">
        <f t="shared" si="302"/>
        <v>36.983474658033074</v>
      </c>
    </row>
    <row r="2150" spans="1:9" ht="13.5" x14ac:dyDescent="0.25">
      <c r="A2150" s="3">
        <f>TITRES_STAT!B2153</f>
        <v>45138</v>
      </c>
      <c r="B2150" s="6">
        <f>TITRES_STAT!D2153</f>
        <v>21.4238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1.3553547933451331E-2</v>
      </c>
      <c r="G2150" s="2">
        <f t="shared" si="303"/>
        <v>2.3094030637177656E-2</v>
      </c>
      <c r="H2150" s="2">
        <f t="shared" si="301"/>
        <v>0.58688533614536342</v>
      </c>
      <c r="I2150" s="2">
        <f t="shared" si="302"/>
        <v>36.983474658033074</v>
      </c>
    </row>
    <row r="2151" spans="1:9" ht="13.5" x14ac:dyDescent="0.25">
      <c r="A2151" s="3">
        <f>TITRES_STAT!B2154</f>
        <v>45139</v>
      </c>
      <c r="B2151" s="6">
        <f>TITRES_STAT!D2154</f>
        <v>21.3597</v>
      </c>
      <c r="C2151" s="2">
        <f t="shared" si="297"/>
        <v>-6.4099999999999824E-2</v>
      </c>
      <c r="D2151" s="2">
        <f t="shared" si="298"/>
        <v>0</v>
      </c>
      <c r="E2151" s="2">
        <f t="shared" si="299"/>
        <v>6.4099999999999824E-2</v>
      </c>
      <c r="F2151" s="2">
        <f t="shared" si="303"/>
        <v>1.2585437366776236E-2</v>
      </c>
      <c r="G2151" s="2">
        <f t="shared" si="303"/>
        <v>2.602302844880781E-2</v>
      </c>
      <c r="H2151" s="2">
        <f t="shared" si="301"/>
        <v>0.48362693033726484</v>
      </c>
      <c r="I2151" s="2">
        <f t="shared" si="302"/>
        <v>32.597610655889383</v>
      </c>
    </row>
    <row r="2152" spans="1:9" ht="13.5" x14ac:dyDescent="0.25">
      <c r="A2152" s="3">
        <f>TITRES_STAT!B2155</f>
        <v>45140</v>
      </c>
      <c r="B2152" s="6">
        <f>TITRES_STAT!D2155</f>
        <v>21.488</v>
      </c>
      <c r="C2152" s="2">
        <f t="shared" si="297"/>
        <v>0.12829999999999941</v>
      </c>
      <c r="D2152" s="2">
        <f t="shared" si="298"/>
        <v>0.12829999999999941</v>
      </c>
      <c r="E2152" s="2">
        <f t="shared" si="299"/>
        <v>0</v>
      </c>
      <c r="F2152" s="2">
        <f t="shared" si="303"/>
        <v>2.0850763269149319E-2</v>
      </c>
      <c r="G2152" s="2">
        <f t="shared" si="303"/>
        <v>2.4164240702464396E-2</v>
      </c>
      <c r="H2152" s="2">
        <f t="shared" si="301"/>
        <v>0.86287682389386433</v>
      </c>
      <c r="I2152" s="2">
        <f t="shared" si="302"/>
        <v>46.319585537074985</v>
      </c>
    </row>
    <row r="2153" spans="1:9" ht="13.5" x14ac:dyDescent="0.25">
      <c r="A2153" s="3">
        <f>TITRES_STAT!B2156</f>
        <v>45141</v>
      </c>
      <c r="B2153" s="6">
        <f>TITRES_STAT!D2156</f>
        <v>21.488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1.9361423035638651E-2</v>
      </c>
      <c r="G2153" s="2">
        <f t="shared" si="303"/>
        <v>2.2438223509431223E-2</v>
      </c>
      <c r="H2153" s="2">
        <f t="shared" si="301"/>
        <v>0.86287682389386433</v>
      </c>
      <c r="I2153" s="2">
        <f t="shared" si="302"/>
        <v>46.319585537074985</v>
      </c>
    </row>
    <row r="2154" spans="1:9" ht="13.5" x14ac:dyDescent="0.25">
      <c r="A2154" s="3">
        <f>TITRES_STAT!B2157</f>
        <v>45142</v>
      </c>
      <c r="B2154" s="6">
        <f>TITRES_STAT!D2157</f>
        <v>21.353300000000001</v>
      </c>
      <c r="C2154" s="2">
        <f t="shared" si="297"/>
        <v>-0.13469999999999871</v>
      </c>
      <c r="D2154" s="2">
        <f t="shared" si="298"/>
        <v>0</v>
      </c>
      <c r="E2154" s="2">
        <f t="shared" si="299"/>
        <v>0.13469999999999871</v>
      </c>
      <c r="F2154" s="2">
        <f t="shared" si="303"/>
        <v>1.7978464247378749E-2</v>
      </c>
      <c r="G2154" s="2">
        <f t="shared" si="303"/>
        <v>3.0456921830186046E-2</v>
      </c>
      <c r="H2154" s="2">
        <f t="shared" si="301"/>
        <v>0.59029157140759314</v>
      </c>
      <c r="I2154" s="2">
        <f t="shared" si="302"/>
        <v>37.118449347317885</v>
      </c>
    </row>
    <row r="2155" spans="1:9" ht="13.5" x14ac:dyDescent="0.25">
      <c r="A2155" s="3">
        <f>TITRES_STAT!B2158</f>
        <v>45145</v>
      </c>
      <c r="B2155" s="6">
        <f>TITRES_STAT!D2158</f>
        <v>21.3597</v>
      </c>
      <c r="C2155" s="2">
        <f t="shared" si="297"/>
        <v>6.3999999999992951E-3</v>
      </c>
      <c r="D2155" s="2">
        <f t="shared" si="298"/>
        <v>6.3999999999992951E-3</v>
      </c>
      <c r="E2155" s="2">
        <f t="shared" si="299"/>
        <v>0</v>
      </c>
      <c r="F2155" s="2">
        <f t="shared" si="303"/>
        <v>1.7151431086851646E-2</v>
      </c>
      <c r="G2155" s="2">
        <f t="shared" si="303"/>
        <v>2.8281427413744186E-2</v>
      </c>
      <c r="H2155" s="2">
        <f t="shared" si="301"/>
        <v>0.60645563733167185</v>
      </c>
      <c r="I2155" s="2">
        <f t="shared" si="302"/>
        <v>37.751159959760649</v>
      </c>
    </row>
    <row r="2156" spans="1:9" ht="13.5" x14ac:dyDescent="0.25">
      <c r="A2156" s="3">
        <f>TITRES_STAT!B2159</f>
        <v>45146</v>
      </c>
      <c r="B2156" s="6">
        <f>TITRES_STAT!D2159</f>
        <v>21.7958</v>
      </c>
      <c r="C2156" s="2">
        <f t="shared" si="297"/>
        <v>0.43609999999999971</v>
      </c>
      <c r="D2156" s="2">
        <f t="shared" si="298"/>
        <v>0.43609999999999971</v>
      </c>
      <c r="E2156" s="2">
        <f t="shared" si="299"/>
        <v>0</v>
      </c>
      <c r="F2156" s="2">
        <f t="shared" si="303"/>
        <v>4.7076328866362219E-2</v>
      </c>
      <c r="G2156" s="2">
        <f t="shared" si="303"/>
        <v>2.62613254556196E-2</v>
      </c>
      <c r="H2156" s="2">
        <f t="shared" si="301"/>
        <v>1.7926105422941805</v>
      </c>
      <c r="I2156" s="2">
        <f t="shared" si="302"/>
        <v>64.191211597357864</v>
      </c>
    </row>
    <row r="2157" spans="1:9" ht="13.5" x14ac:dyDescent="0.25">
      <c r="A2157" s="3">
        <f>TITRES_STAT!B2160</f>
        <v>45147</v>
      </c>
      <c r="B2157" s="6">
        <f>TITRES_STAT!D2160</f>
        <v>21.2378</v>
      </c>
      <c r="C2157" s="2">
        <f t="shared" si="297"/>
        <v>-0.55799999999999983</v>
      </c>
      <c r="D2157" s="2">
        <f t="shared" si="298"/>
        <v>0</v>
      </c>
      <c r="E2157" s="2">
        <f t="shared" si="299"/>
        <v>0.55799999999999983</v>
      </c>
      <c r="F2157" s="2">
        <f t="shared" ref="F2157:G2172" si="304">((F2156*13)+D2157)/14</f>
        <v>4.3713733947336346E-2</v>
      </c>
      <c r="G2157" s="2">
        <f t="shared" si="304"/>
        <v>6.4242659351646761E-2</v>
      </c>
      <c r="H2157" s="2">
        <f t="shared" si="301"/>
        <v>0.68044714195374933</v>
      </c>
      <c r="I2157" s="2">
        <f t="shared" si="302"/>
        <v>40.492028875281164</v>
      </c>
    </row>
    <row r="2158" spans="1:9" ht="13.5" x14ac:dyDescent="0.25">
      <c r="A2158" s="3">
        <f>TITRES_STAT!B2161</f>
        <v>45148</v>
      </c>
      <c r="B2158" s="6">
        <f>TITRES_STAT!D2161</f>
        <v>22.5078</v>
      </c>
      <c r="C2158" s="2">
        <f t="shared" si="297"/>
        <v>1.2699999999999996</v>
      </c>
      <c r="D2158" s="2">
        <f t="shared" si="298"/>
        <v>1.2699999999999996</v>
      </c>
      <c r="E2158" s="2">
        <f t="shared" si="299"/>
        <v>0</v>
      </c>
      <c r="F2158" s="2">
        <f t="shared" si="304"/>
        <v>0.13130561009395514</v>
      </c>
      <c r="G2158" s="2">
        <f t="shared" si="304"/>
        <v>5.9653897969386284E-2</v>
      </c>
      <c r="H2158" s="2">
        <f t="shared" si="301"/>
        <v>2.2011237247453588</v>
      </c>
      <c r="I2158" s="2">
        <f t="shared" si="302"/>
        <v>68.76097002218971</v>
      </c>
    </row>
    <row r="2159" spans="1:9" ht="13.5" x14ac:dyDescent="0.25">
      <c r="A2159" s="3">
        <f>TITRES_STAT!B2162</f>
        <v>45149</v>
      </c>
      <c r="B2159" s="6">
        <f>TITRES_STAT!D2162</f>
        <v>23.283999999999999</v>
      </c>
      <c r="C2159" s="2">
        <f t="shared" si="297"/>
        <v>0.77619999999999933</v>
      </c>
      <c r="D2159" s="2">
        <f t="shared" si="298"/>
        <v>0.77619999999999933</v>
      </c>
      <c r="E2159" s="2">
        <f t="shared" si="299"/>
        <v>0</v>
      </c>
      <c r="F2159" s="2">
        <f t="shared" si="304"/>
        <v>0.17736949508724401</v>
      </c>
      <c r="G2159" s="2">
        <f t="shared" si="304"/>
        <v>5.539290525728726E-2</v>
      </c>
      <c r="H2159" s="2">
        <f t="shared" si="301"/>
        <v>3.2020254988143995</v>
      </c>
      <c r="I2159" s="2">
        <f t="shared" si="302"/>
        <v>76.201953075197906</v>
      </c>
    </row>
    <row r="2160" spans="1:9" ht="13.5" x14ac:dyDescent="0.25">
      <c r="A2160" s="3">
        <f>TITRES_STAT!B2163</f>
        <v>45152</v>
      </c>
      <c r="B2160" s="6">
        <f>TITRES_STAT!D2163</f>
        <v>23.604700000000001</v>
      </c>
      <c r="C2160" s="2">
        <f t="shared" si="297"/>
        <v>0.32070000000000221</v>
      </c>
      <c r="D2160" s="2">
        <f t="shared" si="298"/>
        <v>0.32070000000000221</v>
      </c>
      <c r="E2160" s="2">
        <f t="shared" si="299"/>
        <v>0</v>
      </c>
      <c r="F2160" s="2">
        <f t="shared" si="304"/>
        <v>0.18760738829529816</v>
      </c>
      <c r="G2160" s="2">
        <f t="shared" si="304"/>
        <v>5.1436269167481022E-2</v>
      </c>
      <c r="H2160" s="2">
        <f t="shared" si="301"/>
        <v>3.6473755062683879</v>
      </c>
      <c r="I2160" s="2">
        <f t="shared" si="302"/>
        <v>78.482479010977301</v>
      </c>
    </row>
    <row r="2161" spans="1:9" ht="13.5" x14ac:dyDescent="0.25">
      <c r="A2161" s="3">
        <f>TITRES_STAT!B2164</f>
        <v>45153</v>
      </c>
      <c r="B2161" s="6">
        <f>TITRES_STAT!D2164</f>
        <v>23.604700000000001</v>
      </c>
      <c r="C2161" s="2">
        <f t="shared" si="297"/>
        <v>0</v>
      </c>
      <c r="D2161" s="2">
        <f t="shared" si="298"/>
        <v>0</v>
      </c>
      <c r="E2161" s="2">
        <f t="shared" si="299"/>
        <v>0</v>
      </c>
      <c r="F2161" s="2">
        <f t="shared" si="304"/>
        <v>0.17420686055991971</v>
      </c>
      <c r="G2161" s="2">
        <f t="shared" si="304"/>
        <v>4.7762249941232383E-2</v>
      </c>
      <c r="H2161" s="2">
        <f t="shared" si="301"/>
        <v>3.647375506268387</v>
      </c>
      <c r="I2161" s="2">
        <f t="shared" si="302"/>
        <v>78.482479010977301</v>
      </c>
    </row>
    <row r="2162" spans="1:9" ht="13.5" x14ac:dyDescent="0.25">
      <c r="A2162" s="3">
        <f>TITRES_STAT!B2165</f>
        <v>45154</v>
      </c>
      <c r="B2162" s="6">
        <f>TITRES_STAT!D2165</f>
        <v>23.733000000000001</v>
      </c>
      <c r="C2162" s="2">
        <f t="shared" si="297"/>
        <v>0.12829999999999941</v>
      </c>
      <c r="D2162" s="2">
        <f t="shared" si="298"/>
        <v>0.12829999999999941</v>
      </c>
      <c r="E2162" s="2">
        <f t="shared" si="299"/>
        <v>0</v>
      </c>
      <c r="F2162" s="2">
        <f t="shared" si="304"/>
        <v>0.17092779909135397</v>
      </c>
      <c r="G2162" s="2">
        <f t="shared" si="304"/>
        <v>4.4350660659715782E-2</v>
      </c>
      <c r="H2162" s="2">
        <f t="shared" si="301"/>
        <v>3.8540079572390602</v>
      </c>
      <c r="I2162" s="2">
        <f t="shared" si="302"/>
        <v>79.398468053422889</v>
      </c>
    </row>
    <row r="2163" spans="1:9" ht="13.5" x14ac:dyDescent="0.25">
      <c r="A2163" s="3">
        <f>TITRES_STAT!B2166</f>
        <v>45155</v>
      </c>
      <c r="B2163" s="6">
        <f>TITRES_STAT!D2166</f>
        <v>23.9895</v>
      </c>
      <c r="C2163" s="2">
        <f t="shared" si="297"/>
        <v>0.25649999999999906</v>
      </c>
      <c r="D2163" s="2">
        <f t="shared" si="298"/>
        <v>0.25649999999999906</v>
      </c>
      <c r="E2163" s="2">
        <f t="shared" si="299"/>
        <v>0</v>
      </c>
      <c r="F2163" s="2">
        <f t="shared" si="304"/>
        <v>0.17704009915625721</v>
      </c>
      <c r="G2163" s="2">
        <f t="shared" si="304"/>
        <v>4.1182756326878941E-2</v>
      </c>
      <c r="H2163" s="2">
        <f t="shared" si="301"/>
        <v>4.2988890241109878</v>
      </c>
      <c r="I2163" s="2">
        <f t="shared" si="302"/>
        <v>81.128119584127859</v>
      </c>
    </row>
    <row r="2164" spans="1:9" ht="13.5" x14ac:dyDescent="0.25">
      <c r="A2164" s="3">
        <f>TITRES_STAT!B2167</f>
        <v>45156</v>
      </c>
      <c r="B2164" s="6">
        <f>TITRES_STAT!D2167</f>
        <v>24.374400000000001</v>
      </c>
      <c r="C2164" s="2">
        <f t="shared" si="297"/>
        <v>0.3849000000000018</v>
      </c>
      <c r="D2164" s="2">
        <f t="shared" si="298"/>
        <v>0.3849000000000018</v>
      </c>
      <c r="E2164" s="2">
        <f t="shared" si="299"/>
        <v>0</v>
      </c>
      <c r="F2164" s="2">
        <f t="shared" si="304"/>
        <v>0.19188723493081042</v>
      </c>
      <c r="G2164" s="2">
        <f t="shared" si="304"/>
        <v>3.8241130874959013E-2</v>
      </c>
      <c r="H2164" s="2">
        <f t="shared" si="301"/>
        <v>5.0178232322219758</v>
      </c>
      <c r="I2164" s="2">
        <f t="shared" si="302"/>
        <v>83.382695678969498</v>
      </c>
    </row>
    <row r="2165" spans="1:9" ht="13.5" x14ac:dyDescent="0.25">
      <c r="A2165" s="3">
        <f>TITRES_STAT!B2168</f>
        <v>45159</v>
      </c>
      <c r="B2165" s="6">
        <f>TITRES_STAT!D2168</f>
        <v>25.272400000000001</v>
      </c>
      <c r="C2165" s="2">
        <f t="shared" si="297"/>
        <v>0.89799999999999969</v>
      </c>
      <c r="D2165" s="2">
        <f t="shared" si="298"/>
        <v>0.89799999999999969</v>
      </c>
      <c r="E2165" s="2">
        <f t="shared" si="299"/>
        <v>0</v>
      </c>
      <c r="F2165" s="2">
        <f t="shared" si="304"/>
        <v>0.24232386100718109</v>
      </c>
      <c r="G2165" s="2">
        <f t="shared" si="304"/>
        <v>3.5509621526747658E-2</v>
      </c>
      <c r="H2165" s="2">
        <f t="shared" si="301"/>
        <v>6.8241747050063717</v>
      </c>
      <c r="I2165" s="2">
        <f t="shared" si="302"/>
        <v>87.219099295416541</v>
      </c>
    </row>
    <row r="2166" spans="1:9" ht="13.5" x14ac:dyDescent="0.25">
      <c r="A2166" s="3">
        <f>TITRES_STAT!B2169</f>
        <v>45160</v>
      </c>
      <c r="B2166" s="6">
        <f>TITRES_STAT!D2169</f>
        <v>25.336500000000001</v>
      </c>
      <c r="C2166" s="2">
        <f t="shared" si="297"/>
        <v>6.4099999999999824E-2</v>
      </c>
      <c r="D2166" s="2">
        <f t="shared" si="298"/>
        <v>6.4099999999999824E-2</v>
      </c>
      <c r="E2166" s="2">
        <f t="shared" si="299"/>
        <v>0</v>
      </c>
      <c r="F2166" s="2">
        <f t="shared" si="304"/>
        <v>0.22959358522095386</v>
      </c>
      <c r="G2166" s="2">
        <f t="shared" si="304"/>
        <v>3.2973219989122823E-2</v>
      </c>
      <c r="H2166" s="2">
        <f t="shared" si="301"/>
        <v>6.9630319785781305</v>
      </c>
      <c r="I2166" s="2">
        <f t="shared" si="302"/>
        <v>87.441969306538454</v>
      </c>
    </row>
    <row r="2167" spans="1:9" ht="13.5" x14ac:dyDescent="0.25">
      <c r="A2167" s="3">
        <f>TITRES_STAT!B2170</f>
        <v>45161</v>
      </c>
      <c r="B2167" s="6">
        <f>TITRES_STAT!D2170</f>
        <v>25.304500000000001</v>
      </c>
      <c r="C2167" s="2">
        <f t="shared" si="297"/>
        <v>-3.2000000000000028E-2</v>
      </c>
      <c r="D2167" s="2">
        <f t="shared" si="298"/>
        <v>0</v>
      </c>
      <c r="E2167" s="2">
        <f t="shared" si="299"/>
        <v>3.2000000000000028E-2</v>
      </c>
      <c r="F2167" s="2">
        <f t="shared" si="304"/>
        <v>0.21319404341945716</v>
      </c>
      <c r="G2167" s="2">
        <f t="shared" si="304"/>
        <v>3.2903704275614051E-2</v>
      </c>
      <c r="H2167" s="2">
        <f t="shared" si="301"/>
        <v>6.4793325892325697</v>
      </c>
      <c r="I2167" s="2">
        <f t="shared" si="302"/>
        <v>86.629823074860653</v>
      </c>
    </row>
    <row r="2168" spans="1:9" ht="13.5" x14ac:dyDescent="0.25">
      <c r="A2168" s="3">
        <f>TITRES_STAT!B2171</f>
        <v>45162</v>
      </c>
      <c r="B2168" s="6">
        <f>TITRES_STAT!D2171</f>
        <v>25.304500000000001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0.19796589746092449</v>
      </c>
      <c r="G2168" s="2">
        <f t="shared" si="304"/>
        <v>3.0553439684498761E-2</v>
      </c>
      <c r="H2168" s="2">
        <f t="shared" si="301"/>
        <v>6.4793325892325697</v>
      </c>
      <c r="I2168" s="2">
        <f t="shared" si="302"/>
        <v>86.629823074860653</v>
      </c>
    </row>
    <row r="2169" spans="1:9" ht="13.5" x14ac:dyDescent="0.25">
      <c r="A2169" s="3">
        <f>TITRES_STAT!B2172</f>
        <v>45163</v>
      </c>
      <c r="B2169" s="6">
        <f>TITRES_STAT!D2172</f>
        <v>25.144100000000002</v>
      </c>
      <c r="C2169" s="2">
        <f t="shared" si="297"/>
        <v>-0.16039999999999921</v>
      </c>
      <c r="D2169" s="2">
        <f t="shared" si="298"/>
        <v>0</v>
      </c>
      <c r="E2169" s="2">
        <f t="shared" si="299"/>
        <v>0.16039999999999921</v>
      </c>
      <c r="F2169" s="2">
        <f t="shared" si="304"/>
        <v>0.18382547621371562</v>
      </c>
      <c r="G2169" s="2">
        <f t="shared" si="304"/>
        <v>3.9828193992748791E-2</v>
      </c>
      <c r="H2169" s="2">
        <f t="shared" si="301"/>
        <v>4.6154610035088028</v>
      </c>
      <c r="I2169" s="2">
        <f t="shared" si="302"/>
        <v>82.192023070320431</v>
      </c>
    </row>
    <row r="2170" spans="1:9" ht="13.5" x14ac:dyDescent="0.25">
      <c r="A2170" s="3">
        <f>TITRES_STAT!B2173</f>
        <v>45166</v>
      </c>
      <c r="B2170" s="6">
        <f>TITRES_STAT!D2173</f>
        <v>25.144100000000002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0.17069508505559308</v>
      </c>
      <c r="G2170" s="2">
        <f t="shared" si="304"/>
        <v>3.6983322993266732E-2</v>
      </c>
      <c r="H2170" s="2">
        <f t="shared" si="301"/>
        <v>4.6154610035088037</v>
      </c>
      <c r="I2170" s="2">
        <f t="shared" si="302"/>
        <v>82.192023070320445</v>
      </c>
    </row>
    <row r="2171" spans="1:9" ht="13.5" x14ac:dyDescent="0.25">
      <c r="A2171" s="3">
        <f>TITRES_STAT!B2174</f>
        <v>45167</v>
      </c>
      <c r="B2171" s="6">
        <f>TITRES_STAT!D2174</f>
        <v>25.272400000000001</v>
      </c>
      <c r="C2171" s="2">
        <f t="shared" si="297"/>
        <v>0.12829999999999941</v>
      </c>
      <c r="D2171" s="2">
        <f t="shared" si="298"/>
        <v>0.12829999999999941</v>
      </c>
      <c r="E2171" s="2">
        <f t="shared" si="299"/>
        <v>0</v>
      </c>
      <c r="F2171" s="2">
        <f t="shared" si="304"/>
        <v>0.16766686469447925</v>
      </c>
      <c r="G2171" s="2">
        <f t="shared" si="304"/>
        <v>3.4341657065176251E-2</v>
      </c>
      <c r="H2171" s="2">
        <f t="shared" si="301"/>
        <v>4.8823172503373415</v>
      </c>
      <c r="I2171" s="2">
        <f t="shared" si="302"/>
        <v>82.999896852849076</v>
      </c>
    </row>
    <row r="2172" spans="1:9" ht="13.5" x14ac:dyDescent="0.25">
      <c r="A2172" s="3">
        <f>TITRES_STAT!B2175</f>
        <v>45168</v>
      </c>
      <c r="B2172" s="6">
        <f>TITRES_STAT!D2175</f>
        <v>25.208300000000001</v>
      </c>
      <c r="C2172" s="2">
        <f t="shared" si="297"/>
        <v>-6.4099999999999824E-2</v>
      </c>
      <c r="D2172" s="2">
        <f t="shared" si="298"/>
        <v>0</v>
      </c>
      <c r="E2172" s="2">
        <f t="shared" si="299"/>
        <v>6.4099999999999824E-2</v>
      </c>
      <c r="F2172" s="2">
        <f t="shared" si="304"/>
        <v>0.15569066007344504</v>
      </c>
      <c r="G2172" s="2">
        <f t="shared" si="304"/>
        <v>3.6467252989092216E-2</v>
      </c>
      <c r="H2172" s="2">
        <f t="shared" si="301"/>
        <v>4.2693278849386855</v>
      </c>
      <c r="I2172" s="2">
        <f t="shared" si="302"/>
        <v>81.02224758382755</v>
      </c>
    </row>
    <row r="2173" spans="1:9" ht="13.5" x14ac:dyDescent="0.25">
      <c r="A2173" s="3">
        <f>TITRES_STAT!B2176</f>
        <v>45169</v>
      </c>
      <c r="B2173" s="6">
        <f>TITRES_STAT!D2176</f>
        <v>25.214700000000001</v>
      </c>
      <c r="C2173" s="2">
        <f t="shared" si="297"/>
        <v>6.3999999999992951E-3</v>
      </c>
      <c r="D2173" s="2">
        <f t="shared" si="298"/>
        <v>6.3999999999992951E-3</v>
      </c>
      <c r="E2173" s="2">
        <f t="shared" si="299"/>
        <v>0</v>
      </c>
      <c r="F2173" s="2">
        <f t="shared" ref="F2173:G2188" si="305">((F2172*13)+D2173)/14</f>
        <v>0.14502704149677034</v>
      </c>
      <c r="G2173" s="2">
        <f t="shared" si="305"/>
        <v>3.3862449204157055E-2</v>
      </c>
      <c r="H2173" s="2">
        <f t="shared" si="301"/>
        <v>4.2828278788223741</v>
      </c>
      <c r="I2173" s="2">
        <f t="shared" si="302"/>
        <v>81.070744250276135</v>
      </c>
    </row>
    <row r="2174" spans="1:9" ht="13.5" x14ac:dyDescent="0.25">
      <c r="A2174" s="3">
        <f>TITRES_STAT!B2177</f>
        <v>45170</v>
      </c>
      <c r="B2174" s="6">
        <f>TITRES_STAT!D2177</f>
        <v>25.265999999999998</v>
      </c>
      <c r="C2174" s="2">
        <f t="shared" si="297"/>
        <v>5.1299999999997681E-2</v>
      </c>
      <c r="D2174" s="2">
        <f t="shared" si="298"/>
        <v>5.1299999999997681E-2</v>
      </c>
      <c r="E2174" s="2">
        <f t="shared" si="299"/>
        <v>0</v>
      </c>
      <c r="F2174" s="2">
        <f t="shared" si="305"/>
        <v>0.13833225281842945</v>
      </c>
      <c r="G2174" s="2">
        <f t="shared" si="305"/>
        <v>3.1443702832431551E-2</v>
      </c>
      <c r="H2174" s="2">
        <f t="shared" si="301"/>
        <v>4.3993626817943117</v>
      </c>
      <c r="I2174" s="2">
        <f t="shared" si="302"/>
        <v>81.479295632949018</v>
      </c>
    </row>
    <row r="2175" spans="1:9" ht="13.5" x14ac:dyDescent="0.25">
      <c r="A2175" s="3">
        <f>TITRES_STAT!B2178</f>
        <v>45173</v>
      </c>
      <c r="B2175" s="6">
        <f>TITRES_STAT!D2178</f>
        <v>25.400700000000001</v>
      </c>
      <c r="C2175" s="2">
        <f t="shared" si="297"/>
        <v>0.13470000000000226</v>
      </c>
      <c r="D2175" s="2">
        <f t="shared" si="298"/>
        <v>0.13470000000000226</v>
      </c>
      <c r="E2175" s="2">
        <f t="shared" si="299"/>
        <v>0</v>
      </c>
      <c r="F2175" s="2">
        <f t="shared" si="305"/>
        <v>0.13807280618854181</v>
      </c>
      <c r="G2175" s="2">
        <f t="shared" si="305"/>
        <v>2.9197724058686442E-2</v>
      </c>
      <c r="H2175" s="2">
        <f t="shared" si="301"/>
        <v>4.7288893446290583</v>
      </c>
      <c r="I2175" s="2">
        <f t="shared" si="302"/>
        <v>82.544609612026818</v>
      </c>
    </row>
    <row r="2176" spans="1:9" ht="13.5" x14ac:dyDescent="0.25">
      <c r="A2176" s="3">
        <f>TITRES_STAT!B2179</f>
        <v>45174</v>
      </c>
      <c r="B2176" s="6">
        <f>TITRES_STAT!D2179</f>
        <v>25.4648</v>
      </c>
      <c r="C2176" s="2">
        <f t="shared" si="297"/>
        <v>6.4099999999999824E-2</v>
      </c>
      <c r="D2176" s="2">
        <f t="shared" si="298"/>
        <v>6.4099999999999824E-2</v>
      </c>
      <c r="E2176" s="2">
        <f t="shared" si="299"/>
        <v>0</v>
      </c>
      <c r="F2176" s="2">
        <f t="shared" si="305"/>
        <v>0.13278903431793168</v>
      </c>
      <c r="G2176" s="2">
        <f t="shared" si="305"/>
        <v>2.7112172340208841E-2</v>
      </c>
      <c r="H2176" s="2">
        <f t="shared" si="301"/>
        <v>4.8977644672536345</v>
      </c>
      <c r="I2176" s="2">
        <f t="shared" si="302"/>
        <v>83.044422924103955</v>
      </c>
    </row>
    <row r="2177" spans="1:9" ht="13.5" x14ac:dyDescent="0.25">
      <c r="A2177" s="3">
        <f>TITRES_STAT!B2180</f>
        <v>45175</v>
      </c>
      <c r="B2177" s="6">
        <f>TITRES_STAT!D2180</f>
        <v>25.4328</v>
      </c>
      <c r="C2177" s="2">
        <f t="shared" si="297"/>
        <v>-3.2000000000000028E-2</v>
      </c>
      <c r="D2177" s="2">
        <f t="shared" si="298"/>
        <v>0</v>
      </c>
      <c r="E2177" s="2">
        <f t="shared" si="299"/>
        <v>3.2000000000000028E-2</v>
      </c>
      <c r="F2177" s="2">
        <f t="shared" si="305"/>
        <v>0.12330410329522228</v>
      </c>
      <c r="G2177" s="2">
        <f t="shared" si="305"/>
        <v>2.7461302887336784E-2</v>
      </c>
      <c r="H2177" s="2">
        <f t="shared" si="301"/>
        <v>4.490103903703762</v>
      </c>
      <c r="I2177" s="2">
        <f t="shared" si="302"/>
        <v>81.785408481515717</v>
      </c>
    </row>
    <row r="2178" spans="1:9" ht="13.5" x14ac:dyDescent="0.25">
      <c r="A2178" s="3">
        <f>TITRES_STAT!B2181</f>
        <v>45176</v>
      </c>
      <c r="B2178" s="6">
        <f>TITRES_STAT!D2181</f>
        <v>25.368600000000001</v>
      </c>
      <c r="C2178" s="2">
        <f t="shared" si="297"/>
        <v>-6.4199999999999591E-2</v>
      </c>
      <c r="D2178" s="2">
        <f t="shared" si="298"/>
        <v>0</v>
      </c>
      <c r="E2178" s="2">
        <f t="shared" si="299"/>
        <v>6.4199999999999591E-2</v>
      </c>
      <c r="F2178" s="2">
        <f t="shared" si="305"/>
        <v>0.11449666734556353</v>
      </c>
      <c r="G2178" s="2">
        <f t="shared" si="305"/>
        <v>3.0085495538241271E-2</v>
      </c>
      <c r="H2178" s="2">
        <f t="shared" si="301"/>
        <v>3.8057098710582431</v>
      </c>
      <c r="I2178" s="2">
        <f t="shared" si="302"/>
        <v>79.191419648065548</v>
      </c>
    </row>
    <row r="2179" spans="1:9" ht="13.5" x14ac:dyDescent="0.25">
      <c r="A2179" s="3">
        <f>TITRES_STAT!B2182</f>
        <v>45177</v>
      </c>
      <c r="B2179" s="6">
        <f>TITRES_STAT!D2182</f>
        <v>25.362200000000001</v>
      </c>
      <c r="C2179" s="2">
        <f t="shared" ref="C2179:C2242" si="306">B2179-B2178</f>
        <v>-6.3999999999992951E-3</v>
      </c>
      <c r="D2179" s="2">
        <f t="shared" ref="D2179:D2242" si="307">IF(C2179&gt;0,C2179,0)</f>
        <v>0</v>
      </c>
      <c r="E2179" s="2">
        <f t="shared" ref="E2179:E2242" si="308">IF(C2179&lt;0,-C2179,0)</f>
        <v>6.3999999999992951E-3</v>
      </c>
      <c r="F2179" s="2">
        <f t="shared" si="305"/>
        <v>0.10631833396373756</v>
      </c>
      <c r="G2179" s="2">
        <f t="shared" si="305"/>
        <v>2.8393674428366846E-2</v>
      </c>
      <c r="H2179" s="2">
        <f t="shared" si="301"/>
        <v>3.7444373123303718</v>
      </c>
      <c r="I2179" s="2">
        <f t="shared" si="302"/>
        <v>78.922684943036586</v>
      </c>
    </row>
    <row r="2180" spans="1:9" ht="13.5" x14ac:dyDescent="0.25">
      <c r="A2180" s="3">
        <f>TITRES_STAT!B2183</f>
        <v>45180</v>
      </c>
      <c r="B2180" s="6">
        <f>TITRES_STAT!D2183</f>
        <v>25.336500000000001</v>
      </c>
      <c r="C2180" s="2">
        <f t="shared" si="306"/>
        <v>-2.57000000000005E-2</v>
      </c>
      <c r="D2180" s="2">
        <f t="shared" si="307"/>
        <v>0</v>
      </c>
      <c r="E2180" s="2">
        <f t="shared" si="308"/>
        <v>2.57000000000005E-2</v>
      </c>
      <c r="F2180" s="2">
        <f t="shared" si="305"/>
        <v>9.8724167252042028E-2</v>
      </c>
      <c r="G2180" s="2">
        <f t="shared" si="305"/>
        <v>2.8201269112054967E-2</v>
      </c>
      <c r="H2180" s="2">
        <f t="shared" si="301"/>
        <v>3.500699449367731</v>
      </c>
      <c r="I2180" s="2">
        <f t="shared" si="302"/>
        <v>77.781231311935699</v>
      </c>
    </row>
    <row r="2181" spans="1:9" ht="13.5" x14ac:dyDescent="0.25">
      <c r="A2181" s="3">
        <f>TITRES_STAT!B2184</f>
        <v>45181</v>
      </c>
      <c r="B2181" s="6">
        <f>TITRES_STAT!D2184</f>
        <v>25.272400000000001</v>
      </c>
      <c r="C2181" s="2">
        <f t="shared" si="306"/>
        <v>-6.4099999999999824E-2</v>
      </c>
      <c r="D2181" s="2">
        <f t="shared" si="307"/>
        <v>0</v>
      </c>
      <c r="E2181" s="2">
        <f t="shared" si="308"/>
        <v>6.4099999999999824E-2</v>
      </c>
      <c r="F2181" s="2">
        <f t="shared" si="305"/>
        <v>9.1672441019753317E-2</v>
      </c>
      <c r="G2181" s="2">
        <f t="shared" si="305"/>
        <v>3.0765464175479599E-2</v>
      </c>
      <c r="H2181" s="2">
        <f t="shared" si="301"/>
        <v>2.9797190933597948</v>
      </c>
      <c r="I2181" s="2">
        <f t="shared" si="302"/>
        <v>74.87259837840034</v>
      </c>
    </row>
    <row r="2182" spans="1:9" ht="13.5" x14ac:dyDescent="0.25">
      <c r="A2182" s="3">
        <f>TITRES_STAT!B2185</f>
        <v>45182</v>
      </c>
      <c r="B2182" s="6">
        <f>TITRES_STAT!D2185</f>
        <v>25.265999999999998</v>
      </c>
      <c r="C2182" s="2">
        <f t="shared" si="306"/>
        <v>-6.4000000000028479E-3</v>
      </c>
      <c r="D2182" s="2">
        <f t="shared" si="307"/>
        <v>0</v>
      </c>
      <c r="E2182" s="2">
        <f t="shared" si="308"/>
        <v>6.4000000000028479E-3</v>
      </c>
      <c r="F2182" s="2">
        <f t="shared" si="305"/>
        <v>8.5124409518342367E-2</v>
      </c>
      <c r="G2182" s="2">
        <f t="shared" si="305"/>
        <v>2.9025073877231262E-2</v>
      </c>
      <c r="H2182" s="2">
        <f t="shared" si="301"/>
        <v>2.9327887287521519</v>
      </c>
      <c r="I2182" s="2">
        <f t="shared" si="302"/>
        <v>74.572750560203787</v>
      </c>
    </row>
    <row r="2183" spans="1:9" ht="13.5" x14ac:dyDescent="0.25">
      <c r="A2183" s="3">
        <f>TITRES_STAT!B2186</f>
        <v>45183</v>
      </c>
      <c r="B2183" s="6">
        <f>TITRES_STAT!D2186</f>
        <v>25.272400000000001</v>
      </c>
      <c r="C2183" s="2">
        <f t="shared" si="306"/>
        <v>6.4000000000028479E-3</v>
      </c>
      <c r="D2183" s="2">
        <f t="shared" si="307"/>
        <v>6.4000000000028479E-3</v>
      </c>
      <c r="E2183" s="2">
        <f t="shared" si="308"/>
        <v>0</v>
      </c>
      <c r="F2183" s="2">
        <f t="shared" si="305"/>
        <v>7.9501237409889541E-2</v>
      </c>
      <c r="G2183" s="2">
        <f t="shared" si="305"/>
        <v>2.6951854314571887E-2</v>
      </c>
      <c r="H2183" s="2">
        <f t="shared" si="301"/>
        <v>2.9497501909138073</v>
      </c>
      <c r="I2183" s="2">
        <f t="shared" si="302"/>
        <v>74.681943118821863</v>
      </c>
    </row>
    <row r="2184" spans="1:9" ht="13.5" x14ac:dyDescent="0.25">
      <c r="A2184" s="3">
        <f>TITRES_STAT!B2187</f>
        <v>45184</v>
      </c>
      <c r="B2184" s="6">
        <f>TITRES_STAT!D2187</f>
        <v>25.08</v>
      </c>
      <c r="C2184" s="2">
        <f t="shared" si="306"/>
        <v>-0.19240000000000279</v>
      </c>
      <c r="D2184" s="2">
        <f t="shared" si="307"/>
        <v>0</v>
      </c>
      <c r="E2184" s="2">
        <f t="shared" si="308"/>
        <v>0.19240000000000279</v>
      </c>
      <c r="F2184" s="2">
        <f t="shared" si="305"/>
        <v>7.3822577594897423E-2</v>
      </c>
      <c r="G2184" s="2">
        <f t="shared" si="305"/>
        <v>3.8769579006388381E-2</v>
      </c>
      <c r="H2184" s="2">
        <f t="shared" si="301"/>
        <v>1.9041366836284983</v>
      </c>
      <c r="I2184" s="2">
        <f t="shared" si="302"/>
        <v>65.566358992766965</v>
      </c>
    </row>
    <row r="2185" spans="1:9" ht="13.5" x14ac:dyDescent="0.25">
      <c r="A2185" s="3">
        <f>TITRES_STAT!B2188</f>
        <v>45187</v>
      </c>
      <c r="B2185" s="6">
        <f>TITRES_STAT!D2188</f>
        <v>25.201799999999999</v>
      </c>
      <c r="C2185" s="2">
        <f t="shared" si="306"/>
        <v>0.12180000000000035</v>
      </c>
      <c r="D2185" s="2">
        <f t="shared" si="307"/>
        <v>0.12180000000000035</v>
      </c>
      <c r="E2185" s="2">
        <f t="shared" si="308"/>
        <v>0</v>
      </c>
      <c r="F2185" s="2">
        <f t="shared" si="305"/>
        <v>7.7249536338119054E-2</v>
      </c>
      <c r="G2185" s="2">
        <f t="shared" si="305"/>
        <v>3.6000323363074925E-2</v>
      </c>
      <c r="H2185" s="2">
        <f t="shared" si="301"/>
        <v>2.1458011795903178</v>
      </c>
      <c r="I2185" s="2">
        <f t="shared" si="302"/>
        <v>68.211595618696052</v>
      </c>
    </row>
    <row r="2186" spans="1:9" ht="13.5" x14ac:dyDescent="0.25">
      <c r="A2186" s="3">
        <f>TITRES_STAT!B2189</f>
        <v>45188</v>
      </c>
      <c r="B2186" s="6">
        <f>TITRES_STAT!D2189</f>
        <v>25.201799999999999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7.1731712313967688E-2</v>
      </c>
      <c r="G2186" s="2">
        <f t="shared" si="305"/>
        <v>3.3428871694283858E-2</v>
      </c>
      <c r="H2186" s="2">
        <f t="shared" si="301"/>
        <v>2.1458011795903178</v>
      </c>
      <c r="I2186" s="2">
        <f t="shared" si="302"/>
        <v>68.211595618696052</v>
      </c>
    </row>
    <row r="2187" spans="1:9" ht="13.5" x14ac:dyDescent="0.25">
      <c r="A2187" s="3">
        <f>TITRES_STAT!B2190</f>
        <v>45189</v>
      </c>
      <c r="B2187" s="6">
        <f>TITRES_STAT!D2190</f>
        <v>25.137699999999999</v>
      </c>
      <c r="C2187" s="2">
        <f t="shared" si="306"/>
        <v>-6.4099999999999824E-2</v>
      </c>
      <c r="D2187" s="2">
        <f t="shared" si="307"/>
        <v>0</v>
      </c>
      <c r="E2187" s="2">
        <f t="shared" si="308"/>
        <v>6.4099999999999824E-2</v>
      </c>
      <c r="F2187" s="2">
        <f t="shared" si="305"/>
        <v>6.6608018577255707E-2</v>
      </c>
      <c r="G2187" s="2">
        <f t="shared" si="305"/>
        <v>3.561966657326357E-2</v>
      </c>
      <c r="H2187" s="2">
        <f t="shared" si="301"/>
        <v>1.8699787220145474</v>
      </c>
      <c r="I2187" s="2">
        <f t="shared" si="302"/>
        <v>65.156536098007649</v>
      </c>
    </row>
    <row r="2188" spans="1:9" ht="13.5" x14ac:dyDescent="0.25">
      <c r="A2188" s="3">
        <f>TITRES_STAT!B2191</f>
        <v>45190</v>
      </c>
      <c r="B2188" s="6">
        <f>TITRES_STAT!D2191</f>
        <v>24.823399999999999</v>
      </c>
      <c r="C2188" s="2">
        <f t="shared" si="306"/>
        <v>-0.31429999999999936</v>
      </c>
      <c r="D2188" s="2">
        <f t="shared" si="307"/>
        <v>0</v>
      </c>
      <c r="E2188" s="2">
        <f t="shared" si="308"/>
        <v>0.31429999999999936</v>
      </c>
      <c r="F2188" s="2">
        <f t="shared" si="305"/>
        <v>6.1850302964594588E-2</v>
      </c>
      <c r="G2188" s="2">
        <f t="shared" si="305"/>
        <v>5.5525404675173265E-2</v>
      </c>
      <c r="H2188" s="2">
        <f t="shared" si="301"/>
        <v>1.1139099899662566</v>
      </c>
      <c r="I2188" s="2">
        <f t="shared" si="302"/>
        <v>52.694296126772997</v>
      </c>
    </row>
    <row r="2189" spans="1:9" ht="13.5" x14ac:dyDescent="0.25">
      <c r="A2189" s="3">
        <f>TITRES_STAT!B2192</f>
        <v>45191</v>
      </c>
      <c r="B2189" s="6">
        <f>TITRES_STAT!D2192</f>
        <v>24.951699999999999</v>
      </c>
      <c r="C2189" s="2">
        <f t="shared" si="306"/>
        <v>0.12829999999999941</v>
      </c>
      <c r="D2189" s="2">
        <f t="shared" si="307"/>
        <v>0.12829999999999941</v>
      </c>
      <c r="E2189" s="2">
        <f t="shared" si="308"/>
        <v>0</v>
      </c>
      <c r="F2189" s="2">
        <f t="shared" ref="F2189:G2204" si="309">((F2188*13)+D2189)/14</f>
        <v>6.6596709895694925E-2</v>
      </c>
      <c r="G2189" s="2">
        <f t="shared" si="309"/>
        <v>5.1559304341232313E-2</v>
      </c>
      <c r="H2189" s="2">
        <f t="shared" si="301"/>
        <v>1.2916526075476371</v>
      </c>
      <c r="I2189" s="2">
        <f t="shared" si="302"/>
        <v>56.363368657777123</v>
      </c>
    </row>
    <row r="2190" spans="1:9" ht="13.5" x14ac:dyDescent="0.25">
      <c r="A2190" s="3">
        <f>TITRES_STAT!B2193</f>
        <v>45194</v>
      </c>
      <c r="B2190" s="6">
        <f>TITRES_STAT!D2193</f>
        <v>24.663</v>
      </c>
      <c r="C2190" s="2">
        <f t="shared" si="306"/>
        <v>-0.28869999999999862</v>
      </c>
      <c r="D2190" s="2">
        <f t="shared" si="307"/>
        <v>0</v>
      </c>
      <c r="E2190" s="2">
        <f t="shared" si="308"/>
        <v>0.28869999999999862</v>
      </c>
      <c r="F2190" s="2">
        <f t="shared" si="309"/>
        <v>6.183980204600243E-2</v>
      </c>
      <c r="G2190" s="2">
        <f t="shared" si="309"/>
        <v>6.8497925459715628E-2</v>
      </c>
      <c r="H2190" s="2">
        <f t="shared" si="301"/>
        <v>0.90279817426545406</v>
      </c>
      <c r="I2190" s="2">
        <f t="shared" si="302"/>
        <v>47.445818819642568</v>
      </c>
    </row>
    <row r="2191" spans="1:9" ht="13.5" x14ac:dyDescent="0.25">
      <c r="A2191" s="3">
        <f>TITRES_STAT!B2194</f>
        <v>45195</v>
      </c>
      <c r="B2191" s="6">
        <f>TITRES_STAT!D2194</f>
        <v>24.374400000000001</v>
      </c>
      <c r="C2191" s="2">
        <f t="shared" si="306"/>
        <v>-0.28859999999999886</v>
      </c>
      <c r="D2191" s="2">
        <f t="shared" si="307"/>
        <v>0</v>
      </c>
      <c r="E2191" s="2">
        <f t="shared" si="308"/>
        <v>0.28859999999999886</v>
      </c>
      <c r="F2191" s="2">
        <f t="shared" si="309"/>
        <v>5.7422673328430825E-2</v>
      </c>
      <c r="G2191" s="2">
        <f t="shared" si="309"/>
        <v>8.4219502212593E-2</v>
      </c>
      <c r="H2191" s="2">
        <f t="shared" si="301"/>
        <v>0.68182157124938036</v>
      </c>
      <c r="I2191" s="2">
        <f t="shared" si="302"/>
        <v>40.540660371175605</v>
      </c>
    </row>
    <row r="2192" spans="1:9" ht="13.5" x14ac:dyDescent="0.25">
      <c r="A2192" s="3">
        <f>TITRES_STAT!B2195</f>
        <v>45197</v>
      </c>
      <c r="B2192" s="6">
        <f>TITRES_STAT!D2195</f>
        <v>24.374400000000001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5.3321053804971479E-2</v>
      </c>
      <c r="G2192" s="2">
        <f t="shared" si="309"/>
        <v>7.8203823483122062E-2</v>
      </c>
      <c r="H2192" s="2">
        <f t="shared" si="301"/>
        <v>0.68182157124938036</v>
      </c>
      <c r="I2192" s="2">
        <f t="shared" si="302"/>
        <v>40.540660371175605</v>
      </c>
    </row>
    <row r="2193" spans="1:9" ht="13.5" x14ac:dyDescent="0.25">
      <c r="A2193" s="3">
        <f>TITRES_STAT!B2196</f>
        <v>45198</v>
      </c>
      <c r="B2193" s="6">
        <f>TITRES_STAT!D2196</f>
        <v>25.015799999999999</v>
      </c>
      <c r="C2193" s="2">
        <f t="shared" si="306"/>
        <v>0.64139999999999731</v>
      </c>
      <c r="D2193" s="2">
        <f t="shared" si="307"/>
        <v>0.64139999999999731</v>
      </c>
      <c r="E2193" s="2">
        <f t="shared" si="308"/>
        <v>0</v>
      </c>
      <c r="F2193" s="2">
        <f t="shared" si="309"/>
        <v>9.5326692818901895E-2</v>
      </c>
      <c r="G2193" s="2">
        <f t="shared" si="309"/>
        <v>7.2617836091470475E-2</v>
      </c>
      <c r="H2193" s="2">
        <f t="shared" ref="H2193:H2256" si="310">F2193/G2193</f>
        <v>1.3127173425937262</v>
      </c>
      <c r="I2193" s="2">
        <f t="shared" ref="I2193:I2256" si="311">IF(G2193=0,100,100-(100/(1+H2193)))</f>
        <v>56.76082063368392</v>
      </c>
    </row>
    <row r="2194" spans="1:9" ht="13.5" x14ac:dyDescent="0.25">
      <c r="A2194" s="3">
        <f>TITRES_STAT!B2197</f>
        <v>45201</v>
      </c>
      <c r="B2194" s="6">
        <f>TITRES_STAT!D2197</f>
        <v>24.951699999999999</v>
      </c>
      <c r="C2194" s="2">
        <f t="shared" si="306"/>
        <v>-6.4099999999999824E-2</v>
      </c>
      <c r="D2194" s="2">
        <f t="shared" si="307"/>
        <v>0</v>
      </c>
      <c r="E2194" s="2">
        <f t="shared" si="308"/>
        <v>6.4099999999999824E-2</v>
      </c>
      <c r="F2194" s="2">
        <f t="shared" si="309"/>
        <v>8.8517643331837467E-2</v>
      </c>
      <c r="G2194" s="2">
        <f t="shared" si="309"/>
        <v>7.2009419227793997E-2</v>
      </c>
      <c r="H2194" s="2">
        <f t="shared" si="310"/>
        <v>1.2292508991333688</v>
      </c>
      <c r="I2194" s="2">
        <f t="shared" si="311"/>
        <v>55.141881948382107</v>
      </c>
    </row>
    <row r="2195" spans="1:9" ht="13.5" x14ac:dyDescent="0.25">
      <c r="A2195" s="3">
        <f>TITRES_STAT!B2198</f>
        <v>45202</v>
      </c>
      <c r="B2195" s="6">
        <f>TITRES_STAT!D2198</f>
        <v>24.887499999999999</v>
      </c>
      <c r="C2195" s="2">
        <f t="shared" si="306"/>
        <v>-6.4199999999999591E-2</v>
      </c>
      <c r="D2195" s="2">
        <f t="shared" si="307"/>
        <v>0</v>
      </c>
      <c r="E2195" s="2">
        <f t="shared" si="308"/>
        <v>6.4199999999999591E-2</v>
      </c>
      <c r="F2195" s="2">
        <f t="shared" si="309"/>
        <v>8.219495452242051E-2</v>
      </c>
      <c r="G2195" s="2">
        <f t="shared" si="309"/>
        <v>7.1451603568665839E-2</v>
      </c>
      <c r="H2195" s="2">
        <f t="shared" si="310"/>
        <v>1.1503584302825365</v>
      </c>
      <c r="I2195" s="2">
        <f t="shared" si="311"/>
        <v>53.496124835867036</v>
      </c>
    </row>
    <row r="2196" spans="1:9" ht="13.5" x14ac:dyDescent="0.25">
      <c r="A2196" s="3">
        <f>TITRES_STAT!B2199</f>
        <v>45203</v>
      </c>
      <c r="B2196" s="6">
        <f>TITRES_STAT!D2199</f>
        <v>24.887499999999999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7.6323886342247613E-2</v>
      </c>
      <c r="G2196" s="2">
        <f t="shared" si="309"/>
        <v>6.634791759947542E-2</v>
      </c>
      <c r="H2196" s="2">
        <f t="shared" si="310"/>
        <v>1.1503584302825363</v>
      </c>
      <c r="I2196" s="2">
        <f t="shared" si="311"/>
        <v>53.496124835867036</v>
      </c>
    </row>
    <row r="2197" spans="1:9" ht="13.5" x14ac:dyDescent="0.25">
      <c r="A2197" s="3">
        <f>TITRES_STAT!B2200</f>
        <v>45204</v>
      </c>
      <c r="B2197" s="6">
        <f>TITRES_STAT!D2200</f>
        <v>25.657299999999999</v>
      </c>
      <c r="C2197" s="2">
        <f t="shared" si="306"/>
        <v>0.76980000000000004</v>
      </c>
      <c r="D2197" s="2">
        <f t="shared" si="307"/>
        <v>0.76980000000000004</v>
      </c>
      <c r="E2197" s="2">
        <f t="shared" si="308"/>
        <v>0</v>
      </c>
      <c r="F2197" s="2">
        <f t="shared" si="309"/>
        <v>0.12585789446065851</v>
      </c>
      <c r="G2197" s="2">
        <f t="shared" si="309"/>
        <v>6.1608780628084323E-2</v>
      </c>
      <c r="H2197" s="2">
        <f t="shared" si="310"/>
        <v>2.0428564431493759</v>
      </c>
      <c r="I2197" s="2">
        <f t="shared" si="311"/>
        <v>67.136142677667905</v>
      </c>
    </row>
    <row r="2198" spans="1:9" ht="13.5" x14ac:dyDescent="0.25">
      <c r="A2198" s="3">
        <f>TITRES_STAT!B2201</f>
        <v>45205</v>
      </c>
      <c r="B2198" s="6">
        <f>TITRES_STAT!D2201</f>
        <v>25.400700000000001</v>
      </c>
      <c r="C2198" s="2">
        <f t="shared" si="306"/>
        <v>-0.25659999999999883</v>
      </c>
      <c r="D2198" s="2">
        <f t="shared" si="307"/>
        <v>0</v>
      </c>
      <c r="E2198" s="2">
        <f t="shared" si="308"/>
        <v>0.25659999999999883</v>
      </c>
      <c r="F2198" s="2">
        <f t="shared" si="309"/>
        <v>0.11686804485632575</v>
      </c>
      <c r="G2198" s="2">
        <f t="shared" si="309"/>
        <v>7.5536724868935368E-2</v>
      </c>
      <c r="H2198" s="2">
        <f t="shared" si="310"/>
        <v>1.5471685469432892</v>
      </c>
      <c r="I2198" s="2">
        <f t="shared" si="311"/>
        <v>60.740721253014733</v>
      </c>
    </row>
    <row r="2199" spans="1:9" ht="13.5" x14ac:dyDescent="0.25">
      <c r="A2199" s="3">
        <f>TITRES_STAT!B2202</f>
        <v>45208</v>
      </c>
      <c r="B2199" s="6">
        <f>TITRES_STAT!D2202</f>
        <v>25.336500000000001</v>
      </c>
      <c r="C2199" s="2">
        <f t="shared" si="306"/>
        <v>-6.4199999999999591E-2</v>
      </c>
      <c r="D2199" s="2">
        <f t="shared" si="307"/>
        <v>0</v>
      </c>
      <c r="E2199" s="2">
        <f t="shared" si="308"/>
        <v>6.4199999999999591E-2</v>
      </c>
      <c r="F2199" s="2">
        <f t="shared" si="309"/>
        <v>0.1085203273665882</v>
      </c>
      <c r="G2199" s="2">
        <f t="shared" si="309"/>
        <v>7.4726958806868526E-2</v>
      </c>
      <c r="H2199" s="2">
        <f t="shared" si="310"/>
        <v>1.4522245933634002</v>
      </c>
      <c r="I2199" s="2">
        <f t="shared" si="311"/>
        <v>59.220700962450223</v>
      </c>
    </row>
    <row r="2200" spans="1:9" ht="13.5" x14ac:dyDescent="0.25">
      <c r="A2200" s="3">
        <f>TITRES_STAT!B2203</f>
        <v>45209</v>
      </c>
      <c r="B2200" s="6">
        <f>TITRES_STAT!D2203</f>
        <v>25.336500000000001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0.1007688754118319</v>
      </c>
      <c r="G2200" s="2">
        <f t="shared" si="309"/>
        <v>6.9389318892092197E-2</v>
      </c>
      <c r="H2200" s="2">
        <f t="shared" si="310"/>
        <v>1.4522245933634002</v>
      </c>
      <c r="I2200" s="2">
        <f t="shared" si="311"/>
        <v>59.220700962450223</v>
      </c>
    </row>
    <row r="2201" spans="1:9" ht="13.5" x14ac:dyDescent="0.25">
      <c r="A2201" s="3">
        <f>TITRES_STAT!B2204</f>
        <v>45210</v>
      </c>
      <c r="B2201" s="6">
        <f>TITRES_STAT!D2204</f>
        <v>25.015799999999999</v>
      </c>
      <c r="C2201" s="2">
        <f t="shared" si="306"/>
        <v>-0.32070000000000221</v>
      </c>
      <c r="D2201" s="2">
        <f t="shared" si="307"/>
        <v>0</v>
      </c>
      <c r="E2201" s="2">
        <f t="shared" si="308"/>
        <v>0.32070000000000221</v>
      </c>
      <c r="F2201" s="2">
        <f t="shared" si="309"/>
        <v>9.3571098596701055E-2</v>
      </c>
      <c r="G2201" s="2">
        <f t="shared" si="309"/>
        <v>8.7340081828371482E-2</v>
      </c>
      <c r="H2201" s="2">
        <f t="shared" si="310"/>
        <v>1.07134200744824</v>
      </c>
      <c r="I2201" s="2">
        <f t="shared" si="311"/>
        <v>51.722120422211894</v>
      </c>
    </row>
    <row r="2202" spans="1:9" ht="13.5" x14ac:dyDescent="0.25">
      <c r="A2202" s="3">
        <f>TITRES_STAT!B2205</f>
        <v>45211</v>
      </c>
      <c r="B2202" s="6">
        <f>TITRES_STAT!D2205</f>
        <v>24.971</v>
      </c>
      <c r="C2202" s="2">
        <f t="shared" si="306"/>
        <v>-4.4799999999998619E-2</v>
      </c>
      <c r="D2202" s="2">
        <f t="shared" si="307"/>
        <v>0</v>
      </c>
      <c r="E2202" s="2">
        <f t="shared" si="308"/>
        <v>4.4799999999998619E-2</v>
      </c>
      <c r="F2202" s="2">
        <f t="shared" si="309"/>
        <v>8.6887448696936695E-2</v>
      </c>
      <c r="G2202" s="2">
        <f t="shared" si="309"/>
        <v>8.4301504554916279E-2</v>
      </c>
      <c r="H2202" s="2">
        <f t="shared" si="310"/>
        <v>1.030674946499156</v>
      </c>
      <c r="I2202" s="2">
        <f t="shared" si="311"/>
        <v>50.755289431034711</v>
      </c>
    </row>
    <row r="2203" spans="1:9" ht="13.5" x14ac:dyDescent="0.25">
      <c r="A2203" s="3">
        <f>TITRES_STAT!B2206</f>
        <v>45212</v>
      </c>
      <c r="B2203" s="6">
        <f>TITRES_STAT!D2206</f>
        <v>25.241700000000002</v>
      </c>
      <c r="C2203" s="2">
        <f t="shared" si="306"/>
        <v>0.27070000000000149</v>
      </c>
      <c r="D2203" s="2">
        <f t="shared" si="307"/>
        <v>0.27070000000000149</v>
      </c>
      <c r="E2203" s="2">
        <f t="shared" si="308"/>
        <v>0</v>
      </c>
      <c r="F2203" s="2">
        <f t="shared" si="309"/>
        <v>0.1000169166471556</v>
      </c>
      <c r="G2203" s="2">
        <f t="shared" si="309"/>
        <v>7.8279968515279408E-2</v>
      </c>
      <c r="H2203" s="2">
        <f t="shared" si="310"/>
        <v>1.2776821266558556</v>
      </c>
      <c r="I2203" s="2">
        <f t="shared" si="311"/>
        <v>56.095717295361901</v>
      </c>
    </row>
    <row r="2204" spans="1:9" ht="13.5" x14ac:dyDescent="0.25">
      <c r="A2204" s="3">
        <f>TITRES_STAT!B2207</f>
        <v>45215</v>
      </c>
      <c r="B2204" s="6">
        <f>TITRES_STAT!D2207</f>
        <v>25.241700000000002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9.2872851172358772E-2</v>
      </c>
      <c r="G2204" s="2">
        <f t="shared" si="309"/>
        <v>7.2688542192759442E-2</v>
      </c>
      <c r="H2204" s="2">
        <f t="shared" si="310"/>
        <v>1.2776821266558556</v>
      </c>
      <c r="I2204" s="2">
        <f t="shared" si="311"/>
        <v>56.095717295361901</v>
      </c>
    </row>
    <row r="2205" spans="1:9" ht="13.5" x14ac:dyDescent="0.25">
      <c r="A2205" s="3">
        <f>TITRES_STAT!B2208</f>
        <v>45216</v>
      </c>
      <c r="B2205" s="6">
        <f>TITRES_STAT!D2208</f>
        <v>25.168500000000002</v>
      </c>
      <c r="C2205" s="2">
        <f t="shared" si="306"/>
        <v>-7.3199999999999932E-2</v>
      </c>
      <c r="D2205" s="2">
        <f t="shared" si="307"/>
        <v>0</v>
      </c>
      <c r="E2205" s="2">
        <f t="shared" si="308"/>
        <v>7.3199999999999932E-2</v>
      </c>
      <c r="F2205" s="2">
        <f t="shared" ref="F2205:G2220" si="312">((F2204*13)+D2205)/14</f>
        <v>8.6239076088618846E-2</v>
      </c>
      <c r="G2205" s="2">
        <f t="shared" si="312"/>
        <v>7.272507489327662E-2</v>
      </c>
      <c r="H2205" s="2">
        <f t="shared" si="310"/>
        <v>1.1858231320514128</v>
      </c>
      <c r="I2205" s="2">
        <f t="shared" si="311"/>
        <v>54.250644284220201</v>
      </c>
    </row>
    <row r="2206" spans="1:9" ht="13.5" x14ac:dyDescent="0.25">
      <c r="A2206" s="3">
        <f>TITRES_STAT!B2209</f>
        <v>45217</v>
      </c>
      <c r="B2206" s="6">
        <f>TITRES_STAT!D2209</f>
        <v>25.168500000000002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8.0079142082288932E-2</v>
      </c>
      <c r="G2206" s="2">
        <f t="shared" si="312"/>
        <v>6.7530426686614006E-2</v>
      </c>
      <c r="H2206" s="2">
        <f t="shared" si="310"/>
        <v>1.1858231320514128</v>
      </c>
      <c r="I2206" s="2">
        <f t="shared" si="311"/>
        <v>54.250644284220201</v>
      </c>
    </row>
    <row r="2207" spans="1:9" ht="13.5" x14ac:dyDescent="0.25">
      <c r="A2207" s="3">
        <f>TITRES_STAT!B2210</f>
        <v>45218</v>
      </c>
      <c r="B2207" s="6">
        <f>TITRES_STAT!D2210</f>
        <v>24.875900000000001</v>
      </c>
      <c r="C2207" s="2">
        <f t="shared" si="306"/>
        <v>-0.29260000000000019</v>
      </c>
      <c r="D2207" s="2">
        <f t="shared" si="307"/>
        <v>0</v>
      </c>
      <c r="E2207" s="2">
        <f t="shared" si="308"/>
        <v>0.29260000000000019</v>
      </c>
      <c r="F2207" s="2">
        <f t="shared" si="312"/>
        <v>7.4359203362125439E-2</v>
      </c>
      <c r="G2207" s="2">
        <f t="shared" si="312"/>
        <v>8.3606824780427288E-2</v>
      </c>
      <c r="H2207" s="2">
        <f t="shared" si="310"/>
        <v>0.88939154856570091</v>
      </c>
      <c r="I2207" s="2">
        <f t="shared" si="311"/>
        <v>47.072908166698809</v>
      </c>
    </row>
    <row r="2208" spans="1:9" ht="13.5" x14ac:dyDescent="0.25">
      <c r="A2208" s="3">
        <f>TITRES_STAT!B2211</f>
        <v>45219</v>
      </c>
      <c r="B2208" s="6">
        <f>TITRES_STAT!D2211</f>
        <v>24.875900000000001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6.9047831693402201E-2</v>
      </c>
      <c r="G2208" s="2">
        <f t="shared" si="312"/>
        <v>7.7634908724682483E-2</v>
      </c>
      <c r="H2208" s="2">
        <f t="shared" si="310"/>
        <v>0.88939154856570091</v>
      </c>
      <c r="I2208" s="2">
        <f t="shared" si="311"/>
        <v>47.072908166698809</v>
      </c>
    </row>
    <row r="2209" spans="1:9" ht="13.5" x14ac:dyDescent="0.25">
      <c r="A2209" s="3">
        <f>TITRES_STAT!B2212</f>
        <v>45222</v>
      </c>
      <c r="B2209" s="6">
        <f>TITRES_STAT!D2212</f>
        <v>24.875900000000001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6.4115843715302046E-2</v>
      </c>
      <c r="G2209" s="2">
        <f t="shared" si="312"/>
        <v>7.2089558101490869E-2</v>
      </c>
      <c r="H2209" s="2">
        <f t="shared" si="310"/>
        <v>0.88939154856570102</v>
      </c>
      <c r="I2209" s="2">
        <f t="shared" si="311"/>
        <v>47.072908166698817</v>
      </c>
    </row>
    <row r="2210" spans="1:9" ht="13.5" x14ac:dyDescent="0.25">
      <c r="A2210" s="3">
        <f>TITRES_STAT!B2213</f>
        <v>45223</v>
      </c>
      <c r="B2210" s="6">
        <f>TITRES_STAT!D2213</f>
        <v>24.839300000000001</v>
      </c>
      <c r="C2210" s="2">
        <f t="shared" si="306"/>
        <v>-3.6599999999999966E-2</v>
      </c>
      <c r="D2210" s="2">
        <f t="shared" si="307"/>
        <v>0</v>
      </c>
      <c r="E2210" s="2">
        <f t="shared" si="308"/>
        <v>3.6599999999999966E-2</v>
      </c>
      <c r="F2210" s="2">
        <f t="shared" si="312"/>
        <v>5.9536140592780465E-2</v>
      </c>
      <c r="G2210" s="2">
        <f t="shared" si="312"/>
        <v>6.9554589665670088E-2</v>
      </c>
      <c r="H2210" s="2">
        <f t="shared" si="310"/>
        <v>0.85596278950036842</v>
      </c>
      <c r="I2210" s="2">
        <f t="shared" si="311"/>
        <v>46.119609420121868</v>
      </c>
    </row>
    <row r="2211" spans="1:9" ht="13.5" x14ac:dyDescent="0.25">
      <c r="A2211" s="3">
        <f>TITRES_STAT!B2214</f>
        <v>45224</v>
      </c>
      <c r="B2211" s="6">
        <f>TITRES_STAT!D2214</f>
        <v>24.875900000000001</v>
      </c>
      <c r="C2211" s="2">
        <f t="shared" si="306"/>
        <v>3.6599999999999966E-2</v>
      </c>
      <c r="D2211" s="2">
        <f t="shared" si="307"/>
        <v>3.6599999999999966E-2</v>
      </c>
      <c r="E2211" s="2">
        <f t="shared" si="308"/>
        <v>0</v>
      </c>
      <c r="F2211" s="2">
        <f t="shared" si="312"/>
        <v>5.7897844836153289E-2</v>
      </c>
      <c r="G2211" s="2">
        <f t="shared" si="312"/>
        <v>6.4586404689550805E-2</v>
      </c>
      <c r="H2211" s="2">
        <f t="shared" si="310"/>
        <v>0.89644012721334165</v>
      </c>
      <c r="I2211" s="2">
        <f t="shared" si="311"/>
        <v>47.269624511193221</v>
      </c>
    </row>
    <row r="2212" spans="1:9" ht="13.5" x14ac:dyDescent="0.25">
      <c r="A2212" s="3">
        <f>TITRES_STAT!B2215</f>
        <v>45225</v>
      </c>
      <c r="B2212" s="6">
        <f>TITRES_STAT!D2215</f>
        <v>24.875900000000001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5.3762284490713776E-2</v>
      </c>
      <c r="G2212" s="2">
        <f t="shared" si="312"/>
        <v>5.9973090068868605E-2</v>
      </c>
      <c r="H2212" s="2">
        <f t="shared" si="310"/>
        <v>0.89644012721334176</v>
      </c>
      <c r="I2212" s="2">
        <f t="shared" si="311"/>
        <v>47.269624511193221</v>
      </c>
    </row>
    <row r="2213" spans="1:9" ht="13.5" x14ac:dyDescent="0.25">
      <c r="A2213" s="3">
        <f>TITRES_STAT!B2216</f>
        <v>45226</v>
      </c>
      <c r="B2213" s="6">
        <f>TITRES_STAT!D2216</f>
        <v>24.868500000000001</v>
      </c>
      <c r="C2213" s="2">
        <f t="shared" si="306"/>
        <v>-7.4000000000005173E-3</v>
      </c>
      <c r="D2213" s="2">
        <f t="shared" si="307"/>
        <v>0</v>
      </c>
      <c r="E2213" s="2">
        <f t="shared" si="308"/>
        <v>7.4000000000005173E-3</v>
      </c>
      <c r="F2213" s="2">
        <f t="shared" si="312"/>
        <v>4.9922121312805649E-2</v>
      </c>
      <c r="G2213" s="2">
        <f t="shared" si="312"/>
        <v>5.6217869349663739E-2</v>
      </c>
      <c r="H2213" s="2">
        <f t="shared" si="310"/>
        <v>0.88801162139924206</v>
      </c>
      <c r="I2213" s="2">
        <f t="shared" si="311"/>
        <v>47.034224330733693</v>
      </c>
    </row>
    <row r="2214" spans="1:9" ht="13.5" x14ac:dyDescent="0.25">
      <c r="A2214" s="3">
        <f>TITRES_STAT!B2217</f>
        <v>45229</v>
      </c>
      <c r="B2214" s="6">
        <f>TITRES_STAT!D2217</f>
        <v>24.832000000000001</v>
      </c>
      <c r="C2214" s="2">
        <f t="shared" si="306"/>
        <v>-3.6500000000000199E-2</v>
      </c>
      <c r="D2214" s="2">
        <f t="shared" si="307"/>
        <v>0</v>
      </c>
      <c r="E2214" s="2">
        <f t="shared" si="308"/>
        <v>3.6500000000000199E-2</v>
      </c>
      <c r="F2214" s="2">
        <f t="shared" si="312"/>
        <v>4.6356255504748103E-2</v>
      </c>
      <c r="G2214" s="2">
        <f t="shared" si="312"/>
        <v>5.4809450110402058E-2</v>
      </c>
      <c r="H2214" s="2">
        <f t="shared" si="310"/>
        <v>0.8457712203164458</v>
      </c>
      <c r="I2214" s="2">
        <f t="shared" si="311"/>
        <v>45.822104657772464</v>
      </c>
    </row>
    <row r="2215" spans="1:9" ht="13.5" x14ac:dyDescent="0.25">
      <c r="A2215" s="3">
        <f>TITRES_STAT!B2218</f>
        <v>45230</v>
      </c>
      <c r="B2215" s="6">
        <f>TITRES_STAT!D2218</f>
        <v>24.802700000000002</v>
      </c>
      <c r="C2215" s="2">
        <f t="shared" si="306"/>
        <v>-2.9299999999999216E-2</v>
      </c>
      <c r="D2215" s="2">
        <f t="shared" si="307"/>
        <v>0</v>
      </c>
      <c r="E2215" s="2">
        <f t="shared" si="308"/>
        <v>2.9299999999999216E-2</v>
      </c>
      <c r="F2215" s="2">
        <f t="shared" si="312"/>
        <v>4.3045094397266101E-2</v>
      </c>
      <c r="G2215" s="2">
        <f t="shared" si="312"/>
        <v>5.2987346531087567E-2</v>
      </c>
      <c r="H2215" s="2">
        <f t="shared" si="310"/>
        <v>0.81236554036559716</v>
      </c>
      <c r="I2215" s="2">
        <f t="shared" si="311"/>
        <v>44.823492958364447</v>
      </c>
    </row>
    <row r="2216" spans="1:9" ht="13.5" x14ac:dyDescent="0.25">
      <c r="A2216" s="3">
        <f>TITRES_STAT!B2219</f>
        <v>45231</v>
      </c>
      <c r="B2216" s="6">
        <f>TITRES_STAT!D2219</f>
        <v>24.729500000000002</v>
      </c>
      <c r="C2216" s="2">
        <f t="shared" si="306"/>
        <v>-7.3199999999999932E-2</v>
      </c>
      <c r="D2216" s="2">
        <f t="shared" si="307"/>
        <v>0</v>
      </c>
      <c r="E2216" s="2">
        <f t="shared" si="308"/>
        <v>7.3199999999999932E-2</v>
      </c>
      <c r="F2216" s="2">
        <f t="shared" si="312"/>
        <v>3.9970444797461376E-2</v>
      </c>
      <c r="G2216" s="2">
        <f t="shared" si="312"/>
        <v>5.4431107493152733E-2</v>
      </c>
      <c r="H2216" s="2">
        <f t="shared" si="310"/>
        <v>0.73433091183179644</v>
      </c>
      <c r="I2216" s="2">
        <f t="shared" si="311"/>
        <v>42.340876635601091</v>
      </c>
    </row>
    <row r="2217" spans="1:9" ht="13.5" x14ac:dyDescent="0.25">
      <c r="A2217" s="3">
        <f>TITRES_STAT!B2220</f>
        <v>45232</v>
      </c>
      <c r="B2217" s="6">
        <f>TITRES_STAT!D2220</f>
        <v>24.795400000000001</v>
      </c>
      <c r="C2217" s="2">
        <f t="shared" si="306"/>
        <v>6.5899999999999181E-2</v>
      </c>
      <c r="D2217" s="2">
        <f t="shared" si="307"/>
        <v>6.5899999999999181E-2</v>
      </c>
      <c r="E2217" s="2">
        <f t="shared" si="308"/>
        <v>0</v>
      </c>
      <c r="F2217" s="2">
        <f t="shared" si="312"/>
        <v>4.1822555883356934E-2</v>
      </c>
      <c r="G2217" s="2">
        <f t="shared" si="312"/>
        <v>5.0543171243641827E-2</v>
      </c>
      <c r="H2217" s="2">
        <f t="shared" si="310"/>
        <v>0.82746204589641925</v>
      </c>
      <c r="I2217" s="2">
        <f t="shared" si="311"/>
        <v>45.279301299553218</v>
      </c>
    </row>
    <row r="2218" spans="1:9" ht="13.5" x14ac:dyDescent="0.25">
      <c r="A2218" s="3">
        <f>TITRES_STAT!B2221</f>
        <v>45233</v>
      </c>
      <c r="B2218" s="6">
        <f>TITRES_STAT!D2221</f>
        <v>24.51</v>
      </c>
      <c r="C2218" s="2">
        <f t="shared" si="306"/>
        <v>-0.28539999999999921</v>
      </c>
      <c r="D2218" s="2">
        <f t="shared" si="307"/>
        <v>0</v>
      </c>
      <c r="E2218" s="2">
        <f t="shared" si="308"/>
        <v>0.28539999999999921</v>
      </c>
      <c r="F2218" s="2">
        <f t="shared" si="312"/>
        <v>3.8835230463117154E-2</v>
      </c>
      <c r="G2218" s="2">
        <f t="shared" si="312"/>
        <v>6.7318659011953066E-2</v>
      </c>
      <c r="H2218" s="2">
        <f t="shared" si="310"/>
        <v>0.57688657250616937</v>
      </c>
      <c r="I2218" s="2">
        <f t="shared" si="311"/>
        <v>36.583897825276992</v>
      </c>
    </row>
    <row r="2219" spans="1:9" ht="13.5" x14ac:dyDescent="0.25">
      <c r="A2219" s="3">
        <f>TITRES_STAT!B2222</f>
        <v>45236</v>
      </c>
      <c r="B2219" s="6">
        <f>TITRES_STAT!D2222</f>
        <v>24.656400000000001</v>
      </c>
      <c r="C2219" s="2">
        <f t="shared" si="306"/>
        <v>0.14639999999999986</v>
      </c>
      <c r="D2219" s="2">
        <f t="shared" si="307"/>
        <v>0.14639999999999986</v>
      </c>
      <c r="E2219" s="2">
        <f t="shared" si="308"/>
        <v>0</v>
      </c>
      <c r="F2219" s="2">
        <f t="shared" si="312"/>
        <v>4.6518428287180211E-2</v>
      </c>
      <c r="G2219" s="2">
        <f t="shared" si="312"/>
        <v>6.2510183368242128E-2</v>
      </c>
      <c r="H2219" s="2">
        <f t="shared" si="310"/>
        <v>0.7441736014937621</v>
      </c>
      <c r="I2219" s="2">
        <f t="shared" si="311"/>
        <v>42.666257582182745</v>
      </c>
    </row>
    <row r="2220" spans="1:9" ht="13.5" x14ac:dyDescent="0.25">
      <c r="A2220" s="3">
        <f>TITRES_STAT!B2223</f>
        <v>45237</v>
      </c>
      <c r="B2220" s="6">
        <f>TITRES_STAT!D2223</f>
        <v>24.692900000000002</v>
      </c>
      <c r="C2220" s="2">
        <f t="shared" si="306"/>
        <v>3.6500000000000199E-2</v>
      </c>
      <c r="D2220" s="2">
        <f t="shared" si="307"/>
        <v>3.6500000000000199E-2</v>
      </c>
      <c r="E2220" s="2">
        <f t="shared" si="308"/>
        <v>0</v>
      </c>
      <c r="F2220" s="2">
        <f t="shared" si="312"/>
        <v>4.5802826266667353E-2</v>
      </c>
      <c r="G2220" s="2">
        <f t="shared" si="312"/>
        <v>5.8045170270510545E-2</v>
      </c>
      <c r="H2220" s="2">
        <f t="shared" si="310"/>
        <v>0.78908936011748021</v>
      </c>
      <c r="I2220" s="2">
        <f t="shared" si="311"/>
        <v>44.105642664247064</v>
      </c>
    </row>
    <row r="2221" spans="1:9" ht="13.5" x14ac:dyDescent="0.25">
      <c r="A2221" s="3">
        <f>TITRES_STAT!B2224</f>
        <v>45238</v>
      </c>
      <c r="B2221" s="6">
        <f>TITRES_STAT!D2224</f>
        <v>24.875900000000001</v>
      </c>
      <c r="C2221" s="2">
        <f t="shared" si="306"/>
        <v>0.18299999999999983</v>
      </c>
      <c r="D2221" s="2">
        <f t="shared" si="307"/>
        <v>0.18299999999999983</v>
      </c>
      <c r="E2221" s="2">
        <f t="shared" si="308"/>
        <v>0</v>
      </c>
      <c r="F2221" s="2">
        <f t="shared" ref="F2221:G2236" si="313">((F2220*13)+D2221)/14</f>
        <v>5.5602624390476814E-2</v>
      </c>
      <c r="G2221" s="2">
        <f t="shared" si="313"/>
        <v>5.3899086679759789E-2</v>
      </c>
      <c r="H2221" s="2">
        <f t="shared" si="310"/>
        <v>1.0316060589456471</v>
      </c>
      <c r="I2221" s="2">
        <f t="shared" si="311"/>
        <v>50.777858945795074</v>
      </c>
    </row>
    <row r="2222" spans="1:9" ht="13.5" x14ac:dyDescent="0.25">
      <c r="A2222" s="3">
        <f>TITRES_STAT!B2225</f>
        <v>45239</v>
      </c>
      <c r="B2222" s="6">
        <f>TITRES_STAT!D2225</f>
        <v>24.875900000000001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5.1631008362585613E-2</v>
      </c>
      <c r="G2222" s="2">
        <f t="shared" si="313"/>
        <v>5.0049151916919797E-2</v>
      </c>
      <c r="H2222" s="2">
        <f t="shared" si="310"/>
        <v>1.0316060589456471</v>
      </c>
      <c r="I2222" s="2">
        <f t="shared" si="311"/>
        <v>50.777858945795074</v>
      </c>
    </row>
    <row r="2223" spans="1:9" ht="13.5" x14ac:dyDescent="0.25">
      <c r="A2223" s="3">
        <f>TITRES_STAT!B2226</f>
        <v>45240</v>
      </c>
      <c r="B2223" s="6">
        <f>TITRES_STAT!D2226</f>
        <v>24.875900000000001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4.7943079193829501E-2</v>
      </c>
      <c r="G2223" s="2">
        <f t="shared" si="313"/>
        <v>4.6474212494282671E-2</v>
      </c>
      <c r="H2223" s="2">
        <f t="shared" si="310"/>
        <v>1.0316060589456471</v>
      </c>
      <c r="I2223" s="2">
        <f t="shared" si="311"/>
        <v>50.777858945795074</v>
      </c>
    </row>
    <row r="2224" spans="1:9" ht="13.5" x14ac:dyDescent="0.25">
      <c r="A2224" s="3">
        <f>TITRES_STAT!B2227</f>
        <v>45243</v>
      </c>
      <c r="B2224" s="6">
        <f>TITRES_STAT!D2227</f>
        <v>24.868500000000001</v>
      </c>
      <c r="C2224" s="2">
        <f t="shared" si="306"/>
        <v>-7.4000000000005173E-3</v>
      </c>
      <c r="D2224" s="2">
        <f t="shared" si="307"/>
        <v>0</v>
      </c>
      <c r="E2224" s="2">
        <f t="shared" si="308"/>
        <v>7.4000000000005173E-3</v>
      </c>
      <c r="F2224" s="2">
        <f t="shared" si="313"/>
        <v>4.4518573537127397E-2</v>
      </c>
      <c r="G2224" s="2">
        <f t="shared" si="313"/>
        <v>4.3683197316119658E-2</v>
      </c>
      <c r="H2224" s="2">
        <f t="shared" si="310"/>
        <v>1.0191235136696251</v>
      </c>
      <c r="I2224" s="2">
        <f t="shared" si="311"/>
        <v>50.473559778293833</v>
      </c>
    </row>
    <row r="2225" spans="1:9" ht="13.5" x14ac:dyDescent="0.25">
      <c r="A2225" s="3">
        <f>TITRES_STAT!B2228</f>
        <v>45244</v>
      </c>
      <c r="B2225" s="6">
        <f>TITRES_STAT!D2228</f>
        <v>24.802700000000002</v>
      </c>
      <c r="C2225" s="2">
        <f t="shared" si="306"/>
        <v>-6.5799999999999415E-2</v>
      </c>
      <c r="D2225" s="2">
        <f t="shared" si="307"/>
        <v>0</v>
      </c>
      <c r="E2225" s="2">
        <f t="shared" si="308"/>
        <v>6.5799999999999415E-2</v>
      </c>
      <c r="F2225" s="2">
        <f t="shared" si="313"/>
        <v>4.1338675427332584E-2</v>
      </c>
      <c r="G2225" s="2">
        <f t="shared" si="313"/>
        <v>4.5262968936396787E-2</v>
      </c>
      <c r="H2225" s="2">
        <f t="shared" si="310"/>
        <v>0.91330013029904</v>
      </c>
      <c r="I2225" s="2">
        <f t="shared" si="311"/>
        <v>47.734284644421962</v>
      </c>
    </row>
    <row r="2226" spans="1:9" ht="13.5" x14ac:dyDescent="0.25">
      <c r="A2226" s="3">
        <f>TITRES_STAT!B2229</f>
        <v>45245</v>
      </c>
      <c r="B2226" s="6">
        <f>TITRES_STAT!D2229</f>
        <v>24.656400000000001</v>
      </c>
      <c r="C2226" s="2">
        <f t="shared" si="306"/>
        <v>-0.1463000000000001</v>
      </c>
      <c r="D2226" s="2">
        <f t="shared" si="307"/>
        <v>0</v>
      </c>
      <c r="E2226" s="2">
        <f t="shared" si="308"/>
        <v>0.1463000000000001</v>
      </c>
      <c r="F2226" s="2">
        <f t="shared" si="313"/>
        <v>3.838591289680883E-2</v>
      </c>
      <c r="G2226" s="2">
        <f t="shared" si="313"/>
        <v>5.2479899726654171E-2</v>
      </c>
      <c r="H2226" s="2">
        <f t="shared" si="310"/>
        <v>0.73144028660010751</v>
      </c>
      <c r="I2226" s="2">
        <f t="shared" si="311"/>
        <v>42.24461520624422</v>
      </c>
    </row>
    <row r="2227" spans="1:9" ht="13.5" x14ac:dyDescent="0.25">
      <c r="A2227" s="3">
        <f>TITRES_STAT!B2230</f>
        <v>45246</v>
      </c>
      <c r="B2227" s="6">
        <f>TITRES_STAT!D2230</f>
        <v>24.436900000000001</v>
      </c>
      <c r="C2227" s="2">
        <f t="shared" si="306"/>
        <v>-0.21950000000000003</v>
      </c>
      <c r="D2227" s="2">
        <f t="shared" si="307"/>
        <v>0</v>
      </c>
      <c r="E2227" s="2">
        <f t="shared" si="308"/>
        <v>0.21950000000000003</v>
      </c>
      <c r="F2227" s="2">
        <f t="shared" si="313"/>
        <v>3.5644061975608196E-2</v>
      </c>
      <c r="G2227" s="2">
        <f t="shared" si="313"/>
        <v>6.4409906889036014E-2</v>
      </c>
      <c r="H2227" s="2">
        <f t="shared" si="310"/>
        <v>0.55339409257360073</v>
      </c>
      <c r="I2227" s="2">
        <f t="shared" si="311"/>
        <v>35.624835656273149</v>
      </c>
    </row>
    <row r="2228" spans="1:9" ht="13.5" x14ac:dyDescent="0.25">
      <c r="A2228" s="3">
        <f>TITRES_STAT!B2231</f>
        <v>45247</v>
      </c>
      <c r="B2228" s="6">
        <f>TITRES_STAT!D2231</f>
        <v>24.436900000000001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3.3098057548779043E-2</v>
      </c>
      <c r="G2228" s="2">
        <f t="shared" si="313"/>
        <v>5.9809199254104869E-2</v>
      </c>
      <c r="H2228" s="2">
        <f t="shared" si="310"/>
        <v>0.55339409257360073</v>
      </c>
      <c r="I2228" s="2">
        <f t="shared" si="311"/>
        <v>35.624835656273149</v>
      </c>
    </row>
    <row r="2229" spans="1:9" ht="13.5" x14ac:dyDescent="0.25">
      <c r="A2229" s="3">
        <f>TITRES_STAT!B2232</f>
        <v>45250</v>
      </c>
      <c r="B2229" s="6">
        <f>TITRES_STAT!D2232</f>
        <v>24.400300000000001</v>
      </c>
      <c r="C2229" s="2">
        <f t="shared" si="306"/>
        <v>-3.6599999999999966E-2</v>
      </c>
      <c r="D2229" s="2">
        <f t="shared" si="307"/>
        <v>0</v>
      </c>
      <c r="E2229" s="2">
        <f t="shared" si="308"/>
        <v>3.6599999999999966E-2</v>
      </c>
      <c r="F2229" s="2">
        <f t="shared" si="313"/>
        <v>3.0733910581009112E-2</v>
      </c>
      <c r="G2229" s="2">
        <f t="shared" si="313"/>
        <v>5.8151399307383091E-2</v>
      </c>
      <c r="H2229" s="2">
        <f t="shared" si="310"/>
        <v>0.52851540886492532</v>
      </c>
      <c r="I2229" s="2">
        <f t="shared" si="311"/>
        <v>34.577041605187389</v>
      </c>
    </row>
    <row r="2230" spans="1:9" ht="13.5" x14ac:dyDescent="0.25">
      <c r="A2230" s="3">
        <f>TITRES_STAT!B2233</f>
        <v>45251</v>
      </c>
      <c r="B2230" s="6">
        <f>TITRES_STAT!D2233</f>
        <v>24.3491</v>
      </c>
      <c r="C2230" s="2">
        <f t="shared" si="306"/>
        <v>-5.1200000000001467E-2</v>
      </c>
      <c r="D2230" s="2">
        <f t="shared" si="307"/>
        <v>0</v>
      </c>
      <c r="E2230" s="2">
        <f t="shared" si="308"/>
        <v>5.1200000000001467E-2</v>
      </c>
      <c r="F2230" s="2">
        <f t="shared" si="313"/>
        <v>2.8538631253794178E-2</v>
      </c>
      <c r="G2230" s="2">
        <f t="shared" si="313"/>
        <v>5.7654870785427262E-2</v>
      </c>
      <c r="H2230" s="2">
        <f t="shared" si="310"/>
        <v>0.49499081109739562</v>
      </c>
      <c r="I2230" s="2">
        <f t="shared" si="311"/>
        <v>33.109956758466524</v>
      </c>
    </row>
    <row r="2231" spans="1:9" ht="13.5" x14ac:dyDescent="0.25">
      <c r="A2231" s="3">
        <f>TITRES_STAT!B2234</f>
        <v>45252</v>
      </c>
      <c r="B2231" s="6">
        <f>TITRES_STAT!D2234</f>
        <v>24.327100000000002</v>
      </c>
      <c r="C2231" s="2">
        <f t="shared" si="306"/>
        <v>-2.1999999999998465E-2</v>
      </c>
      <c r="D2231" s="2">
        <f t="shared" si="307"/>
        <v>0</v>
      </c>
      <c r="E2231" s="2">
        <f t="shared" si="308"/>
        <v>2.1999999999998465E-2</v>
      </c>
      <c r="F2231" s="2">
        <f t="shared" si="313"/>
        <v>2.6500157592808882E-2</v>
      </c>
      <c r="G2231" s="2">
        <f t="shared" si="313"/>
        <v>5.5108094300753772E-2</v>
      </c>
      <c r="H2231" s="2">
        <f t="shared" si="310"/>
        <v>0.48087595713587233</v>
      </c>
      <c r="I2231" s="2">
        <f t="shared" si="311"/>
        <v>32.47239951588675</v>
      </c>
    </row>
    <row r="2232" spans="1:9" ht="13.5" x14ac:dyDescent="0.25">
      <c r="A2232" s="3">
        <f>TITRES_STAT!B2235</f>
        <v>45253</v>
      </c>
      <c r="B2232" s="6">
        <f>TITRES_STAT!D2235</f>
        <v>24.217400000000001</v>
      </c>
      <c r="C2232" s="2">
        <f t="shared" si="306"/>
        <v>-0.10970000000000013</v>
      </c>
      <c r="D2232" s="2">
        <f t="shared" si="307"/>
        <v>0</v>
      </c>
      <c r="E2232" s="2">
        <f t="shared" si="308"/>
        <v>0.10970000000000013</v>
      </c>
      <c r="F2232" s="2">
        <f t="shared" si="313"/>
        <v>2.4607289193322533E-2</v>
      </c>
      <c r="G2232" s="2">
        <f t="shared" si="313"/>
        <v>5.900751613641423E-2</v>
      </c>
      <c r="H2232" s="2">
        <f t="shared" si="310"/>
        <v>0.41701957317496857</v>
      </c>
      <c r="I2232" s="2">
        <f t="shared" si="311"/>
        <v>29.429344595473452</v>
      </c>
    </row>
    <row r="2233" spans="1:9" ht="13.5" x14ac:dyDescent="0.25">
      <c r="A2233" s="3">
        <f>TITRES_STAT!B2236</f>
        <v>45254</v>
      </c>
      <c r="B2233" s="6">
        <f>TITRES_STAT!D2236</f>
        <v>24.188099999999999</v>
      </c>
      <c r="C2233" s="2">
        <f t="shared" si="306"/>
        <v>-2.9300000000002768E-2</v>
      </c>
      <c r="D2233" s="2">
        <f t="shared" si="307"/>
        <v>0</v>
      </c>
      <c r="E2233" s="2">
        <f t="shared" si="308"/>
        <v>2.9300000000002768E-2</v>
      </c>
      <c r="F2233" s="2">
        <f t="shared" si="313"/>
        <v>2.284962567951378E-2</v>
      </c>
      <c r="G2233" s="2">
        <f t="shared" si="313"/>
        <v>5.6885550698099127E-2</v>
      </c>
      <c r="H2233" s="2">
        <f t="shared" si="310"/>
        <v>0.40167714646519748</v>
      </c>
      <c r="I2233" s="2">
        <f t="shared" si="311"/>
        <v>28.656894883259113</v>
      </c>
    </row>
    <row r="2234" spans="1:9" ht="13.5" x14ac:dyDescent="0.25">
      <c r="A2234" s="3">
        <f>TITRES_STAT!B2237</f>
        <v>45257</v>
      </c>
      <c r="B2234" s="6">
        <f>TITRES_STAT!D2237</f>
        <v>23.844200000000001</v>
      </c>
      <c r="C2234" s="2">
        <f t="shared" si="306"/>
        <v>-0.34389999999999787</v>
      </c>
      <c r="D2234" s="2">
        <f t="shared" si="307"/>
        <v>0</v>
      </c>
      <c r="E2234" s="2">
        <f t="shared" si="308"/>
        <v>0.34389999999999787</v>
      </c>
      <c r="F2234" s="2">
        <f t="shared" si="313"/>
        <v>2.1217509559548511E-2</v>
      </c>
      <c r="G2234" s="2">
        <f t="shared" si="313"/>
        <v>7.7386582791091896E-2</v>
      </c>
      <c r="H2234" s="2">
        <f t="shared" si="310"/>
        <v>0.27417555853094078</v>
      </c>
      <c r="I2234" s="2">
        <f t="shared" si="311"/>
        <v>21.517879282431934</v>
      </c>
    </row>
    <row r="2235" spans="1:9" ht="13.5" x14ac:dyDescent="0.25">
      <c r="A2235" s="3">
        <f>TITRES_STAT!B2238</f>
        <v>45258</v>
      </c>
      <c r="B2235" s="6">
        <f>TITRES_STAT!D2238</f>
        <v>23.924700000000001</v>
      </c>
      <c r="C2235" s="2">
        <f t="shared" si="306"/>
        <v>8.0500000000000682E-2</v>
      </c>
      <c r="D2235" s="2">
        <f t="shared" si="307"/>
        <v>8.0500000000000682E-2</v>
      </c>
      <c r="E2235" s="2">
        <f t="shared" si="308"/>
        <v>0</v>
      </c>
      <c r="F2235" s="2">
        <f t="shared" si="313"/>
        <v>2.5451973162437951E-2</v>
      </c>
      <c r="G2235" s="2">
        <f t="shared" si="313"/>
        <v>7.1858969734585346E-2</v>
      </c>
      <c r="H2235" s="2">
        <f t="shared" si="310"/>
        <v>0.35419340489358631</v>
      </c>
      <c r="I2235" s="2">
        <f t="shared" si="311"/>
        <v>26.155304228602347</v>
      </c>
    </row>
    <row r="2236" spans="1:9" ht="13.5" x14ac:dyDescent="0.25">
      <c r="A2236" s="3">
        <f>TITRES_STAT!B2239</f>
        <v>45259</v>
      </c>
      <c r="B2236" s="6">
        <f>TITRES_STAT!D2239</f>
        <v>23.924700000000001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2.363397507940667E-2</v>
      </c>
      <c r="G2236" s="2">
        <f t="shared" si="313"/>
        <v>6.6726186182114969E-2</v>
      </c>
      <c r="H2236" s="2">
        <f t="shared" si="310"/>
        <v>0.35419340489358631</v>
      </c>
      <c r="I2236" s="2">
        <f t="shared" si="311"/>
        <v>26.155304228602347</v>
      </c>
    </row>
    <row r="2237" spans="1:9" ht="13.5" x14ac:dyDescent="0.25">
      <c r="A2237" s="3">
        <f>TITRES_STAT!B2240</f>
        <v>45260</v>
      </c>
      <c r="B2237" s="6">
        <f>TITRES_STAT!D2240</f>
        <v>23.924700000000001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2.1945834002306191E-2</v>
      </c>
      <c r="G2237" s="2">
        <f t="shared" si="314"/>
        <v>6.1960030026249613E-2</v>
      </c>
      <c r="H2237" s="2">
        <f t="shared" si="310"/>
        <v>0.35419340489358625</v>
      </c>
      <c r="I2237" s="2">
        <f t="shared" si="311"/>
        <v>26.155304228602347</v>
      </c>
    </row>
    <row r="2238" spans="1:9" ht="13.5" x14ac:dyDescent="0.25">
      <c r="A2238" s="3">
        <f>TITRES_STAT!B2241</f>
        <v>45261</v>
      </c>
      <c r="B2238" s="6">
        <f>TITRES_STAT!D2241</f>
        <v>23.771100000000001</v>
      </c>
      <c r="C2238" s="2">
        <f t="shared" si="306"/>
        <v>-0.15360000000000085</v>
      </c>
      <c r="D2238" s="2">
        <f t="shared" si="307"/>
        <v>0</v>
      </c>
      <c r="E2238" s="2">
        <f t="shared" si="308"/>
        <v>0.15360000000000085</v>
      </c>
      <c r="F2238" s="2">
        <f t="shared" si="314"/>
        <v>2.0378274430712891E-2</v>
      </c>
      <c r="G2238" s="2">
        <f t="shared" si="314"/>
        <v>6.8505742167231848E-2</v>
      </c>
      <c r="H2238" s="2">
        <f t="shared" si="310"/>
        <v>0.29746812144545121</v>
      </c>
      <c r="I2238" s="2">
        <f t="shared" si="311"/>
        <v>22.926815428347894</v>
      </c>
    </row>
    <row r="2239" spans="1:9" ht="13.5" x14ac:dyDescent="0.25">
      <c r="A2239" s="3">
        <f>TITRES_STAT!B2242</f>
        <v>45264</v>
      </c>
      <c r="B2239" s="6">
        <f>TITRES_STAT!D2242</f>
        <v>23.749099999999999</v>
      </c>
      <c r="C2239" s="2">
        <f t="shared" si="306"/>
        <v>-2.2000000000002018E-2</v>
      </c>
      <c r="D2239" s="2">
        <f t="shared" si="307"/>
        <v>0</v>
      </c>
      <c r="E2239" s="2">
        <f t="shared" si="308"/>
        <v>2.2000000000002018E-2</v>
      </c>
      <c r="F2239" s="2">
        <f t="shared" si="314"/>
        <v>1.8922683399947685E-2</v>
      </c>
      <c r="G2239" s="2">
        <f t="shared" si="314"/>
        <v>6.518390344100114E-2</v>
      </c>
      <c r="H2239" s="2">
        <f t="shared" si="310"/>
        <v>0.29029687393721165</v>
      </c>
      <c r="I2239" s="2">
        <f t="shared" si="311"/>
        <v>22.498455960092329</v>
      </c>
    </row>
    <row r="2240" spans="1:9" ht="13.5" x14ac:dyDescent="0.25">
      <c r="A2240" s="3">
        <f>TITRES_STAT!B2243</f>
        <v>45265</v>
      </c>
      <c r="B2240" s="6">
        <f>TITRES_STAT!D2243</f>
        <v>23.705200000000001</v>
      </c>
      <c r="C2240" s="2">
        <f t="shared" si="306"/>
        <v>-4.3899999999997164E-2</v>
      </c>
      <c r="D2240" s="2">
        <f t="shared" si="307"/>
        <v>0</v>
      </c>
      <c r="E2240" s="2">
        <f t="shared" si="308"/>
        <v>4.3899999999997164E-2</v>
      </c>
      <c r="F2240" s="2">
        <f t="shared" si="314"/>
        <v>1.757106315709428E-2</v>
      </c>
      <c r="G2240" s="2">
        <f t="shared" si="314"/>
        <v>6.3663624623786566E-2</v>
      </c>
      <c r="H2240" s="2">
        <f t="shared" si="310"/>
        <v>0.27599847261177185</v>
      </c>
      <c r="I2240" s="2">
        <f t="shared" si="311"/>
        <v>21.630000234000718</v>
      </c>
    </row>
    <row r="2241" spans="1:9" ht="13.5" x14ac:dyDescent="0.25">
      <c r="A2241" s="3">
        <f>TITRES_STAT!B2244</f>
        <v>45266</v>
      </c>
      <c r="B2241" s="6">
        <f>TITRES_STAT!D2244</f>
        <v>23.705200000000001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1.631598721730183E-2</v>
      </c>
      <c r="G2241" s="2">
        <f t="shared" si="314"/>
        <v>5.9116222864944667E-2</v>
      </c>
      <c r="H2241" s="2">
        <f t="shared" si="310"/>
        <v>0.27599847261177179</v>
      </c>
      <c r="I2241" s="2">
        <f t="shared" si="311"/>
        <v>21.630000234000718</v>
      </c>
    </row>
    <row r="2242" spans="1:9" ht="13.5" x14ac:dyDescent="0.25">
      <c r="A2242" s="3">
        <f>TITRES_STAT!B2245</f>
        <v>45267</v>
      </c>
      <c r="B2242" s="6">
        <f>TITRES_STAT!D2245</f>
        <v>23.412600000000001</v>
      </c>
      <c r="C2242" s="2">
        <f t="shared" si="306"/>
        <v>-0.29260000000000019</v>
      </c>
      <c r="D2242" s="2">
        <f t="shared" si="307"/>
        <v>0</v>
      </c>
      <c r="E2242" s="2">
        <f t="shared" si="308"/>
        <v>0.29260000000000019</v>
      </c>
      <c r="F2242" s="2">
        <f t="shared" si="314"/>
        <v>1.5150559558923127E-2</v>
      </c>
      <c r="G2242" s="2">
        <f t="shared" si="314"/>
        <v>7.5793635517448638E-2</v>
      </c>
      <c r="H2242" s="2">
        <f t="shared" si="310"/>
        <v>0.19989223970441794</v>
      </c>
      <c r="I2242" s="2">
        <f t="shared" si="311"/>
        <v>16.659182640739417</v>
      </c>
    </row>
    <row r="2243" spans="1:9" ht="13.5" x14ac:dyDescent="0.25">
      <c r="A2243" s="3">
        <f>TITRES_STAT!B2246</f>
        <v>45268</v>
      </c>
      <c r="B2243" s="6">
        <f>TITRES_STAT!D2246</f>
        <v>23.302800000000001</v>
      </c>
      <c r="C2243" s="2">
        <f t="shared" ref="C2243:C2306" si="315">B2243-B2242</f>
        <v>-0.1097999999999999</v>
      </c>
      <c r="D2243" s="2">
        <f t="shared" ref="D2243:D2306" si="316">IF(C2243&gt;0,C2243,0)</f>
        <v>0</v>
      </c>
      <c r="E2243" s="2">
        <f t="shared" ref="E2243:E2306" si="317">IF(C2243&lt;0,-C2243,0)</f>
        <v>0.1097999999999999</v>
      </c>
      <c r="F2243" s="2">
        <f t="shared" si="314"/>
        <v>1.4068376733285761E-2</v>
      </c>
      <c r="G2243" s="2">
        <f t="shared" si="314"/>
        <v>7.8222661551916595E-2</v>
      </c>
      <c r="H2243" s="2">
        <f t="shared" si="310"/>
        <v>0.1798503969843642</v>
      </c>
      <c r="I2243" s="2">
        <f t="shared" si="311"/>
        <v>15.243491670134816</v>
      </c>
    </row>
    <row r="2244" spans="1:9" ht="13.5" x14ac:dyDescent="0.25">
      <c r="A2244" s="3">
        <f>TITRES_STAT!B2247</f>
        <v>45271</v>
      </c>
      <c r="B2244" s="6">
        <f>TITRES_STAT!D2247</f>
        <v>23.156500000000001</v>
      </c>
      <c r="C2244" s="2">
        <f t="shared" si="315"/>
        <v>-0.1463000000000001</v>
      </c>
      <c r="D2244" s="2">
        <f t="shared" si="316"/>
        <v>0</v>
      </c>
      <c r="E2244" s="2">
        <f t="shared" si="317"/>
        <v>0.1463000000000001</v>
      </c>
      <c r="F2244" s="2">
        <f t="shared" si="314"/>
        <v>1.3063492680908206E-2</v>
      </c>
      <c r="G2244" s="2">
        <f t="shared" si="314"/>
        <v>8.3085328583922563E-2</v>
      </c>
      <c r="H2244" s="2">
        <f t="shared" si="310"/>
        <v>0.15722983712717795</v>
      </c>
      <c r="I2244" s="2">
        <f t="shared" si="311"/>
        <v>13.586742415620805</v>
      </c>
    </row>
    <row r="2245" spans="1:9" ht="13.5" x14ac:dyDescent="0.25">
      <c r="A2245" s="3">
        <f>TITRES_STAT!B2248</f>
        <v>45272</v>
      </c>
      <c r="B2245" s="6">
        <f>TITRES_STAT!D2248</f>
        <v>23.010200000000001</v>
      </c>
      <c r="C2245" s="2">
        <f t="shared" si="315"/>
        <v>-0.1463000000000001</v>
      </c>
      <c r="D2245" s="2">
        <f t="shared" si="316"/>
        <v>0</v>
      </c>
      <c r="E2245" s="2">
        <f t="shared" si="317"/>
        <v>0.1463000000000001</v>
      </c>
      <c r="F2245" s="2">
        <f t="shared" si="314"/>
        <v>1.2130386060843334E-2</v>
      </c>
      <c r="G2245" s="2">
        <f t="shared" si="314"/>
        <v>8.7600662256499526E-2</v>
      </c>
      <c r="H2245" s="2">
        <f t="shared" si="310"/>
        <v>0.1384736798601465</v>
      </c>
      <c r="I2245" s="2">
        <f t="shared" si="311"/>
        <v>12.163098920052064</v>
      </c>
    </row>
    <row r="2246" spans="1:9" ht="13.5" x14ac:dyDescent="0.25">
      <c r="A2246" s="3">
        <f>TITRES_STAT!B2249</f>
        <v>45273</v>
      </c>
      <c r="B2246" s="6">
        <f>TITRES_STAT!D2249</f>
        <v>22.973600000000001</v>
      </c>
      <c r="C2246" s="2">
        <f t="shared" si="315"/>
        <v>-3.6599999999999966E-2</v>
      </c>
      <c r="D2246" s="2">
        <f t="shared" si="316"/>
        <v>0</v>
      </c>
      <c r="E2246" s="2">
        <f t="shared" si="317"/>
        <v>3.6599999999999966E-2</v>
      </c>
      <c r="F2246" s="2">
        <f t="shared" si="314"/>
        <v>1.1263929913640239E-2</v>
      </c>
      <c r="G2246" s="2">
        <f t="shared" si="314"/>
        <v>8.3957757809606695E-2</v>
      </c>
      <c r="H2246" s="2">
        <f t="shared" si="310"/>
        <v>0.1341618714876088</v>
      </c>
      <c r="I2246" s="2">
        <f t="shared" si="311"/>
        <v>11.829164324809923</v>
      </c>
    </row>
    <row r="2247" spans="1:9" ht="13.5" x14ac:dyDescent="0.25">
      <c r="A2247" s="3">
        <f>TITRES_STAT!B2250</f>
        <v>45274</v>
      </c>
      <c r="B2247" s="6">
        <f>TITRES_STAT!D2250</f>
        <v>24.144200000000001</v>
      </c>
      <c r="C2247" s="2">
        <f t="shared" si="315"/>
        <v>1.1706000000000003</v>
      </c>
      <c r="D2247" s="2">
        <f t="shared" si="316"/>
        <v>1.1706000000000003</v>
      </c>
      <c r="E2247" s="2">
        <f t="shared" si="317"/>
        <v>0</v>
      </c>
      <c r="F2247" s="2">
        <f t="shared" si="314"/>
        <v>9.4073649205523094E-2</v>
      </c>
      <c r="G2247" s="2">
        <f t="shared" si="314"/>
        <v>7.7960775108920508E-2</v>
      </c>
      <c r="H2247" s="2">
        <f t="shared" si="310"/>
        <v>1.2066792444545476</v>
      </c>
      <c r="I2247" s="2">
        <f t="shared" si="311"/>
        <v>54.683037758521969</v>
      </c>
    </row>
    <row r="2248" spans="1:9" ht="13.5" x14ac:dyDescent="0.25">
      <c r="A2248" s="3">
        <f>TITRES_STAT!B2251</f>
        <v>45275</v>
      </c>
      <c r="B2248" s="6">
        <f>TITRES_STAT!D2251</f>
        <v>24.802700000000002</v>
      </c>
      <c r="C2248" s="2">
        <f t="shared" si="315"/>
        <v>0.65850000000000009</v>
      </c>
      <c r="D2248" s="2">
        <f t="shared" si="316"/>
        <v>0.65850000000000009</v>
      </c>
      <c r="E2248" s="2">
        <f t="shared" si="317"/>
        <v>0</v>
      </c>
      <c r="F2248" s="2">
        <f t="shared" si="314"/>
        <v>0.13438981711941431</v>
      </c>
      <c r="G2248" s="2">
        <f t="shared" si="314"/>
        <v>7.2392148315426189E-2</v>
      </c>
      <c r="H2248" s="2">
        <f t="shared" si="310"/>
        <v>1.8564142693189962</v>
      </c>
      <c r="I2248" s="2">
        <f t="shared" si="311"/>
        <v>64.991072522599751</v>
      </c>
    </row>
    <row r="2249" spans="1:9" ht="13.5" x14ac:dyDescent="0.25">
      <c r="A2249" s="3">
        <f>TITRES_STAT!B2252</f>
        <v>45278</v>
      </c>
      <c r="B2249" s="6">
        <f>TITRES_STAT!D2252</f>
        <v>24.802700000000002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0.12479054446802758</v>
      </c>
      <c r="G2249" s="2">
        <f t="shared" si="314"/>
        <v>6.7221280578610029E-2</v>
      </c>
      <c r="H2249" s="2">
        <f t="shared" si="310"/>
        <v>1.8564142693189964</v>
      </c>
      <c r="I2249" s="2">
        <f t="shared" si="311"/>
        <v>64.991072522599751</v>
      </c>
    </row>
    <row r="2250" spans="1:9" ht="13.5" x14ac:dyDescent="0.25">
      <c r="A2250" s="3">
        <f>TITRES_STAT!B2253</f>
        <v>45279</v>
      </c>
      <c r="B2250" s="6">
        <f>TITRES_STAT!D2253</f>
        <v>24.583200000000001</v>
      </c>
      <c r="C2250" s="2">
        <f t="shared" si="315"/>
        <v>-0.21950000000000003</v>
      </c>
      <c r="D2250" s="2">
        <f t="shared" si="316"/>
        <v>0</v>
      </c>
      <c r="E2250" s="2">
        <f t="shared" si="317"/>
        <v>0.21950000000000003</v>
      </c>
      <c r="F2250" s="2">
        <f t="shared" si="314"/>
        <v>0.11587693414888275</v>
      </c>
      <c r="G2250" s="2">
        <f t="shared" si="314"/>
        <v>7.8098331965852169E-2</v>
      </c>
      <c r="H2250" s="2">
        <f t="shared" si="310"/>
        <v>1.4837312300030807</v>
      </c>
      <c r="I2250" s="2">
        <f t="shared" si="311"/>
        <v>59.737994678322757</v>
      </c>
    </row>
    <row r="2251" spans="1:9" ht="13.5" x14ac:dyDescent="0.25">
      <c r="A2251" s="3">
        <f>TITRES_STAT!B2254</f>
        <v>45280</v>
      </c>
      <c r="B2251" s="6">
        <f>TITRES_STAT!D2254</f>
        <v>24.436900000000001</v>
      </c>
      <c r="C2251" s="2">
        <f t="shared" si="315"/>
        <v>-0.1463000000000001</v>
      </c>
      <c r="D2251" s="2">
        <f t="shared" si="316"/>
        <v>0</v>
      </c>
      <c r="E2251" s="2">
        <f t="shared" si="317"/>
        <v>0.1463000000000001</v>
      </c>
      <c r="F2251" s="2">
        <f t="shared" si="314"/>
        <v>0.10760001028110541</v>
      </c>
      <c r="G2251" s="2">
        <f t="shared" si="314"/>
        <v>8.2969879682577033E-2</v>
      </c>
      <c r="H2251" s="2">
        <f t="shared" si="310"/>
        <v>1.2968562892070881</v>
      </c>
      <c r="I2251" s="2">
        <f t="shared" si="311"/>
        <v>56.462230366828209</v>
      </c>
    </row>
    <row r="2252" spans="1:9" ht="13.5" x14ac:dyDescent="0.25">
      <c r="A2252" s="3">
        <f>TITRES_STAT!B2255</f>
        <v>45281</v>
      </c>
      <c r="B2252" s="6">
        <f>TITRES_STAT!D2255</f>
        <v>24.436900000000001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9.9914295261026451E-2</v>
      </c>
      <c r="G2252" s="2">
        <f t="shared" si="314"/>
        <v>7.7043459705250103E-2</v>
      </c>
      <c r="H2252" s="2">
        <f t="shared" si="310"/>
        <v>1.2968562892070878</v>
      </c>
      <c r="I2252" s="2">
        <f t="shared" si="311"/>
        <v>56.462230366828202</v>
      </c>
    </row>
    <row r="2253" spans="1:9" ht="13.5" x14ac:dyDescent="0.25">
      <c r="A2253" s="3">
        <f>TITRES_STAT!B2256</f>
        <v>45282</v>
      </c>
      <c r="B2253" s="6">
        <f>TITRES_STAT!D2256</f>
        <v>24.363700000000001</v>
      </c>
      <c r="C2253" s="2">
        <f t="shared" si="315"/>
        <v>-7.3199999999999932E-2</v>
      </c>
      <c r="D2253" s="2">
        <f t="shared" si="316"/>
        <v>0</v>
      </c>
      <c r="E2253" s="2">
        <f t="shared" si="317"/>
        <v>7.3199999999999932E-2</v>
      </c>
      <c r="F2253" s="2">
        <f t="shared" ref="F2253:G2268" si="318">((F2252*13)+D2253)/14</f>
        <v>9.277755988523885E-2</v>
      </c>
      <c r="G2253" s="2">
        <f t="shared" si="318"/>
        <v>7.67689268691608E-2</v>
      </c>
      <c r="H2253" s="2">
        <f t="shared" si="310"/>
        <v>1.2085301132756743</v>
      </c>
      <c r="I2253" s="2">
        <f t="shared" si="311"/>
        <v>54.721015847195858</v>
      </c>
    </row>
    <row r="2254" spans="1:9" ht="13.5" x14ac:dyDescent="0.25">
      <c r="A2254" s="3">
        <f>TITRES_STAT!B2257</f>
        <v>45285</v>
      </c>
      <c r="B2254" s="6">
        <f>TITRES_STAT!D2257</f>
        <v>24.3491</v>
      </c>
      <c r="C2254" s="2">
        <f t="shared" si="315"/>
        <v>-1.4600000000001501E-2</v>
      </c>
      <c r="D2254" s="2">
        <f t="shared" si="316"/>
        <v>0</v>
      </c>
      <c r="E2254" s="2">
        <f t="shared" si="317"/>
        <v>1.4600000000001501E-2</v>
      </c>
      <c r="F2254" s="2">
        <f t="shared" si="318"/>
        <v>8.6150591322007503E-2</v>
      </c>
      <c r="G2254" s="2">
        <f t="shared" si="318"/>
        <v>7.2328289235649407E-2</v>
      </c>
      <c r="H2254" s="2">
        <f t="shared" si="310"/>
        <v>1.1911050604463256</v>
      </c>
      <c r="I2254" s="2">
        <f t="shared" si="311"/>
        <v>54.360928736283363</v>
      </c>
    </row>
    <row r="2255" spans="1:9" ht="13.5" x14ac:dyDescent="0.25">
      <c r="A2255" s="3">
        <f>TITRES_STAT!B2258</f>
        <v>45286</v>
      </c>
      <c r="B2255" s="6">
        <f>TITRES_STAT!D2258</f>
        <v>24.363700000000001</v>
      </c>
      <c r="C2255" s="2">
        <f t="shared" si="315"/>
        <v>1.4600000000001501E-2</v>
      </c>
      <c r="D2255" s="2">
        <f t="shared" si="316"/>
        <v>1.4600000000001501E-2</v>
      </c>
      <c r="E2255" s="2">
        <f t="shared" si="317"/>
        <v>0</v>
      </c>
      <c r="F2255" s="2">
        <f t="shared" si="318"/>
        <v>8.1039834799007074E-2</v>
      </c>
      <c r="G2255" s="2">
        <f t="shared" si="318"/>
        <v>6.7161982861674449E-2</v>
      </c>
      <c r="H2255" s="2">
        <f t="shared" si="310"/>
        <v>1.2066325523163184</v>
      </c>
      <c r="I2255" s="2">
        <f t="shared" si="311"/>
        <v>54.682078855843365</v>
      </c>
    </row>
    <row r="2256" spans="1:9" ht="13.5" x14ac:dyDescent="0.25">
      <c r="A2256" s="3">
        <f>TITRES_STAT!B2259</f>
        <v>45287</v>
      </c>
      <c r="B2256" s="6">
        <f>TITRES_STAT!D2259</f>
        <v>24.51</v>
      </c>
      <c r="C2256" s="2">
        <f t="shared" si="315"/>
        <v>0.1463000000000001</v>
      </c>
      <c r="D2256" s="2">
        <f t="shared" si="316"/>
        <v>0.1463000000000001</v>
      </c>
      <c r="E2256" s="2">
        <f t="shared" si="317"/>
        <v>0</v>
      </c>
      <c r="F2256" s="2">
        <f t="shared" si="318"/>
        <v>8.5701275170506588E-2</v>
      </c>
      <c r="G2256" s="2">
        <f t="shared" si="318"/>
        <v>6.2364698371554846E-2</v>
      </c>
      <c r="H2256" s="2">
        <f t="shared" si="310"/>
        <v>1.3741952965108188</v>
      </c>
      <c r="I2256" s="2">
        <f t="shared" si="311"/>
        <v>57.880465795310656</v>
      </c>
    </row>
    <row r="2257" spans="1:9" ht="13.5" x14ac:dyDescent="0.25">
      <c r="A2257" s="3">
        <f>TITRES_STAT!B2260</f>
        <v>45288</v>
      </c>
      <c r="B2257" s="6">
        <f>TITRES_STAT!D2260</f>
        <v>24.875900000000001</v>
      </c>
      <c r="C2257" s="2">
        <f t="shared" si="315"/>
        <v>0.36589999999999989</v>
      </c>
      <c r="D2257" s="2">
        <f t="shared" si="316"/>
        <v>0.36589999999999989</v>
      </c>
      <c r="E2257" s="2">
        <f t="shared" si="317"/>
        <v>0</v>
      </c>
      <c r="F2257" s="2">
        <f t="shared" si="318"/>
        <v>0.10571546980118469</v>
      </c>
      <c r="G2257" s="2">
        <f t="shared" si="318"/>
        <v>5.7910077059300923E-2</v>
      </c>
      <c r="H2257" s="2">
        <f t="shared" ref="H2257:H2320" si="319">F2257/G2257</f>
        <v>1.8255107775617399</v>
      </c>
      <c r="I2257" s="2">
        <f t="shared" ref="I2257:I2320" si="320">IF(G2257=0,100,100-(100/(1+H2257)))</f>
        <v>64.608168974568741</v>
      </c>
    </row>
    <row r="2258" spans="1:9" ht="13.5" x14ac:dyDescent="0.25">
      <c r="A2258" s="3">
        <f>TITRES_STAT!B2261</f>
        <v>45289</v>
      </c>
      <c r="B2258" s="6">
        <f>TITRES_STAT!D2261</f>
        <v>24.51</v>
      </c>
      <c r="C2258" s="2">
        <f t="shared" si="315"/>
        <v>-0.36589999999999989</v>
      </c>
      <c r="D2258" s="2">
        <f t="shared" si="316"/>
        <v>0</v>
      </c>
      <c r="E2258" s="2">
        <f t="shared" si="317"/>
        <v>0.36589999999999989</v>
      </c>
      <c r="F2258" s="2">
        <f t="shared" si="318"/>
        <v>9.8164364815385791E-2</v>
      </c>
      <c r="G2258" s="2">
        <f t="shared" si="318"/>
        <v>7.9909357269350847E-2</v>
      </c>
      <c r="H2258" s="2">
        <f t="shared" si="319"/>
        <v>1.228446431930402</v>
      </c>
      <c r="I2258" s="2">
        <f t="shared" si="320"/>
        <v>55.125688207198891</v>
      </c>
    </row>
    <row r="2259" spans="1:9" ht="13.5" x14ac:dyDescent="0.25">
      <c r="A2259" s="3">
        <f>TITRES_STAT!B2262</f>
        <v>45293</v>
      </c>
      <c r="B2259" s="6">
        <f>TITRES_STAT!D2262</f>
        <v>24.363700000000001</v>
      </c>
      <c r="C2259" s="2">
        <f t="shared" si="315"/>
        <v>-0.1463000000000001</v>
      </c>
      <c r="D2259" s="2">
        <f t="shared" si="316"/>
        <v>0</v>
      </c>
      <c r="E2259" s="2">
        <f t="shared" si="317"/>
        <v>0.1463000000000001</v>
      </c>
      <c r="F2259" s="2">
        <f t="shared" si="318"/>
        <v>9.1152624471429661E-2</v>
      </c>
      <c r="G2259" s="2">
        <f t="shared" si="318"/>
        <v>8.4651546035825795E-2</v>
      </c>
      <c r="H2259" s="2">
        <f t="shared" si="319"/>
        <v>1.0767981063553467</v>
      </c>
      <c r="I2259" s="2">
        <f t="shared" si="320"/>
        <v>51.848954554617805</v>
      </c>
    </row>
    <row r="2260" spans="1:9" ht="13.5" x14ac:dyDescent="0.25">
      <c r="A2260" s="3">
        <f>TITRES_STAT!B2263</f>
        <v>45294</v>
      </c>
      <c r="B2260" s="6">
        <f>TITRES_STAT!D2263</f>
        <v>24.144200000000001</v>
      </c>
      <c r="C2260" s="2">
        <f t="shared" si="315"/>
        <v>-0.21950000000000003</v>
      </c>
      <c r="D2260" s="2">
        <f t="shared" si="316"/>
        <v>0</v>
      </c>
      <c r="E2260" s="2">
        <f t="shared" si="317"/>
        <v>0.21950000000000003</v>
      </c>
      <c r="F2260" s="2">
        <f t="shared" si="318"/>
        <v>8.4641722723470397E-2</v>
      </c>
      <c r="G2260" s="2">
        <f t="shared" si="318"/>
        <v>9.4283578461838241E-2</v>
      </c>
      <c r="H2260" s="2">
        <f t="shared" si="319"/>
        <v>0.89773557712098895</v>
      </c>
      <c r="I2260" s="2">
        <f t="shared" si="320"/>
        <v>47.305619810475541</v>
      </c>
    </row>
    <row r="2261" spans="1:9" ht="13.5" x14ac:dyDescent="0.25">
      <c r="A2261" s="3">
        <f>TITRES_STAT!B2264</f>
        <v>45295</v>
      </c>
      <c r="B2261" s="6">
        <f>TITRES_STAT!D2264</f>
        <v>24.254000000000001</v>
      </c>
      <c r="C2261" s="2">
        <f t="shared" si="315"/>
        <v>0.1097999999999999</v>
      </c>
      <c r="D2261" s="2">
        <f t="shared" si="316"/>
        <v>0.1097999999999999</v>
      </c>
      <c r="E2261" s="2">
        <f t="shared" si="317"/>
        <v>0</v>
      </c>
      <c r="F2261" s="2">
        <f t="shared" si="318"/>
        <v>8.6438742528936796E-2</v>
      </c>
      <c r="G2261" s="2">
        <f t="shared" si="318"/>
        <v>8.7549037143135514E-2</v>
      </c>
      <c r="H2261" s="2">
        <f t="shared" si="319"/>
        <v>0.98731802598372986</v>
      </c>
      <c r="I2261" s="2">
        <f t="shared" si="320"/>
        <v>49.680927414473778</v>
      </c>
    </row>
    <row r="2262" spans="1:9" ht="13.5" x14ac:dyDescent="0.25">
      <c r="A2262" s="3">
        <f>TITRES_STAT!B2265</f>
        <v>45296</v>
      </c>
      <c r="B2262" s="6">
        <f>TITRES_STAT!D2265</f>
        <v>24.144200000000001</v>
      </c>
      <c r="C2262" s="2">
        <f t="shared" si="315"/>
        <v>-0.1097999999999999</v>
      </c>
      <c r="D2262" s="2">
        <f t="shared" si="316"/>
        <v>0</v>
      </c>
      <c r="E2262" s="2">
        <f t="shared" si="317"/>
        <v>0.1097999999999999</v>
      </c>
      <c r="F2262" s="2">
        <f t="shared" si="318"/>
        <v>8.0264546634012737E-2</v>
      </c>
      <c r="G2262" s="2">
        <f t="shared" si="318"/>
        <v>8.9138391632911554E-2</v>
      </c>
      <c r="H2262" s="2">
        <f t="shared" si="319"/>
        <v>0.90044867496103187</v>
      </c>
      <c r="I2262" s="2">
        <f t="shared" si="320"/>
        <v>47.380846787640571</v>
      </c>
    </row>
    <row r="2263" spans="1:9" ht="13.5" x14ac:dyDescent="0.25">
      <c r="A2263" s="3">
        <f>TITRES_STAT!B2266</f>
        <v>45299</v>
      </c>
      <c r="B2263" s="6">
        <f>TITRES_STAT!D2266</f>
        <v>24.034500000000001</v>
      </c>
      <c r="C2263" s="2">
        <f t="shared" si="315"/>
        <v>-0.10970000000000013</v>
      </c>
      <c r="D2263" s="2">
        <f t="shared" si="316"/>
        <v>0</v>
      </c>
      <c r="E2263" s="2">
        <f t="shared" si="317"/>
        <v>0.10970000000000013</v>
      </c>
      <c r="F2263" s="2">
        <f t="shared" si="318"/>
        <v>7.4531364731583255E-2</v>
      </c>
      <c r="G2263" s="2">
        <f t="shared" si="318"/>
        <v>9.0607077944846459E-2</v>
      </c>
      <c r="H2263" s="2">
        <f t="shared" si="319"/>
        <v>0.82257773258013389</v>
      </c>
      <c r="I2263" s="2">
        <f t="shared" si="320"/>
        <v>45.132655681886931</v>
      </c>
    </row>
    <row r="2264" spans="1:9" ht="13.5" x14ac:dyDescent="0.25">
      <c r="A2264" s="3">
        <f>TITRES_STAT!B2267</f>
        <v>45300</v>
      </c>
      <c r="B2264" s="6">
        <f>TITRES_STAT!D2267</f>
        <v>24.071100000000001</v>
      </c>
      <c r="C2264" s="2">
        <f t="shared" si="315"/>
        <v>3.6599999999999966E-2</v>
      </c>
      <c r="D2264" s="2">
        <f t="shared" si="316"/>
        <v>3.6599999999999966E-2</v>
      </c>
      <c r="E2264" s="2">
        <f t="shared" si="317"/>
        <v>0</v>
      </c>
      <c r="F2264" s="2">
        <f t="shared" si="318"/>
        <v>7.1821981536470167E-2</v>
      </c>
      <c r="G2264" s="2">
        <f t="shared" si="318"/>
        <v>8.4135143805928861E-2</v>
      </c>
      <c r="H2264" s="2">
        <f t="shared" si="319"/>
        <v>0.85365019048566715</v>
      </c>
      <c r="I2264" s="2">
        <f t="shared" si="320"/>
        <v>46.052388679765187</v>
      </c>
    </row>
    <row r="2265" spans="1:9" ht="13.5" x14ac:dyDescent="0.25">
      <c r="A2265" s="3">
        <f>TITRES_STAT!B2268</f>
        <v>45301</v>
      </c>
      <c r="B2265" s="6">
        <f>TITRES_STAT!D2268</f>
        <v>23.954000000000001</v>
      </c>
      <c r="C2265" s="2">
        <f t="shared" si="315"/>
        <v>-0.11710000000000065</v>
      </c>
      <c r="D2265" s="2">
        <f t="shared" si="316"/>
        <v>0</v>
      </c>
      <c r="E2265" s="2">
        <f t="shared" si="317"/>
        <v>0.11710000000000065</v>
      </c>
      <c r="F2265" s="2">
        <f t="shared" si="318"/>
        <v>6.669183999815087E-2</v>
      </c>
      <c r="G2265" s="2">
        <f t="shared" si="318"/>
        <v>8.64897763912197E-2</v>
      </c>
      <c r="H2265" s="2">
        <f t="shared" si="319"/>
        <v>0.77109506788968085</v>
      </c>
      <c r="I2265" s="2">
        <f t="shared" si="320"/>
        <v>43.537757056060606</v>
      </c>
    </row>
    <row r="2266" spans="1:9" ht="13.5" x14ac:dyDescent="0.25">
      <c r="A2266" s="3">
        <f>TITRES_STAT!B2269</f>
        <v>45302</v>
      </c>
      <c r="B2266" s="6">
        <f>TITRES_STAT!D2269</f>
        <v>23.997900000000001</v>
      </c>
      <c r="C2266" s="2">
        <f t="shared" si="315"/>
        <v>4.3900000000000716E-2</v>
      </c>
      <c r="D2266" s="2">
        <f t="shared" si="316"/>
        <v>4.3900000000000716E-2</v>
      </c>
      <c r="E2266" s="2">
        <f t="shared" si="317"/>
        <v>0</v>
      </c>
      <c r="F2266" s="2">
        <f t="shared" si="318"/>
        <v>6.5063851426854433E-2</v>
      </c>
      <c r="G2266" s="2">
        <f t="shared" si="318"/>
        <v>8.0311935220418282E-2</v>
      </c>
      <c r="H2266" s="2">
        <f t="shared" si="319"/>
        <v>0.81013925574430412</v>
      </c>
      <c r="I2266" s="2">
        <f t="shared" si="320"/>
        <v>44.755631544556834</v>
      </c>
    </row>
    <row r="2267" spans="1:9" ht="13.5" x14ac:dyDescent="0.25">
      <c r="A2267" s="3">
        <f>TITRES_STAT!B2270</f>
        <v>45303</v>
      </c>
      <c r="B2267" s="6">
        <f>TITRES_STAT!D2270</f>
        <v>24.210100000000001</v>
      </c>
      <c r="C2267" s="2">
        <f t="shared" si="315"/>
        <v>0.21219999999999928</v>
      </c>
      <c r="D2267" s="2">
        <f t="shared" si="316"/>
        <v>0.21219999999999928</v>
      </c>
      <c r="E2267" s="2">
        <f t="shared" si="317"/>
        <v>0</v>
      </c>
      <c r="F2267" s="2">
        <f t="shared" si="318"/>
        <v>7.5573576324936206E-2</v>
      </c>
      <c r="G2267" s="2">
        <f t="shared" si="318"/>
        <v>7.4575368418959828E-2</v>
      </c>
      <c r="H2267" s="2">
        <f t="shared" si="319"/>
        <v>1.013385222589428</v>
      </c>
      <c r="I2267" s="2">
        <f t="shared" si="320"/>
        <v>50.332405901246595</v>
      </c>
    </row>
    <row r="2268" spans="1:9" ht="13.5" x14ac:dyDescent="0.25">
      <c r="A2268" s="3">
        <f>TITRES_STAT!B2271</f>
        <v>45306</v>
      </c>
      <c r="B2268" s="6">
        <f>TITRES_STAT!D2271</f>
        <v>24.195399999999999</v>
      </c>
      <c r="C2268" s="2">
        <f t="shared" si="315"/>
        <v>-1.4700000000001268E-2</v>
      </c>
      <c r="D2268" s="2">
        <f t="shared" si="316"/>
        <v>0</v>
      </c>
      <c r="E2268" s="2">
        <f t="shared" si="317"/>
        <v>1.4700000000001268E-2</v>
      </c>
      <c r="F2268" s="2">
        <f t="shared" si="318"/>
        <v>7.0175463730297899E-2</v>
      </c>
      <c r="G2268" s="2">
        <f t="shared" si="318"/>
        <v>7.029855638903422E-2</v>
      </c>
      <c r="H2268" s="2">
        <f t="shared" si="319"/>
        <v>0.99824900161455488</v>
      </c>
      <c r="I2268" s="2">
        <f t="shared" si="320"/>
        <v>49.956186681839192</v>
      </c>
    </row>
    <row r="2269" spans="1:9" ht="13.5" x14ac:dyDescent="0.25">
      <c r="A2269" s="3">
        <f>TITRES_STAT!B2272</f>
        <v>45307</v>
      </c>
      <c r="B2269" s="6">
        <f>TITRES_STAT!D2272</f>
        <v>24.180800000000001</v>
      </c>
      <c r="C2269" s="2">
        <f t="shared" si="315"/>
        <v>-1.4599999999997948E-2</v>
      </c>
      <c r="D2269" s="2">
        <f t="shared" si="316"/>
        <v>0</v>
      </c>
      <c r="E2269" s="2">
        <f t="shared" si="317"/>
        <v>1.4599999999997948E-2</v>
      </c>
      <c r="F2269" s="2">
        <f t="shared" ref="F2269:G2284" si="321">((F2268*13)+D2269)/14</f>
        <v>6.5162930606705194E-2</v>
      </c>
      <c r="G2269" s="2">
        <f t="shared" si="321"/>
        <v>6.6320088075531622E-2</v>
      </c>
      <c r="H2269" s="2">
        <f t="shared" si="319"/>
        <v>0.98255193106033656</v>
      </c>
      <c r="I2269" s="2">
        <f t="shared" si="320"/>
        <v>49.559959346680728</v>
      </c>
    </row>
    <row r="2270" spans="1:9" ht="13.5" x14ac:dyDescent="0.25">
      <c r="A2270" s="3">
        <f>TITRES_STAT!B2273</f>
        <v>45308</v>
      </c>
      <c r="B2270" s="6">
        <f>TITRES_STAT!D2273</f>
        <v>24.144200000000001</v>
      </c>
      <c r="C2270" s="2">
        <f t="shared" si="315"/>
        <v>-3.6599999999999966E-2</v>
      </c>
      <c r="D2270" s="2">
        <f t="shared" si="316"/>
        <v>0</v>
      </c>
      <c r="E2270" s="2">
        <f t="shared" si="317"/>
        <v>3.6599999999999966E-2</v>
      </c>
      <c r="F2270" s="2">
        <f t="shared" si="321"/>
        <v>6.0508435563369108E-2</v>
      </c>
      <c r="G2270" s="2">
        <f t="shared" si="321"/>
        <v>6.4197224641565076E-2</v>
      </c>
      <c r="H2270" s="2">
        <f t="shared" si="319"/>
        <v>0.94253974219615055</v>
      </c>
      <c r="I2270" s="2">
        <f t="shared" si="320"/>
        <v>48.521001744373905</v>
      </c>
    </row>
    <row r="2271" spans="1:9" ht="13.5" x14ac:dyDescent="0.25">
      <c r="A2271" s="3">
        <f>TITRES_STAT!B2274</f>
        <v>45309</v>
      </c>
      <c r="B2271" s="6">
        <f>TITRES_STAT!D2274</f>
        <v>24.136900000000001</v>
      </c>
      <c r="C2271" s="2">
        <f t="shared" si="315"/>
        <v>-7.3000000000007503E-3</v>
      </c>
      <c r="D2271" s="2">
        <f t="shared" si="316"/>
        <v>0</v>
      </c>
      <c r="E2271" s="2">
        <f t="shared" si="317"/>
        <v>7.3000000000007503E-3</v>
      </c>
      <c r="F2271" s="2">
        <f t="shared" si="321"/>
        <v>5.6186404451699881E-2</v>
      </c>
      <c r="G2271" s="2">
        <f t="shared" si="321"/>
        <v>6.0133137167167623E-2</v>
      </c>
      <c r="H2271" s="2">
        <f t="shared" si="319"/>
        <v>0.93436675847301975</v>
      </c>
      <c r="I2271" s="2">
        <f t="shared" si="320"/>
        <v>48.303495414210104</v>
      </c>
    </row>
    <row r="2272" spans="1:9" ht="13.5" x14ac:dyDescent="0.25">
      <c r="A2272" s="3">
        <f>TITRES_STAT!B2275</f>
        <v>45310</v>
      </c>
      <c r="B2272" s="6">
        <f>TITRES_STAT!D2275</f>
        <v>23.412600000000001</v>
      </c>
      <c r="C2272" s="2">
        <f t="shared" si="315"/>
        <v>-0.7242999999999995</v>
      </c>
      <c r="D2272" s="2">
        <f t="shared" si="316"/>
        <v>0</v>
      </c>
      <c r="E2272" s="2">
        <f t="shared" si="317"/>
        <v>0.7242999999999995</v>
      </c>
      <c r="F2272" s="2">
        <f t="shared" si="321"/>
        <v>5.2173089848007038E-2</v>
      </c>
      <c r="G2272" s="2">
        <f t="shared" si="321"/>
        <v>0.10757362736951277</v>
      </c>
      <c r="H2272" s="2">
        <f t="shared" si="319"/>
        <v>0.48499888981891215</v>
      </c>
      <c r="I2272" s="2">
        <f t="shared" si="320"/>
        <v>32.659882316683436</v>
      </c>
    </row>
    <row r="2273" spans="1:9" ht="13.5" x14ac:dyDescent="0.25">
      <c r="A2273" s="3">
        <f>TITRES_STAT!B2276</f>
        <v>45313</v>
      </c>
      <c r="B2273" s="6">
        <f>TITRES_STAT!D2276</f>
        <v>23.5809</v>
      </c>
      <c r="C2273" s="2">
        <f t="shared" si="315"/>
        <v>0.16829999999999856</v>
      </c>
      <c r="D2273" s="2">
        <f t="shared" si="316"/>
        <v>0.16829999999999856</v>
      </c>
      <c r="E2273" s="2">
        <f t="shared" si="317"/>
        <v>0</v>
      </c>
      <c r="F2273" s="2">
        <f t="shared" si="321"/>
        <v>6.0467869144577864E-2</v>
      </c>
      <c r="G2273" s="2">
        <f t="shared" si="321"/>
        <v>9.9889796843119008E-2</v>
      </c>
      <c r="H2273" s="2">
        <f t="shared" si="319"/>
        <v>0.60534580162922058</v>
      </c>
      <c r="I2273" s="2">
        <f t="shared" si="320"/>
        <v>37.708125004274599</v>
      </c>
    </row>
    <row r="2274" spans="1:9" ht="13.5" x14ac:dyDescent="0.25">
      <c r="A2274" s="3">
        <f>TITRES_STAT!B2277</f>
        <v>45314</v>
      </c>
      <c r="B2274" s="6">
        <f>TITRES_STAT!D2277</f>
        <v>23.778400000000001</v>
      </c>
      <c r="C2274" s="2">
        <f t="shared" si="315"/>
        <v>0.19750000000000156</v>
      </c>
      <c r="D2274" s="2">
        <f t="shared" si="316"/>
        <v>0.19750000000000156</v>
      </c>
      <c r="E2274" s="2">
        <f t="shared" si="317"/>
        <v>0</v>
      </c>
      <c r="F2274" s="2">
        <f t="shared" si="321"/>
        <v>7.0255878491393836E-2</v>
      </c>
      <c r="G2274" s="2">
        <f t="shared" si="321"/>
        <v>9.2754811354324798E-2</v>
      </c>
      <c r="H2274" s="2">
        <f t="shared" si="319"/>
        <v>0.75743648728921786</v>
      </c>
      <c r="I2274" s="2">
        <f t="shared" si="320"/>
        <v>43.098939436356886</v>
      </c>
    </row>
    <row r="2275" spans="1:9" ht="13.5" x14ac:dyDescent="0.25">
      <c r="A2275" s="3">
        <f>TITRES_STAT!B2278</f>
        <v>45315</v>
      </c>
      <c r="B2275" s="6">
        <f>TITRES_STAT!D2278</f>
        <v>23.778400000000001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6.5237601456294272E-2</v>
      </c>
      <c r="G2275" s="2">
        <f t="shared" si="321"/>
        <v>8.6129467686158742E-2</v>
      </c>
      <c r="H2275" s="2">
        <f t="shared" si="319"/>
        <v>0.75743648728921786</v>
      </c>
      <c r="I2275" s="2">
        <f t="shared" si="320"/>
        <v>43.098939436356886</v>
      </c>
    </row>
    <row r="2276" spans="1:9" ht="13.5" x14ac:dyDescent="0.25">
      <c r="A2276" s="3">
        <f>TITRES_STAT!B2279</f>
        <v>45316</v>
      </c>
      <c r="B2276" s="6">
        <f>TITRES_STAT!D2279</f>
        <v>23.924700000000001</v>
      </c>
      <c r="C2276" s="2">
        <f t="shared" si="315"/>
        <v>0.1463000000000001</v>
      </c>
      <c r="D2276" s="2">
        <f t="shared" si="316"/>
        <v>0.1463000000000001</v>
      </c>
      <c r="E2276" s="2">
        <f t="shared" si="317"/>
        <v>0</v>
      </c>
      <c r="F2276" s="2">
        <f t="shared" si="321"/>
        <v>7.1027772780844683E-2</v>
      </c>
      <c r="G2276" s="2">
        <f t="shared" si="321"/>
        <v>7.9977362851433115E-2</v>
      </c>
      <c r="H2276" s="2">
        <f t="shared" si="319"/>
        <v>0.88809845997031311</v>
      </c>
      <c r="I2276" s="2">
        <f t="shared" si="320"/>
        <v>47.036660364856019</v>
      </c>
    </row>
    <row r="2277" spans="1:9" ht="13.5" x14ac:dyDescent="0.25">
      <c r="A2277" s="3">
        <f>TITRES_STAT!B2280</f>
        <v>45317</v>
      </c>
      <c r="B2277" s="6">
        <f>TITRES_STAT!D2280</f>
        <v>24.071100000000001</v>
      </c>
      <c r="C2277" s="2">
        <f t="shared" si="315"/>
        <v>0.14639999999999986</v>
      </c>
      <c r="D2277" s="2">
        <f t="shared" si="316"/>
        <v>0.14639999999999986</v>
      </c>
      <c r="E2277" s="2">
        <f t="shared" si="317"/>
        <v>0</v>
      </c>
      <c r="F2277" s="2">
        <f t="shared" si="321"/>
        <v>7.6411503296498623E-2</v>
      </c>
      <c r="G2277" s="2">
        <f t="shared" si="321"/>
        <v>7.4264694076330753E-2</v>
      </c>
      <c r="H2277" s="2">
        <f t="shared" si="319"/>
        <v>1.0289075346888434</v>
      </c>
      <c r="I2277" s="2">
        <f t="shared" si="320"/>
        <v>50.71239162442356</v>
      </c>
    </row>
    <row r="2278" spans="1:9" ht="13.5" x14ac:dyDescent="0.25">
      <c r="A2278" s="3">
        <f>TITRES_STAT!B2281</f>
        <v>45320</v>
      </c>
      <c r="B2278" s="6">
        <f>TITRES_STAT!D2281</f>
        <v>24.063700000000001</v>
      </c>
      <c r="C2278" s="2">
        <f t="shared" si="315"/>
        <v>-7.4000000000005173E-3</v>
      </c>
      <c r="D2278" s="2">
        <f t="shared" si="316"/>
        <v>0</v>
      </c>
      <c r="E2278" s="2">
        <f t="shared" si="317"/>
        <v>7.4000000000005173E-3</v>
      </c>
      <c r="F2278" s="2">
        <f t="shared" si="321"/>
        <v>7.0953538775320152E-2</v>
      </c>
      <c r="G2278" s="2">
        <f t="shared" si="321"/>
        <v>6.9488644499450025E-2</v>
      </c>
      <c r="H2278" s="2">
        <f t="shared" si="319"/>
        <v>1.0210810598828377</v>
      </c>
      <c r="I2278" s="2">
        <f t="shared" si="320"/>
        <v>50.521529301849476</v>
      </c>
    </row>
    <row r="2279" spans="1:9" ht="13.5" x14ac:dyDescent="0.25">
      <c r="A2279" s="3">
        <f>TITRES_STAT!B2282</f>
        <v>45321</v>
      </c>
      <c r="B2279" s="6">
        <f>TITRES_STAT!D2282</f>
        <v>23.997900000000001</v>
      </c>
      <c r="C2279" s="2">
        <f t="shared" si="315"/>
        <v>-6.5799999999999415E-2</v>
      </c>
      <c r="D2279" s="2">
        <f t="shared" si="316"/>
        <v>0</v>
      </c>
      <c r="E2279" s="2">
        <f t="shared" si="317"/>
        <v>6.5799999999999415E-2</v>
      </c>
      <c r="F2279" s="2">
        <f t="shared" si="321"/>
        <v>6.5885428862797288E-2</v>
      </c>
      <c r="G2279" s="2">
        <f t="shared" si="321"/>
        <v>6.9225169892346408E-2</v>
      </c>
      <c r="H2279" s="2">
        <f t="shared" si="319"/>
        <v>0.95175539424832289</v>
      </c>
      <c r="I2279" s="2">
        <f t="shared" si="320"/>
        <v>48.764071412487176</v>
      </c>
    </row>
    <row r="2280" spans="1:9" ht="13.5" x14ac:dyDescent="0.25">
      <c r="A2280" s="3">
        <f>TITRES_STAT!B2283</f>
        <v>45322</v>
      </c>
      <c r="B2280" s="6">
        <f>TITRES_STAT!D2283</f>
        <v>24.071100000000001</v>
      </c>
      <c r="C2280" s="2">
        <f t="shared" si="315"/>
        <v>7.3199999999999932E-2</v>
      </c>
      <c r="D2280" s="2">
        <f t="shared" si="316"/>
        <v>7.3199999999999932E-2</v>
      </c>
      <c r="E2280" s="2">
        <f t="shared" si="317"/>
        <v>0</v>
      </c>
      <c r="F2280" s="2">
        <f t="shared" si="321"/>
        <v>6.6407898229740331E-2</v>
      </c>
      <c r="G2280" s="2">
        <f t="shared" si="321"/>
        <v>6.4280514900035959E-2</v>
      </c>
      <c r="H2280" s="2">
        <f t="shared" si="319"/>
        <v>1.0330953062994706</v>
      </c>
      <c r="I2280" s="2">
        <f t="shared" si="320"/>
        <v>50.813914286185351</v>
      </c>
    </row>
    <row r="2281" spans="1:9" ht="13.5" x14ac:dyDescent="0.25">
      <c r="A2281" s="3">
        <f>TITRES_STAT!B2284</f>
        <v>45323</v>
      </c>
      <c r="B2281" s="6">
        <f>TITRES_STAT!D2284</f>
        <v>24.144200000000001</v>
      </c>
      <c r="C2281" s="2">
        <f t="shared" si="315"/>
        <v>7.3100000000000165E-2</v>
      </c>
      <c r="D2281" s="2">
        <f t="shared" si="316"/>
        <v>7.3100000000000165E-2</v>
      </c>
      <c r="E2281" s="2">
        <f t="shared" si="317"/>
        <v>0</v>
      </c>
      <c r="F2281" s="2">
        <f t="shared" si="321"/>
        <v>6.6885905499044607E-2</v>
      </c>
      <c r="G2281" s="2">
        <f t="shared" si="321"/>
        <v>5.9689049550033395E-2</v>
      </c>
      <c r="H2281" s="2">
        <f t="shared" si="319"/>
        <v>1.1205724668639356</v>
      </c>
      <c r="I2281" s="2">
        <f t="shared" si="320"/>
        <v>52.842922577464364</v>
      </c>
    </row>
    <row r="2282" spans="1:9" ht="13.5" x14ac:dyDescent="0.25">
      <c r="A2282" s="3">
        <f>TITRES_STAT!B2285</f>
        <v>45324</v>
      </c>
      <c r="B2282" s="6">
        <f>TITRES_STAT!D2285</f>
        <v>24.071100000000001</v>
      </c>
      <c r="C2282" s="2">
        <f t="shared" si="315"/>
        <v>-7.3100000000000165E-2</v>
      </c>
      <c r="D2282" s="2">
        <f t="shared" si="316"/>
        <v>0</v>
      </c>
      <c r="E2282" s="2">
        <f t="shared" si="317"/>
        <v>7.3100000000000165E-2</v>
      </c>
      <c r="F2282" s="2">
        <f t="shared" si="321"/>
        <v>6.2108340820541418E-2</v>
      </c>
      <c r="G2282" s="2">
        <f t="shared" si="321"/>
        <v>6.0646974582173878E-2</v>
      </c>
      <c r="H2282" s="2">
        <f t="shared" si="319"/>
        <v>1.0240962760044601</v>
      </c>
      <c r="I2282" s="2">
        <f t="shared" si="320"/>
        <v>50.595235421608159</v>
      </c>
    </row>
    <row r="2283" spans="1:9" ht="13.5" x14ac:dyDescent="0.25">
      <c r="A2283" s="3">
        <f>TITRES_STAT!B2286</f>
        <v>45327</v>
      </c>
      <c r="B2283" s="6">
        <f>TITRES_STAT!D2286</f>
        <v>24.144200000000001</v>
      </c>
      <c r="C2283" s="2">
        <f t="shared" si="315"/>
        <v>7.3100000000000165E-2</v>
      </c>
      <c r="D2283" s="2">
        <f t="shared" si="316"/>
        <v>7.3100000000000165E-2</v>
      </c>
      <c r="E2283" s="2">
        <f t="shared" si="317"/>
        <v>0</v>
      </c>
      <c r="F2283" s="2">
        <f t="shared" si="321"/>
        <v>6.2893459333359894E-2</v>
      </c>
      <c r="G2283" s="2">
        <f t="shared" si="321"/>
        <v>5.6315047826304317E-2</v>
      </c>
      <c r="H2283" s="2">
        <f t="shared" si="319"/>
        <v>1.1168144529921336</v>
      </c>
      <c r="I2283" s="2">
        <f t="shared" si="320"/>
        <v>52.759203878899619</v>
      </c>
    </row>
    <row r="2284" spans="1:9" ht="13.5" x14ac:dyDescent="0.25">
      <c r="A2284" s="3">
        <f>TITRES_STAT!B2287</f>
        <v>45328</v>
      </c>
      <c r="B2284" s="6">
        <f>TITRES_STAT!D2287</f>
        <v>24.144200000000001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5.8401069380977048E-2</v>
      </c>
      <c r="G2284" s="2">
        <f t="shared" si="321"/>
        <v>5.2292544410139717E-2</v>
      </c>
      <c r="H2284" s="2">
        <f t="shared" si="319"/>
        <v>1.1168144529921338</v>
      </c>
      <c r="I2284" s="2">
        <f t="shared" si="320"/>
        <v>52.759203878899626</v>
      </c>
    </row>
    <row r="2285" spans="1:9" ht="13.5" x14ac:dyDescent="0.25">
      <c r="A2285" s="3">
        <f>TITRES_STAT!B2288</f>
        <v>45329</v>
      </c>
      <c r="B2285" s="6">
        <f>TITRES_STAT!D2288</f>
        <v>24.063700000000001</v>
      </c>
      <c r="C2285" s="2">
        <f t="shared" si="315"/>
        <v>-8.0500000000000682E-2</v>
      </c>
      <c r="D2285" s="2">
        <f t="shared" si="316"/>
        <v>0</v>
      </c>
      <c r="E2285" s="2">
        <f t="shared" si="317"/>
        <v>8.0500000000000682E-2</v>
      </c>
      <c r="F2285" s="2">
        <f t="shared" ref="F2285:G2300" si="322">((F2284*13)+D2285)/14</f>
        <v>5.4229564425192979E-2</v>
      </c>
      <c r="G2285" s="2">
        <f t="shared" si="322"/>
        <v>5.4307362666558355E-2</v>
      </c>
      <c r="H2285" s="2">
        <f t="shared" si="319"/>
        <v>0.99856744578367673</v>
      </c>
      <c r="I2285" s="2">
        <f t="shared" si="320"/>
        <v>49.964160473559559</v>
      </c>
    </row>
    <row r="2286" spans="1:9" ht="13.5" x14ac:dyDescent="0.25">
      <c r="A2286" s="3">
        <f>TITRES_STAT!B2289</f>
        <v>45330</v>
      </c>
      <c r="B2286" s="6">
        <f>TITRES_STAT!D2289</f>
        <v>24.071100000000001</v>
      </c>
      <c r="C2286" s="2">
        <f t="shared" si="315"/>
        <v>7.4000000000005173E-3</v>
      </c>
      <c r="D2286" s="2">
        <f t="shared" si="316"/>
        <v>7.4000000000005173E-3</v>
      </c>
      <c r="E2286" s="2">
        <f t="shared" si="317"/>
        <v>0</v>
      </c>
      <c r="F2286" s="2">
        <f t="shared" si="322"/>
        <v>5.0884595537679232E-2</v>
      </c>
      <c r="G2286" s="2">
        <f t="shared" si="322"/>
        <v>5.0428265333232754E-2</v>
      </c>
      <c r="H2286" s="2">
        <f t="shared" si="319"/>
        <v>1.0090490958082936</v>
      </c>
      <c r="I2286" s="2">
        <f t="shared" si="320"/>
        <v>50.225208428882446</v>
      </c>
    </row>
    <row r="2287" spans="1:9" ht="13.5" x14ac:dyDescent="0.25">
      <c r="A2287" s="3">
        <f>TITRES_STAT!B2290</f>
        <v>45331</v>
      </c>
      <c r="B2287" s="6">
        <f>TITRES_STAT!D2290</f>
        <v>24.071100000000001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4.7249981570702142E-2</v>
      </c>
      <c r="G2287" s="2">
        <f t="shared" si="322"/>
        <v>4.6826246380858985E-2</v>
      </c>
      <c r="H2287" s="2">
        <f t="shared" si="319"/>
        <v>1.0090490958082936</v>
      </c>
      <c r="I2287" s="2">
        <f t="shared" si="320"/>
        <v>50.225208428882446</v>
      </c>
    </row>
    <row r="2288" spans="1:9" ht="13.5" x14ac:dyDescent="0.25">
      <c r="A2288" s="3">
        <f>TITRES_STAT!B2291</f>
        <v>45334</v>
      </c>
      <c r="B2288" s="6">
        <f>TITRES_STAT!D2291</f>
        <v>24.071100000000001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4.3874982887080562E-2</v>
      </c>
      <c r="G2288" s="2">
        <f t="shared" si="322"/>
        <v>4.3481514496511921E-2</v>
      </c>
      <c r="H2288" s="2">
        <f t="shared" si="319"/>
        <v>1.0090490958082936</v>
      </c>
      <c r="I2288" s="2">
        <f t="shared" si="320"/>
        <v>50.225208428882446</v>
      </c>
    </row>
    <row r="2289" spans="1:9" ht="13.5" x14ac:dyDescent="0.25">
      <c r="A2289" s="3">
        <f>TITRES_STAT!B2292</f>
        <v>45335</v>
      </c>
      <c r="B2289" s="6">
        <f>TITRES_STAT!D2292</f>
        <v>23.851600000000001</v>
      </c>
      <c r="C2289" s="2">
        <f t="shared" si="315"/>
        <v>-0.21950000000000003</v>
      </c>
      <c r="D2289" s="2">
        <f t="shared" si="316"/>
        <v>0</v>
      </c>
      <c r="E2289" s="2">
        <f t="shared" si="317"/>
        <v>0.21950000000000003</v>
      </c>
      <c r="F2289" s="2">
        <f t="shared" si="322"/>
        <v>4.0741055538003383E-2</v>
      </c>
      <c r="G2289" s="2">
        <f t="shared" si="322"/>
        <v>5.6054263461046791E-2</v>
      </c>
      <c r="H2289" s="2">
        <f t="shared" si="319"/>
        <v>0.72681457256708304</v>
      </c>
      <c r="I2289" s="2">
        <f t="shared" si="320"/>
        <v>42.089902651597406</v>
      </c>
    </row>
    <row r="2290" spans="1:9" ht="13.5" x14ac:dyDescent="0.25">
      <c r="A2290" s="3">
        <f>TITRES_STAT!B2293</f>
        <v>45336</v>
      </c>
      <c r="B2290" s="6">
        <f>TITRES_STAT!D2293</f>
        <v>23.961300000000001</v>
      </c>
      <c r="C2290" s="2">
        <f t="shared" si="315"/>
        <v>0.10970000000000013</v>
      </c>
      <c r="D2290" s="2">
        <f t="shared" si="316"/>
        <v>0.10970000000000013</v>
      </c>
      <c r="E2290" s="2">
        <f t="shared" si="317"/>
        <v>0</v>
      </c>
      <c r="F2290" s="2">
        <f t="shared" si="322"/>
        <v>4.5666694428146012E-2</v>
      </c>
      <c r="G2290" s="2">
        <f t="shared" si="322"/>
        <v>5.2050387499543445E-2</v>
      </c>
      <c r="H2290" s="2">
        <f t="shared" si="319"/>
        <v>0.87735551303141734</v>
      </c>
      <c r="I2290" s="2">
        <f t="shared" si="320"/>
        <v>46.733583859922589</v>
      </c>
    </row>
    <row r="2291" spans="1:9" ht="13.5" x14ac:dyDescent="0.25">
      <c r="A2291" s="3">
        <f>TITRES_STAT!B2294</f>
        <v>45337</v>
      </c>
      <c r="B2291" s="6">
        <f>TITRES_STAT!D2294</f>
        <v>23.961300000000001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4.240478768327844E-2</v>
      </c>
      <c r="G2291" s="2">
        <f t="shared" si="322"/>
        <v>4.8332502678147482E-2</v>
      </c>
      <c r="H2291" s="2">
        <f t="shared" si="319"/>
        <v>0.87735551303141746</v>
      </c>
      <c r="I2291" s="2">
        <f t="shared" si="320"/>
        <v>46.733583859922589</v>
      </c>
    </row>
    <row r="2292" spans="1:9" ht="13.5" x14ac:dyDescent="0.25">
      <c r="A2292" s="3">
        <f>TITRES_STAT!B2295</f>
        <v>45338</v>
      </c>
      <c r="B2292" s="6">
        <f>TITRES_STAT!D2295</f>
        <v>24.063700000000001</v>
      </c>
      <c r="C2292" s="2">
        <f t="shared" si="315"/>
        <v>0.10239999999999938</v>
      </c>
      <c r="D2292" s="2">
        <f t="shared" si="316"/>
        <v>0.10239999999999938</v>
      </c>
      <c r="E2292" s="2">
        <f t="shared" si="317"/>
        <v>0</v>
      </c>
      <c r="F2292" s="2">
        <f t="shared" si="322"/>
        <v>4.6690159991615646E-2</v>
      </c>
      <c r="G2292" s="2">
        <f t="shared" si="322"/>
        <v>4.4880181058279803E-2</v>
      </c>
      <c r="H2292" s="2">
        <f t="shared" si="319"/>
        <v>1.0403291361722777</v>
      </c>
      <c r="I2292" s="2">
        <f t="shared" si="320"/>
        <v>50.98829976637829</v>
      </c>
    </row>
    <row r="2293" spans="1:9" ht="13.5" x14ac:dyDescent="0.25">
      <c r="A2293" s="3">
        <f>TITRES_STAT!B2296</f>
        <v>45341</v>
      </c>
      <c r="B2293" s="6">
        <f>TITRES_STAT!D2296</f>
        <v>24.071100000000001</v>
      </c>
      <c r="C2293" s="2">
        <f t="shared" si="315"/>
        <v>7.4000000000005173E-3</v>
      </c>
      <c r="D2293" s="2">
        <f t="shared" si="316"/>
        <v>7.4000000000005173E-3</v>
      </c>
      <c r="E2293" s="2">
        <f t="shared" si="317"/>
        <v>0</v>
      </c>
      <c r="F2293" s="2">
        <f t="shared" si="322"/>
        <v>4.3883719992214569E-2</v>
      </c>
      <c r="G2293" s="2">
        <f t="shared" si="322"/>
        <v>4.1674453839831246E-2</v>
      </c>
      <c r="H2293" s="2">
        <f t="shared" si="319"/>
        <v>1.0530124800405127</v>
      </c>
      <c r="I2293" s="2">
        <f t="shared" si="320"/>
        <v>51.291090058046478</v>
      </c>
    </row>
    <row r="2294" spans="1:9" ht="13.5" x14ac:dyDescent="0.25">
      <c r="A2294" s="3">
        <f>TITRES_STAT!B2297</f>
        <v>45342</v>
      </c>
      <c r="B2294" s="6">
        <f>TITRES_STAT!D2297</f>
        <v>24.063700000000001</v>
      </c>
      <c r="C2294" s="2">
        <f t="shared" si="315"/>
        <v>-7.4000000000005173E-3</v>
      </c>
      <c r="D2294" s="2">
        <f t="shared" si="316"/>
        <v>0</v>
      </c>
      <c r="E2294" s="2">
        <f t="shared" si="317"/>
        <v>7.4000000000005173E-3</v>
      </c>
      <c r="F2294" s="2">
        <f t="shared" si="322"/>
        <v>4.0749168564199245E-2</v>
      </c>
      <c r="G2294" s="2">
        <f t="shared" si="322"/>
        <v>3.9226278565557618E-2</v>
      </c>
      <c r="H2294" s="2">
        <f t="shared" si="319"/>
        <v>1.0388232086838538</v>
      </c>
      <c r="I2294" s="2">
        <f t="shared" si="320"/>
        <v>50.952098458524908</v>
      </c>
    </row>
    <row r="2295" spans="1:9" ht="13.5" x14ac:dyDescent="0.25">
      <c r="A2295" s="3">
        <f>TITRES_STAT!B2298</f>
        <v>45343</v>
      </c>
      <c r="B2295" s="6">
        <f>TITRES_STAT!D2298</f>
        <v>24.071100000000001</v>
      </c>
      <c r="C2295" s="2">
        <f t="shared" si="315"/>
        <v>7.4000000000005173E-3</v>
      </c>
      <c r="D2295" s="2">
        <f t="shared" si="316"/>
        <v>7.4000000000005173E-3</v>
      </c>
      <c r="E2295" s="2">
        <f t="shared" si="317"/>
        <v>0</v>
      </c>
      <c r="F2295" s="2">
        <f t="shared" si="322"/>
        <v>3.8367085095327901E-2</v>
      </c>
      <c r="G2295" s="2">
        <f t="shared" si="322"/>
        <v>3.6424401525160646E-2</v>
      </c>
      <c r="H2295" s="2">
        <f t="shared" si="319"/>
        <v>1.0533346737028835</v>
      </c>
      <c r="I2295" s="2">
        <f t="shared" si="320"/>
        <v>51.29873308978663</v>
      </c>
    </row>
    <row r="2296" spans="1:9" ht="13.5" x14ac:dyDescent="0.25">
      <c r="A2296" s="3">
        <f>TITRES_STAT!B2299</f>
        <v>45344</v>
      </c>
      <c r="B2296" s="6">
        <f>TITRES_STAT!D2299</f>
        <v>24.071100000000001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3.5626579017090196E-2</v>
      </c>
      <c r="G2296" s="2">
        <f t="shared" si="322"/>
        <v>3.3822658559077741E-2</v>
      </c>
      <c r="H2296" s="2">
        <f t="shared" si="319"/>
        <v>1.0533346737028837</v>
      </c>
      <c r="I2296" s="2">
        <f t="shared" si="320"/>
        <v>51.298733089786637</v>
      </c>
    </row>
    <row r="2297" spans="1:9" ht="13.5" x14ac:dyDescent="0.25">
      <c r="A2297" s="3">
        <f>TITRES_STAT!B2300</f>
        <v>45345</v>
      </c>
      <c r="B2297" s="6">
        <f>TITRES_STAT!D2300</f>
        <v>24.114999999999998</v>
      </c>
      <c r="C2297" s="2">
        <f t="shared" si="315"/>
        <v>4.3899999999997164E-2</v>
      </c>
      <c r="D2297" s="2">
        <f t="shared" si="316"/>
        <v>4.3899999999997164E-2</v>
      </c>
      <c r="E2297" s="2">
        <f t="shared" si="317"/>
        <v>0</v>
      </c>
      <c r="F2297" s="2">
        <f t="shared" si="322"/>
        <v>3.6217537658726408E-2</v>
      </c>
      <c r="G2297" s="2">
        <f t="shared" si="322"/>
        <v>3.1406754376286476E-2</v>
      </c>
      <c r="H2297" s="2">
        <f t="shared" si="319"/>
        <v>1.1531767092136171</v>
      </c>
      <c r="I2297" s="2">
        <f t="shared" si="320"/>
        <v>53.556993454326381</v>
      </c>
    </row>
    <row r="2298" spans="1:9" ht="13.5" x14ac:dyDescent="0.25">
      <c r="A2298" s="3">
        <f>TITRES_STAT!B2301</f>
        <v>45348</v>
      </c>
      <c r="B2298" s="6">
        <f>TITRES_STAT!D2301</f>
        <v>24.414899999999999</v>
      </c>
      <c r="C2298" s="2">
        <f t="shared" si="315"/>
        <v>0.29990000000000094</v>
      </c>
      <c r="D2298" s="2">
        <f t="shared" si="316"/>
        <v>0.29990000000000094</v>
      </c>
      <c r="E2298" s="2">
        <f t="shared" si="317"/>
        <v>0</v>
      </c>
      <c r="F2298" s="2">
        <f t="shared" si="322"/>
        <v>5.5051999254531733E-2</v>
      </c>
      <c r="G2298" s="2">
        <f t="shared" si="322"/>
        <v>2.9163414777980297E-2</v>
      </c>
      <c r="H2298" s="2">
        <f t="shared" si="319"/>
        <v>1.8877075840960331</v>
      </c>
      <c r="I2298" s="2">
        <f t="shared" si="320"/>
        <v>65.370454906602333</v>
      </c>
    </row>
    <row r="2299" spans="1:9" ht="13.5" x14ac:dyDescent="0.25">
      <c r="A2299" s="3">
        <f>TITRES_STAT!B2302</f>
        <v>45349</v>
      </c>
      <c r="B2299" s="6">
        <f>TITRES_STAT!D2302</f>
        <v>24.144200000000001</v>
      </c>
      <c r="C2299" s="2">
        <f t="shared" si="315"/>
        <v>-0.27069999999999794</v>
      </c>
      <c r="D2299" s="2">
        <f t="shared" si="316"/>
        <v>0</v>
      </c>
      <c r="E2299" s="2">
        <f t="shared" si="317"/>
        <v>0.27069999999999794</v>
      </c>
      <c r="F2299" s="2">
        <f t="shared" si="322"/>
        <v>5.1119713593493751E-2</v>
      </c>
      <c r="G2299" s="2">
        <f t="shared" si="322"/>
        <v>4.6416028008124423E-2</v>
      </c>
      <c r="H2299" s="2">
        <f t="shared" si="319"/>
        <v>1.1013375290222167</v>
      </c>
      <c r="I2299" s="2">
        <f t="shared" si="320"/>
        <v>52.411262532139958</v>
      </c>
    </row>
    <row r="2300" spans="1:9" ht="13.5" x14ac:dyDescent="0.25">
      <c r="A2300" s="3">
        <f>TITRES_STAT!B2303</f>
        <v>45350</v>
      </c>
      <c r="B2300" s="6">
        <f>TITRES_STAT!D2303</f>
        <v>25.022200000000002</v>
      </c>
      <c r="C2300" s="2">
        <f t="shared" si="315"/>
        <v>0.87800000000000011</v>
      </c>
      <c r="D2300" s="2">
        <f t="shared" si="316"/>
        <v>0.87800000000000011</v>
      </c>
      <c r="E2300" s="2">
        <f t="shared" si="317"/>
        <v>0</v>
      </c>
      <c r="F2300" s="2">
        <f t="shared" si="322"/>
        <v>0.11018259119395848</v>
      </c>
      <c r="G2300" s="2">
        <f t="shared" si="322"/>
        <v>4.3100597436115537E-2</v>
      </c>
      <c r="H2300" s="2">
        <f t="shared" si="319"/>
        <v>2.5564051950155227</v>
      </c>
      <c r="I2300" s="2">
        <f t="shared" si="320"/>
        <v>71.881719175263001</v>
      </c>
    </row>
    <row r="2301" spans="1:9" ht="13.5" x14ac:dyDescent="0.25">
      <c r="A2301" s="3">
        <f>TITRES_STAT!B2304</f>
        <v>45351</v>
      </c>
      <c r="B2301" s="6">
        <f>TITRES_STAT!D2304</f>
        <v>25.461200000000002</v>
      </c>
      <c r="C2301" s="2">
        <f t="shared" si="315"/>
        <v>0.43900000000000006</v>
      </c>
      <c r="D2301" s="2">
        <f t="shared" si="316"/>
        <v>0.43900000000000006</v>
      </c>
      <c r="E2301" s="2">
        <f t="shared" si="317"/>
        <v>0</v>
      </c>
      <c r="F2301" s="2">
        <f t="shared" ref="F2301:G2316" si="323">((F2300*13)+D2301)/14</f>
        <v>0.13366954896581859</v>
      </c>
      <c r="G2301" s="2">
        <f t="shared" si="323"/>
        <v>4.0021983333535856E-2</v>
      </c>
      <c r="H2301" s="2">
        <f t="shared" si="319"/>
        <v>3.3399031690119183</v>
      </c>
      <c r="I2301" s="2">
        <f t="shared" si="320"/>
        <v>76.958011249184779</v>
      </c>
    </row>
    <row r="2302" spans="1:9" ht="13.5" x14ac:dyDescent="0.25">
      <c r="A2302" s="3">
        <f>TITRES_STAT!B2305</f>
        <v>45352</v>
      </c>
      <c r="B2302" s="6">
        <f>TITRES_STAT!D2305</f>
        <v>25.461200000000002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0.12412172403968869</v>
      </c>
      <c r="G2302" s="2">
        <f t="shared" si="323"/>
        <v>3.7163270238283294E-2</v>
      </c>
      <c r="H2302" s="2">
        <f t="shared" si="319"/>
        <v>3.3399031690119183</v>
      </c>
      <c r="I2302" s="2">
        <f t="shared" si="320"/>
        <v>76.958011249184779</v>
      </c>
    </row>
    <row r="2303" spans="1:9" ht="13.5" x14ac:dyDescent="0.25">
      <c r="A2303" s="3">
        <f>TITRES_STAT!B2306</f>
        <v>45355</v>
      </c>
      <c r="B2303" s="6">
        <f>TITRES_STAT!D2306</f>
        <v>25.41</v>
      </c>
      <c r="C2303" s="2">
        <f t="shared" si="315"/>
        <v>-5.1200000000001467E-2</v>
      </c>
      <c r="D2303" s="2">
        <f t="shared" si="316"/>
        <v>0</v>
      </c>
      <c r="E2303" s="2">
        <f t="shared" si="317"/>
        <v>5.1200000000001467E-2</v>
      </c>
      <c r="F2303" s="2">
        <f t="shared" si="323"/>
        <v>0.11525588660828236</v>
      </c>
      <c r="G2303" s="2">
        <f t="shared" si="323"/>
        <v>3.8165893792691738E-2</v>
      </c>
      <c r="H2303" s="2">
        <f t="shared" si="319"/>
        <v>3.0198660415062082</v>
      </c>
      <c r="I2303" s="2">
        <f t="shared" si="320"/>
        <v>75.123549151272002</v>
      </c>
    </row>
    <row r="2304" spans="1:9" ht="13.5" x14ac:dyDescent="0.25">
      <c r="A2304" s="3">
        <f>TITRES_STAT!B2307</f>
        <v>45356</v>
      </c>
      <c r="B2304" s="6">
        <f>TITRES_STAT!D2307</f>
        <v>25.453900000000001</v>
      </c>
      <c r="C2304" s="2">
        <f t="shared" si="315"/>
        <v>4.3900000000000716E-2</v>
      </c>
      <c r="D2304" s="2">
        <f t="shared" si="316"/>
        <v>4.3900000000000716E-2</v>
      </c>
      <c r="E2304" s="2">
        <f t="shared" si="317"/>
        <v>0</v>
      </c>
      <c r="F2304" s="2">
        <f t="shared" si="323"/>
        <v>0.11015903756483367</v>
      </c>
      <c r="G2304" s="2">
        <f t="shared" si="323"/>
        <v>3.5439758521785186E-2</v>
      </c>
      <c r="H2304" s="2">
        <f t="shared" si="319"/>
        <v>3.1083461671195578</v>
      </c>
      <c r="I2304" s="2">
        <f t="shared" si="320"/>
        <v>75.659305245421436</v>
      </c>
    </row>
    <row r="2305" spans="1:9" ht="13.5" x14ac:dyDescent="0.25">
      <c r="A2305" s="3">
        <f>TITRES_STAT!B2308</f>
        <v>45357</v>
      </c>
      <c r="B2305" s="6">
        <f>TITRES_STAT!D2308</f>
        <v>25.461200000000002</v>
      </c>
      <c r="C2305" s="2">
        <f t="shared" si="315"/>
        <v>7.3000000000007503E-3</v>
      </c>
      <c r="D2305" s="2">
        <f t="shared" si="316"/>
        <v>7.3000000000007503E-3</v>
      </c>
      <c r="E2305" s="2">
        <f t="shared" si="317"/>
        <v>0</v>
      </c>
      <c r="F2305" s="2">
        <f t="shared" si="323"/>
        <v>0.10281196345305989</v>
      </c>
      <c r="G2305" s="2">
        <f t="shared" si="323"/>
        <v>3.2908347198800529E-2</v>
      </c>
      <c r="H2305" s="2">
        <f t="shared" si="319"/>
        <v>3.124191039798172</v>
      </c>
      <c r="I2305" s="2">
        <f t="shared" si="320"/>
        <v>75.752820605300144</v>
      </c>
    </row>
    <row r="2306" spans="1:9" ht="13.5" x14ac:dyDescent="0.25">
      <c r="A2306" s="3">
        <f>TITRES_STAT!B2309</f>
        <v>45358</v>
      </c>
      <c r="B2306" s="6">
        <f>TITRES_STAT!D2309</f>
        <v>25.314800000000002</v>
      </c>
      <c r="C2306" s="2">
        <f t="shared" si="315"/>
        <v>-0.14639999999999986</v>
      </c>
      <c r="D2306" s="2">
        <f t="shared" si="316"/>
        <v>0</v>
      </c>
      <c r="E2306" s="2">
        <f t="shared" si="317"/>
        <v>0.14639999999999986</v>
      </c>
      <c r="F2306" s="2">
        <f t="shared" si="323"/>
        <v>9.5468251777841323E-2</v>
      </c>
      <c r="G2306" s="2">
        <f t="shared" si="323"/>
        <v>4.101489382745762E-2</v>
      </c>
      <c r="H2306" s="2">
        <f t="shared" si="319"/>
        <v>2.327648394738246</v>
      </c>
      <c r="I2306" s="2">
        <f t="shared" si="320"/>
        <v>69.948748143547164</v>
      </c>
    </row>
    <row r="2307" spans="1:9" ht="13.5" x14ac:dyDescent="0.25">
      <c r="A2307" s="3">
        <f>TITRES_STAT!B2310</f>
        <v>45359</v>
      </c>
      <c r="B2307" s="6">
        <f>TITRES_STAT!D2310</f>
        <v>25.497800000000002</v>
      </c>
      <c r="C2307" s="2">
        <f t="shared" ref="C2307:C2370" si="324">B2307-B2306</f>
        <v>0.18299999999999983</v>
      </c>
      <c r="D2307" s="2">
        <f t="shared" ref="D2307:D2370" si="325">IF(C2307&gt;0,C2307,0)</f>
        <v>0.18299999999999983</v>
      </c>
      <c r="E2307" s="2">
        <f t="shared" ref="E2307:E2370" si="326">IF(C2307&lt;0,-C2307,0)</f>
        <v>0</v>
      </c>
      <c r="F2307" s="2">
        <f t="shared" si="323"/>
        <v>0.1017205195079955</v>
      </c>
      <c r="G2307" s="2">
        <f t="shared" si="323"/>
        <v>3.8085258554067788E-2</v>
      </c>
      <c r="H2307" s="2">
        <f t="shared" si="319"/>
        <v>2.67086330433041</v>
      </c>
      <c r="I2307" s="2">
        <f t="shared" si="320"/>
        <v>72.758451702074296</v>
      </c>
    </row>
    <row r="2308" spans="1:9" ht="13.5" x14ac:dyDescent="0.25">
      <c r="A2308" s="3">
        <f>TITRES_STAT!B2311</f>
        <v>45362</v>
      </c>
      <c r="B2308" s="6">
        <f>TITRES_STAT!D2311</f>
        <v>25.527000000000001</v>
      </c>
      <c r="C2308" s="2">
        <f t="shared" si="324"/>
        <v>2.9199999999999449E-2</v>
      </c>
      <c r="D2308" s="2">
        <f t="shared" si="325"/>
        <v>2.9199999999999449E-2</v>
      </c>
      <c r="E2308" s="2">
        <f t="shared" si="326"/>
        <v>0</v>
      </c>
      <c r="F2308" s="2">
        <f t="shared" si="323"/>
        <v>9.6540482400281499E-2</v>
      </c>
      <c r="G2308" s="2">
        <f t="shared" si="323"/>
        <v>3.5364882943062947E-2</v>
      </c>
      <c r="H2308" s="2">
        <f t="shared" si="319"/>
        <v>2.7298402925781082</v>
      </c>
      <c r="I2308" s="2">
        <f t="shared" si="320"/>
        <v>73.18920056738439</v>
      </c>
    </row>
    <row r="2309" spans="1:9" ht="13.5" x14ac:dyDescent="0.25">
      <c r="A2309" s="3">
        <f>TITRES_STAT!B2312</f>
        <v>45363</v>
      </c>
      <c r="B2309" s="6">
        <f>TITRES_STAT!D2312</f>
        <v>25.600200000000001</v>
      </c>
      <c r="C2309" s="2">
        <f t="shared" si="324"/>
        <v>7.3199999999999932E-2</v>
      </c>
      <c r="D2309" s="2">
        <f t="shared" si="325"/>
        <v>7.3199999999999932E-2</v>
      </c>
      <c r="E2309" s="2">
        <f t="shared" si="326"/>
        <v>0</v>
      </c>
      <c r="F2309" s="2">
        <f t="shared" si="323"/>
        <v>9.4873305085975676E-2</v>
      </c>
      <c r="G2309" s="2">
        <f t="shared" si="323"/>
        <v>3.2838819875701308E-2</v>
      </c>
      <c r="H2309" s="2">
        <f t="shared" si="319"/>
        <v>2.8890595169096209</v>
      </c>
      <c r="I2309" s="2">
        <f t="shared" si="320"/>
        <v>74.286842470473829</v>
      </c>
    </row>
    <row r="2310" spans="1:9" ht="13.5" x14ac:dyDescent="0.25">
      <c r="A2310" s="3">
        <f>TITRES_STAT!B2313</f>
        <v>45364</v>
      </c>
      <c r="B2310" s="6">
        <f>TITRES_STAT!D2313</f>
        <v>25.607500000000002</v>
      </c>
      <c r="C2310" s="2">
        <f t="shared" si="324"/>
        <v>7.3000000000007503E-3</v>
      </c>
      <c r="D2310" s="2">
        <f t="shared" si="325"/>
        <v>7.3000000000007503E-3</v>
      </c>
      <c r="E2310" s="2">
        <f t="shared" si="326"/>
        <v>0</v>
      </c>
      <c r="F2310" s="2">
        <f t="shared" si="323"/>
        <v>8.8618069008406047E-2</v>
      </c>
      <c r="G2310" s="2">
        <f t="shared" si="323"/>
        <v>3.0493189884579785E-2</v>
      </c>
      <c r="H2310" s="2">
        <f t="shared" si="319"/>
        <v>2.9061593537388375</v>
      </c>
      <c r="I2310" s="2">
        <f t="shared" si="320"/>
        <v>74.399405926877108</v>
      </c>
    </row>
    <row r="2311" spans="1:9" ht="13.5" x14ac:dyDescent="0.25">
      <c r="A2311" s="3">
        <f>TITRES_STAT!B2314</f>
        <v>45365</v>
      </c>
      <c r="B2311" s="6">
        <f>TITRES_STAT!D2314</f>
        <v>25.548999999999999</v>
      </c>
      <c r="C2311" s="2">
        <f t="shared" si="324"/>
        <v>-5.8500000000002217E-2</v>
      </c>
      <c r="D2311" s="2">
        <f t="shared" si="325"/>
        <v>0</v>
      </c>
      <c r="E2311" s="2">
        <f t="shared" si="326"/>
        <v>5.8500000000002217E-2</v>
      </c>
      <c r="F2311" s="2">
        <f t="shared" si="323"/>
        <v>8.2288206936377048E-2</v>
      </c>
      <c r="G2311" s="2">
        <f t="shared" si="323"/>
        <v>3.2493676321395673E-2</v>
      </c>
      <c r="H2311" s="2">
        <f t="shared" si="319"/>
        <v>2.5324375771600161</v>
      </c>
      <c r="I2311" s="2">
        <f t="shared" si="320"/>
        <v>71.690936409866509</v>
      </c>
    </row>
    <row r="2312" spans="1:9" ht="13.5" x14ac:dyDescent="0.25">
      <c r="A2312" s="3">
        <f>TITRES_STAT!B2315</f>
        <v>45366</v>
      </c>
      <c r="B2312" s="6">
        <f>TITRES_STAT!D2315</f>
        <v>25.607500000000002</v>
      </c>
      <c r="C2312" s="2">
        <f t="shared" si="324"/>
        <v>5.8500000000002217E-2</v>
      </c>
      <c r="D2312" s="2">
        <f t="shared" si="325"/>
        <v>5.8500000000002217E-2</v>
      </c>
      <c r="E2312" s="2">
        <f t="shared" si="326"/>
        <v>0</v>
      </c>
      <c r="F2312" s="2">
        <f t="shared" si="323"/>
        <v>8.0589049298064555E-2</v>
      </c>
      <c r="G2312" s="2">
        <f t="shared" si="323"/>
        <v>3.017269944129598E-2</v>
      </c>
      <c r="H2312" s="2">
        <f t="shared" si="319"/>
        <v>2.6709260619805879</v>
      </c>
      <c r="I2312" s="2">
        <f t="shared" si="320"/>
        <v>72.758917419860353</v>
      </c>
    </row>
    <row r="2313" spans="1:9" ht="13.5" x14ac:dyDescent="0.25">
      <c r="A2313" s="3">
        <f>TITRES_STAT!B2316</f>
        <v>45369</v>
      </c>
      <c r="B2313" s="6">
        <f>TITRES_STAT!D2316</f>
        <v>25.607500000000002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7.4832688633917094E-2</v>
      </c>
      <c r="G2313" s="2">
        <f t="shared" si="323"/>
        <v>2.8017506624060551E-2</v>
      </c>
      <c r="H2313" s="2">
        <f t="shared" si="319"/>
        <v>2.6709260619805884</v>
      </c>
      <c r="I2313" s="2">
        <f t="shared" si="320"/>
        <v>72.758917419860367</v>
      </c>
    </row>
    <row r="2314" spans="1:9" ht="13.5" x14ac:dyDescent="0.25">
      <c r="A2314" s="3">
        <f>TITRES_STAT!B2317</f>
        <v>45370</v>
      </c>
      <c r="B2314" s="6">
        <f>TITRES_STAT!D2317</f>
        <v>25.5929</v>
      </c>
      <c r="C2314" s="2">
        <f t="shared" si="324"/>
        <v>-1.4600000000001501E-2</v>
      </c>
      <c r="D2314" s="2">
        <f t="shared" si="325"/>
        <v>0</v>
      </c>
      <c r="E2314" s="2">
        <f t="shared" si="326"/>
        <v>1.4600000000001501E-2</v>
      </c>
      <c r="F2314" s="2">
        <f t="shared" si="323"/>
        <v>6.9487496588637301E-2</v>
      </c>
      <c r="G2314" s="2">
        <f t="shared" si="323"/>
        <v>2.7059113293770618E-2</v>
      </c>
      <c r="H2314" s="2">
        <f t="shared" si="319"/>
        <v>2.5679886784994643</v>
      </c>
      <c r="I2314" s="2">
        <f t="shared" si="320"/>
        <v>71.973005238891204</v>
      </c>
    </row>
    <row r="2315" spans="1:9" ht="13.5" x14ac:dyDescent="0.25">
      <c r="A2315" s="3">
        <f>TITRES_STAT!B2318</f>
        <v>45372</v>
      </c>
      <c r="B2315" s="6">
        <f>TITRES_STAT!D2318</f>
        <v>25.534300000000002</v>
      </c>
      <c r="C2315" s="2">
        <f t="shared" si="324"/>
        <v>-5.8599999999998431E-2</v>
      </c>
      <c r="D2315" s="2">
        <f t="shared" si="325"/>
        <v>0</v>
      </c>
      <c r="E2315" s="2">
        <f t="shared" si="326"/>
        <v>5.8599999999998431E-2</v>
      </c>
      <c r="F2315" s="2">
        <f t="shared" si="323"/>
        <v>6.4524103975163213E-2</v>
      </c>
      <c r="G2315" s="2">
        <f t="shared" si="323"/>
        <v>2.9312033772786888E-2</v>
      </c>
      <c r="H2315" s="2">
        <f t="shared" si="319"/>
        <v>2.2012837619976748</v>
      </c>
      <c r="I2315" s="2">
        <f t="shared" si="320"/>
        <v>68.762531710841628</v>
      </c>
    </row>
    <row r="2316" spans="1:9" ht="13.5" x14ac:dyDescent="0.25">
      <c r="A2316" s="3">
        <f>TITRES_STAT!B2319</f>
        <v>45373</v>
      </c>
      <c r="B2316" s="6">
        <f>TITRES_STAT!D2319</f>
        <v>25.607500000000002</v>
      </c>
      <c r="C2316" s="2">
        <f t="shared" si="324"/>
        <v>7.3199999999999932E-2</v>
      </c>
      <c r="D2316" s="2">
        <f t="shared" si="325"/>
        <v>7.3199999999999932E-2</v>
      </c>
      <c r="E2316" s="2">
        <f t="shared" si="326"/>
        <v>0</v>
      </c>
      <c r="F2316" s="2">
        <f t="shared" si="323"/>
        <v>6.5143810834080121E-2</v>
      </c>
      <c r="G2316" s="2">
        <f t="shared" si="323"/>
        <v>2.7218317074730682E-2</v>
      </c>
      <c r="H2316" s="2">
        <f t="shared" si="319"/>
        <v>2.3933812900783362</v>
      </c>
      <c r="I2316" s="2">
        <f t="shared" si="320"/>
        <v>70.530868342917188</v>
      </c>
    </row>
    <row r="2317" spans="1:9" ht="13.5" x14ac:dyDescent="0.25">
      <c r="A2317" s="3">
        <f>TITRES_STAT!B2320</f>
        <v>45376</v>
      </c>
      <c r="B2317" s="6">
        <f>TITRES_STAT!D2320</f>
        <v>26.339099999999998</v>
      </c>
      <c r="C2317" s="2">
        <f t="shared" si="324"/>
        <v>0.7315999999999967</v>
      </c>
      <c r="D2317" s="2">
        <f t="shared" si="325"/>
        <v>0.7315999999999967</v>
      </c>
      <c r="E2317" s="2">
        <f t="shared" si="326"/>
        <v>0</v>
      </c>
      <c r="F2317" s="2">
        <f t="shared" ref="F2317:G2332" si="327">((F2316*13)+D2317)/14</f>
        <v>0.11274782434593131</v>
      </c>
      <c r="G2317" s="2">
        <f t="shared" si="327"/>
        <v>2.5274151569392778E-2</v>
      </c>
      <c r="H2317" s="2">
        <f t="shared" si="319"/>
        <v>4.4609934397350823</v>
      </c>
      <c r="I2317" s="2">
        <f t="shared" si="320"/>
        <v>81.68831347198045</v>
      </c>
    </row>
    <row r="2318" spans="1:9" ht="13.5" x14ac:dyDescent="0.25">
      <c r="A2318" s="3">
        <f>TITRES_STAT!B2321</f>
        <v>45377</v>
      </c>
      <c r="B2318" s="6">
        <f>TITRES_STAT!D2321</f>
        <v>27.429300000000001</v>
      </c>
      <c r="C2318" s="2">
        <f t="shared" si="324"/>
        <v>1.0902000000000029</v>
      </c>
      <c r="D2318" s="2">
        <f t="shared" si="325"/>
        <v>1.0902000000000029</v>
      </c>
      <c r="E2318" s="2">
        <f t="shared" si="326"/>
        <v>0</v>
      </c>
      <c r="F2318" s="2">
        <f t="shared" si="327"/>
        <v>0.18256583689265074</v>
      </c>
      <c r="G2318" s="2">
        <f t="shared" si="327"/>
        <v>2.3468855028721865E-2</v>
      </c>
      <c r="H2318" s="2">
        <f t="shared" si="319"/>
        <v>7.7790687559841061</v>
      </c>
      <c r="I2318" s="2">
        <f t="shared" si="320"/>
        <v>88.609270210825414</v>
      </c>
    </row>
    <row r="2319" spans="1:9" ht="13.5" x14ac:dyDescent="0.25">
      <c r="A2319" s="3">
        <f>TITRES_STAT!B2322</f>
        <v>45378</v>
      </c>
      <c r="B2319" s="6">
        <f>TITRES_STAT!D2322</f>
        <v>27.795100000000001</v>
      </c>
      <c r="C2319" s="2">
        <f t="shared" si="324"/>
        <v>0.36580000000000013</v>
      </c>
      <c r="D2319" s="2">
        <f t="shared" si="325"/>
        <v>0.36580000000000013</v>
      </c>
      <c r="E2319" s="2">
        <f t="shared" si="326"/>
        <v>0</v>
      </c>
      <c r="F2319" s="2">
        <f t="shared" si="327"/>
        <v>0.19565399140031856</v>
      </c>
      <c r="G2319" s="2">
        <f t="shared" si="327"/>
        <v>2.1792508240956018E-2</v>
      </c>
      <c r="H2319" s="2">
        <f t="shared" si="319"/>
        <v>8.9780391149566636</v>
      </c>
      <c r="I2319" s="2">
        <f t="shared" si="320"/>
        <v>89.977990780763307</v>
      </c>
    </row>
    <row r="2320" spans="1:9" ht="13.5" x14ac:dyDescent="0.25">
      <c r="A2320" s="3">
        <f>TITRES_STAT!B2323</f>
        <v>45379</v>
      </c>
      <c r="B2320" s="6">
        <f>TITRES_STAT!D2323</f>
        <v>27.795100000000001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0.18167870630029581</v>
      </c>
      <c r="G2320" s="2">
        <f t="shared" si="327"/>
        <v>2.023590050945916E-2</v>
      </c>
      <c r="H2320" s="2">
        <f t="shared" si="319"/>
        <v>8.9780391149566636</v>
      </c>
      <c r="I2320" s="2">
        <f t="shared" si="320"/>
        <v>89.977990780763307</v>
      </c>
    </row>
    <row r="2321" spans="1:9" ht="13.5" x14ac:dyDescent="0.25">
      <c r="A2321" s="3">
        <f>TITRES_STAT!B2324</f>
        <v>45380</v>
      </c>
      <c r="B2321" s="6">
        <f>TITRES_STAT!D2324</f>
        <v>27.582899999999999</v>
      </c>
      <c r="C2321" s="2">
        <f t="shared" si="324"/>
        <v>-0.21220000000000283</v>
      </c>
      <c r="D2321" s="2">
        <f t="shared" si="325"/>
        <v>0</v>
      </c>
      <c r="E2321" s="2">
        <f t="shared" si="326"/>
        <v>0.21220000000000283</v>
      </c>
      <c r="F2321" s="2">
        <f t="shared" si="327"/>
        <v>0.16870165585027469</v>
      </c>
      <c r="G2321" s="2">
        <f t="shared" si="327"/>
        <v>3.394762190164085E-2</v>
      </c>
      <c r="H2321" s="2">
        <f t="shared" ref="H2321:H2384" si="328">F2321/G2321</f>
        <v>4.9694690349464663</v>
      </c>
      <c r="I2321" s="2">
        <f t="shared" ref="I2321:I2384" si="329">IF(G2321=0,100,100-(100/(1+H2321)))</f>
        <v>83.248091343705781</v>
      </c>
    </row>
    <row r="2322" spans="1:9" ht="13.5" x14ac:dyDescent="0.25">
      <c r="A2322" s="3">
        <f>TITRES_STAT!B2325</f>
        <v>45383</v>
      </c>
      <c r="B2322" s="6">
        <f>TITRES_STAT!D2325</f>
        <v>27.787800000000001</v>
      </c>
      <c r="C2322" s="2">
        <f t="shared" si="324"/>
        <v>0.20490000000000208</v>
      </c>
      <c r="D2322" s="2">
        <f t="shared" si="325"/>
        <v>0.20490000000000208</v>
      </c>
      <c r="E2322" s="2">
        <f t="shared" si="326"/>
        <v>0</v>
      </c>
      <c r="F2322" s="2">
        <f t="shared" si="327"/>
        <v>0.17128725186096952</v>
      </c>
      <c r="G2322" s="2">
        <f t="shared" si="327"/>
        <v>3.1522791765809362E-2</v>
      </c>
      <c r="H2322" s="2">
        <f t="shared" si="328"/>
        <v>5.4337589491915876</v>
      </c>
      <c r="I2322" s="2">
        <f t="shared" si="329"/>
        <v>84.456986842417351</v>
      </c>
    </row>
    <row r="2323" spans="1:9" ht="13.5" x14ac:dyDescent="0.25">
      <c r="A2323" s="3">
        <f>TITRES_STAT!B2326</f>
        <v>45384</v>
      </c>
      <c r="B2323" s="6">
        <f>TITRES_STAT!D2326</f>
        <v>27.656099999999999</v>
      </c>
      <c r="C2323" s="2">
        <f t="shared" si="324"/>
        <v>-0.13170000000000215</v>
      </c>
      <c r="D2323" s="2">
        <f t="shared" si="325"/>
        <v>0</v>
      </c>
      <c r="E2323" s="2">
        <f t="shared" si="326"/>
        <v>0.13170000000000215</v>
      </c>
      <c r="F2323" s="2">
        <f t="shared" si="327"/>
        <v>0.15905244815661454</v>
      </c>
      <c r="G2323" s="2">
        <f t="shared" si="327"/>
        <v>3.867830663968027E-2</v>
      </c>
      <c r="H2323" s="2">
        <f t="shared" si="328"/>
        <v>4.1121874760008712</v>
      </c>
      <c r="I2323" s="2">
        <f t="shared" si="329"/>
        <v>80.438902041552794</v>
      </c>
    </row>
    <row r="2324" spans="1:9" ht="13.5" x14ac:dyDescent="0.25">
      <c r="A2324" s="3">
        <f>TITRES_STAT!B2327</f>
        <v>45385</v>
      </c>
      <c r="B2324" s="6">
        <f>TITRES_STAT!D2327</f>
        <v>27.604900000000001</v>
      </c>
      <c r="C2324" s="2">
        <f t="shared" si="324"/>
        <v>-5.1199999999997914E-2</v>
      </c>
      <c r="D2324" s="2">
        <f t="shared" si="325"/>
        <v>0</v>
      </c>
      <c r="E2324" s="2">
        <f t="shared" si="326"/>
        <v>5.1199999999997914E-2</v>
      </c>
      <c r="F2324" s="2">
        <f t="shared" si="327"/>
        <v>0.14769155900257064</v>
      </c>
      <c r="G2324" s="2">
        <f t="shared" si="327"/>
        <v>3.9572713308274388E-2</v>
      </c>
      <c r="H2324" s="2">
        <f t="shared" si="328"/>
        <v>3.7321564951092028</v>
      </c>
      <c r="I2324" s="2">
        <f t="shared" si="329"/>
        <v>78.867985430458106</v>
      </c>
    </row>
    <row r="2325" spans="1:9" ht="13.5" x14ac:dyDescent="0.25">
      <c r="A2325" s="3">
        <f>TITRES_STAT!B2328</f>
        <v>45386</v>
      </c>
      <c r="B2325" s="6">
        <f>TITRES_STAT!D2328</f>
        <v>27.582899999999999</v>
      </c>
      <c r="C2325" s="2">
        <f t="shared" si="324"/>
        <v>-2.2000000000002018E-2</v>
      </c>
      <c r="D2325" s="2">
        <f t="shared" si="325"/>
        <v>0</v>
      </c>
      <c r="E2325" s="2">
        <f t="shared" si="326"/>
        <v>2.2000000000002018E-2</v>
      </c>
      <c r="F2325" s="2">
        <f t="shared" si="327"/>
        <v>0.13714216193095846</v>
      </c>
      <c r="G2325" s="2">
        <f t="shared" si="327"/>
        <v>3.8317519500540645E-2</v>
      </c>
      <c r="H2325" s="2">
        <f t="shared" si="328"/>
        <v>3.5790981180037877</v>
      </c>
      <c r="I2325" s="2">
        <f t="shared" si="329"/>
        <v>78.161638509813372</v>
      </c>
    </row>
    <row r="2326" spans="1:9" ht="13.5" x14ac:dyDescent="0.25">
      <c r="A2326" s="3">
        <f>TITRES_STAT!B2329</f>
        <v>45387</v>
      </c>
      <c r="B2326" s="6">
        <f>TITRES_STAT!D2329</f>
        <v>28.234100000000002</v>
      </c>
      <c r="C2326" s="2">
        <f t="shared" si="324"/>
        <v>0.65120000000000289</v>
      </c>
      <c r="D2326" s="2">
        <f t="shared" si="325"/>
        <v>0.65120000000000289</v>
      </c>
      <c r="E2326" s="2">
        <f t="shared" si="326"/>
        <v>0</v>
      </c>
      <c r="F2326" s="2">
        <f t="shared" si="327"/>
        <v>0.17386057893589021</v>
      </c>
      <c r="G2326" s="2">
        <f t="shared" si="327"/>
        <v>3.5580553821930601E-2</v>
      </c>
      <c r="H2326" s="2">
        <f t="shared" si="328"/>
        <v>4.8863932755517894</v>
      </c>
      <c r="I2326" s="2">
        <f t="shared" si="329"/>
        <v>83.011668551720064</v>
      </c>
    </row>
    <row r="2327" spans="1:9" ht="13.5" x14ac:dyDescent="0.25">
      <c r="A2327" s="3">
        <f>TITRES_STAT!B2330</f>
        <v>45390</v>
      </c>
      <c r="B2327" s="6">
        <f>TITRES_STAT!D2330</f>
        <v>28.834</v>
      </c>
      <c r="C2327" s="2">
        <f t="shared" si="324"/>
        <v>0.5998999999999981</v>
      </c>
      <c r="D2327" s="2">
        <f t="shared" si="325"/>
        <v>0.5998999999999981</v>
      </c>
      <c r="E2327" s="2">
        <f t="shared" si="326"/>
        <v>0</v>
      </c>
      <c r="F2327" s="2">
        <f t="shared" si="327"/>
        <v>0.20429196615475506</v>
      </c>
      <c r="G2327" s="2">
        <f t="shared" si="327"/>
        <v>3.3039085691792702E-2</v>
      </c>
      <c r="H2327" s="2">
        <f t="shared" si="328"/>
        <v>6.1833419986408273</v>
      </c>
      <c r="I2327" s="2">
        <f t="shared" si="329"/>
        <v>86.078903104025784</v>
      </c>
    </row>
    <row r="2328" spans="1:9" ht="13.5" x14ac:dyDescent="0.25">
      <c r="A2328" s="3">
        <f>TITRES_STAT!B2331</f>
        <v>45394</v>
      </c>
      <c r="B2328" s="6">
        <f>TITRES_STAT!D2331</f>
        <v>29.177900000000001</v>
      </c>
      <c r="C2328" s="2">
        <f t="shared" si="324"/>
        <v>0.34390000000000143</v>
      </c>
      <c r="D2328" s="2">
        <f t="shared" si="325"/>
        <v>0.34390000000000143</v>
      </c>
      <c r="E2328" s="2">
        <f t="shared" si="326"/>
        <v>0</v>
      </c>
      <c r="F2328" s="2">
        <f t="shared" si="327"/>
        <v>0.21426396857227267</v>
      </c>
      <c r="G2328" s="2">
        <f t="shared" si="327"/>
        <v>3.0679150999521794E-2</v>
      </c>
      <c r="H2328" s="2">
        <f t="shared" si="328"/>
        <v>6.9840253589681307</v>
      </c>
      <c r="I2328" s="2">
        <f t="shared" si="329"/>
        <v>87.47498968203125</v>
      </c>
    </row>
    <row r="2329" spans="1:9" ht="13.5" x14ac:dyDescent="0.25">
      <c r="A2329" s="3">
        <f>TITRES_STAT!B2332</f>
        <v>45397</v>
      </c>
      <c r="B2329" s="6">
        <f>TITRES_STAT!D2332</f>
        <v>29.082799999999999</v>
      </c>
      <c r="C2329" s="2">
        <f t="shared" si="324"/>
        <v>-9.5100000000002183E-2</v>
      </c>
      <c r="D2329" s="2">
        <f t="shared" si="325"/>
        <v>0</v>
      </c>
      <c r="E2329" s="2">
        <f t="shared" si="326"/>
        <v>9.5100000000002183E-2</v>
      </c>
      <c r="F2329" s="2">
        <f t="shared" si="327"/>
        <v>0.19895939938853893</v>
      </c>
      <c r="G2329" s="2">
        <f t="shared" si="327"/>
        <v>3.5280640213841821E-2</v>
      </c>
      <c r="H2329" s="2">
        <f t="shared" si="328"/>
        <v>5.639336423109472</v>
      </c>
      <c r="I2329" s="2">
        <f t="shared" si="329"/>
        <v>84.938253821280838</v>
      </c>
    </row>
    <row r="2330" spans="1:9" ht="13.5" x14ac:dyDescent="0.25">
      <c r="A2330" s="3">
        <f>TITRES_STAT!B2333</f>
        <v>45398</v>
      </c>
      <c r="B2330" s="6">
        <f>TITRES_STAT!D2333</f>
        <v>28.775500000000001</v>
      </c>
      <c r="C2330" s="2">
        <f t="shared" si="324"/>
        <v>-0.30729999999999791</v>
      </c>
      <c r="D2330" s="2">
        <f t="shared" si="325"/>
        <v>0</v>
      </c>
      <c r="E2330" s="2">
        <f t="shared" si="326"/>
        <v>0.30729999999999791</v>
      </c>
      <c r="F2330" s="2">
        <f t="shared" si="327"/>
        <v>0.18474801371792901</v>
      </c>
      <c r="G2330" s="2">
        <f t="shared" si="327"/>
        <v>5.471059448428154E-2</v>
      </c>
      <c r="H2330" s="2">
        <f t="shared" si="328"/>
        <v>3.3768233640928078</v>
      </c>
      <c r="I2330" s="2">
        <f t="shared" si="329"/>
        <v>77.152379321406045</v>
      </c>
    </row>
    <row r="2331" spans="1:9" ht="13.5" x14ac:dyDescent="0.25">
      <c r="A2331" s="3">
        <f>TITRES_STAT!B2334</f>
        <v>45399</v>
      </c>
      <c r="B2331" s="6">
        <f>TITRES_STAT!D2334</f>
        <v>28.387699999999999</v>
      </c>
      <c r="C2331" s="2">
        <f t="shared" si="324"/>
        <v>-0.38780000000000214</v>
      </c>
      <c r="D2331" s="2">
        <f t="shared" si="325"/>
        <v>0</v>
      </c>
      <c r="E2331" s="2">
        <f t="shared" si="326"/>
        <v>0.38780000000000214</v>
      </c>
      <c r="F2331" s="2">
        <f t="shared" si="327"/>
        <v>0.17155172702379121</v>
      </c>
      <c r="G2331" s="2">
        <f t="shared" si="327"/>
        <v>7.8502694878261572E-2</v>
      </c>
      <c r="H2331" s="2">
        <f t="shared" si="328"/>
        <v>2.1852972982625101</v>
      </c>
      <c r="I2331" s="2">
        <f t="shared" si="329"/>
        <v>68.60575618654272</v>
      </c>
    </row>
    <row r="2332" spans="1:9" ht="13.5" x14ac:dyDescent="0.25">
      <c r="A2332" s="3">
        <f>TITRES_STAT!B2335</f>
        <v>45400</v>
      </c>
      <c r="B2332" s="6">
        <f>TITRES_STAT!D2335</f>
        <v>28.321899999999999</v>
      </c>
      <c r="C2332" s="2">
        <f t="shared" si="324"/>
        <v>-6.5799999999999415E-2</v>
      </c>
      <c r="D2332" s="2">
        <f t="shared" si="325"/>
        <v>0</v>
      </c>
      <c r="E2332" s="2">
        <f t="shared" si="326"/>
        <v>6.5799999999999415E-2</v>
      </c>
      <c r="F2332" s="2">
        <f t="shared" si="327"/>
        <v>0.15929803223637753</v>
      </c>
      <c r="G2332" s="2">
        <f t="shared" si="327"/>
        <v>7.7595359529814265E-2</v>
      </c>
      <c r="H2332" s="2">
        <f t="shared" si="328"/>
        <v>2.0529324588691527</v>
      </c>
      <c r="I2332" s="2">
        <f t="shared" si="329"/>
        <v>67.244607816498714</v>
      </c>
    </row>
    <row r="2333" spans="1:9" ht="13.5" x14ac:dyDescent="0.25">
      <c r="A2333" s="3">
        <f>TITRES_STAT!B2336</f>
        <v>45401</v>
      </c>
      <c r="B2333" s="6">
        <f>TITRES_STAT!D2336</f>
        <v>28.336500000000001</v>
      </c>
      <c r="C2333" s="2">
        <f t="shared" si="324"/>
        <v>1.4600000000001501E-2</v>
      </c>
      <c r="D2333" s="2">
        <f t="shared" si="325"/>
        <v>1.4600000000001501E-2</v>
      </c>
      <c r="E2333" s="2">
        <f t="shared" si="326"/>
        <v>0</v>
      </c>
      <c r="F2333" s="2">
        <f t="shared" ref="F2333:G2348" si="330">((F2332*13)+D2333)/14</f>
        <v>0.14896245850520781</v>
      </c>
      <c r="G2333" s="2">
        <f t="shared" si="330"/>
        <v>7.2052833849113235E-2</v>
      </c>
      <c r="H2333" s="2">
        <f t="shared" si="328"/>
        <v>2.0674059651442995</v>
      </c>
      <c r="I2333" s="2">
        <f t="shared" si="329"/>
        <v>67.39916361370976</v>
      </c>
    </row>
    <row r="2334" spans="1:9" ht="13.5" x14ac:dyDescent="0.25">
      <c r="A2334" s="3">
        <f>TITRES_STAT!B2337</f>
        <v>45404</v>
      </c>
      <c r="B2334" s="6">
        <f>TITRES_STAT!D2337</f>
        <v>28.643799999999999</v>
      </c>
      <c r="C2334" s="2">
        <f t="shared" si="324"/>
        <v>0.30729999999999791</v>
      </c>
      <c r="D2334" s="2">
        <f t="shared" si="325"/>
        <v>0.30729999999999791</v>
      </c>
      <c r="E2334" s="2">
        <f t="shared" si="326"/>
        <v>0</v>
      </c>
      <c r="F2334" s="2">
        <f t="shared" si="330"/>
        <v>0.1602722828976928</v>
      </c>
      <c r="G2334" s="2">
        <f t="shared" si="330"/>
        <v>6.6906202859890865E-2</v>
      </c>
      <c r="H2334" s="2">
        <f t="shared" si="328"/>
        <v>2.3954771911555199</v>
      </c>
      <c r="I2334" s="2">
        <f t="shared" si="329"/>
        <v>70.549058535725621</v>
      </c>
    </row>
    <row r="2335" spans="1:9" ht="13.5" x14ac:dyDescent="0.25">
      <c r="A2335" s="3">
        <f>TITRES_STAT!B2338</f>
        <v>45405</v>
      </c>
      <c r="B2335" s="6">
        <f>TITRES_STAT!D2338</f>
        <v>28.534099999999999</v>
      </c>
      <c r="C2335" s="2">
        <f t="shared" si="324"/>
        <v>-0.10970000000000013</v>
      </c>
      <c r="D2335" s="2">
        <f t="shared" si="325"/>
        <v>0</v>
      </c>
      <c r="E2335" s="2">
        <f t="shared" si="326"/>
        <v>0.10970000000000013</v>
      </c>
      <c r="F2335" s="2">
        <f t="shared" si="330"/>
        <v>0.14882426269071475</v>
      </c>
      <c r="G2335" s="2">
        <f t="shared" si="330"/>
        <v>6.996290265561296E-2</v>
      </c>
      <c r="H2335" s="2">
        <f t="shared" si="328"/>
        <v>2.1271882246408613</v>
      </c>
      <c r="I2335" s="2">
        <f t="shared" si="329"/>
        <v>68.022391740911473</v>
      </c>
    </row>
    <row r="2336" spans="1:9" ht="13.5" x14ac:dyDescent="0.25">
      <c r="A2336" s="3">
        <f>TITRES_STAT!B2339</f>
        <v>45406</v>
      </c>
      <c r="B2336" s="6">
        <f>TITRES_STAT!D2339</f>
        <v>28.643799999999999</v>
      </c>
      <c r="C2336" s="2">
        <f t="shared" si="324"/>
        <v>0.10970000000000013</v>
      </c>
      <c r="D2336" s="2">
        <f t="shared" si="325"/>
        <v>0.10970000000000013</v>
      </c>
      <c r="E2336" s="2">
        <f t="shared" si="326"/>
        <v>0</v>
      </c>
      <c r="F2336" s="2">
        <f t="shared" si="330"/>
        <v>0.14602967249852083</v>
      </c>
      <c r="G2336" s="2">
        <f t="shared" si="330"/>
        <v>6.4965552465926321E-2</v>
      </c>
      <c r="H2336" s="2">
        <f t="shared" si="328"/>
        <v>2.2478015957012252</v>
      </c>
      <c r="I2336" s="2">
        <f t="shared" si="329"/>
        <v>69.209941847322341</v>
      </c>
    </row>
    <row r="2337" spans="1:9" ht="13.5" x14ac:dyDescent="0.25">
      <c r="A2337" s="3">
        <f>TITRES_STAT!B2340</f>
        <v>45407</v>
      </c>
      <c r="B2337" s="6">
        <f>TITRES_STAT!D2340</f>
        <v>28.716999999999999</v>
      </c>
      <c r="C2337" s="2">
        <f t="shared" si="324"/>
        <v>7.3199999999999932E-2</v>
      </c>
      <c r="D2337" s="2">
        <f t="shared" si="325"/>
        <v>7.3199999999999932E-2</v>
      </c>
      <c r="E2337" s="2">
        <f t="shared" si="326"/>
        <v>0</v>
      </c>
      <c r="F2337" s="2">
        <f t="shared" si="330"/>
        <v>0.14082755303434077</v>
      </c>
      <c r="G2337" s="2">
        <f t="shared" si="330"/>
        <v>6.0325155861217297E-2</v>
      </c>
      <c r="H2337" s="2">
        <f t="shared" si="328"/>
        <v>2.3344747481187698</v>
      </c>
      <c r="I2337" s="2">
        <f t="shared" si="329"/>
        <v>70.010269216638221</v>
      </c>
    </row>
    <row r="2338" spans="1:9" ht="13.5" x14ac:dyDescent="0.25">
      <c r="A2338" s="3">
        <f>TITRES_STAT!B2341</f>
        <v>45408</v>
      </c>
      <c r="B2338" s="6">
        <f>TITRES_STAT!D2341</f>
        <v>28.534099999999999</v>
      </c>
      <c r="C2338" s="2">
        <f t="shared" si="324"/>
        <v>-0.18290000000000006</v>
      </c>
      <c r="D2338" s="2">
        <f t="shared" si="325"/>
        <v>0</v>
      </c>
      <c r="E2338" s="2">
        <f t="shared" si="326"/>
        <v>0.18290000000000006</v>
      </c>
      <c r="F2338" s="2">
        <f t="shared" si="330"/>
        <v>0.13076844210331642</v>
      </c>
      <c r="G2338" s="2">
        <f t="shared" si="330"/>
        <v>6.9080501871130351E-2</v>
      </c>
      <c r="H2338" s="2">
        <f t="shared" si="328"/>
        <v>1.8929862777671318</v>
      </c>
      <c r="I2338" s="2">
        <f t="shared" si="329"/>
        <v>65.433641780982754</v>
      </c>
    </row>
    <row r="2339" spans="1:9" ht="13.5" x14ac:dyDescent="0.25">
      <c r="A2339" s="3">
        <f>TITRES_STAT!B2342</f>
        <v>45411</v>
      </c>
      <c r="B2339" s="6">
        <f>TITRES_STAT!D2342</f>
        <v>28.716999999999999</v>
      </c>
      <c r="C2339" s="2">
        <f t="shared" si="324"/>
        <v>0.18290000000000006</v>
      </c>
      <c r="D2339" s="2">
        <f t="shared" si="325"/>
        <v>0.18290000000000006</v>
      </c>
      <c r="E2339" s="2">
        <f t="shared" si="326"/>
        <v>0</v>
      </c>
      <c r="F2339" s="2">
        <f t="shared" si="330"/>
        <v>0.13449212481022241</v>
      </c>
      <c r="G2339" s="2">
        <f t="shared" si="330"/>
        <v>6.4146180308906758E-2</v>
      </c>
      <c r="H2339" s="2">
        <f t="shared" si="328"/>
        <v>2.0966505591221938</v>
      </c>
      <c r="I2339" s="2">
        <f t="shared" si="329"/>
        <v>67.707044081736186</v>
      </c>
    </row>
    <row r="2340" spans="1:9" ht="13.5" x14ac:dyDescent="0.25">
      <c r="A2340" s="3">
        <f>TITRES_STAT!B2343</f>
        <v>45412</v>
      </c>
      <c r="B2340" s="6">
        <f>TITRES_STAT!D2343</f>
        <v>28.607199999999999</v>
      </c>
      <c r="C2340" s="2">
        <f t="shared" si="324"/>
        <v>-0.1097999999999999</v>
      </c>
      <c r="D2340" s="2">
        <f t="shared" si="325"/>
        <v>0</v>
      </c>
      <c r="E2340" s="2">
        <f t="shared" si="326"/>
        <v>0.1097999999999999</v>
      </c>
      <c r="F2340" s="2">
        <f t="shared" si="330"/>
        <v>0.12488554446663509</v>
      </c>
      <c r="G2340" s="2">
        <f t="shared" si="330"/>
        <v>6.7407167429699127E-2</v>
      </c>
      <c r="H2340" s="2">
        <f t="shared" si="328"/>
        <v>1.8527042335205943</v>
      </c>
      <c r="I2340" s="2">
        <f t="shared" si="329"/>
        <v>64.94554225953263</v>
      </c>
    </row>
    <row r="2341" spans="1:9" ht="13.5" x14ac:dyDescent="0.25">
      <c r="A2341" s="3">
        <f>TITRES_STAT!B2344</f>
        <v>45414</v>
      </c>
      <c r="B2341" s="6">
        <f>TITRES_STAT!D2344</f>
        <v>28.599900000000002</v>
      </c>
      <c r="C2341" s="2">
        <f t="shared" si="324"/>
        <v>-7.2999999999971976E-3</v>
      </c>
      <c r="D2341" s="2">
        <f t="shared" si="325"/>
        <v>0</v>
      </c>
      <c r="E2341" s="2">
        <f t="shared" si="326"/>
        <v>7.2999999999971976E-3</v>
      </c>
      <c r="F2341" s="2">
        <f t="shared" si="330"/>
        <v>0.11596514843330401</v>
      </c>
      <c r="G2341" s="2">
        <f t="shared" si="330"/>
        <v>6.3113798327577561E-2</v>
      </c>
      <c r="H2341" s="2">
        <f t="shared" si="328"/>
        <v>1.8373977086819233</v>
      </c>
      <c r="I2341" s="2">
        <f t="shared" si="329"/>
        <v>64.756438727634787</v>
      </c>
    </row>
    <row r="2342" spans="1:9" ht="13.5" x14ac:dyDescent="0.25">
      <c r="A2342" s="3">
        <f>TITRES_STAT!B2345</f>
        <v>45415</v>
      </c>
      <c r="B2342" s="6">
        <f>TITRES_STAT!D2345</f>
        <v>28.607199999999999</v>
      </c>
      <c r="C2342" s="2">
        <f t="shared" si="324"/>
        <v>7.2999999999971976E-3</v>
      </c>
      <c r="D2342" s="2">
        <f t="shared" si="325"/>
        <v>7.2999999999971976E-3</v>
      </c>
      <c r="E2342" s="2">
        <f t="shared" si="326"/>
        <v>0</v>
      </c>
      <c r="F2342" s="2">
        <f t="shared" si="330"/>
        <v>0.10820335211663923</v>
      </c>
      <c r="G2342" s="2">
        <f t="shared" si="330"/>
        <v>5.8605669875607731E-2</v>
      </c>
      <c r="H2342" s="2">
        <f t="shared" si="328"/>
        <v>1.8462949463132841</v>
      </c>
      <c r="I2342" s="2">
        <f t="shared" si="329"/>
        <v>64.866606628548169</v>
      </c>
    </row>
    <row r="2343" spans="1:9" ht="13.5" x14ac:dyDescent="0.25">
      <c r="A2343" s="3">
        <f>TITRES_STAT!B2346</f>
        <v>45418</v>
      </c>
      <c r="B2343" s="6">
        <f>TITRES_STAT!D2346</f>
        <v>28.899899999999999</v>
      </c>
      <c r="C2343" s="2">
        <f t="shared" si="324"/>
        <v>0.29269999999999996</v>
      </c>
      <c r="D2343" s="2">
        <f t="shared" si="325"/>
        <v>0.29269999999999996</v>
      </c>
      <c r="E2343" s="2">
        <f t="shared" si="326"/>
        <v>0</v>
      </c>
      <c r="F2343" s="2">
        <f t="shared" si="330"/>
        <v>0.12138168410830785</v>
      </c>
      <c r="G2343" s="2">
        <f t="shared" si="330"/>
        <v>5.4419550598778607E-2</v>
      </c>
      <c r="H2343" s="2">
        <f t="shared" si="328"/>
        <v>2.2304793548043769</v>
      </c>
      <c r="I2343" s="2">
        <f t="shared" si="329"/>
        <v>69.044841642067837</v>
      </c>
    </row>
    <row r="2344" spans="1:9" ht="13.5" x14ac:dyDescent="0.25">
      <c r="A2344" s="3">
        <f>TITRES_STAT!B2347</f>
        <v>45419</v>
      </c>
      <c r="B2344" s="6">
        <f>TITRES_STAT!D2347</f>
        <v>29.134</v>
      </c>
      <c r="C2344" s="2">
        <f t="shared" si="324"/>
        <v>0.23410000000000153</v>
      </c>
      <c r="D2344" s="2">
        <f t="shared" si="325"/>
        <v>0.23410000000000153</v>
      </c>
      <c r="E2344" s="2">
        <f t="shared" si="326"/>
        <v>0</v>
      </c>
      <c r="F2344" s="2">
        <f t="shared" si="330"/>
        <v>0.12943299238628597</v>
      </c>
      <c r="G2344" s="2">
        <f t="shared" si="330"/>
        <v>5.0532439841722995E-2</v>
      </c>
      <c r="H2344" s="2">
        <f t="shared" si="328"/>
        <v>2.5613841878938399</v>
      </c>
      <c r="I2344" s="2">
        <f t="shared" si="329"/>
        <v>71.921029935515378</v>
      </c>
    </row>
    <row r="2345" spans="1:9" ht="13.5" x14ac:dyDescent="0.25">
      <c r="A2345" s="3">
        <f>TITRES_STAT!B2348</f>
        <v>45420</v>
      </c>
      <c r="B2345" s="6">
        <f>TITRES_STAT!D2348</f>
        <v>28.973099999999999</v>
      </c>
      <c r="C2345" s="2">
        <f t="shared" si="324"/>
        <v>-0.1609000000000016</v>
      </c>
      <c r="D2345" s="2">
        <f t="shared" si="325"/>
        <v>0</v>
      </c>
      <c r="E2345" s="2">
        <f t="shared" si="326"/>
        <v>0.1609000000000016</v>
      </c>
      <c r="F2345" s="2">
        <f t="shared" si="330"/>
        <v>0.12018777864440841</v>
      </c>
      <c r="G2345" s="2">
        <f t="shared" si="330"/>
        <v>5.8415836995885755E-2</v>
      </c>
      <c r="H2345" s="2">
        <f t="shared" si="328"/>
        <v>2.0574519655153325</v>
      </c>
      <c r="I2345" s="2">
        <f t="shared" si="329"/>
        <v>67.293026635286793</v>
      </c>
    </row>
    <row r="2346" spans="1:9" ht="13.5" x14ac:dyDescent="0.25">
      <c r="A2346" s="3">
        <f>TITRES_STAT!B2349</f>
        <v>45421</v>
      </c>
      <c r="B2346" s="6">
        <f>TITRES_STAT!D2349</f>
        <v>28.899899999999999</v>
      </c>
      <c r="C2346" s="2">
        <f t="shared" si="324"/>
        <v>-7.3199999999999932E-2</v>
      </c>
      <c r="D2346" s="2">
        <f t="shared" si="325"/>
        <v>0</v>
      </c>
      <c r="E2346" s="2">
        <f t="shared" si="326"/>
        <v>7.3199999999999932E-2</v>
      </c>
      <c r="F2346" s="2">
        <f t="shared" si="330"/>
        <v>0.11160293731266495</v>
      </c>
      <c r="G2346" s="2">
        <f t="shared" si="330"/>
        <v>5.9471848639036769E-2</v>
      </c>
      <c r="H2346" s="2">
        <f t="shared" si="328"/>
        <v>1.8765674830462529</v>
      </c>
      <c r="I2346" s="2">
        <f t="shared" si="329"/>
        <v>65.236344848721885</v>
      </c>
    </row>
    <row r="2347" spans="1:9" ht="13.5" x14ac:dyDescent="0.25">
      <c r="A2347" s="3">
        <f>TITRES_STAT!B2350</f>
        <v>45422</v>
      </c>
      <c r="B2347" s="6">
        <f>TITRES_STAT!D2350</f>
        <v>29.155999999999999</v>
      </c>
      <c r="C2347" s="2">
        <f t="shared" si="324"/>
        <v>0.25609999999999999</v>
      </c>
      <c r="D2347" s="2">
        <f t="shared" si="325"/>
        <v>0.25609999999999999</v>
      </c>
      <c r="E2347" s="2">
        <f t="shared" si="326"/>
        <v>0</v>
      </c>
      <c r="F2347" s="2">
        <f t="shared" si="330"/>
        <v>0.12192415607604602</v>
      </c>
      <c r="G2347" s="2">
        <f t="shared" si="330"/>
        <v>5.5223859450534145E-2</v>
      </c>
      <c r="H2347" s="2">
        <f t="shared" si="328"/>
        <v>2.2078166446381307</v>
      </c>
      <c r="I2347" s="2">
        <f t="shared" si="329"/>
        <v>68.826148412456774</v>
      </c>
    </row>
    <row r="2348" spans="1:9" ht="13.5" x14ac:dyDescent="0.25">
      <c r="A2348" s="3">
        <f>TITRES_STAT!B2351</f>
        <v>45425</v>
      </c>
      <c r="B2348" s="6">
        <f>TITRES_STAT!D2351</f>
        <v>29.236499999999999</v>
      </c>
      <c r="C2348" s="2">
        <f t="shared" si="324"/>
        <v>8.0500000000000682E-2</v>
      </c>
      <c r="D2348" s="2">
        <f t="shared" si="325"/>
        <v>8.0500000000000682E-2</v>
      </c>
      <c r="E2348" s="2">
        <f t="shared" si="326"/>
        <v>0</v>
      </c>
      <c r="F2348" s="2">
        <f t="shared" si="330"/>
        <v>0.11896528778489993</v>
      </c>
      <c r="G2348" s="2">
        <f t="shared" si="330"/>
        <v>5.1279298061210281E-2</v>
      </c>
      <c r="H2348" s="2">
        <f t="shared" si="328"/>
        <v>2.3199476647066284</v>
      </c>
      <c r="I2348" s="2">
        <f t="shared" si="329"/>
        <v>69.879043256292832</v>
      </c>
    </row>
    <row r="2349" spans="1:9" ht="13.5" x14ac:dyDescent="0.25">
      <c r="A2349" s="3">
        <f>TITRES_STAT!B2352</f>
        <v>45426</v>
      </c>
      <c r="B2349" s="6">
        <f>TITRES_STAT!D2352</f>
        <v>29.811800000000002</v>
      </c>
      <c r="C2349" s="2">
        <f t="shared" si="324"/>
        <v>0.57530000000000214</v>
      </c>
      <c r="D2349" s="2">
        <f t="shared" si="325"/>
        <v>0.57530000000000214</v>
      </c>
      <c r="E2349" s="2">
        <f t="shared" si="326"/>
        <v>0</v>
      </c>
      <c r="F2349" s="2">
        <f t="shared" ref="F2349:G2364" si="331">((F2348*13)+D2349)/14</f>
        <v>0.15156062437169293</v>
      </c>
      <c r="G2349" s="2">
        <f t="shared" si="331"/>
        <v>4.7616491056838121E-2</v>
      </c>
      <c r="H2349" s="2">
        <f t="shared" si="328"/>
        <v>3.1829439970866473</v>
      </c>
      <c r="I2349" s="2">
        <f t="shared" si="329"/>
        <v>76.093392579568757</v>
      </c>
    </row>
    <row r="2350" spans="1:9" ht="13.5" x14ac:dyDescent="0.25">
      <c r="A2350" s="3">
        <f>TITRES_STAT!B2353</f>
        <v>45427</v>
      </c>
      <c r="B2350" s="6">
        <f>TITRES_STAT!D2353</f>
        <v>30.233699999999999</v>
      </c>
      <c r="C2350" s="2">
        <f t="shared" si="324"/>
        <v>0.42189999999999728</v>
      </c>
      <c r="D2350" s="2">
        <f t="shared" si="325"/>
        <v>0.42189999999999728</v>
      </c>
      <c r="E2350" s="2">
        <f t="shared" si="326"/>
        <v>0</v>
      </c>
      <c r="F2350" s="2">
        <f t="shared" si="331"/>
        <v>0.17087057977371467</v>
      </c>
      <c r="G2350" s="2">
        <f t="shared" si="331"/>
        <v>4.4215313124206831E-2</v>
      </c>
      <c r="H2350" s="2">
        <f t="shared" si="328"/>
        <v>3.8645113581739423</v>
      </c>
      <c r="I2350" s="2">
        <f t="shared" si="329"/>
        <v>79.442950661022124</v>
      </c>
    </row>
    <row r="2351" spans="1:9" ht="13.5" x14ac:dyDescent="0.25">
      <c r="A2351" s="3">
        <f>TITRES_STAT!B2354</f>
        <v>45428</v>
      </c>
      <c r="B2351" s="6">
        <f>TITRES_STAT!D2354</f>
        <v>30.408799999999999</v>
      </c>
      <c r="C2351" s="2">
        <f t="shared" si="324"/>
        <v>0.17510000000000048</v>
      </c>
      <c r="D2351" s="2">
        <f t="shared" si="325"/>
        <v>0.17510000000000048</v>
      </c>
      <c r="E2351" s="2">
        <f t="shared" si="326"/>
        <v>0</v>
      </c>
      <c r="F2351" s="2">
        <f t="shared" si="331"/>
        <v>0.17117268121844936</v>
      </c>
      <c r="G2351" s="2">
        <f t="shared" si="331"/>
        <v>4.105707647247777E-2</v>
      </c>
      <c r="H2351" s="2">
        <f t="shared" si="328"/>
        <v>4.169139547312712</v>
      </c>
      <c r="I2351" s="2">
        <f t="shared" si="329"/>
        <v>80.65442051143944</v>
      </c>
    </row>
    <row r="2352" spans="1:9" ht="13.5" x14ac:dyDescent="0.25">
      <c r="A2352" s="3">
        <f>TITRES_STAT!B2355</f>
        <v>45429</v>
      </c>
      <c r="B2352" s="6">
        <f>TITRES_STAT!D2355</f>
        <v>30.989899999999999</v>
      </c>
      <c r="C2352" s="2">
        <f t="shared" si="324"/>
        <v>0.58109999999999928</v>
      </c>
      <c r="D2352" s="2">
        <f t="shared" si="325"/>
        <v>0.58109999999999928</v>
      </c>
      <c r="E2352" s="2">
        <f t="shared" si="326"/>
        <v>0</v>
      </c>
      <c r="F2352" s="2">
        <f t="shared" si="331"/>
        <v>0.20045320398856006</v>
      </c>
      <c r="G2352" s="2">
        <f t="shared" si="331"/>
        <v>3.8124428153015075E-2</v>
      </c>
      <c r="H2352" s="2">
        <f t="shared" si="328"/>
        <v>5.2578678212307084</v>
      </c>
      <c r="I2352" s="2">
        <f t="shared" si="329"/>
        <v>84.020116298919618</v>
      </c>
    </row>
    <row r="2353" spans="1:9" ht="13.5" x14ac:dyDescent="0.25">
      <c r="A2353" s="3">
        <f>TITRES_STAT!B2356</f>
        <v>45432</v>
      </c>
      <c r="B2353" s="6">
        <f>TITRES_STAT!D2356</f>
        <v>31.682500000000001</v>
      </c>
      <c r="C2353" s="2">
        <f t="shared" si="324"/>
        <v>0.69260000000000232</v>
      </c>
      <c r="D2353" s="2">
        <f t="shared" si="325"/>
        <v>0.69260000000000232</v>
      </c>
      <c r="E2353" s="2">
        <f t="shared" si="326"/>
        <v>0</v>
      </c>
      <c r="F2353" s="2">
        <f t="shared" si="331"/>
        <v>0.23560654656080593</v>
      </c>
      <c r="G2353" s="2">
        <f t="shared" si="331"/>
        <v>3.5401254713513998E-2</v>
      </c>
      <c r="H2353" s="2">
        <f t="shared" si="328"/>
        <v>6.6553162724728514</v>
      </c>
      <c r="I2353" s="2">
        <f t="shared" si="329"/>
        <v>86.937182417977667</v>
      </c>
    </row>
    <row r="2354" spans="1:9" ht="13.5" x14ac:dyDescent="0.25">
      <c r="A2354" s="3">
        <f>TITRES_STAT!B2357</f>
        <v>45433</v>
      </c>
      <c r="B2354" s="6">
        <f>TITRES_STAT!D2357</f>
        <v>31.841699999999999</v>
      </c>
      <c r="C2354" s="2">
        <f t="shared" si="324"/>
        <v>0.15919999999999845</v>
      </c>
      <c r="D2354" s="2">
        <f t="shared" si="325"/>
        <v>0.15919999999999845</v>
      </c>
      <c r="E2354" s="2">
        <f t="shared" si="326"/>
        <v>0</v>
      </c>
      <c r="F2354" s="2">
        <f t="shared" si="331"/>
        <v>0.23014893609217685</v>
      </c>
      <c r="G2354" s="2">
        <f t="shared" si="331"/>
        <v>3.2872593662548709E-2</v>
      </c>
      <c r="H2354" s="2">
        <f t="shared" si="328"/>
        <v>7.0012405608986779</v>
      </c>
      <c r="I2354" s="2">
        <f t="shared" si="329"/>
        <v>87.501938075866548</v>
      </c>
    </row>
    <row r="2355" spans="1:9" ht="13.5" x14ac:dyDescent="0.25">
      <c r="A2355" s="3">
        <f>TITRES_STAT!B2358</f>
        <v>45434</v>
      </c>
      <c r="B2355" s="6">
        <f>TITRES_STAT!D2358</f>
        <v>31.754100000000001</v>
      </c>
      <c r="C2355" s="2">
        <f t="shared" si="324"/>
        <v>-8.7599999999998346E-2</v>
      </c>
      <c r="D2355" s="2">
        <f t="shared" si="325"/>
        <v>0</v>
      </c>
      <c r="E2355" s="2">
        <f t="shared" si="326"/>
        <v>8.7599999999998346E-2</v>
      </c>
      <c r="F2355" s="2">
        <f t="shared" si="331"/>
        <v>0.21370972637130706</v>
      </c>
      <c r="G2355" s="2">
        <f t="shared" si="331"/>
        <v>3.6781694115223681E-2</v>
      </c>
      <c r="H2355" s="2">
        <f t="shared" si="328"/>
        <v>5.8102197713306012</v>
      </c>
      <c r="I2355" s="2">
        <f t="shared" si="329"/>
        <v>85.316186061868933</v>
      </c>
    </row>
    <row r="2356" spans="1:9" ht="13.5" x14ac:dyDescent="0.25">
      <c r="A2356" s="3">
        <f>TITRES_STAT!B2359</f>
        <v>45435</v>
      </c>
      <c r="B2356" s="6">
        <f>TITRES_STAT!D2359</f>
        <v>31.682500000000001</v>
      </c>
      <c r="C2356" s="2">
        <f t="shared" si="324"/>
        <v>-7.1600000000000108E-2</v>
      </c>
      <c r="D2356" s="2">
        <f t="shared" si="325"/>
        <v>0</v>
      </c>
      <c r="E2356" s="2">
        <f t="shared" si="326"/>
        <v>7.1600000000000108E-2</v>
      </c>
      <c r="F2356" s="2">
        <f t="shared" si="331"/>
        <v>0.19844474591621369</v>
      </c>
      <c r="G2356" s="2">
        <f t="shared" si="331"/>
        <v>3.926871596413628E-2</v>
      </c>
      <c r="H2356" s="2">
        <f t="shared" si="328"/>
        <v>5.0535073797027454</v>
      </c>
      <c r="I2356" s="2">
        <f t="shared" si="329"/>
        <v>83.480651178307397</v>
      </c>
    </row>
    <row r="2357" spans="1:9" ht="13.5" x14ac:dyDescent="0.25">
      <c r="A2357" s="3">
        <f>TITRES_STAT!B2360</f>
        <v>45436</v>
      </c>
      <c r="B2357" s="6">
        <f>TITRES_STAT!D2360</f>
        <v>31.8338</v>
      </c>
      <c r="C2357" s="2">
        <f t="shared" si="324"/>
        <v>0.1512999999999991</v>
      </c>
      <c r="D2357" s="2">
        <f t="shared" si="325"/>
        <v>0.1512999999999991</v>
      </c>
      <c r="E2357" s="2">
        <f t="shared" si="326"/>
        <v>0</v>
      </c>
      <c r="F2357" s="2">
        <f t="shared" si="331"/>
        <v>0.19507726406505552</v>
      </c>
      <c r="G2357" s="2">
        <f t="shared" si="331"/>
        <v>3.6463807680983687E-2</v>
      </c>
      <c r="H2357" s="2">
        <f t="shared" si="328"/>
        <v>5.349887366995703</v>
      </c>
      <c r="I2357" s="2">
        <f t="shared" si="329"/>
        <v>84.25168916857298</v>
      </c>
    </row>
    <row r="2358" spans="1:9" ht="13.5" x14ac:dyDescent="0.25">
      <c r="A2358" s="3">
        <f>TITRES_STAT!B2361</f>
        <v>45439</v>
      </c>
      <c r="B2358" s="6">
        <f>TITRES_STAT!D2361</f>
        <v>32.558199999999999</v>
      </c>
      <c r="C2358" s="2">
        <f t="shared" si="324"/>
        <v>0.72439999999999927</v>
      </c>
      <c r="D2358" s="2">
        <f t="shared" si="325"/>
        <v>0.72439999999999927</v>
      </c>
      <c r="E2358" s="2">
        <f t="shared" si="326"/>
        <v>0</v>
      </c>
      <c r="F2358" s="2">
        <f t="shared" si="331"/>
        <v>0.2328860309175515</v>
      </c>
      <c r="G2358" s="2">
        <f t="shared" si="331"/>
        <v>3.3859249989484849E-2</v>
      </c>
      <c r="H2358" s="2">
        <f t="shared" si="328"/>
        <v>6.8780623017307043</v>
      </c>
      <c r="I2358" s="2">
        <f t="shared" si="329"/>
        <v>87.306523334039724</v>
      </c>
    </row>
    <row r="2359" spans="1:9" ht="13.5" x14ac:dyDescent="0.25">
      <c r="A2359" s="3">
        <f>TITRES_STAT!B2362</f>
        <v>45440</v>
      </c>
      <c r="B2359" s="6">
        <f>TITRES_STAT!D2362</f>
        <v>32.629800000000003</v>
      </c>
      <c r="C2359" s="2">
        <f t="shared" si="324"/>
        <v>7.1600000000003661E-2</v>
      </c>
      <c r="D2359" s="2">
        <f t="shared" si="325"/>
        <v>7.1600000000003661E-2</v>
      </c>
      <c r="E2359" s="2">
        <f t="shared" si="326"/>
        <v>0</v>
      </c>
      <c r="F2359" s="2">
        <f t="shared" si="331"/>
        <v>0.22136560013772666</v>
      </c>
      <c r="G2359" s="2">
        <f t="shared" si="331"/>
        <v>3.1440732133093077E-2</v>
      </c>
      <c r="H2359" s="2">
        <f t="shared" si="328"/>
        <v>7.0407266345024881</v>
      </c>
      <c r="I2359" s="2">
        <f t="shared" si="329"/>
        <v>87.563313050476893</v>
      </c>
    </row>
    <row r="2360" spans="1:9" ht="13.5" x14ac:dyDescent="0.25">
      <c r="A2360" s="3">
        <f>TITRES_STAT!B2363</f>
        <v>45441</v>
      </c>
      <c r="B2360" s="6">
        <f>TITRES_STAT!D2363</f>
        <v>32.486499999999999</v>
      </c>
      <c r="C2360" s="2">
        <f t="shared" si="324"/>
        <v>-0.14330000000000354</v>
      </c>
      <c r="D2360" s="2">
        <f t="shared" si="325"/>
        <v>0</v>
      </c>
      <c r="E2360" s="2">
        <f t="shared" si="326"/>
        <v>0.14330000000000354</v>
      </c>
      <c r="F2360" s="2">
        <f t="shared" si="331"/>
        <v>0.20555377155646046</v>
      </c>
      <c r="G2360" s="2">
        <f t="shared" si="331"/>
        <v>3.9430679837872393E-2</v>
      </c>
      <c r="H2360" s="2">
        <f t="shared" si="328"/>
        <v>5.2130415301394351</v>
      </c>
      <c r="I2360" s="2">
        <f t="shared" si="329"/>
        <v>83.904823504735887</v>
      </c>
    </row>
    <row r="2361" spans="1:9" ht="13.5" x14ac:dyDescent="0.25">
      <c r="A2361" s="3">
        <f>TITRES_STAT!B2364</f>
        <v>45442</v>
      </c>
      <c r="B2361" s="6">
        <f>TITRES_STAT!D2364</f>
        <v>32.637799999999999</v>
      </c>
      <c r="C2361" s="2">
        <f t="shared" si="324"/>
        <v>0.1512999999999991</v>
      </c>
      <c r="D2361" s="2">
        <f t="shared" si="325"/>
        <v>0.1512999999999991</v>
      </c>
      <c r="E2361" s="2">
        <f t="shared" si="326"/>
        <v>0</v>
      </c>
      <c r="F2361" s="2">
        <f t="shared" si="331"/>
        <v>0.20167850215957037</v>
      </c>
      <c r="G2361" s="2">
        <f t="shared" si="331"/>
        <v>3.6614202706595787E-2</v>
      </c>
      <c r="H2361" s="2">
        <f t="shared" si="328"/>
        <v>5.5082041189234863</v>
      </c>
      <c r="I2361" s="2">
        <f t="shared" si="329"/>
        <v>84.634778170334812</v>
      </c>
    </row>
    <row r="2362" spans="1:9" ht="13.5" x14ac:dyDescent="0.25">
      <c r="A2362" s="3">
        <f>TITRES_STAT!B2365</f>
        <v>45443</v>
      </c>
      <c r="B2362" s="6">
        <f>TITRES_STAT!D2365</f>
        <v>32.558199999999999</v>
      </c>
      <c r="C2362" s="2">
        <f t="shared" si="324"/>
        <v>-7.9599999999999227E-2</v>
      </c>
      <c r="D2362" s="2">
        <f t="shared" si="325"/>
        <v>0</v>
      </c>
      <c r="E2362" s="2">
        <f t="shared" si="326"/>
        <v>7.9599999999999227E-2</v>
      </c>
      <c r="F2362" s="2">
        <f t="shared" si="331"/>
        <v>0.18727289486245821</v>
      </c>
      <c r="G2362" s="2">
        <f t="shared" si="331"/>
        <v>3.9684616798981755E-2</v>
      </c>
      <c r="H2362" s="2">
        <f t="shared" si="328"/>
        <v>4.7190299407719953</v>
      </c>
      <c r="I2362" s="2">
        <f t="shared" si="329"/>
        <v>82.514517140908467</v>
      </c>
    </row>
    <row r="2363" spans="1:9" ht="13.5" x14ac:dyDescent="0.25">
      <c r="A2363" s="3">
        <f>TITRES_STAT!B2366</f>
        <v>45446</v>
      </c>
      <c r="B2363" s="6">
        <f>TITRES_STAT!D2366</f>
        <v>32.542200000000001</v>
      </c>
      <c r="C2363" s="2">
        <f t="shared" si="324"/>
        <v>-1.5999999999998238E-2</v>
      </c>
      <c r="D2363" s="2">
        <f t="shared" si="325"/>
        <v>0</v>
      </c>
      <c r="E2363" s="2">
        <f t="shared" si="326"/>
        <v>1.5999999999998238E-2</v>
      </c>
      <c r="F2363" s="2">
        <f t="shared" si="331"/>
        <v>0.17389625951513979</v>
      </c>
      <c r="G2363" s="2">
        <f t="shared" si="331"/>
        <v>3.7992858456197216E-2</v>
      </c>
      <c r="H2363" s="2">
        <f t="shared" si="328"/>
        <v>4.5770775503935441</v>
      </c>
      <c r="I2363" s="2">
        <f t="shared" si="329"/>
        <v>82.069462169672803</v>
      </c>
    </row>
    <row r="2364" spans="1:9" ht="13.5" x14ac:dyDescent="0.25">
      <c r="A2364" s="3">
        <f>TITRES_STAT!B2367</f>
        <v>45447</v>
      </c>
      <c r="B2364" s="6">
        <f>TITRES_STAT!D2367</f>
        <v>32.398899999999998</v>
      </c>
      <c r="C2364" s="2">
        <f t="shared" si="324"/>
        <v>-0.14330000000000354</v>
      </c>
      <c r="D2364" s="2">
        <f t="shared" si="325"/>
        <v>0</v>
      </c>
      <c r="E2364" s="2">
        <f t="shared" si="326"/>
        <v>0.14330000000000354</v>
      </c>
      <c r="F2364" s="2">
        <f t="shared" si="331"/>
        <v>0.16147509812120123</v>
      </c>
      <c r="G2364" s="2">
        <f t="shared" si="331"/>
        <v>4.5514797137897668E-2</v>
      </c>
      <c r="H2364" s="2">
        <f t="shared" si="328"/>
        <v>3.5477494853371496</v>
      </c>
      <c r="I2364" s="2">
        <f t="shared" si="329"/>
        <v>78.011101903827395</v>
      </c>
    </row>
    <row r="2365" spans="1:9" ht="13.5" x14ac:dyDescent="0.25">
      <c r="A2365" s="3">
        <f>TITRES_STAT!B2368</f>
        <v>45448</v>
      </c>
      <c r="B2365" s="6">
        <f>TITRES_STAT!D2368</f>
        <v>32.558199999999999</v>
      </c>
      <c r="C2365" s="2">
        <f t="shared" si="324"/>
        <v>0.15930000000000177</v>
      </c>
      <c r="D2365" s="2">
        <f t="shared" si="325"/>
        <v>0.15930000000000177</v>
      </c>
      <c r="E2365" s="2">
        <f t="shared" si="326"/>
        <v>0</v>
      </c>
      <c r="F2365" s="2">
        <f t="shared" ref="F2365:G2380" si="332">((F2364*13)+D2365)/14</f>
        <v>0.16131973396968699</v>
      </c>
      <c r="G2365" s="2">
        <f t="shared" si="332"/>
        <v>4.2263740199476409E-2</v>
      </c>
      <c r="H2365" s="2">
        <f t="shared" si="328"/>
        <v>3.8169772293765312</v>
      </c>
      <c r="I2365" s="2">
        <f t="shared" si="329"/>
        <v>79.240092855298144</v>
      </c>
    </row>
    <row r="2366" spans="1:9" ht="13.5" x14ac:dyDescent="0.25">
      <c r="A2366" s="3">
        <f>TITRES_STAT!B2369</f>
        <v>45449</v>
      </c>
      <c r="B2366" s="6">
        <f>TITRES_STAT!D2369</f>
        <v>33.027799999999999</v>
      </c>
      <c r="C2366" s="2">
        <f t="shared" si="324"/>
        <v>0.4695999999999998</v>
      </c>
      <c r="D2366" s="2">
        <f t="shared" si="325"/>
        <v>0.4695999999999998</v>
      </c>
      <c r="E2366" s="2">
        <f t="shared" si="326"/>
        <v>0</v>
      </c>
      <c r="F2366" s="2">
        <f t="shared" si="332"/>
        <v>0.18333975297185218</v>
      </c>
      <c r="G2366" s="2">
        <f t="shared" si="332"/>
        <v>3.9244901613799524E-2</v>
      </c>
      <c r="H2366" s="2">
        <f t="shared" si="328"/>
        <v>4.6716833380309755</v>
      </c>
      <c r="I2366" s="2">
        <f t="shared" si="329"/>
        <v>82.368550209871771</v>
      </c>
    </row>
    <row r="2367" spans="1:9" ht="13.5" x14ac:dyDescent="0.25">
      <c r="A2367" s="3">
        <f>TITRES_STAT!B2370</f>
        <v>45450</v>
      </c>
      <c r="B2367" s="6">
        <f>TITRES_STAT!D2370</f>
        <v>32.780999999999999</v>
      </c>
      <c r="C2367" s="2">
        <f t="shared" si="324"/>
        <v>-0.24680000000000035</v>
      </c>
      <c r="D2367" s="2">
        <f t="shared" si="325"/>
        <v>0</v>
      </c>
      <c r="E2367" s="2">
        <f t="shared" si="326"/>
        <v>0.24680000000000035</v>
      </c>
      <c r="F2367" s="2">
        <f t="shared" si="332"/>
        <v>0.17024405633100562</v>
      </c>
      <c r="G2367" s="2">
        <f t="shared" si="332"/>
        <v>5.4070265784242441E-2</v>
      </c>
      <c r="H2367" s="2">
        <f t="shared" si="328"/>
        <v>3.1485707322085958</v>
      </c>
      <c r="I2367" s="2">
        <f t="shared" si="329"/>
        <v>75.895312758290004</v>
      </c>
    </row>
    <row r="2368" spans="1:9" ht="13.5" x14ac:dyDescent="0.25">
      <c r="A2368" s="3">
        <f>TITRES_STAT!B2371</f>
        <v>45453</v>
      </c>
      <c r="B2368" s="6">
        <f>TITRES_STAT!D2371</f>
        <v>32.9482</v>
      </c>
      <c r="C2368" s="2">
        <f t="shared" si="324"/>
        <v>0.16720000000000113</v>
      </c>
      <c r="D2368" s="2">
        <f t="shared" si="325"/>
        <v>0.16720000000000113</v>
      </c>
      <c r="E2368" s="2">
        <f t="shared" si="326"/>
        <v>0</v>
      </c>
      <c r="F2368" s="2">
        <f t="shared" si="332"/>
        <v>0.17002662373593386</v>
      </c>
      <c r="G2368" s="2">
        <f t="shared" si="332"/>
        <v>5.0208103942510837E-2</v>
      </c>
      <c r="H2368" s="2">
        <f t="shared" si="328"/>
        <v>3.3864378533516688</v>
      </c>
      <c r="I2368" s="2">
        <f t="shared" si="329"/>
        <v>77.202458271786483</v>
      </c>
    </row>
    <row r="2369" spans="1:9" ht="13.5" x14ac:dyDescent="0.25">
      <c r="A2369" s="3">
        <f>TITRES_STAT!B2372</f>
        <v>45454</v>
      </c>
      <c r="B2369" s="6">
        <f>TITRES_STAT!D2372</f>
        <v>33.035800000000002</v>
      </c>
      <c r="C2369" s="2">
        <f t="shared" si="324"/>
        <v>8.7600000000001899E-2</v>
      </c>
      <c r="D2369" s="2">
        <f t="shared" si="325"/>
        <v>8.7600000000001899E-2</v>
      </c>
      <c r="E2369" s="2">
        <f t="shared" si="326"/>
        <v>0</v>
      </c>
      <c r="F2369" s="2">
        <f t="shared" si="332"/>
        <v>0.16413900775479587</v>
      </c>
      <c r="G2369" s="2">
        <f t="shared" si="332"/>
        <v>4.6621810803760058E-2</v>
      </c>
      <c r="H2369" s="2">
        <f t="shared" si="328"/>
        <v>3.520648488873324</v>
      </c>
      <c r="I2369" s="2">
        <f t="shared" si="329"/>
        <v>77.879279876298696</v>
      </c>
    </row>
    <row r="2370" spans="1:9" ht="13.5" x14ac:dyDescent="0.25">
      <c r="A2370" s="3">
        <f>TITRES_STAT!B2373</f>
        <v>45455</v>
      </c>
      <c r="B2370" s="6">
        <f>TITRES_STAT!D2373</f>
        <v>33.035800000000002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0.1524147929151676</v>
      </c>
      <c r="G2370" s="2">
        <f t="shared" si="332"/>
        <v>4.3291681460634342E-2</v>
      </c>
      <c r="H2370" s="2">
        <f t="shared" si="328"/>
        <v>3.520648488873324</v>
      </c>
      <c r="I2370" s="2">
        <f t="shared" si="329"/>
        <v>77.879279876298696</v>
      </c>
    </row>
    <row r="2371" spans="1:9" ht="13.5" x14ac:dyDescent="0.25">
      <c r="A2371" s="3">
        <f>TITRES_STAT!B2374</f>
        <v>45456</v>
      </c>
      <c r="B2371" s="6">
        <f>TITRES_STAT!D2374</f>
        <v>33.035800000000002</v>
      </c>
      <c r="C2371" s="2">
        <f t="shared" ref="C2371:C2434" si="333">B2371-B2370</f>
        <v>0</v>
      </c>
      <c r="D2371" s="2">
        <f t="shared" ref="D2371:D2434" si="334">IF(C2371&gt;0,C2371,0)</f>
        <v>0</v>
      </c>
      <c r="E2371" s="2">
        <f t="shared" ref="E2371:E2434" si="335">IF(C2371&lt;0,-C2371,0)</f>
        <v>0</v>
      </c>
      <c r="F2371" s="2">
        <f t="shared" si="332"/>
        <v>0.14152802199265563</v>
      </c>
      <c r="G2371" s="2">
        <f t="shared" si="332"/>
        <v>4.0199418499160464E-2</v>
      </c>
      <c r="H2371" s="2">
        <f t="shared" si="328"/>
        <v>3.520648488873324</v>
      </c>
      <c r="I2371" s="2">
        <f t="shared" si="329"/>
        <v>77.879279876298696</v>
      </c>
    </row>
    <row r="2372" spans="1:9" ht="13.5" x14ac:dyDescent="0.25">
      <c r="A2372" s="3">
        <f>TITRES_STAT!B2375</f>
        <v>45457</v>
      </c>
      <c r="B2372" s="6">
        <f>TITRES_STAT!D2375</f>
        <v>33.433799999999998</v>
      </c>
      <c r="C2372" s="2">
        <f t="shared" si="333"/>
        <v>0.39799999999999613</v>
      </c>
      <c r="D2372" s="2">
        <f t="shared" si="334"/>
        <v>0.39799999999999613</v>
      </c>
      <c r="E2372" s="2">
        <f t="shared" si="335"/>
        <v>0</v>
      </c>
      <c r="F2372" s="2">
        <f t="shared" si="332"/>
        <v>0.15984744899317996</v>
      </c>
      <c r="G2372" s="2">
        <f t="shared" si="332"/>
        <v>3.7328031463506148E-2</v>
      </c>
      <c r="H2372" s="2">
        <f t="shared" si="328"/>
        <v>4.2822362371146001</v>
      </c>
      <c r="I2372" s="2">
        <f t="shared" si="329"/>
        <v>81.06862406164845</v>
      </c>
    </row>
    <row r="2373" spans="1:9" ht="13.5" x14ac:dyDescent="0.25">
      <c r="A2373" s="3">
        <f>TITRES_STAT!B2376</f>
        <v>45461</v>
      </c>
      <c r="B2373" s="6">
        <f>TITRES_STAT!D2376</f>
        <v>33.831800000000001</v>
      </c>
      <c r="C2373" s="2">
        <f t="shared" si="333"/>
        <v>0.39800000000000324</v>
      </c>
      <c r="D2373" s="2">
        <f t="shared" si="334"/>
        <v>0.39800000000000324</v>
      </c>
      <c r="E2373" s="2">
        <f t="shared" si="335"/>
        <v>0</v>
      </c>
      <c r="F2373" s="2">
        <f t="shared" si="332"/>
        <v>0.17685834549366736</v>
      </c>
      <c r="G2373" s="2">
        <f t="shared" si="332"/>
        <v>3.4661743501827137E-2</v>
      </c>
      <c r="H2373" s="2">
        <f t="shared" si="328"/>
        <v>5.102407658297528</v>
      </c>
      <c r="I2373" s="2">
        <f t="shared" si="329"/>
        <v>83.613025284531972</v>
      </c>
    </row>
    <row r="2374" spans="1:9" ht="13.5" x14ac:dyDescent="0.25">
      <c r="A2374" s="3">
        <f>TITRES_STAT!B2377</f>
        <v>45462</v>
      </c>
      <c r="B2374" s="6">
        <f>TITRES_STAT!D2377</f>
        <v>34.221899999999998</v>
      </c>
      <c r="C2374" s="2">
        <f t="shared" si="333"/>
        <v>0.39009999999999678</v>
      </c>
      <c r="D2374" s="2">
        <f t="shared" si="334"/>
        <v>0.39009999999999678</v>
      </c>
      <c r="E2374" s="2">
        <f t="shared" si="335"/>
        <v>0</v>
      </c>
      <c r="F2374" s="2">
        <f t="shared" si="332"/>
        <v>0.19208989224411946</v>
      </c>
      <c r="G2374" s="2">
        <f t="shared" si="332"/>
        <v>3.2185904680268058E-2</v>
      </c>
      <c r="H2374" s="2">
        <f t="shared" si="328"/>
        <v>5.9681371131967094</v>
      </c>
      <c r="I2374" s="2">
        <f t="shared" si="329"/>
        <v>85.648962071855109</v>
      </c>
    </row>
    <row r="2375" spans="1:9" ht="13.5" x14ac:dyDescent="0.25">
      <c r="A2375" s="3">
        <f>TITRES_STAT!B2378</f>
        <v>45463</v>
      </c>
      <c r="B2375" s="6">
        <f>TITRES_STAT!D2378</f>
        <v>34.468699999999998</v>
      </c>
      <c r="C2375" s="2">
        <f t="shared" si="333"/>
        <v>0.24680000000000035</v>
      </c>
      <c r="D2375" s="2">
        <f t="shared" si="334"/>
        <v>0.24680000000000035</v>
      </c>
      <c r="E2375" s="2">
        <f t="shared" si="335"/>
        <v>0</v>
      </c>
      <c r="F2375" s="2">
        <f t="shared" si="332"/>
        <v>0.19599775708382522</v>
      </c>
      <c r="G2375" s="2">
        <f t="shared" si="332"/>
        <v>2.988691148882034E-2</v>
      </c>
      <c r="H2375" s="2">
        <f t="shared" si="328"/>
        <v>6.5579796412600615</v>
      </c>
      <c r="I2375" s="2">
        <f t="shared" si="329"/>
        <v>86.768950864317475</v>
      </c>
    </row>
    <row r="2376" spans="1:9" ht="13.5" x14ac:dyDescent="0.25">
      <c r="A2376" s="3">
        <f>TITRES_STAT!B2379</f>
        <v>45464</v>
      </c>
      <c r="B2376" s="6">
        <f>TITRES_STAT!D2379</f>
        <v>35.798000000000002</v>
      </c>
      <c r="C2376" s="2">
        <f t="shared" si="333"/>
        <v>1.3293000000000035</v>
      </c>
      <c r="D2376" s="2">
        <f t="shared" si="334"/>
        <v>1.3293000000000035</v>
      </c>
      <c r="E2376" s="2">
        <f t="shared" si="335"/>
        <v>0</v>
      </c>
      <c r="F2376" s="2">
        <f t="shared" si="332"/>
        <v>0.2769479172921237</v>
      </c>
      <c r="G2376" s="2">
        <f t="shared" si="332"/>
        <v>2.7752132096761747E-2</v>
      </c>
      <c r="H2376" s="2">
        <f t="shared" si="328"/>
        <v>9.9793383919659036</v>
      </c>
      <c r="I2376" s="2">
        <f t="shared" si="329"/>
        <v>90.891983065830757</v>
      </c>
    </row>
    <row r="2377" spans="1:9" ht="13.5" x14ac:dyDescent="0.25">
      <c r="A2377" s="3">
        <f>TITRES_STAT!B2380</f>
        <v>45467</v>
      </c>
      <c r="B2377" s="6">
        <f>TITRES_STAT!D2380</f>
        <v>35.821899999999999</v>
      </c>
      <c r="C2377" s="2">
        <f t="shared" si="333"/>
        <v>2.389999999999759E-2</v>
      </c>
      <c r="D2377" s="2">
        <f t="shared" si="334"/>
        <v>2.389999999999759E-2</v>
      </c>
      <c r="E2377" s="2">
        <f t="shared" si="335"/>
        <v>0</v>
      </c>
      <c r="F2377" s="2">
        <f t="shared" si="332"/>
        <v>0.25887306605697186</v>
      </c>
      <c r="G2377" s="2">
        <f t="shared" si="332"/>
        <v>2.5769836946993051E-2</v>
      </c>
      <c r="H2377" s="2">
        <f t="shared" si="328"/>
        <v>10.045584168400353</v>
      </c>
      <c r="I2377" s="2">
        <f t="shared" si="329"/>
        <v>90.946608302883249</v>
      </c>
    </row>
    <row r="2378" spans="1:9" ht="13.5" x14ac:dyDescent="0.25">
      <c r="A2378" s="3">
        <f>TITRES_STAT!B2381</f>
        <v>45468</v>
      </c>
      <c r="B2378" s="6">
        <f>TITRES_STAT!D2381</f>
        <v>35.821899999999999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0.24038213276718817</v>
      </c>
      <c r="G2378" s="2">
        <f t="shared" si="332"/>
        <v>2.392913430792212E-2</v>
      </c>
      <c r="H2378" s="2">
        <f t="shared" si="328"/>
        <v>10.045584168400353</v>
      </c>
      <c r="I2378" s="2">
        <f t="shared" si="329"/>
        <v>90.946608302883249</v>
      </c>
    </row>
    <row r="2379" spans="1:9" ht="13.5" x14ac:dyDescent="0.25">
      <c r="A2379" s="3">
        <f>TITRES_STAT!B2382</f>
        <v>45469</v>
      </c>
      <c r="B2379" s="6">
        <f>TITRES_STAT!D2382</f>
        <v>35.7423</v>
      </c>
      <c r="C2379" s="2">
        <f t="shared" si="333"/>
        <v>-7.9599999999999227E-2</v>
      </c>
      <c r="D2379" s="2">
        <f t="shared" si="334"/>
        <v>0</v>
      </c>
      <c r="E2379" s="2">
        <f t="shared" si="335"/>
        <v>7.9599999999999227E-2</v>
      </c>
      <c r="F2379" s="2">
        <f t="shared" si="332"/>
        <v>0.22321198042667473</v>
      </c>
      <c r="G2379" s="2">
        <f t="shared" si="332"/>
        <v>2.7905624714499058E-2</v>
      </c>
      <c r="H2379" s="2">
        <f t="shared" si="328"/>
        <v>7.9988168231438808</v>
      </c>
      <c r="I2379" s="2">
        <f t="shared" si="329"/>
        <v>88.887427984664384</v>
      </c>
    </row>
    <row r="2380" spans="1:9" ht="13.5" x14ac:dyDescent="0.25">
      <c r="A2380" s="3">
        <f>TITRES_STAT!B2383</f>
        <v>45470</v>
      </c>
      <c r="B2380" s="6">
        <f>TITRES_STAT!D2383</f>
        <v>35.384099999999997</v>
      </c>
      <c r="C2380" s="2">
        <f t="shared" si="333"/>
        <v>-0.35820000000000363</v>
      </c>
      <c r="D2380" s="2">
        <f t="shared" si="334"/>
        <v>0</v>
      </c>
      <c r="E2380" s="2">
        <f t="shared" si="335"/>
        <v>0.35820000000000363</v>
      </c>
      <c r="F2380" s="2">
        <f t="shared" si="332"/>
        <v>0.20726826753905511</v>
      </c>
      <c r="G2380" s="2">
        <f t="shared" si="332"/>
        <v>5.1498080092035096E-2</v>
      </c>
      <c r="H2380" s="2">
        <f t="shared" si="328"/>
        <v>4.0247765968873868</v>
      </c>
      <c r="I2380" s="2">
        <f t="shared" si="329"/>
        <v>80.098617705323392</v>
      </c>
    </row>
    <row r="2381" spans="1:9" ht="13.5" x14ac:dyDescent="0.25">
      <c r="A2381" s="3">
        <f>TITRES_STAT!B2384</f>
        <v>45471</v>
      </c>
      <c r="B2381" s="6">
        <f>TITRES_STAT!D2384</f>
        <v>35.017899999999997</v>
      </c>
      <c r="C2381" s="2">
        <f t="shared" si="333"/>
        <v>-0.36619999999999919</v>
      </c>
      <c r="D2381" s="2">
        <f t="shared" si="334"/>
        <v>0</v>
      </c>
      <c r="E2381" s="2">
        <f t="shared" si="335"/>
        <v>0.36619999999999919</v>
      </c>
      <c r="F2381" s="2">
        <f t="shared" ref="F2381:G2396" si="336">((F2380*13)+D2381)/14</f>
        <v>0.19246339128626547</v>
      </c>
      <c r="G2381" s="2">
        <f t="shared" si="336"/>
        <v>7.3976788656889683E-2</v>
      </c>
      <c r="H2381" s="2">
        <f t="shared" si="328"/>
        <v>2.6016726973500597</v>
      </c>
      <c r="I2381" s="2">
        <f t="shared" si="329"/>
        <v>72.235122843456793</v>
      </c>
    </row>
    <row r="2382" spans="1:9" ht="13.5" x14ac:dyDescent="0.25">
      <c r="A2382" s="3">
        <f>TITRES_STAT!B2385</f>
        <v>45474</v>
      </c>
      <c r="B2382" s="6">
        <f>TITRES_STAT!D2385</f>
        <v>34.627899999999997</v>
      </c>
      <c r="C2382" s="2">
        <f t="shared" si="333"/>
        <v>-0.39000000000000057</v>
      </c>
      <c r="D2382" s="2">
        <f t="shared" si="334"/>
        <v>0</v>
      </c>
      <c r="E2382" s="2">
        <f t="shared" si="335"/>
        <v>0.39000000000000057</v>
      </c>
      <c r="F2382" s="2">
        <f t="shared" si="336"/>
        <v>0.17871600619438935</v>
      </c>
      <c r="G2382" s="2">
        <f t="shared" si="336"/>
        <v>9.6549875181397599E-2</v>
      </c>
      <c r="H2382" s="2">
        <f t="shared" si="328"/>
        <v>1.8510226539249097</v>
      </c>
      <c r="I2382" s="2">
        <f t="shared" si="329"/>
        <v>64.924866569427905</v>
      </c>
    </row>
    <row r="2383" spans="1:9" ht="13.5" x14ac:dyDescent="0.25">
      <c r="A2383" s="3">
        <f>TITRES_STAT!B2386</f>
        <v>45475</v>
      </c>
      <c r="B2383" s="6">
        <f>TITRES_STAT!D2386</f>
        <v>34.070599999999999</v>
      </c>
      <c r="C2383" s="2">
        <f t="shared" si="333"/>
        <v>-0.55729999999999791</v>
      </c>
      <c r="D2383" s="2">
        <f t="shared" si="334"/>
        <v>0</v>
      </c>
      <c r="E2383" s="2">
        <f t="shared" si="335"/>
        <v>0.55729999999999791</v>
      </c>
      <c r="F2383" s="2">
        <f t="shared" si="336"/>
        <v>0.16595057718050438</v>
      </c>
      <c r="G2383" s="2">
        <f t="shared" si="336"/>
        <v>0.12946059838272619</v>
      </c>
      <c r="H2383" s="2">
        <f t="shared" si="328"/>
        <v>1.2818616571653898</v>
      </c>
      <c r="I2383" s="2">
        <f t="shared" si="329"/>
        <v>56.176133778318714</v>
      </c>
    </row>
    <row r="2384" spans="1:9" ht="13.5" x14ac:dyDescent="0.25">
      <c r="A2384" s="3">
        <f>TITRES_STAT!B2387</f>
        <v>45476</v>
      </c>
      <c r="B2384" s="6">
        <f>TITRES_STAT!D2387</f>
        <v>34.0627</v>
      </c>
      <c r="C2384" s="2">
        <f t="shared" si="333"/>
        <v>-7.899999999999352E-3</v>
      </c>
      <c r="D2384" s="2">
        <f t="shared" si="334"/>
        <v>0</v>
      </c>
      <c r="E2384" s="2">
        <f t="shared" si="335"/>
        <v>7.899999999999352E-3</v>
      </c>
      <c r="F2384" s="2">
        <f t="shared" si="336"/>
        <v>0.15409696452475408</v>
      </c>
      <c r="G2384" s="2">
        <f t="shared" si="336"/>
        <v>0.12077769849824571</v>
      </c>
      <c r="H2384" s="2">
        <f t="shared" si="328"/>
        <v>1.2758726688850783</v>
      </c>
      <c r="I2384" s="2">
        <f t="shared" si="329"/>
        <v>56.060810709155909</v>
      </c>
    </row>
    <row r="2385" spans="1:9" ht="13.5" x14ac:dyDescent="0.25">
      <c r="A2385" s="3">
        <f>TITRES_STAT!B2388</f>
        <v>45477</v>
      </c>
      <c r="B2385" s="6">
        <f>TITRES_STAT!D2388</f>
        <v>34.229799999999997</v>
      </c>
      <c r="C2385" s="2">
        <f t="shared" si="333"/>
        <v>0.16709999999999781</v>
      </c>
      <c r="D2385" s="2">
        <f t="shared" si="334"/>
        <v>0.16709999999999781</v>
      </c>
      <c r="E2385" s="2">
        <f t="shared" si="335"/>
        <v>0</v>
      </c>
      <c r="F2385" s="2">
        <f t="shared" si="336"/>
        <v>0.15502575277298578</v>
      </c>
      <c r="G2385" s="2">
        <f t="shared" si="336"/>
        <v>0.11215072003408531</v>
      </c>
      <c r="H2385" s="2">
        <f t="shared" ref="H2385:H2448" si="337">F2385/G2385</f>
        <v>1.3822983278740404</v>
      </c>
      <c r="I2385" s="2">
        <f t="shared" ref="I2385:I2448" si="338">IF(G2385=0,100,100-(100/(1+H2385)))</f>
        <v>58.023729089698072</v>
      </c>
    </row>
    <row r="2386" spans="1:9" ht="13.5" x14ac:dyDescent="0.25">
      <c r="A2386" s="3">
        <f>TITRES_STAT!B2389</f>
        <v>45478</v>
      </c>
      <c r="B2386" s="6">
        <f>TITRES_STAT!D2389</f>
        <v>34.389000000000003</v>
      </c>
      <c r="C2386" s="2">
        <f t="shared" si="333"/>
        <v>0.15920000000000556</v>
      </c>
      <c r="D2386" s="2">
        <f t="shared" si="334"/>
        <v>0.15920000000000556</v>
      </c>
      <c r="E2386" s="2">
        <f t="shared" si="335"/>
        <v>0</v>
      </c>
      <c r="F2386" s="2">
        <f t="shared" si="336"/>
        <v>0.15532391328920148</v>
      </c>
      <c r="G2386" s="2">
        <f t="shared" si="336"/>
        <v>0.10413995431736493</v>
      </c>
      <c r="H2386" s="2">
        <f t="shared" si="337"/>
        <v>1.4914920436382582</v>
      </c>
      <c r="I2386" s="2">
        <f t="shared" si="338"/>
        <v>59.863407850192168</v>
      </c>
    </row>
    <row r="2387" spans="1:9" ht="13.5" x14ac:dyDescent="0.25">
      <c r="A2387" s="3">
        <f>TITRES_STAT!B2390</f>
        <v>45481</v>
      </c>
      <c r="B2387" s="6">
        <f>TITRES_STAT!D2390</f>
        <v>34.619900000000001</v>
      </c>
      <c r="C2387" s="2">
        <f t="shared" si="333"/>
        <v>0.23089999999999833</v>
      </c>
      <c r="D2387" s="2">
        <f t="shared" si="334"/>
        <v>0.23089999999999833</v>
      </c>
      <c r="E2387" s="2">
        <f t="shared" si="335"/>
        <v>0</v>
      </c>
      <c r="F2387" s="2">
        <f t="shared" si="336"/>
        <v>0.16072220519711555</v>
      </c>
      <c r="G2387" s="2">
        <f t="shared" si="336"/>
        <v>9.6701386151838861E-2</v>
      </c>
      <c r="H2387" s="2">
        <f t="shared" si="337"/>
        <v>1.6620465496197987</v>
      </c>
      <c r="I2387" s="2">
        <f t="shared" si="338"/>
        <v>62.434916844605027</v>
      </c>
    </row>
    <row r="2388" spans="1:9" ht="13.5" x14ac:dyDescent="0.25">
      <c r="A2388" s="3">
        <f>TITRES_STAT!B2391</f>
        <v>45482</v>
      </c>
      <c r="B2388" s="6">
        <f>TITRES_STAT!D2391</f>
        <v>34.627899999999997</v>
      </c>
      <c r="C2388" s="2">
        <f t="shared" si="333"/>
        <v>7.9999999999955662E-3</v>
      </c>
      <c r="D2388" s="2">
        <f t="shared" si="334"/>
        <v>7.9999999999955662E-3</v>
      </c>
      <c r="E2388" s="2">
        <f t="shared" si="335"/>
        <v>0</v>
      </c>
      <c r="F2388" s="2">
        <f t="shared" si="336"/>
        <v>0.14981347625446412</v>
      </c>
      <c r="G2388" s="2">
        <f t="shared" si="336"/>
        <v>8.9794144283850366E-2</v>
      </c>
      <c r="H2388" s="2">
        <f t="shared" si="337"/>
        <v>1.6684103117112541</v>
      </c>
      <c r="I2388" s="2">
        <f t="shared" si="338"/>
        <v>62.524503986094288</v>
      </c>
    </row>
    <row r="2389" spans="1:9" ht="13.5" x14ac:dyDescent="0.25">
      <c r="A2389" s="3">
        <f>TITRES_STAT!B2392</f>
        <v>45483</v>
      </c>
      <c r="B2389" s="6">
        <f>TITRES_STAT!D2392</f>
        <v>34.468699999999998</v>
      </c>
      <c r="C2389" s="2">
        <f t="shared" si="333"/>
        <v>-0.15919999999999845</v>
      </c>
      <c r="D2389" s="2">
        <f t="shared" si="334"/>
        <v>0</v>
      </c>
      <c r="E2389" s="2">
        <f t="shared" si="335"/>
        <v>0.15919999999999845</v>
      </c>
      <c r="F2389" s="2">
        <f t="shared" si="336"/>
        <v>0.13911251366485952</v>
      </c>
      <c r="G2389" s="2">
        <f t="shared" si="336"/>
        <v>9.4751705406432379E-2</v>
      </c>
      <c r="H2389" s="2">
        <f t="shared" si="337"/>
        <v>1.4681795231879344</v>
      </c>
      <c r="I2389" s="2">
        <f t="shared" si="338"/>
        <v>59.484308551900376</v>
      </c>
    </row>
    <row r="2390" spans="1:9" ht="13.5" x14ac:dyDescent="0.25">
      <c r="A2390" s="3">
        <f>TITRES_STAT!B2393</f>
        <v>45484</v>
      </c>
      <c r="B2390" s="6">
        <f>TITRES_STAT!D2393</f>
        <v>34.946300000000001</v>
      </c>
      <c r="C2390" s="2">
        <f t="shared" si="333"/>
        <v>0.47760000000000247</v>
      </c>
      <c r="D2390" s="2">
        <f t="shared" si="334"/>
        <v>0.47760000000000247</v>
      </c>
      <c r="E2390" s="2">
        <f t="shared" si="335"/>
        <v>0</v>
      </c>
      <c r="F2390" s="2">
        <f t="shared" si="336"/>
        <v>0.1632901912602269</v>
      </c>
      <c r="G2390" s="2">
        <f t="shared" si="336"/>
        <v>8.7983726448830055E-2</v>
      </c>
      <c r="H2390" s="2">
        <f t="shared" si="337"/>
        <v>1.8559135632336952</v>
      </c>
      <c r="I2390" s="2">
        <f t="shared" si="338"/>
        <v>64.984934667710348</v>
      </c>
    </row>
    <row r="2391" spans="1:9" ht="13.5" x14ac:dyDescent="0.25">
      <c r="A2391" s="3">
        <f>TITRES_STAT!B2394</f>
        <v>45485</v>
      </c>
      <c r="B2391" s="6">
        <f>TITRES_STAT!D2394</f>
        <v>35.0259</v>
      </c>
      <c r="C2391" s="2">
        <f t="shared" si="333"/>
        <v>7.9599999999999227E-2</v>
      </c>
      <c r="D2391" s="2">
        <f t="shared" si="334"/>
        <v>7.9599999999999227E-2</v>
      </c>
      <c r="E2391" s="2">
        <f t="shared" si="335"/>
        <v>0</v>
      </c>
      <c r="F2391" s="2">
        <f t="shared" si="336"/>
        <v>0.15731232045592494</v>
      </c>
      <c r="G2391" s="2">
        <f t="shared" si="336"/>
        <v>8.1699174559627913E-2</v>
      </c>
      <c r="H2391" s="2">
        <f t="shared" si="337"/>
        <v>1.9255068524726768</v>
      </c>
      <c r="I2391" s="2">
        <f t="shared" si="338"/>
        <v>65.817888987175451</v>
      </c>
    </row>
    <row r="2392" spans="1:9" ht="13.5" x14ac:dyDescent="0.25">
      <c r="A2392" s="3">
        <f>TITRES_STAT!B2395</f>
        <v>45488</v>
      </c>
      <c r="B2392" s="6">
        <f>TITRES_STAT!D2395</f>
        <v>35.0259</v>
      </c>
      <c r="C2392" s="2">
        <f t="shared" si="333"/>
        <v>0</v>
      </c>
      <c r="D2392" s="2">
        <f t="shared" si="334"/>
        <v>0</v>
      </c>
      <c r="E2392" s="2">
        <f t="shared" si="335"/>
        <v>0</v>
      </c>
      <c r="F2392" s="2">
        <f t="shared" si="336"/>
        <v>0.14607572613764461</v>
      </c>
      <c r="G2392" s="2">
        <f t="shared" si="336"/>
        <v>7.5863519233940205E-2</v>
      </c>
      <c r="H2392" s="2">
        <f t="shared" si="337"/>
        <v>1.9255068524726771</v>
      </c>
      <c r="I2392" s="2">
        <f t="shared" si="338"/>
        <v>65.817888987175451</v>
      </c>
    </row>
    <row r="2393" spans="1:9" ht="13.5" x14ac:dyDescent="0.25">
      <c r="A2393" s="3">
        <f>TITRES_STAT!B2396</f>
        <v>45489</v>
      </c>
      <c r="B2393" s="6">
        <f>TITRES_STAT!D2396</f>
        <v>35.017899999999997</v>
      </c>
      <c r="C2393" s="2">
        <f t="shared" si="333"/>
        <v>-8.0000000000026716E-3</v>
      </c>
      <c r="D2393" s="2">
        <f t="shared" si="334"/>
        <v>0</v>
      </c>
      <c r="E2393" s="2">
        <f t="shared" si="335"/>
        <v>8.0000000000026716E-3</v>
      </c>
      <c r="F2393" s="2">
        <f t="shared" si="336"/>
        <v>0.13564174569924142</v>
      </c>
      <c r="G2393" s="2">
        <f t="shared" si="336"/>
        <v>7.1016125002944672E-2</v>
      </c>
      <c r="H2393" s="2">
        <f t="shared" si="337"/>
        <v>1.910013334205676</v>
      </c>
      <c r="I2393" s="2">
        <f t="shared" si="338"/>
        <v>65.635896294854518</v>
      </c>
    </row>
    <row r="2394" spans="1:9" ht="13.5" x14ac:dyDescent="0.25">
      <c r="A2394" s="3">
        <f>TITRES_STAT!B2397</f>
        <v>45490</v>
      </c>
      <c r="B2394" s="6">
        <f>TITRES_STAT!D2397</f>
        <v>34.627899999999997</v>
      </c>
      <c r="C2394" s="2">
        <f t="shared" si="333"/>
        <v>-0.39000000000000057</v>
      </c>
      <c r="D2394" s="2">
        <f t="shared" si="334"/>
        <v>0</v>
      </c>
      <c r="E2394" s="2">
        <f t="shared" si="335"/>
        <v>0.39000000000000057</v>
      </c>
      <c r="F2394" s="2">
        <f t="shared" si="336"/>
        <v>0.12595304957786704</v>
      </c>
      <c r="G2394" s="2">
        <f t="shared" si="336"/>
        <v>9.3800687502734376E-2</v>
      </c>
      <c r="H2394" s="2">
        <f t="shared" si="337"/>
        <v>1.3427732027464661</v>
      </c>
      <c r="I2394" s="2">
        <f t="shared" si="338"/>
        <v>57.315543867938821</v>
      </c>
    </row>
    <row r="2395" spans="1:9" ht="13.5" x14ac:dyDescent="0.25">
      <c r="A2395" s="3">
        <f>TITRES_STAT!B2398</f>
        <v>45491</v>
      </c>
      <c r="B2395" s="6">
        <f>TITRES_STAT!D2398</f>
        <v>35.017899999999997</v>
      </c>
      <c r="C2395" s="2">
        <f t="shared" si="333"/>
        <v>0.39000000000000057</v>
      </c>
      <c r="D2395" s="2">
        <f t="shared" si="334"/>
        <v>0.39000000000000057</v>
      </c>
      <c r="E2395" s="2">
        <f t="shared" si="335"/>
        <v>0</v>
      </c>
      <c r="F2395" s="2">
        <f t="shared" si="336"/>
        <v>0.14481354603659088</v>
      </c>
      <c r="G2395" s="2">
        <f t="shared" si="336"/>
        <v>8.7100638395396196E-2</v>
      </c>
      <c r="H2395" s="2">
        <f t="shared" si="337"/>
        <v>1.6626002828958044</v>
      </c>
      <c r="I2395" s="2">
        <f t="shared" si="338"/>
        <v>62.44272914624591</v>
      </c>
    </row>
    <row r="2396" spans="1:9" ht="13.5" x14ac:dyDescent="0.25">
      <c r="A2396" s="3">
        <f>TITRES_STAT!B2399</f>
        <v>45492</v>
      </c>
      <c r="B2396" s="6">
        <f>TITRES_STAT!D2399</f>
        <v>35.017899999999997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0.13446972131969154</v>
      </c>
      <c r="G2396" s="2">
        <f t="shared" si="336"/>
        <v>8.087916422429646E-2</v>
      </c>
      <c r="H2396" s="2">
        <f t="shared" si="337"/>
        <v>1.6626002828958046</v>
      </c>
      <c r="I2396" s="2">
        <f t="shared" si="338"/>
        <v>62.44272914624591</v>
      </c>
    </row>
    <row r="2397" spans="1:9" ht="13.5" x14ac:dyDescent="0.25">
      <c r="A2397" s="3">
        <f>TITRES_STAT!B2400</f>
        <v>45495</v>
      </c>
      <c r="B2397" s="6">
        <f>TITRES_STAT!D2400</f>
        <v>34.946300000000001</v>
      </c>
      <c r="C2397" s="2">
        <f t="shared" si="333"/>
        <v>-7.1599999999996555E-2</v>
      </c>
      <c r="D2397" s="2">
        <f t="shared" si="334"/>
        <v>0</v>
      </c>
      <c r="E2397" s="2">
        <f t="shared" si="335"/>
        <v>7.1599999999996555E-2</v>
      </c>
      <c r="F2397" s="2">
        <f t="shared" ref="F2397:G2412" si="339">((F2396*13)+D2397)/14</f>
        <v>0.12486474122542786</v>
      </c>
      <c r="G2397" s="2">
        <f t="shared" si="339"/>
        <v>8.0216366779703605E-2</v>
      </c>
      <c r="H2397" s="2">
        <f t="shared" si="337"/>
        <v>1.5565993105663969</v>
      </c>
      <c r="I2397" s="2">
        <f t="shared" si="338"/>
        <v>60.885540574660602</v>
      </c>
    </row>
    <row r="2398" spans="1:9" ht="13.5" x14ac:dyDescent="0.25">
      <c r="A2398" s="3">
        <f>TITRES_STAT!B2401</f>
        <v>45496</v>
      </c>
      <c r="B2398" s="6">
        <f>TITRES_STAT!D2401</f>
        <v>34.946300000000001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0.11594583113789729</v>
      </c>
      <c r="G2398" s="2">
        <f t="shared" si="339"/>
        <v>7.4486626295439048E-2</v>
      </c>
      <c r="H2398" s="2">
        <f t="shared" si="337"/>
        <v>1.5565993105663971</v>
      </c>
      <c r="I2398" s="2">
        <f t="shared" si="338"/>
        <v>60.885540574660602</v>
      </c>
    </row>
    <row r="2399" spans="1:9" ht="13.5" x14ac:dyDescent="0.25">
      <c r="A2399" s="3">
        <f>TITRES_STAT!B2402</f>
        <v>45497</v>
      </c>
      <c r="B2399" s="6">
        <f>TITRES_STAT!D2402</f>
        <v>34.938299999999998</v>
      </c>
      <c r="C2399" s="2">
        <f t="shared" si="333"/>
        <v>-8.0000000000026716E-3</v>
      </c>
      <c r="D2399" s="2">
        <f t="shared" si="334"/>
        <v>0</v>
      </c>
      <c r="E2399" s="2">
        <f t="shared" si="335"/>
        <v>8.0000000000026716E-3</v>
      </c>
      <c r="F2399" s="2">
        <f t="shared" si="339"/>
        <v>0.10766398605661891</v>
      </c>
      <c r="G2399" s="2">
        <f t="shared" si="339"/>
        <v>6.9737581560050735E-2</v>
      </c>
      <c r="H2399" s="2">
        <f t="shared" si="337"/>
        <v>1.5438445619727996</v>
      </c>
      <c r="I2399" s="2">
        <f t="shared" si="338"/>
        <v>60.689422028817631</v>
      </c>
    </row>
    <row r="2400" spans="1:9" ht="13.5" x14ac:dyDescent="0.25">
      <c r="A2400" s="3">
        <f>TITRES_STAT!B2403</f>
        <v>45499</v>
      </c>
      <c r="B2400" s="6">
        <f>TITRES_STAT!D2403</f>
        <v>34.627899999999997</v>
      </c>
      <c r="C2400" s="2">
        <f t="shared" si="333"/>
        <v>-0.31040000000000134</v>
      </c>
      <c r="D2400" s="2">
        <f t="shared" si="334"/>
        <v>0</v>
      </c>
      <c r="E2400" s="2">
        <f t="shared" si="335"/>
        <v>0.31040000000000134</v>
      </c>
      <c r="F2400" s="2">
        <f t="shared" si="339"/>
        <v>9.9973701338288978E-2</v>
      </c>
      <c r="G2400" s="2">
        <f t="shared" si="339"/>
        <v>8.6927754305761495E-2</v>
      </c>
      <c r="H2400" s="2">
        <f t="shared" si="337"/>
        <v>1.1500780405144184</v>
      </c>
      <c r="I2400" s="2">
        <f t="shared" si="338"/>
        <v>53.490060306799634</v>
      </c>
    </row>
    <row r="2401" spans="1:9" ht="13.5" x14ac:dyDescent="0.25">
      <c r="A2401" s="3">
        <f>TITRES_STAT!B2404</f>
        <v>45502</v>
      </c>
      <c r="B2401" s="6">
        <f>TITRES_STAT!D2404</f>
        <v>34.548299999999998</v>
      </c>
      <c r="C2401" s="2">
        <f t="shared" si="333"/>
        <v>-7.9599999999999227E-2</v>
      </c>
      <c r="D2401" s="2">
        <f t="shared" si="334"/>
        <v>0</v>
      </c>
      <c r="E2401" s="2">
        <f t="shared" si="335"/>
        <v>7.9599999999999227E-2</v>
      </c>
      <c r="F2401" s="2">
        <f t="shared" si="339"/>
        <v>9.2832722671268339E-2</v>
      </c>
      <c r="G2401" s="2">
        <f t="shared" si="339"/>
        <v>8.6404343283921339E-2</v>
      </c>
      <c r="H2401" s="2">
        <f t="shared" si="337"/>
        <v>1.0743987992157245</v>
      </c>
      <c r="I2401" s="2">
        <f t="shared" si="338"/>
        <v>51.793261721030994</v>
      </c>
    </row>
    <row r="2402" spans="1:9" ht="13.5" x14ac:dyDescent="0.25">
      <c r="A2402" s="3">
        <f>TITRES_STAT!B2405</f>
        <v>45503</v>
      </c>
      <c r="B2402" s="6">
        <f>TITRES_STAT!D2405</f>
        <v>34.627899999999997</v>
      </c>
      <c r="C2402" s="2">
        <f t="shared" si="333"/>
        <v>7.9599999999999227E-2</v>
      </c>
      <c r="D2402" s="2">
        <f t="shared" si="334"/>
        <v>7.9599999999999227E-2</v>
      </c>
      <c r="E2402" s="2">
        <f t="shared" si="335"/>
        <v>0</v>
      </c>
      <c r="F2402" s="2">
        <f t="shared" si="339"/>
        <v>9.1887528194749116E-2</v>
      </c>
      <c r="G2402" s="2">
        <f t="shared" si="339"/>
        <v>8.0232604477926947E-2</v>
      </c>
      <c r="H2402" s="2">
        <f t="shared" si="337"/>
        <v>1.1452641827179946</v>
      </c>
      <c r="I2402" s="2">
        <f t="shared" si="338"/>
        <v>53.38569449600255</v>
      </c>
    </row>
    <row r="2403" spans="1:9" ht="13.5" x14ac:dyDescent="0.25">
      <c r="A2403" s="3">
        <f>TITRES_STAT!B2406</f>
        <v>45504</v>
      </c>
      <c r="B2403" s="6">
        <f>TITRES_STAT!D2406</f>
        <v>34.420900000000003</v>
      </c>
      <c r="C2403" s="2">
        <f t="shared" si="333"/>
        <v>-0.20699999999999363</v>
      </c>
      <c r="D2403" s="2">
        <f t="shared" si="334"/>
        <v>0</v>
      </c>
      <c r="E2403" s="2">
        <f t="shared" si="335"/>
        <v>0.20699999999999363</v>
      </c>
      <c r="F2403" s="2">
        <f t="shared" si="339"/>
        <v>8.5324133323695608E-2</v>
      </c>
      <c r="G2403" s="2">
        <f t="shared" si="339"/>
        <v>8.9287418443788846E-2</v>
      </c>
      <c r="H2403" s="2">
        <f t="shared" si="337"/>
        <v>0.95561205386861603</v>
      </c>
      <c r="I2403" s="2">
        <f t="shared" si="338"/>
        <v>48.865113710984367</v>
      </c>
    </row>
    <row r="2404" spans="1:9" ht="13.5" x14ac:dyDescent="0.25">
      <c r="A2404" s="3">
        <f>TITRES_STAT!B2407</f>
        <v>45505</v>
      </c>
      <c r="B2404" s="6">
        <f>TITRES_STAT!D2407</f>
        <v>34.389000000000003</v>
      </c>
      <c r="C2404" s="2">
        <f t="shared" si="333"/>
        <v>-3.1900000000000261E-2</v>
      </c>
      <c r="D2404" s="2">
        <f t="shared" si="334"/>
        <v>0</v>
      </c>
      <c r="E2404" s="2">
        <f t="shared" si="335"/>
        <v>3.1900000000000261E-2</v>
      </c>
      <c r="F2404" s="2">
        <f t="shared" si="339"/>
        <v>7.9229552372003062E-2</v>
      </c>
      <c r="G2404" s="2">
        <f t="shared" si="339"/>
        <v>8.5188317126375382E-2</v>
      </c>
      <c r="H2404" s="2">
        <f t="shared" si="337"/>
        <v>0.93005185505035159</v>
      </c>
      <c r="I2404" s="2">
        <f t="shared" si="338"/>
        <v>48.187920579267967</v>
      </c>
    </row>
    <row r="2405" spans="1:9" ht="13.5" x14ac:dyDescent="0.25">
      <c r="A2405" s="3">
        <f>TITRES_STAT!B2408</f>
        <v>45506</v>
      </c>
      <c r="B2405" s="6">
        <f>TITRES_STAT!D2408</f>
        <v>34.229799999999997</v>
      </c>
      <c r="C2405" s="2">
        <f t="shared" si="333"/>
        <v>-0.15920000000000556</v>
      </c>
      <c r="D2405" s="2">
        <f t="shared" si="334"/>
        <v>0</v>
      </c>
      <c r="E2405" s="2">
        <f t="shared" si="335"/>
        <v>0.15920000000000556</v>
      </c>
      <c r="F2405" s="2">
        <f t="shared" si="339"/>
        <v>7.3570298631145697E-2</v>
      </c>
      <c r="G2405" s="2">
        <f t="shared" si="339"/>
        <v>9.0474865903063265E-2</v>
      </c>
      <c r="H2405" s="2">
        <f t="shared" si="337"/>
        <v>0.81315731056148244</v>
      </c>
      <c r="I2405" s="2">
        <f t="shared" si="338"/>
        <v>44.847587455589888</v>
      </c>
    </row>
    <row r="2406" spans="1:9" ht="13.5" x14ac:dyDescent="0.25">
      <c r="A2406" s="3">
        <f>TITRES_STAT!B2409</f>
        <v>45509</v>
      </c>
      <c r="B2406" s="6">
        <f>TITRES_STAT!D2409</f>
        <v>34.229799999999997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6.8315277300349572E-2</v>
      </c>
      <c r="G2406" s="2">
        <f t="shared" si="339"/>
        <v>8.4012375481415894E-2</v>
      </c>
      <c r="H2406" s="2">
        <f t="shared" si="337"/>
        <v>0.81315731056148244</v>
      </c>
      <c r="I2406" s="2">
        <f t="shared" si="338"/>
        <v>44.847587455589888</v>
      </c>
    </row>
    <row r="2407" spans="1:9" ht="13.5" x14ac:dyDescent="0.25">
      <c r="A2407" s="3">
        <f>TITRES_STAT!B2410</f>
        <v>45510</v>
      </c>
      <c r="B2407" s="6">
        <f>TITRES_STAT!D2410</f>
        <v>34.229799999999997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6.343561463603889E-2</v>
      </c>
      <c r="G2407" s="2">
        <f t="shared" si="339"/>
        <v>7.8011491518457626E-2</v>
      </c>
      <c r="H2407" s="2">
        <f t="shared" si="337"/>
        <v>0.81315731056148233</v>
      </c>
      <c r="I2407" s="2">
        <f t="shared" si="338"/>
        <v>44.847587455589881</v>
      </c>
    </row>
    <row r="2408" spans="1:9" ht="13.5" x14ac:dyDescent="0.25">
      <c r="A2408" s="3">
        <f>TITRES_STAT!B2411</f>
        <v>45511</v>
      </c>
      <c r="B2408" s="6">
        <f>TITRES_STAT!D2411</f>
        <v>34.389000000000003</v>
      </c>
      <c r="C2408" s="2">
        <f t="shared" si="333"/>
        <v>0.15920000000000556</v>
      </c>
      <c r="D2408" s="2">
        <f t="shared" si="334"/>
        <v>0.15920000000000556</v>
      </c>
      <c r="E2408" s="2">
        <f t="shared" si="335"/>
        <v>0</v>
      </c>
      <c r="F2408" s="2">
        <f t="shared" si="339"/>
        <v>7.0275927876322225E-2</v>
      </c>
      <c r="G2408" s="2">
        <f t="shared" si="339"/>
        <v>7.2439242124282086E-2</v>
      </c>
      <c r="H2408" s="2">
        <f t="shared" si="337"/>
        <v>0.97013615570068612</v>
      </c>
      <c r="I2408" s="2">
        <f t="shared" si="338"/>
        <v>49.242086791491509</v>
      </c>
    </row>
    <row r="2409" spans="1:9" ht="13.5" x14ac:dyDescent="0.25">
      <c r="A2409" s="3">
        <f>TITRES_STAT!B2412</f>
        <v>45512</v>
      </c>
      <c r="B2409" s="6">
        <f>TITRES_STAT!D2412</f>
        <v>34.389000000000003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6.5256218742299213E-2</v>
      </c>
      <c r="G2409" s="2">
        <f t="shared" si="339"/>
        <v>6.7265010543976225E-2</v>
      </c>
      <c r="H2409" s="2">
        <f t="shared" si="337"/>
        <v>0.97013615570068612</v>
      </c>
      <c r="I2409" s="2">
        <f t="shared" si="338"/>
        <v>49.242086791491509</v>
      </c>
    </row>
    <row r="2410" spans="1:9" ht="13.5" x14ac:dyDescent="0.25">
      <c r="A2410" s="3">
        <f>TITRES_STAT!B2413</f>
        <v>45513</v>
      </c>
      <c r="B2410" s="6">
        <f>TITRES_STAT!D2413</f>
        <v>34.229799999999997</v>
      </c>
      <c r="C2410" s="2">
        <f t="shared" si="333"/>
        <v>-0.15920000000000556</v>
      </c>
      <c r="D2410" s="2">
        <f t="shared" si="334"/>
        <v>0</v>
      </c>
      <c r="E2410" s="2">
        <f t="shared" si="335"/>
        <v>0.15920000000000556</v>
      </c>
      <c r="F2410" s="2">
        <f t="shared" si="339"/>
        <v>6.0595060260706414E-2</v>
      </c>
      <c r="G2410" s="2">
        <f t="shared" si="339"/>
        <v>7.3831795505121187E-2</v>
      </c>
      <c r="H2410" s="2">
        <f t="shared" si="337"/>
        <v>0.82071768465258799</v>
      </c>
      <c r="I2410" s="2">
        <f t="shared" si="338"/>
        <v>45.076603120334362</v>
      </c>
    </row>
    <row r="2411" spans="1:9" ht="13.5" x14ac:dyDescent="0.25">
      <c r="A2411" s="3">
        <f>TITRES_STAT!B2414</f>
        <v>45516</v>
      </c>
      <c r="B2411" s="6">
        <f>TITRES_STAT!D2414</f>
        <v>34.389000000000003</v>
      </c>
      <c r="C2411" s="2">
        <f t="shared" si="333"/>
        <v>0.15920000000000556</v>
      </c>
      <c r="D2411" s="2">
        <f t="shared" si="334"/>
        <v>0.15920000000000556</v>
      </c>
      <c r="E2411" s="2">
        <f t="shared" si="335"/>
        <v>0</v>
      </c>
      <c r="F2411" s="2">
        <f t="shared" si="339"/>
        <v>6.7638270242084922E-2</v>
      </c>
      <c r="G2411" s="2">
        <f t="shared" si="339"/>
        <v>6.8558095826183954E-2</v>
      </c>
      <c r="H2411" s="2">
        <f t="shared" si="337"/>
        <v>0.98658326820466136</v>
      </c>
      <c r="I2411" s="2">
        <f t="shared" si="338"/>
        <v>49.662316399969889</v>
      </c>
    </row>
    <row r="2412" spans="1:9" ht="13.5" x14ac:dyDescent="0.25">
      <c r="A2412" s="3">
        <f>TITRES_STAT!B2415</f>
        <v>45518</v>
      </c>
      <c r="B2412" s="6">
        <f>TITRES_STAT!D2415</f>
        <v>34.229799999999997</v>
      </c>
      <c r="C2412" s="2">
        <f t="shared" si="333"/>
        <v>-0.15920000000000556</v>
      </c>
      <c r="D2412" s="2">
        <f t="shared" si="334"/>
        <v>0</v>
      </c>
      <c r="E2412" s="2">
        <f t="shared" si="335"/>
        <v>0.15920000000000556</v>
      </c>
      <c r="F2412" s="2">
        <f t="shared" si="339"/>
        <v>6.2806965224793149E-2</v>
      </c>
      <c r="G2412" s="2">
        <f t="shared" si="339"/>
        <v>7.5032517552885494E-2</v>
      </c>
      <c r="H2412" s="2">
        <f t="shared" si="337"/>
        <v>0.83706327967103922</v>
      </c>
      <c r="I2412" s="2">
        <f t="shared" si="338"/>
        <v>45.565293745402784</v>
      </c>
    </row>
    <row r="2413" spans="1:9" ht="13.5" x14ac:dyDescent="0.25">
      <c r="A2413" s="3">
        <f>TITRES_STAT!B2416</f>
        <v>45519</v>
      </c>
      <c r="B2413" s="6">
        <f>TITRES_STAT!D2416</f>
        <v>34.229799999999997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5.832075342302221E-2</v>
      </c>
      <c r="G2413" s="2">
        <f t="shared" si="340"/>
        <v>6.9673052013393674E-2</v>
      </c>
      <c r="H2413" s="2">
        <f t="shared" si="337"/>
        <v>0.83706327967103922</v>
      </c>
      <c r="I2413" s="2">
        <f t="shared" si="338"/>
        <v>45.565293745402784</v>
      </c>
    </row>
    <row r="2414" spans="1:9" ht="13.5" x14ac:dyDescent="0.25">
      <c r="A2414" s="3">
        <f>TITRES_STAT!B2417</f>
        <v>45520</v>
      </c>
      <c r="B2414" s="6">
        <f>TITRES_STAT!D2417</f>
        <v>34.229799999999997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5.4154985321377767E-2</v>
      </c>
      <c r="G2414" s="2">
        <f t="shared" si="340"/>
        <v>6.4696405441008409E-2</v>
      </c>
      <c r="H2414" s="2">
        <f t="shared" si="337"/>
        <v>0.83706327967103922</v>
      </c>
      <c r="I2414" s="2">
        <f t="shared" si="338"/>
        <v>45.565293745402784</v>
      </c>
    </row>
    <row r="2415" spans="1:9" ht="13.5" x14ac:dyDescent="0.25">
      <c r="A2415" s="3">
        <f>TITRES_STAT!B2418</f>
        <v>45523</v>
      </c>
      <c r="B2415" s="6">
        <f>TITRES_STAT!D2418</f>
        <v>34.229799999999997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5.0286772084136497E-2</v>
      </c>
      <c r="G2415" s="2">
        <f t="shared" si="340"/>
        <v>6.0075233623793522E-2</v>
      </c>
      <c r="H2415" s="2">
        <f t="shared" si="337"/>
        <v>0.83706327967103922</v>
      </c>
      <c r="I2415" s="2">
        <f t="shared" si="338"/>
        <v>45.565293745402784</v>
      </c>
    </row>
    <row r="2416" spans="1:9" ht="13.5" x14ac:dyDescent="0.25">
      <c r="A2416" s="3">
        <f>TITRES_STAT!B2419</f>
        <v>45524</v>
      </c>
      <c r="B2416" s="6">
        <f>TITRES_STAT!D2419</f>
        <v>34.229799999999997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4.669485979241246E-2</v>
      </c>
      <c r="G2416" s="2">
        <f t="shared" si="340"/>
        <v>5.5784145507808268E-2</v>
      </c>
      <c r="H2416" s="2">
        <f t="shared" si="337"/>
        <v>0.83706327967103922</v>
      </c>
      <c r="I2416" s="2">
        <f t="shared" si="338"/>
        <v>45.565293745402784</v>
      </c>
    </row>
    <row r="2417" spans="1:9" ht="13.5" x14ac:dyDescent="0.25">
      <c r="A2417" s="3">
        <f>TITRES_STAT!B2420</f>
        <v>45525</v>
      </c>
      <c r="B2417" s="6">
        <f>TITRES_STAT!D2420</f>
        <v>34.229799999999997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4.3359512664382996E-2</v>
      </c>
      <c r="G2417" s="2">
        <f t="shared" si="340"/>
        <v>5.1799563685821962E-2</v>
      </c>
      <c r="H2417" s="2">
        <f t="shared" si="337"/>
        <v>0.83706327967103922</v>
      </c>
      <c r="I2417" s="2">
        <f t="shared" si="338"/>
        <v>45.565293745402784</v>
      </c>
    </row>
    <row r="2418" spans="1:9" ht="13.5" x14ac:dyDescent="0.25">
      <c r="A2418" s="3">
        <f>TITRES_STAT!B2421</f>
        <v>45526</v>
      </c>
      <c r="B2418" s="6">
        <f>TITRES_STAT!D2421</f>
        <v>34.389000000000003</v>
      </c>
      <c r="C2418" s="2">
        <f t="shared" si="333"/>
        <v>0.15920000000000556</v>
      </c>
      <c r="D2418" s="2">
        <f t="shared" si="334"/>
        <v>0.15920000000000556</v>
      </c>
      <c r="E2418" s="2">
        <f t="shared" si="335"/>
        <v>0</v>
      </c>
      <c r="F2418" s="2">
        <f t="shared" si="340"/>
        <v>5.1633833188356036E-2</v>
      </c>
      <c r="G2418" s="2">
        <f t="shared" si="340"/>
        <v>4.8099594851120399E-2</v>
      </c>
      <c r="H2418" s="2">
        <f t="shared" si="337"/>
        <v>1.073477507413003</v>
      </c>
      <c r="I2418" s="2">
        <f t="shared" si="338"/>
        <v>51.771842403650616</v>
      </c>
    </row>
    <row r="2419" spans="1:9" ht="13.5" x14ac:dyDescent="0.25">
      <c r="A2419" s="3">
        <f>TITRES_STAT!B2422</f>
        <v>45527</v>
      </c>
      <c r="B2419" s="6">
        <f>TITRES_STAT!D2422</f>
        <v>34.229799999999997</v>
      </c>
      <c r="C2419" s="2">
        <f t="shared" si="333"/>
        <v>-0.15920000000000556</v>
      </c>
      <c r="D2419" s="2">
        <f t="shared" si="334"/>
        <v>0</v>
      </c>
      <c r="E2419" s="2">
        <f t="shared" si="335"/>
        <v>0.15920000000000556</v>
      </c>
      <c r="F2419" s="2">
        <f t="shared" si="340"/>
        <v>4.7945702246330602E-2</v>
      </c>
      <c r="G2419" s="2">
        <f t="shared" si="340"/>
        <v>5.6035338076040768E-2</v>
      </c>
      <c r="H2419" s="2">
        <f t="shared" si="337"/>
        <v>0.85563331805489573</v>
      </c>
      <c r="I2419" s="2">
        <f t="shared" si="338"/>
        <v>46.110042847893254</v>
      </c>
    </row>
    <row r="2420" spans="1:9" ht="13.5" x14ac:dyDescent="0.25">
      <c r="A2420" s="3">
        <f>TITRES_STAT!B2423</f>
        <v>45530</v>
      </c>
      <c r="B2420" s="6">
        <f>TITRES_STAT!D2423</f>
        <v>34.229799999999997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4.4521009228735552E-2</v>
      </c>
      <c r="G2420" s="2">
        <f t="shared" si="340"/>
        <v>5.2032813927752143E-2</v>
      </c>
      <c r="H2420" s="2">
        <f t="shared" si="337"/>
        <v>0.85563331805489562</v>
      </c>
      <c r="I2420" s="2">
        <f t="shared" si="338"/>
        <v>46.110042847893254</v>
      </c>
    </row>
    <row r="2421" spans="1:9" ht="13.5" x14ac:dyDescent="0.25">
      <c r="A2421" s="3">
        <f>TITRES_STAT!B2424</f>
        <v>45531</v>
      </c>
      <c r="B2421" s="6">
        <f>TITRES_STAT!D2424</f>
        <v>34.070599999999999</v>
      </c>
      <c r="C2421" s="2">
        <f t="shared" si="333"/>
        <v>-0.15919999999999845</v>
      </c>
      <c r="D2421" s="2">
        <f t="shared" si="334"/>
        <v>0</v>
      </c>
      <c r="E2421" s="2">
        <f t="shared" si="335"/>
        <v>0.15919999999999845</v>
      </c>
      <c r="F2421" s="2">
        <f t="shared" si="340"/>
        <v>4.1340937140968724E-2</v>
      </c>
      <c r="G2421" s="2">
        <f t="shared" si="340"/>
        <v>5.9687612932912595E-2</v>
      </c>
      <c r="H2421" s="2">
        <f t="shared" si="337"/>
        <v>0.69262172014543311</v>
      </c>
      <c r="I2421" s="2">
        <f t="shared" si="338"/>
        <v>40.92005389638517</v>
      </c>
    </row>
    <row r="2422" spans="1:9" ht="13.5" x14ac:dyDescent="0.25">
      <c r="A2422" s="3">
        <f>TITRES_STAT!B2425</f>
        <v>45532</v>
      </c>
      <c r="B2422" s="6">
        <f>TITRES_STAT!D2425</f>
        <v>34.826900000000002</v>
      </c>
      <c r="C2422" s="2">
        <f t="shared" si="333"/>
        <v>0.75630000000000308</v>
      </c>
      <c r="D2422" s="2">
        <f t="shared" si="334"/>
        <v>0.75630000000000308</v>
      </c>
      <c r="E2422" s="2">
        <f t="shared" si="335"/>
        <v>0</v>
      </c>
      <c r="F2422" s="2">
        <f t="shared" si="340"/>
        <v>9.2409441630899744E-2</v>
      </c>
      <c r="G2422" s="2">
        <f t="shared" si="340"/>
        <v>5.5424212009133125E-2</v>
      </c>
      <c r="H2422" s="2">
        <f t="shared" si="337"/>
        <v>1.6673117809175524</v>
      </c>
      <c r="I2422" s="2">
        <f t="shared" si="338"/>
        <v>62.509069725024759</v>
      </c>
    </row>
    <row r="2423" spans="1:9" ht="13.5" x14ac:dyDescent="0.25">
      <c r="A2423" s="3">
        <f>TITRES_STAT!B2426</f>
        <v>45533</v>
      </c>
      <c r="B2423" s="6">
        <f>TITRES_STAT!D2426</f>
        <v>34.826900000000002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8.5808767228692615E-2</v>
      </c>
      <c r="G2423" s="2">
        <f t="shared" si="340"/>
        <v>5.1465339722766471E-2</v>
      </c>
      <c r="H2423" s="2">
        <f t="shared" si="337"/>
        <v>1.6673117809175524</v>
      </c>
      <c r="I2423" s="2">
        <f t="shared" si="338"/>
        <v>62.509069725024759</v>
      </c>
    </row>
    <row r="2424" spans="1:9" ht="13.5" x14ac:dyDescent="0.25">
      <c r="A2424" s="3">
        <f>TITRES_STAT!B2427</f>
        <v>45534</v>
      </c>
      <c r="B2424" s="6">
        <f>TITRES_STAT!D2427</f>
        <v>34.826900000000002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7.9679569569500286E-2</v>
      </c>
      <c r="G2424" s="2">
        <f t="shared" si="340"/>
        <v>4.7789244028283155E-2</v>
      </c>
      <c r="H2424" s="2">
        <f t="shared" si="337"/>
        <v>1.6673117809175522</v>
      </c>
      <c r="I2424" s="2">
        <f t="shared" si="338"/>
        <v>62.509069725024752</v>
      </c>
    </row>
    <row r="2425" spans="1:9" ht="13.5" x14ac:dyDescent="0.25">
      <c r="A2425" s="3">
        <f>TITRES_STAT!B2428</f>
        <v>45537</v>
      </c>
      <c r="B2425" s="6">
        <f>TITRES_STAT!D2428</f>
        <v>34.627899999999997</v>
      </c>
      <c r="C2425" s="2">
        <f t="shared" si="333"/>
        <v>-0.19900000000000517</v>
      </c>
      <c r="D2425" s="2">
        <f t="shared" si="334"/>
        <v>0</v>
      </c>
      <c r="E2425" s="2">
        <f t="shared" si="335"/>
        <v>0.19900000000000517</v>
      </c>
      <c r="F2425" s="2">
        <f t="shared" si="340"/>
        <v>7.3988171743107414E-2</v>
      </c>
      <c r="G2425" s="2">
        <f t="shared" si="340"/>
        <v>5.8590012311977586E-2</v>
      </c>
      <c r="H2425" s="2">
        <f t="shared" si="337"/>
        <v>1.2628120190372785</v>
      </c>
      <c r="I2425" s="2">
        <f t="shared" si="338"/>
        <v>55.807199555822869</v>
      </c>
    </row>
    <row r="2426" spans="1:9" ht="13.5" x14ac:dyDescent="0.25">
      <c r="A2426" s="3">
        <f>TITRES_STAT!B2429</f>
        <v>45538</v>
      </c>
      <c r="B2426" s="6">
        <f>TITRES_STAT!D2429</f>
        <v>34.619900000000001</v>
      </c>
      <c r="C2426" s="2">
        <f t="shared" si="333"/>
        <v>-7.9999999999955662E-3</v>
      </c>
      <c r="D2426" s="2">
        <f t="shared" si="334"/>
        <v>0</v>
      </c>
      <c r="E2426" s="2">
        <f t="shared" si="335"/>
        <v>7.9999999999955662E-3</v>
      </c>
      <c r="F2426" s="2">
        <f t="shared" si="340"/>
        <v>6.8703302332885449E-2</v>
      </c>
      <c r="G2426" s="2">
        <f t="shared" si="340"/>
        <v>5.4976440003978874E-2</v>
      </c>
      <c r="H2426" s="2">
        <f t="shared" si="337"/>
        <v>1.2496862715722064</v>
      </c>
      <c r="I2426" s="2">
        <f t="shared" si="338"/>
        <v>55.549357586596095</v>
      </c>
    </row>
    <row r="2427" spans="1:9" ht="13.5" x14ac:dyDescent="0.25">
      <c r="A2427" s="3">
        <f>TITRES_STAT!B2430</f>
        <v>45539</v>
      </c>
      <c r="B2427" s="6">
        <f>TITRES_STAT!D2430</f>
        <v>34.7712</v>
      </c>
      <c r="C2427" s="2">
        <f t="shared" si="333"/>
        <v>0.1512999999999991</v>
      </c>
      <c r="D2427" s="2">
        <f t="shared" si="334"/>
        <v>0.1512999999999991</v>
      </c>
      <c r="E2427" s="2">
        <f t="shared" si="335"/>
        <v>0</v>
      </c>
      <c r="F2427" s="2">
        <f t="shared" si="340"/>
        <v>7.4603066451964989E-2</v>
      </c>
      <c r="G2427" s="2">
        <f t="shared" si="340"/>
        <v>5.1049551432266096E-2</v>
      </c>
      <c r="H2427" s="2">
        <f t="shared" si="337"/>
        <v>1.4613853473511971</v>
      </c>
      <c r="I2427" s="2">
        <f t="shared" si="338"/>
        <v>59.372472860613101</v>
      </c>
    </row>
    <row r="2428" spans="1:9" ht="13.5" x14ac:dyDescent="0.25">
      <c r="A2428" s="3">
        <f>TITRES_STAT!B2431</f>
        <v>45540</v>
      </c>
      <c r="B2428" s="6">
        <f>TITRES_STAT!D2431</f>
        <v>34.747300000000003</v>
      </c>
      <c r="C2428" s="2">
        <f t="shared" si="333"/>
        <v>-2.389999999999759E-2</v>
      </c>
      <c r="D2428" s="2">
        <f t="shared" si="334"/>
        <v>0</v>
      </c>
      <c r="E2428" s="2">
        <f t="shared" si="335"/>
        <v>2.389999999999759E-2</v>
      </c>
      <c r="F2428" s="2">
        <f t="shared" si="340"/>
        <v>6.9274275991110343E-2</v>
      </c>
      <c r="G2428" s="2">
        <f t="shared" si="340"/>
        <v>4.9110297758532637E-2</v>
      </c>
      <c r="H2428" s="2">
        <f t="shared" si="337"/>
        <v>1.4105855421956657</v>
      </c>
      <c r="I2428" s="2">
        <f t="shared" si="338"/>
        <v>58.516303093348981</v>
      </c>
    </row>
    <row r="2429" spans="1:9" ht="13.5" x14ac:dyDescent="0.25">
      <c r="A2429" s="3">
        <f>TITRES_STAT!B2432</f>
        <v>45541</v>
      </c>
      <c r="B2429" s="6">
        <f>TITRES_STAT!D2432</f>
        <v>34.229799999999997</v>
      </c>
      <c r="C2429" s="2">
        <f t="shared" si="333"/>
        <v>-0.5175000000000054</v>
      </c>
      <c r="D2429" s="2">
        <f t="shared" si="334"/>
        <v>0</v>
      </c>
      <c r="E2429" s="2">
        <f t="shared" si="335"/>
        <v>0.5175000000000054</v>
      </c>
      <c r="F2429" s="2">
        <f t="shared" ref="F2429:G2444" si="341">((F2428*13)+D2429)/14</f>
        <v>6.4326113420316744E-2</v>
      </c>
      <c r="G2429" s="2">
        <f t="shared" si="341"/>
        <v>8.256670506149498E-2</v>
      </c>
      <c r="H2429" s="2">
        <f t="shared" si="337"/>
        <v>0.77908054308824848</v>
      </c>
      <c r="I2429" s="2">
        <f t="shared" si="338"/>
        <v>43.79119012430251</v>
      </c>
    </row>
    <row r="2430" spans="1:9" ht="13.5" x14ac:dyDescent="0.25">
      <c r="A2430" s="3">
        <f>TITRES_STAT!B2433</f>
        <v>45544</v>
      </c>
      <c r="B2430" s="6">
        <f>TITRES_STAT!D2433</f>
        <v>34.229799999999997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5.9731391033151268E-2</v>
      </c>
      <c r="G2430" s="2">
        <f t="shared" si="341"/>
        <v>7.6669083271388203E-2</v>
      </c>
      <c r="H2430" s="2">
        <f t="shared" si="337"/>
        <v>0.77908054308824848</v>
      </c>
      <c r="I2430" s="2">
        <f t="shared" si="338"/>
        <v>43.79119012430251</v>
      </c>
    </row>
    <row r="2431" spans="1:9" ht="13.5" x14ac:dyDescent="0.25">
      <c r="A2431" s="3">
        <f>TITRES_STAT!B2434</f>
        <v>45545</v>
      </c>
      <c r="B2431" s="6">
        <f>TITRES_STAT!D2434</f>
        <v>34.150199999999998</v>
      </c>
      <c r="C2431" s="2">
        <f t="shared" si="333"/>
        <v>-7.9599999999999227E-2</v>
      </c>
      <c r="D2431" s="2">
        <f t="shared" si="334"/>
        <v>0</v>
      </c>
      <c r="E2431" s="2">
        <f t="shared" si="335"/>
        <v>7.9599999999999227E-2</v>
      </c>
      <c r="F2431" s="2">
        <f t="shared" si="341"/>
        <v>5.5464863102211888E-2</v>
      </c>
      <c r="G2431" s="2">
        <f t="shared" si="341"/>
        <v>7.6878434466288975E-2</v>
      </c>
      <c r="H2431" s="2">
        <f t="shared" si="337"/>
        <v>0.72146192215364513</v>
      </c>
      <c r="I2431" s="2">
        <f t="shared" si="338"/>
        <v>41.909839123891622</v>
      </c>
    </row>
    <row r="2432" spans="1:9" ht="13.5" x14ac:dyDescent="0.25">
      <c r="A2432" s="3">
        <f>TITRES_STAT!B2435</f>
        <v>45546</v>
      </c>
      <c r="B2432" s="6">
        <f>TITRES_STAT!D2435</f>
        <v>34.150199999999998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5.1503087166339612E-2</v>
      </c>
      <c r="G2432" s="2">
        <f t="shared" si="341"/>
        <v>7.1387117718696907E-2</v>
      </c>
      <c r="H2432" s="2">
        <f t="shared" si="337"/>
        <v>0.72146192215364513</v>
      </c>
      <c r="I2432" s="2">
        <f t="shared" si="338"/>
        <v>41.909839123891622</v>
      </c>
    </row>
    <row r="2433" spans="1:9" ht="13.5" x14ac:dyDescent="0.25">
      <c r="A2433" s="3">
        <f>TITRES_STAT!B2436</f>
        <v>45547</v>
      </c>
      <c r="B2433" s="6">
        <f>TITRES_STAT!D2436</f>
        <v>34.150199999999998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4.7824295225886777E-2</v>
      </c>
      <c r="G2433" s="2">
        <f t="shared" si="341"/>
        <v>6.6288037881647124E-2</v>
      </c>
      <c r="H2433" s="2">
        <f t="shared" si="337"/>
        <v>0.72146192215364513</v>
      </c>
      <c r="I2433" s="2">
        <f t="shared" si="338"/>
        <v>41.909839123891622</v>
      </c>
    </row>
    <row r="2434" spans="1:9" ht="13.5" x14ac:dyDescent="0.25">
      <c r="A2434" s="3">
        <f>TITRES_STAT!B2437</f>
        <v>45548</v>
      </c>
      <c r="B2434" s="6">
        <f>TITRES_STAT!D2437</f>
        <v>34.150199999999998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4.4408274138323434E-2</v>
      </c>
      <c r="G2434" s="2">
        <f t="shared" si="341"/>
        <v>6.1553178032958046E-2</v>
      </c>
      <c r="H2434" s="2">
        <f t="shared" si="337"/>
        <v>0.72146192215364502</v>
      </c>
      <c r="I2434" s="2">
        <f t="shared" si="338"/>
        <v>41.909839123891622</v>
      </c>
    </row>
    <row r="2435" spans="1:9" ht="13.5" x14ac:dyDescent="0.25">
      <c r="A2435" s="3">
        <f>TITRES_STAT!B2438</f>
        <v>45551</v>
      </c>
      <c r="B2435" s="6">
        <f>TITRES_STAT!D2438</f>
        <v>34.134300000000003</v>
      </c>
      <c r="C2435" s="2">
        <f t="shared" ref="C2435:C2498" si="342">B2435-B2434</f>
        <v>-1.5899999999994918E-2</v>
      </c>
      <c r="D2435" s="2">
        <f t="shared" ref="D2435:D2498" si="343">IF(C2435&gt;0,C2435,0)</f>
        <v>0</v>
      </c>
      <c r="E2435" s="2">
        <f t="shared" ref="E2435:E2498" si="344">IF(C2435&lt;0,-C2435,0)</f>
        <v>1.5899999999994918E-2</v>
      </c>
      <c r="F2435" s="2">
        <f t="shared" si="341"/>
        <v>4.1236254557014615E-2</v>
      </c>
      <c r="G2435" s="2">
        <f t="shared" si="341"/>
        <v>5.8292236744889252E-2</v>
      </c>
      <c r="H2435" s="2">
        <f t="shared" si="337"/>
        <v>0.70740559737793873</v>
      </c>
      <c r="I2435" s="2">
        <f t="shared" si="338"/>
        <v>41.431608193407641</v>
      </c>
    </row>
    <row r="2436" spans="1:9" ht="13.5" x14ac:dyDescent="0.25">
      <c r="A2436" s="3">
        <f>TITRES_STAT!B2439</f>
        <v>45552</v>
      </c>
      <c r="B2436" s="6">
        <f>TITRES_STAT!D2439</f>
        <v>34.070599999999999</v>
      </c>
      <c r="C2436" s="2">
        <f t="shared" si="342"/>
        <v>-6.3700000000004309E-2</v>
      </c>
      <c r="D2436" s="2">
        <f t="shared" si="343"/>
        <v>0</v>
      </c>
      <c r="E2436" s="2">
        <f t="shared" si="344"/>
        <v>6.3700000000004309E-2</v>
      </c>
      <c r="F2436" s="2">
        <f t="shared" si="341"/>
        <v>3.8290807802942139E-2</v>
      </c>
      <c r="G2436" s="2">
        <f t="shared" si="341"/>
        <v>5.8678505548826039E-2</v>
      </c>
      <c r="H2436" s="2">
        <f t="shared" si="337"/>
        <v>0.65255253938055024</v>
      </c>
      <c r="I2436" s="2">
        <f t="shared" si="338"/>
        <v>39.487551761903788</v>
      </c>
    </row>
    <row r="2437" spans="1:9" ht="13.5" x14ac:dyDescent="0.25">
      <c r="A2437" s="3">
        <f>TITRES_STAT!B2440</f>
        <v>45553</v>
      </c>
      <c r="B2437" s="6">
        <f>TITRES_STAT!D2440</f>
        <v>34.070599999999999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3.5555750102731987E-2</v>
      </c>
      <c r="G2437" s="2">
        <f t="shared" si="341"/>
        <v>5.4487183723909892E-2</v>
      </c>
      <c r="H2437" s="2">
        <f t="shared" si="337"/>
        <v>0.65255253938055024</v>
      </c>
      <c r="I2437" s="2">
        <f t="shared" si="338"/>
        <v>39.487551761903788</v>
      </c>
    </row>
    <row r="2438" spans="1:9" ht="13.5" x14ac:dyDescent="0.25">
      <c r="A2438" s="3">
        <f>TITRES_STAT!B2441</f>
        <v>45554</v>
      </c>
      <c r="B2438" s="6">
        <f>TITRES_STAT!D2441</f>
        <v>34.070599999999999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3.3016053666822559E-2</v>
      </c>
      <c r="G2438" s="2">
        <f t="shared" si="341"/>
        <v>5.05952420293449E-2</v>
      </c>
      <c r="H2438" s="2">
        <f t="shared" si="337"/>
        <v>0.65255253938055024</v>
      </c>
      <c r="I2438" s="2">
        <f t="shared" si="338"/>
        <v>39.487551761903788</v>
      </c>
    </row>
    <row r="2439" spans="1:9" ht="13.5" x14ac:dyDescent="0.25">
      <c r="A2439" s="3">
        <f>TITRES_STAT!B2442</f>
        <v>45555</v>
      </c>
      <c r="B2439" s="6">
        <f>TITRES_STAT!D2442</f>
        <v>34.070599999999999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3.0657764119192379E-2</v>
      </c>
      <c r="G2439" s="2">
        <f t="shared" si="341"/>
        <v>4.6981296170105984E-2</v>
      </c>
      <c r="H2439" s="2">
        <f t="shared" si="337"/>
        <v>0.65255253938055024</v>
      </c>
      <c r="I2439" s="2">
        <f t="shared" si="338"/>
        <v>39.487551761903788</v>
      </c>
    </row>
    <row r="2440" spans="1:9" ht="13.5" x14ac:dyDescent="0.25">
      <c r="A2440" s="3">
        <f>TITRES_STAT!B2443</f>
        <v>45558</v>
      </c>
      <c r="B2440" s="6">
        <f>TITRES_STAT!D2443</f>
        <v>34.0627</v>
      </c>
      <c r="C2440" s="2">
        <f t="shared" si="342"/>
        <v>-7.899999999999352E-3</v>
      </c>
      <c r="D2440" s="2">
        <f t="shared" si="343"/>
        <v>0</v>
      </c>
      <c r="E2440" s="2">
        <f t="shared" si="344"/>
        <v>7.899999999999352E-3</v>
      </c>
      <c r="F2440" s="2">
        <f t="shared" si="341"/>
        <v>2.8467923824964353E-2</v>
      </c>
      <c r="G2440" s="2">
        <f t="shared" si="341"/>
        <v>4.4189775015098368E-2</v>
      </c>
      <c r="H2440" s="2">
        <f t="shared" si="337"/>
        <v>0.64421970501632309</v>
      </c>
      <c r="I2440" s="2">
        <f t="shared" si="338"/>
        <v>39.180877290965661</v>
      </c>
    </row>
    <row r="2441" spans="1:9" ht="13.5" x14ac:dyDescent="0.25">
      <c r="A2441" s="3">
        <f>TITRES_STAT!B2444</f>
        <v>45559</v>
      </c>
      <c r="B2441" s="6">
        <f>TITRES_STAT!D2444</f>
        <v>34.054699999999997</v>
      </c>
      <c r="C2441" s="2">
        <f t="shared" si="342"/>
        <v>-8.0000000000026716E-3</v>
      </c>
      <c r="D2441" s="2">
        <f t="shared" si="343"/>
        <v>0</v>
      </c>
      <c r="E2441" s="2">
        <f t="shared" si="344"/>
        <v>8.0000000000026716E-3</v>
      </c>
      <c r="F2441" s="2">
        <f t="shared" si="341"/>
        <v>2.6434500694609755E-2</v>
      </c>
      <c r="G2441" s="2">
        <f t="shared" si="341"/>
        <v>4.1604791085448678E-2</v>
      </c>
      <c r="H2441" s="2">
        <f t="shared" si="337"/>
        <v>0.63537155228872788</v>
      </c>
      <c r="I2441" s="2">
        <f t="shared" si="338"/>
        <v>38.851816359378113</v>
      </c>
    </row>
    <row r="2442" spans="1:9" ht="13.5" x14ac:dyDescent="0.25">
      <c r="A2442" s="3">
        <f>TITRES_STAT!B2445</f>
        <v>45560</v>
      </c>
      <c r="B2442" s="6">
        <f>TITRES_STAT!D2445</f>
        <v>34.030799999999999</v>
      </c>
      <c r="C2442" s="2">
        <f t="shared" si="342"/>
        <v>-2.389999999999759E-2</v>
      </c>
      <c r="D2442" s="2">
        <f t="shared" si="343"/>
        <v>0</v>
      </c>
      <c r="E2442" s="2">
        <f t="shared" si="344"/>
        <v>2.389999999999759E-2</v>
      </c>
      <c r="F2442" s="2">
        <f t="shared" si="341"/>
        <v>2.4546322073566201E-2</v>
      </c>
      <c r="G2442" s="2">
        <f t="shared" si="341"/>
        <v>4.03401631507736E-2</v>
      </c>
      <c r="H2442" s="2">
        <f t="shared" si="337"/>
        <v>0.60848346056070612</v>
      </c>
      <c r="I2442" s="2">
        <f t="shared" si="338"/>
        <v>37.829637387044876</v>
      </c>
    </row>
    <row r="2443" spans="1:9" ht="13.5" x14ac:dyDescent="0.25">
      <c r="A2443" s="3">
        <f>TITRES_STAT!B2446</f>
        <v>45561</v>
      </c>
      <c r="B2443" s="6">
        <f>TITRES_STAT!D2446</f>
        <v>34.468699999999998</v>
      </c>
      <c r="C2443" s="2">
        <f t="shared" si="342"/>
        <v>0.43789999999999907</v>
      </c>
      <c r="D2443" s="2">
        <f t="shared" si="343"/>
        <v>0.43789999999999907</v>
      </c>
      <c r="E2443" s="2">
        <f t="shared" si="344"/>
        <v>0</v>
      </c>
      <c r="F2443" s="2">
        <f t="shared" si="341"/>
        <v>5.4071584782597118E-2</v>
      </c>
      <c r="G2443" s="2">
        <f t="shared" si="341"/>
        <v>3.7458722925718342E-2</v>
      </c>
      <c r="H2443" s="2">
        <f t="shared" si="337"/>
        <v>1.44349781731274</v>
      </c>
      <c r="I2443" s="2">
        <f t="shared" si="338"/>
        <v>59.0750606399248</v>
      </c>
    </row>
    <row r="2444" spans="1:9" ht="13.5" x14ac:dyDescent="0.25">
      <c r="A2444" s="3">
        <f>TITRES_STAT!B2447</f>
        <v>45562</v>
      </c>
      <c r="B2444" s="6">
        <f>TITRES_STAT!D2447</f>
        <v>35.0259</v>
      </c>
      <c r="C2444" s="2">
        <f t="shared" si="342"/>
        <v>0.55720000000000169</v>
      </c>
      <c r="D2444" s="2">
        <f t="shared" si="343"/>
        <v>0.55720000000000169</v>
      </c>
      <c r="E2444" s="2">
        <f t="shared" si="344"/>
        <v>0</v>
      </c>
      <c r="F2444" s="2">
        <f t="shared" si="341"/>
        <v>9.0009328726697452E-2</v>
      </c>
      <c r="G2444" s="2">
        <f t="shared" si="341"/>
        <v>3.4783099859595608E-2</v>
      </c>
      <c r="H2444" s="2">
        <f t="shared" si="337"/>
        <v>2.5877316596285649</v>
      </c>
      <c r="I2444" s="2">
        <f t="shared" si="338"/>
        <v>72.127235399106482</v>
      </c>
    </row>
    <row r="2445" spans="1:9" ht="13.5" x14ac:dyDescent="0.25">
      <c r="A2445" s="3">
        <f>TITRES_STAT!B2448</f>
        <v>45565</v>
      </c>
      <c r="B2445" s="6">
        <f>TITRES_STAT!D2448</f>
        <v>35.344299999999997</v>
      </c>
      <c r="C2445" s="2">
        <f t="shared" si="342"/>
        <v>0.31839999999999691</v>
      </c>
      <c r="D2445" s="2">
        <f t="shared" si="343"/>
        <v>0.31839999999999691</v>
      </c>
      <c r="E2445" s="2">
        <f t="shared" si="344"/>
        <v>0</v>
      </c>
      <c r="F2445" s="2">
        <f t="shared" ref="F2445:G2460" si="345">((F2444*13)+D2445)/14</f>
        <v>0.10632294810336171</v>
      </c>
      <c r="G2445" s="2">
        <f t="shared" si="345"/>
        <v>3.2298592726767349E-2</v>
      </c>
      <c r="H2445" s="2">
        <f t="shared" si="337"/>
        <v>3.2918755625921414</v>
      </c>
      <c r="I2445" s="2">
        <f t="shared" si="338"/>
        <v>76.700163240612795</v>
      </c>
    </row>
    <row r="2446" spans="1:9" ht="13.5" x14ac:dyDescent="0.25">
      <c r="A2446" s="3">
        <f>TITRES_STAT!B2449</f>
        <v>45566</v>
      </c>
      <c r="B2446" s="6">
        <f>TITRES_STAT!D2449</f>
        <v>35.344299999999997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9.8728451810264448E-2</v>
      </c>
      <c r="G2446" s="2">
        <f t="shared" si="345"/>
        <v>2.999155038914111E-2</v>
      </c>
      <c r="H2446" s="2">
        <f t="shared" si="337"/>
        <v>3.2918755625921414</v>
      </c>
      <c r="I2446" s="2">
        <f t="shared" si="338"/>
        <v>76.700163240612795</v>
      </c>
    </row>
    <row r="2447" spans="1:9" ht="13.5" x14ac:dyDescent="0.25">
      <c r="A2447" s="3">
        <f>TITRES_STAT!B2450</f>
        <v>45567</v>
      </c>
      <c r="B2447" s="6">
        <f>TITRES_STAT!D2450</f>
        <v>35.320399999999999</v>
      </c>
      <c r="C2447" s="2">
        <f t="shared" si="342"/>
        <v>-2.389999999999759E-2</v>
      </c>
      <c r="D2447" s="2">
        <f t="shared" si="343"/>
        <v>0</v>
      </c>
      <c r="E2447" s="2">
        <f t="shared" si="344"/>
        <v>2.389999999999759E-2</v>
      </c>
      <c r="F2447" s="2">
        <f t="shared" si="345"/>
        <v>9.1676419538102696E-2</v>
      </c>
      <c r="G2447" s="2">
        <f t="shared" si="345"/>
        <v>2.9556439647059431E-2</v>
      </c>
      <c r="H2447" s="2">
        <f t="shared" si="337"/>
        <v>3.1017409617948886</v>
      </c>
      <c r="I2447" s="2">
        <f t="shared" si="338"/>
        <v>75.620108404836756</v>
      </c>
    </row>
    <row r="2448" spans="1:9" ht="13.5" x14ac:dyDescent="0.25">
      <c r="A2448" s="3">
        <f>TITRES_STAT!B2451</f>
        <v>45568</v>
      </c>
      <c r="B2448" s="6">
        <f>TITRES_STAT!D2451</f>
        <v>35.017899999999997</v>
      </c>
      <c r="C2448" s="2">
        <f t="shared" si="342"/>
        <v>-0.30250000000000199</v>
      </c>
      <c r="D2448" s="2">
        <f t="shared" si="343"/>
        <v>0</v>
      </c>
      <c r="E2448" s="2">
        <f t="shared" si="344"/>
        <v>0.30250000000000199</v>
      </c>
      <c r="F2448" s="2">
        <f t="shared" si="345"/>
        <v>8.5128103856809648E-2</v>
      </c>
      <c r="G2448" s="2">
        <f t="shared" si="345"/>
        <v>4.9052408243698178E-2</v>
      </c>
      <c r="H2448" s="2">
        <f t="shared" si="337"/>
        <v>1.7354520788028007</v>
      </c>
      <c r="I2448" s="2">
        <f t="shared" si="338"/>
        <v>63.442971355664895</v>
      </c>
    </row>
    <row r="2449" spans="1:9" ht="13.5" x14ac:dyDescent="0.25">
      <c r="A2449" s="3">
        <f>TITRES_STAT!B2452</f>
        <v>45569</v>
      </c>
      <c r="B2449" s="6">
        <f>TITRES_STAT!D2452</f>
        <v>34.946300000000001</v>
      </c>
      <c r="C2449" s="2">
        <f t="shared" si="342"/>
        <v>-7.1599999999996555E-2</v>
      </c>
      <c r="D2449" s="2">
        <f t="shared" si="343"/>
        <v>0</v>
      </c>
      <c r="E2449" s="2">
        <f t="shared" si="344"/>
        <v>7.1599999999996555E-2</v>
      </c>
      <c r="F2449" s="2">
        <f t="shared" si="345"/>
        <v>7.9047525009894676E-2</v>
      </c>
      <c r="G2449" s="2">
        <f t="shared" si="345"/>
        <v>5.0662950512005207E-2</v>
      </c>
      <c r="H2449" s="2">
        <f t="shared" ref="H2449:H2512" si="346">F2449/G2449</f>
        <v>1.5602629576649587</v>
      </c>
      <c r="I2449" s="2">
        <f t="shared" ref="I2449:I2512" si="347">IF(G2449=0,100,100-(100/(1+H2449)))</f>
        <v>60.941512003437651</v>
      </c>
    </row>
    <row r="2450" spans="1:9" ht="13.5" x14ac:dyDescent="0.25">
      <c r="A2450" s="3">
        <f>TITRES_STAT!B2453</f>
        <v>45572</v>
      </c>
      <c r="B2450" s="6">
        <f>TITRES_STAT!D2453</f>
        <v>34.946300000000001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7.3401273223473631E-2</v>
      </c>
      <c r="G2450" s="2">
        <f t="shared" si="345"/>
        <v>4.7044168332576262E-2</v>
      </c>
      <c r="H2450" s="2">
        <f t="shared" si="346"/>
        <v>1.5602629576649587</v>
      </c>
      <c r="I2450" s="2">
        <f t="shared" si="347"/>
        <v>60.941512003437651</v>
      </c>
    </row>
    <row r="2451" spans="1:9" ht="13.5" x14ac:dyDescent="0.25">
      <c r="A2451" s="3">
        <f>TITRES_STAT!B2454</f>
        <v>45573</v>
      </c>
      <c r="B2451" s="6">
        <f>TITRES_STAT!D2454</f>
        <v>34.946300000000001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6.8158325136082651E-2</v>
      </c>
      <c r="G2451" s="2">
        <f t="shared" si="345"/>
        <v>4.3683870594535101E-2</v>
      </c>
      <c r="H2451" s="2">
        <f t="shared" si="346"/>
        <v>1.5602629576649587</v>
      </c>
      <c r="I2451" s="2">
        <f t="shared" si="347"/>
        <v>60.941512003437651</v>
      </c>
    </row>
    <row r="2452" spans="1:9" ht="13.5" x14ac:dyDescent="0.25">
      <c r="A2452" s="3">
        <f>TITRES_STAT!B2455</f>
        <v>45574</v>
      </c>
      <c r="B2452" s="6">
        <f>TITRES_STAT!D2455</f>
        <v>34.548299999999998</v>
      </c>
      <c r="C2452" s="2">
        <f t="shared" si="342"/>
        <v>-0.39800000000000324</v>
      </c>
      <c r="D2452" s="2">
        <f t="shared" si="343"/>
        <v>0</v>
      </c>
      <c r="E2452" s="2">
        <f t="shared" si="344"/>
        <v>0.39800000000000324</v>
      </c>
      <c r="F2452" s="2">
        <f t="shared" si="345"/>
        <v>6.3289873340648173E-2</v>
      </c>
      <c r="G2452" s="2">
        <f t="shared" si="345"/>
        <v>6.8992165552068538E-2</v>
      </c>
      <c r="H2452" s="2">
        <f t="shared" si="346"/>
        <v>0.91734869943868003</v>
      </c>
      <c r="I2452" s="2">
        <f t="shared" si="347"/>
        <v>47.844646083794856</v>
      </c>
    </row>
    <row r="2453" spans="1:9" ht="13.5" x14ac:dyDescent="0.25">
      <c r="A2453" s="3">
        <f>TITRES_STAT!B2456</f>
        <v>45575</v>
      </c>
      <c r="B2453" s="6">
        <f>TITRES_STAT!D2456</f>
        <v>34.938299999999998</v>
      </c>
      <c r="C2453" s="2">
        <f t="shared" si="342"/>
        <v>0.39000000000000057</v>
      </c>
      <c r="D2453" s="2">
        <f t="shared" si="343"/>
        <v>0.39000000000000057</v>
      </c>
      <c r="E2453" s="2">
        <f t="shared" si="344"/>
        <v>0</v>
      </c>
      <c r="F2453" s="2">
        <f t="shared" si="345"/>
        <v>8.662631095917335E-2</v>
      </c>
      <c r="G2453" s="2">
        <f t="shared" si="345"/>
        <v>6.4064153726920786E-2</v>
      </c>
      <c r="H2453" s="2">
        <f t="shared" si="346"/>
        <v>1.3521806801417495</v>
      </c>
      <c r="I2453" s="2">
        <f t="shared" si="347"/>
        <v>57.486259093849164</v>
      </c>
    </row>
    <row r="2454" spans="1:9" ht="13.5" x14ac:dyDescent="0.25">
      <c r="A2454" s="3">
        <f>TITRES_STAT!B2457</f>
        <v>45576</v>
      </c>
      <c r="B2454" s="6">
        <f>TITRES_STAT!D2457</f>
        <v>34.930399999999999</v>
      </c>
      <c r="C2454" s="2">
        <f t="shared" si="342"/>
        <v>-7.899999999999352E-3</v>
      </c>
      <c r="D2454" s="2">
        <f t="shared" si="343"/>
        <v>0</v>
      </c>
      <c r="E2454" s="2">
        <f t="shared" si="344"/>
        <v>7.899999999999352E-3</v>
      </c>
      <c r="F2454" s="2">
        <f t="shared" si="345"/>
        <v>8.0438717319232397E-2</v>
      </c>
      <c r="G2454" s="2">
        <f t="shared" si="345"/>
        <v>6.0052428460712112E-2</v>
      </c>
      <c r="H2454" s="2">
        <f t="shared" si="346"/>
        <v>1.33947484524889</v>
      </c>
      <c r="I2454" s="2">
        <f t="shared" si="347"/>
        <v>57.255364295502275</v>
      </c>
    </row>
    <row r="2455" spans="1:9" ht="13.5" x14ac:dyDescent="0.25">
      <c r="A2455" s="3">
        <f>TITRES_STAT!B2458</f>
        <v>45579</v>
      </c>
      <c r="B2455" s="6">
        <f>TITRES_STAT!D2458</f>
        <v>34.906500000000001</v>
      </c>
      <c r="C2455" s="2">
        <f t="shared" si="342"/>
        <v>-2.389999999999759E-2</v>
      </c>
      <c r="D2455" s="2">
        <f t="shared" si="343"/>
        <v>0</v>
      </c>
      <c r="E2455" s="2">
        <f t="shared" si="344"/>
        <v>2.389999999999759E-2</v>
      </c>
      <c r="F2455" s="2">
        <f t="shared" si="345"/>
        <v>7.4693094653572947E-2</v>
      </c>
      <c r="G2455" s="2">
        <f t="shared" si="345"/>
        <v>5.7470112142089642E-2</v>
      </c>
      <c r="H2455" s="2">
        <f t="shared" si="346"/>
        <v>1.2996859040208768</v>
      </c>
      <c r="I2455" s="2">
        <f t="shared" si="347"/>
        <v>56.515800777334249</v>
      </c>
    </row>
    <row r="2456" spans="1:9" ht="13.5" x14ac:dyDescent="0.25">
      <c r="A2456" s="3">
        <f>TITRES_STAT!B2459</f>
        <v>45581</v>
      </c>
      <c r="B2456" s="6">
        <f>TITRES_STAT!D2459</f>
        <v>34.229799999999997</v>
      </c>
      <c r="C2456" s="2">
        <f t="shared" si="342"/>
        <v>-0.67670000000000385</v>
      </c>
      <c r="D2456" s="2">
        <f t="shared" si="343"/>
        <v>0</v>
      </c>
      <c r="E2456" s="2">
        <f t="shared" si="344"/>
        <v>0.67670000000000385</v>
      </c>
      <c r="F2456" s="2">
        <f t="shared" si="345"/>
        <v>6.9357873606889164E-2</v>
      </c>
      <c r="G2456" s="2">
        <f t="shared" si="345"/>
        <v>0.10170081841765495</v>
      </c>
      <c r="H2456" s="2">
        <f t="shared" si="346"/>
        <v>0.68197950307594424</v>
      </c>
      <c r="I2456" s="2">
        <f t="shared" si="347"/>
        <v>40.54624338933764</v>
      </c>
    </row>
    <row r="2457" spans="1:9" ht="13.5" x14ac:dyDescent="0.25">
      <c r="A2457" s="3">
        <f>TITRES_STAT!B2460</f>
        <v>45582</v>
      </c>
      <c r="B2457" s="6">
        <f>TITRES_STAT!D2460</f>
        <v>34.229799999999997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6.4403739777825653E-2</v>
      </c>
      <c r="G2457" s="2">
        <f t="shared" si="345"/>
        <v>9.4436474244965304E-2</v>
      </c>
      <c r="H2457" s="2">
        <f t="shared" si="346"/>
        <v>0.68197950307594435</v>
      </c>
      <c r="I2457" s="2">
        <f t="shared" si="347"/>
        <v>40.546243389337647</v>
      </c>
    </row>
    <row r="2458" spans="1:9" ht="13.5" x14ac:dyDescent="0.25">
      <c r="A2458" s="3">
        <f>TITRES_STAT!B2461</f>
        <v>45583</v>
      </c>
      <c r="B2458" s="6">
        <f>TITRES_STAT!D2461</f>
        <v>34.787100000000002</v>
      </c>
      <c r="C2458" s="2">
        <f t="shared" si="342"/>
        <v>0.55730000000000501</v>
      </c>
      <c r="D2458" s="2">
        <f t="shared" si="343"/>
        <v>0.55730000000000501</v>
      </c>
      <c r="E2458" s="2">
        <f t="shared" si="344"/>
        <v>0</v>
      </c>
      <c r="F2458" s="2">
        <f t="shared" si="345"/>
        <v>9.9610615507981323E-2</v>
      </c>
      <c r="G2458" s="2">
        <f t="shared" si="345"/>
        <v>8.7691011798896351E-2</v>
      </c>
      <c r="H2458" s="2">
        <f t="shared" si="346"/>
        <v>1.135927314151882</v>
      </c>
      <c r="I2458" s="2">
        <f t="shared" si="347"/>
        <v>53.181927429161021</v>
      </c>
    </row>
    <row r="2459" spans="1:9" ht="13.5" x14ac:dyDescent="0.25">
      <c r="A2459" s="3">
        <f>TITRES_STAT!B2462</f>
        <v>45586</v>
      </c>
      <c r="B2459" s="6">
        <f>TITRES_STAT!D2462</f>
        <v>34.6995</v>
      </c>
      <c r="C2459" s="2">
        <f t="shared" si="342"/>
        <v>-8.7600000000001899E-2</v>
      </c>
      <c r="D2459" s="2">
        <f t="shared" si="343"/>
        <v>0</v>
      </c>
      <c r="E2459" s="2">
        <f t="shared" si="344"/>
        <v>8.7600000000001899E-2</v>
      </c>
      <c r="F2459" s="2">
        <f t="shared" si="345"/>
        <v>9.2495571543125515E-2</v>
      </c>
      <c r="G2459" s="2">
        <f t="shared" si="345"/>
        <v>8.7684510956118178E-2</v>
      </c>
      <c r="H2459" s="2">
        <f t="shared" si="346"/>
        <v>1.0548678499149644</v>
      </c>
      <c r="I2459" s="2">
        <f t="shared" si="347"/>
        <v>51.335070036674985</v>
      </c>
    </row>
    <row r="2460" spans="1:9" ht="13.5" x14ac:dyDescent="0.25">
      <c r="A2460" s="3">
        <f>TITRES_STAT!B2463</f>
        <v>45587</v>
      </c>
      <c r="B2460" s="6">
        <f>TITRES_STAT!D2463</f>
        <v>34.229799999999997</v>
      </c>
      <c r="C2460" s="2">
        <f t="shared" si="342"/>
        <v>-0.46970000000000312</v>
      </c>
      <c r="D2460" s="2">
        <f t="shared" si="343"/>
        <v>0</v>
      </c>
      <c r="E2460" s="2">
        <f t="shared" si="344"/>
        <v>0.46970000000000312</v>
      </c>
      <c r="F2460" s="2">
        <f t="shared" si="345"/>
        <v>8.5888745004330844E-2</v>
      </c>
      <c r="G2460" s="2">
        <f t="shared" si="345"/>
        <v>0.11497133160210996</v>
      </c>
      <c r="H2460" s="2">
        <f t="shared" si="346"/>
        <v>0.74704488334163655</v>
      </c>
      <c r="I2460" s="2">
        <f t="shared" si="347"/>
        <v>42.760486033577827</v>
      </c>
    </row>
    <row r="2461" spans="1:9" ht="13.5" x14ac:dyDescent="0.25">
      <c r="A2461" s="3">
        <f>TITRES_STAT!B2464</f>
        <v>45588</v>
      </c>
      <c r="B2461" s="6">
        <f>TITRES_STAT!D2464</f>
        <v>34.150199999999998</v>
      </c>
      <c r="C2461" s="2">
        <f t="shared" si="342"/>
        <v>-7.9599999999999227E-2</v>
      </c>
      <c r="D2461" s="2">
        <f t="shared" si="343"/>
        <v>0</v>
      </c>
      <c r="E2461" s="2">
        <f t="shared" si="344"/>
        <v>7.9599999999999227E-2</v>
      </c>
      <c r="F2461" s="2">
        <f t="shared" ref="F2461:G2476" si="348">((F2460*13)+D2461)/14</f>
        <v>7.9753834646878644E-2</v>
      </c>
      <c r="G2461" s="2">
        <f t="shared" si="348"/>
        <v>0.11244480791624491</v>
      </c>
      <c r="H2461" s="2">
        <f t="shared" si="346"/>
        <v>0.70927094033798077</v>
      </c>
      <c r="I2461" s="2">
        <f t="shared" si="347"/>
        <v>41.495524413334607</v>
      </c>
    </row>
    <row r="2462" spans="1:9" ht="13.5" x14ac:dyDescent="0.25">
      <c r="A2462" s="3">
        <f>TITRES_STAT!B2465</f>
        <v>45589</v>
      </c>
      <c r="B2462" s="6">
        <f>TITRES_STAT!D2465</f>
        <v>34.070599999999999</v>
      </c>
      <c r="C2462" s="2">
        <f t="shared" si="342"/>
        <v>-7.9599999999999227E-2</v>
      </c>
      <c r="D2462" s="2">
        <f t="shared" si="343"/>
        <v>0</v>
      </c>
      <c r="E2462" s="2">
        <f t="shared" si="344"/>
        <v>7.9599999999999227E-2</v>
      </c>
      <c r="F2462" s="2">
        <f t="shared" si="348"/>
        <v>7.4057132172101608E-2</v>
      </c>
      <c r="G2462" s="2">
        <f t="shared" si="348"/>
        <v>0.11009875020794165</v>
      </c>
      <c r="H2462" s="2">
        <f t="shared" si="346"/>
        <v>0.67264280504757012</v>
      </c>
      <c r="I2462" s="2">
        <f t="shared" si="347"/>
        <v>40.214372310556769</v>
      </c>
    </row>
    <row r="2463" spans="1:9" ht="13.5" x14ac:dyDescent="0.25">
      <c r="A2463" s="3">
        <f>TITRES_STAT!B2466</f>
        <v>45590</v>
      </c>
      <c r="B2463" s="6">
        <f>TITRES_STAT!D2466</f>
        <v>34.588099999999997</v>
      </c>
      <c r="C2463" s="2">
        <f t="shared" si="342"/>
        <v>0.51749999999999829</v>
      </c>
      <c r="D2463" s="2">
        <f t="shared" si="343"/>
        <v>0.51749999999999829</v>
      </c>
      <c r="E2463" s="2">
        <f t="shared" si="344"/>
        <v>0</v>
      </c>
      <c r="F2463" s="2">
        <f t="shared" si="348"/>
        <v>0.10573162273123708</v>
      </c>
      <c r="G2463" s="2">
        <f t="shared" si="348"/>
        <v>0.10223455376451725</v>
      </c>
      <c r="H2463" s="2">
        <f t="shared" si="346"/>
        <v>1.0342063308142846</v>
      </c>
      <c r="I2463" s="2">
        <f t="shared" si="347"/>
        <v>50.840778300021121</v>
      </c>
    </row>
    <row r="2464" spans="1:9" ht="13.5" x14ac:dyDescent="0.25">
      <c r="A2464" s="3">
        <f>TITRES_STAT!B2467</f>
        <v>45593</v>
      </c>
      <c r="B2464" s="6">
        <f>TITRES_STAT!D2467</f>
        <v>34.982799999999997</v>
      </c>
      <c r="C2464" s="2">
        <f t="shared" si="342"/>
        <v>0.39470000000000027</v>
      </c>
      <c r="D2464" s="2">
        <f t="shared" si="343"/>
        <v>0.39470000000000027</v>
      </c>
      <c r="E2464" s="2">
        <f t="shared" si="344"/>
        <v>0</v>
      </c>
      <c r="F2464" s="2">
        <f t="shared" si="348"/>
        <v>0.12637222110757731</v>
      </c>
      <c r="G2464" s="2">
        <f t="shared" si="348"/>
        <v>9.493208563848031E-2</v>
      </c>
      <c r="H2464" s="2">
        <f t="shared" si="346"/>
        <v>1.3311855549958853</v>
      </c>
      <c r="I2464" s="2">
        <f t="shared" si="347"/>
        <v>57.103371807665262</v>
      </c>
    </row>
    <row r="2465" spans="1:9" ht="13.5" x14ac:dyDescent="0.25">
      <c r="A2465" s="3">
        <f>TITRES_STAT!B2468</f>
        <v>45594</v>
      </c>
      <c r="B2465" s="6">
        <f>TITRES_STAT!D2468</f>
        <v>34.706600000000002</v>
      </c>
      <c r="C2465" s="2">
        <f t="shared" si="342"/>
        <v>-0.27619999999999578</v>
      </c>
      <c r="D2465" s="2">
        <f t="shared" si="343"/>
        <v>0</v>
      </c>
      <c r="E2465" s="2">
        <f t="shared" si="344"/>
        <v>0.27619999999999578</v>
      </c>
      <c r="F2465" s="2">
        <f t="shared" si="348"/>
        <v>0.11734563388560751</v>
      </c>
      <c r="G2465" s="2">
        <f t="shared" si="348"/>
        <v>0.10787979380715998</v>
      </c>
      <c r="H2465" s="2">
        <f t="shared" si="346"/>
        <v>1.0877443286123456</v>
      </c>
      <c r="I2465" s="2">
        <f t="shared" si="347"/>
        <v>52.10141460833632</v>
      </c>
    </row>
    <row r="2466" spans="1:9" ht="13.5" x14ac:dyDescent="0.25">
      <c r="A2466" s="3">
        <f>TITRES_STAT!B2469</f>
        <v>45595</v>
      </c>
      <c r="B2466" s="6">
        <f>TITRES_STAT!D2469</f>
        <v>34.982799999999997</v>
      </c>
      <c r="C2466" s="2">
        <f t="shared" si="342"/>
        <v>0.27619999999999578</v>
      </c>
      <c r="D2466" s="2">
        <f t="shared" si="343"/>
        <v>0.27619999999999578</v>
      </c>
      <c r="E2466" s="2">
        <f t="shared" si="344"/>
        <v>0</v>
      </c>
      <c r="F2466" s="2">
        <f t="shared" si="348"/>
        <v>0.12869237432234953</v>
      </c>
      <c r="G2466" s="2">
        <f t="shared" si="348"/>
        <v>0.1001740942495057</v>
      </c>
      <c r="H2466" s="2">
        <f t="shared" si="346"/>
        <v>1.2846871767246806</v>
      </c>
      <c r="I2466" s="2">
        <f t="shared" si="347"/>
        <v>56.230331653824202</v>
      </c>
    </row>
    <row r="2467" spans="1:9" ht="13.5" x14ac:dyDescent="0.25">
      <c r="A2467" s="3">
        <f>TITRES_STAT!B2470</f>
        <v>45596</v>
      </c>
      <c r="B2467" s="6">
        <f>TITRES_STAT!D2470</f>
        <v>34.890700000000002</v>
      </c>
      <c r="C2467" s="2">
        <f t="shared" si="342"/>
        <v>-9.2099999999994964E-2</v>
      </c>
      <c r="D2467" s="2">
        <f t="shared" si="343"/>
        <v>0</v>
      </c>
      <c r="E2467" s="2">
        <f t="shared" si="344"/>
        <v>9.2099999999994964E-2</v>
      </c>
      <c r="F2467" s="2">
        <f t="shared" si="348"/>
        <v>0.11950006187075314</v>
      </c>
      <c r="G2467" s="2">
        <f t="shared" si="348"/>
        <v>9.9597373231683509E-2</v>
      </c>
      <c r="H2467" s="2">
        <f t="shared" si="346"/>
        <v>1.1998314613455916</v>
      </c>
      <c r="I2467" s="2">
        <f t="shared" si="347"/>
        <v>54.541972075064308</v>
      </c>
    </row>
    <row r="2468" spans="1:9" ht="13.5" x14ac:dyDescent="0.25">
      <c r="A2468" s="3">
        <f>TITRES_STAT!B2471</f>
        <v>45597</v>
      </c>
      <c r="B2468" s="6">
        <f>TITRES_STAT!D2471</f>
        <v>34.798699999999997</v>
      </c>
      <c r="C2468" s="2">
        <f t="shared" si="342"/>
        <v>-9.2000000000005855E-2</v>
      </c>
      <c r="D2468" s="2">
        <f t="shared" si="343"/>
        <v>0</v>
      </c>
      <c r="E2468" s="2">
        <f t="shared" si="344"/>
        <v>9.2000000000005855E-2</v>
      </c>
      <c r="F2468" s="2">
        <f t="shared" si="348"/>
        <v>0.11096434316569935</v>
      </c>
      <c r="G2468" s="2">
        <f t="shared" si="348"/>
        <v>9.9054703715135112E-2</v>
      </c>
      <c r="H2468" s="2">
        <f t="shared" si="346"/>
        <v>1.1202329521353613</v>
      </c>
      <c r="I2468" s="2">
        <f t="shared" si="347"/>
        <v>52.835371274044924</v>
      </c>
    </row>
    <row r="2469" spans="1:9" ht="13.5" x14ac:dyDescent="0.25">
      <c r="A2469" s="3">
        <f>TITRES_STAT!B2472</f>
        <v>45600</v>
      </c>
      <c r="B2469" s="6">
        <f>TITRES_STAT!D2472</f>
        <v>34.697400000000002</v>
      </c>
      <c r="C2469" s="2">
        <f t="shared" si="342"/>
        <v>-0.10129999999999484</v>
      </c>
      <c r="D2469" s="2">
        <f t="shared" si="343"/>
        <v>0</v>
      </c>
      <c r="E2469" s="2">
        <f t="shared" si="344"/>
        <v>0.10129999999999484</v>
      </c>
      <c r="F2469" s="2">
        <f t="shared" si="348"/>
        <v>0.10303831865386369</v>
      </c>
      <c r="G2469" s="2">
        <f t="shared" si="348"/>
        <v>9.9215082021196527E-2</v>
      </c>
      <c r="H2469" s="2">
        <f t="shared" si="346"/>
        <v>1.0385348331602484</v>
      </c>
      <c r="I2469" s="2">
        <f t="shared" si="347"/>
        <v>50.945160036841507</v>
      </c>
    </row>
    <row r="2470" spans="1:9" ht="13.5" x14ac:dyDescent="0.25">
      <c r="A2470" s="3">
        <f>TITRES_STAT!B2473</f>
        <v>45601</v>
      </c>
      <c r="B2470" s="6">
        <f>TITRES_STAT!D2473</f>
        <v>34.614600000000003</v>
      </c>
      <c r="C2470" s="2">
        <f t="shared" si="342"/>
        <v>-8.2799999999998875E-2</v>
      </c>
      <c r="D2470" s="2">
        <f t="shared" si="343"/>
        <v>0</v>
      </c>
      <c r="E2470" s="2">
        <f t="shared" si="344"/>
        <v>8.2799999999998875E-2</v>
      </c>
      <c r="F2470" s="2">
        <f t="shared" si="348"/>
        <v>9.5678438750016276E-2</v>
      </c>
      <c r="G2470" s="2">
        <f t="shared" si="348"/>
        <v>9.8042576162539544E-2</v>
      </c>
      <c r="H2470" s="2">
        <f t="shared" si="346"/>
        <v>0.97588662492299372</v>
      </c>
      <c r="I2470" s="2">
        <f t="shared" si="347"/>
        <v>49.389808737686408</v>
      </c>
    </row>
    <row r="2471" spans="1:9" ht="13.5" x14ac:dyDescent="0.25">
      <c r="A2471" s="3">
        <f>TITRES_STAT!B2474</f>
        <v>45602</v>
      </c>
      <c r="B2471" s="6">
        <f>TITRES_STAT!D2474</f>
        <v>34.614600000000003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8.8844264553586544E-2</v>
      </c>
      <c r="G2471" s="2">
        <f t="shared" si="348"/>
        <v>9.1039535008072422E-2</v>
      </c>
      <c r="H2471" s="2">
        <f t="shared" si="346"/>
        <v>0.97588662492299394</v>
      </c>
      <c r="I2471" s="2">
        <f t="shared" si="347"/>
        <v>49.389808737686408</v>
      </c>
    </row>
    <row r="2472" spans="1:9" ht="13.5" x14ac:dyDescent="0.25">
      <c r="A2472" s="3">
        <f>TITRES_STAT!B2475</f>
        <v>45603</v>
      </c>
      <c r="B2472" s="6">
        <f>TITRES_STAT!D2475</f>
        <v>34.872300000000003</v>
      </c>
      <c r="C2472" s="2">
        <f t="shared" si="342"/>
        <v>0.25769999999999982</v>
      </c>
      <c r="D2472" s="2">
        <f t="shared" si="343"/>
        <v>0.25769999999999982</v>
      </c>
      <c r="E2472" s="2">
        <f t="shared" si="344"/>
        <v>0</v>
      </c>
      <c r="F2472" s="2">
        <f t="shared" si="348"/>
        <v>0.10090538851404464</v>
      </c>
      <c r="G2472" s="2">
        <f t="shared" si="348"/>
        <v>8.4536711078924381E-2</v>
      </c>
      <c r="H2472" s="2">
        <f t="shared" si="346"/>
        <v>1.1936280371711916</v>
      </c>
      <c r="I2472" s="2">
        <f t="shared" si="347"/>
        <v>54.413420003075956</v>
      </c>
    </row>
    <row r="2473" spans="1:9" ht="13.5" x14ac:dyDescent="0.25">
      <c r="A2473" s="3">
        <f>TITRES_STAT!B2476</f>
        <v>45604</v>
      </c>
      <c r="B2473" s="6">
        <f>TITRES_STAT!D2476</f>
        <v>34.614600000000003</v>
      </c>
      <c r="C2473" s="2">
        <f t="shared" si="342"/>
        <v>-0.25769999999999982</v>
      </c>
      <c r="D2473" s="2">
        <f t="shared" si="343"/>
        <v>0</v>
      </c>
      <c r="E2473" s="2">
        <f t="shared" si="344"/>
        <v>0.25769999999999982</v>
      </c>
      <c r="F2473" s="2">
        <f t="shared" si="348"/>
        <v>9.3697860763041443E-2</v>
      </c>
      <c r="G2473" s="2">
        <f t="shared" si="348"/>
        <v>9.6905517430429772E-2</v>
      </c>
      <c r="H2473" s="2">
        <f t="shared" si="346"/>
        <v>0.96689913275896633</v>
      </c>
      <c r="I2473" s="2">
        <f t="shared" si="347"/>
        <v>49.158551989531787</v>
      </c>
    </row>
    <row r="2474" spans="1:9" ht="13.5" x14ac:dyDescent="0.25">
      <c r="A2474" s="3">
        <f>TITRES_STAT!B2477</f>
        <v>45607</v>
      </c>
      <c r="B2474" s="6">
        <f>TITRES_STAT!D2477</f>
        <v>34.513300000000001</v>
      </c>
      <c r="C2474" s="2">
        <f t="shared" si="342"/>
        <v>-0.10130000000000194</v>
      </c>
      <c r="D2474" s="2">
        <f t="shared" si="343"/>
        <v>0</v>
      </c>
      <c r="E2474" s="2">
        <f t="shared" si="344"/>
        <v>0.10130000000000194</v>
      </c>
      <c r="F2474" s="2">
        <f t="shared" si="348"/>
        <v>8.7005156422824206E-2</v>
      </c>
      <c r="G2474" s="2">
        <f t="shared" si="348"/>
        <v>9.7219409042542074E-2</v>
      </c>
      <c r="H2474" s="2">
        <f t="shared" si="346"/>
        <v>0.89493607582773693</v>
      </c>
      <c r="I2474" s="2">
        <f t="shared" si="347"/>
        <v>47.227771281773464</v>
      </c>
    </row>
    <row r="2475" spans="1:9" ht="13.5" x14ac:dyDescent="0.25">
      <c r="A2475" s="3">
        <f>TITRES_STAT!B2478</f>
        <v>45608</v>
      </c>
      <c r="B2475" s="6">
        <f>TITRES_STAT!D2478</f>
        <v>34.3384</v>
      </c>
      <c r="C2475" s="2">
        <f t="shared" si="342"/>
        <v>-0.17490000000000094</v>
      </c>
      <c r="D2475" s="2">
        <f t="shared" si="343"/>
        <v>0</v>
      </c>
      <c r="E2475" s="2">
        <f t="shared" si="344"/>
        <v>0.17490000000000094</v>
      </c>
      <c r="F2475" s="2">
        <f t="shared" si="348"/>
        <v>8.079050239262249E-2</v>
      </c>
      <c r="G2475" s="2">
        <f t="shared" si="348"/>
        <v>0.10276802268236056</v>
      </c>
      <c r="H2475" s="2">
        <f t="shared" si="346"/>
        <v>0.78614436946337818</v>
      </c>
      <c r="I2475" s="2">
        <f t="shared" si="347"/>
        <v>44.013484178748897</v>
      </c>
    </row>
    <row r="2476" spans="1:9" ht="13.5" x14ac:dyDescent="0.25">
      <c r="A2476" s="3">
        <f>TITRES_STAT!B2479</f>
        <v>45609</v>
      </c>
      <c r="B2476" s="6">
        <f>TITRES_STAT!D2479</f>
        <v>34.062199999999997</v>
      </c>
      <c r="C2476" s="2">
        <f t="shared" si="342"/>
        <v>-0.27620000000000289</v>
      </c>
      <c r="D2476" s="2">
        <f t="shared" si="343"/>
        <v>0</v>
      </c>
      <c r="E2476" s="2">
        <f t="shared" si="344"/>
        <v>0.27620000000000289</v>
      </c>
      <c r="F2476" s="2">
        <f t="shared" si="348"/>
        <v>7.5019752221720887E-2</v>
      </c>
      <c r="G2476" s="2">
        <f t="shared" si="348"/>
        <v>0.11515602106219215</v>
      </c>
      <c r="H2476" s="2">
        <f t="shared" si="346"/>
        <v>0.65146183004365077</v>
      </c>
      <c r="I2476" s="2">
        <f t="shared" si="347"/>
        <v>39.447586265220046</v>
      </c>
    </row>
    <row r="2477" spans="1:9" ht="13.5" x14ac:dyDescent="0.25">
      <c r="A2477" s="3">
        <f>TITRES_STAT!B2480</f>
        <v>45610</v>
      </c>
      <c r="B2477" s="6">
        <f>TITRES_STAT!D2480</f>
        <v>34.062199999999997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6.9661198491597964E-2</v>
      </c>
      <c r="G2477" s="2">
        <f t="shared" si="349"/>
        <v>0.10693059098632128</v>
      </c>
      <c r="H2477" s="2">
        <f t="shared" si="346"/>
        <v>0.65146183004365077</v>
      </c>
      <c r="I2477" s="2">
        <f t="shared" si="347"/>
        <v>39.447586265220046</v>
      </c>
    </row>
    <row r="2478" spans="1:9" ht="13.5" x14ac:dyDescent="0.25">
      <c r="A2478" s="3">
        <f>TITRES_STAT!B2481</f>
        <v>45611</v>
      </c>
      <c r="B2478" s="6">
        <f>TITRES_STAT!D2481</f>
        <v>34.043799999999997</v>
      </c>
      <c r="C2478" s="2">
        <f t="shared" si="342"/>
        <v>-1.839999999999975E-2</v>
      </c>
      <c r="D2478" s="2">
        <f t="shared" si="343"/>
        <v>0</v>
      </c>
      <c r="E2478" s="2">
        <f t="shared" si="344"/>
        <v>1.839999999999975E-2</v>
      </c>
      <c r="F2478" s="2">
        <f t="shared" si="349"/>
        <v>6.4685398599340971E-2</v>
      </c>
      <c r="G2478" s="2">
        <f t="shared" si="349"/>
        <v>0.10060697734444117</v>
      </c>
      <c r="H2478" s="2">
        <f t="shared" si="346"/>
        <v>0.64295141655913224</v>
      </c>
      <c r="I2478" s="2">
        <f t="shared" si="347"/>
        <v>39.133927520856268</v>
      </c>
    </row>
    <row r="2479" spans="1:9" ht="13.5" x14ac:dyDescent="0.25">
      <c r="A2479" s="3">
        <f>TITRES_STAT!B2482</f>
        <v>45614</v>
      </c>
      <c r="B2479" s="6">
        <f>TITRES_STAT!D2482</f>
        <v>34.034599999999998</v>
      </c>
      <c r="C2479" s="2">
        <f t="shared" si="342"/>
        <v>-9.1999999999998749E-3</v>
      </c>
      <c r="D2479" s="2">
        <f t="shared" si="343"/>
        <v>0</v>
      </c>
      <c r="E2479" s="2">
        <f t="shared" si="344"/>
        <v>9.1999999999998749E-3</v>
      </c>
      <c r="F2479" s="2">
        <f t="shared" si="349"/>
        <v>6.0065012985102327E-2</v>
      </c>
      <c r="G2479" s="2">
        <f t="shared" si="349"/>
        <v>9.4077907534123928E-2</v>
      </c>
      <c r="H2479" s="2">
        <f t="shared" si="346"/>
        <v>0.63846034164094856</v>
      </c>
      <c r="I2479" s="2">
        <f t="shared" si="347"/>
        <v>38.9670915685099</v>
      </c>
    </row>
    <row r="2480" spans="1:9" ht="13.5" x14ac:dyDescent="0.25">
      <c r="A2480" s="3">
        <f>TITRES_STAT!B2483</f>
        <v>45615</v>
      </c>
      <c r="B2480" s="6">
        <f>TITRES_STAT!D2483</f>
        <v>33.960900000000002</v>
      </c>
      <c r="C2480" s="2">
        <f t="shared" si="342"/>
        <v>-7.3699999999995214E-2</v>
      </c>
      <c r="D2480" s="2">
        <f t="shared" si="343"/>
        <v>0</v>
      </c>
      <c r="E2480" s="2">
        <f t="shared" si="344"/>
        <v>7.3699999999995214E-2</v>
      </c>
      <c r="F2480" s="2">
        <f t="shared" si="349"/>
        <v>5.5774654914737876E-2</v>
      </c>
      <c r="G2480" s="2">
        <f t="shared" si="349"/>
        <v>9.2622342710257585E-2</v>
      </c>
      <c r="H2480" s="2">
        <f t="shared" si="346"/>
        <v>0.6021727941951639</v>
      </c>
      <c r="I2480" s="2">
        <f t="shared" si="347"/>
        <v>37.584759669924338</v>
      </c>
    </row>
    <row r="2481" spans="1:9" ht="13.5" x14ac:dyDescent="0.25">
      <c r="A2481" s="3">
        <f>TITRES_STAT!B2484</f>
        <v>45616</v>
      </c>
      <c r="B2481" s="6">
        <f>TITRES_STAT!D2484</f>
        <v>33.960900000000002</v>
      </c>
      <c r="C2481" s="2">
        <f t="shared" si="342"/>
        <v>0</v>
      </c>
      <c r="D2481" s="2">
        <f t="shared" si="343"/>
        <v>0</v>
      </c>
      <c r="E2481" s="2">
        <f t="shared" si="344"/>
        <v>0</v>
      </c>
      <c r="F2481" s="2">
        <f t="shared" si="349"/>
        <v>5.17907509922566E-2</v>
      </c>
      <c r="G2481" s="2">
        <f t="shared" si="349"/>
        <v>8.6006461088096328E-2</v>
      </c>
      <c r="H2481" s="2">
        <f t="shared" si="346"/>
        <v>0.6021727941951639</v>
      </c>
      <c r="I2481" s="2">
        <f t="shared" si="347"/>
        <v>37.584759669924338</v>
      </c>
    </row>
    <row r="2482" spans="1:9" ht="13.5" x14ac:dyDescent="0.25">
      <c r="A2482" s="3">
        <f>TITRES_STAT!B2485</f>
        <v>45617</v>
      </c>
      <c r="B2482" s="6">
        <f>TITRES_STAT!D2485</f>
        <v>33.878100000000003</v>
      </c>
      <c r="C2482" s="2">
        <f t="shared" si="342"/>
        <v>-8.2799999999998875E-2</v>
      </c>
      <c r="D2482" s="2">
        <f t="shared" si="343"/>
        <v>0</v>
      </c>
      <c r="E2482" s="2">
        <f t="shared" si="344"/>
        <v>8.2799999999998875E-2</v>
      </c>
      <c r="F2482" s="2">
        <f t="shared" si="349"/>
        <v>4.8091411635666839E-2</v>
      </c>
      <c r="G2482" s="2">
        <f t="shared" si="349"/>
        <v>8.5777428153232221E-2</v>
      </c>
      <c r="H2482" s="2">
        <f t="shared" si="346"/>
        <v>0.56065345710478365</v>
      </c>
      <c r="I2482" s="2">
        <f t="shared" si="347"/>
        <v>35.924276113472956</v>
      </c>
    </row>
    <row r="2483" spans="1:9" ht="13.5" x14ac:dyDescent="0.25">
      <c r="A2483" s="3">
        <f>TITRES_STAT!B2486</f>
        <v>45618</v>
      </c>
      <c r="B2483" s="6">
        <f>TITRES_STAT!D2486</f>
        <v>33.776800000000001</v>
      </c>
      <c r="C2483" s="2">
        <f t="shared" si="342"/>
        <v>-0.10130000000000194</v>
      </c>
      <c r="D2483" s="2">
        <f t="shared" si="343"/>
        <v>0</v>
      </c>
      <c r="E2483" s="2">
        <f t="shared" si="344"/>
        <v>0.10130000000000194</v>
      </c>
      <c r="F2483" s="2">
        <f t="shared" si="349"/>
        <v>4.465631080454778E-2</v>
      </c>
      <c r="G2483" s="2">
        <f t="shared" si="349"/>
        <v>8.6886183285144344E-2</v>
      </c>
      <c r="H2483" s="2">
        <f t="shared" si="346"/>
        <v>0.51396331517974547</v>
      </c>
      <c r="I2483" s="2">
        <f t="shared" si="347"/>
        <v>33.948201388137662</v>
      </c>
    </row>
    <row r="2484" spans="1:9" ht="13.5" x14ac:dyDescent="0.25">
      <c r="A2484" s="3">
        <f>TITRES_STAT!B2487</f>
        <v>45621</v>
      </c>
      <c r="B2484" s="6">
        <f>TITRES_STAT!D2487</f>
        <v>33.500599999999999</v>
      </c>
      <c r="C2484" s="2">
        <f t="shared" si="342"/>
        <v>-0.27620000000000289</v>
      </c>
      <c r="D2484" s="2">
        <f t="shared" si="343"/>
        <v>0</v>
      </c>
      <c r="E2484" s="2">
        <f t="shared" si="344"/>
        <v>0.27620000000000289</v>
      </c>
      <c r="F2484" s="2">
        <f t="shared" si="349"/>
        <v>4.1466574318508649E-2</v>
      </c>
      <c r="G2484" s="2">
        <f t="shared" si="349"/>
        <v>0.1004085987647771</v>
      </c>
      <c r="H2484" s="2">
        <f t="shared" si="346"/>
        <v>0.41297831887536451</v>
      </c>
      <c r="I2484" s="2">
        <f t="shared" si="347"/>
        <v>29.227505713185153</v>
      </c>
    </row>
    <row r="2485" spans="1:9" ht="13.5" x14ac:dyDescent="0.25">
      <c r="A2485" s="3">
        <f>TITRES_STAT!B2488</f>
        <v>45622</v>
      </c>
      <c r="B2485" s="6">
        <f>TITRES_STAT!D2488</f>
        <v>33.132399999999997</v>
      </c>
      <c r="C2485" s="2">
        <f t="shared" si="342"/>
        <v>-0.36820000000000164</v>
      </c>
      <c r="D2485" s="2">
        <f t="shared" si="343"/>
        <v>0</v>
      </c>
      <c r="E2485" s="2">
        <f t="shared" si="344"/>
        <v>0.36820000000000164</v>
      </c>
      <c r="F2485" s="2">
        <f t="shared" si="349"/>
        <v>3.8504676152900888E-2</v>
      </c>
      <c r="G2485" s="2">
        <f t="shared" si="349"/>
        <v>0.11953655599586457</v>
      </c>
      <c r="H2485" s="2">
        <f t="shared" si="346"/>
        <v>0.32211632527068101</v>
      </c>
      <c r="I2485" s="2">
        <f t="shared" si="347"/>
        <v>24.363690177165992</v>
      </c>
    </row>
    <row r="2486" spans="1:9" ht="13.5" x14ac:dyDescent="0.25">
      <c r="A2486" s="3">
        <f>TITRES_STAT!B2489</f>
        <v>45623</v>
      </c>
      <c r="B2486" s="6">
        <f>TITRES_STAT!D2489</f>
        <v>33.031100000000002</v>
      </c>
      <c r="C2486" s="2">
        <f t="shared" si="342"/>
        <v>-0.10129999999999484</v>
      </c>
      <c r="D2486" s="2">
        <f t="shared" si="343"/>
        <v>0</v>
      </c>
      <c r="E2486" s="2">
        <f t="shared" si="344"/>
        <v>0.10129999999999484</v>
      </c>
      <c r="F2486" s="2">
        <f t="shared" si="349"/>
        <v>3.5754342141979402E-2</v>
      </c>
      <c r="G2486" s="2">
        <f t="shared" si="349"/>
        <v>0.11823394485330245</v>
      </c>
      <c r="H2486" s="2">
        <f t="shared" si="346"/>
        <v>0.30240335959644443</v>
      </c>
      <c r="I2486" s="2">
        <f t="shared" si="347"/>
        <v>23.218871278875184</v>
      </c>
    </row>
    <row r="2487" spans="1:9" ht="13.5" x14ac:dyDescent="0.25">
      <c r="A2487" s="3">
        <f>TITRES_STAT!B2490</f>
        <v>45624</v>
      </c>
      <c r="B2487" s="6">
        <f>TITRES_STAT!D2490</f>
        <v>32.589199999999998</v>
      </c>
      <c r="C2487" s="2">
        <f t="shared" si="342"/>
        <v>-0.44190000000000396</v>
      </c>
      <c r="D2487" s="2">
        <f t="shared" si="343"/>
        <v>0</v>
      </c>
      <c r="E2487" s="2">
        <f t="shared" si="344"/>
        <v>0.44190000000000396</v>
      </c>
      <c r="F2487" s="2">
        <f t="shared" si="349"/>
        <v>3.3200460560409442E-2</v>
      </c>
      <c r="G2487" s="2">
        <f t="shared" si="349"/>
        <v>0.14135294879235255</v>
      </c>
      <c r="H2487" s="2">
        <f t="shared" si="346"/>
        <v>0.23487632089784635</v>
      </c>
      <c r="I2487" s="2">
        <f t="shared" si="347"/>
        <v>19.020230360160596</v>
      </c>
    </row>
    <row r="2488" spans="1:9" ht="13.5" x14ac:dyDescent="0.25">
      <c r="A2488" s="3">
        <f>TITRES_STAT!B2491</f>
        <v>45625</v>
      </c>
      <c r="B2488" s="6">
        <f>TITRES_STAT!D2491</f>
        <v>32.58</v>
      </c>
      <c r="C2488" s="2">
        <f t="shared" si="342"/>
        <v>-9.1999999999998749E-3</v>
      </c>
      <c r="D2488" s="2">
        <f t="shared" si="343"/>
        <v>0</v>
      </c>
      <c r="E2488" s="2">
        <f t="shared" si="344"/>
        <v>9.1999999999998749E-3</v>
      </c>
      <c r="F2488" s="2">
        <f t="shared" si="349"/>
        <v>3.0828999091808768E-2</v>
      </c>
      <c r="G2488" s="2">
        <f t="shared" si="349"/>
        <v>0.13191345245004166</v>
      </c>
      <c r="H2488" s="2">
        <f t="shared" si="346"/>
        <v>0.23370625602786302</v>
      </c>
      <c r="I2488" s="2">
        <f t="shared" si="347"/>
        <v>18.943427974526287</v>
      </c>
    </row>
    <row r="2489" spans="1:9" ht="13.5" x14ac:dyDescent="0.25">
      <c r="A2489" s="3">
        <f>TITRES_STAT!B2492</f>
        <v>45628</v>
      </c>
      <c r="B2489" s="6">
        <f>TITRES_STAT!D2492</f>
        <v>33.123199999999997</v>
      </c>
      <c r="C2489" s="2">
        <f t="shared" si="342"/>
        <v>0.54319999999999879</v>
      </c>
      <c r="D2489" s="2">
        <f t="shared" si="343"/>
        <v>0.54319999999999879</v>
      </c>
      <c r="E2489" s="2">
        <f t="shared" si="344"/>
        <v>0</v>
      </c>
      <c r="F2489" s="2">
        <f t="shared" si="349"/>
        <v>6.7426927728108058E-2</v>
      </c>
      <c r="G2489" s="2">
        <f t="shared" si="349"/>
        <v>0.1224910629893244</v>
      </c>
      <c r="H2489" s="2">
        <f t="shared" si="346"/>
        <v>0.55046405903085838</v>
      </c>
      <c r="I2489" s="2">
        <f t="shared" si="347"/>
        <v>35.503180858957435</v>
      </c>
    </row>
    <row r="2490" spans="1:9" ht="13.5" x14ac:dyDescent="0.25">
      <c r="A2490" s="3">
        <f>TITRES_STAT!B2493</f>
        <v>45629</v>
      </c>
      <c r="B2490" s="6">
        <f>TITRES_STAT!D2493</f>
        <v>33.316499999999998</v>
      </c>
      <c r="C2490" s="2">
        <f t="shared" si="342"/>
        <v>0.19330000000000069</v>
      </c>
      <c r="D2490" s="2">
        <f t="shared" si="343"/>
        <v>0.19330000000000069</v>
      </c>
      <c r="E2490" s="2">
        <f t="shared" si="344"/>
        <v>0</v>
      </c>
      <c r="F2490" s="2">
        <f t="shared" si="349"/>
        <v>7.641786146181466E-2</v>
      </c>
      <c r="G2490" s="2">
        <f t="shared" si="349"/>
        <v>0.1137417013472298</v>
      </c>
      <c r="H2490" s="2">
        <f t="shared" si="346"/>
        <v>0.67185439075266506</v>
      </c>
      <c r="I2490" s="2">
        <f t="shared" si="347"/>
        <v>40.186178561291918</v>
      </c>
    </row>
    <row r="2491" spans="1:9" ht="13.5" x14ac:dyDescent="0.25">
      <c r="A2491" s="3">
        <f>TITRES_STAT!B2494</f>
        <v>45630</v>
      </c>
      <c r="B2491" s="6">
        <f>TITRES_STAT!D2494</f>
        <v>33.463799999999999</v>
      </c>
      <c r="C2491" s="2">
        <f t="shared" si="342"/>
        <v>0.14730000000000132</v>
      </c>
      <c r="D2491" s="2">
        <f t="shared" si="343"/>
        <v>0.14730000000000132</v>
      </c>
      <c r="E2491" s="2">
        <f t="shared" si="344"/>
        <v>0</v>
      </c>
      <c r="F2491" s="2">
        <f t="shared" si="349"/>
        <v>8.1480871357399426E-2</v>
      </c>
      <c r="G2491" s="2">
        <f t="shared" si="349"/>
        <v>0.10561729410814195</v>
      </c>
      <c r="H2491" s="2">
        <f t="shared" si="346"/>
        <v>0.77147281650646005</v>
      </c>
      <c r="I2491" s="2">
        <f t="shared" si="347"/>
        <v>43.549797056885666</v>
      </c>
    </row>
    <row r="2492" spans="1:9" ht="13.5" x14ac:dyDescent="0.25">
      <c r="A2492" s="3">
        <f>TITRES_STAT!B2495</f>
        <v>45631</v>
      </c>
      <c r="B2492" s="6">
        <f>TITRES_STAT!D2495</f>
        <v>33.3718</v>
      </c>
      <c r="C2492" s="2">
        <f t="shared" si="342"/>
        <v>-9.1999999999998749E-2</v>
      </c>
      <c r="D2492" s="2">
        <f t="shared" si="343"/>
        <v>0</v>
      </c>
      <c r="E2492" s="2">
        <f t="shared" si="344"/>
        <v>9.1999999999998749E-2</v>
      </c>
      <c r="F2492" s="2">
        <f t="shared" si="349"/>
        <v>7.5660809117585187E-2</v>
      </c>
      <c r="G2492" s="2">
        <f t="shared" si="349"/>
        <v>0.10464463024327457</v>
      </c>
      <c r="H2492" s="2">
        <f t="shared" si="346"/>
        <v>0.72302619772931775</v>
      </c>
      <c r="I2492" s="2">
        <f t="shared" si="347"/>
        <v>41.962577161168795</v>
      </c>
    </row>
    <row r="2493" spans="1:9" ht="13.5" x14ac:dyDescent="0.25">
      <c r="A2493" s="3">
        <f>TITRES_STAT!B2496</f>
        <v>45632</v>
      </c>
      <c r="B2493" s="6">
        <f>TITRES_STAT!D2496</f>
        <v>33.509799999999998</v>
      </c>
      <c r="C2493" s="2">
        <f t="shared" si="342"/>
        <v>0.13799999999999812</v>
      </c>
      <c r="D2493" s="2">
        <f t="shared" si="343"/>
        <v>0.13799999999999812</v>
      </c>
      <c r="E2493" s="2">
        <f t="shared" si="344"/>
        <v>0</v>
      </c>
      <c r="F2493" s="2">
        <f t="shared" ref="F2493:G2508" si="350">((F2492*13)+D2493)/14</f>
        <v>8.0113608466328978E-2</v>
      </c>
      <c r="G2493" s="2">
        <f t="shared" si="350"/>
        <v>9.7170013797326385E-2</v>
      </c>
      <c r="H2493" s="2">
        <f t="shared" si="346"/>
        <v>0.82446842740422965</v>
      </c>
      <c r="I2493" s="2">
        <f t="shared" si="347"/>
        <v>45.189514656455074</v>
      </c>
    </row>
    <row r="2494" spans="1:9" ht="13.5" x14ac:dyDescent="0.25">
      <c r="A2494" s="3">
        <f>TITRES_STAT!B2497</f>
        <v>45635</v>
      </c>
      <c r="B2494" s="6">
        <f>TITRES_STAT!D2497</f>
        <v>33.049500000000002</v>
      </c>
      <c r="C2494" s="2">
        <f t="shared" si="342"/>
        <v>-0.4602999999999966</v>
      </c>
      <c r="D2494" s="2">
        <f t="shared" si="343"/>
        <v>0</v>
      </c>
      <c r="E2494" s="2">
        <f t="shared" si="344"/>
        <v>0.4602999999999966</v>
      </c>
      <c r="F2494" s="2">
        <f t="shared" si="350"/>
        <v>7.4391207861591188E-2</v>
      </c>
      <c r="G2494" s="2">
        <f t="shared" si="350"/>
        <v>0.12310786995465997</v>
      </c>
      <c r="H2494" s="2">
        <f t="shared" si="346"/>
        <v>0.60427662251803327</v>
      </c>
      <c r="I2494" s="2">
        <f t="shared" si="347"/>
        <v>37.666610236430138</v>
      </c>
    </row>
    <row r="2495" spans="1:9" ht="13.5" x14ac:dyDescent="0.25">
      <c r="A2495" s="3">
        <f>TITRES_STAT!B2498</f>
        <v>45636</v>
      </c>
      <c r="B2495" s="6">
        <f>TITRES_STAT!D2498</f>
        <v>33.003500000000003</v>
      </c>
      <c r="C2495" s="2">
        <f t="shared" si="342"/>
        <v>-4.5999999999999375E-2</v>
      </c>
      <c r="D2495" s="2">
        <f t="shared" si="343"/>
        <v>0</v>
      </c>
      <c r="E2495" s="2">
        <f t="shared" si="344"/>
        <v>4.5999999999999375E-2</v>
      </c>
      <c r="F2495" s="2">
        <f t="shared" si="350"/>
        <v>6.9077550157191817E-2</v>
      </c>
      <c r="G2495" s="2">
        <f t="shared" si="350"/>
        <v>0.1176001649578985</v>
      </c>
      <c r="H2495" s="2">
        <f t="shared" si="346"/>
        <v>0.58739331005123974</v>
      </c>
      <c r="I2495" s="2">
        <f t="shared" si="347"/>
        <v>37.003640265579754</v>
      </c>
    </row>
    <row r="2496" spans="1:9" ht="13.5" x14ac:dyDescent="0.25">
      <c r="A2496" s="3">
        <f>TITRES_STAT!B2499</f>
        <v>45637</v>
      </c>
      <c r="B2496" s="6">
        <f>TITRES_STAT!D2499</f>
        <v>33.132399999999997</v>
      </c>
      <c r="C2496" s="2">
        <f t="shared" si="342"/>
        <v>0.12889999999999446</v>
      </c>
      <c r="D2496" s="2">
        <f t="shared" si="343"/>
        <v>0.12889999999999446</v>
      </c>
      <c r="E2496" s="2">
        <f t="shared" si="344"/>
        <v>0</v>
      </c>
      <c r="F2496" s="2">
        <f t="shared" si="350"/>
        <v>7.335058228882059E-2</v>
      </c>
      <c r="G2496" s="2">
        <f t="shared" si="350"/>
        <v>0.10920015317519147</v>
      </c>
      <c r="H2496" s="2">
        <f t="shared" si="346"/>
        <v>0.67170768681196935</v>
      </c>
      <c r="I2496" s="2">
        <f t="shared" si="347"/>
        <v>40.180929483727489</v>
      </c>
    </row>
    <row r="2497" spans="1:9" ht="13.5" x14ac:dyDescent="0.25">
      <c r="A2497" s="3">
        <f>TITRES_STAT!B2500</f>
        <v>45638</v>
      </c>
      <c r="B2497" s="6">
        <f>TITRES_STAT!D2500</f>
        <v>33.086399999999998</v>
      </c>
      <c r="C2497" s="2">
        <f t="shared" si="342"/>
        <v>-4.5999999999999375E-2</v>
      </c>
      <c r="D2497" s="2">
        <f t="shared" si="343"/>
        <v>0</v>
      </c>
      <c r="E2497" s="2">
        <f t="shared" si="344"/>
        <v>4.5999999999999375E-2</v>
      </c>
      <c r="F2497" s="2">
        <f t="shared" si="350"/>
        <v>6.8111254982476263E-2</v>
      </c>
      <c r="G2497" s="2">
        <f t="shared" si="350"/>
        <v>0.10468585651982061</v>
      </c>
      <c r="H2497" s="2">
        <f t="shared" si="346"/>
        <v>0.65062518707654149</v>
      </c>
      <c r="I2497" s="2">
        <f t="shared" si="347"/>
        <v>39.416894408892311</v>
      </c>
    </row>
    <row r="2498" spans="1:9" ht="13.5" x14ac:dyDescent="0.25">
      <c r="A2498" s="3">
        <f>TITRES_STAT!B2501</f>
        <v>45639</v>
      </c>
      <c r="B2498" s="6">
        <f>TITRES_STAT!D2501</f>
        <v>33.058700000000002</v>
      </c>
      <c r="C2498" s="2">
        <f t="shared" si="342"/>
        <v>-2.7699999999995839E-2</v>
      </c>
      <c r="D2498" s="2">
        <f t="shared" si="343"/>
        <v>0</v>
      </c>
      <c r="E2498" s="2">
        <f t="shared" si="344"/>
        <v>2.7699999999995839E-2</v>
      </c>
      <c r="F2498" s="2">
        <f t="shared" si="350"/>
        <v>6.3246165340870811E-2</v>
      </c>
      <c r="G2498" s="2">
        <f t="shared" si="350"/>
        <v>9.9186866768404561E-2</v>
      </c>
      <c r="H2498" s="2">
        <f t="shared" si="346"/>
        <v>0.63764656956597743</v>
      </c>
      <c r="I2498" s="2">
        <f t="shared" si="347"/>
        <v>38.936763366162197</v>
      </c>
    </row>
    <row r="2499" spans="1:9" ht="13.5" x14ac:dyDescent="0.25">
      <c r="A2499" s="3">
        <f>TITRES_STAT!B2502</f>
        <v>45642</v>
      </c>
      <c r="B2499" s="6">
        <f>TITRES_STAT!D2502</f>
        <v>33.040300000000002</v>
      </c>
      <c r="C2499" s="2">
        <f t="shared" ref="C2499:C2562" si="351">B2499-B2498</f>
        <v>-1.839999999999975E-2</v>
      </c>
      <c r="D2499" s="2">
        <f t="shared" ref="D2499:D2562" si="352">IF(C2499&gt;0,C2499,0)</f>
        <v>0</v>
      </c>
      <c r="E2499" s="2">
        <f t="shared" ref="E2499:E2562" si="353">IF(C2499&lt;0,-C2499,0)</f>
        <v>1.839999999999975E-2</v>
      </c>
      <c r="F2499" s="2">
        <f t="shared" si="350"/>
        <v>5.8728582102237185E-2</v>
      </c>
      <c r="G2499" s="2">
        <f t="shared" si="350"/>
        <v>9.3416376284947075E-2</v>
      </c>
      <c r="H2499" s="2">
        <f t="shared" si="346"/>
        <v>0.62867544683062804</v>
      </c>
      <c r="I2499" s="2">
        <f t="shared" si="347"/>
        <v>38.600412872559637</v>
      </c>
    </row>
    <row r="2500" spans="1:9" ht="13.5" x14ac:dyDescent="0.25">
      <c r="A2500" s="3">
        <f>TITRES_STAT!B2503</f>
        <v>45644</v>
      </c>
      <c r="B2500" s="6">
        <f>TITRES_STAT!D2503</f>
        <v>32.948300000000003</v>
      </c>
      <c r="C2500" s="2">
        <f t="shared" si="351"/>
        <v>-9.1999999999998749E-2</v>
      </c>
      <c r="D2500" s="2">
        <f t="shared" si="352"/>
        <v>0</v>
      </c>
      <c r="E2500" s="2">
        <f t="shared" si="353"/>
        <v>9.1999999999998749E-2</v>
      </c>
      <c r="F2500" s="2">
        <f t="shared" si="350"/>
        <v>5.4533683380648811E-2</v>
      </c>
      <c r="G2500" s="2">
        <f t="shared" si="350"/>
        <v>9.3315206550307908E-2</v>
      </c>
      <c r="H2500" s="2">
        <f t="shared" si="346"/>
        <v>0.58440296492564392</v>
      </c>
      <c r="I2500" s="2">
        <f t="shared" si="347"/>
        <v>36.884743203763819</v>
      </c>
    </row>
    <row r="2501" spans="1:9" ht="13.5" x14ac:dyDescent="0.25">
      <c r="A2501" s="3">
        <f>TITRES_STAT!B2504</f>
        <v>45645</v>
      </c>
      <c r="B2501" s="6">
        <f>TITRES_STAT!D2504</f>
        <v>32.957500000000003</v>
      </c>
      <c r="C2501" s="2">
        <f t="shared" si="351"/>
        <v>9.1999999999998749E-3</v>
      </c>
      <c r="D2501" s="2">
        <f t="shared" si="352"/>
        <v>9.1999999999998749E-3</v>
      </c>
      <c r="E2501" s="2">
        <f t="shared" si="353"/>
        <v>0</v>
      </c>
      <c r="F2501" s="2">
        <f t="shared" si="350"/>
        <v>5.1295563139173883E-2</v>
      </c>
      <c r="G2501" s="2">
        <f t="shared" si="350"/>
        <v>8.6649834653857338E-2</v>
      </c>
      <c r="H2501" s="2">
        <f t="shared" si="346"/>
        <v>0.59198685541739104</v>
      </c>
      <c r="I2501" s="2">
        <f t="shared" si="347"/>
        <v>37.185411010330391</v>
      </c>
    </row>
    <row r="2502" spans="1:9" ht="13.5" x14ac:dyDescent="0.25">
      <c r="A2502" s="3">
        <f>TITRES_STAT!B2505</f>
        <v>45646</v>
      </c>
      <c r="B2502" s="6">
        <f>TITRES_STAT!D2505</f>
        <v>32.920699999999997</v>
      </c>
      <c r="C2502" s="2">
        <f t="shared" si="351"/>
        <v>-3.6800000000006605E-2</v>
      </c>
      <c r="D2502" s="2">
        <f t="shared" si="352"/>
        <v>0</v>
      </c>
      <c r="E2502" s="2">
        <f t="shared" si="353"/>
        <v>3.6800000000006605E-2</v>
      </c>
      <c r="F2502" s="2">
        <f t="shared" si="350"/>
        <v>4.7631594343518602E-2</v>
      </c>
      <c r="G2502" s="2">
        <f t="shared" si="350"/>
        <v>8.3089132178582284E-2</v>
      </c>
      <c r="H2502" s="2">
        <f t="shared" si="346"/>
        <v>0.57325901829308668</v>
      </c>
      <c r="I2502" s="2">
        <f t="shared" si="347"/>
        <v>36.437675654644984</v>
      </c>
    </row>
    <row r="2503" spans="1:9" ht="13.5" x14ac:dyDescent="0.25">
      <c r="A2503" s="3">
        <f>TITRES_STAT!B2506</f>
        <v>45649</v>
      </c>
      <c r="B2503" s="6">
        <f>TITRES_STAT!D2506</f>
        <v>32.773400000000002</v>
      </c>
      <c r="C2503" s="2">
        <f t="shared" si="351"/>
        <v>-0.14729999999999421</v>
      </c>
      <c r="D2503" s="2">
        <f t="shared" si="352"/>
        <v>0</v>
      </c>
      <c r="E2503" s="2">
        <f t="shared" si="353"/>
        <v>0.14729999999999421</v>
      </c>
      <c r="F2503" s="2">
        <f t="shared" si="350"/>
        <v>4.4229337604695843E-2</v>
      </c>
      <c r="G2503" s="2">
        <f t="shared" si="350"/>
        <v>8.7675622737254572E-2</v>
      </c>
      <c r="H2503" s="2">
        <f t="shared" si="346"/>
        <v>0.50446562252818983</v>
      </c>
      <c r="I2503" s="2">
        <f t="shared" si="347"/>
        <v>33.531216331846593</v>
      </c>
    </row>
    <row r="2504" spans="1:9" ht="13.5" x14ac:dyDescent="0.25">
      <c r="A2504" s="3">
        <f>TITRES_STAT!B2507</f>
        <v>45650</v>
      </c>
      <c r="B2504" s="6">
        <f>TITRES_STAT!D2507</f>
        <v>33.141599999999997</v>
      </c>
      <c r="C2504" s="2">
        <f t="shared" si="351"/>
        <v>0.36819999999999453</v>
      </c>
      <c r="D2504" s="2">
        <f t="shared" si="352"/>
        <v>0.36819999999999453</v>
      </c>
      <c r="E2504" s="2">
        <f t="shared" si="353"/>
        <v>0</v>
      </c>
      <c r="F2504" s="2">
        <f t="shared" si="350"/>
        <v>6.7370099204360032E-2</v>
      </c>
      <c r="G2504" s="2">
        <f t="shared" si="350"/>
        <v>8.1413078256022092E-2</v>
      </c>
      <c r="H2504" s="2">
        <f t="shared" si="346"/>
        <v>0.82750954327631865</v>
      </c>
      <c r="I2504" s="2">
        <f t="shared" si="347"/>
        <v>45.280723502695253</v>
      </c>
    </row>
    <row r="2505" spans="1:9" ht="13.5" x14ac:dyDescent="0.25">
      <c r="A2505" s="3">
        <f>TITRES_STAT!B2508</f>
        <v>45651</v>
      </c>
      <c r="B2505" s="6">
        <f>TITRES_STAT!D2508</f>
        <v>33.141599999999997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6.2557949261191459E-2</v>
      </c>
      <c r="G2505" s="2">
        <f t="shared" si="350"/>
        <v>7.5597858380591951E-2</v>
      </c>
      <c r="H2505" s="2">
        <f t="shared" si="346"/>
        <v>0.82750954327631854</v>
      </c>
      <c r="I2505" s="2">
        <f t="shared" si="347"/>
        <v>45.280723502695253</v>
      </c>
    </row>
    <row r="2506" spans="1:9" ht="13.5" x14ac:dyDescent="0.25">
      <c r="A2506" s="3">
        <f>TITRES_STAT!B2509</f>
        <v>45652</v>
      </c>
      <c r="B2506" s="6">
        <f>TITRES_STAT!D2509</f>
        <v>33.095599999999997</v>
      </c>
      <c r="C2506" s="2">
        <f t="shared" si="351"/>
        <v>-4.5999999999999375E-2</v>
      </c>
      <c r="D2506" s="2">
        <f t="shared" si="352"/>
        <v>0</v>
      </c>
      <c r="E2506" s="2">
        <f t="shared" si="353"/>
        <v>4.5999999999999375E-2</v>
      </c>
      <c r="F2506" s="2">
        <f t="shared" si="350"/>
        <v>5.8089524313963491E-2</v>
      </c>
      <c r="G2506" s="2">
        <f t="shared" si="350"/>
        <v>7.3483725639121047E-2</v>
      </c>
      <c r="H2506" s="2">
        <f t="shared" si="346"/>
        <v>0.79050869847347482</v>
      </c>
      <c r="I2506" s="2">
        <f t="shared" si="347"/>
        <v>44.149950187197355</v>
      </c>
    </row>
    <row r="2507" spans="1:9" ht="13.5" x14ac:dyDescent="0.25">
      <c r="A2507" s="3">
        <f>TITRES_STAT!B2510</f>
        <v>45653</v>
      </c>
      <c r="B2507" s="6">
        <f>TITRES_STAT!D2510</f>
        <v>33.049500000000002</v>
      </c>
      <c r="C2507" s="2">
        <f t="shared" si="351"/>
        <v>-4.6099999999995589E-2</v>
      </c>
      <c r="D2507" s="2">
        <f t="shared" si="352"/>
        <v>0</v>
      </c>
      <c r="E2507" s="2">
        <f t="shared" si="353"/>
        <v>4.6099999999995589E-2</v>
      </c>
      <c r="F2507" s="2">
        <f t="shared" si="350"/>
        <v>5.3940272577251813E-2</v>
      </c>
      <c r="G2507" s="2">
        <f t="shared" si="350"/>
        <v>7.1527745236326365E-2</v>
      </c>
      <c r="H2507" s="2">
        <f t="shared" si="346"/>
        <v>0.75411677523224219</v>
      </c>
      <c r="I2507" s="2">
        <f t="shared" si="347"/>
        <v>42.991252685124017</v>
      </c>
    </row>
    <row r="2508" spans="1:9" ht="13.5" x14ac:dyDescent="0.25">
      <c r="A2508" s="3">
        <f>TITRES_STAT!B2511</f>
        <v>45656</v>
      </c>
      <c r="B2508" s="6">
        <f>TITRES_STAT!D2511</f>
        <v>32.957500000000003</v>
      </c>
      <c r="C2508" s="2">
        <f t="shared" si="351"/>
        <v>-9.1999999999998749E-2</v>
      </c>
      <c r="D2508" s="2">
        <f t="shared" si="352"/>
        <v>0</v>
      </c>
      <c r="E2508" s="2">
        <f t="shared" si="353"/>
        <v>9.1999999999998749E-2</v>
      </c>
      <c r="F2508" s="2">
        <f t="shared" si="350"/>
        <v>5.0087395964590962E-2</v>
      </c>
      <c r="G2508" s="2">
        <f t="shared" si="350"/>
        <v>7.2990049148017253E-2</v>
      </c>
      <c r="H2508" s="2">
        <f t="shared" si="346"/>
        <v>0.68622225288570815</v>
      </c>
      <c r="I2508" s="2">
        <f t="shared" si="347"/>
        <v>40.695836608213725</v>
      </c>
    </row>
    <row r="2509" spans="1:9" ht="13.5" x14ac:dyDescent="0.25">
      <c r="A2509" s="3">
        <f>TITRES_STAT!B2512</f>
        <v>45657</v>
      </c>
      <c r="B2509" s="6">
        <f>TITRES_STAT!D2512</f>
        <v>33.970100000000002</v>
      </c>
      <c r="C2509" s="2">
        <f t="shared" si="351"/>
        <v>1.0125999999999991</v>
      </c>
      <c r="D2509" s="2">
        <f t="shared" si="352"/>
        <v>1.0125999999999991</v>
      </c>
      <c r="E2509" s="2">
        <f t="shared" si="353"/>
        <v>0</v>
      </c>
      <c r="F2509" s="2">
        <f t="shared" ref="F2509:G2524" si="354">((F2508*13)+D2509)/14</f>
        <v>0.11883829625283439</v>
      </c>
      <c r="G2509" s="2">
        <f t="shared" si="354"/>
        <v>6.7776474208873158E-2</v>
      </c>
      <c r="H2509" s="2">
        <f t="shared" si="346"/>
        <v>1.753385634764641</v>
      </c>
      <c r="I2509" s="2">
        <f t="shared" si="347"/>
        <v>63.681077311733709</v>
      </c>
    </row>
    <row r="2510" spans="1:9" ht="13.5" x14ac:dyDescent="0.25">
      <c r="A2510" s="3">
        <f>TITRES_STAT!B2513</f>
        <v>45659</v>
      </c>
      <c r="B2510" s="6">
        <f>TITRES_STAT!D2513</f>
        <v>33.509799999999998</v>
      </c>
      <c r="C2510" s="2">
        <f t="shared" si="351"/>
        <v>-0.46030000000000371</v>
      </c>
      <c r="D2510" s="2">
        <f t="shared" si="352"/>
        <v>0</v>
      </c>
      <c r="E2510" s="2">
        <f t="shared" si="353"/>
        <v>0.46030000000000371</v>
      </c>
      <c r="F2510" s="2">
        <f t="shared" si="354"/>
        <v>0.11034984652048907</v>
      </c>
      <c r="G2510" s="2">
        <f t="shared" si="354"/>
        <v>9.5813868908239633E-2</v>
      </c>
      <c r="H2510" s="2">
        <f t="shared" si="346"/>
        <v>1.1517105798761811</v>
      </c>
      <c r="I2510" s="2">
        <f t="shared" si="347"/>
        <v>53.525348187973108</v>
      </c>
    </row>
    <row r="2511" spans="1:9" ht="13.5" x14ac:dyDescent="0.25">
      <c r="A2511" s="3">
        <f>TITRES_STAT!B2514</f>
        <v>45660</v>
      </c>
      <c r="B2511" s="6">
        <f>TITRES_STAT!D2514</f>
        <v>33.233699999999999</v>
      </c>
      <c r="C2511" s="2">
        <f t="shared" si="351"/>
        <v>-0.27609999999999957</v>
      </c>
      <c r="D2511" s="2">
        <f t="shared" si="352"/>
        <v>0</v>
      </c>
      <c r="E2511" s="2">
        <f t="shared" si="353"/>
        <v>0.27609999999999957</v>
      </c>
      <c r="F2511" s="2">
        <f t="shared" si="354"/>
        <v>0.10246771462616842</v>
      </c>
      <c r="G2511" s="2">
        <f t="shared" si="354"/>
        <v>0.10869144970050819</v>
      </c>
      <c r="H2511" s="2">
        <f t="shared" si="346"/>
        <v>0.94273942346441386</v>
      </c>
      <c r="I2511" s="2">
        <f t="shared" si="347"/>
        <v>48.526292928326036</v>
      </c>
    </row>
    <row r="2512" spans="1:9" ht="13.5" x14ac:dyDescent="0.25">
      <c r="A2512" s="3">
        <f>TITRES_STAT!B2515</f>
        <v>45663</v>
      </c>
      <c r="B2512" s="6">
        <f>TITRES_STAT!D2515</f>
        <v>33.141599999999997</v>
      </c>
      <c r="C2512" s="2">
        <f t="shared" si="351"/>
        <v>-9.2100000000002069E-2</v>
      </c>
      <c r="D2512" s="2">
        <f t="shared" si="352"/>
        <v>0</v>
      </c>
      <c r="E2512" s="2">
        <f t="shared" si="353"/>
        <v>9.2100000000002069E-2</v>
      </c>
      <c r="F2512" s="2">
        <f t="shared" si="354"/>
        <v>9.5148592152870679E-2</v>
      </c>
      <c r="G2512" s="2">
        <f t="shared" si="354"/>
        <v>0.10750634615047204</v>
      </c>
      <c r="H2512" s="2">
        <f t="shared" si="346"/>
        <v>0.88505093475779806</v>
      </c>
      <c r="I2512" s="2">
        <f t="shared" si="347"/>
        <v>46.95103556294697</v>
      </c>
    </row>
    <row r="2513" spans="1:9" ht="13.5" x14ac:dyDescent="0.25">
      <c r="A2513" s="3">
        <f>TITRES_STAT!B2516</f>
        <v>45664</v>
      </c>
      <c r="B2513" s="6">
        <f>TITRES_STAT!D2516</f>
        <v>33.132399999999997</v>
      </c>
      <c r="C2513" s="2">
        <f t="shared" si="351"/>
        <v>-9.1999999999998749E-3</v>
      </c>
      <c r="D2513" s="2">
        <f t="shared" si="352"/>
        <v>0</v>
      </c>
      <c r="E2513" s="2">
        <f t="shared" si="353"/>
        <v>9.1999999999998749E-3</v>
      </c>
      <c r="F2513" s="2">
        <f t="shared" si="354"/>
        <v>8.8352264141951339E-2</v>
      </c>
      <c r="G2513" s="2">
        <f t="shared" si="354"/>
        <v>0.10048446428258118</v>
      </c>
      <c r="H2513" s="2">
        <f t="shared" ref="H2513:H2576" si="355">F2513/G2513</f>
        <v>0.87926292659020588</v>
      </c>
      <c r="I2513" s="2">
        <f t="shared" ref="I2513:I2576" si="356">IF(G2513=0,100,100-(100/(1+H2513)))</f>
        <v>46.787648186385944</v>
      </c>
    </row>
    <row r="2514" spans="1:9" ht="13.5" x14ac:dyDescent="0.25">
      <c r="A2514" s="3">
        <f>TITRES_STAT!B2517</f>
        <v>45665</v>
      </c>
      <c r="B2514" s="6">
        <f>TITRES_STAT!D2517</f>
        <v>33.049500000000002</v>
      </c>
      <c r="C2514" s="2">
        <f t="shared" si="351"/>
        <v>-8.2899999999995089E-2</v>
      </c>
      <c r="D2514" s="2">
        <f t="shared" si="352"/>
        <v>0</v>
      </c>
      <c r="E2514" s="2">
        <f t="shared" si="353"/>
        <v>8.2899999999995089E-2</v>
      </c>
      <c r="F2514" s="2">
        <f t="shared" si="354"/>
        <v>8.2041388131811957E-2</v>
      </c>
      <c r="G2514" s="2">
        <f t="shared" si="354"/>
        <v>9.9228431119539301E-2</v>
      </c>
      <c r="H2514" s="2">
        <f t="shared" si="355"/>
        <v>0.82679316004681846</v>
      </c>
      <c r="I2514" s="2">
        <f t="shared" si="356"/>
        <v>45.259265149954288</v>
      </c>
    </row>
    <row r="2515" spans="1:9" ht="13.5" x14ac:dyDescent="0.25">
      <c r="A2515" s="3">
        <f>TITRES_STAT!B2518</f>
        <v>45666</v>
      </c>
      <c r="B2515" s="6">
        <f>TITRES_STAT!D2518</f>
        <v>32.6813</v>
      </c>
      <c r="C2515" s="2">
        <f t="shared" si="351"/>
        <v>-0.36820000000000164</v>
      </c>
      <c r="D2515" s="2">
        <f t="shared" si="352"/>
        <v>0</v>
      </c>
      <c r="E2515" s="2">
        <f t="shared" si="353"/>
        <v>0.36820000000000164</v>
      </c>
      <c r="F2515" s="2">
        <f t="shared" si="354"/>
        <v>7.6181288979539671E-2</v>
      </c>
      <c r="G2515" s="2">
        <f t="shared" si="354"/>
        <v>0.11844068603957233</v>
      </c>
      <c r="H2515" s="2">
        <f t="shared" si="355"/>
        <v>0.643202023957263</v>
      </c>
      <c r="I2515" s="2">
        <f t="shared" si="356"/>
        <v>39.143210304005294</v>
      </c>
    </row>
    <row r="2516" spans="1:9" ht="13.5" x14ac:dyDescent="0.25">
      <c r="A2516" s="3">
        <f>TITRES_STAT!B2519</f>
        <v>45667</v>
      </c>
      <c r="B2516" s="6">
        <f>TITRES_STAT!D2519</f>
        <v>32.6721</v>
      </c>
      <c r="C2516" s="2">
        <f t="shared" si="351"/>
        <v>-9.1999999999998749E-3</v>
      </c>
      <c r="D2516" s="2">
        <f t="shared" si="352"/>
        <v>0</v>
      </c>
      <c r="E2516" s="2">
        <f t="shared" si="353"/>
        <v>9.1999999999998749E-3</v>
      </c>
      <c r="F2516" s="2">
        <f t="shared" si="354"/>
        <v>7.073976833814398E-2</v>
      </c>
      <c r="G2516" s="2">
        <f t="shared" si="354"/>
        <v>0.11063777989388858</v>
      </c>
      <c r="H2516" s="2">
        <f t="shared" si="355"/>
        <v>0.63938166877525626</v>
      </c>
      <c r="I2516" s="2">
        <f t="shared" si="356"/>
        <v>39.001391863367814</v>
      </c>
    </row>
    <row r="2517" spans="1:9" ht="13.5" x14ac:dyDescent="0.25">
      <c r="A2517" s="3">
        <f>TITRES_STAT!B2520</f>
        <v>45670</v>
      </c>
      <c r="B2517" s="6">
        <f>TITRES_STAT!D2520</f>
        <v>32.497199999999999</v>
      </c>
      <c r="C2517" s="2">
        <f t="shared" si="351"/>
        <v>-0.17490000000000094</v>
      </c>
      <c r="D2517" s="2">
        <f t="shared" si="352"/>
        <v>0</v>
      </c>
      <c r="E2517" s="2">
        <f t="shared" si="353"/>
        <v>0.17490000000000094</v>
      </c>
      <c r="F2517" s="2">
        <f t="shared" si="354"/>
        <v>6.5686927742562268E-2</v>
      </c>
      <c r="G2517" s="2">
        <f t="shared" si="354"/>
        <v>0.1152279384728966</v>
      </c>
      <c r="H2517" s="2">
        <f t="shared" si="355"/>
        <v>0.57006077356849405</v>
      </c>
      <c r="I2517" s="2">
        <f t="shared" si="356"/>
        <v>36.308197947830905</v>
      </c>
    </row>
    <row r="2518" spans="1:9" ht="13.5" x14ac:dyDescent="0.25">
      <c r="A2518" s="3">
        <f>TITRES_STAT!B2521</f>
        <v>45671</v>
      </c>
      <c r="B2518" s="6">
        <f>TITRES_STAT!D2521</f>
        <v>32.616900000000001</v>
      </c>
      <c r="C2518" s="2">
        <f t="shared" si="351"/>
        <v>0.11970000000000169</v>
      </c>
      <c r="D2518" s="2">
        <f t="shared" si="352"/>
        <v>0.11970000000000169</v>
      </c>
      <c r="E2518" s="2">
        <f t="shared" si="353"/>
        <v>0</v>
      </c>
      <c r="F2518" s="2">
        <f t="shared" si="354"/>
        <v>6.9545004332379368E-2</v>
      </c>
      <c r="G2518" s="2">
        <f t="shared" si="354"/>
        <v>0.10699737143911826</v>
      </c>
      <c r="H2518" s="2">
        <f t="shared" si="355"/>
        <v>0.64996927865607079</v>
      </c>
      <c r="I2518" s="2">
        <f t="shared" si="356"/>
        <v>39.392810948909435</v>
      </c>
    </row>
    <row r="2519" spans="1:9" ht="13.5" x14ac:dyDescent="0.25">
      <c r="A2519" s="3">
        <f>TITRES_STAT!B2522</f>
        <v>45672</v>
      </c>
      <c r="B2519" s="6">
        <f>TITRES_STAT!D2522</f>
        <v>33.132399999999997</v>
      </c>
      <c r="C2519" s="2">
        <f t="shared" si="351"/>
        <v>0.51549999999999585</v>
      </c>
      <c r="D2519" s="2">
        <f t="shared" si="352"/>
        <v>0.51549999999999585</v>
      </c>
      <c r="E2519" s="2">
        <f t="shared" si="353"/>
        <v>0</v>
      </c>
      <c r="F2519" s="2">
        <f t="shared" si="354"/>
        <v>0.10139893259435197</v>
      </c>
      <c r="G2519" s="2">
        <f t="shared" si="354"/>
        <v>9.9354702050609811E-2</v>
      </c>
      <c r="H2519" s="2">
        <f t="shared" si="355"/>
        <v>1.0205750759808112</v>
      </c>
      <c r="I2519" s="2">
        <f t="shared" si="356"/>
        <v>50.50913911156762</v>
      </c>
    </row>
    <row r="2520" spans="1:9" ht="13.5" x14ac:dyDescent="0.25">
      <c r="A2520" s="3">
        <f>TITRES_STAT!B2523</f>
        <v>45673</v>
      </c>
      <c r="B2520" s="6">
        <f>TITRES_STAT!D2523</f>
        <v>32.6813</v>
      </c>
      <c r="C2520" s="2">
        <f t="shared" si="351"/>
        <v>-0.45109999999999673</v>
      </c>
      <c r="D2520" s="2">
        <f t="shared" si="352"/>
        <v>0</v>
      </c>
      <c r="E2520" s="2">
        <f t="shared" si="353"/>
        <v>0.45109999999999673</v>
      </c>
      <c r="F2520" s="2">
        <f t="shared" si="354"/>
        <v>9.4156151694755399E-2</v>
      </c>
      <c r="G2520" s="2">
        <f t="shared" si="354"/>
        <v>0.12447936618985174</v>
      </c>
      <c r="H2520" s="2">
        <f t="shared" si="355"/>
        <v>0.75639967150179421</v>
      </c>
      <c r="I2520" s="2">
        <f t="shared" si="356"/>
        <v>43.065350317165638</v>
      </c>
    </row>
    <row r="2521" spans="1:9" ht="13.5" x14ac:dyDescent="0.25">
      <c r="A2521" s="3">
        <f>TITRES_STAT!B2524</f>
        <v>45674</v>
      </c>
      <c r="B2521" s="6">
        <f>TITRES_STAT!D2524</f>
        <v>32.6721</v>
      </c>
      <c r="C2521" s="2">
        <f t="shared" si="351"/>
        <v>-9.1999999999998749E-3</v>
      </c>
      <c r="D2521" s="2">
        <f t="shared" si="352"/>
        <v>0</v>
      </c>
      <c r="E2521" s="2">
        <f t="shared" si="353"/>
        <v>9.1999999999998749E-3</v>
      </c>
      <c r="F2521" s="2">
        <f t="shared" si="354"/>
        <v>8.7430712287987156E-2</v>
      </c>
      <c r="G2521" s="2">
        <f t="shared" si="354"/>
        <v>0.11624512574771947</v>
      </c>
      <c r="H2521" s="2">
        <f t="shared" si="355"/>
        <v>0.75212368454685419</v>
      </c>
      <c r="I2521" s="2">
        <f t="shared" si="356"/>
        <v>42.926403608394423</v>
      </c>
    </row>
    <row r="2522" spans="1:9" ht="13.5" x14ac:dyDescent="0.25">
      <c r="A2522" s="3">
        <f>TITRES_STAT!B2525</f>
        <v>45677</v>
      </c>
      <c r="B2522" s="6">
        <f>TITRES_STAT!D2525</f>
        <v>33.049500000000002</v>
      </c>
      <c r="C2522" s="2">
        <f t="shared" si="351"/>
        <v>0.37740000000000151</v>
      </c>
      <c r="D2522" s="2">
        <f t="shared" si="352"/>
        <v>0.37740000000000151</v>
      </c>
      <c r="E2522" s="2">
        <f t="shared" si="353"/>
        <v>0</v>
      </c>
      <c r="F2522" s="2">
        <f t="shared" si="354"/>
        <v>0.10814280426741675</v>
      </c>
      <c r="G2522" s="2">
        <f t="shared" si="354"/>
        <v>0.10794190248002522</v>
      </c>
      <c r="H2522" s="2">
        <f t="shared" si="355"/>
        <v>1.0018612029506215</v>
      </c>
      <c r="I2522" s="2">
        <f t="shared" si="356"/>
        <v>50.046486813068711</v>
      </c>
    </row>
    <row r="2523" spans="1:9" ht="13.5" x14ac:dyDescent="0.25">
      <c r="A2523" s="3">
        <f>TITRES_STAT!B2526</f>
        <v>45678</v>
      </c>
      <c r="B2523" s="6">
        <f>TITRES_STAT!D2526</f>
        <v>33.049500000000002</v>
      </c>
      <c r="C2523" s="2">
        <f t="shared" si="351"/>
        <v>0</v>
      </c>
      <c r="D2523" s="2">
        <f t="shared" si="352"/>
        <v>0</v>
      </c>
      <c r="E2523" s="2">
        <f t="shared" si="353"/>
        <v>0</v>
      </c>
      <c r="F2523" s="2">
        <f t="shared" si="354"/>
        <v>0.10041831824831556</v>
      </c>
      <c r="G2523" s="2">
        <f t="shared" si="354"/>
        <v>0.10023176658859485</v>
      </c>
      <c r="H2523" s="2">
        <f t="shared" si="355"/>
        <v>1.0018612029506215</v>
      </c>
      <c r="I2523" s="2">
        <f t="shared" si="356"/>
        <v>50.046486813068711</v>
      </c>
    </row>
    <row r="2524" spans="1:9" ht="13.5" x14ac:dyDescent="0.25">
      <c r="A2524" s="3">
        <f>TITRES_STAT!B2527</f>
        <v>45679</v>
      </c>
      <c r="B2524" s="6">
        <f>TITRES_STAT!D2527</f>
        <v>33.187600000000003</v>
      </c>
      <c r="C2524" s="2">
        <f t="shared" si="351"/>
        <v>0.13810000000000144</v>
      </c>
      <c r="D2524" s="2">
        <f t="shared" si="352"/>
        <v>0.13810000000000144</v>
      </c>
      <c r="E2524" s="2">
        <f t="shared" si="353"/>
        <v>0</v>
      </c>
      <c r="F2524" s="2">
        <f t="shared" si="354"/>
        <v>0.10310986694486456</v>
      </c>
      <c r="G2524" s="2">
        <f t="shared" si="354"/>
        <v>9.3072354689409512E-2</v>
      </c>
      <c r="H2524" s="2">
        <f t="shared" si="355"/>
        <v>1.1078463340586051</v>
      </c>
      <c r="I2524" s="2">
        <f t="shared" si="356"/>
        <v>52.558211486198566</v>
      </c>
    </row>
    <row r="2525" spans="1:9" ht="13.5" x14ac:dyDescent="0.25">
      <c r="A2525" s="3">
        <f>TITRES_STAT!B2528</f>
        <v>45680</v>
      </c>
      <c r="B2525" s="6">
        <f>TITRES_STAT!D2528</f>
        <v>34.062199999999997</v>
      </c>
      <c r="C2525" s="2">
        <f t="shared" si="351"/>
        <v>0.87459999999999383</v>
      </c>
      <c r="D2525" s="2">
        <f t="shared" si="352"/>
        <v>0.87459999999999383</v>
      </c>
      <c r="E2525" s="2">
        <f t="shared" si="353"/>
        <v>0</v>
      </c>
      <c r="F2525" s="2">
        <f t="shared" ref="F2525:G2540" si="357">((F2524*13)+D2525)/14</f>
        <v>0.15821630502023096</v>
      </c>
      <c r="G2525" s="2">
        <f t="shared" si="357"/>
        <v>8.6424329354451684E-2</v>
      </c>
      <c r="H2525" s="2">
        <f t="shared" si="355"/>
        <v>1.8306917300027772</v>
      </c>
      <c r="I2525" s="2">
        <f t="shared" si="356"/>
        <v>64.672945859808664</v>
      </c>
    </row>
    <row r="2526" spans="1:9" ht="13.5" x14ac:dyDescent="0.25">
      <c r="A2526" s="3">
        <f>TITRES_STAT!B2529</f>
        <v>45681</v>
      </c>
      <c r="B2526" s="6">
        <f>TITRES_STAT!D2529</f>
        <v>34.237099999999998</v>
      </c>
      <c r="C2526" s="2">
        <f t="shared" si="351"/>
        <v>0.17490000000000094</v>
      </c>
      <c r="D2526" s="2">
        <f t="shared" si="352"/>
        <v>0.17490000000000094</v>
      </c>
      <c r="E2526" s="2">
        <f t="shared" si="353"/>
        <v>0</v>
      </c>
      <c r="F2526" s="2">
        <f t="shared" si="357"/>
        <v>0.15940799751878595</v>
      </c>
      <c r="G2526" s="2">
        <f t="shared" si="357"/>
        <v>8.025116297199085E-2</v>
      </c>
      <c r="H2526" s="2">
        <f t="shared" si="355"/>
        <v>1.9863637063355992</v>
      </c>
      <c r="I2526" s="2">
        <f t="shared" si="356"/>
        <v>66.514460449727181</v>
      </c>
    </row>
    <row r="2527" spans="1:9" ht="13.5" x14ac:dyDescent="0.25">
      <c r="A2527" s="3">
        <f>TITRES_STAT!B2530</f>
        <v>45684</v>
      </c>
      <c r="B2527" s="6">
        <f>TITRES_STAT!D2530</f>
        <v>34.522500000000001</v>
      </c>
      <c r="C2527" s="2">
        <f t="shared" si="351"/>
        <v>0.28540000000000276</v>
      </c>
      <c r="D2527" s="2">
        <f t="shared" si="352"/>
        <v>0.28540000000000276</v>
      </c>
      <c r="E2527" s="2">
        <f t="shared" si="353"/>
        <v>0</v>
      </c>
      <c r="F2527" s="2">
        <f t="shared" si="357"/>
        <v>0.16840742626744429</v>
      </c>
      <c r="G2527" s="2">
        <f t="shared" si="357"/>
        <v>7.4518937045420078E-2</v>
      </c>
      <c r="H2527" s="2">
        <f t="shared" si="355"/>
        <v>2.2599279182524863</v>
      </c>
      <c r="I2527" s="2">
        <f t="shared" si="356"/>
        <v>69.324475108760723</v>
      </c>
    </row>
    <row r="2528" spans="1:9" ht="13.5" x14ac:dyDescent="0.25">
      <c r="A2528" s="3">
        <f>TITRES_STAT!B2531</f>
        <v>45685</v>
      </c>
      <c r="B2528" s="6">
        <f>TITRES_STAT!D2531</f>
        <v>34.476500000000001</v>
      </c>
      <c r="C2528" s="2">
        <f t="shared" si="351"/>
        <v>-4.5999999999999375E-2</v>
      </c>
      <c r="D2528" s="2">
        <f t="shared" si="352"/>
        <v>0</v>
      </c>
      <c r="E2528" s="2">
        <f t="shared" si="353"/>
        <v>4.5999999999999375E-2</v>
      </c>
      <c r="F2528" s="2">
        <f t="shared" si="357"/>
        <v>0.15637832439119825</v>
      </c>
      <c r="G2528" s="2">
        <f t="shared" si="357"/>
        <v>7.248187011360431E-2</v>
      </c>
      <c r="H2528" s="2">
        <f t="shared" si="355"/>
        <v>2.1574819212873373</v>
      </c>
      <c r="I2528" s="2">
        <f t="shared" si="356"/>
        <v>68.329193169464304</v>
      </c>
    </row>
    <row r="2529" spans="1:9" ht="13.5" x14ac:dyDescent="0.25">
      <c r="A2529" s="3">
        <f>TITRES_STAT!B2532</f>
        <v>45686</v>
      </c>
      <c r="B2529" s="6">
        <f>TITRES_STAT!D2532</f>
        <v>34.384399999999999</v>
      </c>
      <c r="C2529" s="2">
        <f t="shared" si="351"/>
        <v>-9.2100000000002069E-2</v>
      </c>
      <c r="D2529" s="2">
        <f t="shared" si="352"/>
        <v>0</v>
      </c>
      <c r="E2529" s="2">
        <f t="shared" si="353"/>
        <v>9.2100000000002069E-2</v>
      </c>
      <c r="F2529" s="2">
        <f t="shared" si="357"/>
        <v>0.14520844407754124</v>
      </c>
      <c r="G2529" s="2">
        <f t="shared" si="357"/>
        <v>7.3883165105489867E-2</v>
      </c>
      <c r="H2529" s="2">
        <f t="shared" si="355"/>
        <v>1.9653793102963799</v>
      </c>
      <c r="I2529" s="2">
        <f t="shared" si="356"/>
        <v>66.277501278578313</v>
      </c>
    </row>
    <row r="2530" spans="1:9" ht="13.5" x14ac:dyDescent="0.25">
      <c r="A2530" s="3">
        <f>TITRES_STAT!B2533</f>
        <v>45687</v>
      </c>
      <c r="B2530" s="6">
        <f>TITRES_STAT!D2533</f>
        <v>34.366</v>
      </c>
      <c r="C2530" s="2">
        <f t="shared" si="351"/>
        <v>-1.839999999999975E-2</v>
      </c>
      <c r="D2530" s="2">
        <f t="shared" si="352"/>
        <v>0</v>
      </c>
      <c r="E2530" s="2">
        <f t="shared" si="353"/>
        <v>1.839999999999975E-2</v>
      </c>
      <c r="F2530" s="2">
        <f t="shared" si="357"/>
        <v>0.13483641235771687</v>
      </c>
      <c r="G2530" s="2">
        <f t="shared" si="357"/>
        <v>6.9920081883669147E-2</v>
      </c>
      <c r="H2530" s="2">
        <f t="shared" si="355"/>
        <v>1.9284361334423705</v>
      </c>
      <c r="I2530" s="2">
        <f t="shared" si="356"/>
        <v>65.852080959522169</v>
      </c>
    </row>
    <row r="2531" spans="1:9" ht="13.5" x14ac:dyDescent="0.25">
      <c r="A2531" s="3">
        <f>TITRES_STAT!B2534</f>
        <v>45688</v>
      </c>
      <c r="B2531" s="6">
        <f>TITRES_STAT!D2534</f>
        <v>34.3384</v>
      </c>
      <c r="C2531" s="2">
        <f t="shared" si="351"/>
        <v>-2.7599999999999625E-2</v>
      </c>
      <c r="D2531" s="2">
        <f t="shared" si="352"/>
        <v>0</v>
      </c>
      <c r="E2531" s="2">
        <f t="shared" si="353"/>
        <v>2.7599999999999625E-2</v>
      </c>
      <c r="F2531" s="2">
        <f t="shared" si="357"/>
        <v>0.12520524004645137</v>
      </c>
      <c r="G2531" s="2">
        <f t="shared" si="357"/>
        <v>6.6897218891978458E-2</v>
      </c>
      <c r="H2531" s="2">
        <f t="shared" si="355"/>
        <v>1.8716060565780042</v>
      </c>
      <c r="I2531" s="2">
        <f t="shared" si="356"/>
        <v>65.176281833321312</v>
      </c>
    </row>
    <row r="2532" spans="1:9" ht="13.5" x14ac:dyDescent="0.25">
      <c r="A2532" s="3">
        <f>TITRES_STAT!B2535</f>
        <v>45691</v>
      </c>
      <c r="B2532" s="6">
        <f>TITRES_STAT!D2535</f>
        <v>34.052999999999997</v>
      </c>
      <c r="C2532" s="2">
        <f t="shared" si="351"/>
        <v>-0.28540000000000276</v>
      </c>
      <c r="D2532" s="2">
        <f t="shared" si="352"/>
        <v>0</v>
      </c>
      <c r="E2532" s="2">
        <f t="shared" si="353"/>
        <v>0.28540000000000276</v>
      </c>
      <c r="F2532" s="2">
        <f t="shared" si="357"/>
        <v>0.11626200861456197</v>
      </c>
      <c r="G2532" s="2">
        <f t="shared" si="357"/>
        <v>8.2504560399694477E-2</v>
      </c>
      <c r="H2532" s="2">
        <f t="shared" si="355"/>
        <v>1.4091585731907312</v>
      </c>
      <c r="I2532" s="2">
        <f t="shared" si="356"/>
        <v>58.491731879832933</v>
      </c>
    </row>
    <row r="2533" spans="1:9" ht="13.5" x14ac:dyDescent="0.25">
      <c r="A2533" s="3">
        <f>TITRES_STAT!B2536</f>
        <v>45692</v>
      </c>
      <c r="B2533" s="6">
        <f>TITRES_STAT!D2536</f>
        <v>34.062199999999997</v>
      </c>
      <c r="C2533" s="2">
        <f t="shared" si="351"/>
        <v>9.1999999999998749E-3</v>
      </c>
      <c r="D2533" s="2">
        <f t="shared" si="352"/>
        <v>9.1999999999998749E-3</v>
      </c>
      <c r="E2533" s="2">
        <f t="shared" si="353"/>
        <v>0</v>
      </c>
      <c r="F2533" s="2">
        <f t="shared" si="357"/>
        <v>0.10861472228495039</v>
      </c>
      <c r="G2533" s="2">
        <f t="shared" si="357"/>
        <v>7.6611377514002016E-2</v>
      </c>
      <c r="H2533" s="2">
        <f t="shared" si="355"/>
        <v>1.4177361876191199</v>
      </c>
      <c r="I2533" s="2">
        <f t="shared" si="356"/>
        <v>58.638994398112729</v>
      </c>
    </row>
    <row r="2534" spans="1:9" ht="13.5" x14ac:dyDescent="0.25">
      <c r="A2534" s="3">
        <f>TITRES_STAT!B2537</f>
        <v>45693</v>
      </c>
      <c r="B2534" s="6">
        <f>TITRES_STAT!D2537</f>
        <v>34.246299999999998</v>
      </c>
      <c r="C2534" s="2">
        <f t="shared" si="351"/>
        <v>0.18410000000000082</v>
      </c>
      <c r="D2534" s="2">
        <f t="shared" si="352"/>
        <v>0.18410000000000082</v>
      </c>
      <c r="E2534" s="2">
        <f t="shared" si="353"/>
        <v>0</v>
      </c>
      <c r="F2534" s="2">
        <f t="shared" si="357"/>
        <v>0.11400652783602541</v>
      </c>
      <c r="G2534" s="2">
        <f t="shared" si="357"/>
        <v>7.1139136263001876E-2</v>
      </c>
      <c r="H2534" s="2">
        <f t="shared" si="355"/>
        <v>1.6025852129345863</v>
      </c>
      <c r="I2534" s="2">
        <f t="shared" si="356"/>
        <v>61.57666634582796</v>
      </c>
    </row>
    <row r="2535" spans="1:9" ht="13.5" x14ac:dyDescent="0.25">
      <c r="A2535" s="3">
        <f>TITRES_STAT!B2538</f>
        <v>45694</v>
      </c>
      <c r="B2535" s="6">
        <f>TITRES_STAT!D2538</f>
        <v>34.3108</v>
      </c>
      <c r="C2535" s="2">
        <f t="shared" si="351"/>
        <v>6.4500000000002444E-2</v>
      </c>
      <c r="D2535" s="2">
        <f t="shared" si="352"/>
        <v>6.4500000000002444E-2</v>
      </c>
      <c r="E2535" s="2">
        <f t="shared" si="353"/>
        <v>0</v>
      </c>
      <c r="F2535" s="2">
        <f t="shared" si="357"/>
        <v>0.11047034727630949</v>
      </c>
      <c r="G2535" s="2">
        <f t="shared" si="357"/>
        <v>6.6057769387073167E-2</v>
      </c>
      <c r="H2535" s="2">
        <f t="shared" si="355"/>
        <v>1.6723293611232264</v>
      </c>
      <c r="I2535" s="2">
        <f t="shared" si="356"/>
        <v>62.579462900498065</v>
      </c>
    </row>
    <row r="2536" spans="1:9" ht="13.5" x14ac:dyDescent="0.25">
      <c r="A2536" s="3">
        <f>TITRES_STAT!B2539</f>
        <v>45695</v>
      </c>
      <c r="B2536" s="6">
        <f>TITRES_STAT!D2539</f>
        <v>34.384399999999999</v>
      </c>
      <c r="C2536" s="2">
        <f t="shared" si="351"/>
        <v>7.3599999999999E-2</v>
      </c>
      <c r="D2536" s="2">
        <f t="shared" si="352"/>
        <v>7.3599999999999E-2</v>
      </c>
      <c r="E2536" s="2">
        <f t="shared" si="353"/>
        <v>0</v>
      </c>
      <c r="F2536" s="2">
        <f t="shared" si="357"/>
        <v>0.10783675104228731</v>
      </c>
      <c r="G2536" s="2">
        <f t="shared" si="357"/>
        <v>6.1339357287996513E-2</v>
      </c>
      <c r="H2536" s="2">
        <f t="shared" si="355"/>
        <v>1.7580352290940919</v>
      </c>
      <c r="I2536" s="2">
        <f t="shared" si="356"/>
        <v>63.742305049219354</v>
      </c>
    </row>
    <row r="2537" spans="1:9" ht="13.5" x14ac:dyDescent="0.25">
      <c r="A2537" s="3">
        <f>TITRES_STAT!B2540</f>
        <v>45698</v>
      </c>
      <c r="B2537" s="6">
        <f>TITRES_STAT!D2540</f>
        <v>34.3384</v>
      </c>
      <c r="C2537" s="2">
        <f t="shared" si="351"/>
        <v>-4.5999999999999375E-2</v>
      </c>
      <c r="D2537" s="2">
        <f t="shared" si="352"/>
        <v>0</v>
      </c>
      <c r="E2537" s="2">
        <f t="shared" si="353"/>
        <v>4.5999999999999375E-2</v>
      </c>
      <c r="F2537" s="2">
        <f t="shared" si="357"/>
        <v>0.10013412596783822</v>
      </c>
      <c r="G2537" s="2">
        <f t="shared" si="357"/>
        <v>6.0243688910282429E-2</v>
      </c>
      <c r="H2537" s="2">
        <f t="shared" si="355"/>
        <v>1.6621513021382603</v>
      </c>
      <c r="I2537" s="2">
        <f t="shared" si="356"/>
        <v>62.43639498638592</v>
      </c>
    </row>
    <row r="2538" spans="1:9" ht="13.5" x14ac:dyDescent="0.25">
      <c r="A2538" s="3">
        <f>TITRES_STAT!B2541</f>
        <v>45699</v>
      </c>
      <c r="B2538" s="6">
        <f>TITRES_STAT!D2541</f>
        <v>34.283099999999997</v>
      </c>
      <c r="C2538" s="2">
        <f t="shared" si="351"/>
        <v>-5.5300000000002569E-2</v>
      </c>
      <c r="D2538" s="2">
        <f t="shared" si="352"/>
        <v>0</v>
      </c>
      <c r="E2538" s="2">
        <f t="shared" si="353"/>
        <v>5.5300000000002569E-2</v>
      </c>
      <c r="F2538" s="2">
        <f t="shared" si="357"/>
        <v>9.2981688398706908E-2</v>
      </c>
      <c r="G2538" s="2">
        <f t="shared" si="357"/>
        <v>5.989056827383387E-2</v>
      </c>
      <c r="H2538" s="2">
        <f t="shared" si="355"/>
        <v>1.5525264007109199</v>
      </c>
      <c r="I2538" s="2">
        <f t="shared" si="356"/>
        <v>60.823128030272919</v>
      </c>
    </row>
    <row r="2539" spans="1:9" ht="13.5" x14ac:dyDescent="0.25">
      <c r="A2539" s="3">
        <f>TITRES_STAT!B2542</f>
        <v>45700</v>
      </c>
      <c r="B2539" s="6">
        <f>TITRES_STAT!D2542</f>
        <v>34.3384</v>
      </c>
      <c r="C2539" s="2">
        <f t="shared" si="351"/>
        <v>5.5300000000002569E-2</v>
      </c>
      <c r="D2539" s="2">
        <f t="shared" si="352"/>
        <v>5.5300000000002569E-2</v>
      </c>
      <c r="E2539" s="2">
        <f t="shared" si="353"/>
        <v>0</v>
      </c>
      <c r="F2539" s="2">
        <f t="shared" si="357"/>
        <v>9.0290139227370877E-2</v>
      </c>
      <c r="G2539" s="2">
        <f t="shared" si="357"/>
        <v>5.5612670539988592E-2</v>
      </c>
      <c r="H2539" s="2">
        <f t="shared" si="355"/>
        <v>1.6235533800242026</v>
      </c>
      <c r="I2539" s="2">
        <f t="shared" si="356"/>
        <v>61.883756297317078</v>
      </c>
    </row>
    <row r="2540" spans="1:9" ht="13.5" x14ac:dyDescent="0.25">
      <c r="A2540" s="3">
        <f>TITRES_STAT!B2543</f>
        <v>45701</v>
      </c>
      <c r="B2540" s="6">
        <f>TITRES_STAT!D2543</f>
        <v>34.3384</v>
      </c>
      <c r="C2540" s="2">
        <f t="shared" si="351"/>
        <v>0</v>
      </c>
      <c r="D2540" s="2">
        <f t="shared" si="352"/>
        <v>0</v>
      </c>
      <c r="E2540" s="2">
        <f t="shared" si="353"/>
        <v>0</v>
      </c>
      <c r="F2540" s="2">
        <f t="shared" si="357"/>
        <v>8.3840843568272955E-2</v>
      </c>
      <c r="G2540" s="2">
        <f t="shared" si="357"/>
        <v>5.1640336929989407E-2</v>
      </c>
      <c r="H2540" s="2">
        <f t="shared" si="355"/>
        <v>1.6235533800242026</v>
      </c>
      <c r="I2540" s="2">
        <f t="shared" si="356"/>
        <v>61.883756297317078</v>
      </c>
    </row>
    <row r="2541" spans="1:9" ht="13.5" x14ac:dyDescent="0.25">
      <c r="A2541" s="3">
        <f>TITRES_STAT!B2544</f>
        <v>45702</v>
      </c>
      <c r="B2541" s="6">
        <f>TITRES_STAT!D2544</f>
        <v>34.3108</v>
      </c>
      <c r="C2541" s="2">
        <f t="shared" si="351"/>
        <v>-2.7599999999999625E-2</v>
      </c>
      <c r="D2541" s="2">
        <f t="shared" si="352"/>
        <v>0</v>
      </c>
      <c r="E2541" s="2">
        <f t="shared" si="353"/>
        <v>2.7599999999999625E-2</v>
      </c>
      <c r="F2541" s="2">
        <f t="shared" ref="F2541:G2556" si="358">((F2540*13)+D2541)/14</f>
        <v>7.7852211884824898E-2</v>
      </c>
      <c r="G2541" s="2">
        <f t="shared" si="358"/>
        <v>4.9923170006418709E-2</v>
      </c>
      <c r="H2541" s="2">
        <f t="shared" si="355"/>
        <v>1.5594404737282368</v>
      </c>
      <c r="I2541" s="2">
        <f t="shared" si="356"/>
        <v>60.928960440195773</v>
      </c>
    </row>
    <row r="2542" spans="1:9" ht="13.5" x14ac:dyDescent="0.25">
      <c r="A2542" s="3">
        <f>TITRES_STAT!B2545</f>
        <v>45705</v>
      </c>
      <c r="B2542" s="6">
        <f>TITRES_STAT!D2545</f>
        <v>34.3108</v>
      </c>
      <c r="C2542" s="2">
        <f t="shared" si="351"/>
        <v>0</v>
      </c>
      <c r="D2542" s="2">
        <f t="shared" si="352"/>
        <v>0</v>
      </c>
      <c r="E2542" s="2">
        <f t="shared" si="353"/>
        <v>0</v>
      </c>
      <c r="F2542" s="2">
        <f t="shared" si="358"/>
        <v>7.2291339607337399E-2</v>
      </c>
      <c r="G2542" s="2">
        <f t="shared" si="358"/>
        <v>4.6357229291674518E-2</v>
      </c>
      <c r="H2542" s="2">
        <f t="shared" si="355"/>
        <v>1.5594404737282366</v>
      </c>
      <c r="I2542" s="2">
        <f t="shared" si="356"/>
        <v>60.928960440195773</v>
      </c>
    </row>
    <row r="2543" spans="1:9" ht="13.5" x14ac:dyDescent="0.25">
      <c r="A2543" s="3">
        <f>TITRES_STAT!B2546</f>
        <v>45706</v>
      </c>
      <c r="B2543" s="6">
        <f>TITRES_STAT!D2546</f>
        <v>34.430399999999999</v>
      </c>
      <c r="C2543" s="2">
        <f t="shared" si="351"/>
        <v>0.11959999999999837</v>
      </c>
      <c r="D2543" s="2">
        <f t="shared" si="352"/>
        <v>0.11959999999999837</v>
      </c>
      <c r="E2543" s="2">
        <f t="shared" si="353"/>
        <v>0</v>
      </c>
      <c r="F2543" s="2">
        <f t="shared" si="358"/>
        <v>7.5670529635384606E-2</v>
      </c>
      <c r="G2543" s="2">
        <f t="shared" si="358"/>
        <v>4.304599862798348E-2</v>
      </c>
      <c r="H2543" s="2">
        <f t="shared" si="355"/>
        <v>1.7578992716454827</v>
      </c>
      <c r="I2543" s="2">
        <f t="shared" si="356"/>
        <v>63.740517636695394</v>
      </c>
    </row>
    <row r="2544" spans="1:9" ht="13.5" x14ac:dyDescent="0.25">
      <c r="A2544" s="3">
        <f>TITRES_STAT!B2547</f>
        <v>45707</v>
      </c>
      <c r="B2544" s="6">
        <f>TITRES_STAT!D2547</f>
        <v>34.411999999999999</v>
      </c>
      <c r="C2544" s="2">
        <f t="shared" si="351"/>
        <v>-1.839999999999975E-2</v>
      </c>
      <c r="D2544" s="2">
        <f t="shared" si="352"/>
        <v>0</v>
      </c>
      <c r="E2544" s="2">
        <f t="shared" si="353"/>
        <v>1.839999999999975E-2</v>
      </c>
      <c r="F2544" s="2">
        <f t="shared" si="358"/>
        <v>7.0265491804285707E-2</v>
      </c>
      <c r="G2544" s="2">
        <f t="shared" si="358"/>
        <v>4.128557015455607E-2</v>
      </c>
      <c r="H2544" s="2">
        <f t="shared" si="355"/>
        <v>1.7019382690184686</v>
      </c>
      <c r="I2544" s="2">
        <f t="shared" si="356"/>
        <v>62.989531942072482</v>
      </c>
    </row>
    <row r="2545" spans="1:9" ht="13.5" x14ac:dyDescent="0.25">
      <c r="A2545" s="3">
        <f>TITRES_STAT!B2548</f>
        <v>45708</v>
      </c>
      <c r="B2545" s="6">
        <f>TITRES_STAT!D2548</f>
        <v>34.062199999999997</v>
      </c>
      <c r="C2545" s="2">
        <f t="shared" si="351"/>
        <v>-0.34980000000000189</v>
      </c>
      <c r="D2545" s="2">
        <f t="shared" si="352"/>
        <v>0</v>
      </c>
      <c r="E2545" s="2">
        <f t="shared" si="353"/>
        <v>0.34980000000000189</v>
      </c>
      <c r="F2545" s="2">
        <f t="shared" si="358"/>
        <v>6.5246528103979587E-2</v>
      </c>
      <c r="G2545" s="2">
        <f t="shared" si="358"/>
        <v>6.332231514351648E-2</v>
      </c>
      <c r="H2545" s="2">
        <f t="shared" si="355"/>
        <v>1.0303875964753024</v>
      </c>
      <c r="I2545" s="2">
        <f t="shared" si="356"/>
        <v>50.748320087456555</v>
      </c>
    </row>
    <row r="2546" spans="1:9" ht="13.5" x14ac:dyDescent="0.25">
      <c r="A2546" s="3">
        <f>TITRES_STAT!B2549</f>
        <v>45709</v>
      </c>
      <c r="B2546" s="6">
        <f>TITRES_STAT!D2549</f>
        <v>34.5961</v>
      </c>
      <c r="C2546" s="2">
        <f t="shared" si="351"/>
        <v>0.53390000000000271</v>
      </c>
      <c r="D2546" s="2">
        <f t="shared" si="352"/>
        <v>0.53390000000000271</v>
      </c>
      <c r="E2546" s="2">
        <f t="shared" si="353"/>
        <v>0</v>
      </c>
      <c r="F2546" s="2">
        <f t="shared" si="358"/>
        <v>9.8721776096552666E-2</v>
      </c>
      <c r="G2546" s="2">
        <f t="shared" si="358"/>
        <v>5.8799292633265297E-2</v>
      </c>
      <c r="H2546" s="2">
        <f t="shared" si="355"/>
        <v>1.6789619683401003</v>
      </c>
      <c r="I2546" s="2">
        <f t="shared" si="356"/>
        <v>62.672109129656455</v>
      </c>
    </row>
    <row r="2547" spans="1:9" ht="13.5" x14ac:dyDescent="0.25">
      <c r="A2547" s="3">
        <f>TITRES_STAT!B2550</f>
        <v>45712</v>
      </c>
      <c r="B2547" s="6">
        <f>TITRES_STAT!D2550</f>
        <v>34.706600000000002</v>
      </c>
      <c r="C2547" s="2">
        <f t="shared" si="351"/>
        <v>0.11050000000000182</v>
      </c>
      <c r="D2547" s="2">
        <f t="shared" si="352"/>
        <v>0.11050000000000182</v>
      </c>
      <c r="E2547" s="2">
        <f t="shared" si="353"/>
        <v>0</v>
      </c>
      <c r="F2547" s="2">
        <f t="shared" si="358"/>
        <v>9.9563077803941899E-2</v>
      </c>
      <c r="G2547" s="2">
        <f t="shared" si="358"/>
        <v>5.4599343159460634E-2</v>
      </c>
      <c r="H2547" s="2">
        <f t="shared" si="355"/>
        <v>1.8235215305276109</v>
      </c>
      <c r="I2547" s="2">
        <f t="shared" si="356"/>
        <v>64.583234475526126</v>
      </c>
    </row>
    <row r="2548" spans="1:9" ht="13.5" x14ac:dyDescent="0.25">
      <c r="A2548" s="3">
        <f>TITRES_STAT!B2551</f>
        <v>45713</v>
      </c>
      <c r="B2548" s="6">
        <f>TITRES_STAT!D2551</f>
        <v>34.706600000000002</v>
      </c>
      <c r="C2548" s="2">
        <f t="shared" si="351"/>
        <v>0</v>
      </c>
      <c r="D2548" s="2">
        <f t="shared" si="352"/>
        <v>0</v>
      </c>
      <c r="E2548" s="2">
        <f t="shared" si="353"/>
        <v>0</v>
      </c>
      <c r="F2548" s="2">
        <f t="shared" si="358"/>
        <v>9.2451429389374631E-2</v>
      </c>
      <c r="G2548" s="2">
        <f t="shared" si="358"/>
        <v>5.0699390076642023E-2</v>
      </c>
      <c r="H2548" s="2">
        <f t="shared" si="355"/>
        <v>1.8235215305276109</v>
      </c>
      <c r="I2548" s="2">
        <f t="shared" si="356"/>
        <v>64.583234475526126</v>
      </c>
    </row>
    <row r="2549" spans="1:9" ht="13.5" x14ac:dyDescent="0.25">
      <c r="A2549" s="3">
        <f>TITRES_STAT!B2552</f>
        <v>45714</v>
      </c>
      <c r="B2549" s="6">
        <f>TITRES_STAT!D2552</f>
        <v>35.9955</v>
      </c>
      <c r="C2549" s="2">
        <f t="shared" si="351"/>
        <v>1.2888999999999982</v>
      </c>
      <c r="D2549" s="2">
        <f t="shared" si="352"/>
        <v>1.2888999999999982</v>
      </c>
      <c r="E2549" s="2">
        <f t="shared" si="353"/>
        <v>0</v>
      </c>
      <c r="F2549" s="2">
        <f t="shared" si="358"/>
        <v>0.17791204157584772</v>
      </c>
      <c r="G2549" s="2">
        <f t="shared" si="358"/>
        <v>4.7078005071167592E-2</v>
      </c>
      <c r="H2549" s="2">
        <f t="shared" si="355"/>
        <v>3.7790904968657646</v>
      </c>
      <c r="I2549" s="2">
        <f t="shared" si="356"/>
        <v>79.075516551615365</v>
      </c>
    </row>
    <row r="2550" spans="1:9" ht="13.5" x14ac:dyDescent="0.25">
      <c r="A2550" s="3">
        <f>TITRES_STAT!B2553</f>
        <v>45715</v>
      </c>
      <c r="B2550" s="6">
        <f>TITRES_STAT!D2553</f>
        <v>35.9955</v>
      </c>
      <c r="C2550" s="2">
        <f t="shared" si="351"/>
        <v>0</v>
      </c>
      <c r="D2550" s="2">
        <f t="shared" si="352"/>
        <v>0</v>
      </c>
      <c r="E2550" s="2">
        <f t="shared" si="353"/>
        <v>0</v>
      </c>
      <c r="F2550" s="2">
        <f t="shared" si="358"/>
        <v>0.16520403860614433</v>
      </c>
      <c r="G2550" s="2">
        <f t="shared" si="358"/>
        <v>4.3715290423227048E-2</v>
      </c>
      <c r="H2550" s="2">
        <f t="shared" si="355"/>
        <v>3.779090496865765</v>
      </c>
      <c r="I2550" s="2">
        <f t="shared" si="356"/>
        <v>79.075516551615365</v>
      </c>
    </row>
    <row r="2551" spans="1:9" ht="13.5" x14ac:dyDescent="0.25">
      <c r="A2551" s="3">
        <f>TITRES_STAT!B2554</f>
        <v>45716</v>
      </c>
      <c r="B2551" s="6">
        <f>TITRES_STAT!D2554</f>
        <v>35.903399999999998</v>
      </c>
      <c r="C2551" s="2">
        <f t="shared" si="351"/>
        <v>-9.2100000000002069E-2</v>
      </c>
      <c r="D2551" s="2">
        <f t="shared" si="352"/>
        <v>0</v>
      </c>
      <c r="E2551" s="2">
        <f t="shared" si="353"/>
        <v>9.2100000000002069E-2</v>
      </c>
      <c r="F2551" s="2">
        <f t="shared" si="358"/>
        <v>0.15340375013427687</v>
      </c>
      <c r="G2551" s="2">
        <f t="shared" si="358"/>
        <v>4.7171341107282404E-2</v>
      </c>
      <c r="H2551" s="2">
        <f t="shared" si="355"/>
        <v>3.2520540339395629</v>
      </c>
      <c r="I2551" s="2">
        <f t="shared" si="356"/>
        <v>76.481954556125629</v>
      </c>
    </row>
    <row r="2552" spans="1:9" ht="13.5" x14ac:dyDescent="0.25">
      <c r="A2552" s="3">
        <f>TITRES_STAT!B2555</f>
        <v>45719</v>
      </c>
      <c r="B2552" s="6">
        <f>TITRES_STAT!D2555</f>
        <v>36.041499999999999</v>
      </c>
      <c r="C2552" s="2">
        <f t="shared" si="351"/>
        <v>0.13810000000000144</v>
      </c>
      <c r="D2552" s="2">
        <f t="shared" si="352"/>
        <v>0.13810000000000144</v>
      </c>
      <c r="E2552" s="2">
        <f t="shared" si="353"/>
        <v>0</v>
      </c>
      <c r="F2552" s="2">
        <f t="shared" si="358"/>
        <v>0.15231062512468577</v>
      </c>
      <c r="G2552" s="2">
        <f t="shared" si="358"/>
        <v>4.3801959599619369E-2</v>
      </c>
      <c r="H2552" s="2">
        <f t="shared" si="355"/>
        <v>3.4772559610782645</v>
      </c>
      <c r="I2552" s="2">
        <f t="shared" si="356"/>
        <v>77.664890980251926</v>
      </c>
    </row>
    <row r="2553" spans="1:9" ht="13.5" x14ac:dyDescent="0.25">
      <c r="A2553" s="3">
        <f>TITRES_STAT!B2556</f>
        <v>45720</v>
      </c>
      <c r="B2553" s="6">
        <f>TITRES_STAT!D2556</f>
        <v>35.903399999999998</v>
      </c>
      <c r="C2553" s="2">
        <f t="shared" si="351"/>
        <v>-0.13810000000000144</v>
      </c>
      <c r="D2553" s="2">
        <f t="shared" si="352"/>
        <v>0</v>
      </c>
      <c r="E2553" s="2">
        <f t="shared" si="353"/>
        <v>0.13810000000000144</v>
      </c>
      <c r="F2553" s="2">
        <f t="shared" si="358"/>
        <v>0.14143129475863678</v>
      </c>
      <c r="G2553" s="2">
        <f t="shared" si="358"/>
        <v>5.0537533913932377E-2</v>
      </c>
      <c r="H2553" s="2">
        <f t="shared" si="355"/>
        <v>2.7985396952589818</v>
      </c>
      <c r="I2553" s="2">
        <f t="shared" si="356"/>
        <v>73.674093724803882</v>
      </c>
    </row>
    <row r="2554" spans="1:9" ht="13.5" x14ac:dyDescent="0.25">
      <c r="A2554" s="3">
        <f>TITRES_STAT!B2557</f>
        <v>45721</v>
      </c>
      <c r="B2554" s="6">
        <f>TITRES_STAT!D2557</f>
        <v>35.811300000000003</v>
      </c>
      <c r="C2554" s="2">
        <f t="shared" si="351"/>
        <v>-9.2099999999994964E-2</v>
      </c>
      <c r="D2554" s="2">
        <f t="shared" si="352"/>
        <v>0</v>
      </c>
      <c r="E2554" s="2">
        <f t="shared" si="353"/>
        <v>9.2099999999994964E-2</v>
      </c>
      <c r="F2554" s="2">
        <f t="shared" si="358"/>
        <v>0.13132905941873416</v>
      </c>
      <c r="G2554" s="2">
        <f t="shared" si="358"/>
        <v>5.3506281491508274E-2</v>
      </c>
      <c r="H2554" s="2">
        <f t="shared" si="355"/>
        <v>2.4544605933712056</v>
      </c>
      <c r="I2554" s="2">
        <f t="shared" si="356"/>
        <v>71.051920467151689</v>
      </c>
    </row>
    <row r="2555" spans="1:9" ht="13.5" x14ac:dyDescent="0.25">
      <c r="A2555" s="3">
        <f>TITRES_STAT!B2558</f>
        <v>45722</v>
      </c>
      <c r="B2555" s="6">
        <f>TITRES_STAT!D2558</f>
        <v>35.811300000000003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0.12194841231739599</v>
      </c>
      <c r="G2555" s="2">
        <f t="shared" si="358"/>
        <v>4.968440424211483E-2</v>
      </c>
      <c r="H2555" s="2">
        <f t="shared" si="355"/>
        <v>2.4544605933712051</v>
      </c>
      <c r="I2555" s="2">
        <f t="shared" si="356"/>
        <v>71.051920467151689</v>
      </c>
    </row>
    <row r="2556" spans="1:9" ht="13.5" x14ac:dyDescent="0.25">
      <c r="A2556" s="3">
        <f>TITRES_STAT!B2559</f>
        <v>45723</v>
      </c>
      <c r="B2556" s="6">
        <f>TITRES_STAT!D2559</f>
        <v>35.166899999999998</v>
      </c>
      <c r="C2556" s="2">
        <f t="shared" si="351"/>
        <v>-0.64440000000000452</v>
      </c>
      <c r="D2556" s="2">
        <f t="shared" si="352"/>
        <v>0</v>
      </c>
      <c r="E2556" s="2">
        <f t="shared" si="353"/>
        <v>0.64440000000000452</v>
      </c>
      <c r="F2556" s="2">
        <f t="shared" si="358"/>
        <v>0.11323781143758198</v>
      </c>
      <c r="G2556" s="2">
        <f t="shared" si="358"/>
        <v>9.216408965339265E-2</v>
      </c>
      <c r="H2556" s="2">
        <f t="shared" si="355"/>
        <v>1.2286543692173666</v>
      </c>
      <c r="I2556" s="2">
        <f t="shared" si="356"/>
        <v>55.129875057693731</v>
      </c>
    </row>
    <row r="2557" spans="1:9" ht="13.5" x14ac:dyDescent="0.25">
      <c r="A2557" s="3">
        <f>TITRES_STAT!B2560</f>
        <v>45726</v>
      </c>
      <c r="B2557" s="6">
        <f>TITRES_STAT!D2560</f>
        <v>34.881500000000003</v>
      </c>
      <c r="C2557" s="2">
        <f t="shared" si="351"/>
        <v>-0.28539999999999566</v>
      </c>
      <c r="D2557" s="2">
        <f t="shared" si="352"/>
        <v>0</v>
      </c>
      <c r="E2557" s="2">
        <f t="shared" si="353"/>
        <v>0.28539999999999566</v>
      </c>
      <c r="F2557" s="2">
        <f t="shared" ref="F2557:G2572" si="359">((F2556*13)+D2557)/14</f>
        <v>0.10514939633489755</v>
      </c>
      <c r="G2557" s="2">
        <f t="shared" si="359"/>
        <v>0.10596665467815002</v>
      </c>
      <c r="H2557" s="2">
        <f t="shared" si="355"/>
        <v>0.9922875894710963</v>
      </c>
      <c r="I2557" s="2">
        <f t="shared" si="356"/>
        <v>49.806443342576081</v>
      </c>
    </row>
    <row r="2558" spans="1:9" ht="13.5" x14ac:dyDescent="0.25">
      <c r="A2558" s="3">
        <f>TITRES_STAT!B2561</f>
        <v>45727</v>
      </c>
      <c r="B2558" s="6">
        <f>TITRES_STAT!D2561</f>
        <v>34.605400000000003</v>
      </c>
      <c r="C2558" s="2">
        <f t="shared" si="351"/>
        <v>-0.27609999999999957</v>
      </c>
      <c r="D2558" s="2">
        <f t="shared" si="352"/>
        <v>0</v>
      </c>
      <c r="E2558" s="2">
        <f t="shared" si="353"/>
        <v>0.27609999999999957</v>
      </c>
      <c r="F2558" s="2">
        <f t="shared" si="359"/>
        <v>9.7638725168119139E-2</v>
      </c>
      <c r="G2558" s="2">
        <f t="shared" si="359"/>
        <v>0.11811903648685355</v>
      </c>
      <c r="H2558" s="2">
        <f t="shared" si="355"/>
        <v>0.82661294971692523</v>
      </c>
      <c r="I2558" s="2">
        <f t="shared" si="356"/>
        <v>45.253864528061484</v>
      </c>
    </row>
    <row r="2559" spans="1:9" ht="13.5" x14ac:dyDescent="0.25">
      <c r="A2559" s="3">
        <f>TITRES_STAT!B2562</f>
        <v>45728</v>
      </c>
      <c r="B2559" s="6">
        <f>TITRES_STAT!D2562</f>
        <v>34.982799999999997</v>
      </c>
      <c r="C2559" s="2">
        <f t="shared" si="351"/>
        <v>0.37739999999999441</v>
      </c>
      <c r="D2559" s="2">
        <f t="shared" si="352"/>
        <v>0.37739999999999441</v>
      </c>
      <c r="E2559" s="2">
        <f t="shared" si="353"/>
        <v>0</v>
      </c>
      <c r="F2559" s="2">
        <f t="shared" si="359"/>
        <v>0.11762167337039595</v>
      </c>
      <c r="G2559" s="2">
        <f t="shared" si="359"/>
        <v>0.1096819624520783</v>
      </c>
      <c r="H2559" s="2">
        <f t="shared" si="355"/>
        <v>1.0723884834006925</v>
      </c>
      <c r="I2559" s="2">
        <f t="shared" si="356"/>
        <v>51.746498882340497</v>
      </c>
    </row>
    <row r="2560" spans="1:9" ht="13.5" x14ac:dyDescent="0.25">
      <c r="A2560" s="3">
        <f>TITRES_STAT!B2563</f>
        <v>45729</v>
      </c>
      <c r="B2560" s="6">
        <f>TITRES_STAT!D2563</f>
        <v>35.332599999999999</v>
      </c>
      <c r="C2560" s="2">
        <f t="shared" si="351"/>
        <v>0.34980000000000189</v>
      </c>
      <c r="D2560" s="2">
        <f t="shared" si="352"/>
        <v>0.34980000000000189</v>
      </c>
      <c r="E2560" s="2">
        <f t="shared" si="353"/>
        <v>0</v>
      </c>
      <c r="F2560" s="2">
        <f t="shared" si="359"/>
        <v>0.13420583955822493</v>
      </c>
      <c r="G2560" s="2">
        <f t="shared" si="359"/>
        <v>0.10184753656264413</v>
      </c>
      <c r="H2560" s="2">
        <f t="shared" si="355"/>
        <v>1.3177131631031442</v>
      </c>
      <c r="I2560" s="2">
        <f t="shared" si="356"/>
        <v>56.854022494262487</v>
      </c>
    </row>
    <row r="2561" spans="1:9" ht="13.5" x14ac:dyDescent="0.25">
      <c r="A2561" s="3">
        <f>TITRES_STAT!B2564</f>
        <v>45730</v>
      </c>
      <c r="B2561" s="6">
        <f>TITRES_STAT!D2564</f>
        <v>35.443100000000001</v>
      </c>
      <c r="C2561" s="2">
        <f t="shared" si="351"/>
        <v>0.11050000000000182</v>
      </c>
      <c r="D2561" s="2">
        <f t="shared" si="352"/>
        <v>0.11050000000000182</v>
      </c>
      <c r="E2561" s="2">
        <f t="shared" si="353"/>
        <v>0</v>
      </c>
      <c r="F2561" s="2">
        <f t="shared" si="359"/>
        <v>0.13251256530406613</v>
      </c>
      <c r="G2561" s="2">
        <f t="shared" si="359"/>
        <v>9.4572712522455263E-2</v>
      </c>
      <c r="H2561" s="2">
        <f t="shared" si="355"/>
        <v>1.401171244534225</v>
      </c>
      <c r="I2561" s="2">
        <f t="shared" si="356"/>
        <v>58.35365752124946</v>
      </c>
    </row>
    <row r="2562" spans="1:9" ht="13.5" x14ac:dyDescent="0.25">
      <c r="A2562" s="3">
        <f>TITRES_STAT!B2565</f>
        <v>45733</v>
      </c>
      <c r="B2562" s="6">
        <f>TITRES_STAT!D2565</f>
        <v>35.792900000000003</v>
      </c>
      <c r="C2562" s="2">
        <f t="shared" si="351"/>
        <v>0.34980000000000189</v>
      </c>
      <c r="D2562" s="2">
        <f t="shared" si="352"/>
        <v>0.34980000000000189</v>
      </c>
      <c r="E2562" s="2">
        <f t="shared" si="353"/>
        <v>0</v>
      </c>
      <c r="F2562" s="2">
        <f t="shared" si="359"/>
        <v>0.14803309635377584</v>
      </c>
      <c r="G2562" s="2">
        <f t="shared" si="359"/>
        <v>8.7817518770851311E-2</v>
      </c>
      <c r="H2562" s="2">
        <f t="shared" si="355"/>
        <v>1.6856898079761222</v>
      </c>
      <c r="I2562" s="2">
        <f t="shared" si="356"/>
        <v>62.765618090736311</v>
      </c>
    </row>
    <row r="2563" spans="1:9" ht="13.5" x14ac:dyDescent="0.25">
      <c r="A2563" s="3">
        <f>TITRES_STAT!B2566</f>
        <v>45734</v>
      </c>
      <c r="B2563" s="6">
        <f>TITRES_STAT!D2566</f>
        <v>35.627200000000002</v>
      </c>
      <c r="C2563" s="2">
        <f t="shared" ref="C2563:C2626" si="360">B2563-B2562</f>
        <v>-0.16570000000000107</v>
      </c>
      <c r="D2563" s="2">
        <f t="shared" ref="D2563:D2626" si="361">IF(C2563&gt;0,C2563,0)</f>
        <v>0</v>
      </c>
      <c r="E2563" s="2">
        <f t="shared" ref="E2563:E2626" si="362">IF(C2563&lt;0,-C2563,0)</f>
        <v>0.16570000000000107</v>
      </c>
      <c r="F2563" s="2">
        <f t="shared" si="359"/>
        <v>0.13745930375707757</v>
      </c>
      <c r="G2563" s="2">
        <f t="shared" si="359"/>
        <v>9.3380553144362013E-2</v>
      </c>
      <c r="H2563" s="2">
        <f t="shared" si="355"/>
        <v>1.4720335137078471</v>
      </c>
      <c r="I2563" s="2">
        <f t="shared" si="356"/>
        <v>59.54747399439249</v>
      </c>
    </row>
    <row r="2564" spans="1:9" ht="13.5" x14ac:dyDescent="0.25">
      <c r="A2564" s="3">
        <f>TITRES_STAT!B2567</f>
        <v>45735</v>
      </c>
      <c r="B2564" s="6">
        <f>TITRES_STAT!D2567</f>
        <v>35.792900000000003</v>
      </c>
      <c r="C2564" s="2">
        <f t="shared" si="360"/>
        <v>0.16570000000000107</v>
      </c>
      <c r="D2564" s="2">
        <f t="shared" si="361"/>
        <v>0.16570000000000107</v>
      </c>
      <c r="E2564" s="2">
        <f t="shared" si="362"/>
        <v>0</v>
      </c>
      <c r="F2564" s="2">
        <f t="shared" si="359"/>
        <v>0.13947649634585782</v>
      </c>
      <c r="G2564" s="2">
        <f t="shared" si="359"/>
        <v>8.671051363405044E-2</v>
      </c>
      <c r="H2564" s="2">
        <f t="shared" si="355"/>
        <v>1.608530390380327</v>
      </c>
      <c r="I2564" s="2">
        <f t="shared" si="356"/>
        <v>61.664238082570364</v>
      </c>
    </row>
    <row r="2565" spans="1:9" ht="13.5" x14ac:dyDescent="0.25">
      <c r="A2565" s="3">
        <f>TITRES_STAT!B2568</f>
        <v>45737</v>
      </c>
      <c r="B2565" s="6">
        <f>TITRES_STAT!D2568</f>
        <v>35.654800000000002</v>
      </c>
      <c r="C2565" s="2">
        <f t="shared" si="360"/>
        <v>-0.13810000000000144</v>
      </c>
      <c r="D2565" s="2">
        <f t="shared" si="361"/>
        <v>0</v>
      </c>
      <c r="E2565" s="2">
        <f t="shared" si="362"/>
        <v>0.13810000000000144</v>
      </c>
      <c r="F2565" s="2">
        <f t="shared" si="359"/>
        <v>0.12951388946401082</v>
      </c>
      <c r="G2565" s="2">
        <f t="shared" si="359"/>
        <v>9.0381191231618363E-2</v>
      </c>
      <c r="H2565" s="2">
        <f t="shared" si="355"/>
        <v>1.4329739152486689</v>
      </c>
      <c r="I2565" s="2">
        <f t="shared" si="356"/>
        <v>58.898038580171452</v>
      </c>
    </row>
    <row r="2566" spans="1:9" ht="13.5" x14ac:dyDescent="0.25">
      <c r="A2566" s="3">
        <f>TITRES_STAT!B2569</f>
        <v>45740</v>
      </c>
      <c r="B2566" s="6">
        <f>TITRES_STAT!D2569</f>
        <v>36.087499999999999</v>
      </c>
      <c r="C2566" s="2">
        <f t="shared" si="360"/>
        <v>0.43269999999999698</v>
      </c>
      <c r="D2566" s="2">
        <f t="shared" si="361"/>
        <v>0.43269999999999698</v>
      </c>
      <c r="E2566" s="2">
        <f t="shared" si="362"/>
        <v>0</v>
      </c>
      <c r="F2566" s="2">
        <f t="shared" si="359"/>
        <v>0.15117004021658126</v>
      </c>
      <c r="G2566" s="2">
        <f t="shared" si="359"/>
        <v>8.3925391857931339E-2</v>
      </c>
      <c r="H2566" s="2">
        <f t="shared" si="355"/>
        <v>1.8012431860012219</v>
      </c>
      <c r="I2566" s="2">
        <f t="shared" si="356"/>
        <v>64.301564212727243</v>
      </c>
    </row>
    <row r="2567" spans="1:9" ht="13.5" x14ac:dyDescent="0.25">
      <c r="A2567" s="3">
        <f>TITRES_STAT!B2570</f>
        <v>45741</v>
      </c>
      <c r="B2567" s="6">
        <f>TITRES_STAT!D2570</f>
        <v>36.170400000000001</v>
      </c>
      <c r="C2567" s="2">
        <f t="shared" si="360"/>
        <v>8.2900000000002194E-2</v>
      </c>
      <c r="D2567" s="2">
        <f t="shared" si="361"/>
        <v>8.2900000000002194E-2</v>
      </c>
      <c r="E2567" s="2">
        <f t="shared" si="362"/>
        <v>0</v>
      </c>
      <c r="F2567" s="2">
        <f t="shared" si="359"/>
        <v>0.14629360877253988</v>
      </c>
      <c r="G2567" s="2">
        <f t="shared" si="359"/>
        <v>7.7930721010936246E-2</v>
      </c>
      <c r="H2567" s="2">
        <f t="shared" si="355"/>
        <v>1.8772264246343888</v>
      </c>
      <c r="I2567" s="2">
        <f t="shared" si="356"/>
        <v>65.244306411266507</v>
      </c>
    </row>
    <row r="2568" spans="1:9" ht="13.5" x14ac:dyDescent="0.25">
      <c r="A2568" s="3">
        <f>TITRES_STAT!B2571</f>
        <v>45742</v>
      </c>
      <c r="B2568" s="6">
        <f>TITRES_STAT!D2571</f>
        <v>36.538600000000002</v>
      </c>
      <c r="C2568" s="2">
        <f t="shared" si="360"/>
        <v>0.36820000000000164</v>
      </c>
      <c r="D2568" s="2">
        <f t="shared" si="361"/>
        <v>0.36820000000000164</v>
      </c>
      <c r="E2568" s="2">
        <f t="shared" si="362"/>
        <v>0</v>
      </c>
      <c r="F2568" s="2">
        <f t="shared" si="359"/>
        <v>0.16214406528878714</v>
      </c>
      <c r="G2568" s="2">
        <f t="shared" si="359"/>
        <v>7.236424093872651E-2</v>
      </c>
      <c r="H2568" s="2">
        <f t="shared" si="355"/>
        <v>2.2406655992713382</v>
      </c>
      <c r="I2568" s="2">
        <f t="shared" si="356"/>
        <v>69.142141656798856</v>
      </c>
    </row>
    <row r="2569" spans="1:9" ht="13.5" x14ac:dyDescent="0.25">
      <c r="A2569" s="3">
        <f>TITRES_STAT!B2572</f>
        <v>45743</v>
      </c>
      <c r="B2569" s="6">
        <f>TITRES_STAT!D2572</f>
        <v>36.768799999999999</v>
      </c>
      <c r="C2569" s="2">
        <f t="shared" si="360"/>
        <v>0.23019999999999641</v>
      </c>
      <c r="D2569" s="2">
        <f t="shared" si="361"/>
        <v>0.23019999999999641</v>
      </c>
      <c r="E2569" s="2">
        <f t="shared" si="362"/>
        <v>0</v>
      </c>
      <c r="F2569" s="2">
        <f t="shared" si="359"/>
        <v>0.16700520348244494</v>
      </c>
      <c r="G2569" s="2">
        <f t="shared" si="359"/>
        <v>6.7195366585960328E-2</v>
      </c>
      <c r="H2569" s="2">
        <f t="shared" si="355"/>
        <v>2.4853678455463428</v>
      </c>
      <c r="I2569" s="2">
        <f t="shared" si="356"/>
        <v>71.308623814906213</v>
      </c>
    </row>
    <row r="2570" spans="1:9" ht="13.5" x14ac:dyDescent="0.25">
      <c r="A2570" s="3">
        <f>TITRES_STAT!B2573</f>
        <v>45744</v>
      </c>
      <c r="B2570" s="6">
        <f>TITRES_STAT!D2573</f>
        <v>36.998899999999999</v>
      </c>
      <c r="C2570" s="2">
        <f t="shared" si="360"/>
        <v>0.23010000000000019</v>
      </c>
      <c r="D2570" s="2">
        <f t="shared" si="361"/>
        <v>0.23010000000000019</v>
      </c>
      <c r="E2570" s="2">
        <f t="shared" si="362"/>
        <v>0</v>
      </c>
      <c r="F2570" s="2">
        <f t="shared" si="359"/>
        <v>0.17151197466227033</v>
      </c>
      <c r="G2570" s="2">
        <f t="shared" si="359"/>
        <v>6.2395697544106017E-2</v>
      </c>
      <c r="H2570" s="2">
        <f t="shared" si="355"/>
        <v>2.7487788647772171</v>
      </c>
      <c r="I2570" s="2">
        <f t="shared" si="356"/>
        <v>73.324646876458843</v>
      </c>
    </row>
    <row r="2571" spans="1:9" ht="13.5" x14ac:dyDescent="0.25">
      <c r="A2571" s="3">
        <f>TITRES_STAT!B2574</f>
        <v>45749</v>
      </c>
      <c r="B2571" s="6">
        <f>TITRES_STAT!D2574</f>
        <v>36.823999999999998</v>
      </c>
      <c r="C2571" s="2">
        <f t="shared" si="360"/>
        <v>-0.17490000000000094</v>
      </c>
      <c r="D2571" s="2">
        <f t="shared" si="361"/>
        <v>0</v>
      </c>
      <c r="E2571" s="2">
        <f t="shared" si="362"/>
        <v>0.17490000000000094</v>
      </c>
      <c r="F2571" s="2">
        <f t="shared" si="359"/>
        <v>0.15926111932925102</v>
      </c>
      <c r="G2571" s="2">
        <f t="shared" si="359"/>
        <v>7.0431719148098509E-2</v>
      </c>
      <c r="H2571" s="2">
        <f t="shared" si="355"/>
        <v>2.2612130053842465</v>
      </c>
      <c r="I2571" s="2">
        <f t="shared" si="356"/>
        <v>69.336562857163727</v>
      </c>
    </row>
    <row r="2572" spans="1:9" ht="13.5" x14ac:dyDescent="0.25">
      <c r="A2572" s="3">
        <f>TITRES_STAT!B2575</f>
        <v>45750</v>
      </c>
      <c r="B2572" s="6">
        <f>TITRES_STAT!D2575</f>
        <v>36.612299999999998</v>
      </c>
      <c r="C2572" s="2">
        <f t="shared" si="360"/>
        <v>-0.21170000000000044</v>
      </c>
      <c r="D2572" s="2">
        <f t="shared" si="361"/>
        <v>0</v>
      </c>
      <c r="E2572" s="2">
        <f t="shared" si="362"/>
        <v>0.21170000000000044</v>
      </c>
      <c r="F2572" s="2">
        <f t="shared" si="359"/>
        <v>0.14788532509144739</v>
      </c>
      <c r="G2572" s="2">
        <f t="shared" si="359"/>
        <v>8.0522310637520064E-2</v>
      </c>
      <c r="H2572" s="2">
        <f t="shared" si="355"/>
        <v>1.8365757753421814</v>
      </c>
      <c r="I2572" s="2">
        <f t="shared" si="356"/>
        <v>64.746226464570015</v>
      </c>
    </row>
    <row r="2573" spans="1:9" ht="13.5" x14ac:dyDescent="0.25">
      <c r="A2573" s="3">
        <f>TITRES_STAT!B2576</f>
        <v>45751</v>
      </c>
      <c r="B2573" s="6">
        <f>TITRES_STAT!D2576</f>
        <v>38.039200000000001</v>
      </c>
      <c r="C2573" s="2">
        <f t="shared" si="360"/>
        <v>1.4269000000000034</v>
      </c>
      <c r="D2573" s="2">
        <f t="shared" si="361"/>
        <v>1.4269000000000034</v>
      </c>
      <c r="E2573" s="2">
        <f t="shared" si="362"/>
        <v>0</v>
      </c>
      <c r="F2573" s="2">
        <f t="shared" ref="F2573:G2588" si="363">((F2572*13)+D2573)/14</f>
        <v>0.23924351615634423</v>
      </c>
      <c r="G2573" s="2">
        <f t="shared" si="363"/>
        <v>7.477071702055435E-2</v>
      </c>
      <c r="H2573" s="2">
        <f t="shared" si="355"/>
        <v>3.1996953578842446</v>
      </c>
      <c r="I2573" s="2">
        <f t="shared" si="356"/>
        <v>76.188749069080387</v>
      </c>
    </row>
    <row r="2574" spans="1:9" ht="13.5" x14ac:dyDescent="0.25">
      <c r="A2574" s="3">
        <f>TITRES_STAT!B2577</f>
        <v>45754</v>
      </c>
      <c r="B2574" s="6">
        <f>TITRES_STAT!D2577</f>
        <v>37.744599999999998</v>
      </c>
      <c r="C2574" s="2">
        <f t="shared" si="360"/>
        <v>-0.29460000000000264</v>
      </c>
      <c r="D2574" s="2">
        <f t="shared" si="361"/>
        <v>0</v>
      </c>
      <c r="E2574" s="2">
        <f t="shared" si="362"/>
        <v>0.29460000000000264</v>
      </c>
      <c r="F2574" s="2">
        <f t="shared" si="363"/>
        <v>0.2221546935737482</v>
      </c>
      <c r="G2574" s="2">
        <f t="shared" si="363"/>
        <v>9.0472808661943516E-2</v>
      </c>
      <c r="H2574" s="2">
        <f t="shared" si="355"/>
        <v>2.4554857626211328</v>
      </c>
      <c r="I2574" s="2">
        <f t="shared" si="356"/>
        <v>71.060508747648328</v>
      </c>
    </row>
    <row r="2575" spans="1:9" ht="13.5" x14ac:dyDescent="0.25">
      <c r="A2575" s="3">
        <f>TITRES_STAT!B2578</f>
        <v>45755</v>
      </c>
      <c r="B2575" s="6">
        <f>TITRES_STAT!D2578</f>
        <v>37.560499999999998</v>
      </c>
      <c r="C2575" s="2">
        <f t="shared" si="360"/>
        <v>-0.18410000000000082</v>
      </c>
      <c r="D2575" s="2">
        <f t="shared" si="361"/>
        <v>0</v>
      </c>
      <c r="E2575" s="2">
        <f t="shared" si="362"/>
        <v>0.18410000000000082</v>
      </c>
      <c r="F2575" s="2">
        <f t="shared" si="363"/>
        <v>0.20628650117562333</v>
      </c>
      <c r="G2575" s="2">
        <f t="shared" si="363"/>
        <v>9.7160465186090464E-2</v>
      </c>
      <c r="H2575" s="2">
        <f t="shared" si="355"/>
        <v>2.1231526710017792</v>
      </c>
      <c r="I2575" s="2">
        <f t="shared" si="356"/>
        <v>67.981072161956106</v>
      </c>
    </row>
    <row r="2576" spans="1:9" ht="13.5" x14ac:dyDescent="0.25">
      <c r="A2576" s="3">
        <f>TITRES_STAT!B2579</f>
        <v>45757</v>
      </c>
      <c r="B2576" s="6">
        <f>TITRES_STAT!D2579</f>
        <v>37.744599999999998</v>
      </c>
      <c r="C2576" s="2">
        <f t="shared" si="360"/>
        <v>0.18410000000000082</v>
      </c>
      <c r="D2576" s="2">
        <f t="shared" si="361"/>
        <v>0.18410000000000082</v>
      </c>
      <c r="E2576" s="2">
        <f t="shared" si="362"/>
        <v>0</v>
      </c>
      <c r="F2576" s="2">
        <f t="shared" si="363"/>
        <v>0.20470175109165029</v>
      </c>
      <c r="G2576" s="2">
        <f t="shared" si="363"/>
        <v>9.0220431958512579E-2</v>
      </c>
      <c r="H2576" s="2">
        <f t="shared" si="355"/>
        <v>2.2689067947023505</v>
      </c>
      <c r="I2576" s="2">
        <f t="shared" si="356"/>
        <v>69.408733169736806</v>
      </c>
    </row>
    <row r="2577" spans="1:9" ht="13.5" x14ac:dyDescent="0.25">
      <c r="A2577" s="3">
        <f>TITRES_STAT!B2580</f>
        <v>45758</v>
      </c>
      <c r="B2577" s="6">
        <f>TITRES_STAT!D2580</f>
        <v>37.928699999999999</v>
      </c>
      <c r="C2577" s="2">
        <f t="shared" si="360"/>
        <v>0.18410000000000082</v>
      </c>
      <c r="D2577" s="2">
        <f t="shared" si="361"/>
        <v>0.18410000000000082</v>
      </c>
      <c r="E2577" s="2">
        <f t="shared" si="362"/>
        <v>0</v>
      </c>
      <c r="F2577" s="2">
        <f t="shared" si="363"/>
        <v>0.20323019744224677</v>
      </c>
      <c r="G2577" s="2">
        <f t="shared" si="363"/>
        <v>8.3776115390047395E-2</v>
      </c>
      <c r="H2577" s="2">
        <f t="shared" ref="H2577:H2640" si="364">F2577/G2577</f>
        <v>2.425872774072197</v>
      </c>
      <c r="I2577" s="2">
        <f t="shared" ref="I2577:I2640" si="365">IF(G2577=0,100,100-(100/(1+H2577)))</f>
        <v>70.810357945331987</v>
      </c>
    </row>
    <row r="2578" spans="1:9" ht="13.5" x14ac:dyDescent="0.25">
      <c r="A2578" s="3">
        <f>TITRES_STAT!B2581</f>
        <v>45761</v>
      </c>
      <c r="B2578" s="6">
        <f>TITRES_STAT!D2581</f>
        <v>37.9011</v>
      </c>
      <c r="C2578" s="2">
        <f t="shared" si="360"/>
        <v>-2.7599999999999625E-2</v>
      </c>
      <c r="D2578" s="2">
        <f t="shared" si="361"/>
        <v>0</v>
      </c>
      <c r="E2578" s="2">
        <f t="shared" si="362"/>
        <v>2.7599999999999625E-2</v>
      </c>
      <c r="F2578" s="2">
        <f t="shared" si="363"/>
        <v>0.18871375476780058</v>
      </c>
      <c r="G2578" s="2">
        <f t="shared" si="363"/>
        <v>7.9763535719329703E-2</v>
      </c>
      <c r="H2578" s="2">
        <f t="shared" si="364"/>
        <v>2.3659151147943427</v>
      </c>
      <c r="I2578" s="2">
        <f t="shared" si="365"/>
        <v>70.290397532467182</v>
      </c>
    </row>
    <row r="2579" spans="1:9" ht="13.5" x14ac:dyDescent="0.25">
      <c r="A2579" s="3">
        <f>TITRES_STAT!B2582</f>
        <v>45762</v>
      </c>
      <c r="B2579" s="6">
        <f>TITRES_STAT!D2582</f>
        <v>37.9011</v>
      </c>
      <c r="C2579" s="2">
        <f t="shared" si="360"/>
        <v>0</v>
      </c>
      <c r="D2579" s="2">
        <f t="shared" si="361"/>
        <v>0</v>
      </c>
      <c r="E2579" s="2">
        <f t="shared" si="362"/>
        <v>0</v>
      </c>
      <c r="F2579" s="2">
        <f t="shared" si="363"/>
        <v>0.17523420085581481</v>
      </c>
      <c r="G2579" s="2">
        <f t="shared" si="363"/>
        <v>7.4066140310806147E-2</v>
      </c>
      <c r="H2579" s="2">
        <f t="shared" si="364"/>
        <v>2.3659151147943427</v>
      </c>
      <c r="I2579" s="2">
        <f t="shared" si="365"/>
        <v>70.290397532467182</v>
      </c>
    </row>
    <row r="2580" spans="1:9" ht="13.5" x14ac:dyDescent="0.25">
      <c r="A2580" s="3">
        <f>TITRES_STAT!B2583</f>
        <v>45763</v>
      </c>
      <c r="B2580" s="6">
        <f>TITRES_STAT!D2583</f>
        <v>37.928699999999999</v>
      </c>
      <c r="C2580" s="2">
        <f t="shared" si="360"/>
        <v>2.7599999999999625E-2</v>
      </c>
      <c r="D2580" s="2">
        <f t="shared" si="361"/>
        <v>2.7599999999999625E-2</v>
      </c>
      <c r="E2580" s="2">
        <f t="shared" si="362"/>
        <v>0</v>
      </c>
      <c r="F2580" s="2">
        <f t="shared" si="363"/>
        <v>0.16468890079468518</v>
      </c>
      <c r="G2580" s="2">
        <f t="shared" si="363"/>
        <v>6.8775701717177132E-2</v>
      </c>
      <c r="H2580" s="2">
        <f t="shared" si="364"/>
        <v>2.3945797234018356</v>
      </c>
      <c r="I2580" s="2">
        <f t="shared" si="365"/>
        <v>70.541272219765034</v>
      </c>
    </row>
    <row r="2581" spans="1:9" ht="13.5" x14ac:dyDescent="0.25">
      <c r="A2581" s="3">
        <f>TITRES_STAT!B2584</f>
        <v>45764</v>
      </c>
      <c r="B2581" s="6">
        <f>TITRES_STAT!D2584</f>
        <v>38.020800000000001</v>
      </c>
      <c r="C2581" s="2">
        <f t="shared" si="360"/>
        <v>9.2100000000002069E-2</v>
      </c>
      <c r="D2581" s="2">
        <f t="shared" si="361"/>
        <v>9.2100000000002069E-2</v>
      </c>
      <c r="E2581" s="2">
        <f t="shared" si="362"/>
        <v>0</v>
      </c>
      <c r="F2581" s="2">
        <f t="shared" si="363"/>
        <v>0.15950397930935067</v>
      </c>
      <c r="G2581" s="2">
        <f t="shared" si="363"/>
        <v>6.3863151594521619E-2</v>
      </c>
      <c r="H2581" s="2">
        <f t="shared" si="364"/>
        <v>2.49759016470201</v>
      </c>
      <c r="I2581" s="2">
        <f t="shared" si="365"/>
        <v>71.408885749620168</v>
      </c>
    </row>
    <row r="2582" spans="1:9" ht="13.5" x14ac:dyDescent="0.25">
      <c r="A2582" s="3">
        <f>TITRES_STAT!B2585</f>
        <v>45765</v>
      </c>
      <c r="B2582" s="6">
        <f>TITRES_STAT!D2585</f>
        <v>38.020800000000001</v>
      </c>
      <c r="C2582" s="2">
        <f t="shared" si="360"/>
        <v>0</v>
      </c>
      <c r="D2582" s="2">
        <f t="shared" si="361"/>
        <v>0</v>
      </c>
      <c r="E2582" s="2">
        <f t="shared" si="362"/>
        <v>0</v>
      </c>
      <c r="F2582" s="2">
        <f t="shared" si="363"/>
        <v>0.14811083793011134</v>
      </c>
      <c r="G2582" s="2">
        <f t="shared" si="363"/>
        <v>5.9301497909198649E-2</v>
      </c>
      <c r="H2582" s="2">
        <f t="shared" si="364"/>
        <v>2.49759016470201</v>
      </c>
      <c r="I2582" s="2">
        <f t="shared" si="365"/>
        <v>71.408885749620168</v>
      </c>
    </row>
    <row r="2583" spans="1:9" ht="13.5" x14ac:dyDescent="0.25">
      <c r="A2583" s="3">
        <f>TITRES_STAT!B2586</f>
        <v>45768</v>
      </c>
      <c r="B2583" s="6">
        <f>TITRES_STAT!D2586</f>
        <v>38.048400000000001</v>
      </c>
      <c r="C2583" s="2">
        <f t="shared" si="360"/>
        <v>2.7599999999999625E-2</v>
      </c>
      <c r="D2583" s="2">
        <f t="shared" si="361"/>
        <v>2.7599999999999625E-2</v>
      </c>
      <c r="E2583" s="2">
        <f t="shared" si="362"/>
        <v>0</v>
      </c>
      <c r="F2583" s="2">
        <f t="shared" si="363"/>
        <v>0.13950292093510336</v>
      </c>
      <c r="G2583" s="2">
        <f t="shared" si="363"/>
        <v>5.5065676629970174E-2</v>
      </c>
      <c r="H2583" s="2">
        <f t="shared" si="364"/>
        <v>2.5333915693533342</v>
      </c>
      <c r="I2583" s="2">
        <f t="shared" si="365"/>
        <v>71.698579668513347</v>
      </c>
    </row>
    <row r="2584" spans="1:9" ht="13.5" x14ac:dyDescent="0.25">
      <c r="A2584" s="3">
        <f>TITRES_STAT!B2587</f>
        <v>45769</v>
      </c>
      <c r="B2584" s="6">
        <f>TITRES_STAT!D2587</f>
        <v>38.020800000000001</v>
      </c>
      <c r="C2584" s="2">
        <f t="shared" si="360"/>
        <v>-2.7599999999999625E-2</v>
      </c>
      <c r="D2584" s="2">
        <f t="shared" si="361"/>
        <v>0</v>
      </c>
      <c r="E2584" s="2">
        <f t="shared" si="362"/>
        <v>2.7599999999999625E-2</v>
      </c>
      <c r="F2584" s="2">
        <f t="shared" si="363"/>
        <v>0.12953842658259598</v>
      </c>
      <c r="G2584" s="2">
        <f t="shared" si="363"/>
        <v>5.3103842584972284E-2</v>
      </c>
      <c r="H2584" s="2">
        <f t="shared" si="364"/>
        <v>2.4393418682521801</v>
      </c>
      <c r="I2584" s="2">
        <f t="shared" si="365"/>
        <v>70.924669942503144</v>
      </c>
    </row>
    <row r="2585" spans="1:9" ht="13.5" x14ac:dyDescent="0.25">
      <c r="A2585" s="3">
        <f>TITRES_STAT!B2588</f>
        <v>45770</v>
      </c>
      <c r="B2585" s="6">
        <f>TITRES_STAT!D2588</f>
        <v>38.1128</v>
      </c>
      <c r="C2585" s="2">
        <f t="shared" si="360"/>
        <v>9.1999999999998749E-2</v>
      </c>
      <c r="D2585" s="2">
        <f t="shared" si="361"/>
        <v>9.1999999999998749E-2</v>
      </c>
      <c r="E2585" s="2">
        <f t="shared" si="362"/>
        <v>0</v>
      </c>
      <c r="F2585" s="2">
        <f t="shared" si="363"/>
        <v>0.12685711039812475</v>
      </c>
      <c r="G2585" s="2">
        <f t="shared" si="363"/>
        <v>4.9310710971759979E-2</v>
      </c>
      <c r="H2585" s="2">
        <f t="shared" si="364"/>
        <v>2.5726076119805947</v>
      </c>
      <c r="I2585" s="2">
        <f t="shared" si="365"/>
        <v>72.009240627307051</v>
      </c>
    </row>
    <row r="2586" spans="1:9" ht="13.5" x14ac:dyDescent="0.25">
      <c r="A2586" s="3">
        <f>TITRES_STAT!B2589</f>
        <v>45771</v>
      </c>
      <c r="B2586" s="6">
        <f>TITRES_STAT!D2589</f>
        <v>38.508699999999997</v>
      </c>
      <c r="C2586" s="2">
        <f t="shared" si="360"/>
        <v>0.39589999999999748</v>
      </c>
      <c r="D2586" s="2">
        <f t="shared" si="361"/>
        <v>0.39589999999999748</v>
      </c>
      <c r="E2586" s="2">
        <f t="shared" si="362"/>
        <v>0</v>
      </c>
      <c r="F2586" s="2">
        <f t="shared" si="363"/>
        <v>0.14607445965540136</v>
      </c>
      <c r="G2586" s="2">
        <f t="shared" si="363"/>
        <v>4.578851733091998E-2</v>
      </c>
      <c r="H2586" s="2">
        <f t="shared" si="364"/>
        <v>3.1901985076236676</v>
      </c>
      <c r="I2586" s="2">
        <f t="shared" si="365"/>
        <v>76.134782202308671</v>
      </c>
    </row>
    <row r="2587" spans="1:9" ht="13.5" x14ac:dyDescent="0.25">
      <c r="A2587" s="3">
        <f>TITRES_STAT!B2590</f>
        <v>45772</v>
      </c>
      <c r="B2587" s="6">
        <f>TITRES_STAT!D2590</f>
        <v>38.204900000000002</v>
      </c>
      <c r="C2587" s="2">
        <f t="shared" si="360"/>
        <v>-0.30379999999999541</v>
      </c>
      <c r="D2587" s="2">
        <f t="shared" si="361"/>
        <v>0</v>
      </c>
      <c r="E2587" s="2">
        <f t="shared" si="362"/>
        <v>0.30379999999999541</v>
      </c>
      <c r="F2587" s="2">
        <f t="shared" si="363"/>
        <v>0.13564056968001556</v>
      </c>
      <c r="G2587" s="2">
        <f t="shared" si="363"/>
        <v>6.4217908950139652E-2</v>
      </c>
      <c r="H2587" s="2">
        <f t="shared" si="364"/>
        <v>2.1121922513131066</v>
      </c>
      <c r="I2587" s="2">
        <f t="shared" si="365"/>
        <v>67.868308920244999</v>
      </c>
    </row>
    <row r="2588" spans="1:9" ht="13.5" x14ac:dyDescent="0.25">
      <c r="A2588" s="3">
        <f>TITRES_STAT!B2591</f>
        <v>45775</v>
      </c>
      <c r="B2588" s="6">
        <f>TITRES_STAT!D2591</f>
        <v>38.296999999999997</v>
      </c>
      <c r="C2588" s="2">
        <f t="shared" si="360"/>
        <v>9.2099999999994964E-2</v>
      </c>
      <c r="D2588" s="2">
        <f t="shared" si="361"/>
        <v>9.2099999999994964E-2</v>
      </c>
      <c r="E2588" s="2">
        <f t="shared" si="362"/>
        <v>0</v>
      </c>
      <c r="F2588" s="2">
        <f t="shared" si="363"/>
        <v>0.1325305289885855</v>
      </c>
      <c r="G2588" s="2">
        <f t="shared" si="363"/>
        <v>5.9630915453701104E-2</v>
      </c>
      <c r="H2588" s="2">
        <f t="shared" si="364"/>
        <v>2.2225137410725386</v>
      </c>
      <c r="I2588" s="2">
        <f t="shared" si="365"/>
        <v>68.968324719472776</v>
      </c>
    </row>
    <row r="2589" spans="1:9" ht="13.5" x14ac:dyDescent="0.25">
      <c r="A2589" s="3">
        <f>TITRES_STAT!B2592</f>
        <v>45776</v>
      </c>
      <c r="B2589" s="6">
        <f>TITRES_STAT!D2592</f>
        <v>38.296999999999997</v>
      </c>
      <c r="C2589" s="2">
        <f t="shared" si="360"/>
        <v>0</v>
      </c>
      <c r="D2589" s="2">
        <f t="shared" si="361"/>
        <v>0</v>
      </c>
      <c r="E2589" s="2">
        <f t="shared" si="362"/>
        <v>0</v>
      </c>
      <c r="F2589" s="2">
        <f t="shared" ref="F2589:G2604" si="366">((F2588*13)+D2589)/14</f>
        <v>0.12306406263225797</v>
      </c>
      <c r="G2589" s="2">
        <f t="shared" si="366"/>
        <v>5.5371564349865308E-2</v>
      </c>
      <c r="H2589" s="2">
        <f t="shared" si="364"/>
        <v>2.2225137410725391</v>
      </c>
      <c r="I2589" s="2">
        <f t="shared" si="365"/>
        <v>68.968324719472776</v>
      </c>
    </row>
    <row r="2590" spans="1:9" ht="13.5" x14ac:dyDescent="0.25">
      <c r="A2590" s="3">
        <f>TITRES_STAT!B2593</f>
        <v>45777</v>
      </c>
      <c r="B2590" s="6">
        <f>TITRES_STAT!D2593</f>
        <v>38.379800000000003</v>
      </c>
      <c r="C2590" s="2">
        <f t="shared" si="360"/>
        <v>8.280000000000598E-2</v>
      </c>
      <c r="D2590" s="2">
        <f t="shared" si="361"/>
        <v>8.280000000000598E-2</v>
      </c>
      <c r="E2590" s="2">
        <f t="shared" si="362"/>
        <v>0</v>
      </c>
      <c r="F2590" s="2">
        <f t="shared" si="366"/>
        <v>0.12018805815852569</v>
      </c>
      <c r="G2590" s="2">
        <f t="shared" si="366"/>
        <v>5.1416452610589213E-2</v>
      </c>
      <c r="H2590" s="2">
        <f t="shared" si="364"/>
        <v>2.3375408464833098</v>
      </c>
      <c r="I2590" s="2">
        <f t="shared" si="365"/>
        <v>70.037819880056986</v>
      </c>
    </row>
    <row r="2591" spans="1:9" ht="13.5" x14ac:dyDescent="0.25">
      <c r="A2591" s="3">
        <f>TITRES_STAT!B2594</f>
        <v>45779</v>
      </c>
      <c r="B2591" s="6">
        <f>TITRES_STAT!D2594</f>
        <v>38.296999999999997</v>
      </c>
      <c r="C2591" s="2">
        <f t="shared" si="360"/>
        <v>-8.280000000000598E-2</v>
      </c>
      <c r="D2591" s="2">
        <f t="shared" si="361"/>
        <v>0</v>
      </c>
      <c r="E2591" s="2">
        <f t="shared" si="362"/>
        <v>8.280000000000598E-2</v>
      </c>
      <c r="F2591" s="2">
        <f t="shared" si="366"/>
        <v>0.11160319686148815</v>
      </c>
      <c r="G2591" s="2">
        <f t="shared" si="366"/>
        <v>5.3658134566976122E-2</v>
      </c>
      <c r="H2591" s="2">
        <f t="shared" si="364"/>
        <v>2.0798933425869466</v>
      </c>
      <c r="I2591" s="2">
        <f t="shared" si="365"/>
        <v>67.531343174369368</v>
      </c>
    </row>
    <row r="2592" spans="1:9" ht="13.5" x14ac:dyDescent="0.25">
      <c r="A2592" s="3">
        <f>TITRES_STAT!B2595</f>
        <v>45782</v>
      </c>
      <c r="B2592" s="6">
        <f>TITRES_STAT!D2595</f>
        <v>38.389000000000003</v>
      </c>
      <c r="C2592" s="2">
        <f t="shared" si="360"/>
        <v>9.2000000000005855E-2</v>
      </c>
      <c r="D2592" s="2">
        <f t="shared" si="361"/>
        <v>9.2000000000005855E-2</v>
      </c>
      <c r="E2592" s="2">
        <f t="shared" si="362"/>
        <v>0</v>
      </c>
      <c r="F2592" s="2">
        <f t="shared" si="366"/>
        <v>0.11020296851423941</v>
      </c>
      <c r="G2592" s="2">
        <f t="shared" si="366"/>
        <v>4.982541066933497E-2</v>
      </c>
      <c r="H2592" s="2">
        <f t="shared" si="364"/>
        <v>2.211782442609425</v>
      </c>
      <c r="I2592" s="2">
        <f t="shared" si="365"/>
        <v>68.864640807129319</v>
      </c>
    </row>
    <row r="2593" spans="1:9" ht="13.5" x14ac:dyDescent="0.25">
      <c r="A2593" s="3">
        <f>TITRES_STAT!B2596</f>
        <v>45783</v>
      </c>
      <c r="B2593" s="6">
        <f>TITRES_STAT!D2596</f>
        <v>38.453499999999998</v>
      </c>
      <c r="C2593" s="2">
        <f t="shared" si="360"/>
        <v>6.4499999999995339E-2</v>
      </c>
      <c r="D2593" s="2">
        <f t="shared" si="361"/>
        <v>6.4499999999995339E-2</v>
      </c>
      <c r="E2593" s="2">
        <f t="shared" si="362"/>
        <v>0</v>
      </c>
      <c r="F2593" s="2">
        <f t="shared" si="366"/>
        <v>0.10693847076322198</v>
      </c>
      <c r="G2593" s="2">
        <f t="shared" si="366"/>
        <v>4.6266452764382474E-2</v>
      </c>
      <c r="H2593" s="2">
        <f t="shared" si="364"/>
        <v>2.3113609186297279</v>
      </c>
      <c r="I2593" s="2">
        <f t="shared" si="365"/>
        <v>69.800936093254094</v>
      </c>
    </row>
    <row r="2594" spans="1:9" ht="13.5" x14ac:dyDescent="0.25">
      <c r="A2594" s="3">
        <f>TITRES_STAT!B2597</f>
        <v>45784</v>
      </c>
      <c r="B2594" s="6">
        <f>TITRES_STAT!D2597</f>
        <v>38.471899999999998</v>
      </c>
      <c r="C2594" s="2">
        <f t="shared" si="360"/>
        <v>1.839999999999975E-2</v>
      </c>
      <c r="D2594" s="2">
        <f t="shared" si="361"/>
        <v>1.839999999999975E-2</v>
      </c>
      <c r="E2594" s="2">
        <f t="shared" si="362"/>
        <v>0</v>
      </c>
      <c r="F2594" s="2">
        <f t="shared" si="366"/>
        <v>0.10061429428013467</v>
      </c>
      <c r="G2594" s="2">
        <f t="shared" si="366"/>
        <v>4.2961706138355156E-2</v>
      </c>
      <c r="H2594" s="2">
        <f t="shared" si="364"/>
        <v>2.341952946563933</v>
      </c>
      <c r="I2594" s="2">
        <f t="shared" si="365"/>
        <v>70.077376432598754</v>
      </c>
    </row>
    <row r="2595" spans="1:9" ht="13.5" x14ac:dyDescent="0.25">
      <c r="A2595" s="3">
        <f>TITRES_STAT!B2598</f>
        <v>45785</v>
      </c>
      <c r="B2595" s="6">
        <f>TITRES_STAT!D2598</f>
        <v>38.435000000000002</v>
      </c>
      <c r="C2595" s="2">
        <f t="shared" si="360"/>
        <v>-3.6899999999995714E-2</v>
      </c>
      <c r="D2595" s="2">
        <f t="shared" si="361"/>
        <v>0</v>
      </c>
      <c r="E2595" s="2">
        <f t="shared" si="362"/>
        <v>3.6899999999995714E-2</v>
      </c>
      <c r="F2595" s="2">
        <f t="shared" si="366"/>
        <v>9.3427558974410768E-2</v>
      </c>
      <c r="G2595" s="2">
        <f t="shared" si="366"/>
        <v>4.2528727128472339E-2</v>
      </c>
      <c r="H2595" s="2">
        <f t="shared" si="364"/>
        <v>2.1968106097363642</v>
      </c>
      <c r="I2595" s="2">
        <f t="shared" si="365"/>
        <v>68.718822536613501</v>
      </c>
    </row>
    <row r="2596" spans="1:9" ht="13.5" x14ac:dyDescent="0.25">
      <c r="A2596" s="3">
        <f>TITRES_STAT!B2599</f>
        <v>45786</v>
      </c>
      <c r="B2596" s="6">
        <f>TITRES_STAT!D2599</f>
        <v>38.370600000000003</v>
      </c>
      <c r="C2596" s="2">
        <f t="shared" si="360"/>
        <v>-6.4399999999999125E-2</v>
      </c>
      <c r="D2596" s="2">
        <f t="shared" si="361"/>
        <v>0</v>
      </c>
      <c r="E2596" s="2">
        <f t="shared" si="362"/>
        <v>6.4399999999999125E-2</v>
      </c>
      <c r="F2596" s="2">
        <f t="shared" si="366"/>
        <v>8.6754161904810001E-2</v>
      </c>
      <c r="G2596" s="2">
        <f t="shared" si="366"/>
        <v>4.4090960905009968E-2</v>
      </c>
      <c r="H2596" s="2">
        <f t="shared" si="364"/>
        <v>1.9676178546372369</v>
      </c>
      <c r="I2596" s="2">
        <f t="shared" si="365"/>
        <v>66.302938957002596</v>
      </c>
    </row>
    <row r="2597" spans="1:9" ht="13.5" x14ac:dyDescent="0.25">
      <c r="A2597" s="3">
        <f>TITRES_STAT!B2600</f>
        <v>45789</v>
      </c>
      <c r="B2597" s="6">
        <f>TITRES_STAT!D2600</f>
        <v>38.204900000000002</v>
      </c>
      <c r="C2597" s="2">
        <f t="shared" si="360"/>
        <v>-0.16570000000000107</v>
      </c>
      <c r="D2597" s="2">
        <f t="shared" si="361"/>
        <v>0</v>
      </c>
      <c r="E2597" s="2">
        <f t="shared" si="362"/>
        <v>0.16570000000000107</v>
      </c>
      <c r="F2597" s="2">
        <f t="shared" si="366"/>
        <v>8.0557436054466428E-2</v>
      </c>
      <c r="G2597" s="2">
        <f t="shared" si="366"/>
        <v>5.2777320840366473E-2</v>
      </c>
      <c r="H2597" s="2">
        <f t="shared" si="364"/>
        <v>1.5263646348803002</v>
      </c>
      <c r="I2597" s="2">
        <f t="shared" si="365"/>
        <v>60.417431981374285</v>
      </c>
    </row>
    <row r="2598" spans="1:9" ht="13.5" x14ac:dyDescent="0.25">
      <c r="A2598" s="3">
        <f>TITRES_STAT!B2601</f>
        <v>45790</v>
      </c>
      <c r="B2598" s="6">
        <f>TITRES_STAT!D2601</f>
        <v>38.296999999999997</v>
      </c>
      <c r="C2598" s="2">
        <f t="shared" si="360"/>
        <v>9.2099999999994964E-2</v>
      </c>
      <c r="D2598" s="2">
        <f t="shared" si="361"/>
        <v>9.2099999999994964E-2</v>
      </c>
      <c r="E2598" s="2">
        <f t="shared" si="362"/>
        <v>0</v>
      </c>
      <c r="F2598" s="2">
        <f t="shared" si="366"/>
        <v>8.1381904907718461E-2</v>
      </c>
      <c r="G2598" s="2">
        <f t="shared" si="366"/>
        <v>4.9007512208911731E-2</v>
      </c>
      <c r="H2598" s="2">
        <f t="shared" si="364"/>
        <v>1.6606006148771542</v>
      </c>
      <c r="I2598" s="2">
        <f t="shared" si="365"/>
        <v>62.414501657695354</v>
      </c>
    </row>
    <row r="2599" spans="1:9" ht="13.5" x14ac:dyDescent="0.25">
      <c r="A2599" s="3">
        <f>TITRES_STAT!B2602</f>
        <v>45791</v>
      </c>
      <c r="B2599" s="6">
        <f>TITRES_STAT!D2602</f>
        <v>38.343000000000004</v>
      </c>
      <c r="C2599" s="2">
        <f t="shared" si="360"/>
        <v>4.600000000000648E-2</v>
      </c>
      <c r="D2599" s="2">
        <f t="shared" si="361"/>
        <v>4.600000000000648E-2</v>
      </c>
      <c r="E2599" s="2">
        <f t="shared" si="362"/>
        <v>0</v>
      </c>
      <c r="F2599" s="2">
        <f t="shared" si="366"/>
        <v>7.885462598573903E-2</v>
      </c>
      <c r="G2599" s="2">
        <f t="shared" si="366"/>
        <v>4.5506975622560897E-2</v>
      </c>
      <c r="H2599" s="2">
        <f t="shared" si="364"/>
        <v>1.7328030462794684</v>
      </c>
      <c r="I2599" s="2">
        <f t="shared" si="365"/>
        <v>63.407534935185531</v>
      </c>
    </row>
    <row r="2600" spans="1:9" ht="13.5" x14ac:dyDescent="0.25">
      <c r="A2600" s="3">
        <f>TITRES_STAT!B2603</f>
        <v>45792</v>
      </c>
      <c r="B2600" s="6">
        <f>TITRES_STAT!D2603</f>
        <v>38.343000000000004</v>
      </c>
      <c r="C2600" s="2">
        <f t="shared" si="360"/>
        <v>0</v>
      </c>
      <c r="D2600" s="2">
        <f t="shared" si="361"/>
        <v>0</v>
      </c>
      <c r="E2600" s="2">
        <f t="shared" si="362"/>
        <v>0</v>
      </c>
      <c r="F2600" s="2">
        <f t="shared" si="366"/>
        <v>7.3222152701043389E-2</v>
      </c>
      <c r="G2600" s="2">
        <f t="shared" si="366"/>
        <v>4.2256477363806548E-2</v>
      </c>
      <c r="H2600" s="2">
        <f t="shared" si="364"/>
        <v>1.7328030462794684</v>
      </c>
      <c r="I2600" s="2">
        <f t="shared" si="365"/>
        <v>63.407534935185531</v>
      </c>
    </row>
    <row r="2601" spans="1:9" ht="13.5" x14ac:dyDescent="0.25">
      <c r="A2601" s="3">
        <f>TITRES_STAT!B2604</f>
        <v>45793</v>
      </c>
      <c r="B2601" s="6">
        <f>TITRES_STAT!D2604</f>
        <v>38.296999999999997</v>
      </c>
      <c r="C2601" s="2">
        <f t="shared" si="360"/>
        <v>-4.600000000000648E-2</v>
      </c>
      <c r="D2601" s="2">
        <f t="shared" si="361"/>
        <v>0</v>
      </c>
      <c r="E2601" s="2">
        <f t="shared" si="362"/>
        <v>4.600000000000648E-2</v>
      </c>
      <c r="F2601" s="2">
        <f t="shared" si="366"/>
        <v>6.7991998936683146E-2</v>
      </c>
      <c r="G2601" s="2">
        <f t="shared" si="366"/>
        <v>4.2523871837820824E-2</v>
      </c>
      <c r="H2601" s="2">
        <f t="shared" si="364"/>
        <v>1.5989136453988395</v>
      </c>
      <c r="I2601" s="2">
        <f t="shared" si="365"/>
        <v>61.522384486671314</v>
      </c>
    </row>
    <row r="2602" spans="1:9" ht="13.5" x14ac:dyDescent="0.25">
      <c r="A2602" s="3">
        <f>TITRES_STAT!B2605</f>
        <v>45796</v>
      </c>
      <c r="B2602" s="6">
        <f>TITRES_STAT!D2605</f>
        <v>38.296999999999997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6.3135427584062917E-2</v>
      </c>
      <c r="G2602" s="2">
        <f t="shared" si="366"/>
        <v>3.9486452420833616E-2</v>
      </c>
      <c r="H2602" s="2">
        <f t="shared" si="364"/>
        <v>1.5989136453988397</v>
      </c>
      <c r="I2602" s="2">
        <f t="shared" si="365"/>
        <v>61.522384486671314</v>
      </c>
    </row>
    <row r="2603" spans="1:9" ht="13.5" x14ac:dyDescent="0.25">
      <c r="A2603" s="3">
        <f>TITRES_STAT!B2606</f>
        <v>45797</v>
      </c>
      <c r="B2603" s="6">
        <f>TITRES_STAT!D2606</f>
        <v>38.799999999999997</v>
      </c>
      <c r="C2603" s="2">
        <f t="shared" si="360"/>
        <v>0.50300000000000011</v>
      </c>
      <c r="D2603" s="2">
        <f t="shared" si="361"/>
        <v>0.50300000000000011</v>
      </c>
      <c r="E2603" s="2">
        <f t="shared" si="362"/>
        <v>0</v>
      </c>
      <c r="F2603" s="2">
        <f t="shared" si="366"/>
        <v>9.4554325613772722E-2</v>
      </c>
      <c r="G2603" s="2">
        <f t="shared" si="366"/>
        <v>3.6665991533631211E-2</v>
      </c>
      <c r="H2603" s="2">
        <f t="shared" si="364"/>
        <v>2.5788018176746834</v>
      </c>
      <c r="I2603" s="2">
        <f t="shared" si="365"/>
        <v>72.05768715492195</v>
      </c>
    </row>
    <row r="2604" spans="1:9" ht="13.5" x14ac:dyDescent="0.25">
      <c r="A2604" s="3">
        <f>TITRES_STAT!B2607</f>
        <v>45798</v>
      </c>
      <c r="B2604" s="6">
        <f>TITRES_STAT!D2607</f>
        <v>38.700000000000003</v>
      </c>
      <c r="C2604" s="2">
        <f t="shared" si="360"/>
        <v>-9.9999999999994316E-2</v>
      </c>
      <c r="D2604" s="2">
        <f t="shared" si="361"/>
        <v>0</v>
      </c>
      <c r="E2604" s="2">
        <f t="shared" si="362"/>
        <v>9.9999999999994316E-2</v>
      </c>
      <c r="F2604" s="2">
        <f t="shared" si="366"/>
        <v>8.7800445212788958E-2</v>
      </c>
      <c r="G2604" s="2">
        <f t="shared" si="366"/>
        <v>4.1189849281228583E-2</v>
      </c>
      <c r="H2604" s="2">
        <f t="shared" si="364"/>
        <v>2.1316039447806912</v>
      </c>
      <c r="I2604" s="2">
        <f t="shared" si="365"/>
        <v>68.067481787834097</v>
      </c>
    </row>
    <row r="2605" spans="1:9" ht="13.5" x14ac:dyDescent="0.25">
      <c r="A2605" s="3">
        <f>TITRES_STAT!B2608</f>
        <v>45799</v>
      </c>
      <c r="B2605" s="6">
        <f>TITRES_STAT!D2608</f>
        <v>38.700000000000003</v>
      </c>
      <c r="C2605" s="2">
        <f t="shared" si="360"/>
        <v>0</v>
      </c>
      <c r="D2605" s="2">
        <f t="shared" si="361"/>
        <v>0</v>
      </c>
      <c r="E2605" s="2">
        <f t="shared" si="362"/>
        <v>0</v>
      </c>
      <c r="F2605" s="2">
        <f t="shared" ref="F2605:G2620" si="367">((F2604*13)+D2605)/14</f>
        <v>8.1528984840446891E-2</v>
      </c>
      <c r="G2605" s="2">
        <f t="shared" si="367"/>
        <v>3.8247717189712253E-2</v>
      </c>
      <c r="H2605" s="2">
        <f t="shared" si="364"/>
        <v>2.1316039447806912</v>
      </c>
      <c r="I2605" s="2">
        <f t="shared" si="365"/>
        <v>68.067481787834097</v>
      </c>
    </row>
    <row r="2606" spans="1:9" ht="13.5" x14ac:dyDescent="0.25">
      <c r="A2606" s="3">
        <f>TITRES_STAT!B2609</f>
        <v>45800</v>
      </c>
      <c r="B2606" s="6">
        <f>TITRES_STAT!D2609</f>
        <v>38.799999999999997</v>
      </c>
      <c r="C2606" s="2">
        <f t="shared" si="360"/>
        <v>9.9999999999994316E-2</v>
      </c>
      <c r="D2606" s="2">
        <f t="shared" si="361"/>
        <v>9.9999999999994316E-2</v>
      </c>
      <c r="E2606" s="2">
        <f t="shared" si="362"/>
        <v>0</v>
      </c>
      <c r="F2606" s="2">
        <f t="shared" si="367"/>
        <v>8.2848343066128857E-2</v>
      </c>
      <c r="G2606" s="2">
        <f t="shared" si="367"/>
        <v>3.551573739044709E-2</v>
      </c>
      <c r="H2606" s="2">
        <f t="shared" si="364"/>
        <v>2.3327220312315164</v>
      </c>
      <c r="I2606" s="2">
        <f t="shared" si="365"/>
        <v>69.994497271934875</v>
      </c>
    </row>
    <row r="2607" spans="1:9" ht="13.5" x14ac:dyDescent="0.25">
      <c r="A2607" s="3">
        <f>TITRES_STAT!B2610</f>
        <v>45803</v>
      </c>
      <c r="B2607" s="6">
        <f>TITRES_STAT!D2610</f>
        <v>38.58</v>
      </c>
      <c r="C2607" s="2">
        <f t="shared" si="360"/>
        <v>-0.21999999999999886</v>
      </c>
      <c r="D2607" s="2">
        <f t="shared" si="361"/>
        <v>0</v>
      </c>
      <c r="E2607" s="2">
        <f t="shared" si="362"/>
        <v>0.21999999999999886</v>
      </c>
      <c r="F2607" s="2">
        <f t="shared" si="367"/>
        <v>7.6930604275691081E-2</v>
      </c>
      <c r="G2607" s="2">
        <f t="shared" si="367"/>
        <v>4.8693184719700792E-2</v>
      </c>
      <c r="H2607" s="2">
        <f t="shared" si="364"/>
        <v>1.5799049644942551</v>
      </c>
      <c r="I2607" s="2">
        <f t="shared" si="365"/>
        <v>61.238882293633928</v>
      </c>
    </row>
    <row r="2608" spans="1:9" ht="13.5" x14ac:dyDescent="0.25">
      <c r="A2608" s="3">
        <f>TITRES_STAT!B2611</f>
        <v>45804</v>
      </c>
      <c r="B2608" s="6">
        <f>TITRES_STAT!D2611</f>
        <v>38.6</v>
      </c>
      <c r="C2608" s="2">
        <f t="shared" si="360"/>
        <v>2.0000000000003126E-2</v>
      </c>
      <c r="D2608" s="2">
        <f t="shared" si="361"/>
        <v>2.0000000000003126E-2</v>
      </c>
      <c r="E2608" s="2">
        <f t="shared" si="362"/>
        <v>0</v>
      </c>
      <c r="F2608" s="2">
        <f t="shared" si="367"/>
        <v>7.2864132541713381E-2</v>
      </c>
      <c r="G2608" s="2">
        <f t="shared" si="367"/>
        <v>4.5215100096865024E-2</v>
      </c>
      <c r="H2608" s="2">
        <f t="shared" si="364"/>
        <v>1.6114999720362313</v>
      </c>
      <c r="I2608" s="2">
        <f t="shared" si="365"/>
        <v>61.7078303385819</v>
      </c>
    </row>
    <row r="2609" spans="1:9" ht="13.5" x14ac:dyDescent="0.25">
      <c r="A2609" s="3">
        <f>TITRES_STAT!B2612</f>
        <v>45805</v>
      </c>
      <c r="B2609" s="6">
        <f>TITRES_STAT!D2612</f>
        <v>38.74</v>
      </c>
      <c r="C2609" s="2">
        <f t="shared" si="360"/>
        <v>0.14000000000000057</v>
      </c>
      <c r="D2609" s="2">
        <f t="shared" si="361"/>
        <v>0.14000000000000057</v>
      </c>
      <c r="E2609" s="2">
        <f t="shared" si="362"/>
        <v>0</v>
      </c>
      <c r="F2609" s="2">
        <f t="shared" si="367"/>
        <v>7.7659551645876748E-2</v>
      </c>
      <c r="G2609" s="2">
        <f t="shared" si="367"/>
        <v>4.1985450089946093E-2</v>
      </c>
      <c r="H2609" s="2">
        <f t="shared" si="364"/>
        <v>1.8496777211987836</v>
      </c>
      <c r="I2609" s="2">
        <f t="shared" si="365"/>
        <v>64.908312523869313</v>
      </c>
    </row>
    <row r="2610" spans="1:9" ht="13.5" x14ac:dyDescent="0.25">
      <c r="A2610" s="3">
        <f>TITRES_STAT!B2613</f>
        <v>45806</v>
      </c>
      <c r="B2610" s="6">
        <f>TITRES_STAT!D2613</f>
        <v>38.69</v>
      </c>
      <c r="C2610" s="2">
        <f t="shared" si="360"/>
        <v>-5.0000000000004263E-2</v>
      </c>
      <c r="D2610" s="2">
        <f t="shared" si="361"/>
        <v>0</v>
      </c>
      <c r="E2610" s="2">
        <f t="shared" si="362"/>
        <v>5.0000000000004263E-2</v>
      </c>
      <c r="F2610" s="2">
        <f t="shared" si="367"/>
        <v>7.2112440814028414E-2</v>
      </c>
      <c r="G2610" s="2">
        <f t="shared" si="367"/>
        <v>4.2557917940664533E-2</v>
      </c>
      <c r="H2610" s="2">
        <f t="shared" si="364"/>
        <v>1.6944541533862076</v>
      </c>
      <c r="I2610" s="2">
        <f t="shared" si="365"/>
        <v>62.886731669074138</v>
      </c>
    </row>
    <row r="2611" spans="1:9" ht="13.5" x14ac:dyDescent="0.25">
      <c r="A2611" s="3">
        <f>TITRES_STAT!B2614</f>
        <v>45807</v>
      </c>
      <c r="B2611" s="6">
        <f>TITRES_STAT!D2614</f>
        <v>38.4</v>
      </c>
      <c r="C2611" s="2">
        <f t="shared" si="360"/>
        <v>-0.28999999999999915</v>
      </c>
      <c r="D2611" s="2">
        <f t="shared" si="361"/>
        <v>0</v>
      </c>
      <c r="E2611" s="2">
        <f t="shared" si="362"/>
        <v>0.28999999999999915</v>
      </c>
      <c r="F2611" s="2">
        <f t="shared" si="367"/>
        <v>6.6961552184454959E-2</v>
      </c>
      <c r="G2611" s="2">
        <f t="shared" si="367"/>
        <v>6.0232352373474143E-2</v>
      </c>
      <c r="H2611" s="2">
        <f t="shared" si="364"/>
        <v>1.1117206874016148</v>
      </c>
      <c r="I2611" s="2">
        <f t="shared" si="365"/>
        <v>52.645252472737823</v>
      </c>
    </row>
    <row r="2612" spans="1:9" ht="13.5" x14ac:dyDescent="0.25">
      <c r="A2612" s="3">
        <f>TITRES_STAT!B2615</f>
        <v>45810</v>
      </c>
      <c r="B2612" s="6">
        <f>TITRES_STAT!D2615</f>
        <v>38.35</v>
      </c>
      <c r="C2612" s="2">
        <f t="shared" si="360"/>
        <v>-4.9999999999997158E-2</v>
      </c>
      <c r="D2612" s="2">
        <f t="shared" si="361"/>
        <v>0</v>
      </c>
      <c r="E2612" s="2">
        <f t="shared" si="362"/>
        <v>4.9999999999997158E-2</v>
      </c>
      <c r="F2612" s="2">
        <f t="shared" si="367"/>
        <v>6.2178584171279604E-2</v>
      </c>
      <c r="G2612" s="2">
        <f t="shared" si="367"/>
        <v>5.9501470061082931E-2</v>
      </c>
      <c r="H2612" s="2">
        <f t="shared" si="364"/>
        <v>1.0449924028338864</v>
      </c>
      <c r="I2612" s="2">
        <f t="shared" si="365"/>
        <v>51.100062835723435</v>
      </c>
    </row>
    <row r="2613" spans="1:9" ht="13.5" x14ac:dyDescent="0.25">
      <c r="A2613" s="3">
        <f>TITRES_STAT!B2616</f>
        <v>45811</v>
      </c>
      <c r="B2613" s="6">
        <f>TITRES_STAT!D2616</f>
        <v>38.299999999999997</v>
      </c>
      <c r="C2613" s="2">
        <f t="shared" si="360"/>
        <v>-5.0000000000004263E-2</v>
      </c>
      <c r="D2613" s="2">
        <f t="shared" si="361"/>
        <v>0</v>
      </c>
      <c r="E2613" s="2">
        <f t="shared" si="362"/>
        <v>5.0000000000004263E-2</v>
      </c>
      <c r="F2613" s="2">
        <f t="shared" si="367"/>
        <v>5.7737256730473918E-2</v>
      </c>
      <c r="G2613" s="2">
        <f t="shared" si="367"/>
        <v>5.882279362814874E-2</v>
      </c>
      <c r="H2613" s="2">
        <f t="shared" si="364"/>
        <v>0.98154564190648441</v>
      </c>
      <c r="I2613" s="2">
        <f t="shared" si="365"/>
        <v>49.534344359694884</v>
      </c>
    </row>
    <row r="2614" spans="1:9" ht="13.5" x14ac:dyDescent="0.25">
      <c r="A2614" s="3">
        <f>TITRES_STAT!B2617</f>
        <v>45812</v>
      </c>
      <c r="B2614" s="6">
        <f>TITRES_STAT!D2617</f>
        <v>38.299999999999997</v>
      </c>
      <c r="C2614" s="2">
        <f t="shared" si="360"/>
        <v>0</v>
      </c>
      <c r="D2614" s="2">
        <f t="shared" si="361"/>
        <v>0</v>
      </c>
      <c r="E2614" s="2">
        <f t="shared" si="362"/>
        <v>0</v>
      </c>
      <c r="F2614" s="2">
        <f t="shared" si="367"/>
        <v>5.3613166964011492E-2</v>
      </c>
      <c r="G2614" s="2">
        <f t="shared" si="367"/>
        <v>5.46211655118524E-2</v>
      </c>
      <c r="H2614" s="2">
        <f t="shared" si="364"/>
        <v>0.98154564190648441</v>
      </c>
      <c r="I2614" s="2">
        <f t="shared" si="365"/>
        <v>49.534344359694884</v>
      </c>
    </row>
    <row r="2615" spans="1:9" ht="13.5" x14ac:dyDescent="0.25">
      <c r="A2615" s="3">
        <f>TITRES_STAT!B2618</f>
        <v>45813</v>
      </c>
      <c r="B2615" s="6">
        <f>TITRES_STAT!D2618</f>
        <v>38.14</v>
      </c>
      <c r="C2615" s="2">
        <f t="shared" si="360"/>
        <v>-0.15999999999999659</v>
      </c>
      <c r="D2615" s="2">
        <f t="shared" si="361"/>
        <v>0</v>
      </c>
      <c r="E2615" s="2">
        <f t="shared" si="362"/>
        <v>0.15999999999999659</v>
      </c>
      <c r="F2615" s="2">
        <f t="shared" si="367"/>
        <v>4.9783655038010674E-2</v>
      </c>
      <c r="G2615" s="2">
        <f t="shared" si="367"/>
        <v>6.2148225118148416E-2</v>
      </c>
      <c r="H2615" s="2">
        <f t="shared" si="364"/>
        <v>0.80104709254959783</v>
      </c>
      <c r="I2615" s="2">
        <f t="shared" si="365"/>
        <v>44.476743326884346</v>
      </c>
    </row>
    <row r="2616" spans="1:9" ht="13.5" x14ac:dyDescent="0.25">
      <c r="A2616" s="3">
        <f>TITRES_STAT!B2619</f>
        <v>45817</v>
      </c>
      <c r="B2616" s="6">
        <f>TITRES_STAT!D2619</f>
        <v>38</v>
      </c>
      <c r="C2616" s="2">
        <f t="shared" si="360"/>
        <v>-0.14000000000000057</v>
      </c>
      <c r="D2616" s="2">
        <f t="shared" si="361"/>
        <v>0</v>
      </c>
      <c r="E2616" s="2">
        <f t="shared" si="362"/>
        <v>0.14000000000000057</v>
      </c>
      <c r="F2616" s="2">
        <f t="shared" si="367"/>
        <v>4.6227679678152771E-2</v>
      </c>
      <c r="G2616" s="2">
        <f t="shared" si="367"/>
        <v>6.7709066181137853E-2</v>
      </c>
      <c r="H2616" s="2">
        <f t="shared" si="364"/>
        <v>0.68273987939049008</v>
      </c>
      <c r="I2616" s="2">
        <f t="shared" si="365"/>
        <v>40.573108639808737</v>
      </c>
    </row>
    <row r="2617" spans="1:9" ht="13.5" x14ac:dyDescent="0.25">
      <c r="A2617" s="3">
        <f>TITRES_STAT!B2620</f>
        <v>45818</v>
      </c>
      <c r="B2617" s="6">
        <f>TITRES_STAT!D2620</f>
        <v>38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4.2925702558284713E-2</v>
      </c>
      <c r="G2617" s="2">
        <f t="shared" si="367"/>
        <v>6.2872704311056585E-2</v>
      </c>
      <c r="H2617" s="2">
        <f t="shared" si="364"/>
        <v>0.68273987939048997</v>
      </c>
      <c r="I2617" s="2">
        <f t="shared" si="365"/>
        <v>40.573108639808737</v>
      </c>
    </row>
    <row r="2618" spans="1:9" ht="13.5" x14ac:dyDescent="0.25">
      <c r="A2618" s="3">
        <f>TITRES_STAT!B2621</f>
        <v>45819</v>
      </c>
      <c r="B2618" s="6">
        <f>TITRES_STAT!D2621</f>
        <v>38</v>
      </c>
      <c r="C2618" s="2">
        <f t="shared" si="360"/>
        <v>0</v>
      </c>
      <c r="D2618" s="2">
        <f t="shared" si="361"/>
        <v>0</v>
      </c>
      <c r="E2618" s="2">
        <f t="shared" si="362"/>
        <v>0</v>
      </c>
      <c r="F2618" s="2">
        <f t="shared" si="367"/>
        <v>3.9859580946978661E-2</v>
      </c>
      <c r="G2618" s="2">
        <f t="shared" si="367"/>
        <v>5.838179686026683E-2</v>
      </c>
      <c r="H2618" s="2">
        <f t="shared" si="364"/>
        <v>0.68273987939048997</v>
      </c>
      <c r="I2618" s="2">
        <f t="shared" si="365"/>
        <v>40.573108639808737</v>
      </c>
    </row>
    <row r="2619" spans="1:9" ht="13.5" x14ac:dyDescent="0.25">
      <c r="A2619" s="3">
        <f>TITRES_STAT!B2622</f>
        <v>45820</v>
      </c>
      <c r="B2619" s="6">
        <f>TITRES_STAT!D2622</f>
        <v>37.96</v>
      </c>
      <c r="C2619" s="2">
        <f t="shared" si="360"/>
        <v>-3.9999999999999147E-2</v>
      </c>
      <c r="D2619" s="2">
        <f t="shared" si="361"/>
        <v>0</v>
      </c>
      <c r="E2619" s="2">
        <f t="shared" si="362"/>
        <v>3.9999999999999147E-2</v>
      </c>
      <c r="F2619" s="2">
        <f t="shared" si="367"/>
        <v>3.7012468022194475E-2</v>
      </c>
      <c r="G2619" s="2">
        <f t="shared" si="367"/>
        <v>5.7068811370247712E-2</v>
      </c>
      <c r="H2619" s="2">
        <f t="shared" si="364"/>
        <v>0.64855859327553078</v>
      </c>
      <c r="I2619" s="2">
        <f t="shared" si="365"/>
        <v>39.340948870182764</v>
      </c>
    </row>
    <row r="2620" spans="1:9" ht="13.5" x14ac:dyDescent="0.25">
      <c r="A2620" s="3">
        <f>TITRES_STAT!B2623</f>
        <v>45821</v>
      </c>
      <c r="B2620" s="6">
        <f>TITRES_STAT!D2623</f>
        <v>37.74</v>
      </c>
      <c r="C2620" s="2">
        <f t="shared" si="360"/>
        <v>-0.21999999999999886</v>
      </c>
      <c r="D2620" s="2">
        <f t="shared" si="361"/>
        <v>0</v>
      </c>
      <c r="E2620" s="2">
        <f t="shared" si="362"/>
        <v>0.21999999999999886</v>
      </c>
      <c r="F2620" s="2">
        <f t="shared" si="367"/>
        <v>3.4368720306323444E-2</v>
      </c>
      <c r="G2620" s="2">
        <f t="shared" si="367"/>
        <v>6.8706753415229943E-2</v>
      </c>
      <c r="H2620" s="2">
        <f t="shared" si="364"/>
        <v>0.50022332009512582</v>
      </c>
      <c r="I2620" s="2">
        <f t="shared" si="365"/>
        <v>33.343257193429565</v>
      </c>
    </row>
    <row r="2621" spans="1:9" ht="13.5" x14ac:dyDescent="0.25">
      <c r="A2621" s="3">
        <f>TITRES_STAT!B2624</f>
        <v>45824</v>
      </c>
      <c r="B2621" s="6">
        <f>TITRES_STAT!D2624</f>
        <v>37.5</v>
      </c>
      <c r="C2621" s="2">
        <f t="shared" si="360"/>
        <v>-0.24000000000000199</v>
      </c>
      <c r="D2621" s="2">
        <f t="shared" si="361"/>
        <v>0</v>
      </c>
      <c r="E2621" s="2">
        <f t="shared" si="362"/>
        <v>0.24000000000000199</v>
      </c>
      <c r="F2621" s="2">
        <f t="shared" ref="F2621:G2636" si="368">((F2620*13)+D2621)/14</f>
        <v>3.1913811713014627E-2</v>
      </c>
      <c r="G2621" s="2">
        <f t="shared" si="368"/>
        <v>8.0941985314142234E-2</v>
      </c>
      <c r="H2621" s="2">
        <f t="shared" si="364"/>
        <v>0.39428007095643386</v>
      </c>
      <c r="I2621" s="2">
        <f t="shared" si="365"/>
        <v>28.278398233575103</v>
      </c>
    </row>
    <row r="2622" spans="1:9" ht="13.5" x14ac:dyDescent="0.25">
      <c r="A2622" s="3">
        <f>TITRES_STAT!B2625</f>
        <v>45825</v>
      </c>
      <c r="B2622" s="6">
        <f>TITRES_STAT!D2625</f>
        <v>37.97</v>
      </c>
      <c r="C2622" s="2">
        <f t="shared" si="360"/>
        <v>0.46999999999999886</v>
      </c>
      <c r="D2622" s="2">
        <f t="shared" si="361"/>
        <v>0.46999999999999886</v>
      </c>
      <c r="E2622" s="2">
        <f t="shared" si="362"/>
        <v>0</v>
      </c>
      <c r="F2622" s="2">
        <f t="shared" si="368"/>
        <v>6.3205682304942071E-2</v>
      </c>
      <c r="G2622" s="2">
        <f t="shared" si="368"/>
        <v>7.5160414934560646E-2</v>
      </c>
      <c r="H2622" s="2">
        <f t="shared" si="364"/>
        <v>0.84094376487906419</v>
      </c>
      <c r="I2622" s="2">
        <f t="shared" si="365"/>
        <v>45.680035475407784</v>
      </c>
    </row>
    <row r="2623" spans="1:9" ht="13.5" x14ac:dyDescent="0.25">
      <c r="A2623" s="3">
        <f>TITRES_STAT!B2626</f>
        <v>45826</v>
      </c>
      <c r="B2623" s="6">
        <f>TITRES_STAT!D2626</f>
        <v>37.9</v>
      </c>
      <c r="C2623" s="2">
        <f t="shared" si="360"/>
        <v>-7.0000000000000284E-2</v>
      </c>
      <c r="D2623" s="2">
        <f t="shared" si="361"/>
        <v>0</v>
      </c>
      <c r="E2623" s="2">
        <f t="shared" si="362"/>
        <v>7.0000000000000284E-2</v>
      </c>
      <c r="F2623" s="2">
        <f t="shared" si="368"/>
        <v>5.8690990711731929E-2</v>
      </c>
      <c r="G2623" s="2">
        <f t="shared" si="368"/>
        <v>7.4791813867806339E-2</v>
      </c>
      <c r="H2623" s="2">
        <f t="shared" si="364"/>
        <v>0.78472479375172755</v>
      </c>
      <c r="I2623" s="2">
        <f t="shared" si="365"/>
        <v>43.968952328057945</v>
      </c>
    </row>
    <row r="2624" spans="1:9" ht="13.5" x14ac:dyDescent="0.25">
      <c r="A2624" s="3">
        <f>TITRES_STAT!B2627</f>
        <v>45827</v>
      </c>
      <c r="B2624" s="6">
        <f>TITRES_STAT!D2627</f>
        <v>37.6</v>
      </c>
      <c r="C2624" s="2">
        <f t="shared" si="360"/>
        <v>-0.29999999999999716</v>
      </c>
      <c r="D2624" s="2">
        <f t="shared" si="361"/>
        <v>0</v>
      </c>
      <c r="E2624" s="2">
        <f t="shared" si="362"/>
        <v>0.29999999999999716</v>
      </c>
      <c r="F2624" s="2">
        <f t="shared" si="368"/>
        <v>5.4498777089465364E-2</v>
      </c>
      <c r="G2624" s="2">
        <f t="shared" si="368"/>
        <v>9.0878112877248549E-2</v>
      </c>
      <c r="H2624" s="2">
        <f t="shared" si="364"/>
        <v>0.59969089766507688</v>
      </c>
      <c r="I2624" s="2">
        <f t="shared" si="365"/>
        <v>37.487923356967961</v>
      </c>
    </row>
    <row r="2625" spans="1:9" ht="13.5" x14ac:dyDescent="0.25">
      <c r="A2625" s="3">
        <f>TITRES_STAT!B2628</f>
        <v>45828</v>
      </c>
      <c r="B2625" s="6">
        <f>TITRES_STAT!D2628</f>
        <v>37.9</v>
      </c>
      <c r="C2625" s="2">
        <f t="shared" si="360"/>
        <v>0.29999999999999716</v>
      </c>
      <c r="D2625" s="2">
        <f t="shared" si="361"/>
        <v>0.29999999999999716</v>
      </c>
      <c r="E2625" s="2">
        <f t="shared" si="362"/>
        <v>0</v>
      </c>
      <c r="F2625" s="2">
        <f t="shared" si="368"/>
        <v>7.2034578725931914E-2</v>
      </c>
      <c r="G2625" s="2">
        <f t="shared" si="368"/>
        <v>8.4386819100302227E-2</v>
      </c>
      <c r="H2625" s="2">
        <f t="shared" si="364"/>
        <v>0.85362358119354598</v>
      </c>
      <c r="I2625" s="2">
        <f t="shared" si="365"/>
        <v>46.051614246507306</v>
      </c>
    </row>
    <row r="2626" spans="1:9" ht="13.5" x14ac:dyDescent="0.25">
      <c r="A2626" s="3">
        <f>TITRES_STAT!B2629</f>
        <v>45831</v>
      </c>
      <c r="B2626" s="6">
        <f>TITRES_STAT!D2629</f>
        <v>38</v>
      </c>
      <c r="C2626" s="2">
        <f t="shared" si="360"/>
        <v>0.10000000000000142</v>
      </c>
      <c r="D2626" s="2">
        <f t="shared" si="361"/>
        <v>0.10000000000000142</v>
      </c>
      <c r="E2626" s="2">
        <f t="shared" si="362"/>
        <v>0</v>
      </c>
      <c r="F2626" s="2">
        <f t="shared" si="368"/>
        <v>7.4032108816936879E-2</v>
      </c>
      <c r="G2626" s="2">
        <f t="shared" si="368"/>
        <v>7.8359189164566342E-2</v>
      </c>
      <c r="H2626" s="2">
        <f t="shared" si="364"/>
        <v>0.94477890348581928</v>
      </c>
      <c r="I2626" s="2">
        <f t="shared" si="365"/>
        <v>48.580273150454211</v>
      </c>
    </row>
    <row r="2627" spans="1:9" ht="13.5" x14ac:dyDescent="0.25">
      <c r="A2627" s="3">
        <f>TITRES_STAT!B2630</f>
        <v>45832</v>
      </c>
      <c r="B2627" s="6">
        <f>TITRES_STAT!D2630</f>
        <v>38.590000000000003</v>
      </c>
      <c r="C2627" s="2">
        <f t="shared" ref="C2627:C2690" si="369">B2627-B2626</f>
        <v>0.59000000000000341</v>
      </c>
      <c r="D2627" s="2">
        <f t="shared" ref="D2627:D2690" si="370">IF(C2627&gt;0,C2627,0)</f>
        <v>0.59000000000000341</v>
      </c>
      <c r="E2627" s="2">
        <f t="shared" ref="E2627:E2690" si="371">IF(C2627&lt;0,-C2627,0)</f>
        <v>0</v>
      </c>
      <c r="F2627" s="2">
        <f t="shared" si="368"/>
        <v>0.11088695818715591</v>
      </c>
      <c r="G2627" s="2">
        <f t="shared" si="368"/>
        <v>7.2762104224240162E-2</v>
      </c>
      <c r="H2627" s="2">
        <f t="shared" si="364"/>
        <v>1.523965797435181</v>
      </c>
      <c r="I2627" s="2">
        <f t="shared" si="365"/>
        <v>60.37981176225977</v>
      </c>
    </row>
    <row r="2628" spans="1:9" ht="13.5" x14ac:dyDescent="0.25">
      <c r="A2628" s="3">
        <f>TITRES_STAT!B2631</f>
        <v>45833</v>
      </c>
      <c r="B2628" s="6">
        <f>TITRES_STAT!D2631</f>
        <v>40.299999999999997</v>
      </c>
      <c r="C2628" s="2">
        <f t="shared" si="369"/>
        <v>1.7099999999999937</v>
      </c>
      <c r="D2628" s="2">
        <f t="shared" si="370"/>
        <v>1.7099999999999937</v>
      </c>
      <c r="E2628" s="2">
        <f t="shared" si="371"/>
        <v>0</v>
      </c>
      <c r="F2628" s="2">
        <f t="shared" si="368"/>
        <v>0.22510931831664432</v>
      </c>
      <c r="G2628" s="2">
        <f t="shared" si="368"/>
        <v>6.7564811065365868E-2</v>
      </c>
      <c r="H2628" s="2">
        <f t="shared" si="364"/>
        <v>3.3317538340906681</v>
      </c>
      <c r="I2628" s="2">
        <f t="shared" si="365"/>
        <v>76.914662321527729</v>
      </c>
    </row>
    <row r="2629" spans="1:9" ht="13.5" x14ac:dyDescent="0.25">
      <c r="A2629" s="3">
        <f>TITRES_STAT!B2632</f>
        <v>45835</v>
      </c>
      <c r="B2629" s="6">
        <f>TITRES_STAT!D2632</f>
        <v>41.65</v>
      </c>
      <c r="C2629" s="2">
        <f t="shared" si="369"/>
        <v>1.3500000000000014</v>
      </c>
      <c r="D2629" s="2">
        <f t="shared" si="370"/>
        <v>1.3500000000000014</v>
      </c>
      <c r="E2629" s="2">
        <f t="shared" si="371"/>
        <v>0</v>
      </c>
      <c r="F2629" s="2">
        <f t="shared" si="368"/>
        <v>0.30545865272259842</v>
      </c>
      <c r="G2629" s="2">
        <f t="shared" si="368"/>
        <v>6.2738753132125444E-2</v>
      </c>
      <c r="H2629" s="2">
        <f t="shared" si="364"/>
        <v>4.8687396142431147</v>
      </c>
      <c r="I2629" s="2">
        <f t="shared" si="365"/>
        <v>82.960566224934325</v>
      </c>
    </row>
    <row r="2630" spans="1:9" ht="13.5" x14ac:dyDescent="0.25">
      <c r="A2630" s="3">
        <f>TITRES_STAT!B2633</f>
        <v>45838</v>
      </c>
      <c r="B2630" s="6">
        <f>TITRES_STAT!D2633</f>
        <v>41.86</v>
      </c>
      <c r="C2630" s="2">
        <f t="shared" si="369"/>
        <v>0.21000000000000085</v>
      </c>
      <c r="D2630" s="2">
        <f t="shared" si="370"/>
        <v>0.21000000000000085</v>
      </c>
      <c r="E2630" s="2">
        <f t="shared" si="371"/>
        <v>0</v>
      </c>
      <c r="F2630" s="2">
        <f t="shared" si="368"/>
        <v>0.29864017752812716</v>
      </c>
      <c r="G2630" s="2">
        <f t="shared" si="368"/>
        <v>5.8257413622687916E-2</v>
      </c>
      <c r="H2630" s="2">
        <f t="shared" si="364"/>
        <v>5.1262175739951488</v>
      </c>
      <c r="I2630" s="2">
        <f t="shared" si="365"/>
        <v>83.676714254406406</v>
      </c>
    </row>
    <row r="2631" spans="1:9" ht="13.5" x14ac:dyDescent="0.25">
      <c r="A2631" s="3">
        <f>TITRES_STAT!B2634</f>
        <v>45839</v>
      </c>
      <c r="B2631" s="6">
        <f>TITRES_STAT!D2634</f>
        <v>41.64</v>
      </c>
      <c r="C2631" s="2">
        <f t="shared" si="369"/>
        <v>-0.21999999999999886</v>
      </c>
      <c r="D2631" s="2">
        <f t="shared" si="370"/>
        <v>0</v>
      </c>
      <c r="E2631" s="2">
        <f t="shared" si="371"/>
        <v>0.21999999999999886</v>
      </c>
      <c r="F2631" s="2">
        <f t="shared" si="368"/>
        <v>0.27730873627611807</v>
      </c>
      <c r="G2631" s="2">
        <f t="shared" si="368"/>
        <v>6.9810455506781555E-2</v>
      </c>
      <c r="H2631" s="2">
        <f t="shared" si="364"/>
        <v>3.9723095095573417</v>
      </c>
      <c r="I2631" s="2">
        <f t="shared" si="365"/>
        <v>79.888621211574076</v>
      </c>
    </row>
    <row r="2632" spans="1:9" ht="13.5" x14ac:dyDescent="0.25">
      <c r="A2632" s="3">
        <f>TITRES_STAT!B2635</f>
        <v>45840</v>
      </c>
      <c r="B2632" s="6">
        <f>TITRES_STAT!D2635</f>
        <v>41.42</v>
      </c>
      <c r="C2632" s="2">
        <f t="shared" si="369"/>
        <v>-0.21999999999999886</v>
      </c>
      <c r="D2632" s="2">
        <f t="shared" si="370"/>
        <v>0</v>
      </c>
      <c r="E2632" s="2">
        <f t="shared" si="371"/>
        <v>0.21999999999999886</v>
      </c>
      <c r="F2632" s="2">
        <f t="shared" si="368"/>
        <v>0.25750096939925249</v>
      </c>
      <c r="G2632" s="2">
        <f t="shared" si="368"/>
        <v>8.0538280113439928E-2</v>
      </c>
      <c r="H2632" s="2">
        <f t="shared" si="364"/>
        <v>3.197249420232922</v>
      </c>
      <c r="I2632" s="2">
        <f t="shared" si="365"/>
        <v>76.174873116201269</v>
      </c>
    </row>
    <row r="2633" spans="1:9" ht="13.5" x14ac:dyDescent="0.25">
      <c r="A2633" s="3">
        <f>TITRES_STAT!B2636</f>
        <v>45841</v>
      </c>
      <c r="B2633" s="6">
        <f>TITRES_STAT!D2636</f>
        <v>41.7</v>
      </c>
      <c r="C2633" s="2">
        <f t="shared" si="369"/>
        <v>0.28000000000000114</v>
      </c>
      <c r="D2633" s="2">
        <f t="shared" si="370"/>
        <v>0.28000000000000114</v>
      </c>
      <c r="E2633" s="2">
        <f t="shared" si="371"/>
        <v>0</v>
      </c>
      <c r="F2633" s="2">
        <f t="shared" si="368"/>
        <v>0.25910804301359169</v>
      </c>
      <c r="G2633" s="2">
        <f t="shared" si="368"/>
        <v>7.4785545819622795E-2</v>
      </c>
      <c r="H2633" s="2">
        <f t="shared" si="364"/>
        <v>3.4646807771991277</v>
      </c>
      <c r="I2633" s="2">
        <f t="shared" si="365"/>
        <v>77.601982092270887</v>
      </c>
    </row>
    <row r="2634" spans="1:9" ht="13.5" x14ac:dyDescent="0.25">
      <c r="A2634" s="3">
        <f>TITRES_STAT!B2637</f>
        <v>45842</v>
      </c>
      <c r="B2634" s="6">
        <f>TITRES_STAT!D2637</f>
        <v>41.6</v>
      </c>
      <c r="C2634" s="2">
        <f t="shared" si="369"/>
        <v>-0.10000000000000142</v>
      </c>
      <c r="D2634" s="2">
        <f t="shared" si="370"/>
        <v>0</v>
      </c>
      <c r="E2634" s="2">
        <f t="shared" si="371"/>
        <v>0.10000000000000142</v>
      </c>
      <c r="F2634" s="2">
        <f t="shared" si="368"/>
        <v>0.24060032565547801</v>
      </c>
      <c r="G2634" s="2">
        <f t="shared" si="368"/>
        <v>7.6586578261078411E-2</v>
      </c>
      <c r="H2634" s="2">
        <f t="shared" si="364"/>
        <v>3.14154687568477</v>
      </c>
      <c r="I2634" s="2">
        <f t="shared" si="365"/>
        <v>75.854432413380366</v>
      </c>
    </row>
    <row r="2635" spans="1:9" ht="13.5" x14ac:dyDescent="0.25">
      <c r="A2635" s="3">
        <f>TITRES_STAT!B2638</f>
        <v>45845</v>
      </c>
      <c r="B2635" s="6">
        <f>TITRES_STAT!D2638</f>
        <v>41.69</v>
      </c>
      <c r="C2635" s="2">
        <f t="shared" si="369"/>
        <v>8.9999999999996305E-2</v>
      </c>
      <c r="D2635" s="2">
        <f t="shared" si="370"/>
        <v>8.9999999999996305E-2</v>
      </c>
      <c r="E2635" s="2">
        <f t="shared" si="371"/>
        <v>0</v>
      </c>
      <c r="F2635" s="2">
        <f t="shared" si="368"/>
        <v>0.22984315953722931</v>
      </c>
      <c r="G2635" s="2">
        <f t="shared" si="368"/>
        <v>7.1116108385287105E-2</v>
      </c>
      <c r="H2635" s="2">
        <f t="shared" si="364"/>
        <v>3.2319423089351798</v>
      </c>
      <c r="I2635" s="2">
        <f t="shared" si="365"/>
        <v>76.370188272920601</v>
      </c>
    </row>
    <row r="2636" spans="1:9" ht="13.5" x14ac:dyDescent="0.25">
      <c r="A2636" s="3">
        <f>TITRES_STAT!B2639</f>
        <v>45846</v>
      </c>
      <c r="B2636" s="6">
        <f>TITRES_STAT!D2639</f>
        <v>41.5</v>
      </c>
      <c r="C2636" s="2">
        <f t="shared" si="369"/>
        <v>-0.18999999999999773</v>
      </c>
      <c r="D2636" s="2">
        <f t="shared" si="370"/>
        <v>0</v>
      </c>
      <c r="E2636" s="2">
        <f t="shared" si="371"/>
        <v>0.18999999999999773</v>
      </c>
      <c r="F2636" s="2">
        <f t="shared" si="368"/>
        <v>0.21342579099885578</v>
      </c>
      <c r="G2636" s="2">
        <f t="shared" si="368"/>
        <v>7.9607814929194998E-2</v>
      </c>
      <c r="H2636" s="2">
        <f t="shared" si="364"/>
        <v>2.6809653196571408</v>
      </c>
      <c r="I2636" s="2">
        <f t="shared" si="365"/>
        <v>72.833213215571845</v>
      </c>
    </row>
    <row r="2637" spans="1:9" ht="13.5" x14ac:dyDescent="0.25">
      <c r="A2637" s="3">
        <f>TITRES_STAT!B2640</f>
        <v>45847</v>
      </c>
      <c r="B2637" s="6">
        <f>TITRES_STAT!D2640</f>
        <v>41.5</v>
      </c>
      <c r="C2637" s="2">
        <f t="shared" si="369"/>
        <v>0</v>
      </c>
      <c r="D2637" s="2">
        <f t="shared" si="370"/>
        <v>0</v>
      </c>
      <c r="E2637" s="2">
        <f t="shared" si="371"/>
        <v>0</v>
      </c>
      <c r="F2637" s="2">
        <f t="shared" ref="F2637:G2652" si="372">((F2636*13)+D2637)/14</f>
        <v>0.19818109164179468</v>
      </c>
      <c r="G2637" s="2">
        <f t="shared" si="372"/>
        <v>7.3921542434252502E-2</v>
      </c>
      <c r="H2637" s="2">
        <f t="shared" si="364"/>
        <v>2.6809653196571412</v>
      </c>
      <c r="I2637" s="2">
        <f t="shared" si="365"/>
        <v>72.833213215571845</v>
      </c>
    </row>
    <row r="2638" spans="1:9" ht="13.5" x14ac:dyDescent="0.25">
      <c r="A2638" s="3">
        <f>TITRES_STAT!B2641</f>
        <v>45848</v>
      </c>
      <c r="B2638" s="6">
        <f>TITRES_STAT!D2641</f>
        <v>41.4</v>
      </c>
      <c r="C2638" s="2">
        <f t="shared" si="369"/>
        <v>-0.10000000000000142</v>
      </c>
      <c r="D2638" s="2">
        <f t="shared" si="370"/>
        <v>0</v>
      </c>
      <c r="E2638" s="2">
        <f t="shared" si="371"/>
        <v>0.10000000000000142</v>
      </c>
      <c r="F2638" s="2">
        <f t="shared" si="372"/>
        <v>0.18402529938166648</v>
      </c>
      <c r="G2638" s="2">
        <f t="shared" si="372"/>
        <v>7.5784289403234562E-2</v>
      </c>
      <c r="H2638" s="2">
        <f t="shared" si="364"/>
        <v>2.4282776922602123</v>
      </c>
      <c r="I2638" s="2">
        <f t="shared" si="365"/>
        <v>70.830834320754377</v>
      </c>
    </row>
    <row r="2639" spans="1:9" ht="13.5" x14ac:dyDescent="0.25">
      <c r="A2639" s="3">
        <f>TITRES_STAT!B2642</f>
        <v>45849</v>
      </c>
      <c r="B2639" s="6">
        <f>TITRES_STAT!D2642</f>
        <v>41.64</v>
      </c>
      <c r="C2639" s="2">
        <f t="shared" si="369"/>
        <v>0.24000000000000199</v>
      </c>
      <c r="D2639" s="2">
        <f t="shared" si="370"/>
        <v>0.24000000000000199</v>
      </c>
      <c r="E2639" s="2">
        <f t="shared" si="371"/>
        <v>0</v>
      </c>
      <c r="F2639" s="2">
        <f t="shared" si="372"/>
        <v>0.18802349228297616</v>
      </c>
      <c r="G2639" s="2">
        <f t="shared" si="372"/>
        <v>7.0371125874432089E-2</v>
      </c>
      <c r="H2639" s="2">
        <f t="shared" si="364"/>
        <v>2.671884099431336</v>
      </c>
      <c r="I2639" s="2">
        <f t="shared" si="365"/>
        <v>72.766024936493238</v>
      </c>
    </row>
    <row r="2640" spans="1:9" ht="13.5" x14ac:dyDescent="0.25">
      <c r="A2640" s="3">
        <f>TITRES_STAT!B2643</f>
        <v>45852</v>
      </c>
      <c r="B2640" s="6">
        <f>TITRES_STAT!D2643</f>
        <v>41.3</v>
      </c>
      <c r="C2640" s="2">
        <f t="shared" si="369"/>
        <v>-0.34000000000000341</v>
      </c>
      <c r="D2640" s="2">
        <f t="shared" si="370"/>
        <v>0</v>
      </c>
      <c r="E2640" s="2">
        <f t="shared" si="371"/>
        <v>0.34000000000000341</v>
      </c>
      <c r="F2640" s="2">
        <f t="shared" si="372"/>
        <v>0.17459324283419214</v>
      </c>
      <c r="G2640" s="2">
        <f t="shared" si="372"/>
        <v>8.9630331169115757E-2</v>
      </c>
      <c r="H2640" s="2">
        <f t="shared" si="364"/>
        <v>1.9479258924611935</v>
      </c>
      <c r="I2640" s="2">
        <f t="shared" si="365"/>
        <v>66.077844678615378</v>
      </c>
    </row>
    <row r="2641" spans="1:9" ht="13.5" x14ac:dyDescent="0.25">
      <c r="A2641" s="3">
        <f>TITRES_STAT!B2644</f>
        <v>45853</v>
      </c>
      <c r="B2641" s="6">
        <f>TITRES_STAT!D2644</f>
        <v>41.1</v>
      </c>
      <c r="C2641" s="2">
        <f t="shared" si="369"/>
        <v>-0.19999999999999574</v>
      </c>
      <c r="D2641" s="2">
        <f t="shared" si="370"/>
        <v>0</v>
      </c>
      <c r="E2641" s="2">
        <f t="shared" si="371"/>
        <v>0.19999999999999574</v>
      </c>
      <c r="F2641" s="2">
        <f t="shared" si="372"/>
        <v>0.16212229691746413</v>
      </c>
      <c r="G2641" s="2">
        <f t="shared" si="372"/>
        <v>9.7513878942750029E-2</v>
      </c>
      <c r="H2641" s="2">
        <f t="shared" ref="H2641:H2693" si="373">F2641/G2641</f>
        <v>1.6625561271400702</v>
      </c>
      <c r="I2641" s="2">
        <f t="shared" ref="I2641:I2693" si="374">IF(G2641=0,100,100-(100/(1+H2641)))</f>
        <v>62.4421062975251</v>
      </c>
    </row>
    <row r="2642" spans="1:9" ht="13.5" x14ac:dyDescent="0.25">
      <c r="A2642" s="3">
        <f>TITRES_STAT!B2645</f>
        <v>45854</v>
      </c>
      <c r="B2642" s="6">
        <f>TITRES_STAT!D2645</f>
        <v>41.48</v>
      </c>
      <c r="C2642" s="2">
        <f t="shared" si="369"/>
        <v>0.37999999999999545</v>
      </c>
      <c r="D2642" s="2">
        <f t="shared" si="370"/>
        <v>0.37999999999999545</v>
      </c>
      <c r="E2642" s="2">
        <f t="shared" si="371"/>
        <v>0</v>
      </c>
      <c r="F2642" s="2">
        <f t="shared" si="372"/>
        <v>0.1776849899947878</v>
      </c>
      <c r="G2642" s="2">
        <f t="shared" si="372"/>
        <v>9.0548601875410736E-2</v>
      </c>
      <c r="H2642" s="2">
        <f t="shared" si="373"/>
        <v>1.962316218192649</v>
      </c>
      <c r="I2642" s="2">
        <f t="shared" si="374"/>
        <v>66.242631564495355</v>
      </c>
    </row>
    <row r="2643" spans="1:9" ht="13.5" x14ac:dyDescent="0.25">
      <c r="A2643" s="3">
        <f>TITRES_STAT!B2646</f>
        <v>45855</v>
      </c>
      <c r="B2643" s="6">
        <f>TITRES_STAT!D2646</f>
        <v>41.4</v>
      </c>
      <c r="C2643" s="2">
        <f t="shared" si="369"/>
        <v>-7.9999999999998295E-2</v>
      </c>
      <c r="D2643" s="2">
        <f t="shared" si="370"/>
        <v>0</v>
      </c>
      <c r="E2643" s="2">
        <f t="shared" si="371"/>
        <v>7.9999999999998295E-2</v>
      </c>
      <c r="F2643" s="2">
        <f t="shared" si="372"/>
        <v>0.1649932049951601</v>
      </c>
      <c r="G2643" s="2">
        <f t="shared" si="372"/>
        <v>8.9795130312881263E-2</v>
      </c>
      <c r="H2643" s="2">
        <f t="shared" si="373"/>
        <v>1.8374404538448734</v>
      </c>
      <c r="I2643" s="2">
        <f t="shared" si="374"/>
        <v>64.756969660986186</v>
      </c>
    </row>
    <row r="2644" spans="1:9" ht="13.5" x14ac:dyDescent="0.25">
      <c r="A2644" s="3">
        <f>TITRES_STAT!B2647</f>
        <v>45856</v>
      </c>
      <c r="B2644" s="6">
        <f>TITRES_STAT!D2647</f>
        <v>41.4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0.1532079760669344</v>
      </c>
      <c r="G2644" s="2">
        <f t="shared" si="372"/>
        <v>8.3381192433389734E-2</v>
      </c>
      <c r="H2644" s="2">
        <f t="shared" si="373"/>
        <v>1.8374404538448739</v>
      </c>
      <c r="I2644" s="2">
        <f t="shared" si="374"/>
        <v>64.756969660986186</v>
      </c>
    </row>
    <row r="2645" spans="1:9" ht="13.5" x14ac:dyDescent="0.25">
      <c r="A2645" s="3">
        <f>TITRES_STAT!B2648</f>
        <v>45859</v>
      </c>
      <c r="B2645" s="6">
        <f>TITRES_STAT!D2648</f>
        <v>41.4</v>
      </c>
      <c r="C2645" s="2">
        <f t="shared" si="369"/>
        <v>0</v>
      </c>
      <c r="D2645" s="2">
        <f t="shared" si="370"/>
        <v>0</v>
      </c>
      <c r="E2645" s="2">
        <f t="shared" si="371"/>
        <v>0</v>
      </c>
      <c r="F2645" s="2">
        <f t="shared" si="372"/>
        <v>0.1422645492050105</v>
      </c>
      <c r="G2645" s="2">
        <f t="shared" si="372"/>
        <v>7.742539297386189E-2</v>
      </c>
      <c r="H2645" s="2">
        <f t="shared" si="373"/>
        <v>1.8374404538448739</v>
      </c>
      <c r="I2645" s="2">
        <f t="shared" si="374"/>
        <v>64.756969660986186</v>
      </c>
    </row>
    <row r="2646" spans="1:9" ht="13.5" x14ac:dyDescent="0.25">
      <c r="A2646" s="3">
        <f>TITRES_STAT!B2649</f>
        <v>45860</v>
      </c>
      <c r="B2646" s="6">
        <f>TITRES_STAT!D2649</f>
        <v>41.4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0.1321027956903669</v>
      </c>
      <c r="G2646" s="2">
        <f t="shared" si="372"/>
        <v>7.1895007761443183E-2</v>
      </c>
      <c r="H2646" s="2">
        <f t="shared" si="373"/>
        <v>1.8374404538448739</v>
      </c>
      <c r="I2646" s="2">
        <f t="shared" si="374"/>
        <v>64.756969660986186</v>
      </c>
    </row>
    <row r="2647" spans="1:9" ht="13.5" x14ac:dyDescent="0.25">
      <c r="A2647" s="3">
        <f>TITRES_STAT!B2650</f>
        <v>45861</v>
      </c>
      <c r="B2647" s="6">
        <f>TITRES_STAT!D2650</f>
        <v>41.58</v>
      </c>
      <c r="C2647" s="2">
        <f t="shared" si="369"/>
        <v>0.17999999999999972</v>
      </c>
      <c r="D2647" s="2">
        <f t="shared" si="370"/>
        <v>0.17999999999999972</v>
      </c>
      <c r="E2647" s="2">
        <f t="shared" si="371"/>
        <v>0</v>
      </c>
      <c r="F2647" s="2">
        <f t="shared" si="372"/>
        <v>0.13552402456962639</v>
      </c>
      <c r="G2647" s="2">
        <f t="shared" si="372"/>
        <v>6.6759650064197235E-2</v>
      </c>
      <c r="H2647" s="2">
        <f t="shared" si="373"/>
        <v>2.0300289836645962</v>
      </c>
      <c r="I2647" s="2">
        <f t="shared" si="374"/>
        <v>66.997015362190567</v>
      </c>
    </row>
    <row r="2648" spans="1:9" ht="13.5" x14ac:dyDescent="0.25">
      <c r="A2648" s="3">
        <f>TITRES_STAT!B2651</f>
        <v>45862</v>
      </c>
      <c r="B2648" s="6">
        <f>TITRES_STAT!D2651</f>
        <v>41.5</v>
      </c>
      <c r="C2648" s="2">
        <f t="shared" si="369"/>
        <v>-7.9999999999998295E-2</v>
      </c>
      <c r="D2648" s="2">
        <f t="shared" si="370"/>
        <v>0</v>
      </c>
      <c r="E2648" s="2">
        <f t="shared" si="371"/>
        <v>7.9999999999998295E-2</v>
      </c>
      <c r="F2648" s="2">
        <f t="shared" si="372"/>
        <v>0.12584373710036736</v>
      </c>
      <c r="G2648" s="2">
        <f t="shared" si="372"/>
        <v>6.7705389345325884E-2</v>
      </c>
      <c r="H2648" s="2">
        <f t="shared" si="373"/>
        <v>1.8586960110148916</v>
      </c>
      <c r="I2648" s="2">
        <f t="shared" si="374"/>
        <v>65.01901579787139</v>
      </c>
    </row>
    <row r="2649" spans="1:9" ht="13.5" x14ac:dyDescent="0.25">
      <c r="A2649" s="3">
        <f>TITRES_STAT!B2652</f>
        <v>45866</v>
      </c>
      <c r="B2649" s="6">
        <f>TITRES_STAT!D2652</f>
        <v>41.35</v>
      </c>
      <c r="C2649" s="2">
        <f t="shared" si="369"/>
        <v>-0.14999999999999858</v>
      </c>
      <c r="D2649" s="2">
        <f t="shared" si="370"/>
        <v>0</v>
      </c>
      <c r="E2649" s="2">
        <f t="shared" si="371"/>
        <v>0.14999999999999858</v>
      </c>
      <c r="F2649" s="2">
        <f t="shared" si="372"/>
        <v>0.11685489873605541</v>
      </c>
      <c r="G2649" s="2">
        <f t="shared" si="372"/>
        <v>7.358357582065965E-2</v>
      </c>
      <c r="H2649" s="2">
        <f t="shared" si="373"/>
        <v>1.5880568106782154</v>
      </c>
      <c r="I2649" s="2">
        <f t="shared" si="374"/>
        <v>61.360971835160598</v>
      </c>
    </row>
    <row r="2650" spans="1:9" ht="13.5" x14ac:dyDescent="0.25">
      <c r="A2650" s="3">
        <f>TITRES_STAT!B2653</f>
        <v>45867</v>
      </c>
      <c r="B2650" s="6">
        <f>TITRES_STAT!D2653</f>
        <v>41.3</v>
      </c>
      <c r="C2650" s="2">
        <f t="shared" si="369"/>
        <v>-5.0000000000004263E-2</v>
      </c>
      <c r="D2650" s="2">
        <f t="shared" si="370"/>
        <v>0</v>
      </c>
      <c r="E2650" s="2">
        <f t="shared" si="371"/>
        <v>5.0000000000004263E-2</v>
      </c>
      <c r="F2650" s="2">
        <f t="shared" si="372"/>
        <v>0.10850812025490859</v>
      </c>
      <c r="G2650" s="2">
        <f t="shared" si="372"/>
        <v>7.1899034690612831E-2</v>
      </c>
      <c r="H2650" s="2">
        <f t="shared" si="373"/>
        <v>1.5091735337174903</v>
      </c>
      <c r="I2650" s="2">
        <f t="shared" si="374"/>
        <v>60.146239924727709</v>
      </c>
    </row>
    <row r="2651" spans="1:9" ht="13.5" x14ac:dyDescent="0.25">
      <c r="A2651" s="3">
        <f>TITRES_STAT!B2654</f>
        <v>45868</v>
      </c>
      <c r="B2651" s="6">
        <f>TITRES_STAT!D2654</f>
        <v>41.2</v>
      </c>
      <c r="C2651" s="2">
        <f t="shared" si="369"/>
        <v>-9.9999999999994316E-2</v>
      </c>
      <c r="D2651" s="2">
        <f t="shared" si="370"/>
        <v>0</v>
      </c>
      <c r="E2651" s="2">
        <f t="shared" si="371"/>
        <v>9.9999999999994316E-2</v>
      </c>
      <c r="F2651" s="2">
        <f t="shared" si="372"/>
        <v>0.10075754023670083</v>
      </c>
      <c r="G2651" s="2">
        <f t="shared" si="372"/>
        <v>7.3906246498425796E-2</v>
      </c>
      <c r="H2651" s="2">
        <f t="shared" si="373"/>
        <v>1.3633156195917346</v>
      </c>
      <c r="I2651" s="2">
        <f t="shared" si="374"/>
        <v>57.686565784524745</v>
      </c>
    </row>
    <row r="2652" spans="1:9" ht="13.5" x14ac:dyDescent="0.25">
      <c r="A2652" s="3">
        <f>TITRES_STAT!B2655</f>
        <v>45869</v>
      </c>
      <c r="B2652" s="6">
        <f>TITRES_STAT!D2655</f>
        <v>41.3</v>
      </c>
      <c r="C2652" s="2">
        <f t="shared" si="369"/>
        <v>9.9999999999994316E-2</v>
      </c>
      <c r="D2652" s="2">
        <f t="shared" si="370"/>
        <v>9.9999999999994316E-2</v>
      </c>
      <c r="E2652" s="2">
        <f t="shared" si="371"/>
        <v>0</v>
      </c>
      <c r="F2652" s="2">
        <f t="shared" si="372"/>
        <v>0.10070343021979322</v>
      </c>
      <c r="G2652" s="2">
        <f t="shared" si="372"/>
        <v>6.8627228891395373E-2</v>
      </c>
      <c r="H2652" s="2">
        <f t="shared" si="373"/>
        <v>1.467397589070067</v>
      </c>
      <c r="I2652" s="2">
        <f t="shared" si="374"/>
        <v>59.471468869478464</v>
      </c>
    </row>
    <row r="2653" spans="1:9" ht="13.5" x14ac:dyDescent="0.25">
      <c r="A2653" s="3">
        <f>TITRES_STAT!B2656</f>
        <v>45870</v>
      </c>
      <c r="B2653" s="6">
        <f>TITRES_STAT!D2656</f>
        <v>41.3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9.3510328061236575E-2</v>
      </c>
      <c r="G2653" s="2">
        <f t="shared" si="375"/>
        <v>6.3725283970581414E-2</v>
      </c>
      <c r="H2653" s="2">
        <f t="shared" si="373"/>
        <v>1.4673975890700672</v>
      </c>
      <c r="I2653" s="2">
        <f t="shared" si="374"/>
        <v>59.471468869478471</v>
      </c>
    </row>
    <row r="2654" spans="1:9" ht="13.5" x14ac:dyDescent="0.25">
      <c r="A2654" s="3">
        <f>TITRES_STAT!B2657</f>
        <v>45873</v>
      </c>
      <c r="B2654" s="6">
        <f>TITRES_STAT!D2657</f>
        <v>42.47</v>
      </c>
      <c r="C2654" s="2">
        <f t="shared" si="369"/>
        <v>1.1700000000000017</v>
      </c>
      <c r="D2654" s="2">
        <f t="shared" si="370"/>
        <v>1.1700000000000017</v>
      </c>
      <c r="E2654" s="2">
        <f t="shared" si="371"/>
        <v>0</v>
      </c>
      <c r="F2654" s="2">
        <f t="shared" si="375"/>
        <v>0.17040244748543407</v>
      </c>
      <c r="G2654" s="2">
        <f t="shared" si="375"/>
        <v>5.9173477972682742E-2</v>
      </c>
      <c r="H2654" s="2">
        <f t="shared" si="373"/>
        <v>2.8797098518376738</v>
      </c>
      <c r="I2654" s="2">
        <f t="shared" si="374"/>
        <v>74.224876648279832</v>
      </c>
    </row>
    <row r="2655" spans="1:9" ht="13.5" x14ac:dyDescent="0.25">
      <c r="A2655" s="3">
        <f>TITRES_STAT!B2658</f>
        <v>45874</v>
      </c>
      <c r="B2655" s="6">
        <f>TITRES_STAT!D2658</f>
        <v>43.5</v>
      </c>
      <c r="C2655" s="2">
        <f t="shared" si="369"/>
        <v>1.0300000000000011</v>
      </c>
      <c r="D2655" s="2">
        <f t="shared" si="370"/>
        <v>1.0300000000000011</v>
      </c>
      <c r="E2655" s="2">
        <f t="shared" si="371"/>
        <v>0</v>
      </c>
      <c r="F2655" s="2">
        <f t="shared" si="375"/>
        <v>0.23180227266504599</v>
      </c>
      <c r="G2655" s="2">
        <f t="shared" si="375"/>
        <v>5.4946800974633968E-2</v>
      </c>
      <c r="H2655" s="2">
        <f t="shared" si="373"/>
        <v>4.2186673027981527</v>
      </c>
      <c r="I2655" s="2">
        <f t="shared" si="374"/>
        <v>80.838019709288261</v>
      </c>
    </row>
    <row r="2656" spans="1:9" ht="13.5" x14ac:dyDescent="0.25">
      <c r="A2656" s="3">
        <f>TITRES_STAT!B2659</f>
        <v>45875</v>
      </c>
      <c r="B2656" s="6">
        <f>TITRES_STAT!D2659</f>
        <v>43.5</v>
      </c>
      <c r="C2656" s="2">
        <f t="shared" si="369"/>
        <v>0</v>
      </c>
      <c r="D2656" s="2">
        <f t="shared" si="370"/>
        <v>0</v>
      </c>
      <c r="E2656" s="2">
        <f t="shared" si="371"/>
        <v>0</v>
      </c>
      <c r="F2656" s="2">
        <f t="shared" si="375"/>
        <v>0.21524496747468555</v>
      </c>
      <c r="G2656" s="2">
        <f t="shared" si="375"/>
        <v>5.1022029476445831E-2</v>
      </c>
      <c r="H2656" s="2">
        <f t="shared" si="373"/>
        <v>4.2186673027981518</v>
      </c>
      <c r="I2656" s="2">
        <f t="shared" si="374"/>
        <v>80.838019709288261</v>
      </c>
    </row>
    <row r="2657" spans="1:9" ht="13.5" x14ac:dyDescent="0.25">
      <c r="A2657" s="3">
        <f>TITRES_STAT!B2660</f>
        <v>45876</v>
      </c>
      <c r="B2657" s="6">
        <f>TITRES_STAT!D2660</f>
        <v>43.5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0.19987032694077941</v>
      </c>
      <c r="G2657" s="2">
        <f t="shared" si="375"/>
        <v>4.7377598799556844E-2</v>
      </c>
      <c r="H2657" s="2">
        <f t="shared" si="373"/>
        <v>4.2186673027981518</v>
      </c>
      <c r="I2657" s="2">
        <f t="shared" si="374"/>
        <v>80.838019709288261</v>
      </c>
    </row>
    <row r="2658" spans="1:9" ht="13.5" x14ac:dyDescent="0.25">
      <c r="A2658" s="3">
        <f>TITRES_STAT!B2661</f>
        <v>45877</v>
      </c>
      <c r="B2658" s="6">
        <f>TITRES_STAT!D2661</f>
        <v>43.5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0.18559387501643804</v>
      </c>
      <c r="G2658" s="2">
        <f t="shared" si="375"/>
        <v>4.3993484599588503E-2</v>
      </c>
      <c r="H2658" s="2">
        <f t="shared" si="373"/>
        <v>4.2186673027981509</v>
      </c>
      <c r="I2658" s="2">
        <f t="shared" si="374"/>
        <v>80.838019709288261</v>
      </c>
    </row>
    <row r="2659" spans="1:9" ht="13.5" x14ac:dyDescent="0.25">
      <c r="A2659" s="3">
        <f>TITRES_STAT!B2662</f>
        <v>45880</v>
      </c>
      <c r="B2659" s="6">
        <f>TITRES_STAT!D2662</f>
        <v>43</v>
      </c>
      <c r="C2659" s="2">
        <f t="shared" si="369"/>
        <v>-0.5</v>
      </c>
      <c r="D2659" s="2">
        <f t="shared" si="370"/>
        <v>0</v>
      </c>
      <c r="E2659" s="2">
        <f t="shared" si="371"/>
        <v>0.5</v>
      </c>
      <c r="F2659" s="2">
        <f t="shared" si="375"/>
        <v>0.17233716965812104</v>
      </c>
      <c r="G2659" s="2">
        <f t="shared" si="375"/>
        <v>7.6565378556760752E-2</v>
      </c>
      <c r="H2659" s="2">
        <f t="shared" si="373"/>
        <v>2.2508498345679975</v>
      </c>
      <c r="I2659" s="2">
        <f t="shared" si="374"/>
        <v>69.238812898508144</v>
      </c>
    </row>
    <row r="2660" spans="1:9" ht="13.5" x14ac:dyDescent="0.25">
      <c r="A2660" s="3">
        <f>TITRES_STAT!B2663</f>
        <v>45881</v>
      </c>
      <c r="B2660" s="6">
        <f>TITRES_STAT!D2663</f>
        <v>43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0.16002737182539811</v>
      </c>
      <c r="G2660" s="2">
        <f t="shared" si="375"/>
        <v>7.109642294556355E-2</v>
      </c>
      <c r="H2660" s="2">
        <f t="shared" si="373"/>
        <v>2.2508498345679975</v>
      </c>
      <c r="I2660" s="2">
        <f t="shared" si="374"/>
        <v>69.238812898508144</v>
      </c>
    </row>
    <row r="2661" spans="1:9" ht="13.5" x14ac:dyDescent="0.25">
      <c r="A2661" s="3">
        <f>TITRES_STAT!B2664</f>
        <v>45883</v>
      </c>
      <c r="B2661" s="6">
        <f>TITRES_STAT!D2664</f>
        <v>43</v>
      </c>
      <c r="C2661" s="2">
        <f t="shared" si="369"/>
        <v>0</v>
      </c>
      <c r="D2661" s="2">
        <f t="shared" si="370"/>
        <v>0</v>
      </c>
      <c r="E2661" s="2">
        <f t="shared" si="371"/>
        <v>0</v>
      </c>
      <c r="F2661" s="2">
        <f t="shared" si="375"/>
        <v>0.1485968452664411</v>
      </c>
      <c r="G2661" s="2">
        <f t="shared" si="375"/>
        <v>6.6018107020880443E-2</v>
      </c>
      <c r="H2661" s="2">
        <f t="shared" si="373"/>
        <v>2.2508498345679975</v>
      </c>
      <c r="I2661" s="2">
        <f t="shared" si="374"/>
        <v>69.238812898508144</v>
      </c>
    </row>
    <row r="2662" spans="1:9" ht="13.5" x14ac:dyDescent="0.25">
      <c r="A2662" s="3">
        <f>TITRES_STAT!B2665</f>
        <v>45884</v>
      </c>
      <c r="B2662" s="6">
        <f>TITRES_STAT!D2665</f>
        <v>43</v>
      </c>
      <c r="C2662" s="2">
        <f t="shared" si="369"/>
        <v>0</v>
      </c>
      <c r="D2662" s="2">
        <f t="shared" si="370"/>
        <v>0</v>
      </c>
      <c r="E2662" s="2">
        <f t="shared" si="371"/>
        <v>0</v>
      </c>
      <c r="F2662" s="2">
        <f t="shared" si="375"/>
        <v>0.13798278489026675</v>
      </c>
      <c r="G2662" s="2">
        <f t="shared" si="375"/>
        <v>6.1302527947960414E-2</v>
      </c>
      <c r="H2662" s="2">
        <f t="shared" si="373"/>
        <v>2.2508498345679975</v>
      </c>
      <c r="I2662" s="2">
        <f t="shared" si="374"/>
        <v>69.238812898508144</v>
      </c>
    </row>
    <row r="2663" spans="1:9" ht="13.5" x14ac:dyDescent="0.25">
      <c r="A2663" s="3">
        <f>TITRES_STAT!B2666</f>
        <v>45887</v>
      </c>
      <c r="B2663" s="6">
        <f>TITRES_STAT!D2666</f>
        <v>43</v>
      </c>
      <c r="C2663" s="2">
        <f t="shared" si="369"/>
        <v>0</v>
      </c>
      <c r="D2663" s="2">
        <f t="shared" si="370"/>
        <v>0</v>
      </c>
      <c r="E2663" s="2">
        <f t="shared" si="371"/>
        <v>0</v>
      </c>
      <c r="F2663" s="2">
        <f t="shared" si="375"/>
        <v>0.12812687168381912</v>
      </c>
      <c r="G2663" s="2">
        <f t="shared" si="375"/>
        <v>5.6923775951677524E-2</v>
      </c>
      <c r="H2663" s="2">
        <f t="shared" si="373"/>
        <v>2.2508498345679975</v>
      </c>
      <c r="I2663" s="2">
        <f t="shared" si="374"/>
        <v>69.238812898508144</v>
      </c>
    </row>
    <row r="2664" spans="1:9" ht="13.5" x14ac:dyDescent="0.25">
      <c r="A2664" s="3">
        <f>TITRES_STAT!B2667</f>
        <v>45888</v>
      </c>
      <c r="B2664" s="6">
        <f>TITRES_STAT!D2667</f>
        <v>43</v>
      </c>
      <c r="C2664" s="2">
        <f t="shared" si="369"/>
        <v>0</v>
      </c>
      <c r="D2664" s="2">
        <f t="shared" si="370"/>
        <v>0</v>
      </c>
      <c r="E2664" s="2">
        <f t="shared" si="371"/>
        <v>0</v>
      </c>
      <c r="F2664" s="2">
        <f t="shared" si="375"/>
        <v>0.11897495227783204</v>
      </c>
      <c r="G2664" s="2">
        <f t="shared" si="375"/>
        <v>5.285779195512913E-2</v>
      </c>
      <c r="H2664" s="2">
        <f t="shared" si="373"/>
        <v>2.2508498345679979</v>
      </c>
      <c r="I2664" s="2">
        <f t="shared" si="374"/>
        <v>69.238812898508158</v>
      </c>
    </row>
    <row r="2665" spans="1:9" ht="13.5" x14ac:dyDescent="0.25">
      <c r="A2665" s="3">
        <f>TITRES_STAT!B2668</f>
        <v>45889</v>
      </c>
      <c r="B2665" s="6">
        <f>TITRES_STAT!D2668</f>
        <v>43.39</v>
      </c>
      <c r="C2665" s="2">
        <f t="shared" si="369"/>
        <v>0.39000000000000057</v>
      </c>
      <c r="D2665" s="2">
        <f t="shared" si="370"/>
        <v>0.39000000000000057</v>
      </c>
      <c r="E2665" s="2">
        <f t="shared" si="371"/>
        <v>0</v>
      </c>
      <c r="F2665" s="2">
        <f t="shared" si="375"/>
        <v>0.13833388425798693</v>
      </c>
      <c r="G2665" s="2">
        <f t="shared" si="375"/>
        <v>4.9082235386905627E-2</v>
      </c>
      <c r="H2665" s="2">
        <f t="shared" si="373"/>
        <v>2.8184104323596526</v>
      </c>
      <c r="I2665" s="2">
        <f t="shared" si="374"/>
        <v>73.811091874111796</v>
      </c>
    </row>
    <row r="2666" spans="1:9" ht="13.5" x14ac:dyDescent="0.25">
      <c r="A2666" s="3">
        <f>TITRES_STAT!B2669</f>
        <v>45890</v>
      </c>
      <c r="B2666" s="6">
        <f>TITRES_STAT!D2669</f>
        <v>43</v>
      </c>
      <c r="C2666" s="2">
        <f t="shared" si="369"/>
        <v>-0.39000000000000057</v>
      </c>
      <c r="D2666" s="2">
        <f t="shared" si="370"/>
        <v>0</v>
      </c>
      <c r="E2666" s="2">
        <f t="shared" si="371"/>
        <v>0.39000000000000057</v>
      </c>
      <c r="F2666" s="2">
        <f t="shared" si="375"/>
        <v>0.12845289252527356</v>
      </c>
      <c r="G2666" s="2">
        <f t="shared" si="375"/>
        <v>7.3433504287840984E-2</v>
      </c>
      <c r="H2666" s="2">
        <f t="shared" si="373"/>
        <v>1.7492409462276282</v>
      </c>
      <c r="I2666" s="2">
        <f t="shared" si="374"/>
        <v>63.626323790493871</v>
      </c>
    </row>
    <row r="2667" spans="1:9" ht="13.5" x14ac:dyDescent="0.25">
      <c r="A2667" s="3">
        <f>TITRES_STAT!B2670</f>
        <v>45891</v>
      </c>
      <c r="B2667" s="6">
        <f>TITRES_STAT!D2670</f>
        <v>43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0.11927768591632545</v>
      </c>
      <c r="G2667" s="2">
        <f t="shared" si="375"/>
        <v>6.8188253981566624E-2</v>
      </c>
      <c r="H2667" s="2">
        <f t="shared" si="373"/>
        <v>1.7492409462276284</v>
      </c>
      <c r="I2667" s="2">
        <f t="shared" si="374"/>
        <v>63.626323790493871</v>
      </c>
    </row>
    <row r="2668" spans="1:9" ht="13.5" x14ac:dyDescent="0.25">
      <c r="A2668" s="3">
        <f>TITRES_STAT!B2671</f>
        <v>45894</v>
      </c>
      <c r="B2668" s="6">
        <f>TITRES_STAT!D2671</f>
        <v>43.29</v>
      </c>
      <c r="C2668" s="2">
        <f t="shared" si="369"/>
        <v>0.28999999999999915</v>
      </c>
      <c r="D2668" s="2">
        <f t="shared" si="370"/>
        <v>0.28999999999999915</v>
      </c>
      <c r="E2668" s="2">
        <f t="shared" si="371"/>
        <v>0</v>
      </c>
      <c r="F2668" s="2">
        <f t="shared" si="375"/>
        <v>0.13147213692230214</v>
      </c>
      <c r="G2668" s="2">
        <f t="shared" si="375"/>
        <v>6.3317664411454727E-2</v>
      </c>
      <c r="H2668" s="2">
        <f t="shared" si="373"/>
        <v>2.0763895532842436</v>
      </c>
      <c r="I2668" s="2">
        <f t="shared" si="374"/>
        <v>67.494363679253951</v>
      </c>
    </row>
    <row r="2669" spans="1:9" ht="13.5" x14ac:dyDescent="0.25">
      <c r="A2669" s="3">
        <f>TITRES_STAT!B2672</f>
        <v>45895</v>
      </c>
      <c r="B2669" s="6">
        <f>TITRES_STAT!D2672</f>
        <v>44.45</v>
      </c>
      <c r="C2669" s="2">
        <f t="shared" si="369"/>
        <v>1.1600000000000037</v>
      </c>
      <c r="D2669" s="2">
        <f t="shared" si="370"/>
        <v>1.1600000000000037</v>
      </c>
      <c r="E2669" s="2">
        <f t="shared" si="371"/>
        <v>0</v>
      </c>
      <c r="F2669" s="2">
        <f t="shared" ref="F2669:G2684" si="376">((F2668*13)+D2669)/14</f>
        <v>0.2049384128564237</v>
      </c>
      <c r="G2669" s="2">
        <f t="shared" si="376"/>
        <v>5.8794974096350816E-2</v>
      </c>
      <c r="H2669" s="2">
        <f t="shared" si="373"/>
        <v>3.4856450913742889</v>
      </c>
      <c r="I2669" s="2">
        <f t="shared" si="374"/>
        <v>77.706662483776114</v>
      </c>
    </row>
    <row r="2670" spans="1:9" ht="13.5" x14ac:dyDescent="0.25">
      <c r="A2670" s="3">
        <f>TITRES_STAT!B2673</f>
        <v>45896</v>
      </c>
      <c r="B2670" s="6">
        <f>TITRES_STAT!D2673</f>
        <v>44.75</v>
      </c>
      <c r="C2670" s="2">
        <f t="shared" si="369"/>
        <v>0.29999999999999716</v>
      </c>
      <c r="D2670" s="2">
        <f t="shared" si="370"/>
        <v>0.29999999999999716</v>
      </c>
      <c r="E2670" s="2">
        <f t="shared" si="371"/>
        <v>0</v>
      </c>
      <c r="F2670" s="2">
        <f t="shared" si="376"/>
        <v>0.21172852622382179</v>
      </c>
      <c r="G2670" s="2">
        <f t="shared" si="376"/>
        <v>5.4595333089468616E-2</v>
      </c>
      <c r="H2670" s="2">
        <f t="shared" si="373"/>
        <v>3.8781433181632883</v>
      </c>
      <c r="I2670" s="2">
        <f t="shared" si="374"/>
        <v>79.500397286881707</v>
      </c>
    </row>
    <row r="2671" spans="1:9" ht="13.5" x14ac:dyDescent="0.25">
      <c r="A2671" s="3">
        <f>TITRES_STAT!B2674</f>
        <v>45897</v>
      </c>
      <c r="B2671" s="6">
        <f>TITRES_STAT!D2674</f>
        <v>44.5</v>
      </c>
      <c r="C2671" s="2">
        <f t="shared" si="369"/>
        <v>-0.25</v>
      </c>
      <c r="D2671" s="2">
        <f t="shared" si="370"/>
        <v>0</v>
      </c>
      <c r="E2671" s="2">
        <f t="shared" si="371"/>
        <v>0.25</v>
      </c>
      <c r="F2671" s="2">
        <f t="shared" si="376"/>
        <v>0.19660506006497738</v>
      </c>
      <c r="G2671" s="2">
        <f t="shared" si="376"/>
        <v>6.8552809297363709E-2</v>
      </c>
      <c r="H2671" s="2">
        <f t="shared" si="373"/>
        <v>2.8679358596692563</v>
      </c>
      <c r="I2671" s="2">
        <f t="shared" si="374"/>
        <v>74.14641720337346</v>
      </c>
    </row>
    <row r="2672" spans="1:9" ht="13.5" x14ac:dyDescent="0.25">
      <c r="A2672" s="3">
        <f>TITRES_STAT!B2675</f>
        <v>45898</v>
      </c>
      <c r="B2672" s="6">
        <f>TITRES_STAT!D2675</f>
        <v>44.57</v>
      </c>
      <c r="C2672" s="2">
        <f t="shared" si="369"/>
        <v>7.0000000000000284E-2</v>
      </c>
      <c r="D2672" s="2">
        <f t="shared" si="370"/>
        <v>7.0000000000000284E-2</v>
      </c>
      <c r="E2672" s="2">
        <f t="shared" si="371"/>
        <v>0</v>
      </c>
      <c r="F2672" s="2">
        <f t="shared" si="376"/>
        <v>0.18756184148890759</v>
      </c>
      <c r="G2672" s="2">
        <f t="shared" si="376"/>
        <v>6.3656180061837736E-2</v>
      </c>
      <c r="H2672" s="2">
        <f t="shared" si="373"/>
        <v>2.9464828286382212</v>
      </c>
      <c r="I2672" s="2">
        <f t="shared" si="374"/>
        <v>74.660981855961566</v>
      </c>
    </row>
    <row r="2673" spans="1:9" ht="13.5" x14ac:dyDescent="0.25">
      <c r="A2673" s="3">
        <f>TITRES_STAT!B2676</f>
        <v>45901</v>
      </c>
      <c r="B2673" s="6">
        <f>TITRES_STAT!D2676</f>
        <v>44.5</v>
      </c>
      <c r="C2673" s="2">
        <f t="shared" si="369"/>
        <v>-7.0000000000000284E-2</v>
      </c>
      <c r="D2673" s="2">
        <f t="shared" si="370"/>
        <v>0</v>
      </c>
      <c r="E2673" s="2">
        <f t="shared" si="371"/>
        <v>7.0000000000000284E-2</v>
      </c>
      <c r="F2673" s="2">
        <f t="shared" si="376"/>
        <v>0.17416456709684278</v>
      </c>
      <c r="G2673" s="2">
        <f t="shared" si="376"/>
        <v>6.4109310057420779E-2</v>
      </c>
      <c r="H2673" s="2">
        <f t="shared" si="373"/>
        <v>2.7166813515985249</v>
      </c>
      <c r="I2673" s="2">
        <f t="shared" si="374"/>
        <v>73.094276710864506</v>
      </c>
    </row>
    <row r="2674" spans="1:9" ht="13.5" x14ac:dyDescent="0.25">
      <c r="A2674" s="3">
        <f>TITRES_STAT!B2677</f>
        <v>45902</v>
      </c>
      <c r="B2674" s="6">
        <f>TITRES_STAT!D2677</f>
        <v>44.5</v>
      </c>
      <c r="C2674" s="2">
        <f t="shared" si="369"/>
        <v>0</v>
      </c>
      <c r="D2674" s="2">
        <f t="shared" si="370"/>
        <v>0</v>
      </c>
      <c r="E2674" s="2">
        <f t="shared" si="371"/>
        <v>0</v>
      </c>
      <c r="F2674" s="2">
        <f t="shared" si="376"/>
        <v>0.16172424087563972</v>
      </c>
      <c r="G2674" s="2">
        <f t="shared" si="376"/>
        <v>5.9530073624747867E-2</v>
      </c>
      <c r="H2674" s="2">
        <f t="shared" si="373"/>
        <v>2.7166813515985244</v>
      </c>
      <c r="I2674" s="2">
        <f t="shared" si="374"/>
        <v>73.094276710864506</v>
      </c>
    </row>
    <row r="2675" spans="1:9" ht="13.5" x14ac:dyDescent="0.25">
      <c r="A2675" s="3">
        <f>TITRES_STAT!B2678</f>
        <v>45903</v>
      </c>
      <c r="B2675" s="6">
        <f>TITRES_STAT!D2678</f>
        <v>44.5</v>
      </c>
      <c r="C2675" s="2">
        <f t="shared" si="369"/>
        <v>0</v>
      </c>
      <c r="D2675" s="2">
        <f t="shared" si="370"/>
        <v>0</v>
      </c>
      <c r="E2675" s="2">
        <f t="shared" si="371"/>
        <v>0</v>
      </c>
      <c r="F2675" s="2">
        <f t="shared" si="376"/>
        <v>0.15017250938452259</v>
      </c>
      <c r="G2675" s="2">
        <f t="shared" si="376"/>
        <v>5.5277925508694446E-2</v>
      </c>
      <c r="H2675" s="2">
        <f t="shared" si="373"/>
        <v>2.7166813515985244</v>
      </c>
      <c r="I2675" s="2">
        <f t="shared" si="374"/>
        <v>73.094276710864506</v>
      </c>
    </row>
    <row r="2676" spans="1:9" ht="13.5" x14ac:dyDescent="0.25">
      <c r="A2676" s="3">
        <f>TITRES_STAT!B2679</f>
        <v>45905</v>
      </c>
      <c r="B2676" s="6">
        <f>TITRES_STAT!D2679</f>
        <v>45</v>
      </c>
      <c r="C2676" s="2">
        <f t="shared" si="369"/>
        <v>0.5</v>
      </c>
      <c r="D2676" s="2">
        <f t="shared" si="370"/>
        <v>0.5</v>
      </c>
      <c r="E2676" s="2">
        <f t="shared" si="371"/>
        <v>0</v>
      </c>
      <c r="F2676" s="2">
        <f t="shared" si="376"/>
        <v>0.17516018728562813</v>
      </c>
      <c r="G2676" s="2">
        <f t="shared" si="376"/>
        <v>5.1329502258073416E-2</v>
      </c>
      <c r="H2676" s="2">
        <f t="shared" si="373"/>
        <v>3.4124661175353181</v>
      </c>
      <c r="I2676" s="2">
        <f t="shared" si="374"/>
        <v>77.336936457688381</v>
      </c>
    </row>
    <row r="2677" spans="1:9" ht="13.5" x14ac:dyDescent="0.25">
      <c r="A2677" s="3">
        <f>TITRES_STAT!B2680</f>
        <v>45908</v>
      </c>
      <c r="B2677" s="6">
        <f>TITRES_STAT!D2680</f>
        <v>45.3</v>
      </c>
      <c r="C2677" s="2">
        <f t="shared" si="369"/>
        <v>0.29999999999999716</v>
      </c>
      <c r="D2677" s="2">
        <f t="shared" si="370"/>
        <v>0.29999999999999716</v>
      </c>
      <c r="E2677" s="2">
        <f t="shared" si="371"/>
        <v>0</v>
      </c>
      <c r="F2677" s="2">
        <f t="shared" si="376"/>
        <v>0.1840773167652259</v>
      </c>
      <c r="G2677" s="2">
        <f t="shared" si="376"/>
        <v>4.7663109239639602E-2</v>
      </c>
      <c r="H2677" s="2">
        <f t="shared" si="373"/>
        <v>3.8620501201406259</v>
      </c>
      <c r="I2677" s="2">
        <f t="shared" si="374"/>
        <v>79.432544394028653</v>
      </c>
    </row>
    <row r="2678" spans="1:9" ht="13.5" x14ac:dyDescent="0.25">
      <c r="A2678" s="3">
        <f>TITRES_STAT!B2681</f>
        <v>45909</v>
      </c>
      <c r="B2678" s="6">
        <f>TITRES_STAT!D2681</f>
        <v>45</v>
      </c>
      <c r="C2678" s="2">
        <f t="shared" si="369"/>
        <v>-0.29999999999999716</v>
      </c>
      <c r="D2678" s="2">
        <f t="shared" si="370"/>
        <v>0</v>
      </c>
      <c r="E2678" s="2">
        <f t="shared" si="371"/>
        <v>0.29999999999999716</v>
      </c>
      <c r="F2678" s="2">
        <f t="shared" si="376"/>
        <v>0.1709289369962812</v>
      </c>
      <c r="G2678" s="2">
        <f t="shared" si="376"/>
        <v>6.5687172865379423E-2</v>
      </c>
      <c r="H2678" s="2">
        <f t="shared" si="373"/>
        <v>2.6021661389901238</v>
      </c>
      <c r="I2678" s="2">
        <f t="shared" si="374"/>
        <v>72.238926206764233</v>
      </c>
    </row>
    <row r="2679" spans="1:9" ht="13.5" x14ac:dyDescent="0.25">
      <c r="A2679" s="3">
        <f>TITRES_STAT!B2682</f>
        <v>45910</v>
      </c>
      <c r="B2679" s="6">
        <f>TITRES_STAT!D2682</f>
        <v>44.95</v>
      </c>
      <c r="C2679" s="2">
        <f t="shared" si="369"/>
        <v>-4.9999999999997158E-2</v>
      </c>
      <c r="D2679" s="2">
        <f t="shared" si="370"/>
        <v>0</v>
      </c>
      <c r="E2679" s="2">
        <f t="shared" si="371"/>
        <v>4.9999999999997158E-2</v>
      </c>
      <c r="F2679" s="2">
        <f t="shared" si="376"/>
        <v>0.15871972721083255</v>
      </c>
      <c r="G2679" s="2">
        <f t="shared" si="376"/>
        <v>6.456666051785212E-2</v>
      </c>
      <c r="H2679" s="2">
        <f t="shared" si="373"/>
        <v>2.4582303922462883</v>
      </c>
      <c r="I2679" s="2">
        <f t="shared" si="374"/>
        <v>71.083476617344417</v>
      </c>
    </row>
    <row r="2680" spans="1:9" ht="13.5" x14ac:dyDescent="0.25">
      <c r="A2680" s="3">
        <f>TITRES_STAT!B2683</f>
        <v>45911</v>
      </c>
      <c r="B2680" s="6">
        <f>TITRES_STAT!D2683</f>
        <v>44.94</v>
      </c>
      <c r="C2680" s="2">
        <f t="shared" si="369"/>
        <v>-1.0000000000005116E-2</v>
      </c>
      <c r="D2680" s="2">
        <f t="shared" si="370"/>
        <v>0</v>
      </c>
      <c r="E2680" s="2">
        <f t="shared" si="371"/>
        <v>1.0000000000005116E-2</v>
      </c>
      <c r="F2680" s="2">
        <f t="shared" si="376"/>
        <v>0.14738260383863025</v>
      </c>
      <c r="G2680" s="2">
        <f t="shared" si="376"/>
        <v>6.0669041909434472E-2</v>
      </c>
      <c r="H2680" s="2">
        <f t="shared" si="373"/>
        <v>2.4292884673972606</v>
      </c>
      <c r="I2680" s="2">
        <f t="shared" si="374"/>
        <v>70.839431867364198</v>
      </c>
    </row>
    <row r="2681" spans="1:9" ht="13.5" x14ac:dyDescent="0.25">
      <c r="A2681" s="3">
        <f>TITRES_STAT!B2684</f>
        <v>45912</v>
      </c>
      <c r="B2681" s="6">
        <f>TITRES_STAT!D2684</f>
        <v>45.29</v>
      </c>
      <c r="C2681" s="2">
        <f t="shared" si="369"/>
        <v>0.35000000000000142</v>
      </c>
      <c r="D2681" s="2">
        <f t="shared" si="370"/>
        <v>0.35000000000000142</v>
      </c>
      <c r="E2681" s="2">
        <f t="shared" si="371"/>
        <v>0</v>
      </c>
      <c r="F2681" s="2">
        <f t="shared" si="376"/>
        <v>0.16185527499301391</v>
      </c>
      <c r="G2681" s="2">
        <f t="shared" si="376"/>
        <v>5.6335538915903434E-2</v>
      </c>
      <c r="H2681" s="2">
        <f t="shared" si="373"/>
        <v>2.8730580750213153</v>
      </c>
      <c r="I2681" s="2">
        <f t="shared" si="374"/>
        <v>74.180609207764164</v>
      </c>
    </row>
    <row r="2682" spans="1:9" ht="13.5" x14ac:dyDescent="0.25">
      <c r="A2682" s="3">
        <f>TITRES_STAT!B2685</f>
        <v>45915</v>
      </c>
      <c r="B2682" s="6">
        <f>TITRES_STAT!D2685</f>
        <v>46.5</v>
      </c>
      <c r="C2682" s="2">
        <f t="shared" si="369"/>
        <v>1.2100000000000009</v>
      </c>
      <c r="D2682" s="2">
        <f t="shared" si="370"/>
        <v>1.2100000000000009</v>
      </c>
      <c r="E2682" s="2">
        <f t="shared" si="371"/>
        <v>0</v>
      </c>
      <c r="F2682" s="2">
        <f t="shared" si="376"/>
        <v>0.23672275535065584</v>
      </c>
      <c r="G2682" s="2">
        <f t="shared" si="376"/>
        <v>5.2311571850481756E-2</v>
      </c>
      <c r="H2682" s="2">
        <f t="shared" si="373"/>
        <v>4.5252464603293276</v>
      </c>
      <c r="I2682" s="2">
        <f t="shared" si="374"/>
        <v>81.901259840988232</v>
      </c>
    </row>
    <row r="2683" spans="1:9" ht="13.5" x14ac:dyDescent="0.25">
      <c r="A2683" s="3">
        <f>TITRES_STAT!B2686</f>
        <v>45916</v>
      </c>
      <c r="B2683" s="6">
        <f>TITRES_STAT!D2686</f>
        <v>46.8</v>
      </c>
      <c r="C2683" s="2">
        <f t="shared" si="369"/>
        <v>0.29999999999999716</v>
      </c>
      <c r="D2683" s="2">
        <f t="shared" si="370"/>
        <v>0.29999999999999716</v>
      </c>
      <c r="E2683" s="2">
        <f t="shared" si="371"/>
        <v>0</v>
      </c>
      <c r="F2683" s="2">
        <f t="shared" si="376"/>
        <v>0.24124255853989451</v>
      </c>
      <c r="G2683" s="2">
        <f t="shared" si="376"/>
        <v>4.8575031004018776E-2</v>
      </c>
      <c r="H2683" s="2">
        <f t="shared" si="373"/>
        <v>4.966390212286961</v>
      </c>
      <c r="I2683" s="2">
        <f t="shared" si="374"/>
        <v>83.239446894696272</v>
      </c>
    </row>
    <row r="2684" spans="1:9" ht="13.5" x14ac:dyDescent="0.25">
      <c r="A2684" s="3">
        <f>TITRES_STAT!B2687</f>
        <v>45917</v>
      </c>
      <c r="B2684" s="6">
        <f>TITRES_STAT!D2687</f>
        <v>46.9</v>
      </c>
      <c r="C2684" s="2">
        <f t="shared" si="369"/>
        <v>0.10000000000000142</v>
      </c>
      <c r="D2684" s="2">
        <f t="shared" si="370"/>
        <v>0.10000000000000142</v>
      </c>
      <c r="E2684" s="2">
        <f t="shared" si="371"/>
        <v>0</v>
      </c>
      <c r="F2684" s="2">
        <f t="shared" si="376"/>
        <v>0.23115380435847357</v>
      </c>
      <c r="G2684" s="2">
        <f t="shared" si="376"/>
        <v>4.5105385932303142E-2</v>
      </c>
      <c r="H2684" s="2">
        <f t="shared" si="373"/>
        <v>5.1247495078615009</v>
      </c>
      <c r="I2684" s="2">
        <f t="shared" si="374"/>
        <v>83.672801659619921</v>
      </c>
    </row>
    <row r="2685" spans="1:9" ht="13.5" x14ac:dyDescent="0.25">
      <c r="A2685" s="3">
        <f>TITRES_STAT!B2688</f>
        <v>45918</v>
      </c>
      <c r="B2685" s="6">
        <f>TITRES_STAT!D2688</f>
        <v>46.8</v>
      </c>
      <c r="C2685" s="2">
        <f t="shared" si="369"/>
        <v>-0.10000000000000142</v>
      </c>
      <c r="D2685" s="2">
        <f t="shared" si="370"/>
        <v>0</v>
      </c>
      <c r="E2685" s="2">
        <f t="shared" si="371"/>
        <v>0.10000000000000142</v>
      </c>
      <c r="F2685" s="2">
        <f t="shared" ref="F2685:G2693" si="377">((F2684*13)+D2685)/14</f>
        <v>0.21464281833286833</v>
      </c>
      <c r="G2685" s="2">
        <f t="shared" si="377"/>
        <v>4.9026429794281588E-2</v>
      </c>
      <c r="H2685" s="2">
        <f t="shared" si="373"/>
        <v>4.3781042028457913</v>
      </c>
      <c r="I2685" s="2">
        <f t="shared" si="374"/>
        <v>81.406087307292111</v>
      </c>
    </row>
    <row r="2686" spans="1:9" ht="13.5" x14ac:dyDescent="0.25">
      <c r="A2686" s="3">
        <f>TITRES_STAT!B2689</f>
        <v>45919</v>
      </c>
      <c r="B2686" s="6">
        <f>TITRES_STAT!D2689</f>
        <v>46.9</v>
      </c>
      <c r="C2686" s="2">
        <f t="shared" si="369"/>
        <v>0.10000000000000142</v>
      </c>
      <c r="D2686" s="2">
        <f t="shared" si="370"/>
        <v>0.10000000000000142</v>
      </c>
      <c r="E2686" s="2">
        <f t="shared" si="371"/>
        <v>0</v>
      </c>
      <c r="F2686" s="2">
        <f t="shared" si="377"/>
        <v>0.20645404559480643</v>
      </c>
      <c r="G2686" s="2">
        <f t="shared" si="377"/>
        <v>4.5524541951832906E-2</v>
      </c>
      <c r="H2686" s="2">
        <f t="shared" si="373"/>
        <v>4.5350054441677736</v>
      </c>
      <c r="I2686" s="2">
        <f t="shared" si="374"/>
        <v>81.933170435203493</v>
      </c>
    </row>
    <row r="2687" spans="1:9" ht="13.5" x14ac:dyDescent="0.25">
      <c r="A2687" s="3">
        <f>TITRES_STAT!B2690</f>
        <v>45922</v>
      </c>
      <c r="B2687" s="6">
        <f>TITRES_STAT!D2690</f>
        <v>46.99</v>
      </c>
      <c r="C2687" s="2">
        <f t="shared" si="369"/>
        <v>9.0000000000003411E-2</v>
      </c>
      <c r="D2687" s="2">
        <f t="shared" si="370"/>
        <v>9.0000000000003411E-2</v>
      </c>
      <c r="E2687" s="2">
        <f t="shared" si="371"/>
        <v>0</v>
      </c>
      <c r="F2687" s="2">
        <f t="shared" si="377"/>
        <v>0.19813589948089194</v>
      </c>
      <c r="G2687" s="2">
        <f t="shared" si="377"/>
        <v>4.2272788955273415E-2</v>
      </c>
      <c r="H2687" s="2">
        <f t="shared" si="373"/>
        <v>4.6870789549875447</v>
      </c>
      <c r="I2687" s="2">
        <f t="shared" si="374"/>
        <v>82.416280696736166</v>
      </c>
    </row>
    <row r="2688" spans="1:9" ht="13.5" x14ac:dyDescent="0.25">
      <c r="A2688" s="3">
        <f>TITRES_STAT!B2691</f>
        <v>45923</v>
      </c>
      <c r="B2688" s="6">
        <f>TITRES_STAT!D2691</f>
        <v>46.9</v>
      </c>
      <c r="C2688" s="2">
        <f t="shared" si="369"/>
        <v>-9.0000000000003411E-2</v>
      </c>
      <c r="D2688" s="2">
        <f t="shared" si="370"/>
        <v>0</v>
      </c>
      <c r="E2688" s="2">
        <f t="shared" si="371"/>
        <v>9.0000000000003411E-2</v>
      </c>
      <c r="F2688" s="2">
        <f t="shared" si="377"/>
        <v>0.18398333523225682</v>
      </c>
      <c r="G2688" s="2">
        <f t="shared" si="377"/>
        <v>4.5681875458468413E-2</v>
      </c>
      <c r="H2688" s="2">
        <f t="shared" si="373"/>
        <v>4.0274908458941203</v>
      </c>
      <c r="I2688" s="2">
        <f t="shared" si="374"/>
        <v>80.10936209229132</v>
      </c>
    </row>
    <row r="2689" spans="1:9" ht="13.5" x14ac:dyDescent="0.25">
      <c r="A2689" s="3">
        <f>TITRES_STAT!B2692</f>
        <v>45924</v>
      </c>
      <c r="B2689" s="6">
        <f>TITRES_STAT!D2692</f>
        <v>46.9</v>
      </c>
      <c r="C2689" s="2">
        <f t="shared" si="369"/>
        <v>0</v>
      </c>
      <c r="D2689" s="2">
        <f t="shared" si="370"/>
        <v>0</v>
      </c>
      <c r="E2689" s="2">
        <f t="shared" si="371"/>
        <v>0</v>
      </c>
      <c r="F2689" s="2">
        <f t="shared" si="377"/>
        <v>0.17084166842995277</v>
      </c>
      <c r="G2689" s="2">
        <f t="shared" si="377"/>
        <v>4.24188843542921E-2</v>
      </c>
      <c r="H2689" s="2">
        <f t="shared" si="373"/>
        <v>4.0274908458941203</v>
      </c>
      <c r="I2689" s="2">
        <f t="shared" si="374"/>
        <v>80.10936209229132</v>
      </c>
    </row>
    <row r="2690" spans="1:9" ht="13.5" x14ac:dyDescent="0.25">
      <c r="A2690" s="3">
        <f>TITRES_STAT!B2693</f>
        <v>45925</v>
      </c>
      <c r="B2690" s="6">
        <f>TITRES_STAT!D2693</f>
        <v>46.75</v>
      </c>
      <c r="C2690" s="2">
        <f t="shared" si="369"/>
        <v>-0.14999999999999858</v>
      </c>
      <c r="D2690" s="2">
        <f t="shared" si="370"/>
        <v>0</v>
      </c>
      <c r="E2690" s="2">
        <f t="shared" si="371"/>
        <v>0.14999999999999858</v>
      </c>
      <c r="F2690" s="2">
        <f t="shared" si="377"/>
        <v>0.15863869211352757</v>
      </c>
      <c r="G2690" s="2">
        <f t="shared" si="377"/>
        <v>5.0103249757556853E-2</v>
      </c>
      <c r="H2690" s="2">
        <f t="shared" si="373"/>
        <v>3.1662355811481229</v>
      </c>
      <c r="I2690" s="2">
        <f t="shared" si="374"/>
        <v>75.997516690488681</v>
      </c>
    </row>
    <row r="2691" spans="1:9" ht="13.5" x14ac:dyDescent="0.25">
      <c r="A2691" s="3">
        <f>TITRES_STAT!B2694</f>
        <v>45926</v>
      </c>
      <c r="B2691" s="6">
        <f>TITRES_STAT!D2694</f>
        <v>46.7</v>
      </c>
      <c r="C2691" s="2">
        <f>B2691-B2690</f>
        <v>-4.9999999999997158E-2</v>
      </c>
      <c r="D2691" s="2">
        <f>IF(C2691&gt;0,C2691,0)</f>
        <v>0</v>
      </c>
      <c r="E2691" s="2">
        <f>IF(C2691&lt;0,-C2691,0)</f>
        <v>4.9999999999997158E-2</v>
      </c>
      <c r="F2691" s="2">
        <f t="shared" si="377"/>
        <v>0.14730735696256134</v>
      </c>
      <c r="G2691" s="2">
        <f t="shared" si="377"/>
        <v>5.0095874774874018E-2</v>
      </c>
      <c r="H2691" s="2">
        <f t="shared" si="373"/>
        <v>2.9405087270068893</v>
      </c>
      <c r="I2691" s="2">
        <f t="shared" si="374"/>
        <v>74.622566037061546</v>
      </c>
    </row>
    <row r="2692" spans="1:9" ht="13.5" x14ac:dyDescent="0.25">
      <c r="A2692" s="3">
        <f>TITRES_STAT!B2695</f>
        <v>45929</v>
      </c>
      <c r="B2692" s="6">
        <f>TITRES_STAT!D2695</f>
        <v>46.5</v>
      </c>
      <c r="C2692" s="2">
        <f>B2692-B2691</f>
        <v>-0.20000000000000284</v>
      </c>
      <c r="D2692" s="2">
        <f>IF(C2692&gt;0,C2692,0)</f>
        <v>0</v>
      </c>
      <c r="E2692" s="2">
        <f>IF(C2692&lt;0,-C2692,0)</f>
        <v>0.20000000000000284</v>
      </c>
      <c r="F2692" s="2">
        <f t="shared" si="377"/>
        <v>0.13678540289380695</v>
      </c>
      <c r="G2692" s="2">
        <f t="shared" si="377"/>
        <v>6.0803312290954648E-2</v>
      </c>
      <c r="H2692" s="2">
        <f t="shared" si="373"/>
        <v>2.2496373592159666</v>
      </c>
      <c r="I2692" s="2">
        <f t="shared" si="374"/>
        <v>69.227335562105054</v>
      </c>
    </row>
    <row r="2693" spans="1:9" ht="13.5" x14ac:dyDescent="0.25">
      <c r="A2693" s="3">
        <f>TITRES_STAT!B2696</f>
        <v>45930</v>
      </c>
      <c r="B2693" s="6">
        <f>TITRES_STAT!D2696</f>
        <v>46.2</v>
      </c>
      <c r="C2693" s="2">
        <f>B2693-B2692</f>
        <v>-0.29999999999999716</v>
      </c>
      <c r="D2693" s="2">
        <f>IF(C2693&gt;0,C2693,0)</f>
        <v>0</v>
      </c>
      <c r="E2693" s="2">
        <f>IF(C2693&lt;0,-C2693,0)</f>
        <v>0.29999999999999716</v>
      </c>
      <c r="F2693" s="2">
        <f t="shared" si="377"/>
        <v>0.12701501697282075</v>
      </c>
      <c r="G2693" s="2">
        <f t="shared" si="377"/>
        <v>7.7888789984457682E-2</v>
      </c>
      <c r="H2693" s="2">
        <f t="shared" si="373"/>
        <v>1.6307226880551868</v>
      </c>
      <c r="I2693" s="2">
        <f t="shared" si="374"/>
        <v>61.98763159110208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693"/>
  <sheetViews>
    <sheetView tabSelected="1" topLeftCell="A22" workbookViewId="0">
      <selection activeCell="F36" sqref="F36"/>
    </sheetView>
  </sheetViews>
  <sheetFormatPr defaultRowHeight="12.5" x14ac:dyDescent="0.25"/>
  <cols>
    <col min="1" max="1" width="11" bestFit="1" customWidth="1"/>
    <col min="4" max="4" width="10.54296875" bestFit="1" customWidth="1"/>
    <col min="6" max="6" width="11.632812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6">
        <f>TITRES_STAT!D5</f>
        <v>9.6946999999999992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6">
        <f>TITRES_STAT!D6</f>
        <v>9.8065999999999995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6">
        <f>TITRES_STAT!D7</f>
        <v>9.6946999999999992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6">
        <f>TITRES_STAT!D8</f>
        <v>9.6946999999999992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6">
        <f>TITRES_STAT!D9</f>
        <v>9.6835000000000004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6">
        <f>TITRES_STAT!D10</f>
        <v>9.5456000000000003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6">
        <f>TITRES_STAT!D11</f>
        <v>9.6873000000000005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6">
        <f>TITRES_STAT!D12</f>
        <v>9.6873000000000005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6">
        <f>TITRES_STAT!D13</f>
        <v>9.6835000000000004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6">
        <f>TITRES_STAT!D14</f>
        <v>9.6201000000000008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6">
        <f>TITRES_STAT!D15</f>
        <v>9.5604999999999993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6">
        <f>TITRES_STAT!D16</f>
        <v>9.5456000000000003</v>
      </c>
      <c r="C13" s="2">
        <f>AVERAGE(B2:B13)</f>
        <v>9.658674999999997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6">
        <f>TITRES_STAT!D17</f>
        <v>9.4634999999999998</v>
      </c>
      <c r="C14" s="2">
        <f>$C$4*B4+C13*(1-$C$4)</f>
        <v>9.6642173076923061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6">
        <f>TITRES_STAT!D18</f>
        <v>9.4374000000000002</v>
      </c>
      <c r="C15" s="2">
        <f t="shared" ref="C15:C78" si="0">$C$4*B5+C14*(1-$C$4)</f>
        <v>9.66890695266272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6">
        <f>TITRES_STAT!D19</f>
        <v>9.4262999999999995</v>
      </c>
      <c r="C16" s="2">
        <f t="shared" si="0"/>
        <v>9.6711520368684543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6">
        <f>TITRES_STAT!D20</f>
        <v>9.3330000000000002</v>
      </c>
      <c r="C17" s="2">
        <f t="shared" si="0"/>
        <v>9.6518363388886907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6">
        <f>TITRES_STAT!D21</f>
        <v>9.3217999999999996</v>
      </c>
      <c r="C18" s="2">
        <f t="shared" si="0"/>
        <v>9.6572922867519697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6">
        <f>TITRES_STAT!D22</f>
        <v>9.2845999999999993</v>
      </c>
      <c r="C19" s="2">
        <f t="shared" si="0"/>
        <v>9.6619088580208974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6">
        <f>TITRES_STAT!D23</f>
        <v>9.2845999999999993</v>
      </c>
      <c r="C20" s="2">
        <f t="shared" si="0"/>
        <v>9.6652305721715273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6">
        <f>TITRES_STAT!D24</f>
        <v>9.2845999999999993</v>
      </c>
      <c r="C21" s="2">
        <f t="shared" si="0"/>
        <v>9.6582874072220619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6">
        <f>TITRES_STAT!D25</f>
        <v>9.4337</v>
      </c>
      <c r="C22" s="2">
        <f t="shared" si="0"/>
        <v>9.6432431907263592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6">
        <f>TITRES_STAT!D26</f>
        <v>9.2882999999999996</v>
      </c>
      <c r="C23" s="2">
        <f t="shared" si="0"/>
        <v>9.6282211613838413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6">
        <f>TITRES_STAT!D27</f>
        <v>9.1727000000000007</v>
      </c>
      <c r="C24" s="2">
        <f t="shared" si="0"/>
        <v>9.6028794442478649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6">
        <f>TITRES_STAT!D28</f>
        <v>9.1727000000000007</v>
      </c>
      <c r="C25" s="2">
        <f t="shared" si="0"/>
        <v>9.5774210682097323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6">
        <f>TITRES_STAT!D29</f>
        <v>9.0981000000000005</v>
      </c>
      <c r="C26" s="2">
        <f t="shared" si="0"/>
        <v>9.5541716731005426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6">
        <f>TITRES_STAT!D30</f>
        <v>9.1354000000000006</v>
      </c>
      <c r="C27" s="2">
        <f t="shared" si="0"/>
        <v>9.5201452618543048</v>
      </c>
      <c r="D27" s="2">
        <f>AVERAGE(B2:B27)</f>
        <v>9.4631076923076911</v>
      </c>
      <c r="E27" s="2">
        <f>C27-D27</f>
        <v>5.7037569546613653E-2</v>
      </c>
      <c r="F27" s="2"/>
      <c r="G27" s="2"/>
      <c r="H27" s="2"/>
    </row>
    <row r="28" spans="1:8" ht="13.5" x14ac:dyDescent="0.25">
      <c r="A28" s="3">
        <f>TITRES_STAT!B31</f>
        <v>42045</v>
      </c>
      <c r="B28" s="6">
        <f>TITRES_STAT!D31</f>
        <v>9.2434999999999992</v>
      </c>
      <c r="C28" s="2">
        <f t="shared" si="0"/>
        <v>9.4896306061844111</v>
      </c>
      <c r="D28" s="2">
        <f>$D$4*B28+(1-$D$4)*D27</f>
        <v>9.4468404558404551</v>
      </c>
      <c r="E28" s="2">
        <f t="shared" ref="E28:E91" si="1">C28-D28</f>
        <v>4.2790150343956057E-2</v>
      </c>
      <c r="F28" s="2"/>
      <c r="G28" s="2"/>
      <c r="H28" s="2"/>
    </row>
    <row r="29" spans="1:8" ht="13.5" x14ac:dyDescent="0.25">
      <c r="A29" s="3">
        <f>TITRES_STAT!B32</f>
        <v>42046</v>
      </c>
      <c r="B29" s="6">
        <f>TITRES_STAT!D32</f>
        <v>9.2100000000000009</v>
      </c>
      <c r="C29" s="2">
        <f t="shared" si="0"/>
        <v>9.4580874360021934</v>
      </c>
      <c r="D29" s="2">
        <f t="shared" ref="D29:D92" si="2">$D$4*B29+(1-$D$4)*D28</f>
        <v>9.4292967183707912</v>
      </c>
      <c r="E29" s="2">
        <f t="shared" si="1"/>
        <v>2.8790717631402174E-2</v>
      </c>
      <c r="F29" s="2"/>
      <c r="G29" s="2"/>
      <c r="H29" s="2"/>
    </row>
    <row r="30" spans="1:8" ht="13.5" x14ac:dyDescent="0.25">
      <c r="A30" s="3">
        <f>TITRES_STAT!B33</f>
        <v>42047</v>
      </c>
      <c r="B30" s="6">
        <f>TITRES_STAT!D33</f>
        <v>9.1727000000000007</v>
      </c>
      <c r="C30" s="2">
        <f t="shared" si="0"/>
        <v>9.4313970612326248</v>
      </c>
      <c r="D30" s="2">
        <f t="shared" si="2"/>
        <v>9.4102895540470293</v>
      </c>
      <c r="E30" s="2">
        <f t="shared" si="1"/>
        <v>2.1107507185595509E-2</v>
      </c>
      <c r="F30" s="2"/>
      <c r="G30" s="2"/>
      <c r="H30" s="2"/>
    </row>
    <row r="31" spans="1:8" ht="13.5" x14ac:dyDescent="0.25">
      <c r="A31" s="3">
        <f>TITRES_STAT!B34</f>
        <v>42048</v>
      </c>
      <c r="B31" s="6">
        <f>TITRES_STAT!D34</f>
        <v>9.1727000000000007</v>
      </c>
      <c r="C31" s="2">
        <f t="shared" si="0"/>
        <v>9.408812897966067</v>
      </c>
      <c r="D31" s="2">
        <f t="shared" si="2"/>
        <v>9.3926903278213238</v>
      </c>
      <c r="E31" s="2">
        <f t="shared" si="1"/>
        <v>1.6122570144743165E-2</v>
      </c>
      <c r="F31" s="2"/>
      <c r="G31" s="2"/>
      <c r="H31" s="2"/>
    </row>
    <row r="32" spans="1:8" ht="13.5" x14ac:dyDescent="0.25">
      <c r="A32" s="3">
        <f>TITRES_STAT!B35</f>
        <v>42051</v>
      </c>
      <c r="B32" s="6">
        <f>TITRES_STAT!D35</f>
        <v>9.1690000000000005</v>
      </c>
      <c r="C32" s="2">
        <f t="shared" si="0"/>
        <v>9.412641682894364</v>
      </c>
      <c r="D32" s="2">
        <f t="shared" si="2"/>
        <v>9.3761206739086322</v>
      </c>
      <c r="E32" s="2">
        <f t="shared" si="1"/>
        <v>3.652100898573174E-2</v>
      </c>
      <c r="F32" s="2"/>
      <c r="G32" s="2"/>
      <c r="H32" s="2"/>
    </row>
    <row r="33" spans="1:8" ht="13.5" x14ac:dyDescent="0.25">
      <c r="A33" s="3">
        <f>TITRES_STAT!B36</f>
        <v>42052</v>
      </c>
      <c r="B33" s="6">
        <f>TITRES_STAT!D36</f>
        <v>9.1690000000000005</v>
      </c>
      <c r="C33" s="2">
        <f t="shared" si="0"/>
        <v>9.3935121932183083</v>
      </c>
      <c r="D33" s="2">
        <f t="shared" si="2"/>
        <v>9.3607784017672522</v>
      </c>
      <c r="E33" s="2">
        <f t="shared" si="1"/>
        <v>3.2733791451056149E-2</v>
      </c>
      <c r="F33" s="2"/>
      <c r="G33" s="2"/>
      <c r="H33" s="2"/>
    </row>
    <row r="34" spans="1:8" ht="13.5" x14ac:dyDescent="0.25">
      <c r="A34" s="3">
        <f>TITRES_STAT!B37</f>
        <v>42053</v>
      </c>
      <c r="B34" s="6">
        <f>TITRES_STAT!D37</f>
        <v>9.2286000000000001</v>
      </c>
      <c r="C34" s="2">
        <f t="shared" si="0"/>
        <v>9.3595410865693385</v>
      </c>
      <c r="D34" s="2">
        <f t="shared" si="2"/>
        <v>9.3509874090437517</v>
      </c>
      <c r="E34" s="2">
        <f t="shared" si="1"/>
        <v>8.5536775255867781E-3</v>
      </c>
      <c r="F34" s="2"/>
      <c r="G34" s="2"/>
      <c r="H34" s="2"/>
    </row>
    <row r="35" spans="1:8" ht="13.5" x14ac:dyDescent="0.25">
      <c r="A35" s="3">
        <f>TITRES_STAT!B38</f>
        <v>42054</v>
      </c>
      <c r="B35" s="6">
        <f>TITRES_STAT!D38</f>
        <v>9.1354000000000006</v>
      </c>
      <c r="C35" s="2">
        <f t="shared" si="0"/>
        <v>9.3307963040202093</v>
      </c>
      <c r="D35" s="2">
        <f t="shared" si="2"/>
        <v>9.3350179713368071</v>
      </c>
      <c r="E35" s="2">
        <f t="shared" si="1"/>
        <v>-4.221667316597788E-3</v>
      </c>
      <c r="F35" s="2">
        <f>AVERAGE(E27:E35)</f>
        <v>2.660392505534305E-2</v>
      </c>
      <c r="G35" s="2">
        <f>E35-F35</f>
        <v>-3.0825592371940838E-2</v>
      </c>
      <c r="H35" s="2" t="str">
        <f>IF(G35&lt;0,"Hold","Sell")</f>
        <v>Hold</v>
      </c>
    </row>
    <row r="36" spans="1:8" ht="13.5" x14ac:dyDescent="0.25">
      <c r="A36" s="3">
        <f>TITRES_STAT!B39</f>
        <v>42055</v>
      </c>
      <c r="B36" s="6">
        <f>TITRES_STAT!D39</f>
        <v>9.1354000000000006</v>
      </c>
      <c r="C36" s="2">
        <f t="shared" si="0"/>
        <v>9.2949968726324848</v>
      </c>
      <c r="D36" s="2">
        <f t="shared" si="2"/>
        <v>9.3202314549414869</v>
      </c>
      <c r="E36" s="2">
        <f t="shared" si="1"/>
        <v>-2.5234582309002107E-2</v>
      </c>
      <c r="F36" s="2">
        <f>(E36*(2/(10)))+((1-(2/10))*F35)</f>
        <v>1.6236223582474018E-2</v>
      </c>
      <c r="G36" s="2">
        <f t="shared" ref="G36:G99" si="3">E36-F36</f>
        <v>-4.1470805891476129E-2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42058</v>
      </c>
      <c r="B37" s="6">
        <f>TITRES_STAT!D40</f>
        <v>9.0981000000000005</v>
      </c>
      <c r="C37" s="2">
        <f t="shared" si="0"/>
        <v>9.2704435076121037</v>
      </c>
      <c r="D37" s="2">
        <f t="shared" si="2"/>
        <v>9.3037772730939707</v>
      </c>
      <c r="E37" s="2">
        <f t="shared" si="1"/>
        <v>-3.3333765481867061E-2</v>
      </c>
      <c r="F37" s="2">
        <f t="shared" ref="F37:F100" si="5">(E37*(2/(10)))+((1-(2/10))*F36)</f>
        <v>6.3222257696058026E-3</v>
      </c>
      <c r="G37" s="2">
        <f t="shared" si="3"/>
        <v>-3.9655991251472865E-2</v>
      </c>
      <c r="H37" s="2" t="str">
        <f t="shared" si="4"/>
        <v>Hold</v>
      </c>
    </row>
    <row r="38" spans="1:8" ht="13.5" x14ac:dyDescent="0.25">
      <c r="A38" s="3">
        <f>TITRES_STAT!B41</f>
        <v>42059</v>
      </c>
      <c r="B38" s="6">
        <f>TITRES_STAT!D41</f>
        <v>9.0869</v>
      </c>
      <c r="C38" s="2">
        <f t="shared" si="0"/>
        <v>9.2662983525948572</v>
      </c>
      <c r="D38" s="2">
        <f t="shared" si="2"/>
        <v>9.2877122899018261</v>
      </c>
      <c r="E38" s="2">
        <f t="shared" si="1"/>
        <v>-2.1413937306968833E-2</v>
      </c>
      <c r="F38" s="2">
        <f t="shared" si="5"/>
        <v>7.7499315429087594E-4</v>
      </c>
      <c r="G38" s="2">
        <f t="shared" si="3"/>
        <v>-2.218893046125971E-2</v>
      </c>
      <c r="H38" s="2" t="str">
        <f t="shared" si="4"/>
        <v>Hold</v>
      </c>
    </row>
    <row r="39" spans="1:8" ht="13.5" x14ac:dyDescent="0.25">
      <c r="A39" s="3">
        <f>TITRES_STAT!B42</f>
        <v>42060</v>
      </c>
      <c r="B39" s="6">
        <f>TITRES_STAT!D42</f>
        <v>9.1354000000000006</v>
      </c>
      <c r="C39" s="2">
        <f t="shared" si="0"/>
        <v>9.2576370675802639</v>
      </c>
      <c r="D39" s="2">
        <f t="shared" si="2"/>
        <v>9.2764298980572466</v>
      </c>
      <c r="E39" s="2">
        <f t="shared" si="1"/>
        <v>-1.8792830476982658E-2</v>
      </c>
      <c r="F39" s="2">
        <f t="shared" si="5"/>
        <v>-3.1385715719638311E-3</v>
      </c>
      <c r="G39" s="2">
        <f t="shared" si="3"/>
        <v>-1.5654258905018828E-2</v>
      </c>
      <c r="H39" s="2" t="str">
        <f t="shared" si="4"/>
        <v>Hold</v>
      </c>
    </row>
    <row r="40" spans="1:8" ht="13.5" x14ac:dyDescent="0.25">
      <c r="A40" s="3">
        <f>TITRES_STAT!B43</f>
        <v>42061</v>
      </c>
      <c r="B40" s="6">
        <f>TITRES_STAT!D43</f>
        <v>9.0981000000000005</v>
      </c>
      <c r="C40" s="2">
        <f t="shared" si="0"/>
        <v>9.2445698264140699</v>
      </c>
      <c r="D40" s="2">
        <f t="shared" si="2"/>
        <v>9.2632202759789326</v>
      </c>
      <c r="E40" s="2">
        <f t="shared" si="1"/>
        <v>-1.8650449564862726E-2</v>
      </c>
      <c r="F40" s="2">
        <f t="shared" si="5"/>
        <v>-6.2409471705436106E-3</v>
      </c>
      <c r="G40" s="2">
        <f t="shared" si="3"/>
        <v>-1.2409502394319115E-2</v>
      </c>
      <c r="H40" s="2" t="str">
        <f t="shared" si="4"/>
        <v>Hold</v>
      </c>
    </row>
    <row r="41" spans="1:8" ht="13.5" x14ac:dyDescent="0.25">
      <c r="A41" s="3">
        <f>TITRES_STAT!B44</f>
        <v>42062</v>
      </c>
      <c r="B41" s="6">
        <f>TITRES_STAT!D44</f>
        <v>9.0236000000000001</v>
      </c>
      <c r="C41" s="2">
        <f t="shared" si="0"/>
        <v>9.233512930042675</v>
      </c>
      <c r="D41" s="2">
        <f t="shared" si="2"/>
        <v>9.2454706259064192</v>
      </c>
      <c r="E41" s="2">
        <f t="shared" si="1"/>
        <v>-1.1957695863744178E-2</v>
      </c>
      <c r="F41" s="2">
        <f t="shared" si="5"/>
        <v>-7.3842969091837251E-3</v>
      </c>
      <c r="G41" s="2">
        <f t="shared" si="3"/>
        <v>-4.5733989545604526E-3</v>
      </c>
      <c r="H41" s="2" t="str">
        <f t="shared" si="4"/>
        <v>Hold</v>
      </c>
    </row>
    <row r="42" spans="1:8" ht="13.5" x14ac:dyDescent="0.25">
      <c r="A42" s="3">
        <f>TITRES_STAT!B45</f>
        <v>42065</v>
      </c>
      <c r="B42" s="6">
        <f>TITRES_STAT!D45</f>
        <v>8.9489999999999998</v>
      </c>
      <c r="C42" s="2">
        <f t="shared" si="0"/>
        <v>9.2235878638822637</v>
      </c>
      <c r="D42" s="2">
        <f t="shared" si="2"/>
        <v>9.2235098388022401</v>
      </c>
      <c r="E42" s="2">
        <f t="shared" si="1"/>
        <v>7.8025080023635951E-5</v>
      </c>
      <c r="F42" s="2">
        <f t="shared" si="5"/>
        <v>-5.8918325113422529E-3</v>
      </c>
      <c r="G42" s="2">
        <f t="shared" si="3"/>
        <v>5.9698575913658888E-3</v>
      </c>
      <c r="H42" s="2" t="str">
        <f t="shared" si="4"/>
        <v>Sell</v>
      </c>
    </row>
    <row r="43" spans="1:8" ht="13.5" x14ac:dyDescent="0.25">
      <c r="A43" s="3">
        <f>TITRES_STAT!B46</f>
        <v>42066</v>
      </c>
      <c r="B43" s="6">
        <f>TITRES_STAT!D46</f>
        <v>8.9451999999999998</v>
      </c>
      <c r="C43" s="2">
        <f t="shared" si="0"/>
        <v>9.2151897309773005</v>
      </c>
      <c r="D43" s="2">
        <f t="shared" si="2"/>
        <v>9.2028942951872583</v>
      </c>
      <c r="E43" s="2">
        <f t="shared" si="1"/>
        <v>1.229543579004222E-2</v>
      </c>
      <c r="F43" s="2">
        <f t="shared" si="5"/>
        <v>-2.2543788510653588E-3</v>
      </c>
      <c r="G43" s="2">
        <f t="shared" si="3"/>
        <v>1.4549814641107578E-2</v>
      </c>
      <c r="H43" s="2" t="str">
        <f t="shared" si="4"/>
        <v>Sell</v>
      </c>
    </row>
    <row r="44" spans="1:8" ht="13.5" x14ac:dyDescent="0.25">
      <c r="A44" s="3">
        <f>TITRES_STAT!B47</f>
        <v>42067</v>
      </c>
      <c r="B44" s="6">
        <f>TITRES_STAT!D47</f>
        <v>8.9341000000000008</v>
      </c>
      <c r="C44" s="2">
        <f t="shared" si="0"/>
        <v>9.2172528492884851</v>
      </c>
      <c r="D44" s="2">
        <f t="shared" si="2"/>
        <v>9.1829836066548687</v>
      </c>
      <c r="E44" s="2">
        <f t="shared" si="1"/>
        <v>3.4269242633616415E-2</v>
      </c>
      <c r="F44" s="2">
        <f t="shared" si="5"/>
        <v>5.0503454458709959E-3</v>
      </c>
      <c r="G44" s="2">
        <f t="shared" si="3"/>
        <v>2.9218897187745417E-2</v>
      </c>
      <c r="H44" s="2" t="str">
        <f t="shared" si="4"/>
        <v>Sell</v>
      </c>
    </row>
    <row r="45" spans="1:8" ht="13.5" x14ac:dyDescent="0.25">
      <c r="A45" s="3">
        <f>TITRES_STAT!B48</f>
        <v>42068</v>
      </c>
      <c r="B45" s="6">
        <f>TITRES_STAT!D48</f>
        <v>8.9116999999999997</v>
      </c>
      <c r="C45" s="2">
        <f t="shared" si="0"/>
        <v>9.2046601032441018</v>
      </c>
      <c r="D45" s="2">
        <f t="shared" si="2"/>
        <v>9.162888524680433</v>
      </c>
      <c r="E45" s="2">
        <f t="shared" si="1"/>
        <v>4.1771578563668754E-2</v>
      </c>
      <c r="F45" s="2">
        <f t="shared" si="5"/>
        <v>1.2394592069430548E-2</v>
      </c>
      <c r="G45" s="2">
        <f t="shared" si="3"/>
        <v>2.9376986494238207E-2</v>
      </c>
      <c r="H45" s="2" t="str">
        <f t="shared" si="4"/>
        <v>Sell</v>
      </c>
    </row>
    <row r="46" spans="1:8" ht="13.5" x14ac:dyDescent="0.25">
      <c r="A46" s="3">
        <f>TITRES_STAT!B49</f>
        <v>42069</v>
      </c>
      <c r="B46" s="6">
        <f>TITRES_STAT!D49</f>
        <v>8.8930000000000007</v>
      </c>
      <c r="C46" s="2">
        <f t="shared" si="0"/>
        <v>9.1940047027450085</v>
      </c>
      <c r="D46" s="2">
        <f t="shared" si="2"/>
        <v>9.1428967821115137</v>
      </c>
      <c r="E46" s="2">
        <f t="shared" si="1"/>
        <v>5.1107920633494786E-2</v>
      </c>
      <c r="F46" s="2">
        <f t="shared" si="5"/>
        <v>2.0137257782243394E-2</v>
      </c>
      <c r="G46" s="2">
        <f t="shared" si="3"/>
        <v>3.0970662851251392E-2</v>
      </c>
      <c r="H46" s="2" t="str">
        <f t="shared" si="4"/>
        <v>Sell</v>
      </c>
    </row>
    <row r="47" spans="1:8" ht="13.5" x14ac:dyDescent="0.25">
      <c r="A47" s="3">
        <f>TITRES_STAT!B50</f>
        <v>42072</v>
      </c>
      <c r="B47" s="6">
        <f>TITRES_STAT!D50</f>
        <v>8.8930000000000007</v>
      </c>
      <c r="C47" s="2">
        <f t="shared" si="0"/>
        <v>9.1792501330919301</v>
      </c>
      <c r="D47" s="2">
        <f t="shared" si="2"/>
        <v>9.1243859093625144</v>
      </c>
      <c r="E47" s="2">
        <f t="shared" si="1"/>
        <v>5.4864223729415684E-2</v>
      </c>
      <c r="F47" s="2">
        <f t="shared" si="5"/>
        <v>2.7082650971677856E-2</v>
      </c>
      <c r="G47" s="2">
        <f t="shared" si="3"/>
        <v>2.7781572757737828E-2</v>
      </c>
      <c r="H47" s="2" t="str">
        <f t="shared" si="4"/>
        <v>Sell</v>
      </c>
    </row>
    <row r="48" spans="1:8" ht="13.5" x14ac:dyDescent="0.25">
      <c r="A48" s="3">
        <f>TITRES_STAT!B51</f>
        <v>42073</v>
      </c>
      <c r="B48" s="6">
        <f>TITRES_STAT!D51</f>
        <v>8.8370999999999995</v>
      </c>
      <c r="C48" s="2">
        <f t="shared" si="0"/>
        <v>9.1650424203085556</v>
      </c>
      <c r="D48" s="2">
        <f t="shared" si="2"/>
        <v>9.1031054716319577</v>
      </c>
      <c r="E48" s="2">
        <f t="shared" si="1"/>
        <v>6.1936948676597936E-2</v>
      </c>
      <c r="F48" s="2">
        <f t="shared" si="5"/>
        <v>3.4053510512661873E-2</v>
      </c>
      <c r="G48" s="2">
        <f t="shared" si="3"/>
        <v>2.7883438163936063E-2</v>
      </c>
      <c r="H48" s="2" t="str">
        <f t="shared" si="4"/>
        <v>Sell</v>
      </c>
    </row>
    <row r="49" spans="1:8" ht="13.5" x14ac:dyDescent="0.25">
      <c r="A49" s="3">
        <f>TITRES_STAT!B52</f>
        <v>42074</v>
      </c>
      <c r="B49" s="6">
        <f>TITRES_STAT!D52</f>
        <v>8.8370999999999995</v>
      </c>
      <c r="C49" s="2">
        <f t="shared" si="0"/>
        <v>9.1604820479533942</v>
      </c>
      <c r="D49" s="2">
        <f t="shared" si="2"/>
        <v>9.0834013626221832</v>
      </c>
      <c r="E49" s="2">
        <f t="shared" si="1"/>
        <v>7.708068533121093E-2</v>
      </c>
      <c r="F49" s="2">
        <f t="shared" si="5"/>
        <v>4.2658945476371689E-2</v>
      </c>
      <c r="G49" s="2">
        <f t="shared" si="3"/>
        <v>3.4421739854839241E-2</v>
      </c>
      <c r="H49" s="2" t="str">
        <f t="shared" si="4"/>
        <v>Sell</v>
      </c>
    </row>
    <row r="50" spans="1:8" ht="13.5" x14ac:dyDescent="0.25">
      <c r="A50" s="3">
        <f>TITRES_STAT!B53</f>
        <v>42075</v>
      </c>
      <c r="B50" s="6">
        <f>TITRES_STAT!D53</f>
        <v>8.8185000000000002</v>
      </c>
      <c r="C50" s="2">
        <f t="shared" si="0"/>
        <v>9.150884809806719</v>
      </c>
      <c r="D50" s="2">
        <f t="shared" si="2"/>
        <v>9.0637790394649844</v>
      </c>
      <c r="E50" s="2">
        <f t="shared" si="1"/>
        <v>8.7105770341734612E-2</v>
      </c>
      <c r="F50" s="2">
        <f t="shared" si="5"/>
        <v>5.1548310449444273E-2</v>
      </c>
      <c r="G50" s="2">
        <f t="shared" si="3"/>
        <v>3.5557459892290338E-2</v>
      </c>
      <c r="H50" s="2" t="str">
        <f t="shared" si="4"/>
        <v>Sell</v>
      </c>
    </row>
    <row r="51" spans="1:8" ht="13.5" x14ac:dyDescent="0.25">
      <c r="A51" s="3">
        <f>TITRES_STAT!B54</f>
        <v>42076</v>
      </c>
      <c r="B51" s="6">
        <f>TITRES_STAT!D54</f>
        <v>8.7624999999999993</v>
      </c>
      <c r="C51" s="2">
        <f t="shared" si="0"/>
        <v>9.1313025313749154</v>
      </c>
      <c r="D51" s="2">
        <f t="shared" si="2"/>
        <v>9.041462073578689</v>
      </c>
      <c r="E51" s="2">
        <f t="shared" si="1"/>
        <v>8.9840457796226403E-2</v>
      </c>
      <c r="F51" s="2">
        <f t="shared" si="5"/>
        <v>5.9206739918800703E-2</v>
      </c>
      <c r="G51" s="2">
        <f t="shared" si="3"/>
        <v>3.0633717877425699E-2</v>
      </c>
      <c r="H51" s="2" t="str">
        <f t="shared" si="4"/>
        <v>Sell</v>
      </c>
    </row>
    <row r="52" spans="1:8" ht="13.5" x14ac:dyDescent="0.25">
      <c r="A52" s="3">
        <f>TITRES_STAT!B55</f>
        <v>42079</v>
      </c>
      <c r="B52" s="6">
        <f>TITRES_STAT!D55</f>
        <v>8.7997999999999994</v>
      </c>
      <c r="C52" s="2">
        <f t="shared" si="0"/>
        <v>9.1032559880864667</v>
      </c>
      <c r="D52" s="2">
        <f t="shared" si="2"/>
        <v>9.0235611792395272</v>
      </c>
      <c r="E52" s="2">
        <f t="shared" si="1"/>
        <v>7.969480884693958E-2</v>
      </c>
      <c r="F52" s="2">
        <f t="shared" si="5"/>
        <v>6.3304353704428482E-2</v>
      </c>
      <c r="G52" s="2">
        <f t="shared" si="3"/>
        <v>1.6390455142511098E-2</v>
      </c>
      <c r="H52" s="2" t="str">
        <f t="shared" si="4"/>
        <v>Sell</v>
      </c>
    </row>
    <row r="53" spans="1:8" ht="13.5" x14ac:dyDescent="0.25">
      <c r="A53" s="3">
        <f>TITRES_STAT!B56</f>
        <v>42080</v>
      </c>
      <c r="B53" s="6">
        <f>TITRES_STAT!D56</f>
        <v>8.7624999999999993</v>
      </c>
      <c r="C53" s="2">
        <f t="shared" si="0"/>
        <v>9.0789396822270092</v>
      </c>
      <c r="D53" s="2">
        <f t="shared" si="2"/>
        <v>9.0042233141106731</v>
      </c>
      <c r="E53" s="2">
        <f t="shared" si="1"/>
        <v>7.4716368116336085E-2</v>
      </c>
      <c r="F53" s="2">
        <f t="shared" si="5"/>
        <v>6.5586756586810013E-2</v>
      </c>
      <c r="G53" s="2">
        <f t="shared" si="3"/>
        <v>9.1296115295260716E-3</v>
      </c>
      <c r="H53" s="2" t="str">
        <f t="shared" si="4"/>
        <v>Sell</v>
      </c>
    </row>
    <row r="54" spans="1:8" ht="13.5" x14ac:dyDescent="0.25">
      <c r="A54" s="3">
        <f>TITRES_STAT!B57</f>
        <v>42081</v>
      </c>
      <c r="B54" s="6">
        <f>TITRES_STAT!D57</f>
        <v>8.5798000000000005</v>
      </c>
      <c r="C54" s="2">
        <f t="shared" si="0"/>
        <v>9.0566566541920857</v>
      </c>
      <c r="D54" s="2">
        <f t="shared" si="2"/>
        <v>8.9727845501024746</v>
      </c>
      <c r="E54" s="2">
        <f t="shared" si="1"/>
        <v>8.3872104089611099E-2</v>
      </c>
      <c r="F54" s="2">
        <f t="shared" si="5"/>
        <v>6.924382608737023E-2</v>
      </c>
      <c r="G54" s="2">
        <f t="shared" si="3"/>
        <v>1.4628278002240869E-2</v>
      </c>
      <c r="H54" s="2" t="str">
        <f t="shared" si="4"/>
        <v>Sell</v>
      </c>
    </row>
    <row r="55" spans="1:8" ht="13.5" x14ac:dyDescent="0.25">
      <c r="A55" s="3">
        <f>TITRES_STAT!B58</f>
        <v>42082</v>
      </c>
      <c r="B55" s="6">
        <f>TITRES_STAT!D58</f>
        <v>8.7997999999999994</v>
      </c>
      <c r="C55" s="2">
        <f t="shared" si="0"/>
        <v>9.0343556304702268</v>
      </c>
      <c r="D55" s="2">
        <f t="shared" si="2"/>
        <v>8.9599708797245139</v>
      </c>
      <c r="E55" s="2">
        <f t="shared" si="1"/>
        <v>7.4384750745712935E-2</v>
      </c>
      <c r="F55" s="2">
        <f t="shared" si="5"/>
        <v>7.0272011019038766E-2</v>
      </c>
      <c r="G55" s="2">
        <f t="shared" si="3"/>
        <v>4.1127397266741694E-3</v>
      </c>
      <c r="H55" s="2" t="str">
        <f t="shared" si="4"/>
        <v>Sell</v>
      </c>
    </row>
    <row r="56" spans="1:8" ht="13.5" x14ac:dyDescent="0.25">
      <c r="A56" s="3">
        <f>TITRES_STAT!B59</f>
        <v>42086</v>
      </c>
      <c r="B56" s="6">
        <f>TITRES_STAT!D59</f>
        <v>8.6805000000000003</v>
      </c>
      <c r="C56" s="2">
        <f t="shared" si="0"/>
        <v>9.0126086103978853</v>
      </c>
      <c r="D56" s="2">
        <f t="shared" si="2"/>
        <v>8.9392693330782542</v>
      </c>
      <c r="E56" s="2">
        <f t="shared" si="1"/>
        <v>7.333927731963108E-2</v>
      </c>
      <c r="F56" s="2">
        <f t="shared" si="5"/>
        <v>7.0885464279157234E-2</v>
      </c>
      <c r="G56" s="2">
        <f t="shared" si="3"/>
        <v>2.4538130404738456E-3</v>
      </c>
      <c r="H56" s="2" t="str">
        <f t="shared" si="4"/>
        <v>Sell</v>
      </c>
    </row>
    <row r="57" spans="1:8" ht="13.5" x14ac:dyDescent="0.25">
      <c r="A57" s="3">
        <f>TITRES_STAT!B60</f>
        <v>42087</v>
      </c>
      <c r="B57" s="6">
        <f>TITRES_STAT!D60</f>
        <v>8.7812000000000001</v>
      </c>
      <c r="C57" s="2">
        <f t="shared" si="0"/>
        <v>8.9942072857212878</v>
      </c>
      <c r="D57" s="2">
        <f t="shared" si="2"/>
        <v>8.9275604935909758</v>
      </c>
      <c r="E57" s="2">
        <f t="shared" si="1"/>
        <v>6.6646792130311994E-2</v>
      </c>
      <c r="F57" s="2">
        <f t="shared" si="5"/>
        <v>7.0037729849388192E-2</v>
      </c>
      <c r="G57" s="2">
        <f t="shared" si="3"/>
        <v>-3.390937719076198E-3</v>
      </c>
      <c r="H57" s="2" t="str">
        <f t="shared" si="4"/>
        <v>Hold</v>
      </c>
    </row>
    <row r="58" spans="1:8" ht="13.5" x14ac:dyDescent="0.25">
      <c r="A58" s="3">
        <f>TITRES_STAT!B61</f>
        <v>42088</v>
      </c>
      <c r="B58" s="6">
        <f>TITRES_STAT!D61</f>
        <v>8.9116999999999997</v>
      </c>
      <c r="C58" s="2">
        <f t="shared" si="0"/>
        <v>8.9700369340718584</v>
      </c>
      <c r="D58" s="2">
        <f t="shared" si="2"/>
        <v>8.9263856422138659</v>
      </c>
      <c r="E58" s="2">
        <f t="shared" si="1"/>
        <v>4.3651291857992547E-2</v>
      </c>
      <c r="F58" s="2">
        <f t="shared" si="5"/>
        <v>6.4760442251109065E-2</v>
      </c>
      <c r="G58" s="2">
        <f t="shared" si="3"/>
        <v>-2.1109150393116519E-2</v>
      </c>
      <c r="H58" s="2" t="str">
        <f t="shared" si="4"/>
        <v>Hold</v>
      </c>
    </row>
    <row r="59" spans="1:8" ht="13.5" x14ac:dyDescent="0.25">
      <c r="A59" s="3">
        <f>TITRES_STAT!B62</f>
        <v>42089</v>
      </c>
      <c r="B59" s="6">
        <f>TITRES_STAT!D62</f>
        <v>8.8743999999999996</v>
      </c>
      <c r="C59" s="2">
        <f t="shared" si="0"/>
        <v>8.9495850980608029</v>
      </c>
      <c r="D59" s="2">
        <f t="shared" si="2"/>
        <v>8.9225348539017286</v>
      </c>
      <c r="E59" s="2">
        <f t="shared" si="1"/>
        <v>2.705024415907431E-2</v>
      </c>
      <c r="F59" s="2">
        <f t="shared" si="5"/>
        <v>5.7218402632702114E-2</v>
      </c>
      <c r="G59" s="2">
        <f t="shared" si="3"/>
        <v>-3.0168158473627804E-2</v>
      </c>
      <c r="H59" s="2" t="str">
        <f t="shared" si="4"/>
        <v>Hold</v>
      </c>
    </row>
    <row r="60" spans="1:8" ht="13.5" x14ac:dyDescent="0.25">
      <c r="A60" s="3">
        <f>TITRES_STAT!B63</f>
        <v>42090</v>
      </c>
      <c r="B60" s="6">
        <f>TITRES_STAT!D63</f>
        <v>8.8743999999999996</v>
      </c>
      <c r="C60" s="2">
        <f t="shared" si="0"/>
        <v>8.9294181598976028</v>
      </c>
      <c r="D60" s="2">
        <f t="shared" si="2"/>
        <v>8.9189693091682685</v>
      </c>
      <c r="E60" s="2">
        <f t="shared" si="1"/>
        <v>1.0448850729334325E-2</v>
      </c>
      <c r="F60" s="2">
        <f t="shared" si="5"/>
        <v>4.7864492252028559E-2</v>
      </c>
      <c r="G60" s="2">
        <f t="shared" si="3"/>
        <v>-3.7415641522694235E-2</v>
      </c>
      <c r="H60" s="2" t="str">
        <f t="shared" si="4"/>
        <v>Hold</v>
      </c>
    </row>
    <row r="61" spans="1:8" ht="13.5" x14ac:dyDescent="0.25">
      <c r="A61" s="3">
        <f>TITRES_STAT!B64</f>
        <v>42093</v>
      </c>
      <c r="B61" s="6">
        <f>TITRES_STAT!D64</f>
        <v>8.8370999999999995</v>
      </c>
      <c r="C61" s="2">
        <f t="shared" si="0"/>
        <v>8.9037384429902797</v>
      </c>
      <c r="D61" s="2">
        <f t="shared" si="2"/>
        <v>8.9129049158965454</v>
      </c>
      <c r="E61" s="2">
        <f t="shared" si="1"/>
        <v>-9.1664729062657102E-3</v>
      </c>
      <c r="F61" s="2">
        <f t="shared" si="5"/>
        <v>3.6458299220369708E-2</v>
      </c>
      <c r="G61" s="2">
        <f t="shared" si="3"/>
        <v>-4.5624772126635418E-2</v>
      </c>
      <c r="H61" s="2" t="str">
        <f t="shared" si="4"/>
        <v>Hold</v>
      </c>
    </row>
    <row r="62" spans="1:8" ht="13.5" x14ac:dyDescent="0.25">
      <c r="A62" s="3">
        <f>TITRES_STAT!B65</f>
        <v>42094</v>
      </c>
      <c r="B62" s="6">
        <f>TITRES_STAT!D65</f>
        <v>8.8743999999999996</v>
      </c>
      <c r="C62" s="2">
        <f t="shared" si="0"/>
        <v>8.8877479132994672</v>
      </c>
      <c r="D62" s="2">
        <f t="shared" si="2"/>
        <v>8.9100526999042096</v>
      </c>
      <c r="E62" s="2">
        <f t="shared" si="1"/>
        <v>-2.2304786604742333E-2</v>
      </c>
      <c r="F62" s="2">
        <f t="shared" si="5"/>
        <v>2.4705682055347299E-2</v>
      </c>
      <c r="G62" s="2">
        <f t="shared" si="3"/>
        <v>-4.7010468660089635E-2</v>
      </c>
      <c r="H62" s="2" t="str">
        <f t="shared" si="4"/>
        <v>Hold</v>
      </c>
    </row>
    <row r="63" spans="1:8" ht="13.5" x14ac:dyDescent="0.25">
      <c r="A63" s="3">
        <f>TITRES_STAT!B66</f>
        <v>42095</v>
      </c>
      <c r="B63" s="6">
        <f>TITRES_STAT!D66</f>
        <v>8.7997999999999994</v>
      </c>
      <c r="C63" s="2">
        <f t="shared" si="0"/>
        <v>8.8684790035610881</v>
      </c>
      <c r="D63" s="2">
        <f t="shared" si="2"/>
        <v>8.9018858332446378</v>
      </c>
      <c r="E63" s="2">
        <f t="shared" si="1"/>
        <v>-3.3406829683549688E-2</v>
      </c>
      <c r="F63" s="2">
        <f t="shared" si="5"/>
        <v>1.3083179707567904E-2</v>
      </c>
      <c r="G63" s="2">
        <f t="shared" si="3"/>
        <v>-4.6490009391117595E-2</v>
      </c>
      <c r="H63" s="2" t="str">
        <f t="shared" si="4"/>
        <v>Hold</v>
      </c>
    </row>
    <row r="64" spans="1:8" ht="13.5" x14ac:dyDescent="0.25">
      <c r="A64" s="3">
        <f>TITRES_STAT!B67</f>
        <v>42096</v>
      </c>
      <c r="B64" s="6">
        <f>TITRES_STAT!D67</f>
        <v>8.8370999999999995</v>
      </c>
      <c r="C64" s="2">
        <f t="shared" si="0"/>
        <v>8.8240668491670746</v>
      </c>
      <c r="D64" s="2">
        <f t="shared" si="2"/>
        <v>8.8970868826339249</v>
      </c>
      <c r="E64" s="2">
        <f t="shared" si="1"/>
        <v>-7.3020033466850265E-2</v>
      </c>
      <c r="F64" s="2">
        <f t="shared" si="5"/>
        <v>-4.1374629273157291E-3</v>
      </c>
      <c r="G64" s="2">
        <f t="shared" si="3"/>
        <v>-6.8882570539534532E-2</v>
      </c>
      <c r="H64" s="2" t="str">
        <f t="shared" si="4"/>
        <v>Hold</v>
      </c>
    </row>
    <row r="65" spans="1:8" ht="13.5" x14ac:dyDescent="0.25">
      <c r="A65" s="3">
        <f>TITRES_STAT!B68</f>
        <v>42097</v>
      </c>
      <c r="B65" s="6">
        <f>TITRES_STAT!D68</f>
        <v>8.8370999999999995</v>
      </c>
      <c r="C65" s="2">
        <f t="shared" si="0"/>
        <v>8.8203334877567556</v>
      </c>
      <c r="D65" s="2">
        <f t="shared" si="2"/>
        <v>8.8926434098462277</v>
      </c>
      <c r="E65" s="2">
        <f t="shared" si="1"/>
        <v>-7.2309922089472067E-2</v>
      </c>
      <c r="F65" s="2">
        <f t="shared" si="5"/>
        <v>-1.7771954759746997E-2</v>
      </c>
      <c r="G65" s="2">
        <f t="shared" si="3"/>
        <v>-5.4537967329725073E-2</v>
      </c>
      <c r="H65" s="2" t="str">
        <f t="shared" si="4"/>
        <v>Hold</v>
      </c>
    </row>
    <row r="66" spans="1:8" ht="13.5" x14ac:dyDescent="0.25">
      <c r="A66" s="3">
        <f>TITRES_STAT!B69</f>
        <v>42100</v>
      </c>
      <c r="B66" s="6">
        <f>TITRES_STAT!D69</f>
        <v>8.6880000000000006</v>
      </c>
      <c r="C66" s="2">
        <f t="shared" si="0"/>
        <v>8.7988206434864846</v>
      </c>
      <c r="D66" s="2">
        <f t="shared" si="2"/>
        <v>8.8774846387465072</v>
      </c>
      <c r="E66" s="2">
        <f t="shared" si="1"/>
        <v>-7.8663995260022546E-2</v>
      </c>
      <c r="F66" s="2">
        <f t="shared" si="5"/>
        <v>-2.9950362859802109E-2</v>
      </c>
      <c r="G66" s="2">
        <f t="shared" si="3"/>
        <v>-4.8713632400220433E-2</v>
      </c>
      <c r="H66" s="2" t="str">
        <f t="shared" si="4"/>
        <v>Hold</v>
      </c>
    </row>
    <row r="67" spans="1:8" ht="13.5" x14ac:dyDescent="0.25">
      <c r="A67" s="3">
        <f>TITRES_STAT!B70</f>
        <v>42101</v>
      </c>
      <c r="B67" s="6">
        <f>TITRES_STAT!D70</f>
        <v>8.6880000000000006</v>
      </c>
      <c r="C67" s="2">
        <f t="shared" si="0"/>
        <v>8.7961097752577935</v>
      </c>
      <c r="D67" s="2">
        <f t="shared" si="2"/>
        <v>8.8634487395801003</v>
      </c>
      <c r="E67" s="2">
        <f t="shared" si="1"/>
        <v>-6.7338964322306794E-2</v>
      </c>
      <c r="F67" s="2">
        <f t="shared" si="5"/>
        <v>-3.7428083152303046E-2</v>
      </c>
      <c r="G67" s="2">
        <f t="shared" si="3"/>
        <v>-2.9910881170003747E-2</v>
      </c>
      <c r="H67" s="2" t="str">
        <f t="shared" si="4"/>
        <v>Hold</v>
      </c>
    </row>
    <row r="68" spans="1:8" ht="13.5" x14ac:dyDescent="0.25">
      <c r="A68" s="3">
        <f>TITRES_STAT!B71</f>
        <v>42102</v>
      </c>
      <c r="B68" s="6">
        <f>TITRES_STAT!D71</f>
        <v>8.5761000000000003</v>
      </c>
      <c r="C68" s="2">
        <f t="shared" si="0"/>
        <v>8.8138928867565944</v>
      </c>
      <c r="D68" s="2">
        <f t="shared" si="2"/>
        <v>8.8421636477593513</v>
      </c>
      <c r="E68" s="2">
        <f t="shared" si="1"/>
        <v>-2.8270761002756828E-2</v>
      </c>
      <c r="F68" s="2">
        <f t="shared" si="5"/>
        <v>-3.5596618722393808E-2</v>
      </c>
      <c r="G68" s="2">
        <f t="shared" si="3"/>
        <v>7.3258577196369801E-3</v>
      </c>
      <c r="H68" s="2" t="str">
        <f t="shared" si="4"/>
        <v>Sell</v>
      </c>
    </row>
    <row r="69" spans="1:8" ht="13.5" x14ac:dyDescent="0.25">
      <c r="A69" s="3">
        <f>TITRES_STAT!B72</f>
        <v>42104</v>
      </c>
      <c r="B69" s="6">
        <f>TITRES_STAT!D72</f>
        <v>8.6469000000000005</v>
      </c>
      <c r="C69" s="2">
        <f t="shared" si="0"/>
        <v>8.823201673409427</v>
      </c>
      <c r="D69" s="2">
        <f t="shared" si="2"/>
        <v>8.8276996738512512</v>
      </c>
      <c r="E69" s="2">
        <f t="shared" si="1"/>
        <v>-4.4980004418242459E-3</v>
      </c>
      <c r="F69" s="2">
        <f t="shared" si="5"/>
        <v>-2.9376895066279898E-2</v>
      </c>
      <c r="G69" s="2">
        <f t="shared" si="3"/>
        <v>2.4878894624455652E-2</v>
      </c>
      <c r="H69" s="2" t="str">
        <f t="shared" si="4"/>
        <v>Sell</v>
      </c>
    </row>
    <row r="70" spans="1:8" ht="13.5" x14ac:dyDescent="0.25">
      <c r="A70" s="3">
        <f>TITRES_STAT!B73</f>
        <v>42107</v>
      </c>
      <c r="B70" s="6">
        <f>TITRES_STAT!D73</f>
        <v>8.6507000000000005</v>
      </c>
      <c r="C70" s="2">
        <f t="shared" si="0"/>
        <v>8.8310783390387453</v>
      </c>
      <c r="D70" s="2">
        <f t="shared" si="2"/>
        <v>8.8145885868993066</v>
      </c>
      <c r="E70" s="2">
        <f t="shared" si="1"/>
        <v>1.6489752139438707E-2</v>
      </c>
      <c r="F70" s="2">
        <f t="shared" si="5"/>
        <v>-2.0203565625136179E-2</v>
      </c>
      <c r="G70" s="2">
        <f t="shared" si="3"/>
        <v>3.6693317764574886E-2</v>
      </c>
      <c r="H70" s="2" t="str">
        <f t="shared" si="4"/>
        <v>Sell</v>
      </c>
    </row>
    <row r="71" spans="1:8" ht="13.5" x14ac:dyDescent="0.25">
      <c r="A71" s="3">
        <f>TITRES_STAT!B74</f>
        <v>42108</v>
      </c>
      <c r="B71" s="6">
        <f>TITRES_STAT!D74</f>
        <v>8.6507000000000005</v>
      </c>
      <c r="C71" s="2">
        <f t="shared" si="0"/>
        <v>8.8320047484174005</v>
      </c>
      <c r="D71" s="2">
        <f t="shared" si="2"/>
        <v>8.8024486915734332</v>
      </c>
      <c r="E71" s="2">
        <f t="shared" si="1"/>
        <v>2.9556056843967227E-2</v>
      </c>
      <c r="F71" s="2">
        <f t="shared" si="5"/>
        <v>-1.0251641131315496E-2</v>
      </c>
      <c r="G71" s="2">
        <f t="shared" si="3"/>
        <v>3.9807697975282719E-2</v>
      </c>
      <c r="H71" s="2" t="str">
        <f t="shared" si="4"/>
        <v>Sell</v>
      </c>
    </row>
    <row r="72" spans="1:8" ht="13.5" x14ac:dyDescent="0.25">
      <c r="A72" s="3">
        <f>TITRES_STAT!B75</f>
        <v>42109</v>
      </c>
      <c r="B72" s="6">
        <f>TITRES_STAT!D75</f>
        <v>8.6580999999999992</v>
      </c>
      <c r="C72" s="2">
        <f t="shared" si="0"/>
        <v>8.8385270948147241</v>
      </c>
      <c r="D72" s="2">
        <f t="shared" si="2"/>
        <v>8.7917561959013284</v>
      </c>
      <c r="E72" s="2">
        <f t="shared" si="1"/>
        <v>4.6770898913395698E-2</v>
      </c>
      <c r="F72" s="2">
        <f t="shared" si="5"/>
        <v>1.1528668776267428E-3</v>
      </c>
      <c r="G72" s="2">
        <f t="shared" si="3"/>
        <v>4.5618032035768953E-2</v>
      </c>
      <c r="H72" s="2" t="str">
        <f t="shared" si="4"/>
        <v>Sell</v>
      </c>
    </row>
    <row r="73" spans="1:8" ht="13.5" x14ac:dyDescent="0.25">
      <c r="A73" s="3">
        <f>TITRES_STAT!B76</f>
        <v>42110</v>
      </c>
      <c r="B73" s="6">
        <f>TITRES_STAT!D76</f>
        <v>8.8668999999999993</v>
      </c>
      <c r="C73" s="2">
        <f t="shared" si="0"/>
        <v>8.8325690802278434</v>
      </c>
      <c r="D73" s="2">
        <f t="shared" si="2"/>
        <v>8.7973224036123412</v>
      </c>
      <c r="E73" s="2">
        <f t="shared" si="1"/>
        <v>3.5246676615502182E-2</v>
      </c>
      <c r="F73" s="2">
        <f t="shared" si="5"/>
        <v>7.9716288252018302E-3</v>
      </c>
      <c r="G73" s="2">
        <f t="shared" si="3"/>
        <v>2.727504779030035E-2</v>
      </c>
      <c r="H73" s="2" t="str">
        <f t="shared" si="4"/>
        <v>Sell</v>
      </c>
    </row>
    <row r="74" spans="1:8" ht="13.5" x14ac:dyDescent="0.25">
      <c r="A74" s="3">
        <f>TITRES_STAT!B77</f>
        <v>42111</v>
      </c>
      <c r="B74" s="6">
        <f>TITRES_STAT!D77</f>
        <v>8.8743999999999996</v>
      </c>
      <c r="C74" s="2">
        <f t="shared" si="0"/>
        <v>8.8332661448081744</v>
      </c>
      <c r="D74" s="2">
        <f t="shared" si="2"/>
        <v>8.8030318551966129</v>
      </c>
      <c r="E74" s="2">
        <f t="shared" si="1"/>
        <v>3.0234289611561493E-2</v>
      </c>
      <c r="F74" s="2">
        <f t="shared" si="5"/>
        <v>1.2424160982473762E-2</v>
      </c>
      <c r="G74" s="2">
        <f t="shared" si="3"/>
        <v>1.7810128629087731E-2</v>
      </c>
      <c r="H74" s="2" t="str">
        <f t="shared" si="4"/>
        <v>Sell</v>
      </c>
    </row>
    <row r="75" spans="1:8" ht="13.5" x14ac:dyDescent="0.25">
      <c r="A75" s="3">
        <f>TITRES_STAT!B78</f>
        <v>42114</v>
      </c>
      <c r="B75" s="6">
        <f>TITRES_STAT!D78</f>
        <v>8.9451999999999998</v>
      </c>
      <c r="C75" s="2">
        <f t="shared" si="0"/>
        <v>8.8338559686838405</v>
      </c>
      <c r="D75" s="2">
        <f t="shared" si="2"/>
        <v>8.8135628288857522</v>
      </c>
      <c r="E75" s="2">
        <f t="shared" si="1"/>
        <v>2.0293139798088333E-2</v>
      </c>
      <c r="F75" s="2">
        <f t="shared" si="5"/>
        <v>1.3997956745596677E-2</v>
      </c>
      <c r="G75" s="2">
        <f t="shared" si="3"/>
        <v>6.2951830524916562E-3</v>
      </c>
      <c r="H75" s="2" t="str">
        <f t="shared" si="4"/>
        <v>Sell</v>
      </c>
    </row>
    <row r="76" spans="1:8" ht="13.5" x14ac:dyDescent="0.25">
      <c r="A76" s="3">
        <f>TITRES_STAT!B79</f>
        <v>42115</v>
      </c>
      <c r="B76" s="6">
        <f>TITRES_STAT!D79</f>
        <v>9.0048999999999992</v>
      </c>
      <c r="C76" s="2">
        <f t="shared" si="0"/>
        <v>8.8114165888863258</v>
      </c>
      <c r="D76" s="2">
        <f t="shared" si="2"/>
        <v>8.8277359526719934</v>
      </c>
      <c r="E76" s="2">
        <f t="shared" si="1"/>
        <v>-1.6319363785667562E-2</v>
      </c>
      <c r="F76" s="2">
        <f t="shared" si="5"/>
        <v>7.9344926393438292E-3</v>
      </c>
      <c r="G76" s="2">
        <f t="shared" si="3"/>
        <v>-2.4253856425011391E-2</v>
      </c>
      <c r="H76" s="2" t="str">
        <f t="shared" si="4"/>
        <v>Hold</v>
      </c>
    </row>
    <row r="77" spans="1:8" ht="13.5" x14ac:dyDescent="0.25">
      <c r="A77" s="3">
        <f>TITRES_STAT!B80</f>
        <v>42116</v>
      </c>
      <c r="B77" s="6">
        <f>TITRES_STAT!D80</f>
        <v>9.1242000000000001</v>
      </c>
      <c r="C77" s="2">
        <f t="shared" si="0"/>
        <v>8.7924294213653518</v>
      </c>
      <c r="D77" s="2">
        <f t="shared" si="2"/>
        <v>8.8496962524740681</v>
      </c>
      <c r="E77" s="2">
        <f t="shared" si="1"/>
        <v>-5.7266831108716332E-2</v>
      </c>
      <c r="F77" s="2">
        <f t="shared" si="5"/>
        <v>-5.105772110268204E-3</v>
      </c>
      <c r="G77" s="2">
        <f t="shared" si="3"/>
        <v>-5.2161058998448126E-2</v>
      </c>
      <c r="H77" s="2" t="str">
        <f t="shared" si="4"/>
        <v>Hold</v>
      </c>
    </row>
    <row r="78" spans="1:8" ht="13.5" x14ac:dyDescent="0.25">
      <c r="A78" s="3">
        <f>TITRES_STAT!B81</f>
        <v>42117</v>
      </c>
      <c r="B78" s="6">
        <f>TITRES_STAT!D81</f>
        <v>9.3963999999999999</v>
      </c>
      <c r="C78" s="2">
        <f t="shared" si="0"/>
        <v>8.7591479719245289</v>
      </c>
      <c r="D78" s="2">
        <f t="shared" si="2"/>
        <v>8.8901928263648777</v>
      </c>
      <c r="E78" s="2">
        <f t="shared" si="1"/>
        <v>-0.13104485444034886</v>
      </c>
      <c r="F78" s="2">
        <f t="shared" si="5"/>
        <v>-3.0293588576284336E-2</v>
      </c>
      <c r="G78" s="2">
        <f t="shared" si="3"/>
        <v>-0.10075126586406452</v>
      </c>
      <c r="H78" s="2" t="str">
        <f t="shared" si="4"/>
        <v>Hold</v>
      </c>
    </row>
    <row r="79" spans="1:8" ht="13.5" x14ac:dyDescent="0.25">
      <c r="A79" s="3">
        <f>TITRES_STAT!B82</f>
        <v>42118</v>
      </c>
      <c r="B79" s="6">
        <f>TITRES_STAT!D82</f>
        <v>9.3963999999999999</v>
      </c>
      <c r="C79" s="2">
        <f t="shared" ref="C79:C142" si="6">$C$4*B69+C78*(1-$C$4)</f>
        <v>8.7418790531669082</v>
      </c>
      <c r="D79" s="2">
        <f t="shared" si="2"/>
        <v>8.9276896540415542</v>
      </c>
      <c r="E79" s="2">
        <f t="shared" si="1"/>
        <v>-0.18581060087464607</v>
      </c>
      <c r="F79" s="2">
        <f t="shared" si="5"/>
        <v>-6.1396991035956687E-2</v>
      </c>
      <c r="G79" s="2">
        <f t="shared" si="3"/>
        <v>-0.12441360983868938</v>
      </c>
      <c r="H79" s="2" t="str">
        <f t="shared" si="4"/>
        <v>Hold</v>
      </c>
    </row>
    <row r="80" spans="1:8" ht="13.5" x14ac:dyDescent="0.25">
      <c r="A80" s="3">
        <f>TITRES_STAT!B83</f>
        <v>42121</v>
      </c>
      <c r="B80" s="6">
        <f>TITRES_STAT!D83</f>
        <v>9.3889999999999993</v>
      </c>
      <c r="C80" s="2">
        <f t="shared" si="6"/>
        <v>8.7278515065258446</v>
      </c>
      <c r="D80" s="2">
        <f t="shared" si="2"/>
        <v>8.961860790779216</v>
      </c>
      <c r="E80" s="2">
        <f t="shared" si="1"/>
        <v>-0.23400928425337142</v>
      </c>
      <c r="F80" s="2">
        <f t="shared" si="5"/>
        <v>-9.5919449679439633E-2</v>
      </c>
      <c r="G80" s="2">
        <f t="shared" si="3"/>
        <v>-0.13808983457393179</v>
      </c>
      <c r="H80" s="2" t="str">
        <f t="shared" si="4"/>
        <v>Hold</v>
      </c>
    </row>
    <row r="81" spans="1:8" ht="13.5" x14ac:dyDescent="0.25">
      <c r="A81" s="3">
        <f>TITRES_STAT!B84</f>
        <v>42122</v>
      </c>
      <c r="B81" s="6">
        <f>TITRES_STAT!D84</f>
        <v>9.43</v>
      </c>
      <c r="C81" s="2">
        <f t="shared" si="6"/>
        <v>8.7159820439834075</v>
      </c>
      <c r="D81" s="2">
        <f t="shared" si="2"/>
        <v>8.9965377692400157</v>
      </c>
      <c r="E81" s="2">
        <f t="shared" si="1"/>
        <v>-0.28055572525660821</v>
      </c>
      <c r="F81" s="2">
        <f t="shared" si="5"/>
        <v>-0.13284670479487337</v>
      </c>
      <c r="G81" s="2">
        <f t="shared" si="3"/>
        <v>-0.14770902046173484</v>
      </c>
      <c r="H81" s="2" t="str">
        <f t="shared" si="4"/>
        <v>Hold</v>
      </c>
    </row>
    <row r="82" spans="1:8" ht="13.5" x14ac:dyDescent="0.25">
      <c r="A82" s="3">
        <f>TITRES_STAT!B85</f>
        <v>42123</v>
      </c>
      <c r="B82" s="6">
        <f>TITRES_STAT!D85</f>
        <v>9.65</v>
      </c>
      <c r="C82" s="2">
        <f t="shared" si="6"/>
        <v>8.7070771141398069</v>
      </c>
      <c r="D82" s="2">
        <f t="shared" si="2"/>
        <v>9.0449423789259402</v>
      </c>
      <c r="E82" s="2">
        <f t="shared" si="1"/>
        <v>-0.33786526478613332</v>
      </c>
      <c r="F82" s="2">
        <f t="shared" si="5"/>
        <v>-0.17385041679312535</v>
      </c>
      <c r="G82" s="2">
        <f t="shared" si="3"/>
        <v>-0.16401484799300797</v>
      </c>
      <c r="H82" s="2" t="str">
        <f t="shared" si="4"/>
        <v>Hold</v>
      </c>
    </row>
    <row r="83" spans="1:8" ht="13.5" x14ac:dyDescent="0.25">
      <c r="A83" s="3">
        <f>TITRES_STAT!B86</f>
        <v>42124</v>
      </c>
      <c r="B83" s="6">
        <f>TITRES_STAT!D86</f>
        <v>9.4859000000000009</v>
      </c>
      <c r="C83" s="2">
        <f t="shared" si="6"/>
        <v>8.7316652504259906</v>
      </c>
      <c r="D83" s="2">
        <f t="shared" si="2"/>
        <v>9.0776059064129075</v>
      </c>
      <c r="E83" s="2">
        <f t="shared" si="1"/>
        <v>-0.34594065598691692</v>
      </c>
      <c r="F83" s="2">
        <f t="shared" si="5"/>
        <v>-0.2082684646318837</v>
      </c>
      <c r="G83" s="2">
        <f t="shared" si="3"/>
        <v>-0.13767219135503322</v>
      </c>
      <c r="H83" s="2" t="str">
        <f t="shared" si="4"/>
        <v>Hold</v>
      </c>
    </row>
    <row r="84" spans="1:8" ht="13.5" x14ac:dyDescent="0.25">
      <c r="A84" s="3">
        <f>TITRES_STAT!B87</f>
        <v>42128</v>
      </c>
      <c r="B84" s="6">
        <f>TITRES_STAT!D87</f>
        <v>9.3217999999999996</v>
      </c>
      <c r="C84" s="2">
        <f t="shared" si="6"/>
        <v>8.753624442668146</v>
      </c>
      <c r="D84" s="2">
        <f t="shared" si="2"/>
        <v>9.0956943577897285</v>
      </c>
      <c r="E84" s="2">
        <f t="shared" si="1"/>
        <v>-0.34206991512158247</v>
      </c>
      <c r="F84" s="2">
        <f t="shared" si="5"/>
        <v>-0.23502875472982349</v>
      </c>
      <c r="G84" s="2">
        <f t="shared" si="3"/>
        <v>-0.10704116039175898</v>
      </c>
      <c r="H84" s="2" t="str">
        <f t="shared" si="4"/>
        <v>Hold</v>
      </c>
    </row>
    <row r="85" spans="1:8" ht="13.5" x14ac:dyDescent="0.25">
      <c r="A85" s="3">
        <f>TITRES_STAT!B88</f>
        <v>42129</v>
      </c>
      <c r="B85" s="6">
        <f>TITRES_STAT!D88</f>
        <v>9.3217999999999996</v>
      </c>
      <c r="C85" s="2">
        <f t="shared" si="6"/>
        <v>8.7830976053345839</v>
      </c>
      <c r="D85" s="2">
        <f t="shared" si="2"/>
        <v>9.112442923879378</v>
      </c>
      <c r="E85" s="2">
        <f t="shared" si="1"/>
        <v>-0.3293453185447941</v>
      </c>
      <c r="F85" s="2">
        <f t="shared" si="5"/>
        <v>-0.25389206749281762</v>
      </c>
      <c r="G85" s="2">
        <f t="shared" si="3"/>
        <v>-7.5453251051976478E-2</v>
      </c>
      <c r="H85" s="2" t="str">
        <f t="shared" si="4"/>
        <v>Hold</v>
      </c>
    </row>
    <row r="86" spans="1:8" ht="13.5" x14ac:dyDescent="0.25">
      <c r="A86" s="3">
        <f>TITRES_STAT!B89</f>
        <v>42130</v>
      </c>
      <c r="B86" s="6">
        <f>TITRES_STAT!D89</f>
        <v>9.3217999999999996</v>
      </c>
      <c r="C86" s="2">
        <f t="shared" si="6"/>
        <v>8.8172210506677242</v>
      </c>
      <c r="D86" s="2">
        <f t="shared" si="2"/>
        <v>9.1279508554438671</v>
      </c>
      <c r="E86" s="2">
        <f t="shared" si="1"/>
        <v>-0.31072980477614287</v>
      </c>
      <c r="F86" s="2">
        <f t="shared" si="5"/>
        <v>-0.26525961494948269</v>
      </c>
      <c r="G86" s="2">
        <f t="shared" si="3"/>
        <v>-4.5470189826660179E-2</v>
      </c>
      <c r="H86" s="2" t="str">
        <f t="shared" si="4"/>
        <v>Hold</v>
      </c>
    </row>
    <row r="87" spans="1:8" ht="13.5" x14ac:dyDescent="0.25">
      <c r="A87" s="3">
        <f>TITRES_STAT!B90</f>
        <v>42131</v>
      </c>
      <c r="B87" s="6">
        <f>TITRES_STAT!D90</f>
        <v>9.2919999999999998</v>
      </c>
      <c r="C87" s="2">
        <f t="shared" si="6"/>
        <v>8.8644485813342282</v>
      </c>
      <c r="D87" s="2">
        <f t="shared" si="2"/>
        <v>9.1401026439295077</v>
      </c>
      <c r="E87" s="2">
        <f t="shared" si="1"/>
        <v>-0.27565406259527947</v>
      </c>
      <c r="F87" s="2">
        <f t="shared" si="5"/>
        <v>-0.26733850447864205</v>
      </c>
      <c r="G87" s="2">
        <f t="shared" si="3"/>
        <v>-8.3155581166374226E-3</v>
      </c>
      <c r="H87" s="2" t="str">
        <f t="shared" si="4"/>
        <v>Hold</v>
      </c>
    </row>
    <row r="88" spans="1:8" ht="13.5" x14ac:dyDescent="0.25">
      <c r="A88" s="3">
        <f>TITRES_STAT!B91</f>
        <v>42132</v>
      </c>
      <c r="B88" s="6">
        <f>TITRES_STAT!D91</f>
        <v>9.2919999999999998</v>
      </c>
      <c r="C88" s="2">
        <f t="shared" si="6"/>
        <v>8.9462872611289619</v>
      </c>
      <c r="D88" s="2">
        <f t="shared" si="2"/>
        <v>9.1513542999347308</v>
      </c>
      <c r="E88" s="2">
        <f t="shared" si="1"/>
        <v>-0.20506703880576893</v>
      </c>
      <c r="F88" s="2">
        <f t="shared" si="5"/>
        <v>-0.25488421134406747</v>
      </c>
      <c r="G88" s="2">
        <f t="shared" si="3"/>
        <v>4.9817172538298538E-2</v>
      </c>
      <c r="H88" s="2" t="str">
        <f t="shared" si="4"/>
        <v>Sell</v>
      </c>
    </row>
    <row r="89" spans="1:8" ht="13.5" x14ac:dyDescent="0.25">
      <c r="A89" s="3">
        <f>TITRES_STAT!B92</f>
        <v>42135</v>
      </c>
      <c r="B89" s="6">
        <f>TITRES_STAT!D92</f>
        <v>9.1354000000000006</v>
      </c>
      <c r="C89" s="2">
        <f t="shared" si="6"/>
        <v>9.0155353748014289</v>
      </c>
      <c r="D89" s="2">
        <f t="shared" si="2"/>
        <v>9.1501724999395648</v>
      </c>
      <c r="E89" s="2">
        <f t="shared" si="1"/>
        <v>-0.13463712513813597</v>
      </c>
      <c r="F89" s="2">
        <f t="shared" si="5"/>
        <v>-0.23083479410288116</v>
      </c>
      <c r="G89" s="2">
        <f t="shared" si="3"/>
        <v>9.6197668964745187E-2</v>
      </c>
      <c r="H89" s="2" t="str">
        <f t="shared" si="4"/>
        <v>Sell</v>
      </c>
    </row>
    <row r="90" spans="1:8" ht="13.5" x14ac:dyDescent="0.25">
      <c r="A90" s="3">
        <f>TITRES_STAT!B93</f>
        <v>42136</v>
      </c>
      <c r="B90" s="6">
        <f>TITRES_STAT!D93</f>
        <v>9.0236000000000001</v>
      </c>
      <c r="C90" s="2">
        <f t="shared" si="6"/>
        <v>9.0729914709858246</v>
      </c>
      <c r="D90" s="2">
        <f t="shared" si="2"/>
        <v>9.140796759203301</v>
      </c>
      <c r="E90" s="2">
        <f t="shared" si="1"/>
        <v>-6.7805288217476445E-2</v>
      </c>
      <c r="F90" s="2">
        <f t="shared" si="5"/>
        <v>-0.19822889292580023</v>
      </c>
      <c r="G90" s="2">
        <f t="shared" si="3"/>
        <v>0.13042360470832379</v>
      </c>
      <c r="H90" s="2" t="str">
        <f t="shared" si="4"/>
        <v>Sell</v>
      </c>
    </row>
    <row r="91" spans="1:8" ht="13.5" x14ac:dyDescent="0.25">
      <c r="A91" s="3">
        <f>TITRES_STAT!B94</f>
        <v>42137</v>
      </c>
      <c r="B91" s="6">
        <f>TITRES_STAT!D94</f>
        <v>8.9974000000000007</v>
      </c>
      <c r="C91" s="2">
        <f t="shared" si="6"/>
        <v>9.1279158600649293</v>
      </c>
      <c r="D91" s="2">
        <f t="shared" si="2"/>
        <v>9.1301747770400929</v>
      </c>
      <c r="E91" s="2">
        <f t="shared" si="1"/>
        <v>-2.2589169751636717E-3</v>
      </c>
      <c r="F91" s="2">
        <f t="shared" si="5"/>
        <v>-0.15903489773567295</v>
      </c>
      <c r="G91" s="2">
        <f t="shared" si="3"/>
        <v>0.15677598076050928</v>
      </c>
      <c r="H91" s="2" t="str">
        <f t="shared" si="4"/>
        <v>Sell</v>
      </c>
    </row>
    <row r="92" spans="1:8" ht="13.5" x14ac:dyDescent="0.25">
      <c r="A92" s="3">
        <f>TITRES_STAT!B95</f>
        <v>42138</v>
      </c>
      <c r="B92" s="6">
        <f>TITRES_STAT!D95</f>
        <v>8.9527000000000001</v>
      </c>
      <c r="C92" s="2">
        <f t="shared" si="6"/>
        <v>9.2082364969780173</v>
      </c>
      <c r="D92" s="2">
        <f t="shared" si="2"/>
        <v>9.1170284972593443</v>
      </c>
      <c r="E92" s="2">
        <f t="shared" ref="E92:E155" si="7">C92-D92</f>
        <v>9.1207999718672994E-2</v>
      </c>
      <c r="F92" s="2">
        <f t="shared" si="5"/>
        <v>-0.10898631824480377</v>
      </c>
      <c r="G92" s="2">
        <f t="shared" si="3"/>
        <v>0.20019431796347675</v>
      </c>
      <c r="H92" s="2" t="str">
        <f t="shared" si="4"/>
        <v>Sell</v>
      </c>
    </row>
    <row r="93" spans="1:8" ht="13.5" x14ac:dyDescent="0.25">
      <c r="A93" s="3">
        <f>TITRES_STAT!B96</f>
        <v>42139</v>
      </c>
      <c r="B93" s="6">
        <f>TITRES_STAT!D96</f>
        <v>8.9527000000000001</v>
      </c>
      <c r="C93" s="2">
        <f t="shared" si="6"/>
        <v>9.2509539589813983</v>
      </c>
      <c r="D93" s="2">
        <f t="shared" ref="D93:D156" si="8">$D$4*B93+(1-$D$4)*D92</f>
        <v>9.1048560159808734</v>
      </c>
      <c r="E93" s="2">
        <f t="shared" si="7"/>
        <v>0.14609794300052492</v>
      </c>
      <c r="F93" s="2">
        <f t="shared" si="5"/>
        <v>-5.7969465995738045E-2</v>
      </c>
      <c r="G93" s="2">
        <f t="shared" si="3"/>
        <v>0.20406740899626297</v>
      </c>
      <c r="H93" s="2" t="str">
        <f t="shared" si="4"/>
        <v>Sell</v>
      </c>
    </row>
    <row r="94" spans="1:8" ht="13.5" x14ac:dyDescent="0.25">
      <c r="A94" s="3">
        <f>TITRES_STAT!B97</f>
        <v>42142</v>
      </c>
      <c r="B94" s="6">
        <f>TITRES_STAT!D97</f>
        <v>9.0571000000000002</v>
      </c>
      <c r="C94" s="2">
        <f t="shared" si="6"/>
        <v>9.2618533499073372</v>
      </c>
      <c r="D94" s="2">
        <f t="shared" si="8"/>
        <v>9.1013185333156237</v>
      </c>
      <c r="E94" s="2">
        <f t="shared" si="7"/>
        <v>0.16053481659171354</v>
      </c>
      <c r="F94" s="2">
        <f t="shared" si="5"/>
        <v>-1.4268609478247728E-2</v>
      </c>
      <c r="G94" s="2">
        <f t="shared" si="3"/>
        <v>0.17480342606996127</v>
      </c>
      <c r="H94" s="2" t="str">
        <f t="shared" si="4"/>
        <v>Sell</v>
      </c>
    </row>
    <row r="95" spans="1:8" ht="13.5" x14ac:dyDescent="0.25">
      <c r="A95" s="3">
        <f>TITRES_STAT!B98</f>
        <v>42143</v>
      </c>
      <c r="B95" s="6">
        <f>TITRES_STAT!D98</f>
        <v>9.0608000000000004</v>
      </c>
      <c r="C95" s="2">
        <f t="shared" si="6"/>
        <v>9.2710759114600538</v>
      </c>
      <c r="D95" s="2">
        <f t="shared" si="8"/>
        <v>9.0983171604774302</v>
      </c>
      <c r="E95" s="2">
        <f t="shared" si="7"/>
        <v>0.17275875098262361</v>
      </c>
      <c r="F95" s="2">
        <f t="shared" si="5"/>
        <v>2.3136862613926543E-2</v>
      </c>
      <c r="G95" s="2">
        <f t="shared" si="3"/>
        <v>0.14962188836869705</v>
      </c>
      <c r="H95" s="2" t="str">
        <f t="shared" si="4"/>
        <v>Sell</v>
      </c>
    </row>
    <row r="96" spans="1:8" ht="13.5" x14ac:dyDescent="0.25">
      <c r="A96" s="3">
        <f>TITRES_STAT!B99</f>
        <v>42144</v>
      </c>
      <c r="B96" s="6">
        <f>TITRES_STAT!D99</f>
        <v>9.0608000000000004</v>
      </c>
      <c r="C96" s="2">
        <f t="shared" si="6"/>
        <v>9.2788796173892756</v>
      </c>
      <c r="D96" s="2">
        <f t="shared" si="8"/>
        <v>9.0955381115531768</v>
      </c>
      <c r="E96" s="2">
        <f t="shared" si="7"/>
        <v>0.18334150583609876</v>
      </c>
      <c r="F96" s="2">
        <f t="shared" si="5"/>
        <v>5.5177791258360989E-2</v>
      </c>
      <c r="G96" s="2">
        <f t="shared" si="3"/>
        <v>0.12816371457773779</v>
      </c>
      <c r="H96" s="2" t="str">
        <f t="shared" si="4"/>
        <v>Sell</v>
      </c>
    </row>
    <row r="97" spans="1:8" ht="13.5" x14ac:dyDescent="0.25">
      <c r="A97" s="3">
        <f>TITRES_STAT!B100</f>
        <v>42145</v>
      </c>
      <c r="B97" s="6">
        <f>TITRES_STAT!D100</f>
        <v>9.2845999999999993</v>
      </c>
      <c r="C97" s="2">
        <f t="shared" si="6"/>
        <v>9.2808981377909259</v>
      </c>
      <c r="D97" s="2">
        <f t="shared" si="8"/>
        <v>9.1095426958825723</v>
      </c>
      <c r="E97" s="2">
        <f t="shared" si="7"/>
        <v>0.17135544190835361</v>
      </c>
      <c r="F97" s="2">
        <f t="shared" si="5"/>
        <v>7.8413321388359519E-2</v>
      </c>
      <c r="G97" s="2">
        <f t="shared" si="3"/>
        <v>9.2942120519994093E-2</v>
      </c>
      <c r="H97" s="2" t="str">
        <f t="shared" si="4"/>
        <v>Sell</v>
      </c>
    </row>
    <row r="98" spans="1:8" ht="13.5" x14ac:dyDescent="0.25">
      <c r="A98" s="3">
        <f>TITRES_STAT!B101</f>
        <v>42146</v>
      </c>
      <c r="B98" s="6">
        <f>TITRES_STAT!D101</f>
        <v>9.2845999999999993</v>
      </c>
      <c r="C98" s="2">
        <f t="shared" si="6"/>
        <v>9.2826061165923228</v>
      </c>
      <c r="D98" s="2">
        <f t="shared" si="8"/>
        <v>9.1225099035949757</v>
      </c>
      <c r="E98" s="2">
        <f t="shared" si="7"/>
        <v>0.16009621299734711</v>
      </c>
      <c r="F98" s="2">
        <f t="shared" si="5"/>
        <v>9.4749899710157043E-2</v>
      </c>
      <c r="G98" s="2">
        <f t="shared" si="3"/>
        <v>6.5346313287190066E-2</v>
      </c>
      <c r="H98" s="2" t="str">
        <f t="shared" si="4"/>
        <v>Sell</v>
      </c>
    </row>
    <row r="99" spans="1:8" ht="13.5" x14ac:dyDescent="0.25">
      <c r="A99" s="3">
        <f>TITRES_STAT!B102</f>
        <v>42149</v>
      </c>
      <c r="B99" s="6">
        <f>TITRES_STAT!D102</f>
        <v>9.2845999999999993</v>
      </c>
      <c r="C99" s="2">
        <f t="shared" si="6"/>
        <v>9.2599590217319658</v>
      </c>
      <c r="D99" s="2">
        <f t="shared" si="8"/>
        <v>9.1345165774027564</v>
      </c>
      <c r="E99" s="2">
        <f t="shared" si="7"/>
        <v>0.12544244432920948</v>
      </c>
      <c r="F99" s="2">
        <f t="shared" si="5"/>
        <v>0.10088840863396753</v>
      </c>
      <c r="G99" s="2">
        <f t="shared" si="3"/>
        <v>2.4554035695241949E-2</v>
      </c>
      <c r="H99" s="2" t="str">
        <f t="shared" si="4"/>
        <v>Sell</v>
      </c>
    </row>
    <row r="100" spans="1:8" ht="13.5" x14ac:dyDescent="0.25">
      <c r="A100" s="3">
        <f>TITRES_STAT!B103</f>
        <v>42150</v>
      </c>
      <c r="B100" s="6">
        <f>TITRES_STAT!D103</f>
        <v>9.3180999999999994</v>
      </c>
      <c r="C100" s="2">
        <f t="shared" si="6"/>
        <v>9.2235960953116631</v>
      </c>
      <c r="D100" s="2">
        <f t="shared" si="8"/>
        <v>9.1481153494469964</v>
      </c>
      <c r="E100" s="2">
        <f t="shared" si="7"/>
        <v>7.5480745864666687E-2</v>
      </c>
      <c r="F100" s="2">
        <f t="shared" si="5"/>
        <v>9.5806876080107364E-2</v>
      </c>
      <c r="G100" s="2">
        <f t="shared" ref="G100:G163" si="9">E100-F100</f>
        <v>-2.0326130215440677E-2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42151</v>
      </c>
      <c r="B101" s="6">
        <f>TITRES_STAT!D104</f>
        <v>9.3143999999999991</v>
      </c>
      <c r="C101" s="2">
        <f t="shared" si="6"/>
        <v>9.188796696032945</v>
      </c>
      <c r="D101" s="2">
        <f t="shared" si="8"/>
        <v>9.1604327309694398</v>
      </c>
      <c r="E101" s="2">
        <f t="shared" si="7"/>
        <v>2.8363965063505248E-2</v>
      </c>
      <c r="F101" s="2">
        <f t="shared" ref="F101:F164" si="11">(E101*(2/(10)))+((1-(2/10))*F100)</f>
        <v>8.2318293876786935E-2</v>
      </c>
      <c r="G101" s="2">
        <f t="shared" si="9"/>
        <v>-5.3954328813281688E-2</v>
      </c>
      <c r="H101" s="2" t="str">
        <f t="shared" si="10"/>
        <v>Hold</v>
      </c>
    </row>
    <row r="102" spans="1:8" ht="13.5" x14ac:dyDescent="0.25">
      <c r="A102" s="3">
        <f>TITRES_STAT!B105</f>
        <v>42152</v>
      </c>
      <c r="B102" s="6">
        <f>TITRES_STAT!D105</f>
        <v>9.2136999999999993</v>
      </c>
      <c r="C102" s="2">
        <f t="shared" si="6"/>
        <v>9.1524741274124928</v>
      </c>
      <c r="D102" s="2">
        <f t="shared" si="8"/>
        <v>9.1643784546013336</v>
      </c>
      <c r="E102" s="2">
        <f t="shared" si="7"/>
        <v>-1.1904327188840824E-2</v>
      </c>
      <c r="F102" s="2">
        <f t="shared" si="11"/>
        <v>6.3473769663661389E-2</v>
      </c>
      <c r="G102" s="2">
        <f t="shared" si="9"/>
        <v>-7.5378096852502213E-2</v>
      </c>
      <c r="H102" s="2" t="str">
        <f t="shared" si="10"/>
        <v>Hold</v>
      </c>
    </row>
    <row r="103" spans="1:8" ht="13.5" x14ac:dyDescent="0.25">
      <c r="A103" s="3">
        <f>TITRES_STAT!B106</f>
        <v>42153</v>
      </c>
      <c r="B103" s="6">
        <f>TITRES_STAT!D106</f>
        <v>9.0608000000000004</v>
      </c>
      <c r="C103" s="2">
        <f t="shared" si="6"/>
        <v>9.1217396462721094</v>
      </c>
      <c r="D103" s="2">
        <f t="shared" si="8"/>
        <v>9.1567059764827174</v>
      </c>
      <c r="E103" s="2">
        <f t="shared" si="7"/>
        <v>-3.4966330210608021E-2</v>
      </c>
      <c r="F103" s="2">
        <f t="shared" si="11"/>
        <v>4.378574968880751E-2</v>
      </c>
      <c r="G103" s="2">
        <f t="shared" si="9"/>
        <v>-7.8752079899415531E-2</v>
      </c>
      <c r="H103" s="2" t="str">
        <f t="shared" si="10"/>
        <v>Hold</v>
      </c>
    </row>
    <row r="104" spans="1:8" ht="13.5" x14ac:dyDescent="0.25">
      <c r="A104" s="3">
        <f>TITRES_STAT!B107</f>
        <v>42156</v>
      </c>
      <c r="B104" s="6">
        <f>TITRES_STAT!D107</f>
        <v>8.9489999999999998</v>
      </c>
      <c r="C104" s="2">
        <f t="shared" si="6"/>
        <v>9.1117950853071701</v>
      </c>
      <c r="D104" s="2">
        <f t="shared" si="8"/>
        <v>9.1413203485951087</v>
      </c>
      <c r="E104" s="2">
        <f t="shared" si="7"/>
        <v>-2.9525263287938586E-2</v>
      </c>
      <c r="F104" s="2">
        <f t="shared" si="11"/>
        <v>2.9123547093458293E-2</v>
      </c>
      <c r="G104" s="2">
        <f t="shared" si="9"/>
        <v>-5.8648810381396882E-2</v>
      </c>
      <c r="H104" s="2" t="str">
        <f t="shared" si="10"/>
        <v>Hold</v>
      </c>
    </row>
    <row r="105" spans="1:8" ht="13.5" x14ac:dyDescent="0.25">
      <c r="A105" s="3">
        <f>TITRES_STAT!B108</f>
        <v>42157</v>
      </c>
      <c r="B105" s="6">
        <f>TITRES_STAT!D108</f>
        <v>9.0608000000000004</v>
      </c>
      <c r="C105" s="2">
        <f t="shared" si="6"/>
        <v>9.1039496875676065</v>
      </c>
      <c r="D105" s="2">
        <f t="shared" si="8"/>
        <v>9.135355878328804</v>
      </c>
      <c r="E105" s="2">
        <f t="shared" si="7"/>
        <v>-3.140619076119755E-2</v>
      </c>
      <c r="F105" s="2">
        <f t="shared" si="11"/>
        <v>1.7017599522527124E-2</v>
      </c>
      <c r="G105" s="2">
        <f t="shared" si="9"/>
        <v>-4.8423790283724677E-2</v>
      </c>
      <c r="H105" s="2" t="str">
        <f t="shared" si="10"/>
        <v>Hold</v>
      </c>
    </row>
    <row r="106" spans="1:8" ht="13.5" x14ac:dyDescent="0.25">
      <c r="A106" s="3">
        <f>TITRES_STAT!B109</f>
        <v>42158</v>
      </c>
      <c r="B106" s="6">
        <f>TITRES_STAT!D109</f>
        <v>9.3292999999999999</v>
      </c>
      <c r="C106" s="2">
        <f t="shared" si="6"/>
        <v>9.0973112740956665</v>
      </c>
      <c r="D106" s="2">
        <f t="shared" si="8"/>
        <v>9.1497221095637062</v>
      </c>
      <c r="E106" s="2">
        <f t="shared" si="7"/>
        <v>-5.2410835468039707E-2</v>
      </c>
      <c r="F106" s="2">
        <f t="shared" si="11"/>
        <v>3.1319125244137578E-3</v>
      </c>
      <c r="G106" s="2">
        <f t="shared" si="9"/>
        <v>-5.5542747992453463E-2</v>
      </c>
      <c r="H106" s="2" t="str">
        <f t="shared" si="10"/>
        <v>Hold</v>
      </c>
    </row>
    <row r="107" spans="1:8" ht="13.5" x14ac:dyDescent="0.25">
      <c r="A107" s="3">
        <f>TITRES_STAT!B110</f>
        <v>42159</v>
      </c>
      <c r="B107" s="6">
        <f>TITRES_STAT!D110</f>
        <v>9.3217999999999996</v>
      </c>
      <c r="C107" s="2">
        <f t="shared" si="6"/>
        <v>9.1261249242347944</v>
      </c>
      <c r="D107" s="2">
        <f t="shared" si="8"/>
        <v>9.1624686199663934</v>
      </c>
      <c r="E107" s="2">
        <f t="shared" si="7"/>
        <v>-3.6343695731599013E-2</v>
      </c>
      <c r="F107" s="2">
        <f t="shared" si="11"/>
        <v>-4.7632091267887974E-3</v>
      </c>
      <c r="G107" s="2">
        <f t="shared" si="9"/>
        <v>-3.1580486604810214E-2</v>
      </c>
      <c r="H107" s="2" t="str">
        <f t="shared" si="10"/>
        <v>Hold</v>
      </c>
    </row>
    <row r="108" spans="1:8" ht="13.5" x14ac:dyDescent="0.25">
      <c r="A108" s="3">
        <f>TITRES_STAT!B111</f>
        <v>42160</v>
      </c>
      <c r="B108" s="6">
        <f>TITRES_STAT!D111</f>
        <v>9.3217999999999996</v>
      </c>
      <c r="C108" s="2">
        <f t="shared" si="6"/>
        <v>9.1505057051217484</v>
      </c>
      <c r="D108" s="2">
        <f t="shared" si="8"/>
        <v>9.1742709444133261</v>
      </c>
      <c r="E108" s="2">
        <f t="shared" si="7"/>
        <v>-2.37652392915777E-2</v>
      </c>
      <c r="F108" s="2">
        <f t="shared" si="11"/>
        <v>-8.5636151597465772E-3</v>
      </c>
      <c r="G108" s="2">
        <f t="shared" si="9"/>
        <v>-1.5201624131831123E-2</v>
      </c>
      <c r="H108" s="2" t="str">
        <f t="shared" si="10"/>
        <v>Hold</v>
      </c>
    </row>
    <row r="109" spans="1:8" ht="13.5" x14ac:dyDescent="0.25">
      <c r="A109" s="3">
        <f>TITRES_STAT!B112</f>
        <v>42163</v>
      </c>
      <c r="B109" s="6">
        <f>TITRES_STAT!D112</f>
        <v>9.3963999999999999</v>
      </c>
      <c r="C109" s="2">
        <f t="shared" si="6"/>
        <v>9.1711355966414789</v>
      </c>
      <c r="D109" s="2">
        <f t="shared" si="8"/>
        <v>9.1907249485308569</v>
      </c>
      <c r="E109" s="2">
        <f t="shared" si="7"/>
        <v>-1.9589351889377937E-2</v>
      </c>
      <c r="F109" s="2">
        <f t="shared" si="11"/>
        <v>-1.076876250567285E-2</v>
      </c>
      <c r="G109" s="2">
        <f t="shared" si="9"/>
        <v>-8.820589383705087E-3</v>
      </c>
      <c r="H109" s="2" t="str">
        <f t="shared" si="10"/>
        <v>Hold</v>
      </c>
    </row>
    <row r="110" spans="1:8" ht="13.5" x14ac:dyDescent="0.25">
      <c r="A110" s="3">
        <f>TITRES_STAT!B113</f>
        <v>42164</v>
      </c>
      <c r="B110" s="6">
        <f>TITRES_STAT!D113</f>
        <v>9.3963999999999999</v>
      </c>
      <c r="C110" s="2">
        <f t="shared" si="6"/>
        <v>9.1937455048504813</v>
      </c>
      <c r="D110" s="2">
        <f t="shared" si="8"/>
        <v>9.2059601375285709</v>
      </c>
      <c r="E110" s="2">
        <f t="shared" si="7"/>
        <v>-1.2214632678089643E-2</v>
      </c>
      <c r="F110" s="2">
        <f t="shared" si="11"/>
        <v>-1.1057936540156209E-2</v>
      </c>
      <c r="G110" s="2">
        <f t="shared" si="9"/>
        <v>-1.1566961379334342E-3</v>
      </c>
      <c r="H110" s="2" t="str">
        <f t="shared" si="10"/>
        <v>Hold</v>
      </c>
    </row>
    <row r="111" spans="1:8" ht="13.5" x14ac:dyDescent="0.25">
      <c r="A111" s="3">
        <f>TITRES_STAT!B114</f>
        <v>42165</v>
      </c>
      <c r="B111" s="6">
        <f>TITRES_STAT!D114</f>
        <v>9.5007999999999999</v>
      </c>
      <c r="C111" s="2">
        <f t="shared" si="6"/>
        <v>9.2123077348734839</v>
      </c>
      <c r="D111" s="2">
        <f t="shared" si="8"/>
        <v>9.2278001273412684</v>
      </c>
      <c r="E111" s="2">
        <f t="shared" si="7"/>
        <v>-1.5492392467784555E-2</v>
      </c>
      <c r="F111" s="2">
        <f t="shared" si="11"/>
        <v>-1.1944827725681877E-2</v>
      </c>
      <c r="G111" s="2">
        <f t="shared" si="9"/>
        <v>-3.5475647421026775E-3</v>
      </c>
      <c r="H111" s="2" t="str">
        <f t="shared" si="10"/>
        <v>Hold</v>
      </c>
    </row>
    <row r="112" spans="1:8" ht="13.5" x14ac:dyDescent="0.25">
      <c r="A112" s="3">
        <f>TITRES_STAT!B115</f>
        <v>42166</v>
      </c>
      <c r="B112" s="6">
        <f>TITRES_STAT!D115</f>
        <v>9.7842000000000002</v>
      </c>
      <c r="C112" s="2">
        <f t="shared" si="6"/>
        <v>9.2125219295083323</v>
      </c>
      <c r="D112" s="2">
        <f t="shared" si="8"/>
        <v>9.2690149327233957</v>
      </c>
      <c r="E112" s="2">
        <f t="shared" si="7"/>
        <v>-5.6493003215063453E-2</v>
      </c>
      <c r="F112" s="2">
        <f t="shared" si="11"/>
        <v>-2.0854462823558191E-2</v>
      </c>
      <c r="G112" s="2">
        <f t="shared" si="9"/>
        <v>-3.5638540391505262E-2</v>
      </c>
      <c r="H112" s="2" t="str">
        <f t="shared" si="10"/>
        <v>Hold</v>
      </c>
    </row>
    <row r="113" spans="1:8" ht="13.5" x14ac:dyDescent="0.25">
      <c r="A113" s="3">
        <f>TITRES_STAT!B116</f>
        <v>42167</v>
      </c>
      <c r="B113" s="6">
        <f>TITRES_STAT!D116</f>
        <v>9.8811999999999998</v>
      </c>
      <c r="C113" s="2">
        <f t="shared" si="6"/>
        <v>9.189180094199358</v>
      </c>
      <c r="D113" s="2">
        <f t="shared" si="8"/>
        <v>9.3143619747438855</v>
      </c>
      <c r="E113" s="2">
        <f t="shared" si="7"/>
        <v>-0.1251818805445275</v>
      </c>
      <c r="F113" s="2">
        <f t="shared" si="11"/>
        <v>-4.1719946367752059E-2</v>
      </c>
      <c r="G113" s="2">
        <f t="shared" si="9"/>
        <v>-8.3461934176775443E-2</v>
      </c>
      <c r="H113" s="2" t="str">
        <f t="shared" si="10"/>
        <v>Hold</v>
      </c>
    </row>
    <row r="114" spans="1:8" ht="13.5" x14ac:dyDescent="0.25">
      <c r="A114" s="3">
        <f>TITRES_STAT!B117</f>
        <v>42170</v>
      </c>
      <c r="B114" s="6">
        <f>TITRES_STAT!D117</f>
        <v>9.6920999999999999</v>
      </c>
      <c r="C114" s="2">
        <f t="shared" si="6"/>
        <v>9.152229310476379</v>
      </c>
      <c r="D114" s="2">
        <f t="shared" si="8"/>
        <v>9.3423425692073003</v>
      </c>
      <c r="E114" s="2">
        <f t="shared" si="7"/>
        <v>-0.19011325873092133</v>
      </c>
      <c r="F114" s="2">
        <f t="shared" si="11"/>
        <v>-7.139860884038593E-2</v>
      </c>
      <c r="G114" s="2">
        <f t="shared" si="9"/>
        <v>-0.1187146498905354</v>
      </c>
      <c r="H114" s="2" t="str">
        <f t="shared" si="10"/>
        <v>Hold</v>
      </c>
    </row>
    <row r="115" spans="1:8" ht="13.5" x14ac:dyDescent="0.25">
      <c r="A115" s="3">
        <f>TITRES_STAT!B118</f>
        <v>42171</v>
      </c>
      <c r="B115" s="6">
        <f>TITRES_STAT!D118</f>
        <v>9.8472000000000008</v>
      </c>
      <c r="C115" s="2">
        <f t="shared" si="6"/>
        <v>9.1381632627107816</v>
      </c>
      <c r="D115" s="2">
        <f t="shared" si="8"/>
        <v>9.3797394159326863</v>
      </c>
      <c r="E115" s="2">
        <f t="shared" si="7"/>
        <v>-0.24157615322190473</v>
      </c>
      <c r="F115" s="2">
        <f t="shared" si="11"/>
        <v>-0.1054341177166897</v>
      </c>
      <c r="G115" s="2">
        <f t="shared" si="9"/>
        <v>-0.13614203550521503</v>
      </c>
      <c r="H115" s="2" t="str">
        <f t="shared" si="10"/>
        <v>Hold</v>
      </c>
    </row>
    <row r="116" spans="1:8" ht="13.5" x14ac:dyDescent="0.25">
      <c r="A116" s="3">
        <f>TITRES_STAT!B119</f>
        <v>42172</v>
      </c>
      <c r="B116" s="6">
        <f>TITRES_STAT!D119</f>
        <v>10.079800000000001</v>
      </c>
      <c r="C116" s="2">
        <f t="shared" si="6"/>
        <v>9.1675689146014303</v>
      </c>
      <c r="D116" s="2">
        <f t="shared" si="8"/>
        <v>9.4315957554932268</v>
      </c>
      <c r="E116" s="2">
        <f t="shared" si="7"/>
        <v>-0.26402684089179651</v>
      </c>
      <c r="F116" s="2">
        <f t="shared" si="11"/>
        <v>-0.13715266235171109</v>
      </c>
      <c r="G116" s="2">
        <f t="shared" si="9"/>
        <v>-0.12687417854008542</v>
      </c>
      <c r="H116" s="2" t="str">
        <f t="shared" si="10"/>
        <v>Hold</v>
      </c>
    </row>
    <row r="117" spans="1:8" ht="13.5" x14ac:dyDescent="0.25">
      <c r="A117" s="3">
        <f>TITRES_STAT!B120</f>
        <v>42173</v>
      </c>
      <c r="B117" s="6">
        <f>TITRES_STAT!D120</f>
        <v>10.1379</v>
      </c>
      <c r="C117" s="2">
        <f t="shared" si="6"/>
        <v>9.1912967738935176</v>
      </c>
      <c r="D117" s="2">
        <f t="shared" si="8"/>
        <v>9.483914588419653</v>
      </c>
      <c r="E117" s="2">
        <f t="shared" si="7"/>
        <v>-0.29261781452613533</v>
      </c>
      <c r="F117" s="2">
        <f t="shared" si="11"/>
        <v>-0.16824569278659593</v>
      </c>
      <c r="G117" s="2">
        <f t="shared" si="9"/>
        <v>-0.1243721217395394</v>
      </c>
      <c r="H117" s="2" t="str">
        <f t="shared" si="10"/>
        <v>Hold</v>
      </c>
    </row>
    <row r="118" spans="1:8" ht="13.5" x14ac:dyDescent="0.25">
      <c r="A118" s="3">
        <f>TITRES_STAT!B121</f>
        <v>42174</v>
      </c>
      <c r="B118" s="6">
        <f>TITRES_STAT!D121</f>
        <v>10.351100000000001</v>
      </c>
      <c r="C118" s="2">
        <f t="shared" si="6"/>
        <v>9.2113741932945139</v>
      </c>
      <c r="D118" s="2">
        <f t="shared" si="8"/>
        <v>9.5481505448330122</v>
      </c>
      <c r="E118" s="2">
        <f t="shared" si="7"/>
        <v>-0.33677635153849828</v>
      </c>
      <c r="F118" s="2">
        <f t="shared" si="11"/>
        <v>-0.20195182453697641</v>
      </c>
      <c r="G118" s="2">
        <f t="shared" si="9"/>
        <v>-0.13482452700152187</v>
      </c>
      <c r="H118" s="2" t="str">
        <f t="shared" si="10"/>
        <v>Hold</v>
      </c>
    </row>
    <row r="119" spans="1:8" ht="13.5" x14ac:dyDescent="0.25">
      <c r="A119" s="3">
        <f>TITRES_STAT!B122</f>
        <v>42177</v>
      </c>
      <c r="B119" s="6">
        <f>TITRES_STAT!D122</f>
        <v>10.351100000000001</v>
      </c>
      <c r="C119" s="2">
        <f t="shared" si="6"/>
        <v>9.2398397020184344</v>
      </c>
      <c r="D119" s="2">
        <f t="shared" si="8"/>
        <v>9.6076282822527883</v>
      </c>
      <c r="E119" s="2">
        <f t="shared" si="7"/>
        <v>-0.3677885802343539</v>
      </c>
      <c r="F119" s="2">
        <f t="shared" si="11"/>
        <v>-0.23511917567645191</v>
      </c>
      <c r="G119" s="2">
        <f t="shared" si="9"/>
        <v>-0.13266940455790199</v>
      </c>
      <c r="H119" s="2" t="str">
        <f t="shared" si="10"/>
        <v>Hold</v>
      </c>
    </row>
    <row r="120" spans="1:8" ht="13.5" x14ac:dyDescent="0.25">
      <c r="A120" s="3">
        <f>TITRES_STAT!B123</f>
        <v>42178</v>
      </c>
      <c r="B120" s="6">
        <f>TITRES_STAT!D123</f>
        <v>10.424799999999999</v>
      </c>
      <c r="C120" s="2">
        <f t="shared" si="6"/>
        <v>9.263925901707907</v>
      </c>
      <c r="D120" s="2">
        <f t="shared" si="8"/>
        <v>9.6681595206044335</v>
      </c>
      <c r="E120" s="2">
        <f t="shared" si="7"/>
        <v>-0.40423361889652654</v>
      </c>
      <c r="F120" s="2">
        <f t="shared" si="11"/>
        <v>-0.26894206432046686</v>
      </c>
      <c r="G120" s="2">
        <f t="shared" si="9"/>
        <v>-0.13529155457605968</v>
      </c>
      <c r="H120" s="2" t="str">
        <f t="shared" si="10"/>
        <v>Hold</v>
      </c>
    </row>
    <row r="121" spans="1:8" ht="13.5" x14ac:dyDescent="0.25">
      <c r="A121" s="3">
        <f>TITRES_STAT!B124</f>
        <v>42179</v>
      </c>
      <c r="B121" s="6">
        <f>TITRES_STAT!D124</f>
        <v>10.471299999999999</v>
      </c>
      <c r="C121" s="2">
        <f t="shared" si="6"/>
        <v>9.3003680706759209</v>
      </c>
      <c r="D121" s="2">
        <f t="shared" si="8"/>
        <v>9.727651407967068</v>
      </c>
      <c r="E121" s="2">
        <f t="shared" si="7"/>
        <v>-0.42728333729114709</v>
      </c>
      <c r="F121" s="2">
        <f t="shared" si="11"/>
        <v>-0.30061031891460294</v>
      </c>
      <c r="G121" s="2">
        <f t="shared" si="9"/>
        <v>-0.12667301837654416</v>
      </c>
      <c r="H121" s="2" t="str">
        <f t="shared" si="10"/>
        <v>Hold</v>
      </c>
    </row>
    <row r="122" spans="1:8" ht="13.5" x14ac:dyDescent="0.25">
      <c r="A122" s="3">
        <f>TITRES_STAT!B125</f>
        <v>42180</v>
      </c>
      <c r="B122" s="6">
        <f>TITRES_STAT!D125</f>
        <v>10.6187</v>
      </c>
      <c r="C122" s="2">
        <f t="shared" si="6"/>
        <v>9.3748037521103953</v>
      </c>
      <c r="D122" s="2">
        <f t="shared" si="8"/>
        <v>9.7936550073769144</v>
      </c>
      <c r="E122" s="2">
        <f t="shared" si="7"/>
        <v>-0.41885125526651912</v>
      </c>
      <c r="F122" s="2">
        <f t="shared" si="11"/>
        <v>-0.32425850618498619</v>
      </c>
      <c r="G122" s="2">
        <f t="shared" si="9"/>
        <v>-9.4592749081532923E-2</v>
      </c>
      <c r="H122" s="2" t="str">
        <f t="shared" si="10"/>
        <v>Hold</v>
      </c>
    </row>
    <row r="123" spans="1:8" ht="13.5" x14ac:dyDescent="0.25">
      <c r="A123" s="3">
        <f>TITRES_STAT!B126</f>
        <v>42181</v>
      </c>
      <c r="B123" s="6">
        <f>TITRES_STAT!D126</f>
        <v>10.614800000000001</v>
      </c>
      <c r="C123" s="2">
        <f t="shared" si="6"/>
        <v>9.4527108671703335</v>
      </c>
      <c r="D123" s="2">
        <f t="shared" si="8"/>
        <v>9.8544805623860317</v>
      </c>
      <c r="E123" s="2">
        <f t="shared" si="7"/>
        <v>-0.40176969521569816</v>
      </c>
      <c r="F123" s="2">
        <f t="shared" si="11"/>
        <v>-0.3397607439911286</v>
      </c>
      <c r="G123" s="2">
        <f t="shared" si="9"/>
        <v>-6.2008951224569564E-2</v>
      </c>
      <c r="H123" s="2" t="str">
        <f t="shared" si="10"/>
        <v>Hold</v>
      </c>
    </row>
    <row r="124" spans="1:8" ht="13.5" x14ac:dyDescent="0.25">
      <c r="A124" s="3">
        <f>TITRES_STAT!B127</f>
        <v>42184</v>
      </c>
      <c r="B124" s="6">
        <f>TITRES_STAT!D127</f>
        <v>10.6031</v>
      </c>
      <c r="C124" s="2">
        <f t="shared" si="6"/>
        <v>9.4895399645287437</v>
      </c>
      <c r="D124" s="2">
        <f t="shared" si="8"/>
        <v>9.9099338540611406</v>
      </c>
      <c r="E124" s="2">
        <f t="shared" si="7"/>
        <v>-0.42039388953239687</v>
      </c>
      <c r="F124" s="2">
        <f t="shared" si="11"/>
        <v>-0.35588737309938229</v>
      </c>
      <c r="G124" s="2">
        <f t="shared" si="9"/>
        <v>-6.4506516433014582E-2</v>
      </c>
      <c r="H124" s="2" t="str">
        <f t="shared" si="10"/>
        <v>Hold</v>
      </c>
    </row>
    <row r="125" spans="1:8" ht="13.5" x14ac:dyDescent="0.25">
      <c r="A125" s="3">
        <f>TITRES_STAT!B128</f>
        <v>42185</v>
      </c>
      <c r="B125" s="6">
        <f>TITRES_STAT!D128</f>
        <v>10.351100000000001</v>
      </c>
      <c r="C125" s="2">
        <f t="shared" si="6"/>
        <v>9.544564585370475</v>
      </c>
      <c r="D125" s="2">
        <f t="shared" si="8"/>
        <v>9.9426128278343899</v>
      </c>
      <c r="E125" s="2">
        <f t="shared" si="7"/>
        <v>-0.3980482424639149</v>
      </c>
      <c r="F125" s="2">
        <f t="shared" si="11"/>
        <v>-0.36431954697228885</v>
      </c>
      <c r="G125" s="2">
        <f t="shared" si="9"/>
        <v>-3.3728695491626048E-2</v>
      </c>
      <c r="H125" s="2" t="str">
        <f t="shared" si="10"/>
        <v>Hold</v>
      </c>
    </row>
    <row r="126" spans="1:8" ht="13.5" x14ac:dyDescent="0.25">
      <c r="A126" s="3">
        <f>TITRES_STAT!B129</f>
        <v>42186</v>
      </c>
      <c r="B126" s="6">
        <f>TITRES_STAT!D129</f>
        <v>10.5799</v>
      </c>
      <c r="C126" s="2">
        <f t="shared" si="6"/>
        <v>9.6269084953134794</v>
      </c>
      <c r="D126" s="2">
        <f t="shared" si="8"/>
        <v>9.9898192850318424</v>
      </c>
      <c r="E126" s="2">
        <f t="shared" si="7"/>
        <v>-0.36291078971836299</v>
      </c>
      <c r="F126" s="2">
        <f t="shared" si="11"/>
        <v>-0.36403779552150373</v>
      </c>
      <c r="G126" s="2">
        <f t="shared" si="9"/>
        <v>1.1270058031407348E-3</v>
      </c>
      <c r="H126" s="2" t="str">
        <f t="shared" si="10"/>
        <v>Sell</v>
      </c>
    </row>
    <row r="127" spans="1:8" ht="13.5" x14ac:dyDescent="0.25">
      <c r="A127" s="3">
        <f>TITRES_STAT!B130</f>
        <v>42187</v>
      </c>
      <c r="B127" s="6">
        <f>TITRES_STAT!D130</f>
        <v>10.5372</v>
      </c>
      <c r="C127" s="2">
        <f t="shared" si="6"/>
        <v>9.7055225729575589</v>
      </c>
      <c r="D127" s="2">
        <f t="shared" si="8"/>
        <v>10.030366004659113</v>
      </c>
      <c r="E127" s="2">
        <f t="shared" si="7"/>
        <v>-0.32484343170155405</v>
      </c>
      <c r="F127" s="2">
        <f t="shared" si="11"/>
        <v>-0.3561989227575138</v>
      </c>
      <c r="G127" s="2">
        <f t="shared" si="9"/>
        <v>3.135549105595975E-2</v>
      </c>
      <c r="H127" s="2" t="str">
        <f t="shared" si="10"/>
        <v>Sell</v>
      </c>
    </row>
    <row r="128" spans="1:8" ht="13.5" x14ac:dyDescent="0.25">
      <c r="A128" s="3">
        <f>TITRES_STAT!B131</f>
        <v>42188</v>
      </c>
      <c r="B128" s="6">
        <f>TITRES_STAT!D131</f>
        <v>10.5062</v>
      </c>
      <c r="C128" s="2">
        <f t="shared" si="6"/>
        <v>9.8048421771179335</v>
      </c>
      <c r="D128" s="2">
        <f t="shared" si="8"/>
        <v>10.065612967276957</v>
      </c>
      <c r="E128" s="2">
        <f t="shared" si="7"/>
        <v>-0.26077079015902349</v>
      </c>
      <c r="F128" s="2">
        <f t="shared" si="11"/>
        <v>-0.33711329623781572</v>
      </c>
      <c r="G128" s="2">
        <f t="shared" si="9"/>
        <v>7.6342506078792227E-2</v>
      </c>
      <c r="H128" s="2" t="str">
        <f t="shared" si="10"/>
        <v>Sell</v>
      </c>
    </row>
    <row r="129" spans="1:8" ht="13.5" x14ac:dyDescent="0.25">
      <c r="A129" s="3">
        <f>TITRES_STAT!B132</f>
        <v>42191</v>
      </c>
      <c r="B129" s="6">
        <f>TITRES_STAT!D132</f>
        <v>10.5062</v>
      </c>
      <c r="C129" s="2">
        <f t="shared" si="6"/>
        <v>9.888881842176712</v>
      </c>
      <c r="D129" s="2">
        <f t="shared" si="8"/>
        <v>10.09824904377496</v>
      </c>
      <c r="E129" s="2">
        <f t="shared" si="7"/>
        <v>-0.20936720159824773</v>
      </c>
      <c r="F129" s="2">
        <f t="shared" si="11"/>
        <v>-0.31156407730990215</v>
      </c>
      <c r="G129" s="2">
        <f t="shared" si="9"/>
        <v>0.10219687571165442</v>
      </c>
      <c r="H129" s="2" t="str">
        <f t="shared" si="10"/>
        <v>Sell</v>
      </c>
    </row>
    <row r="130" spans="1:8" ht="13.5" x14ac:dyDescent="0.25">
      <c r="A130" s="3">
        <f>TITRES_STAT!B133</f>
        <v>42192</v>
      </c>
      <c r="B130" s="6">
        <f>TITRES_STAT!D133</f>
        <v>10.529500000000001</v>
      </c>
      <c r="C130" s="2">
        <f t="shared" si="6"/>
        <v>9.9713307895341394</v>
      </c>
      <c r="D130" s="2">
        <f t="shared" si="8"/>
        <v>10.130193559050888</v>
      </c>
      <c r="E130" s="2">
        <f t="shared" si="7"/>
        <v>-0.15886276951674816</v>
      </c>
      <c r="F130" s="2">
        <f t="shared" si="11"/>
        <v>-0.28102381575127139</v>
      </c>
      <c r="G130" s="2">
        <f t="shared" si="9"/>
        <v>0.12216104623452323</v>
      </c>
      <c r="H130" s="2" t="str">
        <f t="shared" si="10"/>
        <v>Sell</v>
      </c>
    </row>
    <row r="131" spans="1:8" ht="13.5" x14ac:dyDescent="0.25">
      <c r="A131" s="3">
        <f>TITRES_STAT!B134</f>
        <v>42193</v>
      </c>
      <c r="B131" s="6">
        <f>TITRES_STAT!D134</f>
        <v>10.661300000000001</v>
      </c>
      <c r="C131" s="2">
        <f t="shared" si="6"/>
        <v>10.048249129605809</v>
      </c>
      <c r="D131" s="2">
        <f t="shared" si="8"/>
        <v>10.169534776898971</v>
      </c>
      <c r="E131" s="2">
        <f t="shared" si="7"/>
        <v>-0.1212856472931616</v>
      </c>
      <c r="F131" s="2">
        <f t="shared" si="11"/>
        <v>-0.24907618205964943</v>
      </c>
      <c r="G131" s="2">
        <f t="shared" si="9"/>
        <v>0.12779053476648783</v>
      </c>
      <c r="H131" s="2" t="str">
        <f t="shared" si="10"/>
        <v>Sell</v>
      </c>
    </row>
    <row r="132" spans="1:8" ht="13.5" x14ac:dyDescent="0.25">
      <c r="A132" s="3">
        <f>TITRES_STAT!B135</f>
        <v>42194</v>
      </c>
      <c r="B132" s="6">
        <f>TITRES_STAT!D135</f>
        <v>10.545</v>
      </c>
      <c r="C132" s="2">
        <f t="shared" si="6"/>
        <v>10.136010801974146</v>
      </c>
      <c r="D132" s="2">
        <f t="shared" si="8"/>
        <v>10.197347015647194</v>
      </c>
      <c r="E132" s="2">
        <f t="shared" si="7"/>
        <v>-6.1336213673047979E-2</v>
      </c>
      <c r="F132" s="2">
        <f t="shared" si="11"/>
        <v>-0.21152818838232917</v>
      </c>
      <c r="G132" s="2">
        <f t="shared" si="9"/>
        <v>0.1501919747092812</v>
      </c>
      <c r="H132" s="2" t="str">
        <f t="shared" si="10"/>
        <v>Sell</v>
      </c>
    </row>
    <row r="133" spans="1:8" ht="13.5" x14ac:dyDescent="0.25">
      <c r="A133" s="3">
        <f>TITRES_STAT!B136</f>
        <v>42195</v>
      </c>
      <c r="B133" s="6">
        <f>TITRES_STAT!D136</f>
        <v>10.6419</v>
      </c>
      <c r="C133" s="2">
        <f t="shared" si="6"/>
        <v>10.209670678593508</v>
      </c>
      <c r="D133" s="2">
        <f t="shared" si="8"/>
        <v>10.230276866339995</v>
      </c>
      <c r="E133" s="2">
        <f t="shared" si="7"/>
        <v>-2.0606187746487592E-2</v>
      </c>
      <c r="F133" s="2">
        <f t="shared" si="11"/>
        <v>-0.17334378825516086</v>
      </c>
      <c r="G133" s="2">
        <f t="shared" si="9"/>
        <v>0.15273760050867327</v>
      </c>
      <c r="H133" s="2" t="str">
        <f t="shared" si="10"/>
        <v>Sell</v>
      </c>
    </row>
    <row r="134" spans="1:8" ht="13.5" x14ac:dyDescent="0.25">
      <c r="A134" s="3">
        <f>TITRES_STAT!B137</f>
        <v>42198</v>
      </c>
      <c r="B134" s="6">
        <f>TITRES_STAT!D137</f>
        <v>10.5411</v>
      </c>
      <c r="C134" s="2">
        <f t="shared" si="6"/>
        <v>10.270198266502199</v>
      </c>
      <c r="D134" s="2">
        <f t="shared" si="8"/>
        <v>10.253300802166661</v>
      </c>
      <c r="E134" s="2">
        <f t="shared" si="7"/>
        <v>1.6897464335537293E-2</v>
      </c>
      <c r="F134" s="2">
        <f t="shared" si="11"/>
        <v>-0.13529553773702124</v>
      </c>
      <c r="G134" s="2">
        <f t="shared" si="9"/>
        <v>0.15219300207255854</v>
      </c>
      <c r="H134" s="2" t="str">
        <f t="shared" si="10"/>
        <v>Sell</v>
      </c>
    </row>
    <row r="135" spans="1:8" ht="13.5" x14ac:dyDescent="0.25">
      <c r="A135" s="3">
        <f>TITRES_STAT!B138</f>
        <v>42199</v>
      </c>
      <c r="B135" s="6">
        <f>TITRES_STAT!D138</f>
        <v>10.467499999999999</v>
      </c>
      <c r="C135" s="2">
        <f t="shared" si="6"/>
        <v>10.282644687040321</v>
      </c>
      <c r="D135" s="2">
        <f t="shared" si="8"/>
        <v>10.269167409413575</v>
      </c>
      <c r="E135" s="2">
        <f t="shared" si="7"/>
        <v>1.3477277626746442E-2</v>
      </c>
      <c r="F135" s="2">
        <f t="shared" si="11"/>
        <v>-0.10554097466426771</v>
      </c>
      <c r="G135" s="2">
        <f t="shared" si="9"/>
        <v>0.11901825229101415</v>
      </c>
      <c r="H135" s="2" t="str">
        <f t="shared" si="10"/>
        <v>Sell</v>
      </c>
    </row>
    <row r="136" spans="1:8" ht="13.5" x14ac:dyDescent="0.25">
      <c r="A136" s="3">
        <f>TITRES_STAT!B139</f>
        <v>42200</v>
      </c>
      <c r="B136" s="6">
        <f>TITRES_STAT!D139</f>
        <v>10.5062</v>
      </c>
      <c r="C136" s="2">
        <f t="shared" si="6"/>
        <v>10.328376273649502</v>
      </c>
      <c r="D136" s="2">
        <f t="shared" si="8"/>
        <v>10.286725379086644</v>
      </c>
      <c r="E136" s="2">
        <f t="shared" si="7"/>
        <v>4.1650894562858198E-2</v>
      </c>
      <c r="F136" s="2">
        <f t="shared" si="11"/>
        <v>-7.6102600818842528E-2</v>
      </c>
      <c r="G136" s="2">
        <f t="shared" si="9"/>
        <v>0.11775349538170073</v>
      </c>
      <c r="H136" s="2" t="str">
        <f t="shared" si="10"/>
        <v>Sell</v>
      </c>
    </row>
    <row r="137" spans="1:8" ht="13.5" x14ac:dyDescent="0.25">
      <c r="A137" s="3">
        <f>TITRES_STAT!B140</f>
        <v>42201</v>
      </c>
      <c r="B137" s="6">
        <f>TITRES_STAT!D140</f>
        <v>10.4636</v>
      </c>
      <c r="C137" s="2">
        <f t="shared" si="6"/>
        <v>10.360503000780348</v>
      </c>
      <c r="D137" s="2">
        <f t="shared" si="8"/>
        <v>10.299827202858003</v>
      </c>
      <c r="E137" s="2">
        <f t="shared" si="7"/>
        <v>6.0675797922344898E-2</v>
      </c>
      <c r="F137" s="2">
        <f t="shared" si="11"/>
        <v>-4.8746921070605048E-2</v>
      </c>
      <c r="G137" s="2">
        <f t="shared" si="9"/>
        <v>0.10942271899294995</v>
      </c>
      <c r="H137" s="2" t="str">
        <f t="shared" si="10"/>
        <v>Sell</v>
      </c>
    </row>
    <row r="138" spans="1:8" ht="13.5" x14ac:dyDescent="0.25">
      <c r="A138" s="3">
        <f>TITRES_STAT!B141</f>
        <v>42205</v>
      </c>
      <c r="B138" s="6">
        <f>TITRES_STAT!D141</f>
        <v>10.467499999999999</v>
      </c>
      <c r="C138" s="2">
        <f t="shared" si="6"/>
        <v>10.382917923737217</v>
      </c>
      <c r="D138" s="2">
        <f t="shared" si="8"/>
        <v>10.312247410053706</v>
      </c>
      <c r="E138" s="2">
        <f t="shared" si="7"/>
        <v>7.0670513683511516E-2</v>
      </c>
      <c r="F138" s="2">
        <f t="shared" si="11"/>
        <v>-2.4863434119781737E-2</v>
      </c>
      <c r="G138" s="2">
        <f t="shared" si="9"/>
        <v>9.5533947803293245E-2</v>
      </c>
      <c r="H138" s="2" t="str">
        <f t="shared" si="10"/>
        <v>Sell</v>
      </c>
    </row>
    <row r="139" spans="1:8" ht="13.5" x14ac:dyDescent="0.25">
      <c r="A139" s="3">
        <f>TITRES_STAT!B142</f>
        <v>42206</v>
      </c>
      <c r="B139" s="6">
        <f>TITRES_STAT!D142</f>
        <v>10.467499999999999</v>
      </c>
      <c r="C139" s="2">
        <f t="shared" si="6"/>
        <v>10.401884397008414</v>
      </c>
      <c r="D139" s="2">
        <f t="shared" si="8"/>
        <v>10.323747601901578</v>
      </c>
      <c r="E139" s="2">
        <f t="shared" si="7"/>
        <v>7.8136795106836132E-2</v>
      </c>
      <c r="F139" s="2">
        <f t="shared" si="11"/>
        <v>-4.2633882744581644E-3</v>
      </c>
      <c r="G139" s="2">
        <f t="shared" si="9"/>
        <v>8.240018338129429E-2</v>
      </c>
      <c r="H139" s="2" t="str">
        <f t="shared" si="10"/>
        <v>Sell</v>
      </c>
    </row>
    <row r="140" spans="1:8" ht="13.5" x14ac:dyDescent="0.25">
      <c r="A140" s="3">
        <f>TITRES_STAT!B143</f>
        <v>42207</v>
      </c>
      <c r="B140" s="6">
        <f>TITRES_STAT!D143</f>
        <v>10.4481</v>
      </c>
      <c r="C140" s="2">
        <f t="shared" si="6"/>
        <v>10.421517566699428</v>
      </c>
      <c r="D140" s="2">
        <f t="shared" si="8"/>
        <v>10.332958890649611</v>
      </c>
      <c r="E140" s="2">
        <f t="shared" si="7"/>
        <v>8.8558676049817819E-2</v>
      </c>
      <c r="F140" s="2">
        <f t="shared" si="11"/>
        <v>1.4301024590397032E-2</v>
      </c>
      <c r="G140" s="2">
        <f t="shared" si="9"/>
        <v>7.4257651459420787E-2</v>
      </c>
      <c r="H140" s="2" t="str">
        <f t="shared" si="10"/>
        <v>Sell</v>
      </c>
    </row>
    <row r="141" spans="1:8" ht="13.5" x14ac:dyDescent="0.25">
      <c r="A141" s="3">
        <f>TITRES_STAT!B144</f>
        <v>42208</v>
      </c>
      <c r="B141" s="6">
        <f>TITRES_STAT!D144</f>
        <v>10.467499999999999</v>
      </c>
      <c r="C141" s="2">
        <f t="shared" si="6"/>
        <v>10.458407171822593</v>
      </c>
      <c r="D141" s="2">
        <f t="shared" si="8"/>
        <v>10.342924898749638</v>
      </c>
      <c r="E141" s="2">
        <f t="shared" si="7"/>
        <v>0.11548227307295456</v>
      </c>
      <c r="F141" s="2">
        <f t="shared" si="11"/>
        <v>3.4537274286908538E-2</v>
      </c>
      <c r="G141" s="2">
        <f t="shared" si="9"/>
        <v>8.0944998786046024E-2</v>
      </c>
      <c r="H141" s="2" t="str">
        <f t="shared" si="10"/>
        <v>Sell</v>
      </c>
    </row>
    <row r="142" spans="1:8" ht="13.5" x14ac:dyDescent="0.25">
      <c r="A142" s="3">
        <f>TITRES_STAT!B145</f>
        <v>42209</v>
      </c>
      <c r="B142" s="6">
        <f>TITRES_STAT!D145</f>
        <v>10.467499999999999</v>
      </c>
      <c r="C142" s="2">
        <f t="shared" si="6"/>
        <v>10.471729145388348</v>
      </c>
      <c r="D142" s="2">
        <f t="shared" si="8"/>
        <v>10.352152684027443</v>
      </c>
      <c r="E142" s="2">
        <f t="shared" si="7"/>
        <v>0.11957646136090538</v>
      </c>
      <c r="F142" s="2">
        <f t="shared" si="11"/>
        <v>5.1545111701707905E-2</v>
      </c>
      <c r="G142" s="2">
        <f t="shared" si="9"/>
        <v>6.8031349659197479E-2</v>
      </c>
      <c r="H142" s="2" t="str">
        <f t="shared" si="10"/>
        <v>Sell</v>
      </c>
    </row>
    <row r="143" spans="1:8" ht="13.5" x14ac:dyDescent="0.25">
      <c r="A143" s="3">
        <f>TITRES_STAT!B146</f>
        <v>42212</v>
      </c>
      <c r="B143" s="6">
        <f>TITRES_STAT!D146</f>
        <v>10.525600000000001</v>
      </c>
      <c r="C143" s="2">
        <f t="shared" ref="C143:C206" si="12">$C$4*B133+C142*(1-$C$4)</f>
        <v>10.497909276867064</v>
      </c>
      <c r="D143" s="2">
        <f t="shared" si="8"/>
        <v>10.365000633358743</v>
      </c>
      <c r="E143" s="2">
        <f t="shared" si="7"/>
        <v>0.13290864350832088</v>
      </c>
      <c r="F143" s="2">
        <f t="shared" si="11"/>
        <v>6.7817818063030499E-2</v>
      </c>
      <c r="G143" s="2">
        <f t="shared" si="9"/>
        <v>6.5090825445290379E-2</v>
      </c>
      <c r="H143" s="2" t="str">
        <f t="shared" si="10"/>
        <v>Sell</v>
      </c>
    </row>
    <row r="144" spans="1:8" ht="13.5" x14ac:dyDescent="0.25">
      <c r="A144" s="3">
        <f>TITRES_STAT!B147</f>
        <v>42213</v>
      </c>
      <c r="B144" s="6">
        <f>TITRES_STAT!D147</f>
        <v>10.5062</v>
      </c>
      <c r="C144" s="2">
        <f t="shared" si="12"/>
        <v>10.504554003502902</v>
      </c>
      <c r="D144" s="2">
        <f t="shared" si="8"/>
        <v>10.37545984570254</v>
      </c>
      <c r="E144" s="2">
        <f t="shared" si="7"/>
        <v>0.12909415780036149</v>
      </c>
      <c r="F144" s="2">
        <f t="shared" si="11"/>
        <v>8.0073086010496702E-2</v>
      </c>
      <c r="G144" s="2">
        <f t="shared" si="9"/>
        <v>4.9021071789864784E-2</v>
      </c>
      <c r="H144" s="2" t="str">
        <f t="shared" si="10"/>
        <v>Sell</v>
      </c>
    </row>
    <row r="145" spans="1:8" ht="13.5" x14ac:dyDescent="0.25">
      <c r="A145" s="3">
        <f>TITRES_STAT!B148</f>
        <v>42214</v>
      </c>
      <c r="B145" s="6">
        <f>TITRES_STAT!D148</f>
        <v>10.5062</v>
      </c>
      <c r="C145" s="2">
        <f t="shared" si="12"/>
        <v>10.498853387579379</v>
      </c>
      <c r="D145" s="2">
        <f t="shared" si="8"/>
        <v>10.385144301576426</v>
      </c>
      <c r="E145" s="2">
        <f t="shared" si="7"/>
        <v>0.11370908600295238</v>
      </c>
      <c r="F145" s="2">
        <f t="shared" si="11"/>
        <v>8.6800286008987843E-2</v>
      </c>
      <c r="G145" s="2">
        <f t="shared" si="9"/>
        <v>2.6908799993964533E-2</v>
      </c>
      <c r="H145" s="2" t="str">
        <f t="shared" si="10"/>
        <v>Sell</v>
      </c>
    </row>
    <row r="146" spans="1:8" ht="13.5" x14ac:dyDescent="0.25">
      <c r="A146" s="3">
        <f>TITRES_STAT!B149</f>
        <v>42215</v>
      </c>
      <c r="B146" s="6">
        <f>TITRES_STAT!D149</f>
        <v>10.525600000000001</v>
      </c>
      <c r="C146" s="2">
        <f t="shared" si="12"/>
        <v>10.499983635644089</v>
      </c>
      <c r="D146" s="2">
        <f t="shared" si="8"/>
        <v>10.395548427385581</v>
      </c>
      <c r="E146" s="2">
        <f t="shared" si="7"/>
        <v>0.10443520825850783</v>
      </c>
      <c r="F146" s="2">
        <f t="shared" si="11"/>
        <v>9.0327270458891842E-2</v>
      </c>
      <c r="G146" s="2">
        <f t="shared" si="9"/>
        <v>1.4107937799615985E-2</v>
      </c>
      <c r="H146" s="2" t="str">
        <f t="shared" si="10"/>
        <v>Sell</v>
      </c>
    </row>
    <row r="147" spans="1:8" ht="13.5" x14ac:dyDescent="0.25">
      <c r="A147" s="3">
        <f>TITRES_STAT!B150</f>
        <v>42216</v>
      </c>
      <c r="B147" s="6">
        <f>TITRES_STAT!D150</f>
        <v>10.5411</v>
      </c>
      <c r="C147" s="2">
        <f t="shared" si="12"/>
        <v>10.494386153237306</v>
      </c>
      <c r="D147" s="2">
        <f t="shared" si="8"/>
        <v>10.406330025357018</v>
      </c>
      <c r="E147" s="2">
        <f t="shared" si="7"/>
        <v>8.8056127880287605E-2</v>
      </c>
      <c r="F147" s="2">
        <f t="shared" si="11"/>
        <v>8.9873041943171E-2</v>
      </c>
      <c r="G147" s="2">
        <f t="shared" si="9"/>
        <v>-1.8169140628833957E-3</v>
      </c>
      <c r="H147" s="2" t="str">
        <f t="shared" si="10"/>
        <v>Hold</v>
      </c>
    </row>
    <row r="148" spans="1:8" ht="13.5" x14ac:dyDescent="0.25">
      <c r="A148" s="3">
        <f>TITRES_STAT!B151</f>
        <v>42219</v>
      </c>
      <c r="B148" s="6">
        <f>TITRES_STAT!D151</f>
        <v>10.5062</v>
      </c>
      <c r="C148" s="2">
        <f t="shared" si="12"/>
        <v>10.490249821970028</v>
      </c>
      <c r="D148" s="2">
        <f t="shared" si="8"/>
        <v>10.413727801256499</v>
      </c>
      <c r="E148" s="2">
        <f t="shared" si="7"/>
        <v>7.6522020713529315E-2</v>
      </c>
      <c r="F148" s="2">
        <f t="shared" si="11"/>
        <v>8.7202837697242672E-2</v>
      </c>
      <c r="G148" s="2">
        <f t="shared" si="9"/>
        <v>-1.0680816983713357E-2</v>
      </c>
      <c r="H148" s="2" t="str">
        <f t="shared" si="10"/>
        <v>Hold</v>
      </c>
    </row>
    <row r="149" spans="1:8" ht="13.5" x14ac:dyDescent="0.25">
      <c r="A149" s="3">
        <f>TITRES_STAT!B152</f>
        <v>42220</v>
      </c>
      <c r="B149" s="6">
        <f>TITRES_STAT!D152</f>
        <v>10.6031</v>
      </c>
      <c r="C149" s="2">
        <f t="shared" si="12"/>
        <v>10.486749849359255</v>
      </c>
      <c r="D149" s="2">
        <f t="shared" si="8"/>
        <v>10.427755371533795</v>
      </c>
      <c r="E149" s="2">
        <f t="shared" si="7"/>
        <v>5.8994477825459413E-2</v>
      </c>
      <c r="F149" s="2">
        <f t="shared" si="11"/>
        <v>8.156116572288602E-2</v>
      </c>
      <c r="G149" s="2">
        <f t="shared" si="9"/>
        <v>-2.2566687897426607E-2</v>
      </c>
      <c r="H149" s="2" t="str">
        <f t="shared" si="10"/>
        <v>Hold</v>
      </c>
    </row>
    <row r="150" spans="1:8" ht="13.5" x14ac:dyDescent="0.25">
      <c r="A150" s="3">
        <f>TITRES_STAT!B153</f>
        <v>42221</v>
      </c>
      <c r="B150" s="6">
        <f>TITRES_STAT!D153</f>
        <v>10.5915</v>
      </c>
      <c r="C150" s="2">
        <f t="shared" si="12"/>
        <v>10.4808037186886</v>
      </c>
      <c r="D150" s="2">
        <f t="shared" si="8"/>
        <v>10.439884603272034</v>
      </c>
      <c r="E150" s="2">
        <f t="shared" si="7"/>
        <v>4.0919115416565788E-2</v>
      </c>
      <c r="F150" s="2">
        <f t="shared" si="11"/>
        <v>7.3432755661621968E-2</v>
      </c>
      <c r="G150" s="2">
        <f t="shared" si="9"/>
        <v>-3.251364024505618E-2</v>
      </c>
      <c r="H150" s="2" t="str">
        <f t="shared" si="10"/>
        <v>Hold</v>
      </c>
    </row>
    <row r="151" spans="1:8" ht="13.5" x14ac:dyDescent="0.25">
      <c r="A151" s="3">
        <f>TITRES_STAT!B154</f>
        <v>42222</v>
      </c>
      <c r="B151" s="6">
        <f>TITRES_STAT!D154</f>
        <v>10.6031</v>
      </c>
      <c r="C151" s="2">
        <f t="shared" si="12"/>
        <v>10.478756992736509</v>
      </c>
      <c r="D151" s="2">
        <f t="shared" si="8"/>
        <v>10.45197463265929</v>
      </c>
      <c r="E151" s="2">
        <f t="shared" si="7"/>
        <v>2.678236007721857E-2</v>
      </c>
      <c r="F151" s="2">
        <f t="shared" si="11"/>
        <v>6.4102676544741291E-2</v>
      </c>
      <c r="G151" s="2">
        <f t="shared" si="9"/>
        <v>-3.7320316467522721E-2</v>
      </c>
      <c r="H151" s="2" t="str">
        <f t="shared" si="10"/>
        <v>Hold</v>
      </c>
    </row>
    <row r="152" spans="1:8" ht="13.5" x14ac:dyDescent="0.25">
      <c r="A152" s="3">
        <f>TITRES_STAT!B155</f>
        <v>42223</v>
      </c>
      <c r="B152" s="6">
        <f>TITRES_STAT!D155</f>
        <v>10.5838</v>
      </c>
      <c r="C152" s="2">
        <f t="shared" si="12"/>
        <v>10.477025147700123</v>
      </c>
      <c r="D152" s="2">
        <f t="shared" si="8"/>
        <v>10.461739474684528</v>
      </c>
      <c r="E152" s="2">
        <f t="shared" si="7"/>
        <v>1.5285673015595691E-2</v>
      </c>
      <c r="F152" s="2">
        <f t="shared" si="11"/>
        <v>5.4339275838912175E-2</v>
      </c>
      <c r="G152" s="2">
        <f t="shared" si="9"/>
        <v>-3.9053602823316484E-2</v>
      </c>
      <c r="H152" s="2" t="str">
        <f t="shared" si="10"/>
        <v>Hold</v>
      </c>
    </row>
    <row r="153" spans="1:8" ht="13.5" x14ac:dyDescent="0.25">
      <c r="A153" s="3">
        <f>TITRES_STAT!B156</f>
        <v>42226</v>
      </c>
      <c r="B153" s="6">
        <f>TITRES_STAT!D156</f>
        <v>10.5838</v>
      </c>
      <c r="C153" s="2">
        <f t="shared" si="12"/>
        <v>10.484498201900104</v>
      </c>
      <c r="D153" s="2">
        <f t="shared" si="8"/>
        <v>10.470780995078266</v>
      </c>
      <c r="E153" s="2">
        <f t="shared" si="7"/>
        <v>1.3717206821837635E-2</v>
      </c>
      <c r="F153" s="2">
        <f t="shared" si="11"/>
        <v>4.6214862035497274E-2</v>
      </c>
      <c r="G153" s="2">
        <f t="shared" si="9"/>
        <v>-3.2497655213659639E-2</v>
      </c>
      <c r="H153" s="2" t="str">
        <f t="shared" si="10"/>
        <v>Hold</v>
      </c>
    </row>
    <row r="154" spans="1:8" ht="13.5" x14ac:dyDescent="0.25">
      <c r="A154" s="3">
        <f>TITRES_STAT!B157</f>
        <v>42227</v>
      </c>
      <c r="B154" s="6">
        <f>TITRES_STAT!D157</f>
        <v>10.560499999999999</v>
      </c>
      <c r="C154" s="2">
        <f t="shared" si="12"/>
        <v>10.487836940069318</v>
      </c>
      <c r="D154" s="2">
        <f t="shared" si="8"/>
        <v>10.477426847294691</v>
      </c>
      <c r="E154" s="2">
        <f t="shared" si="7"/>
        <v>1.0410092774627344E-2</v>
      </c>
      <c r="F154" s="2">
        <f t="shared" si="11"/>
        <v>3.9053908183323292E-2</v>
      </c>
      <c r="G154" s="2">
        <f t="shared" si="9"/>
        <v>-2.8643815408695948E-2</v>
      </c>
      <c r="H154" s="2" t="str">
        <f t="shared" si="10"/>
        <v>Hold</v>
      </c>
    </row>
    <row r="155" spans="1:8" ht="13.5" x14ac:dyDescent="0.25">
      <c r="A155" s="3">
        <f>TITRES_STAT!B158</f>
        <v>42228</v>
      </c>
      <c r="B155" s="6">
        <f>TITRES_STAT!D158</f>
        <v>10.467499999999999</v>
      </c>
      <c r="C155" s="2">
        <f t="shared" si="12"/>
        <v>10.490662026212499</v>
      </c>
      <c r="D155" s="2">
        <f t="shared" si="8"/>
        <v>10.476691525272861</v>
      </c>
      <c r="E155" s="2">
        <f t="shared" si="7"/>
        <v>1.3970500939638697E-2</v>
      </c>
      <c r="F155" s="2">
        <f t="shared" si="11"/>
        <v>3.4037226734586375E-2</v>
      </c>
      <c r="G155" s="2">
        <f t="shared" si="9"/>
        <v>-2.0066725794947678E-2</v>
      </c>
      <c r="H155" s="2" t="str">
        <f t="shared" si="10"/>
        <v>Hold</v>
      </c>
    </row>
    <row r="156" spans="1:8" ht="13.5" x14ac:dyDescent="0.25">
      <c r="A156" s="3">
        <f>TITRES_STAT!B159</f>
        <v>42230</v>
      </c>
      <c r="B156" s="6">
        <f>TITRES_STAT!D159</f>
        <v>10.467499999999999</v>
      </c>
      <c r="C156" s="2">
        <f t="shared" si="12"/>
        <v>10.496037099102884</v>
      </c>
      <c r="D156" s="2">
        <f t="shared" si="8"/>
        <v>10.476010671548945</v>
      </c>
      <c r="E156" s="2">
        <f t="shared" ref="E156:E219" si="13">C156-D156</f>
        <v>2.0026427553938575E-2</v>
      </c>
      <c r="F156" s="2">
        <f t="shared" si="11"/>
        <v>3.1235066898456815E-2</v>
      </c>
      <c r="G156" s="2">
        <f t="shared" si="9"/>
        <v>-1.120863934451824E-2</v>
      </c>
      <c r="H156" s="2" t="str">
        <f t="shared" si="10"/>
        <v>Hold</v>
      </c>
    </row>
    <row r="157" spans="1:8" ht="13.5" x14ac:dyDescent="0.25">
      <c r="A157" s="3">
        <f>TITRES_STAT!B160</f>
        <v>42233</v>
      </c>
      <c r="B157" s="6">
        <f>TITRES_STAT!D160</f>
        <v>10.5411</v>
      </c>
      <c r="C157" s="2">
        <f t="shared" si="12"/>
        <v>10.502969853087055</v>
      </c>
      <c r="D157" s="2">
        <f t="shared" ref="D157:D220" si="14">$D$4*B157+(1-$D$4)*D156</f>
        <v>10.48083210328606</v>
      </c>
      <c r="E157" s="2">
        <f t="shared" si="13"/>
        <v>2.2137749800995365E-2</v>
      </c>
      <c r="F157" s="2">
        <f t="shared" si="11"/>
        <v>2.9415603478964526E-2</v>
      </c>
      <c r="G157" s="2">
        <f t="shared" si="9"/>
        <v>-7.2778536779691608E-3</v>
      </c>
      <c r="H157" s="2" t="str">
        <f t="shared" si="10"/>
        <v>Hold</v>
      </c>
    </row>
    <row r="158" spans="1:8" ht="13.5" x14ac:dyDescent="0.25">
      <c r="A158" s="3">
        <f>TITRES_STAT!B161</f>
        <v>42234</v>
      </c>
      <c r="B158" s="6">
        <f>TITRES_STAT!D161</f>
        <v>10.467499999999999</v>
      </c>
      <c r="C158" s="2">
        <f t="shared" si="12"/>
        <v>10.50346679876597</v>
      </c>
      <c r="D158" s="2">
        <f t="shared" si="14"/>
        <v>10.479844540079684</v>
      </c>
      <c r="E158" s="2">
        <f t="shared" si="13"/>
        <v>2.3622258686286202E-2</v>
      </c>
      <c r="F158" s="2">
        <f t="shared" si="11"/>
        <v>2.8256934520428864E-2</v>
      </c>
      <c r="G158" s="2">
        <f t="shared" si="9"/>
        <v>-4.6346758341426625E-3</v>
      </c>
      <c r="H158" s="2" t="str">
        <f t="shared" si="10"/>
        <v>Hold</v>
      </c>
    </row>
    <row r="159" spans="1:8" ht="13.5" x14ac:dyDescent="0.25">
      <c r="A159" s="3">
        <f>TITRES_STAT!B162</f>
        <v>42235</v>
      </c>
      <c r="B159" s="6">
        <f>TITRES_STAT!D162</f>
        <v>10.467499999999999</v>
      </c>
      <c r="C159" s="2">
        <f t="shared" si="12"/>
        <v>10.518794983571206</v>
      </c>
      <c r="D159" s="2">
        <f t="shared" si="14"/>
        <v>10.478930129703411</v>
      </c>
      <c r="E159" s="2">
        <f t="shared" si="13"/>
        <v>3.9864853867795702E-2</v>
      </c>
      <c r="F159" s="2">
        <f t="shared" si="11"/>
        <v>3.0578518389902234E-2</v>
      </c>
      <c r="G159" s="2">
        <f t="shared" si="9"/>
        <v>9.2863354778934676E-3</v>
      </c>
      <c r="H159" s="2" t="str">
        <f t="shared" si="10"/>
        <v>Sell</v>
      </c>
    </row>
    <row r="160" spans="1:8" ht="13.5" x14ac:dyDescent="0.25">
      <c r="A160" s="3">
        <f>TITRES_STAT!B163</f>
        <v>42236</v>
      </c>
      <c r="B160" s="6">
        <f>TITRES_STAT!D163</f>
        <v>10.424799999999999</v>
      </c>
      <c r="C160" s="2">
        <f t="shared" si="12"/>
        <v>10.529980370714096</v>
      </c>
      <c r="D160" s="2">
        <f t="shared" si="14"/>
        <v>10.47492049046612</v>
      </c>
      <c r="E160" s="2">
        <f t="shared" si="13"/>
        <v>5.5059880247975812E-2</v>
      </c>
      <c r="F160" s="2">
        <f t="shared" si="11"/>
        <v>3.5474790761516953E-2</v>
      </c>
      <c r="G160" s="2">
        <f t="shared" si="9"/>
        <v>1.9585089486458859E-2</v>
      </c>
      <c r="H160" s="2" t="str">
        <f t="shared" si="10"/>
        <v>Sell</v>
      </c>
    </row>
    <row r="161" spans="1:8" ht="13.5" x14ac:dyDescent="0.25">
      <c r="A161" s="3">
        <f>TITRES_STAT!B164</f>
        <v>42237</v>
      </c>
      <c r="B161" s="6">
        <f>TITRES_STAT!D164</f>
        <v>10.424799999999999</v>
      </c>
      <c r="C161" s="2">
        <f t="shared" si="12"/>
        <v>10.54122954445039</v>
      </c>
      <c r="D161" s="2">
        <f t="shared" si="14"/>
        <v>10.471207861542704</v>
      </c>
      <c r="E161" s="2">
        <f t="shared" si="13"/>
        <v>7.0021682907686511E-2</v>
      </c>
      <c r="F161" s="2">
        <f t="shared" si="11"/>
        <v>4.2384169190750866E-2</v>
      </c>
      <c r="G161" s="2">
        <f t="shared" si="9"/>
        <v>2.7637513716935645E-2</v>
      </c>
      <c r="H161" s="2" t="str">
        <f t="shared" si="10"/>
        <v>Sell</v>
      </c>
    </row>
    <row r="162" spans="1:8" ht="13.5" x14ac:dyDescent="0.25">
      <c r="A162" s="3">
        <f>TITRES_STAT!B165</f>
        <v>42240</v>
      </c>
      <c r="B162" s="6">
        <f>TITRES_STAT!D165</f>
        <v>10.467499999999999</v>
      </c>
      <c r="C162" s="2">
        <f t="shared" si="12"/>
        <v>10.547778845304176</v>
      </c>
      <c r="D162" s="2">
        <f t="shared" si="14"/>
        <v>10.470933205132132</v>
      </c>
      <c r="E162" s="2">
        <f t="shared" si="13"/>
        <v>7.6845640172043872E-2</v>
      </c>
      <c r="F162" s="2">
        <f t="shared" si="11"/>
        <v>4.9276463387009473E-2</v>
      </c>
      <c r="G162" s="2">
        <f t="shared" si="9"/>
        <v>2.7569176785034399E-2</v>
      </c>
      <c r="H162" s="2" t="str">
        <f t="shared" si="10"/>
        <v>Sell</v>
      </c>
    </row>
    <row r="163" spans="1:8" ht="13.5" x14ac:dyDescent="0.25">
      <c r="A163" s="3">
        <f>TITRES_STAT!B166</f>
        <v>42241</v>
      </c>
      <c r="B163" s="6">
        <f>TITRES_STAT!D166</f>
        <v>10.4636</v>
      </c>
      <c r="C163" s="2">
        <f t="shared" si="12"/>
        <v>10.553320561411226</v>
      </c>
      <c r="D163" s="2">
        <f t="shared" si="14"/>
        <v>10.470390004751973</v>
      </c>
      <c r="E163" s="2">
        <f t="shared" si="13"/>
        <v>8.2930556659253085E-2</v>
      </c>
      <c r="F163" s="2">
        <f t="shared" si="11"/>
        <v>5.6007282041458196E-2</v>
      </c>
      <c r="G163" s="2">
        <f t="shared" si="9"/>
        <v>2.6923274617794889E-2</v>
      </c>
      <c r="H163" s="2" t="str">
        <f t="shared" si="10"/>
        <v>Sell</v>
      </c>
    </row>
    <row r="164" spans="1:8" ht="13.5" x14ac:dyDescent="0.25">
      <c r="A164" s="3">
        <f>TITRES_STAT!B167</f>
        <v>42242</v>
      </c>
      <c r="B164" s="6">
        <f>TITRES_STAT!D167</f>
        <v>10.351100000000001</v>
      </c>
      <c r="C164" s="2">
        <f t="shared" si="12"/>
        <v>10.554425090424882</v>
      </c>
      <c r="D164" s="2">
        <f t="shared" si="14"/>
        <v>10.461553708103679</v>
      </c>
      <c r="E164" s="2">
        <f t="shared" si="13"/>
        <v>9.2871382321202844E-2</v>
      </c>
      <c r="F164" s="2">
        <f t="shared" si="11"/>
        <v>6.3380102097407132E-2</v>
      </c>
      <c r="G164" s="2">
        <f t="shared" ref="G164:G227" si="15">E164-F164</f>
        <v>2.9491280223795713E-2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42243</v>
      </c>
      <c r="B165" s="6">
        <f>TITRES_STAT!D168</f>
        <v>10.389900000000001</v>
      </c>
      <c r="C165" s="2">
        <f t="shared" si="12"/>
        <v>10.541051999590286</v>
      </c>
      <c r="D165" s="2">
        <f t="shared" si="14"/>
        <v>10.456246026021926</v>
      </c>
      <c r="E165" s="2">
        <f t="shared" si="13"/>
        <v>8.4805973568359505E-2</v>
      </c>
      <c r="F165" s="2">
        <f t="shared" ref="F165:F228" si="17">(E165*(2/(10)))+((1-(2/10))*F164)</f>
        <v>6.7665276391597612E-2</v>
      </c>
      <c r="G165" s="2">
        <f t="shared" si="15"/>
        <v>1.7140697176761893E-2</v>
      </c>
      <c r="H165" s="2" t="str">
        <f t="shared" si="16"/>
        <v>Sell</v>
      </c>
    </row>
    <row r="166" spans="1:8" ht="13.5" x14ac:dyDescent="0.25">
      <c r="A166" s="3">
        <f>TITRES_STAT!B169</f>
        <v>42244</v>
      </c>
      <c r="B166" s="6">
        <f>TITRES_STAT!D169</f>
        <v>10.389900000000001</v>
      </c>
      <c r="C166" s="2">
        <f t="shared" si="12"/>
        <v>10.529736307345626</v>
      </c>
      <c r="D166" s="2">
        <f t="shared" si="14"/>
        <v>10.451331505575858</v>
      </c>
      <c r="E166" s="2">
        <f t="shared" si="13"/>
        <v>7.8404801769767829E-2</v>
      </c>
      <c r="F166" s="2">
        <f t="shared" si="17"/>
        <v>6.9813181467231658E-2</v>
      </c>
      <c r="G166" s="2">
        <f t="shared" si="15"/>
        <v>8.5916203025361709E-3</v>
      </c>
      <c r="H166" s="2" t="str">
        <f t="shared" si="16"/>
        <v>Sell</v>
      </c>
    </row>
    <row r="167" spans="1:8" ht="13.5" x14ac:dyDescent="0.25">
      <c r="A167" s="3">
        <f>TITRES_STAT!B170</f>
        <v>42247</v>
      </c>
      <c r="B167" s="6">
        <f>TITRES_STAT!D170</f>
        <v>10.347300000000001</v>
      </c>
      <c r="C167" s="2">
        <f t="shared" si="12"/>
        <v>10.531484567753992</v>
      </c>
      <c r="D167" s="2">
        <f t="shared" si="14"/>
        <v>10.443625468125795</v>
      </c>
      <c r="E167" s="2">
        <f t="shared" si="13"/>
        <v>8.7859099628197157E-2</v>
      </c>
      <c r="F167" s="2">
        <f t="shared" si="17"/>
        <v>7.3422365099424763E-2</v>
      </c>
      <c r="G167" s="2">
        <f t="shared" si="15"/>
        <v>1.4436734528772394E-2</v>
      </c>
      <c r="H167" s="2" t="str">
        <f t="shared" si="16"/>
        <v>Sell</v>
      </c>
    </row>
    <row r="168" spans="1:8" ht="13.5" x14ac:dyDescent="0.25">
      <c r="A168" s="3">
        <f>TITRES_STAT!B171</f>
        <v>42248</v>
      </c>
      <c r="B168" s="6">
        <f>TITRES_STAT!D171</f>
        <v>10.351100000000001</v>
      </c>
      <c r="C168" s="2">
        <f t="shared" si="12"/>
        <v>10.521640788099532</v>
      </c>
      <c r="D168" s="2">
        <f t="shared" si="14"/>
        <v>10.436771729746106</v>
      </c>
      <c r="E168" s="2">
        <f t="shared" si="13"/>
        <v>8.4869058353426396E-2</v>
      </c>
      <c r="F168" s="2">
        <f t="shared" si="17"/>
        <v>7.5711703750225096E-2</v>
      </c>
      <c r="G168" s="2">
        <f t="shared" si="15"/>
        <v>9.1573546032013009E-3</v>
      </c>
      <c r="H168" s="2" t="str">
        <f t="shared" si="16"/>
        <v>Sell</v>
      </c>
    </row>
    <row r="169" spans="1:8" ht="13.5" x14ac:dyDescent="0.25">
      <c r="A169" s="3">
        <f>TITRES_STAT!B172</f>
        <v>42249</v>
      </c>
      <c r="B169" s="6">
        <f>TITRES_STAT!D172</f>
        <v>10.2736</v>
      </c>
      <c r="C169" s="2">
        <f t="shared" si="12"/>
        <v>10.513311436084219</v>
      </c>
      <c r="D169" s="2">
        <f t="shared" si="14"/>
        <v>10.424684934950097</v>
      </c>
      <c r="E169" s="2">
        <f t="shared" si="13"/>
        <v>8.8626501134122293E-2</v>
      </c>
      <c r="F169" s="2">
        <f t="shared" si="17"/>
        <v>7.8294663227004541E-2</v>
      </c>
      <c r="G169" s="2">
        <f t="shared" si="15"/>
        <v>1.0331837907117752E-2</v>
      </c>
      <c r="H169" s="2" t="str">
        <f t="shared" si="16"/>
        <v>Sell</v>
      </c>
    </row>
    <row r="170" spans="1:8" ht="13.5" x14ac:dyDescent="0.25">
      <c r="A170" s="3">
        <f>TITRES_STAT!B173</f>
        <v>42250</v>
      </c>
      <c r="B170" s="6">
        <f>TITRES_STAT!D173</f>
        <v>10.2736</v>
      </c>
      <c r="C170" s="2">
        <f t="shared" si="12"/>
        <v>10.499694292071261</v>
      </c>
      <c r="D170" s="2">
        <f t="shared" si="14"/>
        <v>10.413493458287126</v>
      </c>
      <c r="E170" s="2">
        <f t="shared" si="13"/>
        <v>8.62008337841349E-2</v>
      </c>
      <c r="F170" s="2">
        <f t="shared" si="17"/>
        <v>7.9875897338430618E-2</v>
      </c>
      <c r="G170" s="2">
        <f t="shared" si="15"/>
        <v>6.3249364457042823E-3</v>
      </c>
      <c r="H170" s="2" t="str">
        <f t="shared" si="16"/>
        <v>Sell</v>
      </c>
    </row>
    <row r="171" spans="1:8" ht="13.5" x14ac:dyDescent="0.25">
      <c r="A171" s="3">
        <f>TITRES_STAT!B174</f>
        <v>42251</v>
      </c>
      <c r="B171" s="6">
        <f>TITRES_STAT!D174</f>
        <v>10.196099999999999</v>
      </c>
      <c r="C171" s="2">
        <f t="shared" si="12"/>
        <v>10.488172093291066</v>
      </c>
      <c r="D171" s="2">
        <f t="shared" si="14"/>
        <v>10.397390239154747</v>
      </c>
      <c r="E171" s="2">
        <f t="shared" si="13"/>
        <v>9.0781854136318785E-2</v>
      </c>
      <c r="F171" s="2">
        <f t="shared" si="17"/>
        <v>8.2057088698008263E-2</v>
      </c>
      <c r="G171" s="2">
        <f t="shared" si="15"/>
        <v>8.7247654383105222E-3</v>
      </c>
      <c r="H171" s="2" t="str">
        <f t="shared" si="16"/>
        <v>Sell</v>
      </c>
    </row>
    <row r="172" spans="1:8" ht="13.5" x14ac:dyDescent="0.25">
      <c r="A172" s="3">
        <f>TITRES_STAT!B175</f>
        <v>42254</v>
      </c>
      <c r="B172" s="6">
        <f>TITRES_STAT!D175</f>
        <v>10.2348</v>
      </c>
      <c r="C172" s="2">
        <f t="shared" si="12"/>
        <v>10.484991771246287</v>
      </c>
      <c r="D172" s="2">
        <f t="shared" si="14"/>
        <v>10.385346517735877</v>
      </c>
      <c r="E172" s="2">
        <f t="shared" si="13"/>
        <v>9.9645253510409759E-2</v>
      </c>
      <c r="F172" s="2">
        <f t="shared" si="17"/>
        <v>8.5574721660488559E-2</v>
      </c>
      <c r="G172" s="2">
        <f t="shared" si="15"/>
        <v>1.40705318499212E-2</v>
      </c>
      <c r="H172" s="2" t="str">
        <f t="shared" si="16"/>
        <v>Sell</v>
      </c>
    </row>
    <row r="173" spans="1:8" ht="13.5" x14ac:dyDescent="0.25">
      <c r="A173" s="3">
        <f>TITRES_STAT!B176</f>
        <v>42255</v>
      </c>
      <c r="B173" s="6">
        <f>TITRES_STAT!D176</f>
        <v>10.2348</v>
      </c>
      <c r="C173" s="2">
        <f t="shared" si="12"/>
        <v>10.481700729516088</v>
      </c>
      <c r="D173" s="2">
        <f t="shared" si="14"/>
        <v>10.374194923829517</v>
      </c>
      <c r="E173" s="2">
        <f t="shared" si="13"/>
        <v>0.10750580568657142</v>
      </c>
      <c r="F173" s="2">
        <f t="shared" si="17"/>
        <v>8.9960938465705145E-2</v>
      </c>
      <c r="G173" s="2">
        <f t="shared" si="15"/>
        <v>1.7544867220866275E-2</v>
      </c>
      <c r="H173" s="2" t="str">
        <f t="shared" si="16"/>
        <v>Sell</v>
      </c>
    </row>
    <row r="174" spans="1:8" ht="13.5" x14ac:dyDescent="0.25">
      <c r="A174" s="3">
        <f>TITRES_STAT!B177</f>
        <v>42256</v>
      </c>
      <c r="B174" s="6">
        <f>TITRES_STAT!D177</f>
        <v>10.196099999999999</v>
      </c>
      <c r="C174" s="2">
        <f t="shared" si="12"/>
        <v>10.461608309590536</v>
      </c>
      <c r="D174" s="2">
        <f t="shared" si="14"/>
        <v>10.361002707249554</v>
      </c>
      <c r="E174" s="2">
        <f t="shared" si="13"/>
        <v>0.10060560234098226</v>
      </c>
      <c r="F174" s="2">
        <f t="shared" si="17"/>
        <v>9.2089871240760568E-2</v>
      </c>
      <c r="G174" s="2">
        <f t="shared" si="15"/>
        <v>8.5157311002216907E-3</v>
      </c>
      <c r="H174" s="2" t="str">
        <f t="shared" si="16"/>
        <v>Sell</v>
      </c>
    </row>
    <row r="175" spans="1:8" ht="13.5" x14ac:dyDescent="0.25">
      <c r="A175" s="3">
        <f>TITRES_STAT!B178</f>
        <v>42257</v>
      </c>
      <c r="B175" s="6">
        <f>TITRES_STAT!D178</f>
        <v>10.211600000000001</v>
      </c>
      <c r="C175" s="2">
        <f t="shared" si="12"/>
        <v>10.450576261961224</v>
      </c>
      <c r="D175" s="2">
        <f t="shared" si="14"/>
        <v>10.349935840045882</v>
      </c>
      <c r="E175" s="2">
        <f t="shared" si="13"/>
        <v>0.10064042191534206</v>
      </c>
      <c r="F175" s="2">
        <f t="shared" si="17"/>
        <v>9.3799981375676869E-2</v>
      </c>
      <c r="G175" s="2">
        <f t="shared" si="15"/>
        <v>6.8404405396651907E-3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6">
        <f>TITRES_STAT!D179</f>
        <v>10.079800000000001</v>
      </c>
      <c r="C176" s="2">
        <f t="shared" si="12"/>
        <v>10.441241452428729</v>
      </c>
      <c r="D176" s="2">
        <f t="shared" si="14"/>
        <v>10.329925777820261</v>
      </c>
      <c r="E176" s="2">
        <f t="shared" si="13"/>
        <v>0.11131567460846803</v>
      </c>
      <c r="F176" s="2">
        <f t="shared" si="17"/>
        <v>9.7303120022235096E-2</v>
      </c>
      <c r="G176" s="2">
        <f t="shared" si="15"/>
        <v>1.4012554586232934E-2</v>
      </c>
      <c r="H176" s="2" t="str">
        <f t="shared" si="16"/>
        <v>Sell</v>
      </c>
    </row>
    <row r="177" spans="1:8" ht="13.5" x14ac:dyDescent="0.25">
      <c r="A177" s="3">
        <f>TITRES_STAT!B180</f>
        <v>42261</v>
      </c>
      <c r="B177" s="6">
        <f>TITRES_STAT!D180</f>
        <v>10.079800000000001</v>
      </c>
      <c r="C177" s="2">
        <f t="shared" si="12"/>
        <v>10.426788921285848</v>
      </c>
      <c r="D177" s="2">
        <f t="shared" si="14"/>
        <v>10.311397942426167</v>
      </c>
      <c r="E177" s="2">
        <f t="shared" si="13"/>
        <v>0.11539097885968097</v>
      </c>
      <c r="F177" s="2">
        <f t="shared" si="17"/>
        <v>0.10092069178972428</v>
      </c>
      <c r="G177" s="2">
        <f t="shared" si="15"/>
        <v>1.4470287069956692E-2</v>
      </c>
      <c r="H177" s="2" t="str">
        <f t="shared" si="16"/>
        <v>Sell</v>
      </c>
    </row>
    <row r="178" spans="1:8" ht="13.5" x14ac:dyDescent="0.25">
      <c r="A178" s="3">
        <f>TITRES_STAT!B181</f>
        <v>42262</v>
      </c>
      <c r="B178" s="6">
        <f>TITRES_STAT!D181</f>
        <v>10.075900000000001</v>
      </c>
      <c r="C178" s="2">
        <f t="shared" si="12"/>
        <v>10.415144471857255</v>
      </c>
      <c r="D178" s="2">
        <f t="shared" si="14"/>
        <v>10.293953650394599</v>
      </c>
      <c r="E178" s="2">
        <f t="shared" si="13"/>
        <v>0.12119082146265647</v>
      </c>
      <c r="F178" s="2">
        <f t="shared" si="17"/>
        <v>0.10497471772431073</v>
      </c>
      <c r="G178" s="2">
        <f t="shared" si="15"/>
        <v>1.6216103738345741E-2</v>
      </c>
      <c r="H178" s="2" t="str">
        <f t="shared" si="16"/>
        <v>Sell</v>
      </c>
    </row>
    <row r="179" spans="1:8" ht="13.5" x14ac:dyDescent="0.25">
      <c r="A179" s="3">
        <f>TITRES_STAT!B182</f>
        <v>42263</v>
      </c>
      <c r="B179" s="6">
        <f>TITRES_STAT!D182</f>
        <v>10.075900000000001</v>
      </c>
      <c r="C179" s="2">
        <f t="shared" si="12"/>
        <v>10.393368399263831</v>
      </c>
      <c r="D179" s="2">
        <f t="shared" si="14"/>
        <v>10.277801528143147</v>
      </c>
      <c r="E179" s="2">
        <f t="shared" si="13"/>
        <v>0.11556687112068431</v>
      </c>
      <c r="F179" s="2">
        <f t="shared" si="17"/>
        <v>0.10709314840358546</v>
      </c>
      <c r="G179" s="2">
        <f t="shared" si="15"/>
        <v>8.4737227170988555E-3</v>
      </c>
      <c r="H179" s="2" t="str">
        <f t="shared" si="16"/>
        <v>Sell</v>
      </c>
    </row>
    <row r="180" spans="1:8" ht="13.5" x14ac:dyDescent="0.25">
      <c r="A180" s="3">
        <f>TITRES_STAT!B183</f>
        <v>42264</v>
      </c>
      <c r="B180" s="6">
        <f>TITRES_STAT!D183</f>
        <v>10.231</v>
      </c>
      <c r="C180" s="2">
        <f t="shared" si="12"/>
        <v>10.374942491684781</v>
      </c>
      <c r="D180" s="2">
        <f t="shared" si="14"/>
        <v>10.274334748280692</v>
      </c>
      <c r="E180" s="2">
        <f t="shared" si="13"/>
        <v>0.10060774340408862</v>
      </c>
      <c r="F180" s="2">
        <f t="shared" si="17"/>
        <v>0.10579606740368609</v>
      </c>
      <c r="G180" s="2">
        <f t="shared" si="15"/>
        <v>-5.1883239995974689E-3</v>
      </c>
      <c r="H180" s="2" t="str">
        <f t="shared" si="16"/>
        <v>Hold</v>
      </c>
    </row>
    <row r="181" spans="1:8" ht="13.5" x14ac:dyDescent="0.25">
      <c r="A181" s="3">
        <f>TITRES_STAT!B184</f>
        <v>42265</v>
      </c>
      <c r="B181" s="6">
        <f>TITRES_STAT!D184</f>
        <v>10.231</v>
      </c>
      <c r="C181" s="2">
        <f t="shared" si="12"/>
        <v>10.347428262194814</v>
      </c>
      <c r="D181" s="2">
        <f t="shared" si="14"/>
        <v>10.271124766926567</v>
      </c>
      <c r="E181" s="2">
        <f t="shared" si="13"/>
        <v>7.630349526824709E-2</v>
      </c>
      <c r="F181" s="2">
        <f t="shared" si="17"/>
        <v>9.9897552976598303E-2</v>
      </c>
      <c r="G181" s="2">
        <f t="shared" si="15"/>
        <v>-2.3594057708351213E-2</v>
      </c>
      <c r="H181" s="2" t="str">
        <f t="shared" si="16"/>
        <v>Hold</v>
      </c>
    </row>
    <row r="182" spans="1:8" ht="13.5" x14ac:dyDescent="0.25">
      <c r="A182" s="3">
        <f>TITRES_STAT!B185</f>
        <v>42268</v>
      </c>
      <c r="B182" s="6">
        <f>TITRES_STAT!D185</f>
        <v>10.196099999999999</v>
      </c>
      <c r="C182" s="2">
        <f t="shared" si="12"/>
        <v>10.330100837241766</v>
      </c>
      <c r="D182" s="2">
        <f t="shared" si="14"/>
        <v>10.26556737678386</v>
      </c>
      <c r="E182" s="2">
        <f t="shared" si="13"/>
        <v>6.4533460457905534E-2</v>
      </c>
      <c r="F182" s="2">
        <f t="shared" si="17"/>
        <v>9.2824734472859743E-2</v>
      </c>
      <c r="G182" s="2">
        <f t="shared" si="15"/>
        <v>-2.829127401495421E-2</v>
      </c>
      <c r="H182" s="2" t="str">
        <f t="shared" si="16"/>
        <v>Hold</v>
      </c>
    </row>
    <row r="183" spans="1:8" ht="13.5" x14ac:dyDescent="0.25">
      <c r="A183" s="3">
        <f>TITRES_STAT!B186</f>
        <v>42269</v>
      </c>
      <c r="B183" s="6">
        <f>TITRES_STAT!D186</f>
        <v>10.196099999999999</v>
      </c>
      <c r="C183" s="2">
        <f t="shared" si="12"/>
        <v>10.315439169973802</v>
      </c>
      <c r="D183" s="2">
        <f t="shared" si="14"/>
        <v>10.260421645170242</v>
      </c>
      <c r="E183" s="2">
        <f t="shared" si="13"/>
        <v>5.5017524803560036E-2</v>
      </c>
      <c r="F183" s="2">
        <f t="shared" si="17"/>
        <v>8.5263292538999808E-2</v>
      </c>
      <c r="G183" s="2">
        <f t="shared" si="15"/>
        <v>-3.0245767735439771E-2</v>
      </c>
      <c r="H183" s="2" t="str">
        <f t="shared" si="16"/>
        <v>Hold</v>
      </c>
    </row>
    <row r="184" spans="1:8" ht="13.5" x14ac:dyDescent="0.25">
      <c r="A184" s="3">
        <f>TITRES_STAT!B187</f>
        <v>42270</v>
      </c>
      <c r="B184" s="6">
        <f>TITRES_STAT!D187</f>
        <v>10.231</v>
      </c>
      <c r="C184" s="2">
        <f t="shared" si="12"/>
        <v>10.297079297670139</v>
      </c>
      <c r="D184" s="2">
        <f t="shared" si="14"/>
        <v>10.258242264046521</v>
      </c>
      <c r="E184" s="2">
        <f t="shared" si="13"/>
        <v>3.8837033623618566E-2</v>
      </c>
      <c r="F184" s="2">
        <f t="shared" si="17"/>
        <v>7.597804075592357E-2</v>
      </c>
      <c r="G184" s="2">
        <f t="shared" si="15"/>
        <v>-3.7141007132305004E-2</v>
      </c>
      <c r="H184" s="2" t="str">
        <f t="shared" si="16"/>
        <v>Hold</v>
      </c>
    </row>
    <row r="185" spans="1:8" ht="13.5" x14ac:dyDescent="0.25">
      <c r="A185" s="3">
        <f>TITRES_STAT!B188</f>
        <v>42275</v>
      </c>
      <c r="B185" s="6">
        <f>TITRES_STAT!D188</f>
        <v>10.231</v>
      </c>
      <c r="C185" s="2">
        <f t="shared" si="12"/>
        <v>10.283928636490117</v>
      </c>
      <c r="D185" s="2">
        <f t="shared" si="14"/>
        <v>10.256224318561593</v>
      </c>
      <c r="E185" s="2">
        <f t="shared" si="13"/>
        <v>2.7704317928524347E-2</v>
      </c>
      <c r="F185" s="2">
        <f t="shared" si="17"/>
        <v>6.6323296190443734E-2</v>
      </c>
      <c r="G185" s="2">
        <f t="shared" si="15"/>
        <v>-3.8618978261919387E-2</v>
      </c>
      <c r="H185" s="2" t="str">
        <f t="shared" si="16"/>
        <v>Hold</v>
      </c>
    </row>
    <row r="186" spans="1:8" ht="13.5" x14ac:dyDescent="0.25">
      <c r="A186" s="3">
        <f>TITRES_STAT!B189</f>
        <v>42276</v>
      </c>
      <c r="B186" s="6">
        <f>TITRES_STAT!D189</f>
        <v>10.2348</v>
      </c>
      <c r="C186" s="2">
        <f t="shared" si="12"/>
        <v>10.252524230876253</v>
      </c>
      <c r="D186" s="2">
        <f t="shared" si="14"/>
        <v>10.254637332001474</v>
      </c>
      <c r="E186" s="2">
        <f t="shared" si="13"/>
        <v>-2.1131011252215615E-3</v>
      </c>
      <c r="F186" s="2">
        <f t="shared" si="17"/>
        <v>5.2636016727310678E-2</v>
      </c>
      <c r="G186" s="2">
        <f t="shared" si="15"/>
        <v>-5.4749117852532239E-2</v>
      </c>
      <c r="H186" s="2" t="str">
        <f t="shared" si="16"/>
        <v>Hold</v>
      </c>
    </row>
    <row r="187" spans="1:8" ht="13.5" x14ac:dyDescent="0.25">
      <c r="A187" s="3">
        <f>TITRES_STAT!B190</f>
        <v>42277</v>
      </c>
      <c r="B187" s="6">
        <f>TITRES_STAT!D190</f>
        <v>10.157299999999999</v>
      </c>
      <c r="C187" s="2">
        <f t="shared" si="12"/>
        <v>10.225951272279906</v>
      </c>
      <c r="D187" s="2">
        <f t="shared" si="14"/>
        <v>10.247427159260624</v>
      </c>
      <c r="E187" s="2">
        <f t="shared" si="13"/>
        <v>-2.1475886980718784E-2</v>
      </c>
      <c r="F187" s="2">
        <f t="shared" si="17"/>
        <v>3.7813635985704794E-2</v>
      </c>
      <c r="G187" s="2">
        <f t="shared" si="15"/>
        <v>-5.9289522966423577E-2</v>
      </c>
      <c r="H187" s="2" t="str">
        <f t="shared" si="16"/>
        <v>Hold</v>
      </c>
    </row>
    <row r="188" spans="1:8" ht="13.5" x14ac:dyDescent="0.25">
      <c r="A188" s="3">
        <f>TITRES_STAT!B191</f>
        <v>42278</v>
      </c>
      <c r="B188" s="6">
        <f>TITRES_STAT!D191</f>
        <v>10.1379</v>
      </c>
      <c r="C188" s="2">
        <f t="shared" si="12"/>
        <v>10.202866461159919</v>
      </c>
      <c r="D188" s="2">
        <f t="shared" si="14"/>
        <v>10.239314036352429</v>
      </c>
      <c r="E188" s="2">
        <f t="shared" si="13"/>
        <v>-3.6447575192509518E-2</v>
      </c>
      <c r="F188" s="2">
        <f t="shared" si="17"/>
        <v>2.2961393750061933E-2</v>
      </c>
      <c r="G188" s="2">
        <f t="shared" si="15"/>
        <v>-5.9408968942571451E-2</v>
      </c>
      <c r="H188" s="2" t="str">
        <f t="shared" si="16"/>
        <v>Hold</v>
      </c>
    </row>
    <row r="189" spans="1:8" ht="13.5" x14ac:dyDescent="0.25">
      <c r="A189" s="3">
        <f>TITRES_STAT!B192</f>
        <v>42279</v>
      </c>
      <c r="B189" s="6">
        <f>TITRES_STAT!D192</f>
        <v>10.079800000000001</v>
      </c>
      <c r="C189" s="2">
        <f t="shared" si="12"/>
        <v>10.183333159443007</v>
      </c>
      <c r="D189" s="2">
        <f t="shared" si="14"/>
        <v>10.227498181807803</v>
      </c>
      <c r="E189" s="2">
        <f t="shared" si="13"/>
        <v>-4.4165022364795803E-2</v>
      </c>
      <c r="F189" s="2">
        <f t="shared" si="17"/>
        <v>9.5361105270903839E-3</v>
      </c>
      <c r="G189" s="2">
        <f t="shared" si="15"/>
        <v>-5.3701132891886189E-2</v>
      </c>
      <c r="H189" s="2" t="str">
        <f t="shared" si="16"/>
        <v>Hold</v>
      </c>
    </row>
    <row r="190" spans="1:8" ht="13.5" x14ac:dyDescent="0.25">
      <c r="A190" s="3">
        <f>TITRES_STAT!B193</f>
        <v>42282</v>
      </c>
      <c r="B190" s="6">
        <f>TITRES_STAT!D193</f>
        <v>10.079800000000001</v>
      </c>
      <c r="C190" s="2">
        <f t="shared" si="12"/>
        <v>10.190666519528698</v>
      </c>
      <c r="D190" s="2">
        <f t="shared" si="14"/>
        <v>10.216557575747965</v>
      </c>
      <c r="E190" s="2">
        <f t="shared" si="13"/>
        <v>-2.5891056219267128E-2</v>
      </c>
      <c r="F190" s="2">
        <f t="shared" si="17"/>
        <v>2.4506771778188821E-3</v>
      </c>
      <c r="G190" s="2">
        <f t="shared" si="15"/>
        <v>-2.8341733397086011E-2</v>
      </c>
      <c r="H190" s="2" t="str">
        <f t="shared" si="16"/>
        <v>Hold</v>
      </c>
    </row>
    <row r="191" spans="1:8" ht="13.5" x14ac:dyDescent="0.25">
      <c r="A191" s="3">
        <f>TITRES_STAT!B194</f>
        <v>42283</v>
      </c>
      <c r="B191" s="6">
        <f>TITRES_STAT!D194</f>
        <v>10.075900000000001</v>
      </c>
      <c r="C191" s="2">
        <f t="shared" si="12"/>
        <v>10.196871670370436</v>
      </c>
      <c r="D191" s="2">
        <f t="shared" si="14"/>
        <v>10.20613849606293</v>
      </c>
      <c r="E191" s="2">
        <f t="shared" si="13"/>
        <v>-9.2668256924941517E-3</v>
      </c>
      <c r="F191" s="2">
        <f t="shared" si="17"/>
        <v>1.0717660375627507E-4</v>
      </c>
      <c r="G191" s="2">
        <f t="shared" si="15"/>
        <v>-9.3740022962504263E-3</v>
      </c>
      <c r="H191" s="2" t="str">
        <f t="shared" si="16"/>
        <v>Hold</v>
      </c>
    </row>
    <row r="192" spans="1:8" ht="13.5" x14ac:dyDescent="0.25">
      <c r="A192" s="3">
        <f>TITRES_STAT!B195</f>
        <v>42284</v>
      </c>
      <c r="B192" s="6">
        <f>TITRES_STAT!D195</f>
        <v>9.9634999999999998</v>
      </c>
      <c r="C192" s="2">
        <f t="shared" si="12"/>
        <v>10.196752951851908</v>
      </c>
      <c r="D192" s="2">
        <f t="shared" si="14"/>
        <v>10.188165274132343</v>
      </c>
      <c r="E192" s="2">
        <f t="shared" si="13"/>
        <v>8.5876777195643683E-3</v>
      </c>
      <c r="F192" s="2">
        <f t="shared" si="17"/>
        <v>1.8032768269178939E-3</v>
      </c>
      <c r="G192" s="2">
        <f t="shared" si="15"/>
        <v>6.7844008926464744E-3</v>
      </c>
      <c r="H192" s="2" t="str">
        <f t="shared" si="16"/>
        <v>Sell</v>
      </c>
    </row>
    <row r="193" spans="1:8" ht="13.5" x14ac:dyDescent="0.25">
      <c r="A193" s="3">
        <f>TITRES_STAT!B196</f>
        <v>42285</v>
      </c>
      <c r="B193" s="6">
        <f>TITRES_STAT!D196</f>
        <v>9.9557000000000002</v>
      </c>
      <c r="C193" s="2">
        <f t="shared" si="12"/>
        <v>10.196652497720844</v>
      </c>
      <c r="D193" s="2">
        <f t="shared" si="14"/>
        <v>10.170945624196614</v>
      </c>
      <c r="E193" s="2">
        <f t="shared" si="13"/>
        <v>2.5706873524230289E-2</v>
      </c>
      <c r="F193" s="2">
        <f t="shared" si="17"/>
        <v>6.583996166380373E-3</v>
      </c>
      <c r="G193" s="2">
        <f t="shared" si="15"/>
        <v>1.9122877357849916E-2</v>
      </c>
      <c r="H193" s="2" t="str">
        <f t="shared" si="16"/>
        <v>Sell</v>
      </c>
    </row>
    <row r="194" spans="1:8" ht="13.5" x14ac:dyDescent="0.25">
      <c r="A194" s="3">
        <f>TITRES_STAT!B197</f>
        <v>42286</v>
      </c>
      <c r="B194" s="6">
        <f>TITRES_STAT!D197</f>
        <v>10.079800000000001</v>
      </c>
      <c r="C194" s="2">
        <f t="shared" si="12"/>
        <v>10.201936728840714</v>
      </c>
      <c r="D194" s="2">
        <f t="shared" si="14"/>
        <v>10.164194096478345</v>
      </c>
      <c r="E194" s="2">
        <f t="shared" si="13"/>
        <v>3.7742632362368411E-2</v>
      </c>
      <c r="F194" s="2">
        <f t="shared" si="17"/>
        <v>1.2815723405577982E-2</v>
      </c>
      <c r="G194" s="2">
        <f t="shared" si="15"/>
        <v>2.4926908956790429E-2</v>
      </c>
      <c r="H194" s="2" t="str">
        <f t="shared" si="16"/>
        <v>Sell</v>
      </c>
    </row>
    <row r="195" spans="1:8" ht="13.5" x14ac:dyDescent="0.25">
      <c r="A195" s="3">
        <f>TITRES_STAT!B198</f>
        <v>42289</v>
      </c>
      <c r="B195" s="6">
        <f>TITRES_STAT!D198</f>
        <v>10.0488</v>
      </c>
      <c r="C195" s="2">
        <f t="shared" si="12"/>
        <v>10.206408001326757</v>
      </c>
      <c r="D195" s="2">
        <f t="shared" si="14"/>
        <v>10.155646385628097</v>
      </c>
      <c r="E195" s="2">
        <f t="shared" si="13"/>
        <v>5.0761615698659668E-2</v>
      </c>
      <c r="F195" s="2">
        <f t="shared" si="17"/>
        <v>2.040490186419432E-2</v>
      </c>
      <c r="G195" s="2">
        <f t="shared" si="15"/>
        <v>3.0356713834465348E-2</v>
      </c>
      <c r="H195" s="2" t="str">
        <f t="shared" si="16"/>
        <v>Sell</v>
      </c>
    </row>
    <row r="196" spans="1:8" ht="13.5" x14ac:dyDescent="0.25">
      <c r="A196" s="3">
        <f>TITRES_STAT!B199</f>
        <v>42290</v>
      </c>
      <c r="B196" s="6">
        <f>TITRES_STAT!D199</f>
        <v>10.0604</v>
      </c>
      <c r="C196" s="2">
        <f t="shared" si="12"/>
        <v>10.210776001122641</v>
      </c>
      <c r="D196" s="2">
        <f t="shared" si="14"/>
        <v>10.148591097803795</v>
      </c>
      <c r="E196" s="2">
        <f t="shared" si="13"/>
        <v>6.2184903318845741E-2</v>
      </c>
      <c r="F196" s="2">
        <f t="shared" si="17"/>
        <v>2.8760902155124606E-2</v>
      </c>
      <c r="G196" s="2">
        <f t="shared" si="15"/>
        <v>3.3424001163721136E-2</v>
      </c>
      <c r="H196" s="2" t="str">
        <f t="shared" si="16"/>
        <v>Sell</v>
      </c>
    </row>
    <row r="197" spans="1:8" ht="13.5" x14ac:dyDescent="0.25">
      <c r="A197" s="3">
        <f>TITRES_STAT!B200</f>
        <v>42293</v>
      </c>
      <c r="B197" s="6">
        <f>TITRES_STAT!D200</f>
        <v>10.041</v>
      </c>
      <c r="C197" s="2">
        <f t="shared" si="12"/>
        <v>10.20254892402685</v>
      </c>
      <c r="D197" s="2">
        <f t="shared" si="14"/>
        <v>10.140621386855367</v>
      </c>
      <c r="E197" s="2">
        <f t="shared" si="13"/>
        <v>6.1927537171483138E-2</v>
      </c>
      <c r="F197" s="2">
        <f t="shared" si="17"/>
        <v>3.5394229158396316E-2</v>
      </c>
      <c r="G197" s="2">
        <f t="shared" si="15"/>
        <v>2.6533308013086822E-2</v>
      </c>
      <c r="H197" s="2" t="str">
        <f t="shared" si="16"/>
        <v>Sell</v>
      </c>
    </row>
    <row r="198" spans="1:8" ht="13.5" x14ac:dyDescent="0.25">
      <c r="A198" s="3">
        <f>TITRES_STAT!B201</f>
        <v>42296</v>
      </c>
      <c r="B198" s="6">
        <f>TITRES_STAT!D201</f>
        <v>9.8510000000000009</v>
      </c>
      <c r="C198" s="2">
        <f t="shared" si="12"/>
        <v>10.192602935715026</v>
      </c>
      <c r="D198" s="2">
        <f t="shared" si="14"/>
        <v>10.119167950792006</v>
      </c>
      <c r="E198" s="2">
        <f t="shared" si="13"/>
        <v>7.3434984923020252E-2</v>
      </c>
      <c r="F198" s="2">
        <f t="shared" si="17"/>
        <v>4.3002380311321108E-2</v>
      </c>
      <c r="G198" s="2">
        <f t="shared" si="15"/>
        <v>3.0432604611699145E-2</v>
      </c>
      <c r="H198" s="2" t="str">
        <f t="shared" si="16"/>
        <v>Sell</v>
      </c>
    </row>
    <row r="199" spans="1:8" ht="13.5" x14ac:dyDescent="0.25">
      <c r="A199" s="3">
        <f>TITRES_STAT!B202</f>
        <v>42297</v>
      </c>
      <c r="B199" s="6">
        <f>TITRES_STAT!D202</f>
        <v>9.9906000000000006</v>
      </c>
      <c r="C199" s="2">
        <f t="shared" si="12"/>
        <v>10.175248637912714</v>
      </c>
      <c r="D199" s="2">
        <f t="shared" si="14"/>
        <v>10.109644398881487</v>
      </c>
      <c r="E199" s="2">
        <f t="shared" si="13"/>
        <v>6.5604239031227252E-2</v>
      </c>
      <c r="F199" s="2">
        <f t="shared" si="17"/>
        <v>4.7522752055302341E-2</v>
      </c>
      <c r="G199" s="2">
        <f t="shared" si="15"/>
        <v>1.8081486975924911E-2</v>
      </c>
      <c r="H199" s="2" t="str">
        <f t="shared" si="16"/>
        <v>Sell</v>
      </c>
    </row>
    <row r="200" spans="1:8" ht="13.5" x14ac:dyDescent="0.25">
      <c r="A200" s="3">
        <f>TITRES_STAT!B203</f>
        <v>42298</v>
      </c>
      <c r="B200" s="6">
        <f>TITRES_STAT!D203</f>
        <v>9.8472000000000008</v>
      </c>
      <c r="C200" s="2">
        <f t="shared" si="12"/>
        <v>10.16056423207999</v>
      </c>
      <c r="D200" s="2">
        <f t="shared" si="14"/>
        <v>10.090204073038414</v>
      </c>
      <c r="E200" s="2">
        <f t="shared" si="13"/>
        <v>7.0360159041575443E-2</v>
      </c>
      <c r="F200" s="2">
        <f t="shared" si="17"/>
        <v>5.2090233452556964E-2</v>
      </c>
      <c r="G200" s="2">
        <f t="shared" si="15"/>
        <v>1.8269925589018479E-2</v>
      </c>
      <c r="H200" s="2" t="str">
        <f t="shared" si="16"/>
        <v>Sell</v>
      </c>
    </row>
    <row r="201" spans="1:8" ht="13.5" x14ac:dyDescent="0.25">
      <c r="A201" s="3">
        <f>TITRES_STAT!B204</f>
        <v>42299</v>
      </c>
      <c r="B201" s="6">
        <f>TITRES_STAT!D204</f>
        <v>9.9634999999999998</v>
      </c>
      <c r="C201" s="2">
        <f t="shared" si="12"/>
        <v>10.147538965606145</v>
      </c>
      <c r="D201" s="2">
        <f t="shared" si="14"/>
        <v>10.08081858614668</v>
      </c>
      <c r="E201" s="2">
        <f t="shared" si="13"/>
        <v>6.6720379459464851E-2</v>
      </c>
      <c r="F201" s="2">
        <f t="shared" si="17"/>
        <v>5.5016262653938545E-2</v>
      </c>
      <c r="G201" s="2">
        <f t="shared" si="15"/>
        <v>1.1704116805526306E-2</v>
      </c>
      <c r="H201" s="2" t="str">
        <f t="shared" si="16"/>
        <v>Sell</v>
      </c>
    </row>
    <row r="202" spans="1:8" ht="13.5" x14ac:dyDescent="0.25">
      <c r="A202" s="3">
        <f>TITRES_STAT!B205</f>
        <v>42300</v>
      </c>
      <c r="B202" s="6">
        <f>TITRES_STAT!D205</f>
        <v>9.9557000000000002</v>
      </c>
      <c r="C202" s="2">
        <f t="shared" si="12"/>
        <v>10.119225278589816</v>
      </c>
      <c r="D202" s="2">
        <f t="shared" si="14"/>
        <v>10.071550542728408</v>
      </c>
      <c r="E202" s="2">
        <f t="shared" si="13"/>
        <v>4.7674735861408024E-2</v>
      </c>
      <c r="F202" s="2">
        <f t="shared" si="17"/>
        <v>5.354795729543245E-2</v>
      </c>
      <c r="G202" s="2">
        <f t="shared" si="15"/>
        <v>-5.8732214340244254E-3</v>
      </c>
      <c r="H202" s="2" t="str">
        <f t="shared" si="16"/>
        <v>Hold</v>
      </c>
    </row>
    <row r="203" spans="1:8" ht="13.5" x14ac:dyDescent="0.25">
      <c r="A203" s="3">
        <f>TITRES_STAT!B206</f>
        <v>42303</v>
      </c>
      <c r="B203" s="6">
        <f>TITRES_STAT!D206</f>
        <v>9.9402000000000008</v>
      </c>
      <c r="C203" s="2">
        <f t="shared" si="12"/>
        <v>10.094067543422153</v>
      </c>
      <c r="D203" s="2">
        <f t="shared" si="14"/>
        <v>10.061820872896675</v>
      </c>
      <c r="E203" s="2">
        <f t="shared" si="13"/>
        <v>3.2246670525477583E-2</v>
      </c>
      <c r="F203" s="2">
        <f t="shared" si="17"/>
        <v>4.9287699941441478E-2</v>
      </c>
      <c r="G203" s="2">
        <f t="shared" si="15"/>
        <v>-1.7041029415963894E-2</v>
      </c>
      <c r="H203" s="2" t="str">
        <f t="shared" si="16"/>
        <v>Hold</v>
      </c>
    </row>
    <row r="204" spans="1:8" ht="13.5" x14ac:dyDescent="0.25">
      <c r="A204" s="3">
        <f>TITRES_STAT!B207</f>
        <v>42304</v>
      </c>
      <c r="B204" s="6">
        <f>TITRES_STAT!D207</f>
        <v>9.9207999999999998</v>
      </c>
      <c r="C204" s="2">
        <f t="shared" si="12"/>
        <v>10.091872536741821</v>
      </c>
      <c r="D204" s="2">
        <f t="shared" si="14"/>
        <v>10.051374882311736</v>
      </c>
      <c r="E204" s="2">
        <f t="shared" si="13"/>
        <v>4.0497654430085461E-2</v>
      </c>
      <c r="F204" s="2">
        <f t="shared" si="17"/>
        <v>4.7529690839170281E-2</v>
      </c>
      <c r="G204" s="2">
        <f t="shared" si="15"/>
        <v>-7.03203640908482E-3</v>
      </c>
      <c r="H204" s="2" t="str">
        <f t="shared" si="16"/>
        <v>Hold</v>
      </c>
    </row>
    <row r="205" spans="1:8" ht="13.5" x14ac:dyDescent="0.25">
      <c r="A205" s="3">
        <f>TITRES_STAT!B208</f>
        <v>42305</v>
      </c>
      <c r="B205" s="6">
        <f>TITRES_STAT!D208</f>
        <v>9.8858999999999995</v>
      </c>
      <c r="C205" s="2">
        <f t="shared" si="12"/>
        <v>10.085245992627694</v>
      </c>
      <c r="D205" s="2">
        <f t="shared" si="14"/>
        <v>10.039117483621977</v>
      </c>
      <c r="E205" s="2">
        <f t="shared" si="13"/>
        <v>4.6128509005717078E-2</v>
      </c>
      <c r="F205" s="2">
        <f t="shared" si="17"/>
        <v>4.7249454472479649E-2</v>
      </c>
      <c r="G205" s="2">
        <f t="shared" si="15"/>
        <v>-1.1209454667625712E-3</v>
      </c>
      <c r="H205" s="2" t="str">
        <f t="shared" si="16"/>
        <v>Hold</v>
      </c>
    </row>
    <row r="206" spans="1:8" ht="13.5" x14ac:dyDescent="0.25">
      <c r="A206" s="3">
        <f>TITRES_STAT!B209</f>
        <v>42306</v>
      </c>
      <c r="B206" s="6">
        <f>TITRES_STAT!D209</f>
        <v>9.8858999999999995</v>
      </c>
      <c r="C206" s="2">
        <f t="shared" si="12"/>
        <v>10.081423532223432</v>
      </c>
      <c r="D206" s="2">
        <f t="shared" si="14"/>
        <v>10.027768040390718</v>
      </c>
      <c r="E206" s="2">
        <f t="shared" si="13"/>
        <v>5.3655491832714119E-2</v>
      </c>
      <c r="F206" s="2">
        <f t="shared" si="17"/>
        <v>4.853066194452655E-2</v>
      </c>
      <c r="G206" s="2">
        <f t="shared" si="15"/>
        <v>5.1248298881875695E-3</v>
      </c>
      <c r="H206" s="2" t="str">
        <f t="shared" si="16"/>
        <v>Sell</v>
      </c>
    </row>
    <row r="207" spans="1:8" ht="13.5" x14ac:dyDescent="0.25">
      <c r="A207" s="3">
        <f>TITRES_STAT!B210</f>
        <v>42307</v>
      </c>
      <c r="B207" s="6">
        <f>TITRES_STAT!D210</f>
        <v>9.8781999999999996</v>
      </c>
      <c r="C207" s="2">
        <f t="shared" ref="C207:C270" si="18">$C$4*B197+C206*(1-$C$4)</f>
        <v>10.075204527265981</v>
      </c>
      <c r="D207" s="2">
        <f t="shared" si="14"/>
        <v>10.016688926287701</v>
      </c>
      <c r="E207" s="2">
        <f t="shared" si="13"/>
        <v>5.8515600978280347E-2</v>
      </c>
      <c r="F207" s="2">
        <f t="shared" si="17"/>
        <v>5.0527649751277312E-2</v>
      </c>
      <c r="G207" s="2">
        <f t="shared" si="15"/>
        <v>7.9879512270030345E-3</v>
      </c>
      <c r="H207" s="2" t="str">
        <f t="shared" si="16"/>
        <v>Sell</v>
      </c>
    </row>
    <row r="208" spans="1:8" ht="13.5" x14ac:dyDescent="0.25">
      <c r="A208" s="3">
        <f>TITRES_STAT!B211</f>
        <v>42310</v>
      </c>
      <c r="B208" s="6">
        <f>TITRES_STAT!D211</f>
        <v>9.6920999999999999</v>
      </c>
      <c r="C208" s="2">
        <f t="shared" si="18"/>
        <v>10.040711523071215</v>
      </c>
      <c r="D208" s="2">
        <f t="shared" si="14"/>
        <v>9.9926453021182411</v>
      </c>
      <c r="E208" s="2">
        <f t="shared" si="13"/>
        <v>4.8066220952973637E-2</v>
      </c>
      <c r="F208" s="2">
        <f t="shared" si="17"/>
        <v>5.003536399161658E-2</v>
      </c>
      <c r="G208" s="2">
        <f t="shared" si="15"/>
        <v>-1.9691430386429426E-3</v>
      </c>
      <c r="H208" s="2" t="str">
        <f t="shared" si="16"/>
        <v>Hold</v>
      </c>
    </row>
    <row r="209" spans="1:8" ht="13.5" x14ac:dyDescent="0.25">
      <c r="A209" s="3">
        <f>TITRES_STAT!B212</f>
        <v>42311</v>
      </c>
      <c r="B209" s="6">
        <f>TITRES_STAT!D212</f>
        <v>9.6920999999999999</v>
      </c>
      <c r="C209" s="2">
        <f t="shared" si="18"/>
        <v>10.033002057983335</v>
      </c>
      <c r="D209" s="2">
        <f t="shared" si="14"/>
        <v>9.97038268714652</v>
      </c>
      <c r="E209" s="2">
        <f t="shared" si="13"/>
        <v>6.2619370836815236E-2</v>
      </c>
      <c r="F209" s="2">
        <f t="shared" si="17"/>
        <v>5.2552165360656308E-2</v>
      </c>
      <c r="G209" s="2">
        <f t="shared" si="15"/>
        <v>1.0067205476158927E-2</v>
      </c>
      <c r="H209" s="2" t="str">
        <f t="shared" si="16"/>
        <v>Sell</v>
      </c>
    </row>
    <row r="210" spans="1:8" ht="13.5" x14ac:dyDescent="0.25">
      <c r="A210" s="3">
        <f>TITRES_STAT!B213</f>
        <v>42312</v>
      </c>
      <c r="B210" s="6">
        <f>TITRES_STAT!D213</f>
        <v>9.6106999999999996</v>
      </c>
      <c r="C210" s="2">
        <f t="shared" si="18"/>
        <v>10.004417125985899</v>
      </c>
      <c r="D210" s="2">
        <f t="shared" si="14"/>
        <v>9.9437395251356655</v>
      </c>
      <c r="E210" s="2">
        <f t="shared" si="13"/>
        <v>6.0677600850233659E-2</v>
      </c>
      <c r="F210" s="2">
        <f t="shared" si="17"/>
        <v>5.417725245857178E-2</v>
      </c>
      <c r="G210" s="2">
        <f t="shared" si="15"/>
        <v>6.5003483916618796E-3</v>
      </c>
      <c r="H210" s="2" t="str">
        <f t="shared" si="16"/>
        <v>Sell</v>
      </c>
    </row>
    <row r="211" spans="1:8" ht="13.5" x14ac:dyDescent="0.25">
      <c r="A211" s="3">
        <f>TITRES_STAT!B214</f>
        <v>42313</v>
      </c>
      <c r="B211" s="6">
        <f>TITRES_STAT!D214</f>
        <v>9.5757999999999992</v>
      </c>
      <c r="C211" s="2">
        <f t="shared" si="18"/>
        <v>9.9981221835265313</v>
      </c>
      <c r="D211" s="2">
        <f t="shared" si="14"/>
        <v>9.9164847454959872</v>
      </c>
      <c r="E211" s="2">
        <f t="shared" si="13"/>
        <v>8.1637438030544018E-2</v>
      </c>
      <c r="F211" s="2">
        <f t="shared" si="17"/>
        <v>5.966928957296623E-2</v>
      </c>
      <c r="G211" s="2">
        <f t="shared" si="15"/>
        <v>2.1968148457577788E-2</v>
      </c>
      <c r="H211" s="2" t="str">
        <f t="shared" si="16"/>
        <v>Sell</v>
      </c>
    </row>
    <row r="212" spans="1:8" ht="13.5" x14ac:dyDescent="0.25">
      <c r="A212" s="3">
        <f>TITRES_STAT!B215</f>
        <v>42314</v>
      </c>
      <c r="B212" s="6">
        <f>TITRES_STAT!D215</f>
        <v>9.5564</v>
      </c>
      <c r="C212" s="2">
        <f t="shared" si="18"/>
        <v>9.9915956937532187</v>
      </c>
      <c r="D212" s="2">
        <f t="shared" si="14"/>
        <v>9.8898118013851732</v>
      </c>
      <c r="E212" s="2">
        <f t="shared" si="13"/>
        <v>0.10178389236804541</v>
      </c>
      <c r="F212" s="2">
        <f t="shared" si="17"/>
        <v>6.8092210131982078E-2</v>
      </c>
      <c r="G212" s="2">
        <f t="shared" si="15"/>
        <v>3.3691682236063336E-2</v>
      </c>
      <c r="H212" s="2" t="str">
        <f t="shared" si="16"/>
        <v>Sell</v>
      </c>
    </row>
    <row r="213" spans="1:8" ht="13.5" x14ac:dyDescent="0.25">
      <c r="A213" s="3">
        <f>TITRES_STAT!B216</f>
        <v>42317</v>
      </c>
      <c r="B213" s="6">
        <f>TITRES_STAT!D216</f>
        <v>9.4982000000000006</v>
      </c>
      <c r="C213" s="2">
        <f t="shared" si="18"/>
        <v>9.9836886639450313</v>
      </c>
      <c r="D213" s="2">
        <f t="shared" si="14"/>
        <v>9.8608035198010864</v>
      </c>
      <c r="E213" s="2">
        <f t="shared" si="13"/>
        <v>0.12288514414394491</v>
      </c>
      <c r="F213" s="2">
        <f t="shared" si="17"/>
        <v>7.905079693437464E-2</v>
      </c>
      <c r="G213" s="2">
        <f t="shared" si="15"/>
        <v>4.3834347209570274E-2</v>
      </c>
      <c r="H213" s="2" t="str">
        <f t="shared" si="16"/>
        <v>Sell</v>
      </c>
    </row>
    <row r="214" spans="1:8" ht="13.5" x14ac:dyDescent="0.25">
      <c r="A214" s="3">
        <f>TITRES_STAT!B217</f>
        <v>42318</v>
      </c>
      <c r="B214" s="6">
        <f>TITRES_STAT!D217</f>
        <v>9.6882000000000001</v>
      </c>
      <c r="C214" s="2">
        <f t="shared" si="18"/>
        <v>9.9740134848765649</v>
      </c>
      <c r="D214" s="2">
        <f t="shared" si="14"/>
        <v>9.8480180738898948</v>
      </c>
      <c r="E214" s="2">
        <f t="shared" si="13"/>
        <v>0.12599541098667011</v>
      </c>
      <c r="F214" s="2">
        <f t="shared" si="17"/>
        <v>8.8439719744833736E-2</v>
      </c>
      <c r="G214" s="2">
        <f t="shared" si="15"/>
        <v>3.7555691241836373E-2</v>
      </c>
      <c r="H214" s="2" t="str">
        <f t="shared" si="16"/>
        <v>Sell</v>
      </c>
    </row>
    <row r="215" spans="1:8" ht="13.5" x14ac:dyDescent="0.25">
      <c r="A215" s="3">
        <f>TITRES_STAT!B218</f>
        <v>42319</v>
      </c>
      <c r="B215" s="6">
        <f>TITRES_STAT!D218</f>
        <v>9.6882000000000001</v>
      </c>
      <c r="C215" s="2">
        <f t="shared" si="18"/>
        <v>9.9604575641263224</v>
      </c>
      <c r="D215" s="2">
        <f t="shared" si="14"/>
        <v>9.8361796980461982</v>
      </c>
      <c r="E215" s="2">
        <f t="shared" si="13"/>
        <v>0.12427786608012426</v>
      </c>
      <c r="F215" s="2">
        <f t="shared" si="17"/>
        <v>9.5607349011891843E-2</v>
      </c>
      <c r="G215" s="2">
        <f t="shared" si="15"/>
        <v>2.8670517068232412E-2</v>
      </c>
      <c r="H215" s="2" t="str">
        <f t="shared" si="16"/>
        <v>Sell</v>
      </c>
    </row>
    <row r="216" spans="1:8" ht="13.5" x14ac:dyDescent="0.25">
      <c r="A216" s="3">
        <f>TITRES_STAT!B219</f>
        <v>42320</v>
      </c>
      <c r="B216" s="6">
        <f>TITRES_STAT!D219</f>
        <v>9.6106999999999996</v>
      </c>
      <c r="C216" s="2">
        <f t="shared" si="18"/>
        <v>9.9489871696453491</v>
      </c>
      <c r="D216" s="2">
        <f t="shared" si="14"/>
        <v>9.8194774981909241</v>
      </c>
      <c r="E216" s="2">
        <f t="shared" si="13"/>
        <v>0.12950967145442505</v>
      </c>
      <c r="F216" s="2">
        <f t="shared" si="17"/>
        <v>0.10238781350039849</v>
      </c>
      <c r="G216" s="2">
        <f t="shared" si="15"/>
        <v>2.7121857954026551E-2</v>
      </c>
      <c r="H216" s="2" t="str">
        <f t="shared" si="16"/>
        <v>Sell</v>
      </c>
    </row>
    <row r="217" spans="1:8" ht="13.5" x14ac:dyDescent="0.25">
      <c r="A217" s="3">
        <f>TITRES_STAT!B220</f>
        <v>42321</v>
      </c>
      <c r="B217" s="6">
        <f>TITRES_STAT!D220</f>
        <v>9.6106999999999996</v>
      </c>
      <c r="C217" s="2">
        <f t="shared" si="18"/>
        <v>9.9380968358537558</v>
      </c>
      <c r="D217" s="2">
        <f t="shared" si="14"/>
        <v>9.8040124983249282</v>
      </c>
      <c r="E217" s="2">
        <f t="shared" si="13"/>
        <v>0.13408433752882765</v>
      </c>
      <c r="F217" s="2">
        <f t="shared" si="17"/>
        <v>0.10872711830608434</v>
      </c>
      <c r="G217" s="2">
        <f t="shared" si="15"/>
        <v>2.535721922274331E-2</v>
      </c>
      <c r="H217" s="2" t="str">
        <f t="shared" si="16"/>
        <v>Sell</v>
      </c>
    </row>
    <row r="218" spans="1:8" ht="13.5" x14ac:dyDescent="0.25">
      <c r="A218" s="3">
        <f>TITRES_STAT!B221</f>
        <v>42324</v>
      </c>
      <c r="B218" s="6">
        <f>TITRES_STAT!D221</f>
        <v>9.5757999999999992</v>
      </c>
      <c r="C218" s="2">
        <f t="shared" si="18"/>
        <v>9.9002511687993309</v>
      </c>
      <c r="D218" s="2">
        <f t="shared" si="14"/>
        <v>9.787107868819378</v>
      </c>
      <c r="E218" s="2">
        <f t="shared" si="13"/>
        <v>0.11314329997995287</v>
      </c>
      <c r="F218" s="2">
        <f t="shared" si="17"/>
        <v>0.10961035464085805</v>
      </c>
      <c r="G218" s="2">
        <f t="shared" si="15"/>
        <v>3.5329453390948173E-3</v>
      </c>
      <c r="H218" s="2" t="str">
        <f t="shared" si="16"/>
        <v>Sell</v>
      </c>
    </row>
    <row r="219" spans="1:8" ht="13.5" x14ac:dyDescent="0.25">
      <c r="A219" s="3">
        <f>TITRES_STAT!B222</f>
        <v>42325</v>
      </c>
      <c r="B219" s="6">
        <f>TITRES_STAT!D222</f>
        <v>9.5952000000000002</v>
      </c>
      <c r="C219" s="2">
        <f t="shared" si="18"/>
        <v>9.8682279120609717</v>
      </c>
      <c r="D219" s="2">
        <f t="shared" si="14"/>
        <v>9.7728924711290546</v>
      </c>
      <c r="E219" s="2">
        <f t="shared" si="13"/>
        <v>9.5335440931917148E-2</v>
      </c>
      <c r="F219" s="2">
        <f t="shared" si="17"/>
        <v>0.10675537189906988</v>
      </c>
      <c r="G219" s="2">
        <f t="shared" si="15"/>
        <v>-1.1419930967152728E-2</v>
      </c>
      <c r="H219" s="2" t="str">
        <f t="shared" si="16"/>
        <v>Hold</v>
      </c>
    </row>
    <row r="220" spans="1:8" ht="13.5" x14ac:dyDescent="0.25">
      <c r="A220" s="3">
        <f>TITRES_STAT!B223</f>
        <v>42326</v>
      </c>
      <c r="B220" s="6">
        <f>TITRES_STAT!D223</f>
        <v>9.5757999999999992</v>
      </c>
      <c r="C220" s="2">
        <f t="shared" si="18"/>
        <v>9.8286082332823614</v>
      </c>
      <c r="D220" s="2">
        <f t="shared" si="14"/>
        <v>9.7582930288231982</v>
      </c>
      <c r="E220" s="2">
        <f t="shared" ref="E220:E283" si="19">C220-D220</f>
        <v>7.0315204459163283E-2</v>
      </c>
      <c r="F220" s="2">
        <f t="shared" si="17"/>
        <v>9.9467338411088568E-2</v>
      </c>
      <c r="G220" s="2">
        <f t="shared" si="15"/>
        <v>-2.9152133951925285E-2</v>
      </c>
      <c r="H220" s="2" t="str">
        <f t="shared" si="16"/>
        <v>Hold</v>
      </c>
    </row>
    <row r="221" spans="1:8" ht="13.5" x14ac:dyDescent="0.25">
      <c r="A221" s="3">
        <f>TITRES_STAT!B224</f>
        <v>42327</v>
      </c>
      <c r="B221" s="6">
        <f>TITRES_STAT!D224</f>
        <v>9.5292999999999992</v>
      </c>
      <c r="C221" s="2">
        <f t="shared" si="18"/>
        <v>9.7897146589312296</v>
      </c>
      <c r="D221" s="2">
        <f t="shared" ref="D221:D284" si="20">$D$4*B221+(1-$D$4)*D220</f>
        <v>9.7413305822437017</v>
      </c>
      <c r="E221" s="2">
        <f t="shared" si="19"/>
        <v>4.8384076687527866E-2</v>
      </c>
      <c r="F221" s="2">
        <f t="shared" si="17"/>
        <v>8.9250686066376428E-2</v>
      </c>
      <c r="G221" s="2">
        <f t="shared" si="15"/>
        <v>-4.0866609378848562E-2</v>
      </c>
      <c r="H221" s="2" t="str">
        <f t="shared" si="16"/>
        <v>Hold</v>
      </c>
    </row>
    <row r="222" spans="1:8" ht="13.5" x14ac:dyDescent="0.25">
      <c r="A222" s="3">
        <f>TITRES_STAT!B225</f>
        <v>42328</v>
      </c>
      <c r="B222" s="6">
        <f>TITRES_STAT!D225</f>
        <v>9.4982000000000006</v>
      </c>
      <c r="C222" s="2">
        <f t="shared" si="18"/>
        <v>9.7538200960187318</v>
      </c>
      <c r="D222" s="2">
        <f t="shared" si="20"/>
        <v>9.723320909484908</v>
      </c>
      <c r="E222" s="2">
        <f t="shared" si="19"/>
        <v>3.0499186533823774E-2</v>
      </c>
      <c r="F222" s="2">
        <f t="shared" si="17"/>
        <v>7.7500386159865889E-2</v>
      </c>
      <c r="G222" s="2">
        <f t="shared" si="15"/>
        <v>-4.7001199626042114E-2</v>
      </c>
      <c r="H222" s="2" t="str">
        <f t="shared" si="16"/>
        <v>Hold</v>
      </c>
    </row>
    <row r="223" spans="1:8" ht="13.5" x14ac:dyDescent="0.25">
      <c r="A223" s="3">
        <f>TITRES_STAT!B226</f>
        <v>42331</v>
      </c>
      <c r="B223" s="6">
        <f>TITRES_STAT!D226</f>
        <v>9.4982000000000006</v>
      </c>
      <c r="C223" s="2">
        <f t="shared" si="18"/>
        <v>9.7144939274004649</v>
      </c>
      <c r="D223" s="2">
        <f t="shared" si="20"/>
        <v>9.7066452865601001</v>
      </c>
      <c r="E223" s="2">
        <f t="shared" si="19"/>
        <v>7.8486408403648511E-3</v>
      </c>
      <c r="F223" s="2">
        <f t="shared" si="17"/>
        <v>6.3570037095965676E-2</v>
      </c>
      <c r="G223" s="2">
        <f t="shared" si="15"/>
        <v>-5.5721396255600825E-2</v>
      </c>
      <c r="H223" s="2" t="str">
        <f t="shared" si="16"/>
        <v>Hold</v>
      </c>
    </row>
    <row r="224" spans="1:8" ht="13.5" x14ac:dyDescent="0.25">
      <c r="A224" s="3">
        <f>TITRES_STAT!B227</f>
        <v>42332</v>
      </c>
      <c r="B224" s="6">
        <f>TITRES_STAT!D227</f>
        <v>9.4982000000000006</v>
      </c>
      <c r="C224" s="2">
        <f t="shared" si="18"/>
        <v>9.710448707800392</v>
      </c>
      <c r="D224" s="2">
        <f t="shared" si="20"/>
        <v>9.6912048949630556</v>
      </c>
      <c r="E224" s="2">
        <f t="shared" si="19"/>
        <v>1.9243812837336449E-2</v>
      </c>
      <c r="F224" s="2">
        <f t="shared" si="17"/>
        <v>5.4704792244239832E-2</v>
      </c>
      <c r="G224" s="2">
        <f t="shared" si="15"/>
        <v>-3.5460979406903383E-2</v>
      </c>
      <c r="H224" s="2" t="str">
        <f t="shared" si="16"/>
        <v>Hold</v>
      </c>
    </row>
    <row r="225" spans="1:8" ht="13.5" x14ac:dyDescent="0.25">
      <c r="A225" s="3">
        <f>TITRES_STAT!B228</f>
        <v>42333</v>
      </c>
      <c r="B225" s="6">
        <f>TITRES_STAT!D228</f>
        <v>9.4982000000000006</v>
      </c>
      <c r="C225" s="2">
        <f t="shared" si="18"/>
        <v>9.7070258296772565</v>
      </c>
      <c r="D225" s="2">
        <f t="shared" si="20"/>
        <v>9.676908236076903</v>
      </c>
      <c r="E225" s="2">
        <f t="shared" si="19"/>
        <v>3.0117593600353487E-2</v>
      </c>
      <c r="F225" s="2">
        <f t="shared" si="17"/>
        <v>4.9787352515462562E-2</v>
      </c>
      <c r="G225" s="2">
        <f t="shared" si="15"/>
        <v>-1.9669758915109074E-2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6">
        <f>TITRES_STAT!D229</f>
        <v>9.4788999999999994</v>
      </c>
      <c r="C226" s="2">
        <f t="shared" si="18"/>
        <v>9.6922064712653722</v>
      </c>
      <c r="D226" s="2">
        <f t="shared" si="20"/>
        <v>9.6622409593304646</v>
      </c>
      <c r="E226" s="2">
        <f t="shared" si="19"/>
        <v>2.9965511934907596E-2</v>
      </c>
      <c r="F226" s="2">
        <f t="shared" si="17"/>
        <v>4.5822984399351577E-2</v>
      </c>
      <c r="G226" s="2">
        <f t="shared" si="15"/>
        <v>-1.5857472464443981E-2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6">
        <f>TITRES_STAT!D230</f>
        <v>9.4207000000000001</v>
      </c>
      <c r="C227" s="2">
        <f t="shared" si="18"/>
        <v>9.6796670141476238</v>
      </c>
      <c r="D227" s="2">
        <f t="shared" si="20"/>
        <v>9.644349036417097</v>
      </c>
      <c r="E227" s="2">
        <f t="shared" si="19"/>
        <v>3.5317977730526806E-2</v>
      </c>
      <c r="F227" s="2">
        <f t="shared" si="17"/>
        <v>4.3721983065586625E-2</v>
      </c>
      <c r="G227" s="2">
        <f t="shared" si="15"/>
        <v>-8.4040053350598193E-3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6">
        <f>TITRES_STAT!D231</f>
        <v>9.3043999999999993</v>
      </c>
      <c r="C228" s="2">
        <f t="shared" si="18"/>
        <v>9.6636874735095279</v>
      </c>
      <c r="D228" s="2">
        <f t="shared" si="20"/>
        <v>9.6191676263121266</v>
      </c>
      <c r="E228" s="2">
        <f t="shared" si="19"/>
        <v>4.4519847197401319E-2</v>
      </c>
      <c r="F228" s="2">
        <f t="shared" si="17"/>
        <v>4.3881555891949565E-2</v>
      </c>
      <c r="G228" s="2">
        <f t="shared" ref="G228:G291" si="21">E228-F228</f>
        <v>6.3829130545175333E-4</v>
      </c>
      <c r="H228" s="2" t="str">
        <f t="shared" ref="H228:H291" si="22">IF(G228&lt;0,"Hold","Sell")</f>
        <v>Sell</v>
      </c>
    </row>
    <row r="229" spans="1:8" ht="13.5" x14ac:dyDescent="0.25">
      <c r="A229" s="3">
        <f>TITRES_STAT!B232</f>
        <v>42339</v>
      </c>
      <c r="B229" s="6">
        <f>TITRES_STAT!D232</f>
        <v>9.4207000000000001</v>
      </c>
      <c r="C229" s="2">
        <f t="shared" si="18"/>
        <v>9.6531509391234476</v>
      </c>
      <c r="D229" s="2">
        <f t="shared" si="20"/>
        <v>9.604466320659375</v>
      </c>
      <c r="E229" s="2">
        <f t="shared" si="19"/>
        <v>4.8684618464072571E-2</v>
      </c>
      <c r="F229" s="2">
        <f t="shared" ref="F229:F292" si="23">(E229*(2/(10)))+((1-(2/10))*F228)</f>
        <v>4.4842168406374172E-2</v>
      </c>
      <c r="G229" s="2">
        <f t="shared" si="21"/>
        <v>3.8424500576983989E-3</v>
      </c>
      <c r="H229" s="2" t="str">
        <f t="shared" si="22"/>
        <v>Sell</v>
      </c>
    </row>
    <row r="230" spans="1:8" ht="13.5" x14ac:dyDescent="0.25">
      <c r="A230" s="3">
        <f>TITRES_STAT!B233</f>
        <v>42340</v>
      </c>
      <c r="B230" s="6">
        <f>TITRES_STAT!D233</f>
        <v>9.4207000000000001</v>
      </c>
      <c r="C230" s="2">
        <f t="shared" si="18"/>
        <v>9.641250794642918</v>
      </c>
      <c r="D230" s="2">
        <f t="shared" si="20"/>
        <v>9.5908540006105323</v>
      </c>
      <c r="E230" s="2">
        <f t="shared" si="19"/>
        <v>5.0396794032385728E-2</v>
      </c>
      <c r="F230" s="2">
        <f t="shared" si="23"/>
        <v>4.5953093531576485E-2</v>
      </c>
      <c r="G230" s="2">
        <f t="shared" si="21"/>
        <v>4.4437005008092431E-3</v>
      </c>
      <c r="H230" s="2" t="str">
        <f t="shared" si="22"/>
        <v>Sell</v>
      </c>
    </row>
    <row r="231" spans="1:8" ht="13.5" x14ac:dyDescent="0.25">
      <c r="A231" s="3">
        <f>TITRES_STAT!B234</f>
        <v>42341</v>
      </c>
      <c r="B231" s="6">
        <f>TITRES_STAT!D234</f>
        <v>9.3818999999999999</v>
      </c>
      <c r="C231" s="2">
        <f t="shared" si="18"/>
        <v>9.6240275954670853</v>
      </c>
      <c r="D231" s="2">
        <f t="shared" si="20"/>
        <v>9.5753759264912333</v>
      </c>
      <c r="E231" s="2">
        <f t="shared" si="19"/>
        <v>4.8651668975852047E-2</v>
      </c>
      <c r="F231" s="2">
        <f t="shared" si="23"/>
        <v>4.6492808620431599E-2</v>
      </c>
      <c r="G231" s="2">
        <f t="shared" si="21"/>
        <v>2.1588603554204486E-3</v>
      </c>
      <c r="H231" s="2" t="str">
        <f t="shared" si="22"/>
        <v>Sell</v>
      </c>
    </row>
    <row r="232" spans="1:8" ht="13.5" x14ac:dyDescent="0.25">
      <c r="A232" s="3">
        <f>TITRES_STAT!B235</f>
        <v>42342</v>
      </c>
      <c r="B232" s="6">
        <f>TITRES_STAT!D235</f>
        <v>9.3043999999999993</v>
      </c>
      <c r="C232" s="2">
        <f t="shared" si="18"/>
        <v>9.6046695038567655</v>
      </c>
      <c r="D232" s="2">
        <f t="shared" si="20"/>
        <v>9.5553036356400298</v>
      </c>
      <c r="E232" s="2">
        <f t="shared" si="19"/>
        <v>4.936586821673572E-2</v>
      </c>
      <c r="F232" s="2">
        <f t="shared" si="23"/>
        <v>4.7067420539692428E-2</v>
      </c>
      <c r="G232" s="2">
        <f t="shared" si="21"/>
        <v>2.2984476770432916E-3</v>
      </c>
      <c r="H232" s="2" t="str">
        <f t="shared" si="22"/>
        <v>Sell</v>
      </c>
    </row>
    <row r="233" spans="1:8" ht="13.5" x14ac:dyDescent="0.25">
      <c r="A233" s="3">
        <f>TITRES_STAT!B236</f>
        <v>42345</v>
      </c>
      <c r="B233" s="6">
        <f>TITRES_STAT!D236</f>
        <v>9.3392999999999997</v>
      </c>
      <c r="C233" s="2">
        <f t="shared" si="18"/>
        <v>9.588289580186494</v>
      </c>
      <c r="D233" s="2">
        <f t="shared" si="20"/>
        <v>9.5393033663333622</v>
      </c>
      <c r="E233" s="2">
        <f t="shared" si="19"/>
        <v>4.8986213853131844E-2</v>
      </c>
      <c r="F233" s="2">
        <f t="shared" si="23"/>
        <v>4.7451179202380317E-2</v>
      </c>
      <c r="G233" s="2">
        <f t="shared" si="21"/>
        <v>1.5350346507515267E-3</v>
      </c>
      <c r="H233" s="2" t="str">
        <f t="shared" si="22"/>
        <v>Sell</v>
      </c>
    </row>
    <row r="234" spans="1:8" ht="13.5" x14ac:dyDescent="0.25">
      <c r="A234" s="3">
        <f>TITRES_STAT!B237</f>
        <v>42346</v>
      </c>
      <c r="B234" s="6">
        <f>TITRES_STAT!D237</f>
        <v>9.3392999999999997</v>
      </c>
      <c r="C234" s="2">
        <f t="shared" si="18"/>
        <v>9.574429644773188</v>
      </c>
      <c r="D234" s="2">
        <f t="shared" si="20"/>
        <v>9.5244883021605204</v>
      </c>
      <c r="E234" s="2">
        <f t="shared" si="19"/>
        <v>4.9941342612667583E-2</v>
      </c>
      <c r="F234" s="2">
        <f t="shared" si="23"/>
        <v>4.7949211884437772E-2</v>
      </c>
      <c r="G234" s="2">
        <f t="shared" si="21"/>
        <v>1.9921307282298115E-3</v>
      </c>
      <c r="H234" s="2" t="str">
        <f t="shared" si="22"/>
        <v>Sell</v>
      </c>
    </row>
    <row r="235" spans="1:8" ht="13.5" x14ac:dyDescent="0.25">
      <c r="A235" s="3">
        <f>TITRES_STAT!B238</f>
        <v>42347</v>
      </c>
      <c r="B235" s="6">
        <f>TITRES_STAT!D238</f>
        <v>9.3392999999999997</v>
      </c>
      <c r="C235" s="2">
        <f t="shared" si="18"/>
        <v>9.5627020071157744</v>
      </c>
      <c r="D235" s="2">
        <f t="shared" si="20"/>
        <v>9.5107706501486309</v>
      </c>
      <c r="E235" s="2">
        <f t="shared" si="19"/>
        <v>5.1931356967143572E-2</v>
      </c>
      <c r="F235" s="2">
        <f t="shared" si="23"/>
        <v>4.8745640900978937E-2</v>
      </c>
      <c r="G235" s="2">
        <f t="shared" si="21"/>
        <v>3.1857160661646344E-3</v>
      </c>
      <c r="H235" s="2" t="str">
        <f t="shared" si="22"/>
        <v>Sell</v>
      </c>
    </row>
    <row r="236" spans="1:8" ht="13.5" x14ac:dyDescent="0.25">
      <c r="A236" s="3">
        <f>TITRES_STAT!B239</f>
        <v>42348</v>
      </c>
      <c r="B236" s="6">
        <f>TITRES_STAT!D239</f>
        <v>9.3043999999999993</v>
      </c>
      <c r="C236" s="2">
        <f t="shared" si="18"/>
        <v>9.5498093906364243</v>
      </c>
      <c r="D236" s="2">
        <f t="shared" si="20"/>
        <v>9.495483935322806</v>
      </c>
      <c r="E236" s="2">
        <f t="shared" si="19"/>
        <v>5.432545531361832E-2</v>
      </c>
      <c r="F236" s="2">
        <f t="shared" si="23"/>
        <v>4.9861603783506819E-2</v>
      </c>
      <c r="G236" s="2">
        <f t="shared" si="21"/>
        <v>4.4638515301115012E-3</v>
      </c>
      <c r="H236" s="2" t="str">
        <f t="shared" si="22"/>
        <v>Sell</v>
      </c>
    </row>
    <row r="237" spans="1:8" ht="13.5" x14ac:dyDescent="0.25">
      <c r="A237" s="3">
        <f>TITRES_STAT!B240</f>
        <v>42349</v>
      </c>
      <c r="B237" s="6">
        <f>TITRES_STAT!D240</f>
        <v>9.3043999999999993</v>
      </c>
      <c r="C237" s="2">
        <f t="shared" si="18"/>
        <v>9.5299464074615905</v>
      </c>
      <c r="D237" s="2">
        <f t="shared" si="20"/>
        <v>9.4813295697433393</v>
      </c>
      <c r="E237" s="2">
        <f t="shared" si="19"/>
        <v>4.8616837718251205E-2</v>
      </c>
      <c r="F237" s="2">
        <f t="shared" si="23"/>
        <v>4.9612650570455698E-2</v>
      </c>
      <c r="G237" s="2">
        <f t="shared" si="21"/>
        <v>-9.9581285220449317E-4</v>
      </c>
      <c r="H237" s="2" t="str">
        <f t="shared" si="22"/>
        <v>Hold</v>
      </c>
    </row>
    <row r="238" spans="1:8" ht="13.5" x14ac:dyDescent="0.25">
      <c r="A238" s="3">
        <f>TITRES_STAT!B241</f>
        <v>42352</v>
      </c>
      <c r="B238" s="6">
        <f>TITRES_STAT!D241</f>
        <v>9.2655999999999992</v>
      </c>
      <c r="C238" s="2">
        <f t="shared" si="18"/>
        <v>9.4952469601598075</v>
      </c>
      <c r="D238" s="2">
        <f t="shared" si="20"/>
        <v>9.4653496016142036</v>
      </c>
      <c r="E238" s="2">
        <f t="shared" si="19"/>
        <v>2.9897358545603936E-2</v>
      </c>
      <c r="F238" s="2">
        <f t="shared" si="23"/>
        <v>4.566959216548535E-2</v>
      </c>
      <c r="G238" s="2">
        <f t="shared" si="21"/>
        <v>-1.5772233619881414E-2</v>
      </c>
      <c r="H238" s="2" t="str">
        <f t="shared" si="22"/>
        <v>Hold</v>
      </c>
    </row>
    <row r="239" spans="1:8" ht="13.5" x14ac:dyDescent="0.25">
      <c r="A239" s="3">
        <f>TITRES_STAT!B242</f>
        <v>42353</v>
      </c>
      <c r="B239" s="6">
        <f>TITRES_STAT!D242</f>
        <v>9.2655999999999992</v>
      </c>
      <c r="C239" s="2">
        <f t="shared" si="18"/>
        <v>9.4837781970582995</v>
      </c>
      <c r="D239" s="2">
        <f t="shared" si="20"/>
        <v>9.4505533348279673</v>
      </c>
      <c r="E239" s="2">
        <f t="shared" si="19"/>
        <v>3.3224862230332164E-2</v>
      </c>
      <c r="F239" s="2">
        <f t="shared" si="23"/>
        <v>4.3180646178454712E-2</v>
      </c>
      <c r="G239" s="2">
        <f t="shared" si="21"/>
        <v>-9.9557839481225485E-3</v>
      </c>
      <c r="H239" s="2" t="str">
        <f t="shared" si="22"/>
        <v>Hold</v>
      </c>
    </row>
    <row r="240" spans="1:8" ht="13.5" x14ac:dyDescent="0.25">
      <c r="A240" s="3">
        <f>TITRES_STAT!B243</f>
        <v>42354</v>
      </c>
      <c r="B240" s="6">
        <f>TITRES_STAT!D243</f>
        <v>9.2655999999999992</v>
      </c>
      <c r="C240" s="2">
        <f t="shared" si="18"/>
        <v>9.4740738590493301</v>
      </c>
      <c r="D240" s="2">
        <f t="shared" si="20"/>
        <v>9.4368530878036747</v>
      </c>
      <c r="E240" s="2">
        <f t="shared" si="19"/>
        <v>3.7220771245655371E-2</v>
      </c>
      <c r="F240" s="2">
        <f t="shared" si="23"/>
        <v>4.1988671191894852E-2</v>
      </c>
      <c r="G240" s="2">
        <f t="shared" si="21"/>
        <v>-4.7678999462394817E-3</v>
      </c>
      <c r="H240" s="2" t="str">
        <f t="shared" si="22"/>
        <v>Hold</v>
      </c>
    </row>
    <row r="241" spans="1:8" ht="13.5" x14ac:dyDescent="0.25">
      <c r="A241" s="3">
        <f>TITRES_STAT!B244</f>
        <v>42355</v>
      </c>
      <c r="B241" s="6">
        <f>TITRES_STAT!D244</f>
        <v>9.0368999999999993</v>
      </c>
      <c r="C241" s="2">
        <f t="shared" si="18"/>
        <v>9.4598932653494323</v>
      </c>
      <c r="D241" s="2">
        <f t="shared" si="20"/>
        <v>9.4072269331515503</v>
      </c>
      <c r="E241" s="2">
        <f t="shared" si="19"/>
        <v>5.2666332197881971E-2</v>
      </c>
      <c r="F241" s="2">
        <f t="shared" si="23"/>
        <v>4.4124203393092282E-2</v>
      </c>
      <c r="G241" s="2">
        <f t="shared" si="21"/>
        <v>8.5421288047896893E-3</v>
      </c>
      <c r="H241" s="2" t="str">
        <f t="shared" si="22"/>
        <v>Sell</v>
      </c>
    </row>
    <row r="242" spans="1:8" ht="13.5" x14ac:dyDescent="0.25">
      <c r="A242" s="3">
        <f>TITRES_STAT!B245</f>
        <v>42356</v>
      </c>
      <c r="B242" s="6">
        <f>TITRES_STAT!D245</f>
        <v>9.2269000000000005</v>
      </c>
      <c r="C242" s="2">
        <f t="shared" si="18"/>
        <v>9.435971224526444</v>
      </c>
      <c r="D242" s="2">
        <f t="shared" si="20"/>
        <v>9.3938693825477309</v>
      </c>
      <c r="E242" s="2">
        <f t="shared" si="19"/>
        <v>4.2101841978713139E-2</v>
      </c>
      <c r="F242" s="2">
        <f t="shared" si="23"/>
        <v>4.3719731110216459E-2</v>
      </c>
      <c r="G242" s="2">
        <f t="shared" si="21"/>
        <v>-1.6178891315033195E-3</v>
      </c>
      <c r="H242" s="2" t="str">
        <f t="shared" si="22"/>
        <v>Hold</v>
      </c>
    </row>
    <row r="243" spans="1:8" ht="13.5" x14ac:dyDescent="0.25">
      <c r="A243" s="3">
        <f>TITRES_STAT!B246</f>
        <v>42359</v>
      </c>
      <c r="B243" s="6">
        <f>TITRES_STAT!D246</f>
        <v>9.1105999999999998</v>
      </c>
      <c r="C243" s="2">
        <f t="shared" si="18"/>
        <v>9.4210987284454522</v>
      </c>
      <c r="D243" s="2">
        <f t="shared" si="20"/>
        <v>9.3728864653219723</v>
      </c>
      <c r="E243" s="2">
        <f t="shared" si="19"/>
        <v>4.8212263123479815E-2</v>
      </c>
      <c r="F243" s="2">
        <f t="shared" si="23"/>
        <v>4.4618237512869134E-2</v>
      </c>
      <c r="G243" s="2">
        <f t="shared" si="21"/>
        <v>3.5940256106106808E-3</v>
      </c>
      <c r="H243" s="2" t="str">
        <f t="shared" si="22"/>
        <v>Sell</v>
      </c>
    </row>
    <row r="244" spans="1:8" ht="13.5" x14ac:dyDescent="0.25">
      <c r="A244" s="3">
        <f>TITRES_STAT!B247</f>
        <v>42360</v>
      </c>
      <c r="B244" s="6">
        <f>TITRES_STAT!D247</f>
        <v>9.2151999999999994</v>
      </c>
      <c r="C244" s="2">
        <f t="shared" si="18"/>
        <v>9.4085143086846141</v>
      </c>
      <c r="D244" s="2">
        <f t="shared" si="20"/>
        <v>9.3612059864092352</v>
      </c>
      <c r="E244" s="2">
        <f t="shared" si="19"/>
        <v>4.7308322275378956E-2</v>
      </c>
      <c r="F244" s="2">
        <f t="shared" si="23"/>
        <v>4.5156254465371103E-2</v>
      </c>
      <c r="G244" s="2">
        <f t="shared" si="21"/>
        <v>2.152067810007853E-3</v>
      </c>
      <c r="H244" s="2" t="str">
        <f t="shared" si="22"/>
        <v>Sell</v>
      </c>
    </row>
    <row r="245" spans="1:8" ht="13.5" x14ac:dyDescent="0.25">
      <c r="A245" s="3">
        <f>TITRES_STAT!B248</f>
        <v>42361</v>
      </c>
      <c r="B245" s="6">
        <f>TITRES_STAT!D248</f>
        <v>9.1493000000000002</v>
      </c>
      <c r="C245" s="2">
        <f t="shared" si="18"/>
        <v>9.3978659535023663</v>
      </c>
      <c r="D245" s="2">
        <f t="shared" si="20"/>
        <v>9.3455092466752188</v>
      </c>
      <c r="E245" s="2">
        <f t="shared" si="19"/>
        <v>5.2356706827147548E-2</v>
      </c>
      <c r="F245" s="2">
        <f t="shared" si="23"/>
        <v>4.6596344937726394E-2</v>
      </c>
      <c r="G245" s="2">
        <f t="shared" si="21"/>
        <v>5.7603618894211533E-3</v>
      </c>
      <c r="H245" s="2" t="str">
        <f t="shared" si="22"/>
        <v>Sell</v>
      </c>
    </row>
    <row r="246" spans="1:8" ht="13.5" x14ac:dyDescent="0.25">
      <c r="A246" s="3">
        <f>TITRES_STAT!B249</f>
        <v>42363</v>
      </c>
      <c r="B246" s="6">
        <f>TITRES_STAT!D249</f>
        <v>9.1105999999999998</v>
      </c>
      <c r="C246" s="2">
        <f t="shared" si="18"/>
        <v>9.3834865760404647</v>
      </c>
      <c r="D246" s="2">
        <f t="shared" si="20"/>
        <v>9.3281085617363129</v>
      </c>
      <c r="E246" s="2">
        <f t="shared" si="19"/>
        <v>5.537801430415179E-2</v>
      </c>
      <c r="F246" s="2">
        <f t="shared" si="23"/>
        <v>4.8352678811011476E-2</v>
      </c>
      <c r="G246" s="2">
        <f t="shared" si="21"/>
        <v>7.0253354931403139E-3</v>
      </c>
      <c r="H246" s="2" t="str">
        <f t="shared" si="22"/>
        <v>Sell</v>
      </c>
    </row>
    <row r="247" spans="1:8" ht="13.5" x14ac:dyDescent="0.25">
      <c r="A247" s="3">
        <f>TITRES_STAT!B250</f>
        <v>42366</v>
      </c>
      <c r="B247" s="6">
        <f>TITRES_STAT!D250</f>
        <v>9.0678999999999998</v>
      </c>
      <c r="C247" s="2">
        <f t="shared" si="18"/>
        <v>9.3713194104957775</v>
      </c>
      <c r="D247" s="2">
        <f t="shared" si="20"/>
        <v>9.3088338534595501</v>
      </c>
      <c r="E247" s="2">
        <f t="shared" si="19"/>
        <v>6.248555703622749E-2</v>
      </c>
      <c r="F247" s="2">
        <f t="shared" si="23"/>
        <v>5.1179254456054681E-2</v>
      </c>
      <c r="G247" s="2">
        <f t="shared" si="21"/>
        <v>1.130630258017281E-2</v>
      </c>
      <c r="H247" s="2" t="str">
        <f t="shared" si="22"/>
        <v>Sell</v>
      </c>
    </row>
    <row r="248" spans="1:8" ht="13.5" x14ac:dyDescent="0.25">
      <c r="A248" s="3">
        <f>TITRES_STAT!B251</f>
        <v>42367</v>
      </c>
      <c r="B248" s="6">
        <f>TITRES_STAT!D251</f>
        <v>9.1105999999999998</v>
      </c>
      <c r="C248" s="2">
        <f t="shared" si="18"/>
        <v>9.3550548858041189</v>
      </c>
      <c r="D248" s="2">
        <f t="shared" si="20"/>
        <v>9.2941498643143987</v>
      </c>
      <c r="E248" s="2">
        <f t="shared" si="19"/>
        <v>6.0905021489720212E-2</v>
      </c>
      <c r="F248" s="2">
        <f t="shared" si="23"/>
        <v>5.3124407862787784E-2</v>
      </c>
      <c r="G248" s="2">
        <f t="shared" si="21"/>
        <v>7.7806136269324283E-3</v>
      </c>
      <c r="H248" s="2" t="str">
        <f t="shared" si="22"/>
        <v>Sell</v>
      </c>
    </row>
    <row r="249" spans="1:8" ht="13.5" x14ac:dyDescent="0.25">
      <c r="A249" s="3">
        <f>TITRES_STAT!B252</f>
        <v>42368</v>
      </c>
      <c r="B249" s="6">
        <f>TITRES_STAT!D252</f>
        <v>9.0329999999999995</v>
      </c>
      <c r="C249" s="2">
        <f t="shared" si="18"/>
        <v>9.3412925956804074</v>
      </c>
      <c r="D249" s="2">
        <f t="shared" si="20"/>
        <v>9.2748054299207396</v>
      </c>
      <c r="E249" s="2">
        <f t="shared" si="19"/>
        <v>6.6487165759667732E-2</v>
      </c>
      <c r="F249" s="2">
        <f t="shared" si="23"/>
        <v>5.5796959442163778E-2</v>
      </c>
      <c r="G249" s="2">
        <f t="shared" si="21"/>
        <v>1.0690206317503954E-2</v>
      </c>
      <c r="H249" s="2" t="str">
        <f t="shared" si="22"/>
        <v>Sell</v>
      </c>
    </row>
    <row r="250" spans="1:8" ht="13.5" x14ac:dyDescent="0.25">
      <c r="A250" s="3">
        <f>TITRES_STAT!B253</f>
        <v>42369</v>
      </c>
      <c r="B250" s="6">
        <f>TITRES_STAT!D253</f>
        <v>9.0678999999999998</v>
      </c>
      <c r="C250" s="2">
        <f t="shared" si="18"/>
        <v>9.3296475809603443</v>
      </c>
      <c r="D250" s="2">
        <f t="shared" si="20"/>
        <v>9.2594791017784637</v>
      </c>
      <c r="E250" s="2">
        <f t="shared" si="19"/>
        <v>7.0168479181880627E-2</v>
      </c>
      <c r="F250" s="2">
        <f t="shared" si="23"/>
        <v>5.8671263390107149E-2</v>
      </c>
      <c r="G250" s="2">
        <f t="shared" si="21"/>
        <v>1.1497215791773478E-2</v>
      </c>
      <c r="H250" s="2" t="str">
        <f t="shared" si="22"/>
        <v>Sell</v>
      </c>
    </row>
    <row r="251" spans="1:8" ht="13.5" x14ac:dyDescent="0.25">
      <c r="A251" s="3">
        <f>TITRES_STAT!B254</f>
        <v>42373</v>
      </c>
      <c r="B251" s="6">
        <f>TITRES_STAT!D254</f>
        <v>9.0717999999999996</v>
      </c>
      <c r="C251" s="2">
        <f t="shared" si="18"/>
        <v>9.2846094915818291</v>
      </c>
      <c r="D251" s="2">
        <f t="shared" si="20"/>
        <v>9.2455769460911714</v>
      </c>
      <c r="E251" s="2">
        <f t="shared" si="19"/>
        <v>3.9032545490657711E-2</v>
      </c>
      <c r="F251" s="2">
        <f t="shared" si="23"/>
        <v>5.4743519810217266E-2</v>
      </c>
      <c r="G251" s="2">
        <f t="shared" si="21"/>
        <v>-1.5710974319559555E-2</v>
      </c>
      <c r="H251" s="2" t="str">
        <f t="shared" si="22"/>
        <v>Hold</v>
      </c>
    </row>
    <row r="252" spans="1:8" ht="13.5" x14ac:dyDescent="0.25">
      <c r="A252" s="3">
        <f>TITRES_STAT!B255</f>
        <v>42374</v>
      </c>
      <c r="B252" s="6">
        <f>TITRES_STAT!D255</f>
        <v>9.0329999999999995</v>
      </c>
      <c r="C252" s="2">
        <f t="shared" si="18"/>
        <v>9.2757311082615477</v>
      </c>
      <c r="D252" s="2">
        <f t="shared" si="20"/>
        <v>9.2298305056399723</v>
      </c>
      <c r="E252" s="2">
        <f t="shared" si="19"/>
        <v>4.5900602621575359E-2</v>
      </c>
      <c r="F252" s="2">
        <f t="shared" si="23"/>
        <v>5.2974936372488887E-2</v>
      </c>
      <c r="G252" s="2">
        <f t="shared" si="21"/>
        <v>-7.0743337509135279E-3</v>
      </c>
      <c r="H252" s="2" t="str">
        <f t="shared" si="22"/>
        <v>Hold</v>
      </c>
    </row>
    <row r="253" spans="1:8" ht="13.5" x14ac:dyDescent="0.25">
      <c r="A253" s="3">
        <f>TITRES_STAT!B256</f>
        <v>42375</v>
      </c>
      <c r="B253" s="6">
        <f>TITRES_STAT!D256</f>
        <v>9.1105999999999998</v>
      </c>
      <c r="C253" s="2">
        <f t="shared" si="18"/>
        <v>9.2503263223751553</v>
      </c>
      <c r="D253" s="2">
        <f t="shared" si="20"/>
        <v>9.2209986163333078</v>
      </c>
      <c r="E253" s="2">
        <f t="shared" si="19"/>
        <v>2.9327706041847534E-2</v>
      </c>
      <c r="F253" s="2">
        <f t="shared" si="23"/>
        <v>4.8245490306360619E-2</v>
      </c>
      <c r="G253" s="2">
        <f t="shared" si="21"/>
        <v>-1.8917784264513085E-2</v>
      </c>
      <c r="H253" s="2" t="str">
        <f t="shared" si="22"/>
        <v>Hold</v>
      </c>
    </row>
    <row r="254" spans="1:8" ht="13.5" x14ac:dyDescent="0.25">
      <c r="A254" s="3">
        <f>TITRES_STAT!B257</f>
        <v>42376</v>
      </c>
      <c r="B254" s="6">
        <f>TITRES_STAT!D257</f>
        <v>9.0912000000000006</v>
      </c>
      <c r="C254" s="2">
        <f t="shared" si="18"/>
        <v>9.244922272778977</v>
      </c>
      <c r="D254" s="2">
        <f t="shared" si="20"/>
        <v>9.2113839040123207</v>
      </c>
      <c r="E254" s="2">
        <f t="shared" si="19"/>
        <v>3.353836876665639E-2</v>
      </c>
      <c r="F254" s="2">
        <f t="shared" si="23"/>
        <v>4.5304065998419775E-2</v>
      </c>
      <c r="G254" s="2">
        <f t="shared" si="21"/>
        <v>-1.1765697231763385E-2</v>
      </c>
      <c r="H254" s="2" t="str">
        <f t="shared" si="22"/>
        <v>Hold</v>
      </c>
    </row>
    <row r="255" spans="1:8" ht="13.5" x14ac:dyDescent="0.25">
      <c r="A255" s="3">
        <f>TITRES_STAT!B258</f>
        <v>42377</v>
      </c>
      <c r="B255" s="6">
        <f>TITRES_STAT!D258</f>
        <v>9.1105999999999998</v>
      </c>
      <c r="C255" s="2">
        <f t="shared" si="18"/>
        <v>9.2302111538899041</v>
      </c>
      <c r="D255" s="2">
        <f t="shared" si="20"/>
        <v>9.2039184296410372</v>
      </c>
      <c r="E255" s="2">
        <f t="shared" si="19"/>
        <v>2.6292724248866861E-2</v>
      </c>
      <c r="F255" s="2">
        <f t="shared" si="23"/>
        <v>4.1501797648509198E-2</v>
      </c>
      <c r="G255" s="2">
        <f t="shared" si="21"/>
        <v>-1.5209073399642337E-2</v>
      </c>
      <c r="H255" s="2" t="str">
        <f t="shared" si="22"/>
        <v>Hold</v>
      </c>
    </row>
    <row r="256" spans="1:8" ht="13.5" x14ac:dyDescent="0.25">
      <c r="A256" s="3">
        <f>TITRES_STAT!B259</f>
        <v>42380</v>
      </c>
      <c r="B256" s="6">
        <f>TITRES_STAT!D259</f>
        <v>9.1105999999999998</v>
      </c>
      <c r="C256" s="2">
        <f t="shared" si="18"/>
        <v>9.211809437906842</v>
      </c>
      <c r="D256" s="2">
        <f t="shared" si="20"/>
        <v>9.1970059533713311</v>
      </c>
      <c r="E256" s="2">
        <f t="shared" si="19"/>
        <v>1.4803484535510947E-2</v>
      </c>
      <c r="F256" s="2">
        <f t="shared" si="23"/>
        <v>3.616213502590955E-2</v>
      </c>
      <c r="G256" s="2">
        <f t="shared" si="21"/>
        <v>-2.1358650490398604E-2</v>
      </c>
      <c r="H256" s="2" t="str">
        <f t="shared" si="22"/>
        <v>Hold</v>
      </c>
    </row>
    <row r="257" spans="1:8" ht="13.5" x14ac:dyDescent="0.25">
      <c r="A257" s="3">
        <f>TITRES_STAT!B260</f>
        <v>42381</v>
      </c>
      <c r="B257" s="6">
        <f>TITRES_STAT!D260</f>
        <v>8.9167000000000005</v>
      </c>
      <c r="C257" s="2">
        <f t="shared" si="18"/>
        <v>9.1896695243827118</v>
      </c>
      <c r="D257" s="2">
        <f t="shared" si="20"/>
        <v>9.1762425494178999</v>
      </c>
      <c r="E257" s="2">
        <f t="shared" si="19"/>
        <v>1.3426974964811933E-2</v>
      </c>
      <c r="F257" s="2">
        <f t="shared" si="23"/>
        <v>3.1615103013690027E-2</v>
      </c>
      <c r="G257" s="2">
        <f t="shared" si="21"/>
        <v>-1.8188128048878094E-2</v>
      </c>
      <c r="H257" s="2" t="str">
        <f t="shared" si="22"/>
        <v>Hold</v>
      </c>
    </row>
    <row r="258" spans="1:8" ht="13.5" x14ac:dyDescent="0.25">
      <c r="A258" s="3">
        <f>TITRES_STAT!B261</f>
        <v>42382</v>
      </c>
      <c r="B258" s="6">
        <f>TITRES_STAT!D261</f>
        <v>9.0717999999999996</v>
      </c>
      <c r="C258" s="2">
        <f t="shared" si="18"/>
        <v>9.177504982169987</v>
      </c>
      <c r="D258" s="2">
        <f t="shared" si="20"/>
        <v>9.1685060642758334</v>
      </c>
      <c r="E258" s="2">
        <f t="shared" si="19"/>
        <v>8.9989178941536352E-3</v>
      </c>
      <c r="F258" s="2">
        <f t="shared" si="23"/>
        <v>2.7091865989782749E-2</v>
      </c>
      <c r="G258" s="2">
        <f t="shared" si="21"/>
        <v>-1.8092948095629113E-2</v>
      </c>
      <c r="H258" s="2" t="str">
        <f t="shared" si="22"/>
        <v>Hold</v>
      </c>
    </row>
    <row r="259" spans="1:8" ht="13.5" x14ac:dyDescent="0.25">
      <c r="A259" s="3">
        <f>TITRES_STAT!B262</f>
        <v>42384</v>
      </c>
      <c r="B259" s="6">
        <f>TITRES_STAT!D262</f>
        <v>8.8780000000000001</v>
      </c>
      <c r="C259" s="2">
        <f t="shared" si="18"/>
        <v>9.1552734464515275</v>
      </c>
      <c r="D259" s="2">
        <f t="shared" si="20"/>
        <v>9.1469870965516975</v>
      </c>
      <c r="E259" s="2">
        <f t="shared" si="19"/>
        <v>8.2863498998300145E-3</v>
      </c>
      <c r="F259" s="2">
        <f t="shared" si="23"/>
        <v>2.3330762771792204E-2</v>
      </c>
      <c r="G259" s="2">
        <f t="shared" si="21"/>
        <v>-1.504441287196219E-2</v>
      </c>
      <c r="H259" s="2" t="str">
        <f t="shared" si="22"/>
        <v>Hold</v>
      </c>
    </row>
    <row r="260" spans="1:8" ht="13.5" x14ac:dyDescent="0.25">
      <c r="A260" s="3">
        <f>TITRES_STAT!B263</f>
        <v>42387</v>
      </c>
      <c r="B260" s="6">
        <f>TITRES_STAT!D263</f>
        <v>8.7810000000000006</v>
      </c>
      <c r="C260" s="2">
        <f t="shared" si="18"/>
        <v>9.1418313777666782</v>
      </c>
      <c r="D260" s="2">
        <f t="shared" si="20"/>
        <v>9.1198769412515723</v>
      </c>
      <c r="E260" s="2">
        <f t="shared" si="19"/>
        <v>2.1954436515105868E-2</v>
      </c>
      <c r="F260" s="2">
        <f t="shared" si="23"/>
        <v>2.3055497520454937E-2</v>
      </c>
      <c r="G260" s="2">
        <f t="shared" si="21"/>
        <v>-1.1010610053490688E-3</v>
      </c>
      <c r="H260" s="2" t="str">
        <f t="shared" si="22"/>
        <v>Hold</v>
      </c>
    </row>
    <row r="261" spans="1:8" ht="13.5" x14ac:dyDescent="0.25">
      <c r="A261" s="3">
        <f>TITRES_STAT!B264</f>
        <v>42388</v>
      </c>
      <c r="B261" s="6">
        <f>TITRES_STAT!D264</f>
        <v>8.7615999999999996</v>
      </c>
      <c r="C261" s="2">
        <f t="shared" si="18"/>
        <v>9.1310573196487272</v>
      </c>
      <c r="D261" s="2">
        <f t="shared" si="20"/>
        <v>9.0933379085662693</v>
      </c>
      <c r="E261" s="2">
        <f t="shared" si="19"/>
        <v>3.771941108245791E-2</v>
      </c>
      <c r="F261" s="2">
        <f t="shared" si="23"/>
        <v>2.5988280232855532E-2</v>
      </c>
      <c r="G261" s="2">
        <f t="shared" si="21"/>
        <v>1.1731130849602377E-2</v>
      </c>
      <c r="H261" s="2" t="str">
        <f t="shared" si="22"/>
        <v>Sell</v>
      </c>
    </row>
    <row r="262" spans="1:8" ht="13.5" x14ac:dyDescent="0.25">
      <c r="A262" s="3">
        <f>TITRES_STAT!B265</f>
        <v>42389</v>
      </c>
      <c r="B262" s="6">
        <f>TITRES_STAT!D265</f>
        <v>8.6453000000000007</v>
      </c>
      <c r="C262" s="2">
        <f t="shared" si="18"/>
        <v>9.1159715781643076</v>
      </c>
      <c r="D262" s="2">
        <f t="shared" si="20"/>
        <v>9.0601499153391387</v>
      </c>
      <c r="E262" s="2">
        <f t="shared" si="19"/>
        <v>5.5821662825168872E-2</v>
      </c>
      <c r="F262" s="2">
        <f t="shared" si="23"/>
        <v>3.1954956751318202E-2</v>
      </c>
      <c r="G262" s="2">
        <f t="shared" si="21"/>
        <v>2.386670607385067E-2</v>
      </c>
      <c r="H262" s="2" t="str">
        <f t="shared" si="22"/>
        <v>Sell</v>
      </c>
    </row>
    <row r="263" spans="1:8" ht="13.5" x14ac:dyDescent="0.25">
      <c r="A263" s="3">
        <f>TITRES_STAT!B266</f>
        <v>42390</v>
      </c>
      <c r="B263" s="6">
        <f>TITRES_STAT!D266</f>
        <v>8.6453000000000007</v>
      </c>
      <c r="C263" s="2">
        <f t="shared" si="18"/>
        <v>9.1151451815236442</v>
      </c>
      <c r="D263" s="2">
        <f t="shared" si="20"/>
        <v>9.0294202919806832</v>
      </c>
      <c r="E263" s="2">
        <f t="shared" si="19"/>
        <v>8.572488954296098E-2</v>
      </c>
      <c r="F263" s="2">
        <f t="shared" si="23"/>
        <v>4.2708943309646759E-2</v>
      </c>
      <c r="G263" s="2">
        <f t="shared" si="21"/>
        <v>4.3015946233314221E-2</v>
      </c>
      <c r="H263" s="2" t="str">
        <f t="shared" si="22"/>
        <v>Sell</v>
      </c>
    </row>
    <row r="264" spans="1:8" ht="13.5" x14ac:dyDescent="0.25">
      <c r="A264" s="3">
        <f>TITRES_STAT!B267</f>
        <v>42391</v>
      </c>
      <c r="B264" s="6">
        <f>TITRES_STAT!D267</f>
        <v>8.5988000000000007</v>
      </c>
      <c r="C264" s="2">
        <f t="shared" si="18"/>
        <v>9.1114613074430846</v>
      </c>
      <c r="D264" s="2">
        <f t="shared" si="20"/>
        <v>8.9975224925747064</v>
      </c>
      <c r="E264" s="2">
        <f t="shared" si="19"/>
        <v>0.1139388148683782</v>
      </c>
      <c r="F264" s="2">
        <f t="shared" si="23"/>
        <v>5.6954917621393049E-2</v>
      </c>
      <c r="G264" s="2">
        <f t="shared" si="21"/>
        <v>5.6983897246985153E-2</v>
      </c>
      <c r="H264" s="2" t="str">
        <f t="shared" si="22"/>
        <v>Sell</v>
      </c>
    </row>
    <row r="265" spans="1:8" ht="13.5" x14ac:dyDescent="0.25">
      <c r="A265" s="3">
        <f>TITRES_STAT!B268</f>
        <v>42394</v>
      </c>
      <c r="B265" s="6">
        <f>TITRES_STAT!D268</f>
        <v>8.5988000000000007</v>
      </c>
      <c r="C265" s="2">
        <f t="shared" si="18"/>
        <v>9.1113287986056868</v>
      </c>
      <c r="D265" s="2">
        <f t="shared" si="20"/>
        <v>8.9679874931247276</v>
      </c>
      <c r="E265" s="2">
        <f t="shared" si="19"/>
        <v>0.14334130548095914</v>
      </c>
      <c r="F265" s="2">
        <f t="shared" si="23"/>
        <v>7.4232195193306275E-2</v>
      </c>
      <c r="G265" s="2">
        <f t="shared" si="21"/>
        <v>6.9109110287652861E-2</v>
      </c>
      <c r="H265" s="2" t="str">
        <f t="shared" si="22"/>
        <v>Sell</v>
      </c>
    </row>
    <row r="266" spans="1:8" ht="13.5" x14ac:dyDescent="0.25">
      <c r="A266" s="3">
        <f>TITRES_STAT!B269</f>
        <v>42395</v>
      </c>
      <c r="B266" s="6">
        <f>TITRES_STAT!D269</f>
        <v>8.7228999999999992</v>
      </c>
      <c r="C266" s="2">
        <f t="shared" si="18"/>
        <v>9.1112166757432735</v>
      </c>
      <c r="D266" s="2">
        <f t="shared" si="20"/>
        <v>8.9498328640043781</v>
      </c>
      <c r="E266" s="2">
        <f t="shared" si="19"/>
        <v>0.16138381173889549</v>
      </c>
      <c r="F266" s="2">
        <f t="shared" si="23"/>
        <v>9.1662518502424128E-2</v>
      </c>
      <c r="G266" s="2">
        <f t="shared" si="21"/>
        <v>6.972129323647136E-2</v>
      </c>
      <c r="H266" s="2" t="str">
        <f t="shared" si="22"/>
        <v>Sell</v>
      </c>
    </row>
    <row r="267" spans="1:8" ht="13.5" x14ac:dyDescent="0.25">
      <c r="A267" s="3">
        <f>TITRES_STAT!B270</f>
        <v>42396</v>
      </c>
      <c r="B267" s="6">
        <f>TITRES_STAT!D270</f>
        <v>8.6841000000000008</v>
      </c>
      <c r="C267" s="2">
        <f t="shared" si="18"/>
        <v>9.0812910333212304</v>
      </c>
      <c r="D267" s="2">
        <f t="shared" si="20"/>
        <v>8.9301489481522029</v>
      </c>
      <c r="E267" s="2">
        <f t="shared" si="19"/>
        <v>0.1511420851690275</v>
      </c>
      <c r="F267" s="2">
        <f t="shared" si="23"/>
        <v>0.10355843183574481</v>
      </c>
      <c r="G267" s="2">
        <f t="shared" si="21"/>
        <v>4.7583653333282683E-2</v>
      </c>
      <c r="H267" s="2" t="str">
        <f t="shared" si="22"/>
        <v>Sell</v>
      </c>
    </row>
    <row r="268" spans="1:8" ht="13.5" x14ac:dyDescent="0.25">
      <c r="A268" s="3">
        <f>TITRES_STAT!B271</f>
        <v>42397</v>
      </c>
      <c r="B268" s="6">
        <f>TITRES_STAT!D271</f>
        <v>8.5367999999999995</v>
      </c>
      <c r="C268" s="2">
        <f t="shared" si="18"/>
        <v>9.0798308743487333</v>
      </c>
      <c r="D268" s="2">
        <f t="shared" si="20"/>
        <v>8.9010119890298185</v>
      </c>
      <c r="E268" s="2">
        <f t="shared" si="19"/>
        <v>0.17881888531891477</v>
      </c>
      <c r="F268" s="2">
        <f t="shared" si="23"/>
        <v>0.1186105225323788</v>
      </c>
      <c r="G268" s="2">
        <f t="shared" si="21"/>
        <v>6.0208362786535963E-2</v>
      </c>
      <c r="H268" s="2" t="str">
        <f t="shared" si="22"/>
        <v>Sell</v>
      </c>
    </row>
    <row r="269" spans="1:8" ht="13.5" x14ac:dyDescent="0.25">
      <c r="A269" s="3">
        <f>TITRES_STAT!B272</f>
        <v>42398</v>
      </c>
      <c r="B269" s="6">
        <f>TITRES_STAT!D272</f>
        <v>8.4514999999999993</v>
      </c>
      <c r="C269" s="2">
        <f t="shared" si="18"/>
        <v>9.0487799706027747</v>
      </c>
      <c r="D269" s="2">
        <f t="shared" si="20"/>
        <v>8.8677148046572398</v>
      </c>
      <c r="E269" s="2">
        <f t="shared" si="19"/>
        <v>0.1810651659455349</v>
      </c>
      <c r="F269" s="2">
        <f t="shared" si="23"/>
        <v>0.13110145121501002</v>
      </c>
      <c r="G269" s="2">
        <f t="shared" si="21"/>
        <v>4.9963714730524883E-2</v>
      </c>
      <c r="H269" s="2" t="str">
        <f t="shared" si="22"/>
        <v>Sell</v>
      </c>
    </row>
    <row r="270" spans="1:8" ht="13.5" x14ac:dyDescent="0.25">
      <c r="A270" s="3">
        <f>TITRES_STAT!B273</f>
        <v>42401</v>
      </c>
      <c r="B270" s="6">
        <f>TITRES_STAT!D273</f>
        <v>8.3352000000000004</v>
      </c>
      <c r="C270" s="2">
        <f t="shared" si="18"/>
        <v>9.007583052048501</v>
      </c>
      <c r="D270" s="2">
        <f t="shared" si="20"/>
        <v>8.828269263571519</v>
      </c>
      <c r="E270" s="2">
        <f t="shared" si="19"/>
        <v>0.17931378847698198</v>
      </c>
      <c r="F270" s="2">
        <f t="shared" si="23"/>
        <v>0.14074391866740441</v>
      </c>
      <c r="G270" s="2">
        <f t="shared" si="21"/>
        <v>3.8569869809577578E-2</v>
      </c>
      <c r="H270" s="2" t="str">
        <f t="shared" si="22"/>
        <v>Sell</v>
      </c>
    </row>
    <row r="271" spans="1:8" ht="13.5" x14ac:dyDescent="0.25">
      <c r="A271" s="3">
        <f>TITRES_STAT!B274</f>
        <v>42402</v>
      </c>
      <c r="B271" s="6">
        <f>TITRES_STAT!D274</f>
        <v>8.2576999999999998</v>
      </c>
      <c r="C271" s="2">
        <f t="shared" ref="C271:C334" si="24">$C$4*B261+C270*(1-$C$4)</f>
        <v>8.9697395055795006</v>
      </c>
      <c r="D271" s="2">
        <f t="shared" si="20"/>
        <v>8.7860048736773315</v>
      </c>
      <c r="E271" s="2">
        <f t="shared" si="19"/>
        <v>0.1837346319021691</v>
      </c>
      <c r="F271" s="2">
        <f t="shared" si="23"/>
        <v>0.14934206131435734</v>
      </c>
      <c r="G271" s="2">
        <f t="shared" si="21"/>
        <v>3.4392570587811755E-2</v>
      </c>
      <c r="H271" s="2" t="str">
        <f t="shared" si="22"/>
        <v>Sell</v>
      </c>
    </row>
    <row r="272" spans="1:8" ht="13.5" x14ac:dyDescent="0.25">
      <c r="A272" s="3">
        <f>TITRES_STAT!B275</f>
        <v>42403</v>
      </c>
      <c r="B272" s="6">
        <f>TITRES_STAT!D275</f>
        <v>8.3157999999999994</v>
      </c>
      <c r="C272" s="2">
        <f t="shared" si="24"/>
        <v>8.9198257354903472</v>
      </c>
      <c r="D272" s="2">
        <f t="shared" si="20"/>
        <v>8.7511748830345653</v>
      </c>
      <c r="E272" s="2">
        <f t="shared" si="19"/>
        <v>0.16865085245578193</v>
      </c>
      <c r="F272" s="2">
        <f t="shared" si="23"/>
        <v>0.15320381954264228</v>
      </c>
      <c r="G272" s="2">
        <f t="shared" si="21"/>
        <v>1.5447032913139647E-2</v>
      </c>
      <c r="H272" s="2" t="str">
        <f t="shared" si="22"/>
        <v>Sell</v>
      </c>
    </row>
    <row r="273" spans="1:8" ht="13.5" x14ac:dyDescent="0.25">
      <c r="A273" s="3">
        <f>TITRES_STAT!B276</f>
        <v>42404</v>
      </c>
      <c r="B273" s="6">
        <f>TITRES_STAT!D276</f>
        <v>8.3740000000000006</v>
      </c>
      <c r="C273" s="2">
        <f t="shared" si="24"/>
        <v>8.8775910069533719</v>
      </c>
      <c r="D273" s="2">
        <f t="shared" si="20"/>
        <v>8.7232360028097826</v>
      </c>
      <c r="E273" s="2">
        <f t="shared" si="19"/>
        <v>0.15435500414358927</v>
      </c>
      <c r="F273" s="2">
        <f t="shared" si="23"/>
        <v>0.1534340564628317</v>
      </c>
      <c r="G273" s="2">
        <f t="shared" si="21"/>
        <v>9.2094768075756672E-4</v>
      </c>
      <c r="H273" s="2" t="str">
        <f t="shared" si="22"/>
        <v>Sell</v>
      </c>
    </row>
    <row r="274" spans="1:8" ht="13.5" x14ac:dyDescent="0.25">
      <c r="A274" s="3">
        <f>TITRES_STAT!B277</f>
        <v>42405</v>
      </c>
      <c r="B274" s="6">
        <f>TITRES_STAT!D277</f>
        <v>8.3701000000000008</v>
      </c>
      <c r="C274" s="2">
        <f t="shared" si="24"/>
        <v>8.8347000828066999</v>
      </c>
      <c r="D274" s="2">
        <f t="shared" si="20"/>
        <v>8.697077780379427</v>
      </c>
      <c r="E274" s="2">
        <f t="shared" si="19"/>
        <v>0.13762230242727291</v>
      </c>
      <c r="F274" s="2">
        <f t="shared" si="23"/>
        <v>0.15027170565571996</v>
      </c>
      <c r="G274" s="2">
        <f t="shared" si="21"/>
        <v>-1.2649403228447043E-2</v>
      </c>
      <c r="H274" s="2" t="str">
        <f t="shared" si="22"/>
        <v>Hold</v>
      </c>
    </row>
    <row r="275" spans="1:8" ht="13.5" x14ac:dyDescent="0.25">
      <c r="A275" s="3">
        <f>TITRES_STAT!B278</f>
        <v>42408</v>
      </c>
      <c r="B275" s="6">
        <f>TITRES_STAT!D278</f>
        <v>8.3701000000000008</v>
      </c>
      <c r="C275" s="2">
        <f t="shared" si="24"/>
        <v>8.7984077623749002</v>
      </c>
      <c r="D275" s="2">
        <f t="shared" si="20"/>
        <v>8.672857204055024</v>
      </c>
      <c r="E275" s="2">
        <f t="shared" si="19"/>
        <v>0.12555055831987616</v>
      </c>
      <c r="F275" s="2">
        <f t="shared" si="23"/>
        <v>0.14532747618855121</v>
      </c>
      <c r="G275" s="2">
        <f t="shared" si="21"/>
        <v>-1.9776917868675054E-2</v>
      </c>
      <c r="H275" s="2" t="str">
        <f t="shared" si="22"/>
        <v>Hold</v>
      </c>
    </row>
    <row r="276" spans="1:8" ht="13.5" x14ac:dyDescent="0.25">
      <c r="A276" s="3">
        <f>TITRES_STAT!B279</f>
        <v>42409</v>
      </c>
      <c r="B276" s="6">
        <f>TITRES_STAT!D279</f>
        <v>8.2188999999999997</v>
      </c>
      <c r="C276" s="2">
        <f t="shared" si="24"/>
        <v>8.7867911835479919</v>
      </c>
      <c r="D276" s="2">
        <f t="shared" si="20"/>
        <v>8.6392307444953929</v>
      </c>
      <c r="E276" s="2">
        <f t="shared" si="19"/>
        <v>0.14756043905259908</v>
      </c>
      <c r="F276" s="2">
        <f t="shared" si="23"/>
        <v>0.14577406876136079</v>
      </c>
      <c r="G276" s="2">
        <f t="shared" si="21"/>
        <v>1.7863702912382928E-3</v>
      </c>
      <c r="H276" s="2" t="str">
        <f t="shared" si="22"/>
        <v>Sell</v>
      </c>
    </row>
    <row r="277" spans="1:8" ht="13.5" x14ac:dyDescent="0.25">
      <c r="A277" s="3">
        <f>TITRES_STAT!B280</f>
        <v>42410</v>
      </c>
      <c r="B277" s="6">
        <f>TITRES_STAT!D280</f>
        <v>8.1414000000000009</v>
      </c>
      <c r="C277" s="2">
        <f t="shared" si="24"/>
        <v>8.7709925399252242</v>
      </c>
      <c r="D277" s="2">
        <f t="shared" si="20"/>
        <v>8.6023543930512893</v>
      </c>
      <c r="E277" s="2">
        <f t="shared" si="19"/>
        <v>0.16863814687393486</v>
      </c>
      <c r="F277" s="2">
        <f t="shared" si="23"/>
        <v>0.15034688438387561</v>
      </c>
      <c r="G277" s="2">
        <f t="shared" si="21"/>
        <v>1.8291262490059246E-2</v>
      </c>
      <c r="H277" s="2" t="str">
        <f t="shared" si="22"/>
        <v>Sell</v>
      </c>
    </row>
    <row r="278" spans="1:8" ht="13.5" x14ac:dyDescent="0.25">
      <c r="A278" s="3">
        <f>TITRES_STAT!B281</f>
        <v>42411</v>
      </c>
      <c r="B278" s="6">
        <f>TITRES_STAT!D281</f>
        <v>8.1414000000000009</v>
      </c>
      <c r="C278" s="2">
        <f t="shared" si="24"/>
        <v>8.7349629183982671</v>
      </c>
      <c r="D278" s="2">
        <f t="shared" si="20"/>
        <v>8.5682096231956386</v>
      </c>
      <c r="E278" s="2">
        <f t="shared" si="19"/>
        <v>0.16675329520262849</v>
      </c>
      <c r="F278" s="2">
        <f t="shared" si="23"/>
        <v>0.15362816654762618</v>
      </c>
      <c r="G278" s="2">
        <f t="shared" si="21"/>
        <v>1.3125128655002316E-2</v>
      </c>
      <c r="H278" s="2" t="str">
        <f t="shared" si="22"/>
        <v>Sell</v>
      </c>
    </row>
    <row r="279" spans="1:8" ht="13.5" x14ac:dyDescent="0.25">
      <c r="A279" s="3">
        <f>TITRES_STAT!B282</f>
        <v>42412</v>
      </c>
      <c r="B279" s="6">
        <f>TITRES_STAT!D282</f>
        <v>8.1414000000000009</v>
      </c>
      <c r="C279" s="2">
        <f t="shared" si="24"/>
        <v>8.6913532386446875</v>
      </c>
      <c r="D279" s="2">
        <f t="shared" si="20"/>
        <v>8.5365940955515178</v>
      </c>
      <c r="E279" s="2">
        <f t="shared" si="19"/>
        <v>0.15475914309316963</v>
      </c>
      <c r="F279" s="2">
        <f t="shared" si="23"/>
        <v>0.15385436185673487</v>
      </c>
      <c r="G279" s="2">
        <f t="shared" si="21"/>
        <v>9.0478123643475405E-4</v>
      </c>
      <c r="H279" s="2" t="str">
        <f t="shared" si="22"/>
        <v>Sell</v>
      </c>
    </row>
    <row r="280" spans="1:8" ht="13.5" x14ac:dyDescent="0.25">
      <c r="A280" s="3">
        <f>TITRES_STAT!B283</f>
        <v>42415</v>
      </c>
      <c r="B280" s="6">
        <f>TITRES_STAT!D283</f>
        <v>8.1414000000000009</v>
      </c>
      <c r="C280" s="2">
        <f t="shared" si="24"/>
        <v>8.6365604326993513</v>
      </c>
      <c r="D280" s="2">
        <f t="shared" si="20"/>
        <v>8.5073204588439975</v>
      </c>
      <c r="E280" s="2">
        <f t="shared" si="19"/>
        <v>0.1292399738553538</v>
      </c>
      <c r="F280" s="2">
        <f t="shared" si="23"/>
        <v>0.14893148425645866</v>
      </c>
      <c r="G280" s="2">
        <f t="shared" si="21"/>
        <v>-1.9691510401104867E-2</v>
      </c>
      <c r="H280" s="2" t="str">
        <f t="shared" si="22"/>
        <v>Hold</v>
      </c>
    </row>
    <row r="281" spans="1:8" ht="13.5" x14ac:dyDescent="0.25">
      <c r="A281" s="3">
        <f>TITRES_STAT!B284</f>
        <v>42416</v>
      </c>
      <c r="B281" s="6">
        <f>TITRES_STAT!D284</f>
        <v>8.1414000000000009</v>
      </c>
      <c r="C281" s="2">
        <f t="shared" si="24"/>
        <v>8.5782742122840663</v>
      </c>
      <c r="D281" s="2">
        <f t="shared" si="20"/>
        <v>8.4802152396703683</v>
      </c>
      <c r="E281" s="2">
        <f t="shared" si="19"/>
        <v>9.8058972613698003E-2</v>
      </c>
      <c r="F281" s="2">
        <f t="shared" si="23"/>
        <v>0.13875698192790653</v>
      </c>
      <c r="G281" s="2">
        <f t="shared" si="21"/>
        <v>-4.0698009314208528E-2</v>
      </c>
      <c r="H281" s="2" t="str">
        <f t="shared" si="22"/>
        <v>Hold</v>
      </c>
    </row>
    <row r="282" spans="1:8" ht="13.5" x14ac:dyDescent="0.25">
      <c r="A282" s="3">
        <f>TITRES_STAT!B285</f>
        <v>42417</v>
      </c>
      <c r="B282" s="6">
        <f>TITRES_STAT!D285</f>
        <v>8.1026000000000007</v>
      </c>
      <c r="C282" s="2">
        <f t="shared" si="24"/>
        <v>8.5378935642403633</v>
      </c>
      <c r="D282" s="2">
        <f t="shared" si="20"/>
        <v>8.4522437404355273</v>
      </c>
      <c r="E282" s="2">
        <f t="shared" si="19"/>
        <v>8.5649823804835989E-2</v>
      </c>
      <c r="F282" s="2">
        <f t="shared" si="23"/>
        <v>0.12813555030329243</v>
      </c>
      <c r="G282" s="2">
        <f t="shared" si="21"/>
        <v>-4.2485726498456444E-2</v>
      </c>
      <c r="H282" s="2" t="str">
        <f t="shared" si="22"/>
        <v>Hold</v>
      </c>
    </row>
    <row r="283" spans="1:8" ht="13.5" x14ac:dyDescent="0.25">
      <c r="A283" s="3">
        <f>TITRES_STAT!B286</f>
        <v>42418</v>
      </c>
      <c r="B283" s="6">
        <f>TITRES_STAT!D286</f>
        <v>8.2188999999999997</v>
      </c>
      <c r="C283" s="2">
        <f t="shared" si="24"/>
        <v>8.5126791697418458</v>
      </c>
      <c r="D283" s="2">
        <f t="shared" si="20"/>
        <v>8.4349590189217842</v>
      </c>
      <c r="E283" s="2">
        <f t="shared" si="19"/>
        <v>7.7720150820061562E-2</v>
      </c>
      <c r="F283" s="2">
        <f t="shared" si="23"/>
        <v>0.11805247040664626</v>
      </c>
      <c r="G283" s="2">
        <f t="shared" si="21"/>
        <v>-4.0332319586584703E-2</v>
      </c>
      <c r="H283" s="2" t="str">
        <f t="shared" si="22"/>
        <v>Hold</v>
      </c>
    </row>
    <row r="284" spans="1:8" ht="13.5" x14ac:dyDescent="0.25">
      <c r="A284" s="3">
        <f>TITRES_STAT!B287</f>
        <v>42419</v>
      </c>
      <c r="B284" s="6">
        <f>TITRES_STAT!D287</f>
        <v>8.1995000000000005</v>
      </c>
      <c r="C284" s="2">
        <f t="shared" si="24"/>
        <v>8.4907439128584858</v>
      </c>
      <c r="D284" s="2">
        <f t="shared" si="20"/>
        <v>8.417517610112764</v>
      </c>
      <c r="E284" s="2">
        <f t="shared" ref="E284:E347" si="25">C284-D284</f>
        <v>7.3226302745721839E-2</v>
      </c>
      <c r="F284" s="2">
        <f t="shared" si="23"/>
        <v>0.1090872368744614</v>
      </c>
      <c r="G284" s="2">
        <f t="shared" si="21"/>
        <v>-3.5860934128739558E-2</v>
      </c>
      <c r="H284" s="2" t="str">
        <f t="shared" si="22"/>
        <v>Hold</v>
      </c>
    </row>
    <row r="285" spans="1:8" ht="13.5" x14ac:dyDescent="0.25">
      <c r="A285" s="3">
        <f>TITRES_STAT!B288</f>
        <v>42422</v>
      </c>
      <c r="B285" s="6">
        <f>TITRES_STAT!D288</f>
        <v>8.1956000000000007</v>
      </c>
      <c r="C285" s="2">
        <f t="shared" si="24"/>
        <v>8.4721833108802578</v>
      </c>
      <c r="D285" s="2">
        <f t="shared" ref="D285:D348" si="26">$D$4*B285+(1-$D$4)*D284</f>
        <v>8.4010792686229294</v>
      </c>
      <c r="E285" s="2">
        <f t="shared" si="25"/>
        <v>7.1104042257328359E-2</v>
      </c>
      <c r="F285" s="2">
        <f t="shared" si="23"/>
        <v>0.10149059795103479</v>
      </c>
      <c r="G285" s="2">
        <f t="shared" si="21"/>
        <v>-3.0386555693706435E-2</v>
      </c>
      <c r="H285" s="2" t="str">
        <f t="shared" si="22"/>
        <v>Hold</v>
      </c>
    </row>
    <row r="286" spans="1:8" ht="13.5" x14ac:dyDescent="0.25">
      <c r="A286" s="3">
        <f>TITRES_STAT!B289</f>
        <v>42423</v>
      </c>
      <c r="B286" s="6">
        <f>TITRES_STAT!D289</f>
        <v>8.1414000000000009</v>
      </c>
      <c r="C286" s="2">
        <f t="shared" si="24"/>
        <v>8.4332166476679102</v>
      </c>
      <c r="D286" s="2">
        <f t="shared" si="26"/>
        <v>8.3818437672434527</v>
      </c>
      <c r="E286" s="2">
        <f t="shared" si="25"/>
        <v>5.1372880424457534E-2</v>
      </c>
      <c r="F286" s="2">
        <f t="shared" si="23"/>
        <v>9.1467054445719342E-2</v>
      </c>
      <c r="G286" s="2">
        <f t="shared" si="21"/>
        <v>-4.0094174021261808E-2</v>
      </c>
      <c r="H286" s="2" t="str">
        <f t="shared" si="22"/>
        <v>Hold</v>
      </c>
    </row>
    <row r="287" spans="1:8" ht="13.5" x14ac:dyDescent="0.25">
      <c r="A287" s="3">
        <f>TITRES_STAT!B290</f>
        <v>42424</v>
      </c>
      <c r="B287" s="6">
        <f>TITRES_STAT!D290</f>
        <v>8.1219999999999999</v>
      </c>
      <c r="C287" s="2">
        <f t="shared" si="24"/>
        <v>8.388321778795925</v>
      </c>
      <c r="D287" s="2">
        <f t="shared" si="26"/>
        <v>8.3625960807809747</v>
      </c>
      <c r="E287" s="2">
        <f t="shared" si="25"/>
        <v>2.5725698014950282E-2</v>
      </c>
      <c r="F287" s="2">
        <f t="shared" si="23"/>
        <v>7.831878315956553E-2</v>
      </c>
      <c r="G287" s="2">
        <f t="shared" si="21"/>
        <v>-5.2593085144615248E-2</v>
      </c>
      <c r="H287" s="2" t="str">
        <f t="shared" si="22"/>
        <v>Hold</v>
      </c>
    </row>
    <row r="288" spans="1:8" ht="13.5" x14ac:dyDescent="0.25">
      <c r="A288" s="3">
        <f>TITRES_STAT!B291</f>
        <v>42425</v>
      </c>
      <c r="B288" s="6">
        <f>TITRES_STAT!D291</f>
        <v>8.0561000000000007</v>
      </c>
      <c r="C288" s="2">
        <f t="shared" si="24"/>
        <v>8.350333812827321</v>
      </c>
      <c r="D288" s="2">
        <f t="shared" si="26"/>
        <v>8.3398926673897922</v>
      </c>
      <c r="E288" s="2">
        <f t="shared" si="25"/>
        <v>1.0441145437528832E-2</v>
      </c>
      <c r="F288" s="2">
        <f t="shared" si="23"/>
        <v>6.4743255615158188E-2</v>
      </c>
      <c r="G288" s="2">
        <f t="shared" si="21"/>
        <v>-5.4302110177629356E-2</v>
      </c>
      <c r="H288" s="2" t="str">
        <f t="shared" si="22"/>
        <v>Hold</v>
      </c>
    </row>
    <row r="289" spans="1:8" ht="13.5" x14ac:dyDescent="0.25">
      <c r="A289" s="3">
        <f>TITRES_STAT!B292</f>
        <v>42426</v>
      </c>
      <c r="B289" s="6">
        <f>TITRES_STAT!D292</f>
        <v>7.9513999999999996</v>
      </c>
      <c r="C289" s="2">
        <f t="shared" si="24"/>
        <v>8.3181901493154253</v>
      </c>
      <c r="D289" s="2">
        <f t="shared" si="26"/>
        <v>8.3111154327683252</v>
      </c>
      <c r="E289" s="2">
        <f t="shared" si="25"/>
        <v>7.0747165471001239E-3</v>
      </c>
      <c r="F289" s="2">
        <f t="shared" si="23"/>
        <v>5.3209547801546582E-2</v>
      </c>
      <c r="G289" s="2">
        <f t="shared" si="21"/>
        <v>-4.6134831254446458E-2</v>
      </c>
      <c r="H289" s="2" t="str">
        <f t="shared" si="22"/>
        <v>Hold</v>
      </c>
    </row>
    <row r="290" spans="1:8" ht="13.5" x14ac:dyDescent="0.25">
      <c r="A290" s="3">
        <f>TITRES_STAT!B293</f>
        <v>42429</v>
      </c>
      <c r="B290" s="6">
        <f>TITRES_STAT!D293</f>
        <v>7.7149000000000001</v>
      </c>
      <c r="C290" s="2">
        <f t="shared" si="24"/>
        <v>8.290991664805361</v>
      </c>
      <c r="D290" s="2">
        <f t="shared" si="26"/>
        <v>8.2669513266373382</v>
      </c>
      <c r="E290" s="2">
        <f t="shared" si="25"/>
        <v>2.4040338168022757E-2</v>
      </c>
      <c r="F290" s="2">
        <f t="shared" si="23"/>
        <v>4.7375705874841821E-2</v>
      </c>
      <c r="G290" s="2">
        <f t="shared" si="21"/>
        <v>-2.3335367706819064E-2</v>
      </c>
      <c r="H290" s="2" t="str">
        <f t="shared" si="22"/>
        <v>Hold</v>
      </c>
    </row>
    <row r="291" spans="1:8" ht="13.5" x14ac:dyDescent="0.25">
      <c r="A291" s="3">
        <f>TITRES_STAT!B294</f>
        <v>42430</v>
      </c>
      <c r="B291" s="6">
        <f>TITRES_STAT!D294</f>
        <v>7.7537000000000003</v>
      </c>
      <c r="C291" s="2">
        <f t="shared" si="24"/>
        <v>8.267977562527614</v>
      </c>
      <c r="D291" s="2">
        <f t="shared" si="26"/>
        <v>8.2289327098493867</v>
      </c>
      <c r="E291" s="2">
        <f t="shared" si="25"/>
        <v>3.9044852678227215E-2</v>
      </c>
      <c r="F291" s="2">
        <f t="shared" si="23"/>
        <v>4.5709535235518906E-2</v>
      </c>
      <c r="G291" s="2">
        <f t="shared" si="21"/>
        <v>-6.6646825572916901E-3</v>
      </c>
      <c r="H291" s="2" t="str">
        <f t="shared" si="22"/>
        <v>Hold</v>
      </c>
    </row>
    <row r="292" spans="1:8" ht="13.5" x14ac:dyDescent="0.25">
      <c r="A292" s="3">
        <f>TITRES_STAT!B295</f>
        <v>42431</v>
      </c>
      <c r="B292" s="6">
        <f>TITRES_STAT!D295</f>
        <v>7.7537000000000003</v>
      </c>
      <c r="C292" s="2">
        <f t="shared" si="24"/>
        <v>8.2425348606002888</v>
      </c>
      <c r="D292" s="2">
        <f t="shared" si="26"/>
        <v>8.1937302868975799</v>
      </c>
      <c r="E292" s="2">
        <f t="shared" si="25"/>
        <v>4.8804573702708964E-2</v>
      </c>
      <c r="F292" s="2">
        <f t="shared" si="23"/>
        <v>4.6328542928956926E-2</v>
      </c>
      <c r="G292" s="2">
        <f t="shared" ref="G292:G355" si="27">E292-F292</f>
        <v>2.4760307737520387E-3</v>
      </c>
      <c r="H292" s="2" t="str">
        <f t="shared" ref="H292:H355" si="28">IF(G292&lt;0,"Hold","Sell")</f>
        <v>Sell</v>
      </c>
    </row>
    <row r="293" spans="1:8" ht="13.5" x14ac:dyDescent="0.25">
      <c r="A293" s="3">
        <f>TITRES_STAT!B296</f>
        <v>42432</v>
      </c>
      <c r="B293" s="6">
        <f>TITRES_STAT!D296</f>
        <v>7.7537000000000003</v>
      </c>
      <c r="C293" s="2">
        <f t="shared" si="24"/>
        <v>8.2388987282002439</v>
      </c>
      <c r="D293" s="2">
        <f t="shared" si="26"/>
        <v>8.1611354508310932</v>
      </c>
      <c r="E293" s="2">
        <f t="shared" si="25"/>
        <v>7.7763277369150785E-2</v>
      </c>
      <c r="F293" s="2">
        <f t="shared" ref="F293:F356" si="29">(E293*(2/(10)))+((1-(2/10))*F292)</f>
        <v>5.2615489816995695E-2</v>
      </c>
      <c r="G293" s="2">
        <f t="shared" si="27"/>
        <v>2.514778755215509E-2</v>
      </c>
      <c r="H293" s="2" t="str">
        <f t="shared" si="28"/>
        <v>Sell</v>
      </c>
    </row>
    <row r="294" spans="1:8" ht="13.5" x14ac:dyDescent="0.25">
      <c r="A294" s="3">
        <f>TITRES_STAT!B297</f>
        <v>42433</v>
      </c>
      <c r="B294" s="6">
        <f>TITRES_STAT!D297</f>
        <v>8.1414000000000009</v>
      </c>
      <c r="C294" s="2">
        <f t="shared" si="24"/>
        <v>8.2328373854002059</v>
      </c>
      <c r="D294" s="2">
        <f t="shared" si="26"/>
        <v>8.1596735655843453</v>
      </c>
      <c r="E294" s="2">
        <f t="shared" si="25"/>
        <v>7.316381981586062E-2</v>
      </c>
      <c r="F294" s="2">
        <f t="shared" si="29"/>
        <v>5.6725155816768687E-2</v>
      </c>
      <c r="G294" s="2">
        <f t="shared" si="27"/>
        <v>1.6438663999091933E-2</v>
      </c>
      <c r="H294" s="2" t="str">
        <f t="shared" si="28"/>
        <v>Sell</v>
      </c>
    </row>
    <row r="295" spans="1:8" ht="13.5" x14ac:dyDescent="0.25">
      <c r="A295" s="3">
        <f>TITRES_STAT!B298</f>
        <v>42436</v>
      </c>
      <c r="B295" s="6">
        <f>TITRES_STAT!D298</f>
        <v>8.1414000000000009</v>
      </c>
      <c r="C295" s="2">
        <f t="shared" si="24"/>
        <v>8.2271085568770985</v>
      </c>
      <c r="D295" s="2">
        <f t="shared" si="26"/>
        <v>8.158319968133652</v>
      </c>
      <c r="E295" s="2">
        <f t="shared" si="25"/>
        <v>6.878858874344651E-2</v>
      </c>
      <c r="F295" s="2">
        <f t="shared" si="29"/>
        <v>5.9137842402104256E-2</v>
      </c>
      <c r="G295" s="2">
        <f t="shared" si="27"/>
        <v>9.6507463413422548E-3</v>
      </c>
      <c r="H295" s="2" t="str">
        <f t="shared" si="28"/>
        <v>Sell</v>
      </c>
    </row>
    <row r="296" spans="1:8" ht="13.5" x14ac:dyDescent="0.25">
      <c r="A296" s="3">
        <f>TITRES_STAT!B299</f>
        <v>42437</v>
      </c>
      <c r="B296" s="6">
        <f>TITRES_STAT!D299</f>
        <v>8.1452000000000009</v>
      </c>
      <c r="C296" s="2">
        <f t="shared" si="24"/>
        <v>8.213922625049852</v>
      </c>
      <c r="D296" s="2">
        <f t="shared" si="26"/>
        <v>8.1573481186422701</v>
      </c>
      <c r="E296" s="2">
        <f t="shared" si="25"/>
        <v>5.6574506407581993E-2</v>
      </c>
      <c r="F296" s="2">
        <f t="shared" si="29"/>
        <v>5.8625175203199806E-2</v>
      </c>
      <c r="G296" s="2">
        <f t="shared" si="27"/>
        <v>-2.0506687956178132E-3</v>
      </c>
      <c r="H296" s="2" t="str">
        <f t="shared" si="28"/>
        <v>Hold</v>
      </c>
    </row>
    <row r="297" spans="1:8" ht="13.5" x14ac:dyDescent="0.25">
      <c r="A297" s="3">
        <f>TITRES_STAT!B300</f>
        <v>42438</v>
      </c>
      <c r="B297" s="6">
        <f>TITRES_STAT!D300</f>
        <v>8.2188999999999997</v>
      </c>
      <c r="C297" s="2">
        <f t="shared" si="24"/>
        <v>8.1997806827344899</v>
      </c>
      <c r="D297" s="2">
        <f t="shared" si="26"/>
        <v>8.161907517261362</v>
      </c>
      <c r="E297" s="2">
        <f t="shared" si="25"/>
        <v>3.7873165473127912E-2</v>
      </c>
      <c r="F297" s="2">
        <f t="shared" si="29"/>
        <v>5.447477325718543E-2</v>
      </c>
      <c r="G297" s="2">
        <f t="shared" si="27"/>
        <v>-1.6601607784057518E-2</v>
      </c>
      <c r="H297" s="2" t="str">
        <f t="shared" si="28"/>
        <v>Hold</v>
      </c>
    </row>
    <row r="298" spans="1:8" ht="13.5" x14ac:dyDescent="0.25">
      <c r="A298" s="3">
        <f>TITRES_STAT!B301</f>
        <v>42439</v>
      </c>
      <c r="B298" s="6">
        <f>TITRES_STAT!D301</f>
        <v>8.3313000000000006</v>
      </c>
      <c r="C298" s="2">
        <f t="shared" si="24"/>
        <v>8.1776759623137991</v>
      </c>
      <c r="D298" s="2">
        <f t="shared" si="26"/>
        <v>8.1744551085753354</v>
      </c>
      <c r="E298" s="2">
        <f t="shared" si="25"/>
        <v>3.2208537384637026E-3</v>
      </c>
      <c r="F298" s="2">
        <f t="shared" si="29"/>
        <v>4.4223989353441087E-2</v>
      </c>
      <c r="G298" s="2">
        <f t="shared" si="27"/>
        <v>-4.1003135614977385E-2</v>
      </c>
      <c r="H298" s="2" t="str">
        <f t="shared" si="28"/>
        <v>Hold</v>
      </c>
    </row>
    <row r="299" spans="1:8" ht="13.5" x14ac:dyDescent="0.25">
      <c r="A299" s="3">
        <f>TITRES_STAT!B302</f>
        <v>42440</v>
      </c>
      <c r="B299" s="6">
        <f>TITRES_STAT!D302</f>
        <v>8.4553999999999991</v>
      </c>
      <c r="C299" s="2">
        <f t="shared" si="24"/>
        <v>8.1428642758039835</v>
      </c>
      <c r="D299" s="2">
        <f t="shared" si="26"/>
        <v>8.1952658412734589</v>
      </c>
      <c r="E299" s="2">
        <f t="shared" si="25"/>
        <v>-5.2401565469475386E-2</v>
      </c>
      <c r="F299" s="2">
        <f t="shared" si="29"/>
        <v>2.4898878388857792E-2</v>
      </c>
      <c r="G299" s="2">
        <f t="shared" si="27"/>
        <v>-7.7300443858333179E-2</v>
      </c>
      <c r="H299" s="2" t="str">
        <f t="shared" si="28"/>
        <v>Hold</v>
      </c>
    </row>
    <row r="300" spans="1:8" ht="13.5" x14ac:dyDescent="0.25">
      <c r="A300" s="3">
        <f>TITRES_STAT!B303</f>
        <v>42443</v>
      </c>
      <c r="B300" s="6">
        <f>TITRES_STAT!D303</f>
        <v>8.5174000000000003</v>
      </c>
      <c r="C300" s="2">
        <f t="shared" si="24"/>
        <v>8.0770236179879866</v>
      </c>
      <c r="D300" s="2">
        <f t="shared" si="26"/>
        <v>8.2191276308087584</v>
      </c>
      <c r="E300" s="2">
        <f t="shared" si="25"/>
        <v>-0.14210401282077179</v>
      </c>
      <c r="F300" s="2">
        <f t="shared" si="29"/>
        <v>-8.5016998530681211E-3</v>
      </c>
      <c r="G300" s="2">
        <f t="shared" si="27"/>
        <v>-0.13360231296770367</v>
      </c>
      <c r="H300" s="2" t="str">
        <f t="shared" si="28"/>
        <v>Hold</v>
      </c>
    </row>
    <row r="301" spans="1:8" ht="13.5" x14ac:dyDescent="0.25">
      <c r="A301" s="3">
        <f>TITRES_STAT!B304</f>
        <v>42444</v>
      </c>
      <c r="B301" s="6">
        <f>TITRES_STAT!D304</f>
        <v>8.3740000000000006</v>
      </c>
      <c r="C301" s="2">
        <f t="shared" si="24"/>
        <v>8.0272815229129115</v>
      </c>
      <c r="D301" s="2">
        <f t="shared" si="26"/>
        <v>8.2305996581562582</v>
      </c>
      <c r="E301" s="2">
        <f t="shared" si="25"/>
        <v>-0.20331813524334663</v>
      </c>
      <c r="F301" s="2">
        <f t="shared" si="29"/>
        <v>-4.7464986931123825E-2</v>
      </c>
      <c r="G301" s="2">
        <f t="shared" si="27"/>
        <v>-0.1558531483122228</v>
      </c>
      <c r="H301" s="2" t="str">
        <f t="shared" si="28"/>
        <v>Hold</v>
      </c>
    </row>
    <row r="302" spans="1:8" ht="13.5" x14ac:dyDescent="0.25">
      <c r="A302" s="3">
        <f>TITRES_STAT!B305</f>
        <v>42445</v>
      </c>
      <c r="B302" s="6">
        <f>TITRES_STAT!D305</f>
        <v>8.3313000000000006</v>
      </c>
      <c r="C302" s="2">
        <f t="shared" si="24"/>
        <v>7.9851920578493871</v>
      </c>
      <c r="D302" s="2">
        <f t="shared" si="26"/>
        <v>8.2380589427372755</v>
      </c>
      <c r="E302" s="2">
        <f t="shared" si="25"/>
        <v>-0.25286688488788833</v>
      </c>
      <c r="F302" s="2">
        <f t="shared" si="29"/>
        <v>-8.8545366522476729E-2</v>
      </c>
      <c r="G302" s="2">
        <f t="shared" si="27"/>
        <v>-0.16432151836541159</v>
      </c>
      <c r="H302" s="2" t="str">
        <f t="shared" si="28"/>
        <v>Hold</v>
      </c>
    </row>
    <row r="303" spans="1:8" ht="13.5" x14ac:dyDescent="0.25">
      <c r="A303" s="3">
        <f>TITRES_STAT!B306</f>
        <v>42446</v>
      </c>
      <c r="B303" s="6">
        <f>TITRES_STAT!D306</f>
        <v>8.3313000000000006</v>
      </c>
      <c r="C303" s="2">
        <f t="shared" si="24"/>
        <v>7.949577895103328</v>
      </c>
      <c r="D303" s="2">
        <f t="shared" si="26"/>
        <v>8.2449656877196986</v>
      </c>
      <c r="E303" s="2">
        <f t="shared" si="25"/>
        <v>-0.2953877926163706</v>
      </c>
      <c r="F303" s="2">
        <f t="shared" si="29"/>
        <v>-0.12991385174125553</v>
      </c>
      <c r="G303" s="2">
        <f t="shared" si="27"/>
        <v>-0.16547394087511508</v>
      </c>
      <c r="H303" s="2" t="str">
        <f t="shared" si="28"/>
        <v>Hold</v>
      </c>
    </row>
    <row r="304" spans="1:8" ht="13.5" x14ac:dyDescent="0.25">
      <c r="A304" s="3">
        <f>TITRES_STAT!B307</f>
        <v>42447</v>
      </c>
      <c r="B304" s="6">
        <f>TITRES_STAT!D307</f>
        <v>8.3236000000000008</v>
      </c>
      <c r="C304" s="2">
        <f t="shared" si="24"/>
        <v>7.9790889881643547</v>
      </c>
      <c r="D304" s="2">
        <f t="shared" si="26"/>
        <v>8.2507904515923141</v>
      </c>
      <c r="E304" s="2">
        <f t="shared" si="25"/>
        <v>-0.27170146342795931</v>
      </c>
      <c r="F304" s="2">
        <f t="shared" si="29"/>
        <v>-0.15827137407859629</v>
      </c>
      <c r="G304" s="2">
        <f t="shared" si="27"/>
        <v>-0.11343008934936302</v>
      </c>
      <c r="H304" s="2" t="str">
        <f t="shared" si="28"/>
        <v>Hold</v>
      </c>
    </row>
    <row r="305" spans="1:8" ht="13.5" x14ac:dyDescent="0.25">
      <c r="A305" s="3">
        <f>TITRES_STAT!B308</f>
        <v>42450</v>
      </c>
      <c r="B305" s="6">
        <f>TITRES_STAT!D308</f>
        <v>8.3080999999999996</v>
      </c>
      <c r="C305" s="2">
        <f t="shared" si="24"/>
        <v>8.0040599130621466</v>
      </c>
      <c r="D305" s="2">
        <f t="shared" si="26"/>
        <v>8.2550356033262169</v>
      </c>
      <c r="E305" s="2">
        <f t="shared" si="25"/>
        <v>-0.25097569026407029</v>
      </c>
      <c r="F305" s="2">
        <f t="shared" si="29"/>
        <v>-0.1768122373156911</v>
      </c>
      <c r="G305" s="2">
        <f t="shared" si="27"/>
        <v>-7.4163452948379199E-2</v>
      </c>
      <c r="H305" s="2" t="str">
        <f t="shared" si="28"/>
        <v>Hold</v>
      </c>
    </row>
    <row r="306" spans="1:8" ht="13.5" x14ac:dyDescent="0.25">
      <c r="A306" s="3">
        <f>TITRES_STAT!B309</f>
        <v>42451</v>
      </c>
      <c r="B306" s="6">
        <f>TITRES_STAT!D309</f>
        <v>8.3041999999999998</v>
      </c>
      <c r="C306" s="2">
        <f t="shared" si="24"/>
        <v>8.0257737725910481</v>
      </c>
      <c r="D306" s="2">
        <f t="shared" si="26"/>
        <v>8.2586774104872376</v>
      </c>
      <c r="E306" s="2">
        <f t="shared" si="25"/>
        <v>-0.23290363789618951</v>
      </c>
      <c r="F306" s="2">
        <f t="shared" si="29"/>
        <v>-0.18803051743179078</v>
      </c>
      <c r="G306" s="2">
        <f t="shared" si="27"/>
        <v>-4.487312046439873E-2</v>
      </c>
      <c r="H306" s="2" t="str">
        <f t="shared" si="28"/>
        <v>Hold</v>
      </c>
    </row>
    <row r="307" spans="1:8" ht="13.5" x14ac:dyDescent="0.25">
      <c r="A307" s="3">
        <f>TITRES_STAT!B310</f>
        <v>42452</v>
      </c>
      <c r="B307" s="6">
        <f>TITRES_STAT!D310</f>
        <v>8.2964000000000002</v>
      </c>
      <c r="C307" s="2">
        <f t="shared" si="24"/>
        <v>8.0554854998847318</v>
      </c>
      <c r="D307" s="2">
        <f t="shared" si="26"/>
        <v>8.2614716763770719</v>
      </c>
      <c r="E307" s="2">
        <f t="shared" si="25"/>
        <v>-0.20598617649234008</v>
      </c>
      <c r="F307" s="2">
        <f t="shared" si="29"/>
        <v>-0.19162164924390065</v>
      </c>
      <c r="G307" s="2">
        <f t="shared" si="27"/>
        <v>-1.4364527248439424E-2</v>
      </c>
      <c r="H307" s="2" t="str">
        <f t="shared" si="28"/>
        <v>Hold</v>
      </c>
    </row>
    <row r="308" spans="1:8" ht="13.5" x14ac:dyDescent="0.25">
      <c r="A308" s="3">
        <f>TITRES_STAT!B311</f>
        <v>42453</v>
      </c>
      <c r="B308" s="6">
        <f>TITRES_STAT!D311</f>
        <v>8.1569000000000003</v>
      </c>
      <c r="C308" s="2">
        <f t="shared" si="24"/>
        <v>8.097918499902466</v>
      </c>
      <c r="D308" s="2">
        <f t="shared" si="26"/>
        <v>8.2537256262750667</v>
      </c>
      <c r="E308" s="2">
        <f t="shared" si="25"/>
        <v>-0.15580712637260064</v>
      </c>
      <c r="F308" s="2">
        <f t="shared" si="29"/>
        <v>-0.18445874466964066</v>
      </c>
      <c r="G308" s="2">
        <f t="shared" si="27"/>
        <v>2.8651618297040021E-2</v>
      </c>
      <c r="H308" s="2" t="str">
        <f t="shared" si="28"/>
        <v>Sell</v>
      </c>
    </row>
    <row r="309" spans="1:8" ht="13.5" x14ac:dyDescent="0.25">
      <c r="A309" s="3">
        <f>TITRES_STAT!B312</f>
        <v>42454</v>
      </c>
      <c r="B309" s="6">
        <f>TITRES_STAT!D312</f>
        <v>8.1684999999999999</v>
      </c>
      <c r="C309" s="2">
        <f t="shared" si="24"/>
        <v>8.1529156537636247</v>
      </c>
      <c r="D309" s="2">
        <f t="shared" si="26"/>
        <v>8.2474126169213573</v>
      </c>
      <c r="E309" s="2">
        <f t="shared" si="25"/>
        <v>-9.4496963157732594E-2</v>
      </c>
      <c r="F309" s="2">
        <f t="shared" si="29"/>
        <v>-0.16646638836725905</v>
      </c>
      <c r="G309" s="2">
        <f t="shared" si="27"/>
        <v>7.1969425209526455E-2</v>
      </c>
      <c r="H309" s="2" t="str">
        <f t="shared" si="28"/>
        <v>Sell</v>
      </c>
    </row>
    <row r="310" spans="1:8" ht="13.5" x14ac:dyDescent="0.25">
      <c r="A310" s="3">
        <f>TITRES_STAT!B313</f>
        <v>42457</v>
      </c>
      <c r="B310" s="6">
        <f>TITRES_STAT!D313</f>
        <v>8.1761999999999997</v>
      </c>
      <c r="C310" s="2">
        <f t="shared" si="24"/>
        <v>8.2089901685692208</v>
      </c>
      <c r="D310" s="2">
        <f t="shared" si="26"/>
        <v>8.2421376082605153</v>
      </c>
      <c r="E310" s="2">
        <f t="shared" si="25"/>
        <v>-3.3147439691294522E-2</v>
      </c>
      <c r="F310" s="2">
        <f t="shared" si="29"/>
        <v>-0.13980259863206615</v>
      </c>
      <c r="G310" s="2">
        <f t="shared" si="27"/>
        <v>0.10665515894077163</v>
      </c>
      <c r="H310" s="2" t="str">
        <f t="shared" si="28"/>
        <v>Sell</v>
      </c>
    </row>
    <row r="311" spans="1:8" ht="13.5" x14ac:dyDescent="0.25">
      <c r="A311" s="3">
        <f>TITRES_STAT!B314</f>
        <v>42458</v>
      </c>
      <c r="B311" s="6">
        <f>TITRES_STAT!D314</f>
        <v>8.3313000000000006</v>
      </c>
      <c r="C311" s="2">
        <f t="shared" si="24"/>
        <v>8.2343762964816474</v>
      </c>
      <c r="D311" s="2">
        <f t="shared" si="26"/>
        <v>8.2487422298708477</v>
      </c>
      <c r="E311" s="2">
        <f t="shared" si="25"/>
        <v>-1.4365933389200336E-2</v>
      </c>
      <c r="F311" s="2">
        <f t="shared" si="29"/>
        <v>-0.11471526558349299</v>
      </c>
      <c r="G311" s="2">
        <f t="shared" si="27"/>
        <v>0.10034933219429265</v>
      </c>
      <c r="H311" s="2" t="str">
        <f t="shared" si="28"/>
        <v>Sell</v>
      </c>
    </row>
    <row r="312" spans="1:8" ht="13.5" x14ac:dyDescent="0.25">
      <c r="A312" s="3">
        <f>TITRES_STAT!B315</f>
        <v>42459</v>
      </c>
      <c r="B312" s="6">
        <f>TITRES_STAT!D315</f>
        <v>8.2964000000000002</v>
      </c>
      <c r="C312" s="2">
        <f t="shared" si="24"/>
        <v>8.2492876354844711</v>
      </c>
      <c r="D312" s="2">
        <f t="shared" si="26"/>
        <v>8.2522724350656009</v>
      </c>
      <c r="E312" s="2">
        <f t="shared" si="25"/>
        <v>-2.9847995811298489E-3</v>
      </c>
      <c r="F312" s="2">
        <f t="shared" si="29"/>
        <v>-9.2369172383020365E-2</v>
      </c>
      <c r="G312" s="2">
        <f t="shared" si="27"/>
        <v>8.9384372801890516E-2</v>
      </c>
      <c r="H312" s="2" t="str">
        <f t="shared" si="28"/>
        <v>Sell</v>
      </c>
    </row>
    <row r="313" spans="1:8" ht="13.5" x14ac:dyDescent="0.25">
      <c r="A313" s="3">
        <f>TITRES_STAT!B316</f>
        <v>42460</v>
      </c>
      <c r="B313" s="6">
        <f>TITRES_STAT!D316</f>
        <v>8.1684999999999999</v>
      </c>
      <c r="C313" s="2">
        <f t="shared" si="24"/>
        <v>8.2619049223330148</v>
      </c>
      <c r="D313" s="2">
        <f t="shared" si="26"/>
        <v>8.2460670695051856</v>
      </c>
      <c r="E313" s="2">
        <f t="shared" si="25"/>
        <v>1.5837852827829124E-2</v>
      </c>
      <c r="F313" s="2">
        <f t="shared" si="29"/>
        <v>-7.072776734085047E-2</v>
      </c>
      <c r="G313" s="2">
        <f t="shared" si="27"/>
        <v>8.6565620168679594E-2</v>
      </c>
      <c r="H313" s="2" t="str">
        <f t="shared" si="28"/>
        <v>Sell</v>
      </c>
    </row>
    <row r="314" spans="1:8" ht="13.5" x14ac:dyDescent="0.25">
      <c r="A314" s="3">
        <f>TITRES_STAT!B317</f>
        <v>42461</v>
      </c>
      <c r="B314" s="6">
        <f>TITRES_STAT!D317</f>
        <v>8.1452000000000009</v>
      </c>
      <c r="C314" s="2">
        <f t="shared" si="24"/>
        <v>8.2713964727433211</v>
      </c>
      <c r="D314" s="2">
        <f t="shared" si="26"/>
        <v>8.2385954347270243</v>
      </c>
      <c r="E314" s="2">
        <f t="shared" si="25"/>
        <v>3.2801038016296857E-2</v>
      </c>
      <c r="F314" s="2">
        <f t="shared" si="29"/>
        <v>-5.0022006269421007E-2</v>
      </c>
      <c r="G314" s="2">
        <f t="shared" si="27"/>
        <v>8.2823044285717864E-2</v>
      </c>
      <c r="H314" s="2" t="str">
        <f t="shared" si="28"/>
        <v>Sell</v>
      </c>
    </row>
    <row r="315" spans="1:8" ht="13.5" x14ac:dyDescent="0.25">
      <c r="A315" s="3">
        <f>TITRES_STAT!B318</f>
        <v>42464</v>
      </c>
      <c r="B315" s="6">
        <f>TITRES_STAT!D318</f>
        <v>8.1491000000000007</v>
      </c>
      <c r="C315" s="2">
        <f t="shared" si="24"/>
        <v>8.2770431692443491</v>
      </c>
      <c r="D315" s="2">
        <f t="shared" si="26"/>
        <v>8.2319661432657636</v>
      </c>
      <c r="E315" s="2">
        <f t="shared" si="25"/>
        <v>4.5077025978585539E-2</v>
      </c>
      <c r="F315" s="2">
        <f t="shared" si="29"/>
        <v>-3.1002199819819699E-2</v>
      </c>
      <c r="G315" s="2">
        <f t="shared" si="27"/>
        <v>7.6079225798405231E-2</v>
      </c>
      <c r="H315" s="2" t="str">
        <f t="shared" si="28"/>
        <v>Sell</v>
      </c>
    </row>
    <row r="316" spans="1:8" ht="13.5" x14ac:dyDescent="0.25">
      <c r="A316" s="3">
        <f>TITRES_STAT!B319</f>
        <v>42465</v>
      </c>
      <c r="B316" s="6">
        <f>TITRES_STAT!D319</f>
        <v>8.1414000000000009</v>
      </c>
      <c r="C316" s="2">
        <f t="shared" si="24"/>
        <v>8.2812211432067571</v>
      </c>
      <c r="D316" s="2">
        <f t="shared" si="26"/>
        <v>8.2252575400608912</v>
      </c>
      <c r="E316" s="2">
        <f t="shared" si="25"/>
        <v>5.5963603145865903E-2</v>
      </c>
      <c r="F316" s="2">
        <f t="shared" si="29"/>
        <v>-1.3609039226682579E-2</v>
      </c>
      <c r="G316" s="2">
        <f t="shared" si="27"/>
        <v>6.9572642372548482E-2</v>
      </c>
      <c r="H316" s="2" t="str">
        <f t="shared" si="28"/>
        <v>Sell</v>
      </c>
    </row>
    <row r="317" spans="1:8" ht="13.5" x14ac:dyDescent="0.25">
      <c r="A317" s="3">
        <f>TITRES_STAT!B320</f>
        <v>42466</v>
      </c>
      <c r="B317" s="6">
        <f>TITRES_STAT!D320</f>
        <v>8.1452000000000009</v>
      </c>
      <c r="C317" s="2">
        <f t="shared" si="24"/>
        <v>8.2835563519441795</v>
      </c>
      <c r="D317" s="2">
        <f t="shared" si="26"/>
        <v>8.2193273519082322</v>
      </c>
      <c r="E317" s="2">
        <f t="shared" si="25"/>
        <v>6.4229000035947337E-2</v>
      </c>
      <c r="F317" s="2">
        <f t="shared" si="29"/>
        <v>1.9585686258434057E-3</v>
      </c>
      <c r="G317" s="2">
        <f t="shared" si="27"/>
        <v>6.2270431410103931E-2</v>
      </c>
      <c r="H317" s="2" t="str">
        <f t="shared" si="28"/>
        <v>Sell</v>
      </c>
    </row>
    <row r="318" spans="1:8" ht="13.5" x14ac:dyDescent="0.25">
      <c r="A318" s="3">
        <f>TITRES_STAT!B321</f>
        <v>42467</v>
      </c>
      <c r="B318" s="6">
        <f>TITRES_STAT!D321</f>
        <v>8.2188999999999997</v>
      </c>
      <c r="C318" s="2">
        <f t="shared" si="24"/>
        <v>8.2640707593373826</v>
      </c>
      <c r="D318" s="2">
        <f t="shared" si="26"/>
        <v>8.2192956962113257</v>
      </c>
      <c r="E318" s="2">
        <f t="shared" si="25"/>
        <v>4.4775063126056835E-2</v>
      </c>
      <c r="F318" s="2">
        <f t="shared" si="29"/>
        <v>1.0521867525886092E-2</v>
      </c>
      <c r="G318" s="2">
        <f t="shared" si="27"/>
        <v>3.4253195600170747E-2</v>
      </c>
      <c r="H318" s="2" t="str">
        <f t="shared" si="28"/>
        <v>Sell</v>
      </c>
    </row>
    <row r="319" spans="1:8" ht="13.5" x14ac:dyDescent="0.25">
      <c r="A319" s="3">
        <f>TITRES_STAT!B322</f>
        <v>42468</v>
      </c>
      <c r="B319" s="6">
        <f>TITRES_STAT!D322</f>
        <v>8.2188999999999997</v>
      </c>
      <c r="C319" s="2">
        <f t="shared" si="24"/>
        <v>8.24936756559317</v>
      </c>
      <c r="D319" s="2">
        <f t="shared" si="26"/>
        <v>8.2192663853808572</v>
      </c>
      <c r="E319" s="2">
        <f t="shared" si="25"/>
        <v>3.0101180212312784E-2</v>
      </c>
      <c r="F319" s="2">
        <f t="shared" si="29"/>
        <v>1.4437730063171433E-2</v>
      </c>
      <c r="G319" s="2">
        <f t="shared" si="27"/>
        <v>1.5663450149141351E-2</v>
      </c>
      <c r="H319" s="2" t="str">
        <f t="shared" si="28"/>
        <v>Sell</v>
      </c>
    </row>
    <row r="320" spans="1:8" ht="13.5" x14ac:dyDescent="0.25">
      <c r="A320" s="3">
        <f>TITRES_STAT!B323</f>
        <v>42471</v>
      </c>
      <c r="B320" s="6">
        <f>TITRES_STAT!D323</f>
        <v>8.2964000000000002</v>
      </c>
      <c r="C320" s="2">
        <f t="shared" si="24"/>
        <v>8.2381110170403744</v>
      </c>
      <c r="D320" s="2">
        <f t="shared" si="26"/>
        <v>8.2249799864637563</v>
      </c>
      <c r="E320" s="2">
        <f t="shared" si="25"/>
        <v>1.313103057661813E-2</v>
      </c>
      <c r="F320" s="2">
        <f t="shared" si="29"/>
        <v>1.4176390165860774E-2</v>
      </c>
      <c r="G320" s="2">
        <f t="shared" si="27"/>
        <v>-1.0453595892426434E-3</v>
      </c>
      <c r="H320" s="2" t="str">
        <f t="shared" si="28"/>
        <v>Hold</v>
      </c>
    </row>
    <row r="321" spans="1:8" ht="13.5" x14ac:dyDescent="0.25">
      <c r="A321" s="3">
        <f>TITRES_STAT!B324</f>
        <v>42472</v>
      </c>
      <c r="B321" s="6">
        <f>TITRES_STAT!D324</f>
        <v>8.2887000000000004</v>
      </c>
      <c r="C321" s="2">
        <f t="shared" si="24"/>
        <v>8.2524477836495471</v>
      </c>
      <c r="D321" s="2">
        <f t="shared" si="26"/>
        <v>8.2296999874664412</v>
      </c>
      <c r="E321" s="2">
        <f t="shared" si="25"/>
        <v>2.2747796183105962E-2</v>
      </c>
      <c r="F321" s="2">
        <f t="shared" si="29"/>
        <v>1.589067136930981E-2</v>
      </c>
      <c r="G321" s="2">
        <f t="shared" si="27"/>
        <v>6.8571248137961512E-3</v>
      </c>
      <c r="H321" s="2" t="str">
        <f t="shared" si="28"/>
        <v>Sell</v>
      </c>
    </row>
    <row r="322" spans="1:8" ht="13.5" x14ac:dyDescent="0.25">
      <c r="A322" s="3">
        <f>TITRES_STAT!B325</f>
        <v>42473</v>
      </c>
      <c r="B322" s="6">
        <f>TITRES_STAT!D325</f>
        <v>8.2576999999999998</v>
      </c>
      <c r="C322" s="2">
        <f t="shared" si="24"/>
        <v>8.2592096630880789</v>
      </c>
      <c r="D322" s="2">
        <f t="shared" si="26"/>
        <v>8.2317740624689275</v>
      </c>
      <c r="E322" s="2">
        <f t="shared" si="25"/>
        <v>2.7435600619151401E-2</v>
      </c>
      <c r="F322" s="2">
        <f t="shared" si="29"/>
        <v>1.8199657219278131E-2</v>
      </c>
      <c r="G322" s="2">
        <f t="shared" si="27"/>
        <v>9.2359433998732698E-3</v>
      </c>
      <c r="H322" s="2" t="str">
        <f t="shared" si="28"/>
        <v>Sell</v>
      </c>
    </row>
    <row r="323" spans="1:8" ht="13.5" x14ac:dyDescent="0.25">
      <c r="A323" s="3">
        <f>TITRES_STAT!B326</f>
        <v>42474</v>
      </c>
      <c r="B323" s="6">
        <f>TITRES_STAT!D326</f>
        <v>8.2383000000000006</v>
      </c>
      <c r="C323" s="2">
        <f t="shared" si="24"/>
        <v>8.245254330305297</v>
      </c>
      <c r="D323" s="2">
        <f t="shared" si="26"/>
        <v>8.2322574652490061</v>
      </c>
      <c r="E323" s="2">
        <f t="shared" si="25"/>
        <v>1.2996865056290829E-2</v>
      </c>
      <c r="F323" s="2">
        <f t="shared" si="29"/>
        <v>1.7159098786680673E-2</v>
      </c>
      <c r="G323" s="2">
        <f t="shared" si="27"/>
        <v>-4.1622337303898437E-3</v>
      </c>
      <c r="H323" s="2" t="str">
        <f t="shared" si="28"/>
        <v>Hold</v>
      </c>
    </row>
    <row r="324" spans="1:8" ht="13.5" x14ac:dyDescent="0.25">
      <c r="A324" s="3">
        <f>TITRES_STAT!B327</f>
        <v>42475</v>
      </c>
      <c r="B324" s="6">
        <f>TITRES_STAT!D327</f>
        <v>8.2188999999999997</v>
      </c>
      <c r="C324" s="2">
        <f t="shared" si="24"/>
        <v>8.2298613564121741</v>
      </c>
      <c r="D324" s="2">
        <f t="shared" si="26"/>
        <v>8.2312680233787088</v>
      </c>
      <c r="E324" s="2">
        <f t="shared" si="25"/>
        <v>-1.4066669665346865E-3</v>
      </c>
      <c r="F324" s="2">
        <f t="shared" si="29"/>
        <v>1.3445945636037602E-2</v>
      </c>
      <c r="G324" s="2">
        <f t="shared" si="27"/>
        <v>-1.4852612602572288E-2</v>
      </c>
      <c r="H324" s="2" t="str">
        <f t="shared" si="28"/>
        <v>Hold</v>
      </c>
    </row>
    <row r="325" spans="1:8" ht="13.5" x14ac:dyDescent="0.25">
      <c r="A325" s="3">
        <f>TITRES_STAT!B328</f>
        <v>42478</v>
      </c>
      <c r="B325" s="6">
        <f>TITRES_STAT!D328</f>
        <v>8.2149999999999999</v>
      </c>
      <c r="C325" s="2">
        <f t="shared" si="24"/>
        <v>8.2174365323487635</v>
      </c>
      <c r="D325" s="2">
        <f t="shared" si="26"/>
        <v>8.2300629846099156</v>
      </c>
      <c r="E325" s="2">
        <f t="shared" si="25"/>
        <v>-1.262645226115211E-2</v>
      </c>
      <c r="F325" s="2">
        <f t="shared" si="29"/>
        <v>8.2314660565996588E-3</v>
      </c>
      <c r="G325" s="2">
        <f t="shared" si="27"/>
        <v>-2.0857918317751769E-2</v>
      </c>
      <c r="H325" s="2" t="str">
        <f t="shared" si="28"/>
        <v>Hold</v>
      </c>
    </row>
    <row r="326" spans="1:8" ht="13.5" x14ac:dyDescent="0.25">
      <c r="A326" s="3">
        <f>TITRES_STAT!B329</f>
        <v>42479</v>
      </c>
      <c r="B326" s="6">
        <f>TITRES_STAT!D329</f>
        <v>8.2073</v>
      </c>
      <c r="C326" s="2">
        <f t="shared" si="24"/>
        <v>8.2057386042951084</v>
      </c>
      <c r="D326" s="2">
        <f t="shared" si="26"/>
        <v>8.2283768376017736</v>
      </c>
      <c r="E326" s="2">
        <f t="shared" si="25"/>
        <v>-2.2638233306665256E-2</v>
      </c>
      <c r="F326" s="2">
        <f t="shared" si="29"/>
        <v>2.0575261839466761E-3</v>
      </c>
      <c r="G326" s="2">
        <f t="shared" si="27"/>
        <v>-2.4695759490611931E-2</v>
      </c>
      <c r="H326" s="2" t="str">
        <f t="shared" si="28"/>
        <v>Hold</v>
      </c>
    </row>
    <row r="327" spans="1:8" ht="13.5" x14ac:dyDescent="0.25">
      <c r="A327" s="3">
        <f>TITRES_STAT!B330</f>
        <v>42480</v>
      </c>
      <c r="B327" s="6">
        <f>TITRES_STAT!D330</f>
        <v>8.1800999999999995</v>
      </c>
      <c r="C327" s="2">
        <f t="shared" si="24"/>
        <v>8.196424972865092</v>
      </c>
      <c r="D327" s="2">
        <f t="shared" si="26"/>
        <v>8.2248007755571972</v>
      </c>
      <c r="E327" s="2">
        <f t="shared" si="25"/>
        <v>-2.8375802692105268E-2</v>
      </c>
      <c r="F327" s="2">
        <f t="shared" si="29"/>
        <v>-4.0291395912637126E-3</v>
      </c>
      <c r="G327" s="2">
        <f t="shared" si="27"/>
        <v>-2.4346663100841555E-2</v>
      </c>
      <c r="H327" s="2" t="str">
        <f t="shared" si="28"/>
        <v>Hold</v>
      </c>
    </row>
    <row r="328" spans="1:8" ht="13.5" x14ac:dyDescent="0.25">
      <c r="A328" s="3">
        <f>TITRES_STAT!B331</f>
        <v>42481</v>
      </c>
      <c r="B328" s="6">
        <f>TITRES_STAT!D331</f>
        <v>8.1414000000000009</v>
      </c>
      <c r="C328" s="2">
        <f t="shared" si="24"/>
        <v>8.1998826693473852</v>
      </c>
      <c r="D328" s="2">
        <f t="shared" si="26"/>
        <v>8.2186229403307376</v>
      </c>
      <c r="E328" s="2">
        <f t="shared" si="25"/>
        <v>-1.8740270983352403E-2</v>
      </c>
      <c r="F328" s="2">
        <f t="shared" si="29"/>
        <v>-6.9713658696814512E-3</v>
      </c>
      <c r="G328" s="2">
        <f t="shared" si="27"/>
        <v>-1.1768905113670951E-2</v>
      </c>
      <c r="H328" s="2" t="str">
        <f t="shared" si="28"/>
        <v>Hold</v>
      </c>
    </row>
    <row r="329" spans="1:8" ht="13.5" x14ac:dyDescent="0.25">
      <c r="A329" s="3">
        <f>TITRES_STAT!B332</f>
        <v>42482</v>
      </c>
      <c r="B329" s="6">
        <f>TITRES_STAT!D332</f>
        <v>8.1414000000000009</v>
      </c>
      <c r="C329" s="2">
        <f t="shared" si="24"/>
        <v>8.2028084125247105</v>
      </c>
      <c r="D329" s="2">
        <f t="shared" si="26"/>
        <v>8.2129027225284599</v>
      </c>
      <c r="E329" s="2">
        <f t="shared" si="25"/>
        <v>-1.0094310003749385E-2</v>
      </c>
      <c r="F329" s="2">
        <f t="shared" si="29"/>
        <v>-7.595954696495039E-3</v>
      </c>
      <c r="G329" s="2">
        <f t="shared" si="27"/>
        <v>-2.4983553072543459E-3</v>
      </c>
      <c r="H329" s="2" t="str">
        <f t="shared" si="28"/>
        <v>Hold</v>
      </c>
    </row>
    <row r="330" spans="1:8" ht="13.5" x14ac:dyDescent="0.25">
      <c r="A330" s="3">
        <f>TITRES_STAT!B333</f>
        <v>42485</v>
      </c>
      <c r="B330" s="6">
        <f>TITRES_STAT!D333</f>
        <v>8.1414000000000009</v>
      </c>
      <c r="C330" s="2">
        <f t="shared" si="24"/>
        <v>8.2172071182901387</v>
      </c>
      <c r="D330" s="2">
        <f t="shared" si="26"/>
        <v>8.2076062245633885</v>
      </c>
      <c r="E330" s="2">
        <f t="shared" si="25"/>
        <v>9.6008937267502148E-3</v>
      </c>
      <c r="F330" s="2">
        <f t="shared" si="29"/>
        <v>-4.1565850118459886E-3</v>
      </c>
      <c r="G330" s="2">
        <f t="shared" si="27"/>
        <v>1.3757478738596203E-2</v>
      </c>
      <c r="H330" s="2" t="str">
        <f t="shared" si="28"/>
        <v>Sell</v>
      </c>
    </row>
    <row r="331" spans="1:8" ht="13.5" x14ac:dyDescent="0.25">
      <c r="A331" s="3">
        <f>TITRES_STAT!B334</f>
        <v>42486</v>
      </c>
      <c r="B331" s="6">
        <f>TITRES_STAT!D334</f>
        <v>8.2538</v>
      </c>
      <c r="C331" s="2">
        <f t="shared" si="24"/>
        <v>8.2282060231685783</v>
      </c>
      <c r="D331" s="2">
        <f t="shared" si="26"/>
        <v>8.211027985706842</v>
      </c>
      <c r="E331" s="2">
        <f t="shared" si="25"/>
        <v>1.7178037461736295E-2</v>
      </c>
      <c r="F331" s="2">
        <f t="shared" si="29"/>
        <v>1.103394828704681E-4</v>
      </c>
      <c r="G331" s="2">
        <f t="shared" si="27"/>
        <v>1.7067697978865828E-2</v>
      </c>
      <c r="H331" s="2" t="str">
        <f t="shared" si="28"/>
        <v>Sell</v>
      </c>
    </row>
    <row r="332" spans="1:8" ht="13.5" x14ac:dyDescent="0.25">
      <c r="A332" s="3">
        <f>TITRES_STAT!B335</f>
        <v>42487</v>
      </c>
      <c r="B332" s="6">
        <f>TITRES_STAT!D335</f>
        <v>8.1414000000000009</v>
      </c>
      <c r="C332" s="2">
        <f t="shared" si="24"/>
        <v>8.2327435580657209</v>
      </c>
      <c r="D332" s="2">
        <f t="shared" si="26"/>
        <v>8.2058703571359644</v>
      </c>
      <c r="E332" s="2">
        <f t="shared" si="25"/>
        <v>2.6873200929756536E-2</v>
      </c>
      <c r="F332" s="2">
        <f t="shared" si="29"/>
        <v>5.4629117722476816E-3</v>
      </c>
      <c r="G332" s="2">
        <f t="shared" si="27"/>
        <v>2.1410289157508852E-2</v>
      </c>
      <c r="H332" s="2" t="str">
        <f t="shared" si="28"/>
        <v>Sell</v>
      </c>
    </row>
    <row r="333" spans="1:8" ht="13.5" x14ac:dyDescent="0.25">
      <c r="A333" s="3">
        <f>TITRES_STAT!B336</f>
        <v>42488</v>
      </c>
      <c r="B333" s="6">
        <f>TITRES_STAT!D336</f>
        <v>8.1414000000000009</v>
      </c>
      <c r="C333" s="2">
        <f t="shared" si="24"/>
        <v>8.2335983952863785</v>
      </c>
      <c r="D333" s="2">
        <f t="shared" si="26"/>
        <v>8.2010947751258936</v>
      </c>
      <c r="E333" s="2">
        <f t="shared" si="25"/>
        <v>3.2503620160484914E-2</v>
      </c>
      <c r="F333" s="2">
        <f t="shared" si="29"/>
        <v>1.0871053449895128E-2</v>
      </c>
      <c r="G333" s="2">
        <f t="shared" si="27"/>
        <v>2.1632566710589787E-2</v>
      </c>
      <c r="H333" s="2" t="str">
        <f t="shared" si="28"/>
        <v>Sell</v>
      </c>
    </row>
    <row r="334" spans="1:8" ht="13.5" x14ac:dyDescent="0.25">
      <c r="A334" s="3">
        <f>TITRES_STAT!B337</f>
        <v>42489</v>
      </c>
      <c r="B334" s="6">
        <f>TITRES_STAT!D337</f>
        <v>8.1452000000000009</v>
      </c>
      <c r="C334" s="2">
        <f t="shared" si="24"/>
        <v>8.2313371037038578</v>
      </c>
      <c r="D334" s="2">
        <f t="shared" si="26"/>
        <v>8.1969544214128636</v>
      </c>
      <c r="E334" s="2">
        <f t="shared" si="25"/>
        <v>3.4382682290994282E-2</v>
      </c>
      <c r="F334" s="2">
        <f t="shared" si="29"/>
        <v>1.557337921811496E-2</v>
      </c>
      <c r="G334" s="2">
        <f t="shared" si="27"/>
        <v>1.880930307287932E-2</v>
      </c>
      <c r="H334" s="2" t="str">
        <f t="shared" si="28"/>
        <v>Sell</v>
      </c>
    </row>
    <row r="335" spans="1:8" ht="13.5" x14ac:dyDescent="0.25">
      <c r="A335" s="3">
        <f>TITRES_STAT!B338</f>
        <v>42492</v>
      </c>
      <c r="B335" s="6">
        <f>TITRES_STAT!D338</f>
        <v>8.1452000000000009</v>
      </c>
      <c r="C335" s="2">
        <f t="shared" ref="C335:C398" si="30">$C$4*B325+C334*(1-$C$4)</f>
        <v>8.228823703134033</v>
      </c>
      <c r="D335" s="2">
        <f t="shared" si="26"/>
        <v>8.1931207605674654</v>
      </c>
      <c r="E335" s="2">
        <f t="shared" si="25"/>
        <v>3.5702942566567586E-2</v>
      </c>
      <c r="F335" s="2">
        <f t="shared" si="29"/>
        <v>1.9599291887805487E-2</v>
      </c>
      <c r="G335" s="2">
        <f t="shared" si="27"/>
        <v>1.6103650678762099E-2</v>
      </c>
      <c r="H335" s="2" t="str">
        <f t="shared" si="28"/>
        <v>Sell</v>
      </c>
    </row>
    <row r="336" spans="1:8" ht="13.5" x14ac:dyDescent="0.25">
      <c r="A336" s="3">
        <f>TITRES_STAT!B339</f>
        <v>42493</v>
      </c>
      <c r="B336" s="6">
        <f>TITRES_STAT!D339</f>
        <v>8.1452000000000009</v>
      </c>
      <c r="C336" s="2">
        <f t="shared" si="30"/>
        <v>8.2255123641903349</v>
      </c>
      <c r="D336" s="2">
        <f t="shared" si="26"/>
        <v>8.1895710745995043</v>
      </c>
      <c r="E336" s="2">
        <f t="shared" si="25"/>
        <v>3.594128959083065E-2</v>
      </c>
      <c r="F336" s="2">
        <f t="shared" si="29"/>
        <v>2.2867691428410521E-2</v>
      </c>
      <c r="G336" s="2">
        <f t="shared" si="27"/>
        <v>1.3073598162420128E-2</v>
      </c>
      <c r="H336" s="2" t="str">
        <f t="shared" si="28"/>
        <v>Sell</v>
      </c>
    </row>
    <row r="337" spans="1:8" ht="13.5" x14ac:dyDescent="0.25">
      <c r="A337" s="3">
        <f>TITRES_STAT!B340</f>
        <v>42494</v>
      </c>
      <c r="B337" s="6">
        <f>TITRES_STAT!D340</f>
        <v>8.1452000000000009</v>
      </c>
      <c r="C337" s="2">
        <f t="shared" si="30"/>
        <v>8.2185258466225903</v>
      </c>
      <c r="D337" s="2">
        <f t="shared" si="26"/>
        <v>8.1862843283328743</v>
      </c>
      <c r="E337" s="2">
        <f t="shared" si="25"/>
        <v>3.2241518289715998E-2</v>
      </c>
      <c r="F337" s="2">
        <f t="shared" si="29"/>
        <v>2.4742456800671615E-2</v>
      </c>
      <c r="G337" s="2">
        <f t="shared" si="27"/>
        <v>7.4990614890443827E-3</v>
      </c>
      <c r="H337" s="2" t="str">
        <f t="shared" si="28"/>
        <v>Sell</v>
      </c>
    </row>
    <row r="338" spans="1:8" ht="13.5" x14ac:dyDescent="0.25">
      <c r="A338" s="3">
        <f>TITRES_STAT!B341</f>
        <v>42495</v>
      </c>
      <c r="B338" s="6">
        <f>TITRES_STAT!D341</f>
        <v>8.1452000000000009</v>
      </c>
      <c r="C338" s="2">
        <f t="shared" si="30"/>
        <v>8.2066603317575773</v>
      </c>
      <c r="D338" s="2">
        <f t="shared" si="26"/>
        <v>8.1832410447526609</v>
      </c>
      <c r="E338" s="2">
        <f t="shared" si="25"/>
        <v>2.3419287004916356E-2</v>
      </c>
      <c r="F338" s="2">
        <f t="shared" si="29"/>
        <v>2.4477822841520565E-2</v>
      </c>
      <c r="G338" s="2">
        <f t="shared" si="27"/>
        <v>-1.0585358366042089E-3</v>
      </c>
      <c r="H338" s="2" t="str">
        <f t="shared" si="28"/>
        <v>Hold</v>
      </c>
    </row>
    <row r="339" spans="1:8" ht="13.5" x14ac:dyDescent="0.25">
      <c r="A339" s="3">
        <f>TITRES_STAT!B342</f>
        <v>42496</v>
      </c>
      <c r="B339" s="6">
        <f>TITRES_STAT!D342</f>
        <v>8.2964000000000002</v>
      </c>
      <c r="C339" s="2">
        <f t="shared" si="30"/>
        <v>8.1966202807179496</v>
      </c>
      <c r="D339" s="2">
        <f t="shared" si="26"/>
        <v>8.1916231895857976</v>
      </c>
      <c r="E339" s="2">
        <f t="shared" si="25"/>
        <v>4.9970911321519651E-3</v>
      </c>
      <c r="F339" s="2">
        <f t="shared" si="29"/>
        <v>2.0581676499646848E-2</v>
      </c>
      <c r="G339" s="2">
        <f t="shared" si="27"/>
        <v>-1.5584585367494883E-2</v>
      </c>
      <c r="H339" s="2" t="str">
        <f t="shared" si="28"/>
        <v>Hold</v>
      </c>
    </row>
    <row r="340" spans="1:8" ht="13.5" x14ac:dyDescent="0.25">
      <c r="A340" s="3">
        <f>TITRES_STAT!B343</f>
        <v>42499</v>
      </c>
      <c r="B340" s="6">
        <f>TITRES_STAT!D343</f>
        <v>8.2964000000000002</v>
      </c>
      <c r="C340" s="2">
        <f t="shared" si="30"/>
        <v>8.1881248529151875</v>
      </c>
      <c r="D340" s="2">
        <f t="shared" si="26"/>
        <v>8.1993844348016651</v>
      </c>
      <c r="E340" s="2">
        <f t="shared" si="25"/>
        <v>-1.1259581886477577E-2</v>
      </c>
      <c r="F340" s="2">
        <f t="shared" si="29"/>
        <v>1.4213424822421964E-2</v>
      </c>
      <c r="G340" s="2">
        <f t="shared" si="27"/>
        <v>-2.5473006708899543E-2</v>
      </c>
      <c r="H340" s="2" t="str">
        <f t="shared" si="28"/>
        <v>Hold</v>
      </c>
    </row>
    <row r="341" spans="1:8" ht="13.5" x14ac:dyDescent="0.25">
      <c r="A341" s="3">
        <f>TITRES_STAT!B344</f>
        <v>42500</v>
      </c>
      <c r="B341" s="6">
        <f>TITRES_STAT!D344</f>
        <v>8.3157999999999994</v>
      </c>
      <c r="C341" s="2">
        <f t="shared" si="30"/>
        <v>8.1982287216974665</v>
      </c>
      <c r="D341" s="2">
        <f t="shared" si="26"/>
        <v>8.2080078100015417</v>
      </c>
      <c r="E341" s="2">
        <f t="shared" si="25"/>
        <v>-9.7790883040751453E-3</v>
      </c>
      <c r="F341" s="2">
        <f t="shared" si="29"/>
        <v>9.4149221971225432E-3</v>
      </c>
      <c r="G341" s="2">
        <f t="shared" si="27"/>
        <v>-1.9194010501197688E-2</v>
      </c>
      <c r="H341" s="2" t="str">
        <f t="shared" si="28"/>
        <v>Hold</v>
      </c>
    </row>
    <row r="342" spans="1:8" ht="13.5" x14ac:dyDescent="0.25">
      <c r="A342" s="3">
        <f>TITRES_STAT!B345</f>
        <v>42501</v>
      </c>
      <c r="B342" s="6">
        <f>TITRES_STAT!D345</f>
        <v>8.2925000000000004</v>
      </c>
      <c r="C342" s="2">
        <f t="shared" si="30"/>
        <v>8.1894858414363174</v>
      </c>
      <c r="D342" s="2">
        <f t="shared" si="26"/>
        <v>8.214266490742169</v>
      </c>
      <c r="E342" s="2">
        <f t="shared" si="25"/>
        <v>-2.4780649305851554E-2</v>
      </c>
      <c r="F342" s="2">
        <f t="shared" si="29"/>
        <v>2.5758078965277239E-3</v>
      </c>
      <c r="G342" s="2">
        <f t="shared" si="27"/>
        <v>-2.7356457202379277E-2</v>
      </c>
      <c r="H342" s="2" t="str">
        <f t="shared" si="28"/>
        <v>Hold</v>
      </c>
    </row>
    <row r="343" spans="1:8" ht="13.5" x14ac:dyDescent="0.25">
      <c r="A343" s="3">
        <f>TITRES_STAT!B346</f>
        <v>42502</v>
      </c>
      <c r="B343" s="6">
        <f>TITRES_STAT!D346</f>
        <v>8.2769999999999992</v>
      </c>
      <c r="C343" s="2">
        <f t="shared" si="30"/>
        <v>8.1820880196768844</v>
      </c>
      <c r="D343" s="2">
        <f t="shared" si="26"/>
        <v>8.2189134173538605</v>
      </c>
      <c r="E343" s="2">
        <f t="shared" si="25"/>
        <v>-3.6825397676976124E-2</v>
      </c>
      <c r="F343" s="2">
        <f t="shared" si="29"/>
        <v>-5.3044332181730455E-3</v>
      </c>
      <c r="G343" s="2">
        <f t="shared" si="27"/>
        <v>-3.1520964458803077E-2</v>
      </c>
      <c r="H343" s="2" t="str">
        <f t="shared" si="28"/>
        <v>Hold</v>
      </c>
    </row>
    <row r="344" spans="1:8" ht="13.5" x14ac:dyDescent="0.25">
      <c r="A344" s="3">
        <f>TITRES_STAT!B347</f>
        <v>42503</v>
      </c>
      <c r="B344" s="6">
        <f>TITRES_STAT!D347</f>
        <v>8.2731999999999992</v>
      </c>
      <c r="C344" s="2">
        <f t="shared" si="30"/>
        <v>8.1764129397265943</v>
      </c>
      <c r="D344" s="2">
        <f t="shared" si="26"/>
        <v>8.2229346456980181</v>
      </c>
      <c r="E344" s="2">
        <f t="shared" si="25"/>
        <v>-4.6521705971423799E-2</v>
      </c>
      <c r="F344" s="2">
        <f t="shared" si="29"/>
        <v>-1.3547887768823198E-2</v>
      </c>
      <c r="G344" s="2">
        <f t="shared" si="27"/>
        <v>-3.2973818202600605E-2</v>
      </c>
      <c r="H344" s="2" t="str">
        <f t="shared" si="28"/>
        <v>Hold</v>
      </c>
    </row>
    <row r="345" spans="1:8" ht="13.5" x14ac:dyDescent="0.25">
      <c r="A345" s="3">
        <f>TITRES_STAT!B348</f>
        <v>42506</v>
      </c>
      <c r="B345" s="6">
        <f>TITRES_STAT!D348</f>
        <v>8.3352000000000004</v>
      </c>
      <c r="C345" s="2">
        <f t="shared" si="30"/>
        <v>8.171610948999426</v>
      </c>
      <c r="D345" s="2">
        <f t="shared" si="26"/>
        <v>8.2312505978685344</v>
      </c>
      <c r="E345" s="2">
        <f t="shared" si="25"/>
        <v>-5.9639648869108441E-2</v>
      </c>
      <c r="F345" s="2">
        <f t="shared" si="29"/>
        <v>-2.2766239988880249E-2</v>
      </c>
      <c r="G345" s="2">
        <f t="shared" si="27"/>
        <v>-3.6873408880228192E-2</v>
      </c>
      <c r="H345" s="2" t="str">
        <f t="shared" si="28"/>
        <v>Hold</v>
      </c>
    </row>
    <row r="346" spans="1:8" ht="13.5" x14ac:dyDescent="0.25">
      <c r="A346" s="3">
        <f>TITRES_STAT!B349</f>
        <v>42507</v>
      </c>
      <c r="B346" s="6">
        <f>TITRES_STAT!D349</f>
        <v>8.3157999999999994</v>
      </c>
      <c r="C346" s="2">
        <f t="shared" si="30"/>
        <v>8.1675477260764371</v>
      </c>
      <c r="D346" s="2">
        <f t="shared" si="26"/>
        <v>8.23751351654494</v>
      </c>
      <c r="E346" s="2">
        <f t="shared" si="25"/>
        <v>-6.9965790468502931E-2</v>
      </c>
      <c r="F346" s="2">
        <f t="shared" si="29"/>
        <v>-3.2206150084804791E-2</v>
      </c>
      <c r="G346" s="2">
        <f t="shared" si="27"/>
        <v>-3.775964038369814E-2</v>
      </c>
      <c r="H346" s="2" t="str">
        <f t="shared" si="28"/>
        <v>Hold</v>
      </c>
    </row>
    <row r="347" spans="1:8" ht="13.5" x14ac:dyDescent="0.25">
      <c r="A347" s="3">
        <f>TITRES_STAT!B350</f>
        <v>42508</v>
      </c>
      <c r="B347" s="6">
        <f>TITRES_STAT!D350</f>
        <v>8.3157999999999994</v>
      </c>
      <c r="C347" s="2">
        <f t="shared" si="30"/>
        <v>8.1641096143723697</v>
      </c>
      <c r="D347" s="2">
        <f t="shared" si="26"/>
        <v>8.2433125153193885</v>
      </c>
      <c r="E347" s="2">
        <f t="shared" si="25"/>
        <v>-7.9202900947018762E-2</v>
      </c>
      <c r="F347" s="2">
        <f t="shared" si="29"/>
        <v>-4.1605500257247588E-2</v>
      </c>
      <c r="G347" s="2">
        <f t="shared" si="27"/>
        <v>-3.7597400689771174E-2</v>
      </c>
      <c r="H347" s="2" t="str">
        <f t="shared" si="28"/>
        <v>Hold</v>
      </c>
    </row>
    <row r="348" spans="1:8" ht="13.5" x14ac:dyDescent="0.25">
      <c r="A348" s="3">
        <f>TITRES_STAT!B351</f>
        <v>42509</v>
      </c>
      <c r="B348" s="6">
        <f>TITRES_STAT!D351</f>
        <v>8.2964000000000002</v>
      </c>
      <c r="C348" s="2">
        <f t="shared" si="30"/>
        <v>8.1612004429304665</v>
      </c>
      <c r="D348" s="2">
        <f t="shared" si="26"/>
        <v>8.247244921592026</v>
      </c>
      <c r="E348" s="2">
        <f t="shared" ref="E348:E411" si="31">C348-D348</f>
        <v>-8.6044478661559509E-2</v>
      </c>
      <c r="F348" s="2">
        <f t="shared" si="29"/>
        <v>-5.0493295938109972E-2</v>
      </c>
      <c r="G348" s="2">
        <f t="shared" si="27"/>
        <v>-3.5551182723449537E-2</v>
      </c>
      <c r="H348" s="2" t="str">
        <f t="shared" si="28"/>
        <v>Hold</v>
      </c>
    </row>
    <row r="349" spans="1:8" ht="13.5" x14ac:dyDescent="0.25">
      <c r="A349" s="3">
        <f>TITRES_STAT!B352</f>
        <v>42510</v>
      </c>
      <c r="B349" s="6">
        <f>TITRES_STAT!D352</f>
        <v>8.2964000000000002</v>
      </c>
      <c r="C349" s="2">
        <f t="shared" si="30"/>
        <v>8.182000374787318</v>
      </c>
      <c r="D349" s="2">
        <f t="shared" ref="D349:D412" si="32">$D$4*B349+(1-$D$4)*D348</f>
        <v>8.2508860385111351</v>
      </c>
      <c r="E349" s="2">
        <f t="shared" si="31"/>
        <v>-6.8885663723817103E-2</v>
      </c>
      <c r="F349" s="2">
        <f t="shared" si="29"/>
        <v>-5.4171769495251404E-2</v>
      </c>
      <c r="G349" s="2">
        <f t="shared" si="27"/>
        <v>-1.4713894228565699E-2</v>
      </c>
      <c r="H349" s="2" t="str">
        <f t="shared" si="28"/>
        <v>Hold</v>
      </c>
    </row>
    <row r="350" spans="1:8" ht="13.5" x14ac:dyDescent="0.25">
      <c r="A350" s="3">
        <f>TITRES_STAT!B353</f>
        <v>42513</v>
      </c>
      <c r="B350" s="6">
        <f>TITRES_STAT!D353</f>
        <v>8.2188999999999997</v>
      </c>
      <c r="C350" s="2">
        <f t="shared" si="30"/>
        <v>8.1996003171277305</v>
      </c>
      <c r="D350" s="2">
        <f t="shared" si="32"/>
        <v>8.2485167023251247</v>
      </c>
      <c r="E350" s="2">
        <f t="shared" si="31"/>
        <v>-4.8916385197394163E-2</v>
      </c>
      <c r="F350" s="2">
        <f t="shared" si="29"/>
        <v>-5.3120692635679964E-2</v>
      </c>
      <c r="G350" s="2">
        <f t="shared" si="27"/>
        <v>4.2043074382858009E-3</v>
      </c>
      <c r="H350" s="2" t="str">
        <f t="shared" si="28"/>
        <v>Sell</v>
      </c>
    </row>
    <row r="351" spans="1:8" ht="13.5" x14ac:dyDescent="0.25">
      <c r="A351" s="3">
        <f>TITRES_STAT!B354</f>
        <v>42514</v>
      </c>
      <c r="B351" s="6">
        <f>TITRES_STAT!D354</f>
        <v>8.2188999999999997</v>
      </c>
      <c r="C351" s="2">
        <f t="shared" si="30"/>
        <v>8.2174771914157709</v>
      </c>
      <c r="D351" s="2">
        <f t="shared" si="32"/>
        <v>8.2463228725232636</v>
      </c>
      <c r="E351" s="2">
        <f t="shared" si="31"/>
        <v>-2.8845681107492638E-2</v>
      </c>
      <c r="F351" s="2">
        <f t="shared" si="29"/>
        <v>-4.82656903300425E-2</v>
      </c>
      <c r="G351" s="2">
        <f t="shared" si="27"/>
        <v>1.9420009222549862E-2</v>
      </c>
      <c r="H351" s="2" t="str">
        <f t="shared" si="28"/>
        <v>Sell</v>
      </c>
    </row>
    <row r="352" spans="1:8" ht="13.5" x14ac:dyDescent="0.25">
      <c r="A352" s="3">
        <f>TITRES_STAT!B355</f>
        <v>42515</v>
      </c>
      <c r="B352" s="6">
        <f>TITRES_STAT!D355</f>
        <v>8.2188999999999997</v>
      </c>
      <c r="C352" s="2">
        <f t="shared" si="30"/>
        <v>8.2290191619671909</v>
      </c>
      <c r="D352" s="2">
        <f t="shared" si="32"/>
        <v>8.2442915486326509</v>
      </c>
      <c r="E352" s="2">
        <f t="shared" si="31"/>
        <v>-1.5272386665460047E-2</v>
      </c>
      <c r="F352" s="2">
        <f t="shared" si="29"/>
        <v>-4.1667029597126017E-2</v>
      </c>
      <c r="G352" s="2">
        <f t="shared" si="27"/>
        <v>2.6394642931665969E-2</v>
      </c>
      <c r="H352" s="2" t="str">
        <f t="shared" si="28"/>
        <v>Sell</v>
      </c>
    </row>
    <row r="353" spans="1:8" ht="13.5" x14ac:dyDescent="0.25">
      <c r="A353" s="3">
        <f>TITRES_STAT!B356</f>
        <v>42516</v>
      </c>
      <c r="B353" s="6">
        <f>TITRES_STAT!D356</f>
        <v>8.7035</v>
      </c>
      <c r="C353" s="2">
        <f t="shared" si="30"/>
        <v>8.2364008293568531</v>
      </c>
      <c r="D353" s="2">
        <f t="shared" si="32"/>
        <v>8.278306989474677</v>
      </c>
      <c r="E353" s="2">
        <f t="shared" si="31"/>
        <v>-4.1906160117823887E-2</v>
      </c>
      <c r="F353" s="2">
        <f t="shared" si="29"/>
        <v>-4.1714855701265589E-2</v>
      </c>
      <c r="G353" s="2">
        <f t="shared" si="27"/>
        <v>-1.9130441655829805E-4</v>
      </c>
      <c r="H353" s="2" t="str">
        <f t="shared" si="28"/>
        <v>Hold</v>
      </c>
    </row>
    <row r="354" spans="1:8" ht="13.5" x14ac:dyDescent="0.25">
      <c r="A354" s="3">
        <f>TITRES_STAT!B357</f>
        <v>42517</v>
      </c>
      <c r="B354" s="6">
        <f>TITRES_STAT!D357</f>
        <v>8.7035</v>
      </c>
      <c r="C354" s="2">
        <f t="shared" si="30"/>
        <v>8.2420622402250299</v>
      </c>
      <c r="D354" s="2">
        <f t="shared" si="32"/>
        <v>8.3098027680321085</v>
      </c>
      <c r="E354" s="2">
        <f t="shared" si="31"/>
        <v>-6.7740527807078621E-2</v>
      </c>
      <c r="F354" s="2">
        <f t="shared" si="29"/>
        <v>-4.6919990122428194E-2</v>
      </c>
      <c r="G354" s="2">
        <f t="shared" si="27"/>
        <v>-2.0820537684650427E-2</v>
      </c>
      <c r="H354" s="2" t="str">
        <f t="shared" si="28"/>
        <v>Hold</v>
      </c>
    </row>
    <row r="355" spans="1:8" ht="13.5" x14ac:dyDescent="0.25">
      <c r="A355" s="3">
        <f>TITRES_STAT!B358</f>
        <v>42520</v>
      </c>
      <c r="B355" s="6">
        <f>TITRES_STAT!D358</f>
        <v>8.6453000000000007</v>
      </c>
      <c r="C355" s="2">
        <f t="shared" si="30"/>
        <v>8.2563911263442566</v>
      </c>
      <c r="D355" s="2">
        <f t="shared" si="32"/>
        <v>8.3346544148445449</v>
      </c>
      <c r="E355" s="2">
        <f t="shared" si="31"/>
        <v>-7.8263288500288297E-2</v>
      </c>
      <c r="F355" s="2">
        <f t="shared" si="29"/>
        <v>-5.3188649798000226E-2</v>
      </c>
      <c r="G355" s="2">
        <f t="shared" si="27"/>
        <v>-2.5074638702288071E-2</v>
      </c>
      <c r="H355" s="2" t="str">
        <f t="shared" si="28"/>
        <v>Hold</v>
      </c>
    </row>
    <row r="356" spans="1:8" ht="13.5" x14ac:dyDescent="0.25">
      <c r="A356" s="3">
        <f>TITRES_STAT!B359</f>
        <v>42521</v>
      </c>
      <c r="B356" s="6">
        <f>TITRES_STAT!D359</f>
        <v>8.6415000000000006</v>
      </c>
      <c r="C356" s="2">
        <f t="shared" si="30"/>
        <v>8.2655309530605248</v>
      </c>
      <c r="D356" s="2">
        <f t="shared" si="32"/>
        <v>8.357383717448652</v>
      </c>
      <c r="E356" s="2">
        <f t="shared" si="31"/>
        <v>-9.1852764388127284E-2</v>
      </c>
      <c r="F356" s="2">
        <f t="shared" si="29"/>
        <v>-6.0921472716025639E-2</v>
      </c>
      <c r="G356" s="2">
        <f t="shared" ref="G356:G419" si="33">E356-F356</f>
        <v>-3.0931291672101645E-2</v>
      </c>
      <c r="H356" s="2" t="str">
        <f t="shared" ref="H356:H419" si="34">IF(G356&lt;0,"Hold","Sell")</f>
        <v>Hold</v>
      </c>
    </row>
    <row r="357" spans="1:8" ht="13.5" x14ac:dyDescent="0.25">
      <c r="A357" s="3">
        <f>TITRES_STAT!B360</f>
        <v>42522</v>
      </c>
      <c r="B357" s="6">
        <f>TITRES_STAT!D360</f>
        <v>8.6415000000000006</v>
      </c>
      <c r="C357" s="2">
        <f t="shared" si="30"/>
        <v>8.273264652589674</v>
      </c>
      <c r="D357" s="2">
        <f t="shared" si="32"/>
        <v>8.3784293680080104</v>
      </c>
      <c r="E357" s="2">
        <f t="shared" si="31"/>
        <v>-0.10516471541833639</v>
      </c>
      <c r="F357" s="2">
        <f t="shared" ref="F357:F420" si="35">(E357*(2/(10)))+((1-(2/10))*F356)</f>
        <v>-6.9770121256487794E-2</v>
      </c>
      <c r="G357" s="2">
        <f t="shared" si="33"/>
        <v>-3.5394594161848592E-2</v>
      </c>
      <c r="H357" s="2" t="str">
        <f t="shared" si="34"/>
        <v>Hold</v>
      </c>
    </row>
    <row r="358" spans="1:8" ht="13.5" x14ac:dyDescent="0.25">
      <c r="A358" s="3">
        <f>TITRES_STAT!B361</f>
        <v>42523</v>
      </c>
      <c r="B358" s="6">
        <f>TITRES_STAT!D361</f>
        <v>8.6220999999999997</v>
      </c>
      <c r="C358" s="2">
        <f t="shared" si="30"/>
        <v>8.2768239368066467</v>
      </c>
      <c r="D358" s="2">
        <f t="shared" si="32"/>
        <v>8.396479044451862</v>
      </c>
      <c r="E358" s="2">
        <f t="shared" si="31"/>
        <v>-0.11965510764521525</v>
      </c>
      <c r="F358" s="2">
        <f t="shared" si="35"/>
        <v>-7.9747118534233288E-2</v>
      </c>
      <c r="G358" s="2">
        <f t="shared" si="33"/>
        <v>-3.9907989110981965E-2</v>
      </c>
      <c r="H358" s="2" t="str">
        <f t="shared" si="34"/>
        <v>Hold</v>
      </c>
    </row>
    <row r="359" spans="1:8" ht="13.5" x14ac:dyDescent="0.25">
      <c r="A359" s="3">
        <f>TITRES_STAT!B362</f>
        <v>42524</v>
      </c>
      <c r="B359" s="6">
        <f>TITRES_STAT!D362</f>
        <v>8.6336999999999993</v>
      </c>
      <c r="C359" s="2">
        <f t="shared" si="30"/>
        <v>8.2798356388363938</v>
      </c>
      <c r="D359" s="2">
        <f t="shared" si="32"/>
        <v>8.414050967085057</v>
      </c>
      <c r="E359" s="2">
        <f t="shared" si="31"/>
        <v>-0.13421532824866311</v>
      </c>
      <c r="F359" s="2">
        <f t="shared" si="35"/>
        <v>-9.0640760477119262E-2</v>
      </c>
      <c r="G359" s="2">
        <f t="shared" si="33"/>
        <v>-4.3574567771543851E-2</v>
      </c>
      <c r="H359" s="2" t="str">
        <f t="shared" si="34"/>
        <v>Hold</v>
      </c>
    </row>
    <row r="360" spans="1:8" ht="13.5" x14ac:dyDescent="0.25">
      <c r="A360" s="3">
        <f>TITRES_STAT!B363</f>
        <v>42527</v>
      </c>
      <c r="B360" s="6">
        <f>TITRES_STAT!D363</f>
        <v>8.5289999999999999</v>
      </c>
      <c r="C360" s="2">
        <f t="shared" si="30"/>
        <v>8.2704609251692567</v>
      </c>
      <c r="D360" s="2">
        <f t="shared" si="32"/>
        <v>8.4225657102639424</v>
      </c>
      <c r="E360" s="2">
        <f t="shared" si="31"/>
        <v>-0.15210478509468572</v>
      </c>
      <c r="F360" s="2">
        <f t="shared" si="35"/>
        <v>-0.10293356540063256</v>
      </c>
      <c r="G360" s="2">
        <f t="shared" si="33"/>
        <v>-4.9171219694053164E-2</v>
      </c>
      <c r="H360" s="2" t="str">
        <f t="shared" si="34"/>
        <v>Hold</v>
      </c>
    </row>
    <row r="361" spans="1:8" ht="13.5" x14ac:dyDescent="0.25">
      <c r="A361" s="3">
        <f>TITRES_STAT!B364</f>
        <v>42528</v>
      </c>
      <c r="B361" s="6">
        <f>TITRES_STAT!D364</f>
        <v>8.5251999999999999</v>
      </c>
      <c r="C361" s="2">
        <f t="shared" si="30"/>
        <v>8.2625284751432169</v>
      </c>
      <c r="D361" s="2">
        <f t="shared" si="32"/>
        <v>8.4301682502443906</v>
      </c>
      <c r="E361" s="2">
        <f t="shared" si="31"/>
        <v>-0.16763977510117378</v>
      </c>
      <c r="F361" s="2">
        <f t="shared" si="35"/>
        <v>-0.11587480734074081</v>
      </c>
      <c r="G361" s="2">
        <f t="shared" si="33"/>
        <v>-5.1764967760432976E-2</v>
      </c>
      <c r="H361" s="2" t="str">
        <f t="shared" si="34"/>
        <v>Hold</v>
      </c>
    </row>
    <row r="362" spans="1:8" ht="13.5" x14ac:dyDescent="0.25">
      <c r="A362" s="3">
        <f>TITRES_STAT!B365</f>
        <v>42529</v>
      </c>
      <c r="B362" s="6">
        <f>TITRES_STAT!D365</f>
        <v>8.2731999999999992</v>
      </c>
      <c r="C362" s="2">
        <f t="shared" si="30"/>
        <v>8.2558164020442604</v>
      </c>
      <c r="D362" s="2">
        <f t="shared" si="32"/>
        <v>8.4185409724485094</v>
      </c>
      <c r="E362" s="2">
        <f t="shared" si="31"/>
        <v>-0.16272457040424904</v>
      </c>
      <c r="F362" s="2">
        <f t="shared" si="35"/>
        <v>-0.12524475995344247</v>
      </c>
      <c r="G362" s="2">
        <f t="shared" si="33"/>
        <v>-3.7479810450806561E-2</v>
      </c>
      <c r="H362" s="2" t="str">
        <f t="shared" si="34"/>
        <v>Hold</v>
      </c>
    </row>
    <row r="363" spans="1:8" ht="13.5" x14ac:dyDescent="0.25">
      <c r="A363" s="3">
        <f>TITRES_STAT!B366</f>
        <v>42530</v>
      </c>
      <c r="B363" s="6">
        <f>TITRES_STAT!D366</f>
        <v>8.3313000000000006</v>
      </c>
      <c r="C363" s="2">
        <f t="shared" si="30"/>
        <v>8.3246908017297585</v>
      </c>
      <c r="D363" s="2">
        <f t="shared" si="32"/>
        <v>8.4120786781930654</v>
      </c>
      <c r="E363" s="2">
        <f t="shared" si="31"/>
        <v>-8.7387876463306924E-2</v>
      </c>
      <c r="F363" s="2">
        <f t="shared" si="35"/>
        <v>-0.11767338325541538</v>
      </c>
      <c r="G363" s="2">
        <f t="shared" si="33"/>
        <v>3.0285506792108452E-2</v>
      </c>
      <c r="H363" s="2" t="str">
        <f t="shared" si="34"/>
        <v>Sell</v>
      </c>
    </row>
    <row r="364" spans="1:8" ht="13.5" x14ac:dyDescent="0.25">
      <c r="A364" s="3">
        <f>TITRES_STAT!B367</f>
        <v>42531</v>
      </c>
      <c r="B364" s="6">
        <f>TITRES_STAT!D367</f>
        <v>8.3352000000000004</v>
      </c>
      <c r="C364" s="2">
        <f t="shared" si="30"/>
        <v>8.38296913992518</v>
      </c>
      <c r="D364" s="2">
        <f t="shared" si="32"/>
        <v>8.4063839612898743</v>
      </c>
      <c r="E364" s="2">
        <f t="shared" si="31"/>
        <v>-2.3414821364694305E-2</v>
      </c>
      <c r="F364" s="2">
        <f t="shared" si="35"/>
        <v>-9.8821670877271173E-2</v>
      </c>
      <c r="G364" s="2">
        <f t="shared" si="33"/>
        <v>7.5406849512576868E-2</v>
      </c>
      <c r="H364" s="2" t="str">
        <f t="shared" si="34"/>
        <v>Sell</v>
      </c>
    </row>
    <row r="365" spans="1:8" ht="13.5" x14ac:dyDescent="0.25">
      <c r="A365" s="3">
        <f>TITRES_STAT!B368</f>
        <v>42534</v>
      </c>
      <c r="B365" s="6">
        <f>TITRES_STAT!D368</f>
        <v>8.4514999999999993</v>
      </c>
      <c r="C365" s="2">
        <f t="shared" si="30"/>
        <v>8.4233277337828447</v>
      </c>
      <c r="D365" s="2">
        <f t="shared" si="32"/>
        <v>8.4097258900832177</v>
      </c>
      <c r="E365" s="2">
        <f t="shared" si="31"/>
        <v>1.3601843699627025E-2</v>
      </c>
      <c r="F365" s="2">
        <f t="shared" si="35"/>
        <v>-7.6336967961891544E-2</v>
      </c>
      <c r="G365" s="2">
        <f t="shared" si="33"/>
        <v>8.993881166151857E-2</v>
      </c>
      <c r="H365" s="2" t="str">
        <f t="shared" si="34"/>
        <v>Sell</v>
      </c>
    </row>
    <row r="366" spans="1:8" ht="13.5" x14ac:dyDescent="0.25">
      <c r="A366" s="3">
        <f>TITRES_STAT!B369</f>
        <v>42535</v>
      </c>
      <c r="B366" s="6">
        <f>TITRES_STAT!D369</f>
        <v>8.3701000000000008</v>
      </c>
      <c r="C366" s="2">
        <f t="shared" si="30"/>
        <v>8.4568926978162544</v>
      </c>
      <c r="D366" s="2">
        <f t="shared" si="32"/>
        <v>8.4067906389659424</v>
      </c>
      <c r="E366" s="2">
        <f t="shared" si="31"/>
        <v>5.0102058850312048E-2</v>
      </c>
      <c r="F366" s="2">
        <f t="shared" si="35"/>
        <v>-5.1049162599450831E-2</v>
      </c>
      <c r="G366" s="2">
        <f t="shared" si="33"/>
        <v>0.10115122144976288</v>
      </c>
      <c r="H366" s="2" t="str">
        <f t="shared" si="34"/>
        <v>Sell</v>
      </c>
    </row>
    <row r="367" spans="1:8" ht="13.5" x14ac:dyDescent="0.25">
      <c r="A367" s="3">
        <f>TITRES_STAT!B370</f>
        <v>42536</v>
      </c>
      <c r="B367" s="6">
        <f>TITRES_STAT!D370</f>
        <v>8.3118999999999996</v>
      </c>
      <c r="C367" s="2">
        <f t="shared" si="30"/>
        <v>8.4852938212291384</v>
      </c>
      <c r="D367" s="2">
        <f t="shared" si="32"/>
        <v>8.3997617027462432</v>
      </c>
      <c r="E367" s="2">
        <f t="shared" si="31"/>
        <v>8.5532118482895214E-2</v>
      </c>
      <c r="F367" s="2">
        <f t="shared" si="35"/>
        <v>-2.3732906382981627E-2</v>
      </c>
      <c r="G367" s="2">
        <f t="shared" si="33"/>
        <v>0.10926502486587684</v>
      </c>
      <c r="H367" s="2" t="str">
        <f t="shared" si="34"/>
        <v>Sell</v>
      </c>
    </row>
    <row r="368" spans="1:8" ht="13.5" x14ac:dyDescent="0.25">
      <c r="A368" s="3">
        <f>TITRES_STAT!B371</f>
        <v>42537</v>
      </c>
      <c r="B368" s="6">
        <f>TITRES_STAT!D371</f>
        <v>8.2731999999999992</v>
      </c>
      <c r="C368" s="2">
        <f t="shared" si="30"/>
        <v>8.5063409256554259</v>
      </c>
      <c r="D368" s="2">
        <f t="shared" si="32"/>
        <v>8.3903867618020769</v>
      </c>
      <c r="E368" s="2">
        <f t="shared" si="31"/>
        <v>0.115954163853349</v>
      </c>
      <c r="F368" s="2">
        <f t="shared" si="35"/>
        <v>4.2045076642844986E-3</v>
      </c>
      <c r="G368" s="2">
        <f t="shared" si="33"/>
        <v>0.1117496561890645</v>
      </c>
      <c r="H368" s="2" t="str">
        <f t="shared" si="34"/>
        <v>Sell</v>
      </c>
    </row>
    <row r="369" spans="1:8" ht="13.5" x14ac:dyDescent="0.25">
      <c r="A369" s="3">
        <f>TITRES_STAT!B372</f>
        <v>42538</v>
      </c>
      <c r="B369" s="6">
        <f>TITRES_STAT!D372</f>
        <v>8.2731999999999992</v>
      </c>
      <c r="C369" s="2">
        <f t="shared" si="30"/>
        <v>8.5259346294007443</v>
      </c>
      <c r="D369" s="2">
        <f t="shared" si="32"/>
        <v>8.3817062609278494</v>
      </c>
      <c r="E369" s="2">
        <f t="shared" si="31"/>
        <v>0.14422836847289489</v>
      </c>
      <c r="F369" s="2">
        <f t="shared" si="35"/>
        <v>3.2209279826006576E-2</v>
      </c>
      <c r="G369" s="2">
        <f t="shared" si="33"/>
        <v>0.11201908864688831</v>
      </c>
      <c r="H369" s="2" t="str">
        <f t="shared" si="34"/>
        <v>Sell</v>
      </c>
    </row>
    <row r="370" spans="1:8" ht="13.5" x14ac:dyDescent="0.25">
      <c r="A370" s="3">
        <f>TITRES_STAT!B373</f>
        <v>42541</v>
      </c>
      <c r="B370" s="6">
        <f>TITRES_STAT!D373</f>
        <v>8.3352000000000004</v>
      </c>
      <c r="C370" s="2">
        <f t="shared" si="30"/>
        <v>8.5264062248775527</v>
      </c>
      <c r="D370" s="2">
        <f t="shared" si="32"/>
        <v>8.3782613527109717</v>
      </c>
      <c r="E370" s="2">
        <f t="shared" si="31"/>
        <v>0.14814487216658101</v>
      </c>
      <c r="F370" s="2">
        <f t="shared" si="35"/>
        <v>5.5396398294121463E-2</v>
      </c>
      <c r="G370" s="2">
        <f t="shared" si="33"/>
        <v>9.2748473872459547E-2</v>
      </c>
      <c r="H370" s="2" t="str">
        <f t="shared" si="34"/>
        <v>Sell</v>
      </c>
    </row>
    <row r="371" spans="1:8" ht="13.5" x14ac:dyDescent="0.25">
      <c r="A371" s="3">
        <f>TITRES_STAT!B374</f>
        <v>42542</v>
      </c>
      <c r="B371" s="6">
        <f>TITRES_STAT!D374</f>
        <v>8.3352000000000004</v>
      </c>
      <c r="C371" s="2">
        <f t="shared" si="30"/>
        <v>8.5262206518194681</v>
      </c>
      <c r="D371" s="2">
        <f t="shared" si="32"/>
        <v>8.3750716228805295</v>
      </c>
      <c r="E371" s="2">
        <f t="shared" si="31"/>
        <v>0.15114902893893856</v>
      </c>
      <c r="F371" s="2">
        <f t="shared" si="35"/>
        <v>7.4546924423084887E-2</v>
      </c>
      <c r="G371" s="2">
        <f t="shared" si="33"/>
        <v>7.660210451585367E-2</v>
      </c>
      <c r="H371" s="2" t="str">
        <f t="shared" si="34"/>
        <v>Sell</v>
      </c>
    </row>
    <row r="372" spans="1:8" ht="13.5" x14ac:dyDescent="0.25">
      <c r="A372" s="3">
        <f>TITRES_STAT!B375</f>
        <v>42543</v>
      </c>
      <c r="B372" s="6">
        <f>TITRES_STAT!D375</f>
        <v>8.3313000000000006</v>
      </c>
      <c r="C372" s="2">
        <f t="shared" si="30"/>
        <v>8.487294397693395</v>
      </c>
      <c r="D372" s="2">
        <f t="shared" si="32"/>
        <v>8.3718292804449348</v>
      </c>
      <c r="E372" s="2">
        <f t="shared" si="31"/>
        <v>0.1154651172484602</v>
      </c>
      <c r="F372" s="2">
        <f t="shared" si="35"/>
        <v>8.273056298815995E-2</v>
      </c>
      <c r="G372" s="2">
        <f t="shared" si="33"/>
        <v>3.2734554260300253E-2</v>
      </c>
      <c r="H372" s="2" t="str">
        <f t="shared" si="34"/>
        <v>Sell</v>
      </c>
    </row>
    <row r="373" spans="1:8" ht="13.5" x14ac:dyDescent="0.25">
      <c r="A373" s="3">
        <f>TITRES_STAT!B376</f>
        <v>42544</v>
      </c>
      <c r="B373" s="6">
        <f>TITRES_STAT!D376</f>
        <v>8.3313000000000006</v>
      </c>
      <c r="C373" s="2">
        <f t="shared" si="30"/>
        <v>8.4632952595867188</v>
      </c>
      <c r="D373" s="2">
        <f t="shared" si="32"/>
        <v>8.368827111523089</v>
      </c>
      <c r="E373" s="2">
        <f t="shared" si="31"/>
        <v>9.4468148063629798E-2</v>
      </c>
      <c r="F373" s="2">
        <f t="shared" si="35"/>
        <v>8.5078080003253925E-2</v>
      </c>
      <c r="G373" s="2">
        <f t="shared" si="33"/>
        <v>9.3900680603758724E-3</v>
      </c>
      <c r="H373" s="2" t="str">
        <f t="shared" si="34"/>
        <v>Sell</v>
      </c>
    </row>
    <row r="374" spans="1:8" ht="13.5" x14ac:dyDescent="0.25">
      <c r="A374" s="3">
        <f>TITRES_STAT!B377</f>
        <v>42545</v>
      </c>
      <c r="B374" s="6">
        <f>TITRES_STAT!D377</f>
        <v>8.2576999999999998</v>
      </c>
      <c r="C374" s="2">
        <f t="shared" si="30"/>
        <v>8.4435882965733775</v>
      </c>
      <c r="D374" s="2">
        <f t="shared" si="32"/>
        <v>8.3605954736324897</v>
      </c>
      <c r="E374" s="2">
        <f t="shared" si="31"/>
        <v>8.2992822940887834E-2</v>
      </c>
      <c r="F374" s="2">
        <f t="shared" si="35"/>
        <v>8.4661028590780715E-2</v>
      </c>
      <c r="G374" s="2">
        <f t="shared" si="33"/>
        <v>-1.6682056498928816E-3</v>
      </c>
      <c r="H374" s="2" t="str">
        <f t="shared" si="34"/>
        <v>Hold</v>
      </c>
    </row>
    <row r="375" spans="1:8" ht="13.5" x14ac:dyDescent="0.25">
      <c r="A375" s="3">
        <f>TITRES_STAT!B378</f>
        <v>42548</v>
      </c>
      <c r="B375" s="6">
        <f>TITRES_STAT!D378</f>
        <v>8.2576999999999998</v>
      </c>
      <c r="C375" s="2">
        <f t="shared" si="30"/>
        <v>8.4448054817159353</v>
      </c>
      <c r="D375" s="2">
        <f t="shared" si="32"/>
        <v>8.3529735866967503</v>
      </c>
      <c r="E375" s="2">
        <f t="shared" si="31"/>
        <v>9.1831895019184984E-2</v>
      </c>
      <c r="F375" s="2">
        <f t="shared" si="35"/>
        <v>8.609520187646158E-2</v>
      </c>
      <c r="G375" s="2">
        <f t="shared" si="33"/>
        <v>5.7366931427234036E-3</v>
      </c>
      <c r="H375" s="2" t="str">
        <f t="shared" si="34"/>
        <v>Sell</v>
      </c>
    </row>
    <row r="376" spans="1:8" ht="13.5" x14ac:dyDescent="0.25">
      <c r="A376" s="3">
        <f>TITRES_STAT!B379</f>
        <v>42549</v>
      </c>
      <c r="B376" s="6">
        <f>TITRES_STAT!D379</f>
        <v>8.3352000000000004</v>
      </c>
      <c r="C376" s="2">
        <f t="shared" si="30"/>
        <v>8.433312330682714</v>
      </c>
      <c r="D376" s="2">
        <f t="shared" si="32"/>
        <v>8.3516570247192128</v>
      </c>
      <c r="E376" s="2">
        <f t="shared" si="31"/>
        <v>8.1655305963501235E-2</v>
      </c>
      <c r="F376" s="2">
        <f t="shared" si="35"/>
        <v>8.5207222693869517E-2</v>
      </c>
      <c r="G376" s="2">
        <f t="shared" si="33"/>
        <v>-3.5519167303682819E-3</v>
      </c>
      <c r="H376" s="2" t="str">
        <f t="shared" si="34"/>
        <v>Hold</v>
      </c>
    </row>
    <row r="377" spans="1:8" ht="13.5" x14ac:dyDescent="0.25">
      <c r="A377" s="3">
        <f>TITRES_STAT!B380</f>
        <v>42550</v>
      </c>
      <c r="B377" s="6">
        <f>TITRES_STAT!D380</f>
        <v>8.4830000000000005</v>
      </c>
      <c r="C377" s="2">
        <f t="shared" si="30"/>
        <v>8.4146335105776817</v>
      </c>
      <c r="D377" s="2">
        <f t="shared" si="32"/>
        <v>8.3613861339992717</v>
      </c>
      <c r="E377" s="2">
        <f t="shared" si="31"/>
        <v>5.3247376578410055E-2</v>
      </c>
      <c r="F377" s="2">
        <f t="shared" si="35"/>
        <v>7.8815253470777627E-2</v>
      </c>
      <c r="G377" s="2">
        <f t="shared" si="33"/>
        <v>-2.5567876892367572E-2</v>
      </c>
      <c r="H377" s="2" t="str">
        <f t="shared" si="34"/>
        <v>Hold</v>
      </c>
    </row>
    <row r="378" spans="1:8" ht="13.5" x14ac:dyDescent="0.25">
      <c r="A378" s="3">
        <f>TITRES_STAT!B381</f>
        <v>42551</v>
      </c>
      <c r="B378" s="6">
        <f>TITRES_STAT!D381</f>
        <v>8.5852000000000004</v>
      </c>
      <c r="C378" s="2">
        <f t="shared" si="30"/>
        <v>8.3928745089503458</v>
      </c>
      <c r="D378" s="2">
        <f t="shared" si="32"/>
        <v>8.3779649388882156</v>
      </c>
      <c r="E378" s="2">
        <f t="shared" si="31"/>
        <v>1.4909570062130229E-2</v>
      </c>
      <c r="F378" s="2">
        <f t="shared" si="35"/>
        <v>6.603411678904815E-2</v>
      </c>
      <c r="G378" s="2">
        <f t="shared" si="33"/>
        <v>-5.1124546726917922E-2</v>
      </c>
      <c r="H378" s="2" t="str">
        <f t="shared" si="34"/>
        <v>Hold</v>
      </c>
    </row>
    <row r="379" spans="1:8" ht="13.5" x14ac:dyDescent="0.25">
      <c r="A379" s="3">
        <f>TITRES_STAT!B382</f>
        <v>42552</v>
      </c>
      <c r="B379" s="6">
        <f>TITRES_STAT!D382</f>
        <v>8.5852000000000004</v>
      </c>
      <c r="C379" s="2">
        <f t="shared" si="30"/>
        <v>8.3744630460349079</v>
      </c>
      <c r="D379" s="2">
        <f t="shared" si="32"/>
        <v>8.3933156841557555</v>
      </c>
      <c r="E379" s="2">
        <f t="shared" si="31"/>
        <v>-1.8852638120847587E-2</v>
      </c>
      <c r="F379" s="2">
        <f t="shared" si="35"/>
        <v>4.9056765807069004E-2</v>
      </c>
      <c r="G379" s="2">
        <f t="shared" si="33"/>
        <v>-6.7909403927916584E-2</v>
      </c>
      <c r="H379" s="2" t="str">
        <f t="shared" si="34"/>
        <v>Hold</v>
      </c>
    </row>
    <row r="380" spans="1:8" ht="13.5" x14ac:dyDescent="0.25">
      <c r="A380" s="3">
        <f>TITRES_STAT!B383</f>
        <v>42555</v>
      </c>
      <c r="B380" s="6">
        <f>TITRES_STAT!D383</f>
        <v>8.7896000000000001</v>
      </c>
      <c r="C380" s="2">
        <f t="shared" si="30"/>
        <v>8.3684225774141527</v>
      </c>
      <c r="D380" s="2">
        <f t="shared" si="32"/>
        <v>8.4226700779219961</v>
      </c>
      <c r="E380" s="2">
        <f t="shared" si="31"/>
        <v>-5.4247500507843327E-2</v>
      </c>
      <c r="F380" s="2">
        <f t="shared" si="35"/>
        <v>2.8395912544086535E-2</v>
      </c>
      <c r="G380" s="2">
        <f t="shared" si="33"/>
        <v>-8.2643413051929862E-2</v>
      </c>
      <c r="H380" s="2" t="str">
        <f t="shared" si="34"/>
        <v>Hold</v>
      </c>
    </row>
    <row r="381" spans="1:8" ht="13.5" x14ac:dyDescent="0.25">
      <c r="A381" s="3">
        <f>TITRES_STAT!B384</f>
        <v>42559</v>
      </c>
      <c r="B381" s="6">
        <f>TITRES_STAT!D384</f>
        <v>8.9939999999999998</v>
      </c>
      <c r="C381" s="2">
        <f t="shared" si="30"/>
        <v>8.3633114116581293</v>
      </c>
      <c r="D381" s="2">
        <f t="shared" si="32"/>
        <v>8.4649908128907363</v>
      </c>
      <c r="E381" s="2">
        <f t="shared" si="31"/>
        <v>-0.10167940123260699</v>
      </c>
      <c r="F381" s="2">
        <f t="shared" si="35"/>
        <v>2.3808497887478283E-3</v>
      </c>
      <c r="G381" s="2">
        <f t="shared" si="33"/>
        <v>-0.10406025102135483</v>
      </c>
      <c r="H381" s="2" t="str">
        <f t="shared" si="34"/>
        <v>Hold</v>
      </c>
    </row>
    <row r="382" spans="1:8" ht="13.5" x14ac:dyDescent="0.25">
      <c r="A382" s="3">
        <f>TITRES_STAT!B385</f>
        <v>42562</v>
      </c>
      <c r="B382" s="6">
        <f>TITRES_STAT!D385</f>
        <v>8.9859000000000009</v>
      </c>
      <c r="C382" s="2">
        <f t="shared" si="30"/>
        <v>8.35838657909534</v>
      </c>
      <c r="D382" s="2">
        <f t="shared" si="32"/>
        <v>8.5035766786025331</v>
      </c>
      <c r="E382" s="2">
        <f t="shared" si="31"/>
        <v>-0.14519009950719308</v>
      </c>
      <c r="F382" s="2">
        <f t="shared" si="35"/>
        <v>-2.7133340070440354E-2</v>
      </c>
      <c r="G382" s="2">
        <f t="shared" si="33"/>
        <v>-0.11805675943675273</v>
      </c>
      <c r="H382" s="2" t="str">
        <f t="shared" si="34"/>
        <v>Hold</v>
      </c>
    </row>
    <row r="383" spans="1:8" ht="13.5" x14ac:dyDescent="0.25">
      <c r="A383" s="3">
        <f>TITRES_STAT!B386</f>
        <v>42563</v>
      </c>
      <c r="B383" s="6">
        <f>TITRES_STAT!D386</f>
        <v>8.9777000000000005</v>
      </c>
      <c r="C383" s="2">
        <f t="shared" si="30"/>
        <v>8.3542194130806724</v>
      </c>
      <c r="D383" s="2">
        <f t="shared" si="32"/>
        <v>8.5386969246319744</v>
      </c>
      <c r="E383" s="2">
        <f t="shared" si="31"/>
        <v>-0.18447751155130199</v>
      </c>
      <c r="F383" s="2">
        <f t="shared" si="35"/>
        <v>-5.8602174366612678E-2</v>
      </c>
      <c r="G383" s="2">
        <f t="shared" si="33"/>
        <v>-0.1258753371846893</v>
      </c>
      <c r="H383" s="2" t="str">
        <f t="shared" si="34"/>
        <v>Hold</v>
      </c>
    </row>
    <row r="384" spans="1:8" ht="13.5" x14ac:dyDescent="0.25">
      <c r="A384" s="3">
        <f>TITRES_STAT!B387</f>
        <v>42564</v>
      </c>
      <c r="B384" s="6">
        <f>TITRES_STAT!D387</f>
        <v>8.9777000000000005</v>
      </c>
      <c r="C384" s="2">
        <f t="shared" si="30"/>
        <v>8.3393702726067218</v>
      </c>
      <c r="D384" s="2">
        <f t="shared" si="32"/>
        <v>8.5712156709555316</v>
      </c>
      <c r="E384" s="2">
        <f t="shared" si="31"/>
        <v>-0.23184539834880979</v>
      </c>
      <c r="F384" s="2">
        <f t="shared" si="35"/>
        <v>-9.3250819163052112E-2</v>
      </c>
      <c r="G384" s="2">
        <f t="shared" si="33"/>
        <v>-0.13859457918575768</v>
      </c>
      <c r="H384" s="2" t="str">
        <f t="shared" si="34"/>
        <v>Hold</v>
      </c>
    </row>
    <row r="385" spans="1:8" ht="13.5" x14ac:dyDescent="0.25">
      <c r="A385" s="3">
        <f>TITRES_STAT!B388</f>
        <v>42565</v>
      </c>
      <c r="B385" s="6">
        <f>TITRES_STAT!D388</f>
        <v>8.9777000000000005</v>
      </c>
      <c r="C385" s="2">
        <f t="shared" si="30"/>
        <v>8.3268056152826109</v>
      </c>
      <c r="D385" s="2">
        <f t="shared" si="32"/>
        <v>8.6013256212551212</v>
      </c>
      <c r="E385" s="2">
        <f t="shared" si="31"/>
        <v>-0.27452000597251036</v>
      </c>
      <c r="F385" s="2">
        <f t="shared" si="35"/>
        <v>-0.12950465652494375</v>
      </c>
      <c r="G385" s="2">
        <f t="shared" si="33"/>
        <v>-0.14501534944756661</v>
      </c>
      <c r="H385" s="2" t="str">
        <f t="shared" si="34"/>
        <v>Hold</v>
      </c>
    </row>
    <row r="386" spans="1:8" ht="13.5" x14ac:dyDescent="0.25">
      <c r="A386" s="3">
        <f>TITRES_STAT!B389</f>
        <v>42566</v>
      </c>
      <c r="B386" s="6">
        <f>TITRES_STAT!D389</f>
        <v>8.9777000000000005</v>
      </c>
      <c r="C386" s="2">
        <f t="shared" si="30"/>
        <v>8.3280970590852856</v>
      </c>
      <c r="D386" s="2">
        <f t="shared" si="32"/>
        <v>8.629205204865853</v>
      </c>
      <c r="E386" s="2">
        <f t="shared" si="31"/>
        <v>-0.30110814578056733</v>
      </c>
      <c r="F386" s="2">
        <f t="shared" si="35"/>
        <v>-0.16382535437606849</v>
      </c>
      <c r="G386" s="2">
        <f t="shared" si="33"/>
        <v>-0.13728279140449884</v>
      </c>
      <c r="H386" s="2" t="str">
        <f t="shared" si="34"/>
        <v>Hold</v>
      </c>
    </row>
    <row r="387" spans="1:8" ht="13.5" x14ac:dyDescent="0.25">
      <c r="A387" s="3">
        <f>TITRES_STAT!B390</f>
        <v>42569</v>
      </c>
      <c r="B387" s="6">
        <f>TITRES_STAT!D390</f>
        <v>8.9695</v>
      </c>
      <c r="C387" s="2">
        <f t="shared" si="30"/>
        <v>8.3519282807644721</v>
      </c>
      <c r="D387" s="2">
        <f t="shared" si="32"/>
        <v>8.6544122267276418</v>
      </c>
      <c r="E387" s="2">
        <f t="shared" si="31"/>
        <v>-0.30248394596316963</v>
      </c>
      <c r="F387" s="2">
        <f t="shared" si="35"/>
        <v>-0.19155707269348873</v>
      </c>
      <c r="G387" s="2">
        <f t="shared" si="33"/>
        <v>-0.1109268732696809</v>
      </c>
      <c r="H387" s="2" t="str">
        <f t="shared" si="34"/>
        <v>Hold</v>
      </c>
    </row>
    <row r="388" spans="1:8" ht="13.5" x14ac:dyDescent="0.25">
      <c r="A388" s="3">
        <f>TITRES_STAT!B391</f>
        <v>42570</v>
      </c>
      <c r="B388" s="6">
        <f>TITRES_STAT!D391</f>
        <v>8.9530999999999992</v>
      </c>
      <c r="C388" s="2">
        <f t="shared" si="30"/>
        <v>8.3878162375699379</v>
      </c>
      <c r="D388" s="2">
        <f t="shared" si="32"/>
        <v>8.6765372469700388</v>
      </c>
      <c r="E388" s="2">
        <f t="shared" si="31"/>
        <v>-0.28872100940010093</v>
      </c>
      <c r="F388" s="2">
        <f t="shared" si="35"/>
        <v>-0.21098986003481118</v>
      </c>
      <c r="G388" s="2">
        <f t="shared" si="33"/>
        <v>-7.7731149365289742E-2</v>
      </c>
      <c r="H388" s="2" t="str">
        <f t="shared" si="34"/>
        <v>Hold</v>
      </c>
    </row>
    <row r="389" spans="1:8" ht="13.5" x14ac:dyDescent="0.25">
      <c r="A389" s="3">
        <f>TITRES_STAT!B392</f>
        <v>42571</v>
      </c>
      <c r="B389" s="6">
        <f>TITRES_STAT!D392</f>
        <v>8.9123000000000001</v>
      </c>
      <c r="C389" s="2">
        <f t="shared" si="30"/>
        <v>8.4181829702514861</v>
      </c>
      <c r="D389" s="2">
        <f t="shared" si="32"/>
        <v>8.6940011546018869</v>
      </c>
      <c r="E389" s="2">
        <f t="shared" si="31"/>
        <v>-0.27581818435040084</v>
      </c>
      <c r="F389" s="2">
        <f t="shared" si="35"/>
        <v>-0.22395552489792911</v>
      </c>
      <c r="G389" s="2">
        <f t="shared" si="33"/>
        <v>-5.1862659452471732E-2</v>
      </c>
      <c r="H389" s="2" t="str">
        <f t="shared" si="34"/>
        <v>Hold</v>
      </c>
    </row>
    <row r="390" spans="1:8" ht="13.5" x14ac:dyDescent="0.25">
      <c r="A390" s="3">
        <f>TITRES_STAT!B393</f>
        <v>42572</v>
      </c>
      <c r="B390" s="6">
        <f>TITRES_STAT!D393</f>
        <v>8.9123000000000001</v>
      </c>
      <c r="C390" s="2">
        <f t="shared" si="30"/>
        <v>8.475324051751258</v>
      </c>
      <c r="D390" s="2">
        <f t="shared" si="32"/>
        <v>8.7101714394461904</v>
      </c>
      <c r="E390" s="2">
        <f t="shared" si="31"/>
        <v>-0.23484738769493241</v>
      </c>
      <c r="F390" s="2">
        <f t="shared" si="35"/>
        <v>-0.22613389745732979</v>
      </c>
      <c r="G390" s="2">
        <f t="shared" si="33"/>
        <v>-8.7134902376026224E-3</v>
      </c>
      <c r="H390" s="2" t="str">
        <f t="shared" si="34"/>
        <v>Hold</v>
      </c>
    </row>
    <row r="391" spans="1:8" ht="13.5" x14ac:dyDescent="0.25">
      <c r="A391" s="3">
        <f>TITRES_STAT!B394</f>
        <v>42573</v>
      </c>
      <c r="B391" s="6">
        <f>TITRES_STAT!D394</f>
        <v>8.7896000000000001</v>
      </c>
      <c r="C391" s="2">
        <f t="shared" si="30"/>
        <v>8.5551203514818344</v>
      </c>
      <c r="D391" s="2">
        <f t="shared" si="32"/>
        <v>8.7160550365242511</v>
      </c>
      <c r="E391" s="2">
        <f t="shared" si="31"/>
        <v>-0.1609346850424167</v>
      </c>
      <c r="F391" s="2">
        <f t="shared" si="35"/>
        <v>-0.21309405497434719</v>
      </c>
      <c r="G391" s="2">
        <f t="shared" si="33"/>
        <v>5.2159369931930488E-2</v>
      </c>
      <c r="H391" s="2" t="str">
        <f t="shared" si="34"/>
        <v>Sell</v>
      </c>
    </row>
    <row r="392" spans="1:8" ht="13.5" x14ac:dyDescent="0.25">
      <c r="A392" s="3">
        <f>TITRES_STAT!B395</f>
        <v>42577</v>
      </c>
      <c r="B392" s="6">
        <f>TITRES_STAT!D395</f>
        <v>8.9082000000000008</v>
      </c>
      <c r="C392" s="2">
        <f t="shared" si="30"/>
        <v>8.6213941435615524</v>
      </c>
      <c r="D392" s="2">
        <f t="shared" si="32"/>
        <v>8.7302879967817137</v>
      </c>
      <c r="E392" s="2">
        <f t="shared" si="31"/>
        <v>-0.10889385322016132</v>
      </c>
      <c r="F392" s="2">
        <f t="shared" si="35"/>
        <v>-0.19225401462351005</v>
      </c>
      <c r="G392" s="2">
        <f t="shared" si="33"/>
        <v>8.3360161403348731E-2</v>
      </c>
      <c r="H392" s="2" t="str">
        <f t="shared" si="34"/>
        <v>Sell</v>
      </c>
    </row>
    <row r="393" spans="1:8" ht="13.5" x14ac:dyDescent="0.25">
      <c r="A393" s="3">
        <f>TITRES_STAT!B396</f>
        <v>42578</v>
      </c>
      <c r="B393" s="6">
        <f>TITRES_STAT!D396</f>
        <v>8.6424000000000003</v>
      </c>
      <c r="C393" s="2">
        <f t="shared" si="30"/>
        <v>8.6762104291674671</v>
      </c>
      <c r="D393" s="2">
        <f t="shared" si="32"/>
        <v>8.7237777747978829</v>
      </c>
      <c r="E393" s="2">
        <f t="shared" si="31"/>
        <v>-4.7567345630415758E-2</v>
      </c>
      <c r="F393" s="2">
        <f t="shared" si="35"/>
        <v>-0.1633166808248912</v>
      </c>
      <c r="G393" s="2">
        <f t="shared" si="33"/>
        <v>0.11574933519447544</v>
      </c>
      <c r="H393" s="2" t="str">
        <f t="shared" si="34"/>
        <v>Sell</v>
      </c>
    </row>
    <row r="394" spans="1:8" ht="13.5" x14ac:dyDescent="0.25">
      <c r="A394" s="3">
        <f>TITRES_STAT!B397</f>
        <v>42579</v>
      </c>
      <c r="B394" s="6">
        <f>TITRES_STAT!D397</f>
        <v>8.6424000000000003</v>
      </c>
      <c r="C394" s="2">
        <f t="shared" si="30"/>
        <v>8.7225934400647809</v>
      </c>
      <c r="D394" s="2">
        <f t="shared" si="32"/>
        <v>8.7177497914795214</v>
      </c>
      <c r="E394" s="2">
        <f t="shared" si="31"/>
        <v>4.8436485852594302E-3</v>
      </c>
      <c r="F394" s="2">
        <f t="shared" si="35"/>
        <v>-0.12968461494286107</v>
      </c>
      <c r="G394" s="2">
        <f t="shared" si="33"/>
        <v>0.1345282635281205</v>
      </c>
      <c r="H394" s="2" t="str">
        <f t="shared" si="34"/>
        <v>Sell</v>
      </c>
    </row>
    <row r="395" spans="1:8" ht="13.5" x14ac:dyDescent="0.25">
      <c r="A395" s="3">
        <f>TITRES_STAT!B398</f>
        <v>42580</v>
      </c>
      <c r="B395" s="6">
        <f>TITRES_STAT!D398</f>
        <v>8.8305000000000007</v>
      </c>
      <c r="C395" s="2">
        <f t="shared" si="30"/>
        <v>8.7618406031317377</v>
      </c>
      <c r="D395" s="2">
        <f t="shared" si="32"/>
        <v>8.7261016587773348</v>
      </c>
      <c r="E395" s="2">
        <f t="shared" si="31"/>
        <v>3.5738944354402946E-2</v>
      </c>
      <c r="F395" s="2">
        <f t="shared" si="35"/>
        <v>-9.6599903083408267E-2</v>
      </c>
      <c r="G395" s="2">
        <f t="shared" si="33"/>
        <v>0.13233884743781121</v>
      </c>
      <c r="H395" s="2" t="str">
        <f t="shared" si="34"/>
        <v>Sell</v>
      </c>
    </row>
    <row r="396" spans="1:8" ht="13.5" x14ac:dyDescent="0.25">
      <c r="A396" s="3">
        <f>TITRES_STAT!B399</f>
        <v>42583</v>
      </c>
      <c r="B396" s="6">
        <f>TITRES_STAT!D399</f>
        <v>8.4748000000000001</v>
      </c>
      <c r="C396" s="2">
        <f t="shared" si="30"/>
        <v>8.7950497411114696</v>
      </c>
      <c r="D396" s="2">
        <f t="shared" si="32"/>
        <v>8.7074867210901257</v>
      </c>
      <c r="E396" s="2">
        <f t="shared" si="31"/>
        <v>8.7563020021343974E-2</v>
      </c>
      <c r="F396" s="2">
        <f t="shared" si="35"/>
        <v>-5.9767318462457822E-2</v>
      </c>
      <c r="G396" s="2">
        <f t="shared" si="33"/>
        <v>0.14733033848380178</v>
      </c>
      <c r="H396" s="2" t="str">
        <f t="shared" si="34"/>
        <v>Sell</v>
      </c>
    </row>
    <row r="397" spans="1:8" ht="13.5" x14ac:dyDescent="0.25">
      <c r="A397" s="3">
        <f>TITRES_STAT!B400</f>
        <v>42584</v>
      </c>
      <c r="B397" s="6">
        <f>TITRES_STAT!D400</f>
        <v>9.0266999999999999</v>
      </c>
      <c r="C397" s="2">
        <f t="shared" si="30"/>
        <v>8.821888242478936</v>
      </c>
      <c r="D397" s="2">
        <f t="shared" si="32"/>
        <v>8.7311321491575242</v>
      </c>
      <c r="E397" s="2">
        <f t="shared" si="31"/>
        <v>9.0756093321411768E-2</v>
      </c>
      <c r="F397" s="2">
        <f t="shared" si="35"/>
        <v>-2.9662636105683905E-2</v>
      </c>
      <c r="G397" s="2">
        <f t="shared" si="33"/>
        <v>0.12041872942709567</v>
      </c>
      <c r="H397" s="2" t="str">
        <f t="shared" si="34"/>
        <v>Sell</v>
      </c>
    </row>
    <row r="398" spans="1:8" ht="13.5" x14ac:dyDescent="0.25">
      <c r="A398" s="3">
        <f>TITRES_STAT!B401</f>
        <v>42585</v>
      </c>
      <c r="B398" s="6">
        <f>TITRES_STAT!D401</f>
        <v>9.0096000000000007</v>
      </c>
      <c r="C398" s="2">
        <f t="shared" si="30"/>
        <v>8.8420746667129464</v>
      </c>
      <c r="D398" s="2">
        <f t="shared" si="32"/>
        <v>8.7517593973680778</v>
      </c>
      <c r="E398" s="2">
        <f t="shared" si="31"/>
        <v>9.0315269344868554E-2</v>
      </c>
      <c r="F398" s="2">
        <f t="shared" si="35"/>
        <v>-5.6670550155734148E-3</v>
      </c>
      <c r="G398" s="2">
        <f t="shared" si="33"/>
        <v>9.5982324360441962E-2</v>
      </c>
      <c r="H398" s="2" t="str">
        <f t="shared" si="34"/>
        <v>Sell</v>
      </c>
    </row>
    <row r="399" spans="1:8" ht="13.5" x14ac:dyDescent="0.25">
      <c r="A399" s="3">
        <f>TITRES_STAT!B402</f>
        <v>42586</v>
      </c>
      <c r="B399" s="6">
        <f>TITRES_STAT!D402</f>
        <v>9.2225999999999999</v>
      </c>
      <c r="C399" s="2">
        <f t="shared" ref="C399:C462" si="36">$C$4*B389+C398*(1-$C$4)</f>
        <v>8.852878564141724</v>
      </c>
      <c r="D399" s="2">
        <f t="shared" si="32"/>
        <v>8.7866364790445175</v>
      </c>
      <c r="E399" s="2">
        <f t="shared" si="31"/>
        <v>6.6242085097206527E-2</v>
      </c>
      <c r="F399" s="2">
        <f t="shared" si="35"/>
        <v>8.7147730069825746E-3</v>
      </c>
      <c r="G399" s="2">
        <f t="shared" si="33"/>
        <v>5.752731209022395E-2</v>
      </c>
      <c r="H399" s="2" t="str">
        <f t="shared" si="34"/>
        <v>Sell</v>
      </c>
    </row>
    <row r="400" spans="1:8" ht="13.5" x14ac:dyDescent="0.25">
      <c r="A400" s="3">
        <f>TITRES_STAT!B403</f>
        <v>42587</v>
      </c>
      <c r="B400" s="6">
        <f>TITRES_STAT!D403</f>
        <v>9.0096000000000007</v>
      </c>
      <c r="C400" s="2">
        <f t="shared" si="36"/>
        <v>8.8620203235045363</v>
      </c>
      <c r="D400" s="2">
        <f t="shared" si="32"/>
        <v>8.8031522954115911</v>
      </c>
      <c r="E400" s="2">
        <f t="shared" si="31"/>
        <v>5.8868028092945224E-2</v>
      </c>
      <c r="F400" s="2">
        <f t="shared" si="35"/>
        <v>1.8745424024175106E-2</v>
      </c>
      <c r="G400" s="2">
        <f t="shared" si="33"/>
        <v>4.0122604068770121E-2</v>
      </c>
      <c r="H400" s="2" t="str">
        <f t="shared" si="34"/>
        <v>Sell</v>
      </c>
    </row>
    <row r="401" spans="1:8" ht="13.5" x14ac:dyDescent="0.25">
      <c r="A401" s="3">
        <f>TITRES_STAT!B404</f>
        <v>42590</v>
      </c>
      <c r="B401" s="6">
        <f>TITRES_STAT!D404</f>
        <v>9.2012999999999998</v>
      </c>
      <c r="C401" s="2">
        <f t="shared" si="36"/>
        <v>8.8508787352730689</v>
      </c>
      <c r="D401" s="2">
        <f t="shared" si="32"/>
        <v>8.8326447179736949</v>
      </c>
      <c r="E401" s="2">
        <f t="shared" si="31"/>
        <v>1.8234017299374017E-2</v>
      </c>
      <c r="F401" s="2">
        <f t="shared" si="35"/>
        <v>1.8643142679214887E-2</v>
      </c>
      <c r="G401" s="2">
        <f t="shared" si="33"/>
        <v>-4.0912537984087033E-4</v>
      </c>
      <c r="H401" s="2" t="str">
        <f t="shared" si="34"/>
        <v>Hold</v>
      </c>
    </row>
    <row r="402" spans="1:8" ht="13.5" x14ac:dyDescent="0.25">
      <c r="A402" s="3">
        <f>TITRES_STAT!B405</f>
        <v>42591</v>
      </c>
      <c r="B402" s="6">
        <f>TITRES_STAT!D405</f>
        <v>9.2012999999999998</v>
      </c>
      <c r="C402" s="2">
        <f t="shared" si="36"/>
        <v>8.8596973913849055</v>
      </c>
      <c r="D402" s="2">
        <f t="shared" si="32"/>
        <v>8.8599525166423092</v>
      </c>
      <c r="E402" s="2">
        <f t="shared" si="31"/>
        <v>-2.5512525740367664E-4</v>
      </c>
      <c r="F402" s="2">
        <f t="shared" si="35"/>
        <v>1.4863489091891174E-2</v>
      </c>
      <c r="G402" s="2">
        <f t="shared" si="33"/>
        <v>-1.5118614349294851E-2</v>
      </c>
      <c r="H402" s="2" t="str">
        <f t="shared" si="34"/>
        <v>Hold</v>
      </c>
    </row>
    <row r="403" spans="1:8" ht="13.5" x14ac:dyDescent="0.25">
      <c r="A403" s="3">
        <f>TITRES_STAT!B406</f>
        <v>42592</v>
      </c>
      <c r="B403" s="6">
        <f>TITRES_STAT!D406</f>
        <v>9.1971000000000007</v>
      </c>
      <c r="C403" s="2">
        <f t="shared" si="36"/>
        <v>8.8262670234795344</v>
      </c>
      <c r="D403" s="2">
        <f t="shared" si="32"/>
        <v>8.8849264042984331</v>
      </c>
      <c r="E403" s="2">
        <f t="shared" si="31"/>
        <v>-5.8659380818898654E-2</v>
      </c>
      <c r="F403" s="2">
        <f t="shared" si="35"/>
        <v>1.5891510973320769E-4</v>
      </c>
      <c r="G403" s="2">
        <f t="shared" si="33"/>
        <v>-5.8818295928631859E-2</v>
      </c>
      <c r="H403" s="2" t="str">
        <f t="shared" si="34"/>
        <v>Hold</v>
      </c>
    </row>
    <row r="404" spans="1:8" ht="13.5" x14ac:dyDescent="0.25">
      <c r="A404" s="3">
        <f>TITRES_STAT!B407</f>
        <v>42593</v>
      </c>
      <c r="B404" s="6">
        <f>TITRES_STAT!D407</f>
        <v>9.1971000000000007</v>
      </c>
      <c r="C404" s="2">
        <f t="shared" si="36"/>
        <v>8.7979797890980684</v>
      </c>
      <c r="D404" s="2">
        <f t="shared" si="32"/>
        <v>8.9080503743504025</v>
      </c>
      <c r="E404" s="2">
        <f t="shared" si="31"/>
        <v>-0.11007058525233404</v>
      </c>
      <c r="F404" s="2">
        <f t="shared" si="35"/>
        <v>-2.1886984962680246E-2</v>
      </c>
      <c r="G404" s="2">
        <f t="shared" si="33"/>
        <v>-8.8183600289653802E-2</v>
      </c>
      <c r="H404" s="2" t="str">
        <f t="shared" si="34"/>
        <v>Hold</v>
      </c>
    </row>
    <row r="405" spans="1:8" ht="13.5" x14ac:dyDescent="0.25">
      <c r="A405" s="3">
        <f>TITRES_STAT!B408</f>
        <v>42594</v>
      </c>
      <c r="B405" s="6">
        <f>TITRES_STAT!D408</f>
        <v>9.1586999999999996</v>
      </c>
      <c r="C405" s="2">
        <f t="shared" si="36"/>
        <v>8.8029828984675955</v>
      </c>
      <c r="D405" s="2">
        <f t="shared" si="32"/>
        <v>8.9266170132874105</v>
      </c>
      <c r="E405" s="2">
        <f t="shared" si="31"/>
        <v>-0.12363411481981501</v>
      </c>
      <c r="F405" s="2">
        <f t="shared" si="35"/>
        <v>-4.2236410934107196E-2</v>
      </c>
      <c r="G405" s="2">
        <f t="shared" si="33"/>
        <v>-8.1397703885707814E-2</v>
      </c>
      <c r="H405" s="2" t="str">
        <f t="shared" si="34"/>
        <v>Hold</v>
      </c>
    </row>
    <row r="406" spans="1:8" ht="13.5" x14ac:dyDescent="0.25">
      <c r="A406" s="3">
        <f>TITRES_STAT!B409</f>
        <v>42597</v>
      </c>
      <c r="B406" s="6">
        <f>TITRES_STAT!D409</f>
        <v>9.1160999999999994</v>
      </c>
      <c r="C406" s="2">
        <f t="shared" si="36"/>
        <v>8.7524932217802736</v>
      </c>
      <c r="D406" s="2">
        <f t="shared" si="32"/>
        <v>8.9406527900809358</v>
      </c>
      <c r="E406" s="2">
        <f t="shared" si="31"/>
        <v>-0.18815956830066227</v>
      </c>
      <c r="F406" s="2">
        <f t="shared" si="35"/>
        <v>-7.1421042407418214E-2</v>
      </c>
      <c r="G406" s="2">
        <f t="shared" si="33"/>
        <v>-0.11673852589324406</v>
      </c>
      <c r="H406" s="2" t="str">
        <f t="shared" si="34"/>
        <v>Hold</v>
      </c>
    </row>
    <row r="407" spans="1:8" ht="13.5" x14ac:dyDescent="0.25">
      <c r="A407" s="3">
        <f>TITRES_STAT!B410</f>
        <v>42598</v>
      </c>
      <c r="B407" s="6">
        <f>TITRES_STAT!D410</f>
        <v>9.3717000000000006</v>
      </c>
      <c r="C407" s="2">
        <f t="shared" si="36"/>
        <v>8.7946788799679236</v>
      </c>
      <c r="D407" s="2">
        <f t="shared" si="32"/>
        <v>8.9725822130379047</v>
      </c>
      <c r="E407" s="2">
        <f t="shared" si="31"/>
        <v>-0.17790333306998107</v>
      </c>
      <c r="F407" s="2">
        <f t="shared" si="35"/>
        <v>-9.2717500539930803E-2</v>
      </c>
      <c r="G407" s="2">
        <f t="shared" si="33"/>
        <v>-8.5185832530050271E-2</v>
      </c>
      <c r="H407" s="2" t="str">
        <f t="shared" si="34"/>
        <v>Hold</v>
      </c>
    </row>
    <row r="408" spans="1:8" ht="13.5" x14ac:dyDescent="0.25">
      <c r="A408" s="3">
        <f>TITRES_STAT!B411</f>
        <v>42599</v>
      </c>
      <c r="B408" s="6">
        <f>TITRES_STAT!D411</f>
        <v>9.3930000000000007</v>
      </c>
      <c r="C408" s="2">
        <f t="shared" si="36"/>
        <v>8.8277436676651657</v>
      </c>
      <c r="D408" s="2">
        <f t="shared" si="32"/>
        <v>9.003724271331393</v>
      </c>
      <c r="E408" s="2">
        <f t="shared" si="31"/>
        <v>-0.17598060366622725</v>
      </c>
      <c r="F408" s="2">
        <f t="shared" si="35"/>
        <v>-0.1093701211651901</v>
      </c>
      <c r="G408" s="2">
        <f t="shared" si="33"/>
        <v>-6.6610482501037155E-2</v>
      </c>
      <c r="H408" s="2" t="str">
        <f t="shared" si="34"/>
        <v>Hold</v>
      </c>
    </row>
    <row r="409" spans="1:8" ht="13.5" x14ac:dyDescent="0.25">
      <c r="A409" s="3">
        <f>TITRES_STAT!B412</f>
        <v>42600</v>
      </c>
      <c r="B409" s="6">
        <f>TITRES_STAT!D412</f>
        <v>9.5633999999999997</v>
      </c>
      <c r="C409" s="2">
        <f t="shared" si="36"/>
        <v>8.8884907957166792</v>
      </c>
      <c r="D409" s="2">
        <f t="shared" si="32"/>
        <v>9.0451817327142514</v>
      </c>
      <c r="E409" s="2">
        <f t="shared" si="31"/>
        <v>-0.15669093699757219</v>
      </c>
      <c r="F409" s="2">
        <f t="shared" si="35"/>
        <v>-0.11883428433166653</v>
      </c>
      <c r="G409" s="2">
        <f t="shared" si="33"/>
        <v>-3.7856652665905668E-2</v>
      </c>
      <c r="H409" s="2" t="str">
        <f t="shared" si="34"/>
        <v>Hold</v>
      </c>
    </row>
    <row r="410" spans="1:8" ht="13.5" x14ac:dyDescent="0.25">
      <c r="A410" s="3">
        <f>TITRES_STAT!B413</f>
        <v>42601</v>
      </c>
      <c r="B410" s="6">
        <f>TITRES_STAT!D413</f>
        <v>9.8488000000000007</v>
      </c>
      <c r="C410" s="2">
        <f t="shared" si="36"/>
        <v>8.9071229809910371</v>
      </c>
      <c r="D410" s="2">
        <f t="shared" si="32"/>
        <v>9.1047090117724547</v>
      </c>
      <c r="E410" s="2">
        <f t="shared" si="31"/>
        <v>-0.19758603078141768</v>
      </c>
      <c r="F410" s="2">
        <f t="shared" si="35"/>
        <v>-0.13458463362161677</v>
      </c>
      <c r="G410" s="2">
        <f t="shared" si="33"/>
        <v>-6.3001397159800909E-2</v>
      </c>
      <c r="H410" s="2" t="str">
        <f t="shared" si="34"/>
        <v>Hold</v>
      </c>
    </row>
    <row r="411" spans="1:8" ht="13.5" x14ac:dyDescent="0.25">
      <c r="A411" s="3">
        <f>TITRES_STAT!B414</f>
        <v>42604</v>
      </c>
      <c r="B411" s="6">
        <f>TITRES_STAT!D414</f>
        <v>10.223699999999999</v>
      </c>
      <c r="C411" s="2">
        <f t="shared" si="36"/>
        <v>8.9523809839154929</v>
      </c>
      <c r="D411" s="2">
        <f t="shared" si="32"/>
        <v>9.1875972331226432</v>
      </c>
      <c r="E411" s="2">
        <f t="shared" si="31"/>
        <v>-0.23521624920715034</v>
      </c>
      <c r="F411" s="2">
        <f t="shared" si="35"/>
        <v>-0.15471095673872348</v>
      </c>
      <c r="G411" s="2">
        <f t="shared" si="33"/>
        <v>-8.0505292468426859E-2</v>
      </c>
      <c r="H411" s="2" t="str">
        <f t="shared" si="34"/>
        <v>Hold</v>
      </c>
    </row>
    <row r="412" spans="1:8" ht="13.5" x14ac:dyDescent="0.25">
      <c r="A412" s="3">
        <f>TITRES_STAT!B415</f>
        <v>42605</v>
      </c>
      <c r="B412" s="6">
        <f>TITRES_STAT!D415</f>
        <v>10.5304</v>
      </c>
      <c r="C412" s="2">
        <f t="shared" si="36"/>
        <v>8.9906762171592636</v>
      </c>
      <c r="D412" s="2">
        <f t="shared" si="32"/>
        <v>9.2870641047431874</v>
      </c>
      <c r="E412" s="2">
        <f t="shared" ref="E412:E475" si="37">C412-D412</f>
        <v>-0.29638788758392387</v>
      </c>
      <c r="F412" s="2">
        <f t="shared" si="35"/>
        <v>-0.18304634290776356</v>
      </c>
      <c r="G412" s="2">
        <f t="shared" si="33"/>
        <v>-0.11334154467616031</v>
      </c>
      <c r="H412" s="2" t="str">
        <f t="shared" si="34"/>
        <v>Hold</v>
      </c>
    </row>
    <row r="413" spans="1:8" ht="13.5" x14ac:dyDescent="0.25">
      <c r="A413" s="3">
        <f>TITRES_STAT!B416</f>
        <v>42606</v>
      </c>
      <c r="B413" s="6">
        <f>TITRES_STAT!D416</f>
        <v>10.649699999999999</v>
      </c>
      <c r="C413" s="2">
        <f t="shared" si="36"/>
        <v>9.0224337222116837</v>
      </c>
      <c r="D413" s="2">
        <f t="shared" ref="D413:D476" si="38">$D$4*B413+(1-$D$4)*D412</f>
        <v>9.3880000969844328</v>
      </c>
      <c r="E413" s="2">
        <f t="shared" si="37"/>
        <v>-0.36556637477274911</v>
      </c>
      <c r="F413" s="2">
        <f t="shared" si="35"/>
        <v>-0.21955034928076067</v>
      </c>
      <c r="G413" s="2">
        <f t="shared" si="33"/>
        <v>-0.14601602549198844</v>
      </c>
      <c r="H413" s="2" t="str">
        <f t="shared" si="34"/>
        <v>Hold</v>
      </c>
    </row>
    <row r="414" spans="1:8" ht="13.5" x14ac:dyDescent="0.25">
      <c r="A414" s="3">
        <f>TITRES_STAT!B417</f>
        <v>42607</v>
      </c>
      <c r="B414" s="6">
        <f>TITRES_STAT!D417</f>
        <v>10.649699999999999</v>
      </c>
      <c r="C414" s="2">
        <f t="shared" si="36"/>
        <v>9.0493054572560396</v>
      </c>
      <c r="D414" s="2">
        <f t="shared" si="38"/>
        <v>9.4814593490596604</v>
      </c>
      <c r="E414" s="2">
        <f t="shared" si="37"/>
        <v>-0.43215389180362074</v>
      </c>
      <c r="F414" s="2">
        <f t="shared" si="35"/>
        <v>-0.26207105778533268</v>
      </c>
      <c r="G414" s="2">
        <f t="shared" si="33"/>
        <v>-0.17008283401828805</v>
      </c>
      <c r="H414" s="2" t="str">
        <f t="shared" si="34"/>
        <v>Hold</v>
      </c>
    </row>
    <row r="415" spans="1:8" ht="13.5" x14ac:dyDescent="0.25">
      <c r="A415" s="3">
        <f>TITRES_STAT!B418</f>
        <v>42608</v>
      </c>
      <c r="B415" s="6">
        <f>TITRES_STAT!D418</f>
        <v>10.3302</v>
      </c>
      <c r="C415" s="2">
        <f t="shared" si="36"/>
        <v>9.0661353869089574</v>
      </c>
      <c r="D415" s="2">
        <f t="shared" si="38"/>
        <v>9.5443290269070928</v>
      </c>
      <c r="E415" s="2">
        <f t="shared" si="37"/>
        <v>-0.47819363999813547</v>
      </c>
      <c r="F415" s="2">
        <f t="shared" si="35"/>
        <v>-0.30529557422789327</v>
      </c>
      <c r="G415" s="2">
        <f t="shared" si="33"/>
        <v>-0.17289806577024219</v>
      </c>
      <c r="H415" s="2" t="str">
        <f t="shared" si="34"/>
        <v>Hold</v>
      </c>
    </row>
    <row r="416" spans="1:8" ht="13.5" x14ac:dyDescent="0.25">
      <c r="A416" s="3">
        <f>TITRES_STAT!B419</f>
        <v>42611</v>
      </c>
      <c r="B416" s="6">
        <f>TITRES_STAT!D419</f>
        <v>10.3089</v>
      </c>
      <c r="C416" s="2">
        <f t="shared" si="36"/>
        <v>9.0738222504614257</v>
      </c>
      <c r="D416" s="2">
        <f t="shared" si="38"/>
        <v>9.6009639138028646</v>
      </c>
      <c r="E416" s="2">
        <f t="shared" si="37"/>
        <v>-0.52714166334143897</v>
      </c>
      <c r="F416" s="2">
        <f t="shared" si="35"/>
        <v>-0.34966479205060241</v>
      </c>
      <c r="G416" s="2">
        <f t="shared" si="33"/>
        <v>-0.17747687129083656</v>
      </c>
      <c r="H416" s="2" t="str">
        <f t="shared" si="34"/>
        <v>Hold</v>
      </c>
    </row>
    <row r="417" spans="1:8" ht="13.5" x14ac:dyDescent="0.25">
      <c r="A417" s="3">
        <f>TITRES_STAT!B420</f>
        <v>42612</v>
      </c>
      <c r="B417" s="6">
        <f>TITRES_STAT!D420</f>
        <v>10.5219</v>
      </c>
      <c r="C417" s="2">
        <f t="shared" si="36"/>
        <v>9.1196495965442832</v>
      </c>
      <c r="D417" s="2">
        <f t="shared" si="38"/>
        <v>9.6691814016693201</v>
      </c>
      <c r="E417" s="2">
        <f t="shared" si="37"/>
        <v>-0.54953180512503685</v>
      </c>
      <c r="F417" s="2">
        <f t="shared" si="35"/>
        <v>-0.38963819466548932</v>
      </c>
      <c r="G417" s="2">
        <f t="shared" si="33"/>
        <v>-0.15989361045954753</v>
      </c>
      <c r="H417" s="2" t="str">
        <f t="shared" si="34"/>
        <v>Hold</v>
      </c>
    </row>
    <row r="418" spans="1:8" ht="13.5" x14ac:dyDescent="0.25">
      <c r="A418" s="3">
        <f>TITRES_STAT!B421</f>
        <v>42613</v>
      </c>
      <c r="B418" s="6">
        <f>TITRES_STAT!D421</f>
        <v>10.432399999999999</v>
      </c>
      <c r="C418" s="2">
        <f t="shared" si="36"/>
        <v>9.1617035047682389</v>
      </c>
      <c r="D418" s="2">
        <f t="shared" si="38"/>
        <v>9.7257161126567784</v>
      </c>
      <c r="E418" s="2">
        <f t="shared" si="37"/>
        <v>-0.56401260788853946</v>
      </c>
      <c r="F418" s="2">
        <f t="shared" si="35"/>
        <v>-0.42451307731009935</v>
      </c>
      <c r="G418" s="2">
        <f t="shared" si="33"/>
        <v>-0.13949953057844011</v>
      </c>
      <c r="H418" s="2" t="str">
        <f t="shared" si="34"/>
        <v>Hold</v>
      </c>
    </row>
    <row r="419" spans="1:8" ht="13.5" x14ac:dyDescent="0.25">
      <c r="A419" s="3">
        <f>TITRES_STAT!B422</f>
        <v>42614</v>
      </c>
      <c r="B419" s="6">
        <f>TITRES_STAT!D422</f>
        <v>10.432399999999999</v>
      </c>
      <c r="C419" s="2">
        <f t="shared" si="36"/>
        <v>9.2235029655731253</v>
      </c>
      <c r="D419" s="2">
        <f t="shared" si="38"/>
        <v>9.778063067274795</v>
      </c>
      <c r="E419" s="2">
        <f t="shared" si="37"/>
        <v>-0.55456010170166969</v>
      </c>
      <c r="F419" s="2">
        <f t="shared" si="35"/>
        <v>-0.45052248218841345</v>
      </c>
      <c r="G419" s="2">
        <f t="shared" si="33"/>
        <v>-0.10403761951325624</v>
      </c>
      <c r="H419" s="2" t="str">
        <f t="shared" si="34"/>
        <v>Hold</v>
      </c>
    </row>
    <row r="420" spans="1:8" ht="13.5" x14ac:dyDescent="0.25">
      <c r="A420" s="3">
        <f>TITRES_STAT!B423</f>
        <v>42615</v>
      </c>
      <c r="B420" s="6">
        <f>TITRES_STAT!D423</f>
        <v>10.3941</v>
      </c>
      <c r="C420" s="2">
        <f t="shared" si="36"/>
        <v>9.3197025093311048</v>
      </c>
      <c r="D420" s="2">
        <f t="shared" si="38"/>
        <v>9.8236954326618466</v>
      </c>
      <c r="E420" s="2">
        <f t="shared" si="37"/>
        <v>-0.50399292333074186</v>
      </c>
      <c r="F420" s="2">
        <f t="shared" si="35"/>
        <v>-0.46121657041687919</v>
      </c>
      <c r="G420" s="2">
        <f t="shared" ref="G420:G483" si="39">E420-F420</f>
        <v>-4.277635291386267E-2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42618</v>
      </c>
      <c r="B421" s="6">
        <f>TITRES_STAT!D424</f>
        <v>9.9298000000000002</v>
      </c>
      <c r="C421" s="2">
        <f t="shared" si="36"/>
        <v>9.4587790463570887</v>
      </c>
      <c r="D421" s="2">
        <f t="shared" si="38"/>
        <v>9.8315550302424501</v>
      </c>
      <c r="E421" s="2">
        <f t="shared" si="37"/>
        <v>-0.37277598388536148</v>
      </c>
      <c r="F421" s="2">
        <f t="shared" ref="F421:F484" si="41">(E421*(2/(10)))+((1-(2/10))*F420)</f>
        <v>-0.44352845311057565</v>
      </c>
      <c r="G421" s="2">
        <f t="shared" si="39"/>
        <v>7.0752469225214165E-2</v>
      </c>
      <c r="H421" s="2" t="str">
        <f t="shared" si="40"/>
        <v>Sell</v>
      </c>
    </row>
    <row r="422" spans="1:8" ht="13.5" x14ac:dyDescent="0.25">
      <c r="A422" s="3">
        <f>TITRES_STAT!B425</f>
        <v>42619</v>
      </c>
      <c r="B422" s="6">
        <f>TITRES_STAT!D425</f>
        <v>10.0533</v>
      </c>
      <c r="C422" s="2">
        <f t="shared" si="36"/>
        <v>9.6236438084559985</v>
      </c>
      <c r="D422" s="2">
        <f t="shared" si="38"/>
        <v>9.8479805835578258</v>
      </c>
      <c r="E422" s="2">
        <f t="shared" si="37"/>
        <v>-0.22433677510182726</v>
      </c>
      <c r="F422" s="2">
        <f t="shared" si="41"/>
        <v>-0.39969011750882599</v>
      </c>
      <c r="G422" s="2">
        <f t="shared" si="39"/>
        <v>0.17535334240699874</v>
      </c>
      <c r="H422" s="2" t="str">
        <f t="shared" si="40"/>
        <v>Sell</v>
      </c>
    </row>
    <row r="423" spans="1:8" ht="13.5" x14ac:dyDescent="0.25">
      <c r="A423" s="3">
        <f>TITRES_STAT!B426</f>
        <v>42620</v>
      </c>
      <c r="B423" s="6">
        <f>TITRES_STAT!D426</f>
        <v>10.159800000000001</v>
      </c>
      <c r="C423" s="2">
        <f t="shared" si="36"/>
        <v>9.7814986071550756</v>
      </c>
      <c r="D423" s="2">
        <f t="shared" si="38"/>
        <v>9.8710783181090989</v>
      </c>
      <c r="E423" s="2">
        <f t="shared" si="37"/>
        <v>-8.9579710954023284E-2</v>
      </c>
      <c r="F423" s="2">
        <f t="shared" si="41"/>
        <v>-0.33766803619786551</v>
      </c>
      <c r="G423" s="2">
        <f t="shared" si="39"/>
        <v>0.24808832524384222</v>
      </c>
      <c r="H423" s="2" t="str">
        <f t="shared" si="40"/>
        <v>Sell</v>
      </c>
    </row>
    <row r="424" spans="1:8" ht="13.5" x14ac:dyDescent="0.25">
      <c r="A424" s="3">
        <f>TITRES_STAT!B427</f>
        <v>42621</v>
      </c>
      <c r="B424" s="6">
        <f>TITRES_STAT!D427</f>
        <v>10.223699999999999</v>
      </c>
      <c r="C424" s="2">
        <f t="shared" si="36"/>
        <v>9.9150680522081416</v>
      </c>
      <c r="D424" s="2">
        <f t="shared" si="38"/>
        <v>9.8971984426936093</v>
      </c>
      <c r="E424" s="2">
        <f t="shared" si="37"/>
        <v>1.7869609514532314E-2</v>
      </c>
      <c r="F424" s="2">
        <f t="shared" si="41"/>
        <v>-0.26656050705538598</v>
      </c>
      <c r="G424" s="2">
        <f t="shared" si="39"/>
        <v>0.28443011656991829</v>
      </c>
      <c r="H424" s="2" t="str">
        <f t="shared" si="40"/>
        <v>Sell</v>
      </c>
    </row>
    <row r="425" spans="1:8" ht="13.5" x14ac:dyDescent="0.25">
      <c r="A425" s="3">
        <f>TITRES_STAT!B428</f>
        <v>42622</v>
      </c>
      <c r="B425" s="6">
        <f>TITRES_STAT!D428</f>
        <v>10.223699999999999</v>
      </c>
      <c r="C425" s="2">
        <f t="shared" si="36"/>
        <v>9.978934505714582</v>
      </c>
      <c r="D425" s="2">
        <f t="shared" si="38"/>
        <v>9.9213837432348235</v>
      </c>
      <c r="E425" s="2">
        <f t="shared" si="37"/>
        <v>5.7550762479758433E-2</v>
      </c>
      <c r="F425" s="2">
        <f t="shared" si="41"/>
        <v>-0.20173825314835711</v>
      </c>
      <c r="G425" s="2">
        <f t="shared" si="39"/>
        <v>0.25928901562811557</v>
      </c>
      <c r="H425" s="2" t="str">
        <f t="shared" si="40"/>
        <v>Sell</v>
      </c>
    </row>
    <row r="426" spans="1:8" ht="13.5" x14ac:dyDescent="0.25">
      <c r="A426" s="3">
        <f>TITRES_STAT!B429</f>
        <v>42627</v>
      </c>
      <c r="B426" s="6">
        <f>TITRES_STAT!D429</f>
        <v>10.5219</v>
      </c>
      <c r="C426" s="2">
        <f t="shared" si="36"/>
        <v>10.029698427912338</v>
      </c>
      <c r="D426" s="2">
        <f t="shared" si="38"/>
        <v>9.9658664289211334</v>
      </c>
      <c r="E426" s="2">
        <f t="shared" si="37"/>
        <v>6.3831998991204841E-2</v>
      </c>
      <c r="F426" s="2">
        <f t="shared" si="41"/>
        <v>-0.14862420272044474</v>
      </c>
      <c r="G426" s="2">
        <f t="shared" si="39"/>
        <v>0.21245620171164958</v>
      </c>
      <c r="H426" s="2" t="str">
        <f t="shared" si="40"/>
        <v>Sell</v>
      </c>
    </row>
    <row r="427" spans="1:8" ht="13.5" x14ac:dyDescent="0.25">
      <c r="A427" s="3">
        <f>TITRES_STAT!B430</f>
        <v>42628</v>
      </c>
      <c r="B427" s="6">
        <f>TITRES_STAT!D430</f>
        <v>10.223699999999999</v>
      </c>
      <c r="C427" s="2">
        <f t="shared" si="36"/>
        <v>10.105421746695054</v>
      </c>
      <c r="D427" s="2">
        <f t="shared" si="38"/>
        <v>9.9849652119640115</v>
      </c>
      <c r="E427" s="2">
        <f t="shared" si="37"/>
        <v>0.12045653473104245</v>
      </c>
      <c r="F427" s="2">
        <f t="shared" si="41"/>
        <v>-9.4808055230147306E-2</v>
      </c>
      <c r="G427" s="2">
        <f t="shared" si="39"/>
        <v>0.21526458996118975</v>
      </c>
      <c r="H427" s="2" t="str">
        <f t="shared" si="40"/>
        <v>Sell</v>
      </c>
    </row>
    <row r="428" spans="1:8" ht="13.5" x14ac:dyDescent="0.25">
      <c r="A428" s="3">
        <f>TITRES_STAT!B431</f>
        <v>42629</v>
      </c>
      <c r="B428" s="6">
        <f>TITRES_STAT!D431</f>
        <v>10.181100000000001</v>
      </c>
      <c r="C428" s="2">
        <f t="shared" si="36"/>
        <v>10.155726093357353</v>
      </c>
      <c r="D428" s="2">
        <f t="shared" si="38"/>
        <v>9.999493714781492</v>
      </c>
      <c r="E428" s="2">
        <f t="shared" si="37"/>
        <v>0.15623237857586147</v>
      </c>
      <c r="F428" s="2">
        <f t="shared" si="41"/>
        <v>-4.4599968468945553E-2</v>
      </c>
      <c r="G428" s="2">
        <f t="shared" si="39"/>
        <v>0.20083234704480701</v>
      </c>
      <c r="H428" s="2" t="str">
        <f t="shared" si="40"/>
        <v>Sell</v>
      </c>
    </row>
    <row r="429" spans="1:8" ht="13.5" x14ac:dyDescent="0.25">
      <c r="A429" s="3">
        <f>TITRES_STAT!B432</f>
        <v>42632</v>
      </c>
      <c r="B429" s="6">
        <f>TITRES_STAT!D432</f>
        <v>10.283300000000001</v>
      </c>
      <c r="C429" s="2">
        <f t="shared" si="36"/>
        <v>10.198291309763915</v>
      </c>
      <c r="D429" s="2">
        <f t="shared" si="38"/>
        <v>10.020516402575456</v>
      </c>
      <c r="E429" s="2">
        <f t="shared" si="37"/>
        <v>0.1777749071884589</v>
      </c>
      <c r="F429" s="2">
        <f t="shared" si="41"/>
        <v>-1.2499333746466418E-4</v>
      </c>
      <c r="G429" s="2">
        <f t="shared" si="39"/>
        <v>0.17789990052592355</v>
      </c>
      <c r="H429" s="2" t="str">
        <f t="shared" si="40"/>
        <v>Sell</v>
      </c>
    </row>
    <row r="430" spans="1:8" ht="13.5" x14ac:dyDescent="0.25">
      <c r="A430" s="3">
        <f>TITRES_STAT!B433</f>
        <v>42633</v>
      </c>
      <c r="B430" s="6">
        <f>TITRES_STAT!D433</f>
        <v>10.283300000000001</v>
      </c>
      <c r="C430" s="2">
        <f t="shared" si="36"/>
        <v>10.228415723646389</v>
      </c>
      <c r="D430" s="2">
        <f t="shared" si="38"/>
        <v>10.039981854236535</v>
      </c>
      <c r="E430" s="2">
        <f t="shared" si="37"/>
        <v>0.18843386940985418</v>
      </c>
      <c r="F430" s="2">
        <f t="shared" si="41"/>
        <v>3.7586779211999106E-2</v>
      </c>
      <c r="G430" s="2">
        <f t="shared" si="39"/>
        <v>0.15084709019785508</v>
      </c>
      <c r="H430" s="2" t="str">
        <f t="shared" si="40"/>
        <v>Sell</v>
      </c>
    </row>
    <row r="431" spans="1:8" ht="13.5" x14ac:dyDescent="0.25">
      <c r="A431" s="3">
        <f>TITRES_STAT!B434</f>
        <v>42634</v>
      </c>
      <c r="B431" s="6">
        <f>TITRES_STAT!D434</f>
        <v>10.0959</v>
      </c>
      <c r="C431" s="2">
        <f t="shared" si="36"/>
        <v>10.182474843085407</v>
      </c>
      <c r="D431" s="2">
        <f t="shared" si="38"/>
        <v>10.044123939107903</v>
      </c>
      <c r="E431" s="2">
        <f t="shared" si="37"/>
        <v>0.13835090397750349</v>
      </c>
      <c r="F431" s="2">
        <f t="shared" si="41"/>
        <v>5.7739604165099989E-2</v>
      </c>
      <c r="G431" s="2">
        <f t="shared" si="39"/>
        <v>8.0611299812403503E-2</v>
      </c>
      <c r="H431" s="2" t="str">
        <f t="shared" si="40"/>
        <v>Sell</v>
      </c>
    </row>
    <row r="432" spans="1:8" ht="13.5" x14ac:dyDescent="0.25">
      <c r="A432" s="3">
        <f>TITRES_STAT!B435</f>
        <v>42635</v>
      </c>
      <c r="B432" s="6">
        <f>TITRES_STAT!D435</f>
        <v>10.2194</v>
      </c>
      <c r="C432" s="2">
        <f t="shared" si="36"/>
        <v>10.162601790303036</v>
      </c>
      <c r="D432" s="2">
        <f t="shared" si="38"/>
        <v>10.057107351025836</v>
      </c>
      <c r="E432" s="2">
        <f t="shared" si="37"/>
        <v>0.1054944392771997</v>
      </c>
      <c r="F432" s="2">
        <f t="shared" si="41"/>
        <v>6.7290571187519937E-2</v>
      </c>
      <c r="G432" s="2">
        <f t="shared" si="39"/>
        <v>3.8203868089679766E-2</v>
      </c>
      <c r="H432" s="2" t="str">
        <f t="shared" si="40"/>
        <v>Sell</v>
      </c>
    </row>
    <row r="433" spans="1:8" ht="13.5" x14ac:dyDescent="0.25">
      <c r="A433" s="3">
        <f>TITRES_STAT!B436</f>
        <v>42636</v>
      </c>
      <c r="B433" s="6">
        <f>TITRES_STAT!D436</f>
        <v>10.0959</v>
      </c>
      <c r="C433" s="2">
        <f t="shared" si="36"/>
        <v>10.16217074564103</v>
      </c>
      <c r="D433" s="2">
        <f t="shared" si="38"/>
        <v>10.059980880579477</v>
      </c>
      <c r="E433" s="2">
        <f t="shared" si="37"/>
        <v>0.10218986506155225</v>
      </c>
      <c r="F433" s="2">
        <f t="shared" si="41"/>
        <v>7.4270429962326412E-2</v>
      </c>
      <c r="G433" s="2">
        <f t="shared" si="39"/>
        <v>2.7919435099225842E-2</v>
      </c>
      <c r="H433" s="2" t="str">
        <f t="shared" si="40"/>
        <v>Sell</v>
      </c>
    </row>
    <row r="434" spans="1:8" ht="13.5" x14ac:dyDescent="0.25">
      <c r="A434" s="3">
        <f>TITRES_STAT!B437</f>
        <v>42639</v>
      </c>
      <c r="B434" s="6">
        <f>TITRES_STAT!D437</f>
        <v>10.0916</v>
      </c>
      <c r="C434" s="2">
        <f t="shared" si="36"/>
        <v>10.171636784773177</v>
      </c>
      <c r="D434" s="2">
        <f t="shared" si="38"/>
        <v>10.06232303757359</v>
      </c>
      <c r="E434" s="2">
        <f t="shared" si="37"/>
        <v>0.10931374719958775</v>
      </c>
      <c r="F434" s="2">
        <f t="shared" si="41"/>
        <v>8.127909340977868E-2</v>
      </c>
      <c r="G434" s="2">
        <f t="shared" si="39"/>
        <v>2.8034653789809072E-2</v>
      </c>
      <c r="H434" s="2" t="str">
        <f t="shared" si="40"/>
        <v>Sell</v>
      </c>
    </row>
    <row r="435" spans="1:8" ht="13.5" x14ac:dyDescent="0.25">
      <c r="A435" s="3">
        <f>TITRES_STAT!B438</f>
        <v>42640</v>
      </c>
      <c r="B435" s="6">
        <f>TITRES_STAT!D438</f>
        <v>10.087400000000001</v>
      </c>
      <c r="C435" s="2">
        <f t="shared" si="36"/>
        <v>10.179646510192688</v>
      </c>
      <c r="D435" s="2">
        <f t="shared" si="38"/>
        <v>10.064180590345916</v>
      </c>
      <c r="E435" s="2">
        <f t="shared" si="37"/>
        <v>0.11546591984677157</v>
      </c>
      <c r="F435" s="2">
        <f t="shared" si="41"/>
        <v>8.8116458697177269E-2</v>
      </c>
      <c r="G435" s="2">
        <f t="shared" si="39"/>
        <v>2.7349461149594301E-2</v>
      </c>
      <c r="H435" s="2" t="str">
        <f t="shared" si="40"/>
        <v>Sell</v>
      </c>
    </row>
    <row r="436" spans="1:8" ht="13.5" x14ac:dyDescent="0.25">
      <c r="A436" s="3">
        <f>TITRES_STAT!B439</f>
        <v>42641</v>
      </c>
      <c r="B436" s="6">
        <f>TITRES_STAT!D439</f>
        <v>9.9169999999999998</v>
      </c>
      <c r="C436" s="2">
        <f t="shared" si="36"/>
        <v>10.232300893239966</v>
      </c>
      <c r="D436" s="2">
        <f t="shared" si="38"/>
        <v>10.053278324394368</v>
      </c>
      <c r="E436" s="2">
        <f t="shared" si="37"/>
        <v>0.17902256884559797</v>
      </c>
      <c r="F436" s="2">
        <f t="shared" si="41"/>
        <v>0.10629768072686141</v>
      </c>
      <c r="G436" s="2">
        <f t="shared" si="39"/>
        <v>7.2724888118736564E-2</v>
      </c>
      <c r="H436" s="2" t="str">
        <f t="shared" si="40"/>
        <v>Sell</v>
      </c>
    </row>
    <row r="437" spans="1:8" ht="13.5" x14ac:dyDescent="0.25">
      <c r="A437" s="3">
        <f>TITRES_STAT!B440</f>
        <v>42642</v>
      </c>
      <c r="B437" s="6">
        <f>TITRES_STAT!D440</f>
        <v>10.032</v>
      </c>
      <c r="C437" s="2">
        <f t="shared" si="36"/>
        <v>10.230977678895355</v>
      </c>
      <c r="D437" s="2">
        <f t="shared" si="38"/>
        <v>10.051702152217008</v>
      </c>
      <c r="E437" s="2">
        <f t="shared" si="37"/>
        <v>0.17927552667834767</v>
      </c>
      <c r="F437" s="2">
        <f t="shared" si="41"/>
        <v>0.12089324991715866</v>
      </c>
      <c r="G437" s="2">
        <f t="shared" si="39"/>
        <v>5.8382276761189011E-2</v>
      </c>
      <c r="H437" s="2" t="str">
        <f t="shared" si="40"/>
        <v>Sell</v>
      </c>
    </row>
    <row r="438" spans="1:8" ht="13.5" x14ac:dyDescent="0.25">
      <c r="A438" s="3">
        <f>TITRES_STAT!B441</f>
        <v>42643</v>
      </c>
      <c r="B438" s="6">
        <f>TITRES_STAT!D441</f>
        <v>10.0533</v>
      </c>
      <c r="C438" s="2">
        <f t="shared" si="36"/>
        <v>10.223304189834531</v>
      </c>
      <c r="D438" s="2">
        <f t="shared" si="38"/>
        <v>10.051820511312044</v>
      </c>
      <c r="E438" s="2">
        <f t="shared" si="37"/>
        <v>0.17148367852248647</v>
      </c>
      <c r="F438" s="2">
        <f t="shared" si="41"/>
        <v>0.13101133563822423</v>
      </c>
      <c r="G438" s="2">
        <f t="shared" si="39"/>
        <v>4.0472342884262241E-2</v>
      </c>
      <c r="H438" s="2" t="str">
        <f t="shared" si="40"/>
        <v>Sell</v>
      </c>
    </row>
    <row r="439" spans="1:8" ht="13.5" x14ac:dyDescent="0.25">
      <c r="A439" s="3">
        <f>TITRES_STAT!B442</f>
        <v>42647</v>
      </c>
      <c r="B439" s="6">
        <f>TITRES_STAT!D442</f>
        <v>10.0533</v>
      </c>
      <c r="C439" s="2">
        <f t="shared" si="36"/>
        <v>10.232534314475371</v>
      </c>
      <c r="D439" s="2">
        <f t="shared" si="38"/>
        <v>10.051930103066709</v>
      </c>
      <c r="E439" s="2">
        <f t="shared" si="37"/>
        <v>0.1806042114086619</v>
      </c>
      <c r="F439" s="2">
        <f t="shared" si="41"/>
        <v>0.14092991079231176</v>
      </c>
      <c r="G439" s="2">
        <f t="shared" si="39"/>
        <v>3.9674300616350133E-2</v>
      </c>
      <c r="H439" s="2" t="str">
        <f t="shared" si="40"/>
        <v>Sell</v>
      </c>
    </row>
    <row r="440" spans="1:8" ht="13.5" x14ac:dyDescent="0.25">
      <c r="A440" s="3">
        <f>TITRES_STAT!B443</f>
        <v>42648</v>
      </c>
      <c r="B440" s="6">
        <f>TITRES_STAT!D443</f>
        <v>10.223699999999999</v>
      </c>
      <c r="C440" s="2">
        <f t="shared" si="36"/>
        <v>10.240344419940698</v>
      </c>
      <c r="D440" s="2">
        <f t="shared" si="38"/>
        <v>10.064653799135842</v>
      </c>
      <c r="E440" s="2">
        <f t="shared" si="37"/>
        <v>0.17569062080485587</v>
      </c>
      <c r="F440" s="2">
        <f t="shared" si="41"/>
        <v>0.14788205279482058</v>
      </c>
      <c r="G440" s="2">
        <f t="shared" si="39"/>
        <v>2.7808568010035284E-2</v>
      </c>
      <c r="H440" s="2" t="str">
        <f t="shared" si="40"/>
        <v>Sell</v>
      </c>
    </row>
    <row r="441" spans="1:8" ht="13.5" x14ac:dyDescent="0.25">
      <c r="A441" s="3">
        <f>TITRES_STAT!B444</f>
        <v>42649</v>
      </c>
      <c r="B441" s="6">
        <f>TITRES_STAT!D444</f>
        <v>10.223699999999999</v>
      </c>
      <c r="C441" s="2">
        <f t="shared" si="36"/>
        <v>10.218122201488283</v>
      </c>
      <c r="D441" s="2">
        <f t="shared" si="38"/>
        <v>10.076434999199854</v>
      </c>
      <c r="E441" s="2">
        <f t="shared" si="37"/>
        <v>0.14168720228842879</v>
      </c>
      <c r="F441" s="2">
        <f t="shared" si="41"/>
        <v>0.14664308269354223</v>
      </c>
      <c r="G441" s="2">
        <f t="shared" si="39"/>
        <v>-4.9558804051134386E-3</v>
      </c>
      <c r="H441" s="2" t="str">
        <f t="shared" si="40"/>
        <v>Hold</v>
      </c>
    </row>
    <row r="442" spans="1:8" ht="13.5" x14ac:dyDescent="0.25">
      <c r="A442" s="3">
        <f>TITRES_STAT!B445</f>
        <v>42650</v>
      </c>
      <c r="B442" s="6">
        <f>TITRES_STAT!D445</f>
        <v>10.223699999999999</v>
      </c>
      <c r="C442" s="2">
        <f t="shared" si="36"/>
        <v>10.2183187858747</v>
      </c>
      <c r="D442" s="2">
        <f t="shared" si="38"/>
        <v>10.087343517777644</v>
      </c>
      <c r="E442" s="2">
        <f t="shared" si="37"/>
        <v>0.13097526809705684</v>
      </c>
      <c r="F442" s="2">
        <f t="shared" si="41"/>
        <v>0.14350951977424517</v>
      </c>
      <c r="G442" s="2">
        <f t="shared" si="39"/>
        <v>-1.2534251677188329E-2</v>
      </c>
      <c r="H442" s="2" t="str">
        <f t="shared" si="40"/>
        <v>Hold</v>
      </c>
    </row>
    <row r="443" spans="1:8" ht="13.5" x14ac:dyDescent="0.25">
      <c r="A443" s="3">
        <f>TITRES_STAT!B446</f>
        <v>42653</v>
      </c>
      <c r="B443" s="6">
        <f>TITRES_STAT!D446</f>
        <v>10.1172</v>
      </c>
      <c r="C443" s="2">
        <f t="shared" si="36"/>
        <v>10.199485126509362</v>
      </c>
      <c r="D443" s="2">
        <f t="shared" si="38"/>
        <v>10.089555109053373</v>
      </c>
      <c r="E443" s="2">
        <f t="shared" si="37"/>
        <v>0.10993001745598896</v>
      </c>
      <c r="F443" s="2">
        <f t="shared" si="41"/>
        <v>0.13679361931059392</v>
      </c>
      <c r="G443" s="2">
        <f t="shared" si="39"/>
        <v>-2.6863601854604957E-2</v>
      </c>
      <c r="H443" s="2" t="str">
        <f t="shared" si="40"/>
        <v>Hold</v>
      </c>
    </row>
    <row r="444" spans="1:8" ht="13.5" x14ac:dyDescent="0.25">
      <c r="A444" s="3">
        <f>TITRES_STAT!B447</f>
        <v>42654</v>
      </c>
      <c r="B444" s="6">
        <f>TITRES_STAT!D447</f>
        <v>10.0959</v>
      </c>
      <c r="C444" s="2">
        <f t="shared" si="36"/>
        <v>10.182887414738691</v>
      </c>
      <c r="D444" s="2">
        <f t="shared" si="38"/>
        <v>10.090025100975346</v>
      </c>
      <c r="E444" s="2">
        <f t="shared" si="37"/>
        <v>9.2862313763344417E-2</v>
      </c>
      <c r="F444" s="2">
        <f t="shared" si="41"/>
        <v>0.12800735820114401</v>
      </c>
      <c r="G444" s="2">
        <f t="shared" si="39"/>
        <v>-3.5145044437799589E-2</v>
      </c>
      <c r="H444" s="2" t="str">
        <f t="shared" si="40"/>
        <v>Hold</v>
      </c>
    </row>
    <row r="445" spans="1:8" ht="13.5" x14ac:dyDescent="0.25">
      <c r="A445" s="3">
        <f>TITRES_STAT!B448</f>
        <v>42655</v>
      </c>
      <c r="B445" s="6">
        <f>TITRES_STAT!D448</f>
        <v>9.7977000000000007</v>
      </c>
      <c r="C445" s="2">
        <f t="shared" si="36"/>
        <v>10.168197043240429</v>
      </c>
      <c r="D445" s="2">
        <f t="shared" si="38"/>
        <v>10.068371389791986</v>
      </c>
      <c r="E445" s="2">
        <f t="shared" si="37"/>
        <v>9.9825653448442964E-2</v>
      </c>
      <c r="F445" s="2">
        <f t="shared" si="41"/>
        <v>0.1223710172506038</v>
      </c>
      <c r="G445" s="2">
        <f t="shared" si="39"/>
        <v>-2.2545363802160837E-2</v>
      </c>
      <c r="H445" s="2" t="str">
        <f t="shared" si="40"/>
        <v>Hold</v>
      </c>
    </row>
    <row r="446" spans="1:8" ht="13.5" x14ac:dyDescent="0.25">
      <c r="A446" s="3">
        <f>TITRES_STAT!B449</f>
        <v>42656</v>
      </c>
      <c r="B446" s="6">
        <f>TITRES_STAT!D449</f>
        <v>10.0533</v>
      </c>
      <c r="C446" s="2">
        <f t="shared" si="36"/>
        <v>10.129551344280364</v>
      </c>
      <c r="D446" s="2">
        <f t="shared" si="38"/>
        <v>10.067254990548136</v>
      </c>
      <c r="E446" s="2">
        <f t="shared" si="37"/>
        <v>6.2296353732227416E-2</v>
      </c>
      <c r="F446" s="2">
        <f t="shared" si="41"/>
        <v>0.11035608454692852</v>
      </c>
      <c r="G446" s="2">
        <f t="shared" si="39"/>
        <v>-4.8059730814701107E-2</v>
      </c>
      <c r="H446" s="2" t="str">
        <f t="shared" si="40"/>
        <v>Hold</v>
      </c>
    </row>
    <row r="447" spans="1:8" ht="13.5" x14ac:dyDescent="0.25">
      <c r="A447" s="3">
        <f>TITRES_STAT!B450</f>
        <v>42657</v>
      </c>
      <c r="B447" s="6">
        <f>TITRES_STAT!D450</f>
        <v>10.0746</v>
      </c>
      <c r="C447" s="2">
        <f t="shared" si="36"/>
        <v>10.114543445160308</v>
      </c>
      <c r="D447" s="2">
        <f t="shared" si="38"/>
        <v>10.067799065322349</v>
      </c>
      <c r="E447" s="2">
        <f t="shared" si="37"/>
        <v>4.6744379837958761E-2</v>
      </c>
      <c r="F447" s="2">
        <f t="shared" si="41"/>
        <v>9.7633743605134576E-2</v>
      </c>
      <c r="G447" s="2">
        <f t="shared" si="39"/>
        <v>-5.0889363767175816E-2</v>
      </c>
      <c r="H447" s="2" t="str">
        <f t="shared" si="40"/>
        <v>Hold</v>
      </c>
    </row>
    <row r="448" spans="1:8" ht="13.5" x14ac:dyDescent="0.25">
      <c r="A448" s="3">
        <f>TITRES_STAT!B451</f>
        <v>42660</v>
      </c>
      <c r="B448" s="6">
        <f>TITRES_STAT!D451</f>
        <v>10.0533</v>
      </c>
      <c r="C448" s="2">
        <f t="shared" si="36"/>
        <v>10.105121376674107</v>
      </c>
      <c r="D448" s="2">
        <f t="shared" si="38"/>
        <v>10.066725060483657</v>
      </c>
      <c r="E448" s="2">
        <f t="shared" si="37"/>
        <v>3.8396316190450364E-2</v>
      </c>
      <c r="F448" s="2">
        <f t="shared" si="41"/>
        <v>8.5786258122197728E-2</v>
      </c>
      <c r="G448" s="2">
        <f t="shared" si="39"/>
        <v>-4.7389941931747365E-2</v>
      </c>
      <c r="H448" s="2" t="str">
        <f t="shared" si="40"/>
        <v>Hold</v>
      </c>
    </row>
    <row r="449" spans="1:8" ht="13.5" x14ac:dyDescent="0.25">
      <c r="A449" s="3">
        <f>TITRES_STAT!B452</f>
        <v>42661</v>
      </c>
      <c r="B449" s="6">
        <f>TITRES_STAT!D452</f>
        <v>10.0533</v>
      </c>
      <c r="C449" s="2">
        <f t="shared" si="36"/>
        <v>10.097148857185783</v>
      </c>
      <c r="D449" s="2">
        <f t="shared" si="38"/>
        <v>10.065730611558942</v>
      </c>
      <c r="E449" s="2">
        <f t="shared" si="37"/>
        <v>3.1418245626840147E-2</v>
      </c>
      <c r="F449" s="2">
        <f t="shared" si="41"/>
        <v>7.4912655623126212E-2</v>
      </c>
      <c r="G449" s="2">
        <f t="shared" si="39"/>
        <v>-4.3494409996286065E-2</v>
      </c>
      <c r="H449" s="2" t="str">
        <f t="shared" si="40"/>
        <v>Hold</v>
      </c>
    </row>
    <row r="450" spans="1:8" ht="13.5" x14ac:dyDescent="0.25">
      <c r="A450" s="3">
        <f>TITRES_STAT!B453</f>
        <v>42662</v>
      </c>
      <c r="B450" s="6">
        <f>TITRES_STAT!D453</f>
        <v>9.9893999999999998</v>
      </c>
      <c r="C450" s="2">
        <f t="shared" si="36"/>
        <v>10.116618263772585</v>
      </c>
      <c r="D450" s="2">
        <f t="shared" si="38"/>
        <v>10.060076492184207</v>
      </c>
      <c r="E450" s="2">
        <f t="shared" si="37"/>
        <v>5.6541771588378253E-2</v>
      </c>
      <c r="F450" s="2">
        <f t="shared" si="41"/>
        <v>7.123847881617662E-2</v>
      </c>
      <c r="G450" s="2">
        <f t="shared" si="39"/>
        <v>-1.4696707227798367E-2</v>
      </c>
      <c r="H450" s="2" t="str">
        <f t="shared" si="40"/>
        <v>Hold</v>
      </c>
    </row>
    <row r="451" spans="1:8" ht="13.5" x14ac:dyDescent="0.25">
      <c r="A451" s="3">
        <f>TITRES_STAT!B454</f>
        <v>42663</v>
      </c>
      <c r="B451" s="6">
        <f>TITRES_STAT!D454</f>
        <v>10.0703</v>
      </c>
      <c r="C451" s="2">
        <f t="shared" si="36"/>
        <v>10.13309237703834</v>
      </c>
      <c r="D451" s="2">
        <f t="shared" si="38"/>
        <v>10.060833789059451</v>
      </c>
      <c r="E451" s="2">
        <f t="shared" si="37"/>
        <v>7.22585879788884E-2</v>
      </c>
      <c r="F451" s="2">
        <f t="shared" si="41"/>
        <v>7.1442500648718987E-2</v>
      </c>
      <c r="G451" s="2">
        <f t="shared" si="39"/>
        <v>8.1608733016941271E-4</v>
      </c>
      <c r="H451" s="2" t="str">
        <f t="shared" si="40"/>
        <v>Sell</v>
      </c>
    </row>
    <row r="452" spans="1:8" ht="13.5" x14ac:dyDescent="0.25">
      <c r="A452" s="3">
        <f>TITRES_STAT!B455</f>
        <v>42664</v>
      </c>
      <c r="B452" s="6">
        <f>TITRES_STAT!D455</f>
        <v>10.0533</v>
      </c>
      <c r="C452" s="2">
        <f t="shared" si="36"/>
        <v>10.147032011340134</v>
      </c>
      <c r="D452" s="2">
        <f t="shared" si="38"/>
        <v>10.060275730610604</v>
      </c>
      <c r="E452" s="2">
        <f t="shared" si="37"/>
        <v>8.6756280729529678E-2</v>
      </c>
      <c r="F452" s="2">
        <f t="shared" si="41"/>
        <v>7.4505256664881128E-2</v>
      </c>
      <c r="G452" s="2">
        <f t="shared" si="39"/>
        <v>1.225102406464855E-2</v>
      </c>
      <c r="H452" s="2" t="str">
        <f t="shared" si="40"/>
        <v>Sell</v>
      </c>
    </row>
    <row r="453" spans="1:8" ht="13.5" x14ac:dyDescent="0.25">
      <c r="A453" s="3">
        <f>TITRES_STAT!B456</f>
        <v>42667</v>
      </c>
      <c r="B453" s="6">
        <f>TITRES_STAT!D456</f>
        <v>10.0533</v>
      </c>
      <c r="C453" s="2">
        <f t="shared" si="36"/>
        <v>10.142442471133959</v>
      </c>
      <c r="D453" s="2">
        <f t="shared" si="38"/>
        <v>10.059759009824633</v>
      </c>
      <c r="E453" s="2">
        <f t="shared" si="37"/>
        <v>8.2683461309326134E-2</v>
      </c>
      <c r="F453" s="2">
        <f t="shared" si="41"/>
        <v>7.6140897593770129E-2</v>
      </c>
      <c r="G453" s="2">
        <f t="shared" si="39"/>
        <v>6.5425637155560046E-3</v>
      </c>
      <c r="H453" s="2" t="str">
        <f t="shared" si="40"/>
        <v>Sell</v>
      </c>
    </row>
    <row r="454" spans="1:8" ht="13.5" x14ac:dyDescent="0.25">
      <c r="A454" s="3">
        <f>TITRES_STAT!B457</f>
        <v>42668</v>
      </c>
      <c r="B454" s="6">
        <f>TITRES_STAT!D457</f>
        <v>10.0533</v>
      </c>
      <c r="C454" s="2">
        <f t="shared" si="36"/>
        <v>10.135282090959503</v>
      </c>
      <c r="D454" s="2">
        <f t="shared" si="38"/>
        <v>10.05928056465244</v>
      </c>
      <c r="E454" s="2">
        <f t="shared" si="37"/>
        <v>7.6001526307063472E-2</v>
      </c>
      <c r="F454" s="2">
        <f t="shared" si="41"/>
        <v>7.6113023336428803E-2</v>
      </c>
      <c r="G454" s="2">
        <f t="shared" si="39"/>
        <v>-1.1149702936533168E-4</v>
      </c>
      <c r="H454" s="2" t="str">
        <f t="shared" si="40"/>
        <v>Hold</v>
      </c>
    </row>
    <row r="455" spans="1:8" ht="13.5" x14ac:dyDescent="0.25">
      <c r="A455" s="3">
        <f>TITRES_STAT!B458</f>
        <v>42669</v>
      </c>
      <c r="B455" s="6">
        <f>TITRES_STAT!D458</f>
        <v>10.048999999999999</v>
      </c>
      <c r="C455" s="2">
        <f t="shared" si="36"/>
        <v>10.083346384658041</v>
      </c>
      <c r="D455" s="2">
        <f t="shared" si="38"/>
        <v>10.058519041344852</v>
      </c>
      <c r="E455" s="2">
        <f t="shared" si="37"/>
        <v>2.4827343313189587E-2</v>
      </c>
      <c r="F455" s="2">
        <f t="shared" si="41"/>
        <v>6.5855887331780966E-2</v>
      </c>
      <c r="G455" s="2">
        <f t="shared" si="39"/>
        <v>-4.1028544018591379E-2</v>
      </c>
      <c r="H455" s="2" t="str">
        <f t="shared" si="40"/>
        <v>Hold</v>
      </c>
    </row>
    <row r="456" spans="1:8" ht="13.5" x14ac:dyDescent="0.25">
      <c r="A456" s="3">
        <f>TITRES_STAT!B459</f>
        <v>42670</v>
      </c>
      <c r="B456" s="6">
        <f>TITRES_STAT!D459</f>
        <v>10.0448</v>
      </c>
      <c r="C456" s="2">
        <f t="shared" si="36"/>
        <v>10.07872386394142</v>
      </c>
      <c r="D456" s="2">
        <f t="shared" si="38"/>
        <v>10.057502816060047</v>
      </c>
      <c r="E456" s="2">
        <f t="shared" si="37"/>
        <v>2.1221047881372357E-2</v>
      </c>
      <c r="F456" s="2">
        <f t="shared" si="41"/>
        <v>5.6928919441699248E-2</v>
      </c>
      <c r="G456" s="2">
        <f t="shared" si="39"/>
        <v>-3.5707871560326891E-2</v>
      </c>
      <c r="H456" s="2" t="str">
        <f t="shared" si="40"/>
        <v>Hold</v>
      </c>
    </row>
    <row r="457" spans="1:8" ht="13.5" x14ac:dyDescent="0.25">
      <c r="A457" s="3">
        <f>TITRES_STAT!B460</f>
        <v>42671</v>
      </c>
      <c r="B457" s="6">
        <f>TITRES_STAT!D460</f>
        <v>9.7977000000000007</v>
      </c>
      <c r="C457" s="2">
        <f t="shared" si="36"/>
        <v>10.078089423335047</v>
      </c>
      <c r="D457" s="2">
        <f t="shared" si="38"/>
        <v>10.038258163018561</v>
      </c>
      <c r="E457" s="2">
        <f t="shared" si="37"/>
        <v>3.9831260316486095E-2</v>
      </c>
      <c r="F457" s="2">
        <f t="shared" si="41"/>
        <v>5.350938761665662E-2</v>
      </c>
      <c r="G457" s="2">
        <f t="shared" si="39"/>
        <v>-1.3678127300170526E-2</v>
      </c>
      <c r="H457" s="2" t="str">
        <f t="shared" si="40"/>
        <v>Hold</v>
      </c>
    </row>
    <row r="458" spans="1:8" ht="13.5" x14ac:dyDescent="0.25">
      <c r="A458" s="3">
        <f>TITRES_STAT!B461</f>
        <v>42674</v>
      </c>
      <c r="B458" s="6">
        <f>TITRES_STAT!D461</f>
        <v>9.7977000000000007</v>
      </c>
      <c r="C458" s="2">
        <f t="shared" si="36"/>
        <v>10.074275665898886</v>
      </c>
      <c r="D458" s="2">
        <f t="shared" si="38"/>
        <v>10.020439039832</v>
      </c>
      <c r="E458" s="2">
        <f t="shared" si="37"/>
        <v>5.3836626066885884E-2</v>
      </c>
      <c r="F458" s="2">
        <f t="shared" si="41"/>
        <v>5.3574835306702477E-2</v>
      </c>
      <c r="G458" s="2">
        <f t="shared" si="39"/>
        <v>2.6179076018340713E-4</v>
      </c>
      <c r="H458" s="2" t="str">
        <f t="shared" si="40"/>
        <v>Sell</v>
      </c>
    </row>
    <row r="459" spans="1:8" ht="13.5" x14ac:dyDescent="0.25">
      <c r="A459" s="3">
        <f>TITRES_STAT!B462</f>
        <v>42675</v>
      </c>
      <c r="B459" s="6">
        <f>TITRES_STAT!D462</f>
        <v>9.7551000000000005</v>
      </c>
      <c r="C459" s="2">
        <f t="shared" si="36"/>
        <v>10.071048640375981</v>
      </c>
      <c r="D459" s="2">
        <f t="shared" si="38"/>
        <v>10.000784296140742</v>
      </c>
      <c r="E459" s="2">
        <f t="shared" si="37"/>
        <v>7.0264344235239307E-2</v>
      </c>
      <c r="F459" s="2">
        <f t="shared" si="41"/>
        <v>5.6912737092409849E-2</v>
      </c>
      <c r="G459" s="2">
        <f t="shared" si="39"/>
        <v>1.3351607142829458E-2</v>
      </c>
      <c r="H459" s="2" t="str">
        <f t="shared" si="40"/>
        <v>Sell</v>
      </c>
    </row>
    <row r="460" spans="1:8" ht="13.5" x14ac:dyDescent="0.25">
      <c r="A460" s="3">
        <f>TITRES_STAT!B463</f>
        <v>42676</v>
      </c>
      <c r="B460" s="6">
        <f>TITRES_STAT!D463</f>
        <v>10.0831</v>
      </c>
      <c r="C460" s="2">
        <f t="shared" si="36"/>
        <v>10.058487311087369</v>
      </c>
      <c r="D460" s="2">
        <f t="shared" si="38"/>
        <v>10.006881755685871</v>
      </c>
      <c r="E460" s="2">
        <f t="shared" si="37"/>
        <v>5.1605555401497583E-2</v>
      </c>
      <c r="F460" s="2">
        <f t="shared" si="41"/>
        <v>5.5851300754227402E-2</v>
      </c>
      <c r="G460" s="2">
        <f t="shared" si="39"/>
        <v>-4.2457453527298197E-3</v>
      </c>
      <c r="H460" s="2" t="str">
        <f t="shared" si="40"/>
        <v>Hold</v>
      </c>
    </row>
    <row r="461" spans="1:8" ht="13.5" x14ac:dyDescent="0.25">
      <c r="A461" s="3">
        <f>TITRES_STAT!B464</f>
        <v>42677</v>
      </c>
      <c r="B461" s="6">
        <f>TITRES_STAT!D464</f>
        <v>10.287599999999999</v>
      </c>
      <c r="C461" s="2">
        <f t="shared" si="36"/>
        <v>10.060304647843157</v>
      </c>
      <c r="D461" s="2">
        <f t="shared" si="38"/>
        <v>10.027675699709141</v>
      </c>
      <c r="E461" s="2">
        <f t="shared" si="37"/>
        <v>3.2628948134016511E-2</v>
      </c>
      <c r="F461" s="2">
        <f t="shared" si="41"/>
        <v>5.1206830230185227E-2</v>
      </c>
      <c r="G461" s="2">
        <f t="shared" si="39"/>
        <v>-1.8577882096168716E-2</v>
      </c>
      <c r="H461" s="2" t="str">
        <f t="shared" si="40"/>
        <v>Hold</v>
      </c>
    </row>
    <row r="462" spans="1:8" ht="13.5" x14ac:dyDescent="0.25">
      <c r="A462" s="3">
        <f>TITRES_STAT!B465</f>
        <v>42678</v>
      </c>
      <c r="B462" s="6">
        <f>TITRES_STAT!D465</f>
        <v>10.287599999999999</v>
      </c>
      <c r="C462" s="2">
        <f t="shared" si="36"/>
        <v>10.059227009713441</v>
      </c>
      <c r="D462" s="2">
        <f t="shared" si="38"/>
        <v>10.046929351582538</v>
      </c>
      <c r="E462" s="2">
        <f t="shared" si="37"/>
        <v>1.2297658130902889E-2</v>
      </c>
      <c r="F462" s="2">
        <f t="shared" si="41"/>
        <v>4.3424995810328763E-2</v>
      </c>
      <c r="G462" s="2">
        <f t="shared" si="39"/>
        <v>-3.1127337679425875E-2</v>
      </c>
      <c r="H462" s="2" t="str">
        <f t="shared" si="40"/>
        <v>Hold</v>
      </c>
    </row>
    <row r="463" spans="1:8" ht="13.5" x14ac:dyDescent="0.25">
      <c r="A463" s="3">
        <f>TITRES_STAT!B466</f>
        <v>42681</v>
      </c>
      <c r="B463" s="6">
        <f>TITRES_STAT!D466</f>
        <v>10.475</v>
      </c>
      <c r="C463" s="2">
        <f t="shared" ref="C463:C526" si="42">$C$4*B453+C462*(1-$C$4)</f>
        <v>10.058315162065218</v>
      </c>
      <c r="D463" s="2">
        <f t="shared" si="38"/>
        <v>10.078638288502349</v>
      </c>
      <c r="E463" s="2">
        <f t="shared" si="37"/>
        <v>-2.0323126437130412E-2</v>
      </c>
      <c r="F463" s="2">
        <f t="shared" si="41"/>
        <v>3.0675371360836933E-2</v>
      </c>
      <c r="G463" s="2">
        <f t="shared" si="39"/>
        <v>-5.0998497797967349E-2</v>
      </c>
      <c r="H463" s="2" t="str">
        <f t="shared" si="40"/>
        <v>Hold</v>
      </c>
    </row>
    <row r="464" spans="1:8" ht="13.5" x14ac:dyDescent="0.25">
      <c r="A464" s="3">
        <f>TITRES_STAT!B467</f>
        <v>42682</v>
      </c>
      <c r="B464" s="6">
        <f>TITRES_STAT!D467</f>
        <v>10.636900000000001</v>
      </c>
      <c r="C464" s="2">
        <f t="shared" si="42"/>
        <v>10.05754359867057</v>
      </c>
      <c r="D464" s="2">
        <f t="shared" si="38"/>
        <v>10.119991007872546</v>
      </c>
      <c r="E464" s="2">
        <f t="shared" si="37"/>
        <v>-6.2447409201976001E-2</v>
      </c>
      <c r="F464" s="2">
        <f t="shared" si="41"/>
        <v>1.2050815248274345E-2</v>
      </c>
      <c r="G464" s="2">
        <f t="shared" si="39"/>
        <v>-7.4498224450250339E-2</v>
      </c>
      <c r="H464" s="2" t="str">
        <f t="shared" si="40"/>
        <v>Hold</v>
      </c>
    </row>
    <row r="465" spans="1:8" ht="13.5" x14ac:dyDescent="0.25">
      <c r="A465" s="3">
        <f>TITRES_STAT!B468</f>
        <v>42683</v>
      </c>
      <c r="B465" s="6">
        <f>TITRES_STAT!D468</f>
        <v>10.475</v>
      </c>
      <c r="C465" s="2">
        <f t="shared" si="42"/>
        <v>10.056229198875096</v>
      </c>
      <c r="D465" s="2">
        <f t="shared" si="38"/>
        <v>10.146287970252356</v>
      </c>
      <c r="E465" s="2">
        <f t="shared" si="37"/>
        <v>-9.0058771377259816E-2</v>
      </c>
      <c r="F465" s="2">
        <f t="shared" si="41"/>
        <v>-8.3711020768324883E-3</v>
      </c>
      <c r="G465" s="2">
        <f t="shared" si="39"/>
        <v>-8.1687669300427326E-2</v>
      </c>
      <c r="H465" s="2" t="str">
        <f t="shared" si="40"/>
        <v>Hold</v>
      </c>
    </row>
    <row r="466" spans="1:8" ht="13.5" x14ac:dyDescent="0.25">
      <c r="A466" s="3">
        <f>TITRES_STAT!B469</f>
        <v>42684</v>
      </c>
      <c r="B466" s="6">
        <f>TITRES_STAT!D469</f>
        <v>10.4793</v>
      </c>
      <c r="C466" s="2">
        <f t="shared" si="42"/>
        <v>10.054470860586619</v>
      </c>
      <c r="D466" s="2">
        <f t="shared" si="38"/>
        <v>10.17095552801144</v>
      </c>
      <c r="E466" s="2">
        <f t="shared" si="37"/>
        <v>-0.116484667424821</v>
      </c>
      <c r="F466" s="2">
        <f t="shared" si="41"/>
        <v>-2.9993815146430191E-2</v>
      </c>
      <c r="G466" s="2">
        <f t="shared" si="39"/>
        <v>-8.6490852278390803E-2</v>
      </c>
      <c r="H466" s="2" t="str">
        <f t="shared" si="40"/>
        <v>Hold</v>
      </c>
    </row>
    <row r="467" spans="1:8" ht="13.5" x14ac:dyDescent="0.25">
      <c r="A467" s="3">
        <f>TITRES_STAT!B470</f>
        <v>42685</v>
      </c>
      <c r="B467" s="6">
        <f>TITRES_STAT!D470</f>
        <v>10.6028</v>
      </c>
      <c r="C467" s="2">
        <f t="shared" si="42"/>
        <v>10.0149676512656</v>
      </c>
      <c r="D467" s="2">
        <f t="shared" si="38"/>
        <v>10.202944007417999</v>
      </c>
      <c r="E467" s="2">
        <f t="shared" si="37"/>
        <v>-0.18797635615239905</v>
      </c>
      <c r="F467" s="2">
        <f t="shared" si="41"/>
        <v>-6.1590323347623974E-2</v>
      </c>
      <c r="G467" s="2">
        <f t="shared" si="39"/>
        <v>-0.12638603280477506</v>
      </c>
      <c r="H467" s="2" t="str">
        <f t="shared" si="40"/>
        <v>Hold</v>
      </c>
    </row>
    <row r="468" spans="1:8" ht="13.5" x14ac:dyDescent="0.25">
      <c r="A468" s="3">
        <f>TITRES_STAT!B471</f>
        <v>42688</v>
      </c>
      <c r="B468" s="6">
        <f>TITRES_STAT!D471</f>
        <v>10.564500000000001</v>
      </c>
      <c r="C468" s="2">
        <f t="shared" si="42"/>
        <v>9.9815418587631992</v>
      </c>
      <c r="D468" s="2">
        <f t="shared" si="38"/>
        <v>10.229725932794445</v>
      </c>
      <c r="E468" s="2">
        <f t="shared" si="37"/>
        <v>-0.24818407403124532</v>
      </c>
      <c r="F468" s="2">
        <f t="shared" si="41"/>
        <v>-9.8909073484348242E-2</v>
      </c>
      <c r="G468" s="2">
        <f t="shared" si="39"/>
        <v>-0.14927500054689707</v>
      </c>
      <c r="H468" s="2" t="str">
        <f t="shared" si="40"/>
        <v>Hold</v>
      </c>
    </row>
    <row r="469" spans="1:8" ht="13.5" x14ac:dyDescent="0.25">
      <c r="A469" s="3">
        <f>TITRES_STAT!B472</f>
        <v>42689</v>
      </c>
      <c r="B469" s="6">
        <f>TITRES_STAT!D472</f>
        <v>10.7689</v>
      </c>
      <c r="C469" s="2">
        <f t="shared" si="42"/>
        <v>9.9467046497227063</v>
      </c>
      <c r="D469" s="2">
        <f t="shared" si="38"/>
        <v>10.269664752587449</v>
      </c>
      <c r="E469" s="2">
        <f t="shared" si="37"/>
        <v>-0.32296010286474264</v>
      </c>
      <c r="F469" s="2">
        <f t="shared" si="41"/>
        <v>-0.14371927936042714</v>
      </c>
      <c r="G469" s="2">
        <f t="shared" si="39"/>
        <v>-0.1792408235043155</v>
      </c>
      <c r="H469" s="2" t="str">
        <f t="shared" si="40"/>
        <v>Hold</v>
      </c>
    </row>
    <row r="470" spans="1:8" ht="13.5" x14ac:dyDescent="0.25">
      <c r="A470" s="3">
        <f>TITRES_STAT!B473</f>
        <v>42690</v>
      </c>
      <c r="B470" s="6">
        <f>TITRES_STAT!D473</f>
        <v>10.7562</v>
      </c>
      <c r="C470" s="2">
        <f t="shared" si="42"/>
        <v>9.9676885497653664</v>
      </c>
      <c r="D470" s="2">
        <f t="shared" si="38"/>
        <v>10.305704400543934</v>
      </c>
      <c r="E470" s="2">
        <f t="shared" si="37"/>
        <v>-0.33801585077856799</v>
      </c>
      <c r="F470" s="2">
        <f t="shared" si="41"/>
        <v>-0.18257859364405532</v>
      </c>
      <c r="G470" s="2">
        <f t="shared" si="39"/>
        <v>-0.15543725713451267</v>
      </c>
      <c r="H470" s="2" t="str">
        <f t="shared" si="40"/>
        <v>Hold</v>
      </c>
    </row>
    <row r="471" spans="1:8" ht="13.5" x14ac:dyDescent="0.25">
      <c r="A471" s="3">
        <f>TITRES_STAT!B474</f>
        <v>42691</v>
      </c>
      <c r="B471" s="6">
        <f>TITRES_STAT!D474</f>
        <v>11.075699999999999</v>
      </c>
      <c r="C471" s="2">
        <f t="shared" si="42"/>
        <v>10.016905695955311</v>
      </c>
      <c r="D471" s="2">
        <f t="shared" si="38"/>
        <v>10.362741111614755</v>
      </c>
      <c r="E471" s="2">
        <f t="shared" si="37"/>
        <v>-0.34583541565944387</v>
      </c>
      <c r="F471" s="2">
        <f t="shared" si="41"/>
        <v>-0.21522995804713302</v>
      </c>
      <c r="G471" s="2">
        <f t="shared" si="39"/>
        <v>-0.13060545761231085</v>
      </c>
      <c r="H471" s="2" t="str">
        <f t="shared" si="40"/>
        <v>Hold</v>
      </c>
    </row>
    <row r="472" spans="1:8" ht="13.5" x14ac:dyDescent="0.25">
      <c r="A472" s="3">
        <f>TITRES_STAT!B475</f>
        <v>42692</v>
      </c>
      <c r="B472" s="6">
        <f>TITRES_STAT!D475</f>
        <v>11.1183</v>
      </c>
      <c r="C472" s="2">
        <f t="shared" si="42"/>
        <v>10.058550973500648</v>
      </c>
      <c r="D472" s="2">
        <f t="shared" si="38"/>
        <v>10.41870843668033</v>
      </c>
      <c r="E472" s="2">
        <f t="shared" si="37"/>
        <v>-0.36015746317968222</v>
      </c>
      <c r="F472" s="2">
        <f t="shared" si="41"/>
        <v>-0.24421545907364287</v>
      </c>
      <c r="G472" s="2">
        <f t="shared" si="39"/>
        <v>-0.11594200410603936</v>
      </c>
      <c r="H472" s="2" t="str">
        <f t="shared" si="40"/>
        <v>Hold</v>
      </c>
    </row>
    <row r="473" spans="1:8" ht="13.5" x14ac:dyDescent="0.25">
      <c r="A473" s="3">
        <f>TITRES_STAT!B476</f>
        <v>42695</v>
      </c>
      <c r="B473" s="6">
        <f>TITRES_STAT!D476</f>
        <v>11.246</v>
      </c>
      <c r="C473" s="2">
        <f t="shared" si="42"/>
        <v>10.122620054500548</v>
      </c>
      <c r="D473" s="2">
        <f t="shared" si="38"/>
        <v>10.479989293222529</v>
      </c>
      <c r="E473" s="2">
        <f t="shared" si="37"/>
        <v>-0.35736923872198112</v>
      </c>
      <c r="F473" s="2">
        <f t="shared" si="41"/>
        <v>-0.26684621500331052</v>
      </c>
      <c r="G473" s="2">
        <f t="shared" si="39"/>
        <v>-9.0523023718670603E-2</v>
      </c>
      <c r="H473" s="2" t="str">
        <f t="shared" si="40"/>
        <v>Hold</v>
      </c>
    </row>
    <row r="474" spans="1:8" ht="13.5" x14ac:dyDescent="0.25">
      <c r="A474" s="3">
        <f>TITRES_STAT!B477</f>
        <v>42696</v>
      </c>
      <c r="B474" s="6">
        <f>TITRES_STAT!D477</f>
        <v>11.033099999999999</v>
      </c>
      <c r="C474" s="2">
        <f t="shared" si="42"/>
        <v>10.201740046115848</v>
      </c>
      <c r="D474" s="2">
        <f t="shared" si="38"/>
        <v>10.520960456687527</v>
      </c>
      <c r="E474" s="2">
        <f t="shared" si="37"/>
        <v>-0.31922041057167938</v>
      </c>
      <c r="F474" s="2">
        <f t="shared" si="41"/>
        <v>-0.27732105411698432</v>
      </c>
      <c r="G474" s="2">
        <f t="shared" si="39"/>
        <v>-4.1899356454695058E-2</v>
      </c>
      <c r="H474" s="2" t="str">
        <f t="shared" si="40"/>
        <v>Hold</v>
      </c>
    </row>
    <row r="475" spans="1:8" ht="13.5" x14ac:dyDescent="0.25">
      <c r="A475" s="3">
        <f>TITRES_STAT!B478</f>
        <v>42697</v>
      </c>
      <c r="B475" s="6">
        <f>TITRES_STAT!D478</f>
        <v>10.8627</v>
      </c>
      <c r="C475" s="2">
        <f t="shared" si="42"/>
        <v>10.243780039021102</v>
      </c>
      <c r="D475" s="2">
        <f t="shared" si="38"/>
        <v>10.546274496932895</v>
      </c>
      <c r="E475" s="2">
        <f t="shared" si="37"/>
        <v>-0.30249445791179319</v>
      </c>
      <c r="F475" s="2">
        <f t="shared" si="41"/>
        <v>-0.28235573487594612</v>
      </c>
      <c r="G475" s="2">
        <f t="shared" si="39"/>
        <v>-2.0138723035847073E-2</v>
      </c>
      <c r="H475" s="2" t="str">
        <f t="shared" si="40"/>
        <v>Hold</v>
      </c>
    </row>
    <row r="476" spans="1:8" ht="13.5" x14ac:dyDescent="0.25">
      <c r="A476" s="3">
        <f>TITRES_STAT!B479</f>
        <v>42698</v>
      </c>
      <c r="B476" s="6">
        <f>TITRES_STAT!D479</f>
        <v>10.9053</v>
      </c>
      <c r="C476" s="2">
        <f t="shared" si="42"/>
        <v>10.280013879171701</v>
      </c>
      <c r="D476" s="2">
        <f t="shared" si="38"/>
        <v>10.572868978641569</v>
      </c>
      <c r="E476" s="2">
        <f t="shared" ref="E476:E539" si="43">C476-D476</f>
        <v>-0.29285509946986821</v>
      </c>
      <c r="F476" s="2">
        <f t="shared" si="41"/>
        <v>-0.28445560779473056</v>
      </c>
      <c r="G476" s="2">
        <f t="shared" si="39"/>
        <v>-8.3994916751376492E-3</v>
      </c>
      <c r="H476" s="2" t="str">
        <f t="shared" si="40"/>
        <v>Hold</v>
      </c>
    </row>
    <row r="477" spans="1:8" ht="13.5" x14ac:dyDescent="0.25">
      <c r="A477" s="3">
        <f>TITRES_STAT!B480</f>
        <v>42699</v>
      </c>
      <c r="B477" s="6">
        <f>TITRES_STAT!D480</f>
        <v>10.926600000000001</v>
      </c>
      <c r="C477" s="2">
        <f t="shared" si="42"/>
        <v>10.329673282376055</v>
      </c>
      <c r="D477" s="2">
        <f t="shared" ref="D477:D540" si="44">$D$4*B477+(1-$D$4)*D476</f>
        <v>10.599071276519972</v>
      </c>
      <c r="E477" s="2">
        <f t="shared" si="43"/>
        <v>-0.26939799414391707</v>
      </c>
      <c r="F477" s="2">
        <f t="shared" si="41"/>
        <v>-0.28144408506456786</v>
      </c>
      <c r="G477" s="2">
        <f t="shared" si="39"/>
        <v>1.2046090920650787E-2</v>
      </c>
      <c r="H477" s="2" t="str">
        <f t="shared" si="40"/>
        <v>Sell</v>
      </c>
    </row>
    <row r="478" spans="1:8" ht="13.5" x14ac:dyDescent="0.25">
      <c r="A478" s="3">
        <f>TITRES_STAT!B481</f>
        <v>42702</v>
      </c>
      <c r="B478" s="6">
        <f>TITRES_STAT!D481</f>
        <v>10.947900000000001</v>
      </c>
      <c r="C478" s="2">
        <f t="shared" si="42"/>
        <v>10.365800469702815</v>
      </c>
      <c r="D478" s="2">
        <f t="shared" si="44"/>
        <v>10.624910441222196</v>
      </c>
      <c r="E478" s="2">
        <f t="shared" si="43"/>
        <v>-0.25910997151938098</v>
      </c>
      <c r="F478" s="2">
        <f t="shared" si="41"/>
        <v>-0.2769772623555305</v>
      </c>
      <c r="G478" s="2">
        <f t="shared" si="39"/>
        <v>1.7867290836149519E-2</v>
      </c>
      <c r="H478" s="2" t="str">
        <f t="shared" si="40"/>
        <v>Sell</v>
      </c>
    </row>
    <row r="479" spans="1:8" ht="13.5" x14ac:dyDescent="0.25">
      <c r="A479" s="3">
        <f>TITRES_STAT!B482</f>
        <v>42703</v>
      </c>
      <c r="B479" s="6">
        <f>TITRES_STAT!D482</f>
        <v>10.947900000000001</v>
      </c>
      <c r="C479" s="2">
        <f t="shared" si="42"/>
        <v>10.427815782056228</v>
      </c>
      <c r="D479" s="2">
        <f t="shared" si="44"/>
        <v>10.648835593724256</v>
      </c>
      <c r="E479" s="2">
        <f t="shared" si="43"/>
        <v>-0.22101981166802709</v>
      </c>
      <c r="F479" s="2">
        <f t="shared" si="41"/>
        <v>-0.26578577221802985</v>
      </c>
      <c r="G479" s="2">
        <f t="shared" si="39"/>
        <v>4.4765960550002759E-2</v>
      </c>
      <c r="H479" s="2" t="str">
        <f t="shared" si="40"/>
        <v>Sell</v>
      </c>
    </row>
    <row r="480" spans="1:8" ht="13.5" x14ac:dyDescent="0.25">
      <c r="A480" s="3">
        <f>TITRES_STAT!B483</f>
        <v>42704</v>
      </c>
      <c r="B480" s="6">
        <f>TITRES_STAT!D483</f>
        <v>10.9053</v>
      </c>
      <c r="C480" s="2">
        <f t="shared" si="42"/>
        <v>10.478336430970655</v>
      </c>
      <c r="D480" s="2">
        <f t="shared" si="44"/>
        <v>10.667832957152088</v>
      </c>
      <c r="E480" s="2">
        <f t="shared" si="43"/>
        <v>-0.18949652618143276</v>
      </c>
      <c r="F480" s="2">
        <f t="shared" si="41"/>
        <v>-0.25052792301071042</v>
      </c>
      <c r="G480" s="2">
        <f t="shared" si="39"/>
        <v>6.1031396829277662E-2</v>
      </c>
      <c r="H480" s="2" t="str">
        <f t="shared" si="40"/>
        <v>Sell</v>
      </c>
    </row>
    <row r="481" spans="1:8" ht="13.5" x14ac:dyDescent="0.25">
      <c r="A481" s="3">
        <f>TITRES_STAT!B484</f>
        <v>42705</v>
      </c>
      <c r="B481" s="6">
        <f>TITRES_STAT!D484</f>
        <v>10.649699999999999</v>
      </c>
      <c r="C481" s="2">
        <f t="shared" si="42"/>
        <v>10.570238518513632</v>
      </c>
      <c r="D481" s="2">
        <f t="shared" si="44"/>
        <v>10.666489775140823</v>
      </c>
      <c r="E481" s="2">
        <f t="shared" si="43"/>
        <v>-9.625125662719114E-2</v>
      </c>
      <c r="F481" s="2">
        <f t="shared" si="41"/>
        <v>-0.21967258973400658</v>
      </c>
      <c r="G481" s="2">
        <f t="shared" si="39"/>
        <v>0.12342133310681544</v>
      </c>
      <c r="H481" s="2" t="str">
        <f t="shared" si="40"/>
        <v>Sell</v>
      </c>
    </row>
    <row r="482" spans="1:8" ht="13.5" x14ac:dyDescent="0.25">
      <c r="A482" s="3">
        <f>TITRES_STAT!B485</f>
        <v>42706</v>
      </c>
      <c r="B482" s="6">
        <f>TITRES_STAT!D485</f>
        <v>10.649699999999999</v>
      </c>
      <c r="C482" s="2">
        <f t="shared" si="42"/>
        <v>10.654555669511534</v>
      </c>
      <c r="D482" s="2">
        <f t="shared" si="44"/>
        <v>10.665246088093355</v>
      </c>
      <c r="E482" s="2">
        <f t="shared" si="43"/>
        <v>-1.0690418581820182E-2</v>
      </c>
      <c r="F482" s="2">
        <f t="shared" si="41"/>
        <v>-0.17787615550356931</v>
      </c>
      <c r="G482" s="2">
        <f t="shared" si="39"/>
        <v>0.16718573692174912</v>
      </c>
      <c r="H482" s="2" t="str">
        <f t="shared" si="40"/>
        <v>Sell</v>
      </c>
    </row>
    <row r="483" spans="1:8" ht="13.5" x14ac:dyDescent="0.25">
      <c r="A483" s="3">
        <f>TITRES_STAT!B486</f>
        <v>42709</v>
      </c>
      <c r="B483" s="6">
        <f>TITRES_STAT!D486</f>
        <v>10.585800000000001</v>
      </c>
      <c r="C483" s="2">
        <f t="shared" si="42"/>
        <v>10.745547104971299</v>
      </c>
      <c r="D483" s="2">
        <f t="shared" si="44"/>
        <v>10.659361192679032</v>
      </c>
      <c r="E483" s="2">
        <f t="shared" si="43"/>
        <v>8.618591229226702E-2</v>
      </c>
      <c r="F483" s="2">
        <f t="shared" si="41"/>
        <v>-0.12506374194440203</v>
      </c>
      <c r="G483" s="2">
        <f t="shared" si="39"/>
        <v>0.21124965423666905</v>
      </c>
      <c r="H483" s="2" t="str">
        <f t="shared" si="40"/>
        <v>Sell</v>
      </c>
    </row>
    <row r="484" spans="1:8" ht="13.5" x14ac:dyDescent="0.25">
      <c r="A484" s="3">
        <f>TITRES_STAT!B487</f>
        <v>42710</v>
      </c>
      <c r="B484" s="6">
        <f>TITRES_STAT!D487</f>
        <v>10.628399999999999</v>
      </c>
      <c r="C484" s="2">
        <f t="shared" si="42"/>
        <v>10.789786011898792</v>
      </c>
      <c r="D484" s="2">
        <f t="shared" si="44"/>
        <v>10.657067770999102</v>
      </c>
      <c r="E484" s="2">
        <f t="shared" si="43"/>
        <v>0.13271824089969009</v>
      </c>
      <c r="F484" s="2">
        <f t="shared" si="41"/>
        <v>-7.3507345375583621E-2</v>
      </c>
      <c r="G484" s="2">
        <f t="shared" ref="G484:G547" si="45">E484-F484</f>
        <v>0.20622558627527371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42711</v>
      </c>
      <c r="B485" s="6">
        <f>TITRES_STAT!D488</f>
        <v>10.4367</v>
      </c>
      <c r="C485" s="2">
        <f t="shared" si="42"/>
        <v>10.801003548529746</v>
      </c>
      <c r="D485" s="2">
        <f t="shared" si="44"/>
        <v>10.640744232406577</v>
      </c>
      <c r="E485" s="2">
        <f t="shared" si="43"/>
        <v>0.16025931612316846</v>
      </c>
      <c r="F485" s="2">
        <f t="shared" ref="F485:F548" si="47">(E485*(2/(10)))+((1-(2/10))*F484)</f>
        <v>-2.6754013075833208E-2</v>
      </c>
      <c r="G485" s="2">
        <f t="shared" si="45"/>
        <v>0.18701332919900165</v>
      </c>
      <c r="H485" s="2" t="str">
        <f t="shared" si="46"/>
        <v>Sell</v>
      </c>
    </row>
    <row r="486" spans="1:8" ht="13.5" x14ac:dyDescent="0.25">
      <c r="A486" s="3">
        <f>TITRES_STAT!B489</f>
        <v>42712</v>
      </c>
      <c r="B486" s="6">
        <f>TITRES_STAT!D489</f>
        <v>10.7476</v>
      </c>
      <c r="C486" s="2">
        <f t="shared" si="42"/>
        <v>10.817049156448247</v>
      </c>
      <c r="D486" s="2">
        <f t="shared" si="44"/>
        <v>10.648659474450534</v>
      </c>
      <c r="E486" s="2">
        <f t="shared" si="43"/>
        <v>0.16838968199771287</v>
      </c>
      <c r="F486" s="2">
        <f t="shared" si="47"/>
        <v>1.2274725938876012E-2</v>
      </c>
      <c r="G486" s="2">
        <f t="shared" si="45"/>
        <v>0.15611495605883685</v>
      </c>
      <c r="H486" s="2" t="str">
        <f t="shared" si="46"/>
        <v>Sell</v>
      </c>
    </row>
    <row r="487" spans="1:8" ht="13.5" x14ac:dyDescent="0.25">
      <c r="A487" s="3">
        <f>TITRES_STAT!B490</f>
        <v>42713</v>
      </c>
      <c r="B487" s="6">
        <f>TITRES_STAT!D490</f>
        <v>10.4793</v>
      </c>
      <c r="C487" s="2">
        <f t="shared" si="42"/>
        <v>10.833903132379287</v>
      </c>
      <c r="D487" s="2">
        <f t="shared" si="44"/>
        <v>10.636114328194939</v>
      </c>
      <c r="E487" s="2">
        <f t="shared" si="43"/>
        <v>0.19778880418434852</v>
      </c>
      <c r="F487" s="2">
        <f t="shared" si="47"/>
        <v>4.9377541587970517E-2</v>
      </c>
      <c r="G487" s="2">
        <f t="shared" si="45"/>
        <v>0.14841126259637799</v>
      </c>
      <c r="H487" s="2" t="str">
        <f t="shared" si="46"/>
        <v>Sell</v>
      </c>
    </row>
    <row r="488" spans="1:8" ht="13.5" x14ac:dyDescent="0.25">
      <c r="A488" s="3">
        <f>TITRES_STAT!B491</f>
        <v>42717</v>
      </c>
      <c r="B488" s="6">
        <f>TITRES_STAT!D491</f>
        <v>10.3941</v>
      </c>
      <c r="C488" s="2">
        <f t="shared" si="42"/>
        <v>10.851441112013244</v>
      </c>
      <c r="D488" s="2">
        <f t="shared" si="44"/>
        <v>10.618187340921239</v>
      </c>
      <c r="E488" s="2">
        <f t="shared" si="43"/>
        <v>0.23325377109200573</v>
      </c>
      <c r="F488" s="2">
        <f t="shared" si="47"/>
        <v>8.6152787488777555E-2</v>
      </c>
      <c r="G488" s="2">
        <f t="shared" si="45"/>
        <v>0.14710098360322818</v>
      </c>
      <c r="H488" s="2" t="str">
        <f t="shared" si="46"/>
        <v>Sell</v>
      </c>
    </row>
    <row r="489" spans="1:8" ht="13.5" x14ac:dyDescent="0.25">
      <c r="A489" s="3">
        <f>TITRES_STAT!B492</f>
        <v>42718</v>
      </c>
      <c r="B489" s="6">
        <f>TITRES_STAT!D492</f>
        <v>10.3089</v>
      </c>
      <c r="C489" s="2">
        <f t="shared" si="42"/>
        <v>10.866280940934285</v>
      </c>
      <c r="D489" s="2">
        <f t="shared" si="44"/>
        <v>10.595277167519665</v>
      </c>
      <c r="E489" s="2">
        <f t="shared" si="43"/>
        <v>0.27100377341461979</v>
      </c>
      <c r="F489" s="2">
        <f t="shared" si="47"/>
        <v>0.123122984673946</v>
      </c>
      <c r="G489" s="2">
        <f t="shared" si="45"/>
        <v>0.14788078874067379</v>
      </c>
      <c r="H489" s="2" t="str">
        <f t="shared" si="46"/>
        <v>Sell</v>
      </c>
    </row>
    <row r="490" spans="1:8" ht="13.5" x14ac:dyDescent="0.25">
      <c r="A490" s="3">
        <f>TITRES_STAT!B493</f>
        <v>42719</v>
      </c>
      <c r="B490" s="6">
        <f>TITRES_STAT!D493</f>
        <v>10.223699999999999</v>
      </c>
      <c r="C490" s="2">
        <f t="shared" si="42"/>
        <v>10.872283873098242</v>
      </c>
      <c r="D490" s="2">
        <f t="shared" si="44"/>
        <v>10.567752932888579</v>
      </c>
      <c r="E490" s="2">
        <f t="shared" si="43"/>
        <v>0.30453094020966276</v>
      </c>
      <c r="F490" s="2">
        <f t="shared" si="47"/>
        <v>0.15940457578108935</v>
      </c>
      <c r="G490" s="2">
        <f t="shared" si="45"/>
        <v>0.14512636442857341</v>
      </c>
      <c r="H490" s="2" t="str">
        <f t="shared" si="46"/>
        <v>Sell</v>
      </c>
    </row>
    <row r="491" spans="1:8" ht="13.5" x14ac:dyDescent="0.25">
      <c r="A491" s="3">
        <f>TITRES_STAT!B494</f>
        <v>42720</v>
      </c>
      <c r="B491" s="6">
        <f>TITRES_STAT!D494</f>
        <v>10.4367</v>
      </c>
      <c r="C491" s="2">
        <f t="shared" si="42"/>
        <v>10.838040200313898</v>
      </c>
      <c r="D491" s="2">
        <f t="shared" si="44"/>
        <v>10.558045308230167</v>
      </c>
      <c r="E491" s="2">
        <f t="shared" si="43"/>
        <v>0.27999489208373163</v>
      </c>
      <c r="F491" s="2">
        <f t="shared" si="47"/>
        <v>0.18352263904161784</v>
      </c>
      <c r="G491" s="2">
        <f t="shared" si="45"/>
        <v>9.6472253042113792E-2</v>
      </c>
      <c r="H491" s="2" t="str">
        <f t="shared" si="46"/>
        <v>Sell</v>
      </c>
    </row>
    <row r="492" spans="1:8" ht="13.5" x14ac:dyDescent="0.25">
      <c r="A492" s="3">
        <f>TITRES_STAT!B495</f>
        <v>42723</v>
      </c>
      <c r="B492" s="6">
        <f>TITRES_STAT!D495</f>
        <v>10.432399999999999</v>
      </c>
      <c r="C492" s="2">
        <f t="shared" si="42"/>
        <v>10.809064784880992</v>
      </c>
      <c r="D492" s="2">
        <f t="shared" si="44"/>
        <v>10.548738248361266</v>
      </c>
      <c r="E492" s="2">
        <f t="shared" si="43"/>
        <v>0.26032653651972559</v>
      </c>
      <c r="F492" s="2">
        <f t="shared" si="47"/>
        <v>0.1988834185372394</v>
      </c>
      <c r="G492" s="2">
        <f t="shared" si="45"/>
        <v>6.1443117982486195E-2</v>
      </c>
      <c r="H492" s="2" t="str">
        <f t="shared" si="46"/>
        <v>Sell</v>
      </c>
    </row>
    <row r="493" spans="1:8" ht="13.5" x14ac:dyDescent="0.25">
      <c r="A493" s="3">
        <f>TITRES_STAT!B496</f>
        <v>42724</v>
      </c>
      <c r="B493" s="6">
        <f>TITRES_STAT!D496</f>
        <v>10.432399999999999</v>
      </c>
      <c r="C493" s="2">
        <f t="shared" si="42"/>
        <v>10.774716356437763</v>
      </c>
      <c r="D493" s="2">
        <f t="shared" si="44"/>
        <v>10.540120600334506</v>
      </c>
      <c r="E493" s="2">
        <f t="shared" si="43"/>
        <v>0.234595756103257</v>
      </c>
      <c r="F493" s="2">
        <f t="shared" si="47"/>
        <v>0.20602588605044295</v>
      </c>
      <c r="G493" s="2">
        <f t="shared" si="45"/>
        <v>2.8569870052814056E-2</v>
      </c>
      <c r="H493" s="2" t="str">
        <f t="shared" si="46"/>
        <v>Sell</v>
      </c>
    </row>
    <row r="494" spans="1:8" ht="13.5" x14ac:dyDescent="0.25">
      <c r="A494" s="3">
        <f>TITRES_STAT!B497</f>
        <v>42725</v>
      </c>
      <c r="B494" s="6">
        <f>TITRES_STAT!D497</f>
        <v>10.223699999999999</v>
      </c>
      <c r="C494" s="2">
        <f t="shared" si="42"/>
        <v>10.752206147755031</v>
      </c>
      <c r="D494" s="2">
        <f t="shared" si="44"/>
        <v>10.516682037346765</v>
      </c>
      <c r="E494" s="2">
        <f t="shared" si="43"/>
        <v>0.23552411040826549</v>
      </c>
      <c r="F494" s="2">
        <f t="shared" si="47"/>
        <v>0.21192553092200747</v>
      </c>
      <c r="G494" s="2">
        <f t="shared" si="45"/>
        <v>2.3598579486258014E-2</v>
      </c>
      <c r="H494" s="2" t="str">
        <f t="shared" si="46"/>
        <v>Sell</v>
      </c>
    </row>
    <row r="495" spans="1:8" ht="13.5" x14ac:dyDescent="0.25">
      <c r="A495" s="3">
        <f>TITRES_STAT!B498</f>
        <v>42726</v>
      </c>
      <c r="B495" s="6">
        <f>TITRES_STAT!D498</f>
        <v>10.223699999999999</v>
      </c>
      <c r="C495" s="2">
        <f t="shared" si="42"/>
        <v>10.703666740408103</v>
      </c>
      <c r="D495" s="2">
        <f t="shared" si="44"/>
        <v>10.494979664209968</v>
      </c>
      <c r="E495" s="2">
        <f t="shared" si="43"/>
        <v>0.2086870761981352</v>
      </c>
      <c r="F495" s="2">
        <f t="shared" si="47"/>
        <v>0.21127783997723304</v>
      </c>
      <c r="G495" s="2">
        <f t="shared" si="45"/>
        <v>-2.5907637790978377E-3</v>
      </c>
      <c r="H495" s="2" t="str">
        <f t="shared" si="46"/>
        <v>Hold</v>
      </c>
    </row>
    <row r="496" spans="1:8" ht="13.5" x14ac:dyDescent="0.25">
      <c r="A496" s="3">
        <f>TITRES_STAT!B499</f>
        <v>42727</v>
      </c>
      <c r="B496" s="6">
        <f>TITRES_STAT!D499</f>
        <v>10.0107</v>
      </c>
      <c r="C496" s="2">
        <f t="shared" si="42"/>
        <v>10.71042570342224</v>
      </c>
      <c r="D496" s="2">
        <f t="shared" si="44"/>
        <v>10.45910709649071</v>
      </c>
      <c r="E496" s="2">
        <f t="shared" si="43"/>
        <v>0.2513186069315303</v>
      </c>
      <c r="F496" s="2">
        <f t="shared" si="47"/>
        <v>0.21928599336809249</v>
      </c>
      <c r="G496" s="2">
        <f t="shared" si="45"/>
        <v>3.2032613563437812E-2</v>
      </c>
      <c r="H496" s="2" t="str">
        <f t="shared" si="46"/>
        <v>Sell</v>
      </c>
    </row>
    <row r="497" spans="1:8" ht="13.5" x14ac:dyDescent="0.25">
      <c r="A497" s="3">
        <f>TITRES_STAT!B500</f>
        <v>42730</v>
      </c>
      <c r="B497" s="6">
        <f>TITRES_STAT!D500</f>
        <v>9.8828999999999994</v>
      </c>
      <c r="C497" s="2">
        <f t="shared" si="42"/>
        <v>10.674867902895741</v>
      </c>
      <c r="D497" s="2">
        <f t="shared" si="44"/>
        <v>10.41642508934325</v>
      </c>
      <c r="E497" s="2">
        <f t="shared" si="43"/>
        <v>0.25844281355249166</v>
      </c>
      <c r="F497" s="2">
        <f t="shared" si="47"/>
        <v>0.22711735740497235</v>
      </c>
      <c r="G497" s="2">
        <f t="shared" si="45"/>
        <v>3.1325456147519304E-2</v>
      </c>
      <c r="H497" s="2" t="str">
        <f t="shared" si="46"/>
        <v>Sell</v>
      </c>
    </row>
    <row r="498" spans="1:8" ht="13.5" x14ac:dyDescent="0.25">
      <c r="A498" s="3">
        <f>TITRES_STAT!B501</f>
        <v>42731</v>
      </c>
      <c r="B498" s="6">
        <f>TITRES_STAT!D501</f>
        <v>9.7977000000000007</v>
      </c>
      <c r="C498" s="2">
        <f t="shared" si="42"/>
        <v>10.631672840911781</v>
      </c>
      <c r="D498" s="2">
        <f t="shared" si="44"/>
        <v>10.370593601243749</v>
      </c>
      <c r="E498" s="2">
        <f t="shared" si="43"/>
        <v>0.2610792396680317</v>
      </c>
      <c r="F498" s="2">
        <f t="shared" si="47"/>
        <v>0.23390973385758423</v>
      </c>
      <c r="G498" s="2">
        <f t="shared" si="45"/>
        <v>2.716950581044747E-2</v>
      </c>
      <c r="H498" s="2" t="str">
        <f t="shared" si="46"/>
        <v>Sell</v>
      </c>
    </row>
    <row r="499" spans="1:8" ht="13.5" x14ac:dyDescent="0.25">
      <c r="A499" s="3">
        <f>TITRES_STAT!B502</f>
        <v>42732</v>
      </c>
      <c r="B499" s="6">
        <f>TITRES_STAT!D502</f>
        <v>10.0533</v>
      </c>
      <c r="C499" s="2">
        <f t="shared" si="42"/>
        <v>10.582015480771508</v>
      </c>
      <c r="D499" s="2">
        <f t="shared" si="44"/>
        <v>10.347090371521992</v>
      </c>
      <c r="E499" s="2">
        <f t="shared" si="43"/>
        <v>0.23492510924951659</v>
      </c>
      <c r="F499" s="2">
        <f t="shared" si="47"/>
        <v>0.23411280893597072</v>
      </c>
      <c r="G499" s="2">
        <f t="shared" si="45"/>
        <v>8.1230031354587173E-4</v>
      </c>
      <c r="H499" s="2" t="str">
        <f t="shared" si="46"/>
        <v>Sell</v>
      </c>
    </row>
    <row r="500" spans="1:8" ht="13.5" x14ac:dyDescent="0.25">
      <c r="A500" s="3">
        <f>TITRES_STAT!B503</f>
        <v>42733</v>
      </c>
      <c r="B500" s="6">
        <f>TITRES_STAT!D503</f>
        <v>10.325900000000001</v>
      </c>
      <c r="C500" s="2">
        <f t="shared" si="42"/>
        <v>10.526890022191274</v>
      </c>
      <c r="D500" s="2">
        <f t="shared" si="44"/>
        <v>10.345520714372213</v>
      </c>
      <c r="E500" s="2">
        <f t="shared" si="43"/>
        <v>0.18136930781906102</v>
      </c>
      <c r="F500" s="2">
        <f t="shared" si="47"/>
        <v>0.2235641087125888</v>
      </c>
      <c r="G500" s="2">
        <f t="shared" si="45"/>
        <v>-4.2194800893527784E-2</v>
      </c>
      <c r="H500" s="2" t="str">
        <f t="shared" si="46"/>
        <v>Hold</v>
      </c>
    </row>
    <row r="501" spans="1:8" ht="13.5" x14ac:dyDescent="0.25">
      <c r="A501" s="3">
        <f>TITRES_STAT!B504</f>
        <v>42734</v>
      </c>
      <c r="B501" s="6">
        <f>TITRES_STAT!D504</f>
        <v>10.3089</v>
      </c>
      <c r="C501" s="2">
        <f t="shared" si="42"/>
        <v>10.513014634161847</v>
      </c>
      <c r="D501" s="2">
        <f t="shared" si="44"/>
        <v>10.34280806886316</v>
      </c>
      <c r="E501" s="2">
        <f t="shared" si="43"/>
        <v>0.17020656529868639</v>
      </c>
      <c r="F501" s="2">
        <f t="shared" si="47"/>
        <v>0.21289260002980834</v>
      </c>
      <c r="G501" s="2">
        <f t="shared" si="45"/>
        <v>-4.2686034731121952E-2</v>
      </c>
      <c r="H501" s="2" t="str">
        <f t="shared" si="46"/>
        <v>Hold</v>
      </c>
    </row>
    <row r="502" spans="1:8" ht="13.5" x14ac:dyDescent="0.25">
      <c r="A502" s="3">
        <f>TITRES_STAT!B505</f>
        <v>42737</v>
      </c>
      <c r="B502" s="6">
        <f>TITRES_STAT!D505</f>
        <v>10.3089</v>
      </c>
      <c r="C502" s="2">
        <f t="shared" si="42"/>
        <v>10.500612382752333</v>
      </c>
      <c r="D502" s="2">
        <f t="shared" si="44"/>
        <v>10.340296360058483</v>
      </c>
      <c r="E502" s="2">
        <f t="shared" si="43"/>
        <v>0.16031602269385026</v>
      </c>
      <c r="F502" s="2">
        <f t="shared" si="47"/>
        <v>0.20237728456261672</v>
      </c>
      <c r="G502" s="2">
        <f t="shared" si="45"/>
        <v>-4.2061261868766464E-2</v>
      </c>
      <c r="H502" s="2" t="str">
        <f t="shared" si="46"/>
        <v>Hold</v>
      </c>
    </row>
    <row r="503" spans="1:8" ht="13.5" x14ac:dyDescent="0.25">
      <c r="A503" s="3">
        <f>TITRES_STAT!B506</f>
        <v>42738</v>
      </c>
      <c r="B503" s="6">
        <f>TITRES_STAT!D506</f>
        <v>10.223699999999999</v>
      </c>
      <c r="C503" s="2">
        <f t="shared" si="42"/>
        <v>10.490118170021205</v>
      </c>
      <c r="D503" s="2">
        <f t="shared" si="44"/>
        <v>10.331659592646744</v>
      </c>
      <c r="E503" s="2">
        <f t="shared" si="43"/>
        <v>0.15845857737446067</v>
      </c>
      <c r="F503" s="2">
        <f t="shared" si="47"/>
        <v>0.19359354312498553</v>
      </c>
      <c r="G503" s="2">
        <f t="shared" si="45"/>
        <v>-3.5134965750524855E-2</v>
      </c>
      <c r="H503" s="2" t="str">
        <f t="shared" si="46"/>
        <v>Hold</v>
      </c>
    </row>
    <row r="504" spans="1:8" ht="13.5" x14ac:dyDescent="0.25">
      <c r="A504" s="3">
        <f>TITRES_STAT!B507</f>
        <v>42739</v>
      </c>
      <c r="B504" s="6">
        <f>TITRES_STAT!D507</f>
        <v>10.266299999999999</v>
      </c>
      <c r="C504" s="2">
        <f t="shared" si="42"/>
        <v>10.44913075924871</v>
      </c>
      <c r="D504" s="2">
        <f t="shared" si="44"/>
        <v>10.326818141339578</v>
      </c>
      <c r="E504" s="2">
        <f t="shared" si="43"/>
        <v>0.12231261790913273</v>
      </c>
      <c r="F504" s="2">
        <f t="shared" si="47"/>
        <v>0.17933735808181497</v>
      </c>
      <c r="G504" s="2">
        <f t="shared" si="45"/>
        <v>-5.7024740172682248E-2</v>
      </c>
      <c r="H504" s="2" t="str">
        <f t="shared" si="46"/>
        <v>Hold</v>
      </c>
    </row>
    <row r="505" spans="1:8" ht="13.5" x14ac:dyDescent="0.25">
      <c r="A505" s="3">
        <f>TITRES_STAT!B508</f>
        <v>42740</v>
      </c>
      <c r="B505" s="6">
        <f>TITRES_STAT!D508</f>
        <v>10.287599999999999</v>
      </c>
      <c r="C505" s="2">
        <f t="shared" si="42"/>
        <v>10.414449103979678</v>
      </c>
      <c r="D505" s="2">
        <f t="shared" si="44"/>
        <v>10.323913093832942</v>
      </c>
      <c r="E505" s="2">
        <f t="shared" si="43"/>
        <v>9.053601014673518E-2</v>
      </c>
      <c r="F505" s="2">
        <f t="shared" si="47"/>
        <v>0.16157708849479901</v>
      </c>
      <c r="G505" s="2">
        <f t="shared" si="45"/>
        <v>-7.1041078348063835E-2</v>
      </c>
      <c r="H505" s="2" t="str">
        <f t="shared" si="46"/>
        <v>Hold</v>
      </c>
    </row>
    <row r="506" spans="1:8" ht="13.5" x14ac:dyDescent="0.25">
      <c r="A506" s="3">
        <f>TITRES_STAT!B509</f>
        <v>42741</v>
      </c>
      <c r="B506" s="6">
        <f>TITRES_STAT!D509</f>
        <v>10.0107</v>
      </c>
      <c r="C506" s="2">
        <f t="shared" si="42"/>
        <v>10.352333857213575</v>
      </c>
      <c r="D506" s="2">
        <f t="shared" si="44"/>
        <v>10.300712123919391</v>
      </c>
      <c r="E506" s="2">
        <f t="shared" si="43"/>
        <v>5.1621733294183514E-2</v>
      </c>
      <c r="F506" s="2">
        <f t="shared" si="47"/>
        <v>0.13958601745467591</v>
      </c>
      <c r="G506" s="2">
        <f t="shared" si="45"/>
        <v>-8.7964284160492401E-2</v>
      </c>
      <c r="H506" s="2" t="str">
        <f t="shared" si="46"/>
        <v>Hold</v>
      </c>
    </row>
    <row r="507" spans="1:8" ht="13.5" x14ac:dyDescent="0.25">
      <c r="A507" s="3">
        <f>TITRES_STAT!B510</f>
        <v>42744</v>
      </c>
      <c r="B507" s="6">
        <f>TITRES_STAT!D510</f>
        <v>10.266299999999999</v>
      </c>
      <c r="C507" s="2">
        <f t="shared" si="42"/>
        <v>10.280113263796101</v>
      </c>
      <c r="D507" s="2">
        <f t="shared" si="44"/>
        <v>10.298163077703139</v>
      </c>
      <c r="E507" s="2">
        <f t="shared" si="43"/>
        <v>-1.8049813907037304E-2</v>
      </c>
      <c r="F507" s="2">
        <f t="shared" si="47"/>
        <v>0.10805885118233327</v>
      </c>
      <c r="G507" s="2">
        <f t="shared" si="45"/>
        <v>-0.12610866508937058</v>
      </c>
      <c r="H507" s="2" t="str">
        <f t="shared" si="46"/>
        <v>Hold</v>
      </c>
    </row>
    <row r="508" spans="1:8" ht="13.5" x14ac:dyDescent="0.25">
      <c r="A508" s="3">
        <f>TITRES_STAT!B511</f>
        <v>42745</v>
      </c>
      <c r="B508" s="6">
        <f>TITRES_STAT!D511</f>
        <v>10.202400000000001</v>
      </c>
      <c r="C508" s="2">
        <f t="shared" si="42"/>
        <v>10.205895838596701</v>
      </c>
      <c r="D508" s="2">
        <f t="shared" si="44"/>
        <v>10.291069516391795</v>
      </c>
      <c r="E508" s="2">
        <f t="shared" si="43"/>
        <v>-8.5173677795093994E-2</v>
      </c>
      <c r="F508" s="2">
        <f t="shared" si="47"/>
        <v>6.9412345386847818E-2</v>
      </c>
      <c r="G508" s="2">
        <f t="shared" si="45"/>
        <v>-0.15458602318194181</v>
      </c>
      <c r="H508" s="2" t="str">
        <f t="shared" si="46"/>
        <v>Hold</v>
      </c>
    </row>
    <row r="509" spans="1:8" ht="13.5" x14ac:dyDescent="0.25">
      <c r="A509" s="3">
        <f>TITRES_STAT!B512</f>
        <v>42746</v>
      </c>
      <c r="B509" s="6">
        <f>TITRES_STAT!D512</f>
        <v>10.0959</v>
      </c>
      <c r="C509" s="2">
        <f t="shared" si="42"/>
        <v>10.18241955573567</v>
      </c>
      <c r="D509" s="2">
        <f t="shared" si="44"/>
        <v>10.276612515177588</v>
      </c>
      <c r="E509" s="2">
        <f t="shared" si="43"/>
        <v>-9.4192959441917523E-2</v>
      </c>
      <c r="F509" s="2">
        <f t="shared" si="47"/>
        <v>3.6691284421094747E-2</v>
      </c>
      <c r="G509" s="2">
        <f t="shared" si="45"/>
        <v>-0.13088424386301228</v>
      </c>
      <c r="H509" s="2" t="str">
        <f t="shared" si="46"/>
        <v>Hold</v>
      </c>
    </row>
    <row r="510" spans="1:8" ht="13.5" x14ac:dyDescent="0.25">
      <c r="A510" s="3">
        <f>TITRES_STAT!B513</f>
        <v>42747</v>
      </c>
      <c r="B510" s="6">
        <f>TITRES_STAT!D513</f>
        <v>10.0959</v>
      </c>
      <c r="C510" s="2">
        <f t="shared" si="42"/>
        <v>10.204493470237875</v>
      </c>
      <c r="D510" s="2">
        <f t="shared" si="44"/>
        <v>10.263226402942211</v>
      </c>
      <c r="E510" s="2">
        <f t="shared" si="43"/>
        <v>-5.8732932704335994E-2</v>
      </c>
      <c r="F510" s="2">
        <f t="shared" si="47"/>
        <v>1.7606440996008596E-2</v>
      </c>
      <c r="G510" s="2">
        <f t="shared" si="45"/>
        <v>-7.633937370034459E-2</v>
      </c>
      <c r="H510" s="2" t="str">
        <f t="shared" si="46"/>
        <v>Hold</v>
      </c>
    </row>
    <row r="511" spans="1:8" ht="13.5" x14ac:dyDescent="0.25">
      <c r="A511" s="3">
        <f>TITRES_STAT!B514</f>
        <v>42748</v>
      </c>
      <c r="B511" s="6">
        <f>TITRES_STAT!D514</f>
        <v>10.048999999999999</v>
      </c>
      <c r="C511" s="2">
        <f t="shared" si="42"/>
        <v>10.220556013278202</v>
      </c>
      <c r="D511" s="2">
        <f t="shared" si="44"/>
        <v>10.247357780502048</v>
      </c>
      <c r="E511" s="2">
        <f t="shared" si="43"/>
        <v>-2.6801767223846085E-2</v>
      </c>
      <c r="F511" s="2">
        <f t="shared" si="47"/>
        <v>8.7247993520376613E-3</v>
      </c>
      <c r="G511" s="2">
        <f t="shared" si="45"/>
        <v>-3.5526566575883746E-2</v>
      </c>
      <c r="H511" s="2" t="str">
        <f t="shared" si="46"/>
        <v>Hold</v>
      </c>
    </row>
    <row r="512" spans="1:8" ht="13.5" x14ac:dyDescent="0.25">
      <c r="A512" s="3">
        <f>TITRES_STAT!B515</f>
        <v>42751</v>
      </c>
      <c r="B512" s="6">
        <f>TITRES_STAT!D515</f>
        <v>10.0959</v>
      </c>
      <c r="C512" s="2">
        <f t="shared" si="42"/>
        <v>10.234147395850787</v>
      </c>
      <c r="D512" s="2">
        <f t="shared" si="44"/>
        <v>10.236138685650044</v>
      </c>
      <c r="E512" s="2">
        <f t="shared" si="43"/>
        <v>-1.9912897992568901E-3</v>
      </c>
      <c r="F512" s="2">
        <f t="shared" si="47"/>
        <v>6.5815815217787517E-3</v>
      </c>
      <c r="G512" s="2">
        <f t="shared" si="45"/>
        <v>-8.5728713210356418E-3</v>
      </c>
      <c r="H512" s="2" t="str">
        <f t="shared" si="46"/>
        <v>Hold</v>
      </c>
    </row>
    <row r="513" spans="1:8" ht="13.5" x14ac:dyDescent="0.25">
      <c r="A513" s="3">
        <f>TITRES_STAT!B516</f>
        <v>42752</v>
      </c>
      <c r="B513" s="6">
        <f>TITRES_STAT!D516</f>
        <v>10.0703</v>
      </c>
      <c r="C513" s="2">
        <f t="shared" si="42"/>
        <v>10.232540104181433</v>
      </c>
      <c r="D513" s="2">
        <f t="shared" si="44"/>
        <v>10.223854338564855</v>
      </c>
      <c r="E513" s="2">
        <f t="shared" si="43"/>
        <v>8.6857656165779673E-3</v>
      </c>
      <c r="F513" s="2">
        <f t="shared" si="47"/>
        <v>7.0024183407385952E-3</v>
      </c>
      <c r="G513" s="2">
        <f t="shared" si="45"/>
        <v>1.6833472758393721E-3</v>
      </c>
      <c r="H513" s="2" t="str">
        <f t="shared" si="46"/>
        <v>Sell</v>
      </c>
    </row>
    <row r="514" spans="1:8" ht="13.5" x14ac:dyDescent="0.25">
      <c r="A514" s="3">
        <f>TITRES_STAT!B517</f>
        <v>42753</v>
      </c>
      <c r="B514" s="6">
        <f>TITRES_STAT!D517</f>
        <v>10.0746</v>
      </c>
      <c r="C514" s="2">
        <f t="shared" si="42"/>
        <v>10.237733934307368</v>
      </c>
      <c r="D514" s="2">
        <f t="shared" si="44"/>
        <v>10.212798461634126</v>
      </c>
      <c r="E514" s="2">
        <f t="shared" si="43"/>
        <v>2.4935472673242032E-2</v>
      </c>
      <c r="F514" s="2">
        <f t="shared" si="47"/>
        <v>1.0589029207239283E-2</v>
      </c>
      <c r="G514" s="2">
        <f t="shared" si="45"/>
        <v>1.4346443466002749E-2</v>
      </c>
      <c r="H514" s="2" t="str">
        <f t="shared" si="46"/>
        <v>Sell</v>
      </c>
    </row>
    <row r="515" spans="1:8" ht="13.5" x14ac:dyDescent="0.25">
      <c r="A515" s="3">
        <f>TITRES_STAT!B518</f>
        <v>42754</v>
      </c>
      <c r="B515" s="6">
        <f>TITRES_STAT!D518</f>
        <v>9.8062000000000005</v>
      </c>
      <c r="C515" s="2">
        <f t="shared" si="42"/>
        <v>10.245405636721619</v>
      </c>
      <c r="D515" s="2">
        <f t="shared" si="44"/>
        <v>10.182680057068636</v>
      </c>
      <c r="E515" s="2">
        <f t="shared" si="43"/>
        <v>6.2725579652983754E-2</v>
      </c>
      <c r="F515" s="2">
        <f t="shared" si="47"/>
        <v>2.101633929638818E-2</v>
      </c>
      <c r="G515" s="2">
        <f t="shared" si="45"/>
        <v>4.1709240356595574E-2</v>
      </c>
      <c r="H515" s="2" t="str">
        <f t="shared" si="46"/>
        <v>Sell</v>
      </c>
    </row>
    <row r="516" spans="1:8" ht="13.5" x14ac:dyDescent="0.25">
      <c r="A516" s="3">
        <f>TITRES_STAT!B519</f>
        <v>42755</v>
      </c>
      <c r="B516" s="6">
        <f>TITRES_STAT!D519</f>
        <v>10.0703</v>
      </c>
      <c r="C516" s="2">
        <f t="shared" si="42"/>
        <v>10.209297077225987</v>
      </c>
      <c r="D516" s="2">
        <f t="shared" si="44"/>
        <v>10.174355608396885</v>
      </c>
      <c r="E516" s="2">
        <f t="shared" si="43"/>
        <v>3.4941468829101652E-2</v>
      </c>
      <c r="F516" s="2">
        <f t="shared" si="47"/>
        <v>2.3801365202930875E-2</v>
      </c>
      <c r="G516" s="2">
        <f t="shared" si="45"/>
        <v>1.1140103626170777E-2</v>
      </c>
      <c r="H516" s="2" t="str">
        <f t="shared" si="46"/>
        <v>Sell</v>
      </c>
    </row>
    <row r="517" spans="1:8" ht="13.5" x14ac:dyDescent="0.25">
      <c r="A517" s="3">
        <f>TITRES_STAT!B520</f>
        <v>42758</v>
      </c>
      <c r="B517" s="6">
        <f>TITRES_STAT!D520</f>
        <v>9.9510000000000005</v>
      </c>
      <c r="C517" s="2">
        <f t="shared" si="42"/>
        <v>10.218066757652757</v>
      </c>
      <c r="D517" s="2">
        <f t="shared" si="44"/>
        <v>10.157810748515635</v>
      </c>
      <c r="E517" s="2">
        <f t="shared" si="43"/>
        <v>6.0256009137122035E-2</v>
      </c>
      <c r="F517" s="2">
        <f t="shared" si="47"/>
        <v>3.109229398976911E-2</v>
      </c>
      <c r="G517" s="2">
        <f t="shared" si="45"/>
        <v>2.9163715147352925E-2</v>
      </c>
      <c r="H517" s="2" t="str">
        <f t="shared" si="46"/>
        <v>Sell</v>
      </c>
    </row>
    <row r="518" spans="1:8" ht="13.5" x14ac:dyDescent="0.25">
      <c r="A518" s="3">
        <f>TITRES_STAT!B521</f>
        <v>42759</v>
      </c>
      <c r="B518" s="6">
        <f>TITRES_STAT!D521</f>
        <v>10.0703</v>
      </c>
      <c r="C518" s="2">
        <f t="shared" si="42"/>
        <v>10.21565648724464</v>
      </c>
      <c r="D518" s="2">
        <f t="shared" si="44"/>
        <v>10.15132847084781</v>
      </c>
      <c r="E518" s="2">
        <f t="shared" si="43"/>
        <v>6.4328016396830279E-2</v>
      </c>
      <c r="F518" s="2">
        <f t="shared" si="47"/>
        <v>3.7739438471181344E-2</v>
      </c>
      <c r="G518" s="2">
        <f t="shared" si="45"/>
        <v>2.6588577925648935E-2</v>
      </c>
      <c r="H518" s="2" t="str">
        <f t="shared" si="46"/>
        <v>Sell</v>
      </c>
    </row>
    <row r="519" spans="1:8" ht="13.5" x14ac:dyDescent="0.25">
      <c r="A519" s="3">
        <f>TITRES_STAT!B522</f>
        <v>42760</v>
      </c>
      <c r="B519" s="6">
        <f>TITRES_STAT!D522</f>
        <v>9.8828999999999994</v>
      </c>
      <c r="C519" s="2">
        <f t="shared" si="42"/>
        <v>10.197232412283926</v>
      </c>
      <c r="D519" s="2">
        <f t="shared" si="44"/>
        <v>10.131444880414639</v>
      </c>
      <c r="E519" s="2">
        <f t="shared" si="43"/>
        <v>6.5787531869286653E-2</v>
      </c>
      <c r="F519" s="2">
        <f t="shared" si="47"/>
        <v>4.3349057150802409E-2</v>
      </c>
      <c r="G519" s="2">
        <f t="shared" si="45"/>
        <v>2.2438474718484244E-2</v>
      </c>
      <c r="H519" s="2" t="str">
        <f t="shared" si="46"/>
        <v>Sell</v>
      </c>
    </row>
    <row r="520" spans="1:8" ht="13.5" x14ac:dyDescent="0.25">
      <c r="A520" s="3">
        <f>TITRES_STAT!B523</f>
        <v>42761</v>
      </c>
      <c r="B520" s="6">
        <f>TITRES_STAT!D523</f>
        <v>9.8828999999999994</v>
      </c>
      <c r="C520" s="2">
        <f t="shared" si="42"/>
        <v>10.181642810394091</v>
      </c>
      <c r="D520" s="2">
        <f t="shared" si="44"/>
        <v>10.113034148532073</v>
      </c>
      <c r="E520" s="2">
        <f t="shared" si="43"/>
        <v>6.8608661862018749E-2</v>
      </c>
      <c r="F520" s="2">
        <f t="shared" si="47"/>
        <v>4.840097809304568E-2</v>
      </c>
      <c r="G520" s="2">
        <f t="shared" si="45"/>
        <v>2.020768376897307E-2</v>
      </c>
      <c r="H520" s="2" t="str">
        <f t="shared" si="46"/>
        <v>Sell</v>
      </c>
    </row>
    <row r="521" spans="1:8" ht="13.5" x14ac:dyDescent="0.25">
      <c r="A521" s="3">
        <f>TITRES_STAT!B524</f>
        <v>42762</v>
      </c>
      <c r="B521" s="6">
        <f>TITRES_STAT!D524</f>
        <v>9.7977000000000007</v>
      </c>
      <c r="C521" s="2">
        <f t="shared" si="42"/>
        <v>10.161236224179616</v>
      </c>
      <c r="D521" s="2">
        <f t="shared" si="44"/>
        <v>10.089676063455622</v>
      </c>
      <c r="E521" s="2">
        <f t="shared" si="43"/>
        <v>7.156016072399396E-2</v>
      </c>
      <c r="F521" s="2">
        <f t="shared" si="47"/>
        <v>5.3032814619235341E-2</v>
      </c>
      <c r="G521" s="2">
        <f t="shared" si="45"/>
        <v>1.8527346104758619E-2</v>
      </c>
      <c r="H521" s="2" t="str">
        <f t="shared" si="46"/>
        <v>Sell</v>
      </c>
    </row>
    <row r="522" spans="1:8" ht="13.5" x14ac:dyDescent="0.25">
      <c r="A522" s="3">
        <f>TITRES_STAT!B525</f>
        <v>42765</v>
      </c>
      <c r="B522" s="6">
        <f>TITRES_STAT!D525</f>
        <v>9.7977000000000007</v>
      </c>
      <c r="C522" s="2">
        <f t="shared" si="42"/>
        <v>10.151184497382753</v>
      </c>
      <c r="D522" s="2">
        <f t="shared" si="44"/>
        <v>10.068048206903352</v>
      </c>
      <c r="E522" s="2">
        <f t="shared" si="43"/>
        <v>8.3136290479400188E-2</v>
      </c>
      <c r="F522" s="2">
        <f t="shared" si="47"/>
        <v>5.9053509791268312E-2</v>
      </c>
      <c r="G522" s="2">
        <f t="shared" si="45"/>
        <v>2.4082780688131876E-2</v>
      </c>
      <c r="H522" s="2" t="str">
        <f t="shared" si="46"/>
        <v>Sell</v>
      </c>
    </row>
    <row r="523" spans="1:8" ht="13.5" x14ac:dyDescent="0.25">
      <c r="A523" s="3">
        <f>TITRES_STAT!B526</f>
        <v>42766</v>
      </c>
      <c r="B523" s="6">
        <f>TITRES_STAT!D526</f>
        <v>9.7977000000000007</v>
      </c>
      <c r="C523" s="2">
        <f t="shared" si="42"/>
        <v>10.138740728554636</v>
      </c>
      <c r="D523" s="2">
        <f t="shared" si="44"/>
        <v>10.0480224137994</v>
      </c>
      <c r="E523" s="2">
        <f t="shared" si="43"/>
        <v>9.0718314755235951E-2</v>
      </c>
      <c r="F523" s="2">
        <f t="shared" si="47"/>
        <v>6.5386470784061845E-2</v>
      </c>
      <c r="G523" s="2">
        <f t="shared" si="45"/>
        <v>2.5331843971174106E-2</v>
      </c>
      <c r="H523" s="2" t="str">
        <f t="shared" si="46"/>
        <v>Sell</v>
      </c>
    </row>
    <row r="524" spans="1:8" ht="13.5" x14ac:dyDescent="0.25">
      <c r="A524" s="3">
        <f>TITRES_STAT!B527</f>
        <v>42767</v>
      </c>
      <c r="B524" s="6">
        <f>TITRES_STAT!D527</f>
        <v>9.7977000000000007</v>
      </c>
      <c r="C524" s="2">
        <f t="shared" si="42"/>
        <v>10.128872924161614</v>
      </c>
      <c r="D524" s="2">
        <f t="shared" si="44"/>
        <v>10.029480012777221</v>
      </c>
      <c r="E524" s="2">
        <f t="shared" si="43"/>
        <v>9.9392911384393656E-2</v>
      </c>
      <c r="F524" s="2">
        <f t="shared" si="47"/>
        <v>7.2187758904128208E-2</v>
      </c>
      <c r="G524" s="2">
        <f t="shared" si="45"/>
        <v>2.7205152480265449E-2</v>
      </c>
      <c r="H524" s="2" t="str">
        <f t="shared" si="46"/>
        <v>Sell</v>
      </c>
    </row>
    <row r="525" spans="1:8" ht="13.5" x14ac:dyDescent="0.25">
      <c r="A525" s="3">
        <f>TITRES_STAT!B528</f>
        <v>42768</v>
      </c>
      <c r="B525" s="6">
        <f>TITRES_STAT!D528</f>
        <v>9.8828999999999994</v>
      </c>
      <c r="C525" s="2">
        <f t="shared" si="42"/>
        <v>10.079230935829058</v>
      </c>
      <c r="D525" s="2">
        <f t="shared" si="44"/>
        <v>10.018622234052982</v>
      </c>
      <c r="E525" s="2">
        <f t="shared" si="43"/>
        <v>6.0608701776075691E-2</v>
      </c>
      <c r="F525" s="2">
        <f t="shared" si="47"/>
        <v>6.9871947478517701E-2</v>
      </c>
      <c r="G525" s="2">
        <f t="shared" si="45"/>
        <v>-9.2632457024420106E-3</v>
      </c>
      <c r="H525" s="2" t="str">
        <f t="shared" si="46"/>
        <v>Hold</v>
      </c>
    </row>
    <row r="526" spans="1:8" ht="13.5" x14ac:dyDescent="0.25">
      <c r="A526" s="3">
        <f>TITRES_STAT!B529</f>
        <v>42769</v>
      </c>
      <c r="B526" s="6">
        <f>TITRES_STAT!D529</f>
        <v>9.8828999999999994</v>
      </c>
      <c r="C526" s="2">
        <f t="shared" si="42"/>
        <v>10.077856945701509</v>
      </c>
      <c r="D526" s="2">
        <f t="shared" si="44"/>
        <v>10.008568735234242</v>
      </c>
      <c r="E526" s="2">
        <f t="shared" si="43"/>
        <v>6.9288210467266964E-2</v>
      </c>
      <c r="F526" s="2">
        <f t="shared" si="47"/>
        <v>6.9755200076267565E-2</v>
      </c>
      <c r="G526" s="2">
        <f t="shared" si="45"/>
        <v>-4.6698960900060094E-4</v>
      </c>
      <c r="H526" s="2" t="str">
        <f t="shared" si="46"/>
        <v>Hold</v>
      </c>
    </row>
    <row r="527" spans="1:8" ht="13.5" x14ac:dyDescent="0.25">
      <c r="A527" s="3">
        <f>TITRES_STAT!B530</f>
        <v>42772</v>
      </c>
      <c r="B527" s="6">
        <f>TITRES_STAT!D530</f>
        <v>9.8828999999999994</v>
      </c>
      <c r="C527" s="2">
        <f t="shared" ref="C527:C590" si="48">$C$4*B517+C526*(1-$C$4)</f>
        <v>10.058340492516662</v>
      </c>
      <c r="D527" s="2">
        <f t="shared" si="44"/>
        <v>9.9992599400317044</v>
      </c>
      <c r="E527" s="2">
        <f t="shared" si="43"/>
        <v>5.9080552484957138E-2</v>
      </c>
      <c r="F527" s="2">
        <f t="shared" si="47"/>
        <v>6.7620270558005485E-2</v>
      </c>
      <c r="G527" s="2">
        <f t="shared" si="45"/>
        <v>-8.5397180730483468E-3</v>
      </c>
      <c r="H527" s="2" t="str">
        <f t="shared" si="46"/>
        <v>Hold</v>
      </c>
    </row>
    <row r="528" spans="1:8" ht="13.5" x14ac:dyDescent="0.25">
      <c r="A528" s="3">
        <f>TITRES_STAT!B531</f>
        <v>42773</v>
      </c>
      <c r="B528" s="6">
        <f>TITRES_STAT!D531</f>
        <v>9.8828999999999994</v>
      </c>
      <c r="C528" s="2">
        <f t="shared" si="48"/>
        <v>10.060180416744867</v>
      </c>
      <c r="D528" s="2">
        <f t="shared" si="44"/>
        <v>9.9906406852145402</v>
      </c>
      <c r="E528" s="2">
        <f t="shared" si="43"/>
        <v>6.9539731530326776E-2</v>
      </c>
      <c r="F528" s="2">
        <f t="shared" si="47"/>
        <v>6.8004162752469746E-2</v>
      </c>
      <c r="G528" s="2">
        <f t="shared" si="45"/>
        <v>1.5355687778570298E-3</v>
      </c>
      <c r="H528" s="2" t="str">
        <f t="shared" si="46"/>
        <v>Sell</v>
      </c>
    </row>
    <row r="529" spans="1:8" ht="13.5" x14ac:dyDescent="0.25">
      <c r="A529" s="3">
        <f>TITRES_STAT!B532</f>
        <v>42774</v>
      </c>
      <c r="B529" s="6">
        <f>TITRES_STAT!D532</f>
        <v>9.8402999999999992</v>
      </c>
      <c r="C529" s="2">
        <f t="shared" si="48"/>
        <v>10.032906506476426</v>
      </c>
      <c r="D529" s="2">
        <f t="shared" si="44"/>
        <v>9.9795043381616111</v>
      </c>
      <c r="E529" s="2">
        <f t="shared" si="43"/>
        <v>5.3402168314814702E-2</v>
      </c>
      <c r="F529" s="2">
        <f t="shared" si="47"/>
        <v>6.5083763864938735E-2</v>
      </c>
      <c r="G529" s="2">
        <f t="shared" si="45"/>
        <v>-1.1681595550124033E-2</v>
      </c>
      <c r="H529" s="2" t="str">
        <f t="shared" si="46"/>
        <v>Hold</v>
      </c>
    </row>
    <row r="530" spans="1:8" ht="13.5" x14ac:dyDescent="0.25">
      <c r="A530" s="3">
        <f>TITRES_STAT!B533</f>
        <v>42775</v>
      </c>
      <c r="B530" s="6">
        <f>TITRES_STAT!D533</f>
        <v>9.8402999999999992</v>
      </c>
      <c r="C530" s="2">
        <f t="shared" si="48"/>
        <v>10.009828582403129</v>
      </c>
      <c r="D530" s="2">
        <f t="shared" si="44"/>
        <v>9.9691929057051958</v>
      </c>
      <c r="E530" s="2">
        <f t="shared" si="43"/>
        <v>4.0635676697933221E-2</v>
      </c>
      <c r="F530" s="2">
        <f t="shared" si="47"/>
        <v>6.0194146431537636E-2</v>
      </c>
      <c r="G530" s="2">
        <f t="shared" si="45"/>
        <v>-1.9558469733604415E-2</v>
      </c>
      <c r="H530" s="2" t="str">
        <f t="shared" si="46"/>
        <v>Hold</v>
      </c>
    </row>
    <row r="531" spans="1:8" ht="13.5" x14ac:dyDescent="0.25">
      <c r="A531" s="3">
        <f>TITRES_STAT!B534</f>
        <v>42776</v>
      </c>
      <c r="B531" s="6">
        <f>TITRES_STAT!D534</f>
        <v>9.7977000000000007</v>
      </c>
      <c r="C531" s="2">
        <f t="shared" si="48"/>
        <v>9.9771934158795705</v>
      </c>
      <c r="D531" s="2">
        <f t="shared" si="44"/>
        <v>9.9564897275048097</v>
      </c>
      <c r="E531" s="2">
        <f t="shared" si="43"/>
        <v>2.0703688374760887E-2</v>
      </c>
      <c r="F531" s="2">
        <f t="shared" si="47"/>
        <v>5.2296054820182285E-2</v>
      </c>
      <c r="G531" s="2">
        <f t="shared" si="45"/>
        <v>-3.1592366445421398E-2</v>
      </c>
      <c r="H531" s="2" t="str">
        <f t="shared" si="46"/>
        <v>Hold</v>
      </c>
    </row>
    <row r="532" spans="1:8" ht="13.5" x14ac:dyDescent="0.25">
      <c r="A532" s="3">
        <f>TITRES_STAT!B535</f>
        <v>42779</v>
      </c>
      <c r="B532" s="6">
        <f>TITRES_STAT!D535</f>
        <v>9.7977000000000007</v>
      </c>
      <c r="C532" s="2">
        <f t="shared" si="48"/>
        <v>9.949579044205791</v>
      </c>
      <c r="D532" s="2">
        <f t="shared" si="44"/>
        <v>9.9447275254674157</v>
      </c>
      <c r="E532" s="2">
        <f t="shared" si="43"/>
        <v>4.8515187383753045E-3</v>
      </c>
      <c r="F532" s="2">
        <f t="shared" si="47"/>
        <v>4.2807147603820893E-2</v>
      </c>
      <c r="G532" s="2">
        <f t="shared" si="45"/>
        <v>-3.7955628865445588E-2</v>
      </c>
      <c r="H532" s="2" t="str">
        <f t="shared" si="46"/>
        <v>Hold</v>
      </c>
    </row>
    <row r="533" spans="1:8" ht="13.5" x14ac:dyDescent="0.25">
      <c r="A533" s="3">
        <f>TITRES_STAT!B536</f>
        <v>42780</v>
      </c>
      <c r="B533" s="6">
        <f>TITRES_STAT!D536</f>
        <v>9.7977000000000007</v>
      </c>
      <c r="C533" s="2">
        <f t="shared" si="48"/>
        <v>9.9262130374048994</v>
      </c>
      <c r="D533" s="2">
        <f t="shared" si="44"/>
        <v>9.9338365976550147</v>
      </c>
      <c r="E533" s="2">
        <f t="shared" si="43"/>
        <v>-7.6235602501153465E-3</v>
      </c>
      <c r="F533" s="2">
        <f t="shared" si="47"/>
        <v>3.2721006033033649E-2</v>
      </c>
      <c r="G533" s="2">
        <f t="shared" si="45"/>
        <v>-4.0344566283148996E-2</v>
      </c>
      <c r="H533" s="2" t="str">
        <f t="shared" si="46"/>
        <v>Hold</v>
      </c>
    </row>
    <row r="534" spans="1:8" ht="13.5" x14ac:dyDescent="0.25">
      <c r="A534" s="3">
        <f>TITRES_STAT!B537</f>
        <v>42781</v>
      </c>
      <c r="B534" s="6">
        <f>TITRES_STAT!D537</f>
        <v>9.7977000000000007</v>
      </c>
      <c r="C534" s="2">
        <f t="shared" si="48"/>
        <v>9.9064418008810691</v>
      </c>
      <c r="D534" s="2">
        <f t="shared" si="44"/>
        <v>9.9237524052361241</v>
      </c>
      <c r="E534" s="2">
        <f t="shared" si="43"/>
        <v>-1.7310604355055048E-2</v>
      </c>
      <c r="F534" s="2">
        <f t="shared" si="47"/>
        <v>2.2714683955415912E-2</v>
      </c>
      <c r="G534" s="2">
        <f t="shared" si="45"/>
        <v>-4.0025288310470961E-2</v>
      </c>
      <c r="H534" s="2" t="str">
        <f t="shared" si="46"/>
        <v>Hold</v>
      </c>
    </row>
    <row r="535" spans="1:8" ht="13.5" x14ac:dyDescent="0.25">
      <c r="A535" s="3">
        <f>TITRES_STAT!B538</f>
        <v>42782</v>
      </c>
      <c r="B535" s="6">
        <f>TITRES_STAT!D538</f>
        <v>9.7551000000000005</v>
      </c>
      <c r="C535" s="2">
        <f t="shared" si="48"/>
        <v>9.9028199853609031</v>
      </c>
      <c r="D535" s="2">
        <f t="shared" si="44"/>
        <v>9.9112596344778918</v>
      </c>
      <c r="E535" s="2">
        <f t="shared" si="43"/>
        <v>-8.43964911698869E-3</v>
      </c>
      <c r="F535" s="2">
        <f t="shared" si="47"/>
        <v>1.6483817340934993E-2</v>
      </c>
      <c r="G535" s="2">
        <f t="shared" si="45"/>
        <v>-2.4923466457923683E-2</v>
      </c>
      <c r="H535" s="2" t="str">
        <f t="shared" si="46"/>
        <v>Hold</v>
      </c>
    </row>
    <row r="536" spans="1:8" ht="13.5" x14ac:dyDescent="0.25">
      <c r="A536" s="3">
        <f>TITRES_STAT!B539</f>
        <v>42783</v>
      </c>
      <c r="B536" s="6">
        <f>TITRES_STAT!D539</f>
        <v>9.7764000000000006</v>
      </c>
      <c r="C536" s="2">
        <f t="shared" si="48"/>
        <v>9.899755372228455</v>
      </c>
      <c r="D536" s="2">
        <f t="shared" si="44"/>
        <v>9.901270031923973</v>
      </c>
      <c r="E536" s="2">
        <f t="shared" si="43"/>
        <v>-1.5146596955180058E-3</v>
      </c>
      <c r="F536" s="2">
        <f t="shared" si="47"/>
        <v>1.2884121933644395E-2</v>
      </c>
      <c r="G536" s="2">
        <f t="shared" si="45"/>
        <v>-1.43987816291624E-2</v>
      </c>
      <c r="H536" s="2" t="str">
        <f t="shared" si="46"/>
        <v>Hold</v>
      </c>
    </row>
    <row r="537" spans="1:8" ht="13.5" x14ac:dyDescent="0.25">
      <c r="A537" s="3">
        <f>TITRES_STAT!B540</f>
        <v>42786</v>
      </c>
      <c r="B537" s="6">
        <f>TITRES_STAT!D540</f>
        <v>9.7764000000000006</v>
      </c>
      <c r="C537" s="2">
        <f t="shared" si="48"/>
        <v>9.8971622380394617</v>
      </c>
      <c r="D537" s="2">
        <f t="shared" si="44"/>
        <v>9.8920203999296046</v>
      </c>
      <c r="E537" s="2">
        <f t="shared" si="43"/>
        <v>5.1418381098571331E-3</v>
      </c>
      <c r="F537" s="2">
        <f t="shared" si="47"/>
        <v>1.1335665168886943E-2</v>
      </c>
      <c r="G537" s="2">
        <f t="shared" si="45"/>
        <v>-6.1938270590298095E-3</v>
      </c>
      <c r="H537" s="2" t="str">
        <f t="shared" si="46"/>
        <v>Hold</v>
      </c>
    </row>
    <row r="538" spans="1:8" ht="13.5" x14ac:dyDescent="0.25">
      <c r="A538" s="3">
        <f>TITRES_STAT!B541</f>
        <v>42787</v>
      </c>
      <c r="B538" s="6">
        <f>TITRES_STAT!D541</f>
        <v>9.7551000000000005</v>
      </c>
      <c r="C538" s="2">
        <f t="shared" si="48"/>
        <v>9.8949680475718509</v>
      </c>
      <c r="D538" s="2">
        <f t="shared" si="44"/>
        <v>9.8818781480829667</v>
      </c>
      <c r="E538" s="2">
        <f t="shared" si="43"/>
        <v>1.3089899488884171E-2</v>
      </c>
      <c r="F538" s="2">
        <f t="shared" si="47"/>
        <v>1.1686512032886389E-2</v>
      </c>
      <c r="G538" s="2">
        <f t="shared" si="45"/>
        <v>1.4033874559977819E-3</v>
      </c>
      <c r="H538" s="2" t="str">
        <f t="shared" si="46"/>
        <v>Sell</v>
      </c>
    </row>
    <row r="539" spans="1:8" ht="13.5" x14ac:dyDescent="0.25">
      <c r="A539" s="3">
        <f>TITRES_STAT!B542</f>
        <v>42788</v>
      </c>
      <c r="B539" s="6">
        <f>TITRES_STAT!D542</f>
        <v>9.7721</v>
      </c>
      <c r="C539" s="2">
        <f t="shared" si="48"/>
        <v>9.8865575787146422</v>
      </c>
      <c r="D539" s="2">
        <f t="shared" si="44"/>
        <v>9.8737464334101546</v>
      </c>
      <c r="E539" s="2">
        <f t="shared" si="43"/>
        <v>1.2811145304487681E-2</v>
      </c>
      <c r="F539" s="2">
        <f t="shared" si="47"/>
        <v>1.1911438687206647E-2</v>
      </c>
      <c r="G539" s="2">
        <f t="shared" si="45"/>
        <v>8.997066172810337E-4</v>
      </c>
      <c r="H539" s="2" t="str">
        <f t="shared" si="46"/>
        <v>Sell</v>
      </c>
    </row>
    <row r="540" spans="1:8" ht="13.5" x14ac:dyDescent="0.25">
      <c r="A540" s="3">
        <f>TITRES_STAT!B543</f>
        <v>42789</v>
      </c>
      <c r="B540" s="6">
        <f>TITRES_STAT!D543</f>
        <v>9.7551000000000005</v>
      </c>
      <c r="C540" s="2">
        <f t="shared" si="48"/>
        <v>9.8794410281431588</v>
      </c>
      <c r="D540" s="2">
        <f t="shared" si="44"/>
        <v>9.8649578087131058</v>
      </c>
      <c r="E540" s="2">
        <f t="shared" ref="E540:E603" si="49">C540-D540</f>
        <v>1.448321943005304E-2</v>
      </c>
      <c r="F540" s="2">
        <f t="shared" si="47"/>
        <v>1.2425794835775926E-2</v>
      </c>
      <c r="G540" s="2">
        <f t="shared" si="45"/>
        <v>2.057424594277114E-3</v>
      </c>
      <c r="H540" s="2" t="str">
        <f t="shared" si="46"/>
        <v>Sell</v>
      </c>
    </row>
    <row r="541" spans="1:8" ht="13.5" x14ac:dyDescent="0.25">
      <c r="A541" s="3">
        <f>TITRES_STAT!B544</f>
        <v>42790</v>
      </c>
      <c r="B541" s="6">
        <f>TITRES_STAT!D544</f>
        <v>9.7551000000000005</v>
      </c>
      <c r="C541" s="2">
        <f t="shared" si="48"/>
        <v>9.8668654853519033</v>
      </c>
      <c r="D541" s="2">
        <f t="shared" ref="D541:D604" si="50">$D$4*B541+(1-$D$4)*D540</f>
        <v>9.8568201932528758</v>
      </c>
      <c r="E541" s="2">
        <f t="shared" si="49"/>
        <v>1.0045292099027492E-2</v>
      </c>
      <c r="F541" s="2">
        <f t="shared" si="47"/>
        <v>1.194969428842624E-2</v>
      </c>
      <c r="G541" s="2">
        <f t="shared" si="45"/>
        <v>-1.9044021893987479E-3</v>
      </c>
      <c r="H541" s="2" t="str">
        <f t="shared" si="46"/>
        <v>Hold</v>
      </c>
    </row>
    <row r="542" spans="1:8" ht="13.5" x14ac:dyDescent="0.25">
      <c r="A542" s="3">
        <f>TITRES_STAT!B545</f>
        <v>42793</v>
      </c>
      <c r="B542" s="6">
        <f>TITRES_STAT!D545</f>
        <v>9.7125000000000004</v>
      </c>
      <c r="C542" s="2">
        <f t="shared" si="48"/>
        <v>9.856224641451611</v>
      </c>
      <c r="D542" s="2">
        <f t="shared" si="50"/>
        <v>9.8461298085674791</v>
      </c>
      <c r="E542" s="2">
        <f t="shared" si="49"/>
        <v>1.0094832884131932E-2</v>
      </c>
      <c r="F542" s="2">
        <f t="shared" si="47"/>
        <v>1.157872200756738E-2</v>
      </c>
      <c r="G542" s="2">
        <f t="shared" si="45"/>
        <v>-1.483889123435448E-3</v>
      </c>
      <c r="H542" s="2" t="str">
        <f t="shared" si="46"/>
        <v>Hold</v>
      </c>
    </row>
    <row r="543" spans="1:8" ht="13.5" x14ac:dyDescent="0.25">
      <c r="A543" s="3">
        <f>TITRES_STAT!B546</f>
        <v>42794</v>
      </c>
      <c r="B543" s="6">
        <f>TITRES_STAT!D546</f>
        <v>9.7081999999999997</v>
      </c>
      <c r="C543" s="2">
        <f t="shared" si="48"/>
        <v>9.8472208504590562</v>
      </c>
      <c r="D543" s="2">
        <f t="shared" si="50"/>
        <v>9.8359127857106294</v>
      </c>
      <c r="E543" s="2">
        <f t="shared" si="49"/>
        <v>1.1308064748426716E-2</v>
      </c>
      <c r="F543" s="2">
        <f t="shared" si="47"/>
        <v>1.1524590555739249E-2</v>
      </c>
      <c r="G543" s="2">
        <f t="shared" si="45"/>
        <v>-2.1652580731253319E-4</v>
      </c>
      <c r="H543" s="2" t="str">
        <f t="shared" si="46"/>
        <v>Hold</v>
      </c>
    </row>
    <row r="544" spans="1:8" ht="13.5" x14ac:dyDescent="0.25">
      <c r="A544" s="3">
        <f>TITRES_STAT!B547</f>
        <v>42795</v>
      </c>
      <c r="B544" s="6">
        <f>TITRES_STAT!D547</f>
        <v>9.6699000000000002</v>
      </c>
      <c r="C544" s="2">
        <f t="shared" si="48"/>
        <v>9.8396022580807401</v>
      </c>
      <c r="D544" s="2">
        <f t="shared" si="50"/>
        <v>9.8236155423246565</v>
      </c>
      <c r="E544" s="2">
        <f t="shared" si="49"/>
        <v>1.5986715756083569E-2</v>
      </c>
      <c r="F544" s="2">
        <f t="shared" si="47"/>
        <v>1.2417015595808115E-2</v>
      </c>
      <c r="G544" s="2">
        <f t="shared" si="45"/>
        <v>3.5697001602754547E-3</v>
      </c>
      <c r="H544" s="2" t="str">
        <f t="shared" si="46"/>
        <v>Sell</v>
      </c>
    </row>
    <row r="545" spans="1:8" ht="13.5" x14ac:dyDescent="0.25">
      <c r="A545" s="3">
        <f>TITRES_STAT!B548</f>
        <v>42796</v>
      </c>
      <c r="B545" s="6">
        <f>TITRES_STAT!D548</f>
        <v>9.6783999999999999</v>
      </c>
      <c r="C545" s="2">
        <f t="shared" si="48"/>
        <v>9.8266019106837028</v>
      </c>
      <c r="D545" s="2">
        <f t="shared" si="50"/>
        <v>9.8128588354857929</v>
      </c>
      <c r="E545" s="2">
        <f t="shared" si="49"/>
        <v>1.374307519790996E-2</v>
      </c>
      <c r="F545" s="2">
        <f t="shared" si="47"/>
        <v>1.2682227516228484E-2</v>
      </c>
      <c r="G545" s="2">
        <f t="shared" si="45"/>
        <v>1.0608476816814753E-3</v>
      </c>
      <c r="H545" s="2" t="str">
        <f t="shared" si="46"/>
        <v>Sell</v>
      </c>
    </row>
    <row r="546" spans="1:8" ht="13.5" x14ac:dyDescent="0.25">
      <c r="A546" s="3">
        <f>TITRES_STAT!B549</f>
        <v>42797</v>
      </c>
      <c r="B546" s="6">
        <f>TITRES_STAT!D549</f>
        <v>9.5846999999999998</v>
      </c>
      <c r="C546" s="2">
        <f t="shared" si="48"/>
        <v>9.8188785398092868</v>
      </c>
      <c r="D546" s="2">
        <f t="shared" si="50"/>
        <v>9.7959581810053642</v>
      </c>
      <c r="E546" s="2">
        <f t="shared" si="49"/>
        <v>2.2920358803922625E-2</v>
      </c>
      <c r="F546" s="2">
        <f t="shared" si="47"/>
        <v>1.4729853773767312E-2</v>
      </c>
      <c r="G546" s="2">
        <f t="shared" si="45"/>
        <v>8.190505030155313E-3</v>
      </c>
      <c r="H546" s="2" t="str">
        <f t="shared" si="46"/>
        <v>Sell</v>
      </c>
    </row>
    <row r="547" spans="1:8" ht="13.5" x14ac:dyDescent="0.25">
      <c r="A547" s="3">
        <f>TITRES_STAT!B550</f>
        <v>42800</v>
      </c>
      <c r="B547" s="6">
        <f>TITRES_STAT!D550</f>
        <v>9.5846999999999998</v>
      </c>
      <c r="C547" s="2">
        <f t="shared" si="48"/>
        <v>9.8123433798386266</v>
      </c>
      <c r="D547" s="2">
        <f t="shared" si="50"/>
        <v>9.7803094268568191</v>
      </c>
      <c r="E547" s="2">
        <f t="shared" si="49"/>
        <v>3.2033952981807445E-2</v>
      </c>
      <c r="F547" s="2">
        <f t="shared" si="47"/>
        <v>1.8190673615375338E-2</v>
      </c>
      <c r="G547" s="2">
        <f t="shared" si="45"/>
        <v>1.3843279366432107E-2</v>
      </c>
      <c r="H547" s="2" t="str">
        <f t="shared" si="46"/>
        <v>Sell</v>
      </c>
    </row>
    <row r="548" spans="1:8" ht="13.5" x14ac:dyDescent="0.25">
      <c r="A548" s="3">
        <f>TITRES_STAT!B551</f>
        <v>42801</v>
      </c>
      <c r="B548" s="6">
        <f>TITRES_STAT!D551</f>
        <v>9.3717000000000006</v>
      </c>
      <c r="C548" s="2">
        <f t="shared" si="48"/>
        <v>9.8035367060172991</v>
      </c>
      <c r="D548" s="2">
        <f t="shared" si="50"/>
        <v>9.7500420619044625</v>
      </c>
      <c r="E548" s="2">
        <f t="shared" si="49"/>
        <v>5.3494644112836554E-2</v>
      </c>
      <c r="F548" s="2">
        <f t="shared" si="47"/>
        <v>2.5251467714867581E-2</v>
      </c>
      <c r="G548" s="2">
        <f t="shared" ref="G548:G611" si="51">E548-F548</f>
        <v>2.8243176397968972E-2</v>
      </c>
      <c r="H548" s="2" t="str">
        <f t="shared" ref="H548:H611" si="52">IF(G548&lt;0,"Hold","Sell")</f>
        <v>Sell</v>
      </c>
    </row>
    <row r="549" spans="1:8" ht="13.5" x14ac:dyDescent="0.25">
      <c r="A549" s="3">
        <f>TITRES_STAT!B552</f>
        <v>42802</v>
      </c>
      <c r="B549" s="6">
        <f>TITRES_STAT!D552</f>
        <v>9.3717000000000006</v>
      </c>
      <c r="C549" s="2">
        <f t="shared" si="48"/>
        <v>9.7987002897069466</v>
      </c>
      <c r="D549" s="2">
        <f t="shared" si="50"/>
        <v>9.7220167239856146</v>
      </c>
      <c r="E549" s="2">
        <f t="shared" si="49"/>
        <v>7.6683565721332059E-2</v>
      </c>
      <c r="F549" s="2">
        <f t="shared" ref="F549:F612" si="53">(E549*(2/(10)))+((1-(2/10))*F548)</f>
        <v>3.5537887316160477E-2</v>
      </c>
      <c r="G549" s="2">
        <f t="shared" si="51"/>
        <v>4.1145678405171582E-2</v>
      </c>
      <c r="H549" s="2" t="str">
        <f t="shared" si="52"/>
        <v>Sell</v>
      </c>
    </row>
    <row r="550" spans="1:8" ht="13.5" x14ac:dyDescent="0.25">
      <c r="A550" s="3">
        <f>TITRES_STAT!B553</f>
        <v>42803</v>
      </c>
      <c r="B550" s="6">
        <f>TITRES_STAT!D553</f>
        <v>9.3717000000000006</v>
      </c>
      <c r="C550" s="2">
        <f t="shared" si="48"/>
        <v>9.7919925528289546</v>
      </c>
      <c r="D550" s="2">
        <f t="shared" si="50"/>
        <v>9.6960673370237185</v>
      </c>
      <c r="E550" s="2">
        <f t="shared" si="49"/>
        <v>9.5925215805236164E-2</v>
      </c>
      <c r="F550" s="2">
        <f t="shared" si="53"/>
        <v>4.7615353013975611E-2</v>
      </c>
      <c r="G550" s="2">
        <f t="shared" si="51"/>
        <v>4.8309862791260552E-2</v>
      </c>
      <c r="H550" s="2" t="str">
        <f t="shared" si="52"/>
        <v>Sell</v>
      </c>
    </row>
    <row r="551" spans="1:8" ht="13.5" x14ac:dyDescent="0.25">
      <c r="A551" s="3">
        <f>TITRES_STAT!B554</f>
        <v>42804</v>
      </c>
      <c r="B551" s="6">
        <f>TITRES_STAT!D554</f>
        <v>9.3717000000000006</v>
      </c>
      <c r="C551" s="2">
        <f t="shared" si="48"/>
        <v>9.7863167754706542</v>
      </c>
      <c r="D551" s="2">
        <f t="shared" si="50"/>
        <v>9.6720401268738136</v>
      </c>
      <c r="E551" s="2">
        <f t="shared" si="49"/>
        <v>0.1142766485968405</v>
      </c>
      <c r="F551" s="2">
        <f t="shared" si="53"/>
        <v>6.0947612130548591E-2</v>
      </c>
      <c r="G551" s="2">
        <f t="shared" si="51"/>
        <v>5.3329036466291911E-2</v>
      </c>
      <c r="H551" s="2" t="str">
        <f t="shared" si="52"/>
        <v>Sell</v>
      </c>
    </row>
    <row r="552" spans="1:8" ht="13.5" x14ac:dyDescent="0.25">
      <c r="A552" s="3">
        <f>TITRES_STAT!B555</f>
        <v>42807</v>
      </c>
      <c r="B552" s="6">
        <f>TITRES_STAT!D555</f>
        <v>9.3717000000000006</v>
      </c>
      <c r="C552" s="2">
        <f t="shared" si="48"/>
        <v>9.7749603484751688</v>
      </c>
      <c r="D552" s="2">
        <f t="shared" si="50"/>
        <v>9.6497927100683469</v>
      </c>
      <c r="E552" s="2">
        <f t="shared" si="49"/>
        <v>0.12516763840682188</v>
      </c>
      <c r="F552" s="2">
        <f t="shared" si="53"/>
        <v>7.3791617385803254E-2</v>
      </c>
      <c r="G552" s="2">
        <f t="shared" si="51"/>
        <v>5.1376021021018625E-2</v>
      </c>
      <c r="H552" s="2" t="str">
        <f t="shared" si="52"/>
        <v>Sell</v>
      </c>
    </row>
    <row r="553" spans="1:8" ht="13.5" x14ac:dyDescent="0.25">
      <c r="A553" s="3">
        <f>TITRES_STAT!B556</f>
        <v>42808</v>
      </c>
      <c r="B553" s="6">
        <f>TITRES_STAT!D556</f>
        <v>9.3717000000000006</v>
      </c>
      <c r="C553" s="2">
        <f t="shared" si="48"/>
        <v>9.7646895256328339</v>
      </c>
      <c r="D553" s="2">
        <f t="shared" si="50"/>
        <v>9.6291932500632846</v>
      </c>
      <c r="E553" s="2">
        <f t="shared" si="49"/>
        <v>0.13549627556954924</v>
      </c>
      <c r="F553" s="2">
        <f t="shared" si="53"/>
        <v>8.6132549022552463E-2</v>
      </c>
      <c r="G553" s="2">
        <f t="shared" si="51"/>
        <v>4.9363726546996778E-2</v>
      </c>
      <c r="H553" s="2" t="str">
        <f t="shared" si="52"/>
        <v>Sell</v>
      </c>
    </row>
    <row r="554" spans="1:8" ht="13.5" x14ac:dyDescent="0.25">
      <c r="A554" s="3">
        <f>TITRES_STAT!B557</f>
        <v>42809</v>
      </c>
      <c r="B554" s="6">
        <f>TITRES_STAT!D557</f>
        <v>9.3717000000000006</v>
      </c>
      <c r="C554" s="2">
        <f t="shared" si="48"/>
        <v>9.7501065216893217</v>
      </c>
      <c r="D554" s="2">
        <f t="shared" si="50"/>
        <v>9.6101196759845227</v>
      </c>
      <c r="E554" s="2">
        <f t="shared" si="49"/>
        <v>0.13998684570479902</v>
      </c>
      <c r="F554" s="2">
        <f t="shared" si="53"/>
        <v>9.6903408359001783E-2</v>
      </c>
      <c r="G554" s="2">
        <f t="shared" si="51"/>
        <v>4.308343734579724E-2</v>
      </c>
      <c r="H554" s="2" t="str">
        <f t="shared" si="52"/>
        <v>Sell</v>
      </c>
    </row>
    <row r="555" spans="1:8" ht="13.5" x14ac:dyDescent="0.25">
      <c r="A555" s="3">
        <f>TITRES_STAT!B558</f>
        <v>42810</v>
      </c>
      <c r="B555" s="6">
        <f>TITRES_STAT!D558</f>
        <v>9.3673999999999999</v>
      </c>
      <c r="C555" s="2">
        <f t="shared" si="48"/>
        <v>9.7390747491217322</v>
      </c>
      <c r="D555" s="2">
        <f t="shared" si="50"/>
        <v>9.5921404407264106</v>
      </c>
      <c r="E555" s="2">
        <f t="shared" si="49"/>
        <v>0.14693430839532162</v>
      </c>
      <c r="F555" s="2">
        <f t="shared" si="53"/>
        <v>0.10690958836626577</v>
      </c>
      <c r="G555" s="2">
        <f t="shared" si="51"/>
        <v>4.0024720029055855E-2</v>
      </c>
      <c r="H555" s="2" t="str">
        <f t="shared" si="52"/>
        <v>Sell</v>
      </c>
    </row>
    <row r="556" spans="1:8" ht="13.5" x14ac:dyDescent="0.25">
      <c r="A556" s="3">
        <f>TITRES_STAT!B559</f>
        <v>42811</v>
      </c>
      <c r="B556" s="6">
        <f>TITRES_STAT!D559</f>
        <v>9.2439</v>
      </c>
      <c r="C556" s="2">
        <f t="shared" si="48"/>
        <v>9.7153247877183873</v>
      </c>
      <c r="D556" s="2">
        <f t="shared" si="50"/>
        <v>9.5663448525244554</v>
      </c>
      <c r="E556" s="2">
        <f t="shared" si="49"/>
        <v>0.14897993519393182</v>
      </c>
      <c r="F556" s="2">
        <f t="shared" si="53"/>
        <v>0.11532365773179898</v>
      </c>
      <c r="G556" s="2">
        <f t="shared" si="51"/>
        <v>3.3656277462132844E-2</v>
      </c>
      <c r="H556" s="2" t="str">
        <f t="shared" si="52"/>
        <v>Sell</v>
      </c>
    </row>
    <row r="557" spans="1:8" ht="13.5" x14ac:dyDescent="0.25">
      <c r="A557" s="3">
        <f>TITRES_STAT!B560</f>
        <v>42815</v>
      </c>
      <c r="B557" s="6">
        <f>TITRES_STAT!D560</f>
        <v>9.3717000000000006</v>
      </c>
      <c r="C557" s="2">
        <f t="shared" si="48"/>
        <v>9.6952286665309426</v>
      </c>
      <c r="D557" s="2">
        <f t="shared" si="50"/>
        <v>9.5519267153004215</v>
      </c>
      <c r="E557" s="2">
        <f t="shared" si="49"/>
        <v>0.14330195123052114</v>
      </c>
      <c r="F557" s="2">
        <f t="shared" si="53"/>
        <v>0.12091931643154341</v>
      </c>
      <c r="G557" s="2">
        <f t="shared" si="51"/>
        <v>2.238263479897773E-2</v>
      </c>
      <c r="H557" s="2" t="str">
        <f t="shared" si="52"/>
        <v>Sell</v>
      </c>
    </row>
    <row r="558" spans="1:8" ht="13.5" x14ac:dyDescent="0.25">
      <c r="A558" s="3">
        <f>TITRES_STAT!B561</f>
        <v>42816</v>
      </c>
      <c r="B558" s="6">
        <f>TITRES_STAT!D561</f>
        <v>9.3717000000000006</v>
      </c>
      <c r="C558" s="2">
        <f t="shared" si="48"/>
        <v>9.6454550255261822</v>
      </c>
      <c r="D558" s="2">
        <f t="shared" si="50"/>
        <v>9.5385765882411313</v>
      </c>
      <c r="E558" s="2">
        <f t="shared" si="49"/>
        <v>0.10687843728505086</v>
      </c>
      <c r="F558" s="2">
        <f t="shared" si="53"/>
        <v>0.11811114060224491</v>
      </c>
      <c r="G558" s="2">
        <f t="shared" si="51"/>
        <v>-1.1232703317194045E-2</v>
      </c>
      <c r="H558" s="2" t="str">
        <f t="shared" si="52"/>
        <v>Hold</v>
      </c>
    </row>
    <row r="559" spans="1:8" ht="13.5" x14ac:dyDescent="0.25">
      <c r="A559" s="3">
        <f>TITRES_STAT!B562</f>
        <v>42817</v>
      </c>
      <c r="B559" s="6">
        <f>TITRES_STAT!D562</f>
        <v>9.3291000000000004</v>
      </c>
      <c r="C559" s="2">
        <f t="shared" si="48"/>
        <v>9.6033388677529246</v>
      </c>
      <c r="D559" s="2">
        <f t="shared" si="50"/>
        <v>9.5230598039269729</v>
      </c>
      <c r="E559" s="2">
        <f t="shared" si="49"/>
        <v>8.0279063825951624E-2</v>
      </c>
      <c r="F559" s="2">
        <f t="shared" si="53"/>
        <v>0.11054472524698626</v>
      </c>
      <c r="G559" s="2">
        <f t="shared" si="51"/>
        <v>-3.0265661421034637E-2</v>
      </c>
      <c r="H559" s="2" t="str">
        <f t="shared" si="52"/>
        <v>Hold</v>
      </c>
    </row>
    <row r="560" spans="1:8" ht="13.5" x14ac:dyDescent="0.25">
      <c r="A560" s="3">
        <f>TITRES_STAT!B563</f>
        <v>42818</v>
      </c>
      <c r="B560" s="6">
        <f>TITRES_STAT!D563</f>
        <v>9.3673999999999999</v>
      </c>
      <c r="C560" s="2">
        <f t="shared" si="48"/>
        <v>9.5677021188678602</v>
      </c>
      <c r="D560" s="2">
        <f t="shared" si="50"/>
        <v>9.5115294480805304</v>
      </c>
      <c r="E560" s="2">
        <f t="shared" si="49"/>
        <v>5.6172670787329793E-2</v>
      </c>
      <c r="F560" s="2">
        <f t="shared" si="53"/>
        <v>9.9670314355054981E-2</v>
      </c>
      <c r="G560" s="2">
        <f t="shared" si="51"/>
        <v>-4.3497643567725189E-2</v>
      </c>
      <c r="H560" s="2" t="str">
        <f t="shared" si="52"/>
        <v>Hold</v>
      </c>
    </row>
    <row r="561" spans="1:8" ht="13.5" x14ac:dyDescent="0.25">
      <c r="A561" s="3">
        <f>TITRES_STAT!B564</f>
        <v>42821</v>
      </c>
      <c r="B561" s="6">
        <f>TITRES_STAT!D564</f>
        <v>9.2439</v>
      </c>
      <c r="C561" s="2">
        <f t="shared" si="48"/>
        <v>9.5375479467343443</v>
      </c>
      <c r="D561" s="2">
        <f t="shared" si="50"/>
        <v>9.4917050445190103</v>
      </c>
      <c r="E561" s="2">
        <f t="shared" si="49"/>
        <v>4.5842902215333936E-2</v>
      </c>
      <c r="F561" s="2">
        <f t="shared" si="53"/>
        <v>8.8904831927110781E-2</v>
      </c>
      <c r="G561" s="2">
        <f t="shared" si="51"/>
        <v>-4.3061929711776845E-2</v>
      </c>
      <c r="H561" s="2" t="str">
        <f t="shared" si="52"/>
        <v>Hold</v>
      </c>
    </row>
    <row r="562" spans="1:8" ht="13.5" x14ac:dyDescent="0.25">
      <c r="A562" s="3">
        <f>TITRES_STAT!B565</f>
        <v>42822</v>
      </c>
      <c r="B562" s="6">
        <f>TITRES_STAT!D565</f>
        <v>9.5846999999999998</v>
      </c>
      <c r="C562" s="2">
        <f t="shared" si="48"/>
        <v>9.512032878005984</v>
      </c>
      <c r="D562" s="2">
        <f t="shared" si="50"/>
        <v>9.4985935597398257</v>
      </c>
      <c r="E562" s="2">
        <f t="shared" si="49"/>
        <v>1.3439318266158296E-2</v>
      </c>
      <c r="F562" s="2">
        <f t="shared" si="53"/>
        <v>7.3811729194920295E-2</v>
      </c>
      <c r="G562" s="2">
        <f t="shared" si="51"/>
        <v>-6.0372410928761999E-2</v>
      </c>
      <c r="H562" s="2" t="str">
        <f t="shared" si="52"/>
        <v>Hold</v>
      </c>
    </row>
    <row r="563" spans="1:8" ht="13.5" x14ac:dyDescent="0.25">
      <c r="A563" s="3">
        <f>TITRES_STAT!B566</f>
        <v>42823</v>
      </c>
      <c r="B563" s="6">
        <f>TITRES_STAT!D566</f>
        <v>9.5846999999999998</v>
      </c>
      <c r="C563" s="2">
        <f t="shared" si="48"/>
        <v>9.4904432044666027</v>
      </c>
      <c r="D563" s="2">
        <f t="shared" si="50"/>
        <v>9.5049718145739135</v>
      </c>
      <c r="E563" s="2">
        <f t="shared" si="49"/>
        <v>-1.4528610107310769E-2</v>
      </c>
      <c r="F563" s="2">
        <f t="shared" si="53"/>
        <v>5.6143661334474085E-2</v>
      </c>
      <c r="G563" s="2">
        <f t="shared" si="51"/>
        <v>-7.0672271441784854E-2</v>
      </c>
      <c r="H563" s="2" t="str">
        <f t="shared" si="52"/>
        <v>Hold</v>
      </c>
    </row>
    <row r="564" spans="1:8" ht="13.5" x14ac:dyDescent="0.25">
      <c r="A564" s="3">
        <f>TITRES_STAT!B567</f>
        <v>42824</v>
      </c>
      <c r="B564" s="6">
        <f>TITRES_STAT!D567</f>
        <v>9.5803999999999991</v>
      </c>
      <c r="C564" s="2">
        <f t="shared" si="48"/>
        <v>9.4721750191640481</v>
      </c>
      <c r="D564" s="2">
        <f t="shared" si="50"/>
        <v>9.5105590875684385</v>
      </c>
      <c r="E564" s="2">
        <f t="shared" si="49"/>
        <v>-3.8384068404390348E-2</v>
      </c>
      <c r="F564" s="2">
        <f t="shared" si="53"/>
        <v>3.7238115386701201E-2</v>
      </c>
      <c r="G564" s="2">
        <f t="shared" si="51"/>
        <v>-7.5622183791091549E-2</v>
      </c>
      <c r="H564" s="2" t="str">
        <f t="shared" si="52"/>
        <v>Hold</v>
      </c>
    </row>
    <row r="565" spans="1:8" ht="13.5" x14ac:dyDescent="0.25">
      <c r="A565" s="3">
        <f>TITRES_STAT!B568</f>
        <v>42825</v>
      </c>
      <c r="B565" s="6">
        <f>TITRES_STAT!D568</f>
        <v>9.4994999999999994</v>
      </c>
      <c r="C565" s="2">
        <f t="shared" si="48"/>
        <v>9.4560557854465017</v>
      </c>
      <c r="D565" s="2">
        <f t="shared" si="50"/>
        <v>9.5097398958967023</v>
      </c>
      <c r="E565" s="2">
        <f t="shared" si="49"/>
        <v>-5.3684110450200606E-2</v>
      </c>
      <c r="F565" s="2">
        <f t="shared" si="53"/>
        <v>1.9053670219320841E-2</v>
      </c>
      <c r="G565" s="2">
        <f t="shared" si="51"/>
        <v>-7.273778066952144E-2</v>
      </c>
      <c r="H565" s="2" t="str">
        <f t="shared" si="52"/>
        <v>Hold</v>
      </c>
    </row>
    <row r="566" spans="1:8" ht="13.5" x14ac:dyDescent="0.25">
      <c r="A566" s="3">
        <f>TITRES_STAT!B569</f>
        <v>42828</v>
      </c>
      <c r="B566" s="6">
        <f>TITRES_STAT!D569</f>
        <v>9.3291000000000004</v>
      </c>
      <c r="C566" s="2">
        <f t="shared" si="48"/>
        <v>9.4234164338393462</v>
      </c>
      <c r="D566" s="2">
        <f t="shared" si="50"/>
        <v>9.4963591628673161</v>
      </c>
      <c r="E566" s="2">
        <f t="shared" si="49"/>
        <v>-7.2942729027969833E-2</v>
      </c>
      <c r="F566" s="2">
        <f t="shared" si="53"/>
        <v>6.5439036986270592E-4</v>
      </c>
      <c r="G566" s="2">
        <f t="shared" si="51"/>
        <v>-7.3597119397832533E-2</v>
      </c>
      <c r="H566" s="2" t="str">
        <f t="shared" si="52"/>
        <v>Hold</v>
      </c>
    </row>
    <row r="567" spans="1:8" ht="13.5" x14ac:dyDescent="0.25">
      <c r="A567" s="3">
        <f>TITRES_STAT!B570</f>
        <v>42829</v>
      </c>
      <c r="B567" s="6">
        <f>TITRES_STAT!D570</f>
        <v>9.3291000000000004</v>
      </c>
      <c r="C567" s="2">
        <f t="shared" si="48"/>
        <v>9.4154600594025233</v>
      </c>
      <c r="D567" s="2">
        <f t="shared" si="50"/>
        <v>9.4839695952475136</v>
      </c>
      <c r="E567" s="2">
        <f t="shared" si="49"/>
        <v>-6.850953584499031E-2</v>
      </c>
      <c r="F567" s="2">
        <f t="shared" si="53"/>
        <v>-1.3178394873107898E-2</v>
      </c>
      <c r="G567" s="2">
        <f t="shared" si="51"/>
        <v>-5.5331140971882409E-2</v>
      </c>
      <c r="H567" s="2" t="str">
        <f t="shared" si="52"/>
        <v>Hold</v>
      </c>
    </row>
    <row r="568" spans="1:8" ht="13.5" x14ac:dyDescent="0.25">
      <c r="A568" s="3">
        <f>TITRES_STAT!B571</f>
        <v>42830</v>
      </c>
      <c r="B568" s="6">
        <f>TITRES_STAT!D571</f>
        <v>9.3291000000000004</v>
      </c>
      <c r="C568" s="2">
        <f t="shared" si="48"/>
        <v>9.4087277425713651</v>
      </c>
      <c r="D568" s="2">
        <f t="shared" si="50"/>
        <v>9.4724977733773272</v>
      </c>
      <c r="E568" s="2">
        <f t="shared" si="49"/>
        <v>-6.3770030805962108E-2</v>
      </c>
      <c r="F568" s="2">
        <f t="shared" si="53"/>
        <v>-2.329672205967874E-2</v>
      </c>
      <c r="G568" s="2">
        <f t="shared" si="51"/>
        <v>-4.0473308746283368E-2</v>
      </c>
      <c r="H568" s="2" t="str">
        <f t="shared" si="52"/>
        <v>Hold</v>
      </c>
    </row>
    <row r="569" spans="1:8" ht="13.5" x14ac:dyDescent="0.25">
      <c r="A569" s="3">
        <f>TITRES_STAT!B572</f>
        <v>42831</v>
      </c>
      <c r="B569" s="6">
        <f>TITRES_STAT!D572</f>
        <v>9.5846999999999998</v>
      </c>
      <c r="C569" s="2">
        <f t="shared" si="48"/>
        <v>9.3964773206373096</v>
      </c>
      <c r="D569" s="2">
        <f t="shared" si="50"/>
        <v>9.4808090494234527</v>
      </c>
      <c r="E569" s="2">
        <f t="shared" si="49"/>
        <v>-8.4331728786143145E-2</v>
      </c>
      <c r="F569" s="2">
        <f t="shared" si="53"/>
        <v>-3.550372340497162E-2</v>
      </c>
      <c r="G569" s="2">
        <f t="shared" si="51"/>
        <v>-4.8828005381171526E-2</v>
      </c>
      <c r="H569" s="2" t="str">
        <f t="shared" si="52"/>
        <v>Hold</v>
      </c>
    </row>
    <row r="570" spans="1:8" ht="13.5" x14ac:dyDescent="0.25">
      <c r="A570" s="3">
        <f>TITRES_STAT!B573</f>
        <v>42832</v>
      </c>
      <c r="B570" s="6">
        <f>TITRES_STAT!D573</f>
        <v>9.6699000000000002</v>
      </c>
      <c r="C570" s="2">
        <f t="shared" si="48"/>
        <v>9.392003886693109</v>
      </c>
      <c r="D570" s="2">
        <f t="shared" si="50"/>
        <v>9.4948157865031959</v>
      </c>
      <c r="E570" s="2">
        <f t="shared" si="49"/>
        <v>-0.10281189981008687</v>
      </c>
      <c r="F570" s="2">
        <f t="shared" si="53"/>
        <v>-4.8965358685994671E-2</v>
      </c>
      <c r="G570" s="2">
        <f t="shared" si="51"/>
        <v>-5.38465411240922E-2</v>
      </c>
      <c r="H570" s="2" t="str">
        <f t="shared" si="52"/>
        <v>Hold</v>
      </c>
    </row>
    <row r="571" spans="1:8" ht="13.5" x14ac:dyDescent="0.25">
      <c r="A571" s="3">
        <f>TITRES_STAT!B574</f>
        <v>42835</v>
      </c>
      <c r="B571" s="6">
        <f>TITRES_STAT!D574</f>
        <v>9.5846999999999998</v>
      </c>
      <c r="C571" s="2">
        <f t="shared" si="48"/>
        <v>9.3692186733557072</v>
      </c>
      <c r="D571" s="2">
        <f t="shared" si="50"/>
        <v>9.5014738763918487</v>
      </c>
      <c r="E571" s="2">
        <f t="shared" si="49"/>
        <v>-0.13225520303614147</v>
      </c>
      <c r="F571" s="2">
        <f t="shared" si="53"/>
        <v>-6.5623327556024028E-2</v>
      </c>
      <c r="G571" s="2">
        <f t="shared" si="51"/>
        <v>-6.6631875480117439E-2</v>
      </c>
      <c r="H571" s="2" t="str">
        <f t="shared" si="52"/>
        <v>Hold</v>
      </c>
    </row>
    <row r="572" spans="1:8" ht="13.5" x14ac:dyDescent="0.25">
      <c r="A572" s="3">
        <f>TITRES_STAT!B575</f>
        <v>42836</v>
      </c>
      <c r="B572" s="6">
        <f>TITRES_STAT!D575</f>
        <v>9.3717000000000006</v>
      </c>
      <c r="C572" s="2">
        <f t="shared" si="48"/>
        <v>9.4023696466855977</v>
      </c>
      <c r="D572" s="2">
        <f t="shared" si="50"/>
        <v>9.4918609966591188</v>
      </c>
      <c r="E572" s="2">
        <f t="shared" si="49"/>
        <v>-8.9491349973521039E-2</v>
      </c>
      <c r="F572" s="2">
        <f t="shared" si="53"/>
        <v>-7.0396932039523435E-2</v>
      </c>
      <c r="G572" s="2">
        <f t="shared" si="51"/>
        <v>-1.9094417933997604E-2</v>
      </c>
      <c r="H572" s="2" t="str">
        <f t="shared" si="52"/>
        <v>Hold</v>
      </c>
    </row>
    <row r="573" spans="1:8" ht="13.5" x14ac:dyDescent="0.25">
      <c r="A573" s="3">
        <f>TITRES_STAT!B576</f>
        <v>42837</v>
      </c>
      <c r="B573" s="6">
        <f>TITRES_STAT!D576</f>
        <v>9.2780000000000005</v>
      </c>
      <c r="C573" s="2">
        <f t="shared" si="48"/>
        <v>9.4304204702724288</v>
      </c>
      <c r="D573" s="2">
        <f t="shared" si="50"/>
        <v>9.4760194413510348</v>
      </c>
      <c r="E573" s="2">
        <f t="shared" si="49"/>
        <v>-4.5598971078605999E-2</v>
      </c>
      <c r="F573" s="2">
        <f t="shared" si="53"/>
        <v>-6.5437339847339959E-2</v>
      </c>
      <c r="G573" s="2">
        <f t="shared" si="51"/>
        <v>1.983836876873396E-2</v>
      </c>
      <c r="H573" s="2" t="str">
        <f t="shared" si="52"/>
        <v>Sell</v>
      </c>
    </row>
    <row r="574" spans="1:8" ht="13.5" x14ac:dyDescent="0.25">
      <c r="A574" s="3">
        <f>TITRES_STAT!B577</f>
        <v>42838</v>
      </c>
      <c r="B574" s="6">
        <f>TITRES_STAT!D577</f>
        <v>9.3717000000000006</v>
      </c>
      <c r="C574" s="2">
        <f t="shared" si="48"/>
        <v>9.4534942440766709</v>
      </c>
      <c r="D574" s="2">
        <f t="shared" si="50"/>
        <v>9.4682920753250333</v>
      </c>
      <c r="E574" s="2">
        <f t="shared" si="49"/>
        <v>-1.4797831248362314E-2</v>
      </c>
      <c r="F574" s="2">
        <f t="shared" si="53"/>
        <v>-5.5309438127544429E-2</v>
      </c>
      <c r="G574" s="2">
        <f t="shared" si="51"/>
        <v>4.0511606879182115E-2</v>
      </c>
      <c r="H574" s="2" t="str">
        <f t="shared" si="52"/>
        <v>Sell</v>
      </c>
    </row>
    <row r="575" spans="1:8" ht="13.5" x14ac:dyDescent="0.25">
      <c r="A575" s="3">
        <f>TITRES_STAT!B578</f>
        <v>42839</v>
      </c>
      <c r="B575" s="6">
        <f>TITRES_STAT!D578</f>
        <v>9.3717000000000006</v>
      </c>
      <c r="C575" s="2">
        <f t="shared" si="48"/>
        <v>9.4605720526802592</v>
      </c>
      <c r="D575" s="2">
        <f t="shared" si="50"/>
        <v>9.4611371067824379</v>
      </c>
      <c r="E575" s="2">
        <f t="shared" si="49"/>
        <v>-5.650541021786637E-4</v>
      </c>
      <c r="F575" s="2">
        <f t="shared" si="53"/>
        <v>-4.4360561322471279E-2</v>
      </c>
      <c r="G575" s="2">
        <f t="shared" si="51"/>
        <v>4.3795507220292615E-2</v>
      </c>
      <c r="H575" s="2" t="str">
        <f t="shared" si="52"/>
        <v>Sell</v>
      </c>
    </row>
    <row r="576" spans="1:8" ht="13.5" x14ac:dyDescent="0.25">
      <c r="A576" s="3">
        <f>TITRES_STAT!B579</f>
        <v>42842</v>
      </c>
      <c r="B576" s="6">
        <f>TITRES_STAT!D579</f>
        <v>9.4568999999999992</v>
      </c>
      <c r="C576" s="2">
        <f t="shared" si="48"/>
        <v>9.4403455830371428</v>
      </c>
      <c r="D576" s="2">
        <f t="shared" si="50"/>
        <v>9.4608232470207749</v>
      </c>
      <c r="E576" s="2">
        <f t="shared" si="49"/>
        <v>-2.0477663983632155E-2</v>
      </c>
      <c r="F576" s="2">
        <f t="shared" si="53"/>
        <v>-3.9583981854703458E-2</v>
      </c>
      <c r="G576" s="2">
        <f t="shared" si="51"/>
        <v>1.9106317871071303E-2</v>
      </c>
      <c r="H576" s="2" t="str">
        <f t="shared" si="52"/>
        <v>Sell</v>
      </c>
    </row>
    <row r="577" spans="1:8" ht="13.5" x14ac:dyDescent="0.25">
      <c r="A577" s="3">
        <f>TITRES_STAT!B580</f>
        <v>42843</v>
      </c>
      <c r="B577" s="6">
        <f>TITRES_STAT!D580</f>
        <v>9.4568999999999992</v>
      </c>
      <c r="C577" s="2">
        <f t="shared" si="48"/>
        <v>9.4232308779545058</v>
      </c>
      <c r="D577" s="2">
        <f t="shared" si="50"/>
        <v>9.4605326361303455</v>
      </c>
      <c r="E577" s="2">
        <f t="shared" si="49"/>
        <v>-3.7301758175839694E-2</v>
      </c>
      <c r="F577" s="2">
        <f t="shared" si="53"/>
        <v>-3.9127537118930703E-2</v>
      </c>
      <c r="G577" s="2">
        <f t="shared" si="51"/>
        <v>1.8257789430910082E-3</v>
      </c>
      <c r="H577" s="2" t="str">
        <f t="shared" si="52"/>
        <v>Sell</v>
      </c>
    </row>
    <row r="578" spans="1:8" ht="13.5" x14ac:dyDescent="0.25">
      <c r="A578" s="3">
        <f>TITRES_STAT!B581</f>
        <v>42844</v>
      </c>
      <c r="B578" s="6">
        <f>TITRES_STAT!D581</f>
        <v>9.4526000000000003</v>
      </c>
      <c r="C578" s="2">
        <f t="shared" si="48"/>
        <v>9.4087492044230441</v>
      </c>
      <c r="D578" s="2">
        <f t="shared" si="50"/>
        <v>9.4599450334540247</v>
      </c>
      <c r="E578" s="2">
        <f t="shared" si="49"/>
        <v>-5.1195829030980633E-2</v>
      </c>
      <c r="F578" s="2">
        <f t="shared" si="53"/>
        <v>-4.1541195501340687E-2</v>
      </c>
      <c r="G578" s="2">
        <f t="shared" si="51"/>
        <v>-9.6546335296399458E-3</v>
      </c>
      <c r="H578" s="2" t="str">
        <f t="shared" si="52"/>
        <v>Hold</v>
      </c>
    </row>
    <row r="579" spans="1:8" ht="13.5" x14ac:dyDescent="0.25">
      <c r="A579" s="3">
        <f>TITRES_STAT!B582</f>
        <v>42845</v>
      </c>
      <c r="B579" s="6">
        <f>TITRES_STAT!D582</f>
        <v>9.4568999999999992</v>
      </c>
      <c r="C579" s="2">
        <f t="shared" si="48"/>
        <v>9.4358185575887301</v>
      </c>
      <c r="D579" s="2">
        <f t="shared" si="50"/>
        <v>9.4597194754203926</v>
      </c>
      <c r="E579" s="2">
        <f t="shared" si="49"/>
        <v>-2.3900917831662483E-2</v>
      </c>
      <c r="F579" s="2">
        <f t="shared" si="53"/>
        <v>-3.8013139967405046E-2</v>
      </c>
      <c r="G579" s="2">
        <f t="shared" si="51"/>
        <v>1.4112222135742564E-2</v>
      </c>
      <c r="H579" s="2" t="str">
        <f t="shared" si="52"/>
        <v>Sell</v>
      </c>
    </row>
    <row r="580" spans="1:8" ht="13.5" x14ac:dyDescent="0.25">
      <c r="A580" s="3">
        <f>TITRES_STAT!B583</f>
        <v>42846</v>
      </c>
      <c r="B580" s="6">
        <f>TITRES_STAT!D583</f>
        <v>9.4568999999999992</v>
      </c>
      <c r="C580" s="2">
        <f t="shared" si="48"/>
        <v>9.4718310871904645</v>
      </c>
      <c r="D580" s="2">
        <f t="shared" si="50"/>
        <v>9.4595106253892514</v>
      </c>
      <c r="E580" s="2">
        <f t="shared" si="49"/>
        <v>1.2320461801213156E-2</v>
      </c>
      <c r="F580" s="2">
        <f t="shared" si="53"/>
        <v>-2.7946419613681408E-2</v>
      </c>
      <c r="G580" s="2">
        <f t="shared" si="51"/>
        <v>4.0266881414894568E-2</v>
      </c>
      <c r="H580" s="2" t="str">
        <f t="shared" si="52"/>
        <v>Sell</v>
      </c>
    </row>
    <row r="581" spans="1:8" ht="13.5" x14ac:dyDescent="0.25">
      <c r="A581" s="3">
        <f>TITRES_STAT!B584</f>
        <v>42849</v>
      </c>
      <c r="B581" s="6">
        <f>TITRES_STAT!D584</f>
        <v>9.4611999999999998</v>
      </c>
      <c r="C581" s="2">
        <f t="shared" si="48"/>
        <v>9.489195535315007</v>
      </c>
      <c r="D581" s="2">
        <f t="shared" si="50"/>
        <v>9.4596357642493061</v>
      </c>
      <c r="E581" s="2">
        <f t="shared" si="49"/>
        <v>2.9559771065700957E-2</v>
      </c>
      <c r="F581" s="2">
        <f t="shared" si="53"/>
        <v>-1.6445181477804938E-2</v>
      </c>
      <c r="G581" s="2">
        <f t="shared" si="51"/>
        <v>4.6004952543505895E-2</v>
      </c>
      <c r="H581" s="2" t="str">
        <f t="shared" si="52"/>
        <v>Sell</v>
      </c>
    </row>
    <row r="582" spans="1:8" ht="13.5" x14ac:dyDescent="0.25">
      <c r="A582" s="3">
        <f>TITRES_STAT!B585</f>
        <v>42850</v>
      </c>
      <c r="B582" s="6">
        <f>TITRES_STAT!D585</f>
        <v>9.5420999999999996</v>
      </c>
      <c r="C582" s="2">
        <f t="shared" si="48"/>
        <v>9.4711192991126989</v>
      </c>
      <c r="D582" s="2">
        <f t="shared" si="50"/>
        <v>9.4657442261567653</v>
      </c>
      <c r="E582" s="2">
        <f t="shared" si="49"/>
        <v>5.3750729559336463E-3</v>
      </c>
      <c r="F582" s="2">
        <f t="shared" si="53"/>
        <v>-1.2081130591057221E-2</v>
      </c>
      <c r="G582" s="2">
        <f t="shared" si="51"/>
        <v>1.7456203546990866E-2</v>
      </c>
      <c r="H582" s="2" t="str">
        <f t="shared" si="52"/>
        <v>Sell</v>
      </c>
    </row>
    <row r="583" spans="1:8" ht="13.5" x14ac:dyDescent="0.25">
      <c r="A583" s="3">
        <f>TITRES_STAT!B586</f>
        <v>42851</v>
      </c>
      <c r="B583" s="6">
        <f>TITRES_STAT!D586</f>
        <v>9.6699000000000002</v>
      </c>
      <c r="C583" s="2">
        <f t="shared" si="48"/>
        <v>9.4414086377107456</v>
      </c>
      <c r="D583" s="2">
        <f t="shared" si="50"/>
        <v>9.4808668760710777</v>
      </c>
      <c r="E583" s="2">
        <f t="shared" si="49"/>
        <v>-3.9458238360332132E-2</v>
      </c>
      <c r="F583" s="2">
        <f t="shared" si="53"/>
        <v>-1.7556552144912203E-2</v>
      </c>
      <c r="G583" s="2">
        <f t="shared" si="51"/>
        <v>-2.1901686215419928E-2</v>
      </c>
      <c r="H583" s="2" t="str">
        <f t="shared" si="52"/>
        <v>Hold</v>
      </c>
    </row>
    <row r="584" spans="1:8" ht="13.5" x14ac:dyDescent="0.25">
      <c r="A584" s="3">
        <f>TITRES_STAT!B587</f>
        <v>42852</v>
      </c>
      <c r="B584" s="6">
        <f>TITRES_STAT!D587</f>
        <v>9.7125000000000004</v>
      </c>
      <c r="C584" s="2">
        <f t="shared" si="48"/>
        <v>9.4306842319090922</v>
      </c>
      <c r="D584" s="2">
        <f t="shared" si="50"/>
        <v>9.4980248852509988</v>
      </c>
      <c r="E584" s="2">
        <f t="shared" si="49"/>
        <v>-6.7340653341906531E-2</v>
      </c>
      <c r="F584" s="2">
        <f t="shared" si="53"/>
        <v>-2.751337238431107E-2</v>
      </c>
      <c r="G584" s="2">
        <f t="shared" si="51"/>
        <v>-3.9827280957595461E-2</v>
      </c>
      <c r="H584" s="2" t="str">
        <f t="shared" si="52"/>
        <v>Hold</v>
      </c>
    </row>
    <row r="585" spans="1:8" ht="13.5" x14ac:dyDescent="0.25">
      <c r="A585" s="3">
        <f>TITRES_STAT!B588</f>
        <v>42853</v>
      </c>
      <c r="B585" s="6">
        <f>TITRES_STAT!D588</f>
        <v>9.7167999999999992</v>
      </c>
      <c r="C585" s="2">
        <f t="shared" si="48"/>
        <v>9.4216097346923089</v>
      </c>
      <c r="D585" s="2">
        <f t="shared" si="50"/>
        <v>9.5142304493064795</v>
      </c>
      <c r="E585" s="2">
        <f t="shared" si="49"/>
        <v>-9.2620714614170652E-2</v>
      </c>
      <c r="F585" s="2">
        <f t="shared" si="53"/>
        <v>-4.0534840830282991E-2</v>
      </c>
      <c r="G585" s="2">
        <f t="shared" si="51"/>
        <v>-5.2085873783887661E-2</v>
      </c>
      <c r="H585" s="2" t="str">
        <f t="shared" si="52"/>
        <v>Hold</v>
      </c>
    </row>
    <row r="586" spans="1:8" ht="13.5" x14ac:dyDescent="0.25">
      <c r="A586" s="3">
        <f>TITRES_STAT!B589</f>
        <v>42857</v>
      </c>
      <c r="B586" s="6">
        <f>TITRES_STAT!D589</f>
        <v>9.9680999999999997</v>
      </c>
      <c r="C586" s="2">
        <f t="shared" si="48"/>
        <v>9.4270390062781075</v>
      </c>
      <c r="D586" s="2">
        <f t="shared" si="50"/>
        <v>9.5478504160245183</v>
      </c>
      <c r="E586" s="2">
        <f t="shared" si="49"/>
        <v>-0.1208114097464108</v>
      </c>
      <c r="F586" s="2">
        <f t="shared" si="53"/>
        <v>-5.6590154613508553E-2</v>
      </c>
      <c r="G586" s="2">
        <f t="shared" si="51"/>
        <v>-6.422125513290225E-2</v>
      </c>
      <c r="H586" s="2" t="str">
        <f t="shared" si="52"/>
        <v>Hold</v>
      </c>
    </row>
    <row r="587" spans="1:8" ht="13.5" x14ac:dyDescent="0.25">
      <c r="A587" s="3">
        <f>TITRES_STAT!B590</f>
        <v>42858</v>
      </c>
      <c r="B587" s="6">
        <f>TITRES_STAT!D590</f>
        <v>10.0533</v>
      </c>
      <c r="C587" s="2">
        <f t="shared" si="48"/>
        <v>9.4316330053122446</v>
      </c>
      <c r="D587" s="2">
        <f t="shared" si="50"/>
        <v>9.5852911259486291</v>
      </c>
      <c r="E587" s="2">
        <f t="shared" si="49"/>
        <v>-0.15365812063638451</v>
      </c>
      <c r="F587" s="2">
        <f t="shared" si="53"/>
        <v>-7.600374781808375E-2</v>
      </c>
      <c r="G587" s="2">
        <f t="shared" si="51"/>
        <v>-7.765437281830076E-2</v>
      </c>
      <c r="H587" s="2" t="str">
        <f t="shared" si="52"/>
        <v>Hold</v>
      </c>
    </row>
    <row r="588" spans="1:8" ht="13.5" x14ac:dyDescent="0.25">
      <c r="A588" s="3">
        <f>TITRES_STAT!B591</f>
        <v>42859</v>
      </c>
      <c r="B588" s="6">
        <f>TITRES_STAT!D591</f>
        <v>10.0533</v>
      </c>
      <c r="C588" s="2">
        <f t="shared" si="48"/>
        <v>9.4348586968026673</v>
      </c>
      <c r="D588" s="2">
        <f t="shared" si="50"/>
        <v>9.6199584499524349</v>
      </c>
      <c r="E588" s="2">
        <f t="shared" si="49"/>
        <v>-0.18509975314976757</v>
      </c>
      <c r="F588" s="2">
        <f t="shared" si="53"/>
        <v>-9.7822948884420516E-2</v>
      </c>
      <c r="G588" s="2">
        <f t="shared" si="51"/>
        <v>-8.7276804265347049E-2</v>
      </c>
      <c r="H588" s="2" t="str">
        <f t="shared" si="52"/>
        <v>Hold</v>
      </c>
    </row>
    <row r="589" spans="1:8" ht="13.5" x14ac:dyDescent="0.25">
      <c r="A589" s="3">
        <f>TITRES_STAT!B592</f>
        <v>42860</v>
      </c>
      <c r="B589" s="6">
        <f>TITRES_STAT!D592</f>
        <v>9.9254999999999995</v>
      </c>
      <c r="C589" s="2">
        <f t="shared" si="48"/>
        <v>9.4382496665253335</v>
      </c>
      <c r="D589" s="2">
        <f t="shared" si="50"/>
        <v>9.6425911573633645</v>
      </c>
      <c r="E589" s="2">
        <f t="shared" si="49"/>
        <v>-0.20434149083803099</v>
      </c>
      <c r="F589" s="2">
        <f t="shared" si="53"/>
        <v>-0.11912665727514263</v>
      </c>
      <c r="G589" s="2">
        <f t="shared" si="51"/>
        <v>-8.5214833562888365E-2</v>
      </c>
      <c r="H589" s="2" t="str">
        <f t="shared" si="52"/>
        <v>Hold</v>
      </c>
    </row>
    <row r="590" spans="1:8" ht="13.5" x14ac:dyDescent="0.25">
      <c r="A590" s="3">
        <f>TITRES_STAT!B593</f>
        <v>42863</v>
      </c>
      <c r="B590" s="6">
        <f>TITRES_STAT!D593</f>
        <v>9.9254999999999995</v>
      </c>
      <c r="C590" s="2">
        <f t="shared" si="48"/>
        <v>9.4411189485983584</v>
      </c>
      <c r="D590" s="2">
        <f t="shared" si="50"/>
        <v>9.6635473679290396</v>
      </c>
      <c r="E590" s="2">
        <f t="shared" si="49"/>
        <v>-0.22242841933068114</v>
      </c>
      <c r="F590" s="2">
        <f t="shared" si="53"/>
        <v>-0.13978700968625035</v>
      </c>
      <c r="G590" s="2">
        <f t="shared" si="51"/>
        <v>-8.2641409644430786E-2</v>
      </c>
      <c r="H590" s="2" t="str">
        <f t="shared" si="52"/>
        <v>Hold</v>
      </c>
    </row>
    <row r="591" spans="1:8" ht="13.5" x14ac:dyDescent="0.25">
      <c r="A591" s="3">
        <f>TITRES_STAT!B594</f>
        <v>42864</v>
      </c>
      <c r="B591" s="6">
        <f>TITRES_STAT!D594</f>
        <v>9.8811</v>
      </c>
      <c r="C591" s="2">
        <f t="shared" ref="C591:C654" si="54">$C$4*B581+C590*(1-$C$4)</f>
        <v>9.4442083411216871</v>
      </c>
      <c r="D591" s="2">
        <f t="shared" si="50"/>
        <v>9.6796623777120736</v>
      </c>
      <c r="E591" s="2">
        <f t="shared" si="49"/>
        <v>-0.23545403659038655</v>
      </c>
      <c r="F591" s="2">
        <f t="shared" si="53"/>
        <v>-0.1589204150670776</v>
      </c>
      <c r="G591" s="2">
        <f t="shared" si="51"/>
        <v>-7.6533621523308948E-2</v>
      </c>
      <c r="H591" s="2" t="str">
        <f t="shared" si="52"/>
        <v>Hold</v>
      </c>
    </row>
    <row r="592" spans="1:8" ht="13.5" x14ac:dyDescent="0.25">
      <c r="A592" s="3">
        <f>TITRES_STAT!B595</f>
        <v>42865</v>
      </c>
      <c r="B592" s="6">
        <f>TITRES_STAT!D595</f>
        <v>9.8587000000000007</v>
      </c>
      <c r="C592" s="2">
        <f t="shared" si="54"/>
        <v>9.459268596333736</v>
      </c>
      <c r="D592" s="2">
        <f t="shared" si="50"/>
        <v>9.6929244238074759</v>
      </c>
      <c r="E592" s="2">
        <f t="shared" si="49"/>
        <v>-0.23365582747373992</v>
      </c>
      <c r="F592" s="2">
        <f t="shared" si="53"/>
        <v>-0.17386749754841008</v>
      </c>
      <c r="G592" s="2">
        <f t="shared" si="51"/>
        <v>-5.9788329925329842E-2</v>
      </c>
      <c r="H592" s="2" t="str">
        <f t="shared" si="52"/>
        <v>Hold</v>
      </c>
    </row>
    <row r="593" spans="1:8" ht="13.5" x14ac:dyDescent="0.25">
      <c r="A593" s="3">
        <f>TITRES_STAT!B596</f>
        <v>42866</v>
      </c>
      <c r="B593" s="6">
        <f>TITRES_STAT!D596</f>
        <v>9.8542000000000005</v>
      </c>
      <c r="C593" s="2">
        <f t="shared" si="54"/>
        <v>9.4916734276670081</v>
      </c>
      <c r="D593" s="2">
        <f t="shared" si="50"/>
        <v>9.7048707627847008</v>
      </c>
      <c r="E593" s="2">
        <f t="shared" si="49"/>
        <v>-0.21319733511769279</v>
      </c>
      <c r="F593" s="2">
        <f t="shared" si="53"/>
        <v>-0.18173346506226662</v>
      </c>
      <c r="G593" s="2">
        <f t="shared" si="51"/>
        <v>-3.1463870055426169E-2</v>
      </c>
      <c r="H593" s="2" t="str">
        <f t="shared" si="52"/>
        <v>Hold</v>
      </c>
    </row>
    <row r="594" spans="1:8" ht="13.5" x14ac:dyDescent="0.25">
      <c r="A594" s="3">
        <f>TITRES_STAT!B597</f>
        <v>42867</v>
      </c>
      <c r="B594" s="6">
        <f>TITRES_STAT!D597</f>
        <v>9.8452999999999999</v>
      </c>
      <c r="C594" s="2">
        <f t="shared" si="54"/>
        <v>9.5256467464874692</v>
      </c>
      <c r="D594" s="2">
        <f t="shared" si="50"/>
        <v>9.7152729285043513</v>
      </c>
      <c r="E594" s="2">
        <f t="shared" si="49"/>
        <v>-0.18962618201688208</v>
      </c>
      <c r="F594" s="2">
        <f t="shared" si="53"/>
        <v>-0.18331200845318971</v>
      </c>
      <c r="G594" s="2">
        <f t="shared" si="51"/>
        <v>-6.3141735636923768E-3</v>
      </c>
      <c r="H594" s="2" t="str">
        <f t="shared" si="52"/>
        <v>Hold</v>
      </c>
    </row>
    <row r="595" spans="1:8" ht="13.5" x14ac:dyDescent="0.25">
      <c r="A595" s="3">
        <f>TITRES_STAT!B598</f>
        <v>42870</v>
      </c>
      <c r="B595" s="6">
        <f>TITRES_STAT!D598</f>
        <v>9.8407999999999998</v>
      </c>
      <c r="C595" s="2">
        <f t="shared" si="54"/>
        <v>9.5550549393355499</v>
      </c>
      <c r="D595" s="2">
        <f t="shared" si="50"/>
        <v>9.7245712300966218</v>
      </c>
      <c r="E595" s="2">
        <f t="shared" si="49"/>
        <v>-0.16951629076107189</v>
      </c>
      <c r="F595" s="2">
        <f t="shared" si="53"/>
        <v>-0.18055286491476613</v>
      </c>
      <c r="G595" s="2">
        <f t="shared" si="51"/>
        <v>1.1036574153694245E-2</v>
      </c>
      <c r="H595" s="2" t="str">
        <f t="shared" si="52"/>
        <v>Sell</v>
      </c>
    </row>
    <row r="596" spans="1:8" ht="13.5" x14ac:dyDescent="0.25">
      <c r="A596" s="3">
        <f>TITRES_STAT!B599</f>
        <v>42871</v>
      </c>
      <c r="B596" s="6">
        <f>TITRES_STAT!D599</f>
        <v>9.8094000000000001</v>
      </c>
      <c r="C596" s="2">
        <f t="shared" si="54"/>
        <v>9.6186003332839274</v>
      </c>
      <c r="D596" s="2">
        <f t="shared" si="50"/>
        <v>9.7308548426820565</v>
      </c>
      <c r="E596" s="2">
        <f t="shared" si="49"/>
        <v>-0.11225450939812909</v>
      </c>
      <c r="F596" s="2">
        <f t="shared" si="53"/>
        <v>-0.16689319381143872</v>
      </c>
      <c r="G596" s="2">
        <f t="shared" si="51"/>
        <v>5.4638684413309629E-2</v>
      </c>
      <c r="H596" s="2" t="str">
        <f t="shared" si="52"/>
        <v>Sell</v>
      </c>
    </row>
    <row r="597" spans="1:8" ht="13.5" x14ac:dyDescent="0.25">
      <c r="A597" s="3">
        <f>TITRES_STAT!B600</f>
        <v>42872</v>
      </c>
      <c r="B597" s="6">
        <f>TITRES_STAT!D600</f>
        <v>9.7870000000000008</v>
      </c>
      <c r="C597" s="2">
        <f t="shared" si="54"/>
        <v>9.6854772050864</v>
      </c>
      <c r="D597" s="2">
        <f t="shared" si="50"/>
        <v>9.7350137432241262</v>
      </c>
      <c r="E597" s="2">
        <f t="shared" si="49"/>
        <v>-4.9536538137726183E-2</v>
      </c>
      <c r="F597" s="2">
        <f t="shared" si="53"/>
        <v>-0.14342186267669621</v>
      </c>
      <c r="G597" s="2">
        <f t="shared" si="51"/>
        <v>9.3885324538970027E-2</v>
      </c>
      <c r="H597" s="2" t="str">
        <f t="shared" si="52"/>
        <v>Sell</v>
      </c>
    </row>
    <row r="598" spans="1:8" ht="13.5" x14ac:dyDescent="0.25">
      <c r="A598" s="3">
        <f>TITRES_STAT!B601</f>
        <v>42873</v>
      </c>
      <c r="B598" s="6">
        <f>TITRES_STAT!D601</f>
        <v>9.7736000000000001</v>
      </c>
      <c r="C598" s="2">
        <f t="shared" si="54"/>
        <v>9.7420653273808</v>
      </c>
      <c r="D598" s="2">
        <f t="shared" si="50"/>
        <v>9.7378719844667838</v>
      </c>
      <c r="E598" s="2">
        <f t="shared" si="49"/>
        <v>4.1933429140161849E-3</v>
      </c>
      <c r="F598" s="2">
        <f t="shared" si="53"/>
        <v>-0.11389882155855374</v>
      </c>
      <c r="G598" s="2">
        <f t="shared" si="51"/>
        <v>0.11809216447256993</v>
      </c>
      <c r="H598" s="2" t="str">
        <f t="shared" si="52"/>
        <v>Sell</v>
      </c>
    </row>
    <row r="599" spans="1:8" ht="13.5" x14ac:dyDescent="0.25">
      <c r="A599" s="3">
        <f>TITRES_STAT!B602</f>
        <v>42874</v>
      </c>
      <c r="B599" s="6">
        <f>TITRES_STAT!D602</f>
        <v>9.7556999999999992</v>
      </c>
      <c r="C599" s="2">
        <f t="shared" si="54"/>
        <v>9.7702860462452907</v>
      </c>
      <c r="D599" s="2">
        <f t="shared" si="50"/>
        <v>9.7391925782099857</v>
      </c>
      <c r="E599" s="2">
        <f t="shared" si="49"/>
        <v>3.1093468035304994E-2</v>
      </c>
      <c r="F599" s="2">
        <f t="shared" si="53"/>
        <v>-8.4900363639781998E-2</v>
      </c>
      <c r="G599" s="2">
        <f t="shared" si="51"/>
        <v>0.11599383167508699</v>
      </c>
      <c r="H599" s="2" t="str">
        <f t="shared" si="52"/>
        <v>Sell</v>
      </c>
    </row>
    <row r="600" spans="1:8" ht="13.5" x14ac:dyDescent="0.25">
      <c r="A600" s="3">
        <f>TITRES_STAT!B603</f>
        <v>42877</v>
      </c>
      <c r="B600" s="6">
        <f>TITRES_STAT!D603</f>
        <v>9.7690999999999999</v>
      </c>
      <c r="C600" s="2">
        <f t="shared" si="54"/>
        <v>9.7941651160537067</v>
      </c>
      <c r="D600" s="2">
        <f t="shared" si="50"/>
        <v>9.7414079427870242</v>
      </c>
      <c r="E600" s="2">
        <f t="shared" si="49"/>
        <v>5.27571732666825E-2</v>
      </c>
      <c r="F600" s="2">
        <f t="shared" si="53"/>
        <v>-5.7368856258489094E-2</v>
      </c>
      <c r="G600" s="2">
        <f t="shared" si="51"/>
        <v>0.11012602952517159</v>
      </c>
      <c r="H600" s="2" t="str">
        <f t="shared" si="52"/>
        <v>Sell</v>
      </c>
    </row>
    <row r="601" spans="1:8" ht="13.5" x14ac:dyDescent="0.25">
      <c r="A601" s="3">
        <f>TITRES_STAT!B604</f>
        <v>42878</v>
      </c>
      <c r="B601" s="6">
        <f>TITRES_STAT!D604</f>
        <v>9.7690999999999999</v>
      </c>
      <c r="C601" s="2">
        <f t="shared" si="54"/>
        <v>9.8075397135839051</v>
      </c>
      <c r="D601" s="2">
        <f t="shared" si="50"/>
        <v>9.7434592062842817</v>
      </c>
      <c r="E601" s="2">
        <f t="shared" si="49"/>
        <v>6.4080507299623335E-2</v>
      </c>
      <c r="F601" s="2">
        <f t="shared" si="53"/>
        <v>-3.3078983546866614E-2</v>
      </c>
      <c r="G601" s="2">
        <f t="shared" si="51"/>
        <v>9.7159490846489949E-2</v>
      </c>
      <c r="H601" s="2" t="str">
        <f t="shared" si="52"/>
        <v>Sell</v>
      </c>
    </row>
    <row r="602" spans="1:8" ht="13.5" x14ac:dyDescent="0.25">
      <c r="A602" s="3">
        <f>TITRES_STAT!B605</f>
        <v>42879</v>
      </c>
      <c r="B602" s="6">
        <f>TITRES_STAT!D605</f>
        <v>10.0604</v>
      </c>
      <c r="C602" s="2">
        <f t="shared" si="54"/>
        <v>9.8154105268786882</v>
      </c>
      <c r="D602" s="2">
        <f t="shared" si="50"/>
        <v>9.7669363021150772</v>
      </c>
      <c r="E602" s="2">
        <f t="shared" si="49"/>
        <v>4.8474224763610962E-2</v>
      </c>
      <c r="F602" s="2">
        <f t="shared" si="53"/>
        <v>-1.6768341884771099E-2</v>
      </c>
      <c r="G602" s="2">
        <f t="shared" si="51"/>
        <v>6.5242566648382058E-2</v>
      </c>
      <c r="H602" s="2" t="str">
        <f t="shared" si="52"/>
        <v>Sell</v>
      </c>
    </row>
    <row r="603" spans="1:8" ht="13.5" x14ac:dyDescent="0.25">
      <c r="A603" s="3">
        <f>TITRES_STAT!B606</f>
        <v>42880</v>
      </c>
      <c r="B603" s="6">
        <f>TITRES_STAT!D606</f>
        <v>10.167899999999999</v>
      </c>
      <c r="C603" s="2">
        <f t="shared" si="54"/>
        <v>9.8213781381281198</v>
      </c>
      <c r="D603" s="2">
        <f t="shared" si="50"/>
        <v>9.7966373167732197</v>
      </c>
      <c r="E603" s="2">
        <f t="shared" si="49"/>
        <v>2.4740821354900078E-2</v>
      </c>
      <c r="F603" s="2">
        <f t="shared" si="53"/>
        <v>-8.4665092368368649E-3</v>
      </c>
      <c r="G603" s="2">
        <f t="shared" si="51"/>
        <v>3.3207330591736944E-2</v>
      </c>
      <c r="H603" s="2" t="str">
        <f t="shared" si="52"/>
        <v>Sell</v>
      </c>
    </row>
    <row r="604" spans="1:8" ht="13.5" x14ac:dyDescent="0.25">
      <c r="A604" s="3">
        <f>TITRES_STAT!B607</f>
        <v>42881</v>
      </c>
      <c r="B604" s="6">
        <f>TITRES_STAT!D607</f>
        <v>10.127599999999999</v>
      </c>
      <c r="C604" s="2">
        <f t="shared" si="54"/>
        <v>9.8250584245699475</v>
      </c>
      <c r="D604" s="2">
        <f t="shared" si="50"/>
        <v>9.8211530710863144</v>
      </c>
      <c r="E604" s="2">
        <f t="shared" ref="E604:E667" si="55">C604-D604</f>
        <v>3.9053534836330783E-3</v>
      </c>
      <c r="F604" s="2">
        <f t="shared" si="53"/>
        <v>-5.9921366927428764E-3</v>
      </c>
      <c r="G604" s="2">
        <f t="shared" si="51"/>
        <v>9.8974901763759539E-3</v>
      </c>
      <c r="H604" s="2" t="str">
        <f t="shared" si="52"/>
        <v>Sell</v>
      </c>
    </row>
    <row r="605" spans="1:8" ht="13.5" x14ac:dyDescent="0.25">
      <c r="A605" s="3">
        <f>TITRES_STAT!B608</f>
        <v>42884</v>
      </c>
      <c r="B605" s="6">
        <f>TITRES_STAT!D608</f>
        <v>10.127599999999999</v>
      </c>
      <c r="C605" s="2">
        <f t="shared" si="54"/>
        <v>9.8274802054053403</v>
      </c>
      <c r="D605" s="2">
        <f t="shared" ref="D605:D668" si="56">$D$4*B605+(1-$D$4)*D604</f>
        <v>9.8438528435984392</v>
      </c>
      <c r="E605" s="2">
        <f t="shared" si="55"/>
        <v>-1.6372638193098865E-2</v>
      </c>
      <c r="F605" s="2">
        <f t="shared" si="53"/>
        <v>-8.0682369928140752E-3</v>
      </c>
      <c r="G605" s="2">
        <f t="shared" si="51"/>
        <v>-8.3044012002847899E-3</v>
      </c>
      <c r="H605" s="2" t="str">
        <f t="shared" si="52"/>
        <v>Hold</v>
      </c>
    </row>
    <row r="606" spans="1:8" ht="13.5" x14ac:dyDescent="0.25">
      <c r="A606" s="3">
        <f>TITRES_STAT!B609</f>
        <v>42885</v>
      </c>
      <c r="B606" s="6">
        <f>TITRES_STAT!D609</f>
        <v>10.123100000000001</v>
      </c>
      <c r="C606" s="2">
        <f t="shared" si="54"/>
        <v>9.8246986353429797</v>
      </c>
      <c r="D606" s="2">
        <f t="shared" si="56"/>
        <v>9.8645378181467045</v>
      </c>
      <c r="E606" s="2">
        <f t="shared" si="55"/>
        <v>-3.9839182803724782E-2</v>
      </c>
      <c r="F606" s="2">
        <f t="shared" si="53"/>
        <v>-1.4422426154996216E-2</v>
      </c>
      <c r="G606" s="2">
        <f t="shared" si="51"/>
        <v>-2.5416756648728566E-2</v>
      </c>
      <c r="H606" s="2" t="str">
        <f t="shared" si="52"/>
        <v>Hold</v>
      </c>
    </row>
    <row r="607" spans="1:8" ht="13.5" x14ac:dyDescent="0.25">
      <c r="A607" s="3">
        <f>TITRES_STAT!B610</f>
        <v>42886</v>
      </c>
      <c r="B607" s="6">
        <f>TITRES_STAT!D610</f>
        <v>10.1097</v>
      </c>
      <c r="C607" s="2">
        <f t="shared" si="54"/>
        <v>9.8188988452902137</v>
      </c>
      <c r="D607" s="2">
        <f t="shared" si="56"/>
        <v>9.8826979797654673</v>
      </c>
      <c r="E607" s="2">
        <f t="shared" si="55"/>
        <v>-6.3799134475253538E-2</v>
      </c>
      <c r="F607" s="2">
        <f t="shared" si="53"/>
        <v>-2.4297767819047682E-2</v>
      </c>
      <c r="G607" s="2">
        <f t="shared" si="51"/>
        <v>-3.9501366656205857E-2</v>
      </c>
      <c r="H607" s="2" t="str">
        <f t="shared" si="52"/>
        <v>Hold</v>
      </c>
    </row>
    <row r="608" spans="1:8" ht="13.5" x14ac:dyDescent="0.25">
      <c r="A608" s="3">
        <f>TITRES_STAT!B611</f>
        <v>42887</v>
      </c>
      <c r="B608" s="6">
        <f>TITRES_STAT!D611</f>
        <v>9.8587000000000007</v>
      </c>
      <c r="C608" s="2">
        <f t="shared" si="54"/>
        <v>9.8119297921686428</v>
      </c>
      <c r="D608" s="2">
        <f t="shared" si="56"/>
        <v>9.8809203516346926</v>
      </c>
      <c r="E608" s="2">
        <f t="shared" si="55"/>
        <v>-6.8990559466049817E-2</v>
      </c>
      <c r="F608" s="2">
        <f t="shared" si="53"/>
        <v>-3.3236326148448112E-2</v>
      </c>
      <c r="G608" s="2">
        <f t="shared" si="51"/>
        <v>-3.5754233317601705E-2</v>
      </c>
      <c r="H608" s="2" t="str">
        <f t="shared" si="52"/>
        <v>Hold</v>
      </c>
    </row>
    <row r="609" spans="1:8" ht="13.5" x14ac:dyDescent="0.25">
      <c r="A609" s="3">
        <f>TITRES_STAT!B612</f>
        <v>42888</v>
      </c>
      <c r="B609" s="6">
        <f>TITRES_STAT!D612</f>
        <v>9.9931999999999999</v>
      </c>
      <c r="C609" s="2">
        <f t="shared" si="54"/>
        <v>9.8032790549119291</v>
      </c>
      <c r="D609" s="2">
        <f t="shared" si="56"/>
        <v>9.8892373626247156</v>
      </c>
      <c r="E609" s="2">
        <f t="shared" si="55"/>
        <v>-8.5958307712786564E-2</v>
      </c>
      <c r="F609" s="2">
        <f t="shared" si="53"/>
        <v>-4.3780722461315799E-2</v>
      </c>
      <c r="G609" s="2">
        <f t="shared" si="51"/>
        <v>-4.2177585251470764E-2</v>
      </c>
      <c r="H609" s="2" t="str">
        <f t="shared" si="52"/>
        <v>Hold</v>
      </c>
    </row>
    <row r="610" spans="1:8" ht="13.5" x14ac:dyDescent="0.25">
      <c r="A610" s="3">
        <f>TITRES_STAT!B613</f>
        <v>42891</v>
      </c>
      <c r="B610" s="6">
        <f>TITRES_STAT!D613</f>
        <v>10.1007</v>
      </c>
      <c r="C610" s="2">
        <f t="shared" si="54"/>
        <v>9.7980207387716316</v>
      </c>
      <c r="D610" s="2">
        <f t="shared" si="56"/>
        <v>9.9049012616895524</v>
      </c>
      <c r="E610" s="2">
        <f t="shared" si="55"/>
        <v>-0.10688052291792083</v>
      </c>
      <c r="F610" s="2">
        <f t="shared" si="53"/>
        <v>-5.6400682552636805E-2</v>
      </c>
      <c r="G610" s="2">
        <f t="shared" si="51"/>
        <v>-5.0479840365284023E-2</v>
      </c>
      <c r="H610" s="2" t="str">
        <f t="shared" si="52"/>
        <v>Hold</v>
      </c>
    </row>
    <row r="611" spans="1:8" ht="13.5" x14ac:dyDescent="0.25">
      <c r="A611" s="3">
        <f>TITRES_STAT!B614</f>
        <v>42892</v>
      </c>
      <c r="B611" s="6">
        <f>TITRES_STAT!D614</f>
        <v>10.1052</v>
      </c>
      <c r="C611" s="2">
        <f t="shared" si="54"/>
        <v>9.7935713943452267</v>
      </c>
      <c r="D611" s="2">
        <f t="shared" si="56"/>
        <v>9.9197382052681036</v>
      </c>
      <c r="E611" s="2">
        <f t="shared" si="55"/>
        <v>-0.12616681092287685</v>
      </c>
      <c r="F611" s="2">
        <f t="shared" si="53"/>
        <v>-7.0353908226684816E-2</v>
      </c>
      <c r="G611" s="2">
        <f t="shared" si="51"/>
        <v>-5.5812902696192032E-2</v>
      </c>
      <c r="H611" s="2" t="str">
        <f t="shared" si="52"/>
        <v>Hold</v>
      </c>
    </row>
    <row r="612" spans="1:8" ht="13.5" x14ac:dyDescent="0.25">
      <c r="A612" s="3">
        <f>TITRES_STAT!B615</f>
        <v>42893</v>
      </c>
      <c r="B612" s="6">
        <f>TITRES_STAT!D615</f>
        <v>9.8587000000000007</v>
      </c>
      <c r="C612" s="2">
        <f t="shared" si="54"/>
        <v>9.8346219490613453</v>
      </c>
      <c r="D612" s="2">
        <f t="shared" si="56"/>
        <v>9.9152168567297263</v>
      </c>
      <c r="E612" s="2">
        <f t="shared" si="55"/>
        <v>-8.0594907668380955E-2</v>
      </c>
      <c r="F612" s="2">
        <f t="shared" si="53"/>
        <v>-7.2402108115024039E-2</v>
      </c>
      <c r="G612" s="2">
        <f t="shared" ref="G612:G675" si="57">E612-F612</f>
        <v>-8.1927995533569165E-3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42894</v>
      </c>
      <c r="B613" s="6">
        <f>TITRES_STAT!D616</f>
        <v>10.0783</v>
      </c>
      <c r="C613" s="2">
        <f t="shared" si="54"/>
        <v>9.8858954953596001</v>
      </c>
      <c r="D613" s="2">
        <f t="shared" si="56"/>
        <v>9.9272970895645614</v>
      </c>
      <c r="E613" s="2">
        <f t="shared" si="55"/>
        <v>-4.1401594204961256E-2</v>
      </c>
      <c r="F613" s="2">
        <f t="shared" ref="F613:F676" si="59">(E613*(2/(10)))+((1-(2/10))*F612)</f>
        <v>-6.6202005333011488E-2</v>
      </c>
      <c r="G613" s="2">
        <f t="shared" si="57"/>
        <v>2.4800411128050232E-2</v>
      </c>
      <c r="H613" s="2" t="str">
        <f t="shared" si="58"/>
        <v>Sell</v>
      </c>
    </row>
    <row r="614" spans="1:8" ht="13.5" x14ac:dyDescent="0.25">
      <c r="A614" s="3">
        <f>TITRES_STAT!B617</f>
        <v>42895</v>
      </c>
      <c r="B614" s="6">
        <f>TITRES_STAT!D617</f>
        <v>10.082800000000001</v>
      </c>
      <c r="C614" s="2">
        <f t="shared" si="54"/>
        <v>9.9230808037658154</v>
      </c>
      <c r="D614" s="2">
        <f t="shared" si="56"/>
        <v>9.9388158236708914</v>
      </c>
      <c r="E614" s="2">
        <f t="shared" si="55"/>
        <v>-1.5735019905076086E-2</v>
      </c>
      <c r="F614" s="2">
        <f t="shared" si="59"/>
        <v>-5.6108608247424412E-2</v>
      </c>
      <c r="G614" s="2">
        <f t="shared" si="57"/>
        <v>4.0373588342348325E-2</v>
      </c>
      <c r="H614" s="2" t="str">
        <f t="shared" si="58"/>
        <v>Sell</v>
      </c>
    </row>
    <row r="615" spans="1:8" ht="13.5" x14ac:dyDescent="0.25">
      <c r="A615" s="3">
        <f>TITRES_STAT!B618</f>
        <v>42898</v>
      </c>
      <c r="B615" s="6">
        <f>TITRES_STAT!D618</f>
        <v>10.082800000000001</v>
      </c>
      <c r="C615" s="2">
        <f t="shared" si="54"/>
        <v>9.9545452954941513</v>
      </c>
      <c r="D615" s="2">
        <f t="shared" si="56"/>
        <v>9.94948131821379</v>
      </c>
      <c r="E615" s="2">
        <f t="shared" si="55"/>
        <v>5.0639772803613425E-3</v>
      </c>
      <c r="F615" s="2">
        <f t="shared" si="59"/>
        <v>-4.3874091141867265E-2</v>
      </c>
      <c r="G615" s="2">
        <f t="shared" si="57"/>
        <v>4.8938068422228607E-2</v>
      </c>
      <c r="H615" s="2" t="str">
        <f t="shared" si="58"/>
        <v>Sell</v>
      </c>
    </row>
    <row r="616" spans="1:8" ht="13.5" x14ac:dyDescent="0.25">
      <c r="A616" s="3">
        <f>TITRES_STAT!B619</f>
        <v>42899</v>
      </c>
      <c r="B616" s="6">
        <f>TITRES_STAT!D619</f>
        <v>9.8587000000000007</v>
      </c>
      <c r="C616" s="2">
        <f t="shared" si="54"/>
        <v>9.98047678849505</v>
      </c>
      <c r="D616" s="2">
        <f t="shared" si="56"/>
        <v>9.9427567761238809</v>
      </c>
      <c r="E616" s="2">
        <f t="shared" si="55"/>
        <v>3.7720012371169176E-2</v>
      </c>
      <c r="F616" s="2">
        <f t="shared" si="59"/>
        <v>-2.7555270439259982E-2</v>
      </c>
      <c r="G616" s="2">
        <f t="shared" si="57"/>
        <v>6.5275282810429158E-2</v>
      </c>
      <c r="H616" s="2" t="str">
        <f t="shared" si="58"/>
        <v>Sell</v>
      </c>
    </row>
    <row r="617" spans="1:8" ht="13.5" x14ac:dyDescent="0.25">
      <c r="A617" s="3">
        <f>TITRES_STAT!B620</f>
        <v>42900</v>
      </c>
      <c r="B617" s="6">
        <f>TITRES_STAT!D620</f>
        <v>10.0783</v>
      </c>
      <c r="C617" s="2">
        <f t="shared" si="54"/>
        <v>10.000357282572734</v>
      </c>
      <c r="D617" s="2">
        <f t="shared" si="56"/>
        <v>9.9527970149295193</v>
      </c>
      <c r="E617" s="2">
        <f t="shared" si="55"/>
        <v>4.7560267643214971E-2</v>
      </c>
      <c r="F617" s="2">
        <f t="shared" si="59"/>
        <v>-1.2532162822764993E-2</v>
      </c>
      <c r="G617" s="2">
        <f t="shared" si="57"/>
        <v>6.0092430465979965E-2</v>
      </c>
      <c r="H617" s="2" t="str">
        <f t="shared" si="58"/>
        <v>Sell</v>
      </c>
    </row>
    <row r="618" spans="1:8" ht="13.5" x14ac:dyDescent="0.25">
      <c r="A618" s="3">
        <f>TITRES_STAT!B621</f>
        <v>42901</v>
      </c>
      <c r="B618" s="6">
        <f>TITRES_STAT!D621</f>
        <v>10.0783</v>
      </c>
      <c r="C618" s="2">
        <f t="shared" si="54"/>
        <v>9.9785638544846211</v>
      </c>
      <c r="D618" s="2">
        <f t="shared" si="56"/>
        <v>9.9620935323421484</v>
      </c>
      <c r="E618" s="2">
        <f t="shared" si="55"/>
        <v>1.6470322142472682E-2</v>
      </c>
      <c r="F618" s="2">
        <f t="shared" si="59"/>
        <v>-6.7316658297174592E-3</v>
      </c>
      <c r="G618" s="2">
        <f t="shared" si="57"/>
        <v>2.3201987972190141E-2</v>
      </c>
      <c r="H618" s="2" t="str">
        <f t="shared" si="58"/>
        <v>Sell</v>
      </c>
    </row>
    <row r="619" spans="1:8" ht="13.5" x14ac:dyDescent="0.25">
      <c r="A619" s="3">
        <f>TITRES_STAT!B622</f>
        <v>42902</v>
      </c>
      <c r="B619" s="6">
        <f>TITRES_STAT!D622</f>
        <v>10.055899999999999</v>
      </c>
      <c r="C619" s="2">
        <f t="shared" si="54"/>
        <v>9.9808155691792937</v>
      </c>
      <c r="D619" s="2">
        <f t="shared" si="56"/>
        <v>9.9690421595760643</v>
      </c>
      <c r="E619" s="2">
        <f t="shared" si="55"/>
        <v>1.1773409603229368E-2</v>
      </c>
      <c r="F619" s="2">
        <f t="shared" si="59"/>
        <v>-3.030650743128094E-3</v>
      </c>
      <c r="G619" s="2">
        <f t="shared" si="57"/>
        <v>1.4804060346357461E-2</v>
      </c>
      <c r="H619" s="2" t="str">
        <f t="shared" si="58"/>
        <v>Sell</v>
      </c>
    </row>
    <row r="620" spans="1:8" ht="13.5" x14ac:dyDescent="0.25">
      <c r="A620" s="3">
        <f>TITRES_STAT!B623</f>
        <v>42905</v>
      </c>
      <c r="B620" s="6">
        <f>TITRES_STAT!D623</f>
        <v>10.082800000000001</v>
      </c>
      <c r="C620" s="2">
        <f t="shared" si="54"/>
        <v>9.9992593277670938</v>
      </c>
      <c r="D620" s="2">
        <f t="shared" si="56"/>
        <v>9.9774686662741345</v>
      </c>
      <c r="E620" s="2">
        <f t="shared" si="55"/>
        <v>2.1790661492959273E-2</v>
      </c>
      <c r="F620" s="2">
        <f t="shared" si="59"/>
        <v>1.9336117040893797E-3</v>
      </c>
      <c r="G620" s="2">
        <f t="shared" si="57"/>
        <v>1.9857049788869895E-2</v>
      </c>
      <c r="H620" s="2" t="str">
        <f t="shared" si="58"/>
        <v>Sell</v>
      </c>
    </row>
    <row r="621" spans="1:8" ht="13.5" x14ac:dyDescent="0.25">
      <c r="A621" s="3">
        <f>TITRES_STAT!B624</f>
        <v>42906</v>
      </c>
      <c r="B621" s="6">
        <f>TITRES_STAT!D624</f>
        <v>10.530900000000001</v>
      </c>
      <c r="C621" s="2">
        <f t="shared" si="54"/>
        <v>10.015557892726003</v>
      </c>
      <c r="D621" s="2">
        <f t="shared" si="56"/>
        <v>10.018463579883457</v>
      </c>
      <c r="E621" s="2">
        <f t="shared" si="55"/>
        <v>-2.9056871574546506E-3</v>
      </c>
      <c r="F621" s="2">
        <f t="shared" si="59"/>
        <v>9.6575193178057375E-4</v>
      </c>
      <c r="G621" s="2">
        <f t="shared" si="57"/>
        <v>-3.8714390892352242E-3</v>
      </c>
      <c r="H621" s="2" t="str">
        <f t="shared" si="58"/>
        <v>Hold</v>
      </c>
    </row>
    <row r="622" spans="1:8" ht="13.5" x14ac:dyDescent="0.25">
      <c r="A622" s="3">
        <f>TITRES_STAT!B625</f>
        <v>42907</v>
      </c>
      <c r="B622" s="6">
        <f>TITRES_STAT!D625</f>
        <v>10.575699999999999</v>
      </c>
      <c r="C622" s="2">
        <f t="shared" si="54"/>
        <v>9.9914259092296938</v>
      </c>
      <c r="D622" s="2">
        <f t="shared" si="56"/>
        <v>10.059740351743942</v>
      </c>
      <c r="E622" s="2">
        <f t="shared" si="55"/>
        <v>-6.8314442514248341E-2</v>
      </c>
      <c r="F622" s="2">
        <f t="shared" si="59"/>
        <v>-1.2890286957425211E-2</v>
      </c>
      <c r="G622" s="2">
        <f t="shared" si="57"/>
        <v>-5.5424155556823132E-2</v>
      </c>
      <c r="H622" s="2" t="str">
        <f t="shared" si="58"/>
        <v>Hold</v>
      </c>
    </row>
    <row r="623" spans="1:8" ht="13.5" x14ac:dyDescent="0.25">
      <c r="A623" s="3">
        <f>TITRES_STAT!B626</f>
        <v>42908</v>
      </c>
      <c r="B623" s="6">
        <f>TITRES_STAT!D626</f>
        <v>10.575699999999999</v>
      </c>
      <c r="C623" s="2">
        <f t="shared" si="54"/>
        <v>10.004791153963586</v>
      </c>
      <c r="D623" s="2">
        <f t="shared" si="56"/>
        <v>10.097959584948095</v>
      </c>
      <c r="E623" s="2">
        <f t="shared" si="55"/>
        <v>-9.3168430984508888E-2</v>
      </c>
      <c r="F623" s="2">
        <f t="shared" si="59"/>
        <v>-2.8945915762841948E-2</v>
      </c>
      <c r="G623" s="2">
        <f t="shared" si="57"/>
        <v>-6.4222515221666943E-2</v>
      </c>
      <c r="H623" s="2" t="str">
        <f t="shared" si="58"/>
        <v>Hold</v>
      </c>
    </row>
    <row r="624" spans="1:8" ht="13.5" x14ac:dyDescent="0.25">
      <c r="A624" s="3">
        <f>TITRES_STAT!B627</f>
        <v>42909</v>
      </c>
      <c r="B624" s="6">
        <f>TITRES_STAT!D627</f>
        <v>10.575699999999999</v>
      </c>
      <c r="C624" s="2">
        <f t="shared" si="54"/>
        <v>10.016792514892265</v>
      </c>
      <c r="D624" s="2">
        <f t="shared" si="56"/>
        <v>10.133347763840829</v>
      </c>
      <c r="E624" s="2">
        <f t="shared" si="55"/>
        <v>-0.11655524894856484</v>
      </c>
      <c r="F624" s="2">
        <f t="shared" si="59"/>
        <v>-4.6467782399986529E-2</v>
      </c>
      <c r="G624" s="2">
        <f t="shared" si="57"/>
        <v>-7.0087466548578309E-2</v>
      </c>
      <c r="H624" s="2" t="str">
        <f t="shared" si="58"/>
        <v>Hold</v>
      </c>
    </row>
    <row r="625" spans="1:8" ht="13.5" x14ac:dyDescent="0.25">
      <c r="A625" s="3">
        <f>TITRES_STAT!B628</f>
        <v>42914</v>
      </c>
      <c r="B625" s="6">
        <f>TITRES_STAT!D628</f>
        <v>10.598100000000001</v>
      </c>
      <c r="C625" s="2">
        <f t="shared" si="54"/>
        <v>10.026947512601147</v>
      </c>
      <c r="D625" s="2">
        <f t="shared" si="56"/>
        <v>10.167773855408177</v>
      </c>
      <c r="E625" s="2">
        <f t="shared" si="55"/>
        <v>-0.14082634280702955</v>
      </c>
      <c r="F625" s="2">
        <f t="shared" si="59"/>
        <v>-6.533949448139513E-2</v>
      </c>
      <c r="G625" s="2">
        <f t="shared" si="57"/>
        <v>-7.5486848325634417E-2</v>
      </c>
      <c r="H625" s="2" t="str">
        <f t="shared" si="58"/>
        <v>Hold</v>
      </c>
    </row>
    <row r="626" spans="1:8" ht="13.5" x14ac:dyDescent="0.25">
      <c r="A626" s="3">
        <f>TITRES_STAT!B629</f>
        <v>42915</v>
      </c>
      <c r="B626" s="6">
        <f>TITRES_STAT!D629</f>
        <v>10.7326</v>
      </c>
      <c r="C626" s="2">
        <f t="shared" si="54"/>
        <v>10.001063279893279</v>
      </c>
      <c r="D626" s="2">
        <f t="shared" si="56"/>
        <v>10.209612829081646</v>
      </c>
      <c r="E626" s="2">
        <f t="shared" si="55"/>
        <v>-0.20854954918836732</v>
      </c>
      <c r="F626" s="2">
        <f t="shared" si="59"/>
        <v>-9.3981505422789574E-2</v>
      </c>
      <c r="G626" s="2">
        <f t="shared" si="57"/>
        <v>-0.11456804376557775</v>
      </c>
      <c r="H626" s="2" t="str">
        <f t="shared" si="58"/>
        <v>Hold</v>
      </c>
    </row>
    <row r="627" spans="1:8" ht="13.5" x14ac:dyDescent="0.25">
      <c r="A627" s="3">
        <f>TITRES_STAT!B630</f>
        <v>42916</v>
      </c>
      <c r="B627" s="6">
        <f>TITRES_STAT!D630</f>
        <v>10.315799999999999</v>
      </c>
      <c r="C627" s="2">
        <f t="shared" si="54"/>
        <v>10.012945852217388</v>
      </c>
      <c r="D627" s="2">
        <f t="shared" si="56"/>
        <v>10.217478545445969</v>
      </c>
      <c r="E627" s="2">
        <f t="shared" si="55"/>
        <v>-0.2045326932285807</v>
      </c>
      <c r="F627" s="2">
        <f t="shared" si="59"/>
        <v>-0.11609174298394781</v>
      </c>
      <c r="G627" s="2">
        <f t="shared" si="57"/>
        <v>-8.8440950244632888E-2</v>
      </c>
      <c r="H627" s="2" t="str">
        <f t="shared" si="58"/>
        <v>Hold</v>
      </c>
    </row>
    <row r="628" spans="1:8" ht="13.5" x14ac:dyDescent="0.25">
      <c r="A628" s="3">
        <f>TITRES_STAT!B631</f>
        <v>42919</v>
      </c>
      <c r="B628" s="6">
        <f>TITRES_STAT!D631</f>
        <v>10.957100000000001</v>
      </c>
      <c r="C628" s="2">
        <f t="shared" si="54"/>
        <v>10.023000336491636</v>
      </c>
      <c r="D628" s="2">
        <f t="shared" si="56"/>
        <v>10.272265319857379</v>
      </c>
      <c r="E628" s="2">
        <f t="shared" si="55"/>
        <v>-0.24926498336574276</v>
      </c>
      <c r="F628" s="2">
        <f t="shared" si="59"/>
        <v>-0.1427263910603068</v>
      </c>
      <c r="G628" s="2">
        <f t="shared" si="57"/>
        <v>-0.10653859230543597</v>
      </c>
      <c r="H628" s="2" t="str">
        <f t="shared" si="58"/>
        <v>Hold</v>
      </c>
    </row>
    <row r="629" spans="1:8" ht="13.5" x14ac:dyDescent="0.25">
      <c r="A629" s="3">
        <f>TITRES_STAT!B632</f>
        <v>42920</v>
      </c>
      <c r="B629" s="6">
        <f>TITRES_STAT!D632</f>
        <v>11.0038</v>
      </c>
      <c r="C629" s="2">
        <f t="shared" si="54"/>
        <v>10.028061823185229</v>
      </c>
      <c r="D629" s="2">
        <f t="shared" si="56"/>
        <v>10.326453073942018</v>
      </c>
      <c r="E629" s="2">
        <f t="shared" si="55"/>
        <v>-0.2983912507567883</v>
      </c>
      <c r="F629" s="2">
        <f t="shared" si="59"/>
        <v>-0.17385936299960311</v>
      </c>
      <c r="G629" s="2">
        <f t="shared" si="57"/>
        <v>-0.12453188775718518</v>
      </c>
      <c r="H629" s="2" t="str">
        <f t="shared" si="58"/>
        <v>Hold</v>
      </c>
    </row>
    <row r="630" spans="1:8" ht="13.5" x14ac:dyDescent="0.25">
      <c r="A630" s="3">
        <f>TITRES_STAT!B633</f>
        <v>42921</v>
      </c>
      <c r="B630" s="6">
        <f>TITRES_STAT!D633</f>
        <v>11.3302</v>
      </c>
      <c r="C630" s="2">
        <f t="shared" si="54"/>
        <v>10.036483081156732</v>
      </c>
      <c r="D630" s="2">
        <f t="shared" si="56"/>
        <v>10.400804698094461</v>
      </c>
      <c r="E630" s="2">
        <f t="shared" si="55"/>
        <v>-0.36432161693772969</v>
      </c>
      <c r="F630" s="2">
        <f t="shared" si="59"/>
        <v>-0.21195181378722844</v>
      </c>
      <c r="G630" s="2">
        <f t="shared" si="57"/>
        <v>-0.15236980315050125</v>
      </c>
      <c r="H630" s="2" t="str">
        <f t="shared" si="58"/>
        <v>Hold</v>
      </c>
    </row>
    <row r="631" spans="1:8" ht="13.5" x14ac:dyDescent="0.25">
      <c r="A631" s="3">
        <f>TITRES_STAT!B634</f>
        <v>42922</v>
      </c>
      <c r="B631" s="6">
        <f>TITRES_STAT!D634</f>
        <v>11.656499999999999</v>
      </c>
      <c r="C631" s="2">
        <f t="shared" si="54"/>
        <v>10.112547222517234</v>
      </c>
      <c r="D631" s="2">
        <f t="shared" si="56"/>
        <v>10.493819164902281</v>
      </c>
      <c r="E631" s="2">
        <f t="shared" si="55"/>
        <v>-0.38127194238504636</v>
      </c>
      <c r="F631" s="2">
        <f t="shared" si="59"/>
        <v>-0.24581583950679203</v>
      </c>
      <c r="G631" s="2">
        <f t="shared" si="57"/>
        <v>-0.13545610287825433</v>
      </c>
      <c r="H631" s="2" t="str">
        <f t="shared" si="58"/>
        <v>Hold</v>
      </c>
    </row>
    <row r="632" spans="1:8" ht="13.5" x14ac:dyDescent="0.25">
      <c r="A632" s="3">
        <f>TITRES_STAT!B635</f>
        <v>42923</v>
      </c>
      <c r="B632" s="6">
        <f>TITRES_STAT!D635</f>
        <v>11.856999999999999</v>
      </c>
      <c r="C632" s="2">
        <f t="shared" si="54"/>
        <v>10.183801495976121</v>
      </c>
      <c r="D632" s="2">
        <f t="shared" si="56"/>
        <v>10.594795523057668</v>
      </c>
      <c r="E632" s="2">
        <f t="shared" si="55"/>
        <v>-0.41099402708154642</v>
      </c>
      <c r="F632" s="2">
        <f t="shared" si="59"/>
        <v>-0.27885147702174296</v>
      </c>
      <c r="G632" s="2">
        <f t="shared" si="57"/>
        <v>-0.13214255005980347</v>
      </c>
      <c r="H632" s="2" t="str">
        <f t="shared" si="58"/>
        <v>Hold</v>
      </c>
    </row>
    <row r="633" spans="1:8" ht="13.5" x14ac:dyDescent="0.25">
      <c r="A633" s="3">
        <f>TITRES_STAT!B636</f>
        <v>42926</v>
      </c>
      <c r="B633" s="6">
        <f>TITRES_STAT!D636</f>
        <v>11.889699999999999</v>
      </c>
      <c r="C633" s="2">
        <f t="shared" si="54"/>
        <v>10.244093573518256</v>
      </c>
      <c r="D633" s="2">
        <f t="shared" si="56"/>
        <v>10.690714373201544</v>
      </c>
      <c r="E633" s="2">
        <f t="shared" si="55"/>
        <v>-0.44662079968328783</v>
      </c>
      <c r="F633" s="2">
        <f t="shared" si="59"/>
        <v>-0.31240534155405197</v>
      </c>
      <c r="G633" s="2">
        <f t="shared" si="57"/>
        <v>-0.13421545812923585</v>
      </c>
      <c r="H633" s="2" t="str">
        <f t="shared" si="58"/>
        <v>Hold</v>
      </c>
    </row>
    <row r="634" spans="1:8" ht="13.5" x14ac:dyDescent="0.25">
      <c r="A634" s="3">
        <f>TITRES_STAT!B637</f>
        <v>42927</v>
      </c>
      <c r="B634" s="6">
        <f>TITRES_STAT!D637</f>
        <v>11.889699999999999</v>
      </c>
      <c r="C634" s="2">
        <f t="shared" si="54"/>
        <v>10.295109946823139</v>
      </c>
      <c r="D634" s="2">
        <f t="shared" si="56"/>
        <v>10.779528123334764</v>
      </c>
      <c r="E634" s="2">
        <f t="shared" si="55"/>
        <v>-0.48441817651162467</v>
      </c>
      <c r="F634" s="2">
        <f t="shared" si="59"/>
        <v>-0.34680790854556653</v>
      </c>
      <c r="G634" s="2">
        <f t="shared" si="57"/>
        <v>-0.13761026796605813</v>
      </c>
      <c r="H634" s="2" t="str">
        <f t="shared" si="58"/>
        <v>Hold</v>
      </c>
    </row>
    <row r="635" spans="1:8" ht="13.5" x14ac:dyDescent="0.25">
      <c r="A635" s="3">
        <f>TITRES_STAT!B638</f>
        <v>42928</v>
      </c>
      <c r="B635" s="6">
        <f>TITRES_STAT!D638</f>
        <v>11.7498</v>
      </c>
      <c r="C635" s="2">
        <f t="shared" si="54"/>
        <v>10.341723801158041</v>
      </c>
      <c r="D635" s="2">
        <f t="shared" si="56"/>
        <v>10.851400114198855</v>
      </c>
      <c r="E635" s="2">
        <f t="shared" si="55"/>
        <v>-0.50967631304081351</v>
      </c>
      <c r="F635" s="2">
        <f t="shared" si="59"/>
        <v>-0.37938158944461597</v>
      </c>
      <c r="G635" s="2">
        <f t="shared" si="57"/>
        <v>-0.13029472359619754</v>
      </c>
      <c r="H635" s="2" t="str">
        <f t="shared" si="58"/>
        <v>Hold</v>
      </c>
    </row>
    <row r="636" spans="1:8" ht="13.5" x14ac:dyDescent="0.25">
      <c r="A636" s="3">
        <f>TITRES_STAT!B639</f>
        <v>42929</v>
      </c>
      <c r="B636" s="6">
        <f>TITRES_STAT!D639</f>
        <v>11.7498</v>
      </c>
      <c r="C636" s="2">
        <f t="shared" si="54"/>
        <v>10.401858600979882</v>
      </c>
      <c r="D636" s="2">
        <f t="shared" si="56"/>
        <v>10.917948253887829</v>
      </c>
      <c r="E636" s="2">
        <f t="shared" si="55"/>
        <v>-0.51608965290794728</v>
      </c>
      <c r="F636" s="2">
        <f t="shared" si="59"/>
        <v>-0.40672320213728225</v>
      </c>
      <c r="G636" s="2">
        <f t="shared" si="57"/>
        <v>-0.10936645077066504</v>
      </c>
      <c r="H636" s="2" t="str">
        <f t="shared" si="58"/>
        <v>Hold</v>
      </c>
    </row>
    <row r="637" spans="1:8" ht="13.5" x14ac:dyDescent="0.25">
      <c r="A637" s="3">
        <f>TITRES_STAT!B640</f>
        <v>42930</v>
      </c>
      <c r="B637" s="6">
        <f>TITRES_STAT!D640</f>
        <v>11.745100000000001</v>
      </c>
      <c r="C637" s="2">
        <f t="shared" si="54"/>
        <v>10.388618816213746</v>
      </c>
      <c r="D637" s="2">
        <f t="shared" si="56"/>
        <v>10.979218753599842</v>
      </c>
      <c r="E637" s="2">
        <f t="shared" si="55"/>
        <v>-0.59059993738609506</v>
      </c>
      <c r="F637" s="2">
        <f t="shared" si="59"/>
        <v>-0.44349854918704484</v>
      </c>
      <c r="G637" s="2">
        <f t="shared" si="57"/>
        <v>-0.14710138819905022</v>
      </c>
      <c r="H637" s="2" t="str">
        <f t="shared" si="58"/>
        <v>Hold</v>
      </c>
    </row>
    <row r="638" spans="1:8" ht="13.5" x14ac:dyDescent="0.25">
      <c r="A638" s="3">
        <f>TITRES_STAT!B641</f>
        <v>42933</v>
      </c>
      <c r="B638" s="6">
        <f>TITRES_STAT!D641</f>
        <v>11.745100000000001</v>
      </c>
      <c r="C638" s="2">
        <f t="shared" si="54"/>
        <v>10.476077459873171</v>
      </c>
      <c r="D638" s="2">
        <f t="shared" si="56"/>
        <v>11.035950697777631</v>
      </c>
      <c r="E638" s="2">
        <f t="shared" si="55"/>
        <v>-0.5598732379044602</v>
      </c>
      <c r="F638" s="2">
        <f t="shared" si="59"/>
        <v>-0.46677348693052795</v>
      </c>
      <c r="G638" s="2">
        <f t="shared" si="57"/>
        <v>-9.3099750973932249E-2</v>
      </c>
      <c r="H638" s="2" t="str">
        <f t="shared" si="58"/>
        <v>Hold</v>
      </c>
    </row>
    <row r="639" spans="1:8" ht="13.5" x14ac:dyDescent="0.25">
      <c r="A639" s="3">
        <f>TITRES_STAT!B642</f>
        <v>42934</v>
      </c>
      <c r="B639" s="6">
        <f>TITRES_STAT!D642</f>
        <v>11.3954</v>
      </c>
      <c r="C639" s="2">
        <f t="shared" si="54"/>
        <v>10.557265542969606</v>
      </c>
      <c r="D639" s="2">
        <f t="shared" si="56"/>
        <v>11.062576572016326</v>
      </c>
      <c r="E639" s="2">
        <f t="shared" si="55"/>
        <v>-0.50531102904671954</v>
      </c>
      <c r="F639" s="2">
        <f t="shared" si="59"/>
        <v>-0.47448099535376631</v>
      </c>
      <c r="G639" s="2">
        <f t="shared" si="57"/>
        <v>-3.0830033692953229E-2</v>
      </c>
      <c r="H639" s="2" t="str">
        <f t="shared" si="58"/>
        <v>Hold</v>
      </c>
    </row>
    <row r="640" spans="1:8" ht="13.5" x14ac:dyDescent="0.25">
      <c r="A640" s="3">
        <f>TITRES_STAT!B643</f>
        <v>42935</v>
      </c>
      <c r="B640" s="6">
        <f>TITRES_STAT!D643</f>
        <v>11.190300000000001</v>
      </c>
      <c r="C640" s="2">
        <f t="shared" si="54"/>
        <v>10.676178536358897</v>
      </c>
      <c r="D640" s="2">
        <f t="shared" si="56"/>
        <v>11.072037566681784</v>
      </c>
      <c r="E640" s="2">
        <f t="shared" si="55"/>
        <v>-0.39585903032288705</v>
      </c>
      <c r="F640" s="2">
        <f t="shared" si="59"/>
        <v>-0.45875660234759047</v>
      </c>
      <c r="G640" s="2">
        <f t="shared" si="57"/>
        <v>6.2897572024703419E-2</v>
      </c>
      <c r="H640" s="2" t="str">
        <f t="shared" si="58"/>
        <v>Sell</v>
      </c>
    </row>
    <row r="641" spans="1:8" ht="13.5" x14ac:dyDescent="0.25">
      <c r="A641" s="3">
        <f>TITRES_STAT!B644</f>
        <v>42936</v>
      </c>
      <c r="B641" s="6">
        <f>TITRES_STAT!D644</f>
        <v>11.190300000000001</v>
      </c>
      <c r="C641" s="2">
        <f t="shared" si="54"/>
        <v>10.826997223072913</v>
      </c>
      <c r="D641" s="2">
        <f t="shared" si="56"/>
        <v>11.080797746927578</v>
      </c>
      <c r="E641" s="2">
        <f t="shared" si="55"/>
        <v>-0.25380052385466456</v>
      </c>
      <c r="F641" s="2">
        <f t="shared" si="59"/>
        <v>-0.41776538664900531</v>
      </c>
      <c r="G641" s="2">
        <f t="shared" si="57"/>
        <v>0.16396486279434075</v>
      </c>
      <c r="H641" s="2" t="str">
        <f t="shared" si="58"/>
        <v>Sell</v>
      </c>
    </row>
    <row r="642" spans="1:8" ht="13.5" x14ac:dyDescent="0.25">
      <c r="A642" s="3">
        <f>TITRES_STAT!B645</f>
        <v>42937</v>
      </c>
      <c r="B642" s="6">
        <f>TITRES_STAT!D645</f>
        <v>11.5167</v>
      </c>
      <c r="C642" s="2">
        <f t="shared" si="54"/>
        <v>10.985459188754003</v>
      </c>
      <c r="D642" s="2">
        <f t="shared" si="56"/>
        <v>11.11308680271072</v>
      </c>
      <c r="E642" s="2">
        <f t="shared" si="55"/>
        <v>-0.12762761395671696</v>
      </c>
      <c r="F642" s="2">
        <f t="shared" si="59"/>
        <v>-0.35973783211054766</v>
      </c>
      <c r="G642" s="2">
        <f t="shared" si="57"/>
        <v>0.23211021815383071</v>
      </c>
      <c r="H642" s="2" t="str">
        <f t="shared" si="58"/>
        <v>Sell</v>
      </c>
    </row>
    <row r="643" spans="1:8" ht="13.5" x14ac:dyDescent="0.25">
      <c r="A643" s="3">
        <f>TITRES_STAT!B646</f>
        <v>42940</v>
      </c>
      <c r="B643" s="6">
        <f>TITRES_STAT!D646</f>
        <v>11.7498</v>
      </c>
      <c r="C643" s="2">
        <f t="shared" si="54"/>
        <v>11.124573159714926</v>
      </c>
      <c r="D643" s="2">
        <f t="shared" si="56"/>
        <v>11.160250743250666</v>
      </c>
      <c r="E643" s="2">
        <f t="shared" si="55"/>
        <v>-3.5677583535740354E-2</v>
      </c>
      <c r="F643" s="2">
        <f t="shared" si="59"/>
        <v>-0.2949257823955862</v>
      </c>
      <c r="G643" s="2">
        <f t="shared" si="57"/>
        <v>0.25924819885984585</v>
      </c>
      <c r="H643" s="2" t="str">
        <f t="shared" si="58"/>
        <v>Sell</v>
      </c>
    </row>
    <row r="644" spans="1:8" ht="13.5" x14ac:dyDescent="0.25">
      <c r="A644" s="3">
        <f>TITRES_STAT!B647</f>
        <v>42942</v>
      </c>
      <c r="B644" s="6">
        <f>TITRES_STAT!D647</f>
        <v>11.656499999999999</v>
      </c>
      <c r="C644" s="2">
        <f t="shared" si="54"/>
        <v>11.242284981297246</v>
      </c>
      <c r="D644" s="2">
        <f t="shared" si="56"/>
        <v>11.197009947454321</v>
      </c>
      <c r="E644" s="2">
        <f t="shared" si="55"/>
        <v>4.5275033842925083E-2</v>
      </c>
      <c r="F644" s="2">
        <f t="shared" si="59"/>
        <v>-0.22688561914788397</v>
      </c>
      <c r="G644" s="2">
        <f t="shared" si="57"/>
        <v>0.27216065299080905</v>
      </c>
      <c r="H644" s="2" t="str">
        <f t="shared" si="58"/>
        <v>Sell</v>
      </c>
    </row>
    <row r="645" spans="1:8" ht="13.5" x14ac:dyDescent="0.25">
      <c r="A645" s="3">
        <f>TITRES_STAT!B648</f>
        <v>42943</v>
      </c>
      <c r="B645" s="6">
        <f>TITRES_STAT!D648</f>
        <v>11.651899999999999</v>
      </c>
      <c r="C645" s="2">
        <f t="shared" si="54"/>
        <v>11.320364214943822</v>
      </c>
      <c r="D645" s="2">
        <f t="shared" si="56"/>
        <v>11.230705506902149</v>
      </c>
      <c r="E645" s="2">
        <f t="shared" si="55"/>
        <v>8.9658708041673307E-2</v>
      </c>
      <c r="F645" s="2">
        <f t="shared" si="59"/>
        <v>-0.16357675370997252</v>
      </c>
      <c r="G645" s="2">
        <f t="shared" si="57"/>
        <v>0.2532354617516458</v>
      </c>
      <c r="H645" s="2" t="str">
        <f t="shared" si="58"/>
        <v>Sell</v>
      </c>
    </row>
    <row r="646" spans="1:8" ht="13.5" x14ac:dyDescent="0.25">
      <c r="A646" s="3">
        <f>TITRES_STAT!B649</f>
        <v>42944</v>
      </c>
      <c r="B646" s="6">
        <f>TITRES_STAT!D649</f>
        <v>11.7265</v>
      </c>
      <c r="C646" s="2">
        <f t="shared" si="54"/>
        <v>11.386431258798618</v>
      </c>
      <c r="D646" s="2">
        <f t="shared" si="56"/>
        <v>11.267431024909396</v>
      </c>
      <c r="E646" s="2">
        <f t="shared" si="55"/>
        <v>0.11900023388922243</v>
      </c>
      <c r="F646" s="2">
        <f t="shared" si="59"/>
        <v>-0.10706135619013353</v>
      </c>
      <c r="G646" s="2">
        <f t="shared" si="57"/>
        <v>0.22606159007935595</v>
      </c>
      <c r="H646" s="2" t="str">
        <f t="shared" si="58"/>
        <v>Sell</v>
      </c>
    </row>
    <row r="647" spans="1:8" ht="13.5" x14ac:dyDescent="0.25">
      <c r="A647" s="3">
        <f>TITRES_STAT!B650</f>
        <v>42947</v>
      </c>
      <c r="B647" s="6">
        <f>TITRES_STAT!D650</f>
        <v>11.7265</v>
      </c>
      <c r="C647" s="2">
        <f t="shared" si="54"/>
        <v>11.441611065137291</v>
      </c>
      <c r="D647" s="2">
        <f t="shared" si="56"/>
        <v>11.301436134175365</v>
      </c>
      <c r="E647" s="2">
        <f t="shared" si="55"/>
        <v>0.14017493096192624</v>
      </c>
      <c r="F647" s="2">
        <f t="shared" si="59"/>
        <v>-5.761409875972158E-2</v>
      </c>
      <c r="G647" s="2">
        <f t="shared" si="57"/>
        <v>0.1977890297216478</v>
      </c>
      <c r="H647" s="2" t="str">
        <f t="shared" si="58"/>
        <v>Sell</v>
      </c>
    </row>
    <row r="648" spans="1:8" ht="13.5" x14ac:dyDescent="0.25">
      <c r="A648" s="3">
        <f>TITRES_STAT!B651</f>
        <v>42948</v>
      </c>
      <c r="B648" s="6">
        <f>TITRES_STAT!D651</f>
        <v>11.656499999999999</v>
      </c>
      <c r="C648" s="2">
        <f t="shared" si="54"/>
        <v>11.488301670500784</v>
      </c>
      <c r="D648" s="2">
        <f t="shared" si="56"/>
        <v>11.327737161273486</v>
      </c>
      <c r="E648" s="2">
        <f t="shared" si="55"/>
        <v>0.16056450922729759</v>
      </c>
      <c r="F648" s="2">
        <f t="shared" si="59"/>
        <v>-1.3978377162317743E-2</v>
      </c>
      <c r="G648" s="2">
        <f t="shared" si="57"/>
        <v>0.17454288638961535</v>
      </c>
      <c r="H648" s="2" t="str">
        <f t="shared" si="58"/>
        <v>Sell</v>
      </c>
    </row>
    <row r="649" spans="1:8" ht="13.5" x14ac:dyDescent="0.25">
      <c r="A649" s="3">
        <f>TITRES_STAT!B652</f>
        <v>42949</v>
      </c>
      <c r="B649" s="6">
        <f>TITRES_STAT!D652</f>
        <v>11.656499999999999</v>
      </c>
      <c r="C649" s="2">
        <f t="shared" si="54"/>
        <v>11.474009105808356</v>
      </c>
      <c r="D649" s="2">
        <f t="shared" si="56"/>
        <v>11.352089964142117</v>
      </c>
      <c r="E649" s="2">
        <f t="shared" si="55"/>
        <v>0.12191914166623974</v>
      </c>
      <c r="F649" s="2">
        <f t="shared" si="59"/>
        <v>1.3201126603393756E-2</v>
      </c>
      <c r="G649" s="2">
        <f t="shared" si="57"/>
        <v>0.10871801506284598</v>
      </c>
      <c r="H649" s="2" t="str">
        <f t="shared" si="58"/>
        <v>Sell</v>
      </c>
    </row>
    <row r="650" spans="1:8" ht="13.5" x14ac:dyDescent="0.25">
      <c r="A650" s="3">
        <f>TITRES_STAT!B653</f>
        <v>42950</v>
      </c>
      <c r="B650" s="6">
        <f>TITRES_STAT!D653</f>
        <v>11.656499999999999</v>
      </c>
      <c r="C650" s="2">
        <f t="shared" si="54"/>
        <v>11.430361551068611</v>
      </c>
      <c r="D650" s="2">
        <f t="shared" si="56"/>
        <v>11.374638855687145</v>
      </c>
      <c r="E650" s="2">
        <f t="shared" si="55"/>
        <v>5.572269538146557E-2</v>
      </c>
      <c r="F650" s="2">
        <f t="shared" si="59"/>
        <v>2.1705440359008121E-2</v>
      </c>
      <c r="G650" s="2">
        <f t="shared" si="57"/>
        <v>3.4017255022457449E-2</v>
      </c>
      <c r="H650" s="2" t="str">
        <f t="shared" si="58"/>
        <v>Sell</v>
      </c>
    </row>
    <row r="651" spans="1:8" ht="13.5" x14ac:dyDescent="0.25">
      <c r="A651" s="3">
        <f>TITRES_STAT!B654</f>
        <v>42951</v>
      </c>
      <c r="B651" s="6">
        <f>TITRES_STAT!D654</f>
        <v>11.656499999999999</v>
      </c>
      <c r="C651" s="2">
        <f t="shared" si="54"/>
        <v>11.393429004750363</v>
      </c>
      <c r="D651" s="2">
        <f t="shared" si="56"/>
        <v>11.39551745896958</v>
      </c>
      <c r="E651" s="2">
        <f t="shared" si="55"/>
        <v>-2.0884542192174393E-3</v>
      </c>
      <c r="F651" s="2">
        <f t="shared" si="59"/>
        <v>1.6946661443363011E-2</v>
      </c>
      <c r="G651" s="2">
        <f t="shared" si="57"/>
        <v>-1.9035115662580451E-2</v>
      </c>
      <c r="H651" s="2" t="str">
        <f t="shared" si="58"/>
        <v>Hold</v>
      </c>
    </row>
    <row r="652" spans="1:8" ht="13.5" x14ac:dyDescent="0.25">
      <c r="A652" s="3">
        <f>TITRES_STAT!B655</f>
        <v>42954</v>
      </c>
      <c r="B652" s="6">
        <f>TITRES_STAT!D655</f>
        <v>11.740500000000001</v>
      </c>
      <c r="C652" s="2">
        <f t="shared" si="54"/>
        <v>11.412393773250308</v>
      </c>
      <c r="D652" s="2">
        <f t="shared" si="56"/>
        <v>11.421071721268131</v>
      </c>
      <c r="E652" s="2">
        <f t="shared" si="55"/>
        <v>-8.6779480178229562E-3</v>
      </c>
      <c r="F652" s="2">
        <f t="shared" si="59"/>
        <v>1.1821739551125818E-2</v>
      </c>
      <c r="G652" s="2">
        <f t="shared" si="57"/>
        <v>-2.0499687568948773E-2</v>
      </c>
      <c r="H652" s="2" t="str">
        <f t="shared" si="58"/>
        <v>Hold</v>
      </c>
    </row>
    <row r="653" spans="1:8" ht="13.5" x14ac:dyDescent="0.25">
      <c r="A653" s="3">
        <f>TITRES_STAT!B656</f>
        <v>42955</v>
      </c>
      <c r="B653" s="6">
        <f>TITRES_STAT!D656</f>
        <v>11.740500000000001</v>
      </c>
      <c r="C653" s="2">
        <f t="shared" si="54"/>
        <v>11.464302423519491</v>
      </c>
      <c r="D653" s="2">
        <f t="shared" si="56"/>
        <v>11.444733075248269</v>
      </c>
      <c r="E653" s="2">
        <f t="shared" si="55"/>
        <v>1.9569348271222253E-2</v>
      </c>
      <c r="F653" s="2">
        <f t="shared" si="59"/>
        <v>1.3371261295145105E-2</v>
      </c>
      <c r="G653" s="2">
        <f t="shared" si="57"/>
        <v>6.1980869760771481E-3</v>
      </c>
      <c r="H653" s="2" t="str">
        <f t="shared" si="58"/>
        <v>Sell</v>
      </c>
    </row>
    <row r="654" spans="1:8" ht="13.5" x14ac:dyDescent="0.25">
      <c r="A654" s="3">
        <f>TITRES_STAT!B657</f>
        <v>42956</v>
      </c>
      <c r="B654" s="6">
        <f>TITRES_STAT!D657</f>
        <v>11.656499999999999</v>
      </c>
      <c r="C654" s="2">
        <f t="shared" si="54"/>
        <v>11.493871281439569</v>
      </c>
      <c r="D654" s="2">
        <f t="shared" si="56"/>
        <v>11.460419514118769</v>
      </c>
      <c r="E654" s="2">
        <f t="shared" si="55"/>
        <v>3.345176732080013E-2</v>
      </c>
      <c r="F654" s="2">
        <f t="shared" si="59"/>
        <v>1.7387362500276109E-2</v>
      </c>
      <c r="G654" s="2">
        <f t="shared" si="57"/>
        <v>1.6064404820524021E-2</v>
      </c>
      <c r="H654" s="2" t="str">
        <f t="shared" si="58"/>
        <v>Sell</v>
      </c>
    </row>
    <row r="655" spans="1:8" ht="13.5" x14ac:dyDescent="0.25">
      <c r="A655" s="3">
        <f>TITRES_STAT!B658</f>
        <v>42957</v>
      </c>
      <c r="B655" s="6">
        <f>TITRES_STAT!D658</f>
        <v>11.656499999999999</v>
      </c>
      <c r="C655" s="2">
        <f t="shared" ref="C655:C718" si="60">$C$4*B645+C654*(1-$C$4)</f>
        <v>11.518183391987328</v>
      </c>
      <c r="D655" s="2">
        <f t="shared" si="56"/>
        <v>11.474943994554417</v>
      </c>
      <c r="E655" s="2">
        <f t="shared" si="55"/>
        <v>4.3239397432911275E-2</v>
      </c>
      <c r="F655" s="2">
        <f t="shared" si="59"/>
        <v>2.2557769486803145E-2</v>
      </c>
      <c r="G655" s="2">
        <f t="shared" si="57"/>
        <v>2.068162794610813E-2</v>
      </c>
      <c r="H655" s="2" t="str">
        <f t="shared" si="58"/>
        <v>Sell</v>
      </c>
    </row>
    <row r="656" spans="1:8" ht="13.5" x14ac:dyDescent="0.25">
      <c r="A656" s="3">
        <f>TITRES_STAT!B659</f>
        <v>42958</v>
      </c>
      <c r="B656" s="6">
        <f>TITRES_STAT!D659</f>
        <v>11.656499999999999</v>
      </c>
      <c r="C656" s="2">
        <f t="shared" si="60"/>
        <v>11.550232100912355</v>
      </c>
      <c r="D656" s="2">
        <f t="shared" si="56"/>
        <v>11.488392587550386</v>
      </c>
      <c r="E656" s="2">
        <f t="shared" si="55"/>
        <v>6.1839513361968912E-2</v>
      </c>
      <c r="F656" s="2">
        <f t="shared" si="59"/>
        <v>3.04141182618363E-2</v>
      </c>
      <c r="G656" s="2">
        <f t="shared" si="57"/>
        <v>3.1425395100132612E-2</v>
      </c>
      <c r="H656" s="2" t="str">
        <f t="shared" si="58"/>
        <v>Sell</v>
      </c>
    </row>
    <row r="657" spans="1:8" ht="13.5" x14ac:dyDescent="0.25">
      <c r="A657" s="3">
        <f>TITRES_STAT!B660</f>
        <v>42961</v>
      </c>
      <c r="B657" s="6">
        <f>TITRES_STAT!D660</f>
        <v>11.656499999999999</v>
      </c>
      <c r="C657" s="2">
        <f t="shared" si="60"/>
        <v>11.577350239233532</v>
      </c>
      <c r="D657" s="2">
        <f t="shared" si="56"/>
        <v>11.500844988472581</v>
      </c>
      <c r="E657" s="2">
        <f t="shared" si="55"/>
        <v>7.6505250760950716E-2</v>
      </c>
      <c r="F657" s="2">
        <f t="shared" si="59"/>
        <v>3.9632344761659187E-2</v>
      </c>
      <c r="G657" s="2">
        <f t="shared" si="57"/>
        <v>3.6872905999291529E-2</v>
      </c>
      <c r="H657" s="2" t="str">
        <f t="shared" si="58"/>
        <v>Sell</v>
      </c>
    </row>
    <row r="658" spans="1:8" ht="13.5" x14ac:dyDescent="0.25">
      <c r="A658" s="3">
        <f>TITRES_STAT!B661</f>
        <v>42962</v>
      </c>
      <c r="B658" s="6">
        <f>TITRES_STAT!D661</f>
        <v>11.703200000000001</v>
      </c>
      <c r="C658" s="2">
        <f t="shared" si="60"/>
        <v>11.589527125505295</v>
      </c>
      <c r="D658" s="2">
        <f t="shared" si="56"/>
        <v>11.515834248585723</v>
      </c>
      <c r="E658" s="2">
        <f t="shared" si="55"/>
        <v>7.3692876919572825E-2</v>
      </c>
      <c r="F658" s="2">
        <f t="shared" si="59"/>
        <v>4.6444451193241913E-2</v>
      </c>
      <c r="G658" s="2">
        <f t="shared" si="57"/>
        <v>2.7248425726330912E-2</v>
      </c>
      <c r="H658" s="2" t="str">
        <f t="shared" si="58"/>
        <v>Sell</v>
      </c>
    </row>
    <row r="659" spans="1:8" ht="13.5" x14ac:dyDescent="0.25">
      <c r="A659" s="3">
        <f>TITRES_STAT!B662</f>
        <v>42963</v>
      </c>
      <c r="B659" s="6">
        <f>TITRES_STAT!D662</f>
        <v>11.740500000000001</v>
      </c>
      <c r="C659" s="2">
        <f t="shared" si="60"/>
        <v>11.599830644658327</v>
      </c>
      <c r="D659" s="2">
        <f t="shared" si="56"/>
        <v>11.532476156097893</v>
      </c>
      <c r="E659" s="2">
        <f t="shared" si="55"/>
        <v>6.7354488560434689E-2</v>
      </c>
      <c r="F659" s="2">
        <f t="shared" si="59"/>
        <v>5.0626458666680474E-2</v>
      </c>
      <c r="G659" s="2">
        <f t="shared" si="57"/>
        <v>1.6728029893754215E-2</v>
      </c>
      <c r="H659" s="2" t="str">
        <f t="shared" si="58"/>
        <v>Sell</v>
      </c>
    </row>
    <row r="660" spans="1:8" ht="13.5" x14ac:dyDescent="0.25">
      <c r="A660" s="3">
        <f>TITRES_STAT!B663</f>
        <v>42964</v>
      </c>
      <c r="B660" s="6">
        <f>TITRES_STAT!D663</f>
        <v>11.703200000000001</v>
      </c>
      <c r="C660" s="2">
        <f t="shared" si="60"/>
        <v>11.608549007018585</v>
      </c>
      <c r="D660" s="2">
        <f t="shared" si="56"/>
        <v>11.545122366757308</v>
      </c>
      <c r="E660" s="2">
        <f t="shared" si="55"/>
        <v>6.3426640261276646E-2</v>
      </c>
      <c r="F660" s="2">
        <f t="shared" si="59"/>
        <v>5.3186494985599707E-2</v>
      </c>
      <c r="G660" s="2">
        <f t="shared" si="57"/>
        <v>1.0240145275676939E-2</v>
      </c>
      <c r="H660" s="2" t="str">
        <f t="shared" si="58"/>
        <v>Sell</v>
      </c>
    </row>
    <row r="661" spans="1:8" ht="13.5" x14ac:dyDescent="0.25">
      <c r="A661" s="3">
        <f>TITRES_STAT!B664</f>
        <v>42965</v>
      </c>
      <c r="B661" s="6">
        <f>TITRES_STAT!D664</f>
        <v>11.735799999999999</v>
      </c>
      <c r="C661" s="2">
        <f t="shared" si="60"/>
        <v>11.615926082861879</v>
      </c>
      <c r="D661" s="2">
        <f t="shared" si="56"/>
        <v>11.559246635886396</v>
      </c>
      <c r="E661" s="2">
        <f t="shared" si="55"/>
        <v>5.6679446975483216E-2</v>
      </c>
      <c r="F661" s="2">
        <f t="shared" si="59"/>
        <v>5.3885085383576413E-2</v>
      </c>
      <c r="G661" s="2">
        <f t="shared" si="57"/>
        <v>2.7943615919068035E-3</v>
      </c>
      <c r="H661" s="2" t="str">
        <f t="shared" si="58"/>
        <v>Sell</v>
      </c>
    </row>
    <row r="662" spans="1:8" ht="13.5" x14ac:dyDescent="0.25">
      <c r="A662" s="3">
        <f>TITRES_STAT!B665</f>
        <v>42968</v>
      </c>
      <c r="B662" s="6">
        <f>TITRES_STAT!D665</f>
        <v>11.735799999999999</v>
      </c>
      <c r="C662" s="2">
        <f t="shared" si="60"/>
        <v>11.635091300883127</v>
      </c>
      <c r="D662" s="2">
        <f t="shared" si="56"/>
        <v>11.572324662857774</v>
      </c>
      <c r="E662" s="2">
        <f t="shared" si="55"/>
        <v>6.2766638025353316E-2</v>
      </c>
      <c r="F662" s="2">
        <f t="shared" si="59"/>
        <v>5.5661395911931796E-2</v>
      </c>
      <c r="G662" s="2">
        <f t="shared" si="57"/>
        <v>7.1052421134215199E-3</v>
      </c>
      <c r="H662" s="2" t="str">
        <f t="shared" si="58"/>
        <v>Sell</v>
      </c>
    </row>
    <row r="663" spans="1:8" ht="13.5" x14ac:dyDescent="0.25">
      <c r="A663" s="3">
        <f>TITRES_STAT!B666</f>
        <v>42969</v>
      </c>
      <c r="B663" s="6">
        <f>TITRES_STAT!D666</f>
        <v>11.735799999999999</v>
      </c>
      <c r="C663" s="2">
        <f t="shared" si="60"/>
        <v>11.651308023824184</v>
      </c>
      <c r="D663" s="2">
        <f t="shared" si="56"/>
        <v>11.584433947090531</v>
      </c>
      <c r="E663" s="2">
        <f t="shared" si="55"/>
        <v>6.6874076733652643E-2</v>
      </c>
      <c r="F663" s="2">
        <f t="shared" si="59"/>
        <v>5.790393207627597E-2</v>
      </c>
      <c r="G663" s="2">
        <f t="shared" si="57"/>
        <v>8.9701446573766733E-3</v>
      </c>
      <c r="H663" s="2" t="str">
        <f t="shared" si="58"/>
        <v>Sell</v>
      </c>
    </row>
    <row r="664" spans="1:8" ht="13.5" x14ac:dyDescent="0.25">
      <c r="A664" s="3">
        <f>TITRES_STAT!B667</f>
        <v>42970</v>
      </c>
      <c r="B664" s="6">
        <f>TITRES_STAT!D667</f>
        <v>11.735799999999999</v>
      </c>
      <c r="C664" s="2">
        <f t="shared" si="60"/>
        <v>11.652106789389695</v>
      </c>
      <c r="D664" s="2">
        <f t="shared" si="56"/>
        <v>11.595646247306048</v>
      </c>
      <c r="E664" s="2">
        <f t="shared" si="55"/>
        <v>5.6460542083646814E-2</v>
      </c>
      <c r="F664" s="2">
        <f t="shared" si="59"/>
        <v>5.7615254077750137E-2</v>
      </c>
      <c r="G664" s="2">
        <f t="shared" si="57"/>
        <v>-1.1547119941033232E-3</v>
      </c>
      <c r="H664" s="2" t="str">
        <f t="shared" si="58"/>
        <v>Hold</v>
      </c>
    </row>
    <row r="665" spans="1:8" ht="13.5" x14ac:dyDescent="0.25">
      <c r="A665" s="3">
        <f>TITRES_STAT!B668</f>
        <v>42971</v>
      </c>
      <c r="B665" s="6">
        <f>TITRES_STAT!D668</f>
        <v>11.735799999999999</v>
      </c>
      <c r="C665" s="2">
        <f t="shared" si="60"/>
        <v>11.652782667945127</v>
      </c>
      <c r="D665" s="2">
        <f t="shared" si="56"/>
        <v>11.606028006764859</v>
      </c>
      <c r="E665" s="2">
        <f t="shared" si="55"/>
        <v>4.6754661180267831E-2</v>
      </c>
      <c r="F665" s="2">
        <f t="shared" si="59"/>
        <v>5.5443135498253679E-2</v>
      </c>
      <c r="G665" s="2">
        <f t="shared" si="57"/>
        <v>-8.6884743179858476E-3</v>
      </c>
      <c r="H665" s="2" t="str">
        <f t="shared" si="58"/>
        <v>Hold</v>
      </c>
    </row>
    <row r="666" spans="1:8" ht="13.5" x14ac:dyDescent="0.25">
      <c r="A666" s="3">
        <f>TITRES_STAT!B669</f>
        <v>42972</v>
      </c>
      <c r="B666" s="6">
        <f>TITRES_STAT!D669</f>
        <v>11.735799999999999</v>
      </c>
      <c r="C666" s="2">
        <f t="shared" si="60"/>
        <v>11.653354565184339</v>
      </c>
      <c r="D666" s="2">
        <f t="shared" si="56"/>
        <v>11.6156407470045</v>
      </c>
      <c r="E666" s="2">
        <f t="shared" si="55"/>
        <v>3.7713818179838654E-2</v>
      </c>
      <c r="F666" s="2">
        <f t="shared" si="59"/>
        <v>5.1897272034570674E-2</v>
      </c>
      <c r="G666" s="2">
        <f t="shared" si="57"/>
        <v>-1.418345385473202E-2</v>
      </c>
      <c r="H666" s="2" t="str">
        <f t="shared" si="58"/>
        <v>Hold</v>
      </c>
    </row>
    <row r="667" spans="1:8" ht="13.5" x14ac:dyDescent="0.25">
      <c r="A667" s="3">
        <f>TITRES_STAT!B670</f>
        <v>42975</v>
      </c>
      <c r="B667" s="6">
        <f>TITRES_STAT!D670</f>
        <v>11.5633</v>
      </c>
      <c r="C667" s="2">
        <f t="shared" si="60"/>
        <v>11.653838478232903</v>
      </c>
      <c r="D667" s="2">
        <f t="shared" si="56"/>
        <v>11.611763654633796</v>
      </c>
      <c r="E667" s="2">
        <f t="shared" si="55"/>
        <v>4.2074823599106637E-2</v>
      </c>
      <c r="F667" s="2">
        <f t="shared" si="59"/>
        <v>4.9932782347477875E-2</v>
      </c>
      <c r="G667" s="2">
        <f t="shared" si="57"/>
        <v>-7.8579587483712382E-3</v>
      </c>
      <c r="H667" s="2" t="str">
        <f t="shared" si="58"/>
        <v>Hold</v>
      </c>
    </row>
    <row r="668" spans="1:8" ht="13.5" x14ac:dyDescent="0.25">
      <c r="A668" s="3">
        <f>TITRES_STAT!B671</f>
        <v>42976</v>
      </c>
      <c r="B668" s="6">
        <f>TITRES_STAT!D671</f>
        <v>11.7498</v>
      </c>
      <c r="C668" s="2">
        <f t="shared" si="60"/>
        <v>11.661432558504764</v>
      </c>
      <c r="D668" s="2">
        <f t="shared" si="56"/>
        <v>11.621988569105367</v>
      </c>
      <c r="E668" s="2">
        <f t="shared" ref="E668:E731" si="61">C668-D668</f>
        <v>3.9443989399396528E-2</v>
      </c>
      <c r="F668" s="2">
        <f t="shared" si="59"/>
        <v>4.7835023757861604E-2</v>
      </c>
      <c r="G668" s="2">
        <f t="shared" si="57"/>
        <v>-8.3910343584650757E-3</v>
      </c>
      <c r="H668" s="2" t="str">
        <f t="shared" si="58"/>
        <v>Hold</v>
      </c>
    </row>
    <row r="669" spans="1:8" ht="13.5" x14ac:dyDescent="0.25">
      <c r="A669" s="3">
        <f>TITRES_STAT!B672</f>
        <v>42977</v>
      </c>
      <c r="B669" s="6">
        <f>TITRES_STAT!D672</f>
        <v>11.9316</v>
      </c>
      <c r="C669" s="2">
        <f t="shared" si="60"/>
        <v>11.673596780273261</v>
      </c>
      <c r="D669" s="2">
        <f t="shared" ref="D669:D732" si="62">$D$4*B669+(1-$D$4)*D668</f>
        <v>11.644922749171636</v>
      </c>
      <c r="E669" s="2">
        <f t="shared" si="61"/>
        <v>2.8674031101624919E-2</v>
      </c>
      <c r="F669" s="2">
        <f t="shared" si="59"/>
        <v>4.4002825226614271E-2</v>
      </c>
      <c r="G669" s="2">
        <f t="shared" si="57"/>
        <v>-1.5328794124989352E-2</v>
      </c>
      <c r="H669" s="2" t="str">
        <f t="shared" si="58"/>
        <v>Hold</v>
      </c>
    </row>
    <row r="670" spans="1:8" ht="13.5" x14ac:dyDescent="0.25">
      <c r="A670" s="3">
        <f>TITRES_STAT!B673</f>
        <v>42978</v>
      </c>
      <c r="B670" s="6">
        <f>TITRES_STAT!D673</f>
        <v>11.889699999999999</v>
      </c>
      <c r="C670" s="2">
        <f t="shared" si="60"/>
        <v>11.678151121769682</v>
      </c>
      <c r="D670" s="2">
        <f t="shared" si="62"/>
        <v>11.663054397381146</v>
      </c>
      <c r="E670" s="2">
        <f t="shared" si="61"/>
        <v>1.5096724388536487E-2</v>
      </c>
      <c r="F670" s="2">
        <f t="shared" si="59"/>
        <v>3.8221605058998714E-2</v>
      </c>
      <c r="G670" s="2">
        <f t="shared" si="57"/>
        <v>-2.3124880670462228E-2</v>
      </c>
      <c r="H670" s="2" t="str">
        <f t="shared" si="58"/>
        <v>Hold</v>
      </c>
    </row>
    <row r="671" spans="1:8" ht="13.5" x14ac:dyDescent="0.25">
      <c r="A671" s="3">
        <f>TITRES_STAT!B674</f>
        <v>42982</v>
      </c>
      <c r="B671" s="6">
        <f>TITRES_STAT!D674</f>
        <v>12.029500000000001</v>
      </c>
      <c r="C671" s="2">
        <f t="shared" si="60"/>
        <v>11.687020179958962</v>
      </c>
      <c r="D671" s="2">
        <f t="shared" si="62"/>
        <v>11.690198516093654</v>
      </c>
      <c r="E671" s="2">
        <f t="shared" si="61"/>
        <v>-3.1783361346917616E-3</v>
      </c>
      <c r="F671" s="2">
        <f t="shared" si="59"/>
        <v>2.9941616820260621E-2</v>
      </c>
      <c r="G671" s="2">
        <f t="shared" si="57"/>
        <v>-3.3119952954952382E-2</v>
      </c>
      <c r="H671" s="2" t="str">
        <f t="shared" si="58"/>
        <v>Hold</v>
      </c>
    </row>
    <row r="672" spans="1:8" ht="13.5" x14ac:dyDescent="0.25">
      <c r="A672" s="3">
        <f>TITRES_STAT!B675</f>
        <v>42983</v>
      </c>
      <c r="B672" s="6">
        <f>TITRES_STAT!D675</f>
        <v>12.286</v>
      </c>
      <c r="C672" s="2">
        <f t="shared" si="60"/>
        <v>11.694524767657583</v>
      </c>
      <c r="D672" s="2">
        <f t="shared" si="62"/>
        <v>11.734331959345976</v>
      </c>
      <c r="E672" s="2">
        <f t="shared" si="61"/>
        <v>-3.9807191688392862E-2</v>
      </c>
      <c r="F672" s="2">
        <f t="shared" si="59"/>
        <v>1.5991855118529928E-2</v>
      </c>
      <c r="G672" s="2">
        <f t="shared" si="57"/>
        <v>-5.579904680692279E-2</v>
      </c>
      <c r="H672" s="2" t="str">
        <f t="shared" si="58"/>
        <v>Hold</v>
      </c>
    </row>
    <row r="673" spans="1:8" ht="13.5" x14ac:dyDescent="0.25">
      <c r="A673" s="3">
        <f>TITRES_STAT!B676</f>
        <v>42984</v>
      </c>
      <c r="B673" s="6">
        <f>TITRES_STAT!D676</f>
        <v>12.286</v>
      </c>
      <c r="C673" s="2">
        <f t="shared" si="60"/>
        <v>11.70087480340257</v>
      </c>
      <c r="D673" s="2">
        <f t="shared" si="62"/>
        <v>11.775196258653683</v>
      </c>
      <c r="E673" s="2">
        <f t="shared" si="61"/>
        <v>-7.4321455251112667E-2</v>
      </c>
      <c r="F673" s="2">
        <f t="shared" si="59"/>
        <v>-2.0708069553985915E-3</v>
      </c>
      <c r="G673" s="2">
        <f t="shared" si="57"/>
        <v>-7.2250648295714079E-2</v>
      </c>
      <c r="H673" s="2" t="str">
        <f t="shared" si="58"/>
        <v>Hold</v>
      </c>
    </row>
    <row r="674" spans="1:8" ht="13.5" x14ac:dyDescent="0.25">
      <c r="A674" s="3">
        <f>TITRES_STAT!B677</f>
        <v>42985</v>
      </c>
      <c r="B674" s="6">
        <f>TITRES_STAT!D677</f>
        <v>12.3559</v>
      </c>
      <c r="C674" s="2">
        <f t="shared" si="60"/>
        <v>11.706247910571406</v>
      </c>
      <c r="D674" s="2">
        <f t="shared" si="62"/>
        <v>11.81821135060526</v>
      </c>
      <c r="E674" s="2">
        <f t="shared" si="61"/>
        <v>-0.11196344003385406</v>
      </c>
      <c r="F674" s="2">
        <f t="shared" si="59"/>
        <v>-2.4049333571089689E-2</v>
      </c>
      <c r="G674" s="2">
        <f t="shared" si="57"/>
        <v>-8.7914106462764374E-2</v>
      </c>
      <c r="H674" s="2" t="str">
        <f t="shared" si="58"/>
        <v>Hold</v>
      </c>
    </row>
    <row r="675" spans="1:8" ht="13.5" x14ac:dyDescent="0.25">
      <c r="A675" s="3">
        <f>TITRES_STAT!B678</f>
        <v>42986</v>
      </c>
      <c r="B675" s="6">
        <f>TITRES_STAT!D678</f>
        <v>12.3559</v>
      </c>
      <c r="C675" s="2">
        <f t="shared" si="60"/>
        <v>11.710794385868112</v>
      </c>
      <c r="D675" s="2">
        <f t="shared" si="62"/>
        <v>11.858040139449315</v>
      </c>
      <c r="E675" s="2">
        <f t="shared" si="61"/>
        <v>-0.14724575358120262</v>
      </c>
      <c r="F675" s="2">
        <f t="shared" si="59"/>
        <v>-4.8688617573112276E-2</v>
      </c>
      <c r="G675" s="2">
        <f t="shared" si="57"/>
        <v>-9.8557136008090351E-2</v>
      </c>
      <c r="H675" s="2" t="str">
        <f t="shared" si="58"/>
        <v>Hold</v>
      </c>
    </row>
    <row r="676" spans="1:8" ht="13.5" x14ac:dyDescent="0.25">
      <c r="A676" s="3">
        <f>TITRES_STAT!B679</f>
        <v>42989</v>
      </c>
      <c r="B676" s="6">
        <f>TITRES_STAT!D679</f>
        <v>12.5844</v>
      </c>
      <c r="C676" s="2">
        <f t="shared" si="60"/>
        <v>11.714641403426864</v>
      </c>
      <c r="D676" s="2">
        <f t="shared" si="62"/>
        <v>11.911844573564181</v>
      </c>
      <c r="E676" s="2">
        <f t="shared" si="61"/>
        <v>-0.19720317013731758</v>
      </c>
      <c r="F676" s="2">
        <f t="shared" si="59"/>
        <v>-7.8391528085953344E-2</v>
      </c>
      <c r="G676" s="2">
        <f t="shared" ref="G676:G739" si="63">E676-F676</f>
        <v>-0.11881164205136424</v>
      </c>
      <c r="H676" s="2" t="str">
        <f t="shared" ref="H676:H739" si="64">IF(G676&lt;0,"Hold","Sell")</f>
        <v>Hold</v>
      </c>
    </row>
    <row r="677" spans="1:8" ht="13.5" x14ac:dyDescent="0.25">
      <c r="A677" s="3">
        <f>TITRES_STAT!B680</f>
        <v>42990</v>
      </c>
      <c r="B677" s="6">
        <f>TITRES_STAT!D680</f>
        <v>12.5891</v>
      </c>
      <c r="C677" s="2">
        <f t="shared" si="60"/>
        <v>11.691358110591962</v>
      </c>
      <c r="D677" s="2">
        <f t="shared" si="62"/>
        <v>11.962011642189058</v>
      </c>
      <c r="E677" s="2">
        <f t="shared" si="61"/>
        <v>-0.27065353159709638</v>
      </c>
      <c r="F677" s="2">
        <f t="shared" ref="F677:F740" si="65">(E677*(2/(10)))+((1-(2/10))*F676)</f>
        <v>-0.11684392878818195</v>
      </c>
      <c r="G677" s="2">
        <f t="shared" si="63"/>
        <v>-0.15380960280891443</v>
      </c>
      <c r="H677" s="2" t="str">
        <f t="shared" si="64"/>
        <v>Hold</v>
      </c>
    </row>
    <row r="678" spans="1:8" ht="13.5" x14ac:dyDescent="0.25">
      <c r="A678" s="3">
        <f>TITRES_STAT!B681</f>
        <v>42991</v>
      </c>
      <c r="B678" s="6">
        <f>TITRES_STAT!D681</f>
        <v>12.5891</v>
      </c>
      <c r="C678" s="2">
        <f t="shared" si="60"/>
        <v>11.700349170500889</v>
      </c>
      <c r="D678" s="2">
        <f t="shared" si="62"/>
        <v>12.008462631656535</v>
      </c>
      <c r="E678" s="2">
        <f t="shared" si="61"/>
        <v>-0.30811346115564575</v>
      </c>
      <c r="F678" s="2">
        <f t="shared" si="65"/>
        <v>-0.1550978352616747</v>
      </c>
      <c r="G678" s="2">
        <f t="shared" si="63"/>
        <v>-0.15301562589397105</v>
      </c>
      <c r="H678" s="2" t="str">
        <f t="shared" si="64"/>
        <v>Hold</v>
      </c>
    </row>
    <row r="679" spans="1:8" ht="13.5" x14ac:dyDescent="0.25">
      <c r="A679" s="3">
        <f>TITRES_STAT!B682</f>
        <v>42992</v>
      </c>
      <c r="B679" s="6">
        <f>TITRES_STAT!D682</f>
        <v>12.5891</v>
      </c>
      <c r="C679" s="2">
        <f t="shared" si="60"/>
        <v>11.735926221193061</v>
      </c>
      <c r="D679" s="2">
        <f t="shared" si="62"/>
        <v>12.051472807089384</v>
      </c>
      <c r="E679" s="2">
        <f t="shared" si="61"/>
        <v>-0.3155465858963229</v>
      </c>
      <c r="F679" s="2">
        <f t="shared" si="65"/>
        <v>-0.18718758538860436</v>
      </c>
      <c r="G679" s="2">
        <f t="shared" si="63"/>
        <v>-0.12835900050771853</v>
      </c>
      <c r="H679" s="2" t="str">
        <f t="shared" si="64"/>
        <v>Hold</v>
      </c>
    </row>
    <row r="680" spans="1:8" ht="13.5" x14ac:dyDescent="0.25">
      <c r="A680" s="3">
        <f>TITRES_STAT!B683</f>
        <v>42993</v>
      </c>
      <c r="B680" s="6">
        <f>TITRES_STAT!D683</f>
        <v>12.575100000000001</v>
      </c>
      <c r="C680" s="2">
        <f t="shared" si="60"/>
        <v>11.759583725624898</v>
      </c>
      <c r="D680" s="2">
        <f t="shared" si="62"/>
        <v>12.090260006564245</v>
      </c>
      <c r="E680" s="2">
        <f t="shared" si="61"/>
        <v>-0.33067628093934687</v>
      </c>
      <c r="F680" s="2">
        <f t="shared" si="65"/>
        <v>-0.21588532449875286</v>
      </c>
      <c r="G680" s="2">
        <f t="shared" si="63"/>
        <v>-0.11479095644059401</v>
      </c>
      <c r="H680" s="2" t="str">
        <f t="shared" si="64"/>
        <v>Hold</v>
      </c>
    </row>
    <row r="681" spans="1:8" ht="13.5" x14ac:dyDescent="0.25">
      <c r="A681" s="3">
        <f>TITRES_STAT!B684</f>
        <v>42996</v>
      </c>
      <c r="B681" s="6">
        <f>TITRES_STAT!D684</f>
        <v>12.579700000000001</v>
      </c>
      <c r="C681" s="2">
        <f t="shared" si="60"/>
        <v>11.80110930629799</v>
      </c>
      <c r="D681" s="2">
        <f t="shared" si="62"/>
        <v>12.126514820892819</v>
      </c>
      <c r="E681" s="2">
        <f t="shared" si="61"/>
        <v>-0.32540551459482892</v>
      </c>
      <c r="F681" s="2">
        <f t="shared" si="65"/>
        <v>-0.23778936251796806</v>
      </c>
      <c r="G681" s="2">
        <f t="shared" si="63"/>
        <v>-8.7616152076860854E-2</v>
      </c>
      <c r="H681" s="2" t="str">
        <f t="shared" si="64"/>
        <v>Hold</v>
      </c>
    </row>
    <row r="682" spans="1:8" ht="13.5" x14ac:dyDescent="0.25">
      <c r="A682" s="3">
        <f>TITRES_STAT!B685</f>
        <v>42997</v>
      </c>
      <c r="B682" s="6">
        <f>TITRES_STAT!D685</f>
        <v>12.6357</v>
      </c>
      <c r="C682" s="2">
        <f t="shared" si="60"/>
        <v>11.875707874559836</v>
      </c>
      <c r="D682" s="2">
        <f t="shared" si="62"/>
        <v>12.164232241567424</v>
      </c>
      <c r="E682" s="2">
        <f t="shared" si="61"/>
        <v>-0.28852436700758766</v>
      </c>
      <c r="F682" s="2">
        <f t="shared" si="65"/>
        <v>-0.24793636341589198</v>
      </c>
      <c r="G682" s="2">
        <f t="shared" si="63"/>
        <v>-4.0588003591695676E-2</v>
      </c>
      <c r="H682" s="2" t="str">
        <f t="shared" si="64"/>
        <v>Hold</v>
      </c>
    </row>
    <row r="683" spans="1:8" ht="13.5" x14ac:dyDescent="0.25">
      <c r="A683" s="3">
        <f>TITRES_STAT!B686</f>
        <v>42998</v>
      </c>
      <c r="B683" s="6">
        <f>TITRES_STAT!D686</f>
        <v>12.6357</v>
      </c>
      <c r="C683" s="2">
        <f t="shared" si="60"/>
        <v>11.938829740012171</v>
      </c>
      <c r="D683" s="2">
        <f t="shared" si="62"/>
        <v>12.199155779229097</v>
      </c>
      <c r="E683" s="2">
        <f t="shared" si="61"/>
        <v>-0.26032603921692576</v>
      </c>
      <c r="F683" s="2">
        <f t="shared" si="65"/>
        <v>-0.25041429857609876</v>
      </c>
      <c r="G683" s="2">
        <f t="shared" si="63"/>
        <v>-9.9117406408270048E-3</v>
      </c>
      <c r="H683" s="2" t="str">
        <f t="shared" si="64"/>
        <v>Hold</v>
      </c>
    </row>
    <row r="684" spans="1:8" ht="13.5" x14ac:dyDescent="0.25">
      <c r="A684" s="3">
        <f>TITRES_STAT!B687</f>
        <v>43000</v>
      </c>
      <c r="B684" s="6">
        <f>TITRES_STAT!D687</f>
        <v>12.5891</v>
      </c>
      <c r="C684" s="2">
        <f t="shared" si="60"/>
        <v>12.002994395394914</v>
      </c>
      <c r="D684" s="2">
        <f t="shared" si="62"/>
        <v>12.228040536323238</v>
      </c>
      <c r="E684" s="2">
        <f t="shared" si="61"/>
        <v>-0.22504614092832398</v>
      </c>
      <c r="F684" s="2">
        <f t="shared" si="65"/>
        <v>-0.24534066704654381</v>
      </c>
      <c r="G684" s="2">
        <f t="shared" si="63"/>
        <v>2.029452611821983E-2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6">
        <f>TITRES_STAT!D688</f>
        <v>12.5844</v>
      </c>
      <c r="C685" s="2">
        <f t="shared" si="60"/>
        <v>12.057287565334159</v>
      </c>
      <c r="D685" s="2">
        <f t="shared" si="62"/>
        <v>12.254437533632627</v>
      </c>
      <c r="E685" s="2">
        <f t="shared" si="61"/>
        <v>-0.19714996829846854</v>
      </c>
      <c r="F685" s="2">
        <f t="shared" si="65"/>
        <v>-0.23570252729692878</v>
      </c>
      <c r="G685" s="2">
        <f t="shared" si="63"/>
        <v>3.8552558998460246E-2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6">
        <f>TITRES_STAT!D689</f>
        <v>12.5844</v>
      </c>
      <c r="C686" s="2">
        <f t="shared" si="60"/>
        <v>12.138381786051982</v>
      </c>
      <c r="D686" s="2">
        <f t="shared" si="62"/>
        <v>12.278879197807989</v>
      </c>
      <c r="E686" s="2">
        <f t="shared" si="61"/>
        <v>-0.14049741175600694</v>
      </c>
      <c r="F686" s="2">
        <f t="shared" si="65"/>
        <v>-0.21666150418874441</v>
      </c>
      <c r="G686" s="2">
        <f t="shared" si="63"/>
        <v>7.6164092432737474E-2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6">
        <f>TITRES_STAT!D690</f>
        <v>12.3513</v>
      </c>
      <c r="C687" s="2">
        <f t="shared" si="60"/>
        <v>12.207723049736293</v>
      </c>
      <c r="D687" s="2">
        <f t="shared" si="62"/>
        <v>12.284243701674065</v>
      </c>
      <c r="E687" s="2">
        <f t="shared" si="61"/>
        <v>-7.6520651937771689E-2</v>
      </c>
      <c r="F687" s="2">
        <f t="shared" si="65"/>
        <v>-0.1886333337385499</v>
      </c>
      <c r="G687" s="2">
        <f t="shared" si="63"/>
        <v>0.11211268180077821</v>
      </c>
      <c r="H687" s="2" t="str">
        <f t="shared" si="64"/>
        <v>Sell</v>
      </c>
    </row>
    <row r="688" spans="1:8" ht="13.5" x14ac:dyDescent="0.25">
      <c r="A688" s="3">
        <f>TITRES_STAT!B691</f>
        <v>43006</v>
      </c>
      <c r="B688" s="6">
        <f>TITRES_STAT!D691</f>
        <v>12.3559</v>
      </c>
      <c r="C688" s="2">
        <f t="shared" si="60"/>
        <v>12.26639642669994</v>
      </c>
      <c r="D688" s="2">
        <f t="shared" si="62"/>
        <v>12.289551575624134</v>
      </c>
      <c r="E688" s="2">
        <f t="shared" si="61"/>
        <v>-2.3155148924194791E-2</v>
      </c>
      <c r="F688" s="2">
        <f t="shared" si="65"/>
        <v>-0.15553769677567889</v>
      </c>
      <c r="G688" s="2">
        <f t="shared" si="63"/>
        <v>0.13238254785148409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6">
        <f>TITRES_STAT!D692</f>
        <v>11.9876</v>
      </c>
      <c r="C689" s="2">
        <f t="shared" si="60"/>
        <v>12.316043130284564</v>
      </c>
      <c r="D689" s="2">
        <f t="shared" si="62"/>
        <v>12.267184792244569</v>
      </c>
      <c r="E689" s="2">
        <f t="shared" si="61"/>
        <v>4.8858338039995175E-2</v>
      </c>
      <c r="F689" s="2">
        <f t="shared" si="65"/>
        <v>-0.11465848981254408</v>
      </c>
      <c r="G689" s="2">
        <f t="shared" si="63"/>
        <v>0.16351682785253924</v>
      </c>
      <c r="H689" s="2" t="str">
        <f t="shared" si="64"/>
        <v>Sell</v>
      </c>
    </row>
    <row r="690" spans="1:8" ht="13.5" x14ac:dyDescent="0.25">
      <c r="A690" s="3">
        <f>TITRES_STAT!B693</f>
        <v>43010</v>
      </c>
      <c r="B690" s="6">
        <f>TITRES_STAT!D693</f>
        <v>11.843</v>
      </c>
      <c r="C690" s="2">
        <f t="shared" si="60"/>
        <v>12.355898033317709</v>
      </c>
      <c r="D690" s="2">
        <f t="shared" si="62"/>
        <v>12.235763696522749</v>
      </c>
      <c r="E690" s="2">
        <f t="shared" si="61"/>
        <v>0.12013433679496011</v>
      </c>
      <c r="F690" s="2">
        <f t="shared" si="65"/>
        <v>-6.7699924491043242E-2</v>
      </c>
      <c r="G690" s="2">
        <f t="shared" si="63"/>
        <v>0.18783426128600333</v>
      </c>
      <c r="H690" s="2" t="str">
        <f t="shared" si="64"/>
        <v>Sell</v>
      </c>
    </row>
    <row r="691" spans="1:8" ht="13.5" x14ac:dyDescent="0.25">
      <c r="A691" s="3">
        <f>TITRES_STAT!B694</f>
        <v>43011</v>
      </c>
      <c r="B691" s="6">
        <f>TITRES_STAT!D694</f>
        <v>11.6099</v>
      </c>
      <c r="C691" s="2">
        <f t="shared" si="60"/>
        <v>12.390329105114985</v>
      </c>
      <c r="D691" s="2">
        <f t="shared" si="62"/>
        <v>12.189403422706249</v>
      </c>
      <c r="E691" s="2">
        <f t="shared" si="61"/>
        <v>0.20092568240873554</v>
      </c>
      <c r="F691" s="2">
        <f t="shared" si="65"/>
        <v>-1.3974803111087487E-2</v>
      </c>
      <c r="G691" s="2">
        <f t="shared" si="63"/>
        <v>0.21490048551982302</v>
      </c>
      <c r="H691" s="2" t="str">
        <f t="shared" si="64"/>
        <v>Sell</v>
      </c>
    </row>
    <row r="692" spans="1:8" ht="13.5" x14ac:dyDescent="0.25">
      <c r="A692" s="3">
        <f>TITRES_STAT!B695</f>
        <v>43012</v>
      </c>
      <c r="B692" s="6">
        <f>TITRES_STAT!D695</f>
        <v>11.6099</v>
      </c>
      <c r="C692" s="2">
        <f t="shared" si="60"/>
        <v>12.428078473558832</v>
      </c>
      <c r="D692" s="2">
        <f t="shared" si="62"/>
        <v>12.146477243246526</v>
      </c>
      <c r="E692" s="2">
        <f t="shared" si="61"/>
        <v>0.28160123031230633</v>
      </c>
      <c r="F692" s="2">
        <f t="shared" si="65"/>
        <v>4.5140403573591281E-2</v>
      </c>
      <c r="G692" s="2">
        <f t="shared" si="63"/>
        <v>0.23646082673871505</v>
      </c>
      <c r="H692" s="2" t="str">
        <f t="shared" si="64"/>
        <v>Sell</v>
      </c>
    </row>
    <row r="693" spans="1:8" ht="13.5" x14ac:dyDescent="0.25">
      <c r="A693" s="3">
        <f>TITRES_STAT!B696</f>
        <v>43013</v>
      </c>
      <c r="B693" s="6">
        <f>TITRES_STAT!D696</f>
        <v>11.5167</v>
      </c>
      <c r="C693" s="2">
        <f t="shared" si="60"/>
        <v>12.460020246857473</v>
      </c>
      <c r="D693" s="2">
        <f t="shared" si="62"/>
        <v>12.099827077080118</v>
      </c>
      <c r="E693" s="2">
        <f t="shared" si="61"/>
        <v>0.36019316977735549</v>
      </c>
      <c r="F693" s="2">
        <f t="shared" si="65"/>
        <v>0.10815095681434411</v>
      </c>
      <c r="G693" s="2">
        <f t="shared" si="63"/>
        <v>0.25204221296301138</v>
      </c>
      <c r="H693" s="2" t="str">
        <f t="shared" si="64"/>
        <v>Sell</v>
      </c>
    </row>
    <row r="694" spans="1:8" ht="13.5" x14ac:dyDescent="0.25">
      <c r="A694" s="3">
        <f>TITRES_STAT!B697</f>
        <v>43014</v>
      </c>
      <c r="B694" s="6">
        <f>TITRES_STAT!D697</f>
        <v>11.5167</v>
      </c>
      <c r="C694" s="2">
        <f t="shared" si="60"/>
        <v>12.479878670417863</v>
      </c>
      <c r="D694" s="2">
        <f t="shared" si="62"/>
        <v>12.056632478777887</v>
      </c>
      <c r="E694" s="2">
        <f t="shared" si="61"/>
        <v>0.42324619163997568</v>
      </c>
      <c r="F694" s="2">
        <f t="shared" si="65"/>
        <v>0.17117000377947045</v>
      </c>
      <c r="G694" s="2">
        <f t="shared" si="63"/>
        <v>0.25207618786050523</v>
      </c>
      <c r="H694" s="2" t="str">
        <f t="shared" si="64"/>
        <v>Sell</v>
      </c>
    </row>
    <row r="695" spans="1:8" ht="13.5" x14ac:dyDescent="0.25">
      <c r="A695" s="3">
        <f>TITRES_STAT!B698</f>
        <v>43017</v>
      </c>
      <c r="B695" s="6">
        <f>TITRES_STAT!D698</f>
        <v>11.5167</v>
      </c>
      <c r="C695" s="2">
        <f t="shared" si="60"/>
        <v>12.495958874968961</v>
      </c>
      <c r="D695" s="2">
        <f t="shared" si="62"/>
        <v>12.016637480349896</v>
      </c>
      <c r="E695" s="2">
        <f t="shared" si="61"/>
        <v>0.47932139461906509</v>
      </c>
      <c r="F695" s="2">
        <f t="shared" si="65"/>
        <v>0.23280028194738939</v>
      </c>
      <c r="G695" s="2">
        <f t="shared" si="63"/>
        <v>0.2465211126716757</v>
      </c>
      <c r="H695" s="2" t="str">
        <f t="shared" si="64"/>
        <v>Sell</v>
      </c>
    </row>
    <row r="696" spans="1:8" ht="13.5" x14ac:dyDescent="0.25">
      <c r="A696" s="3">
        <f>TITRES_STAT!B699</f>
        <v>43018</v>
      </c>
      <c r="B696" s="6">
        <f>TITRES_STAT!D699</f>
        <v>11.5167</v>
      </c>
      <c r="C696" s="2">
        <f t="shared" si="60"/>
        <v>12.509565201896814</v>
      </c>
      <c r="D696" s="2">
        <f t="shared" si="62"/>
        <v>11.979605074398052</v>
      </c>
      <c r="E696" s="2">
        <f t="shared" si="61"/>
        <v>0.52996012749876265</v>
      </c>
      <c r="F696" s="2">
        <f t="shared" si="65"/>
        <v>0.29223225105766404</v>
      </c>
      <c r="G696" s="2">
        <f t="shared" si="63"/>
        <v>0.23772787644109861</v>
      </c>
      <c r="H696" s="2" t="str">
        <f t="shared" si="64"/>
        <v>Sell</v>
      </c>
    </row>
    <row r="697" spans="1:8" ht="13.5" x14ac:dyDescent="0.25">
      <c r="A697" s="3">
        <f>TITRES_STAT!B700</f>
        <v>43019</v>
      </c>
      <c r="B697" s="6">
        <f>TITRES_STAT!D700</f>
        <v>11.5167</v>
      </c>
      <c r="C697" s="2">
        <f t="shared" si="60"/>
        <v>12.485216709297305</v>
      </c>
      <c r="D697" s="2">
        <f t="shared" si="62"/>
        <v>11.945315809627825</v>
      </c>
      <c r="E697" s="2">
        <f t="shared" si="61"/>
        <v>0.53990089966947963</v>
      </c>
      <c r="F697" s="2">
        <f t="shared" si="65"/>
        <v>0.34176598078002718</v>
      </c>
      <c r="G697" s="2">
        <f t="shared" si="63"/>
        <v>0.19813491888945245</v>
      </c>
      <c r="H697" s="2" t="str">
        <f t="shared" si="64"/>
        <v>Sell</v>
      </c>
    </row>
    <row r="698" spans="1:8" ht="13.5" x14ac:dyDescent="0.25">
      <c r="A698" s="3">
        <f>TITRES_STAT!B701</f>
        <v>43020</v>
      </c>
      <c r="B698" s="6">
        <f>TITRES_STAT!D701</f>
        <v>11.5167</v>
      </c>
      <c r="C698" s="2">
        <f t="shared" si="60"/>
        <v>12.465321830943873</v>
      </c>
      <c r="D698" s="2">
        <f t="shared" si="62"/>
        <v>11.913566490396136</v>
      </c>
      <c r="E698" s="2">
        <f t="shared" si="61"/>
        <v>0.55175534054773756</v>
      </c>
      <c r="F698" s="2">
        <f t="shared" si="65"/>
        <v>0.38376385273356928</v>
      </c>
      <c r="G698" s="2">
        <f t="shared" si="63"/>
        <v>0.16799148781416828</v>
      </c>
      <c r="H698" s="2" t="str">
        <f t="shared" si="64"/>
        <v>Sell</v>
      </c>
    </row>
    <row r="699" spans="1:8" ht="13.5" x14ac:dyDescent="0.25">
      <c r="A699" s="3">
        <f>TITRES_STAT!B702</f>
        <v>43021</v>
      </c>
      <c r="B699" s="6">
        <f>TITRES_STAT!D702</f>
        <v>11.5167</v>
      </c>
      <c r="C699" s="2">
        <f t="shared" si="60"/>
        <v>12.391826164644815</v>
      </c>
      <c r="D699" s="2">
        <f t="shared" si="62"/>
        <v>11.884168972589015</v>
      </c>
      <c r="E699" s="2">
        <f t="shared" si="61"/>
        <v>0.50765719205580062</v>
      </c>
      <c r="F699" s="2">
        <f t="shared" si="65"/>
        <v>0.4085425205980156</v>
      </c>
      <c r="G699" s="2">
        <f t="shared" si="63"/>
        <v>9.911467145778502E-2</v>
      </c>
      <c r="H699" s="2" t="str">
        <f t="shared" si="64"/>
        <v>Sell</v>
      </c>
    </row>
    <row r="700" spans="1:8" ht="13.5" x14ac:dyDescent="0.25">
      <c r="A700" s="3">
        <f>TITRES_STAT!B703</f>
        <v>43024</v>
      </c>
      <c r="B700" s="6">
        <f>TITRES_STAT!D703</f>
        <v>11.5167</v>
      </c>
      <c r="C700" s="2">
        <f t="shared" si="60"/>
        <v>12.307391370084073</v>
      </c>
      <c r="D700" s="2">
        <f t="shared" si="62"/>
        <v>11.856949048693533</v>
      </c>
      <c r="E700" s="2">
        <f t="shared" si="61"/>
        <v>0.45044232139053975</v>
      </c>
      <c r="F700" s="2">
        <f t="shared" si="65"/>
        <v>0.41692248075652044</v>
      </c>
      <c r="G700" s="2">
        <f t="shared" si="63"/>
        <v>3.3519840634019304E-2</v>
      </c>
      <c r="H700" s="2" t="str">
        <f t="shared" si="64"/>
        <v>Sell</v>
      </c>
    </row>
    <row r="701" spans="1:8" ht="13.5" x14ac:dyDescent="0.25">
      <c r="A701" s="3">
        <f>TITRES_STAT!B704</f>
        <v>43025</v>
      </c>
      <c r="B701" s="6">
        <f>TITRES_STAT!D704</f>
        <v>11.5167</v>
      </c>
      <c r="C701" s="2">
        <f t="shared" si="60"/>
        <v>12.200085005455755</v>
      </c>
      <c r="D701" s="2">
        <f t="shared" si="62"/>
        <v>11.831745415456975</v>
      </c>
      <c r="E701" s="2">
        <f t="shared" si="61"/>
        <v>0.36833958999877936</v>
      </c>
      <c r="F701" s="2">
        <f t="shared" si="65"/>
        <v>0.40720590260497225</v>
      </c>
      <c r="G701" s="2">
        <f t="shared" si="63"/>
        <v>-3.8866312606192888E-2</v>
      </c>
      <c r="H701" s="2" t="str">
        <f t="shared" si="64"/>
        <v>Hold</v>
      </c>
    </row>
    <row r="702" spans="1:8" ht="13.5" x14ac:dyDescent="0.25">
      <c r="A702" s="3">
        <f>TITRES_STAT!B705</f>
        <v>43026</v>
      </c>
      <c r="B702" s="6">
        <f>TITRES_STAT!D705</f>
        <v>11.5167</v>
      </c>
      <c r="C702" s="2">
        <f t="shared" si="60"/>
        <v>12.109287312308716</v>
      </c>
      <c r="D702" s="2">
        <f t="shared" si="62"/>
        <v>11.808408718015718</v>
      </c>
      <c r="E702" s="2">
        <f t="shared" si="61"/>
        <v>0.3008785942929979</v>
      </c>
      <c r="F702" s="2">
        <f t="shared" si="65"/>
        <v>0.3859404409425774</v>
      </c>
      <c r="G702" s="2">
        <f t="shared" si="63"/>
        <v>-8.5061846649579498E-2</v>
      </c>
      <c r="H702" s="2" t="str">
        <f t="shared" si="64"/>
        <v>Hold</v>
      </c>
    </row>
    <row r="703" spans="1:8" ht="13.5" x14ac:dyDescent="0.25">
      <c r="A703" s="3">
        <f>TITRES_STAT!B706</f>
        <v>43027</v>
      </c>
      <c r="B703" s="6">
        <f>TITRES_STAT!D706</f>
        <v>11.54</v>
      </c>
      <c r="C703" s="2">
        <f t="shared" si="60"/>
        <v>12.018120033491991</v>
      </c>
      <c r="D703" s="2">
        <f t="shared" si="62"/>
        <v>11.788526590755295</v>
      </c>
      <c r="E703" s="2">
        <f t="shared" si="61"/>
        <v>0.22959344273669657</v>
      </c>
      <c r="F703" s="2">
        <f t="shared" si="65"/>
        <v>0.35467104130140126</v>
      </c>
      <c r="G703" s="2">
        <f t="shared" si="63"/>
        <v>-0.12507759856470468</v>
      </c>
      <c r="H703" s="2" t="str">
        <f t="shared" si="64"/>
        <v>Hold</v>
      </c>
    </row>
    <row r="704" spans="1:8" ht="13.5" x14ac:dyDescent="0.25">
      <c r="A704" s="3">
        <f>TITRES_STAT!B707</f>
        <v>43028</v>
      </c>
      <c r="B704" s="6">
        <f>TITRES_STAT!D707</f>
        <v>11.54</v>
      </c>
      <c r="C704" s="2">
        <f t="shared" si="60"/>
        <v>11.940978489877839</v>
      </c>
      <c r="D704" s="2">
        <f t="shared" si="62"/>
        <v>11.770117213662308</v>
      </c>
      <c r="E704" s="2">
        <f t="shared" si="61"/>
        <v>0.17086127621553082</v>
      </c>
      <c r="F704" s="2">
        <f t="shared" si="65"/>
        <v>0.3179090882842272</v>
      </c>
      <c r="G704" s="2">
        <f t="shared" si="63"/>
        <v>-0.14704781206869638</v>
      </c>
      <c r="H704" s="2" t="str">
        <f t="shared" si="64"/>
        <v>Hold</v>
      </c>
    </row>
    <row r="705" spans="1:8" ht="13.5" x14ac:dyDescent="0.25">
      <c r="A705" s="3">
        <f>TITRES_STAT!B708</f>
        <v>43031</v>
      </c>
      <c r="B705" s="6">
        <f>TITRES_STAT!D708</f>
        <v>11.656499999999999</v>
      </c>
      <c r="C705" s="2">
        <f t="shared" si="60"/>
        <v>11.875704876050479</v>
      </c>
      <c r="D705" s="2">
        <f t="shared" si="62"/>
        <v>11.761701123761398</v>
      </c>
      <c r="E705" s="2">
        <f t="shared" si="61"/>
        <v>0.11400375228908111</v>
      </c>
      <c r="F705" s="2">
        <f t="shared" si="65"/>
        <v>0.27712802108519796</v>
      </c>
      <c r="G705" s="2">
        <f t="shared" si="63"/>
        <v>-0.16312426879611686</v>
      </c>
      <c r="H705" s="2" t="str">
        <f t="shared" si="64"/>
        <v>Hold</v>
      </c>
    </row>
    <row r="706" spans="1:8" ht="13.5" x14ac:dyDescent="0.25">
      <c r="A706" s="3">
        <f>TITRES_STAT!B709</f>
        <v>43032</v>
      </c>
      <c r="B706" s="6">
        <f>TITRES_STAT!D709</f>
        <v>11.656499999999999</v>
      </c>
      <c r="C706" s="2">
        <f t="shared" si="60"/>
        <v>11.820473356658098</v>
      </c>
      <c r="D706" s="2">
        <f t="shared" si="62"/>
        <v>11.753908447927222</v>
      </c>
      <c r="E706" s="2">
        <f t="shared" si="61"/>
        <v>6.6564908730876837E-2</v>
      </c>
      <c r="F706" s="2">
        <f t="shared" si="65"/>
        <v>0.23501539861433376</v>
      </c>
      <c r="G706" s="2">
        <f t="shared" si="63"/>
        <v>-0.16845048988345693</v>
      </c>
      <c r="H706" s="2" t="str">
        <f t="shared" si="64"/>
        <v>Hold</v>
      </c>
    </row>
    <row r="707" spans="1:8" ht="13.5" x14ac:dyDescent="0.25">
      <c r="A707" s="3">
        <f>TITRES_STAT!B710</f>
        <v>43033</v>
      </c>
      <c r="B707" s="6">
        <f>TITRES_STAT!D710</f>
        <v>11.54</v>
      </c>
      <c r="C707" s="2">
        <f t="shared" si="60"/>
        <v>11.773738994095314</v>
      </c>
      <c r="D707" s="2">
        <f t="shared" si="62"/>
        <v>11.73806337771039</v>
      </c>
      <c r="E707" s="2">
        <f t="shared" si="61"/>
        <v>3.567561638492478E-2</v>
      </c>
      <c r="F707" s="2">
        <f t="shared" si="65"/>
        <v>0.19514744216845198</v>
      </c>
      <c r="G707" s="2">
        <f t="shared" si="63"/>
        <v>-0.1594718257835272</v>
      </c>
      <c r="H707" s="2" t="str">
        <f t="shared" si="64"/>
        <v>Hold</v>
      </c>
    </row>
    <row r="708" spans="1:8" ht="13.5" x14ac:dyDescent="0.25">
      <c r="A708" s="3">
        <f>TITRES_STAT!B711</f>
        <v>43034</v>
      </c>
      <c r="B708" s="6">
        <f>TITRES_STAT!D711</f>
        <v>11.656499999999999</v>
      </c>
      <c r="C708" s="2">
        <f t="shared" si="60"/>
        <v>11.734194533465267</v>
      </c>
      <c r="D708" s="2">
        <f t="shared" si="62"/>
        <v>11.732021646028139</v>
      </c>
      <c r="E708" s="2">
        <f t="shared" si="61"/>
        <v>2.1728874371280682E-3</v>
      </c>
      <c r="F708" s="2">
        <f t="shared" si="65"/>
        <v>0.15655253122218721</v>
      </c>
      <c r="G708" s="2">
        <f t="shared" si="63"/>
        <v>-0.15437964378505914</v>
      </c>
      <c r="H708" s="2" t="str">
        <f t="shared" si="64"/>
        <v>Hold</v>
      </c>
    </row>
    <row r="709" spans="1:8" ht="13.5" x14ac:dyDescent="0.25">
      <c r="A709" s="3">
        <f>TITRES_STAT!B712</f>
        <v>43035</v>
      </c>
      <c r="B709" s="6">
        <f>TITRES_STAT!D712</f>
        <v>11.656499999999999</v>
      </c>
      <c r="C709" s="2">
        <f t="shared" si="60"/>
        <v>11.700733836009073</v>
      </c>
      <c r="D709" s="2">
        <f t="shared" si="62"/>
        <v>11.726427450026055</v>
      </c>
      <c r="E709" s="2">
        <f t="shared" si="61"/>
        <v>-2.569361401698167E-2</v>
      </c>
      <c r="F709" s="2">
        <f t="shared" si="65"/>
        <v>0.12010330217435344</v>
      </c>
      <c r="G709" s="2">
        <f t="shared" si="63"/>
        <v>-0.14579691619133511</v>
      </c>
      <c r="H709" s="2" t="str">
        <f t="shared" si="64"/>
        <v>Hold</v>
      </c>
    </row>
    <row r="710" spans="1:8" ht="13.5" x14ac:dyDescent="0.25">
      <c r="A710" s="3">
        <f>TITRES_STAT!B713</f>
        <v>43038</v>
      </c>
      <c r="B710" s="6">
        <f>TITRES_STAT!D713</f>
        <v>11.982900000000001</v>
      </c>
      <c r="C710" s="2">
        <f t="shared" si="60"/>
        <v>11.672420938161524</v>
      </c>
      <c r="D710" s="2">
        <f t="shared" si="62"/>
        <v>11.745425416690791</v>
      </c>
      <c r="E710" s="2">
        <f t="shared" si="61"/>
        <v>-7.3004478529266947E-2</v>
      </c>
      <c r="F710" s="2">
        <f t="shared" si="65"/>
        <v>8.1481746033629371E-2</v>
      </c>
      <c r="G710" s="2">
        <f t="shared" si="63"/>
        <v>-0.15448622456289632</v>
      </c>
      <c r="H710" s="2" t="str">
        <f t="shared" si="64"/>
        <v>Hold</v>
      </c>
    </row>
    <row r="711" spans="1:8" ht="13.5" x14ac:dyDescent="0.25">
      <c r="A711" s="3">
        <f>TITRES_STAT!B714</f>
        <v>43039</v>
      </c>
      <c r="B711" s="6">
        <f>TITRES_STAT!D714</f>
        <v>11.982900000000001</v>
      </c>
      <c r="C711" s="2">
        <f t="shared" si="60"/>
        <v>11.64846387075206</v>
      </c>
      <c r="D711" s="2">
        <f t="shared" si="62"/>
        <v>11.763016126565546</v>
      </c>
      <c r="E711" s="2">
        <f t="shared" si="61"/>
        <v>-0.11455225581348571</v>
      </c>
      <c r="F711" s="2">
        <f t="shared" si="65"/>
        <v>4.2274945664206351E-2</v>
      </c>
      <c r="G711" s="2">
        <f t="shared" si="63"/>
        <v>-0.15682720147769208</v>
      </c>
      <c r="H711" s="2" t="str">
        <f t="shared" si="64"/>
        <v>Hold</v>
      </c>
    </row>
    <row r="712" spans="1:8" ht="13.5" x14ac:dyDescent="0.25">
      <c r="A712" s="3">
        <f>TITRES_STAT!B715</f>
        <v>43040</v>
      </c>
      <c r="B712" s="6">
        <f>TITRES_STAT!D715</f>
        <v>11.982900000000001</v>
      </c>
      <c r="C712" s="2">
        <f t="shared" si="60"/>
        <v>11.628192506020975</v>
      </c>
      <c r="D712" s="2">
        <f t="shared" si="62"/>
        <v>11.779303820894024</v>
      </c>
      <c r="E712" s="2">
        <f t="shared" si="61"/>
        <v>-0.15111131487304874</v>
      </c>
      <c r="F712" s="2">
        <f t="shared" si="65"/>
        <v>3.5976935567553318E-3</v>
      </c>
      <c r="G712" s="2">
        <f t="shared" si="63"/>
        <v>-0.15470900842980406</v>
      </c>
      <c r="H712" s="2" t="str">
        <f t="shared" si="64"/>
        <v>Hold</v>
      </c>
    </row>
    <row r="713" spans="1:8" ht="13.5" x14ac:dyDescent="0.25">
      <c r="A713" s="3">
        <f>TITRES_STAT!B716</f>
        <v>43041</v>
      </c>
      <c r="B713" s="6">
        <f>TITRES_STAT!D716</f>
        <v>11.9596</v>
      </c>
      <c r="C713" s="2">
        <f t="shared" si="60"/>
        <v>11.614624428171593</v>
      </c>
      <c r="D713" s="2">
        <f t="shared" si="62"/>
        <v>11.792659093420392</v>
      </c>
      <c r="E713" s="2">
        <f t="shared" si="61"/>
        <v>-0.17803466524879852</v>
      </c>
      <c r="F713" s="2">
        <f t="shared" si="65"/>
        <v>-3.2728778204355435E-2</v>
      </c>
      <c r="G713" s="2">
        <f t="shared" si="63"/>
        <v>-0.14530588704444308</v>
      </c>
      <c r="H713" s="2" t="str">
        <f t="shared" si="64"/>
        <v>Hold</v>
      </c>
    </row>
    <row r="714" spans="1:8" ht="13.5" x14ac:dyDescent="0.25">
      <c r="A714" s="3">
        <f>TITRES_STAT!B717</f>
        <v>43042</v>
      </c>
      <c r="B714" s="6">
        <f>TITRES_STAT!D717</f>
        <v>11.9596</v>
      </c>
      <c r="C714" s="2">
        <f t="shared" si="60"/>
        <v>11.603143746914425</v>
      </c>
      <c r="D714" s="2">
        <f t="shared" si="62"/>
        <v>11.805025086500363</v>
      </c>
      <c r="E714" s="2">
        <f t="shared" si="61"/>
        <v>-0.20188133958593824</v>
      </c>
      <c r="F714" s="2">
        <f t="shared" si="65"/>
        <v>-6.6559290480671995E-2</v>
      </c>
      <c r="G714" s="2">
        <f t="shared" si="63"/>
        <v>-0.13532204910526624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6">
        <f>TITRES_STAT!D718</f>
        <v>11.656499999999999</v>
      </c>
      <c r="C715" s="2">
        <f t="shared" si="60"/>
        <v>11.611352401235283</v>
      </c>
      <c r="D715" s="2">
        <f t="shared" si="62"/>
        <v>11.794023228241077</v>
      </c>
      <c r="E715" s="2">
        <f t="shared" si="61"/>
        <v>-0.18267082700579351</v>
      </c>
      <c r="F715" s="2">
        <f t="shared" si="65"/>
        <v>-8.9781597785696304E-2</v>
      </c>
      <c r="G715" s="2">
        <f t="shared" si="63"/>
        <v>-9.2889229220097208E-2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6">
        <f>TITRES_STAT!D719</f>
        <v>11.586600000000001</v>
      </c>
      <c r="C716" s="2">
        <f t="shared" si="60"/>
        <v>11.618298185660624</v>
      </c>
      <c r="D716" s="2">
        <f t="shared" si="62"/>
        <v>11.778658544667664</v>
      </c>
      <c r="E716" s="2">
        <f t="shared" si="61"/>
        <v>-0.16036035900703993</v>
      </c>
      <c r="F716" s="2">
        <f t="shared" si="65"/>
        <v>-0.10389735002996503</v>
      </c>
      <c r="G716" s="2">
        <f t="shared" si="63"/>
        <v>-5.6463008977074902E-2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6">
        <f>TITRES_STAT!D720</f>
        <v>11.6099</v>
      </c>
      <c r="C717" s="2">
        <f t="shared" si="60"/>
        <v>11.606252310943605</v>
      </c>
      <c r="D717" s="2">
        <f t="shared" si="62"/>
        <v>11.766157911729318</v>
      </c>
      <c r="E717" s="2">
        <f t="shared" si="61"/>
        <v>-0.15990560078571292</v>
      </c>
      <c r="F717" s="2">
        <f t="shared" si="65"/>
        <v>-0.1150990001811146</v>
      </c>
      <c r="G717" s="2">
        <f t="shared" si="63"/>
        <v>-4.4806600604598318E-2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6">
        <f>TITRES_STAT!D721</f>
        <v>11.586600000000001</v>
      </c>
      <c r="C718" s="2">
        <f t="shared" si="60"/>
        <v>11.613982724644588</v>
      </c>
      <c r="D718" s="2">
        <f t="shared" si="62"/>
        <v>11.752857325675295</v>
      </c>
      <c r="E718" s="2">
        <f t="shared" si="61"/>
        <v>-0.13887460103070737</v>
      </c>
      <c r="F718" s="2">
        <f t="shared" si="65"/>
        <v>-0.11985412035103316</v>
      </c>
      <c r="G718" s="2">
        <f t="shared" si="63"/>
        <v>-1.9020480679674212E-2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6">
        <f>TITRES_STAT!D722</f>
        <v>11.586600000000001</v>
      </c>
      <c r="C719" s="2">
        <f t="shared" ref="C719:C782" si="66">$C$4*B709+C718*(1-$C$4)</f>
        <v>11.620523843930036</v>
      </c>
      <c r="D719" s="2">
        <f t="shared" si="62"/>
        <v>11.740541968217867</v>
      </c>
      <c r="E719" s="2">
        <f t="shared" si="61"/>
        <v>-0.12001812428783154</v>
      </c>
      <c r="F719" s="2">
        <f t="shared" si="65"/>
        <v>-0.11988692113839285</v>
      </c>
      <c r="G719" s="2">
        <f t="shared" si="63"/>
        <v>-1.3120314943869393E-4</v>
      </c>
      <c r="H719" s="2" t="str">
        <f t="shared" si="64"/>
        <v>Hold</v>
      </c>
    </row>
    <row r="720" spans="1:8" ht="13.5" x14ac:dyDescent="0.25">
      <c r="A720" s="3">
        <f>TITRES_STAT!B723</f>
        <v>43052</v>
      </c>
      <c r="B720" s="6">
        <f>TITRES_STAT!D723</f>
        <v>11.586600000000001</v>
      </c>
      <c r="C720" s="2">
        <f t="shared" si="66"/>
        <v>11.676274021786954</v>
      </c>
      <c r="D720" s="2">
        <f t="shared" si="62"/>
        <v>11.729138859460988</v>
      </c>
      <c r="E720" s="2">
        <f t="shared" si="61"/>
        <v>-5.2864837674034604E-2</v>
      </c>
      <c r="F720" s="2">
        <f t="shared" si="65"/>
        <v>-0.10648250444552121</v>
      </c>
      <c r="G720" s="2">
        <f t="shared" si="63"/>
        <v>5.3617666771486605E-2</v>
      </c>
      <c r="H720" s="2" t="str">
        <f t="shared" si="64"/>
        <v>Sell</v>
      </c>
    </row>
    <row r="721" spans="1:8" ht="13.5" x14ac:dyDescent="0.25">
      <c r="A721" s="3">
        <f>TITRES_STAT!B724</f>
        <v>43053</v>
      </c>
      <c r="B721" s="6">
        <f>TITRES_STAT!D724</f>
        <v>11.586600000000001</v>
      </c>
      <c r="C721" s="2">
        <f t="shared" si="66"/>
        <v>11.723447249204346</v>
      </c>
      <c r="D721" s="2">
        <f t="shared" si="62"/>
        <v>11.718580425426842</v>
      </c>
      <c r="E721" s="2">
        <f t="shared" si="61"/>
        <v>4.8668237775046919E-3</v>
      </c>
      <c r="F721" s="2">
        <f t="shared" si="65"/>
        <v>-8.4212638800916034E-2</v>
      </c>
      <c r="G721" s="2">
        <f t="shared" si="63"/>
        <v>8.9079462578420726E-2</v>
      </c>
      <c r="H721" s="2" t="str">
        <f t="shared" si="64"/>
        <v>Sell</v>
      </c>
    </row>
    <row r="722" spans="1:8" ht="13.5" x14ac:dyDescent="0.25">
      <c r="A722" s="3">
        <f>TITRES_STAT!B725</f>
        <v>43054</v>
      </c>
      <c r="B722" s="6">
        <f>TITRES_STAT!D725</f>
        <v>11.581899999999999</v>
      </c>
      <c r="C722" s="2">
        <f t="shared" si="66"/>
        <v>11.763363057019061</v>
      </c>
      <c r="D722" s="2">
        <f t="shared" si="62"/>
        <v>11.708455949469299</v>
      </c>
      <c r="E722" s="2">
        <f t="shared" si="61"/>
        <v>5.4907107549762912E-2</v>
      </c>
      <c r="F722" s="2">
        <f t="shared" si="65"/>
        <v>-5.6388689530780245E-2</v>
      </c>
      <c r="G722" s="2">
        <f t="shared" si="63"/>
        <v>0.11129579708054316</v>
      </c>
      <c r="H722" s="2" t="str">
        <f t="shared" si="64"/>
        <v>Sell</v>
      </c>
    </row>
    <row r="723" spans="1:8" ht="13.5" x14ac:dyDescent="0.25">
      <c r="A723" s="3">
        <f>TITRES_STAT!B726</f>
        <v>43055</v>
      </c>
      <c r="B723" s="6">
        <f>TITRES_STAT!D726</f>
        <v>11.5633</v>
      </c>
      <c r="C723" s="2">
        <f t="shared" si="66"/>
        <v>11.793553355939206</v>
      </c>
      <c r="D723" s="2">
        <f t="shared" si="62"/>
        <v>11.697703656916017</v>
      </c>
      <c r="E723" s="2">
        <f t="shared" si="61"/>
        <v>9.5849699023188961E-2</v>
      </c>
      <c r="F723" s="2">
        <f t="shared" si="65"/>
        <v>-2.5941011819986402E-2</v>
      </c>
      <c r="G723" s="2">
        <f t="shared" si="63"/>
        <v>0.12179071084317536</v>
      </c>
      <c r="H723" s="2" t="str">
        <f t="shared" si="64"/>
        <v>Sell</v>
      </c>
    </row>
    <row r="724" spans="1:8" ht="13.5" x14ac:dyDescent="0.25">
      <c r="A724" s="3">
        <f>TITRES_STAT!B727</f>
        <v>43056</v>
      </c>
      <c r="B724" s="6">
        <f>TITRES_STAT!D727</f>
        <v>11.5633</v>
      </c>
      <c r="C724" s="2">
        <f t="shared" si="66"/>
        <v>11.819098993487021</v>
      </c>
      <c r="D724" s="2">
        <f t="shared" si="62"/>
        <v>11.687747830477793</v>
      </c>
      <c r="E724" s="2">
        <f t="shared" si="61"/>
        <v>0.13135116300922789</v>
      </c>
      <c r="F724" s="2">
        <f t="shared" si="65"/>
        <v>5.5174231458564559E-3</v>
      </c>
      <c r="G724" s="2">
        <f t="shared" si="63"/>
        <v>0.12583373986337143</v>
      </c>
      <c r="H724" s="2" t="str">
        <f t="shared" si="64"/>
        <v>Sell</v>
      </c>
    </row>
    <row r="725" spans="1:8" ht="13.5" x14ac:dyDescent="0.25">
      <c r="A725" s="3">
        <f>TITRES_STAT!B728</f>
        <v>43059</v>
      </c>
      <c r="B725" s="6">
        <f>TITRES_STAT!D728</f>
        <v>11.5633</v>
      </c>
      <c r="C725" s="2">
        <f t="shared" si="66"/>
        <v>11.794083763719787</v>
      </c>
      <c r="D725" s="2">
        <f t="shared" si="62"/>
        <v>11.678529472664623</v>
      </c>
      <c r="E725" s="2">
        <f t="shared" si="61"/>
        <v>0.11555429105516346</v>
      </c>
      <c r="F725" s="2">
        <f t="shared" si="65"/>
        <v>2.7524796727717859E-2</v>
      </c>
      <c r="G725" s="2">
        <f t="shared" si="63"/>
        <v>8.8029494327445598E-2</v>
      </c>
      <c r="H725" s="2" t="str">
        <f t="shared" si="64"/>
        <v>Sell</v>
      </c>
    </row>
    <row r="726" spans="1:8" ht="13.5" x14ac:dyDescent="0.25">
      <c r="A726" s="3">
        <f>TITRES_STAT!B729</f>
        <v>43060</v>
      </c>
      <c r="B726" s="6">
        <f>TITRES_STAT!D729</f>
        <v>11.5633</v>
      </c>
      <c r="C726" s="2">
        <f t="shared" si="66"/>
        <v>11.762163184685972</v>
      </c>
      <c r="D726" s="2">
        <f t="shared" si="62"/>
        <v>11.669993956170947</v>
      </c>
      <c r="E726" s="2">
        <f t="shared" si="61"/>
        <v>9.2169228515025736E-2</v>
      </c>
      <c r="F726" s="2">
        <f t="shared" si="65"/>
        <v>4.0453683085179437E-2</v>
      </c>
      <c r="G726" s="2">
        <f t="shared" si="63"/>
        <v>5.1715545429846299E-2</v>
      </c>
      <c r="H726" s="2" t="str">
        <f t="shared" si="64"/>
        <v>Sell</v>
      </c>
    </row>
    <row r="727" spans="1:8" ht="13.5" x14ac:dyDescent="0.25">
      <c r="A727" s="3">
        <f>TITRES_STAT!B730</f>
        <v>43061</v>
      </c>
      <c r="B727" s="6">
        <f>TITRES_STAT!D730</f>
        <v>11.6099</v>
      </c>
      <c r="C727" s="2">
        <f t="shared" si="66"/>
        <v>11.73873807934967</v>
      </c>
      <c r="D727" s="2">
        <f t="shared" si="62"/>
        <v>11.665542552010136</v>
      </c>
      <c r="E727" s="2">
        <f t="shared" si="61"/>
        <v>7.3195527339533939E-2</v>
      </c>
      <c r="F727" s="2">
        <f t="shared" si="65"/>
        <v>4.7002051936050337E-2</v>
      </c>
      <c r="G727" s="2">
        <f t="shared" si="63"/>
        <v>2.6193475403483601E-2</v>
      </c>
      <c r="H727" s="2" t="str">
        <f t="shared" si="64"/>
        <v>Sell</v>
      </c>
    </row>
    <row r="728" spans="1:8" ht="13.5" x14ac:dyDescent="0.25">
      <c r="A728" s="3">
        <f>TITRES_STAT!B731</f>
        <v>43062</v>
      </c>
      <c r="B728" s="6">
        <f>TITRES_STAT!D731</f>
        <v>11.264900000000001</v>
      </c>
      <c r="C728" s="2">
        <f t="shared" si="66"/>
        <v>11.715332220988181</v>
      </c>
      <c r="D728" s="2">
        <f t="shared" si="62"/>
        <v>11.635865325935312</v>
      </c>
      <c r="E728" s="2">
        <f t="shared" si="61"/>
        <v>7.9466895052869191E-2</v>
      </c>
      <c r="F728" s="2">
        <f t="shared" si="65"/>
        <v>5.349502055941411E-2</v>
      </c>
      <c r="G728" s="2">
        <f t="shared" si="63"/>
        <v>2.5971874493455081E-2</v>
      </c>
      <c r="H728" s="2" t="str">
        <f t="shared" si="64"/>
        <v>Sell</v>
      </c>
    </row>
    <row r="729" spans="1:8" ht="13.5" x14ac:dyDescent="0.25">
      <c r="A729" s="3">
        <f>TITRES_STAT!B732</f>
        <v>43063</v>
      </c>
      <c r="B729" s="6">
        <f>TITRES_STAT!D732</f>
        <v>11.465400000000001</v>
      </c>
      <c r="C729" s="2">
        <f t="shared" si="66"/>
        <v>11.695527263913075</v>
      </c>
      <c r="D729" s="2">
        <f t="shared" si="62"/>
        <v>11.623238264754919</v>
      </c>
      <c r="E729" s="2">
        <f t="shared" si="61"/>
        <v>7.2288999158155676E-2</v>
      </c>
      <c r="F729" s="2">
        <f t="shared" si="65"/>
        <v>5.7253816279162428E-2</v>
      </c>
      <c r="G729" s="2">
        <f t="shared" si="63"/>
        <v>1.5035182878993247E-2</v>
      </c>
      <c r="H729" s="2" t="str">
        <f t="shared" si="64"/>
        <v>Sell</v>
      </c>
    </row>
    <row r="730" spans="1:8" ht="13.5" x14ac:dyDescent="0.25">
      <c r="A730" s="3">
        <f>TITRES_STAT!B733</f>
        <v>43066</v>
      </c>
      <c r="B730" s="6">
        <f>TITRES_STAT!D733</f>
        <v>11.47</v>
      </c>
      <c r="C730" s="2">
        <f t="shared" si="66"/>
        <v>11.678769223311063</v>
      </c>
      <c r="D730" s="2">
        <f t="shared" si="62"/>
        <v>11.611887282180481</v>
      </c>
      <c r="E730" s="2">
        <f t="shared" si="61"/>
        <v>6.6881941130581879E-2</v>
      </c>
      <c r="F730" s="2">
        <f t="shared" si="65"/>
        <v>5.9179441249446324E-2</v>
      </c>
      <c r="G730" s="2">
        <f t="shared" si="63"/>
        <v>7.7024998811355549E-3</v>
      </c>
      <c r="H730" s="2" t="str">
        <f t="shared" si="64"/>
        <v>Sell</v>
      </c>
    </row>
    <row r="731" spans="1:8" ht="13.5" x14ac:dyDescent="0.25">
      <c r="A731" s="3">
        <f>TITRES_STAT!B734</f>
        <v>43067</v>
      </c>
      <c r="B731" s="6">
        <f>TITRES_STAT!D734</f>
        <v>11.47</v>
      </c>
      <c r="C731" s="2">
        <f t="shared" si="66"/>
        <v>11.664589342801667</v>
      </c>
      <c r="D731" s="2">
        <f t="shared" si="62"/>
        <v>11.601377113130075</v>
      </c>
      <c r="E731" s="2">
        <f t="shared" si="61"/>
        <v>6.3212229671592013E-2</v>
      </c>
      <c r="F731" s="2">
        <f t="shared" si="65"/>
        <v>5.9985998933875462E-2</v>
      </c>
      <c r="G731" s="2">
        <f t="shared" si="63"/>
        <v>3.2262307377165511E-3</v>
      </c>
      <c r="H731" s="2" t="str">
        <f t="shared" si="64"/>
        <v>Sell</v>
      </c>
    </row>
    <row r="732" spans="1:8" ht="13.5" x14ac:dyDescent="0.25">
      <c r="A732" s="3">
        <f>TITRES_STAT!B735</f>
        <v>43068</v>
      </c>
      <c r="B732" s="6">
        <f>TITRES_STAT!D735</f>
        <v>11.423400000000001</v>
      </c>
      <c r="C732" s="2">
        <f t="shared" si="66"/>
        <v>11.651867905447565</v>
      </c>
      <c r="D732" s="2">
        <f t="shared" si="62"/>
        <v>11.588193623268587</v>
      </c>
      <c r="E732" s="2">
        <f t="shared" ref="E732:E795" si="67">C732-D732</f>
        <v>6.3674282178977748E-2</v>
      </c>
      <c r="F732" s="2">
        <f t="shared" si="65"/>
        <v>6.072365558289592E-2</v>
      </c>
      <c r="G732" s="2">
        <f t="shared" si="63"/>
        <v>2.9506265960818276E-3</v>
      </c>
      <c r="H732" s="2" t="str">
        <f t="shared" si="64"/>
        <v>Sell</v>
      </c>
    </row>
    <row r="733" spans="1:8" ht="13.5" x14ac:dyDescent="0.25">
      <c r="A733" s="3">
        <f>TITRES_STAT!B736</f>
        <v>43069</v>
      </c>
      <c r="B733" s="6">
        <f>TITRES_STAT!D736</f>
        <v>11.423400000000001</v>
      </c>
      <c r="C733" s="2">
        <f t="shared" si="66"/>
        <v>11.638242073840248</v>
      </c>
      <c r="D733" s="2">
        <f t="shared" ref="D733:D796" si="68">$D$4*B733+(1-$D$4)*D732</f>
        <v>11.575986688211655</v>
      </c>
      <c r="E733" s="2">
        <f t="shared" si="67"/>
        <v>6.2255385628592563E-2</v>
      </c>
      <c r="F733" s="2">
        <f t="shared" si="65"/>
        <v>6.1030001592035255E-2</v>
      </c>
      <c r="G733" s="2">
        <f t="shared" si="63"/>
        <v>1.2253840365573088E-3</v>
      </c>
      <c r="H733" s="2" t="str">
        <f t="shared" si="64"/>
        <v>Sell</v>
      </c>
    </row>
    <row r="734" spans="1:8" ht="13.5" x14ac:dyDescent="0.25">
      <c r="A734" s="3">
        <f>TITRES_STAT!B737</f>
        <v>43073</v>
      </c>
      <c r="B734" s="6">
        <f>TITRES_STAT!D737</f>
        <v>11.6053</v>
      </c>
      <c r="C734" s="2">
        <f t="shared" si="66"/>
        <v>11.626712524018672</v>
      </c>
      <c r="D734" s="2">
        <f t="shared" si="68"/>
        <v>11.578158044640421</v>
      </c>
      <c r="E734" s="2">
        <f t="shared" si="67"/>
        <v>4.8554479378250193E-2</v>
      </c>
      <c r="F734" s="2">
        <f t="shared" si="65"/>
        <v>5.8534897149278245E-2</v>
      </c>
      <c r="G734" s="2">
        <f t="shared" si="63"/>
        <v>-9.9804177710280523E-3</v>
      </c>
      <c r="H734" s="2" t="str">
        <f t="shared" si="64"/>
        <v>Hold</v>
      </c>
    </row>
    <row r="735" spans="1:8" ht="13.5" x14ac:dyDescent="0.25">
      <c r="A735" s="3">
        <f>TITRES_STAT!B738</f>
        <v>43074</v>
      </c>
      <c r="B735" s="6">
        <f>TITRES_STAT!D738</f>
        <v>11.5959</v>
      </c>
      <c r="C735" s="2">
        <f t="shared" si="66"/>
        <v>11.616956751092722</v>
      </c>
      <c r="D735" s="2">
        <f t="shared" si="68"/>
        <v>11.579472263555946</v>
      </c>
      <c r="E735" s="2">
        <f t="shared" si="67"/>
        <v>3.7484487536776356E-2</v>
      </c>
      <c r="F735" s="2">
        <f t="shared" si="65"/>
        <v>5.4324815226777873E-2</v>
      </c>
      <c r="G735" s="2">
        <f t="shared" si="63"/>
        <v>-1.6840327690001516E-2</v>
      </c>
      <c r="H735" s="2" t="str">
        <f t="shared" si="64"/>
        <v>Hold</v>
      </c>
    </row>
    <row r="736" spans="1:8" ht="13.5" x14ac:dyDescent="0.25">
      <c r="A736" s="3">
        <f>TITRES_STAT!B739</f>
        <v>43075</v>
      </c>
      <c r="B736" s="6">
        <f>TITRES_STAT!D739</f>
        <v>11.5586</v>
      </c>
      <c r="C736" s="2">
        <f t="shared" si="66"/>
        <v>11.608701866309227</v>
      </c>
      <c r="D736" s="2">
        <f t="shared" si="68"/>
        <v>11.577926169959209</v>
      </c>
      <c r="E736" s="2">
        <f t="shared" si="67"/>
        <v>3.0775696350017867E-2</v>
      </c>
      <c r="F736" s="2">
        <f t="shared" si="65"/>
        <v>4.9614991451425873E-2</v>
      </c>
      <c r="G736" s="2">
        <f t="shared" si="63"/>
        <v>-1.8839295101408006E-2</v>
      </c>
      <c r="H736" s="2" t="str">
        <f t="shared" si="64"/>
        <v>Hold</v>
      </c>
    </row>
    <row r="737" spans="1:8" ht="13.5" x14ac:dyDescent="0.25">
      <c r="A737" s="3">
        <f>TITRES_STAT!B740</f>
        <v>43076</v>
      </c>
      <c r="B737" s="6">
        <f>TITRES_STAT!D740</f>
        <v>11.47</v>
      </c>
      <c r="C737" s="2">
        <f t="shared" si="66"/>
        <v>11.608886194569346</v>
      </c>
      <c r="D737" s="2">
        <f t="shared" si="68"/>
        <v>11.56993163885112</v>
      </c>
      <c r="E737" s="2">
        <f t="shared" si="67"/>
        <v>3.8954555718225592E-2</v>
      </c>
      <c r="F737" s="2">
        <f t="shared" si="65"/>
        <v>4.7482904304785821E-2</v>
      </c>
      <c r="G737" s="2">
        <f t="shared" si="63"/>
        <v>-8.528348586560229E-3</v>
      </c>
      <c r="H737" s="2" t="str">
        <f t="shared" si="64"/>
        <v>Hold</v>
      </c>
    </row>
    <row r="738" spans="1:8" ht="13.5" x14ac:dyDescent="0.25">
      <c r="A738" s="3">
        <f>TITRES_STAT!B741</f>
        <v>43077</v>
      </c>
      <c r="B738" s="6">
        <f>TITRES_STAT!D741</f>
        <v>11.465400000000001</v>
      </c>
      <c r="C738" s="2">
        <f t="shared" si="66"/>
        <v>11.555965241558678</v>
      </c>
      <c r="D738" s="2">
        <f t="shared" si="68"/>
        <v>11.562188554491778</v>
      </c>
      <c r="E738" s="2">
        <f t="shared" si="67"/>
        <v>-6.2233129331001891E-3</v>
      </c>
      <c r="F738" s="2">
        <f t="shared" si="65"/>
        <v>3.6741660857208619E-2</v>
      </c>
      <c r="G738" s="2">
        <f t="shared" si="63"/>
        <v>-4.2964973790308808E-2</v>
      </c>
      <c r="H738" s="2" t="str">
        <f t="shared" si="64"/>
        <v>Hold</v>
      </c>
    </row>
    <row r="739" spans="1:8" ht="13.5" x14ac:dyDescent="0.25">
      <c r="A739" s="3">
        <f>TITRES_STAT!B742</f>
        <v>43080</v>
      </c>
      <c r="B739" s="6">
        <f>TITRES_STAT!D742</f>
        <v>11.418699999999999</v>
      </c>
      <c r="C739" s="2">
        <f t="shared" si="66"/>
        <v>11.542032127472726</v>
      </c>
      <c r="D739" s="2">
        <f t="shared" si="68"/>
        <v>11.551559772677571</v>
      </c>
      <c r="E739" s="2">
        <f t="shared" si="67"/>
        <v>-9.5276452048445037E-3</v>
      </c>
      <c r="F739" s="2">
        <f t="shared" si="65"/>
        <v>2.7487799644797997E-2</v>
      </c>
      <c r="G739" s="2">
        <f t="shared" si="63"/>
        <v>-3.7015444849642504E-2</v>
      </c>
      <c r="H739" s="2" t="str">
        <f t="shared" si="64"/>
        <v>Hold</v>
      </c>
    </row>
    <row r="740" spans="1:8" ht="13.5" x14ac:dyDescent="0.25">
      <c r="A740" s="3">
        <f>TITRES_STAT!B743</f>
        <v>43081</v>
      </c>
      <c r="B740" s="6">
        <f>TITRES_STAT!D743</f>
        <v>11.3721</v>
      </c>
      <c r="C740" s="2">
        <f t="shared" si="66"/>
        <v>11.530950261707691</v>
      </c>
      <c r="D740" s="2">
        <f t="shared" si="68"/>
        <v>11.538266456182935</v>
      </c>
      <c r="E740" s="2">
        <f t="shared" si="67"/>
        <v>-7.3161944752442309E-3</v>
      </c>
      <c r="F740" s="2">
        <f t="shared" si="65"/>
        <v>2.0527000820789551E-2</v>
      </c>
      <c r="G740" s="2">
        <f t="shared" ref="G740:G803" si="69">E740-F740</f>
        <v>-2.7843195296033782E-2</v>
      </c>
      <c r="H740" s="2" t="str">
        <f t="shared" ref="H740:H803" si="70">IF(G740&lt;0,"Hold","Sell")</f>
        <v>Hold</v>
      </c>
    </row>
    <row r="741" spans="1:8" ht="13.5" x14ac:dyDescent="0.25">
      <c r="A741" s="3">
        <f>TITRES_STAT!B744</f>
        <v>43082</v>
      </c>
      <c r="B741" s="6">
        <f>TITRES_STAT!D744</f>
        <v>11.3302</v>
      </c>
      <c r="C741" s="2">
        <f t="shared" si="66"/>
        <v>11.521573298368047</v>
      </c>
      <c r="D741" s="2">
        <f t="shared" si="68"/>
        <v>11.522854126095311</v>
      </c>
      <c r="E741" s="2">
        <f t="shared" si="67"/>
        <v>-1.2808277272640112E-3</v>
      </c>
      <c r="F741" s="2">
        <f t="shared" ref="F741:F804" si="71">(E741*(2/(10)))+((1-(2/10))*F740)</f>
        <v>1.6165435111178839E-2</v>
      </c>
      <c r="G741" s="2">
        <f t="shared" si="69"/>
        <v>-1.744626283844285E-2</v>
      </c>
      <c r="H741" s="2" t="str">
        <f t="shared" si="70"/>
        <v>Hold</v>
      </c>
    </row>
    <row r="742" spans="1:8" ht="13.5" x14ac:dyDescent="0.25">
      <c r="A742" s="3">
        <f>TITRES_STAT!B745</f>
        <v>43083</v>
      </c>
      <c r="B742" s="6">
        <f>TITRES_STAT!D745</f>
        <v>11.2835</v>
      </c>
      <c r="C742" s="2">
        <f t="shared" si="66"/>
        <v>11.506469714003732</v>
      </c>
      <c r="D742" s="2">
        <f t="shared" si="68"/>
        <v>11.50512419082899</v>
      </c>
      <c r="E742" s="2">
        <f t="shared" si="67"/>
        <v>1.3455231747414587E-3</v>
      </c>
      <c r="F742" s="2">
        <f t="shared" si="71"/>
        <v>1.3201452723891362E-2</v>
      </c>
      <c r="G742" s="2">
        <f t="shared" si="69"/>
        <v>-1.1855929549149904E-2</v>
      </c>
      <c r="H742" s="2" t="str">
        <f t="shared" si="70"/>
        <v>Hold</v>
      </c>
    </row>
    <row r="743" spans="1:8" ht="13.5" x14ac:dyDescent="0.25">
      <c r="A743" s="3">
        <f>TITRES_STAT!B746</f>
        <v>43084</v>
      </c>
      <c r="B743" s="6">
        <f>TITRES_STAT!D746</f>
        <v>11.190300000000001</v>
      </c>
      <c r="C743" s="2">
        <f t="shared" si="66"/>
        <v>11.493689758003157</v>
      </c>
      <c r="D743" s="2">
        <f t="shared" si="68"/>
        <v>11.481803880397214</v>
      </c>
      <c r="E743" s="2">
        <f t="shared" si="67"/>
        <v>1.1885877605942952E-2</v>
      </c>
      <c r="F743" s="2">
        <f t="shared" si="71"/>
        <v>1.2938337700301682E-2</v>
      </c>
      <c r="G743" s="2">
        <f t="shared" si="69"/>
        <v>-1.0524600943587308E-3</v>
      </c>
      <c r="H743" s="2" t="str">
        <f t="shared" si="70"/>
        <v>Hold</v>
      </c>
    </row>
    <row r="744" spans="1:8" ht="13.5" x14ac:dyDescent="0.25">
      <c r="A744" s="3">
        <f>TITRES_STAT!B747</f>
        <v>43087</v>
      </c>
      <c r="B744" s="6">
        <f>TITRES_STAT!D747</f>
        <v>11.190300000000001</v>
      </c>
      <c r="C744" s="2">
        <f t="shared" si="66"/>
        <v>11.51086056446421</v>
      </c>
      <c r="D744" s="2">
        <f t="shared" si="68"/>
        <v>11.46021100036779</v>
      </c>
      <c r="E744" s="2">
        <f t="shared" si="67"/>
        <v>5.0649564096419297E-2</v>
      </c>
      <c r="F744" s="2">
        <f t="shared" si="71"/>
        <v>2.0480582979525208E-2</v>
      </c>
      <c r="G744" s="2">
        <f t="shared" si="69"/>
        <v>3.0168981116894089E-2</v>
      </c>
      <c r="H744" s="2" t="str">
        <f t="shared" si="70"/>
        <v>Sell</v>
      </c>
    </row>
    <row r="745" spans="1:8" ht="13.5" x14ac:dyDescent="0.25">
      <c r="A745" s="3">
        <f>TITRES_STAT!B748</f>
        <v>43088</v>
      </c>
      <c r="B745" s="6">
        <f>TITRES_STAT!D748</f>
        <v>10.957100000000001</v>
      </c>
      <c r="C745" s="2">
        <f t="shared" si="66"/>
        <v>11.523943554546641</v>
      </c>
      <c r="D745" s="2">
        <f t="shared" si="68"/>
        <v>11.422943518859066</v>
      </c>
      <c r="E745" s="2">
        <f t="shared" si="67"/>
        <v>0.10100003568757465</v>
      </c>
      <c r="F745" s="2">
        <f t="shared" si="71"/>
        <v>3.65844735211351E-2</v>
      </c>
      <c r="G745" s="2">
        <f t="shared" si="69"/>
        <v>6.4415562166439552E-2</v>
      </c>
      <c r="H745" s="2" t="str">
        <f t="shared" si="70"/>
        <v>Sell</v>
      </c>
    </row>
    <row r="746" spans="1:8" ht="13.5" x14ac:dyDescent="0.25">
      <c r="A746" s="3">
        <f>TITRES_STAT!B749</f>
        <v>43089</v>
      </c>
      <c r="B746" s="6">
        <f>TITRES_STAT!D749</f>
        <v>10.957100000000001</v>
      </c>
      <c r="C746" s="2">
        <f t="shared" si="66"/>
        <v>11.52927531538562</v>
      </c>
      <c r="D746" s="2">
        <f t="shared" si="68"/>
        <v>11.388436591536173</v>
      </c>
      <c r="E746" s="2">
        <f t="shared" si="67"/>
        <v>0.14083872384944662</v>
      </c>
      <c r="F746" s="2">
        <f t="shared" si="71"/>
        <v>5.7435323586797413E-2</v>
      </c>
      <c r="G746" s="2">
        <f t="shared" si="69"/>
        <v>8.340340026264921E-2</v>
      </c>
      <c r="H746" s="2" t="str">
        <f t="shared" si="70"/>
        <v>Sell</v>
      </c>
    </row>
    <row r="747" spans="1:8" ht="13.5" x14ac:dyDescent="0.25">
      <c r="A747" s="3">
        <f>TITRES_STAT!B750</f>
        <v>43090</v>
      </c>
      <c r="B747" s="6">
        <f>TITRES_STAT!D750</f>
        <v>10.910500000000001</v>
      </c>
      <c r="C747" s="2">
        <f t="shared" si="66"/>
        <v>11.520156036095525</v>
      </c>
      <c r="D747" s="2">
        <f t="shared" si="68"/>
        <v>11.353033881052012</v>
      </c>
      <c r="E747" s="2">
        <f t="shared" si="67"/>
        <v>0.16712215504351313</v>
      </c>
      <c r="F747" s="2">
        <f t="shared" si="71"/>
        <v>7.9372689878140557E-2</v>
      </c>
      <c r="G747" s="2">
        <f t="shared" si="69"/>
        <v>8.7749465165372575E-2</v>
      </c>
      <c r="H747" s="2" t="str">
        <f t="shared" si="70"/>
        <v>Sell</v>
      </c>
    </row>
    <row r="748" spans="1:8" ht="13.5" x14ac:dyDescent="0.25">
      <c r="A748" s="3">
        <f>TITRES_STAT!B751</f>
        <v>43091</v>
      </c>
      <c r="B748" s="6">
        <f>TITRES_STAT!D751</f>
        <v>10.905900000000001</v>
      </c>
      <c r="C748" s="2">
        <f t="shared" si="66"/>
        <v>11.511732030542369</v>
      </c>
      <c r="D748" s="2">
        <f t="shared" si="68"/>
        <v>11.319912852825938</v>
      </c>
      <c r="E748" s="2">
        <f t="shared" si="67"/>
        <v>0.19181917771643064</v>
      </c>
      <c r="F748" s="2">
        <f t="shared" si="71"/>
        <v>0.10186198744579858</v>
      </c>
      <c r="G748" s="2">
        <f t="shared" si="69"/>
        <v>8.9957190270632065E-2</v>
      </c>
      <c r="H748" s="2" t="str">
        <f t="shared" si="70"/>
        <v>Sell</v>
      </c>
    </row>
    <row r="749" spans="1:8" ht="13.5" x14ac:dyDescent="0.25">
      <c r="A749" s="3">
        <f>TITRES_STAT!B752</f>
        <v>43094</v>
      </c>
      <c r="B749" s="6">
        <f>TITRES_STAT!D752</f>
        <v>10.8919</v>
      </c>
      <c r="C749" s="2">
        <f t="shared" si="66"/>
        <v>11.497419410458928</v>
      </c>
      <c r="D749" s="2">
        <f t="shared" si="68"/>
        <v>11.288208197061053</v>
      </c>
      <c r="E749" s="2">
        <f t="shared" si="67"/>
        <v>0.20921121339787518</v>
      </c>
      <c r="F749" s="2">
        <f t="shared" si="71"/>
        <v>0.1233318326362139</v>
      </c>
      <c r="G749" s="2">
        <f t="shared" si="69"/>
        <v>8.5879380761661281E-2</v>
      </c>
      <c r="H749" s="2" t="str">
        <f t="shared" si="70"/>
        <v>Sell</v>
      </c>
    </row>
    <row r="750" spans="1:8" ht="13.5" x14ac:dyDescent="0.25">
      <c r="A750" s="3">
        <f>TITRES_STAT!B753</f>
        <v>43095</v>
      </c>
      <c r="B750" s="6">
        <f>TITRES_STAT!D753</f>
        <v>10.905900000000001</v>
      </c>
      <c r="C750" s="2">
        <f t="shared" si="66"/>
        <v>11.478139501157555</v>
      </c>
      <c r="D750" s="2">
        <f t="shared" si="68"/>
        <v>11.259889071352827</v>
      </c>
      <c r="E750" s="2">
        <f t="shared" si="67"/>
        <v>0.21825042980472809</v>
      </c>
      <c r="F750" s="2">
        <f t="shared" si="71"/>
        <v>0.14231555206991675</v>
      </c>
      <c r="G750" s="2">
        <f t="shared" si="69"/>
        <v>7.5934877734811335E-2</v>
      </c>
      <c r="H750" s="2" t="str">
        <f t="shared" si="70"/>
        <v>Sell</v>
      </c>
    </row>
    <row r="751" spans="1:8" ht="13.5" x14ac:dyDescent="0.25">
      <c r="A751" s="3">
        <f>TITRES_STAT!B754</f>
        <v>43096</v>
      </c>
      <c r="B751" s="6">
        <f>TITRES_STAT!D754</f>
        <v>10.905900000000001</v>
      </c>
      <c r="C751" s="2">
        <f t="shared" si="66"/>
        <v>11.455379577902546</v>
      </c>
      <c r="D751" s="2">
        <f t="shared" si="68"/>
        <v>11.233667658660025</v>
      </c>
      <c r="E751" s="2">
        <f t="shared" si="67"/>
        <v>0.2217119192425212</v>
      </c>
      <c r="F751" s="2">
        <f t="shared" si="71"/>
        <v>0.15819482550443764</v>
      </c>
      <c r="G751" s="2">
        <f t="shared" si="69"/>
        <v>6.3517093738083563E-2</v>
      </c>
      <c r="H751" s="2" t="str">
        <f t="shared" si="70"/>
        <v>Sell</v>
      </c>
    </row>
    <row r="752" spans="1:8" ht="13.5" x14ac:dyDescent="0.25">
      <c r="A752" s="3">
        <f>TITRES_STAT!B755</f>
        <v>43097</v>
      </c>
      <c r="B752" s="6">
        <f>TITRES_STAT!D755</f>
        <v>10.901199999999999</v>
      </c>
      <c r="C752" s="2">
        <f t="shared" si="66"/>
        <v>11.428936565917539</v>
      </c>
      <c r="D752" s="2">
        <f t="shared" si="68"/>
        <v>11.209040424685208</v>
      </c>
      <c r="E752" s="2">
        <f t="shared" si="67"/>
        <v>0.21989614123233103</v>
      </c>
      <c r="F752" s="2">
        <f t="shared" si="71"/>
        <v>0.17053508865001635</v>
      </c>
      <c r="G752" s="2">
        <f t="shared" si="69"/>
        <v>4.9361052582314685E-2</v>
      </c>
      <c r="H752" s="2" t="str">
        <f t="shared" si="70"/>
        <v>Sell</v>
      </c>
    </row>
    <row r="753" spans="1:8" ht="13.5" x14ac:dyDescent="0.25">
      <c r="A753" s="3">
        <f>TITRES_STAT!B756</f>
        <v>43098</v>
      </c>
      <c r="B753" s="6">
        <f>TITRES_STAT!D756</f>
        <v>11.3535</v>
      </c>
      <c r="C753" s="2">
        <f t="shared" si="66"/>
        <v>11.392223248084072</v>
      </c>
      <c r="D753" s="2">
        <f t="shared" si="68"/>
        <v>11.219741133967783</v>
      </c>
      <c r="E753" s="2">
        <f t="shared" si="67"/>
        <v>0.17248211411628844</v>
      </c>
      <c r="F753" s="2">
        <f t="shared" si="71"/>
        <v>0.17092449374327076</v>
      </c>
      <c r="G753" s="2">
        <f t="shared" si="69"/>
        <v>1.5576203730176819E-3</v>
      </c>
      <c r="H753" s="2" t="str">
        <f t="shared" si="70"/>
        <v>Sell</v>
      </c>
    </row>
    <row r="754" spans="1:8" ht="13.5" x14ac:dyDescent="0.25">
      <c r="A754" s="3">
        <f>TITRES_STAT!B757</f>
        <v>43102</v>
      </c>
      <c r="B754" s="6">
        <f>TITRES_STAT!D757</f>
        <v>11.190300000000001</v>
      </c>
      <c r="C754" s="2">
        <f t="shared" si="66"/>
        <v>11.361158132994216</v>
      </c>
      <c r="D754" s="2">
        <f t="shared" si="68"/>
        <v>11.217560309229428</v>
      </c>
      <c r="E754" s="2">
        <f t="shared" si="67"/>
        <v>0.14359782376478769</v>
      </c>
      <c r="F754" s="2">
        <f t="shared" si="71"/>
        <v>0.16545915974757414</v>
      </c>
      <c r="G754" s="2">
        <f t="shared" si="69"/>
        <v>-2.1861335982786445E-2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6">
        <f>TITRES_STAT!D758</f>
        <v>11.185600000000001</v>
      </c>
      <c r="C755" s="2">
        <f t="shared" si="66"/>
        <v>11.298995343302799</v>
      </c>
      <c r="D755" s="2">
        <f t="shared" si="68"/>
        <v>11.215192878916136</v>
      </c>
      <c r="E755" s="2">
        <f t="shared" si="67"/>
        <v>8.3802464386662834E-2</v>
      </c>
      <c r="F755" s="2">
        <f t="shared" si="71"/>
        <v>0.14912782067539188</v>
      </c>
      <c r="G755" s="2">
        <f t="shared" si="69"/>
        <v>-6.5325356288729042E-2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6">
        <f>TITRES_STAT!D759</f>
        <v>11.143700000000001</v>
      </c>
      <c r="C756" s="2">
        <f t="shared" si="66"/>
        <v>11.246396059717753</v>
      </c>
      <c r="D756" s="2">
        <f t="shared" si="68"/>
        <v>11.209897110107534</v>
      </c>
      <c r="E756" s="2">
        <f t="shared" si="67"/>
        <v>3.6498949610219711E-2</v>
      </c>
      <c r="F756" s="2">
        <f t="shared" si="71"/>
        <v>0.12660204646235745</v>
      </c>
      <c r="G756" s="2">
        <f t="shared" si="69"/>
        <v>-9.0103096852137743E-2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6">
        <f>TITRES_STAT!D760</f>
        <v>11.180999999999999</v>
      </c>
      <c r="C757" s="2">
        <f t="shared" si="66"/>
        <v>11.1947197428381</v>
      </c>
      <c r="D757" s="2">
        <f t="shared" si="68"/>
        <v>11.2077565834329</v>
      </c>
      <c r="E757" s="2">
        <f t="shared" si="67"/>
        <v>-1.3036840594800481E-2</v>
      </c>
      <c r="F757" s="2">
        <f t="shared" si="71"/>
        <v>9.8674269050925884E-2</v>
      </c>
      <c r="G757" s="2">
        <f t="shared" si="69"/>
        <v>-0.11171110964572636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6">
        <f>TITRES_STAT!D761</f>
        <v>11.180999999999999</v>
      </c>
      <c r="C758" s="2">
        <f t="shared" si="66"/>
        <v>11.150285936247624</v>
      </c>
      <c r="D758" s="2">
        <f t="shared" si="68"/>
        <v>11.205774614289721</v>
      </c>
      <c r="E758" s="2">
        <f t="shared" si="67"/>
        <v>-5.5488678042097561E-2</v>
      </c>
      <c r="F758" s="2">
        <f t="shared" si="71"/>
        <v>6.7841679632321211E-2</v>
      </c>
      <c r="G758" s="2">
        <f t="shared" si="69"/>
        <v>-0.12333035767441877</v>
      </c>
      <c r="H758" s="2" t="str">
        <f t="shared" si="70"/>
        <v>Hold</v>
      </c>
    </row>
    <row r="759" spans="1:8" ht="13.5" x14ac:dyDescent="0.25">
      <c r="A759" s="3">
        <f>TITRES_STAT!B762</f>
        <v>43109</v>
      </c>
      <c r="B759" s="6">
        <f>TITRES_STAT!D762</f>
        <v>11.176299999999999</v>
      </c>
      <c r="C759" s="2">
        <f t="shared" si="66"/>
        <v>11.110534253747989</v>
      </c>
      <c r="D759" s="2">
        <f t="shared" si="68"/>
        <v>11.203591309527519</v>
      </c>
      <c r="E759" s="2">
        <f t="shared" si="67"/>
        <v>-9.3057055779530273E-2</v>
      </c>
      <c r="F759" s="2">
        <f t="shared" si="71"/>
        <v>3.5661932549950912E-2</v>
      </c>
      <c r="G759" s="2">
        <f t="shared" si="69"/>
        <v>-0.1287189883294812</v>
      </c>
      <c r="H759" s="2" t="str">
        <f t="shared" si="70"/>
        <v>Hold</v>
      </c>
    </row>
    <row r="760" spans="1:8" ht="13.5" x14ac:dyDescent="0.25">
      <c r="A760" s="3">
        <f>TITRES_STAT!B763</f>
        <v>43110</v>
      </c>
      <c r="B760" s="6">
        <f>TITRES_STAT!D763</f>
        <v>11.167</v>
      </c>
      <c r="C760" s="2">
        <f t="shared" si="66"/>
        <v>11.079052060863683</v>
      </c>
      <c r="D760" s="2">
        <f t="shared" si="68"/>
        <v>11.20088084215511</v>
      </c>
      <c r="E760" s="2">
        <f t="shared" si="67"/>
        <v>-0.12182878129142694</v>
      </c>
      <c r="F760" s="2">
        <f t="shared" si="71"/>
        <v>4.1637897816753436E-3</v>
      </c>
      <c r="G760" s="2">
        <f t="shared" si="69"/>
        <v>-0.12599257107310227</v>
      </c>
      <c r="H760" s="2" t="str">
        <f t="shared" si="70"/>
        <v>Hold</v>
      </c>
    </row>
    <row r="761" spans="1:8" ht="13.5" x14ac:dyDescent="0.25">
      <c r="A761" s="3">
        <f>TITRES_STAT!B764</f>
        <v>43111</v>
      </c>
      <c r="B761" s="6">
        <f>TITRES_STAT!D764</f>
        <v>11.097</v>
      </c>
      <c r="C761" s="2">
        <f t="shared" si="66"/>
        <v>11.052413282269271</v>
      </c>
      <c r="D761" s="2">
        <f t="shared" si="68"/>
        <v>11.193185964958435</v>
      </c>
      <c r="E761" s="2">
        <f t="shared" si="67"/>
        <v>-0.14077268268916399</v>
      </c>
      <c r="F761" s="2">
        <f t="shared" si="71"/>
        <v>-2.4823504712492526E-2</v>
      </c>
      <c r="G761" s="2">
        <f t="shared" si="69"/>
        <v>-0.11594917797667145</v>
      </c>
      <c r="H761" s="2" t="str">
        <f t="shared" si="70"/>
        <v>Hold</v>
      </c>
    </row>
    <row r="762" spans="1:8" ht="13.5" x14ac:dyDescent="0.25">
      <c r="A762" s="3">
        <f>TITRES_STAT!B765</f>
        <v>43112</v>
      </c>
      <c r="B762" s="6">
        <f>TITRES_STAT!D765</f>
        <v>11.0038</v>
      </c>
      <c r="C762" s="2">
        <f t="shared" si="66"/>
        <v>11.029149700381689</v>
      </c>
      <c r="D762" s="2">
        <f t="shared" si="68"/>
        <v>11.179157374961514</v>
      </c>
      <c r="E762" s="2">
        <f t="shared" si="67"/>
        <v>-0.15000767457982533</v>
      </c>
      <c r="F762" s="2">
        <f t="shared" si="71"/>
        <v>-4.9860338685959085E-2</v>
      </c>
      <c r="G762" s="2">
        <f t="shared" si="69"/>
        <v>-0.10014733589386625</v>
      </c>
      <c r="H762" s="2" t="str">
        <f t="shared" si="70"/>
        <v>Hold</v>
      </c>
    </row>
    <row r="763" spans="1:8" ht="13.5" x14ac:dyDescent="0.25">
      <c r="A763" s="3">
        <f>TITRES_STAT!B766</f>
        <v>43115</v>
      </c>
      <c r="B763" s="6">
        <f>TITRES_STAT!D766</f>
        <v>10.863899999999999</v>
      </c>
      <c r="C763" s="2">
        <f t="shared" si="66"/>
        <v>11.079049746476814</v>
      </c>
      <c r="D763" s="2">
        <f t="shared" si="68"/>
        <v>11.155804976816217</v>
      </c>
      <c r="E763" s="2">
        <f t="shared" si="67"/>
        <v>-7.6755230339403013E-2</v>
      </c>
      <c r="F763" s="2">
        <f t="shared" si="71"/>
        <v>-5.5239317016647874E-2</v>
      </c>
      <c r="G763" s="2">
        <f t="shared" si="69"/>
        <v>-2.151591332275514E-2</v>
      </c>
      <c r="H763" s="2" t="str">
        <f t="shared" si="70"/>
        <v>Hold</v>
      </c>
    </row>
    <row r="764" spans="1:8" ht="13.5" x14ac:dyDescent="0.25">
      <c r="A764" s="3">
        <f>TITRES_STAT!B767</f>
        <v>43116</v>
      </c>
      <c r="B764" s="6">
        <f>TITRES_STAT!D767</f>
        <v>10.7706</v>
      </c>
      <c r="C764" s="2">
        <f t="shared" si="66"/>
        <v>11.096165170095766</v>
      </c>
      <c r="D764" s="2">
        <f t="shared" si="68"/>
        <v>11.127271274829832</v>
      </c>
      <c r="E764" s="2">
        <f t="shared" si="67"/>
        <v>-3.1106104734066164E-2</v>
      </c>
      <c r="F764" s="2">
        <f t="shared" si="71"/>
        <v>-5.0412674560131536E-2</v>
      </c>
      <c r="G764" s="2">
        <f t="shared" si="69"/>
        <v>1.9306569826065371E-2</v>
      </c>
      <c r="H764" s="2" t="str">
        <f t="shared" si="70"/>
        <v>Sell</v>
      </c>
    </row>
    <row r="765" spans="1:8" ht="13.5" x14ac:dyDescent="0.25">
      <c r="A765" s="3">
        <f>TITRES_STAT!B768</f>
        <v>43117</v>
      </c>
      <c r="B765" s="6">
        <f>TITRES_STAT!D768</f>
        <v>11.0504</v>
      </c>
      <c r="C765" s="2">
        <f t="shared" si="66"/>
        <v>11.109924374696419</v>
      </c>
      <c r="D765" s="2">
        <f t="shared" si="68"/>
        <v>11.121577106323919</v>
      </c>
      <c r="E765" s="2">
        <f t="shared" si="67"/>
        <v>-1.1652731627499691E-2</v>
      </c>
      <c r="F765" s="2">
        <f t="shared" si="71"/>
        <v>-4.2660685973605166E-2</v>
      </c>
      <c r="G765" s="2">
        <f t="shared" si="69"/>
        <v>3.1007954346105475E-2</v>
      </c>
      <c r="H765" s="2" t="str">
        <f t="shared" si="70"/>
        <v>Sell</v>
      </c>
    </row>
    <row r="766" spans="1:8" ht="13.5" x14ac:dyDescent="0.25">
      <c r="A766" s="3">
        <f>TITRES_STAT!B769</f>
        <v>43118</v>
      </c>
      <c r="B766" s="6">
        <f>TITRES_STAT!D769</f>
        <v>11.0504</v>
      </c>
      <c r="C766" s="2">
        <f t="shared" si="66"/>
        <v>11.115120624743124</v>
      </c>
      <c r="D766" s="2">
        <f t="shared" si="68"/>
        <v>11.116304728077703</v>
      </c>
      <c r="E766" s="2">
        <f t="shared" si="67"/>
        <v>-1.1841033345785235E-3</v>
      </c>
      <c r="F766" s="2">
        <f t="shared" si="71"/>
        <v>-3.4365369445799834E-2</v>
      </c>
      <c r="G766" s="2">
        <f t="shared" si="69"/>
        <v>3.3181266111221311E-2</v>
      </c>
      <c r="H766" s="2" t="str">
        <f t="shared" si="70"/>
        <v>Sell</v>
      </c>
    </row>
    <row r="767" spans="1:8" ht="13.5" x14ac:dyDescent="0.25">
      <c r="A767" s="3">
        <f>TITRES_STAT!B770</f>
        <v>43119</v>
      </c>
      <c r="B767" s="6">
        <f>TITRES_STAT!D770</f>
        <v>11.0504</v>
      </c>
      <c r="C767" s="2">
        <f t="shared" si="66"/>
        <v>11.125255913244182</v>
      </c>
      <c r="D767" s="2">
        <f t="shared" si="68"/>
        <v>11.111422896368243</v>
      </c>
      <c r="E767" s="2">
        <f t="shared" si="67"/>
        <v>1.3833016875938853E-2</v>
      </c>
      <c r="F767" s="2">
        <f t="shared" si="71"/>
        <v>-2.4725692181452097E-2</v>
      </c>
      <c r="G767" s="2">
        <f t="shared" si="69"/>
        <v>3.855870905739095E-2</v>
      </c>
      <c r="H767" s="2" t="str">
        <f t="shared" si="70"/>
        <v>Sell</v>
      </c>
    </row>
    <row r="768" spans="1:8" ht="13.5" x14ac:dyDescent="0.25">
      <c r="A768" s="3">
        <f>TITRES_STAT!B771</f>
        <v>43122</v>
      </c>
      <c r="B768" s="6">
        <f>TITRES_STAT!D771</f>
        <v>11.176299999999999</v>
      </c>
      <c r="C768" s="2">
        <f t="shared" si="66"/>
        <v>11.133831926591229</v>
      </c>
      <c r="D768" s="2">
        <f t="shared" si="68"/>
        <v>11.116228607748374</v>
      </c>
      <c r="E768" s="2">
        <f t="shared" si="67"/>
        <v>1.7603318842855487E-2</v>
      </c>
      <c r="F768" s="2">
        <f t="shared" si="71"/>
        <v>-1.6259889976590579E-2</v>
      </c>
      <c r="G768" s="2">
        <f t="shared" si="69"/>
        <v>3.3863208819446065E-2</v>
      </c>
      <c r="H768" s="2" t="str">
        <f t="shared" si="70"/>
        <v>Sell</v>
      </c>
    </row>
    <row r="769" spans="1:8" ht="13.5" x14ac:dyDescent="0.25">
      <c r="A769" s="3">
        <f>TITRES_STAT!B772</f>
        <v>43123</v>
      </c>
      <c r="B769" s="6">
        <f>TITRES_STAT!D772</f>
        <v>11.190300000000001</v>
      </c>
      <c r="C769" s="2">
        <f t="shared" si="66"/>
        <v>11.140365476346425</v>
      </c>
      <c r="D769" s="2">
        <f t="shared" si="68"/>
        <v>11.12171537754479</v>
      </c>
      <c r="E769" s="2">
        <f t="shared" si="67"/>
        <v>1.8650098801634485E-2</v>
      </c>
      <c r="F769" s="2">
        <f t="shared" si="71"/>
        <v>-9.2778922209455668E-3</v>
      </c>
      <c r="G769" s="2">
        <f t="shared" si="69"/>
        <v>2.7927991022580052E-2</v>
      </c>
      <c r="H769" s="2" t="str">
        <f t="shared" si="70"/>
        <v>Sell</v>
      </c>
    </row>
    <row r="770" spans="1:8" ht="13.5" x14ac:dyDescent="0.25">
      <c r="A770" s="3">
        <f>TITRES_STAT!B773</f>
        <v>43124</v>
      </c>
      <c r="B770" s="6">
        <f>TITRES_STAT!D773</f>
        <v>11.190300000000001</v>
      </c>
      <c r="C770" s="2">
        <f t="shared" si="66"/>
        <v>11.144463095370051</v>
      </c>
      <c r="D770" s="2">
        <f t="shared" si="68"/>
        <v>11.126795719948881</v>
      </c>
      <c r="E770" s="2">
        <f t="shared" si="67"/>
        <v>1.7667375421170917E-2</v>
      </c>
      <c r="F770" s="2">
        <f t="shared" si="71"/>
        <v>-3.8888386925222708E-3</v>
      </c>
      <c r="G770" s="2">
        <f t="shared" si="69"/>
        <v>2.1556214113693187E-2</v>
      </c>
      <c r="H770" s="2" t="str">
        <f t="shared" si="70"/>
        <v>Sell</v>
      </c>
    </row>
    <row r="771" spans="1:8" ht="13.5" x14ac:dyDescent="0.25">
      <c r="A771" s="3">
        <f>TITRES_STAT!B774</f>
        <v>43125</v>
      </c>
      <c r="B771" s="6">
        <f>TITRES_STAT!D774</f>
        <v>11.185600000000001</v>
      </c>
      <c r="C771" s="2">
        <f t="shared" si="66"/>
        <v>11.137161080697735</v>
      </c>
      <c r="D771" s="2">
        <f t="shared" si="68"/>
        <v>11.13115159254526</v>
      </c>
      <c r="E771" s="2">
        <f t="shared" si="67"/>
        <v>6.009488152475484E-3</v>
      </c>
      <c r="F771" s="2">
        <f t="shared" si="71"/>
        <v>-1.9091733235227198E-3</v>
      </c>
      <c r="G771" s="2">
        <f t="shared" si="69"/>
        <v>7.9186614759982031E-3</v>
      </c>
      <c r="H771" s="2" t="str">
        <f t="shared" si="70"/>
        <v>Sell</v>
      </c>
    </row>
    <row r="772" spans="1:8" ht="13.5" x14ac:dyDescent="0.25">
      <c r="A772" s="3">
        <f>TITRES_STAT!B775</f>
        <v>43126</v>
      </c>
      <c r="B772" s="6">
        <f>TITRES_STAT!D775</f>
        <v>11.376799999999999</v>
      </c>
      <c r="C772" s="2">
        <f t="shared" si="66"/>
        <v>11.116643991359622</v>
      </c>
      <c r="D772" s="2">
        <f t="shared" si="68"/>
        <v>11.149347770875242</v>
      </c>
      <c r="E772" s="2">
        <f t="shared" si="67"/>
        <v>-3.2703779515619757E-2</v>
      </c>
      <c r="F772" s="2">
        <f t="shared" si="71"/>
        <v>-8.0680945619421279E-3</v>
      </c>
      <c r="G772" s="2">
        <f t="shared" si="69"/>
        <v>-2.4635684953677628E-2</v>
      </c>
      <c r="H772" s="2" t="str">
        <f t="shared" si="70"/>
        <v>Hold</v>
      </c>
    </row>
    <row r="773" spans="1:8" ht="13.5" x14ac:dyDescent="0.25">
      <c r="A773" s="3">
        <f>TITRES_STAT!B776</f>
        <v>43129</v>
      </c>
      <c r="B773" s="6">
        <f>TITRES_STAT!D776</f>
        <v>11.3908</v>
      </c>
      <c r="C773" s="2">
        <f t="shared" si="66"/>
        <v>11.077760300381218</v>
      </c>
      <c r="D773" s="2">
        <f t="shared" si="68"/>
        <v>11.167233121180779</v>
      </c>
      <c r="E773" s="2">
        <f t="shared" si="67"/>
        <v>-8.9472820799560537E-2</v>
      </c>
      <c r="F773" s="2">
        <f t="shared" si="71"/>
        <v>-2.4349039809465813E-2</v>
      </c>
      <c r="G773" s="2">
        <f t="shared" si="69"/>
        <v>-6.5123780990094721E-2</v>
      </c>
      <c r="H773" s="2" t="str">
        <f t="shared" si="70"/>
        <v>Hold</v>
      </c>
    </row>
    <row r="774" spans="1:8" ht="13.5" x14ac:dyDescent="0.25">
      <c r="A774" s="3">
        <f>TITRES_STAT!B777</f>
        <v>43130</v>
      </c>
      <c r="B774" s="6">
        <f>TITRES_STAT!D777</f>
        <v>11.376799999999999</v>
      </c>
      <c r="C774" s="2">
        <f t="shared" si="66"/>
        <v>11.030504869553338</v>
      </c>
      <c r="D774" s="2">
        <f t="shared" si="68"/>
        <v>11.182756593685907</v>
      </c>
      <c r="E774" s="2">
        <f t="shared" si="67"/>
        <v>-0.15225172413256871</v>
      </c>
      <c r="F774" s="2">
        <f t="shared" si="71"/>
        <v>-4.9929576674086394E-2</v>
      </c>
      <c r="G774" s="2">
        <f t="shared" si="69"/>
        <v>-0.10232214745848231</v>
      </c>
      <c r="H774" s="2" t="str">
        <f t="shared" si="70"/>
        <v>Hold</v>
      </c>
    </row>
    <row r="775" spans="1:8" ht="13.5" x14ac:dyDescent="0.25">
      <c r="A775" s="3">
        <f>TITRES_STAT!B778</f>
        <v>43131</v>
      </c>
      <c r="B775" s="6">
        <f>TITRES_STAT!D778</f>
        <v>11.4048</v>
      </c>
      <c r="C775" s="2">
        <f t="shared" si="66"/>
        <v>11.033565658852824</v>
      </c>
      <c r="D775" s="2">
        <f t="shared" si="68"/>
        <v>11.199204253412876</v>
      </c>
      <c r="E775" s="2">
        <f t="shared" si="67"/>
        <v>-0.16563859456005225</v>
      </c>
      <c r="F775" s="2">
        <f t="shared" si="71"/>
        <v>-7.3071380251279572E-2</v>
      </c>
      <c r="G775" s="2">
        <f t="shared" si="69"/>
        <v>-9.2567214308772683E-2</v>
      </c>
      <c r="H775" s="2" t="str">
        <f t="shared" si="70"/>
        <v>Hold</v>
      </c>
    </row>
    <row r="776" spans="1:8" ht="13.5" x14ac:dyDescent="0.25">
      <c r="A776" s="3">
        <f>TITRES_STAT!B779</f>
        <v>43132</v>
      </c>
      <c r="B776" s="6">
        <f>TITRES_STAT!D779</f>
        <v>11.4048</v>
      </c>
      <c r="C776" s="2">
        <f t="shared" si="66"/>
        <v>11.036155557490851</v>
      </c>
      <c r="D776" s="2">
        <f t="shared" si="68"/>
        <v>11.214433567974885</v>
      </c>
      <c r="E776" s="2">
        <f t="shared" si="67"/>
        <v>-0.1782780104840338</v>
      </c>
      <c r="F776" s="2">
        <f t="shared" si="71"/>
        <v>-9.4112706297830417E-2</v>
      </c>
      <c r="G776" s="2">
        <f t="shared" si="69"/>
        <v>-8.4165304186203382E-2</v>
      </c>
      <c r="H776" s="2" t="str">
        <f t="shared" si="70"/>
        <v>Hold</v>
      </c>
    </row>
    <row r="777" spans="1:8" ht="13.5" x14ac:dyDescent="0.25">
      <c r="A777" s="3">
        <f>TITRES_STAT!B780</f>
        <v>43133</v>
      </c>
      <c r="B777" s="6">
        <f>TITRES_STAT!D780</f>
        <v>11.3675</v>
      </c>
      <c r="C777" s="2">
        <f t="shared" si="66"/>
        <v>11.038347010184566</v>
      </c>
      <c r="D777" s="2">
        <f t="shared" si="68"/>
        <v>11.225771822198968</v>
      </c>
      <c r="E777" s="2">
        <f t="shared" si="67"/>
        <v>-0.18742481201440242</v>
      </c>
      <c r="F777" s="2">
        <f t="shared" si="71"/>
        <v>-0.11277512744114483</v>
      </c>
      <c r="G777" s="2">
        <f t="shared" si="69"/>
        <v>-7.4649684573257588E-2</v>
      </c>
      <c r="H777" s="2" t="str">
        <f t="shared" si="70"/>
        <v>Hold</v>
      </c>
    </row>
    <row r="778" spans="1:8" ht="13.5" x14ac:dyDescent="0.25">
      <c r="A778" s="3">
        <f>TITRES_STAT!B781</f>
        <v>43136</v>
      </c>
      <c r="B778" s="6">
        <f>TITRES_STAT!D781</f>
        <v>11.5167</v>
      </c>
      <c r="C778" s="2">
        <f t="shared" si="66"/>
        <v>11.059570547079248</v>
      </c>
      <c r="D778" s="2">
        <f t="shared" si="68"/>
        <v>11.247322057591639</v>
      </c>
      <c r="E778" s="2">
        <f t="shared" si="67"/>
        <v>-0.18775151051239014</v>
      </c>
      <c r="F778" s="2">
        <f t="shared" si="71"/>
        <v>-0.12777040405539392</v>
      </c>
      <c r="G778" s="2">
        <f t="shared" si="69"/>
        <v>-5.9981106456996225E-2</v>
      </c>
      <c r="H778" s="2" t="str">
        <f t="shared" si="70"/>
        <v>Hold</v>
      </c>
    </row>
    <row r="779" spans="1:8" ht="13.5" x14ac:dyDescent="0.25">
      <c r="A779" s="3">
        <f>TITRES_STAT!B782</f>
        <v>43137</v>
      </c>
      <c r="B779" s="6">
        <f>TITRES_STAT!D782</f>
        <v>11.861700000000001</v>
      </c>
      <c r="C779" s="2">
        <f t="shared" si="66"/>
        <v>11.079682770605519</v>
      </c>
      <c r="D779" s="2">
        <f t="shared" si="68"/>
        <v>11.292831534807073</v>
      </c>
      <c r="E779" s="2">
        <f t="shared" si="67"/>
        <v>-0.21314876420155393</v>
      </c>
      <c r="F779" s="2">
        <f t="shared" si="71"/>
        <v>-0.14484607608462591</v>
      </c>
      <c r="G779" s="2">
        <f t="shared" si="69"/>
        <v>-6.8302688116928023E-2</v>
      </c>
      <c r="H779" s="2" t="str">
        <f t="shared" si="70"/>
        <v>Hold</v>
      </c>
    </row>
    <row r="780" spans="1:8" ht="13.5" x14ac:dyDescent="0.25">
      <c r="A780" s="3">
        <f>TITRES_STAT!B783</f>
        <v>43138</v>
      </c>
      <c r="B780" s="6">
        <f>TITRES_STAT!D783</f>
        <v>11.889699999999999</v>
      </c>
      <c r="C780" s="2">
        <f t="shared" si="66"/>
        <v>11.096700805896978</v>
      </c>
      <c r="D780" s="2">
        <f t="shared" si="68"/>
        <v>11.337044013710253</v>
      </c>
      <c r="E780" s="2">
        <f t="shared" si="67"/>
        <v>-0.24034320781327523</v>
      </c>
      <c r="F780" s="2">
        <f t="shared" si="71"/>
        <v>-0.16394550243035577</v>
      </c>
      <c r="G780" s="2">
        <f t="shared" si="69"/>
        <v>-7.6397705382919456E-2</v>
      </c>
      <c r="H780" s="2" t="str">
        <f t="shared" si="70"/>
        <v>Hold</v>
      </c>
    </row>
    <row r="781" spans="1:8" ht="13.5" x14ac:dyDescent="0.25">
      <c r="A781" s="3">
        <f>TITRES_STAT!B784</f>
        <v>43139</v>
      </c>
      <c r="B781" s="6">
        <f>TITRES_STAT!D784</f>
        <v>11.889699999999999</v>
      </c>
      <c r="C781" s="2">
        <f t="shared" si="66"/>
        <v>11.11037760498975</v>
      </c>
      <c r="D781" s="2">
        <f t="shared" si="68"/>
        <v>11.37798149417616</v>
      </c>
      <c r="E781" s="2">
        <f t="shared" si="67"/>
        <v>-0.26760388918640921</v>
      </c>
      <c r="F781" s="2">
        <f t="shared" si="71"/>
        <v>-0.18467717978156648</v>
      </c>
      <c r="G781" s="2">
        <f t="shared" si="69"/>
        <v>-8.292670940484273E-2</v>
      </c>
      <c r="H781" s="2" t="str">
        <f t="shared" si="70"/>
        <v>Hold</v>
      </c>
    </row>
    <row r="782" spans="1:8" ht="13.5" x14ac:dyDescent="0.25">
      <c r="A782" s="3">
        <f>TITRES_STAT!B785</f>
        <v>43140</v>
      </c>
      <c r="B782" s="6">
        <f>TITRES_STAT!D785</f>
        <v>11.936299999999999</v>
      </c>
      <c r="C782" s="2">
        <f t="shared" si="66"/>
        <v>11.151365665760558</v>
      </c>
      <c r="D782" s="2">
        <f t="shared" si="68"/>
        <v>11.419338420533482</v>
      </c>
      <c r="E782" s="2">
        <f t="shared" si="67"/>
        <v>-0.26797275477292359</v>
      </c>
      <c r="F782" s="2">
        <f t="shared" si="71"/>
        <v>-0.20133629477983789</v>
      </c>
      <c r="G782" s="2">
        <f t="shared" si="69"/>
        <v>-6.6636459993085706E-2</v>
      </c>
      <c r="H782" s="2" t="str">
        <f t="shared" si="70"/>
        <v>Hold</v>
      </c>
    </row>
    <row r="783" spans="1:8" ht="13.5" x14ac:dyDescent="0.25">
      <c r="A783" s="3">
        <f>TITRES_STAT!B786</f>
        <v>43143</v>
      </c>
      <c r="B783" s="6">
        <f>TITRES_STAT!D786</f>
        <v>11.982900000000001</v>
      </c>
      <c r="C783" s="2">
        <f t="shared" ref="C783:C846" si="72">$C$4*B773+C782*(1-$C$4)</f>
        <v>11.188201717182011</v>
      </c>
      <c r="D783" s="2">
        <f t="shared" si="68"/>
        <v>11.461083722716186</v>
      </c>
      <c r="E783" s="2">
        <f t="shared" si="67"/>
        <v>-0.27288200553417497</v>
      </c>
      <c r="F783" s="2">
        <f t="shared" si="71"/>
        <v>-0.21564543693070531</v>
      </c>
      <c r="G783" s="2">
        <f t="shared" si="69"/>
        <v>-5.7236568603469651E-2</v>
      </c>
      <c r="H783" s="2" t="str">
        <f t="shared" si="70"/>
        <v>Hold</v>
      </c>
    </row>
    <row r="784" spans="1:8" ht="13.5" x14ac:dyDescent="0.25">
      <c r="A784" s="3">
        <f>TITRES_STAT!B787</f>
        <v>43144</v>
      </c>
      <c r="B784" s="6">
        <f>TITRES_STAT!D787</f>
        <v>11.889699999999999</v>
      </c>
      <c r="C784" s="2">
        <f t="shared" si="72"/>
        <v>11.217216837615547</v>
      </c>
      <c r="D784" s="2">
        <f t="shared" si="68"/>
        <v>11.492833076589061</v>
      </c>
      <c r="E784" s="2">
        <f t="shared" si="67"/>
        <v>-0.27561623897351417</v>
      </c>
      <c r="F784" s="2">
        <f t="shared" si="71"/>
        <v>-0.22763959733926711</v>
      </c>
      <c r="G784" s="2">
        <f t="shared" si="69"/>
        <v>-4.7976641634247058E-2</v>
      </c>
      <c r="H784" s="2" t="str">
        <f t="shared" si="70"/>
        <v>Hold</v>
      </c>
    </row>
    <row r="785" spans="1:8" ht="13.5" x14ac:dyDescent="0.25">
      <c r="A785" s="3">
        <f>TITRES_STAT!B788</f>
        <v>43145</v>
      </c>
      <c r="B785" s="6">
        <f>TITRES_STAT!D788</f>
        <v>11.936299999999999</v>
      </c>
      <c r="C785" s="2">
        <f t="shared" si="72"/>
        <v>11.246075785674694</v>
      </c>
      <c r="D785" s="2">
        <f t="shared" si="68"/>
        <v>11.525682478323205</v>
      </c>
      <c r="E785" s="2">
        <f t="shared" si="67"/>
        <v>-0.27960669264851035</v>
      </c>
      <c r="F785" s="2">
        <f t="shared" si="71"/>
        <v>-0.23803301640111577</v>
      </c>
      <c r="G785" s="2">
        <f t="shared" si="69"/>
        <v>-4.1573676247394581E-2</v>
      </c>
      <c r="H785" s="2" t="str">
        <f t="shared" si="70"/>
        <v>Hold</v>
      </c>
    </row>
    <row r="786" spans="1:8" ht="13.5" x14ac:dyDescent="0.25">
      <c r="A786" s="3">
        <f>TITRES_STAT!B789</f>
        <v>43146</v>
      </c>
      <c r="B786" s="6">
        <f>TITRES_STAT!D789</f>
        <v>11.889699999999999</v>
      </c>
      <c r="C786" s="2">
        <f t="shared" si="72"/>
        <v>11.270494895570895</v>
      </c>
      <c r="D786" s="2">
        <f t="shared" si="68"/>
        <v>11.552646739188154</v>
      </c>
      <c r="E786" s="2">
        <f t="shared" si="67"/>
        <v>-0.28215184361725854</v>
      </c>
      <c r="F786" s="2">
        <f t="shared" si="71"/>
        <v>-0.24685678184434434</v>
      </c>
      <c r="G786" s="2">
        <f t="shared" si="69"/>
        <v>-3.5295061772914194E-2</v>
      </c>
      <c r="H786" s="2" t="str">
        <f t="shared" si="70"/>
        <v>Hold</v>
      </c>
    </row>
    <row r="787" spans="1:8" ht="13.5" x14ac:dyDescent="0.25">
      <c r="A787" s="3">
        <f>TITRES_STAT!B790</f>
        <v>43147</v>
      </c>
      <c r="B787" s="6">
        <f>TITRES_STAT!D790</f>
        <v>11.936299999999999</v>
      </c>
      <c r="C787" s="2">
        <f t="shared" si="72"/>
        <v>11.285418757790758</v>
      </c>
      <c r="D787" s="2">
        <f t="shared" si="68"/>
        <v>11.58106549924829</v>
      </c>
      <c r="E787" s="2">
        <f t="shared" si="67"/>
        <v>-0.29564674145753145</v>
      </c>
      <c r="F787" s="2">
        <f t="shared" si="71"/>
        <v>-0.25661477376698177</v>
      </c>
      <c r="G787" s="2">
        <f t="shared" si="69"/>
        <v>-3.9031967690549674E-2</v>
      </c>
      <c r="H787" s="2" t="str">
        <f t="shared" si="70"/>
        <v>Hold</v>
      </c>
    </row>
    <row r="788" spans="1:8" ht="13.5" x14ac:dyDescent="0.25">
      <c r="A788" s="3">
        <f>TITRES_STAT!B791</f>
        <v>43150</v>
      </c>
      <c r="B788" s="6">
        <f>TITRES_STAT!D791</f>
        <v>11.889699999999999</v>
      </c>
      <c r="C788" s="2">
        <f t="shared" si="72"/>
        <v>11.321000487361411</v>
      </c>
      <c r="D788" s="2">
        <f t="shared" si="68"/>
        <v>11.603927314118787</v>
      </c>
      <c r="E788" s="2">
        <f t="shared" si="67"/>
        <v>-0.28292682675737524</v>
      </c>
      <c r="F788" s="2">
        <f t="shared" si="71"/>
        <v>-0.26187718436506047</v>
      </c>
      <c r="G788" s="2">
        <f t="shared" si="69"/>
        <v>-2.1049642392314771E-2</v>
      </c>
      <c r="H788" s="2" t="str">
        <f t="shared" si="70"/>
        <v>Hold</v>
      </c>
    </row>
    <row r="789" spans="1:8" ht="13.5" x14ac:dyDescent="0.25">
      <c r="A789" s="3">
        <f>TITRES_STAT!B792</f>
        <v>43151</v>
      </c>
      <c r="B789" s="6">
        <f>TITRES_STAT!D792</f>
        <v>11.936299999999999</v>
      </c>
      <c r="C789" s="2">
        <f t="shared" si="72"/>
        <v>11.404185027767348</v>
      </c>
      <c r="D789" s="2">
        <f t="shared" si="68"/>
        <v>11.628547513072951</v>
      </c>
      <c r="E789" s="2">
        <f t="shared" si="67"/>
        <v>-0.22436248530560299</v>
      </c>
      <c r="F789" s="2">
        <f t="shared" si="71"/>
        <v>-0.25437424455316898</v>
      </c>
      <c r="G789" s="2">
        <f t="shared" si="69"/>
        <v>3.0011759247565994E-2</v>
      </c>
      <c r="H789" s="2" t="str">
        <f t="shared" si="70"/>
        <v>Sell</v>
      </c>
    </row>
    <row r="790" spans="1:8" ht="13.5" x14ac:dyDescent="0.25">
      <c r="A790" s="3">
        <f>TITRES_STAT!B793</f>
        <v>43152</v>
      </c>
      <c r="B790" s="6">
        <f>TITRES_STAT!D793</f>
        <v>11.889699999999999</v>
      </c>
      <c r="C790" s="2">
        <f t="shared" si="72"/>
        <v>11.478879638880064</v>
      </c>
      <c r="D790" s="2">
        <f t="shared" si="68"/>
        <v>11.647892141734214</v>
      </c>
      <c r="E790" s="2">
        <f t="shared" si="67"/>
        <v>-0.16901250285414982</v>
      </c>
      <c r="F790" s="2">
        <f t="shared" si="71"/>
        <v>-0.23730189621336517</v>
      </c>
      <c r="G790" s="2">
        <f t="shared" si="69"/>
        <v>6.8289393359215356E-2</v>
      </c>
      <c r="H790" s="2" t="str">
        <f t="shared" si="70"/>
        <v>Sell</v>
      </c>
    </row>
    <row r="791" spans="1:8" ht="13.5" x14ac:dyDescent="0.25">
      <c r="A791" s="3">
        <f>TITRES_STAT!B794</f>
        <v>43153</v>
      </c>
      <c r="B791" s="6">
        <f>TITRES_STAT!D794</f>
        <v>12.1228</v>
      </c>
      <c r="C791" s="2">
        <f t="shared" si="72"/>
        <v>11.542082771360056</v>
      </c>
      <c r="D791" s="2">
        <f t="shared" si="68"/>
        <v>11.683070501605753</v>
      </c>
      <c r="E791" s="2">
        <f t="shared" si="67"/>
        <v>-0.14098773024569766</v>
      </c>
      <c r="F791" s="2">
        <f t="shared" si="71"/>
        <v>-0.2180390630198317</v>
      </c>
      <c r="G791" s="2">
        <f t="shared" si="69"/>
        <v>7.7051332774134035E-2</v>
      </c>
      <c r="H791" s="2" t="str">
        <f t="shared" si="70"/>
        <v>Sell</v>
      </c>
    </row>
    <row r="792" spans="1:8" ht="13.5" x14ac:dyDescent="0.25">
      <c r="A792" s="3">
        <f>TITRES_STAT!B795</f>
        <v>43154</v>
      </c>
      <c r="B792" s="6">
        <f>TITRES_STAT!D795</f>
        <v>12.029500000000001</v>
      </c>
      <c r="C792" s="2">
        <f t="shared" si="72"/>
        <v>11.602731575766201</v>
      </c>
      <c r="D792" s="2">
        <f t="shared" si="68"/>
        <v>11.708731945931254</v>
      </c>
      <c r="E792" s="2">
        <f t="shared" si="67"/>
        <v>-0.10600037016505226</v>
      </c>
      <c r="F792" s="2">
        <f t="shared" si="71"/>
        <v>-0.19563132444887582</v>
      </c>
      <c r="G792" s="2">
        <f t="shared" si="69"/>
        <v>8.9630954283823561E-2</v>
      </c>
      <c r="H792" s="2" t="str">
        <f t="shared" si="70"/>
        <v>Sell</v>
      </c>
    </row>
    <row r="793" spans="1:8" ht="13.5" x14ac:dyDescent="0.25">
      <c r="A793" s="3">
        <f>TITRES_STAT!B796</f>
        <v>43157</v>
      </c>
      <c r="B793" s="6">
        <f>TITRES_STAT!D796</f>
        <v>12.1228</v>
      </c>
      <c r="C793" s="2">
        <f t="shared" si="72"/>
        <v>11.661219025648323</v>
      </c>
      <c r="D793" s="2">
        <f t="shared" si="68"/>
        <v>11.73940365364005</v>
      </c>
      <c r="E793" s="2">
        <f t="shared" si="67"/>
        <v>-7.818462799172643E-2</v>
      </c>
      <c r="F793" s="2">
        <f t="shared" si="71"/>
        <v>-0.17214198515744594</v>
      </c>
      <c r="G793" s="2">
        <f t="shared" si="69"/>
        <v>9.3957357165719513E-2</v>
      </c>
      <c r="H793" s="2" t="str">
        <f t="shared" si="70"/>
        <v>Sell</v>
      </c>
    </row>
    <row r="794" spans="1:8" ht="13.5" x14ac:dyDescent="0.25">
      <c r="A794" s="3">
        <f>TITRES_STAT!B797</f>
        <v>43158</v>
      </c>
      <c r="B794" s="6">
        <f>TITRES_STAT!D797</f>
        <v>12.216100000000001</v>
      </c>
      <c r="C794" s="2">
        <f t="shared" si="72"/>
        <v>11.696369944779351</v>
      </c>
      <c r="D794" s="2">
        <f t="shared" si="68"/>
        <v>11.774714494111159</v>
      </c>
      <c r="E794" s="2">
        <f t="shared" si="67"/>
        <v>-7.8344549331808011E-2</v>
      </c>
      <c r="F794" s="2">
        <f t="shared" si="71"/>
        <v>-0.15338249799231837</v>
      </c>
      <c r="G794" s="2">
        <f t="shared" si="69"/>
        <v>7.5037948660510362E-2</v>
      </c>
      <c r="H794" s="2" t="str">
        <f t="shared" si="70"/>
        <v>Sell</v>
      </c>
    </row>
    <row r="795" spans="1:8" ht="13.5" x14ac:dyDescent="0.25">
      <c r="A795" s="3">
        <f>TITRES_STAT!B798</f>
        <v>43159</v>
      </c>
      <c r="B795" s="6">
        <f>TITRES_STAT!D798</f>
        <v>12.1228</v>
      </c>
      <c r="C795" s="2">
        <f t="shared" si="72"/>
        <v>11.733282260967142</v>
      </c>
      <c r="D795" s="2">
        <f t="shared" si="68"/>
        <v>11.800498605658479</v>
      </c>
      <c r="E795" s="2">
        <f t="shared" si="67"/>
        <v>-6.7216344691336971E-2</v>
      </c>
      <c r="F795" s="2">
        <f t="shared" si="71"/>
        <v>-0.1361492673321221</v>
      </c>
      <c r="G795" s="2">
        <f t="shared" si="69"/>
        <v>6.8932922640785127E-2</v>
      </c>
      <c r="H795" s="2" t="str">
        <f t="shared" si="70"/>
        <v>Sell</v>
      </c>
    </row>
    <row r="796" spans="1:8" ht="13.5" x14ac:dyDescent="0.25">
      <c r="A796" s="3">
        <f>TITRES_STAT!B799</f>
        <v>43160</v>
      </c>
      <c r="B796" s="6">
        <f>TITRES_STAT!D799</f>
        <v>12.1228</v>
      </c>
      <c r="C796" s="2">
        <f t="shared" si="72"/>
        <v>11.757346528510659</v>
      </c>
      <c r="D796" s="2">
        <f t="shared" si="68"/>
        <v>11.824372783017109</v>
      </c>
      <c r="E796" s="2">
        <f t="shared" ref="E796:E859" si="73">C796-D796</f>
        <v>-6.7026254506449945E-2</v>
      </c>
      <c r="F796" s="2">
        <f t="shared" si="71"/>
        <v>-0.12232466476698768</v>
      </c>
      <c r="G796" s="2">
        <f t="shared" si="69"/>
        <v>5.5298410260537736E-2</v>
      </c>
      <c r="H796" s="2" t="str">
        <f t="shared" si="70"/>
        <v>Sell</v>
      </c>
    </row>
    <row r="797" spans="1:8" ht="13.5" x14ac:dyDescent="0.25">
      <c r="A797" s="3">
        <f>TITRES_STAT!B800</f>
        <v>43161</v>
      </c>
      <c r="B797" s="6">
        <f>TITRES_STAT!D800</f>
        <v>12.0762</v>
      </c>
      <c r="C797" s="2">
        <f t="shared" si="72"/>
        <v>11.784877831816711</v>
      </c>
      <c r="D797" s="2">
        <f t="shared" ref="D797:D860" si="74">$D$4*B797+(1-$D$4)*D796</f>
        <v>11.843026650941768</v>
      </c>
      <c r="E797" s="2">
        <f t="shared" si="73"/>
        <v>-5.8148819125056761E-2</v>
      </c>
      <c r="F797" s="2">
        <f t="shared" si="71"/>
        <v>-0.1094894956386015</v>
      </c>
      <c r="G797" s="2">
        <f t="shared" si="69"/>
        <v>5.1340676513544736E-2</v>
      </c>
      <c r="H797" s="2" t="str">
        <f t="shared" si="70"/>
        <v>Sell</v>
      </c>
    </row>
    <row r="798" spans="1:8" ht="13.5" x14ac:dyDescent="0.25">
      <c r="A798" s="3">
        <f>TITRES_STAT!B801</f>
        <v>43164</v>
      </c>
      <c r="B798" s="6">
        <f>TITRES_STAT!D801</f>
        <v>12.1228</v>
      </c>
      <c r="C798" s="2">
        <f t="shared" si="72"/>
        <v>11.801004319229525</v>
      </c>
      <c r="D798" s="2">
        <f t="shared" si="74"/>
        <v>11.86375060272386</v>
      </c>
      <c r="E798" s="2">
        <f t="shared" si="73"/>
        <v>-6.2746283494334421E-2</v>
      </c>
      <c r="F798" s="2">
        <f t="shared" si="71"/>
        <v>-0.1001408532097481</v>
      </c>
      <c r="G798" s="2">
        <f t="shared" si="69"/>
        <v>3.7394569715413675E-2</v>
      </c>
      <c r="H798" s="2" t="str">
        <f t="shared" si="70"/>
        <v>Sell</v>
      </c>
    </row>
    <row r="799" spans="1:8" ht="13.5" x14ac:dyDescent="0.25">
      <c r="A799" s="3">
        <f>TITRES_STAT!B802</f>
        <v>43165</v>
      </c>
      <c r="B799" s="6">
        <f>TITRES_STAT!D802</f>
        <v>12.0762</v>
      </c>
      <c r="C799" s="2">
        <f t="shared" si="72"/>
        <v>11.82181903934806</v>
      </c>
      <c r="D799" s="2">
        <f t="shared" si="74"/>
        <v>11.879487595114686</v>
      </c>
      <c r="E799" s="2">
        <f t="shared" si="73"/>
        <v>-5.7668555766625218E-2</v>
      </c>
      <c r="F799" s="2">
        <f t="shared" si="71"/>
        <v>-9.1646393721123529E-2</v>
      </c>
      <c r="G799" s="2">
        <f t="shared" si="69"/>
        <v>3.3977837954498311E-2</v>
      </c>
      <c r="H799" s="2" t="str">
        <f t="shared" si="70"/>
        <v>Sell</v>
      </c>
    </row>
    <row r="800" spans="1:8" ht="13.5" x14ac:dyDescent="0.25">
      <c r="A800" s="3">
        <f>TITRES_STAT!B803</f>
        <v>43166</v>
      </c>
      <c r="B800" s="6">
        <f>TITRES_STAT!D803</f>
        <v>12.0715</v>
      </c>
      <c r="C800" s="2">
        <f t="shared" si="72"/>
        <v>11.832262264063743</v>
      </c>
      <c r="D800" s="2">
        <f t="shared" si="74"/>
        <v>11.893710736217301</v>
      </c>
      <c r="E800" s="2">
        <f t="shared" si="73"/>
        <v>-6.1448472153557532E-2</v>
      </c>
      <c r="F800" s="2">
        <f t="shared" si="71"/>
        <v>-8.560680940761034E-2</v>
      </c>
      <c r="G800" s="2">
        <f t="shared" si="69"/>
        <v>2.4158337254052809E-2</v>
      </c>
      <c r="H800" s="2" t="str">
        <f t="shared" si="70"/>
        <v>Sell</v>
      </c>
    </row>
    <row r="801" spans="1:8" ht="13.5" x14ac:dyDescent="0.25">
      <c r="A801" s="3">
        <f>TITRES_STAT!B804</f>
        <v>43167</v>
      </c>
      <c r="B801" s="6">
        <f>TITRES_STAT!D804</f>
        <v>12.029500000000001</v>
      </c>
      <c r="C801" s="2">
        <f t="shared" si="72"/>
        <v>11.876960377284707</v>
      </c>
      <c r="D801" s="2">
        <f t="shared" si="74"/>
        <v>11.903769200201205</v>
      </c>
      <c r="E801" s="2">
        <f t="shared" si="73"/>
        <v>-2.6808822916498443E-2</v>
      </c>
      <c r="F801" s="2">
        <f t="shared" si="71"/>
        <v>-7.3847212109387966E-2</v>
      </c>
      <c r="G801" s="2">
        <f t="shared" si="69"/>
        <v>4.7038389192889524E-2</v>
      </c>
      <c r="H801" s="2" t="str">
        <f t="shared" si="70"/>
        <v>Sell</v>
      </c>
    </row>
    <row r="802" spans="1:8" ht="13.5" x14ac:dyDescent="0.25">
      <c r="A802" s="3">
        <f>TITRES_STAT!B805</f>
        <v>43168</v>
      </c>
      <c r="B802" s="6">
        <f>TITRES_STAT!D805</f>
        <v>12.0669</v>
      </c>
      <c r="C802" s="2">
        <f t="shared" si="72"/>
        <v>11.900428011548598</v>
      </c>
      <c r="D802" s="2">
        <f t="shared" si="74"/>
        <v>11.915852963149263</v>
      </c>
      <c r="E802" s="2">
        <f t="shared" si="73"/>
        <v>-1.5424951600664372E-2</v>
      </c>
      <c r="F802" s="2">
        <f t="shared" si="71"/>
        <v>-6.2162760007643252E-2</v>
      </c>
      <c r="G802" s="2">
        <f t="shared" si="69"/>
        <v>4.673780840697888E-2</v>
      </c>
      <c r="H802" s="2" t="str">
        <f t="shared" si="70"/>
        <v>Sell</v>
      </c>
    </row>
    <row r="803" spans="1:8" ht="13.5" x14ac:dyDescent="0.25">
      <c r="A803" s="3">
        <f>TITRES_STAT!B806</f>
        <v>43171</v>
      </c>
      <c r="B803" s="6">
        <f>TITRES_STAT!D806</f>
        <v>12.2067</v>
      </c>
      <c r="C803" s="2">
        <f t="shared" si="72"/>
        <v>11.934639086694968</v>
      </c>
      <c r="D803" s="2">
        <f t="shared" si="74"/>
        <v>11.937397188101169</v>
      </c>
      <c r="E803" s="2">
        <f t="shared" si="73"/>
        <v>-2.758101406200808E-3</v>
      </c>
      <c r="F803" s="2">
        <f t="shared" si="71"/>
        <v>-5.0281828287354766E-2</v>
      </c>
      <c r="G803" s="2">
        <f t="shared" si="69"/>
        <v>4.7523726881153958E-2</v>
      </c>
      <c r="H803" s="2" t="str">
        <f t="shared" si="70"/>
        <v>Sell</v>
      </c>
    </row>
    <row r="804" spans="1:8" ht="13.5" x14ac:dyDescent="0.25">
      <c r="A804" s="3">
        <f>TITRES_STAT!B807</f>
        <v>43172</v>
      </c>
      <c r="B804" s="6">
        <f>TITRES_STAT!D807</f>
        <v>12.3513</v>
      </c>
      <c r="C804" s="2">
        <f t="shared" si="72"/>
        <v>11.977940765664973</v>
      </c>
      <c r="D804" s="2">
        <f t="shared" si="74"/>
        <v>11.968056655649232</v>
      </c>
      <c r="E804" s="2">
        <f t="shared" si="73"/>
        <v>9.8841100157418538E-3</v>
      </c>
      <c r="F804" s="2">
        <f t="shared" si="71"/>
        <v>-3.8248640626735442E-2</v>
      </c>
      <c r="G804" s="2">
        <f t="shared" ref="G804:G867" si="75">E804-F804</f>
        <v>4.8132750642477296E-2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43173</v>
      </c>
      <c r="B805" s="6">
        <f>TITRES_STAT!D808</f>
        <v>12.449199999999999</v>
      </c>
      <c r="C805" s="2">
        <f t="shared" si="72"/>
        <v>12.000226801716515</v>
      </c>
      <c r="D805" s="2">
        <f t="shared" si="74"/>
        <v>12.003696903378918</v>
      </c>
      <c r="E805" s="2">
        <f t="shared" si="73"/>
        <v>-3.4701016624030245E-3</v>
      </c>
      <c r="F805" s="2">
        <f t="shared" ref="F805:F868" si="77">(E805*(2/(10)))+((1-(2/10))*F804)</f>
        <v>-3.1292932833868956E-2</v>
      </c>
      <c r="G805" s="2">
        <f t="shared" si="75"/>
        <v>2.7822831171465931E-2</v>
      </c>
      <c r="H805" s="2" t="str">
        <f t="shared" si="76"/>
        <v>Sell</v>
      </c>
    </row>
    <row r="806" spans="1:8" ht="13.5" x14ac:dyDescent="0.25">
      <c r="A806" s="3">
        <f>TITRES_STAT!B809</f>
        <v>43174</v>
      </c>
      <c r="B806" s="6">
        <f>TITRES_STAT!D809</f>
        <v>12.6823</v>
      </c>
      <c r="C806" s="2">
        <f t="shared" si="72"/>
        <v>12.019084216837051</v>
      </c>
      <c r="D806" s="2">
        <f t="shared" si="74"/>
        <v>12.053963799424924</v>
      </c>
      <c r="E806" s="2">
        <f t="shared" si="73"/>
        <v>-3.4879582587873159E-2</v>
      </c>
      <c r="F806" s="2">
        <f t="shared" si="77"/>
        <v>-3.2010262784669799E-2</v>
      </c>
      <c r="G806" s="2">
        <f t="shared" si="75"/>
        <v>-2.8693198032033601E-3</v>
      </c>
      <c r="H806" s="2" t="str">
        <f t="shared" si="76"/>
        <v>Hold</v>
      </c>
    </row>
    <row r="807" spans="1:8" ht="13.5" x14ac:dyDescent="0.25">
      <c r="A807" s="3">
        <f>TITRES_STAT!B810</f>
        <v>43175</v>
      </c>
      <c r="B807" s="6">
        <f>TITRES_STAT!D810</f>
        <v>12.6823</v>
      </c>
      <c r="C807" s="2">
        <f t="shared" si="72"/>
        <v>12.02787126040058</v>
      </c>
      <c r="D807" s="2">
        <f t="shared" si="74"/>
        <v>12.100507221689744</v>
      </c>
      <c r="E807" s="2">
        <f t="shared" si="73"/>
        <v>-7.2635961289163831E-2</v>
      </c>
      <c r="F807" s="2">
        <f t="shared" si="77"/>
        <v>-4.0135402485568607E-2</v>
      </c>
      <c r="G807" s="2">
        <f t="shared" si="75"/>
        <v>-3.2500558803595224E-2</v>
      </c>
      <c r="H807" s="2" t="str">
        <f t="shared" si="76"/>
        <v>Hold</v>
      </c>
    </row>
    <row r="808" spans="1:8" ht="13.5" x14ac:dyDescent="0.25">
      <c r="A808" s="3">
        <f>TITRES_STAT!B811</f>
        <v>43178</v>
      </c>
      <c r="B808" s="6">
        <f>TITRES_STAT!D811</f>
        <v>12.8222</v>
      </c>
      <c r="C808" s="2">
        <f t="shared" si="72"/>
        <v>12.042475681877413</v>
      </c>
      <c r="D808" s="2">
        <f t="shared" si="74"/>
        <v>12.153965946009022</v>
      </c>
      <c r="E808" s="2">
        <f t="shared" si="73"/>
        <v>-0.1114902641316089</v>
      </c>
      <c r="F808" s="2">
        <f t="shared" si="77"/>
        <v>-5.440637481477667E-2</v>
      </c>
      <c r="G808" s="2">
        <f t="shared" si="75"/>
        <v>-5.7083889316832226E-2</v>
      </c>
      <c r="H808" s="2" t="str">
        <f t="shared" si="76"/>
        <v>Hold</v>
      </c>
    </row>
    <row r="809" spans="1:8" ht="13.5" x14ac:dyDescent="0.25">
      <c r="A809" s="3">
        <f>TITRES_STAT!B812</f>
        <v>43180</v>
      </c>
      <c r="B809" s="6">
        <f>TITRES_STAT!D812</f>
        <v>12.8222</v>
      </c>
      <c r="C809" s="2">
        <f t="shared" si="72"/>
        <v>12.047664038511657</v>
      </c>
      <c r="D809" s="2">
        <f t="shared" si="74"/>
        <v>12.203464764823169</v>
      </c>
      <c r="E809" s="2">
        <f t="shared" si="73"/>
        <v>-0.15580072631151154</v>
      </c>
      <c r="F809" s="2">
        <f t="shared" si="77"/>
        <v>-7.4685245114123652E-2</v>
      </c>
      <c r="G809" s="2">
        <f t="shared" si="75"/>
        <v>-8.1115481197387887E-2</v>
      </c>
      <c r="H809" s="2" t="str">
        <f t="shared" si="76"/>
        <v>Hold</v>
      </c>
    </row>
    <row r="810" spans="1:8" ht="13.5" x14ac:dyDescent="0.25">
      <c r="A810" s="3">
        <f>TITRES_STAT!B813</f>
        <v>43181</v>
      </c>
      <c r="B810" s="6">
        <f>TITRES_STAT!D813</f>
        <v>12.8222</v>
      </c>
      <c r="C810" s="2">
        <f t="shared" si="72"/>
        <v>12.051331109509864</v>
      </c>
      <c r="D810" s="2">
        <f t="shared" si="74"/>
        <v>12.249297004465896</v>
      </c>
      <c r="E810" s="2">
        <f t="shared" si="73"/>
        <v>-0.19796589495603278</v>
      </c>
      <c r="F810" s="2">
        <f t="shared" si="77"/>
        <v>-9.9341375082505484E-2</v>
      </c>
      <c r="G810" s="2">
        <f t="shared" si="75"/>
        <v>-9.86245198735273E-2</v>
      </c>
      <c r="H810" s="2" t="str">
        <f t="shared" si="76"/>
        <v>Hold</v>
      </c>
    </row>
    <row r="811" spans="1:8" ht="13.5" x14ac:dyDescent="0.25">
      <c r="A811" s="3">
        <f>TITRES_STAT!B814</f>
        <v>43182</v>
      </c>
      <c r="B811" s="6">
        <f>TITRES_STAT!D814</f>
        <v>12.8222</v>
      </c>
      <c r="C811" s="2">
        <f t="shared" si="72"/>
        <v>12.047972477277577</v>
      </c>
      <c r="D811" s="2">
        <f t="shared" si="74"/>
        <v>12.291734263394348</v>
      </c>
      <c r="E811" s="2">
        <f t="shared" si="73"/>
        <v>-0.24376178611677091</v>
      </c>
      <c r="F811" s="2">
        <f t="shared" si="77"/>
        <v>-0.12822545728935858</v>
      </c>
      <c r="G811" s="2">
        <f t="shared" si="75"/>
        <v>-0.11553632882741233</v>
      </c>
      <c r="H811" s="2" t="str">
        <f t="shared" si="76"/>
        <v>Hold</v>
      </c>
    </row>
    <row r="812" spans="1:8" ht="13.5" x14ac:dyDescent="0.25">
      <c r="A812" s="3">
        <f>TITRES_STAT!B815</f>
        <v>43185</v>
      </c>
      <c r="B812" s="6">
        <f>TITRES_STAT!D815</f>
        <v>12.775600000000001</v>
      </c>
      <c r="C812" s="2">
        <f t="shared" si="72"/>
        <v>12.050884403850258</v>
      </c>
      <c r="D812" s="2">
        <f t="shared" si="74"/>
        <v>12.327576169809582</v>
      </c>
      <c r="E812" s="2">
        <f t="shared" si="73"/>
        <v>-0.27669176595932399</v>
      </c>
      <c r="F812" s="2">
        <f t="shared" si="77"/>
        <v>-0.15791871902335167</v>
      </c>
      <c r="G812" s="2">
        <f t="shared" si="75"/>
        <v>-0.11877304693597232</v>
      </c>
      <c r="H812" s="2" t="str">
        <f t="shared" si="76"/>
        <v>Hold</v>
      </c>
    </row>
    <row r="813" spans="1:8" ht="13.5" x14ac:dyDescent="0.25">
      <c r="A813" s="3">
        <f>TITRES_STAT!B816</f>
        <v>43186</v>
      </c>
      <c r="B813" s="6">
        <f>TITRES_STAT!D816</f>
        <v>12.724299999999999</v>
      </c>
      <c r="C813" s="2">
        <f t="shared" si="72"/>
        <v>12.074856034027142</v>
      </c>
      <c r="D813" s="2">
        <f t="shared" si="74"/>
        <v>12.356963120194058</v>
      </c>
      <c r="E813" s="2">
        <f t="shared" si="73"/>
        <v>-0.28210708616691527</v>
      </c>
      <c r="F813" s="2">
        <f t="shared" si="77"/>
        <v>-0.1827563924520644</v>
      </c>
      <c r="G813" s="2">
        <f t="shared" si="75"/>
        <v>-9.9350693714850863E-2</v>
      </c>
      <c r="H813" s="2" t="str">
        <f t="shared" si="76"/>
        <v>Hold</v>
      </c>
    </row>
    <row r="814" spans="1:8" ht="13.5" x14ac:dyDescent="0.25">
      <c r="A814" s="3">
        <f>TITRES_STAT!B817</f>
        <v>43187</v>
      </c>
      <c r="B814" s="6">
        <f>TITRES_STAT!D817</f>
        <v>12.686999999999999</v>
      </c>
      <c r="C814" s="2">
        <f t="shared" si="72"/>
        <v>12.117385874946043</v>
      </c>
      <c r="D814" s="2">
        <f t="shared" si="74"/>
        <v>12.381410296475979</v>
      </c>
      <c r="E814" s="2">
        <f t="shared" si="73"/>
        <v>-0.26402442152993544</v>
      </c>
      <c r="F814" s="2">
        <f t="shared" si="77"/>
        <v>-0.19900999826763863</v>
      </c>
      <c r="G814" s="2">
        <f t="shared" si="75"/>
        <v>-6.5014423262296811E-2</v>
      </c>
      <c r="H814" s="2" t="str">
        <f t="shared" si="76"/>
        <v>Hold</v>
      </c>
    </row>
    <row r="815" spans="1:8" ht="13.5" x14ac:dyDescent="0.25">
      <c r="A815" s="3">
        <f>TITRES_STAT!B818</f>
        <v>43188</v>
      </c>
      <c r="B815" s="6">
        <f>TITRES_STAT!D818</f>
        <v>12.5891</v>
      </c>
      <c r="C815" s="2">
        <f t="shared" si="72"/>
        <v>12.168434201877421</v>
      </c>
      <c r="D815" s="2">
        <f t="shared" si="74"/>
        <v>12.39679471895924</v>
      </c>
      <c r="E815" s="2">
        <f t="shared" si="73"/>
        <v>-0.22836051708181948</v>
      </c>
      <c r="F815" s="2">
        <f t="shared" si="77"/>
        <v>-0.20488010203047483</v>
      </c>
      <c r="G815" s="2">
        <f t="shared" si="75"/>
        <v>-2.3480415051344655E-2</v>
      </c>
      <c r="H815" s="2" t="str">
        <f t="shared" si="76"/>
        <v>Hold</v>
      </c>
    </row>
    <row r="816" spans="1:8" ht="13.5" x14ac:dyDescent="0.25">
      <c r="A816" s="3">
        <f>TITRES_STAT!B819</f>
        <v>43189</v>
      </c>
      <c r="B816" s="6">
        <f>TITRES_STAT!D819</f>
        <v>12.6777</v>
      </c>
      <c r="C816" s="2">
        <f t="shared" si="72"/>
        <v>12.247490478511663</v>
      </c>
      <c r="D816" s="2">
        <f t="shared" si="74"/>
        <v>12.417602517554853</v>
      </c>
      <c r="E816" s="2">
        <f t="shared" si="73"/>
        <v>-0.17011203904318961</v>
      </c>
      <c r="F816" s="2">
        <f t="shared" si="77"/>
        <v>-0.19792648943301777</v>
      </c>
      <c r="G816" s="2">
        <f t="shared" si="75"/>
        <v>2.781445038982816E-2</v>
      </c>
      <c r="H816" s="2" t="str">
        <f t="shared" si="76"/>
        <v>Sell</v>
      </c>
    </row>
    <row r="817" spans="1:8" ht="13.5" x14ac:dyDescent="0.25">
      <c r="A817" s="3">
        <f>TITRES_STAT!B820</f>
        <v>43192</v>
      </c>
      <c r="B817" s="6">
        <f>TITRES_STAT!D820</f>
        <v>12.8222</v>
      </c>
      <c r="C817" s="2">
        <f t="shared" si="72"/>
        <v>12.314384251048329</v>
      </c>
      <c r="D817" s="2">
        <f t="shared" si="74"/>
        <v>12.447572701439679</v>
      </c>
      <c r="E817" s="2">
        <f t="shared" si="73"/>
        <v>-0.13318845039134963</v>
      </c>
      <c r="F817" s="2">
        <f t="shared" si="77"/>
        <v>-0.18497888162468418</v>
      </c>
      <c r="G817" s="2">
        <f t="shared" si="75"/>
        <v>5.1790431233334544E-2</v>
      </c>
      <c r="H817" s="2" t="str">
        <f t="shared" si="76"/>
        <v>Sell</v>
      </c>
    </row>
    <row r="818" spans="1:8" ht="13.5" x14ac:dyDescent="0.25">
      <c r="A818" s="3">
        <f>TITRES_STAT!B821</f>
        <v>43193</v>
      </c>
      <c r="B818" s="6">
        <f>TITRES_STAT!D821</f>
        <v>12.7989</v>
      </c>
      <c r="C818" s="2">
        <f t="shared" si="72"/>
        <v>12.392509750887049</v>
      </c>
      <c r="D818" s="2">
        <f t="shared" si="74"/>
        <v>12.47359694577748</v>
      </c>
      <c r="E818" s="2">
        <f t="shared" si="73"/>
        <v>-8.1087194890431036E-2</v>
      </c>
      <c r="F818" s="2">
        <f t="shared" si="77"/>
        <v>-0.16420054427783354</v>
      </c>
      <c r="G818" s="2">
        <f t="shared" si="75"/>
        <v>8.3113349387402502E-2</v>
      </c>
      <c r="H818" s="2" t="str">
        <f t="shared" si="76"/>
        <v>Sell</v>
      </c>
    </row>
    <row r="819" spans="1:8" ht="13.5" x14ac:dyDescent="0.25">
      <c r="A819" s="3">
        <f>TITRES_STAT!B822</f>
        <v>43194</v>
      </c>
      <c r="B819" s="6">
        <f>TITRES_STAT!D822</f>
        <v>12.770899999999999</v>
      </c>
      <c r="C819" s="2">
        <f t="shared" si="72"/>
        <v>12.458615943058273</v>
      </c>
      <c r="D819" s="2">
        <f t="shared" si="74"/>
        <v>12.495619394238407</v>
      </c>
      <c r="E819" s="2">
        <f t="shared" si="73"/>
        <v>-3.7003451180133595E-2</v>
      </c>
      <c r="F819" s="2">
        <f t="shared" si="77"/>
        <v>-0.13876112565829354</v>
      </c>
      <c r="G819" s="2">
        <f t="shared" si="75"/>
        <v>0.10175767447815995</v>
      </c>
      <c r="H819" s="2" t="str">
        <f t="shared" si="76"/>
        <v>Sell</v>
      </c>
    </row>
    <row r="820" spans="1:8" ht="13.5" x14ac:dyDescent="0.25">
      <c r="A820" s="3">
        <f>TITRES_STAT!B823</f>
        <v>43195</v>
      </c>
      <c r="B820" s="6">
        <f>TITRES_STAT!D823</f>
        <v>12.5891</v>
      </c>
      <c r="C820" s="2">
        <f t="shared" si="72"/>
        <v>12.51455195181854</v>
      </c>
      <c r="D820" s="2">
        <f t="shared" si="74"/>
        <v>12.502543883554081</v>
      </c>
      <c r="E820" s="2">
        <f t="shared" si="73"/>
        <v>1.2008068264458771E-2</v>
      </c>
      <c r="F820" s="2">
        <f t="shared" si="77"/>
        <v>-0.10860728687374309</v>
      </c>
      <c r="G820" s="2">
        <f t="shared" si="75"/>
        <v>0.12061535513820186</v>
      </c>
      <c r="H820" s="2" t="str">
        <f t="shared" si="76"/>
        <v>Sell</v>
      </c>
    </row>
    <row r="821" spans="1:8" ht="13.5" x14ac:dyDescent="0.25">
      <c r="A821" s="3">
        <f>TITRES_STAT!B824</f>
        <v>43196</v>
      </c>
      <c r="B821" s="6">
        <f>TITRES_STAT!D824</f>
        <v>12.6357</v>
      </c>
      <c r="C821" s="2">
        <f t="shared" si="72"/>
        <v>12.561882420769534</v>
      </c>
      <c r="D821" s="2">
        <f t="shared" si="74"/>
        <v>12.512407299587112</v>
      </c>
      <c r="E821" s="2">
        <f t="shared" si="73"/>
        <v>4.9475121182421589E-2</v>
      </c>
      <c r="F821" s="2">
        <f t="shared" si="77"/>
        <v>-7.6990805262510162E-2</v>
      </c>
      <c r="G821" s="2">
        <f t="shared" si="75"/>
        <v>0.12646592644493176</v>
      </c>
      <c r="H821" s="2" t="str">
        <f t="shared" si="76"/>
        <v>Sell</v>
      </c>
    </row>
    <row r="822" spans="1:8" ht="13.5" x14ac:dyDescent="0.25">
      <c r="A822" s="3">
        <f>TITRES_STAT!B825</f>
        <v>43200</v>
      </c>
      <c r="B822" s="6">
        <f>TITRES_STAT!D825</f>
        <v>12.5891</v>
      </c>
      <c r="C822" s="2">
        <f t="shared" si="72"/>
        <v>12.594762048343453</v>
      </c>
      <c r="D822" s="2">
        <f t="shared" si="74"/>
        <v>12.518088240358438</v>
      </c>
      <c r="E822" s="2">
        <f t="shared" si="73"/>
        <v>7.667380798501533E-2</v>
      </c>
      <c r="F822" s="2">
        <f t="shared" si="77"/>
        <v>-4.6257882613005064E-2</v>
      </c>
      <c r="G822" s="2">
        <f t="shared" si="75"/>
        <v>0.12293169059802039</v>
      </c>
      <c r="H822" s="2" t="str">
        <f t="shared" si="76"/>
        <v>Sell</v>
      </c>
    </row>
    <row r="823" spans="1:8" ht="13.5" x14ac:dyDescent="0.25">
      <c r="A823" s="3">
        <f>TITRES_STAT!B826</f>
        <v>43201</v>
      </c>
      <c r="B823" s="6">
        <f>TITRES_STAT!D826</f>
        <v>12.5891</v>
      </c>
      <c r="C823" s="2">
        <f t="shared" si="72"/>
        <v>12.614690963982921</v>
      </c>
      <c r="D823" s="2">
        <f t="shared" si="74"/>
        <v>12.523348370702257</v>
      </c>
      <c r="E823" s="2">
        <f t="shared" si="73"/>
        <v>9.134259328066463E-2</v>
      </c>
      <c r="F823" s="2">
        <f t="shared" si="77"/>
        <v>-1.8737787434271128E-2</v>
      </c>
      <c r="G823" s="2">
        <f t="shared" si="75"/>
        <v>0.11008038071493575</v>
      </c>
      <c r="H823" s="2" t="str">
        <f t="shared" si="76"/>
        <v>Sell</v>
      </c>
    </row>
    <row r="824" spans="1:8" ht="13.5" x14ac:dyDescent="0.25">
      <c r="A824" s="3">
        <f>TITRES_STAT!B827</f>
        <v>43202</v>
      </c>
      <c r="B824" s="6">
        <f>TITRES_STAT!D827</f>
        <v>12.5891</v>
      </c>
      <c r="C824" s="2">
        <f t="shared" si="72"/>
        <v>12.625815431062472</v>
      </c>
      <c r="D824" s="2">
        <f t="shared" si="74"/>
        <v>12.528218861761349</v>
      </c>
      <c r="E824" s="2">
        <f t="shared" si="73"/>
        <v>9.7596569301122926E-2</v>
      </c>
      <c r="F824" s="2">
        <f t="shared" si="77"/>
        <v>4.5290839128076833E-3</v>
      </c>
      <c r="G824" s="2">
        <f t="shared" si="75"/>
        <v>9.3067485388315246E-2</v>
      </c>
      <c r="H824" s="2" t="str">
        <f t="shared" si="76"/>
        <v>Sell</v>
      </c>
    </row>
    <row r="825" spans="1:8" ht="13.5" x14ac:dyDescent="0.25">
      <c r="A825" s="3">
        <f>TITRES_STAT!B828</f>
        <v>43203</v>
      </c>
      <c r="B825" s="6">
        <f>TITRES_STAT!D828</f>
        <v>12.5891</v>
      </c>
      <c r="C825" s="2">
        <f t="shared" si="72"/>
        <v>12.620166903206707</v>
      </c>
      <c r="D825" s="2">
        <f t="shared" si="74"/>
        <v>12.532728575704953</v>
      </c>
      <c r="E825" s="2">
        <f t="shared" si="73"/>
        <v>8.7438327501754287E-2</v>
      </c>
      <c r="F825" s="2">
        <f t="shared" si="77"/>
        <v>2.1110932630597004E-2</v>
      </c>
      <c r="G825" s="2">
        <f t="shared" si="75"/>
        <v>6.6327394871157283E-2</v>
      </c>
      <c r="H825" s="2" t="str">
        <f t="shared" si="76"/>
        <v>Sell</v>
      </c>
    </row>
    <row r="826" spans="1:8" ht="13.5" x14ac:dyDescent="0.25">
      <c r="A826" s="3">
        <f>TITRES_STAT!B829</f>
        <v>43206</v>
      </c>
      <c r="B826" s="6">
        <f>TITRES_STAT!D829</f>
        <v>12.8222</v>
      </c>
      <c r="C826" s="2">
        <f t="shared" si="72"/>
        <v>12.629018148867214</v>
      </c>
      <c r="D826" s="2">
        <f t="shared" si="74"/>
        <v>12.554170903430512</v>
      </c>
      <c r="E826" s="2">
        <f t="shared" si="73"/>
        <v>7.4847245436702181E-2</v>
      </c>
      <c r="F826" s="2">
        <f t="shared" si="77"/>
        <v>3.1858195191818039E-2</v>
      </c>
      <c r="G826" s="2">
        <f t="shared" si="75"/>
        <v>4.2989050244884142E-2</v>
      </c>
      <c r="H826" s="2" t="str">
        <f t="shared" si="76"/>
        <v>Sell</v>
      </c>
    </row>
    <row r="827" spans="1:8" ht="13.5" x14ac:dyDescent="0.25">
      <c r="A827" s="3">
        <f>TITRES_STAT!B830</f>
        <v>43207</v>
      </c>
      <c r="B827" s="6">
        <f>TITRES_STAT!D830</f>
        <v>12.9108</v>
      </c>
      <c r="C827" s="2">
        <f t="shared" si="72"/>
        <v>12.658738433656874</v>
      </c>
      <c r="D827" s="2">
        <f t="shared" si="74"/>
        <v>12.58058787354677</v>
      </c>
      <c r="E827" s="2">
        <f t="shared" si="73"/>
        <v>7.8150560110103129E-2</v>
      </c>
      <c r="F827" s="2">
        <f t="shared" si="77"/>
        <v>4.111666817547506E-2</v>
      </c>
      <c r="G827" s="2">
        <f t="shared" si="75"/>
        <v>3.7033891934628069E-2</v>
      </c>
      <c r="H827" s="2" t="str">
        <f t="shared" si="76"/>
        <v>Sell</v>
      </c>
    </row>
    <row r="828" spans="1:8" ht="13.5" x14ac:dyDescent="0.25">
      <c r="A828" s="3">
        <f>TITRES_STAT!B831</f>
        <v>43208</v>
      </c>
      <c r="B828" s="6">
        <f>TITRES_STAT!D831</f>
        <v>12.934100000000001</v>
      </c>
      <c r="C828" s="2">
        <f t="shared" si="72"/>
        <v>12.680301751555817</v>
      </c>
      <c r="D828" s="2">
        <f t="shared" si="74"/>
        <v>12.606773956987752</v>
      </c>
      <c r="E828" s="2">
        <f t="shared" si="73"/>
        <v>7.3527794568065019E-2</v>
      </c>
      <c r="F828" s="2">
        <f t="shared" si="77"/>
        <v>4.7598893453993055E-2</v>
      </c>
      <c r="G828" s="2">
        <f t="shared" si="75"/>
        <v>2.5928901114071964E-2</v>
      </c>
      <c r="H828" s="2" t="str">
        <f t="shared" si="76"/>
        <v>Sell</v>
      </c>
    </row>
    <row r="829" spans="1:8" ht="13.5" x14ac:dyDescent="0.25">
      <c r="A829" s="3">
        <f>TITRES_STAT!B832</f>
        <v>43209</v>
      </c>
      <c r="B829" s="6">
        <f>TITRES_STAT!D832</f>
        <v>12.934100000000001</v>
      </c>
      <c r="C829" s="2">
        <f t="shared" si="72"/>
        <v>12.694239943624153</v>
      </c>
      <c r="D829" s="2">
        <f t="shared" si="74"/>
        <v>12.631020330544215</v>
      </c>
      <c r="E829" s="2">
        <f t="shared" si="73"/>
        <v>6.3219613079937176E-2</v>
      </c>
      <c r="F829" s="2">
        <f t="shared" si="77"/>
        <v>5.0723037379181886E-2</v>
      </c>
      <c r="G829" s="2">
        <f t="shared" si="75"/>
        <v>1.249657570075529E-2</v>
      </c>
      <c r="H829" s="2" t="str">
        <f t="shared" si="76"/>
        <v>Sell</v>
      </c>
    </row>
    <row r="830" spans="1:8" ht="13.5" x14ac:dyDescent="0.25">
      <c r="A830" s="3">
        <f>TITRES_STAT!B833</f>
        <v>43210</v>
      </c>
      <c r="B830" s="6">
        <f>TITRES_STAT!D833</f>
        <v>12.775600000000001</v>
      </c>
      <c r="C830" s="2">
        <f t="shared" si="72"/>
        <v>12.678064567681975</v>
      </c>
      <c r="D830" s="2">
        <f t="shared" si="74"/>
        <v>12.641729935689089</v>
      </c>
      <c r="E830" s="2">
        <f t="shared" si="73"/>
        <v>3.6334631992886557E-2</v>
      </c>
      <c r="F830" s="2">
        <f t="shared" si="77"/>
        <v>4.7845356301922819E-2</v>
      </c>
      <c r="G830" s="2">
        <f t="shared" si="75"/>
        <v>-1.1510724309036262E-2</v>
      </c>
      <c r="H830" s="2" t="str">
        <f t="shared" si="76"/>
        <v>Hold</v>
      </c>
    </row>
    <row r="831" spans="1:8" ht="13.5" x14ac:dyDescent="0.25">
      <c r="A831" s="3">
        <f>TITRES_STAT!B834</f>
        <v>43213</v>
      </c>
      <c r="B831" s="6">
        <f>TITRES_STAT!D834</f>
        <v>12.7476</v>
      </c>
      <c r="C831" s="2">
        <f t="shared" si="72"/>
        <v>12.671546941884747</v>
      </c>
      <c r="D831" s="2">
        <f t="shared" si="74"/>
        <v>12.649572162675081</v>
      </c>
      <c r="E831" s="2">
        <f t="shared" si="73"/>
        <v>2.197477920966584E-2</v>
      </c>
      <c r="F831" s="2">
        <f t="shared" si="77"/>
        <v>4.2671240883471427E-2</v>
      </c>
      <c r="G831" s="2">
        <f t="shared" si="75"/>
        <v>-2.0696461673805587E-2</v>
      </c>
      <c r="H831" s="2" t="str">
        <f t="shared" si="76"/>
        <v>Hold</v>
      </c>
    </row>
    <row r="832" spans="1:8" ht="13.5" x14ac:dyDescent="0.25">
      <c r="A832" s="3">
        <f>TITRES_STAT!B835</f>
        <v>43214</v>
      </c>
      <c r="B832" s="6">
        <f>TITRES_STAT!D835</f>
        <v>12.775600000000001</v>
      </c>
      <c r="C832" s="2">
        <f t="shared" si="72"/>
        <v>12.658862796979401</v>
      </c>
      <c r="D832" s="2">
        <f t="shared" si="74"/>
        <v>12.658907558032483</v>
      </c>
      <c r="E832" s="2">
        <f t="shared" si="73"/>
        <v>-4.4761053082709168E-5</v>
      </c>
      <c r="F832" s="2">
        <f t="shared" si="77"/>
        <v>3.4128040496160597E-2</v>
      </c>
      <c r="G832" s="2">
        <f t="shared" si="75"/>
        <v>-3.4172801549243306E-2</v>
      </c>
      <c r="H832" s="2" t="str">
        <f t="shared" si="76"/>
        <v>Hold</v>
      </c>
    </row>
    <row r="833" spans="1:8" ht="13.5" x14ac:dyDescent="0.25">
      <c r="A833" s="3">
        <f>TITRES_STAT!B836</f>
        <v>43215</v>
      </c>
      <c r="B833" s="6">
        <f>TITRES_STAT!D836</f>
        <v>12.8222</v>
      </c>
      <c r="C833" s="2">
        <f t="shared" si="72"/>
        <v>12.64813005898257</v>
      </c>
      <c r="D833" s="2">
        <f t="shared" si="74"/>
        <v>12.671003294474522</v>
      </c>
      <c r="E833" s="2">
        <f t="shared" si="73"/>
        <v>-2.287323549195186E-2</v>
      </c>
      <c r="F833" s="2">
        <f t="shared" si="77"/>
        <v>2.2727785298538104E-2</v>
      </c>
      <c r="G833" s="2">
        <f t="shared" si="75"/>
        <v>-4.5601020790489964E-2</v>
      </c>
      <c r="H833" s="2" t="str">
        <f t="shared" si="76"/>
        <v>Hold</v>
      </c>
    </row>
    <row r="834" spans="1:8" ht="13.5" x14ac:dyDescent="0.25">
      <c r="A834" s="3">
        <f>TITRES_STAT!B837</f>
        <v>43216</v>
      </c>
      <c r="B834" s="6">
        <f>TITRES_STAT!D837</f>
        <v>12.8222</v>
      </c>
      <c r="C834" s="2">
        <f t="shared" si="72"/>
        <v>12.63904851144679</v>
      </c>
      <c r="D834" s="2">
        <f t="shared" si="74"/>
        <v>12.682203050439371</v>
      </c>
      <c r="E834" s="2">
        <f t="shared" si="73"/>
        <v>-4.3154538992581593E-2</v>
      </c>
      <c r="F834" s="2">
        <f t="shared" si="77"/>
        <v>9.5513204403141656E-3</v>
      </c>
      <c r="G834" s="2">
        <f t="shared" si="75"/>
        <v>-5.2705859432895755E-2</v>
      </c>
      <c r="H834" s="2" t="str">
        <f t="shared" si="76"/>
        <v>Hold</v>
      </c>
    </row>
    <row r="835" spans="1:8" ht="13.5" x14ac:dyDescent="0.25">
      <c r="A835" s="3">
        <f>TITRES_STAT!B838</f>
        <v>43217</v>
      </c>
      <c r="B835" s="6">
        <f>TITRES_STAT!D838</f>
        <v>13.055300000000001</v>
      </c>
      <c r="C835" s="2">
        <f t="shared" si="72"/>
        <v>12.631364125070361</v>
      </c>
      <c r="D835" s="2">
        <f t="shared" si="74"/>
        <v>12.709839861517935</v>
      </c>
      <c r="E835" s="2">
        <f t="shared" si="73"/>
        <v>-7.8475736447574107E-2</v>
      </c>
      <c r="F835" s="2">
        <f t="shared" si="77"/>
        <v>-8.0540909372634889E-3</v>
      </c>
      <c r="G835" s="2">
        <f t="shared" si="75"/>
        <v>-7.0421645510310618E-2</v>
      </c>
      <c r="H835" s="2" t="str">
        <f t="shared" si="76"/>
        <v>Hold</v>
      </c>
    </row>
    <row r="836" spans="1:8" ht="13.5" x14ac:dyDescent="0.25">
      <c r="A836" s="3">
        <f>TITRES_STAT!B839</f>
        <v>43220</v>
      </c>
      <c r="B836" s="6">
        <f>TITRES_STAT!D839</f>
        <v>13.045999999999999</v>
      </c>
      <c r="C836" s="2">
        <f t="shared" si="72"/>
        <v>12.660723490444152</v>
      </c>
      <c r="D836" s="2">
        <f t="shared" si="74"/>
        <v>12.734740612516607</v>
      </c>
      <c r="E836" s="2">
        <f t="shared" si="73"/>
        <v>-7.4017122072454811E-2</v>
      </c>
      <c r="F836" s="2">
        <f t="shared" si="77"/>
        <v>-2.1246697164301755E-2</v>
      </c>
      <c r="G836" s="2">
        <f t="shared" si="75"/>
        <v>-5.2770424908153056E-2</v>
      </c>
      <c r="H836" s="2" t="str">
        <f t="shared" si="76"/>
        <v>Hold</v>
      </c>
    </row>
    <row r="837" spans="1:8" ht="13.5" x14ac:dyDescent="0.25">
      <c r="A837" s="3">
        <f>TITRES_STAT!B840</f>
        <v>43222</v>
      </c>
      <c r="B837" s="6">
        <f>TITRES_STAT!D840</f>
        <v>13.045999999999999</v>
      </c>
      <c r="C837" s="2">
        <f t="shared" si="72"/>
        <v>12.69919679960659</v>
      </c>
      <c r="D837" s="2">
        <f t="shared" si="74"/>
        <v>12.757796863441303</v>
      </c>
      <c r="E837" s="2">
        <f t="shared" si="73"/>
        <v>-5.8600063834713723E-2</v>
      </c>
      <c r="F837" s="2">
        <f t="shared" si="77"/>
        <v>-2.8717370498384152E-2</v>
      </c>
      <c r="G837" s="2">
        <f t="shared" si="75"/>
        <v>-2.988269333632957E-2</v>
      </c>
      <c r="H837" s="2" t="str">
        <f t="shared" si="76"/>
        <v>Hold</v>
      </c>
    </row>
    <row r="838" spans="1:8" ht="13.5" x14ac:dyDescent="0.25">
      <c r="A838" s="3">
        <f>TITRES_STAT!B841</f>
        <v>43223</v>
      </c>
      <c r="B838" s="6">
        <f>TITRES_STAT!D841</f>
        <v>13.045999999999999</v>
      </c>
      <c r="C838" s="2">
        <f t="shared" si="72"/>
        <v>12.735335753513269</v>
      </c>
      <c r="D838" s="2">
        <f t="shared" si="74"/>
        <v>12.779145243927132</v>
      </c>
      <c r="E838" s="2">
        <f t="shared" si="73"/>
        <v>-4.3809490413863728E-2</v>
      </c>
      <c r="F838" s="2">
        <f t="shared" si="77"/>
        <v>-3.1735794481480069E-2</v>
      </c>
      <c r="G838" s="2">
        <f t="shared" si="75"/>
        <v>-1.2073695932383659E-2</v>
      </c>
      <c r="H838" s="2" t="str">
        <f t="shared" si="76"/>
        <v>Hold</v>
      </c>
    </row>
    <row r="839" spans="1:8" ht="13.5" x14ac:dyDescent="0.25">
      <c r="A839" s="3">
        <f>TITRES_STAT!B842</f>
        <v>43224</v>
      </c>
      <c r="B839" s="6">
        <f>TITRES_STAT!D842</f>
        <v>12.9621</v>
      </c>
      <c r="C839" s="2">
        <f t="shared" si="72"/>
        <v>12.765914868357381</v>
      </c>
      <c r="D839" s="2">
        <f t="shared" si="74"/>
        <v>12.792697448080679</v>
      </c>
      <c r="E839" s="2">
        <f t="shared" si="73"/>
        <v>-2.6782579723297673E-2</v>
      </c>
      <c r="F839" s="2">
        <f t="shared" si="77"/>
        <v>-3.0745151529843591E-2</v>
      </c>
      <c r="G839" s="2">
        <f t="shared" si="75"/>
        <v>3.9625718065459184E-3</v>
      </c>
      <c r="H839" s="2" t="str">
        <f t="shared" si="76"/>
        <v>Sell</v>
      </c>
    </row>
    <row r="840" spans="1:8" ht="13.5" x14ac:dyDescent="0.25">
      <c r="A840" s="3">
        <f>TITRES_STAT!B843</f>
        <v>43227</v>
      </c>
      <c r="B840" s="6">
        <f>TITRES_STAT!D843</f>
        <v>13.178100000000001</v>
      </c>
      <c r="C840" s="2">
        <f t="shared" si="72"/>
        <v>12.767404888610093</v>
      </c>
      <c r="D840" s="2">
        <f t="shared" si="74"/>
        <v>12.821245785259888</v>
      </c>
      <c r="E840" s="2">
        <f t="shared" si="73"/>
        <v>-5.3840896649795411E-2</v>
      </c>
      <c r="F840" s="2">
        <f t="shared" si="77"/>
        <v>-3.5364300553833959E-2</v>
      </c>
      <c r="G840" s="2">
        <f t="shared" si="75"/>
        <v>-1.8476596095961452E-2</v>
      </c>
      <c r="H840" s="2" t="str">
        <f t="shared" si="76"/>
        <v>Hold</v>
      </c>
    </row>
    <row r="841" spans="1:8" ht="13.5" x14ac:dyDescent="0.25">
      <c r="A841" s="3">
        <f>TITRES_STAT!B844</f>
        <v>43228</v>
      </c>
      <c r="B841" s="6">
        <f>TITRES_STAT!D844</f>
        <v>13.080500000000001</v>
      </c>
      <c r="C841" s="2">
        <f t="shared" si="72"/>
        <v>12.764357982670079</v>
      </c>
      <c r="D841" s="2">
        <f t="shared" si="74"/>
        <v>12.840449801166564</v>
      </c>
      <c r="E841" s="2">
        <f t="shared" si="73"/>
        <v>-7.609181849648472E-2</v>
      </c>
      <c r="F841" s="2">
        <f t="shared" si="77"/>
        <v>-4.3509804142364113E-2</v>
      </c>
      <c r="G841" s="2">
        <f t="shared" si="75"/>
        <v>-3.2582014354120607E-2</v>
      </c>
      <c r="H841" s="2" t="str">
        <f t="shared" si="76"/>
        <v>Hold</v>
      </c>
    </row>
    <row r="842" spans="1:8" ht="13.5" x14ac:dyDescent="0.25">
      <c r="A842" s="3">
        <f>TITRES_STAT!B845</f>
        <v>43229</v>
      </c>
      <c r="B842" s="6">
        <f>TITRES_STAT!D845</f>
        <v>13.031700000000001</v>
      </c>
      <c r="C842" s="2">
        <f t="shared" si="72"/>
        <v>12.76608752379776</v>
      </c>
      <c r="D842" s="2">
        <f t="shared" si="74"/>
        <v>12.854616482561633</v>
      </c>
      <c r="E842" s="2">
        <f t="shared" si="73"/>
        <v>-8.8528958763873788E-2</v>
      </c>
      <c r="F842" s="2">
        <f t="shared" si="77"/>
        <v>-5.2513635066666051E-2</v>
      </c>
      <c r="G842" s="2">
        <f t="shared" si="75"/>
        <v>-3.6015323697207738E-2</v>
      </c>
      <c r="H842" s="2" t="str">
        <f t="shared" si="76"/>
        <v>Hold</v>
      </c>
    </row>
    <row r="843" spans="1:8" ht="13.5" x14ac:dyDescent="0.25">
      <c r="A843" s="3">
        <f>TITRES_STAT!B846</f>
        <v>43230</v>
      </c>
      <c r="B843" s="6">
        <f>TITRES_STAT!D846</f>
        <v>13.0756</v>
      </c>
      <c r="C843" s="2">
        <f t="shared" si="72"/>
        <v>12.774720212444258</v>
      </c>
      <c r="D843" s="2">
        <f t="shared" si="74"/>
        <v>12.870985632001512</v>
      </c>
      <c r="E843" s="2">
        <f t="shared" si="73"/>
        <v>-9.6265419557253651E-2</v>
      </c>
      <c r="F843" s="2">
        <f t="shared" si="77"/>
        <v>-6.1263991964783576E-2</v>
      </c>
      <c r="G843" s="2">
        <f t="shared" si="75"/>
        <v>-3.5001427592470075E-2</v>
      </c>
      <c r="H843" s="2" t="str">
        <f t="shared" si="76"/>
        <v>Hold</v>
      </c>
    </row>
    <row r="844" spans="1:8" ht="13.5" x14ac:dyDescent="0.25">
      <c r="A844" s="3">
        <f>TITRES_STAT!B847</f>
        <v>43231</v>
      </c>
      <c r="B844" s="6">
        <f>TITRES_STAT!D847</f>
        <v>13.031700000000001</v>
      </c>
      <c r="C844" s="2">
        <f t="shared" si="72"/>
        <v>12.782024795145142</v>
      </c>
      <c r="D844" s="2">
        <f t="shared" si="74"/>
        <v>12.882890400001401</v>
      </c>
      <c r="E844" s="2">
        <f t="shared" si="73"/>
        <v>-0.10086560485625817</v>
      </c>
      <c r="F844" s="2">
        <f t="shared" si="77"/>
        <v>-6.9184314543078496E-2</v>
      </c>
      <c r="G844" s="2">
        <f t="shared" si="75"/>
        <v>-3.1681290313179677E-2</v>
      </c>
      <c r="H844" s="2" t="str">
        <f t="shared" si="76"/>
        <v>Hold</v>
      </c>
    </row>
    <row r="845" spans="1:8" ht="13.5" x14ac:dyDescent="0.25">
      <c r="A845" s="3">
        <f>TITRES_STAT!B848</f>
        <v>43234</v>
      </c>
      <c r="B845" s="6">
        <f>TITRES_STAT!D848</f>
        <v>13.056100000000001</v>
      </c>
      <c r="C845" s="2">
        <f t="shared" si="72"/>
        <v>12.824067134353582</v>
      </c>
      <c r="D845" s="2">
        <f t="shared" si="74"/>
        <v>12.895720740742037</v>
      </c>
      <c r="E845" s="2">
        <f t="shared" si="73"/>
        <v>-7.1653606388455415E-2</v>
      </c>
      <c r="F845" s="2">
        <f t="shared" si="77"/>
        <v>-6.9678172912153891E-2</v>
      </c>
      <c r="G845" s="2">
        <f t="shared" si="75"/>
        <v>-1.9754334763015247E-3</v>
      </c>
      <c r="H845" s="2" t="str">
        <f t="shared" si="76"/>
        <v>Hold</v>
      </c>
    </row>
    <row r="846" spans="1:8" ht="13.5" x14ac:dyDescent="0.25">
      <c r="A846" s="3">
        <f>TITRES_STAT!B849</f>
        <v>43235</v>
      </c>
      <c r="B846" s="6">
        <f>TITRES_STAT!D849</f>
        <v>13.031700000000001</v>
      </c>
      <c r="C846" s="2">
        <f t="shared" si="72"/>
        <v>12.858210652145338</v>
      </c>
      <c r="D846" s="2">
        <f t="shared" si="74"/>
        <v>12.90579327846485</v>
      </c>
      <c r="E846" s="2">
        <f t="shared" si="73"/>
        <v>-4.7582626319512045E-2</v>
      </c>
      <c r="F846" s="2">
        <f t="shared" si="77"/>
        <v>-6.525906359362553E-2</v>
      </c>
      <c r="G846" s="2">
        <f t="shared" si="75"/>
        <v>1.7676437274113485E-2</v>
      </c>
      <c r="H846" s="2" t="str">
        <f t="shared" si="76"/>
        <v>Sell</v>
      </c>
    </row>
    <row r="847" spans="1:8" ht="13.5" x14ac:dyDescent="0.25">
      <c r="A847" s="3">
        <f>TITRES_STAT!B850</f>
        <v>43236</v>
      </c>
      <c r="B847" s="6">
        <f>TITRES_STAT!D850</f>
        <v>13.031700000000001</v>
      </c>
      <c r="C847" s="2">
        <f t="shared" ref="C847:C910" si="78">$C$4*B837+C846*(1-$C$4)</f>
        <v>12.887101321046055</v>
      </c>
      <c r="D847" s="2">
        <f t="shared" si="74"/>
        <v>12.915119702282269</v>
      </c>
      <c r="E847" s="2">
        <f t="shared" si="73"/>
        <v>-2.8018381236213585E-2</v>
      </c>
      <c r="F847" s="2">
        <f t="shared" si="77"/>
        <v>-5.7810927122143141E-2</v>
      </c>
      <c r="G847" s="2">
        <f t="shared" si="75"/>
        <v>2.9792545885929556E-2</v>
      </c>
      <c r="H847" s="2" t="str">
        <f t="shared" si="76"/>
        <v>Sell</v>
      </c>
    </row>
    <row r="848" spans="1:8" ht="13.5" x14ac:dyDescent="0.25">
      <c r="A848" s="3">
        <f>TITRES_STAT!B851</f>
        <v>43237</v>
      </c>
      <c r="B848" s="6">
        <f>TITRES_STAT!D851</f>
        <v>13.031700000000001</v>
      </c>
      <c r="C848" s="2">
        <f t="shared" si="78"/>
        <v>12.911547271654355</v>
      </c>
      <c r="D848" s="2">
        <f t="shared" si="74"/>
        <v>12.92375527989099</v>
      </c>
      <c r="E848" s="2">
        <f t="shared" si="73"/>
        <v>-1.2208008236635592E-2</v>
      </c>
      <c r="F848" s="2">
        <f t="shared" si="77"/>
        <v>-4.8690343345041631E-2</v>
      </c>
      <c r="G848" s="2">
        <f t="shared" si="75"/>
        <v>3.6482335108406039E-2</v>
      </c>
      <c r="H848" s="2" t="str">
        <f t="shared" si="76"/>
        <v>Sell</v>
      </c>
    </row>
    <row r="849" spans="1:8" ht="13.5" x14ac:dyDescent="0.25">
      <c r="A849" s="3">
        <f>TITRES_STAT!B852</f>
        <v>43238</v>
      </c>
      <c r="B849" s="6">
        <f>TITRES_STAT!D852</f>
        <v>12.982900000000001</v>
      </c>
      <c r="C849" s="2">
        <f t="shared" si="78"/>
        <v>12.919324614476761</v>
      </c>
      <c r="D849" s="2">
        <f t="shared" si="74"/>
        <v>12.928136370269435</v>
      </c>
      <c r="E849" s="2">
        <f t="shared" si="73"/>
        <v>-8.8117557926743473E-3</v>
      </c>
      <c r="F849" s="2">
        <f t="shared" si="77"/>
        <v>-4.0714625834568176E-2</v>
      </c>
      <c r="G849" s="2">
        <f t="shared" si="75"/>
        <v>3.1902870041893829E-2</v>
      </c>
      <c r="H849" s="2" t="str">
        <f t="shared" si="76"/>
        <v>Sell</v>
      </c>
    </row>
    <row r="850" spans="1:8" ht="13.5" x14ac:dyDescent="0.25">
      <c r="A850" s="3">
        <f>TITRES_STAT!B853</f>
        <v>43241</v>
      </c>
      <c r="B850" s="6">
        <f>TITRES_STAT!D853</f>
        <v>12.982900000000001</v>
      </c>
      <c r="C850" s="2">
        <f t="shared" si="78"/>
        <v>12.959136212249566</v>
      </c>
      <c r="D850" s="2">
        <f t="shared" si="74"/>
        <v>12.932192935434662</v>
      </c>
      <c r="E850" s="2">
        <f t="shared" si="73"/>
        <v>2.6943276814904493E-2</v>
      </c>
      <c r="F850" s="2">
        <f t="shared" si="77"/>
        <v>-2.7183045304673647E-2</v>
      </c>
      <c r="G850" s="2">
        <f t="shared" si="75"/>
        <v>5.4126322119578144E-2</v>
      </c>
      <c r="H850" s="2" t="str">
        <f t="shared" si="76"/>
        <v>Sell</v>
      </c>
    </row>
    <row r="851" spans="1:8" ht="13.5" x14ac:dyDescent="0.25">
      <c r="A851" s="3">
        <f>TITRES_STAT!B854</f>
        <v>43242</v>
      </c>
      <c r="B851" s="6">
        <f>TITRES_STAT!D854</f>
        <v>12.978</v>
      </c>
      <c r="C851" s="2">
        <f t="shared" si="78"/>
        <v>12.977807564211171</v>
      </c>
      <c r="D851" s="2">
        <f t="shared" si="74"/>
        <v>12.935586051328391</v>
      </c>
      <c r="E851" s="2">
        <f t="shared" si="73"/>
        <v>4.2221512882779422E-2</v>
      </c>
      <c r="F851" s="2">
        <f t="shared" si="77"/>
        <v>-1.3302133667183033E-2</v>
      </c>
      <c r="G851" s="2">
        <f t="shared" si="75"/>
        <v>5.5523646549962453E-2</v>
      </c>
      <c r="H851" s="2" t="str">
        <f t="shared" si="76"/>
        <v>Sell</v>
      </c>
    </row>
    <row r="852" spans="1:8" ht="13.5" x14ac:dyDescent="0.25">
      <c r="A852" s="3">
        <f>TITRES_STAT!B855</f>
        <v>43243</v>
      </c>
      <c r="B852" s="6">
        <f>TITRES_STAT!D855</f>
        <v>12.934100000000001</v>
      </c>
      <c r="C852" s="2">
        <f t="shared" si="78"/>
        <v>12.986098708178682</v>
      </c>
      <c r="D852" s="2">
        <f t="shared" si="74"/>
        <v>12.935475973452215</v>
      </c>
      <c r="E852" s="2">
        <f t="shared" si="73"/>
        <v>5.0622734726466945E-2</v>
      </c>
      <c r="F852" s="2">
        <f t="shared" si="77"/>
        <v>-5.1715998845303784E-4</v>
      </c>
      <c r="G852" s="2">
        <f t="shared" si="75"/>
        <v>5.1139894714919983E-2</v>
      </c>
      <c r="H852" s="2" t="str">
        <f t="shared" si="76"/>
        <v>Sell</v>
      </c>
    </row>
    <row r="853" spans="1:8" ht="13.5" x14ac:dyDescent="0.25">
      <c r="A853" s="3">
        <f>TITRES_STAT!B856</f>
        <v>43244</v>
      </c>
      <c r="B853" s="6">
        <f>TITRES_STAT!D856</f>
        <v>12.934100000000001</v>
      </c>
      <c r="C853" s="2">
        <f t="shared" si="78"/>
        <v>12.999868137689653</v>
      </c>
      <c r="D853" s="2">
        <f t="shared" si="74"/>
        <v>12.935374049492793</v>
      </c>
      <c r="E853" s="2">
        <f t="shared" si="73"/>
        <v>6.4494088196859423E-2</v>
      </c>
      <c r="F853" s="2">
        <f t="shared" si="77"/>
        <v>1.2485089648609456E-2</v>
      </c>
      <c r="G853" s="2">
        <f t="shared" si="75"/>
        <v>5.2008998548249967E-2</v>
      </c>
      <c r="H853" s="2" t="str">
        <f t="shared" si="76"/>
        <v>Sell</v>
      </c>
    </row>
    <row r="854" spans="1:8" ht="13.5" x14ac:dyDescent="0.25">
      <c r="A854" s="3">
        <f>TITRES_STAT!B857</f>
        <v>43245</v>
      </c>
      <c r="B854" s="6">
        <f>TITRES_STAT!D857</f>
        <v>12.934100000000001</v>
      </c>
      <c r="C854" s="2">
        <f t="shared" si="78"/>
        <v>13.00476534727586</v>
      </c>
      <c r="D854" s="2">
        <f t="shared" si="74"/>
        <v>12.935279675456291</v>
      </c>
      <c r="E854" s="2">
        <f t="shared" si="73"/>
        <v>6.9485671819569106E-2</v>
      </c>
      <c r="F854" s="2">
        <f t="shared" si="77"/>
        <v>2.3885206082801386E-2</v>
      </c>
      <c r="G854" s="2">
        <f t="shared" si="75"/>
        <v>4.5600465736767723E-2</v>
      </c>
      <c r="H854" s="2" t="str">
        <f t="shared" si="76"/>
        <v>Sell</v>
      </c>
    </row>
    <row r="855" spans="1:8" ht="13.5" x14ac:dyDescent="0.25">
      <c r="A855" s="3">
        <f>TITRES_STAT!B858</f>
        <v>43248</v>
      </c>
      <c r="B855" s="6">
        <f>TITRES_STAT!D858</f>
        <v>12.787699999999999</v>
      </c>
      <c r="C855" s="2">
        <f t="shared" si="78"/>
        <v>13.012662986156498</v>
      </c>
      <c r="D855" s="2">
        <f t="shared" si="74"/>
        <v>12.924347847644714</v>
      </c>
      <c r="E855" s="2">
        <f t="shared" si="73"/>
        <v>8.8315138511783076E-2</v>
      </c>
      <c r="F855" s="2">
        <f t="shared" si="77"/>
        <v>3.6771192568597726E-2</v>
      </c>
      <c r="G855" s="2">
        <f t="shared" si="75"/>
        <v>5.154394594318535E-2</v>
      </c>
      <c r="H855" s="2" t="str">
        <f t="shared" si="76"/>
        <v>Sell</v>
      </c>
    </row>
    <row r="856" spans="1:8" ht="13.5" x14ac:dyDescent="0.25">
      <c r="A856" s="3">
        <f>TITRES_STAT!B859</f>
        <v>43249</v>
      </c>
      <c r="B856" s="6">
        <f>TITRES_STAT!D859</f>
        <v>13.031700000000001</v>
      </c>
      <c r="C856" s="2">
        <f t="shared" si="78"/>
        <v>13.015591757517036</v>
      </c>
      <c r="D856" s="2">
        <f t="shared" si="74"/>
        <v>12.932299858930291</v>
      </c>
      <c r="E856" s="2">
        <f t="shared" si="73"/>
        <v>8.3291898586745461E-2</v>
      </c>
      <c r="F856" s="2">
        <f t="shared" si="77"/>
        <v>4.6075333772227278E-2</v>
      </c>
      <c r="G856" s="2">
        <f t="shared" si="75"/>
        <v>3.7216564814518183E-2</v>
      </c>
      <c r="H856" s="2" t="str">
        <f t="shared" si="76"/>
        <v>Sell</v>
      </c>
    </row>
    <row r="857" spans="1:8" ht="13.5" x14ac:dyDescent="0.25">
      <c r="A857" s="3">
        <f>TITRES_STAT!B860</f>
        <v>43250</v>
      </c>
      <c r="B857" s="6">
        <f>TITRES_STAT!D860</f>
        <v>13.031700000000001</v>
      </c>
      <c r="C857" s="2">
        <f t="shared" si="78"/>
        <v>13.018069948668261</v>
      </c>
      <c r="D857" s="2">
        <f t="shared" si="74"/>
        <v>12.939662832342862</v>
      </c>
      <c r="E857" s="2">
        <f t="shared" si="73"/>
        <v>7.8407116325399429E-2</v>
      </c>
      <c r="F857" s="2">
        <f t="shared" si="77"/>
        <v>5.2541690282861708E-2</v>
      </c>
      <c r="G857" s="2">
        <f t="shared" si="75"/>
        <v>2.586542604253772E-2</v>
      </c>
      <c r="H857" s="2" t="str">
        <f t="shared" si="76"/>
        <v>Sell</v>
      </c>
    </row>
    <row r="858" spans="1:8" ht="13.5" x14ac:dyDescent="0.25">
      <c r="A858" s="3">
        <f>TITRES_STAT!B861</f>
        <v>43251</v>
      </c>
      <c r="B858" s="6">
        <f>TITRES_STAT!D861</f>
        <v>13.031700000000001</v>
      </c>
      <c r="C858" s="2">
        <f t="shared" si="78"/>
        <v>13.020166879642375</v>
      </c>
      <c r="D858" s="2">
        <f t="shared" si="74"/>
        <v>12.946480400317464</v>
      </c>
      <c r="E858" s="2">
        <f t="shared" si="73"/>
        <v>7.3686479324910792E-2</v>
      </c>
      <c r="F858" s="2">
        <f t="shared" si="77"/>
        <v>5.6770648091271532E-2</v>
      </c>
      <c r="G858" s="2">
        <f t="shared" si="75"/>
        <v>1.691583123363926E-2</v>
      </c>
      <c r="H858" s="2" t="str">
        <f t="shared" si="76"/>
        <v>Sell</v>
      </c>
    </row>
    <row r="859" spans="1:8" ht="13.5" x14ac:dyDescent="0.25">
      <c r="A859" s="3">
        <f>TITRES_STAT!B862</f>
        <v>43252</v>
      </c>
      <c r="B859" s="6">
        <f>TITRES_STAT!D862</f>
        <v>13.178100000000001</v>
      </c>
      <c r="C859" s="2">
        <f t="shared" si="78"/>
        <v>13.014433513543548</v>
      </c>
      <c r="D859" s="2">
        <f t="shared" si="74"/>
        <v>12.963637407701356</v>
      </c>
      <c r="E859" s="2">
        <f t="shared" si="73"/>
        <v>5.0796105842191963E-2</v>
      </c>
      <c r="F859" s="2">
        <f t="shared" si="77"/>
        <v>5.5575739641455617E-2</v>
      </c>
      <c r="G859" s="2">
        <f t="shared" si="75"/>
        <v>-4.7796337992636537E-3</v>
      </c>
      <c r="H859" s="2" t="str">
        <f t="shared" si="76"/>
        <v>Hold</v>
      </c>
    </row>
    <row r="860" spans="1:8" ht="13.5" x14ac:dyDescent="0.25">
      <c r="A860" s="3">
        <f>TITRES_STAT!B863</f>
        <v>43255</v>
      </c>
      <c r="B860" s="6">
        <f>TITRES_STAT!D863</f>
        <v>13.178100000000001</v>
      </c>
      <c r="C860" s="2">
        <f t="shared" si="78"/>
        <v>13.009582203767616</v>
      </c>
      <c r="D860" s="2">
        <f t="shared" si="74"/>
        <v>12.979523525649403</v>
      </c>
      <c r="E860" s="2">
        <f t="shared" ref="E860:E923" si="79">C860-D860</f>
        <v>3.0058678118212612E-2</v>
      </c>
      <c r="F860" s="2">
        <f t="shared" si="77"/>
        <v>5.0472327336807017E-2</v>
      </c>
      <c r="G860" s="2">
        <f t="shared" si="75"/>
        <v>-2.0413649218594405E-2</v>
      </c>
      <c r="H860" s="2" t="str">
        <f t="shared" si="76"/>
        <v>Hold</v>
      </c>
    </row>
    <row r="861" spans="1:8" ht="13.5" x14ac:dyDescent="0.25">
      <c r="A861" s="3">
        <f>TITRES_STAT!B864</f>
        <v>43256</v>
      </c>
      <c r="B861" s="6">
        <f>TITRES_STAT!D864</f>
        <v>13.178100000000001</v>
      </c>
      <c r="C861" s="2">
        <f t="shared" si="78"/>
        <v>13.004723403187983</v>
      </c>
      <c r="D861" s="2">
        <f t="shared" ref="D861:D924" si="80">$D$4*B861+(1-$D$4)*D860</f>
        <v>12.994232894119818</v>
      </c>
      <c r="E861" s="2">
        <f t="shared" si="79"/>
        <v>1.04905090681644E-2</v>
      </c>
      <c r="F861" s="2">
        <f t="shared" si="77"/>
        <v>4.2475963683078495E-2</v>
      </c>
      <c r="G861" s="2">
        <f t="shared" si="75"/>
        <v>-3.1985454614914095E-2</v>
      </c>
      <c r="H861" s="2" t="str">
        <f t="shared" si="76"/>
        <v>Hold</v>
      </c>
    </row>
    <row r="862" spans="1:8" ht="13.5" x14ac:dyDescent="0.25">
      <c r="A862" s="3">
        <f>TITRES_STAT!B865</f>
        <v>43257</v>
      </c>
      <c r="B862" s="6">
        <f>TITRES_STAT!D865</f>
        <v>13.573499999999999</v>
      </c>
      <c r="C862" s="2">
        <f t="shared" si="78"/>
        <v>12.993858264235985</v>
      </c>
      <c r="D862" s="2">
        <f t="shared" si="80"/>
        <v>13.037141568629462</v>
      </c>
      <c r="E862" s="2">
        <f t="shared" si="79"/>
        <v>-4.3283304393476385E-2</v>
      </c>
      <c r="F862" s="2">
        <f t="shared" si="77"/>
        <v>2.5324110067767518E-2</v>
      </c>
      <c r="G862" s="2">
        <f t="shared" si="75"/>
        <v>-6.860741446124391E-2</v>
      </c>
      <c r="H862" s="2" t="str">
        <f t="shared" si="76"/>
        <v>Hold</v>
      </c>
    </row>
    <row r="863" spans="1:8" ht="13.5" x14ac:dyDescent="0.25">
      <c r="A863" s="3">
        <f>TITRES_STAT!B866</f>
        <v>43258</v>
      </c>
      <c r="B863" s="6">
        <f>TITRES_STAT!D866</f>
        <v>13.9102</v>
      </c>
      <c r="C863" s="2">
        <f t="shared" si="78"/>
        <v>12.984664685122755</v>
      </c>
      <c r="D863" s="2">
        <f t="shared" si="80"/>
        <v>13.101812563545797</v>
      </c>
      <c r="E863" s="2">
        <f t="shared" si="79"/>
        <v>-0.11714787842304197</v>
      </c>
      <c r="F863" s="2">
        <f t="shared" si="77"/>
        <v>-3.1702876303943799E-3</v>
      </c>
      <c r="G863" s="2">
        <f t="shared" si="75"/>
        <v>-0.11397759079264759</v>
      </c>
      <c r="H863" s="2" t="str">
        <f t="shared" si="76"/>
        <v>Hold</v>
      </c>
    </row>
    <row r="864" spans="1:8" ht="13.5" x14ac:dyDescent="0.25">
      <c r="A864" s="3">
        <f>TITRES_STAT!B867</f>
        <v>43259</v>
      </c>
      <c r="B864" s="6">
        <f>TITRES_STAT!D867</f>
        <v>13.8614</v>
      </c>
      <c r="C864" s="2">
        <f t="shared" si="78"/>
        <v>12.976885502796179</v>
      </c>
      <c r="D864" s="2">
        <f t="shared" si="80"/>
        <v>13.158078299579442</v>
      </c>
      <c r="E864" s="2">
        <f t="shared" si="79"/>
        <v>-0.18119279678326272</v>
      </c>
      <c r="F864" s="2">
        <f t="shared" si="77"/>
        <v>-3.8774789460968045E-2</v>
      </c>
      <c r="G864" s="2">
        <f t="shared" si="75"/>
        <v>-0.14241800732229468</v>
      </c>
      <c r="H864" s="2" t="str">
        <f t="shared" si="76"/>
        <v>Hold</v>
      </c>
    </row>
    <row r="865" spans="1:8" ht="13.5" x14ac:dyDescent="0.25">
      <c r="A865" s="3">
        <f>TITRES_STAT!B868</f>
        <v>43262</v>
      </c>
      <c r="B865" s="6">
        <f>TITRES_STAT!D868</f>
        <v>13.9102</v>
      </c>
      <c r="C865" s="2">
        <f t="shared" si="78"/>
        <v>12.947780040827535</v>
      </c>
      <c r="D865" s="2">
        <f t="shared" si="80"/>
        <v>13.213791018129113</v>
      </c>
      <c r="E865" s="2">
        <f t="shared" si="79"/>
        <v>-0.26601097730157797</v>
      </c>
      <c r="F865" s="2">
        <f t="shared" si="77"/>
        <v>-8.4222027029090041E-2</v>
      </c>
      <c r="G865" s="2">
        <f t="shared" si="75"/>
        <v>-0.18178895027248793</v>
      </c>
      <c r="H865" s="2" t="str">
        <f t="shared" si="76"/>
        <v>Hold</v>
      </c>
    </row>
    <row r="866" spans="1:8" ht="13.5" x14ac:dyDescent="0.25">
      <c r="A866" s="3">
        <f>TITRES_STAT!B869</f>
        <v>43263</v>
      </c>
      <c r="B866" s="6">
        <f>TITRES_STAT!D869</f>
        <v>14.154299999999999</v>
      </c>
      <c r="C866" s="2">
        <f t="shared" si="78"/>
        <v>12.960690803777144</v>
      </c>
      <c r="D866" s="2">
        <f t="shared" si="80"/>
        <v>13.283458350119549</v>
      </c>
      <c r="E866" s="2">
        <f t="shared" si="79"/>
        <v>-0.3227675463424049</v>
      </c>
      <c r="F866" s="2">
        <f t="shared" si="77"/>
        <v>-0.13193113089175301</v>
      </c>
      <c r="G866" s="2">
        <f t="shared" si="75"/>
        <v>-0.19083641545065189</v>
      </c>
      <c r="H866" s="2" t="str">
        <f t="shared" si="76"/>
        <v>Hold</v>
      </c>
    </row>
    <row r="867" spans="1:8" ht="13.5" x14ac:dyDescent="0.25">
      <c r="A867" s="3">
        <f>TITRES_STAT!B870</f>
        <v>43264</v>
      </c>
      <c r="B867" s="6">
        <f>TITRES_STAT!D870</f>
        <v>14.251899999999999</v>
      </c>
      <c r="C867" s="2">
        <f t="shared" si="78"/>
        <v>12.971615295503737</v>
      </c>
      <c r="D867" s="2">
        <f t="shared" si="80"/>
        <v>13.355194768629211</v>
      </c>
      <c r="E867" s="2">
        <f t="shared" si="79"/>
        <v>-0.38357947312547402</v>
      </c>
      <c r="F867" s="2">
        <f t="shared" si="77"/>
        <v>-0.18226079933849723</v>
      </c>
      <c r="G867" s="2">
        <f t="shared" si="75"/>
        <v>-0.20131867378697679</v>
      </c>
      <c r="H867" s="2" t="str">
        <f t="shared" si="76"/>
        <v>Hold</v>
      </c>
    </row>
    <row r="868" spans="1:8" ht="13.5" x14ac:dyDescent="0.25">
      <c r="A868" s="3">
        <f>TITRES_STAT!B871</f>
        <v>43265</v>
      </c>
      <c r="B868" s="6">
        <f>TITRES_STAT!D871</f>
        <v>14.6424</v>
      </c>
      <c r="C868" s="2">
        <f t="shared" si="78"/>
        <v>12.98085909619547</v>
      </c>
      <c r="D868" s="2">
        <f t="shared" si="80"/>
        <v>13.450543304286306</v>
      </c>
      <c r="E868" s="2">
        <f t="shared" si="79"/>
        <v>-0.46968420809083611</v>
      </c>
      <c r="F868" s="2">
        <f t="shared" si="77"/>
        <v>-0.23974548108896501</v>
      </c>
      <c r="G868" s="2">
        <f t="shared" ref="G868:G931" si="81">E868-F868</f>
        <v>-0.2299387270018711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43269</v>
      </c>
      <c r="B869" s="6">
        <f>TITRES_STAT!D872</f>
        <v>15.0328</v>
      </c>
      <c r="C869" s="2">
        <f t="shared" si="78"/>
        <v>13.011203850626936</v>
      </c>
      <c r="D869" s="2">
        <f t="shared" si="80"/>
        <v>13.567747503968802</v>
      </c>
      <c r="E869" s="2">
        <f t="shared" si="79"/>
        <v>-0.55654365334186551</v>
      </c>
      <c r="F869" s="2">
        <f t="shared" ref="F869:F932" si="83">(E869*(2/(10)))+((1-(2/10))*F868)</f>
        <v>-0.30310511553954511</v>
      </c>
      <c r="G869" s="2">
        <f t="shared" si="81"/>
        <v>-0.2534385378023204</v>
      </c>
      <c r="H869" s="2" t="str">
        <f t="shared" si="82"/>
        <v>Hold</v>
      </c>
    </row>
    <row r="870" spans="1:8" ht="13.5" x14ac:dyDescent="0.25">
      <c r="A870" s="3">
        <f>TITRES_STAT!B873</f>
        <v>43270</v>
      </c>
      <c r="B870" s="6">
        <f>TITRES_STAT!D873</f>
        <v>15.1304</v>
      </c>
      <c r="C870" s="2">
        <f t="shared" si="78"/>
        <v>13.036880181299715</v>
      </c>
      <c r="D870" s="2">
        <f t="shared" si="80"/>
        <v>13.683499540711853</v>
      </c>
      <c r="E870" s="2">
        <f t="shared" si="79"/>
        <v>-0.64661935941213855</v>
      </c>
      <c r="F870" s="2">
        <f t="shared" si="83"/>
        <v>-0.37180796431406382</v>
      </c>
      <c r="G870" s="2">
        <f t="shared" si="81"/>
        <v>-0.27481139509807473</v>
      </c>
      <c r="H870" s="2" t="str">
        <f t="shared" si="82"/>
        <v>Hold</v>
      </c>
    </row>
    <row r="871" spans="1:8" ht="13.5" x14ac:dyDescent="0.25">
      <c r="A871" s="3">
        <f>TITRES_STAT!B874</f>
        <v>43271</v>
      </c>
      <c r="B871" s="6">
        <f>TITRES_STAT!D874</f>
        <v>15.1304</v>
      </c>
      <c r="C871" s="2">
        <f t="shared" si="78"/>
        <v>13.058606307253605</v>
      </c>
      <c r="D871" s="2">
        <f t="shared" si="80"/>
        <v>13.790677352510976</v>
      </c>
      <c r="E871" s="2">
        <f t="shared" si="79"/>
        <v>-0.73207104525737066</v>
      </c>
      <c r="F871" s="2">
        <f t="shared" si="83"/>
        <v>-0.44386058050272525</v>
      </c>
      <c r="G871" s="2">
        <f t="shared" si="81"/>
        <v>-0.2882104647546454</v>
      </c>
      <c r="H871" s="2" t="str">
        <f t="shared" si="82"/>
        <v>Hold</v>
      </c>
    </row>
    <row r="872" spans="1:8" ht="13.5" x14ac:dyDescent="0.25">
      <c r="A872" s="3">
        <f>TITRES_STAT!B875</f>
        <v>43272</v>
      </c>
      <c r="B872" s="6">
        <f>TITRES_STAT!D875</f>
        <v>15.1304</v>
      </c>
      <c r="C872" s="2">
        <f t="shared" si="78"/>
        <v>13.137820721522282</v>
      </c>
      <c r="D872" s="2">
        <f t="shared" si="80"/>
        <v>13.889916067139794</v>
      </c>
      <c r="E872" s="2">
        <f t="shared" si="79"/>
        <v>-0.75209534561751212</v>
      </c>
      <c r="F872" s="2">
        <f t="shared" si="83"/>
        <v>-0.50550753352568267</v>
      </c>
      <c r="G872" s="2">
        <f t="shared" si="81"/>
        <v>-0.24658781209182945</v>
      </c>
      <c r="H872" s="2" t="str">
        <f t="shared" si="82"/>
        <v>Hold</v>
      </c>
    </row>
    <row r="873" spans="1:8" ht="13.5" x14ac:dyDescent="0.25">
      <c r="A873" s="3">
        <f>TITRES_STAT!B876</f>
        <v>43273</v>
      </c>
      <c r="B873" s="6">
        <f>TITRES_STAT!D876</f>
        <v>15.1304</v>
      </c>
      <c r="C873" s="2">
        <f t="shared" si="78"/>
        <v>13.256648302826546</v>
      </c>
      <c r="D873" s="2">
        <f t="shared" si="80"/>
        <v>13.981803765870179</v>
      </c>
      <c r="E873" s="2">
        <f t="shared" si="79"/>
        <v>-0.72515546304363276</v>
      </c>
      <c r="F873" s="2">
        <f t="shared" si="83"/>
        <v>-0.54943711942927276</v>
      </c>
      <c r="G873" s="2">
        <f t="shared" si="81"/>
        <v>-0.17571834361436001</v>
      </c>
      <c r="H873" s="2" t="str">
        <f t="shared" si="82"/>
        <v>Hold</v>
      </c>
    </row>
    <row r="874" spans="1:8" ht="13.5" x14ac:dyDescent="0.25">
      <c r="A874" s="3">
        <f>TITRES_STAT!B877</f>
        <v>43276</v>
      </c>
      <c r="B874" s="6">
        <f>TITRES_STAT!D877</f>
        <v>15.1304</v>
      </c>
      <c r="C874" s="2">
        <f t="shared" si="78"/>
        <v>13.349687025468615</v>
      </c>
      <c r="D874" s="2">
        <f t="shared" si="80"/>
        <v>14.066884968398313</v>
      </c>
      <c r="E874" s="2">
        <f t="shared" si="79"/>
        <v>-0.71719794292969752</v>
      </c>
      <c r="F874" s="2">
        <f t="shared" si="83"/>
        <v>-0.58298928412935769</v>
      </c>
      <c r="G874" s="2">
        <f t="shared" si="81"/>
        <v>-0.13420865880033983</v>
      </c>
      <c r="H874" s="2" t="str">
        <f t="shared" si="82"/>
        <v>Hold</v>
      </c>
    </row>
    <row r="875" spans="1:8" ht="13.5" x14ac:dyDescent="0.25">
      <c r="A875" s="3">
        <f>TITRES_STAT!B878</f>
        <v>43277</v>
      </c>
      <c r="B875" s="6">
        <f>TITRES_STAT!D878</f>
        <v>14.8864</v>
      </c>
      <c r="C875" s="2">
        <f t="shared" si="78"/>
        <v>13.435919790781135</v>
      </c>
      <c r="D875" s="2">
        <f t="shared" si="80"/>
        <v>14.127589785553992</v>
      </c>
      <c r="E875" s="2">
        <f t="shared" si="79"/>
        <v>-0.69166999477285707</v>
      </c>
      <c r="F875" s="2">
        <f t="shared" si="83"/>
        <v>-0.60472542625805759</v>
      </c>
      <c r="G875" s="2">
        <f t="shared" si="81"/>
        <v>-8.6944568514799481E-2</v>
      </c>
      <c r="H875" s="2" t="str">
        <f t="shared" si="82"/>
        <v>Hold</v>
      </c>
    </row>
    <row r="876" spans="1:8" ht="13.5" x14ac:dyDescent="0.25">
      <c r="A876" s="3">
        <f>TITRES_STAT!B879</f>
        <v>43278</v>
      </c>
      <c r="B876" s="6">
        <f>TITRES_STAT!D879</f>
        <v>14.6424</v>
      </c>
      <c r="C876" s="2">
        <f t="shared" si="78"/>
        <v>13.546439822968653</v>
      </c>
      <c r="D876" s="2">
        <f t="shared" si="80"/>
        <v>14.165723875512956</v>
      </c>
      <c r="E876" s="2">
        <f t="shared" si="79"/>
        <v>-0.61928405254430352</v>
      </c>
      <c r="F876" s="2">
        <f t="shared" si="83"/>
        <v>-0.60763715151530673</v>
      </c>
      <c r="G876" s="2">
        <f t="shared" si="81"/>
        <v>-1.1646901028996792E-2</v>
      </c>
      <c r="H876" s="2" t="str">
        <f t="shared" si="82"/>
        <v>Hold</v>
      </c>
    </row>
    <row r="877" spans="1:8" ht="13.5" x14ac:dyDescent="0.25">
      <c r="A877" s="3">
        <f>TITRES_STAT!B880</f>
        <v>43279</v>
      </c>
      <c r="B877" s="6">
        <f>TITRES_STAT!D880</f>
        <v>14.6424</v>
      </c>
      <c r="C877" s="2">
        <f t="shared" si="78"/>
        <v>13.654972157896553</v>
      </c>
      <c r="D877" s="2">
        <f t="shared" si="80"/>
        <v>14.201033218067552</v>
      </c>
      <c r="E877" s="2">
        <f t="shared" si="79"/>
        <v>-0.54606106017099876</v>
      </c>
      <c r="F877" s="2">
        <f t="shared" si="83"/>
        <v>-0.59532193324644511</v>
      </c>
      <c r="G877" s="2">
        <f t="shared" si="81"/>
        <v>4.9260873075446354E-2</v>
      </c>
      <c r="H877" s="2" t="str">
        <f t="shared" si="82"/>
        <v>Sell</v>
      </c>
    </row>
    <row r="878" spans="1:8" ht="13.5" x14ac:dyDescent="0.25">
      <c r="A878" s="3">
        <f>TITRES_STAT!B881</f>
        <v>43280</v>
      </c>
      <c r="B878" s="6">
        <f>TITRES_STAT!D881</f>
        <v>14.6424</v>
      </c>
      <c r="C878" s="2">
        <f t="shared" si="78"/>
        <v>13.806884133604775</v>
      </c>
      <c r="D878" s="2">
        <f t="shared" si="80"/>
        <v>14.233727053766252</v>
      </c>
      <c r="E878" s="2">
        <f t="shared" si="79"/>
        <v>-0.42684292016147651</v>
      </c>
      <c r="F878" s="2">
        <f t="shared" si="83"/>
        <v>-0.56162613062945144</v>
      </c>
      <c r="G878" s="2">
        <f t="shared" si="81"/>
        <v>0.13478321046797492</v>
      </c>
      <c r="H878" s="2" t="str">
        <f t="shared" si="82"/>
        <v>Sell</v>
      </c>
    </row>
    <row r="879" spans="1:8" ht="13.5" x14ac:dyDescent="0.25">
      <c r="A879" s="3">
        <f>TITRES_STAT!B882</f>
        <v>43283</v>
      </c>
      <c r="B879" s="6">
        <f>TITRES_STAT!D882</f>
        <v>14.495900000000001</v>
      </c>
      <c r="C879" s="2">
        <f t="shared" si="78"/>
        <v>13.995486574588657</v>
      </c>
      <c r="D879" s="2">
        <f t="shared" si="80"/>
        <v>14.253147272005789</v>
      </c>
      <c r="E879" s="2">
        <f t="shared" si="79"/>
        <v>-0.2576606974171316</v>
      </c>
      <c r="F879" s="2">
        <f t="shared" si="83"/>
        <v>-0.50083304398698747</v>
      </c>
      <c r="G879" s="2">
        <f t="shared" si="81"/>
        <v>0.24317234656985587</v>
      </c>
      <c r="H879" s="2" t="str">
        <f t="shared" si="82"/>
        <v>Sell</v>
      </c>
    </row>
    <row r="880" spans="1:8" ht="13.5" x14ac:dyDescent="0.25">
      <c r="A880" s="3">
        <f>TITRES_STAT!B883</f>
        <v>43284</v>
      </c>
      <c r="B880" s="6">
        <f>TITRES_STAT!D883</f>
        <v>14.6424</v>
      </c>
      <c r="C880" s="2">
        <f t="shared" si="78"/>
        <v>14.170088640036557</v>
      </c>
      <c r="D880" s="2">
        <f t="shared" si="80"/>
        <v>14.281980807412767</v>
      </c>
      <c r="E880" s="2">
        <f t="shared" si="79"/>
        <v>-0.11189216737620988</v>
      </c>
      <c r="F880" s="2">
        <f t="shared" si="83"/>
        <v>-0.42304486866483199</v>
      </c>
      <c r="G880" s="2">
        <f t="shared" si="81"/>
        <v>0.3111527012886221</v>
      </c>
      <c r="H880" s="2" t="str">
        <f t="shared" si="82"/>
        <v>Sell</v>
      </c>
    </row>
    <row r="881" spans="1:8" ht="13.5" x14ac:dyDescent="0.25">
      <c r="A881" s="3">
        <f>TITRES_STAT!B884</f>
        <v>43285</v>
      </c>
      <c r="B881" s="6">
        <f>TITRES_STAT!D884</f>
        <v>14.495900000000001</v>
      </c>
      <c r="C881" s="2">
        <f t="shared" si="78"/>
        <v>14.317828849261701</v>
      </c>
      <c r="D881" s="2">
        <f t="shared" si="80"/>
        <v>14.29782667353034</v>
      </c>
      <c r="E881" s="2">
        <f t="shared" si="79"/>
        <v>2.000217573136176E-2</v>
      </c>
      <c r="F881" s="2">
        <f t="shared" si="83"/>
        <v>-0.33443545978559325</v>
      </c>
      <c r="G881" s="2">
        <f t="shared" si="81"/>
        <v>0.35443763551695501</v>
      </c>
      <c r="H881" s="2" t="str">
        <f t="shared" si="82"/>
        <v>Sell</v>
      </c>
    </row>
    <row r="882" spans="1:8" ht="13.5" x14ac:dyDescent="0.25">
      <c r="A882" s="3">
        <f>TITRES_STAT!B885</f>
        <v>43286</v>
      </c>
      <c r="B882" s="6">
        <f>TITRES_STAT!D885</f>
        <v>14.495900000000001</v>
      </c>
      <c r="C882" s="2">
        <f t="shared" si="78"/>
        <v>14.442839795529132</v>
      </c>
      <c r="D882" s="2">
        <f t="shared" si="80"/>
        <v>14.312498771787352</v>
      </c>
      <c r="E882" s="2">
        <f t="shared" si="79"/>
        <v>0.13034102374177969</v>
      </c>
      <c r="F882" s="2">
        <f t="shared" si="83"/>
        <v>-0.24148016308011869</v>
      </c>
      <c r="G882" s="2">
        <f t="shared" si="81"/>
        <v>0.37182118682189835</v>
      </c>
      <c r="H882" s="2" t="str">
        <f t="shared" si="82"/>
        <v>Sell</v>
      </c>
    </row>
    <row r="883" spans="1:8" ht="13.5" x14ac:dyDescent="0.25">
      <c r="A883" s="3">
        <f>TITRES_STAT!B886</f>
        <v>43287</v>
      </c>
      <c r="B883" s="6">
        <f>TITRES_STAT!D886</f>
        <v>14.637499999999999</v>
      </c>
      <c r="C883" s="2">
        <f t="shared" si="78"/>
        <v>14.548618288524651</v>
      </c>
      <c r="D883" s="2">
        <f t="shared" si="80"/>
        <v>14.33657293684014</v>
      </c>
      <c r="E883" s="2">
        <f t="shared" si="79"/>
        <v>0.21204535168451066</v>
      </c>
      <c r="F883" s="2">
        <f t="shared" si="83"/>
        <v>-0.15077506012719283</v>
      </c>
      <c r="G883" s="2">
        <f t="shared" si="81"/>
        <v>0.36282041181170349</v>
      </c>
      <c r="H883" s="2" t="str">
        <f t="shared" si="82"/>
        <v>Sell</v>
      </c>
    </row>
    <row r="884" spans="1:8" ht="13.5" x14ac:dyDescent="0.25">
      <c r="A884" s="3">
        <f>TITRES_STAT!B887</f>
        <v>43290</v>
      </c>
      <c r="B884" s="6">
        <f>TITRES_STAT!D887</f>
        <v>14.5936</v>
      </c>
      <c r="C884" s="2">
        <f t="shared" si="78"/>
        <v>14.638123167213166</v>
      </c>
      <c r="D884" s="2">
        <f t="shared" si="80"/>
        <v>14.355611978555684</v>
      </c>
      <c r="E884" s="2">
        <f t="shared" si="79"/>
        <v>0.28251118865748204</v>
      </c>
      <c r="F884" s="2">
        <f t="shared" si="83"/>
        <v>-6.4117810370257849E-2</v>
      </c>
      <c r="G884" s="2">
        <f t="shared" si="81"/>
        <v>0.34662899902773991</v>
      </c>
      <c r="H884" s="2" t="str">
        <f t="shared" si="82"/>
        <v>Sell</v>
      </c>
    </row>
    <row r="885" spans="1:8" ht="13.5" x14ac:dyDescent="0.25">
      <c r="A885" s="3">
        <f>TITRES_STAT!B888</f>
        <v>43291</v>
      </c>
      <c r="B885" s="6">
        <f>TITRES_STAT!D888</f>
        <v>14.5936</v>
      </c>
      <c r="C885" s="2">
        <f t="shared" si="78"/>
        <v>14.676319603026526</v>
      </c>
      <c r="D885" s="2">
        <f t="shared" si="80"/>
        <v>14.373240720884892</v>
      </c>
      <c r="E885" s="2">
        <f t="shared" si="79"/>
        <v>0.3030788821416337</v>
      </c>
      <c r="F885" s="2">
        <f t="shared" si="83"/>
        <v>9.3215281321204629E-3</v>
      </c>
      <c r="G885" s="2">
        <f t="shared" si="81"/>
        <v>0.29375735400951325</v>
      </c>
      <c r="H885" s="2" t="str">
        <f t="shared" si="82"/>
        <v>Sell</v>
      </c>
    </row>
    <row r="886" spans="1:8" ht="13.5" x14ac:dyDescent="0.25">
      <c r="A886" s="3">
        <f>TITRES_STAT!B889</f>
        <v>43292</v>
      </c>
      <c r="B886" s="6">
        <f>TITRES_STAT!D889</f>
        <v>14.5936</v>
      </c>
      <c r="C886" s="2">
        <f t="shared" si="78"/>
        <v>14.671101202560905</v>
      </c>
      <c r="D886" s="2">
        <f t="shared" si="80"/>
        <v>14.389563630448974</v>
      </c>
      <c r="E886" s="2">
        <f t="shared" si="79"/>
        <v>0.28153757211193131</v>
      </c>
      <c r="F886" s="2">
        <f t="shared" si="83"/>
        <v>6.3764736928082641E-2</v>
      </c>
      <c r="G886" s="2">
        <f t="shared" si="81"/>
        <v>0.21777283518384866</v>
      </c>
      <c r="H886" s="2" t="str">
        <f t="shared" si="82"/>
        <v>Sell</v>
      </c>
    </row>
    <row r="887" spans="1:8" ht="13.5" x14ac:dyDescent="0.25">
      <c r="A887" s="3">
        <f>TITRES_STAT!B890</f>
        <v>43293</v>
      </c>
      <c r="B887" s="6">
        <f>TITRES_STAT!D890</f>
        <v>14.495900000000001</v>
      </c>
      <c r="C887" s="2">
        <f t="shared" si="78"/>
        <v>14.666685632936151</v>
      </c>
      <c r="D887" s="2">
        <f t="shared" si="80"/>
        <v>14.397440398563864</v>
      </c>
      <c r="E887" s="2">
        <f t="shared" si="79"/>
        <v>0.26924523437228665</v>
      </c>
      <c r="F887" s="2">
        <f t="shared" si="83"/>
        <v>0.10486083641692345</v>
      </c>
      <c r="G887" s="2">
        <f t="shared" si="81"/>
        <v>0.16438439795536319</v>
      </c>
      <c r="H887" s="2" t="str">
        <f t="shared" si="82"/>
        <v>Sell</v>
      </c>
    </row>
    <row r="888" spans="1:8" ht="13.5" x14ac:dyDescent="0.25">
      <c r="A888" s="3">
        <f>TITRES_STAT!B891</f>
        <v>43294</v>
      </c>
      <c r="B888" s="6">
        <f>TITRES_STAT!D891</f>
        <v>14.495900000000001</v>
      </c>
      <c r="C888" s="2">
        <f t="shared" si="78"/>
        <v>14.662949381715205</v>
      </c>
      <c r="D888" s="2">
        <f t="shared" si="80"/>
        <v>14.404733702373948</v>
      </c>
      <c r="E888" s="2">
        <f t="shared" si="79"/>
        <v>0.25821567934125689</v>
      </c>
      <c r="F888" s="2">
        <f t="shared" si="83"/>
        <v>0.13553180500179013</v>
      </c>
      <c r="G888" s="2">
        <f t="shared" si="81"/>
        <v>0.12268387433946676</v>
      </c>
      <c r="H888" s="2" t="str">
        <f t="shared" si="82"/>
        <v>Sell</v>
      </c>
    </row>
    <row r="889" spans="1:8" ht="13.5" x14ac:dyDescent="0.25">
      <c r="A889" s="3">
        <f>TITRES_STAT!B892</f>
        <v>43297</v>
      </c>
      <c r="B889" s="6">
        <f>TITRES_STAT!D892</f>
        <v>14.544700000000001</v>
      </c>
      <c r="C889" s="2">
        <f t="shared" si="78"/>
        <v>14.637249476835944</v>
      </c>
      <c r="D889" s="2">
        <f t="shared" si="80"/>
        <v>14.415101576272175</v>
      </c>
      <c r="E889" s="2">
        <f t="shared" si="79"/>
        <v>0.22214790056376899</v>
      </c>
      <c r="F889" s="2">
        <f t="shared" si="83"/>
        <v>0.15285502411418592</v>
      </c>
      <c r="G889" s="2">
        <f t="shared" si="81"/>
        <v>6.9292876449583068E-2</v>
      </c>
      <c r="H889" s="2" t="str">
        <f t="shared" si="82"/>
        <v>Sell</v>
      </c>
    </row>
    <row r="890" spans="1:8" ht="13.5" x14ac:dyDescent="0.25">
      <c r="A890" s="3">
        <f>TITRES_STAT!B893</f>
        <v>43298</v>
      </c>
      <c r="B890" s="6">
        <f>TITRES_STAT!D893</f>
        <v>14.881500000000001</v>
      </c>
      <c r="C890" s="2">
        <f t="shared" si="78"/>
        <v>14.63804186501503</v>
      </c>
      <c r="D890" s="2">
        <f t="shared" si="80"/>
        <v>14.449649607659422</v>
      </c>
      <c r="E890" s="2">
        <f t="shared" si="79"/>
        <v>0.18839225735560738</v>
      </c>
      <c r="F890" s="2">
        <f t="shared" si="83"/>
        <v>0.15996247076247022</v>
      </c>
      <c r="G890" s="2">
        <f t="shared" si="81"/>
        <v>2.8429786593137163E-2</v>
      </c>
      <c r="H890" s="2" t="str">
        <f t="shared" si="82"/>
        <v>Sell</v>
      </c>
    </row>
    <row r="891" spans="1:8" ht="13.5" x14ac:dyDescent="0.25">
      <c r="A891" s="3">
        <f>TITRES_STAT!B894</f>
        <v>43299</v>
      </c>
      <c r="B891" s="6">
        <f>TITRES_STAT!D894</f>
        <v>14.6424</v>
      </c>
      <c r="C891" s="2">
        <f t="shared" si="78"/>
        <v>14.616173885781947</v>
      </c>
      <c r="D891" s="2">
        <f t="shared" si="80"/>
        <v>14.463927414499466</v>
      </c>
      <c r="E891" s="2">
        <f t="shared" si="79"/>
        <v>0.15224647128248137</v>
      </c>
      <c r="F891" s="2">
        <f t="shared" si="83"/>
        <v>0.15841927086647248</v>
      </c>
      <c r="G891" s="2">
        <f t="shared" si="81"/>
        <v>-6.1727995839911121E-3</v>
      </c>
      <c r="H891" s="2" t="str">
        <f t="shared" si="82"/>
        <v>Hold</v>
      </c>
    </row>
    <row r="892" spans="1:8" ht="13.5" x14ac:dyDescent="0.25">
      <c r="A892" s="3">
        <f>TITRES_STAT!B895</f>
        <v>43300</v>
      </c>
      <c r="B892" s="6">
        <f>TITRES_STAT!D895</f>
        <v>14.5936</v>
      </c>
      <c r="C892" s="2">
        <f t="shared" si="78"/>
        <v>14.597670211046264</v>
      </c>
      <c r="D892" s="2">
        <f t="shared" si="80"/>
        <v>14.473532791203208</v>
      </c>
      <c r="E892" s="2">
        <f t="shared" si="79"/>
        <v>0.1241374198430556</v>
      </c>
      <c r="F892" s="2">
        <f t="shared" si="83"/>
        <v>0.1515629006617891</v>
      </c>
      <c r="G892" s="2">
        <f t="shared" si="81"/>
        <v>-2.74254808187335E-2</v>
      </c>
      <c r="H892" s="2" t="str">
        <f t="shared" si="82"/>
        <v>Hold</v>
      </c>
    </row>
    <row r="893" spans="1:8" ht="13.5" x14ac:dyDescent="0.25">
      <c r="A893" s="3">
        <f>TITRES_STAT!B896</f>
        <v>43301</v>
      </c>
      <c r="B893" s="6">
        <f>TITRES_STAT!D896</f>
        <v>14.495900000000001</v>
      </c>
      <c r="C893" s="2">
        <f t="shared" si="78"/>
        <v>14.6037978708853</v>
      </c>
      <c r="D893" s="2">
        <f t="shared" si="80"/>
        <v>14.475189621484452</v>
      </c>
      <c r="E893" s="2">
        <f t="shared" si="79"/>
        <v>0.12860824940084825</v>
      </c>
      <c r="F893" s="2">
        <f t="shared" si="83"/>
        <v>0.14697197040960094</v>
      </c>
      <c r="G893" s="2">
        <f t="shared" si="81"/>
        <v>-1.8363721008752693E-2</v>
      </c>
      <c r="H893" s="2" t="str">
        <f t="shared" si="82"/>
        <v>Hold</v>
      </c>
    </row>
    <row r="894" spans="1:8" ht="13.5" x14ac:dyDescent="0.25">
      <c r="A894" s="3">
        <f>TITRES_STAT!B897</f>
        <v>43304</v>
      </c>
      <c r="B894" s="6">
        <f>TITRES_STAT!D897</f>
        <v>14.930300000000001</v>
      </c>
      <c r="C894" s="2">
        <f t="shared" si="78"/>
        <v>14.602228967672175</v>
      </c>
      <c r="D894" s="2">
        <f t="shared" si="80"/>
        <v>14.508901501374492</v>
      </c>
      <c r="E894" s="2">
        <f t="shared" si="79"/>
        <v>9.3327466297683515E-2</v>
      </c>
      <c r="F894" s="2">
        <f t="shared" si="83"/>
        <v>0.13624306958721746</v>
      </c>
      <c r="G894" s="2">
        <f t="shared" si="81"/>
        <v>-4.2915603289533949E-2</v>
      </c>
      <c r="H894" s="2" t="str">
        <f t="shared" si="82"/>
        <v>Hold</v>
      </c>
    </row>
    <row r="895" spans="1:8" ht="13.5" x14ac:dyDescent="0.25">
      <c r="A895" s="3">
        <f>TITRES_STAT!B898</f>
        <v>43305</v>
      </c>
      <c r="B895" s="6">
        <f>TITRES_STAT!D898</f>
        <v>14.8864</v>
      </c>
      <c r="C895" s="2">
        <f t="shared" si="78"/>
        <v>14.600901434184149</v>
      </c>
      <c r="D895" s="2">
        <f t="shared" si="80"/>
        <v>14.53686435312453</v>
      </c>
      <c r="E895" s="2">
        <f t="shared" si="79"/>
        <v>6.4037081059618473E-2</v>
      </c>
      <c r="F895" s="2">
        <f t="shared" si="83"/>
        <v>0.12180187188169767</v>
      </c>
      <c r="G895" s="2">
        <f t="shared" si="81"/>
        <v>-5.7764790822079193E-2</v>
      </c>
      <c r="H895" s="2" t="str">
        <f t="shared" si="82"/>
        <v>Hold</v>
      </c>
    </row>
    <row r="896" spans="1:8" ht="13.5" x14ac:dyDescent="0.25">
      <c r="A896" s="3">
        <f>TITRES_STAT!B899</f>
        <v>43307</v>
      </c>
      <c r="B896" s="6">
        <f>TITRES_STAT!D899</f>
        <v>14.930300000000001</v>
      </c>
      <c r="C896" s="2">
        <f t="shared" si="78"/>
        <v>14.599778136617356</v>
      </c>
      <c r="D896" s="2">
        <f t="shared" si="80"/>
        <v>14.566007734374564</v>
      </c>
      <c r="E896" s="2">
        <f t="shared" si="79"/>
        <v>3.3770402242792485E-2</v>
      </c>
      <c r="F896" s="2">
        <f t="shared" si="83"/>
        <v>0.10419557795391662</v>
      </c>
      <c r="G896" s="2">
        <f t="shared" si="81"/>
        <v>-7.0425175711124138E-2</v>
      </c>
      <c r="H896" s="2" t="str">
        <f t="shared" si="82"/>
        <v>Hold</v>
      </c>
    </row>
    <row r="897" spans="1:8" ht="13.5" x14ac:dyDescent="0.25">
      <c r="A897" s="3">
        <f>TITRES_STAT!B900</f>
        <v>43308</v>
      </c>
      <c r="B897" s="6">
        <f>TITRES_STAT!D900</f>
        <v>14.8376</v>
      </c>
      <c r="C897" s="2">
        <f t="shared" si="78"/>
        <v>14.583796884830072</v>
      </c>
      <c r="D897" s="2">
        <f t="shared" si="80"/>
        <v>14.586125679976448</v>
      </c>
      <c r="E897" s="2">
        <f t="shared" si="79"/>
        <v>-2.3287951463757395E-3</v>
      </c>
      <c r="F897" s="2">
        <f t="shared" si="83"/>
        <v>8.2890703333858159E-2</v>
      </c>
      <c r="G897" s="2">
        <f t="shared" si="81"/>
        <v>-8.5219498480233899E-2</v>
      </c>
      <c r="H897" s="2" t="str">
        <f t="shared" si="82"/>
        <v>Hold</v>
      </c>
    </row>
    <row r="898" spans="1:8" ht="13.5" x14ac:dyDescent="0.25">
      <c r="A898" s="3">
        <f>TITRES_STAT!B901</f>
        <v>43311</v>
      </c>
      <c r="B898" s="6">
        <f>TITRES_STAT!D901</f>
        <v>15.1304</v>
      </c>
      <c r="C898" s="2">
        <f t="shared" si="78"/>
        <v>14.570274287163908</v>
      </c>
      <c r="D898" s="2">
        <f t="shared" si="80"/>
        <v>14.626442296274487</v>
      </c>
      <c r="E898" s="2">
        <f t="shared" si="79"/>
        <v>-5.616800911057851E-2</v>
      </c>
      <c r="F898" s="2">
        <f t="shared" si="83"/>
        <v>5.5078960844970826E-2</v>
      </c>
      <c r="G898" s="2">
        <f t="shared" si="81"/>
        <v>-0.11124696995554934</v>
      </c>
      <c r="H898" s="2" t="str">
        <f t="shared" si="82"/>
        <v>Hold</v>
      </c>
    </row>
    <row r="899" spans="1:8" ht="13.5" x14ac:dyDescent="0.25">
      <c r="A899" s="3">
        <f>TITRES_STAT!B902</f>
        <v>43312</v>
      </c>
      <c r="B899" s="6">
        <f>TITRES_STAT!D902</f>
        <v>15.364699999999999</v>
      </c>
      <c r="C899" s="2">
        <f t="shared" si="78"/>
        <v>14.566339781446384</v>
      </c>
      <c r="D899" s="2">
        <f t="shared" si="80"/>
        <v>14.681128052106008</v>
      </c>
      <c r="E899" s="2">
        <f t="shared" si="79"/>
        <v>-0.11478827065962349</v>
      </c>
      <c r="F899" s="2">
        <f t="shared" si="83"/>
        <v>2.1105514544051962E-2</v>
      </c>
      <c r="G899" s="2">
        <f t="shared" si="81"/>
        <v>-0.13589378520367545</v>
      </c>
      <c r="H899" s="2" t="str">
        <f t="shared" si="82"/>
        <v>Hold</v>
      </c>
    </row>
    <row r="900" spans="1:8" ht="13.5" x14ac:dyDescent="0.25">
      <c r="A900" s="3">
        <f>TITRES_STAT!B903</f>
        <v>43313</v>
      </c>
      <c r="B900" s="6">
        <f>TITRES_STAT!D903</f>
        <v>15.364699999999999</v>
      </c>
      <c r="C900" s="2">
        <f t="shared" si="78"/>
        <v>14.614825968916172</v>
      </c>
      <c r="D900" s="2">
        <f t="shared" si="80"/>
        <v>14.731763011209267</v>
      </c>
      <c r="E900" s="2">
        <f t="shared" si="79"/>
        <v>-0.11693704229309532</v>
      </c>
      <c r="F900" s="2">
        <f t="shared" si="83"/>
        <v>-6.5029968233774951E-3</v>
      </c>
      <c r="G900" s="2">
        <f t="shared" si="81"/>
        <v>-0.11043404546971783</v>
      </c>
      <c r="H900" s="2" t="str">
        <f t="shared" si="82"/>
        <v>Hold</v>
      </c>
    </row>
    <row r="901" spans="1:8" ht="13.5" x14ac:dyDescent="0.25">
      <c r="A901" s="3">
        <f>TITRES_STAT!B904</f>
        <v>43314</v>
      </c>
      <c r="B901" s="6">
        <f>TITRES_STAT!D904</f>
        <v>15.364699999999999</v>
      </c>
      <c r="C901" s="2">
        <f t="shared" si="78"/>
        <v>14.619068127544452</v>
      </c>
      <c r="D901" s="2">
        <f t="shared" si="80"/>
        <v>14.778647232601173</v>
      </c>
      <c r="E901" s="2">
        <f t="shared" si="79"/>
        <v>-0.15957910505672146</v>
      </c>
      <c r="F901" s="2">
        <f t="shared" si="83"/>
        <v>-3.7118218470046288E-2</v>
      </c>
      <c r="G901" s="2">
        <f t="shared" si="81"/>
        <v>-0.12246088658667517</v>
      </c>
      <c r="H901" s="2" t="str">
        <f t="shared" si="82"/>
        <v>Hold</v>
      </c>
    </row>
    <row r="902" spans="1:8" ht="13.5" x14ac:dyDescent="0.25">
      <c r="A902" s="3">
        <f>TITRES_STAT!B905</f>
        <v>43315</v>
      </c>
      <c r="B902" s="6">
        <f>TITRES_STAT!D905</f>
        <v>15.276899999999999</v>
      </c>
      <c r="C902" s="2">
        <f t="shared" si="78"/>
        <v>14.615149954076074</v>
      </c>
      <c r="D902" s="2">
        <f t="shared" si="80"/>
        <v>14.815554845001085</v>
      </c>
      <c r="E902" s="2">
        <f t="shared" si="79"/>
        <v>-0.2004048909250109</v>
      </c>
      <c r="F902" s="2">
        <f t="shared" si="83"/>
        <v>-6.9775552961039211E-2</v>
      </c>
      <c r="G902" s="2">
        <f t="shared" si="81"/>
        <v>-0.13062933796397169</v>
      </c>
      <c r="H902" s="2" t="str">
        <f t="shared" si="82"/>
        <v>Hold</v>
      </c>
    </row>
    <row r="903" spans="1:8" ht="13.5" x14ac:dyDescent="0.25">
      <c r="A903" s="3">
        <f>TITRES_STAT!B906</f>
        <v>43318</v>
      </c>
      <c r="B903" s="6">
        <f>TITRES_STAT!D906</f>
        <v>15.1304</v>
      </c>
      <c r="C903" s="2">
        <f t="shared" si="78"/>
        <v>14.596803807295139</v>
      </c>
      <c r="D903" s="2">
        <f t="shared" si="80"/>
        <v>14.838876708334336</v>
      </c>
      <c r="E903" s="2">
        <f t="shared" si="79"/>
        <v>-0.24207290103919732</v>
      </c>
      <c r="F903" s="2">
        <f t="shared" si="83"/>
        <v>-0.10423502257667083</v>
      </c>
      <c r="G903" s="2">
        <f t="shared" si="81"/>
        <v>-0.13783787846252649</v>
      </c>
      <c r="H903" s="2" t="str">
        <f t="shared" si="82"/>
        <v>Hold</v>
      </c>
    </row>
    <row r="904" spans="1:8" ht="13.5" x14ac:dyDescent="0.25">
      <c r="A904" s="3">
        <f>TITRES_STAT!B907</f>
        <v>43319</v>
      </c>
      <c r="B904" s="6">
        <f>TITRES_STAT!D907</f>
        <v>15.1304</v>
      </c>
      <c r="C904" s="2">
        <f t="shared" si="78"/>
        <v>14.648110913865118</v>
      </c>
      <c r="D904" s="2">
        <f t="shared" si="80"/>
        <v>14.860471026235498</v>
      </c>
      <c r="E904" s="2">
        <f t="shared" si="79"/>
        <v>-0.21236011237037999</v>
      </c>
      <c r="F904" s="2">
        <f t="shared" si="83"/>
        <v>-0.12586004053541267</v>
      </c>
      <c r="G904" s="2">
        <f t="shared" si="81"/>
        <v>-8.6500071834967329E-2</v>
      </c>
      <c r="H904" s="2" t="str">
        <f t="shared" si="82"/>
        <v>Hold</v>
      </c>
    </row>
    <row r="905" spans="1:8" ht="13.5" x14ac:dyDescent="0.25">
      <c r="A905" s="3">
        <f>TITRES_STAT!B908</f>
        <v>43320</v>
      </c>
      <c r="B905" s="6">
        <f>TITRES_STAT!D908</f>
        <v>15.325699999999999</v>
      </c>
      <c r="C905" s="2">
        <f t="shared" si="78"/>
        <v>14.684770773270484</v>
      </c>
      <c r="D905" s="2">
        <f t="shared" si="80"/>
        <v>14.894932431699534</v>
      </c>
      <c r="E905" s="2">
        <f t="shared" si="79"/>
        <v>-0.21016165842904933</v>
      </c>
      <c r="F905" s="2">
        <f t="shared" si="83"/>
        <v>-0.14272036411413999</v>
      </c>
      <c r="G905" s="2">
        <f t="shared" si="81"/>
        <v>-6.7441294314909334E-2</v>
      </c>
      <c r="H905" s="2" t="str">
        <f t="shared" si="82"/>
        <v>Hold</v>
      </c>
    </row>
    <row r="906" spans="1:8" ht="13.5" x14ac:dyDescent="0.25">
      <c r="A906" s="3">
        <f>TITRES_STAT!B909</f>
        <v>43321</v>
      </c>
      <c r="B906" s="6">
        <f>TITRES_STAT!D909</f>
        <v>15.276899999999999</v>
      </c>
      <c r="C906" s="2">
        <f t="shared" si="78"/>
        <v>14.722544500459641</v>
      </c>
      <c r="D906" s="2">
        <f t="shared" si="80"/>
        <v>14.923226325647715</v>
      </c>
      <c r="E906" s="2">
        <f t="shared" si="79"/>
        <v>-0.20068182518807376</v>
      </c>
      <c r="F906" s="2">
        <f t="shared" si="83"/>
        <v>-0.15431265632892677</v>
      </c>
      <c r="G906" s="2">
        <f t="shared" si="81"/>
        <v>-4.6369168859146992E-2</v>
      </c>
      <c r="H906" s="2" t="str">
        <f t="shared" si="82"/>
        <v>Hold</v>
      </c>
    </row>
    <row r="907" spans="1:8" ht="13.5" x14ac:dyDescent="0.25">
      <c r="A907" s="3">
        <f>TITRES_STAT!B910</f>
        <v>43322</v>
      </c>
      <c r="B907" s="6">
        <f>TITRES_STAT!D910</f>
        <v>15.394</v>
      </c>
      <c r="C907" s="2">
        <f t="shared" si="78"/>
        <v>14.740245346542773</v>
      </c>
      <c r="D907" s="2">
        <f t="shared" si="80"/>
        <v>14.958098449673809</v>
      </c>
      <c r="E907" s="2">
        <f t="shared" si="79"/>
        <v>-0.21785310313103601</v>
      </c>
      <c r="F907" s="2">
        <f t="shared" si="83"/>
        <v>-0.1670207456893486</v>
      </c>
      <c r="G907" s="2">
        <f t="shared" si="81"/>
        <v>-5.0832357441687404E-2</v>
      </c>
      <c r="H907" s="2" t="str">
        <f t="shared" si="82"/>
        <v>Hold</v>
      </c>
    </row>
    <row r="908" spans="1:8" ht="13.5" x14ac:dyDescent="0.25">
      <c r="A908" s="3">
        <f>TITRES_STAT!B911</f>
        <v>43326</v>
      </c>
      <c r="B908" s="6">
        <f>TITRES_STAT!D911</f>
        <v>15.423299999999999</v>
      </c>
      <c r="C908" s="2">
        <f t="shared" si="78"/>
        <v>14.800269139382348</v>
      </c>
      <c r="D908" s="2">
        <f t="shared" si="80"/>
        <v>14.992557823772046</v>
      </c>
      <c r="E908" s="2">
        <f t="shared" si="79"/>
        <v>-0.19228868438969826</v>
      </c>
      <c r="F908" s="2">
        <f t="shared" si="83"/>
        <v>-0.17207433342941855</v>
      </c>
      <c r="G908" s="2">
        <f t="shared" si="81"/>
        <v>-2.0214350960279709E-2</v>
      </c>
      <c r="H908" s="2" t="str">
        <f t="shared" si="82"/>
        <v>Hold</v>
      </c>
    </row>
    <row r="909" spans="1:8" ht="13.5" x14ac:dyDescent="0.25">
      <c r="A909" s="3">
        <f>TITRES_STAT!B912</f>
        <v>43327</v>
      </c>
      <c r="B909" s="6">
        <f>TITRES_STAT!D912</f>
        <v>15.3696</v>
      </c>
      <c r="C909" s="2">
        <f t="shared" si="78"/>
        <v>14.887104656400448</v>
      </c>
      <c r="D909" s="2">
        <f t="shared" si="80"/>
        <v>15.020486873863005</v>
      </c>
      <c r="E909" s="2">
        <f t="shared" si="79"/>
        <v>-0.13338221746255741</v>
      </c>
      <c r="F909" s="2">
        <f t="shared" si="83"/>
        <v>-0.16433591023604632</v>
      </c>
      <c r="G909" s="2">
        <f t="shared" si="81"/>
        <v>3.0953692773488917E-2</v>
      </c>
      <c r="H909" s="2" t="str">
        <f t="shared" si="82"/>
        <v>Sell</v>
      </c>
    </row>
    <row r="910" spans="1:8" ht="13.5" x14ac:dyDescent="0.25">
      <c r="A910" s="3">
        <f>TITRES_STAT!B913</f>
        <v>43328</v>
      </c>
      <c r="B910" s="6">
        <f>TITRES_STAT!D913</f>
        <v>15.4184</v>
      </c>
      <c r="C910" s="2">
        <f t="shared" si="78"/>
        <v>14.960580863108071</v>
      </c>
      <c r="D910" s="2">
        <f t="shared" si="80"/>
        <v>15.049961920243524</v>
      </c>
      <c r="E910" s="2">
        <f t="shared" si="79"/>
        <v>-8.938105713545319E-2</v>
      </c>
      <c r="F910" s="2">
        <f t="shared" si="83"/>
        <v>-0.14934493961592771</v>
      </c>
      <c r="G910" s="2">
        <f t="shared" si="81"/>
        <v>5.9963882480474517E-2</v>
      </c>
      <c r="H910" s="2" t="str">
        <f t="shared" si="82"/>
        <v>Sell</v>
      </c>
    </row>
    <row r="911" spans="1:8" ht="13.5" x14ac:dyDescent="0.25">
      <c r="A911" s="3">
        <f>TITRES_STAT!B914</f>
        <v>43329</v>
      </c>
      <c r="B911" s="6">
        <f>TITRES_STAT!D914</f>
        <v>15.4184</v>
      </c>
      <c r="C911" s="2">
        <f t="shared" ref="C911:C974" si="84">$C$4*B901+C910*(1-$C$4)</f>
        <v>15.022753038014521</v>
      </c>
      <c r="D911" s="2">
        <f t="shared" si="80"/>
        <v>15.077253629855115</v>
      </c>
      <c r="E911" s="2">
        <f t="shared" si="79"/>
        <v>-5.4500591840593415E-2</v>
      </c>
      <c r="F911" s="2">
        <f t="shared" si="83"/>
        <v>-0.13037607006086085</v>
      </c>
      <c r="G911" s="2">
        <f t="shared" si="81"/>
        <v>7.5875478220267439E-2</v>
      </c>
      <c r="H911" s="2" t="str">
        <f t="shared" si="82"/>
        <v>Sell</v>
      </c>
    </row>
    <row r="912" spans="1:8" ht="13.5" x14ac:dyDescent="0.25">
      <c r="A912" s="3">
        <f>TITRES_STAT!B915</f>
        <v>43332</v>
      </c>
      <c r="B912" s="6">
        <f>TITRES_STAT!D915</f>
        <v>15.4184</v>
      </c>
      <c r="C912" s="2">
        <f t="shared" si="84"/>
        <v>15.061852570627671</v>
      </c>
      <c r="D912" s="2">
        <f t="shared" si="80"/>
        <v>15.102523731347329</v>
      </c>
      <c r="E912" s="2">
        <f t="shared" si="79"/>
        <v>-4.0671160719657706E-2</v>
      </c>
      <c r="F912" s="2">
        <f t="shared" si="83"/>
        <v>-0.11243508819262023</v>
      </c>
      <c r="G912" s="2">
        <f t="shared" si="81"/>
        <v>7.1763927472962522E-2</v>
      </c>
      <c r="H912" s="2" t="str">
        <f t="shared" si="82"/>
        <v>Sell</v>
      </c>
    </row>
    <row r="913" spans="1:8" ht="13.5" x14ac:dyDescent="0.25">
      <c r="A913" s="3">
        <f>TITRES_STAT!B916</f>
        <v>43335</v>
      </c>
      <c r="B913" s="6">
        <f>TITRES_STAT!D916</f>
        <v>15.4184</v>
      </c>
      <c r="C913" s="2">
        <f t="shared" si="84"/>
        <v>15.072398328992644</v>
      </c>
      <c r="D913" s="2">
        <f t="shared" si="80"/>
        <v>15.125921973469749</v>
      </c>
      <c r="E913" s="2">
        <f t="shared" si="79"/>
        <v>-5.3523644477104781E-2</v>
      </c>
      <c r="F913" s="2">
        <f t="shared" si="83"/>
        <v>-0.10065279944951715</v>
      </c>
      <c r="G913" s="2">
        <f t="shared" si="81"/>
        <v>4.7129154972412365E-2</v>
      </c>
      <c r="H913" s="2" t="str">
        <f t="shared" si="82"/>
        <v>Sell</v>
      </c>
    </row>
    <row r="914" spans="1:8" ht="13.5" x14ac:dyDescent="0.25">
      <c r="A914" s="3">
        <f>TITRES_STAT!B917</f>
        <v>43336</v>
      </c>
      <c r="B914" s="6">
        <f>TITRES_STAT!D917</f>
        <v>15.4184</v>
      </c>
      <c r="C914" s="2">
        <f t="shared" si="84"/>
        <v>15.081321662993776</v>
      </c>
      <c r="D914" s="2">
        <f t="shared" si="80"/>
        <v>15.147587012471989</v>
      </c>
      <c r="E914" s="2">
        <f t="shared" si="79"/>
        <v>-6.6265349478213054E-2</v>
      </c>
      <c r="F914" s="2">
        <f t="shared" si="83"/>
        <v>-9.3775309455256334E-2</v>
      </c>
      <c r="G914" s="2">
        <f t="shared" si="81"/>
        <v>2.750995997704328E-2</v>
      </c>
      <c r="H914" s="2" t="str">
        <f t="shared" si="82"/>
        <v>Sell</v>
      </c>
    </row>
    <row r="915" spans="1:8" ht="13.5" x14ac:dyDescent="0.25">
      <c r="A915" s="3">
        <f>TITRES_STAT!B918</f>
        <v>43339</v>
      </c>
      <c r="B915" s="6">
        <f>TITRES_STAT!D918</f>
        <v>15.423299999999999</v>
      </c>
      <c r="C915" s="2">
        <f t="shared" si="84"/>
        <v>15.118918330225505</v>
      </c>
      <c r="D915" s="2">
        <f t="shared" si="80"/>
        <v>15.168010196733324</v>
      </c>
      <c r="E915" s="2">
        <f t="shared" si="79"/>
        <v>-4.9091866507819049E-2</v>
      </c>
      <c r="F915" s="2">
        <f t="shared" si="83"/>
        <v>-8.4838620865768877E-2</v>
      </c>
      <c r="G915" s="2">
        <f t="shared" si="81"/>
        <v>3.5746754357949828E-2</v>
      </c>
      <c r="H915" s="2" t="str">
        <f t="shared" si="82"/>
        <v>Sell</v>
      </c>
    </row>
    <row r="916" spans="1:8" ht="13.5" x14ac:dyDescent="0.25">
      <c r="A916" s="3">
        <f>TITRES_STAT!B919</f>
        <v>43340</v>
      </c>
      <c r="B916" s="6">
        <f>TITRES_STAT!D919</f>
        <v>15.618499999999999</v>
      </c>
      <c r="C916" s="2">
        <f t="shared" si="84"/>
        <v>15.143223202498504</v>
      </c>
      <c r="D916" s="2">
        <f t="shared" si="80"/>
        <v>15.201379811790114</v>
      </c>
      <c r="E916" s="2">
        <f t="shared" si="79"/>
        <v>-5.8156609291609485E-2</v>
      </c>
      <c r="F916" s="2">
        <f t="shared" si="83"/>
        <v>-7.9502218550937004E-2</v>
      </c>
      <c r="G916" s="2">
        <f t="shared" si="81"/>
        <v>2.1345609259327519E-2</v>
      </c>
      <c r="H916" s="2" t="str">
        <f t="shared" si="82"/>
        <v>Sell</v>
      </c>
    </row>
    <row r="917" spans="1:8" ht="13.5" x14ac:dyDescent="0.25">
      <c r="A917" s="3">
        <f>TITRES_STAT!B920</f>
        <v>43341</v>
      </c>
      <c r="B917" s="6">
        <f>TITRES_STAT!D920</f>
        <v>15.520899999999999</v>
      </c>
      <c r="C917" s="2">
        <f t="shared" si="84"/>
        <v>15.181804248267966</v>
      </c>
      <c r="D917" s="2">
        <f t="shared" si="80"/>
        <v>15.225047973879734</v>
      </c>
      <c r="E917" s="2">
        <f t="shared" si="79"/>
        <v>-4.3243725611768369E-2</v>
      </c>
      <c r="F917" s="2">
        <f t="shared" si="83"/>
        <v>-7.2250519963103277E-2</v>
      </c>
      <c r="G917" s="2">
        <f t="shared" si="81"/>
        <v>2.9006794351334908E-2</v>
      </c>
      <c r="H917" s="2" t="str">
        <f t="shared" si="82"/>
        <v>Sell</v>
      </c>
    </row>
    <row r="918" spans="1:8" ht="13.5" x14ac:dyDescent="0.25">
      <c r="A918" s="3">
        <f>TITRES_STAT!B921</f>
        <v>43342</v>
      </c>
      <c r="B918" s="6">
        <f>TITRES_STAT!D921</f>
        <v>15.618499999999999</v>
      </c>
      <c r="C918" s="2">
        <f t="shared" si="84"/>
        <v>15.218957440842125</v>
      </c>
      <c r="D918" s="2">
        <f t="shared" si="80"/>
        <v>15.254192568407161</v>
      </c>
      <c r="E918" s="2">
        <f t="shared" si="79"/>
        <v>-3.5235127565035995E-2</v>
      </c>
      <c r="F918" s="2">
        <f t="shared" si="83"/>
        <v>-6.4847441483489823E-2</v>
      </c>
      <c r="G918" s="2">
        <f t="shared" si="81"/>
        <v>2.9612313918453828E-2</v>
      </c>
      <c r="H918" s="2" t="str">
        <f t="shared" si="82"/>
        <v>Sell</v>
      </c>
    </row>
    <row r="919" spans="1:8" ht="13.5" x14ac:dyDescent="0.25">
      <c r="A919" s="3">
        <f>TITRES_STAT!B922</f>
        <v>43343</v>
      </c>
      <c r="B919" s="6">
        <f>TITRES_STAT!D922</f>
        <v>15.569699999999999</v>
      </c>
      <c r="C919" s="2">
        <f t="shared" si="84"/>
        <v>15.242133219174105</v>
      </c>
      <c r="D919" s="2">
        <f t="shared" si="80"/>
        <v>15.277563489265891</v>
      </c>
      <c r="E919" s="2">
        <f t="shared" si="79"/>
        <v>-3.5430270091785232E-2</v>
      </c>
      <c r="F919" s="2">
        <f t="shared" si="83"/>
        <v>-5.8964007205148911E-2</v>
      </c>
      <c r="G919" s="2">
        <f t="shared" si="81"/>
        <v>2.3533737113363679E-2</v>
      </c>
      <c r="H919" s="2" t="str">
        <f t="shared" si="82"/>
        <v>Sell</v>
      </c>
    </row>
    <row r="920" spans="1:8" ht="13.5" x14ac:dyDescent="0.25">
      <c r="A920" s="3">
        <f>TITRES_STAT!B923</f>
        <v>43346</v>
      </c>
      <c r="B920" s="6">
        <f>TITRES_STAT!D923</f>
        <v>15.374499999999999</v>
      </c>
      <c r="C920" s="2">
        <f t="shared" si="84"/>
        <v>15.269251185455012</v>
      </c>
      <c r="D920" s="2">
        <f t="shared" si="80"/>
        <v>15.284743971542492</v>
      </c>
      <c r="E920" s="2">
        <f t="shared" si="79"/>
        <v>-1.5492786087479615E-2</v>
      </c>
      <c r="F920" s="2">
        <f t="shared" si="83"/>
        <v>-5.0269762981615056E-2</v>
      </c>
      <c r="G920" s="2">
        <f t="shared" si="81"/>
        <v>3.477697689413544E-2</v>
      </c>
      <c r="H920" s="2" t="str">
        <f t="shared" si="82"/>
        <v>Sell</v>
      </c>
    </row>
    <row r="921" spans="1:8" ht="13.5" x14ac:dyDescent="0.25">
      <c r="A921" s="3">
        <f>TITRES_STAT!B924</f>
        <v>43347</v>
      </c>
      <c r="B921" s="6">
        <f>TITRES_STAT!D924</f>
        <v>15.374499999999999</v>
      </c>
      <c r="C921" s="2">
        <f t="shared" si="84"/>
        <v>15.292197156923471</v>
      </c>
      <c r="D921" s="2">
        <f t="shared" si="80"/>
        <v>15.291392566243047</v>
      </c>
      <c r="E921" s="2">
        <f t="shared" si="79"/>
        <v>8.0459068042415538E-4</v>
      </c>
      <c r="F921" s="2">
        <f t="shared" si="83"/>
        <v>-4.0054892249207212E-2</v>
      </c>
      <c r="G921" s="2">
        <f t="shared" si="81"/>
        <v>4.0859482929631367E-2</v>
      </c>
      <c r="H921" s="2" t="str">
        <f t="shared" si="82"/>
        <v>Sell</v>
      </c>
    </row>
    <row r="922" spans="1:8" ht="13.5" x14ac:dyDescent="0.25">
      <c r="A922" s="3">
        <f>TITRES_STAT!B925</f>
        <v>43348</v>
      </c>
      <c r="B922" s="6">
        <f>TITRES_STAT!D925</f>
        <v>15.15</v>
      </c>
      <c r="C922" s="2">
        <f t="shared" si="84"/>
        <v>15.311612978935246</v>
      </c>
      <c r="D922" s="2">
        <f t="shared" si="80"/>
        <v>15.280919042817636</v>
      </c>
      <c r="E922" s="2">
        <f t="shared" si="79"/>
        <v>3.069393611760951E-2</v>
      </c>
      <c r="F922" s="2">
        <f t="shared" si="83"/>
        <v>-2.5905126575843866E-2</v>
      </c>
      <c r="G922" s="2">
        <f t="shared" si="81"/>
        <v>5.6599062693453377E-2</v>
      </c>
      <c r="H922" s="2" t="str">
        <f t="shared" si="82"/>
        <v>Sell</v>
      </c>
    </row>
    <row r="923" spans="1:8" ht="13.5" x14ac:dyDescent="0.25">
      <c r="A923" s="3">
        <f>TITRES_STAT!B926</f>
        <v>43349</v>
      </c>
      <c r="B923" s="6">
        <f>TITRES_STAT!D926</f>
        <v>15.1256</v>
      </c>
      <c r="C923" s="2">
        <f t="shared" si="84"/>
        <v>15.328041751406747</v>
      </c>
      <c r="D923" s="2">
        <f t="shared" si="80"/>
        <v>15.269413928534849</v>
      </c>
      <c r="E923" s="2">
        <f t="shared" si="79"/>
        <v>5.8627822871898161E-2</v>
      </c>
      <c r="F923" s="2">
        <f t="shared" si="83"/>
        <v>-8.9985366862954611E-3</v>
      </c>
      <c r="G923" s="2">
        <f t="shared" si="81"/>
        <v>6.7626359558193627E-2</v>
      </c>
      <c r="H923" s="2" t="str">
        <f t="shared" si="82"/>
        <v>Sell</v>
      </c>
    </row>
    <row r="924" spans="1:8" ht="13.5" x14ac:dyDescent="0.25">
      <c r="A924" s="3">
        <f>TITRES_STAT!B927</f>
        <v>43350</v>
      </c>
      <c r="B924" s="6">
        <f>TITRES_STAT!D927</f>
        <v>15.15</v>
      </c>
      <c r="C924" s="2">
        <f t="shared" si="84"/>
        <v>15.341943020421095</v>
      </c>
      <c r="D924" s="2">
        <f t="shared" si="80"/>
        <v>15.260568452347082</v>
      </c>
      <c r="E924" s="2">
        <f t="shared" ref="E924:E987" si="85">C924-D924</f>
        <v>8.1374568074012998E-2</v>
      </c>
      <c r="F924" s="2">
        <f t="shared" si="83"/>
        <v>9.0760842657662301E-3</v>
      </c>
      <c r="G924" s="2">
        <f t="shared" si="81"/>
        <v>7.2298483808246772E-2</v>
      </c>
      <c r="H924" s="2" t="str">
        <f t="shared" si="82"/>
        <v>Sell</v>
      </c>
    </row>
    <row r="925" spans="1:8" ht="13.5" x14ac:dyDescent="0.25">
      <c r="A925" s="3">
        <f>TITRES_STAT!B928</f>
        <v>43353</v>
      </c>
      <c r="B925" s="6">
        <f>TITRES_STAT!D928</f>
        <v>15.15</v>
      </c>
      <c r="C925" s="2">
        <f t="shared" si="84"/>
        <v>15.354459478817848</v>
      </c>
      <c r="D925" s="2">
        <f t="shared" ref="D925:D988" si="86">$D$4*B925+(1-$D$4)*D924</f>
        <v>15.252378196617668</v>
      </c>
      <c r="E925" s="2">
        <f t="shared" si="85"/>
        <v>0.10208128220017976</v>
      </c>
      <c r="F925" s="2">
        <f t="shared" si="83"/>
        <v>2.7677123852648935E-2</v>
      </c>
      <c r="G925" s="2">
        <f t="shared" si="81"/>
        <v>7.4404158347530822E-2</v>
      </c>
      <c r="H925" s="2" t="str">
        <f t="shared" si="82"/>
        <v>Sell</v>
      </c>
    </row>
    <row r="926" spans="1:8" ht="13.5" x14ac:dyDescent="0.25">
      <c r="A926" s="3">
        <f>TITRES_STAT!B929</f>
        <v>43355</v>
      </c>
      <c r="B926" s="6">
        <f>TITRES_STAT!D929</f>
        <v>15.325699999999999</v>
      </c>
      <c r="C926" s="2">
        <f t="shared" si="84"/>
        <v>15.395081097461256</v>
      </c>
      <c r="D926" s="2">
        <f t="shared" si="86"/>
        <v>15.257809441312656</v>
      </c>
      <c r="E926" s="2">
        <f t="shared" si="85"/>
        <v>0.13727165614860048</v>
      </c>
      <c r="F926" s="2">
        <f t="shared" si="83"/>
        <v>4.9596030311839248E-2</v>
      </c>
      <c r="G926" s="2">
        <f t="shared" si="81"/>
        <v>8.7675625836761237E-2</v>
      </c>
      <c r="H926" s="2" t="str">
        <f t="shared" si="82"/>
        <v>Sell</v>
      </c>
    </row>
    <row r="927" spans="1:8" ht="13.5" x14ac:dyDescent="0.25">
      <c r="A927" s="3">
        <f>TITRES_STAT!B930</f>
        <v>43356</v>
      </c>
      <c r="B927" s="6">
        <f>TITRES_STAT!D930</f>
        <v>14.984</v>
      </c>
      <c r="C927" s="2">
        <f t="shared" si="84"/>
        <v>15.414437851697986</v>
      </c>
      <c r="D927" s="2">
        <f t="shared" si="86"/>
        <v>15.237527260474682</v>
      </c>
      <c r="E927" s="2">
        <f t="shared" si="85"/>
        <v>0.17691059122330444</v>
      </c>
      <c r="F927" s="2">
        <f t="shared" si="83"/>
        <v>7.505894249413228E-2</v>
      </c>
      <c r="G927" s="2">
        <f t="shared" si="81"/>
        <v>0.10185164872917216</v>
      </c>
      <c r="H927" s="2" t="str">
        <f t="shared" si="82"/>
        <v>Sell</v>
      </c>
    </row>
    <row r="928" spans="1:8" ht="13.5" x14ac:dyDescent="0.25">
      <c r="A928" s="3">
        <f>TITRES_STAT!B931</f>
        <v>43357</v>
      </c>
      <c r="B928" s="6">
        <f>TITRES_STAT!D931</f>
        <v>15.0328</v>
      </c>
      <c r="C928" s="2">
        <f t="shared" si="84"/>
        <v>15.445832028359835</v>
      </c>
      <c r="D928" s="2">
        <f t="shared" si="86"/>
        <v>15.222362278217298</v>
      </c>
      <c r="E928" s="2">
        <f t="shared" si="85"/>
        <v>0.22346975014253623</v>
      </c>
      <c r="F928" s="2">
        <f t="shared" si="83"/>
        <v>0.10474110402381308</v>
      </c>
      <c r="G928" s="2">
        <f t="shared" si="81"/>
        <v>0.11872864611872315</v>
      </c>
      <c r="H928" s="2" t="str">
        <f t="shared" si="82"/>
        <v>Sell</v>
      </c>
    </row>
    <row r="929" spans="1:8" ht="13.5" x14ac:dyDescent="0.25">
      <c r="A929" s="3">
        <f>TITRES_STAT!B932</f>
        <v>43360</v>
      </c>
      <c r="B929" s="6">
        <f>TITRES_STAT!D932</f>
        <v>14.984</v>
      </c>
      <c r="C929" s="2">
        <f t="shared" si="84"/>
        <v>15.464888639381398</v>
      </c>
      <c r="D929" s="2">
        <f t="shared" si="86"/>
        <v>15.204705813164164</v>
      </c>
      <c r="E929" s="2">
        <f t="shared" si="85"/>
        <v>0.26018282621723365</v>
      </c>
      <c r="F929" s="2">
        <f t="shared" si="83"/>
        <v>0.1358294484624972</v>
      </c>
      <c r="G929" s="2">
        <f t="shared" si="81"/>
        <v>0.12435337775473645</v>
      </c>
      <c r="H929" s="2" t="str">
        <f t="shared" si="82"/>
        <v>Sell</v>
      </c>
    </row>
    <row r="930" spans="1:8" ht="13.5" x14ac:dyDescent="0.25">
      <c r="A930" s="3">
        <f>TITRES_STAT!B933</f>
        <v>43361</v>
      </c>
      <c r="B930" s="6">
        <f>TITRES_STAT!D933</f>
        <v>14.974299999999999</v>
      </c>
      <c r="C930" s="2">
        <f t="shared" si="84"/>
        <v>15.450982694861182</v>
      </c>
      <c r="D930" s="2">
        <f t="shared" si="86"/>
        <v>15.187638715892744</v>
      </c>
      <c r="E930" s="2">
        <f t="shared" si="85"/>
        <v>0.26334397896843775</v>
      </c>
      <c r="F930" s="2">
        <f t="shared" si="83"/>
        <v>0.16133235456368533</v>
      </c>
      <c r="G930" s="2">
        <f t="shared" si="81"/>
        <v>0.10201162440475242</v>
      </c>
      <c r="H930" s="2" t="str">
        <f t="shared" si="82"/>
        <v>Sell</v>
      </c>
    </row>
    <row r="931" spans="1:8" ht="13.5" x14ac:dyDescent="0.25">
      <c r="A931" s="3">
        <f>TITRES_STAT!B934</f>
        <v>43362</v>
      </c>
      <c r="B931" s="6">
        <f>TITRES_STAT!D934</f>
        <v>14.930300000000001</v>
      </c>
      <c r="C931" s="2">
        <f t="shared" si="84"/>
        <v>15.439216126421002</v>
      </c>
      <c r="D931" s="2">
        <f t="shared" si="86"/>
        <v>15.168576588789577</v>
      </c>
      <c r="E931" s="2">
        <f t="shared" si="85"/>
        <v>0.27063953763142479</v>
      </c>
      <c r="F931" s="2">
        <f t="shared" si="83"/>
        <v>0.18319379117723322</v>
      </c>
      <c r="G931" s="2">
        <f t="shared" si="81"/>
        <v>8.7445746454191564E-2</v>
      </c>
      <c r="H931" s="2" t="str">
        <f t="shared" si="82"/>
        <v>Sell</v>
      </c>
    </row>
    <row r="932" spans="1:8" ht="13.5" x14ac:dyDescent="0.25">
      <c r="A932" s="3">
        <f>TITRES_STAT!B935</f>
        <v>43363</v>
      </c>
      <c r="B932" s="6">
        <f>TITRES_STAT!D935</f>
        <v>14.8376</v>
      </c>
      <c r="C932" s="2">
        <f t="shared" si="84"/>
        <v>15.394721337740847</v>
      </c>
      <c r="D932" s="2">
        <f t="shared" si="86"/>
        <v>15.144059804434793</v>
      </c>
      <c r="E932" s="2">
        <f t="shared" si="85"/>
        <v>0.25066153330605445</v>
      </c>
      <c r="F932" s="2">
        <f t="shared" si="83"/>
        <v>0.1966873396029975</v>
      </c>
      <c r="G932" s="2">
        <f t="shared" ref="G932:G995" si="87">E932-F932</f>
        <v>5.397419370305695E-2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43364</v>
      </c>
      <c r="B933" s="6">
        <f>TITRES_STAT!D936</f>
        <v>14.832700000000001</v>
      </c>
      <c r="C933" s="2">
        <f t="shared" si="84"/>
        <v>15.353318055011485</v>
      </c>
      <c r="D933" s="2">
        <f t="shared" si="86"/>
        <v>15.120996115217402</v>
      </c>
      <c r="E933" s="2">
        <f t="shared" si="85"/>
        <v>0.23232193979408322</v>
      </c>
      <c r="F933" s="2">
        <f t="shared" ref="F933:F996" si="89">(E933*(2/(10)))+((1-(2/10))*F932)</f>
        <v>0.20381425964121463</v>
      </c>
      <c r="G933" s="2">
        <f t="shared" si="87"/>
        <v>2.8507680152868586E-2</v>
      </c>
      <c r="H933" s="2" t="str">
        <f t="shared" si="88"/>
        <v>Sell</v>
      </c>
    </row>
    <row r="934" spans="1:8" ht="13.5" x14ac:dyDescent="0.25">
      <c r="A934" s="3">
        <f>TITRES_STAT!B937</f>
        <v>43367</v>
      </c>
      <c r="B934" s="6">
        <f>TITRES_STAT!D937</f>
        <v>14.6424</v>
      </c>
      <c r="C934" s="2">
        <f t="shared" si="84"/>
        <v>15.322038354240489</v>
      </c>
      <c r="D934" s="2">
        <f t="shared" si="86"/>
        <v>15.085544551127224</v>
      </c>
      <c r="E934" s="2">
        <f t="shared" si="85"/>
        <v>0.23649380311326418</v>
      </c>
      <c r="F934" s="2">
        <f t="shared" si="89"/>
        <v>0.21035016833562456</v>
      </c>
      <c r="G934" s="2">
        <f t="shared" si="87"/>
        <v>2.6143634777639618E-2</v>
      </c>
      <c r="H934" s="2" t="str">
        <f t="shared" si="88"/>
        <v>Sell</v>
      </c>
    </row>
    <row r="935" spans="1:8" ht="13.5" x14ac:dyDescent="0.25">
      <c r="A935" s="3">
        <f>TITRES_STAT!B938</f>
        <v>43368</v>
      </c>
      <c r="B935" s="6">
        <f>TITRES_STAT!D938</f>
        <v>14.5936</v>
      </c>
      <c r="C935" s="2">
        <f t="shared" si="84"/>
        <v>15.295570915126568</v>
      </c>
      <c r="D935" s="2">
        <f t="shared" si="86"/>
        <v>15.04910421400669</v>
      </c>
      <c r="E935" s="2">
        <f t="shared" si="85"/>
        <v>0.24646670111987845</v>
      </c>
      <c r="F935" s="2">
        <f t="shared" si="89"/>
        <v>0.21757347489247536</v>
      </c>
      <c r="G935" s="2">
        <f t="shared" si="87"/>
        <v>2.889322622740309E-2</v>
      </c>
      <c r="H935" s="2" t="str">
        <f t="shared" si="88"/>
        <v>Sell</v>
      </c>
    </row>
    <row r="936" spans="1:8" ht="13.5" x14ac:dyDescent="0.25">
      <c r="A936" s="3">
        <f>TITRES_STAT!B939</f>
        <v>43369</v>
      </c>
      <c r="B936" s="6">
        <f>TITRES_STAT!D939</f>
        <v>14.203099999999999</v>
      </c>
      <c r="C936" s="2">
        <f t="shared" si="84"/>
        <v>15.300206158953248</v>
      </c>
      <c r="D936" s="2">
        <f t="shared" si="86"/>
        <v>14.98643723519138</v>
      </c>
      <c r="E936" s="2">
        <f t="shared" si="85"/>
        <v>0.31376892376186838</v>
      </c>
      <c r="F936" s="2">
        <f t="shared" si="89"/>
        <v>0.23681256466635398</v>
      </c>
      <c r="G936" s="2">
        <f t="shared" si="87"/>
        <v>7.6956359095514404E-2</v>
      </c>
      <c r="H936" s="2" t="str">
        <f t="shared" si="88"/>
        <v>Sell</v>
      </c>
    </row>
    <row r="937" spans="1:8" ht="13.5" x14ac:dyDescent="0.25">
      <c r="A937" s="3">
        <f>TITRES_STAT!B940</f>
        <v>43370</v>
      </c>
      <c r="B937" s="6">
        <f>TITRES_STAT!D940</f>
        <v>14.208</v>
      </c>
      <c r="C937" s="2">
        <f t="shared" si="84"/>
        <v>15.251559057575825</v>
      </c>
      <c r="D937" s="2">
        <f t="shared" si="86"/>
        <v>14.928775217769797</v>
      </c>
      <c r="E937" s="2">
        <f t="shared" si="85"/>
        <v>0.32278383980602854</v>
      </c>
      <c r="F937" s="2">
        <f t="shared" si="89"/>
        <v>0.2540068196942889</v>
      </c>
      <c r="G937" s="2">
        <f t="shared" si="87"/>
        <v>6.877702011173964E-2</v>
      </c>
      <c r="H937" s="2" t="str">
        <f t="shared" si="88"/>
        <v>Sell</v>
      </c>
    </row>
    <row r="938" spans="1:8" ht="13.5" x14ac:dyDescent="0.25">
      <c r="A938" s="3">
        <f>TITRES_STAT!B941</f>
        <v>43371</v>
      </c>
      <c r="B938" s="6">
        <f>TITRES_STAT!D941</f>
        <v>14.1592</v>
      </c>
      <c r="C938" s="2">
        <f t="shared" si="84"/>
        <v>15.217903817948775</v>
      </c>
      <c r="D938" s="2">
        <f t="shared" si="86"/>
        <v>14.871769646083145</v>
      </c>
      <c r="E938" s="2">
        <f t="shared" si="85"/>
        <v>0.34613417186563034</v>
      </c>
      <c r="F938" s="2">
        <f t="shared" si="89"/>
        <v>0.27243229012855719</v>
      </c>
      <c r="G938" s="2">
        <f t="shared" si="87"/>
        <v>7.3701881737073149E-2</v>
      </c>
      <c r="H938" s="2" t="str">
        <f t="shared" si="88"/>
        <v>Sell</v>
      </c>
    </row>
    <row r="939" spans="1:8" ht="13.5" x14ac:dyDescent="0.25">
      <c r="A939" s="3">
        <f>TITRES_STAT!B942</f>
        <v>43374</v>
      </c>
      <c r="B939" s="6">
        <f>TITRES_STAT!D942</f>
        <v>14.154299999999999</v>
      </c>
      <c r="C939" s="2">
        <f t="shared" si="84"/>
        <v>15.181918615187426</v>
      </c>
      <c r="D939" s="2">
        <f t="shared" si="86"/>
        <v>14.818623746373282</v>
      </c>
      <c r="E939" s="2">
        <f t="shared" si="85"/>
        <v>0.36329486881414397</v>
      </c>
      <c r="F939" s="2">
        <f t="shared" si="89"/>
        <v>0.29060480586567455</v>
      </c>
      <c r="G939" s="2">
        <f t="shared" si="87"/>
        <v>7.2690062948469414E-2</v>
      </c>
      <c r="H939" s="2" t="str">
        <f t="shared" si="88"/>
        <v>Sell</v>
      </c>
    </row>
    <row r="940" spans="1:8" ht="13.5" x14ac:dyDescent="0.25">
      <c r="A940" s="3">
        <f>TITRES_STAT!B943</f>
        <v>43375</v>
      </c>
      <c r="B940" s="6">
        <f>TITRES_STAT!D943</f>
        <v>14.544700000000001</v>
      </c>
      <c r="C940" s="2">
        <f t="shared" si="84"/>
        <v>15.149977289773975</v>
      </c>
      <c r="D940" s="2">
        <f t="shared" si="86"/>
        <v>14.79833309849378</v>
      </c>
      <c r="E940" s="2">
        <f t="shared" si="85"/>
        <v>0.35164419128019553</v>
      </c>
      <c r="F940" s="2">
        <f t="shared" si="89"/>
        <v>0.30281268294857877</v>
      </c>
      <c r="G940" s="2">
        <f t="shared" si="87"/>
        <v>4.8831508331616758E-2</v>
      </c>
      <c r="H940" s="2" t="str">
        <f t="shared" si="88"/>
        <v>Sell</v>
      </c>
    </row>
    <row r="941" spans="1:8" ht="13.5" x14ac:dyDescent="0.25">
      <c r="A941" s="3">
        <f>TITRES_STAT!B944</f>
        <v>43376</v>
      </c>
      <c r="B941" s="6">
        <f>TITRES_STAT!D944</f>
        <v>14.154299999999999</v>
      </c>
      <c r="C941" s="2">
        <f t="shared" si="84"/>
        <v>15.116180783654901</v>
      </c>
      <c r="D941" s="2">
        <f t="shared" si="86"/>
        <v>14.750626943049795</v>
      </c>
      <c r="E941" s="2">
        <f t="shared" si="85"/>
        <v>0.36555384060510576</v>
      </c>
      <c r="F941" s="2">
        <f t="shared" si="89"/>
        <v>0.31536091447988418</v>
      </c>
      <c r="G941" s="2">
        <f t="shared" si="87"/>
        <v>5.0192926125221582E-2</v>
      </c>
      <c r="H941" s="2" t="str">
        <f t="shared" si="88"/>
        <v>Sell</v>
      </c>
    </row>
    <row r="942" spans="1:8" ht="13.5" x14ac:dyDescent="0.25">
      <c r="A942" s="3">
        <f>TITRES_STAT!B945</f>
        <v>43377</v>
      </c>
      <c r="B942" s="6">
        <f>TITRES_STAT!D945</f>
        <v>13.959099999999999</v>
      </c>
      <c r="C942" s="2">
        <f t="shared" si="84"/>
        <v>15.073322201554147</v>
      </c>
      <c r="D942" s="2">
        <f t="shared" si="86"/>
        <v>14.6919953176387</v>
      </c>
      <c r="E942" s="2">
        <f t="shared" si="85"/>
        <v>0.38132688391544711</v>
      </c>
      <c r="F942" s="2">
        <f t="shared" si="89"/>
        <v>0.32855410836699678</v>
      </c>
      <c r="G942" s="2">
        <f t="shared" si="87"/>
        <v>5.2772775548450335E-2</v>
      </c>
      <c r="H942" s="2" t="str">
        <f t="shared" si="88"/>
        <v>Sell</v>
      </c>
    </row>
    <row r="943" spans="1:8" ht="13.5" x14ac:dyDescent="0.25">
      <c r="A943" s="3">
        <f>TITRES_STAT!B946</f>
        <v>43378</v>
      </c>
      <c r="B943" s="6">
        <f>TITRES_STAT!D946</f>
        <v>13.6662</v>
      </c>
      <c r="C943" s="2">
        <f t="shared" si="84"/>
        <v>15.036303401315049</v>
      </c>
      <c r="D943" s="2">
        <f t="shared" si="86"/>
        <v>14.616010479295092</v>
      </c>
      <c r="E943" s="2">
        <f t="shared" si="85"/>
        <v>0.42029292201995716</v>
      </c>
      <c r="F943" s="2">
        <f t="shared" si="89"/>
        <v>0.34690187109758885</v>
      </c>
      <c r="G943" s="2">
        <f t="shared" si="87"/>
        <v>7.3391050922368306E-2</v>
      </c>
      <c r="H943" s="2" t="str">
        <f t="shared" si="88"/>
        <v>Sell</v>
      </c>
    </row>
    <row r="944" spans="1:8" ht="13.5" x14ac:dyDescent="0.25">
      <c r="A944" s="3">
        <f>TITRES_STAT!B947</f>
        <v>43381</v>
      </c>
      <c r="B944" s="6">
        <f>TITRES_STAT!D947</f>
        <v>13.471</v>
      </c>
      <c r="C944" s="2">
        <f t="shared" si="84"/>
        <v>14.975702878035811</v>
      </c>
      <c r="D944" s="2">
        <f t="shared" si="86"/>
        <v>14.531194888236197</v>
      </c>
      <c r="E944" s="2">
        <f t="shared" si="85"/>
        <v>0.44450798979961448</v>
      </c>
      <c r="F944" s="2">
        <f t="shared" si="89"/>
        <v>0.36642309483799401</v>
      </c>
      <c r="G944" s="2">
        <f t="shared" si="87"/>
        <v>7.8084894961620466E-2</v>
      </c>
      <c r="H944" s="2" t="str">
        <f t="shared" si="88"/>
        <v>Sell</v>
      </c>
    </row>
    <row r="945" spans="1:8" ht="13.5" x14ac:dyDescent="0.25">
      <c r="A945" s="3">
        <f>TITRES_STAT!B948</f>
        <v>43382</v>
      </c>
      <c r="B945" s="6">
        <f>TITRES_STAT!D948</f>
        <v>13.4222</v>
      </c>
      <c r="C945" s="2">
        <f t="shared" si="84"/>
        <v>14.916917819876456</v>
      </c>
      <c r="D945" s="2">
        <f t="shared" si="86"/>
        <v>14.449047118737219</v>
      </c>
      <c r="E945" s="2">
        <f t="shared" si="85"/>
        <v>0.4678707011392369</v>
      </c>
      <c r="F945" s="2">
        <f t="shared" si="89"/>
        <v>0.38671261609824259</v>
      </c>
      <c r="G945" s="2">
        <f t="shared" si="87"/>
        <v>8.115808504099431E-2</v>
      </c>
      <c r="H945" s="2" t="str">
        <f t="shared" si="88"/>
        <v>Sell</v>
      </c>
    </row>
    <row r="946" spans="1:8" ht="13.5" x14ac:dyDescent="0.25">
      <c r="A946" s="3">
        <f>TITRES_STAT!B949</f>
        <v>43383</v>
      </c>
      <c r="B946" s="6">
        <f>TITRES_STAT!D949</f>
        <v>13.5198</v>
      </c>
      <c r="C946" s="2">
        <f t="shared" si="84"/>
        <v>14.807099693741618</v>
      </c>
      <c r="D946" s="2">
        <f t="shared" si="86"/>
        <v>14.380213998830758</v>
      </c>
      <c r="E946" s="2">
        <f t="shared" si="85"/>
        <v>0.42688569491085993</v>
      </c>
      <c r="F946" s="2">
        <f t="shared" si="89"/>
        <v>0.39474723186076605</v>
      </c>
      <c r="G946" s="2">
        <f t="shared" si="87"/>
        <v>3.2138463050093879E-2</v>
      </c>
      <c r="H946" s="2" t="str">
        <f t="shared" si="88"/>
        <v>Sell</v>
      </c>
    </row>
    <row r="947" spans="1:8" ht="13.5" x14ac:dyDescent="0.25">
      <c r="A947" s="3">
        <f>TITRES_STAT!B950</f>
        <v>43384</v>
      </c>
      <c r="B947" s="6">
        <f>TITRES_STAT!D950</f>
        <v>13.6662</v>
      </c>
      <c r="C947" s="2">
        <f t="shared" si="84"/>
        <v>14.714930510089061</v>
      </c>
      <c r="D947" s="2">
        <f t="shared" si="86"/>
        <v>14.327324072991441</v>
      </c>
      <c r="E947" s="2">
        <f t="shared" si="85"/>
        <v>0.38760643709762022</v>
      </c>
      <c r="F947" s="2">
        <f t="shared" si="89"/>
        <v>0.39331907290813695</v>
      </c>
      <c r="G947" s="2">
        <f t="shared" si="87"/>
        <v>-5.7126358105167307E-3</v>
      </c>
      <c r="H947" s="2" t="str">
        <f t="shared" si="88"/>
        <v>Hold</v>
      </c>
    </row>
    <row r="948" spans="1:8" ht="13.5" x14ac:dyDescent="0.25">
      <c r="A948" s="3">
        <f>TITRES_STAT!B951</f>
        <v>43385</v>
      </c>
      <c r="B948" s="6">
        <f>TITRES_STAT!D951</f>
        <v>13.6662</v>
      </c>
      <c r="C948" s="2">
        <f t="shared" si="84"/>
        <v>14.629433508536899</v>
      </c>
      <c r="D948" s="2">
        <f t="shared" si="86"/>
        <v>14.27835191943652</v>
      </c>
      <c r="E948" s="2">
        <f t="shared" si="85"/>
        <v>0.35108158910037801</v>
      </c>
      <c r="F948" s="2">
        <f t="shared" si="89"/>
        <v>0.38487157614658518</v>
      </c>
      <c r="G948" s="2">
        <f t="shared" si="87"/>
        <v>-3.3789987046207171E-2</v>
      </c>
      <c r="H948" s="2" t="str">
        <f t="shared" si="88"/>
        <v>Hold</v>
      </c>
    </row>
    <row r="949" spans="1:8" ht="13.5" x14ac:dyDescent="0.25">
      <c r="A949" s="3">
        <f>TITRES_STAT!B952</f>
        <v>43389</v>
      </c>
      <c r="B949" s="6">
        <f>TITRES_STAT!D952</f>
        <v>13.6662</v>
      </c>
      <c r="C949" s="2">
        <f t="shared" si="84"/>
        <v>14.556336045685068</v>
      </c>
      <c r="D949" s="2">
        <f t="shared" si="86"/>
        <v>14.233007332811592</v>
      </c>
      <c r="E949" s="2">
        <f t="shared" si="85"/>
        <v>0.32332871287347587</v>
      </c>
      <c r="F949" s="2">
        <f t="shared" si="89"/>
        <v>0.37256300349196336</v>
      </c>
      <c r="G949" s="2">
        <f t="shared" si="87"/>
        <v>-4.9234290618487497E-2</v>
      </c>
      <c r="H949" s="2" t="str">
        <f t="shared" si="88"/>
        <v>Hold</v>
      </c>
    </row>
    <row r="950" spans="1:8" ht="13.5" x14ac:dyDescent="0.25">
      <c r="A950" s="3">
        <f>TITRES_STAT!B953</f>
        <v>43390</v>
      </c>
      <c r="B950" s="6">
        <f>TITRES_STAT!D953</f>
        <v>13.4222</v>
      </c>
      <c r="C950" s="2">
        <f t="shared" si="84"/>
        <v>14.554545884810441</v>
      </c>
      <c r="D950" s="2">
        <f t="shared" si="86"/>
        <v>14.172947530381103</v>
      </c>
      <c r="E950" s="2">
        <f t="shared" si="85"/>
        <v>0.38159835442933776</v>
      </c>
      <c r="F950" s="2">
        <f t="shared" si="89"/>
        <v>0.37437007367943825</v>
      </c>
      <c r="G950" s="2">
        <f t="shared" si="87"/>
        <v>7.2282807498995072E-3</v>
      </c>
      <c r="H950" s="2" t="str">
        <f t="shared" si="88"/>
        <v>Sell</v>
      </c>
    </row>
    <row r="951" spans="1:8" ht="13.5" x14ac:dyDescent="0.25">
      <c r="A951" s="3">
        <f>TITRES_STAT!B954</f>
        <v>43391</v>
      </c>
      <c r="B951" s="6">
        <f>TITRES_STAT!D954</f>
        <v>13.6662</v>
      </c>
      <c r="C951" s="2">
        <f t="shared" si="84"/>
        <v>14.492969594839604</v>
      </c>
      <c r="D951" s="2">
        <f t="shared" si="86"/>
        <v>14.135410676278799</v>
      </c>
      <c r="E951" s="2">
        <f t="shared" si="85"/>
        <v>0.35755891856080524</v>
      </c>
      <c r="F951" s="2">
        <f t="shared" si="89"/>
        <v>0.37100784265571168</v>
      </c>
      <c r="G951" s="2">
        <f t="shared" si="87"/>
        <v>-1.3448924094906445E-2</v>
      </c>
      <c r="H951" s="2" t="str">
        <f t="shared" si="88"/>
        <v>Hold</v>
      </c>
    </row>
    <row r="952" spans="1:8" ht="13.5" x14ac:dyDescent="0.25">
      <c r="A952" s="3">
        <f>TITRES_STAT!B955</f>
        <v>43392</v>
      </c>
      <c r="B952" s="6">
        <f>TITRES_STAT!D955</f>
        <v>13.5686</v>
      </c>
      <c r="C952" s="2">
        <f t="shared" si="84"/>
        <v>14.410835811018126</v>
      </c>
      <c r="D952" s="2">
        <f t="shared" si="86"/>
        <v>14.093424700258147</v>
      </c>
      <c r="E952" s="2">
        <f t="shared" si="85"/>
        <v>0.31741111075997885</v>
      </c>
      <c r="F952" s="2">
        <f t="shared" si="89"/>
        <v>0.36028849627656512</v>
      </c>
      <c r="G952" s="2">
        <f t="shared" si="87"/>
        <v>-4.2877385516586264E-2</v>
      </c>
      <c r="H952" s="2" t="str">
        <f t="shared" si="88"/>
        <v>Hold</v>
      </c>
    </row>
    <row r="953" spans="1:8" ht="13.5" x14ac:dyDescent="0.25">
      <c r="A953" s="3">
        <f>TITRES_STAT!B956</f>
        <v>43395</v>
      </c>
      <c r="B953" s="6">
        <f>TITRES_STAT!D956</f>
        <v>13.5686</v>
      </c>
      <c r="C953" s="2">
        <f t="shared" si="84"/>
        <v>14.296276455476875</v>
      </c>
      <c r="D953" s="2">
        <f t="shared" si="86"/>
        <v>14.054548796535322</v>
      </c>
      <c r="E953" s="2">
        <f t="shared" si="85"/>
        <v>0.2417276589415529</v>
      </c>
      <c r="F953" s="2">
        <f t="shared" si="89"/>
        <v>0.33657632880956267</v>
      </c>
      <c r="G953" s="2">
        <f t="shared" si="87"/>
        <v>-9.4848669868009772E-2</v>
      </c>
      <c r="H953" s="2" t="str">
        <f t="shared" si="88"/>
        <v>Hold</v>
      </c>
    </row>
    <row r="954" spans="1:8" ht="13.5" x14ac:dyDescent="0.25">
      <c r="A954" s="3">
        <f>TITRES_STAT!B957</f>
        <v>43396</v>
      </c>
      <c r="B954" s="6">
        <f>TITRES_STAT!D957</f>
        <v>13.163500000000001</v>
      </c>
      <c r="C954" s="2">
        <f t="shared" si="84"/>
        <v>14.169310846941972</v>
      </c>
      <c r="D954" s="2">
        <f t="shared" si="86"/>
        <v>13.98854518197715</v>
      </c>
      <c r="E954" s="2">
        <f t="shared" si="85"/>
        <v>0.18076566496482194</v>
      </c>
      <c r="F954" s="2">
        <f t="shared" si="89"/>
        <v>0.30541419604061454</v>
      </c>
      <c r="G954" s="2">
        <f t="shared" si="87"/>
        <v>-0.1246485310757926</v>
      </c>
      <c r="H954" s="2" t="str">
        <f t="shared" si="88"/>
        <v>Hold</v>
      </c>
    </row>
    <row r="955" spans="1:8" ht="13.5" x14ac:dyDescent="0.25">
      <c r="A955" s="3">
        <f>TITRES_STAT!B958</f>
        <v>43397</v>
      </c>
      <c r="B955" s="6">
        <f>TITRES_STAT!D958</f>
        <v>12.934100000000001</v>
      </c>
      <c r="C955" s="2">
        <f t="shared" si="84"/>
        <v>14.054370716643207</v>
      </c>
      <c r="D955" s="2">
        <f t="shared" si="86"/>
        <v>13.910438131460324</v>
      </c>
      <c r="E955" s="2">
        <f t="shared" si="85"/>
        <v>0.14393258518288299</v>
      </c>
      <c r="F955" s="2">
        <f t="shared" si="89"/>
        <v>0.27311787386906822</v>
      </c>
      <c r="G955" s="2">
        <f t="shared" si="87"/>
        <v>-0.12918528868618523</v>
      </c>
      <c r="H955" s="2" t="str">
        <f t="shared" si="88"/>
        <v>Hold</v>
      </c>
    </row>
    <row r="956" spans="1:8" ht="13.5" x14ac:dyDescent="0.25">
      <c r="A956" s="3">
        <f>TITRES_STAT!B959</f>
        <v>43398</v>
      </c>
      <c r="B956" s="6">
        <f>TITRES_STAT!D959</f>
        <v>12.934100000000001</v>
      </c>
      <c r="C956" s="2">
        <f t="shared" si="84"/>
        <v>13.972129067928869</v>
      </c>
      <c r="D956" s="2">
        <f t="shared" si="86"/>
        <v>13.83811678838919</v>
      </c>
      <c r="E956" s="2">
        <f t="shared" si="85"/>
        <v>0.13401227953967876</v>
      </c>
      <c r="F956" s="2">
        <f t="shared" si="89"/>
        <v>0.24529675500319034</v>
      </c>
      <c r="G956" s="2">
        <f t="shared" si="87"/>
        <v>-0.11128447546351158</v>
      </c>
      <c r="H956" s="2" t="str">
        <f t="shared" si="88"/>
        <v>Hold</v>
      </c>
    </row>
    <row r="957" spans="1:8" ht="13.5" x14ac:dyDescent="0.25">
      <c r="A957" s="3">
        <f>TITRES_STAT!B960</f>
        <v>43399</v>
      </c>
      <c r="B957" s="6">
        <f>TITRES_STAT!D960</f>
        <v>13.178100000000001</v>
      </c>
      <c r="C957" s="2">
        <f t="shared" si="84"/>
        <v>13.925063057478273</v>
      </c>
      <c r="D957" s="2">
        <f t="shared" si="86"/>
        <v>13.789226655915916</v>
      </c>
      <c r="E957" s="2">
        <f t="shared" si="85"/>
        <v>0.1358364015623561</v>
      </c>
      <c r="F957" s="2">
        <f t="shared" si="89"/>
        <v>0.22340468431502353</v>
      </c>
      <c r="G957" s="2">
        <f t="shared" si="87"/>
        <v>-8.7568282752667426E-2</v>
      </c>
      <c r="H957" s="2" t="str">
        <f t="shared" si="88"/>
        <v>Hold</v>
      </c>
    </row>
    <row r="958" spans="1:8" ht="13.5" x14ac:dyDescent="0.25">
      <c r="A958" s="3">
        <f>TITRES_STAT!B961</f>
        <v>43402</v>
      </c>
      <c r="B958" s="6">
        <f>TITRES_STAT!D961</f>
        <v>12.7828</v>
      </c>
      <c r="C958" s="2">
        <f t="shared" si="84"/>
        <v>13.885237971712385</v>
      </c>
      <c r="D958" s="2">
        <f t="shared" si="86"/>
        <v>13.714676533255478</v>
      </c>
      <c r="E958" s="2">
        <f t="shared" si="85"/>
        <v>0.17056143845690741</v>
      </c>
      <c r="F958" s="2">
        <f t="shared" si="89"/>
        <v>0.21283603514340033</v>
      </c>
      <c r="G958" s="2">
        <f t="shared" si="87"/>
        <v>-4.2274596686492916E-2</v>
      </c>
      <c r="H958" s="2" t="str">
        <f t="shared" si="88"/>
        <v>Hold</v>
      </c>
    </row>
    <row r="959" spans="1:8" ht="13.5" x14ac:dyDescent="0.25">
      <c r="A959" s="3">
        <f>TITRES_STAT!B962</f>
        <v>43403</v>
      </c>
      <c r="B959" s="6">
        <f>TITRES_STAT!D962</f>
        <v>12.7828</v>
      </c>
      <c r="C959" s="2">
        <f t="shared" si="84"/>
        <v>13.851539822218172</v>
      </c>
      <c r="D959" s="2">
        <f t="shared" si="86"/>
        <v>13.64564864190322</v>
      </c>
      <c r="E959" s="2">
        <f t="shared" si="85"/>
        <v>0.20589118031495168</v>
      </c>
      <c r="F959" s="2">
        <f t="shared" si="89"/>
        <v>0.21144706417771061</v>
      </c>
      <c r="G959" s="2">
        <f t="shared" si="87"/>
        <v>-5.5558838627589313E-3</v>
      </c>
      <c r="H959" s="2" t="str">
        <f t="shared" si="88"/>
        <v>Hold</v>
      </c>
    </row>
    <row r="960" spans="1:8" ht="13.5" x14ac:dyDescent="0.25">
      <c r="A960" s="3">
        <f>TITRES_STAT!B963</f>
        <v>43404</v>
      </c>
      <c r="B960" s="6">
        <f>TITRES_STAT!D963</f>
        <v>12.934100000000001</v>
      </c>
      <c r="C960" s="2">
        <f t="shared" si="84"/>
        <v>13.785487541876915</v>
      </c>
      <c r="D960" s="2">
        <f t="shared" si="86"/>
        <v>13.592941335095574</v>
      </c>
      <c r="E960" s="2">
        <f t="shared" si="85"/>
        <v>0.1925462067813406</v>
      </c>
      <c r="F960" s="2">
        <f t="shared" si="89"/>
        <v>0.20766689269843663</v>
      </c>
      <c r="G960" s="2">
        <f t="shared" si="87"/>
        <v>-1.5120685917096033E-2</v>
      </c>
      <c r="H960" s="2" t="str">
        <f t="shared" si="88"/>
        <v>Hold</v>
      </c>
    </row>
    <row r="961" spans="1:8" ht="13.5" x14ac:dyDescent="0.25">
      <c r="A961" s="3">
        <f>TITRES_STAT!B964</f>
        <v>43405</v>
      </c>
      <c r="B961" s="6">
        <f>TITRES_STAT!D964</f>
        <v>13.178100000000001</v>
      </c>
      <c r="C961" s="2">
        <f t="shared" si="84"/>
        <v>13.767135612357389</v>
      </c>
      <c r="D961" s="2">
        <f t="shared" si="86"/>
        <v>13.562212347310718</v>
      </c>
      <c r="E961" s="2">
        <f t="shared" si="85"/>
        <v>0.20492326504667169</v>
      </c>
      <c r="F961" s="2">
        <f t="shared" si="89"/>
        <v>0.20711816716808368</v>
      </c>
      <c r="G961" s="2">
        <f t="shared" si="87"/>
        <v>-2.1949021214119901E-3</v>
      </c>
      <c r="H961" s="2" t="str">
        <f t="shared" si="88"/>
        <v>Hold</v>
      </c>
    </row>
    <row r="962" spans="1:8" ht="13.5" x14ac:dyDescent="0.25">
      <c r="A962" s="3">
        <f>TITRES_STAT!B965</f>
        <v>43406</v>
      </c>
      <c r="B962" s="6">
        <f>TITRES_STAT!D965</f>
        <v>13.3245</v>
      </c>
      <c r="C962" s="2">
        <f t="shared" si="84"/>
        <v>13.736591671994713</v>
      </c>
      <c r="D962" s="2">
        <f t="shared" si="86"/>
        <v>13.544604025287702</v>
      </c>
      <c r="E962" s="2">
        <f t="shared" si="85"/>
        <v>0.19198764670701074</v>
      </c>
      <c r="F962" s="2">
        <f t="shared" si="89"/>
        <v>0.20409206307586911</v>
      </c>
      <c r="G962" s="2">
        <f t="shared" si="87"/>
        <v>-1.2104416368858367E-2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6">
        <f>TITRES_STAT!D966</f>
        <v>13.178100000000001</v>
      </c>
      <c r="C963" s="2">
        <f t="shared" si="84"/>
        <v>13.710746799380143</v>
      </c>
      <c r="D963" s="2">
        <f t="shared" si="86"/>
        <v>13.517455578970095</v>
      </c>
      <c r="E963" s="2">
        <f t="shared" si="85"/>
        <v>0.19329122041004787</v>
      </c>
      <c r="F963" s="2">
        <f t="shared" si="89"/>
        <v>0.20193189454270488</v>
      </c>
      <c r="G963" s="2">
        <f t="shared" si="87"/>
        <v>-8.6406741326570113E-3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6">
        <f>TITRES_STAT!D967</f>
        <v>13.178100000000001</v>
      </c>
      <c r="C964" s="2">
        <f t="shared" si="84"/>
        <v>13.626554984090891</v>
      </c>
      <c r="D964" s="2">
        <f t="shared" si="86"/>
        <v>13.492318128676015</v>
      </c>
      <c r="E964" s="2">
        <f t="shared" si="85"/>
        <v>0.13423685541487629</v>
      </c>
      <c r="F964" s="2">
        <f t="shared" si="89"/>
        <v>0.18839288671713916</v>
      </c>
      <c r="G964" s="2">
        <f t="shared" si="87"/>
        <v>-5.4156031302262875E-2</v>
      </c>
      <c r="H964" s="2" t="str">
        <f t="shared" si="88"/>
        <v>Hold</v>
      </c>
    </row>
    <row r="965" spans="1:8" ht="13.5" x14ac:dyDescent="0.25">
      <c r="A965" s="3">
        <f>TITRES_STAT!B968</f>
        <v>43411</v>
      </c>
      <c r="B965" s="6">
        <f>TITRES_STAT!D968</f>
        <v>13.178100000000001</v>
      </c>
      <c r="C965" s="2">
        <f t="shared" si="84"/>
        <v>13.520023448076909</v>
      </c>
      <c r="D965" s="2">
        <f t="shared" si="86"/>
        <v>13.469042711737051</v>
      </c>
      <c r="E965" s="2">
        <f t="shared" si="85"/>
        <v>5.0980736339857557E-2</v>
      </c>
      <c r="F965" s="2">
        <f t="shared" si="89"/>
        <v>0.16091045664168285</v>
      </c>
      <c r="G965" s="2">
        <f t="shared" si="87"/>
        <v>-0.1099297203018253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6">
        <f>TITRES_STAT!D969</f>
        <v>13.178100000000001</v>
      </c>
      <c r="C966" s="2">
        <f t="shared" si="84"/>
        <v>13.429881379142</v>
      </c>
      <c r="D966" s="2">
        <f t="shared" si="86"/>
        <v>13.44749139975653</v>
      </c>
      <c r="E966" s="2">
        <f t="shared" si="85"/>
        <v>-1.7610020614529986E-2</v>
      </c>
      <c r="F966" s="2">
        <f t="shared" si="89"/>
        <v>0.12520636119044029</v>
      </c>
      <c r="G966" s="2">
        <f t="shared" si="87"/>
        <v>-0.14281638180497028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6">
        <f>TITRES_STAT!D970</f>
        <v>13.178100000000001</v>
      </c>
      <c r="C967" s="2">
        <f t="shared" si="84"/>
        <v>13.391145782350923</v>
      </c>
      <c r="D967" s="2">
        <f t="shared" si="86"/>
        <v>13.427536481256046</v>
      </c>
      <c r="E967" s="2">
        <f t="shared" si="85"/>
        <v>-3.6390698905123031E-2</v>
      </c>
      <c r="F967" s="2">
        <f t="shared" si="89"/>
        <v>9.2886949171327629E-2</v>
      </c>
      <c r="G967" s="2">
        <f t="shared" si="87"/>
        <v>-0.12927764807645065</v>
      </c>
      <c r="H967" s="2" t="str">
        <f t="shared" si="88"/>
        <v>Hold</v>
      </c>
    </row>
    <row r="968" spans="1:8" ht="13.5" x14ac:dyDescent="0.25">
      <c r="A968" s="3">
        <f>TITRES_STAT!B971</f>
        <v>43416</v>
      </c>
      <c r="B968" s="6">
        <f>TITRES_STAT!D971</f>
        <v>13.031700000000001</v>
      </c>
      <c r="C968" s="2">
        <f t="shared" si="84"/>
        <v>13.297554123527703</v>
      </c>
      <c r="D968" s="2">
        <f t="shared" si="86"/>
        <v>13.398215260422266</v>
      </c>
      <c r="E968" s="2">
        <f t="shared" si="85"/>
        <v>-0.10066113689456202</v>
      </c>
      <c r="F968" s="2">
        <f t="shared" si="89"/>
        <v>5.4177331958149708E-2</v>
      </c>
      <c r="G968" s="2">
        <f t="shared" si="87"/>
        <v>-0.15483846885271174</v>
      </c>
      <c r="H968" s="2" t="str">
        <f t="shared" si="88"/>
        <v>Hold</v>
      </c>
    </row>
    <row r="969" spans="1:8" ht="13.5" x14ac:dyDescent="0.25">
      <c r="A969" s="3">
        <f>TITRES_STAT!B972</f>
        <v>43417</v>
      </c>
      <c r="B969" s="6">
        <f>TITRES_STAT!D972</f>
        <v>13.178100000000001</v>
      </c>
      <c r="C969" s="2">
        <f t="shared" si="84"/>
        <v>13.218361181446518</v>
      </c>
      <c r="D969" s="2">
        <f t="shared" si="86"/>
        <v>13.381910426316912</v>
      </c>
      <c r="E969" s="2">
        <f t="shared" si="85"/>
        <v>-0.16354924487039391</v>
      </c>
      <c r="F969" s="2">
        <f t="shared" si="89"/>
        <v>1.0632016592440986E-2</v>
      </c>
      <c r="G969" s="2">
        <f t="shared" si="87"/>
        <v>-0.17418126146283489</v>
      </c>
      <c r="H969" s="2" t="str">
        <f t="shared" si="88"/>
        <v>Hold</v>
      </c>
    </row>
    <row r="970" spans="1:8" ht="13.5" x14ac:dyDescent="0.25">
      <c r="A970" s="3">
        <f>TITRES_STAT!B973</f>
        <v>43418</v>
      </c>
      <c r="B970" s="6">
        <f>TITRES_STAT!D973</f>
        <v>13.178100000000001</v>
      </c>
      <c r="C970" s="2">
        <f t="shared" si="84"/>
        <v>13.174628691993206</v>
      </c>
      <c r="D970" s="2">
        <f t="shared" si="86"/>
        <v>13.366813357700845</v>
      </c>
      <c r="E970" s="2">
        <f t="shared" si="85"/>
        <v>-0.19218466570763937</v>
      </c>
      <c r="F970" s="2">
        <f t="shared" si="89"/>
        <v>-2.993131986757509E-2</v>
      </c>
      <c r="G970" s="2">
        <f t="shared" si="87"/>
        <v>-0.16225334584006429</v>
      </c>
      <c r="H970" s="2" t="str">
        <f t="shared" si="88"/>
        <v>Hold</v>
      </c>
    </row>
    <row r="971" spans="1:8" ht="13.5" x14ac:dyDescent="0.25">
      <c r="A971" s="3">
        <f>TITRES_STAT!B974</f>
        <v>43419</v>
      </c>
      <c r="B971" s="6">
        <f>TITRES_STAT!D974</f>
        <v>13.1196</v>
      </c>
      <c r="C971" s="2">
        <f t="shared" si="84"/>
        <v>13.175162739378866</v>
      </c>
      <c r="D971" s="2">
        <f t="shared" si="86"/>
        <v>13.348501257130412</v>
      </c>
      <c r="E971" s="2">
        <f t="shared" si="85"/>
        <v>-0.17333851775154585</v>
      </c>
      <c r="F971" s="2">
        <f t="shared" si="89"/>
        <v>-5.861275944436925E-2</v>
      </c>
      <c r="G971" s="2">
        <f t="shared" si="87"/>
        <v>-0.1147257583071766</v>
      </c>
      <c r="H971" s="2" t="str">
        <f t="shared" si="88"/>
        <v>Hold</v>
      </c>
    </row>
    <row r="972" spans="1:8" ht="13.5" x14ac:dyDescent="0.25">
      <c r="A972" s="3">
        <f>TITRES_STAT!B975</f>
        <v>43420</v>
      </c>
      <c r="B972" s="6">
        <f>TITRES_STAT!D975</f>
        <v>13.031700000000001</v>
      </c>
      <c r="C972" s="2">
        <f t="shared" si="84"/>
        <v>13.198137702551348</v>
      </c>
      <c r="D972" s="2">
        <f t="shared" si="86"/>
        <v>13.325034497342974</v>
      </c>
      <c r="E972" s="2">
        <f t="shared" si="85"/>
        <v>-0.12689679479162663</v>
      </c>
      <c r="F972" s="2">
        <f t="shared" si="89"/>
        <v>-7.2269566513820729E-2</v>
      </c>
      <c r="G972" s="2">
        <f t="shared" si="87"/>
        <v>-5.4627228277805903E-2</v>
      </c>
      <c r="H972" s="2" t="str">
        <f t="shared" si="88"/>
        <v>Hold</v>
      </c>
    </row>
    <row r="973" spans="1:8" ht="13.5" x14ac:dyDescent="0.25">
      <c r="A973" s="3">
        <f>TITRES_STAT!B976</f>
        <v>43423</v>
      </c>
      <c r="B973" s="6">
        <f>TITRES_STAT!D976</f>
        <v>13.080500000000001</v>
      </c>
      <c r="C973" s="2">
        <f t="shared" si="84"/>
        <v>13.19505497908191</v>
      </c>
      <c r="D973" s="2">
        <f t="shared" si="86"/>
        <v>13.306920830873125</v>
      </c>
      <c r="E973" s="2">
        <f t="shared" si="85"/>
        <v>-0.11186585179121522</v>
      </c>
      <c r="F973" s="2">
        <f t="shared" si="89"/>
        <v>-8.0188823569299628E-2</v>
      </c>
      <c r="G973" s="2">
        <f t="shared" si="87"/>
        <v>-3.1677028221915593E-2</v>
      </c>
      <c r="H973" s="2" t="str">
        <f t="shared" si="88"/>
        <v>Hold</v>
      </c>
    </row>
    <row r="974" spans="1:8" ht="13.5" x14ac:dyDescent="0.25">
      <c r="A974" s="3">
        <f>TITRES_STAT!B977</f>
        <v>43425</v>
      </c>
      <c r="B974" s="6">
        <f>TITRES_STAT!D977</f>
        <v>13.080500000000001</v>
      </c>
      <c r="C974" s="2">
        <f t="shared" si="84"/>
        <v>13.192446520761616</v>
      </c>
      <c r="D974" s="2">
        <f t="shared" si="86"/>
        <v>13.290148917475117</v>
      </c>
      <c r="E974" s="2">
        <f t="shared" si="85"/>
        <v>-9.7702396713501116E-2</v>
      </c>
      <c r="F974" s="2">
        <f t="shared" si="89"/>
        <v>-8.3691538198139931E-2</v>
      </c>
      <c r="G974" s="2">
        <f t="shared" si="87"/>
        <v>-1.4010858515361185E-2</v>
      </c>
      <c r="H974" s="2" t="str">
        <f t="shared" si="88"/>
        <v>Hold</v>
      </c>
    </row>
    <row r="975" spans="1:8" ht="13.5" x14ac:dyDescent="0.25">
      <c r="A975" s="3">
        <f>TITRES_STAT!B978</f>
        <v>43426</v>
      </c>
      <c r="B975" s="6">
        <f>TITRES_STAT!D978</f>
        <v>13.080500000000001</v>
      </c>
      <c r="C975" s="2">
        <f t="shared" ref="C975:C1038" si="90">$C$4*B965+C974*(1-$C$4)</f>
        <v>13.190239363721368</v>
      </c>
      <c r="D975" s="2">
        <f t="shared" si="86"/>
        <v>13.274619368032516</v>
      </c>
      <c r="E975" s="2">
        <f t="shared" si="85"/>
        <v>-8.4380004311148227E-2</v>
      </c>
      <c r="F975" s="2">
        <f t="shared" si="89"/>
        <v>-8.3829231420741598E-2</v>
      </c>
      <c r="G975" s="2">
        <f t="shared" si="87"/>
        <v>-5.5077289040662836E-4</v>
      </c>
      <c r="H975" s="2" t="str">
        <f t="shared" si="88"/>
        <v>Hold</v>
      </c>
    </row>
    <row r="976" spans="1:8" ht="13.5" x14ac:dyDescent="0.25">
      <c r="A976" s="3">
        <f>TITRES_STAT!B979</f>
        <v>43427</v>
      </c>
      <c r="B976" s="6">
        <f>TITRES_STAT!D979</f>
        <v>13.080500000000001</v>
      </c>
      <c r="C976" s="2">
        <f t="shared" si="90"/>
        <v>13.188371769302696</v>
      </c>
      <c r="D976" s="2">
        <f t="shared" si="86"/>
        <v>13.260240155585663</v>
      </c>
      <c r="E976" s="2">
        <f t="shared" si="85"/>
        <v>-7.1868386282966767E-2</v>
      </c>
      <c r="F976" s="2">
        <f t="shared" si="89"/>
        <v>-8.1437062393186641E-2</v>
      </c>
      <c r="G976" s="2">
        <f t="shared" si="87"/>
        <v>9.5686761102198731E-3</v>
      </c>
      <c r="H976" s="2" t="str">
        <f t="shared" si="88"/>
        <v>Sell</v>
      </c>
    </row>
    <row r="977" spans="1:8" ht="13.5" x14ac:dyDescent="0.25">
      <c r="A977" s="3">
        <f>TITRES_STAT!B980</f>
        <v>43430</v>
      </c>
      <c r="B977" s="6">
        <f>TITRES_STAT!D980</f>
        <v>12.934100000000001</v>
      </c>
      <c r="C977" s="2">
        <f t="shared" si="90"/>
        <v>13.186791497102281</v>
      </c>
      <c r="D977" s="2">
        <f t="shared" si="86"/>
        <v>13.236081625542282</v>
      </c>
      <c r="E977" s="2">
        <f t="shared" si="85"/>
        <v>-4.9290128440000913E-2</v>
      </c>
      <c r="F977" s="2">
        <f t="shared" si="89"/>
        <v>-7.5007675602549506E-2</v>
      </c>
      <c r="G977" s="2">
        <f t="shared" si="87"/>
        <v>2.5717547162548593E-2</v>
      </c>
      <c r="H977" s="2" t="str">
        <f t="shared" si="88"/>
        <v>Sell</v>
      </c>
    </row>
    <row r="978" spans="1:8" ht="13.5" x14ac:dyDescent="0.25">
      <c r="A978" s="3">
        <f>TITRES_STAT!B981</f>
        <v>43431</v>
      </c>
      <c r="B978" s="6">
        <f>TITRES_STAT!D981</f>
        <v>13.031700000000001</v>
      </c>
      <c r="C978" s="2">
        <f t="shared" si="90"/>
        <v>13.162931266778852</v>
      </c>
      <c r="D978" s="2">
        <f t="shared" si="86"/>
        <v>13.220942245872482</v>
      </c>
      <c r="E978" s="2">
        <f t="shared" si="85"/>
        <v>-5.801097909363051E-2</v>
      </c>
      <c r="F978" s="2">
        <f t="shared" si="89"/>
        <v>-7.1608336300765713E-2</v>
      </c>
      <c r="G978" s="2">
        <f t="shared" si="87"/>
        <v>1.3597357207135202E-2</v>
      </c>
      <c r="H978" s="2" t="str">
        <f t="shared" si="88"/>
        <v>Sell</v>
      </c>
    </row>
    <row r="979" spans="1:8" ht="13.5" x14ac:dyDescent="0.25">
      <c r="A979" s="3">
        <f>TITRES_STAT!B982</f>
        <v>43432</v>
      </c>
      <c r="B979" s="6">
        <f>TITRES_STAT!D982</f>
        <v>13.0707</v>
      </c>
      <c r="C979" s="2">
        <f t="shared" si="90"/>
        <v>13.165264918043643</v>
      </c>
      <c r="D979" s="2">
        <f t="shared" si="86"/>
        <v>13.209813190622668</v>
      </c>
      <c r="E979" s="2">
        <f t="shared" si="85"/>
        <v>-4.4548272579024939E-2</v>
      </c>
      <c r="F979" s="2">
        <f t="shared" si="89"/>
        <v>-6.6196323556417566E-2</v>
      </c>
      <c r="G979" s="2">
        <f t="shared" si="87"/>
        <v>2.1648050977392627E-2</v>
      </c>
      <c r="H979" s="2" t="str">
        <f t="shared" si="88"/>
        <v>Sell</v>
      </c>
    </row>
    <row r="980" spans="1:8" ht="13.5" x14ac:dyDescent="0.25">
      <c r="A980" s="3">
        <f>TITRES_STAT!B983</f>
        <v>43433</v>
      </c>
      <c r="B980" s="6">
        <f>TITRES_STAT!D983</f>
        <v>13.031700000000001</v>
      </c>
      <c r="C980" s="2">
        <f t="shared" si="90"/>
        <v>13.16723954603693</v>
      </c>
      <c r="D980" s="2">
        <f t="shared" si="86"/>
        <v>13.196619620946915</v>
      </c>
      <c r="E980" s="2">
        <f t="shared" si="85"/>
        <v>-2.938007490998551E-2</v>
      </c>
      <c r="F980" s="2">
        <f t="shared" si="89"/>
        <v>-5.8833073827131155E-2</v>
      </c>
      <c r="G980" s="2">
        <f t="shared" si="87"/>
        <v>2.9452998917145645E-2</v>
      </c>
      <c r="H980" s="2" t="str">
        <f t="shared" si="88"/>
        <v>Sell</v>
      </c>
    </row>
    <row r="981" spans="1:8" ht="13.5" x14ac:dyDescent="0.25">
      <c r="A981" s="3">
        <f>TITRES_STAT!B984</f>
        <v>43434</v>
      </c>
      <c r="B981" s="6">
        <f>TITRES_STAT!D984</f>
        <v>13.129300000000001</v>
      </c>
      <c r="C981" s="2">
        <f t="shared" si="90"/>
        <v>13.159910385108171</v>
      </c>
      <c r="D981" s="2">
        <f t="shared" si="86"/>
        <v>13.191632982358254</v>
      </c>
      <c r="E981" s="2">
        <f t="shared" si="85"/>
        <v>-3.1722597250082529E-2</v>
      </c>
      <c r="F981" s="2">
        <f t="shared" si="89"/>
        <v>-5.3410978511721427E-2</v>
      </c>
      <c r="G981" s="2">
        <f t="shared" si="87"/>
        <v>2.1688381261638898E-2</v>
      </c>
      <c r="H981" s="2" t="str">
        <f t="shared" si="88"/>
        <v>Sell</v>
      </c>
    </row>
    <row r="982" spans="1:8" ht="13.5" x14ac:dyDescent="0.25">
      <c r="A982" s="3">
        <f>TITRES_STAT!B985</f>
        <v>43437</v>
      </c>
      <c r="B982" s="6">
        <f>TITRES_STAT!D985</f>
        <v>13.3734</v>
      </c>
      <c r="C982" s="2">
        <f t="shared" si="90"/>
        <v>13.140185710476144</v>
      </c>
      <c r="D982" s="2">
        <f t="shared" si="86"/>
        <v>13.205097205887272</v>
      </c>
      <c r="E982" s="2">
        <f t="shared" si="85"/>
        <v>-6.4911495411127618E-2</v>
      </c>
      <c r="F982" s="2">
        <f t="shared" si="89"/>
        <v>-5.5711081891602662E-2</v>
      </c>
      <c r="G982" s="2">
        <f t="shared" si="87"/>
        <v>-9.2004135195249553E-3</v>
      </c>
      <c r="H982" s="2" t="str">
        <f t="shared" si="88"/>
        <v>Hold</v>
      </c>
    </row>
    <row r="983" spans="1:8" ht="13.5" x14ac:dyDescent="0.25">
      <c r="A983" s="3">
        <f>TITRES_STAT!B986</f>
        <v>43438</v>
      </c>
      <c r="B983" s="6">
        <f>TITRES_STAT!D986</f>
        <v>13.661300000000001</v>
      </c>
      <c r="C983" s="2">
        <f t="shared" si="90"/>
        <v>13.131003293479814</v>
      </c>
      <c r="D983" s="2">
        <f t="shared" si="86"/>
        <v>13.238890005451179</v>
      </c>
      <c r="E983" s="2">
        <f t="shared" si="85"/>
        <v>-0.10788671197136424</v>
      </c>
      <c r="F983" s="2">
        <f t="shared" si="89"/>
        <v>-6.6146207907554988E-2</v>
      </c>
      <c r="G983" s="2">
        <f t="shared" si="87"/>
        <v>-4.1740504063809247E-2</v>
      </c>
      <c r="H983" s="2" t="str">
        <f t="shared" si="88"/>
        <v>Hold</v>
      </c>
    </row>
    <row r="984" spans="1:8" ht="13.5" x14ac:dyDescent="0.25">
      <c r="A984" s="3">
        <f>TITRES_STAT!B987</f>
        <v>43439</v>
      </c>
      <c r="B984" s="6">
        <f>TITRES_STAT!D987</f>
        <v>13.6174</v>
      </c>
      <c r="C984" s="2">
        <f t="shared" si="90"/>
        <v>13.123233556021381</v>
      </c>
      <c r="D984" s="2">
        <f t="shared" si="86"/>
        <v>13.266927782825165</v>
      </c>
      <c r="E984" s="2">
        <f t="shared" si="85"/>
        <v>-0.14369422680378463</v>
      </c>
      <c r="F984" s="2">
        <f t="shared" si="89"/>
        <v>-8.1655811686800917E-2</v>
      </c>
      <c r="G984" s="2">
        <f t="shared" si="87"/>
        <v>-6.2038415116983714E-2</v>
      </c>
      <c r="H984" s="2" t="str">
        <f t="shared" si="88"/>
        <v>Hold</v>
      </c>
    </row>
    <row r="985" spans="1:8" ht="13.5" x14ac:dyDescent="0.25">
      <c r="A985" s="3">
        <f>TITRES_STAT!B988</f>
        <v>43440</v>
      </c>
      <c r="B985" s="6">
        <f>TITRES_STAT!D988</f>
        <v>13.6076</v>
      </c>
      <c r="C985" s="2">
        <f t="shared" si="90"/>
        <v>13.116659162787322</v>
      </c>
      <c r="D985" s="2">
        <f t="shared" si="86"/>
        <v>13.292162761875154</v>
      </c>
      <c r="E985" s="2">
        <f t="shared" si="85"/>
        <v>-0.17550359908783264</v>
      </c>
      <c r="F985" s="2">
        <f t="shared" si="89"/>
        <v>-0.10042536916700727</v>
      </c>
      <c r="G985" s="2">
        <f t="shared" si="87"/>
        <v>-7.5078229920825371E-2</v>
      </c>
      <c r="H985" s="2" t="str">
        <f t="shared" si="88"/>
        <v>Hold</v>
      </c>
    </row>
    <row r="986" spans="1:8" ht="13.5" x14ac:dyDescent="0.25">
      <c r="A986" s="3">
        <f>TITRES_STAT!B989</f>
        <v>43441</v>
      </c>
      <c r="B986" s="6">
        <f>TITRES_STAT!D989</f>
        <v>13.4222</v>
      </c>
      <c r="C986" s="2">
        <f t="shared" si="90"/>
        <v>13.111096214666196</v>
      </c>
      <c r="D986" s="2">
        <f t="shared" si="86"/>
        <v>13.301795149884402</v>
      </c>
      <c r="E986" s="2">
        <f t="shared" si="85"/>
        <v>-0.19069893521820624</v>
      </c>
      <c r="F986" s="2">
        <f t="shared" si="89"/>
        <v>-0.11848008237724707</v>
      </c>
      <c r="G986" s="2">
        <f t="shared" si="87"/>
        <v>-7.2218852840959177E-2</v>
      </c>
      <c r="H986" s="2" t="str">
        <f t="shared" si="88"/>
        <v>Hold</v>
      </c>
    </row>
    <row r="987" spans="1:8" ht="13.5" x14ac:dyDescent="0.25">
      <c r="A987" s="3">
        <f>TITRES_STAT!B990</f>
        <v>43444</v>
      </c>
      <c r="B987" s="6">
        <f>TITRES_STAT!D990</f>
        <v>13.275700000000001</v>
      </c>
      <c r="C987" s="2">
        <f t="shared" si="90"/>
        <v>13.083866027794475</v>
      </c>
      <c r="D987" s="2">
        <f t="shared" si="86"/>
        <v>13.299862175818891</v>
      </c>
      <c r="E987" s="2">
        <f t="shared" si="85"/>
        <v>-0.21599614802441636</v>
      </c>
      <c r="F987" s="2">
        <f t="shared" si="89"/>
        <v>-0.13798329550668093</v>
      </c>
      <c r="G987" s="2">
        <f t="shared" si="87"/>
        <v>-7.8012852517735432E-2</v>
      </c>
      <c r="H987" s="2" t="str">
        <f t="shared" si="88"/>
        <v>Hold</v>
      </c>
    </row>
    <row r="988" spans="1:8" ht="13.5" x14ac:dyDescent="0.25">
      <c r="A988" s="3">
        <f>TITRES_STAT!B991</f>
        <v>43445</v>
      </c>
      <c r="B988" s="6">
        <f>TITRES_STAT!D991</f>
        <v>13.4222</v>
      </c>
      <c r="C988" s="2">
        <f t="shared" si="90"/>
        <v>13.075840485056863</v>
      </c>
      <c r="D988" s="2">
        <f t="shared" si="86"/>
        <v>13.308924236869343</v>
      </c>
      <c r="E988" s="2">
        <f t="shared" ref="E988:E1051" si="91">C988-D988</f>
        <v>-0.23308375181247953</v>
      </c>
      <c r="F988" s="2">
        <f t="shared" si="89"/>
        <v>-0.15700338676784065</v>
      </c>
      <c r="G988" s="2">
        <f t="shared" si="87"/>
        <v>-7.6080365044638887E-2</v>
      </c>
      <c r="H988" s="2" t="str">
        <f t="shared" si="88"/>
        <v>Hold</v>
      </c>
    </row>
    <row r="989" spans="1:8" ht="13.5" x14ac:dyDescent="0.25">
      <c r="A989" s="3">
        <f>TITRES_STAT!B992</f>
        <v>43446</v>
      </c>
      <c r="B989" s="6">
        <f>TITRES_STAT!D992</f>
        <v>13.6028</v>
      </c>
      <c r="C989" s="2">
        <f t="shared" si="90"/>
        <v>13.075049641201961</v>
      </c>
      <c r="D989" s="2">
        <f t="shared" ref="D989:D1052" si="92">$D$4*B989+(1-$D$4)*D988</f>
        <v>13.330692811916059</v>
      </c>
      <c r="E989" s="2">
        <f t="shared" si="91"/>
        <v>-0.25564317071409803</v>
      </c>
      <c r="F989" s="2">
        <f t="shared" si="89"/>
        <v>-0.17673134355709214</v>
      </c>
      <c r="G989" s="2">
        <f t="shared" si="87"/>
        <v>-7.8911827157005898E-2</v>
      </c>
      <c r="H989" s="2" t="str">
        <f t="shared" si="88"/>
        <v>Hold</v>
      </c>
    </row>
    <row r="990" spans="1:8" ht="13.5" x14ac:dyDescent="0.25">
      <c r="A990" s="3">
        <f>TITRES_STAT!B993</f>
        <v>43447</v>
      </c>
      <c r="B990" s="6">
        <f>TITRES_STAT!D993</f>
        <v>13.471</v>
      </c>
      <c r="C990" s="2">
        <f t="shared" si="90"/>
        <v>13.068380465632428</v>
      </c>
      <c r="D990" s="2">
        <f t="shared" si="92"/>
        <v>13.341085936959313</v>
      </c>
      <c r="E990" s="2">
        <f t="shared" si="91"/>
        <v>-0.27270547132688527</v>
      </c>
      <c r="F990" s="2">
        <f t="shared" si="89"/>
        <v>-0.19592616911105079</v>
      </c>
      <c r="G990" s="2">
        <f t="shared" si="87"/>
        <v>-7.6779302215834483E-2</v>
      </c>
      <c r="H990" s="2" t="str">
        <f t="shared" si="88"/>
        <v>Hold</v>
      </c>
    </row>
    <row r="991" spans="1:8" ht="13.5" x14ac:dyDescent="0.25">
      <c r="A991" s="3">
        <f>TITRES_STAT!B994</f>
        <v>43448</v>
      </c>
      <c r="B991" s="6">
        <f>TITRES_STAT!D994</f>
        <v>13.4222</v>
      </c>
      <c r="C991" s="2">
        <f t="shared" si="90"/>
        <v>13.077752701688977</v>
      </c>
      <c r="D991" s="2">
        <f t="shared" si="92"/>
        <v>13.347094386073438</v>
      </c>
      <c r="E991" s="2">
        <f t="shared" si="91"/>
        <v>-0.26934168438446093</v>
      </c>
      <c r="F991" s="2">
        <f t="shared" si="89"/>
        <v>-0.21060927216573283</v>
      </c>
      <c r="G991" s="2">
        <f t="shared" si="87"/>
        <v>-5.8732412218728103E-2</v>
      </c>
      <c r="H991" s="2" t="str">
        <f t="shared" si="88"/>
        <v>Hold</v>
      </c>
    </row>
    <row r="992" spans="1:8" ht="13.5" x14ac:dyDescent="0.25">
      <c r="A992" s="3">
        <f>TITRES_STAT!B995</f>
        <v>43451</v>
      </c>
      <c r="B992" s="6">
        <f>TITRES_STAT!D995</f>
        <v>13.4222</v>
      </c>
      <c r="C992" s="2">
        <f t="shared" si="90"/>
        <v>13.123236901429134</v>
      </c>
      <c r="D992" s="2">
        <f t="shared" si="92"/>
        <v>13.352657764882814</v>
      </c>
      <c r="E992" s="2">
        <f t="shared" si="91"/>
        <v>-0.2294208634536794</v>
      </c>
      <c r="F992" s="2">
        <f t="shared" si="89"/>
        <v>-0.21437159042332216</v>
      </c>
      <c r="G992" s="2">
        <f t="shared" si="87"/>
        <v>-1.5049273030357246E-2</v>
      </c>
      <c r="H992" s="2" t="str">
        <f t="shared" si="88"/>
        <v>Hold</v>
      </c>
    </row>
    <row r="993" spans="1:8" ht="13.5" x14ac:dyDescent="0.25">
      <c r="A993" s="3">
        <f>TITRES_STAT!B996</f>
        <v>43452</v>
      </c>
      <c r="B993" s="6">
        <f>TITRES_STAT!D996</f>
        <v>13.4222</v>
      </c>
      <c r="C993" s="2">
        <f t="shared" si="90"/>
        <v>13.206015839670806</v>
      </c>
      <c r="D993" s="2">
        <f t="shared" si="92"/>
        <v>13.357809041558161</v>
      </c>
      <c r="E993" s="2">
        <f t="shared" si="91"/>
        <v>-0.15179320188735446</v>
      </c>
      <c r="F993" s="2">
        <f t="shared" si="89"/>
        <v>-0.20185591271612863</v>
      </c>
      <c r="G993" s="2">
        <f t="shared" si="87"/>
        <v>5.0062710828774171E-2</v>
      </c>
      <c r="H993" s="2" t="str">
        <f t="shared" si="88"/>
        <v>Sell</v>
      </c>
    </row>
    <row r="994" spans="1:8" ht="13.5" x14ac:dyDescent="0.25">
      <c r="A994" s="3">
        <f>TITRES_STAT!B997</f>
        <v>43453</v>
      </c>
      <c r="B994" s="6">
        <f>TITRES_STAT!D997</f>
        <v>13.4222</v>
      </c>
      <c r="C994" s="2">
        <f t="shared" si="90"/>
        <v>13.269305710490681</v>
      </c>
      <c r="D994" s="2">
        <f t="shared" si="92"/>
        <v>13.362578742183482</v>
      </c>
      <c r="E994" s="2">
        <f t="shared" si="91"/>
        <v>-9.3273031692801212E-2</v>
      </c>
      <c r="F994" s="2">
        <f t="shared" si="89"/>
        <v>-0.18013933651146316</v>
      </c>
      <c r="G994" s="2">
        <f t="shared" si="87"/>
        <v>8.6866304818661949E-2</v>
      </c>
      <c r="H994" s="2" t="str">
        <f t="shared" si="88"/>
        <v>Sell</v>
      </c>
    </row>
    <row r="995" spans="1:8" ht="13.5" x14ac:dyDescent="0.25">
      <c r="A995" s="3">
        <f>TITRES_STAT!B998</f>
        <v>43454</v>
      </c>
      <c r="B995" s="6">
        <f>TITRES_STAT!D998</f>
        <v>13.4222</v>
      </c>
      <c r="C995" s="2">
        <f t="shared" si="90"/>
        <v>13.321350985799807</v>
      </c>
      <c r="D995" s="2">
        <f t="shared" si="92"/>
        <v>13.366995131651372</v>
      </c>
      <c r="E995" s="2">
        <f t="shared" si="91"/>
        <v>-4.5644145851564843E-2</v>
      </c>
      <c r="F995" s="2">
        <f t="shared" si="89"/>
        <v>-0.1532402983794835</v>
      </c>
      <c r="G995" s="2">
        <f t="shared" si="87"/>
        <v>0.10759615252791865</v>
      </c>
      <c r="H995" s="2" t="str">
        <f t="shared" si="88"/>
        <v>Sell</v>
      </c>
    </row>
    <row r="996" spans="1:8" ht="13.5" x14ac:dyDescent="0.25">
      <c r="A996" s="3">
        <f>TITRES_STAT!B999</f>
        <v>43455</v>
      </c>
      <c r="B996" s="6">
        <f>TITRES_STAT!D999</f>
        <v>13.3734</v>
      </c>
      <c r="C996" s="2">
        <f t="shared" si="90"/>
        <v>13.336866218753682</v>
      </c>
      <c r="D996" s="2">
        <f t="shared" si="92"/>
        <v>13.367469566343864</v>
      </c>
      <c r="E996" s="2">
        <f t="shared" si="91"/>
        <v>-3.0603347590181684E-2</v>
      </c>
      <c r="F996" s="2">
        <f t="shared" si="89"/>
        <v>-0.12871290822162315</v>
      </c>
      <c r="G996" s="2">
        <f t="shared" ref="G996:G1059" si="93">E996-F996</f>
        <v>9.8109560631441467E-2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43458</v>
      </c>
      <c r="B997" s="6">
        <f>TITRES_STAT!D1000</f>
        <v>13.178100000000001</v>
      </c>
      <c r="C997" s="2">
        <f t="shared" si="90"/>
        <v>13.327456031253115</v>
      </c>
      <c r="D997" s="2">
        <f t="shared" si="92"/>
        <v>13.353442191059134</v>
      </c>
      <c r="E997" s="2">
        <f t="shared" si="91"/>
        <v>-2.5986159806018705E-2</v>
      </c>
      <c r="F997" s="2">
        <f t="shared" ref="F997:F1060" si="95">(E997*(2/(10)))+((1-(2/10))*F996)</f>
        <v>-0.10816755853850227</v>
      </c>
      <c r="G997" s="2">
        <f t="shared" si="93"/>
        <v>8.2181398732483563E-2</v>
      </c>
      <c r="H997" s="2" t="str">
        <f t="shared" si="94"/>
        <v>Sell</v>
      </c>
    </row>
    <row r="998" spans="1:8" ht="13.5" x14ac:dyDescent="0.25">
      <c r="A998" s="3">
        <f>TITRES_STAT!B1001</f>
        <v>43459</v>
      </c>
      <c r="B998" s="6">
        <f>TITRES_STAT!D1001</f>
        <v>13.3734</v>
      </c>
      <c r="C998" s="2">
        <f t="shared" si="90"/>
        <v>13.342032026444944</v>
      </c>
      <c r="D998" s="2">
        <f t="shared" si="92"/>
        <v>13.354920547276977</v>
      </c>
      <c r="E998" s="2">
        <f t="shared" si="91"/>
        <v>-1.2888520832033734E-2</v>
      </c>
      <c r="F998" s="2">
        <f t="shared" si="95"/>
        <v>-8.9111750997208569E-2</v>
      </c>
      <c r="G998" s="2">
        <f t="shared" si="93"/>
        <v>7.6223230165174835E-2</v>
      </c>
      <c r="H998" s="2" t="str">
        <f t="shared" si="94"/>
        <v>Sell</v>
      </c>
    </row>
    <row r="999" spans="1:8" ht="13.5" x14ac:dyDescent="0.25">
      <c r="A999" s="3">
        <f>TITRES_STAT!B1002</f>
        <v>43460</v>
      </c>
      <c r="B999" s="6">
        <f>TITRES_STAT!D1002</f>
        <v>13.3734</v>
      </c>
      <c r="C999" s="2">
        <f t="shared" si="90"/>
        <v>13.382150176222645</v>
      </c>
      <c r="D999" s="2">
        <f t="shared" si="92"/>
        <v>13.356289395626831</v>
      </c>
      <c r="E999" s="2">
        <f t="shared" si="91"/>
        <v>2.5860780595813537E-2</v>
      </c>
      <c r="F999" s="2">
        <f t="shared" si="95"/>
        <v>-6.6117244678604151E-2</v>
      </c>
      <c r="G999" s="2">
        <f t="shared" si="93"/>
        <v>9.1978025274417688E-2</v>
      </c>
      <c r="H999" s="2" t="str">
        <f t="shared" si="94"/>
        <v>Sell</v>
      </c>
    </row>
    <row r="1000" spans="1:8" ht="13.5" x14ac:dyDescent="0.25">
      <c r="A1000" s="3">
        <f>TITRES_STAT!B1003</f>
        <v>43461</v>
      </c>
      <c r="B1000" s="6">
        <f>TITRES_STAT!D1003</f>
        <v>13.3734</v>
      </c>
      <c r="C1000" s="2">
        <f t="shared" si="90"/>
        <v>13.395819379880701</v>
      </c>
      <c r="D1000" s="2">
        <f t="shared" si="92"/>
        <v>13.357556847802622</v>
      </c>
      <c r="E1000" s="2">
        <f t="shared" si="91"/>
        <v>3.8262532078078948E-2</v>
      </c>
      <c r="F1000" s="2">
        <f t="shared" si="95"/>
        <v>-4.5241289327267536E-2</v>
      </c>
      <c r="G1000" s="2">
        <f t="shared" si="93"/>
        <v>8.3503821405346484E-2</v>
      </c>
      <c r="H1000" s="2" t="str">
        <f t="shared" si="94"/>
        <v>Sell</v>
      </c>
    </row>
    <row r="1001" spans="1:8" ht="13.5" x14ac:dyDescent="0.25">
      <c r="A1001" s="3">
        <f>TITRES_STAT!B1004</f>
        <v>43462</v>
      </c>
      <c r="B1001" s="6">
        <f>TITRES_STAT!D1004</f>
        <v>13.3734</v>
      </c>
      <c r="C1001" s="2">
        <f t="shared" si="90"/>
        <v>13.399877936822131</v>
      </c>
      <c r="D1001" s="2">
        <f t="shared" si="92"/>
        <v>13.358730414632058</v>
      </c>
      <c r="E1001" s="2">
        <f t="shared" si="91"/>
        <v>4.1147522190073005E-2</v>
      </c>
      <c r="F1001" s="2">
        <f t="shared" si="95"/>
        <v>-2.796352702379943E-2</v>
      </c>
      <c r="G1001" s="2">
        <f t="shared" si="93"/>
        <v>6.9111049213872427E-2</v>
      </c>
      <c r="H1001" s="2" t="str">
        <f t="shared" si="94"/>
        <v>Sell</v>
      </c>
    </row>
    <row r="1002" spans="1:8" ht="13.5" x14ac:dyDescent="0.25">
      <c r="A1002" s="3">
        <f>TITRES_STAT!B1005</f>
        <v>43465</v>
      </c>
      <c r="B1002" s="6">
        <f>TITRES_STAT!D1005</f>
        <v>13.5686</v>
      </c>
      <c r="C1002" s="2">
        <f t="shared" si="90"/>
        <v>13.403312100387957</v>
      </c>
      <c r="D1002" s="2">
        <f t="shared" si="92"/>
        <v>13.374276309844499</v>
      </c>
      <c r="E1002" s="2">
        <f t="shared" si="91"/>
        <v>2.9035790543458617E-2</v>
      </c>
      <c r="F1002" s="2">
        <f t="shared" si="95"/>
        <v>-1.6563663510347819E-2</v>
      </c>
      <c r="G1002" s="2">
        <f t="shared" si="93"/>
        <v>4.5599454053806436E-2</v>
      </c>
      <c r="H1002" s="2" t="str">
        <f t="shared" si="94"/>
        <v>Sell</v>
      </c>
    </row>
    <row r="1003" spans="1:8" ht="13.5" x14ac:dyDescent="0.25">
      <c r="A1003" s="3">
        <f>TITRES_STAT!B1006</f>
        <v>43467</v>
      </c>
      <c r="B1003" s="6">
        <f>TITRES_STAT!D1006</f>
        <v>13.5442</v>
      </c>
      <c r="C1003" s="2">
        <f t="shared" si="90"/>
        <v>13.406217931097503</v>
      </c>
      <c r="D1003" s="2">
        <f t="shared" si="92"/>
        <v>13.386863249856017</v>
      </c>
      <c r="E1003" s="2">
        <f t="shared" si="91"/>
        <v>1.9354681241486205E-2</v>
      </c>
      <c r="F1003" s="2">
        <f t="shared" si="95"/>
        <v>-9.3799945599810156E-3</v>
      </c>
      <c r="G1003" s="2">
        <f t="shared" si="93"/>
        <v>2.873467580146722E-2</v>
      </c>
      <c r="H1003" s="2" t="str">
        <f t="shared" si="94"/>
        <v>Sell</v>
      </c>
    </row>
    <row r="1004" spans="1:8" ht="13.5" x14ac:dyDescent="0.25">
      <c r="A1004" s="3">
        <f>TITRES_STAT!B1007</f>
        <v>43468</v>
      </c>
      <c r="B1004" s="6">
        <f>TITRES_STAT!D1007</f>
        <v>13.5198</v>
      </c>
      <c r="C1004" s="2">
        <f t="shared" si="90"/>
        <v>13.408676710928656</v>
      </c>
      <c r="D1004" s="2">
        <f t="shared" si="92"/>
        <v>13.396710416533349</v>
      </c>
      <c r="E1004" s="2">
        <f t="shared" si="91"/>
        <v>1.1966294395307386E-2</v>
      </c>
      <c r="F1004" s="2">
        <f t="shared" si="95"/>
        <v>-5.1107367689233359E-3</v>
      </c>
      <c r="G1004" s="2">
        <f t="shared" si="93"/>
        <v>1.7077031164230722E-2</v>
      </c>
      <c r="H1004" s="2" t="str">
        <f t="shared" si="94"/>
        <v>Sell</v>
      </c>
    </row>
    <row r="1005" spans="1:8" ht="13.5" x14ac:dyDescent="0.25">
      <c r="A1005" s="3">
        <f>TITRES_STAT!B1008</f>
        <v>43469</v>
      </c>
      <c r="B1005" s="6">
        <f>TITRES_STAT!D1008</f>
        <v>13.466100000000001</v>
      </c>
      <c r="C1005" s="2">
        <f t="shared" si="90"/>
        <v>13.410757216939633</v>
      </c>
      <c r="D1005" s="2">
        <f t="shared" si="92"/>
        <v>13.401850385679026</v>
      </c>
      <c r="E1005" s="2">
        <f t="shared" si="91"/>
        <v>8.9068312606066513E-3</v>
      </c>
      <c r="F1005" s="2">
        <f t="shared" si="95"/>
        <v>-2.307223163017339E-3</v>
      </c>
      <c r="G1005" s="2">
        <f t="shared" si="93"/>
        <v>1.1214054423623991E-2</v>
      </c>
      <c r="H1005" s="2" t="str">
        <f t="shared" si="94"/>
        <v>Sell</v>
      </c>
    </row>
    <row r="1006" spans="1:8" ht="13.5" x14ac:dyDescent="0.25">
      <c r="A1006" s="3">
        <f>TITRES_STAT!B1009</f>
        <v>43472</v>
      </c>
      <c r="B1006" s="6">
        <f>TITRES_STAT!D1009</f>
        <v>13.456300000000001</v>
      </c>
      <c r="C1006" s="2">
        <f t="shared" si="90"/>
        <v>13.405009952795075</v>
      </c>
      <c r="D1006" s="2">
        <f t="shared" si="92"/>
        <v>13.405883690443543</v>
      </c>
      <c r="E1006" s="2">
        <f t="shared" si="91"/>
        <v>-8.7373764846887525E-4</v>
      </c>
      <c r="F1006" s="2">
        <f t="shared" si="95"/>
        <v>-2.0205260601076462E-3</v>
      </c>
      <c r="G1006" s="2">
        <f t="shared" si="93"/>
        <v>1.146788411638771E-3</v>
      </c>
      <c r="H1006" s="2" t="str">
        <f t="shared" si="94"/>
        <v>Sell</v>
      </c>
    </row>
    <row r="1007" spans="1:8" ht="13.5" x14ac:dyDescent="0.25">
      <c r="A1007" s="3">
        <f>TITRES_STAT!B1010</f>
        <v>43473</v>
      </c>
      <c r="B1007" s="6">
        <f>TITRES_STAT!D1010</f>
        <v>13.4124</v>
      </c>
      <c r="C1007" s="2">
        <f t="shared" si="90"/>
        <v>13.37010072928814</v>
      </c>
      <c r="D1007" s="2">
        <f t="shared" si="92"/>
        <v>13.406366380040318</v>
      </c>
      <c r="E1007" s="2">
        <f t="shared" si="91"/>
        <v>-3.6265650752177692E-2</v>
      </c>
      <c r="F1007" s="2">
        <f t="shared" si="95"/>
        <v>-8.8695509985216563E-3</v>
      </c>
      <c r="G1007" s="2">
        <f t="shared" si="93"/>
        <v>-2.7396099753656034E-2</v>
      </c>
      <c r="H1007" s="2" t="str">
        <f t="shared" si="94"/>
        <v>Hold</v>
      </c>
    </row>
    <row r="1008" spans="1:8" ht="13.5" x14ac:dyDescent="0.25">
      <c r="A1008" s="3">
        <f>TITRES_STAT!B1011</f>
        <v>43474</v>
      </c>
      <c r="B1008" s="6">
        <f>TITRES_STAT!D1011</f>
        <v>13.4222</v>
      </c>
      <c r="C1008" s="2">
        <f t="shared" si="90"/>
        <v>13.370608309397657</v>
      </c>
      <c r="D1008" s="2">
        <f t="shared" si="92"/>
        <v>13.407539240778071</v>
      </c>
      <c r="E1008" s="2">
        <f t="shared" si="91"/>
        <v>-3.6930931380414478E-2</v>
      </c>
      <c r="F1008" s="2">
        <f t="shared" si="95"/>
        <v>-1.4481827074900221E-2</v>
      </c>
      <c r="G1008" s="2">
        <f t="shared" si="93"/>
        <v>-2.2449104305514257E-2</v>
      </c>
      <c r="H1008" s="2" t="str">
        <f t="shared" si="94"/>
        <v>Hold</v>
      </c>
    </row>
    <row r="1009" spans="1:8" ht="13.5" x14ac:dyDescent="0.25">
      <c r="A1009" s="3">
        <f>TITRES_STAT!B1012</f>
        <v>43475</v>
      </c>
      <c r="B1009" s="6">
        <f>TITRES_STAT!D1012</f>
        <v>13.3734</v>
      </c>
      <c r="C1009" s="2">
        <f t="shared" si="90"/>
        <v>13.371037800259556</v>
      </c>
      <c r="D1009" s="2">
        <f t="shared" si="92"/>
        <v>13.405010408127845</v>
      </c>
      <c r="E1009" s="2">
        <f t="shared" si="91"/>
        <v>-3.3972607868289373E-2</v>
      </c>
      <c r="F1009" s="2">
        <f t="shared" si="95"/>
        <v>-1.8379983233578052E-2</v>
      </c>
      <c r="G1009" s="2">
        <f t="shared" si="93"/>
        <v>-1.5592624634711321E-2</v>
      </c>
      <c r="H1009" s="2" t="str">
        <f t="shared" si="94"/>
        <v>Hold</v>
      </c>
    </row>
    <row r="1010" spans="1:8" ht="13.5" x14ac:dyDescent="0.25">
      <c r="A1010" s="3">
        <f>TITRES_STAT!B1013</f>
        <v>43476</v>
      </c>
      <c r="B1010" s="6">
        <f>TITRES_STAT!D1013</f>
        <v>13.3734</v>
      </c>
      <c r="C1010" s="2">
        <f t="shared" si="90"/>
        <v>13.371401215604239</v>
      </c>
      <c r="D1010" s="2">
        <f t="shared" si="92"/>
        <v>13.402668896414673</v>
      </c>
      <c r="E1010" s="2">
        <f t="shared" si="91"/>
        <v>-3.1267680810433518E-2</v>
      </c>
      <c r="F1010" s="2">
        <f t="shared" si="95"/>
        <v>-2.0957522748949145E-2</v>
      </c>
      <c r="G1010" s="2">
        <f t="shared" si="93"/>
        <v>-1.0310158061484373E-2</v>
      </c>
      <c r="H1010" s="2" t="str">
        <f t="shared" si="94"/>
        <v>Hold</v>
      </c>
    </row>
    <row r="1011" spans="1:8" ht="13.5" x14ac:dyDescent="0.25">
      <c r="A1011" s="3">
        <f>TITRES_STAT!B1014</f>
        <v>43480</v>
      </c>
      <c r="B1011" s="6">
        <f>TITRES_STAT!D1014</f>
        <v>13.3734</v>
      </c>
      <c r="C1011" s="2">
        <f t="shared" si="90"/>
        <v>13.371708720895894</v>
      </c>
      <c r="D1011" s="2">
        <f t="shared" si="92"/>
        <v>13.400500830013586</v>
      </c>
      <c r="E1011" s="2">
        <f t="shared" si="91"/>
        <v>-2.8792109117691922E-2</v>
      </c>
      <c r="F1011" s="2">
        <f t="shared" si="95"/>
        <v>-2.2524440022697705E-2</v>
      </c>
      <c r="G1011" s="2">
        <f t="shared" si="93"/>
        <v>-6.2676690949942174E-3</v>
      </c>
      <c r="H1011" s="2" t="str">
        <f t="shared" si="94"/>
        <v>Hold</v>
      </c>
    </row>
    <row r="1012" spans="1:8" ht="13.5" x14ac:dyDescent="0.25">
      <c r="A1012" s="3">
        <f>TITRES_STAT!B1015</f>
        <v>43481</v>
      </c>
      <c r="B1012" s="6">
        <f>TITRES_STAT!D1015</f>
        <v>13.3734</v>
      </c>
      <c r="C1012" s="2">
        <f t="shared" si="90"/>
        <v>13.40199968691191</v>
      </c>
      <c r="D1012" s="2">
        <f t="shared" si="92"/>
        <v>13.398493361123691</v>
      </c>
      <c r="E1012" s="2">
        <f t="shared" si="91"/>
        <v>3.5063257882193E-3</v>
      </c>
      <c r="F1012" s="2">
        <f t="shared" si="95"/>
        <v>-1.7318286860514304E-2</v>
      </c>
      <c r="G1012" s="2">
        <f t="shared" si="93"/>
        <v>2.0824612648733604E-2</v>
      </c>
      <c r="H1012" s="2" t="str">
        <f t="shared" si="94"/>
        <v>Sell</v>
      </c>
    </row>
    <row r="1013" spans="1:8" ht="13.5" x14ac:dyDescent="0.25">
      <c r="A1013" s="3">
        <f>TITRES_STAT!B1016</f>
        <v>43482</v>
      </c>
      <c r="B1013" s="6">
        <f>TITRES_STAT!D1016</f>
        <v>13.178100000000001</v>
      </c>
      <c r="C1013" s="2">
        <f t="shared" si="90"/>
        <v>13.423876658156232</v>
      </c>
      <c r="D1013" s="2">
        <f t="shared" si="92"/>
        <v>13.38216792696638</v>
      </c>
      <c r="E1013" s="2">
        <f t="shared" si="91"/>
        <v>4.1708731189851633E-2</v>
      </c>
      <c r="F1013" s="2">
        <f t="shared" si="95"/>
        <v>-5.5128832504411172E-3</v>
      </c>
      <c r="G1013" s="2">
        <f t="shared" si="93"/>
        <v>4.7221614440292749E-2</v>
      </c>
      <c r="H1013" s="2" t="str">
        <f t="shared" si="94"/>
        <v>Sell</v>
      </c>
    </row>
    <row r="1014" spans="1:8" ht="13.5" x14ac:dyDescent="0.25">
      <c r="A1014" s="3">
        <f>TITRES_STAT!B1017</f>
        <v>43483</v>
      </c>
      <c r="B1014" s="6">
        <f>TITRES_STAT!D1017</f>
        <v>13.178100000000001</v>
      </c>
      <c r="C1014" s="2">
        <f t="shared" si="90"/>
        <v>13.438634095362966</v>
      </c>
      <c r="D1014" s="2">
        <f t="shared" si="92"/>
        <v>13.36705178422813</v>
      </c>
      <c r="E1014" s="2">
        <f t="shared" si="91"/>
        <v>7.1582311134836374E-2</v>
      </c>
      <c r="F1014" s="2">
        <f t="shared" si="95"/>
        <v>9.9061556266143817E-3</v>
      </c>
      <c r="G1014" s="2">
        <f t="shared" si="93"/>
        <v>6.1676155508221989E-2</v>
      </c>
      <c r="H1014" s="2" t="str">
        <f t="shared" si="94"/>
        <v>Sell</v>
      </c>
    </row>
    <row r="1015" spans="1:8" ht="13.5" x14ac:dyDescent="0.25">
      <c r="A1015" s="3">
        <f>TITRES_STAT!B1018</f>
        <v>43486</v>
      </c>
      <c r="B1015" s="6">
        <f>TITRES_STAT!D1018</f>
        <v>13.178100000000001</v>
      </c>
      <c r="C1015" s="2">
        <f t="shared" si="90"/>
        <v>13.442859619153278</v>
      </c>
      <c r="D1015" s="2">
        <f t="shared" si="92"/>
        <v>13.353055355766786</v>
      </c>
      <c r="E1015" s="2">
        <f t="shared" si="91"/>
        <v>8.9804263386492167E-2</v>
      </c>
      <c r="F1015" s="2">
        <f t="shared" si="95"/>
        <v>2.588577717858994E-2</v>
      </c>
      <c r="G1015" s="2">
        <f t="shared" si="93"/>
        <v>6.391848620790222E-2</v>
      </c>
      <c r="H1015" s="2" t="str">
        <f t="shared" si="94"/>
        <v>Sell</v>
      </c>
    </row>
    <row r="1016" spans="1:8" ht="13.5" x14ac:dyDescent="0.25">
      <c r="A1016" s="3">
        <f>TITRES_STAT!B1019</f>
        <v>43487</v>
      </c>
      <c r="B1016" s="6">
        <f>TITRES_STAT!D1019</f>
        <v>13.056100000000001</v>
      </c>
      <c r="C1016" s="2">
        <f t="shared" si="90"/>
        <v>13.444927370052774</v>
      </c>
      <c r="D1016" s="2">
        <f t="shared" si="92"/>
        <v>13.331058662747024</v>
      </c>
      <c r="E1016" s="2">
        <f t="shared" si="91"/>
        <v>0.11386870730575005</v>
      </c>
      <c r="F1016" s="2">
        <f t="shared" si="95"/>
        <v>4.3482363204021962E-2</v>
      </c>
      <c r="G1016" s="2">
        <f t="shared" si="93"/>
        <v>7.0386344101728088E-2</v>
      </c>
      <c r="H1016" s="2" t="str">
        <f t="shared" si="94"/>
        <v>Sell</v>
      </c>
    </row>
    <row r="1017" spans="1:8" ht="13.5" x14ac:dyDescent="0.25">
      <c r="A1017" s="3">
        <f>TITRES_STAT!B1020</f>
        <v>43488</v>
      </c>
      <c r="B1017" s="6">
        <f>TITRES_STAT!D1020</f>
        <v>13.056100000000001</v>
      </c>
      <c r="C1017" s="2">
        <f t="shared" si="90"/>
        <v>13.439923159275425</v>
      </c>
      <c r="D1017" s="2">
        <f t="shared" si="92"/>
        <v>13.310691354395392</v>
      </c>
      <c r="E1017" s="2">
        <f t="shared" si="91"/>
        <v>0.12923180488003361</v>
      </c>
      <c r="F1017" s="2">
        <f t="shared" si="95"/>
        <v>6.0632251539224288E-2</v>
      </c>
      <c r="G1017" s="2">
        <f t="shared" si="93"/>
        <v>6.8599553340809319E-2</v>
      </c>
      <c r="H1017" s="2" t="str">
        <f t="shared" si="94"/>
        <v>Sell</v>
      </c>
    </row>
    <row r="1018" spans="1:8" ht="13.5" x14ac:dyDescent="0.25">
      <c r="A1018" s="3">
        <f>TITRES_STAT!B1021</f>
        <v>43489</v>
      </c>
      <c r="B1018" s="6">
        <f>TITRES_STAT!D1021</f>
        <v>13.0512</v>
      </c>
      <c r="C1018" s="2">
        <f t="shared" si="90"/>
        <v>13.437196519386898</v>
      </c>
      <c r="D1018" s="2">
        <f t="shared" si="92"/>
        <v>13.291469772588327</v>
      </c>
      <c r="E1018" s="2">
        <f t="shared" si="91"/>
        <v>0.14572674679857123</v>
      </c>
      <c r="F1018" s="2">
        <f t="shared" si="95"/>
        <v>7.7651150591093676E-2</v>
      </c>
      <c r="G1018" s="2">
        <f t="shared" si="93"/>
        <v>6.8075596207477551E-2</v>
      </c>
      <c r="H1018" s="2" t="str">
        <f t="shared" si="94"/>
        <v>Sell</v>
      </c>
    </row>
    <row r="1019" spans="1:8" ht="13.5" x14ac:dyDescent="0.25">
      <c r="A1019" s="3">
        <f>TITRES_STAT!B1022</f>
        <v>43490</v>
      </c>
      <c r="B1019" s="6">
        <f>TITRES_STAT!D1022</f>
        <v>13.056100000000001</v>
      </c>
      <c r="C1019" s="2">
        <f t="shared" si="90"/>
        <v>13.427381670250453</v>
      </c>
      <c r="D1019" s="2">
        <f t="shared" si="92"/>
        <v>13.274034974618822</v>
      </c>
      <c r="E1019" s="2">
        <f t="shared" si="91"/>
        <v>0.15334669563163139</v>
      </c>
      <c r="F1019" s="2">
        <f t="shared" si="95"/>
        <v>9.279025959920123E-2</v>
      </c>
      <c r="G1019" s="2">
        <f t="shared" si="93"/>
        <v>6.0556436032430161E-2</v>
      </c>
      <c r="H1019" s="2" t="str">
        <f t="shared" si="94"/>
        <v>Sell</v>
      </c>
    </row>
    <row r="1020" spans="1:8" ht="13.5" x14ac:dyDescent="0.25">
      <c r="A1020" s="3">
        <f>TITRES_STAT!B1023</f>
        <v>43493</v>
      </c>
      <c r="B1020" s="6">
        <f>TITRES_STAT!D1023</f>
        <v>12.934100000000001</v>
      </c>
      <c r="C1020" s="2">
        <f t="shared" si="90"/>
        <v>13.41907679790423</v>
      </c>
      <c r="D1020" s="2">
        <f t="shared" si="92"/>
        <v>13.248854606128539</v>
      </c>
      <c r="E1020" s="2">
        <f t="shared" si="91"/>
        <v>0.1702221917756912</v>
      </c>
      <c r="F1020" s="2">
        <f t="shared" si="95"/>
        <v>0.10827664603449924</v>
      </c>
      <c r="G1020" s="2">
        <f t="shared" si="93"/>
        <v>6.194554574119196E-2</v>
      </c>
      <c r="H1020" s="2" t="str">
        <f t="shared" si="94"/>
        <v>Sell</v>
      </c>
    </row>
    <row r="1021" spans="1:8" ht="13.5" x14ac:dyDescent="0.25">
      <c r="A1021" s="3">
        <f>TITRES_STAT!B1024</f>
        <v>43494</v>
      </c>
      <c r="B1021" s="6">
        <f>TITRES_STAT!D1024</f>
        <v>12.934100000000001</v>
      </c>
      <c r="C1021" s="2">
        <f t="shared" si="90"/>
        <v>13.412049598226657</v>
      </c>
      <c r="D1021" s="2">
        <f t="shared" si="92"/>
        <v>13.225539450119019</v>
      </c>
      <c r="E1021" s="2">
        <f t="shared" si="91"/>
        <v>0.18651014810763833</v>
      </c>
      <c r="F1021" s="2">
        <f t="shared" si="95"/>
        <v>0.12392334644912706</v>
      </c>
      <c r="G1021" s="2">
        <f t="shared" si="93"/>
        <v>6.2586801658511271E-2</v>
      </c>
      <c r="H1021" s="2" t="str">
        <f t="shared" si="94"/>
        <v>Sell</v>
      </c>
    </row>
    <row r="1022" spans="1:8" ht="13.5" x14ac:dyDescent="0.25">
      <c r="A1022" s="3">
        <f>TITRES_STAT!B1025</f>
        <v>43495</v>
      </c>
      <c r="B1022" s="6">
        <f>TITRES_STAT!D1025</f>
        <v>12.934100000000001</v>
      </c>
      <c r="C1022" s="2">
        <f t="shared" si="90"/>
        <v>13.406103506191787</v>
      </c>
      <c r="D1022" s="2">
        <f t="shared" si="92"/>
        <v>13.203951342702796</v>
      </c>
      <c r="E1022" s="2">
        <f t="shared" si="91"/>
        <v>0.20215216348899112</v>
      </c>
      <c r="F1022" s="2">
        <f t="shared" si="95"/>
        <v>0.13956910985709986</v>
      </c>
      <c r="G1022" s="2">
        <f t="shared" si="93"/>
        <v>6.2583053631891261E-2</v>
      </c>
      <c r="H1022" s="2" t="str">
        <f t="shared" si="94"/>
        <v>Sell</v>
      </c>
    </row>
    <row r="1023" spans="1:8" ht="13.5" x14ac:dyDescent="0.25">
      <c r="A1023" s="3">
        <f>TITRES_STAT!B1026</f>
        <v>43496</v>
      </c>
      <c r="B1023" s="6">
        <f>TITRES_STAT!D1026</f>
        <v>12.909700000000001</v>
      </c>
      <c r="C1023" s="2">
        <f t="shared" si="90"/>
        <v>13.371026043700743</v>
      </c>
      <c r="D1023" s="2">
        <f t="shared" si="92"/>
        <v>13.182154946947033</v>
      </c>
      <c r="E1023" s="2">
        <f t="shared" si="91"/>
        <v>0.18887109675370972</v>
      </c>
      <c r="F1023" s="2">
        <f t="shared" si="95"/>
        <v>0.14942950723642184</v>
      </c>
      <c r="G1023" s="2">
        <f t="shared" si="93"/>
        <v>3.9441589517287878E-2</v>
      </c>
      <c r="H1023" s="2" t="str">
        <f t="shared" si="94"/>
        <v>Sell</v>
      </c>
    </row>
    <row r="1024" spans="1:8" ht="13.5" x14ac:dyDescent="0.25">
      <c r="A1024" s="3">
        <f>TITRES_STAT!B1027</f>
        <v>43497</v>
      </c>
      <c r="B1024" s="6">
        <f>TITRES_STAT!D1027</f>
        <v>12.875500000000001</v>
      </c>
      <c r="C1024" s="2">
        <f t="shared" si="90"/>
        <v>13.341345113900628</v>
      </c>
      <c r="D1024" s="2">
        <f t="shared" si="92"/>
        <v>13.159439765691697</v>
      </c>
      <c r="E1024" s="2">
        <f t="shared" si="91"/>
        <v>0.18190534820893056</v>
      </c>
      <c r="F1024" s="2">
        <f t="shared" si="95"/>
        <v>0.15592467543092359</v>
      </c>
      <c r="G1024" s="2">
        <f t="shared" si="93"/>
        <v>2.5980672778006975E-2</v>
      </c>
      <c r="H1024" s="2" t="str">
        <f t="shared" si="94"/>
        <v>Sell</v>
      </c>
    </row>
    <row r="1025" spans="1:8" ht="13.5" x14ac:dyDescent="0.25">
      <c r="A1025" s="3">
        <f>TITRES_STAT!B1028</f>
        <v>43500</v>
      </c>
      <c r="B1025" s="6">
        <f>TITRES_STAT!D1028</f>
        <v>12.836499999999999</v>
      </c>
      <c r="C1025" s="2">
        <f t="shared" si="90"/>
        <v>13.316230480992839</v>
      </c>
      <c r="D1025" s="2">
        <f t="shared" si="92"/>
        <v>13.135518301566385</v>
      </c>
      <c r="E1025" s="2">
        <f t="shared" si="91"/>
        <v>0.1807121794264539</v>
      </c>
      <c r="F1025" s="2">
        <f t="shared" si="95"/>
        <v>0.16088217623002965</v>
      </c>
      <c r="G1025" s="2">
        <f t="shared" si="93"/>
        <v>1.9830003196424251E-2</v>
      </c>
      <c r="H1025" s="2" t="str">
        <f t="shared" si="94"/>
        <v>Sell</v>
      </c>
    </row>
    <row r="1026" spans="1:8" ht="13.5" x14ac:dyDescent="0.25">
      <c r="A1026" s="3">
        <f>TITRES_STAT!B1029</f>
        <v>43501</v>
      </c>
      <c r="B1026" s="6">
        <f>TITRES_STAT!D1029</f>
        <v>12.787699999999999</v>
      </c>
      <c r="C1026" s="2">
        <f t="shared" si="90"/>
        <v>13.276210406993942</v>
      </c>
      <c r="D1026" s="2">
        <f t="shared" si="92"/>
        <v>13.109753982931839</v>
      </c>
      <c r="E1026" s="2">
        <f t="shared" si="91"/>
        <v>0.16645642406210293</v>
      </c>
      <c r="F1026" s="2">
        <f t="shared" si="95"/>
        <v>0.16199702579644432</v>
      </c>
      <c r="G1026" s="2">
        <f t="shared" si="93"/>
        <v>4.4593982656586095E-3</v>
      </c>
      <c r="H1026" s="2" t="str">
        <f t="shared" si="94"/>
        <v>Sell</v>
      </c>
    </row>
    <row r="1027" spans="1:8" ht="13.5" x14ac:dyDescent="0.25">
      <c r="A1027" s="3">
        <f>TITRES_STAT!B1030</f>
        <v>43502</v>
      </c>
      <c r="B1027" s="6">
        <f>TITRES_STAT!D1030</f>
        <v>12.787699999999999</v>
      </c>
      <c r="C1027" s="2">
        <f t="shared" si="90"/>
        <v>13.242347267456413</v>
      </c>
      <c r="D1027" s="2">
        <f t="shared" si="92"/>
        <v>13.085898132344294</v>
      </c>
      <c r="E1027" s="2">
        <f t="shared" si="91"/>
        <v>0.15644913511211911</v>
      </c>
      <c r="F1027" s="2">
        <f t="shared" si="95"/>
        <v>0.1608874476595793</v>
      </c>
      <c r="G1027" s="2">
        <f t="shared" si="93"/>
        <v>-4.4383125474601881E-3</v>
      </c>
      <c r="H1027" s="2" t="str">
        <f t="shared" si="94"/>
        <v>Hold</v>
      </c>
    </row>
    <row r="1028" spans="1:8" ht="13.5" x14ac:dyDescent="0.25">
      <c r="A1028" s="3">
        <f>TITRES_STAT!B1031</f>
        <v>43503</v>
      </c>
      <c r="B1028" s="6">
        <f>TITRES_STAT!D1031</f>
        <v>12.787699999999999</v>
      </c>
      <c r="C1028" s="2">
        <f t="shared" si="90"/>
        <v>13.212939995540042</v>
      </c>
      <c r="D1028" s="2">
        <f t="shared" si="92"/>
        <v>13.063809381800272</v>
      </c>
      <c r="E1028" s="2">
        <f t="shared" si="91"/>
        <v>0.14913061373976966</v>
      </c>
      <c r="F1028" s="2">
        <f t="shared" si="95"/>
        <v>0.15853608087561738</v>
      </c>
      <c r="G1028" s="2">
        <f t="shared" si="93"/>
        <v>-9.4054671358477226E-3</v>
      </c>
      <c r="H1028" s="2" t="str">
        <f t="shared" si="94"/>
        <v>Hold</v>
      </c>
    </row>
    <row r="1029" spans="1:8" ht="13.5" x14ac:dyDescent="0.25">
      <c r="A1029" s="3">
        <f>TITRES_STAT!B1032</f>
        <v>43504</v>
      </c>
      <c r="B1029" s="6">
        <f>TITRES_STAT!D1032</f>
        <v>12.763299999999999</v>
      </c>
      <c r="C1029" s="2">
        <f t="shared" si="90"/>
        <v>13.188810765456958</v>
      </c>
      <c r="D1029" s="2">
        <f t="shared" si="92"/>
        <v>13.041549427592845</v>
      </c>
      <c r="E1029" s="2">
        <f t="shared" si="91"/>
        <v>0.14726133786411388</v>
      </c>
      <c r="F1029" s="2">
        <f t="shared" si="95"/>
        <v>0.15628113227331669</v>
      </c>
      <c r="G1029" s="2">
        <f t="shared" si="93"/>
        <v>-9.0197944092028082E-3</v>
      </c>
      <c r="H1029" s="2" t="str">
        <f t="shared" si="94"/>
        <v>Hold</v>
      </c>
    </row>
    <row r="1030" spans="1:8" ht="13.5" x14ac:dyDescent="0.25">
      <c r="A1030" s="3">
        <f>TITRES_STAT!B1033</f>
        <v>43507</v>
      </c>
      <c r="B1030" s="6">
        <f>TITRES_STAT!D1033</f>
        <v>12.69</v>
      </c>
      <c r="C1030" s="2">
        <f t="shared" si="90"/>
        <v>13.149624493848197</v>
      </c>
      <c r="D1030" s="2">
        <f t="shared" si="92"/>
        <v>13.015508729252634</v>
      </c>
      <c r="E1030" s="2">
        <f t="shared" si="91"/>
        <v>0.13411576459556329</v>
      </c>
      <c r="F1030" s="2">
        <f t="shared" si="95"/>
        <v>0.15184805873776602</v>
      </c>
      <c r="G1030" s="2">
        <f t="shared" si="93"/>
        <v>-1.7732294142202731E-2</v>
      </c>
      <c r="H1030" s="2" t="str">
        <f t="shared" si="94"/>
        <v>Hold</v>
      </c>
    </row>
    <row r="1031" spans="1:8" ht="13.5" x14ac:dyDescent="0.25">
      <c r="A1031" s="3">
        <f>TITRES_STAT!B1034</f>
        <v>43508</v>
      </c>
      <c r="B1031" s="6">
        <f>TITRES_STAT!D1034</f>
        <v>12.6412</v>
      </c>
      <c r="C1031" s="2">
        <f t="shared" si="90"/>
        <v>13.116466879410012</v>
      </c>
      <c r="D1031" s="2">
        <f t="shared" si="92"/>
        <v>12.987782156715403</v>
      </c>
      <c r="E1031" s="2">
        <f t="shared" si="91"/>
        <v>0.12868472269460973</v>
      </c>
      <c r="F1031" s="2">
        <f t="shared" si="95"/>
        <v>0.14721539152913476</v>
      </c>
      <c r="G1031" s="2">
        <f t="shared" si="93"/>
        <v>-1.8530668834525033E-2</v>
      </c>
      <c r="H1031" s="2" t="str">
        <f t="shared" si="94"/>
        <v>Hold</v>
      </c>
    </row>
    <row r="1032" spans="1:8" ht="13.5" x14ac:dyDescent="0.25">
      <c r="A1032" s="3">
        <f>TITRES_STAT!B1035</f>
        <v>43509</v>
      </c>
      <c r="B1032" s="6">
        <f>TITRES_STAT!D1035</f>
        <v>12.6412</v>
      </c>
      <c r="C1032" s="2">
        <f t="shared" si="90"/>
        <v>13.088410436423857</v>
      </c>
      <c r="D1032" s="2">
        <f t="shared" si="92"/>
        <v>12.962109404366114</v>
      </c>
      <c r="E1032" s="2">
        <f t="shared" si="91"/>
        <v>0.1263010320577429</v>
      </c>
      <c r="F1032" s="2">
        <f t="shared" si="95"/>
        <v>0.14303251963485641</v>
      </c>
      <c r="G1032" s="2">
        <f t="shared" si="93"/>
        <v>-1.6731487577113513E-2</v>
      </c>
      <c r="H1032" s="2" t="str">
        <f t="shared" si="94"/>
        <v>Hold</v>
      </c>
    </row>
    <row r="1033" spans="1:8" ht="13.5" x14ac:dyDescent="0.25">
      <c r="A1033" s="3">
        <f>TITRES_STAT!B1036</f>
        <v>43510</v>
      </c>
      <c r="B1033" s="6">
        <f>TITRES_STAT!D1036</f>
        <v>12.568</v>
      </c>
      <c r="C1033" s="2">
        <f t="shared" si="90"/>
        <v>13.060916523127879</v>
      </c>
      <c r="D1033" s="2">
        <f t="shared" si="92"/>
        <v>12.932916115153811</v>
      </c>
      <c r="E1033" s="2">
        <f t="shared" si="91"/>
        <v>0.12800040797406886</v>
      </c>
      <c r="F1033" s="2">
        <f t="shared" si="95"/>
        <v>0.14002609730269891</v>
      </c>
      <c r="G1033" s="2">
        <f t="shared" si="93"/>
        <v>-1.2025689328630046E-2</v>
      </c>
      <c r="H1033" s="2" t="str">
        <f t="shared" si="94"/>
        <v>Hold</v>
      </c>
    </row>
    <row r="1034" spans="1:8" ht="13.5" x14ac:dyDescent="0.25">
      <c r="A1034" s="3">
        <f>TITRES_STAT!B1037</f>
        <v>43511</v>
      </c>
      <c r="B1034" s="6">
        <f>TITRES_STAT!D1037</f>
        <v>12.446</v>
      </c>
      <c r="C1034" s="2">
        <f t="shared" si="90"/>
        <v>13.032390904185128</v>
      </c>
      <c r="D1034" s="2">
        <f t="shared" si="92"/>
        <v>12.896848254772047</v>
      </c>
      <c r="E1034" s="2">
        <f t="shared" si="91"/>
        <v>0.1355426494130807</v>
      </c>
      <c r="F1034" s="2">
        <f t="shared" si="95"/>
        <v>0.13912940772477528</v>
      </c>
      <c r="G1034" s="2">
        <f t="shared" si="93"/>
        <v>-3.5867583116945823E-3</v>
      </c>
      <c r="H1034" s="2" t="str">
        <f t="shared" si="94"/>
        <v>Hold</v>
      </c>
    </row>
    <row r="1035" spans="1:8" ht="13.5" x14ac:dyDescent="0.25">
      <c r="A1035" s="3">
        <f>TITRES_STAT!B1038</f>
        <v>43514</v>
      </c>
      <c r="B1035" s="6">
        <f>TITRES_STAT!D1038</f>
        <v>12.3972</v>
      </c>
      <c r="C1035" s="2">
        <f t="shared" si="90"/>
        <v>13.002253842002801</v>
      </c>
      <c r="D1035" s="2">
        <f t="shared" si="92"/>
        <v>12.85983727293708</v>
      </c>
      <c r="E1035" s="2">
        <f t="shared" si="91"/>
        <v>0.14241656906572153</v>
      </c>
      <c r="F1035" s="2">
        <f t="shared" si="95"/>
        <v>0.13978683999296454</v>
      </c>
      <c r="G1035" s="2">
        <f t="shared" si="93"/>
        <v>2.6297290727569922E-3</v>
      </c>
      <c r="H1035" s="2" t="str">
        <f t="shared" si="94"/>
        <v>Sell</v>
      </c>
    </row>
    <row r="1036" spans="1:8" ht="13.5" x14ac:dyDescent="0.25">
      <c r="A1036" s="3">
        <f>TITRES_STAT!B1039</f>
        <v>43515</v>
      </c>
      <c r="B1036" s="6">
        <f>TITRES_STAT!D1039</f>
        <v>12.3972</v>
      </c>
      <c r="C1036" s="2">
        <f t="shared" si="90"/>
        <v>12.969245558617754</v>
      </c>
      <c r="D1036" s="2">
        <f t="shared" si="92"/>
        <v>12.825567845312111</v>
      </c>
      <c r="E1036" s="2">
        <f t="shared" si="91"/>
        <v>0.14367771330564238</v>
      </c>
      <c r="F1036" s="2">
        <f t="shared" si="95"/>
        <v>0.14056501465550011</v>
      </c>
      <c r="G1036" s="2">
        <f t="shared" si="93"/>
        <v>3.1126986501422704E-3</v>
      </c>
      <c r="H1036" s="2" t="str">
        <f t="shared" si="94"/>
        <v>Sell</v>
      </c>
    </row>
    <row r="1037" spans="1:8" ht="13.5" x14ac:dyDescent="0.25">
      <c r="A1037" s="3">
        <f>TITRES_STAT!B1040</f>
        <v>43516</v>
      </c>
      <c r="B1037" s="6">
        <f>TITRES_STAT!D1040</f>
        <v>12.202</v>
      </c>
      <c r="C1037" s="2">
        <f t="shared" si="90"/>
        <v>12.94131547267656</v>
      </c>
      <c r="D1037" s="2">
        <f t="shared" si="92"/>
        <v>12.779377634548252</v>
      </c>
      <c r="E1037" s="2">
        <f t="shared" si="91"/>
        <v>0.16193783812830809</v>
      </c>
      <c r="F1037" s="2">
        <f t="shared" si="95"/>
        <v>0.14483957935006173</v>
      </c>
      <c r="G1037" s="2">
        <f t="shared" si="93"/>
        <v>1.7098258778246361E-2</v>
      </c>
      <c r="H1037" s="2" t="str">
        <f t="shared" si="94"/>
        <v>Sell</v>
      </c>
    </row>
    <row r="1038" spans="1:8" ht="13.5" x14ac:dyDescent="0.25">
      <c r="A1038" s="3">
        <f>TITRES_STAT!B1041</f>
        <v>43517</v>
      </c>
      <c r="B1038" s="6">
        <f>TITRES_STAT!D1041</f>
        <v>12.202</v>
      </c>
      <c r="C1038" s="2">
        <f t="shared" si="90"/>
        <v>12.917682323034011</v>
      </c>
      <c r="D1038" s="2">
        <f t="shared" si="92"/>
        <v>12.736608920878012</v>
      </c>
      <c r="E1038" s="2">
        <f t="shared" si="91"/>
        <v>0.18107340215599876</v>
      </c>
      <c r="F1038" s="2">
        <f t="shared" si="95"/>
        <v>0.15208634391124914</v>
      </c>
      <c r="G1038" s="2">
        <f t="shared" si="93"/>
        <v>2.8987058244749619E-2</v>
      </c>
      <c r="H1038" s="2" t="str">
        <f t="shared" si="94"/>
        <v>Sell</v>
      </c>
    </row>
    <row r="1039" spans="1:8" ht="13.5" x14ac:dyDescent="0.25">
      <c r="A1039" s="3">
        <f>TITRES_STAT!B1042</f>
        <v>43518</v>
      </c>
      <c r="B1039" s="6">
        <f>TITRES_STAT!D1042</f>
        <v>12.202</v>
      </c>
      <c r="C1039" s="2">
        <f t="shared" ref="C1039:C1102" si="96">$C$4*B1029+C1038*(1-$C$4)</f>
        <v>12.893931196413394</v>
      </c>
      <c r="D1039" s="2">
        <f t="shared" si="92"/>
        <v>12.697008260072234</v>
      </c>
      <c r="E1039" s="2">
        <f t="shared" si="91"/>
        <v>0.19692293634115998</v>
      </c>
      <c r="F1039" s="2">
        <f t="shared" si="95"/>
        <v>0.16105366239723132</v>
      </c>
      <c r="G1039" s="2">
        <f t="shared" si="93"/>
        <v>3.5869273943928665E-2</v>
      </c>
      <c r="H1039" s="2" t="str">
        <f t="shared" si="94"/>
        <v>Sell</v>
      </c>
    </row>
    <row r="1040" spans="1:8" ht="13.5" x14ac:dyDescent="0.25">
      <c r="A1040" s="3">
        <f>TITRES_STAT!B1043</f>
        <v>43521</v>
      </c>
      <c r="B1040" s="6">
        <f>TITRES_STAT!D1043</f>
        <v>12.202</v>
      </c>
      <c r="C1040" s="2">
        <f t="shared" si="96"/>
        <v>12.862557166195948</v>
      </c>
      <c r="D1040" s="2">
        <f t="shared" si="92"/>
        <v>12.660340981548366</v>
      </c>
      <c r="E1040" s="2">
        <f t="shared" si="91"/>
        <v>0.20221618464758251</v>
      </c>
      <c r="F1040" s="2">
        <f t="shared" si="95"/>
        <v>0.16928616684730158</v>
      </c>
      <c r="G1040" s="2">
        <f t="shared" si="93"/>
        <v>3.2930017800280931E-2</v>
      </c>
      <c r="H1040" s="2" t="str">
        <f t="shared" si="94"/>
        <v>Sell</v>
      </c>
    </row>
    <row r="1041" spans="1:8" ht="13.5" x14ac:dyDescent="0.25">
      <c r="A1041" s="3">
        <f>TITRES_STAT!B1044</f>
        <v>43522</v>
      </c>
      <c r="B1041" s="6">
        <f>TITRES_STAT!D1044</f>
        <v>12.0555</v>
      </c>
      <c r="C1041" s="2">
        <f t="shared" si="96"/>
        <v>12.828502217550419</v>
      </c>
      <c r="D1041" s="2">
        <f t="shared" si="92"/>
        <v>12.615537945878117</v>
      </c>
      <c r="E1041" s="2">
        <f t="shared" si="91"/>
        <v>0.21296427167230192</v>
      </c>
      <c r="F1041" s="2">
        <f t="shared" si="95"/>
        <v>0.17802178781230166</v>
      </c>
      <c r="G1041" s="2">
        <f t="shared" si="93"/>
        <v>3.4942483860000262E-2</v>
      </c>
      <c r="H1041" s="2" t="str">
        <f t="shared" si="94"/>
        <v>Sell</v>
      </c>
    </row>
    <row r="1042" spans="1:8" ht="13.5" x14ac:dyDescent="0.25">
      <c r="A1042" s="3">
        <f>TITRES_STAT!B1045</f>
        <v>43523</v>
      </c>
      <c r="B1042" s="6">
        <f>TITRES_STAT!D1045</f>
        <v>12.202</v>
      </c>
      <c r="C1042" s="2">
        <f t="shared" si="96"/>
        <v>12.799686491773432</v>
      </c>
      <c r="D1042" s="2">
        <f t="shared" si="92"/>
        <v>12.584905505442702</v>
      </c>
      <c r="E1042" s="2">
        <f t="shared" si="91"/>
        <v>0.21478098633073017</v>
      </c>
      <c r="F1042" s="2">
        <f t="shared" si="95"/>
        <v>0.18537362751598735</v>
      </c>
      <c r="G1042" s="2">
        <f t="shared" si="93"/>
        <v>2.9407358814742823E-2</v>
      </c>
      <c r="H1042" s="2" t="str">
        <f t="shared" si="94"/>
        <v>Sell</v>
      </c>
    </row>
    <row r="1043" spans="1:8" ht="13.5" x14ac:dyDescent="0.25">
      <c r="A1043" s="3">
        <f>TITRES_STAT!B1046</f>
        <v>43524</v>
      </c>
      <c r="B1043" s="6">
        <f>TITRES_STAT!D1046</f>
        <v>12.172700000000001</v>
      </c>
      <c r="C1043" s="2">
        <f t="shared" si="96"/>
        <v>12.764042416115981</v>
      </c>
      <c r="D1043" s="2">
        <f t="shared" si="92"/>
        <v>12.554371764298798</v>
      </c>
      <c r="E1043" s="2">
        <f t="shared" si="91"/>
        <v>0.20967065181718247</v>
      </c>
      <c r="F1043" s="2">
        <f t="shared" si="95"/>
        <v>0.19023303237622638</v>
      </c>
      <c r="G1043" s="2">
        <f t="shared" si="93"/>
        <v>1.9437619440956094E-2</v>
      </c>
      <c r="H1043" s="2" t="str">
        <f t="shared" si="94"/>
        <v>Sell</v>
      </c>
    </row>
    <row r="1044" spans="1:8" ht="13.5" x14ac:dyDescent="0.25">
      <c r="A1044" s="3">
        <f>TITRES_STAT!B1047</f>
        <v>43525</v>
      </c>
      <c r="B1044" s="6">
        <f>TITRES_STAT!D1047</f>
        <v>12.148300000000001</v>
      </c>
      <c r="C1044" s="2">
        <f t="shared" si="96"/>
        <v>12.715112813636599</v>
      </c>
      <c r="D1044" s="2">
        <f t="shared" si="92"/>
        <v>12.524292374350738</v>
      </c>
      <c r="E1044" s="2">
        <f t="shared" si="91"/>
        <v>0.19082043928586145</v>
      </c>
      <c r="F1044" s="2">
        <f t="shared" si="95"/>
        <v>0.1903505137581534</v>
      </c>
      <c r="G1044" s="2">
        <f t="shared" si="93"/>
        <v>4.6992552770805385E-4</v>
      </c>
      <c r="H1044" s="2" t="str">
        <f t="shared" si="94"/>
        <v>Sell</v>
      </c>
    </row>
    <row r="1045" spans="1:8" ht="13.5" x14ac:dyDescent="0.25">
      <c r="A1045" s="3">
        <f>TITRES_STAT!B1048</f>
        <v>43528</v>
      </c>
      <c r="B1045" s="6">
        <f>TITRES_STAT!D1048</f>
        <v>12.138500000000001</v>
      </c>
      <c r="C1045" s="2">
        <f t="shared" si="96"/>
        <v>12.6662031500002</v>
      </c>
      <c r="D1045" s="2">
        <f t="shared" si="92"/>
        <v>12.495715161435868</v>
      </c>
      <c r="E1045" s="2">
        <f t="shared" si="91"/>
        <v>0.17048798856433223</v>
      </c>
      <c r="F1045" s="2">
        <f t="shared" si="95"/>
        <v>0.18637800871938917</v>
      </c>
      <c r="G1045" s="2">
        <f t="shared" si="93"/>
        <v>-1.5890020155056944E-2</v>
      </c>
      <c r="H1045" s="2" t="str">
        <f t="shared" si="94"/>
        <v>Hold</v>
      </c>
    </row>
    <row r="1046" spans="1:8" ht="13.5" x14ac:dyDescent="0.25">
      <c r="A1046" s="3">
        <f>TITRES_STAT!B1049</f>
        <v>43529</v>
      </c>
      <c r="B1046" s="6">
        <f>TITRES_STAT!D1049</f>
        <v>12.099500000000001</v>
      </c>
      <c r="C1046" s="2">
        <f t="shared" si="96"/>
        <v>12.624818050000169</v>
      </c>
      <c r="D1046" s="2">
        <f t="shared" si="92"/>
        <v>12.466365890218396</v>
      </c>
      <c r="E1046" s="2">
        <f t="shared" si="91"/>
        <v>0.15845215978177229</v>
      </c>
      <c r="F1046" s="2">
        <f t="shared" si="95"/>
        <v>0.18079283893186579</v>
      </c>
      <c r="G1046" s="2">
        <f t="shared" si="93"/>
        <v>-2.2340679150093495E-2</v>
      </c>
      <c r="H1046" s="2" t="str">
        <f t="shared" si="94"/>
        <v>Hold</v>
      </c>
    </row>
    <row r="1047" spans="1:8" ht="13.5" x14ac:dyDescent="0.25">
      <c r="A1047" s="3">
        <f>TITRES_STAT!B1050</f>
        <v>43530</v>
      </c>
      <c r="B1047" s="6">
        <f>TITRES_STAT!D1050</f>
        <v>12.001899999999999</v>
      </c>
      <c r="C1047" s="2">
        <f t="shared" si="96"/>
        <v>12.559769119230911</v>
      </c>
      <c r="D1047" s="2">
        <f t="shared" si="92"/>
        <v>12.431961009461478</v>
      </c>
      <c r="E1047" s="2">
        <f t="shared" si="91"/>
        <v>0.12780810976943258</v>
      </c>
      <c r="F1047" s="2">
        <f t="shared" si="95"/>
        <v>0.17019589309937916</v>
      </c>
      <c r="G1047" s="2">
        <f t="shared" si="93"/>
        <v>-4.2387783329946582E-2</v>
      </c>
      <c r="H1047" s="2" t="str">
        <f t="shared" si="94"/>
        <v>Hold</v>
      </c>
    </row>
    <row r="1048" spans="1:8" ht="13.5" x14ac:dyDescent="0.25">
      <c r="A1048" s="3">
        <f>TITRES_STAT!B1051</f>
        <v>43531</v>
      </c>
      <c r="B1048" s="6">
        <f>TITRES_STAT!D1051</f>
        <v>11.9823</v>
      </c>
      <c r="C1048" s="2">
        <f t="shared" si="96"/>
        <v>12.504727716272308</v>
      </c>
      <c r="D1048" s="2">
        <f t="shared" si="92"/>
        <v>12.398652786538406</v>
      </c>
      <c r="E1048" s="2">
        <f t="shared" si="91"/>
        <v>0.10607492973390187</v>
      </c>
      <c r="F1048" s="2">
        <f t="shared" si="95"/>
        <v>0.15737170042628371</v>
      </c>
      <c r="G1048" s="2">
        <f t="shared" si="93"/>
        <v>-5.1296770692381838E-2</v>
      </c>
      <c r="H1048" s="2" t="str">
        <f t="shared" si="94"/>
        <v>Hold</v>
      </c>
    </row>
    <row r="1049" spans="1:8" ht="13.5" x14ac:dyDescent="0.25">
      <c r="A1049" s="3">
        <f>TITRES_STAT!B1052</f>
        <v>43532</v>
      </c>
      <c r="B1049" s="6">
        <f>TITRES_STAT!D1052</f>
        <v>11.9823</v>
      </c>
      <c r="C1049" s="2">
        <f t="shared" si="96"/>
        <v>12.458154221461184</v>
      </c>
      <c r="D1049" s="2">
        <f t="shared" si="92"/>
        <v>12.367811839387414</v>
      </c>
      <c r="E1049" s="2">
        <f t="shared" si="91"/>
        <v>9.0342382073769656E-2</v>
      </c>
      <c r="F1049" s="2">
        <f t="shared" si="95"/>
        <v>0.1439658367557809</v>
      </c>
      <c r="G1049" s="2">
        <f t="shared" si="93"/>
        <v>-5.362345468201124E-2</v>
      </c>
      <c r="H1049" s="2" t="str">
        <f t="shared" si="94"/>
        <v>Hold</v>
      </c>
    </row>
    <row r="1050" spans="1:8" ht="13.5" x14ac:dyDescent="0.25">
      <c r="A1050" s="3">
        <f>TITRES_STAT!B1053</f>
        <v>43535</v>
      </c>
      <c r="B1050" s="6">
        <f>TITRES_STAT!D1053</f>
        <v>11.713900000000001</v>
      </c>
      <c r="C1050" s="2">
        <f t="shared" si="96"/>
        <v>12.418745879697925</v>
      </c>
      <c r="D1050" s="2">
        <f t="shared" si="92"/>
        <v>12.319373925358716</v>
      </c>
      <c r="E1050" s="2">
        <f t="shared" si="91"/>
        <v>9.9371954339208202E-2</v>
      </c>
      <c r="F1050" s="2">
        <f t="shared" si="95"/>
        <v>0.13504706027246638</v>
      </c>
      <c r="G1050" s="2">
        <f t="shared" si="93"/>
        <v>-3.5675105933258178E-2</v>
      </c>
      <c r="H1050" s="2" t="str">
        <f t="shared" si="94"/>
        <v>Hold</v>
      </c>
    </row>
    <row r="1051" spans="1:8" ht="13.5" x14ac:dyDescent="0.25">
      <c r="A1051" s="3">
        <f>TITRES_STAT!B1054</f>
        <v>43536</v>
      </c>
      <c r="B1051" s="6">
        <f>TITRES_STAT!D1054</f>
        <v>11.713900000000001</v>
      </c>
      <c r="C1051" s="2">
        <f t="shared" si="96"/>
        <v>12.362861898205935</v>
      </c>
      <c r="D1051" s="2">
        <f t="shared" si="92"/>
        <v>12.274524004961775</v>
      </c>
      <c r="E1051" s="2">
        <f t="shared" si="91"/>
        <v>8.8337893244160526E-2</v>
      </c>
      <c r="F1051" s="2">
        <f t="shared" si="95"/>
        <v>0.12570522686680521</v>
      </c>
      <c r="G1051" s="2">
        <f t="shared" si="93"/>
        <v>-3.7367333622644688E-2</v>
      </c>
      <c r="H1051" s="2" t="str">
        <f t="shared" si="94"/>
        <v>Hold</v>
      </c>
    </row>
    <row r="1052" spans="1:8" ht="13.5" x14ac:dyDescent="0.25">
      <c r="A1052" s="3">
        <f>TITRES_STAT!B1055</f>
        <v>43537</v>
      </c>
      <c r="B1052" s="6">
        <f>TITRES_STAT!D1055</f>
        <v>11.713900000000001</v>
      </c>
      <c r="C1052" s="2">
        <f t="shared" si="96"/>
        <v>12.338113913866559</v>
      </c>
      <c r="D1052" s="2">
        <f t="shared" si="92"/>
        <v>12.232996300890532</v>
      </c>
      <c r="E1052" s="2">
        <f t="shared" ref="E1052:E1115" si="97">C1052-D1052</f>
        <v>0.10511761297602717</v>
      </c>
      <c r="F1052" s="2">
        <f t="shared" si="95"/>
        <v>0.12158770408864961</v>
      </c>
      <c r="G1052" s="2">
        <f t="shared" si="93"/>
        <v>-1.6470091112622431E-2</v>
      </c>
      <c r="H1052" s="2" t="str">
        <f t="shared" si="94"/>
        <v>Hold</v>
      </c>
    </row>
    <row r="1053" spans="1:8" ht="13.5" x14ac:dyDescent="0.25">
      <c r="A1053" s="3">
        <f>TITRES_STAT!B1056</f>
        <v>43538</v>
      </c>
      <c r="B1053" s="6">
        <f>TITRES_STAT!D1056</f>
        <v>11.699199999999999</v>
      </c>
      <c r="C1053" s="2">
        <f t="shared" si="96"/>
        <v>12.31266561942555</v>
      </c>
      <c r="D1053" s="2">
        <f t="shared" ref="D1053:D1116" si="98">$D$4*B1053+(1-$D$4)*D1052</f>
        <v>12.1934558341579</v>
      </c>
      <c r="E1053" s="2">
        <f t="shared" si="97"/>
        <v>0.11920978526764969</v>
      </c>
      <c r="F1053" s="2">
        <f t="shared" si="95"/>
        <v>0.12111212032444964</v>
      </c>
      <c r="G1053" s="2">
        <f t="shared" si="93"/>
        <v>-1.9023350567999447E-3</v>
      </c>
      <c r="H1053" s="2" t="str">
        <f t="shared" si="94"/>
        <v>Hold</v>
      </c>
    </row>
    <row r="1054" spans="1:8" ht="13.5" x14ac:dyDescent="0.25">
      <c r="A1054" s="3">
        <f>TITRES_STAT!B1057</f>
        <v>43539</v>
      </c>
      <c r="B1054" s="6">
        <f>TITRES_STAT!D1057</f>
        <v>11.689500000000001</v>
      </c>
      <c r="C1054" s="2">
        <f t="shared" si="96"/>
        <v>12.287378601052389</v>
      </c>
      <c r="D1054" s="2">
        <f t="shared" si="98"/>
        <v>12.156125772368426</v>
      </c>
      <c r="E1054" s="2">
        <f t="shared" si="97"/>
        <v>0.13125282868396226</v>
      </c>
      <c r="F1054" s="2">
        <f t="shared" si="95"/>
        <v>0.12314026199635217</v>
      </c>
      <c r="G1054" s="2">
        <f t="shared" si="93"/>
        <v>8.1125666876100955E-3</v>
      </c>
      <c r="H1054" s="2" t="str">
        <f t="shared" si="94"/>
        <v>Sell</v>
      </c>
    </row>
    <row r="1055" spans="1:8" ht="13.5" x14ac:dyDescent="0.25">
      <c r="A1055" s="3">
        <f>TITRES_STAT!B1058</f>
        <v>43542</v>
      </c>
      <c r="B1055" s="6">
        <f>TITRES_STAT!D1058</f>
        <v>11.689500000000001</v>
      </c>
      <c r="C1055" s="2">
        <f t="shared" si="96"/>
        <v>12.264474200890483</v>
      </c>
      <c r="D1055" s="2">
        <f t="shared" si="98"/>
        <v>12.121560900341136</v>
      </c>
      <c r="E1055" s="2">
        <f t="shared" si="97"/>
        <v>0.14291330054934726</v>
      </c>
      <c r="F1055" s="2">
        <f t="shared" si="95"/>
        <v>0.12709486970695119</v>
      </c>
      <c r="G1055" s="2">
        <f t="shared" si="93"/>
        <v>1.5818430842396064E-2</v>
      </c>
      <c r="H1055" s="2" t="str">
        <f t="shared" si="94"/>
        <v>Sell</v>
      </c>
    </row>
    <row r="1056" spans="1:8" ht="13.5" x14ac:dyDescent="0.25">
      <c r="A1056" s="3">
        <f>TITRES_STAT!B1059</f>
        <v>43543</v>
      </c>
      <c r="B1056" s="6">
        <f>TITRES_STAT!D1059</f>
        <v>11.689500000000001</v>
      </c>
      <c r="C1056" s="2">
        <f t="shared" si="96"/>
        <v>12.23909355459964</v>
      </c>
      <c r="D1056" s="2">
        <f t="shared" si="98"/>
        <v>12.089556389204756</v>
      </c>
      <c r="E1056" s="2">
        <f t="shared" si="97"/>
        <v>0.14953716539488404</v>
      </c>
      <c r="F1056" s="2">
        <f t="shared" si="95"/>
        <v>0.13158332884453777</v>
      </c>
      <c r="G1056" s="2">
        <f t="shared" si="93"/>
        <v>1.7953836550346269E-2</v>
      </c>
      <c r="H1056" s="2" t="str">
        <f t="shared" si="94"/>
        <v>Sell</v>
      </c>
    </row>
    <row r="1057" spans="1:8" ht="13.5" x14ac:dyDescent="0.25">
      <c r="A1057" s="3">
        <f>TITRES_STAT!B1060</f>
        <v>43545</v>
      </c>
      <c r="B1057" s="6">
        <f>TITRES_STAT!D1060</f>
        <v>11.689500000000001</v>
      </c>
      <c r="C1057" s="2">
        <f t="shared" si="96"/>
        <v>12.202602238507387</v>
      </c>
      <c r="D1057" s="2">
        <f t="shared" si="98"/>
        <v>12.059922582596997</v>
      </c>
      <c r="E1057" s="2">
        <f t="shared" si="97"/>
        <v>0.14267965591039022</v>
      </c>
      <c r="F1057" s="2">
        <f t="shared" si="95"/>
        <v>0.13380259425770827</v>
      </c>
      <c r="G1057" s="2">
        <f t="shared" si="93"/>
        <v>8.8770616526819557E-3</v>
      </c>
      <c r="H1057" s="2" t="str">
        <f t="shared" si="94"/>
        <v>Sell</v>
      </c>
    </row>
    <row r="1058" spans="1:8" ht="13.5" x14ac:dyDescent="0.25">
      <c r="A1058" s="3">
        <f>TITRES_STAT!B1061</f>
        <v>43546</v>
      </c>
      <c r="B1058" s="6">
        <f>TITRES_STAT!D1061</f>
        <v>11.689500000000001</v>
      </c>
      <c r="C1058" s="2">
        <f t="shared" si="96"/>
        <v>12.168709586429328</v>
      </c>
      <c r="D1058" s="2">
        <f t="shared" si="98"/>
        <v>12.032483872774998</v>
      </c>
      <c r="E1058" s="2">
        <f t="shared" si="97"/>
        <v>0.13622571365432989</v>
      </c>
      <c r="F1058" s="2">
        <f t="shared" si="95"/>
        <v>0.13428721813703259</v>
      </c>
      <c r="G1058" s="2">
        <f t="shared" si="93"/>
        <v>1.9384955172973006E-3</v>
      </c>
      <c r="H1058" s="2" t="str">
        <f t="shared" si="94"/>
        <v>Sell</v>
      </c>
    </row>
    <row r="1059" spans="1:8" ht="13.5" x14ac:dyDescent="0.25">
      <c r="A1059" s="3">
        <f>TITRES_STAT!B1062</f>
        <v>43549</v>
      </c>
      <c r="B1059" s="6">
        <f>TITRES_STAT!D1062</f>
        <v>12.001899999999999</v>
      </c>
      <c r="C1059" s="2">
        <f t="shared" si="96"/>
        <v>12.140031188517124</v>
      </c>
      <c r="D1059" s="2">
        <f t="shared" si="98"/>
        <v>12.03021840071759</v>
      </c>
      <c r="E1059" s="2">
        <f t="shared" si="97"/>
        <v>0.10981278779953385</v>
      </c>
      <c r="F1059" s="2">
        <f t="shared" si="95"/>
        <v>0.12939233206953285</v>
      </c>
      <c r="G1059" s="2">
        <f t="shared" si="93"/>
        <v>-1.9579544269999E-2</v>
      </c>
      <c r="H1059" s="2" t="str">
        <f t="shared" si="94"/>
        <v>Hold</v>
      </c>
    </row>
    <row r="1060" spans="1:8" ht="13.5" x14ac:dyDescent="0.25">
      <c r="A1060" s="3">
        <f>TITRES_STAT!B1063</f>
        <v>43550</v>
      </c>
      <c r="B1060" s="6">
        <f>TITRES_STAT!D1063</f>
        <v>12.099500000000001</v>
      </c>
      <c r="C1060" s="2">
        <f t="shared" si="96"/>
        <v>12.074472544129874</v>
      </c>
      <c r="D1060" s="2">
        <f t="shared" si="98"/>
        <v>12.035350371034806</v>
      </c>
      <c r="E1060" s="2">
        <f t="shared" si="97"/>
        <v>3.9122173095067936E-2</v>
      </c>
      <c r="F1060" s="2">
        <f t="shared" si="95"/>
        <v>0.11133830027463987</v>
      </c>
      <c r="G1060" s="2">
        <f t="shared" ref="G1060:G1123" si="99">E1060-F1060</f>
        <v>-7.2216127179571932E-2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43551</v>
      </c>
      <c r="B1061" s="6">
        <f>TITRES_STAT!D1064</f>
        <v>12.1044</v>
      </c>
      <c r="C1061" s="2">
        <f t="shared" si="96"/>
        <v>12.018999845032971</v>
      </c>
      <c r="D1061" s="2">
        <f t="shared" si="98"/>
        <v>12.04046515836556</v>
      </c>
      <c r="E1061" s="2">
        <f t="shared" si="97"/>
        <v>-2.1465313332589275E-2</v>
      </c>
      <c r="F1061" s="2">
        <f t="shared" ref="F1061:F1124" si="101">(E1061*(2/(10)))+((1-(2/10))*F1060)</f>
        <v>8.4777577553194039E-2</v>
      </c>
      <c r="G1061" s="2">
        <f t="shared" si="99"/>
        <v>-0.10624289088578331</v>
      </c>
      <c r="H1061" s="2" t="str">
        <f t="shared" si="100"/>
        <v>Hold</v>
      </c>
    </row>
    <row r="1062" spans="1:8" ht="13.5" x14ac:dyDescent="0.25">
      <c r="A1062" s="3">
        <f>TITRES_STAT!B1065</f>
        <v>43552</v>
      </c>
      <c r="B1062" s="6">
        <f>TITRES_STAT!D1065</f>
        <v>12.1044</v>
      </c>
      <c r="C1062" s="2">
        <f t="shared" si="96"/>
        <v>11.972061407335591</v>
      </c>
      <c r="D1062" s="2">
        <f t="shared" si="98"/>
        <v>12.045201072560703</v>
      </c>
      <c r="E1062" s="2">
        <f t="shared" si="97"/>
        <v>-7.3139665225111727E-2</v>
      </c>
      <c r="F1062" s="2">
        <f t="shared" si="101"/>
        <v>5.3194128997532897E-2</v>
      </c>
      <c r="G1062" s="2">
        <f t="shared" si="99"/>
        <v>-0.12633379422264462</v>
      </c>
      <c r="H1062" s="2" t="str">
        <f t="shared" si="100"/>
        <v>Hold</v>
      </c>
    </row>
    <row r="1063" spans="1:8" ht="13.5" x14ac:dyDescent="0.25">
      <c r="A1063" s="3">
        <f>TITRES_STAT!B1066</f>
        <v>43553</v>
      </c>
      <c r="B1063" s="6">
        <f>TITRES_STAT!D1066</f>
        <v>12.1044</v>
      </c>
      <c r="C1063" s="2">
        <f t="shared" si="96"/>
        <v>11.930082729283962</v>
      </c>
      <c r="D1063" s="2">
        <f t="shared" si="98"/>
        <v>12.049586178296947</v>
      </c>
      <c r="E1063" s="2">
        <f t="shared" si="97"/>
        <v>-0.11950344901298493</v>
      </c>
      <c r="F1063" s="2">
        <f t="shared" si="101"/>
        <v>1.8654613395429332E-2</v>
      </c>
      <c r="G1063" s="2">
        <f t="shared" si="99"/>
        <v>-0.13815806240841427</v>
      </c>
      <c r="H1063" s="2" t="str">
        <f t="shared" si="100"/>
        <v>Hold</v>
      </c>
    </row>
    <row r="1064" spans="1:8" ht="13.5" x14ac:dyDescent="0.25">
      <c r="A1064" s="3">
        <f>TITRES_STAT!B1067</f>
        <v>43556</v>
      </c>
      <c r="B1064" s="6">
        <f>TITRES_STAT!D1067</f>
        <v>12.1044</v>
      </c>
      <c r="C1064" s="2">
        <f t="shared" si="96"/>
        <v>11.893070001701815</v>
      </c>
      <c r="D1064" s="2">
        <f t="shared" si="98"/>
        <v>12.053646461386061</v>
      </c>
      <c r="E1064" s="2">
        <f t="shared" si="97"/>
        <v>-0.16057645968424517</v>
      </c>
      <c r="F1064" s="2">
        <f t="shared" si="101"/>
        <v>-1.7191601220505566E-2</v>
      </c>
      <c r="G1064" s="2">
        <f t="shared" si="99"/>
        <v>-0.14338485846373961</v>
      </c>
      <c r="H1064" s="2" t="str">
        <f t="shared" si="100"/>
        <v>Hold</v>
      </c>
    </row>
    <row r="1065" spans="1:8" ht="13.5" x14ac:dyDescent="0.25">
      <c r="A1065" s="3">
        <f>TITRES_STAT!B1068</f>
        <v>43557</v>
      </c>
      <c r="B1065" s="6">
        <f>TITRES_STAT!D1068</f>
        <v>12.0067</v>
      </c>
      <c r="C1065" s="2">
        <f t="shared" si="96"/>
        <v>11.861751539901537</v>
      </c>
      <c r="D1065" s="2">
        <f t="shared" si="98"/>
        <v>12.050168945727833</v>
      </c>
      <c r="E1065" s="2">
        <f t="shared" si="97"/>
        <v>-0.1884174058262964</v>
      </c>
      <c r="F1065" s="2">
        <f t="shared" si="101"/>
        <v>-5.1436762141663733E-2</v>
      </c>
      <c r="G1065" s="2">
        <f t="shared" si="99"/>
        <v>-0.13698064368463267</v>
      </c>
      <c r="H1065" s="2" t="str">
        <f t="shared" si="100"/>
        <v>Hold</v>
      </c>
    </row>
    <row r="1066" spans="1:8" ht="13.5" x14ac:dyDescent="0.25">
      <c r="A1066" s="3">
        <f>TITRES_STAT!B1069</f>
        <v>43558</v>
      </c>
      <c r="B1066" s="6">
        <f>TITRES_STAT!D1069</f>
        <v>11.9579</v>
      </c>
      <c r="C1066" s="2">
        <f t="shared" si="96"/>
        <v>11.835251302993608</v>
      </c>
      <c r="D1066" s="2">
        <f t="shared" si="98"/>
        <v>12.043334209007252</v>
      </c>
      <c r="E1066" s="2">
        <f t="shared" si="97"/>
        <v>-0.20808290601364376</v>
      </c>
      <c r="F1066" s="2">
        <f t="shared" si="101"/>
        <v>-8.276599091605974E-2</v>
      </c>
      <c r="G1066" s="2">
        <f t="shared" si="99"/>
        <v>-0.12531691509758403</v>
      </c>
      <c r="H1066" s="2" t="str">
        <f t="shared" si="100"/>
        <v>Hold</v>
      </c>
    </row>
    <row r="1067" spans="1:8" ht="13.5" x14ac:dyDescent="0.25">
      <c r="A1067" s="3">
        <f>TITRES_STAT!B1070</f>
        <v>43559</v>
      </c>
      <c r="B1067" s="6">
        <f>TITRES_STAT!D1070</f>
        <v>11.9579</v>
      </c>
      <c r="C1067" s="2">
        <f t="shared" si="96"/>
        <v>11.812828025609978</v>
      </c>
      <c r="D1067" s="2">
        <f t="shared" si="98"/>
        <v>12.037005749080789</v>
      </c>
      <c r="E1067" s="2">
        <f t="shared" si="97"/>
        <v>-0.22417772347081133</v>
      </c>
      <c r="F1067" s="2">
        <f t="shared" si="101"/>
        <v>-0.11104833742701006</v>
      </c>
      <c r="G1067" s="2">
        <f t="shared" si="99"/>
        <v>-0.11312938604380127</v>
      </c>
      <c r="H1067" s="2" t="str">
        <f t="shared" si="100"/>
        <v>Hold</v>
      </c>
    </row>
    <row r="1068" spans="1:8" ht="13.5" x14ac:dyDescent="0.25">
      <c r="A1068" s="3">
        <f>TITRES_STAT!B1071</f>
        <v>43560</v>
      </c>
      <c r="B1068" s="6">
        <f>TITRES_STAT!D1071</f>
        <v>11.9579</v>
      </c>
      <c r="C1068" s="2">
        <f t="shared" si="96"/>
        <v>11.793854483208442</v>
      </c>
      <c r="D1068" s="2">
        <f t="shared" si="98"/>
        <v>12.031146063963693</v>
      </c>
      <c r="E1068" s="2">
        <f t="shared" si="97"/>
        <v>-0.23729158075525092</v>
      </c>
      <c r="F1068" s="2">
        <f t="shared" si="101"/>
        <v>-0.13629698609265822</v>
      </c>
      <c r="G1068" s="2">
        <f t="shared" si="99"/>
        <v>-0.1009945946625927</v>
      </c>
      <c r="H1068" s="2" t="str">
        <f t="shared" si="100"/>
        <v>Hold</v>
      </c>
    </row>
    <row r="1069" spans="1:8" ht="13.5" x14ac:dyDescent="0.25">
      <c r="A1069" s="3">
        <f>TITRES_STAT!B1072</f>
        <v>43563</v>
      </c>
      <c r="B1069" s="6">
        <f>TITRES_STAT!D1072</f>
        <v>11.9579</v>
      </c>
      <c r="C1069" s="2">
        <f t="shared" si="96"/>
        <v>11.825861485791759</v>
      </c>
      <c r="D1069" s="2">
        <f t="shared" si="98"/>
        <v>12.025720429596012</v>
      </c>
      <c r="E1069" s="2">
        <f t="shared" si="97"/>
        <v>-0.19985894380425329</v>
      </c>
      <c r="F1069" s="2">
        <f t="shared" si="101"/>
        <v>-0.14900937763497724</v>
      </c>
      <c r="G1069" s="2">
        <f t="shared" si="99"/>
        <v>-5.084956616927605E-2</v>
      </c>
      <c r="H1069" s="2" t="str">
        <f t="shared" si="100"/>
        <v>Hold</v>
      </c>
    </row>
    <row r="1070" spans="1:8" ht="13.5" x14ac:dyDescent="0.25">
      <c r="A1070" s="3">
        <f>TITRES_STAT!B1073</f>
        <v>43565</v>
      </c>
      <c r="B1070" s="6">
        <f>TITRES_STAT!D1073</f>
        <v>11.952999999999999</v>
      </c>
      <c r="C1070" s="2">
        <f t="shared" si="96"/>
        <v>11.867959718746873</v>
      </c>
      <c r="D1070" s="2">
        <f t="shared" si="98"/>
        <v>12.020333731107419</v>
      </c>
      <c r="E1070" s="2">
        <f t="shared" si="97"/>
        <v>-0.15237401236054637</v>
      </c>
      <c r="F1070" s="2">
        <f t="shared" si="101"/>
        <v>-0.14968230458009107</v>
      </c>
      <c r="G1070" s="2">
        <f t="shared" si="99"/>
        <v>-2.6917077804552991E-3</v>
      </c>
      <c r="H1070" s="2" t="str">
        <f t="shared" si="100"/>
        <v>Hold</v>
      </c>
    </row>
    <row r="1071" spans="1:8" ht="13.5" x14ac:dyDescent="0.25">
      <c r="A1071" s="3">
        <f>TITRES_STAT!B1074</f>
        <v>43566</v>
      </c>
      <c r="B1071" s="6">
        <f>TITRES_STAT!D1074</f>
        <v>11.952999999999999</v>
      </c>
      <c r="C1071" s="2">
        <f t="shared" si="96"/>
        <v>11.904335146631968</v>
      </c>
      <c r="D1071" s="2">
        <f t="shared" si="98"/>
        <v>12.015346047321685</v>
      </c>
      <c r="E1071" s="2">
        <f t="shared" si="97"/>
        <v>-0.11101090068971686</v>
      </c>
      <c r="F1071" s="2">
        <f t="shared" si="101"/>
        <v>-0.14194802380201624</v>
      </c>
      <c r="G1071" s="2">
        <f t="shared" si="99"/>
        <v>3.0937123112299375E-2</v>
      </c>
      <c r="H1071" s="2" t="str">
        <f t="shared" si="100"/>
        <v>Sell</v>
      </c>
    </row>
    <row r="1072" spans="1:8" ht="13.5" x14ac:dyDescent="0.25">
      <c r="A1072" s="3">
        <f>TITRES_STAT!B1075</f>
        <v>43567</v>
      </c>
      <c r="B1072" s="6">
        <f>TITRES_STAT!D1075</f>
        <v>11.860300000000001</v>
      </c>
      <c r="C1072" s="2">
        <f t="shared" si="96"/>
        <v>11.935114354842433</v>
      </c>
      <c r="D1072" s="2">
        <f t="shared" si="98"/>
        <v>12.003861154927487</v>
      </c>
      <c r="E1072" s="2">
        <f t="shared" si="97"/>
        <v>-6.8746800085053295E-2</v>
      </c>
      <c r="F1072" s="2">
        <f t="shared" si="101"/>
        <v>-0.12730777905862367</v>
      </c>
      <c r="G1072" s="2">
        <f t="shared" si="99"/>
        <v>5.8560978973570377E-2</v>
      </c>
      <c r="H1072" s="2" t="str">
        <f t="shared" si="100"/>
        <v>Sell</v>
      </c>
    </row>
    <row r="1073" spans="1:8" ht="13.5" x14ac:dyDescent="0.25">
      <c r="A1073" s="3">
        <f>TITRES_STAT!B1076</f>
        <v>43570</v>
      </c>
      <c r="B1073" s="6">
        <f>TITRES_STAT!D1076</f>
        <v>11.9579</v>
      </c>
      <c r="C1073" s="2">
        <f t="shared" si="96"/>
        <v>11.961158300251288</v>
      </c>
      <c r="D1073" s="2">
        <f t="shared" si="98"/>
        <v>12.000456624932857</v>
      </c>
      <c r="E1073" s="2">
        <f t="shared" si="97"/>
        <v>-3.9298324681569241E-2</v>
      </c>
      <c r="F1073" s="2">
        <f t="shared" si="101"/>
        <v>-0.10970588818321279</v>
      </c>
      <c r="G1073" s="2">
        <f t="shared" si="99"/>
        <v>7.0407563501643552E-2</v>
      </c>
      <c r="H1073" s="2" t="str">
        <f t="shared" si="100"/>
        <v>Sell</v>
      </c>
    </row>
    <row r="1074" spans="1:8" ht="13.5" x14ac:dyDescent="0.25">
      <c r="A1074" s="3">
        <f>TITRES_STAT!B1077</f>
        <v>43571</v>
      </c>
      <c r="B1074" s="6">
        <f>TITRES_STAT!D1077</f>
        <v>12.197100000000001</v>
      </c>
      <c r="C1074" s="2">
        <f t="shared" si="96"/>
        <v>11.983195484828013</v>
      </c>
      <c r="D1074" s="2">
        <f t="shared" si="98"/>
        <v>12.015022800863758</v>
      </c>
      <c r="E1074" s="2">
        <f t="shared" si="97"/>
        <v>-3.1827316035744957E-2</v>
      </c>
      <c r="F1074" s="2">
        <f t="shared" si="101"/>
        <v>-9.4130173753719237E-2</v>
      </c>
      <c r="G1074" s="2">
        <f t="shared" si="99"/>
        <v>6.230285771797428E-2</v>
      </c>
      <c r="H1074" s="2" t="str">
        <f t="shared" si="100"/>
        <v>Sell</v>
      </c>
    </row>
    <row r="1075" spans="1:8" ht="13.5" x14ac:dyDescent="0.25">
      <c r="A1075" s="3">
        <f>TITRES_STAT!B1078</f>
        <v>43572</v>
      </c>
      <c r="B1075" s="6">
        <f>TITRES_STAT!D1078</f>
        <v>12.197100000000001</v>
      </c>
      <c r="C1075" s="2">
        <f t="shared" si="96"/>
        <v>11.98681156408524</v>
      </c>
      <c r="D1075" s="2">
        <f t="shared" si="98"/>
        <v>12.028510000799775</v>
      </c>
      <c r="E1075" s="2">
        <f t="shared" si="97"/>
        <v>-4.1698436714534992E-2</v>
      </c>
      <c r="F1075" s="2">
        <f t="shared" si="101"/>
        <v>-8.3643826345882383E-2</v>
      </c>
      <c r="G1075" s="2">
        <f t="shared" si="99"/>
        <v>4.1945389631347391E-2</v>
      </c>
      <c r="H1075" s="2" t="str">
        <f t="shared" si="100"/>
        <v>Sell</v>
      </c>
    </row>
    <row r="1076" spans="1:8" ht="13.5" x14ac:dyDescent="0.25">
      <c r="A1076" s="3">
        <f>TITRES_STAT!B1079</f>
        <v>43573</v>
      </c>
      <c r="B1076" s="6">
        <f>TITRES_STAT!D1079</f>
        <v>12.5192</v>
      </c>
      <c r="C1076" s="2">
        <f t="shared" si="96"/>
        <v>11.982363631149049</v>
      </c>
      <c r="D1076" s="2">
        <f t="shared" si="98"/>
        <v>12.06485740814794</v>
      </c>
      <c r="E1076" s="2">
        <f t="shared" si="97"/>
        <v>-8.2493776998891377E-2</v>
      </c>
      <c r="F1076" s="2">
        <f t="shared" si="101"/>
        <v>-8.3413816476484187E-2</v>
      </c>
      <c r="G1076" s="2">
        <f t="shared" si="99"/>
        <v>9.2003947759281002E-4</v>
      </c>
      <c r="H1076" s="2" t="str">
        <f t="shared" si="100"/>
        <v>Sell</v>
      </c>
    </row>
    <row r="1077" spans="1:8" ht="13.5" x14ac:dyDescent="0.25">
      <c r="A1077" s="3">
        <f>TITRES_STAT!B1080</f>
        <v>43574</v>
      </c>
      <c r="B1077" s="6">
        <f>TITRES_STAT!D1080</f>
        <v>12.5192</v>
      </c>
      <c r="C1077" s="2">
        <f t="shared" si="96"/>
        <v>11.978599995587658</v>
      </c>
      <c r="D1077" s="2">
        <f t="shared" si="98"/>
        <v>12.098512414951797</v>
      </c>
      <c r="E1077" s="2">
        <f t="shared" si="97"/>
        <v>-0.11991241936413921</v>
      </c>
      <c r="F1077" s="2">
        <f t="shared" si="101"/>
        <v>-9.0713537054015192E-2</v>
      </c>
      <c r="G1077" s="2">
        <f t="shared" si="99"/>
        <v>-2.9198882310124019E-2</v>
      </c>
      <c r="H1077" s="2" t="str">
        <f t="shared" si="100"/>
        <v>Hold</v>
      </c>
    </row>
    <row r="1078" spans="1:8" ht="13.5" x14ac:dyDescent="0.25">
      <c r="A1078" s="3">
        <f>TITRES_STAT!B1081</f>
        <v>43577</v>
      </c>
      <c r="B1078" s="6">
        <f>TITRES_STAT!D1081</f>
        <v>12.5143</v>
      </c>
      <c r="C1078" s="2">
        <f t="shared" si="96"/>
        <v>11.975415380881863</v>
      </c>
      <c r="D1078" s="2">
        <f t="shared" si="98"/>
        <v>12.129311495325737</v>
      </c>
      <c r="E1078" s="2">
        <f t="shared" si="97"/>
        <v>-0.15389611444387441</v>
      </c>
      <c r="F1078" s="2">
        <f t="shared" si="101"/>
        <v>-0.10335005253198704</v>
      </c>
      <c r="G1078" s="2">
        <f t="shared" si="99"/>
        <v>-5.0546061911887374E-2</v>
      </c>
      <c r="H1078" s="2" t="str">
        <f t="shared" si="100"/>
        <v>Hold</v>
      </c>
    </row>
    <row r="1079" spans="1:8" ht="13.5" x14ac:dyDescent="0.25">
      <c r="A1079" s="3">
        <f>TITRES_STAT!B1082</f>
        <v>43578</v>
      </c>
      <c r="B1079" s="6">
        <f>TITRES_STAT!D1082</f>
        <v>12.5143</v>
      </c>
      <c r="C1079" s="2">
        <f t="shared" si="96"/>
        <v>11.972720706900038</v>
      </c>
      <c r="D1079" s="2">
        <f t="shared" si="98"/>
        <v>12.157829162338645</v>
      </c>
      <c r="E1079" s="2">
        <f t="shared" si="97"/>
        <v>-0.18510845543860732</v>
      </c>
      <c r="F1079" s="2">
        <f t="shared" si="101"/>
        <v>-0.1197017331133111</v>
      </c>
      <c r="G1079" s="2">
        <f t="shared" si="99"/>
        <v>-6.5406722325296221E-2</v>
      </c>
      <c r="H1079" s="2" t="str">
        <f t="shared" si="100"/>
        <v>Hold</v>
      </c>
    </row>
    <row r="1080" spans="1:8" ht="13.5" x14ac:dyDescent="0.25">
      <c r="A1080" s="3">
        <f>TITRES_STAT!B1083</f>
        <v>43579</v>
      </c>
      <c r="B1080" s="6">
        <f>TITRES_STAT!D1083</f>
        <v>12.446</v>
      </c>
      <c r="C1080" s="2">
        <f t="shared" si="96"/>
        <v>11.96968675199234</v>
      </c>
      <c r="D1080" s="2">
        <f t="shared" si="98"/>
        <v>12.17917515031356</v>
      </c>
      <c r="E1080" s="2">
        <f t="shared" si="97"/>
        <v>-0.2094883983212199</v>
      </c>
      <c r="F1080" s="2">
        <f t="shared" si="101"/>
        <v>-0.13765906615489287</v>
      </c>
      <c r="G1080" s="2">
        <f t="shared" si="99"/>
        <v>-7.1829332166327031E-2</v>
      </c>
      <c r="H1080" s="2" t="str">
        <f t="shared" si="100"/>
        <v>Hold</v>
      </c>
    </row>
    <row r="1081" spans="1:8" ht="13.5" x14ac:dyDescent="0.25">
      <c r="A1081" s="3">
        <f>TITRES_STAT!B1084</f>
        <v>43580</v>
      </c>
      <c r="B1081" s="6">
        <f>TITRES_STAT!D1084</f>
        <v>12.485099999999999</v>
      </c>
      <c r="C1081" s="2">
        <f t="shared" si="96"/>
        <v>11.967119559378133</v>
      </c>
      <c r="D1081" s="2">
        <f t="shared" si="98"/>
        <v>12.201836250290333</v>
      </c>
      <c r="E1081" s="2">
        <f t="shared" si="97"/>
        <v>-0.23471669091219916</v>
      </c>
      <c r="F1081" s="2">
        <f t="shared" si="101"/>
        <v>-0.15707059110635413</v>
      </c>
      <c r="G1081" s="2">
        <f t="shared" si="99"/>
        <v>-7.7646099805845026E-2</v>
      </c>
      <c r="H1081" s="2" t="str">
        <f t="shared" si="100"/>
        <v>Hold</v>
      </c>
    </row>
    <row r="1082" spans="1:8" ht="13.5" x14ac:dyDescent="0.25">
      <c r="A1082" s="3">
        <f>TITRES_STAT!B1085</f>
        <v>43581</v>
      </c>
      <c r="B1082" s="6">
        <f>TITRES_STAT!D1085</f>
        <v>12.4655</v>
      </c>
      <c r="C1082" s="2">
        <f t="shared" si="96"/>
        <v>11.950685781012268</v>
      </c>
      <c r="D1082" s="2">
        <f t="shared" si="98"/>
        <v>12.221366898416976</v>
      </c>
      <c r="E1082" s="2">
        <f t="shared" si="97"/>
        <v>-0.2706811174047079</v>
      </c>
      <c r="F1082" s="2">
        <f t="shared" si="101"/>
        <v>-0.17979269636602488</v>
      </c>
      <c r="G1082" s="2">
        <f t="shared" si="99"/>
        <v>-9.0888421038683026E-2</v>
      </c>
      <c r="H1082" s="2" t="str">
        <f t="shared" si="100"/>
        <v>Hold</v>
      </c>
    </row>
    <row r="1083" spans="1:8" ht="13.5" x14ac:dyDescent="0.25">
      <c r="A1083" s="3">
        <f>TITRES_STAT!B1086</f>
        <v>43584</v>
      </c>
      <c r="B1083" s="6">
        <f>TITRES_STAT!D1086</f>
        <v>12.4704</v>
      </c>
      <c r="C1083" s="2">
        <f t="shared" si="96"/>
        <v>11.951795660856536</v>
      </c>
      <c r="D1083" s="2">
        <f t="shared" si="98"/>
        <v>12.239813794830534</v>
      </c>
      <c r="E1083" s="2">
        <f t="shared" si="97"/>
        <v>-0.28801813397399734</v>
      </c>
      <c r="F1083" s="2">
        <f t="shared" si="101"/>
        <v>-0.20143778388761938</v>
      </c>
      <c r="G1083" s="2">
        <f t="shared" si="99"/>
        <v>-8.6580350086377961E-2</v>
      </c>
      <c r="H1083" s="2" t="str">
        <f t="shared" si="100"/>
        <v>Hold</v>
      </c>
    </row>
    <row r="1084" spans="1:8" ht="13.5" x14ac:dyDescent="0.25">
      <c r="A1084" s="3">
        <f>TITRES_STAT!B1087</f>
        <v>43585</v>
      </c>
      <c r="B1084" s="6">
        <f>TITRES_STAT!D1087</f>
        <v>12.4655</v>
      </c>
      <c r="C1084" s="2">
        <f t="shared" si="96"/>
        <v>11.989534789955531</v>
      </c>
      <c r="D1084" s="2">
        <f t="shared" si="98"/>
        <v>12.256531291509754</v>
      </c>
      <c r="E1084" s="2">
        <f t="shared" si="97"/>
        <v>-0.26699650155422283</v>
      </c>
      <c r="F1084" s="2">
        <f t="shared" si="101"/>
        <v>-0.21454952742094008</v>
      </c>
      <c r="G1084" s="2">
        <f t="shared" si="99"/>
        <v>-5.2446974133282753E-2</v>
      </c>
      <c r="H1084" s="2" t="str">
        <f t="shared" si="100"/>
        <v>Hold</v>
      </c>
    </row>
    <row r="1085" spans="1:8" ht="13.5" x14ac:dyDescent="0.25">
      <c r="A1085" s="3">
        <f>TITRES_STAT!B1088</f>
        <v>43587</v>
      </c>
      <c r="B1085" s="6">
        <f>TITRES_STAT!D1088</f>
        <v>12.4655</v>
      </c>
      <c r="C1085" s="2">
        <f t="shared" si="96"/>
        <v>12.021467899193143</v>
      </c>
      <c r="D1085" s="2">
        <f t="shared" si="98"/>
        <v>12.272010455101626</v>
      </c>
      <c r="E1085" s="2">
        <f t="shared" si="97"/>
        <v>-0.25054255590848307</v>
      </c>
      <c r="F1085" s="2">
        <f t="shared" si="101"/>
        <v>-0.22174813311844871</v>
      </c>
      <c r="G1085" s="2">
        <f t="shared" si="99"/>
        <v>-2.8794422790034357E-2</v>
      </c>
      <c r="H1085" s="2" t="str">
        <f t="shared" si="100"/>
        <v>Hold</v>
      </c>
    </row>
    <row r="1086" spans="1:8" ht="13.5" x14ac:dyDescent="0.25">
      <c r="A1086" s="3">
        <f>TITRES_STAT!B1089</f>
        <v>43588</v>
      </c>
      <c r="B1086" s="6">
        <f>TITRES_STAT!D1089</f>
        <v>12.436199999999999</v>
      </c>
      <c r="C1086" s="2">
        <f t="shared" si="96"/>
        <v>12.098042068548043</v>
      </c>
      <c r="D1086" s="2">
        <f t="shared" si="98"/>
        <v>12.284172643612617</v>
      </c>
      <c r="E1086" s="2">
        <f t="shared" si="97"/>
        <v>-0.18613057506457409</v>
      </c>
      <c r="F1086" s="2">
        <f t="shared" si="101"/>
        <v>-0.21462462150767378</v>
      </c>
      <c r="G1086" s="2">
        <f t="shared" si="99"/>
        <v>2.8494046443099691E-2</v>
      </c>
      <c r="H1086" s="2" t="str">
        <f t="shared" si="100"/>
        <v>Sell</v>
      </c>
    </row>
    <row r="1087" spans="1:8" ht="13.5" x14ac:dyDescent="0.25">
      <c r="A1087" s="3">
        <f>TITRES_STAT!B1090</f>
        <v>43591</v>
      </c>
      <c r="B1087" s="6">
        <f>TITRES_STAT!D1090</f>
        <v>12.4314</v>
      </c>
      <c r="C1087" s="2">
        <f t="shared" si="96"/>
        <v>12.162835596463728</v>
      </c>
      <c r="D1087" s="2">
        <f t="shared" si="98"/>
        <v>12.295078373715386</v>
      </c>
      <c r="E1087" s="2">
        <f t="shared" si="97"/>
        <v>-0.13224277725165834</v>
      </c>
      <c r="F1087" s="2">
        <f t="shared" si="101"/>
        <v>-0.19814825265647071</v>
      </c>
      <c r="G1087" s="2">
        <f t="shared" si="99"/>
        <v>6.5905475404812369E-2</v>
      </c>
      <c r="H1087" s="2" t="str">
        <f t="shared" si="100"/>
        <v>Sell</v>
      </c>
    </row>
    <row r="1088" spans="1:8" ht="13.5" x14ac:dyDescent="0.25">
      <c r="A1088" s="3">
        <f>TITRES_STAT!B1091</f>
        <v>43592</v>
      </c>
      <c r="B1088" s="6">
        <f>TITRES_STAT!D1091</f>
        <v>12.3972</v>
      </c>
      <c r="C1088" s="2">
        <f t="shared" si="96"/>
        <v>12.216907043161616</v>
      </c>
      <c r="D1088" s="2">
        <f t="shared" si="98"/>
        <v>12.302642938625358</v>
      </c>
      <c r="E1088" s="2">
        <f t="shared" si="97"/>
        <v>-8.573589546374194E-2</v>
      </c>
      <c r="F1088" s="2">
        <f t="shared" si="101"/>
        <v>-0.17566578121792495</v>
      </c>
      <c r="G1088" s="2">
        <f t="shared" si="99"/>
        <v>8.9929885754183009E-2</v>
      </c>
      <c r="H1088" s="2" t="str">
        <f t="shared" si="100"/>
        <v>Sell</v>
      </c>
    </row>
    <row r="1089" spans="1:8" ht="13.5" x14ac:dyDescent="0.25">
      <c r="A1089" s="3">
        <f>TITRES_STAT!B1092</f>
        <v>43593</v>
      </c>
      <c r="B1089" s="6">
        <f>TITRES_STAT!D1092</f>
        <v>12.3972</v>
      </c>
      <c r="C1089" s="2">
        <f t="shared" si="96"/>
        <v>12.262659805752136</v>
      </c>
      <c r="D1089" s="2">
        <f t="shared" si="98"/>
        <v>12.30964716539385</v>
      </c>
      <c r="E1089" s="2">
        <f t="shared" si="97"/>
        <v>-4.6987359641713411E-2</v>
      </c>
      <c r="F1089" s="2">
        <f t="shared" si="101"/>
        <v>-0.14993009690268264</v>
      </c>
      <c r="G1089" s="2">
        <f t="shared" si="99"/>
        <v>0.10294273726096922</v>
      </c>
      <c r="H1089" s="2" t="str">
        <f t="shared" si="100"/>
        <v>Sell</v>
      </c>
    </row>
    <row r="1090" spans="1:8" ht="13.5" x14ac:dyDescent="0.25">
      <c r="A1090" s="3">
        <f>TITRES_STAT!B1093</f>
        <v>43594</v>
      </c>
      <c r="B1090" s="6">
        <f>TITRES_STAT!D1093</f>
        <v>12.392300000000001</v>
      </c>
      <c r="C1090" s="2">
        <f t="shared" si="96"/>
        <v>12.290865989482578</v>
      </c>
      <c r="D1090" s="2">
        <f t="shared" si="98"/>
        <v>12.315769597586899</v>
      </c>
      <c r="E1090" s="2">
        <f t="shared" si="97"/>
        <v>-2.4903608104320796E-2</v>
      </c>
      <c r="F1090" s="2">
        <f t="shared" si="101"/>
        <v>-0.12492479914301027</v>
      </c>
      <c r="G1090" s="2">
        <f t="shared" si="99"/>
        <v>0.10002119103868948</v>
      </c>
      <c r="H1090" s="2" t="str">
        <f t="shared" si="100"/>
        <v>Sell</v>
      </c>
    </row>
    <row r="1091" spans="1:8" ht="13.5" x14ac:dyDescent="0.25">
      <c r="A1091" s="3">
        <f>TITRES_STAT!B1094</f>
        <v>43595</v>
      </c>
      <c r="B1091" s="6">
        <f>TITRES_STAT!D1094</f>
        <v>12.3972</v>
      </c>
      <c r="C1091" s="2">
        <f t="shared" si="96"/>
        <v>12.320748144946796</v>
      </c>
      <c r="D1091" s="2">
        <f t="shared" si="98"/>
        <v>12.321801479247128</v>
      </c>
      <c r="E1091" s="2">
        <f t="shared" si="97"/>
        <v>-1.0533343003320539E-3</v>
      </c>
      <c r="F1091" s="2">
        <f t="shared" si="101"/>
        <v>-0.10015050617447463</v>
      </c>
      <c r="G1091" s="2">
        <f t="shared" si="99"/>
        <v>9.9097171874142576E-2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6">
        <f>TITRES_STAT!D1095</f>
        <v>12.3972</v>
      </c>
      <c r="C1092" s="2">
        <f t="shared" si="96"/>
        <v>12.343017661108828</v>
      </c>
      <c r="D1092" s="2">
        <f t="shared" si="98"/>
        <v>12.327386554858451</v>
      </c>
      <c r="E1092" s="2">
        <f t="shared" si="97"/>
        <v>1.5631106250376448E-2</v>
      </c>
      <c r="F1092" s="2">
        <f t="shared" si="101"/>
        <v>-7.699418368950442E-2</v>
      </c>
      <c r="G1092" s="2">
        <f t="shared" si="99"/>
        <v>9.2625289939880867E-2</v>
      </c>
      <c r="H1092" s="2" t="str">
        <f t="shared" si="100"/>
        <v>Sell</v>
      </c>
    </row>
    <row r="1093" spans="1:8" ht="13.5" x14ac:dyDescent="0.25">
      <c r="A1093" s="3">
        <f>TITRES_STAT!B1096</f>
        <v>43599</v>
      </c>
      <c r="B1093" s="6">
        <f>TITRES_STAT!D1096</f>
        <v>12.3972</v>
      </c>
      <c r="C1093" s="2">
        <f t="shared" si="96"/>
        <v>12.362614944015162</v>
      </c>
      <c r="D1093" s="2">
        <f t="shared" si="98"/>
        <v>12.332557921165233</v>
      </c>
      <c r="E1093" s="2">
        <f t="shared" si="97"/>
        <v>3.0057022849929282E-2</v>
      </c>
      <c r="F1093" s="2">
        <f t="shared" si="101"/>
        <v>-5.5583942381617686E-2</v>
      </c>
      <c r="G1093" s="2">
        <f t="shared" si="99"/>
        <v>8.5640965231546962E-2</v>
      </c>
      <c r="H1093" s="2" t="str">
        <f t="shared" si="100"/>
        <v>Sell</v>
      </c>
    </row>
    <row r="1094" spans="1:8" ht="13.5" x14ac:dyDescent="0.25">
      <c r="A1094" s="3">
        <f>TITRES_STAT!B1097</f>
        <v>43600</v>
      </c>
      <c r="B1094" s="6">
        <f>TITRES_STAT!D1097</f>
        <v>12.3972</v>
      </c>
      <c r="C1094" s="2">
        <f t="shared" si="96"/>
        <v>12.378443414166675</v>
      </c>
      <c r="D1094" s="2">
        <f t="shared" si="98"/>
        <v>12.337346223301141</v>
      </c>
      <c r="E1094" s="2">
        <f t="shared" si="97"/>
        <v>4.1097190865533761E-2</v>
      </c>
      <c r="F1094" s="2">
        <f t="shared" si="101"/>
        <v>-3.6247715732187401E-2</v>
      </c>
      <c r="G1094" s="2">
        <f t="shared" si="99"/>
        <v>7.7344906597721169E-2</v>
      </c>
      <c r="H1094" s="2" t="str">
        <f t="shared" si="100"/>
        <v>Sell</v>
      </c>
    </row>
    <row r="1095" spans="1:8" ht="13.5" x14ac:dyDescent="0.25">
      <c r="A1095" s="3">
        <f>TITRES_STAT!B1098</f>
        <v>43601</v>
      </c>
      <c r="B1095" s="6">
        <f>TITRES_STAT!D1098</f>
        <v>12.3874</v>
      </c>
      <c r="C1095" s="2">
        <f t="shared" si="96"/>
        <v>12.391836735064111</v>
      </c>
      <c r="D1095" s="2">
        <f t="shared" si="98"/>
        <v>12.341053910464019</v>
      </c>
      <c r="E1095" s="2">
        <f t="shared" si="97"/>
        <v>5.0782824600091203E-2</v>
      </c>
      <c r="F1095" s="2">
        <f t="shared" si="101"/>
        <v>-1.8841607665731681E-2</v>
      </c>
      <c r="G1095" s="2">
        <f t="shared" si="99"/>
        <v>6.9624432265822878E-2</v>
      </c>
      <c r="H1095" s="2" t="str">
        <f t="shared" si="100"/>
        <v>Sell</v>
      </c>
    </row>
    <row r="1096" spans="1:8" ht="13.5" x14ac:dyDescent="0.25">
      <c r="A1096" s="3">
        <f>TITRES_STAT!B1099</f>
        <v>43602</v>
      </c>
      <c r="B1096" s="6">
        <f>TITRES_STAT!D1099</f>
        <v>12.3728</v>
      </c>
      <c r="C1096" s="2">
        <f t="shared" si="96"/>
        <v>12.398661852746555</v>
      </c>
      <c r="D1096" s="2">
        <f t="shared" si="98"/>
        <v>12.34340547265187</v>
      </c>
      <c r="E1096" s="2">
        <f t="shared" si="97"/>
        <v>5.5256380094684587E-2</v>
      </c>
      <c r="F1096" s="2">
        <f t="shared" si="101"/>
        <v>-4.0220101136484269E-3</v>
      </c>
      <c r="G1096" s="2">
        <f t="shared" si="99"/>
        <v>5.9278390208333018E-2</v>
      </c>
      <c r="H1096" s="2" t="str">
        <f t="shared" si="100"/>
        <v>Sell</v>
      </c>
    </row>
    <row r="1097" spans="1:8" ht="13.5" x14ac:dyDescent="0.25">
      <c r="A1097" s="3">
        <f>TITRES_STAT!B1100</f>
        <v>43605</v>
      </c>
      <c r="B1097" s="6">
        <f>TITRES_STAT!D1100</f>
        <v>12.3484</v>
      </c>
      <c r="C1097" s="2">
        <f t="shared" si="96"/>
        <v>12.403698490785548</v>
      </c>
      <c r="D1097" s="2">
        <f t="shared" si="98"/>
        <v>12.343775437640621</v>
      </c>
      <c r="E1097" s="2">
        <f t="shared" si="97"/>
        <v>5.9923053144926186E-2</v>
      </c>
      <c r="F1097" s="2">
        <f t="shared" si="101"/>
        <v>8.767002538066497E-3</v>
      </c>
      <c r="G1097" s="2">
        <f t="shared" si="99"/>
        <v>5.1156050606859689E-2</v>
      </c>
      <c r="H1097" s="2" t="str">
        <f t="shared" si="100"/>
        <v>Sell</v>
      </c>
    </row>
    <row r="1098" spans="1:8" ht="13.5" x14ac:dyDescent="0.25">
      <c r="A1098" s="3">
        <f>TITRES_STAT!B1101</f>
        <v>43606</v>
      </c>
      <c r="B1098" s="6">
        <f>TITRES_STAT!D1101</f>
        <v>12.2996</v>
      </c>
      <c r="C1098" s="2">
        <f t="shared" si="96"/>
        <v>12.402698722972387</v>
      </c>
      <c r="D1098" s="2">
        <f t="shared" si="98"/>
        <v>12.340503183000576</v>
      </c>
      <c r="E1098" s="2">
        <f t="shared" si="97"/>
        <v>6.2195539971810376E-2</v>
      </c>
      <c r="F1098" s="2">
        <f t="shared" si="101"/>
        <v>1.9452710024815273E-2</v>
      </c>
      <c r="G1098" s="2">
        <f t="shared" si="99"/>
        <v>4.2742829946995103E-2</v>
      </c>
      <c r="H1098" s="2" t="str">
        <f t="shared" si="100"/>
        <v>Sell</v>
      </c>
    </row>
    <row r="1099" spans="1:8" ht="13.5" x14ac:dyDescent="0.25">
      <c r="A1099" s="3">
        <f>TITRES_STAT!B1102</f>
        <v>43607</v>
      </c>
      <c r="B1099" s="6">
        <f>TITRES_STAT!D1102</f>
        <v>12.2996</v>
      </c>
      <c r="C1099" s="2">
        <f t="shared" si="96"/>
        <v>12.40185276559202</v>
      </c>
      <c r="D1099" s="2">
        <f t="shared" si="98"/>
        <v>12.337473317593126</v>
      </c>
      <c r="E1099" s="2">
        <f t="shared" si="97"/>
        <v>6.4379447998893724E-2</v>
      </c>
      <c r="F1099" s="2">
        <f t="shared" si="101"/>
        <v>2.8438057619630964E-2</v>
      </c>
      <c r="G1099" s="2">
        <f t="shared" si="99"/>
        <v>3.5941390379262764E-2</v>
      </c>
      <c r="H1099" s="2" t="str">
        <f t="shared" si="100"/>
        <v>Sell</v>
      </c>
    </row>
    <row r="1100" spans="1:8" ht="13.5" x14ac:dyDescent="0.25">
      <c r="A1100" s="3">
        <f>TITRES_STAT!B1103</f>
        <v>43608</v>
      </c>
      <c r="B1100" s="6">
        <f>TITRES_STAT!D1103</f>
        <v>12.3773</v>
      </c>
      <c r="C1100" s="2">
        <f t="shared" si="96"/>
        <v>12.400383109347093</v>
      </c>
      <c r="D1100" s="2">
        <f t="shared" si="98"/>
        <v>12.340423442215858</v>
      </c>
      <c r="E1100" s="2">
        <f t="shared" si="97"/>
        <v>5.9959667131234795E-2</v>
      </c>
      <c r="F1100" s="2">
        <f t="shared" si="101"/>
        <v>3.4742379521951729E-2</v>
      </c>
      <c r="G1100" s="2">
        <f t="shared" si="99"/>
        <v>2.5217287609283066E-2</v>
      </c>
      <c r="H1100" s="2" t="str">
        <f t="shared" si="100"/>
        <v>Sell</v>
      </c>
    </row>
    <row r="1101" spans="1:8" ht="13.5" x14ac:dyDescent="0.25">
      <c r="A1101" s="3">
        <f>TITRES_STAT!B1104</f>
        <v>43609</v>
      </c>
      <c r="B1101" s="6">
        <f>TITRES_STAT!D1104</f>
        <v>12.480499999999999</v>
      </c>
      <c r="C1101" s="2">
        <f t="shared" si="96"/>
        <v>12.39989340021677</v>
      </c>
      <c r="D1101" s="2">
        <f t="shared" si="98"/>
        <v>12.350799483533201</v>
      </c>
      <c r="E1101" s="2">
        <f t="shared" si="97"/>
        <v>4.9093916683569105E-2</v>
      </c>
      <c r="F1101" s="2">
        <f t="shared" si="101"/>
        <v>3.7612686954275207E-2</v>
      </c>
      <c r="G1101" s="2">
        <f t="shared" si="99"/>
        <v>1.1481229729293899E-2</v>
      </c>
      <c r="H1101" s="2" t="str">
        <f t="shared" si="100"/>
        <v>Sell</v>
      </c>
    </row>
    <row r="1102" spans="1:8" ht="13.5" x14ac:dyDescent="0.25">
      <c r="A1102" s="3">
        <f>TITRES_STAT!B1105</f>
        <v>43612</v>
      </c>
      <c r="B1102" s="6">
        <f>TITRES_STAT!D1105</f>
        <v>12.480499999999999</v>
      </c>
      <c r="C1102" s="2">
        <f t="shared" si="96"/>
        <v>12.399479030952651</v>
      </c>
      <c r="D1102" s="2">
        <f t="shared" si="98"/>
        <v>12.360406929197408</v>
      </c>
      <c r="E1102" s="2">
        <f t="shared" si="97"/>
        <v>3.9072101755243338E-2</v>
      </c>
      <c r="F1102" s="2">
        <f t="shared" si="101"/>
        <v>3.7904569914468833E-2</v>
      </c>
      <c r="G1102" s="2">
        <f t="shared" si="99"/>
        <v>1.167531840774505E-3</v>
      </c>
      <c r="H1102" s="2" t="str">
        <f t="shared" si="100"/>
        <v>Sell</v>
      </c>
    </row>
    <row r="1103" spans="1:8" ht="13.5" x14ac:dyDescent="0.25">
      <c r="A1103" s="3">
        <f>TITRES_STAT!B1106</f>
        <v>43613</v>
      </c>
      <c r="B1103" s="6">
        <f>TITRES_STAT!D1106</f>
        <v>12.532</v>
      </c>
      <c r="C1103" s="2">
        <f t="shared" ref="C1103:C1166" si="102">$C$4*B1093+C1102*(1-$C$4)</f>
        <v>12.399128410806089</v>
      </c>
      <c r="D1103" s="2">
        <f t="shared" si="98"/>
        <v>12.373117527034637</v>
      </c>
      <c r="E1103" s="2">
        <f t="shared" si="97"/>
        <v>2.6010883771451887E-2</v>
      </c>
      <c r="F1103" s="2">
        <f t="shared" si="101"/>
        <v>3.5525832685865448E-2</v>
      </c>
      <c r="G1103" s="2">
        <f t="shared" si="99"/>
        <v>-9.514948914413561E-3</v>
      </c>
      <c r="H1103" s="2" t="str">
        <f t="shared" si="100"/>
        <v>Hold</v>
      </c>
    </row>
    <row r="1104" spans="1:8" ht="13.5" x14ac:dyDescent="0.25">
      <c r="A1104" s="3">
        <f>TITRES_STAT!B1107</f>
        <v>43614</v>
      </c>
      <c r="B1104" s="6">
        <f>TITRES_STAT!D1107</f>
        <v>12.9033</v>
      </c>
      <c r="C1104" s="2">
        <f t="shared" si="102"/>
        <v>12.398831732220536</v>
      </c>
      <c r="D1104" s="2">
        <f t="shared" si="98"/>
        <v>12.412390302809849</v>
      </c>
      <c r="E1104" s="2">
        <f t="shared" si="97"/>
        <v>-1.3558570589312424E-2</v>
      </c>
      <c r="F1104" s="2">
        <f t="shared" si="101"/>
        <v>2.5708952030829877E-2</v>
      </c>
      <c r="G1104" s="2">
        <f t="shared" si="99"/>
        <v>-3.9267522620142298E-2</v>
      </c>
      <c r="H1104" s="2" t="str">
        <f t="shared" si="100"/>
        <v>Hold</v>
      </c>
    </row>
    <row r="1105" spans="1:8" ht="13.5" x14ac:dyDescent="0.25">
      <c r="A1105" s="3">
        <f>TITRES_STAT!B1108</f>
        <v>43615</v>
      </c>
      <c r="B1105" s="6">
        <f>TITRES_STAT!D1108</f>
        <v>13.290100000000001</v>
      </c>
      <c r="C1105" s="2">
        <f t="shared" si="102"/>
        <v>12.397073004186607</v>
      </c>
      <c r="D1105" s="2">
        <f t="shared" si="98"/>
        <v>12.477405835935045</v>
      </c>
      <c r="E1105" s="2">
        <f t="shared" si="97"/>
        <v>-8.0332831748437528E-2</v>
      </c>
      <c r="F1105" s="2">
        <f t="shared" si="101"/>
        <v>4.5005952749763989E-3</v>
      </c>
      <c r="G1105" s="2">
        <f t="shared" si="99"/>
        <v>-8.4833427023413926E-2</v>
      </c>
      <c r="H1105" s="2" t="str">
        <f t="shared" si="100"/>
        <v>Hold</v>
      </c>
    </row>
    <row r="1106" spans="1:8" ht="13.5" x14ac:dyDescent="0.25">
      <c r="A1106" s="3">
        <f>TITRES_STAT!B1109</f>
        <v>43616</v>
      </c>
      <c r="B1106" s="6">
        <f>TITRES_STAT!D1109</f>
        <v>13.563499999999999</v>
      </c>
      <c r="C1106" s="2">
        <f t="shared" si="102"/>
        <v>12.393338695850208</v>
      </c>
      <c r="D1106" s="2">
        <f t="shared" si="98"/>
        <v>12.557857255495412</v>
      </c>
      <c r="E1106" s="2">
        <f t="shared" si="97"/>
        <v>-0.16451855964520412</v>
      </c>
      <c r="F1106" s="2">
        <f t="shared" si="101"/>
        <v>-2.9303235709059707E-2</v>
      </c>
      <c r="G1106" s="2">
        <f t="shared" si="99"/>
        <v>-0.13521532393614441</v>
      </c>
      <c r="H1106" s="2" t="str">
        <f t="shared" si="100"/>
        <v>Hold</v>
      </c>
    </row>
    <row r="1107" spans="1:8" ht="13.5" x14ac:dyDescent="0.25">
      <c r="A1107" s="3">
        <f>TITRES_STAT!B1110</f>
        <v>43619</v>
      </c>
      <c r="B1107" s="6">
        <f>TITRES_STAT!D1110</f>
        <v>13.744</v>
      </c>
      <c r="C1107" s="2">
        <f t="shared" si="102"/>
        <v>12.386425050334791</v>
      </c>
      <c r="D1107" s="2">
        <f t="shared" si="98"/>
        <v>12.64571968101427</v>
      </c>
      <c r="E1107" s="2">
        <f t="shared" si="97"/>
        <v>-0.259294630679479</v>
      </c>
      <c r="F1107" s="2">
        <f t="shared" si="101"/>
        <v>-7.5301514703143571E-2</v>
      </c>
      <c r="G1107" s="2">
        <f t="shared" si="99"/>
        <v>-0.18399311597633544</v>
      </c>
      <c r="H1107" s="2" t="str">
        <f t="shared" si="100"/>
        <v>Hold</v>
      </c>
    </row>
    <row r="1108" spans="1:8" ht="13.5" x14ac:dyDescent="0.25">
      <c r="A1108" s="3">
        <f>TITRES_STAT!B1111</f>
        <v>43623</v>
      </c>
      <c r="B1108" s="6">
        <f>TITRES_STAT!D1111</f>
        <v>13.8729</v>
      </c>
      <c r="C1108" s="2">
        <f t="shared" si="102"/>
        <v>12.373067350283284</v>
      </c>
      <c r="D1108" s="2">
        <f t="shared" si="98"/>
        <v>12.736621926865064</v>
      </c>
      <c r="E1108" s="2">
        <f t="shared" si="97"/>
        <v>-0.36355457658178025</v>
      </c>
      <c r="F1108" s="2">
        <f t="shared" si="101"/>
        <v>-0.13295212707887091</v>
      </c>
      <c r="G1108" s="2">
        <f t="shared" si="99"/>
        <v>-0.23060244950290934</v>
      </c>
      <c r="H1108" s="2" t="str">
        <f t="shared" si="100"/>
        <v>Hold</v>
      </c>
    </row>
    <row r="1109" spans="1:8" ht="13.5" x14ac:dyDescent="0.25">
      <c r="A1109" s="3">
        <f>TITRES_STAT!B1112</f>
        <v>43626</v>
      </c>
      <c r="B1109" s="6">
        <f>TITRES_STAT!D1112</f>
        <v>14.285500000000001</v>
      </c>
      <c r="C1109" s="2">
        <f t="shared" si="102"/>
        <v>12.361764681008932</v>
      </c>
      <c r="D1109" s="2">
        <f t="shared" si="98"/>
        <v>12.85135363598617</v>
      </c>
      <c r="E1109" s="2">
        <f t="shared" si="97"/>
        <v>-0.48958895497723809</v>
      </c>
      <c r="F1109" s="2">
        <f t="shared" si="101"/>
        <v>-0.20427949265854434</v>
      </c>
      <c r="G1109" s="2">
        <f t="shared" si="99"/>
        <v>-0.28530946231869375</v>
      </c>
      <c r="H1109" s="2" t="str">
        <f t="shared" si="100"/>
        <v>Hold</v>
      </c>
    </row>
    <row r="1110" spans="1:8" ht="13.5" x14ac:dyDescent="0.25">
      <c r="A1110" s="3">
        <f>TITRES_STAT!B1113</f>
        <v>43627</v>
      </c>
      <c r="B1110" s="6">
        <f>TITRES_STAT!D1113</f>
        <v>14.0276</v>
      </c>
      <c r="C1110" s="2">
        <f t="shared" si="102"/>
        <v>12.364154730084481</v>
      </c>
      <c r="D1110" s="2">
        <f t="shared" si="98"/>
        <v>12.938482996283492</v>
      </c>
      <c r="E1110" s="2">
        <f t="shared" si="97"/>
        <v>-0.57432826619901078</v>
      </c>
      <c r="F1110" s="2">
        <f t="shared" si="101"/>
        <v>-0.27828924736663763</v>
      </c>
      <c r="G1110" s="2">
        <f t="shared" si="99"/>
        <v>-0.29603901883237316</v>
      </c>
      <c r="H1110" s="2" t="str">
        <f t="shared" si="100"/>
        <v>Hold</v>
      </c>
    </row>
    <row r="1111" spans="1:8" ht="13.5" x14ac:dyDescent="0.25">
      <c r="A1111" s="3">
        <f>TITRES_STAT!B1114</f>
        <v>43628</v>
      </c>
      <c r="B1111" s="6">
        <f>TITRES_STAT!D1114</f>
        <v>14.0534</v>
      </c>
      <c r="C1111" s="2">
        <f t="shared" si="102"/>
        <v>12.382054002379176</v>
      </c>
      <c r="D1111" s="2">
        <f t="shared" si="98"/>
        <v>13.021069441003233</v>
      </c>
      <c r="E1111" s="2">
        <f t="shared" si="97"/>
        <v>-0.63901543862405674</v>
      </c>
      <c r="F1111" s="2">
        <f t="shared" si="101"/>
        <v>-0.35043448561812146</v>
      </c>
      <c r="G1111" s="2">
        <f t="shared" si="99"/>
        <v>-0.28858095300593528</v>
      </c>
      <c r="H1111" s="2" t="str">
        <f t="shared" si="100"/>
        <v>Hold</v>
      </c>
    </row>
    <row r="1112" spans="1:8" ht="13.5" x14ac:dyDescent="0.25">
      <c r="A1112" s="3">
        <f>TITRES_STAT!B1115</f>
        <v>43629</v>
      </c>
      <c r="B1112" s="6">
        <f>TITRES_STAT!D1115</f>
        <v>14.022500000000001</v>
      </c>
      <c r="C1112" s="2">
        <f t="shared" si="102"/>
        <v>12.397199540474688</v>
      </c>
      <c r="D1112" s="2">
        <f t="shared" si="98"/>
        <v>13.0952494824104</v>
      </c>
      <c r="E1112" s="2">
        <f t="shared" si="97"/>
        <v>-0.69804994193571268</v>
      </c>
      <c r="F1112" s="2">
        <f t="shared" si="101"/>
        <v>-0.4199575768816397</v>
      </c>
      <c r="G1112" s="2">
        <f t="shared" si="99"/>
        <v>-0.27809236505407298</v>
      </c>
      <c r="H1112" s="2" t="str">
        <f t="shared" si="100"/>
        <v>Hold</v>
      </c>
    </row>
    <row r="1113" spans="1:8" ht="13.5" x14ac:dyDescent="0.25">
      <c r="A1113" s="3">
        <f>TITRES_STAT!B1116</f>
        <v>43630</v>
      </c>
      <c r="B1113" s="6">
        <f>TITRES_STAT!D1116</f>
        <v>14.001799999999999</v>
      </c>
      <c r="C1113" s="2">
        <f t="shared" si="102"/>
        <v>12.417938072709353</v>
      </c>
      <c r="D1113" s="2">
        <f t="shared" si="98"/>
        <v>13.162401372602222</v>
      </c>
      <c r="E1113" s="2">
        <f t="shared" si="97"/>
        <v>-0.7444632998928693</v>
      </c>
      <c r="F1113" s="2">
        <f t="shared" si="101"/>
        <v>-0.48485872148388565</v>
      </c>
      <c r="G1113" s="2">
        <f t="shared" si="99"/>
        <v>-0.25960457840898366</v>
      </c>
      <c r="H1113" s="2" t="str">
        <f t="shared" si="100"/>
        <v>Hold</v>
      </c>
    </row>
    <row r="1114" spans="1:8" ht="13.5" x14ac:dyDescent="0.25">
      <c r="A1114" s="3">
        <f>TITRES_STAT!B1117</f>
        <v>43633</v>
      </c>
      <c r="B1114" s="6">
        <f>TITRES_STAT!D1117</f>
        <v>13.9245</v>
      </c>
      <c r="C1114" s="2">
        <f t="shared" si="102"/>
        <v>12.492609138446376</v>
      </c>
      <c r="D1114" s="2">
        <f t="shared" si="98"/>
        <v>13.218853122779835</v>
      </c>
      <c r="E1114" s="2">
        <f t="shared" si="97"/>
        <v>-0.72624398433345938</v>
      </c>
      <c r="F1114" s="2">
        <f t="shared" si="101"/>
        <v>-0.53313577405380042</v>
      </c>
      <c r="G1114" s="2">
        <f t="shared" si="99"/>
        <v>-0.19310821027965897</v>
      </c>
      <c r="H1114" s="2" t="str">
        <f t="shared" si="100"/>
        <v>Hold</v>
      </c>
    </row>
    <row r="1115" spans="1:8" ht="13.5" x14ac:dyDescent="0.25">
      <c r="A1115" s="3">
        <f>TITRES_STAT!B1118</f>
        <v>43634</v>
      </c>
      <c r="B1115" s="6">
        <f>TITRES_STAT!D1118</f>
        <v>13.9245</v>
      </c>
      <c r="C1115" s="2">
        <f t="shared" si="102"/>
        <v>12.615300040223858</v>
      </c>
      <c r="D1115" s="2">
        <f t="shared" si="98"/>
        <v>13.27112326183318</v>
      </c>
      <c r="E1115" s="2">
        <f t="shared" si="97"/>
        <v>-0.65582322160932272</v>
      </c>
      <c r="F1115" s="2">
        <f t="shared" si="101"/>
        <v>-0.55767326356490488</v>
      </c>
      <c r="G1115" s="2">
        <f t="shared" si="99"/>
        <v>-9.814995804441784E-2</v>
      </c>
      <c r="H1115" s="2" t="str">
        <f t="shared" si="100"/>
        <v>Hold</v>
      </c>
    </row>
    <row r="1116" spans="1:8" ht="13.5" x14ac:dyDescent="0.25">
      <c r="A1116" s="3">
        <f>TITRES_STAT!B1119</f>
        <v>43635</v>
      </c>
      <c r="B1116" s="6">
        <f>TITRES_STAT!D1119</f>
        <v>13.9245</v>
      </c>
      <c r="C1116" s="2">
        <f t="shared" si="102"/>
        <v>12.761176957112495</v>
      </c>
      <c r="D1116" s="2">
        <f t="shared" si="98"/>
        <v>13.319521538734426</v>
      </c>
      <c r="E1116" s="2">
        <f t="shared" ref="E1116:E1179" si="103">C1116-D1116</f>
        <v>-0.55834458162193101</v>
      </c>
      <c r="F1116" s="2">
        <f t="shared" si="101"/>
        <v>-0.5578075271763101</v>
      </c>
      <c r="G1116" s="2">
        <f t="shared" si="99"/>
        <v>-5.3705444562091031E-4</v>
      </c>
      <c r="H1116" s="2" t="str">
        <f t="shared" si="100"/>
        <v>Hold</v>
      </c>
    </row>
    <row r="1117" spans="1:8" ht="13.5" x14ac:dyDescent="0.25">
      <c r="A1117" s="3">
        <f>TITRES_STAT!B1120</f>
        <v>43636</v>
      </c>
      <c r="B1117" s="6">
        <f>TITRES_STAT!D1120</f>
        <v>13.9245</v>
      </c>
      <c r="C1117" s="2">
        <f t="shared" si="102"/>
        <v>12.912380502172111</v>
      </c>
      <c r="D1117" s="2">
        <f t="shared" ref="D1117:D1180" si="104">$D$4*B1117+(1-$D$4)*D1116</f>
        <v>13.364334758087431</v>
      </c>
      <c r="E1117" s="2">
        <f t="shared" si="103"/>
        <v>-0.45195425591531979</v>
      </c>
      <c r="F1117" s="2">
        <f t="shared" si="101"/>
        <v>-0.53663687292411211</v>
      </c>
      <c r="G1117" s="2">
        <f t="shared" si="99"/>
        <v>8.4682617008792316E-2</v>
      </c>
      <c r="H1117" s="2" t="str">
        <f t="shared" si="100"/>
        <v>Sell</v>
      </c>
    </row>
    <row r="1118" spans="1:8" ht="13.5" x14ac:dyDescent="0.25">
      <c r="A1118" s="3">
        <f>TITRES_STAT!B1121</f>
        <v>43637</v>
      </c>
      <c r="B1118" s="6">
        <f>TITRES_STAT!D1121</f>
        <v>13.9245</v>
      </c>
      <c r="C1118" s="2">
        <f t="shared" si="102"/>
        <v>13.06015273260717</v>
      </c>
      <c r="D1118" s="2">
        <f t="shared" si="104"/>
        <v>13.405828479710584</v>
      </c>
      <c r="E1118" s="2">
        <f t="shared" si="103"/>
        <v>-0.34567574710341376</v>
      </c>
      <c r="F1118" s="2">
        <f t="shared" si="101"/>
        <v>-0.49844464775997249</v>
      </c>
      <c r="G1118" s="2">
        <f t="shared" si="99"/>
        <v>0.15276890065655874</v>
      </c>
      <c r="H1118" s="2" t="str">
        <f t="shared" si="100"/>
        <v>Sell</v>
      </c>
    </row>
    <row r="1119" spans="1:8" ht="13.5" x14ac:dyDescent="0.25">
      <c r="A1119" s="3">
        <f>TITRES_STAT!B1122</f>
        <v>43640</v>
      </c>
      <c r="B1119" s="6">
        <f>TITRES_STAT!D1122</f>
        <v>13.9245</v>
      </c>
      <c r="C1119" s="2">
        <f t="shared" si="102"/>
        <v>13.248667696821451</v>
      </c>
      <c r="D1119" s="2">
        <f t="shared" si="104"/>
        <v>13.444248592324614</v>
      </c>
      <c r="E1119" s="2">
        <f t="shared" si="103"/>
        <v>-0.19558089550316282</v>
      </c>
      <c r="F1119" s="2">
        <f t="shared" si="101"/>
        <v>-0.43787189730861059</v>
      </c>
      <c r="G1119" s="2">
        <f t="shared" si="99"/>
        <v>0.24229100180544777</v>
      </c>
      <c r="H1119" s="2" t="str">
        <f t="shared" si="100"/>
        <v>Sell</v>
      </c>
    </row>
    <row r="1120" spans="1:8" ht="13.5" x14ac:dyDescent="0.25">
      <c r="A1120" s="3">
        <f>TITRES_STAT!B1123</f>
        <v>43641</v>
      </c>
      <c r="B1120" s="6">
        <f>TITRES_STAT!D1123</f>
        <v>13.9245</v>
      </c>
      <c r="C1120" s="2">
        <f t="shared" si="102"/>
        <v>13.368503435771999</v>
      </c>
      <c r="D1120" s="2">
        <f t="shared" si="104"/>
        <v>13.479822770670939</v>
      </c>
      <c r="E1120" s="2">
        <f t="shared" si="103"/>
        <v>-0.11131933489894053</v>
      </c>
      <c r="F1120" s="2">
        <f t="shared" si="101"/>
        <v>-0.37256138482667661</v>
      </c>
      <c r="G1120" s="2">
        <f t="shared" si="99"/>
        <v>0.26124204992773609</v>
      </c>
      <c r="H1120" s="2" t="str">
        <f t="shared" si="100"/>
        <v>Sell</v>
      </c>
    </row>
    <row r="1121" spans="1:8" ht="13.5" x14ac:dyDescent="0.25">
      <c r="A1121" s="3">
        <f>TITRES_STAT!B1124</f>
        <v>43642</v>
      </c>
      <c r="B1121" s="6">
        <f>TITRES_STAT!D1124</f>
        <v>13.9193</v>
      </c>
      <c r="C1121" s="2">
        <f t="shared" si="102"/>
        <v>13.473872137960921</v>
      </c>
      <c r="D1121" s="2">
        <f t="shared" si="104"/>
        <v>13.512376639510128</v>
      </c>
      <c r="E1121" s="2">
        <f t="shared" si="103"/>
        <v>-3.8504501549207149E-2</v>
      </c>
      <c r="F1121" s="2">
        <f t="shared" si="101"/>
        <v>-0.30575000817118275</v>
      </c>
      <c r="G1121" s="2">
        <f t="shared" si="99"/>
        <v>0.2672455066219756</v>
      </c>
      <c r="H1121" s="2" t="str">
        <f t="shared" si="100"/>
        <v>Sell</v>
      </c>
    </row>
    <row r="1122" spans="1:8" ht="13.5" x14ac:dyDescent="0.25">
      <c r="A1122" s="3">
        <f>TITRES_STAT!B1125</f>
        <v>43643</v>
      </c>
      <c r="B1122" s="6">
        <f>TITRES_STAT!D1125</f>
        <v>13.8729</v>
      </c>
      <c r="C1122" s="2">
        <f t="shared" si="102"/>
        <v>13.55827642442847</v>
      </c>
      <c r="D1122" s="2">
        <f t="shared" si="104"/>
        <v>13.539082073620488</v>
      </c>
      <c r="E1122" s="2">
        <f t="shared" si="103"/>
        <v>1.9194350807982374E-2</v>
      </c>
      <c r="F1122" s="2">
        <f t="shared" si="101"/>
        <v>-0.24076113637534974</v>
      </c>
      <c r="G1122" s="2">
        <f t="shared" si="99"/>
        <v>0.25995548718333211</v>
      </c>
      <c r="H1122" s="2" t="str">
        <f t="shared" si="100"/>
        <v>Sell</v>
      </c>
    </row>
    <row r="1123" spans="1:8" ht="13.5" x14ac:dyDescent="0.25">
      <c r="A1123" s="3">
        <f>TITRES_STAT!B1126</f>
        <v>43644</v>
      </c>
      <c r="B1123" s="6">
        <f>TITRES_STAT!D1126</f>
        <v>13.8729</v>
      </c>
      <c r="C1123" s="2">
        <f t="shared" si="102"/>
        <v>13.626510820670244</v>
      </c>
      <c r="D1123" s="2">
        <f t="shared" si="104"/>
        <v>13.563809327426378</v>
      </c>
      <c r="E1123" s="2">
        <f t="shared" si="103"/>
        <v>6.2701493243865869E-2</v>
      </c>
      <c r="F1123" s="2">
        <f t="shared" si="101"/>
        <v>-0.18006861045150663</v>
      </c>
      <c r="G1123" s="2">
        <f t="shared" si="99"/>
        <v>0.2427701036953725</v>
      </c>
      <c r="H1123" s="2" t="str">
        <f t="shared" si="100"/>
        <v>Sell</v>
      </c>
    </row>
    <row r="1124" spans="1:8" ht="13.5" x14ac:dyDescent="0.25">
      <c r="A1124" s="3">
        <f>TITRES_STAT!B1127</f>
        <v>43647</v>
      </c>
      <c r="B1124" s="6">
        <f>TITRES_STAT!D1127</f>
        <v>14.001799999999999</v>
      </c>
      <c r="C1124" s="2">
        <f t="shared" si="102"/>
        <v>13.672355309797899</v>
      </c>
      <c r="D1124" s="2">
        <f t="shared" si="104"/>
        <v>13.596253080950351</v>
      </c>
      <c r="E1124" s="2">
        <f t="shared" si="103"/>
        <v>7.6102228847547693E-2</v>
      </c>
      <c r="F1124" s="2">
        <f t="shared" si="101"/>
        <v>-0.12883444259169577</v>
      </c>
      <c r="G1124" s="2">
        <f t="shared" ref="G1124:G1187" si="105">E1124-F1124</f>
        <v>0.20493667143924346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43648</v>
      </c>
      <c r="B1125" s="6">
        <f>TITRES_STAT!D1128</f>
        <v>14.001799999999999</v>
      </c>
      <c r="C1125" s="2">
        <f t="shared" si="102"/>
        <v>13.711146800598222</v>
      </c>
      <c r="D1125" s="2">
        <f t="shared" si="104"/>
        <v>13.626293593472548</v>
      </c>
      <c r="E1125" s="2">
        <f t="shared" si="103"/>
        <v>8.4853207125673791E-2</v>
      </c>
      <c r="F1125" s="2">
        <f t="shared" ref="F1125:F1188" si="107">(E1125*(2/(10)))+((1-(2/10))*F1124)</f>
        <v>-8.6096912648221863E-2</v>
      </c>
      <c r="G1125" s="2">
        <f t="shared" si="105"/>
        <v>0.17095011977389565</v>
      </c>
      <c r="H1125" s="2" t="str">
        <f t="shared" si="106"/>
        <v>Sell</v>
      </c>
    </row>
    <row r="1126" spans="1:8" ht="13.5" x14ac:dyDescent="0.25">
      <c r="A1126" s="3">
        <f>TITRES_STAT!B1129</f>
        <v>43649</v>
      </c>
      <c r="B1126" s="6">
        <f>TITRES_STAT!D1129</f>
        <v>14.001799999999999</v>
      </c>
      <c r="C1126" s="2">
        <f t="shared" si="102"/>
        <v>13.743970369736957</v>
      </c>
      <c r="D1126" s="2">
        <f t="shared" si="104"/>
        <v>13.654108882844952</v>
      </c>
      <c r="E1126" s="2">
        <f t="shared" si="103"/>
        <v>8.9861486892004905E-2</v>
      </c>
      <c r="F1126" s="2">
        <f t="shared" si="107"/>
        <v>-5.0905232740176505E-2</v>
      </c>
      <c r="G1126" s="2">
        <f t="shared" si="105"/>
        <v>0.1407667196321814</v>
      </c>
      <c r="H1126" s="2" t="str">
        <f t="shared" si="106"/>
        <v>Sell</v>
      </c>
    </row>
    <row r="1127" spans="1:8" ht="13.5" x14ac:dyDescent="0.25">
      <c r="A1127" s="3">
        <f>TITRES_STAT!B1130</f>
        <v>43650</v>
      </c>
      <c r="B1127" s="6">
        <f>TITRES_STAT!D1130</f>
        <v>13.9245</v>
      </c>
      <c r="C1127" s="2">
        <f t="shared" si="102"/>
        <v>13.771744159008193</v>
      </c>
      <c r="D1127" s="2">
        <f t="shared" si="104"/>
        <v>13.674137854486066</v>
      </c>
      <c r="E1127" s="2">
        <f t="shared" si="103"/>
        <v>9.7606304522127374E-2</v>
      </c>
      <c r="F1127" s="2">
        <f t="shared" si="107"/>
        <v>-2.1202925287715731E-2</v>
      </c>
      <c r="G1127" s="2">
        <f t="shared" si="105"/>
        <v>0.1188092298098431</v>
      </c>
      <c r="H1127" s="2" t="str">
        <f t="shared" si="106"/>
        <v>Sell</v>
      </c>
    </row>
    <row r="1128" spans="1:8" ht="13.5" x14ac:dyDescent="0.25">
      <c r="A1128" s="3">
        <f>TITRES_STAT!B1131</f>
        <v>43651</v>
      </c>
      <c r="B1128" s="6">
        <f>TITRES_STAT!D1131</f>
        <v>13.9245</v>
      </c>
      <c r="C1128" s="2">
        <f t="shared" si="102"/>
        <v>13.795245057622317</v>
      </c>
      <c r="D1128" s="2">
        <f t="shared" si="104"/>
        <v>13.692683198598209</v>
      </c>
      <c r="E1128" s="2">
        <f t="shared" si="103"/>
        <v>0.10256185902410841</v>
      </c>
      <c r="F1128" s="2">
        <f t="shared" si="107"/>
        <v>3.5500315746490978E-3</v>
      </c>
      <c r="G1128" s="2">
        <f t="shared" si="105"/>
        <v>9.9011827449459314E-2</v>
      </c>
      <c r="H1128" s="2" t="str">
        <f t="shared" si="106"/>
        <v>Sell</v>
      </c>
    </row>
    <row r="1129" spans="1:8" ht="13.5" x14ac:dyDescent="0.25">
      <c r="A1129" s="3">
        <f>TITRES_STAT!B1132</f>
        <v>43654</v>
      </c>
      <c r="B1129" s="6">
        <f>TITRES_STAT!D1132</f>
        <v>14.001799999999999</v>
      </c>
      <c r="C1129" s="2">
        <f t="shared" si="102"/>
        <v>13.81513043337273</v>
      </c>
      <c r="D1129" s="2">
        <f t="shared" si="104"/>
        <v>13.715580739442785</v>
      </c>
      <c r="E1129" s="2">
        <f t="shared" si="103"/>
        <v>9.9549693929944283E-2</v>
      </c>
      <c r="F1129" s="2">
        <f t="shared" si="107"/>
        <v>2.2749964045708136E-2</v>
      </c>
      <c r="G1129" s="2">
        <f t="shared" si="105"/>
        <v>7.679972988423614E-2</v>
      </c>
      <c r="H1129" s="2" t="str">
        <f t="shared" si="106"/>
        <v>Sell</v>
      </c>
    </row>
    <row r="1130" spans="1:8" ht="13.5" x14ac:dyDescent="0.25">
      <c r="A1130" s="3">
        <f>TITRES_STAT!B1133</f>
        <v>43655</v>
      </c>
      <c r="B1130" s="6">
        <f>TITRES_STAT!D1133</f>
        <v>14.001799999999999</v>
      </c>
      <c r="C1130" s="2">
        <f t="shared" si="102"/>
        <v>13.831956520546155</v>
      </c>
      <c r="D1130" s="2">
        <f t="shared" si="104"/>
        <v>13.736782166150727</v>
      </c>
      <c r="E1130" s="2">
        <f t="shared" si="103"/>
        <v>9.5174354395428651E-2</v>
      </c>
      <c r="F1130" s="2">
        <f t="shared" si="107"/>
        <v>3.7234842115652242E-2</v>
      </c>
      <c r="G1130" s="2">
        <f t="shared" si="105"/>
        <v>5.7939512279776409E-2</v>
      </c>
      <c r="H1130" s="2" t="str">
        <f t="shared" si="106"/>
        <v>Sell</v>
      </c>
    </row>
    <row r="1131" spans="1:8" ht="13.5" x14ac:dyDescent="0.25">
      <c r="A1131" s="3">
        <f>TITRES_STAT!B1134</f>
        <v>43656</v>
      </c>
      <c r="B1131" s="6">
        <f>TITRES_STAT!D1134</f>
        <v>13.996700000000001</v>
      </c>
      <c r="C1131" s="2">
        <f t="shared" si="102"/>
        <v>13.845393978923671</v>
      </c>
      <c r="D1131" s="2">
        <f t="shared" si="104"/>
        <v>13.75603533902845</v>
      </c>
      <c r="E1131" s="2">
        <f t="shared" si="103"/>
        <v>8.9358639895220193E-2</v>
      </c>
      <c r="F1131" s="2">
        <f t="shared" si="107"/>
        <v>4.765960167156584E-2</v>
      </c>
      <c r="G1131" s="2">
        <f t="shared" si="105"/>
        <v>4.1699038223654353E-2</v>
      </c>
      <c r="H1131" s="2" t="str">
        <f t="shared" si="106"/>
        <v>Sell</v>
      </c>
    </row>
    <row r="1132" spans="1:8" ht="13.5" x14ac:dyDescent="0.25">
      <c r="A1132" s="3">
        <f>TITRES_STAT!B1135</f>
        <v>43657</v>
      </c>
      <c r="B1132" s="6">
        <f>TITRES_STAT!D1135</f>
        <v>14.177199999999999</v>
      </c>
      <c r="C1132" s="2">
        <f t="shared" si="102"/>
        <v>13.849625674473875</v>
      </c>
      <c r="D1132" s="2">
        <f t="shared" si="104"/>
        <v>13.78723272132264</v>
      </c>
      <c r="E1132" s="2">
        <f t="shared" si="103"/>
        <v>6.2392953151235275E-2</v>
      </c>
      <c r="F1132" s="2">
        <f t="shared" si="107"/>
        <v>5.0606271967499727E-2</v>
      </c>
      <c r="G1132" s="2">
        <f t="shared" si="105"/>
        <v>1.1786681183735548E-2</v>
      </c>
      <c r="H1132" s="2" t="str">
        <f t="shared" si="106"/>
        <v>Sell</v>
      </c>
    </row>
    <row r="1133" spans="1:8" ht="13.5" x14ac:dyDescent="0.25">
      <c r="A1133" s="3">
        <f>TITRES_STAT!B1136</f>
        <v>43658</v>
      </c>
      <c r="B1133" s="6">
        <f>TITRES_STAT!D1136</f>
        <v>14.177199999999999</v>
      </c>
      <c r="C1133" s="2">
        <f t="shared" si="102"/>
        <v>13.853206339939433</v>
      </c>
      <c r="D1133" s="2">
        <f t="shared" si="104"/>
        <v>13.816119186409852</v>
      </c>
      <c r="E1133" s="2">
        <f t="shared" si="103"/>
        <v>3.7087153529581585E-2</v>
      </c>
      <c r="F1133" s="2">
        <f t="shared" si="107"/>
        <v>4.7902448279916104E-2</v>
      </c>
      <c r="G1133" s="2">
        <f t="shared" si="105"/>
        <v>-1.081529475033452E-2</v>
      </c>
      <c r="H1133" s="2" t="str">
        <f t="shared" si="106"/>
        <v>Hold</v>
      </c>
    </row>
    <row r="1134" spans="1:8" ht="13.5" x14ac:dyDescent="0.25">
      <c r="A1134" s="3">
        <f>TITRES_STAT!B1137</f>
        <v>43661</v>
      </c>
      <c r="B1134" s="6">
        <f>TITRES_STAT!D1137</f>
        <v>14.177199999999999</v>
      </c>
      <c r="C1134" s="2">
        <f t="shared" si="102"/>
        <v>13.876066903025674</v>
      </c>
      <c r="D1134" s="2">
        <f t="shared" si="104"/>
        <v>13.842865913342456</v>
      </c>
      <c r="E1134" s="2">
        <f t="shared" si="103"/>
        <v>3.3200989683217941E-2</v>
      </c>
      <c r="F1134" s="2">
        <f t="shared" si="107"/>
        <v>4.4962156560576477E-2</v>
      </c>
      <c r="G1134" s="2">
        <f t="shared" si="105"/>
        <v>-1.1761166877358536E-2</v>
      </c>
      <c r="H1134" s="2" t="str">
        <f t="shared" si="106"/>
        <v>Hold</v>
      </c>
    </row>
    <row r="1135" spans="1:8" ht="13.5" x14ac:dyDescent="0.25">
      <c r="A1135" s="3">
        <f>TITRES_STAT!B1138</f>
        <v>43662</v>
      </c>
      <c r="B1135" s="6">
        <f>TITRES_STAT!D1138</f>
        <v>14.435</v>
      </c>
      <c r="C1135" s="2">
        <f t="shared" si="102"/>
        <v>13.895410456406339</v>
      </c>
      <c r="D1135" s="2">
        <f t="shared" si="104"/>
        <v>13.88672769753931</v>
      </c>
      <c r="E1135" s="2">
        <f t="shared" si="103"/>
        <v>8.6827588670281841E-3</v>
      </c>
      <c r="F1135" s="2">
        <f t="shared" si="107"/>
        <v>3.7706277021866817E-2</v>
      </c>
      <c r="G1135" s="2">
        <f t="shared" si="105"/>
        <v>-2.9023518154838633E-2</v>
      </c>
      <c r="H1135" s="2" t="str">
        <f t="shared" si="106"/>
        <v>Hold</v>
      </c>
    </row>
    <row r="1136" spans="1:8" ht="13.5" x14ac:dyDescent="0.25">
      <c r="A1136" s="3">
        <f>TITRES_STAT!B1139</f>
        <v>43663</v>
      </c>
      <c r="B1136" s="6">
        <f>TITRES_STAT!D1139</f>
        <v>14.435</v>
      </c>
      <c r="C1136" s="2">
        <f t="shared" si="102"/>
        <v>13.911778078497672</v>
      </c>
      <c r="D1136" s="2">
        <f t="shared" si="104"/>
        <v>13.927340460684547</v>
      </c>
      <c r="E1136" s="2">
        <f t="shared" si="103"/>
        <v>-1.5562382186875112E-2</v>
      </c>
      <c r="F1136" s="2">
        <f t="shared" si="107"/>
        <v>2.7052545180118431E-2</v>
      </c>
      <c r="G1136" s="2">
        <f t="shared" si="105"/>
        <v>-4.2614927366993544E-2</v>
      </c>
      <c r="H1136" s="2" t="str">
        <f t="shared" si="106"/>
        <v>Hold</v>
      </c>
    </row>
    <row r="1137" spans="1:8" ht="13.5" x14ac:dyDescent="0.25">
      <c r="A1137" s="3">
        <f>TITRES_STAT!B1140</f>
        <v>43664</v>
      </c>
      <c r="B1137" s="6">
        <f>TITRES_STAT!D1140</f>
        <v>14.435</v>
      </c>
      <c r="C1137" s="2">
        <f t="shared" si="102"/>
        <v>13.913735297190339</v>
      </c>
      <c r="D1137" s="2">
        <f t="shared" si="104"/>
        <v>13.96494487100421</v>
      </c>
      <c r="E1137" s="2">
        <f t="shared" si="103"/>
        <v>-5.1209573813871145E-2</v>
      </c>
      <c r="F1137" s="2">
        <f t="shared" si="107"/>
        <v>1.1400121381320516E-2</v>
      </c>
      <c r="G1137" s="2">
        <f t="shared" si="105"/>
        <v>-6.2609695195191661E-2</v>
      </c>
      <c r="H1137" s="2" t="str">
        <f t="shared" si="106"/>
        <v>Hold</v>
      </c>
    </row>
    <row r="1138" spans="1:8" ht="13.5" x14ac:dyDescent="0.25">
      <c r="A1138" s="3">
        <f>TITRES_STAT!B1141</f>
        <v>43665</v>
      </c>
      <c r="B1138" s="6">
        <f>TITRES_STAT!D1141</f>
        <v>14.1823</v>
      </c>
      <c r="C1138" s="2">
        <f t="shared" si="102"/>
        <v>13.915391405314903</v>
      </c>
      <c r="D1138" s="2">
        <f t="shared" si="104"/>
        <v>13.981045250929824</v>
      </c>
      <c r="E1138" s="2">
        <f t="shared" si="103"/>
        <v>-6.565384561492138E-2</v>
      </c>
      <c r="F1138" s="2">
        <f t="shared" si="107"/>
        <v>-4.0106720179278622E-3</v>
      </c>
      <c r="G1138" s="2">
        <f t="shared" si="105"/>
        <v>-6.164317359699352E-2</v>
      </c>
      <c r="H1138" s="2" t="str">
        <f t="shared" si="106"/>
        <v>Hold</v>
      </c>
    </row>
    <row r="1139" spans="1:8" ht="13.5" x14ac:dyDescent="0.25">
      <c r="A1139" s="3">
        <f>TITRES_STAT!B1142</f>
        <v>43668</v>
      </c>
      <c r="B1139" s="6">
        <f>TITRES_STAT!D1142</f>
        <v>14.435</v>
      </c>
      <c r="C1139" s="2">
        <f t="shared" si="102"/>
        <v>13.928685035266458</v>
      </c>
      <c r="D1139" s="2">
        <f t="shared" si="104"/>
        <v>14.014671528638726</v>
      </c>
      <c r="E1139" s="2">
        <f t="shared" si="103"/>
        <v>-8.5986493372267603E-2</v>
      </c>
      <c r="F1139" s="2">
        <f t="shared" si="107"/>
        <v>-2.040583628879581E-2</v>
      </c>
      <c r="G1139" s="2">
        <f t="shared" si="105"/>
        <v>-6.5580657083471799E-2</v>
      </c>
      <c r="H1139" s="2" t="str">
        <f t="shared" si="106"/>
        <v>Hold</v>
      </c>
    </row>
    <row r="1140" spans="1:8" ht="13.5" x14ac:dyDescent="0.25">
      <c r="A1140" s="3">
        <f>TITRES_STAT!B1143</f>
        <v>43669</v>
      </c>
      <c r="B1140" s="6">
        <f>TITRES_STAT!D1143</f>
        <v>14.435</v>
      </c>
      <c r="C1140" s="2">
        <f t="shared" si="102"/>
        <v>13.93993349137931</v>
      </c>
      <c r="D1140" s="2">
        <f t="shared" si="104"/>
        <v>14.045806970961785</v>
      </c>
      <c r="E1140" s="2">
        <f t="shared" si="103"/>
        <v>-0.10587347958247406</v>
      </c>
      <c r="F1140" s="2">
        <f t="shared" si="107"/>
        <v>-3.7499364947531463E-2</v>
      </c>
      <c r="G1140" s="2">
        <f t="shared" si="105"/>
        <v>-6.8374114634942598E-2</v>
      </c>
      <c r="H1140" s="2" t="str">
        <f t="shared" si="106"/>
        <v>Hold</v>
      </c>
    </row>
    <row r="1141" spans="1:8" ht="13.5" x14ac:dyDescent="0.25">
      <c r="A1141" s="3">
        <f>TITRES_STAT!B1144</f>
        <v>43670</v>
      </c>
      <c r="B1141" s="6">
        <f>TITRES_STAT!D1144</f>
        <v>14.435</v>
      </c>
      <c r="C1141" s="2">
        <f t="shared" si="102"/>
        <v>13.948666800397879</v>
      </c>
      <c r="D1141" s="2">
        <f t="shared" si="104"/>
        <v>14.074636084223876</v>
      </c>
      <c r="E1141" s="2">
        <f t="shared" si="103"/>
        <v>-0.12596928382599692</v>
      </c>
      <c r="F1141" s="2">
        <f t="shared" si="107"/>
        <v>-5.519334872322456E-2</v>
      </c>
      <c r="G1141" s="2">
        <f t="shared" si="105"/>
        <v>-7.0775935102772358E-2</v>
      </c>
      <c r="H1141" s="2" t="str">
        <f t="shared" si="106"/>
        <v>Hold</v>
      </c>
    </row>
    <row r="1142" spans="1:8" ht="13.5" x14ac:dyDescent="0.25">
      <c r="A1142" s="3">
        <f>TITRES_STAT!B1145</f>
        <v>43672</v>
      </c>
      <c r="B1142" s="6">
        <f>TITRES_STAT!D1145</f>
        <v>14.440200000000001</v>
      </c>
      <c r="C1142" s="2">
        <f t="shared" si="102"/>
        <v>13.983825754182821</v>
      </c>
      <c r="D1142" s="2">
        <f t="shared" si="104"/>
        <v>14.101714892799885</v>
      </c>
      <c r="E1142" s="2">
        <f t="shared" si="103"/>
        <v>-0.1178891386170644</v>
      </c>
      <c r="F1142" s="2">
        <f t="shared" si="107"/>
        <v>-6.7732506701992531E-2</v>
      </c>
      <c r="G1142" s="2">
        <f t="shared" si="105"/>
        <v>-5.0156631915071873E-2</v>
      </c>
      <c r="H1142" s="2" t="str">
        <f t="shared" si="106"/>
        <v>Hold</v>
      </c>
    </row>
    <row r="1143" spans="1:8" ht="13.5" x14ac:dyDescent="0.25">
      <c r="A1143" s="3">
        <f>TITRES_STAT!B1146</f>
        <v>43675</v>
      </c>
      <c r="B1143" s="6">
        <f>TITRES_STAT!D1146</f>
        <v>14.3886</v>
      </c>
      <c r="C1143" s="2">
        <f t="shared" si="102"/>
        <v>14.013575638154695</v>
      </c>
      <c r="D1143" s="2">
        <f t="shared" si="104"/>
        <v>14.122965641481375</v>
      </c>
      <c r="E1143" s="2">
        <f t="shared" si="103"/>
        <v>-0.10939000332668058</v>
      </c>
      <c r="F1143" s="2">
        <f t="shared" si="107"/>
        <v>-7.6064006026930142E-2</v>
      </c>
      <c r="G1143" s="2">
        <f t="shared" si="105"/>
        <v>-3.3325997299750443E-2</v>
      </c>
      <c r="H1143" s="2" t="str">
        <f t="shared" si="106"/>
        <v>Hold</v>
      </c>
    </row>
    <row r="1144" spans="1:8" ht="13.5" x14ac:dyDescent="0.25">
      <c r="A1144" s="3">
        <f>TITRES_STAT!B1147</f>
        <v>43676</v>
      </c>
      <c r="B1144" s="6">
        <f>TITRES_STAT!D1147</f>
        <v>14.3371</v>
      </c>
      <c r="C1144" s="2">
        <f t="shared" si="102"/>
        <v>14.038748616900127</v>
      </c>
      <c r="D1144" s="2">
        <f t="shared" si="104"/>
        <v>14.138827445816087</v>
      </c>
      <c r="E1144" s="2">
        <f t="shared" si="103"/>
        <v>-0.10007882891595976</v>
      </c>
      <c r="F1144" s="2">
        <f t="shared" si="107"/>
        <v>-8.0866970604736077E-2</v>
      </c>
      <c r="G1144" s="2">
        <f t="shared" si="105"/>
        <v>-1.9211858311223684E-2</v>
      </c>
      <c r="H1144" s="2" t="str">
        <f t="shared" si="106"/>
        <v>Hold</v>
      </c>
    </row>
    <row r="1145" spans="1:8" ht="13.5" x14ac:dyDescent="0.25">
      <c r="A1145" s="3">
        <f>TITRES_STAT!B1148</f>
        <v>43677</v>
      </c>
      <c r="B1145" s="6">
        <f>TITRES_STAT!D1148</f>
        <v>14.3371</v>
      </c>
      <c r="C1145" s="2">
        <f t="shared" si="102"/>
        <v>14.099710368146262</v>
      </c>
      <c r="D1145" s="2">
        <f t="shared" si="104"/>
        <v>14.153514301681561</v>
      </c>
      <c r="E1145" s="2">
        <f t="shared" si="103"/>
        <v>-5.3803933535299109E-2</v>
      </c>
      <c r="F1145" s="2">
        <f t="shared" si="107"/>
        <v>-7.5454363190848681E-2</v>
      </c>
      <c r="G1145" s="2">
        <f t="shared" si="105"/>
        <v>2.1650429655549572E-2</v>
      </c>
      <c r="H1145" s="2" t="str">
        <f t="shared" si="106"/>
        <v>Sell</v>
      </c>
    </row>
    <row r="1146" spans="1:8" ht="13.5" x14ac:dyDescent="0.25">
      <c r="A1146" s="3">
        <f>TITRES_STAT!B1149</f>
        <v>43678</v>
      </c>
      <c r="B1146" s="6">
        <f>TITRES_STAT!D1149</f>
        <v>14.378299999999999</v>
      </c>
      <c r="C1146" s="2">
        <f t="shared" si="102"/>
        <v>14.151293388431451</v>
      </c>
      <c r="D1146" s="2">
        <f t="shared" si="104"/>
        <v>14.170165094149594</v>
      </c>
      <c r="E1146" s="2">
        <f t="shared" si="103"/>
        <v>-1.8871705718142451E-2</v>
      </c>
      <c r="F1146" s="2">
        <f t="shared" si="107"/>
        <v>-6.4137831696307435E-2</v>
      </c>
      <c r="G1146" s="2">
        <f t="shared" si="105"/>
        <v>4.5266125978164984E-2</v>
      </c>
      <c r="H1146" s="2" t="str">
        <f t="shared" si="106"/>
        <v>Sell</v>
      </c>
    </row>
    <row r="1147" spans="1:8" ht="13.5" x14ac:dyDescent="0.25">
      <c r="A1147" s="3">
        <f>TITRES_STAT!B1150</f>
        <v>43679</v>
      </c>
      <c r="B1147" s="6">
        <f>TITRES_STAT!D1150</f>
        <v>14.3371</v>
      </c>
      <c r="C1147" s="2">
        <f t="shared" si="102"/>
        <v>14.194940559441996</v>
      </c>
      <c r="D1147" s="2">
        <f t="shared" si="104"/>
        <v>14.182530642731106</v>
      </c>
      <c r="E1147" s="2">
        <f t="shared" si="103"/>
        <v>1.2409916710890201E-2</v>
      </c>
      <c r="F1147" s="2">
        <f t="shared" si="107"/>
        <v>-4.8828282014867906E-2</v>
      </c>
      <c r="G1147" s="2">
        <f t="shared" si="105"/>
        <v>6.1238198725758107E-2</v>
      </c>
      <c r="H1147" s="2" t="str">
        <f t="shared" si="106"/>
        <v>Sell</v>
      </c>
    </row>
    <row r="1148" spans="1:8" ht="13.5" x14ac:dyDescent="0.25">
      <c r="A1148" s="3">
        <f>TITRES_STAT!B1151</f>
        <v>43682</v>
      </c>
      <c r="B1148" s="6">
        <f>TITRES_STAT!D1151</f>
        <v>14.3886</v>
      </c>
      <c r="C1148" s="2">
        <f t="shared" si="102"/>
        <v>14.192995857989381</v>
      </c>
      <c r="D1148" s="2">
        <f t="shared" si="104"/>
        <v>14.197795039565838</v>
      </c>
      <c r="E1148" s="2">
        <f t="shared" si="103"/>
        <v>-4.799181576457201E-3</v>
      </c>
      <c r="F1148" s="2">
        <f t="shared" si="107"/>
        <v>-4.0022461927185768E-2</v>
      </c>
      <c r="G1148" s="2">
        <f t="shared" si="105"/>
        <v>3.5223280350728567E-2</v>
      </c>
      <c r="H1148" s="2" t="str">
        <f t="shared" si="106"/>
        <v>Sell</v>
      </c>
    </row>
    <row r="1149" spans="1:8" ht="13.5" x14ac:dyDescent="0.25">
      <c r="A1149" s="3">
        <f>TITRES_STAT!B1152</f>
        <v>43683</v>
      </c>
      <c r="B1149" s="6">
        <f>TITRES_STAT!D1152</f>
        <v>14.3371</v>
      </c>
      <c r="C1149" s="2">
        <f t="shared" si="102"/>
        <v>14.230227264452552</v>
      </c>
      <c r="D1149" s="2">
        <f t="shared" si="104"/>
        <v>14.208113925523923</v>
      </c>
      <c r="E1149" s="2">
        <f t="shared" si="103"/>
        <v>2.2113338928628323E-2</v>
      </c>
      <c r="F1149" s="2">
        <f t="shared" si="107"/>
        <v>-2.7595301756022955E-2</v>
      </c>
      <c r="G1149" s="2">
        <f t="shared" si="105"/>
        <v>4.9708640684651278E-2</v>
      </c>
      <c r="H1149" s="2" t="str">
        <f t="shared" si="106"/>
        <v>Sell</v>
      </c>
    </row>
    <row r="1150" spans="1:8" ht="13.5" x14ac:dyDescent="0.25">
      <c r="A1150" s="3">
        <f>TITRES_STAT!B1153</f>
        <v>43684</v>
      </c>
      <c r="B1150" s="6">
        <f>TITRES_STAT!D1153</f>
        <v>14.3886</v>
      </c>
      <c r="C1150" s="2">
        <f t="shared" si="102"/>
        <v>14.261730762229082</v>
      </c>
      <c r="D1150" s="2">
        <f t="shared" si="104"/>
        <v>14.221483264374003</v>
      </c>
      <c r="E1150" s="2">
        <f t="shared" si="103"/>
        <v>4.0247497855078862E-2</v>
      </c>
      <c r="F1150" s="2">
        <f t="shared" si="107"/>
        <v>-1.4026741833802593E-2</v>
      </c>
      <c r="G1150" s="2">
        <f t="shared" si="105"/>
        <v>5.4274239688881454E-2</v>
      </c>
      <c r="H1150" s="2" t="str">
        <f t="shared" si="106"/>
        <v>Sell</v>
      </c>
    </row>
    <row r="1151" spans="1:8" ht="13.5" x14ac:dyDescent="0.25">
      <c r="A1151" s="3">
        <f>TITRES_STAT!B1154</f>
        <v>43685</v>
      </c>
      <c r="B1151" s="6">
        <f>TITRES_STAT!D1154</f>
        <v>14.440200000000001</v>
      </c>
      <c r="C1151" s="2">
        <f t="shared" si="102"/>
        <v>14.288387568039994</v>
      </c>
      <c r="D1151" s="2">
        <f t="shared" si="104"/>
        <v>14.237684504050002</v>
      </c>
      <c r="E1151" s="2">
        <f t="shared" si="103"/>
        <v>5.0703063989992359E-2</v>
      </c>
      <c r="F1151" s="2">
        <f t="shared" si="107"/>
        <v>-1.0807806690436017E-3</v>
      </c>
      <c r="G1151" s="2">
        <f t="shared" si="105"/>
        <v>5.178384465903596E-2</v>
      </c>
      <c r="H1151" s="2" t="str">
        <f t="shared" si="106"/>
        <v>Sell</v>
      </c>
    </row>
    <row r="1152" spans="1:8" ht="13.5" x14ac:dyDescent="0.25">
      <c r="A1152" s="3">
        <f>TITRES_STAT!B1155</f>
        <v>43686</v>
      </c>
      <c r="B1152" s="6">
        <f>TITRES_STAT!D1155</f>
        <v>14.3886</v>
      </c>
      <c r="C1152" s="2">
        <f t="shared" si="102"/>
        <v>14.311743326803072</v>
      </c>
      <c r="D1152" s="2">
        <f t="shared" si="104"/>
        <v>14.248863429675927</v>
      </c>
      <c r="E1152" s="2">
        <f t="shared" si="103"/>
        <v>6.2879897127144702E-2</v>
      </c>
      <c r="F1152" s="2">
        <f t="shared" si="107"/>
        <v>1.1711354890194059E-2</v>
      </c>
      <c r="G1152" s="2">
        <f t="shared" si="105"/>
        <v>5.1168542236950644E-2</v>
      </c>
      <c r="H1152" s="2" t="str">
        <f t="shared" si="106"/>
        <v>Sell</v>
      </c>
    </row>
    <row r="1153" spans="1:8" ht="13.5" x14ac:dyDescent="0.25">
      <c r="A1153" s="3">
        <f>TITRES_STAT!B1156</f>
        <v>43691</v>
      </c>
      <c r="B1153" s="6">
        <f>TITRES_STAT!D1156</f>
        <v>14.4299</v>
      </c>
      <c r="C1153" s="2">
        <f t="shared" si="102"/>
        <v>14.323567430371831</v>
      </c>
      <c r="D1153" s="2">
        <f t="shared" si="104"/>
        <v>14.262273545996228</v>
      </c>
      <c r="E1153" s="2">
        <f t="shared" si="103"/>
        <v>6.1293884375603014E-2</v>
      </c>
      <c r="F1153" s="2">
        <f t="shared" si="107"/>
        <v>2.1627860787275851E-2</v>
      </c>
      <c r="G1153" s="2">
        <f t="shared" si="105"/>
        <v>3.9666023588327159E-2</v>
      </c>
      <c r="H1153" s="2" t="str">
        <f t="shared" si="106"/>
        <v>Sell</v>
      </c>
    </row>
    <row r="1154" spans="1:8" ht="13.5" x14ac:dyDescent="0.25">
      <c r="A1154" s="3">
        <f>TITRES_STAT!B1157</f>
        <v>43692</v>
      </c>
      <c r="B1154" s="6">
        <f>TITRES_STAT!D1157</f>
        <v>14.4299</v>
      </c>
      <c r="C1154" s="2">
        <f t="shared" si="102"/>
        <v>14.32564936416078</v>
      </c>
      <c r="D1154" s="2">
        <f t="shared" si="104"/>
        <v>14.274690320366878</v>
      </c>
      <c r="E1154" s="2">
        <f t="shared" si="103"/>
        <v>5.0959043793902481E-2</v>
      </c>
      <c r="F1154" s="2">
        <f t="shared" si="107"/>
        <v>2.7494097388601178E-2</v>
      </c>
      <c r="G1154" s="2">
        <f t="shared" si="105"/>
        <v>2.3464946405301303E-2</v>
      </c>
      <c r="H1154" s="2" t="str">
        <f t="shared" si="106"/>
        <v>Sell</v>
      </c>
    </row>
    <row r="1155" spans="1:8" ht="13.5" x14ac:dyDescent="0.25">
      <c r="A1155" s="3">
        <f>TITRES_STAT!B1158</f>
        <v>43693</v>
      </c>
      <c r="B1155" s="6">
        <f>TITRES_STAT!D1158</f>
        <v>14.4299</v>
      </c>
      <c r="C1155" s="2">
        <f t="shared" si="102"/>
        <v>14.327411000443737</v>
      </c>
      <c r="D1155" s="2">
        <f t="shared" si="104"/>
        <v>14.286187333673034</v>
      </c>
      <c r="E1155" s="2">
        <f t="shared" si="103"/>
        <v>4.1223666770703105E-2</v>
      </c>
      <c r="F1155" s="2">
        <f t="shared" si="107"/>
        <v>3.0240011265021564E-2</v>
      </c>
      <c r="G1155" s="2">
        <f t="shared" si="105"/>
        <v>1.098365550568154E-2</v>
      </c>
      <c r="H1155" s="2" t="str">
        <f t="shared" si="106"/>
        <v>Sell</v>
      </c>
    </row>
    <row r="1156" spans="1:8" ht="13.5" x14ac:dyDescent="0.25">
      <c r="A1156" s="3">
        <f>TITRES_STAT!B1159</f>
        <v>43696</v>
      </c>
      <c r="B1156" s="6">
        <f>TITRES_STAT!D1159</f>
        <v>14.3886</v>
      </c>
      <c r="C1156" s="2">
        <f t="shared" si="102"/>
        <v>14.335240077298547</v>
      </c>
      <c r="D1156" s="2">
        <f t="shared" si="104"/>
        <v>14.293773457104662</v>
      </c>
      <c r="E1156" s="2">
        <f t="shared" si="103"/>
        <v>4.1466620193885362E-2</v>
      </c>
      <c r="F1156" s="2">
        <f t="shared" si="107"/>
        <v>3.2485333050794325E-2</v>
      </c>
      <c r="G1156" s="2">
        <f t="shared" si="105"/>
        <v>8.9812871430910365E-3</v>
      </c>
      <c r="H1156" s="2" t="str">
        <f t="shared" si="106"/>
        <v>Sell</v>
      </c>
    </row>
    <row r="1157" spans="1:8" ht="13.5" x14ac:dyDescent="0.25">
      <c r="A1157" s="3">
        <f>TITRES_STAT!B1160</f>
        <v>43697</v>
      </c>
      <c r="B1157" s="6">
        <f>TITRES_STAT!D1160</f>
        <v>14.3886</v>
      </c>
      <c r="C1157" s="2">
        <f t="shared" si="102"/>
        <v>14.335526219252616</v>
      </c>
      <c r="D1157" s="2">
        <f t="shared" si="104"/>
        <v>14.300797645467279</v>
      </c>
      <c r="E1157" s="2">
        <f t="shared" si="103"/>
        <v>3.4728573785336891E-2</v>
      </c>
      <c r="F1157" s="2">
        <f t="shared" si="107"/>
        <v>3.2933981197702841E-2</v>
      </c>
      <c r="G1157" s="2">
        <f t="shared" si="105"/>
        <v>1.7945925876340502E-3</v>
      </c>
      <c r="H1157" s="2" t="str">
        <f t="shared" si="106"/>
        <v>Sell</v>
      </c>
    </row>
    <row r="1158" spans="1:8" ht="13.5" x14ac:dyDescent="0.25">
      <c r="A1158" s="3">
        <f>TITRES_STAT!B1161</f>
        <v>43698</v>
      </c>
      <c r="B1158" s="6">
        <f>TITRES_STAT!D1161</f>
        <v>14.3886</v>
      </c>
      <c r="C1158" s="2">
        <f t="shared" si="102"/>
        <v>14.343691416290676</v>
      </c>
      <c r="D1158" s="2">
        <f t="shared" si="104"/>
        <v>14.307301523580813</v>
      </c>
      <c r="E1158" s="2">
        <f t="shared" si="103"/>
        <v>3.6389892709863148E-2</v>
      </c>
      <c r="F1158" s="2">
        <f t="shared" si="107"/>
        <v>3.3625163500134905E-2</v>
      </c>
      <c r="G1158" s="2">
        <f t="shared" si="105"/>
        <v>2.7647292097282422E-3</v>
      </c>
      <c r="H1158" s="2" t="str">
        <f t="shared" si="106"/>
        <v>Sell</v>
      </c>
    </row>
    <row r="1159" spans="1:8" ht="13.5" x14ac:dyDescent="0.25">
      <c r="A1159" s="3">
        <f>TITRES_STAT!B1162</f>
        <v>43699</v>
      </c>
      <c r="B1159" s="6">
        <f>TITRES_STAT!D1162</f>
        <v>14.414400000000001</v>
      </c>
      <c r="C1159" s="2">
        <f t="shared" si="102"/>
        <v>14.342677352245957</v>
      </c>
      <c r="D1159" s="2">
        <f t="shared" si="104"/>
        <v>14.315234744056308</v>
      </c>
      <c r="E1159" s="2">
        <f t="shared" si="103"/>
        <v>2.744260818964861E-2</v>
      </c>
      <c r="F1159" s="2">
        <f t="shared" si="107"/>
        <v>3.2388652438037652E-2</v>
      </c>
      <c r="G1159" s="2">
        <f t="shared" si="105"/>
        <v>-4.9460442483890421E-3</v>
      </c>
      <c r="H1159" s="2" t="str">
        <f t="shared" si="106"/>
        <v>Hold</v>
      </c>
    </row>
    <row r="1160" spans="1:8" ht="13.5" x14ac:dyDescent="0.25">
      <c r="A1160" s="3">
        <f>TITRES_STAT!B1163</f>
        <v>43700</v>
      </c>
      <c r="B1160" s="6">
        <f>TITRES_STAT!D1163</f>
        <v>14.414400000000001</v>
      </c>
      <c r="C1160" s="2">
        <f t="shared" si="102"/>
        <v>14.34974237497735</v>
      </c>
      <c r="D1160" s="2">
        <f t="shared" si="104"/>
        <v>14.322580318570656</v>
      </c>
      <c r="E1160" s="2">
        <f t="shared" si="103"/>
        <v>2.7162056406693225E-2</v>
      </c>
      <c r="F1160" s="2">
        <f t="shared" si="107"/>
        <v>3.1343333231768772E-2</v>
      </c>
      <c r="G1160" s="2">
        <f t="shared" si="105"/>
        <v>-4.1812768250755472E-3</v>
      </c>
      <c r="H1160" s="2" t="str">
        <f t="shared" si="106"/>
        <v>Hold</v>
      </c>
    </row>
    <row r="1161" spans="1:8" ht="13.5" x14ac:dyDescent="0.25">
      <c r="A1161" s="3">
        <f>TITRES_STAT!B1164</f>
        <v>43703</v>
      </c>
      <c r="B1161" s="6">
        <f>TITRES_STAT!D1164</f>
        <v>14.4299</v>
      </c>
      <c r="C1161" s="2">
        <f t="shared" si="102"/>
        <v>14.363658932673143</v>
      </c>
      <c r="D1161" s="2">
        <f t="shared" si="104"/>
        <v>14.330529924602459</v>
      </c>
      <c r="E1161" s="2">
        <f t="shared" si="103"/>
        <v>3.3129008070684307E-2</v>
      </c>
      <c r="F1161" s="2">
        <f t="shared" si="107"/>
        <v>3.1700468199551878E-2</v>
      </c>
      <c r="G1161" s="2">
        <f t="shared" si="105"/>
        <v>1.4285398711324296E-3</v>
      </c>
      <c r="H1161" s="2" t="str">
        <f t="shared" si="106"/>
        <v>Sell</v>
      </c>
    </row>
    <row r="1162" spans="1:8" ht="13.5" x14ac:dyDescent="0.25">
      <c r="A1162" s="3">
        <f>TITRES_STAT!B1165</f>
        <v>43704</v>
      </c>
      <c r="B1162" s="6">
        <f>TITRES_STAT!D1165</f>
        <v>14.4299</v>
      </c>
      <c r="C1162" s="2">
        <f t="shared" si="102"/>
        <v>14.367496019954199</v>
      </c>
      <c r="D1162" s="2">
        <f t="shared" si="104"/>
        <v>14.337890670928203</v>
      </c>
      <c r="E1162" s="2">
        <f t="shared" si="103"/>
        <v>2.9605349025995764E-2</v>
      </c>
      <c r="F1162" s="2">
        <f t="shared" si="107"/>
        <v>3.1281444364840656E-2</v>
      </c>
      <c r="G1162" s="2">
        <f t="shared" si="105"/>
        <v>-1.6760953388448921E-3</v>
      </c>
      <c r="H1162" s="2" t="str">
        <f t="shared" si="106"/>
        <v>Hold</v>
      </c>
    </row>
    <row r="1163" spans="1:8" ht="13.5" x14ac:dyDescent="0.25">
      <c r="A1163" s="3">
        <f>TITRES_STAT!B1166</f>
        <v>43705</v>
      </c>
      <c r="B1163" s="6">
        <f>TITRES_STAT!D1166</f>
        <v>14.414400000000001</v>
      </c>
      <c r="C1163" s="2">
        <f t="shared" si="102"/>
        <v>14.377096632268938</v>
      </c>
      <c r="D1163" s="2">
        <f t="shared" si="104"/>
        <v>14.343558028637226</v>
      </c>
      <c r="E1163" s="2">
        <f t="shared" si="103"/>
        <v>3.3538603631711794E-2</v>
      </c>
      <c r="F1163" s="2">
        <f t="shared" si="107"/>
        <v>3.1732876218214884E-2</v>
      </c>
      <c r="G1163" s="2">
        <f t="shared" si="105"/>
        <v>1.8057274134969103E-3</v>
      </c>
      <c r="H1163" s="2" t="str">
        <f t="shared" si="106"/>
        <v>Sell</v>
      </c>
    </row>
    <row r="1164" spans="1:8" ht="13.5" x14ac:dyDescent="0.25">
      <c r="A1164" s="3">
        <f>TITRES_STAT!B1167</f>
        <v>43706</v>
      </c>
      <c r="B1164" s="6">
        <f>TITRES_STAT!D1167</f>
        <v>14.4041</v>
      </c>
      <c r="C1164" s="2">
        <f t="shared" si="102"/>
        <v>14.385220227304487</v>
      </c>
      <c r="D1164" s="2">
        <f t="shared" si="104"/>
        <v>14.348042619108542</v>
      </c>
      <c r="E1164" s="2">
        <f t="shared" si="103"/>
        <v>3.7177608195944956E-2</v>
      </c>
      <c r="F1164" s="2">
        <f t="shared" si="107"/>
        <v>3.2821822613760904E-2</v>
      </c>
      <c r="G1164" s="2">
        <f t="shared" si="105"/>
        <v>4.3557855821840519E-3</v>
      </c>
      <c r="H1164" s="2" t="str">
        <f t="shared" si="106"/>
        <v>Sell</v>
      </c>
    </row>
    <row r="1165" spans="1:8" ht="13.5" x14ac:dyDescent="0.25">
      <c r="A1165" s="3">
        <f>TITRES_STAT!B1168</f>
        <v>43707</v>
      </c>
      <c r="B1165" s="6">
        <f>TITRES_STAT!D1168</f>
        <v>14.4299</v>
      </c>
      <c r="C1165" s="2">
        <f t="shared" si="102"/>
        <v>14.392094038488413</v>
      </c>
      <c r="D1165" s="2">
        <f t="shared" si="104"/>
        <v>14.354106128804206</v>
      </c>
      <c r="E1165" s="2">
        <f t="shared" si="103"/>
        <v>3.79879096842064E-2</v>
      </c>
      <c r="F1165" s="2">
        <f t="shared" si="107"/>
        <v>3.3855040027850003E-2</v>
      </c>
      <c r="G1165" s="2">
        <f t="shared" si="105"/>
        <v>4.1328696563563971E-3</v>
      </c>
      <c r="H1165" s="2" t="str">
        <f t="shared" si="106"/>
        <v>Sell</v>
      </c>
    </row>
    <row r="1166" spans="1:8" ht="13.5" x14ac:dyDescent="0.25">
      <c r="A1166" s="3">
        <f>TITRES_STAT!B1169</f>
        <v>43710</v>
      </c>
      <c r="B1166" s="6">
        <f>TITRES_STAT!D1169</f>
        <v>14.414400000000001</v>
      </c>
      <c r="C1166" s="2">
        <f t="shared" si="102"/>
        <v>14.391556494105581</v>
      </c>
      <c r="D1166" s="2">
        <f t="shared" si="104"/>
        <v>14.358572341485376</v>
      </c>
      <c r="E1166" s="2">
        <f t="shared" si="103"/>
        <v>3.2984152620205265E-2</v>
      </c>
      <c r="F1166" s="2">
        <f t="shared" si="107"/>
        <v>3.3680862546321057E-2</v>
      </c>
      <c r="G1166" s="2">
        <f t="shared" si="105"/>
        <v>-6.9670992611579191E-4</v>
      </c>
      <c r="H1166" s="2" t="str">
        <f t="shared" si="106"/>
        <v>Hold</v>
      </c>
    </row>
    <row r="1167" spans="1:8" ht="13.5" x14ac:dyDescent="0.25">
      <c r="A1167" s="3">
        <f>TITRES_STAT!B1170</f>
        <v>43711</v>
      </c>
      <c r="B1167" s="6">
        <f>TITRES_STAT!D1170</f>
        <v>14.440200000000001</v>
      </c>
      <c r="C1167" s="2">
        <f t="shared" ref="C1167:C1230" si="108">$C$4*B1157+C1166*(1-$C$4)</f>
        <v>14.391101648858569</v>
      </c>
      <c r="D1167" s="2">
        <f t="shared" si="104"/>
        <v>14.364618834708681</v>
      </c>
      <c r="E1167" s="2">
        <f t="shared" si="103"/>
        <v>2.6482814149888512E-2</v>
      </c>
      <c r="F1167" s="2">
        <f t="shared" si="107"/>
        <v>3.2241252867034553E-2</v>
      </c>
      <c r="G1167" s="2">
        <f t="shared" si="105"/>
        <v>-5.7584387171460416E-3</v>
      </c>
      <c r="H1167" s="2" t="str">
        <f t="shared" si="106"/>
        <v>Hold</v>
      </c>
    </row>
    <row r="1168" spans="1:8" ht="13.5" x14ac:dyDescent="0.25">
      <c r="A1168" s="3">
        <f>TITRES_STAT!B1171</f>
        <v>43712</v>
      </c>
      <c r="B1168" s="6">
        <f>TITRES_STAT!D1171</f>
        <v>14.440200000000001</v>
      </c>
      <c r="C1168" s="2">
        <f t="shared" si="108"/>
        <v>14.390716779803405</v>
      </c>
      <c r="D1168" s="2">
        <f t="shared" si="104"/>
        <v>14.370217439545074</v>
      </c>
      <c r="E1168" s="2">
        <f t="shared" si="103"/>
        <v>2.0499340258330889E-2</v>
      </c>
      <c r="F1168" s="2">
        <f t="shared" si="107"/>
        <v>2.9892870345293823E-2</v>
      </c>
      <c r="G1168" s="2">
        <f t="shared" si="105"/>
        <v>-9.393530086962934E-3</v>
      </c>
      <c r="H1168" s="2" t="str">
        <f t="shared" si="106"/>
        <v>Hold</v>
      </c>
    </row>
    <row r="1169" spans="1:8" ht="13.5" x14ac:dyDescent="0.25">
      <c r="A1169" s="3">
        <f>TITRES_STAT!B1172</f>
        <v>43713</v>
      </c>
      <c r="B1169" s="6">
        <f>TITRES_STAT!D1172</f>
        <v>14.3886</v>
      </c>
      <c r="C1169" s="2">
        <f t="shared" si="108"/>
        <v>14.394360352141344</v>
      </c>
      <c r="D1169" s="2">
        <f t="shared" si="104"/>
        <v>14.371579110689883</v>
      </c>
      <c r="E1169" s="2">
        <f t="shared" si="103"/>
        <v>2.2781241451461653E-2</v>
      </c>
      <c r="F1169" s="2">
        <f t="shared" si="107"/>
        <v>2.8470544566527391E-2</v>
      </c>
      <c r="G1169" s="2">
        <f t="shared" si="105"/>
        <v>-5.6893031150657379E-3</v>
      </c>
      <c r="H1169" s="2" t="str">
        <f t="shared" si="106"/>
        <v>Hold</v>
      </c>
    </row>
    <row r="1170" spans="1:8" ht="13.5" x14ac:dyDescent="0.25">
      <c r="A1170" s="3">
        <f>TITRES_STAT!B1173</f>
        <v>43714</v>
      </c>
      <c r="B1170" s="6">
        <f>TITRES_STAT!D1173</f>
        <v>14.3886</v>
      </c>
      <c r="C1170" s="2">
        <f t="shared" si="108"/>
        <v>14.39744337488883</v>
      </c>
      <c r="D1170" s="2">
        <f t="shared" si="104"/>
        <v>14.372839917305447</v>
      </c>
      <c r="E1170" s="2">
        <f t="shared" si="103"/>
        <v>2.4603457583383559E-2</v>
      </c>
      <c r="F1170" s="2">
        <f t="shared" si="107"/>
        <v>2.7697127169898628E-2</v>
      </c>
      <c r="G1170" s="2">
        <f t="shared" si="105"/>
        <v>-3.0936695865150694E-3</v>
      </c>
      <c r="H1170" s="2" t="str">
        <f t="shared" si="106"/>
        <v>Hold</v>
      </c>
    </row>
    <row r="1171" spans="1:8" ht="13.5" x14ac:dyDescent="0.25">
      <c r="A1171" s="3">
        <f>TITRES_STAT!B1174</f>
        <v>43717</v>
      </c>
      <c r="B1171" s="6">
        <f>TITRES_STAT!D1174</f>
        <v>14.3886</v>
      </c>
      <c r="C1171" s="2">
        <f t="shared" si="108"/>
        <v>14.402436701829011</v>
      </c>
      <c r="D1171" s="2">
        <f t="shared" si="104"/>
        <v>14.374007330838376</v>
      </c>
      <c r="E1171" s="2">
        <f t="shared" si="103"/>
        <v>2.8429370990634695E-2</v>
      </c>
      <c r="F1171" s="2">
        <f t="shared" si="107"/>
        <v>2.7843575934045843E-2</v>
      </c>
      <c r="G1171" s="2">
        <f t="shared" si="105"/>
        <v>5.8579505658885173E-4</v>
      </c>
      <c r="H1171" s="2" t="str">
        <f t="shared" si="106"/>
        <v>Sell</v>
      </c>
    </row>
    <row r="1172" spans="1:8" ht="13.5" x14ac:dyDescent="0.25">
      <c r="A1172" s="3">
        <f>TITRES_STAT!B1175</f>
        <v>43718</v>
      </c>
      <c r="B1172" s="6">
        <f>TITRES_STAT!D1175</f>
        <v>14.3886</v>
      </c>
      <c r="C1172" s="2">
        <f t="shared" si="108"/>
        <v>14.406661824624546</v>
      </c>
      <c r="D1172" s="2">
        <f t="shared" si="104"/>
        <v>14.375088269294793</v>
      </c>
      <c r="E1172" s="2">
        <f t="shared" si="103"/>
        <v>3.1573555329753589E-2</v>
      </c>
      <c r="F1172" s="2">
        <f t="shared" si="107"/>
        <v>2.8589571813187394E-2</v>
      </c>
      <c r="G1172" s="2">
        <f t="shared" si="105"/>
        <v>2.9839835165661951E-3</v>
      </c>
      <c r="H1172" s="2" t="str">
        <f t="shared" si="106"/>
        <v>Sell</v>
      </c>
    </row>
    <row r="1173" spans="1:8" ht="13.5" x14ac:dyDescent="0.25">
      <c r="A1173" s="3">
        <f>TITRES_STAT!B1176</f>
        <v>43719</v>
      </c>
      <c r="B1173" s="6">
        <f>TITRES_STAT!D1176</f>
        <v>14.3886</v>
      </c>
      <c r="C1173" s="2">
        <f t="shared" si="108"/>
        <v>14.407852313143845</v>
      </c>
      <c r="D1173" s="2">
        <f t="shared" si="104"/>
        <v>14.376089138235919</v>
      </c>
      <c r="E1173" s="2">
        <f t="shared" si="103"/>
        <v>3.1763174907926128E-2</v>
      </c>
      <c r="F1173" s="2">
        <f t="shared" si="107"/>
        <v>2.9224292432135143E-2</v>
      </c>
      <c r="G1173" s="2">
        <f t="shared" si="105"/>
        <v>2.5388824757909857E-3</v>
      </c>
      <c r="H1173" s="2" t="str">
        <f t="shared" si="106"/>
        <v>Sell</v>
      </c>
    </row>
    <row r="1174" spans="1:8" ht="13.5" x14ac:dyDescent="0.25">
      <c r="A1174" s="3">
        <f>TITRES_STAT!B1177</f>
        <v>43720</v>
      </c>
      <c r="B1174" s="6">
        <f>TITRES_STAT!D1177</f>
        <v>14.3886</v>
      </c>
      <c r="C1174" s="2">
        <f t="shared" si="108"/>
        <v>14.407275034198637</v>
      </c>
      <c r="D1174" s="2">
        <f t="shared" si="104"/>
        <v>14.377015868736962</v>
      </c>
      <c r="E1174" s="2">
        <f t="shared" si="103"/>
        <v>3.0259165461675508E-2</v>
      </c>
      <c r="F1174" s="2">
        <f t="shared" si="107"/>
        <v>2.9431267038043215E-2</v>
      </c>
      <c r="G1174" s="2">
        <f t="shared" si="105"/>
        <v>8.2789842363229296E-4</v>
      </c>
      <c r="H1174" s="2" t="str">
        <f t="shared" si="106"/>
        <v>Sell</v>
      </c>
    </row>
    <row r="1175" spans="1:8" ht="13.5" x14ac:dyDescent="0.25">
      <c r="A1175" s="3">
        <f>TITRES_STAT!B1178</f>
        <v>43721</v>
      </c>
      <c r="B1175" s="6">
        <f>TITRES_STAT!D1178</f>
        <v>14.3886</v>
      </c>
      <c r="C1175" s="2">
        <f t="shared" si="108"/>
        <v>14.410755798168079</v>
      </c>
      <c r="D1175" s="2">
        <f t="shared" si="104"/>
        <v>14.377873952534223</v>
      </c>
      <c r="E1175" s="2">
        <f t="shared" si="103"/>
        <v>3.2881845633855988E-2</v>
      </c>
      <c r="F1175" s="2">
        <f t="shared" si="107"/>
        <v>3.0121382757205772E-2</v>
      </c>
      <c r="G1175" s="2">
        <f t="shared" si="105"/>
        <v>2.7604628766502159E-3</v>
      </c>
      <c r="H1175" s="2" t="str">
        <f t="shared" si="106"/>
        <v>Sell</v>
      </c>
    </row>
    <row r="1176" spans="1:8" ht="13.5" x14ac:dyDescent="0.25">
      <c r="A1176" s="3">
        <f>TITRES_STAT!B1179</f>
        <v>43724</v>
      </c>
      <c r="B1176" s="6">
        <f>TITRES_STAT!D1179</f>
        <v>14.3886</v>
      </c>
      <c r="C1176" s="2">
        <f t="shared" si="108"/>
        <v>14.411316444603759</v>
      </c>
      <c r="D1176" s="2">
        <f t="shared" si="104"/>
        <v>14.378668474568725</v>
      </c>
      <c r="E1176" s="2">
        <f t="shared" si="103"/>
        <v>3.264797003503439E-2</v>
      </c>
      <c r="F1176" s="2">
        <f t="shared" si="107"/>
        <v>3.0626700212771498E-2</v>
      </c>
      <c r="G1176" s="2">
        <f t="shared" si="105"/>
        <v>2.0212698222628923E-3</v>
      </c>
      <c r="H1176" s="2" t="str">
        <f t="shared" si="106"/>
        <v>Sell</v>
      </c>
    </row>
    <row r="1177" spans="1:8" ht="13.5" x14ac:dyDescent="0.25">
      <c r="A1177" s="3">
        <f>TITRES_STAT!B1180</f>
        <v>43725</v>
      </c>
      <c r="B1177" s="6">
        <f>TITRES_STAT!D1180</f>
        <v>14.3886</v>
      </c>
      <c r="C1177" s="2">
        <f t="shared" si="108"/>
        <v>14.415760068510874</v>
      </c>
      <c r="D1177" s="2">
        <f t="shared" si="104"/>
        <v>14.379404143119189</v>
      </c>
      <c r="E1177" s="2">
        <f t="shared" si="103"/>
        <v>3.6355925391685417E-2</v>
      </c>
      <c r="F1177" s="2">
        <f t="shared" si="107"/>
        <v>3.1772545248554288E-2</v>
      </c>
      <c r="G1177" s="2">
        <f t="shared" si="105"/>
        <v>4.58338014313113E-3</v>
      </c>
      <c r="H1177" s="2" t="str">
        <f t="shared" si="106"/>
        <v>Sell</v>
      </c>
    </row>
    <row r="1178" spans="1:8" ht="13.5" x14ac:dyDescent="0.25">
      <c r="A1178" s="3">
        <f>TITRES_STAT!B1181</f>
        <v>43726</v>
      </c>
      <c r="B1178" s="6">
        <f>TITRES_STAT!D1181</f>
        <v>14.3886</v>
      </c>
      <c r="C1178" s="2">
        <f t="shared" si="108"/>
        <v>14.41952005797074</v>
      </c>
      <c r="D1178" s="2">
        <f t="shared" si="104"/>
        <v>14.380085317702951</v>
      </c>
      <c r="E1178" s="2">
        <f t="shared" si="103"/>
        <v>3.9434740267788371E-2</v>
      </c>
      <c r="F1178" s="2">
        <f t="shared" si="107"/>
        <v>3.330498425240111E-2</v>
      </c>
      <c r="G1178" s="2">
        <f t="shared" si="105"/>
        <v>6.129756015387261E-3</v>
      </c>
      <c r="H1178" s="2" t="str">
        <f t="shared" si="106"/>
        <v>Sell</v>
      </c>
    </row>
    <row r="1179" spans="1:8" ht="13.5" x14ac:dyDescent="0.25">
      <c r="A1179" s="3">
        <f>TITRES_STAT!B1182</f>
        <v>43727</v>
      </c>
      <c r="B1179" s="6">
        <f>TITRES_STAT!D1182</f>
        <v>14.3886</v>
      </c>
      <c r="C1179" s="2">
        <f t="shared" si="108"/>
        <v>14.414763125975242</v>
      </c>
      <c r="D1179" s="2">
        <f t="shared" si="104"/>
        <v>14.38071603491014</v>
      </c>
      <c r="E1179" s="2">
        <f t="shared" si="103"/>
        <v>3.4047091065101398E-2</v>
      </c>
      <c r="F1179" s="2">
        <f t="shared" si="107"/>
        <v>3.3453405614941173E-2</v>
      </c>
      <c r="G1179" s="2">
        <f t="shared" si="105"/>
        <v>5.9368545016022511E-4</v>
      </c>
      <c r="H1179" s="2" t="str">
        <f t="shared" si="106"/>
        <v>Sell</v>
      </c>
    </row>
    <row r="1180" spans="1:8" ht="13.5" x14ac:dyDescent="0.25">
      <c r="A1180" s="3">
        <f>TITRES_STAT!B1183</f>
        <v>43728</v>
      </c>
      <c r="B1180" s="6">
        <f>TITRES_STAT!D1183</f>
        <v>14.3886</v>
      </c>
      <c r="C1180" s="2">
        <f t="shared" si="108"/>
        <v>14.410738029671359</v>
      </c>
      <c r="D1180" s="2">
        <f t="shared" si="104"/>
        <v>14.381300032324203</v>
      </c>
      <c r="E1180" s="2">
        <f t="shared" ref="E1180:E1243" si="109">C1180-D1180</f>
        <v>2.9437997347155687E-2</v>
      </c>
      <c r="F1180" s="2">
        <f t="shared" si="107"/>
        <v>3.2650323961384078E-2</v>
      </c>
      <c r="G1180" s="2">
        <f t="shared" si="105"/>
        <v>-3.2123266142283918E-3</v>
      </c>
      <c r="H1180" s="2" t="str">
        <f t="shared" si="106"/>
        <v>Hold</v>
      </c>
    </row>
    <row r="1181" spans="1:8" ht="13.5" x14ac:dyDescent="0.25">
      <c r="A1181" s="3">
        <f>TITRES_STAT!B1184</f>
        <v>43731</v>
      </c>
      <c r="B1181" s="6">
        <f>TITRES_STAT!D1184</f>
        <v>14.3835</v>
      </c>
      <c r="C1181" s="2">
        <f t="shared" si="108"/>
        <v>14.407332178952689</v>
      </c>
      <c r="D1181" s="2">
        <f t="shared" ref="D1181:D1244" si="110">$D$4*B1181+(1-$D$4)*D1180</f>
        <v>14.381462992892782</v>
      </c>
      <c r="E1181" s="2">
        <f t="shared" si="109"/>
        <v>2.5869186059907179E-2</v>
      </c>
      <c r="F1181" s="2">
        <f t="shared" si="107"/>
        <v>3.1294096381088696E-2</v>
      </c>
      <c r="G1181" s="2">
        <f t="shared" si="105"/>
        <v>-5.4249103211815169E-3</v>
      </c>
      <c r="H1181" s="2" t="str">
        <f t="shared" si="106"/>
        <v>Hold</v>
      </c>
    </row>
    <row r="1182" spans="1:8" ht="13.5" x14ac:dyDescent="0.25">
      <c r="A1182" s="3">
        <f>TITRES_STAT!B1185</f>
        <v>43732</v>
      </c>
      <c r="B1182" s="6">
        <f>TITRES_STAT!D1185</f>
        <v>14.373200000000001</v>
      </c>
      <c r="C1182" s="2">
        <f t="shared" si="108"/>
        <v>14.404450305267661</v>
      </c>
      <c r="D1182" s="2">
        <f t="shared" si="110"/>
        <v>14.380850919345168</v>
      </c>
      <c r="E1182" s="2">
        <f t="shared" si="109"/>
        <v>2.3599385922492999E-2</v>
      </c>
      <c r="F1182" s="2">
        <f t="shared" si="107"/>
        <v>2.9755154289369559E-2</v>
      </c>
      <c r="G1182" s="2">
        <f t="shared" si="105"/>
        <v>-6.1557683668765593E-3</v>
      </c>
      <c r="H1182" s="2" t="str">
        <f t="shared" si="106"/>
        <v>Hold</v>
      </c>
    </row>
    <row r="1183" spans="1:8" ht="13.5" x14ac:dyDescent="0.25">
      <c r="A1183" s="3">
        <f>TITRES_STAT!B1186</f>
        <v>43733</v>
      </c>
      <c r="B1183" s="6">
        <f>TITRES_STAT!D1186</f>
        <v>14.378299999999999</v>
      </c>
      <c r="C1183" s="2">
        <f t="shared" si="108"/>
        <v>14.402011796764944</v>
      </c>
      <c r="D1183" s="2">
        <f t="shared" si="110"/>
        <v>14.380661962356637</v>
      </c>
      <c r="E1183" s="2">
        <f t="shared" si="109"/>
        <v>2.1349834408306734E-2</v>
      </c>
      <c r="F1183" s="2">
        <f t="shared" si="107"/>
        <v>2.8074090313156996E-2</v>
      </c>
      <c r="G1183" s="2">
        <f t="shared" si="105"/>
        <v>-6.7242559048502626E-3</v>
      </c>
      <c r="H1183" s="2" t="str">
        <f t="shared" si="106"/>
        <v>Hold</v>
      </c>
    </row>
    <row r="1184" spans="1:8" ht="13.5" x14ac:dyDescent="0.25">
      <c r="A1184" s="3">
        <f>TITRES_STAT!B1187</f>
        <v>43734</v>
      </c>
      <c r="B1184" s="6">
        <f>TITRES_STAT!D1187</f>
        <v>14.373200000000001</v>
      </c>
      <c r="C1184" s="2">
        <f t="shared" si="108"/>
        <v>14.399948443416491</v>
      </c>
      <c r="D1184" s="2">
        <f t="shared" si="110"/>
        <v>14.380109224404293</v>
      </c>
      <c r="E1184" s="2">
        <f t="shared" si="109"/>
        <v>1.9839219012197873E-2</v>
      </c>
      <c r="F1184" s="2">
        <f t="shared" si="107"/>
        <v>2.6427116052965174E-2</v>
      </c>
      <c r="G1184" s="2">
        <f t="shared" si="105"/>
        <v>-6.5878970407673015E-3</v>
      </c>
      <c r="H1184" s="2" t="str">
        <f t="shared" si="106"/>
        <v>Hold</v>
      </c>
    </row>
    <row r="1185" spans="1:8" ht="13.5" x14ac:dyDescent="0.25">
      <c r="A1185" s="3">
        <f>TITRES_STAT!B1188</f>
        <v>43735</v>
      </c>
      <c r="B1185" s="6">
        <f>TITRES_STAT!D1188</f>
        <v>14.373200000000001</v>
      </c>
      <c r="C1185" s="2">
        <f t="shared" si="108"/>
        <v>14.398202529044724</v>
      </c>
      <c r="D1185" s="2">
        <f t="shared" si="110"/>
        <v>14.379597430003976</v>
      </c>
      <c r="E1185" s="2">
        <f t="shared" si="109"/>
        <v>1.860509904074803E-2</v>
      </c>
      <c r="F1185" s="2">
        <f t="shared" si="107"/>
        <v>2.4862712650521746E-2</v>
      </c>
      <c r="G1185" s="2">
        <f t="shared" si="105"/>
        <v>-6.2576136097737163E-3</v>
      </c>
      <c r="H1185" s="2" t="str">
        <f t="shared" si="106"/>
        <v>Hold</v>
      </c>
    </row>
    <row r="1186" spans="1:8" ht="13.5" x14ac:dyDescent="0.25">
      <c r="A1186" s="3">
        <f>TITRES_STAT!B1189</f>
        <v>43738</v>
      </c>
      <c r="B1186" s="6">
        <f>TITRES_STAT!D1189</f>
        <v>14.3835</v>
      </c>
      <c r="C1186" s="2">
        <f t="shared" si="108"/>
        <v>14.396725216883997</v>
      </c>
      <c r="D1186" s="2">
        <f t="shared" si="110"/>
        <v>14.379886509262942</v>
      </c>
      <c r="E1186" s="2">
        <f t="shared" si="109"/>
        <v>1.6838707621054994E-2</v>
      </c>
      <c r="F1186" s="2">
        <f t="shared" si="107"/>
        <v>2.3257911644628395E-2</v>
      </c>
      <c r="G1186" s="2">
        <f t="shared" si="105"/>
        <v>-6.4192040235734014E-3</v>
      </c>
      <c r="H1186" s="2" t="str">
        <f t="shared" si="106"/>
        <v>Hold</v>
      </c>
    </row>
    <row r="1187" spans="1:8" ht="13.5" x14ac:dyDescent="0.25">
      <c r="A1187" s="3">
        <f>TITRES_STAT!B1190</f>
        <v>43739</v>
      </c>
      <c r="B1187" s="6">
        <f>TITRES_STAT!D1190</f>
        <v>14.378299999999999</v>
      </c>
      <c r="C1187" s="2">
        <f t="shared" si="108"/>
        <v>14.395475183517229</v>
      </c>
      <c r="D1187" s="2">
        <f t="shared" si="110"/>
        <v>14.379768990058279</v>
      </c>
      <c r="E1187" s="2">
        <f t="shared" si="109"/>
        <v>1.5706193458949969E-2</v>
      </c>
      <c r="F1187" s="2">
        <f t="shared" si="107"/>
        <v>2.174756800749271E-2</v>
      </c>
      <c r="G1187" s="2">
        <f t="shared" si="105"/>
        <v>-6.0413745485427411E-3</v>
      </c>
      <c r="H1187" s="2" t="str">
        <f t="shared" si="106"/>
        <v>Hold</v>
      </c>
    </row>
    <row r="1188" spans="1:8" ht="13.5" x14ac:dyDescent="0.25">
      <c r="A1188" s="3">
        <f>TITRES_STAT!B1191</f>
        <v>43740</v>
      </c>
      <c r="B1188" s="6">
        <f>TITRES_STAT!D1191</f>
        <v>14.3835</v>
      </c>
      <c r="C1188" s="2">
        <f t="shared" si="108"/>
        <v>14.394417462976117</v>
      </c>
      <c r="D1188" s="2">
        <f t="shared" si="110"/>
        <v>14.380045361165074</v>
      </c>
      <c r="E1188" s="2">
        <f t="shared" si="109"/>
        <v>1.4372101811042981E-2</v>
      </c>
      <c r="F1188" s="2">
        <f t="shared" si="107"/>
        <v>2.0272474768202764E-2</v>
      </c>
      <c r="G1188" s="2">
        <f t="shared" ref="G1188:G1251" si="111">E1188-F1188</f>
        <v>-5.9003729571597829E-3</v>
      </c>
      <c r="H1188" s="2" t="str">
        <f t="shared" ref="H1188:H1251" si="112">IF(G1188&lt;0,"Hold","Sell")</f>
        <v>Hold</v>
      </c>
    </row>
    <row r="1189" spans="1:8" ht="13.5" x14ac:dyDescent="0.25">
      <c r="A1189" s="3">
        <f>TITRES_STAT!B1192</f>
        <v>43741</v>
      </c>
      <c r="B1189" s="6">
        <f>TITRES_STAT!D1192</f>
        <v>14.3835</v>
      </c>
      <c r="C1189" s="2">
        <f t="shared" si="108"/>
        <v>14.393522468672099</v>
      </c>
      <c r="D1189" s="2">
        <f t="shared" si="110"/>
        <v>14.380301260338031</v>
      </c>
      <c r="E1189" s="2">
        <f t="shared" si="109"/>
        <v>1.3221208334067924E-2</v>
      </c>
      <c r="F1189" s="2">
        <f t="shared" ref="F1189:F1252" si="113">(E1189*(2/(10)))+((1-(2/10))*F1188)</f>
        <v>1.8862221481375799E-2</v>
      </c>
      <c r="G1189" s="2">
        <f t="shared" si="111"/>
        <v>-5.6410131473078745E-3</v>
      </c>
      <c r="H1189" s="2" t="str">
        <f t="shared" si="112"/>
        <v>Hold</v>
      </c>
    </row>
    <row r="1190" spans="1:8" ht="13.5" x14ac:dyDescent="0.25">
      <c r="A1190" s="3">
        <f>TITRES_STAT!B1193</f>
        <v>43742</v>
      </c>
      <c r="B1190" s="6">
        <f>TITRES_STAT!D1193</f>
        <v>14.3835</v>
      </c>
      <c r="C1190" s="2">
        <f t="shared" si="108"/>
        <v>14.392765165799469</v>
      </c>
      <c r="D1190" s="2">
        <f t="shared" si="110"/>
        <v>14.380538204016696</v>
      </c>
      <c r="E1190" s="2">
        <f t="shared" si="109"/>
        <v>1.2226961782772605E-2</v>
      </c>
      <c r="F1190" s="2">
        <f t="shared" si="113"/>
        <v>1.7535169541655161E-2</v>
      </c>
      <c r="G1190" s="2">
        <f t="shared" si="111"/>
        <v>-5.3082077588825563E-3</v>
      </c>
      <c r="H1190" s="2" t="str">
        <f t="shared" si="112"/>
        <v>Hold</v>
      </c>
    </row>
    <row r="1191" spans="1:8" ht="13.5" x14ac:dyDescent="0.25">
      <c r="A1191" s="3">
        <f>TITRES_STAT!B1194</f>
        <v>43745</v>
      </c>
      <c r="B1191" s="6">
        <f>TITRES_STAT!D1194</f>
        <v>14.3886</v>
      </c>
      <c r="C1191" s="2">
        <f t="shared" si="108"/>
        <v>14.391339755676475</v>
      </c>
      <c r="D1191" s="2">
        <f t="shared" si="110"/>
        <v>14.381135374089533</v>
      </c>
      <c r="E1191" s="2">
        <f t="shared" si="109"/>
        <v>1.020438158694148E-2</v>
      </c>
      <c r="F1191" s="2">
        <f t="shared" si="113"/>
        <v>1.6069011950712427E-2</v>
      </c>
      <c r="G1191" s="2">
        <f t="shared" si="111"/>
        <v>-5.8646303637709465E-3</v>
      </c>
      <c r="H1191" s="2" t="str">
        <f t="shared" si="112"/>
        <v>Hold</v>
      </c>
    </row>
    <row r="1192" spans="1:8" ht="13.5" x14ac:dyDescent="0.25">
      <c r="A1192" s="3">
        <f>TITRES_STAT!B1195</f>
        <v>43746</v>
      </c>
      <c r="B1192" s="6">
        <f>TITRES_STAT!D1195</f>
        <v>14.3886</v>
      </c>
      <c r="C1192" s="2">
        <f t="shared" si="108"/>
        <v>14.38854902403394</v>
      </c>
      <c r="D1192" s="2">
        <f t="shared" si="110"/>
        <v>14.381688309342159</v>
      </c>
      <c r="E1192" s="2">
        <f t="shared" si="109"/>
        <v>6.8607146917809558E-3</v>
      </c>
      <c r="F1192" s="2">
        <f t="shared" si="113"/>
        <v>1.4227352498926133E-2</v>
      </c>
      <c r="G1192" s="2">
        <f t="shared" si="111"/>
        <v>-7.3666378071451776E-3</v>
      </c>
      <c r="H1192" s="2" t="str">
        <f t="shared" si="112"/>
        <v>Hold</v>
      </c>
    </row>
    <row r="1193" spans="1:8" ht="13.5" x14ac:dyDescent="0.25">
      <c r="A1193" s="3">
        <f>TITRES_STAT!B1196</f>
        <v>43747</v>
      </c>
      <c r="B1193" s="6">
        <f>TITRES_STAT!D1196</f>
        <v>14.3886</v>
      </c>
      <c r="C1193" s="2">
        <f t="shared" si="108"/>
        <v>14.386972251105643</v>
      </c>
      <c r="D1193" s="2">
        <f t="shared" si="110"/>
        <v>14.382200286427926</v>
      </c>
      <c r="E1193" s="2">
        <f t="shared" si="109"/>
        <v>4.7719646777171221E-3</v>
      </c>
      <c r="F1193" s="2">
        <f t="shared" si="113"/>
        <v>1.2336274934684331E-2</v>
      </c>
      <c r="G1193" s="2">
        <f t="shared" si="111"/>
        <v>-7.5643102569672091E-3</v>
      </c>
      <c r="H1193" s="2" t="str">
        <f t="shared" si="112"/>
        <v>Hold</v>
      </c>
    </row>
    <row r="1194" spans="1:8" ht="13.5" x14ac:dyDescent="0.25">
      <c r="A1194" s="3">
        <f>TITRES_STAT!B1197</f>
        <v>43748</v>
      </c>
      <c r="B1194" s="6">
        <f>TITRES_STAT!D1197</f>
        <v>14.3835</v>
      </c>
      <c r="C1194" s="2">
        <f t="shared" si="108"/>
        <v>14.384853443243237</v>
      </c>
      <c r="D1194" s="2">
        <f t="shared" si="110"/>
        <v>14.38229656150734</v>
      </c>
      <c r="E1194" s="2">
        <f t="shared" si="109"/>
        <v>2.5568817358969653E-3</v>
      </c>
      <c r="F1194" s="2">
        <f t="shared" si="113"/>
        <v>1.0380396294926859E-2</v>
      </c>
      <c r="G1194" s="2">
        <f t="shared" si="111"/>
        <v>-7.8235145590298937E-3</v>
      </c>
      <c r="H1194" s="2" t="str">
        <f t="shared" si="112"/>
        <v>Hold</v>
      </c>
    </row>
    <row r="1195" spans="1:8" ht="13.5" x14ac:dyDescent="0.25">
      <c r="A1195" s="3">
        <f>TITRES_STAT!B1198</f>
        <v>43749</v>
      </c>
      <c r="B1195" s="6">
        <f>TITRES_STAT!D1198</f>
        <v>14.3835</v>
      </c>
      <c r="C1195" s="2">
        <f t="shared" si="108"/>
        <v>14.383060605821202</v>
      </c>
      <c r="D1195" s="2">
        <f t="shared" si="110"/>
        <v>14.38238570509939</v>
      </c>
      <c r="E1195" s="2">
        <f t="shared" si="109"/>
        <v>6.7490072181186633E-4</v>
      </c>
      <c r="F1195" s="2">
        <f t="shared" si="113"/>
        <v>8.4392971803038605E-3</v>
      </c>
      <c r="G1195" s="2">
        <f t="shared" si="111"/>
        <v>-7.7643964584919942E-3</v>
      </c>
      <c r="H1195" s="2" t="str">
        <f t="shared" si="112"/>
        <v>Hold</v>
      </c>
    </row>
    <row r="1196" spans="1:8" ht="13.5" x14ac:dyDescent="0.25">
      <c r="A1196" s="3">
        <f>TITRES_STAT!B1199</f>
        <v>43752</v>
      </c>
      <c r="B1196" s="6">
        <f>TITRES_STAT!D1199</f>
        <v>14.3886</v>
      </c>
      <c r="C1196" s="2">
        <f t="shared" si="108"/>
        <v>14.383128204925633</v>
      </c>
      <c r="D1196" s="2">
        <f t="shared" si="110"/>
        <v>14.382846023240175</v>
      </c>
      <c r="E1196" s="2">
        <f t="shared" si="109"/>
        <v>2.8218168545812716E-4</v>
      </c>
      <c r="F1196" s="2">
        <f t="shared" si="113"/>
        <v>6.8078740813347144E-3</v>
      </c>
      <c r="G1196" s="2">
        <f t="shared" si="111"/>
        <v>-6.5256923958765872E-3</v>
      </c>
      <c r="H1196" s="2" t="str">
        <f t="shared" si="112"/>
        <v>Hold</v>
      </c>
    </row>
    <row r="1197" spans="1:8" ht="13.5" x14ac:dyDescent="0.25">
      <c r="A1197" s="3">
        <f>TITRES_STAT!B1200</f>
        <v>43754</v>
      </c>
      <c r="B1197" s="6">
        <f>TITRES_STAT!D1200</f>
        <v>14.3371</v>
      </c>
      <c r="C1197" s="2">
        <f t="shared" si="108"/>
        <v>14.382385404167843</v>
      </c>
      <c r="D1197" s="2">
        <f t="shared" si="110"/>
        <v>14.379457428926088</v>
      </c>
      <c r="E1197" s="2">
        <f t="shared" si="109"/>
        <v>2.9279752417554761E-3</v>
      </c>
      <c r="F1197" s="2">
        <f t="shared" si="113"/>
        <v>6.0318943134188667E-3</v>
      </c>
      <c r="G1197" s="2">
        <f t="shared" si="111"/>
        <v>-3.1039190716633906E-3</v>
      </c>
      <c r="H1197" s="2" t="str">
        <f t="shared" si="112"/>
        <v>Hold</v>
      </c>
    </row>
    <row r="1198" spans="1:8" ht="13.5" x14ac:dyDescent="0.25">
      <c r="A1198" s="3">
        <f>TITRES_STAT!B1201</f>
        <v>43755</v>
      </c>
      <c r="B1198" s="6">
        <f>TITRES_STAT!D1201</f>
        <v>14.3371</v>
      </c>
      <c r="C1198" s="2">
        <f t="shared" si="108"/>
        <v>14.382556880449714</v>
      </c>
      <c r="D1198" s="2">
        <f t="shared" si="110"/>
        <v>14.37631984159823</v>
      </c>
      <c r="E1198" s="2">
        <f t="shared" si="109"/>
        <v>6.2370388514843E-3</v>
      </c>
      <c r="F1198" s="2">
        <f t="shared" si="113"/>
        <v>6.0729232210319541E-3</v>
      </c>
      <c r="G1198" s="2">
        <f t="shared" si="111"/>
        <v>1.6411563045234598E-4</v>
      </c>
      <c r="H1198" s="2" t="str">
        <f t="shared" si="112"/>
        <v>Sell</v>
      </c>
    </row>
    <row r="1199" spans="1:8" ht="13.5" x14ac:dyDescent="0.25">
      <c r="A1199" s="3">
        <f>TITRES_STAT!B1202</f>
        <v>43756</v>
      </c>
      <c r="B1199" s="6">
        <f>TITRES_STAT!D1202</f>
        <v>14.3371</v>
      </c>
      <c r="C1199" s="2">
        <f t="shared" si="108"/>
        <v>14.382701975765142</v>
      </c>
      <c r="D1199" s="2">
        <f t="shared" si="110"/>
        <v>14.373414668146509</v>
      </c>
      <c r="E1199" s="2">
        <f t="shared" si="109"/>
        <v>9.2873076186332781E-3</v>
      </c>
      <c r="F1199" s="2">
        <f t="shared" si="113"/>
        <v>6.7158001005522185E-3</v>
      </c>
      <c r="G1199" s="2">
        <f t="shared" si="111"/>
        <v>2.5715075180810596E-3</v>
      </c>
      <c r="H1199" s="2" t="str">
        <f t="shared" si="112"/>
        <v>Sell</v>
      </c>
    </row>
    <row r="1200" spans="1:8" ht="13.5" x14ac:dyDescent="0.25">
      <c r="A1200" s="3">
        <f>TITRES_STAT!B1203</f>
        <v>43759</v>
      </c>
      <c r="B1200" s="6">
        <f>TITRES_STAT!D1203</f>
        <v>14.3371</v>
      </c>
      <c r="C1200" s="2">
        <f t="shared" si="108"/>
        <v>14.382824748724351</v>
      </c>
      <c r="D1200" s="2">
        <f t="shared" si="110"/>
        <v>14.370724692728249</v>
      </c>
      <c r="E1200" s="2">
        <f t="shared" si="109"/>
        <v>1.2100055996102199E-2</v>
      </c>
      <c r="F1200" s="2">
        <f t="shared" si="113"/>
        <v>7.7926512796622155E-3</v>
      </c>
      <c r="G1200" s="2">
        <f t="shared" si="111"/>
        <v>4.3074047164399836E-3</v>
      </c>
      <c r="H1200" s="2" t="str">
        <f t="shared" si="112"/>
        <v>Sell</v>
      </c>
    </row>
    <row r="1201" spans="1:8" ht="13.5" x14ac:dyDescent="0.25">
      <c r="A1201" s="3">
        <f>TITRES_STAT!B1204</f>
        <v>43760</v>
      </c>
      <c r="B1201" s="6">
        <f>TITRES_STAT!D1204</f>
        <v>14.3371</v>
      </c>
      <c r="C1201" s="2">
        <f t="shared" si="108"/>
        <v>14.383713248920605</v>
      </c>
      <c r="D1201" s="2">
        <f t="shared" si="110"/>
        <v>14.368233974748378</v>
      </c>
      <c r="E1201" s="2">
        <f t="shared" si="109"/>
        <v>1.5479274172227164E-2</v>
      </c>
      <c r="F1201" s="2">
        <f t="shared" si="113"/>
        <v>9.3299758581752053E-3</v>
      </c>
      <c r="G1201" s="2">
        <f t="shared" si="111"/>
        <v>6.149298314051959E-3</v>
      </c>
      <c r="H1201" s="2" t="str">
        <f t="shared" si="112"/>
        <v>Sell</v>
      </c>
    </row>
    <row r="1202" spans="1:8" ht="13.5" x14ac:dyDescent="0.25">
      <c r="A1202" s="3">
        <f>TITRES_STAT!B1205</f>
        <v>43761</v>
      </c>
      <c r="B1202" s="6">
        <f>TITRES_STAT!D1205</f>
        <v>14.3371</v>
      </c>
      <c r="C1202" s="2">
        <f t="shared" si="108"/>
        <v>14.384465056778975</v>
      </c>
      <c r="D1202" s="2">
        <f t="shared" si="110"/>
        <v>14.365927754396646</v>
      </c>
      <c r="E1202" s="2">
        <f t="shared" si="109"/>
        <v>1.8537302382329202E-2</v>
      </c>
      <c r="F1202" s="2">
        <f t="shared" si="113"/>
        <v>1.1171441163006005E-2</v>
      </c>
      <c r="G1202" s="2">
        <f t="shared" si="111"/>
        <v>7.3658612193231963E-3</v>
      </c>
      <c r="H1202" s="2" t="str">
        <f t="shared" si="112"/>
        <v>Sell</v>
      </c>
    </row>
    <row r="1203" spans="1:8" ht="13.5" x14ac:dyDescent="0.25">
      <c r="A1203" s="3">
        <f>TITRES_STAT!B1206</f>
        <v>43762</v>
      </c>
      <c r="B1203" s="6">
        <f>TITRES_STAT!D1206</f>
        <v>14.3371</v>
      </c>
      <c r="C1203" s="2">
        <f t="shared" si="108"/>
        <v>14.385101201889903</v>
      </c>
      <c r="D1203" s="2">
        <f t="shared" si="110"/>
        <v>14.363792365182078</v>
      </c>
      <c r="E1203" s="2">
        <f t="shared" si="109"/>
        <v>2.1308836707824241E-2</v>
      </c>
      <c r="F1203" s="2">
        <f t="shared" si="113"/>
        <v>1.3198920271969651E-2</v>
      </c>
      <c r="G1203" s="2">
        <f t="shared" si="111"/>
        <v>8.1099164358545903E-3</v>
      </c>
      <c r="H1203" s="2" t="str">
        <f t="shared" si="112"/>
        <v>Sell</v>
      </c>
    </row>
    <row r="1204" spans="1:8" ht="13.5" x14ac:dyDescent="0.25">
      <c r="A1204" s="3">
        <f>TITRES_STAT!B1207</f>
        <v>43763</v>
      </c>
      <c r="B1204" s="6">
        <f>TITRES_STAT!D1207</f>
        <v>14.311299999999999</v>
      </c>
      <c r="C1204" s="2">
        <f t="shared" si="108"/>
        <v>14.38485486313761</v>
      </c>
      <c r="D1204" s="2">
        <f t="shared" si="110"/>
        <v>14.359904041835257</v>
      </c>
      <c r="E1204" s="2">
        <f t="shared" si="109"/>
        <v>2.4950821302352821E-2</v>
      </c>
      <c r="F1204" s="2">
        <f t="shared" si="113"/>
        <v>1.5549300478046285E-2</v>
      </c>
      <c r="G1204" s="2">
        <f t="shared" si="111"/>
        <v>9.4015208243065362E-3</v>
      </c>
      <c r="H1204" s="2" t="str">
        <f t="shared" si="112"/>
        <v>Sell</v>
      </c>
    </row>
    <row r="1205" spans="1:8" ht="13.5" x14ac:dyDescent="0.25">
      <c r="A1205" s="3">
        <f>TITRES_STAT!B1208</f>
        <v>43766</v>
      </c>
      <c r="B1205" s="6">
        <f>TITRES_STAT!D1208</f>
        <v>14.311299999999999</v>
      </c>
      <c r="C1205" s="2">
        <f t="shared" si="108"/>
        <v>14.384646422654901</v>
      </c>
      <c r="D1205" s="2">
        <f t="shared" si="110"/>
        <v>14.356303742440053</v>
      </c>
      <c r="E1205" s="2">
        <f t="shared" si="109"/>
        <v>2.8342680214848315E-2</v>
      </c>
      <c r="F1205" s="2">
        <f t="shared" si="113"/>
        <v>1.8107976425406694E-2</v>
      </c>
      <c r="G1205" s="2">
        <f t="shared" si="111"/>
        <v>1.0234703789441621E-2</v>
      </c>
      <c r="H1205" s="2" t="str">
        <f t="shared" si="112"/>
        <v>Sell</v>
      </c>
    </row>
    <row r="1206" spans="1:8" ht="13.5" x14ac:dyDescent="0.25">
      <c r="A1206" s="3">
        <f>TITRES_STAT!B1209</f>
        <v>43767</v>
      </c>
      <c r="B1206" s="6">
        <f>TITRES_STAT!D1209</f>
        <v>14.3371</v>
      </c>
      <c r="C1206" s="2">
        <f t="shared" si="108"/>
        <v>14.385254665323378</v>
      </c>
      <c r="D1206" s="2">
        <f t="shared" si="110"/>
        <v>14.354881243000049</v>
      </c>
      <c r="E1206" s="2">
        <f t="shared" si="109"/>
        <v>3.037342232332918E-2</v>
      </c>
      <c r="F1206" s="2">
        <f t="shared" si="113"/>
        <v>2.0561065604991192E-2</v>
      </c>
      <c r="G1206" s="2">
        <f t="shared" si="111"/>
        <v>9.8123567183379876E-3</v>
      </c>
      <c r="H1206" s="2" t="str">
        <f t="shared" si="112"/>
        <v>Sell</v>
      </c>
    </row>
    <row r="1207" spans="1:8" ht="13.5" x14ac:dyDescent="0.25">
      <c r="A1207" s="3">
        <f>TITRES_STAT!B1210</f>
        <v>43768</v>
      </c>
      <c r="B1207" s="6">
        <f>TITRES_STAT!D1210</f>
        <v>14.311299999999999</v>
      </c>
      <c r="C1207" s="2">
        <f t="shared" si="108"/>
        <v>14.377846255273628</v>
      </c>
      <c r="D1207" s="2">
        <f t="shared" si="110"/>
        <v>14.351653002777823</v>
      </c>
      <c r="E1207" s="2">
        <f t="shared" si="109"/>
        <v>2.6193252495804842E-2</v>
      </c>
      <c r="F1207" s="2">
        <f t="shared" si="113"/>
        <v>2.1687502983153924E-2</v>
      </c>
      <c r="G1207" s="2">
        <f t="shared" si="111"/>
        <v>4.5057495126509181E-3</v>
      </c>
      <c r="H1207" s="2" t="str">
        <f t="shared" si="112"/>
        <v>Sell</v>
      </c>
    </row>
    <row r="1208" spans="1:8" ht="13.5" x14ac:dyDescent="0.25">
      <c r="A1208" s="3">
        <f>TITRES_STAT!B1211</f>
        <v>43769</v>
      </c>
      <c r="B1208" s="6">
        <f>TITRES_STAT!D1211</f>
        <v>14.311299999999999</v>
      </c>
      <c r="C1208" s="2">
        <f t="shared" si="108"/>
        <v>14.371577600616147</v>
      </c>
      <c r="D1208" s="2">
        <f t="shared" si="110"/>
        <v>14.348663891460946</v>
      </c>
      <c r="E1208" s="2">
        <f t="shared" si="109"/>
        <v>2.291370915520119E-2</v>
      </c>
      <c r="F1208" s="2">
        <f t="shared" si="113"/>
        <v>2.1932744217563378E-2</v>
      </c>
      <c r="G1208" s="2">
        <f t="shared" si="111"/>
        <v>9.8096493763781198E-4</v>
      </c>
      <c r="H1208" s="2" t="str">
        <f t="shared" si="112"/>
        <v>Sell</v>
      </c>
    </row>
    <row r="1209" spans="1:8" ht="13.5" x14ac:dyDescent="0.25">
      <c r="A1209" s="3">
        <f>TITRES_STAT!B1212</f>
        <v>43770</v>
      </c>
      <c r="B1209" s="6">
        <f>TITRES_STAT!D1212</f>
        <v>14.311299999999999</v>
      </c>
      <c r="C1209" s="2">
        <f t="shared" si="108"/>
        <v>14.366273354367509</v>
      </c>
      <c r="D1209" s="2">
        <f t="shared" si="110"/>
        <v>14.345896195797172</v>
      </c>
      <c r="E1209" s="2">
        <f t="shared" si="109"/>
        <v>2.0377158570337173E-2</v>
      </c>
      <c r="F1209" s="2">
        <f t="shared" si="113"/>
        <v>2.1621627088118139E-2</v>
      </c>
      <c r="G1209" s="2">
        <f t="shared" si="111"/>
        <v>-1.244468517780966E-3</v>
      </c>
      <c r="H1209" s="2" t="str">
        <f t="shared" si="112"/>
        <v>Hold</v>
      </c>
    </row>
    <row r="1210" spans="1:8" ht="13.5" x14ac:dyDescent="0.25">
      <c r="A1210" s="3">
        <f>TITRES_STAT!B1213</f>
        <v>43773</v>
      </c>
      <c r="B1210" s="6">
        <f>TITRES_STAT!D1213</f>
        <v>14.3886</v>
      </c>
      <c r="C1210" s="2">
        <f t="shared" si="108"/>
        <v>14.361785146003276</v>
      </c>
      <c r="D1210" s="2">
        <f t="shared" si="110"/>
        <v>14.349059440552937</v>
      </c>
      <c r="E1210" s="2">
        <f t="shared" si="109"/>
        <v>1.2725705450339575E-2</v>
      </c>
      <c r="F1210" s="2">
        <f t="shared" si="113"/>
        <v>1.9842442760562427E-2</v>
      </c>
      <c r="G1210" s="2">
        <f t="shared" si="111"/>
        <v>-7.1167373102228523E-3</v>
      </c>
      <c r="H1210" s="2" t="str">
        <f t="shared" si="112"/>
        <v>Hold</v>
      </c>
    </row>
    <row r="1211" spans="1:8" ht="13.5" x14ac:dyDescent="0.25">
      <c r="A1211" s="3">
        <f>TITRES_STAT!B1214</f>
        <v>43774</v>
      </c>
      <c r="B1211" s="6">
        <f>TITRES_STAT!D1214</f>
        <v>14.3886</v>
      </c>
      <c r="C1211" s="2">
        <f t="shared" si="108"/>
        <v>14.357987431233541</v>
      </c>
      <c r="D1211" s="2">
        <f t="shared" si="110"/>
        <v>14.351988370882349</v>
      </c>
      <c r="E1211" s="2">
        <f t="shared" si="109"/>
        <v>5.9990603511916873E-3</v>
      </c>
      <c r="F1211" s="2">
        <f t="shared" si="113"/>
        <v>1.7073766278688281E-2</v>
      </c>
      <c r="G1211" s="2">
        <f t="shared" si="111"/>
        <v>-1.1074705927496594E-2</v>
      </c>
      <c r="H1211" s="2" t="str">
        <f t="shared" si="112"/>
        <v>Hold</v>
      </c>
    </row>
    <row r="1212" spans="1:8" ht="13.5" x14ac:dyDescent="0.25">
      <c r="A1212" s="3">
        <f>TITRES_STAT!B1215</f>
        <v>43775</v>
      </c>
      <c r="B1212" s="6">
        <f>TITRES_STAT!D1215</f>
        <v>14.3371</v>
      </c>
      <c r="C1212" s="2">
        <f t="shared" si="108"/>
        <v>14.354773980274535</v>
      </c>
      <c r="D1212" s="2">
        <f t="shared" si="110"/>
        <v>14.350885528594768</v>
      </c>
      <c r="E1212" s="2">
        <f t="shared" si="109"/>
        <v>3.8884516797672575E-3</v>
      </c>
      <c r="F1212" s="2">
        <f t="shared" si="113"/>
        <v>1.4436703358904077E-2</v>
      </c>
      <c r="G1212" s="2">
        <f t="shared" si="111"/>
        <v>-1.054825167913682E-2</v>
      </c>
      <c r="H1212" s="2" t="str">
        <f t="shared" si="112"/>
        <v>Hold</v>
      </c>
    </row>
    <row r="1213" spans="1:8" ht="13.5" x14ac:dyDescent="0.25">
      <c r="A1213" s="3">
        <f>TITRES_STAT!B1216</f>
        <v>43776</v>
      </c>
      <c r="B1213" s="6">
        <f>TITRES_STAT!D1216</f>
        <v>14.3371</v>
      </c>
      <c r="C1213" s="2">
        <f t="shared" si="108"/>
        <v>14.352054906386146</v>
      </c>
      <c r="D1213" s="2">
        <f t="shared" si="110"/>
        <v>14.349864378328489</v>
      </c>
      <c r="E1213" s="2">
        <f t="shared" si="109"/>
        <v>2.1905280576568487E-3</v>
      </c>
      <c r="F1213" s="2">
        <f t="shared" si="113"/>
        <v>1.1987468298654632E-2</v>
      </c>
      <c r="G1213" s="2">
        <f t="shared" si="111"/>
        <v>-9.796940240997783E-3</v>
      </c>
      <c r="H1213" s="2" t="str">
        <f t="shared" si="112"/>
        <v>Hold</v>
      </c>
    </row>
    <row r="1214" spans="1:8" ht="13.5" x14ac:dyDescent="0.25">
      <c r="A1214" s="3">
        <f>TITRES_STAT!B1217</f>
        <v>43777</v>
      </c>
      <c r="B1214" s="6">
        <f>TITRES_STAT!D1217</f>
        <v>14.3371</v>
      </c>
      <c r="C1214" s="2">
        <f t="shared" si="108"/>
        <v>14.345784920788276</v>
      </c>
      <c r="D1214" s="2">
        <f t="shared" si="110"/>
        <v>14.348918868822674</v>
      </c>
      <c r="E1214" s="2">
        <f t="shared" si="109"/>
        <v>-3.1339480343977044E-3</v>
      </c>
      <c r="F1214" s="2">
        <f t="shared" si="113"/>
        <v>8.9631850320441662E-3</v>
      </c>
      <c r="G1214" s="2">
        <f t="shared" si="111"/>
        <v>-1.2097133066441871E-2</v>
      </c>
      <c r="H1214" s="2" t="str">
        <f t="shared" si="112"/>
        <v>Hold</v>
      </c>
    </row>
    <row r="1215" spans="1:8" ht="13.5" x14ac:dyDescent="0.25">
      <c r="A1215" s="3">
        <f>TITRES_STAT!B1218</f>
        <v>43780</v>
      </c>
      <c r="B1215" s="6">
        <f>TITRES_STAT!D1218</f>
        <v>14.3371</v>
      </c>
      <c r="C1215" s="2">
        <f t="shared" si="108"/>
        <v>14.34047954835931</v>
      </c>
      <c r="D1215" s="2">
        <f t="shared" si="110"/>
        <v>14.348043397058031</v>
      </c>
      <c r="E1215" s="2">
        <f t="shared" si="109"/>
        <v>-7.5638486987212872E-3</v>
      </c>
      <c r="F1215" s="2">
        <f t="shared" si="113"/>
        <v>5.6577782858910752E-3</v>
      </c>
      <c r="G1215" s="2">
        <f t="shared" si="111"/>
        <v>-1.3221626984612362E-2</v>
      </c>
      <c r="H1215" s="2" t="str">
        <f t="shared" si="112"/>
        <v>Hold</v>
      </c>
    </row>
    <row r="1216" spans="1:8" ht="13.5" x14ac:dyDescent="0.25">
      <c r="A1216" s="3">
        <f>TITRES_STAT!B1219</f>
        <v>43781</v>
      </c>
      <c r="B1216" s="6">
        <f>TITRES_STAT!D1219</f>
        <v>14.3371</v>
      </c>
      <c r="C1216" s="2">
        <f t="shared" si="108"/>
        <v>14.339959617842494</v>
      </c>
      <c r="D1216" s="2">
        <f t="shared" si="110"/>
        <v>14.347232775053733</v>
      </c>
      <c r="E1216" s="2">
        <f t="shared" si="109"/>
        <v>-7.2731572112392229E-3</v>
      </c>
      <c r="F1216" s="2">
        <f t="shared" si="113"/>
        <v>3.0715911864650156E-3</v>
      </c>
      <c r="G1216" s="2">
        <f t="shared" si="111"/>
        <v>-1.0344748397704238E-2</v>
      </c>
      <c r="H1216" s="2" t="str">
        <f t="shared" si="112"/>
        <v>Hold</v>
      </c>
    </row>
    <row r="1217" spans="1:8" ht="13.5" x14ac:dyDescent="0.25">
      <c r="A1217" s="3">
        <f>TITRES_STAT!B1220</f>
        <v>43782</v>
      </c>
      <c r="B1217" s="6">
        <f>TITRES_STAT!D1220</f>
        <v>14.3371</v>
      </c>
      <c r="C1217" s="2">
        <f t="shared" si="108"/>
        <v>14.335550445866726</v>
      </c>
      <c r="D1217" s="2">
        <f t="shared" si="110"/>
        <v>14.346482199123827</v>
      </c>
      <c r="E1217" s="2">
        <f t="shared" si="109"/>
        <v>-1.0931753257100496E-2</v>
      </c>
      <c r="F1217" s="2">
        <f t="shared" si="113"/>
        <v>2.7092229775191323E-4</v>
      </c>
      <c r="G1217" s="2">
        <f t="shared" si="111"/>
        <v>-1.1202675554852409E-2</v>
      </c>
      <c r="H1217" s="2" t="str">
        <f t="shared" si="112"/>
        <v>Hold</v>
      </c>
    </row>
    <row r="1218" spans="1:8" ht="13.5" x14ac:dyDescent="0.25">
      <c r="A1218" s="3">
        <f>TITRES_STAT!B1221</f>
        <v>43783</v>
      </c>
      <c r="B1218" s="6">
        <f>TITRES_STAT!D1221</f>
        <v>14.3371</v>
      </c>
      <c r="C1218" s="2">
        <f t="shared" si="108"/>
        <v>14.331819608041076</v>
      </c>
      <c r="D1218" s="2">
        <f t="shared" si="110"/>
        <v>14.34578722141095</v>
      </c>
      <c r="E1218" s="2">
        <f t="shared" si="109"/>
        <v>-1.3967613369873177E-2</v>
      </c>
      <c r="F1218" s="2">
        <f t="shared" si="113"/>
        <v>-2.5767848357731052E-3</v>
      </c>
      <c r="G1218" s="2">
        <f t="shared" si="111"/>
        <v>-1.1390828534100072E-2</v>
      </c>
      <c r="H1218" s="2" t="str">
        <f t="shared" si="112"/>
        <v>Hold</v>
      </c>
    </row>
    <row r="1219" spans="1:8" ht="13.5" x14ac:dyDescent="0.25">
      <c r="A1219" s="3">
        <f>TITRES_STAT!B1222</f>
        <v>43784</v>
      </c>
      <c r="B1219" s="6">
        <f>TITRES_STAT!D1222</f>
        <v>14.3371</v>
      </c>
      <c r="C1219" s="2">
        <f t="shared" si="108"/>
        <v>14.328662745265525</v>
      </c>
      <c r="D1219" s="2">
        <f t="shared" si="110"/>
        <v>14.345143723528656</v>
      </c>
      <c r="E1219" s="2">
        <f t="shared" si="109"/>
        <v>-1.6480978263130552E-2</v>
      </c>
      <c r="F1219" s="2">
        <f t="shared" si="113"/>
        <v>-5.357623521244595E-3</v>
      </c>
      <c r="G1219" s="2">
        <f t="shared" si="111"/>
        <v>-1.1123354741885957E-2</v>
      </c>
      <c r="H1219" s="2" t="str">
        <f t="shared" si="112"/>
        <v>Hold</v>
      </c>
    </row>
    <row r="1220" spans="1:8" ht="13.5" x14ac:dyDescent="0.25">
      <c r="A1220" s="3">
        <f>TITRES_STAT!B1223</f>
        <v>43787</v>
      </c>
      <c r="B1220" s="6">
        <f>TITRES_STAT!D1223</f>
        <v>14.3371</v>
      </c>
      <c r="C1220" s="2">
        <f t="shared" si="108"/>
        <v>14.337883861378522</v>
      </c>
      <c r="D1220" s="2">
        <f t="shared" si="110"/>
        <v>14.344547892156163</v>
      </c>
      <c r="E1220" s="2">
        <f t="shared" si="109"/>
        <v>-6.6640307776406615E-3</v>
      </c>
      <c r="F1220" s="2">
        <f t="shared" si="113"/>
        <v>-5.618904972523809E-3</v>
      </c>
      <c r="G1220" s="2">
        <f t="shared" si="111"/>
        <v>-1.0451258051168526E-3</v>
      </c>
      <c r="H1220" s="2" t="str">
        <f t="shared" si="112"/>
        <v>Hold</v>
      </c>
    </row>
    <row r="1221" spans="1:8" ht="13.5" x14ac:dyDescent="0.25">
      <c r="A1221" s="3">
        <f>TITRES_STAT!B1224</f>
        <v>43788</v>
      </c>
      <c r="B1221" s="6">
        <f>TITRES_STAT!D1224</f>
        <v>14.3371</v>
      </c>
      <c r="C1221" s="2">
        <f t="shared" si="108"/>
        <v>14.345686344243365</v>
      </c>
      <c r="D1221" s="2">
        <f t="shared" si="110"/>
        <v>14.343996196440891</v>
      </c>
      <c r="E1221" s="2">
        <f t="shared" si="109"/>
        <v>1.6901478024742289E-3</v>
      </c>
      <c r="F1221" s="2">
        <f t="shared" si="113"/>
        <v>-4.157094417524201E-3</v>
      </c>
      <c r="G1221" s="2">
        <f t="shared" si="111"/>
        <v>5.84724221999843E-3</v>
      </c>
      <c r="H1221" s="2" t="str">
        <f t="shared" si="112"/>
        <v>Sell</v>
      </c>
    </row>
    <row r="1222" spans="1:8" ht="13.5" x14ac:dyDescent="0.25">
      <c r="A1222" s="3">
        <f>TITRES_STAT!B1225</f>
        <v>43789</v>
      </c>
      <c r="B1222" s="6">
        <f>TITRES_STAT!D1225</f>
        <v>14.3371</v>
      </c>
      <c r="C1222" s="2">
        <f t="shared" si="108"/>
        <v>14.344365368205924</v>
      </c>
      <c r="D1222" s="2">
        <f t="shared" si="110"/>
        <v>14.343485367074898</v>
      </c>
      <c r="E1222" s="2">
        <f t="shared" si="109"/>
        <v>8.8000113102637556E-4</v>
      </c>
      <c r="F1222" s="2">
        <f t="shared" si="113"/>
        <v>-3.1496753078140861E-3</v>
      </c>
      <c r="G1222" s="2">
        <f t="shared" si="111"/>
        <v>4.0296764388404616E-3</v>
      </c>
      <c r="H1222" s="2" t="str">
        <f t="shared" si="112"/>
        <v>Sell</v>
      </c>
    </row>
    <row r="1223" spans="1:8" ht="13.5" x14ac:dyDescent="0.25">
      <c r="A1223" s="3">
        <f>TITRES_STAT!B1226</f>
        <v>43790</v>
      </c>
      <c r="B1223" s="6">
        <f>TITRES_STAT!D1226</f>
        <v>14.3371</v>
      </c>
      <c r="C1223" s="2">
        <f t="shared" si="108"/>
        <v>14.343247619251166</v>
      </c>
      <c r="D1223" s="2">
        <f t="shared" si="110"/>
        <v>14.343012376921202</v>
      </c>
      <c r="E1223" s="2">
        <f t="shared" si="109"/>
        <v>2.3524232996408045E-4</v>
      </c>
      <c r="F1223" s="2">
        <f t="shared" si="113"/>
        <v>-2.4726917802584529E-3</v>
      </c>
      <c r="G1223" s="2">
        <f t="shared" si="111"/>
        <v>2.7079341102225333E-3</v>
      </c>
      <c r="H1223" s="2" t="str">
        <f t="shared" si="112"/>
        <v>Sell</v>
      </c>
    </row>
    <row r="1224" spans="1:8" ht="13.5" x14ac:dyDescent="0.25">
      <c r="A1224" s="3">
        <f>TITRES_STAT!B1227</f>
        <v>43791</v>
      </c>
      <c r="B1224" s="6">
        <f>TITRES_STAT!D1227</f>
        <v>14.3371</v>
      </c>
      <c r="C1224" s="2">
        <f t="shared" si="108"/>
        <v>14.342301831674064</v>
      </c>
      <c r="D1224" s="2">
        <f t="shared" si="110"/>
        <v>14.342574423075186</v>
      </c>
      <c r="E1224" s="2">
        <f t="shared" si="109"/>
        <v>-2.725914011225683E-4</v>
      </c>
      <c r="F1224" s="2">
        <f t="shared" si="113"/>
        <v>-2.0326717044312761E-3</v>
      </c>
      <c r="G1224" s="2">
        <f t="shared" si="111"/>
        <v>1.7600803033087078E-3</v>
      </c>
      <c r="H1224" s="2" t="str">
        <f t="shared" si="112"/>
        <v>Sell</v>
      </c>
    </row>
    <row r="1225" spans="1:8" ht="13.5" x14ac:dyDescent="0.25">
      <c r="A1225" s="3">
        <f>TITRES_STAT!B1228</f>
        <v>43794</v>
      </c>
      <c r="B1225" s="6">
        <f>TITRES_STAT!D1228</f>
        <v>14.3371</v>
      </c>
      <c r="C1225" s="2">
        <f t="shared" si="108"/>
        <v>14.341501549878053</v>
      </c>
      <c r="D1225" s="2">
        <f t="shared" si="110"/>
        <v>14.342168910254802</v>
      </c>
      <c r="E1225" s="2">
        <f t="shared" si="109"/>
        <v>-6.6736037674886006E-4</v>
      </c>
      <c r="F1225" s="2">
        <f t="shared" si="113"/>
        <v>-1.759609438894793E-3</v>
      </c>
      <c r="G1225" s="2">
        <f t="shared" si="111"/>
        <v>1.0922490621459329E-3</v>
      </c>
      <c r="H1225" s="2" t="str">
        <f t="shared" si="112"/>
        <v>Sell</v>
      </c>
    </row>
    <row r="1226" spans="1:8" ht="13.5" x14ac:dyDescent="0.25">
      <c r="A1226" s="3">
        <f>TITRES_STAT!B1229</f>
        <v>43795</v>
      </c>
      <c r="B1226" s="6">
        <f>TITRES_STAT!D1229</f>
        <v>14.3371</v>
      </c>
      <c r="C1226" s="2">
        <f t="shared" si="108"/>
        <v>14.340824388358353</v>
      </c>
      <c r="D1226" s="2">
        <f t="shared" si="110"/>
        <v>14.341793435421113</v>
      </c>
      <c r="E1226" s="2">
        <f t="shared" si="109"/>
        <v>-9.6904706276035313E-4</v>
      </c>
      <c r="F1226" s="2">
        <f t="shared" si="113"/>
        <v>-1.6014969636679052E-3</v>
      </c>
      <c r="G1226" s="2">
        <f t="shared" si="111"/>
        <v>6.3244990090755211E-4</v>
      </c>
      <c r="H1226" s="2" t="str">
        <f t="shared" si="112"/>
        <v>Sell</v>
      </c>
    </row>
    <row r="1227" spans="1:8" ht="13.5" x14ac:dyDescent="0.25">
      <c r="A1227" s="3">
        <f>TITRES_STAT!B1230</f>
        <v>43796</v>
      </c>
      <c r="B1227" s="6">
        <f>TITRES_STAT!D1230</f>
        <v>14.414400000000001</v>
      </c>
      <c r="C1227" s="2">
        <f t="shared" si="108"/>
        <v>14.340251405533991</v>
      </c>
      <c r="D1227" s="2">
        <f t="shared" si="110"/>
        <v>14.347171699463994</v>
      </c>
      <c r="E1227" s="2">
        <f t="shared" si="109"/>
        <v>-6.9202939300030408E-3</v>
      </c>
      <c r="F1227" s="2">
        <f t="shared" si="113"/>
        <v>-2.6652563569349325E-3</v>
      </c>
      <c r="G1227" s="2">
        <f t="shared" si="111"/>
        <v>-4.2550375730681083E-3</v>
      </c>
      <c r="H1227" s="2" t="str">
        <f t="shared" si="112"/>
        <v>Hold</v>
      </c>
    </row>
    <row r="1228" spans="1:8" ht="13.5" x14ac:dyDescent="0.25">
      <c r="A1228" s="3">
        <f>TITRES_STAT!B1231</f>
        <v>43797</v>
      </c>
      <c r="B1228" s="6">
        <f>TITRES_STAT!D1231</f>
        <v>14.414400000000001</v>
      </c>
      <c r="C1228" s="2">
        <f t="shared" si="108"/>
        <v>14.339766573913376</v>
      </c>
      <c r="D1228" s="2">
        <f t="shared" si="110"/>
        <v>14.352151573577771</v>
      </c>
      <c r="E1228" s="2">
        <f t="shared" si="109"/>
        <v>-1.2384999664394769E-2</v>
      </c>
      <c r="F1228" s="2">
        <f t="shared" si="113"/>
        <v>-4.6092050184269005E-3</v>
      </c>
      <c r="G1228" s="2">
        <f t="shared" si="111"/>
        <v>-7.7757946459678685E-3</v>
      </c>
      <c r="H1228" s="2" t="str">
        <f t="shared" si="112"/>
        <v>Hold</v>
      </c>
    </row>
    <row r="1229" spans="1:8" ht="13.5" x14ac:dyDescent="0.25">
      <c r="A1229" s="3">
        <f>TITRES_STAT!B1232</f>
        <v>43798</v>
      </c>
      <c r="B1229" s="6">
        <f>TITRES_STAT!D1232</f>
        <v>14.4093</v>
      </c>
      <c r="C1229" s="2">
        <f t="shared" si="108"/>
        <v>14.339356331772857</v>
      </c>
      <c r="D1229" s="2">
        <f t="shared" si="110"/>
        <v>14.356384790349789</v>
      </c>
      <c r="E1229" s="2">
        <f t="shared" si="109"/>
        <v>-1.7028458576932692E-2</v>
      </c>
      <c r="F1229" s="2">
        <f t="shared" si="113"/>
        <v>-7.0930557301280596E-3</v>
      </c>
      <c r="G1229" s="2">
        <f t="shared" si="111"/>
        <v>-9.9354028468046328E-3</v>
      </c>
      <c r="H1229" s="2" t="str">
        <f t="shared" si="112"/>
        <v>Hold</v>
      </c>
    </row>
    <row r="1230" spans="1:8" ht="13.5" x14ac:dyDescent="0.25">
      <c r="A1230" s="3">
        <f>TITRES_STAT!B1233</f>
        <v>43801</v>
      </c>
      <c r="B1230" s="6">
        <f>TITRES_STAT!D1233</f>
        <v>14.827</v>
      </c>
      <c r="C1230" s="2">
        <f t="shared" si="108"/>
        <v>14.339009203807802</v>
      </c>
      <c r="D1230" s="2">
        <f t="shared" si="110"/>
        <v>14.391245176249804</v>
      </c>
      <c r="E1230" s="2">
        <f t="shared" si="109"/>
        <v>-5.2235972442002065E-2</v>
      </c>
      <c r="F1230" s="2">
        <f t="shared" si="113"/>
        <v>-1.6121639072502861E-2</v>
      </c>
      <c r="G1230" s="2">
        <f t="shared" si="111"/>
        <v>-3.6114333369499207E-2</v>
      </c>
      <c r="H1230" s="2" t="str">
        <f t="shared" si="112"/>
        <v>Hold</v>
      </c>
    </row>
    <row r="1231" spans="1:8" ht="13.5" x14ac:dyDescent="0.25">
      <c r="A1231" s="3">
        <f>TITRES_STAT!B1234</f>
        <v>43802</v>
      </c>
      <c r="B1231" s="6">
        <f>TITRES_STAT!D1234</f>
        <v>14.6981</v>
      </c>
      <c r="C1231" s="2">
        <f t="shared" ref="C1231:C1294" si="114">$C$4*B1221+C1230*(1-$C$4)</f>
        <v>14.338715480145062</v>
      </c>
      <c r="D1231" s="2">
        <f t="shared" si="110"/>
        <v>14.413975163194264</v>
      </c>
      <c r="E1231" s="2">
        <f t="shared" si="109"/>
        <v>-7.5259683049202053E-2</v>
      </c>
      <c r="F1231" s="2">
        <f t="shared" si="113"/>
        <v>-2.79492478678427E-2</v>
      </c>
      <c r="G1231" s="2">
        <f t="shared" si="111"/>
        <v>-4.7310435181359356E-2</v>
      </c>
      <c r="H1231" s="2" t="str">
        <f t="shared" si="112"/>
        <v>Hold</v>
      </c>
    </row>
    <row r="1232" spans="1:8" ht="13.5" x14ac:dyDescent="0.25">
      <c r="A1232" s="3">
        <f>TITRES_STAT!B1235</f>
        <v>43803</v>
      </c>
      <c r="B1232" s="6">
        <f>TITRES_STAT!D1235</f>
        <v>14.6981</v>
      </c>
      <c r="C1232" s="2">
        <f t="shared" si="114"/>
        <v>14.33846694473813</v>
      </c>
      <c r="D1232" s="2">
        <f t="shared" si="110"/>
        <v>14.435021447402097</v>
      </c>
      <c r="E1232" s="2">
        <f t="shared" si="109"/>
        <v>-9.6554502663966701E-2</v>
      </c>
      <c r="F1232" s="2">
        <f t="shared" si="113"/>
        <v>-4.1670298827067506E-2</v>
      </c>
      <c r="G1232" s="2">
        <f t="shared" si="111"/>
        <v>-5.4884203836899195E-2</v>
      </c>
      <c r="H1232" s="2" t="str">
        <f t="shared" si="112"/>
        <v>Hold</v>
      </c>
    </row>
    <row r="1233" spans="1:8" ht="13.5" x14ac:dyDescent="0.25">
      <c r="A1233" s="3">
        <f>TITRES_STAT!B1236</f>
        <v>43804</v>
      </c>
      <c r="B1233" s="6">
        <f>TITRES_STAT!D1236</f>
        <v>14.6981</v>
      </c>
      <c r="C1233" s="2">
        <f t="shared" si="114"/>
        <v>14.338256645547649</v>
      </c>
      <c r="D1233" s="2">
        <f t="shared" si="110"/>
        <v>14.454508747594534</v>
      </c>
      <c r="E1233" s="2">
        <f t="shared" si="109"/>
        <v>-0.11625210204688585</v>
      </c>
      <c r="F1233" s="2">
        <f t="shared" si="113"/>
        <v>-5.6586659471031177E-2</v>
      </c>
      <c r="G1233" s="2">
        <f t="shared" si="111"/>
        <v>-5.9665442575854676E-2</v>
      </c>
      <c r="H1233" s="2" t="str">
        <f t="shared" si="112"/>
        <v>Hold</v>
      </c>
    </row>
    <row r="1234" spans="1:8" ht="13.5" x14ac:dyDescent="0.25">
      <c r="A1234" s="3">
        <f>TITRES_STAT!B1237</f>
        <v>43805</v>
      </c>
      <c r="B1234" s="6">
        <f>TITRES_STAT!D1237</f>
        <v>14.6929</v>
      </c>
      <c r="C1234" s="2">
        <f t="shared" si="114"/>
        <v>14.33807870007878</v>
      </c>
      <c r="D1234" s="2">
        <f t="shared" si="110"/>
        <v>14.472167358883828</v>
      </c>
      <c r="E1234" s="2">
        <f t="shared" si="109"/>
        <v>-0.13408865880504806</v>
      </c>
      <c r="F1234" s="2">
        <f t="shared" si="113"/>
        <v>-7.2087059337834561E-2</v>
      </c>
      <c r="G1234" s="2">
        <f t="shared" si="111"/>
        <v>-6.2001599467213495E-2</v>
      </c>
      <c r="H1234" s="2" t="str">
        <f t="shared" si="112"/>
        <v>Hold</v>
      </c>
    </row>
    <row r="1235" spans="1:8" ht="13.5" x14ac:dyDescent="0.25">
      <c r="A1235" s="3">
        <f>TITRES_STAT!B1238</f>
        <v>43808</v>
      </c>
      <c r="B1235" s="6">
        <f>TITRES_STAT!D1238</f>
        <v>14.9559</v>
      </c>
      <c r="C1235" s="2">
        <f t="shared" si="114"/>
        <v>14.337928130835891</v>
      </c>
      <c r="D1235" s="2">
        <f t="shared" si="110"/>
        <v>14.507999406373914</v>
      </c>
      <c r="E1235" s="2">
        <f t="shared" si="109"/>
        <v>-0.1700712755380227</v>
      </c>
      <c r="F1235" s="2">
        <f t="shared" si="113"/>
        <v>-9.1683902577872192E-2</v>
      </c>
      <c r="G1235" s="2">
        <f t="shared" si="111"/>
        <v>-7.8387372960150511E-2</v>
      </c>
      <c r="H1235" s="2" t="str">
        <f t="shared" si="112"/>
        <v>Hold</v>
      </c>
    </row>
    <row r="1236" spans="1:8" ht="13.5" x14ac:dyDescent="0.25">
      <c r="A1236" s="3">
        <f>TITRES_STAT!B1239</f>
        <v>43809</v>
      </c>
      <c r="B1236" s="6">
        <f>TITRES_STAT!D1239</f>
        <v>14.8992</v>
      </c>
      <c r="C1236" s="2">
        <f t="shared" si="114"/>
        <v>14.337800726091908</v>
      </c>
      <c r="D1236" s="2">
        <f t="shared" si="110"/>
        <v>14.536977228123995</v>
      </c>
      <c r="E1236" s="2">
        <f t="shared" si="109"/>
        <v>-0.19917650203208659</v>
      </c>
      <c r="F1236" s="2">
        <f t="shared" si="113"/>
        <v>-0.11318242246871507</v>
      </c>
      <c r="G1236" s="2">
        <f t="shared" si="111"/>
        <v>-8.5994079563371517E-2</v>
      </c>
      <c r="H1236" s="2" t="str">
        <f t="shared" si="112"/>
        <v>Hold</v>
      </c>
    </row>
    <row r="1237" spans="1:8" ht="13.5" x14ac:dyDescent="0.25">
      <c r="A1237" s="3">
        <f>TITRES_STAT!B1240</f>
        <v>43810</v>
      </c>
      <c r="B1237" s="6">
        <f>TITRES_STAT!D1240</f>
        <v>14.8786</v>
      </c>
      <c r="C1237" s="2">
        <f t="shared" si="114"/>
        <v>14.349585229770074</v>
      </c>
      <c r="D1237" s="2">
        <f t="shared" si="110"/>
        <v>14.562282618633327</v>
      </c>
      <c r="E1237" s="2">
        <f t="shared" si="109"/>
        <v>-0.21269738886325307</v>
      </c>
      <c r="F1237" s="2">
        <f t="shared" si="113"/>
        <v>-0.13308541574762267</v>
      </c>
      <c r="G1237" s="2">
        <f t="shared" si="111"/>
        <v>-7.9611973115630397E-2</v>
      </c>
      <c r="H1237" s="2" t="str">
        <f t="shared" si="112"/>
        <v>Hold</v>
      </c>
    </row>
    <row r="1238" spans="1:8" ht="13.5" x14ac:dyDescent="0.25">
      <c r="A1238" s="3">
        <f>TITRES_STAT!B1241</f>
        <v>43811</v>
      </c>
      <c r="B1238" s="6">
        <f>TITRES_STAT!D1241</f>
        <v>14.8682</v>
      </c>
      <c r="C1238" s="2">
        <f t="shared" si="114"/>
        <v>14.359556732882371</v>
      </c>
      <c r="D1238" s="2">
        <f t="shared" si="110"/>
        <v>14.58494316540123</v>
      </c>
      <c r="E1238" s="2">
        <f t="shared" si="109"/>
        <v>-0.22538643251885837</v>
      </c>
      <c r="F1238" s="2">
        <f t="shared" si="113"/>
        <v>-0.15154561910186981</v>
      </c>
      <c r="G1238" s="2">
        <f t="shared" si="111"/>
        <v>-7.384081341698856E-2</v>
      </c>
      <c r="H1238" s="2" t="str">
        <f t="shared" si="112"/>
        <v>Hold</v>
      </c>
    </row>
    <row r="1239" spans="1:8" ht="13.5" x14ac:dyDescent="0.25">
      <c r="A1239" s="3">
        <f>TITRES_STAT!B1242</f>
        <v>43812</v>
      </c>
      <c r="B1239" s="6">
        <f>TITRES_STAT!D1242</f>
        <v>14.8734</v>
      </c>
      <c r="C1239" s="2">
        <f t="shared" si="114"/>
        <v>14.36720954320816</v>
      </c>
      <c r="D1239" s="2">
        <f t="shared" si="110"/>
        <v>14.606310338334472</v>
      </c>
      <c r="E1239" s="2">
        <f t="shared" si="109"/>
        <v>-0.23910079512631199</v>
      </c>
      <c r="F1239" s="2">
        <f t="shared" si="113"/>
        <v>-0.16905665430675826</v>
      </c>
      <c r="G1239" s="2">
        <f t="shared" si="111"/>
        <v>-7.0044140819553735E-2</v>
      </c>
      <c r="H1239" s="2" t="str">
        <f t="shared" si="112"/>
        <v>Hold</v>
      </c>
    </row>
    <row r="1240" spans="1:8" ht="13.5" x14ac:dyDescent="0.25">
      <c r="A1240" s="3">
        <f>TITRES_STAT!B1243</f>
        <v>43815</v>
      </c>
      <c r="B1240" s="6">
        <f>TITRES_STAT!D1243</f>
        <v>14.8528</v>
      </c>
      <c r="C1240" s="2">
        <f t="shared" si="114"/>
        <v>14.437946536560752</v>
      </c>
      <c r="D1240" s="2">
        <f t="shared" si="110"/>
        <v>14.624568831791176</v>
      </c>
      <c r="E1240" s="2">
        <f t="shared" si="109"/>
        <v>-0.18662229523042484</v>
      </c>
      <c r="F1240" s="2">
        <f t="shared" si="113"/>
        <v>-0.17256978249149157</v>
      </c>
      <c r="G1240" s="2">
        <f t="shared" si="111"/>
        <v>-1.4052512738933265E-2</v>
      </c>
      <c r="H1240" s="2" t="str">
        <f t="shared" si="112"/>
        <v>Hold</v>
      </c>
    </row>
    <row r="1241" spans="1:8" ht="13.5" x14ac:dyDescent="0.25">
      <c r="A1241" s="3">
        <f>TITRES_STAT!B1244</f>
        <v>43816</v>
      </c>
      <c r="B1241" s="6">
        <f>TITRES_STAT!D1244</f>
        <v>15.1313</v>
      </c>
      <c r="C1241" s="2">
        <f t="shared" si="114"/>
        <v>14.477970146320635</v>
      </c>
      <c r="D1241" s="2">
        <f t="shared" si="110"/>
        <v>14.662104473880719</v>
      </c>
      <c r="E1241" s="2">
        <f t="shared" si="109"/>
        <v>-0.18413432756008419</v>
      </c>
      <c r="F1241" s="2">
        <f t="shared" si="113"/>
        <v>-0.1748826915052101</v>
      </c>
      <c r="G1241" s="2">
        <f t="shared" si="111"/>
        <v>-9.251636054874085E-3</v>
      </c>
      <c r="H1241" s="2" t="str">
        <f t="shared" si="112"/>
        <v>Hold</v>
      </c>
    </row>
    <row r="1242" spans="1:8" ht="13.5" x14ac:dyDescent="0.25">
      <c r="A1242" s="3">
        <f>TITRES_STAT!B1245</f>
        <v>43817</v>
      </c>
      <c r="B1242" s="6">
        <f>TITRES_STAT!D1245</f>
        <v>15.1106</v>
      </c>
      <c r="C1242" s="2">
        <f t="shared" si="114"/>
        <v>14.511836277655922</v>
      </c>
      <c r="D1242" s="2">
        <f t="shared" si="110"/>
        <v>14.695326364704369</v>
      </c>
      <c r="E1242" s="2">
        <f t="shared" si="109"/>
        <v>-0.18349008704844749</v>
      </c>
      <c r="F1242" s="2">
        <f t="shared" si="113"/>
        <v>-0.17660417061385758</v>
      </c>
      <c r="G1242" s="2">
        <f t="shared" si="111"/>
        <v>-6.8859164345899115E-3</v>
      </c>
      <c r="H1242" s="2" t="str">
        <f t="shared" si="112"/>
        <v>Hold</v>
      </c>
    </row>
    <row r="1243" spans="1:8" ht="13.5" x14ac:dyDescent="0.25">
      <c r="A1243" s="3">
        <f>TITRES_STAT!B1246</f>
        <v>43818</v>
      </c>
      <c r="B1243" s="6">
        <f>TITRES_STAT!D1246</f>
        <v>15.100300000000001</v>
      </c>
      <c r="C1243" s="2">
        <f t="shared" si="114"/>
        <v>14.540492234939626</v>
      </c>
      <c r="D1243" s="2">
        <f t="shared" si="110"/>
        <v>14.725324411763305</v>
      </c>
      <c r="E1243" s="2">
        <f t="shared" si="109"/>
        <v>-0.18483217682367936</v>
      </c>
      <c r="F1243" s="2">
        <f t="shared" si="113"/>
        <v>-0.17824977185582194</v>
      </c>
      <c r="G1243" s="2">
        <f t="shared" si="111"/>
        <v>-6.5824049678574192E-3</v>
      </c>
      <c r="H1243" s="2" t="str">
        <f t="shared" si="112"/>
        <v>Hold</v>
      </c>
    </row>
    <row r="1244" spans="1:8" ht="13.5" x14ac:dyDescent="0.25">
      <c r="A1244" s="3">
        <f>TITRES_STAT!B1247</f>
        <v>43819</v>
      </c>
      <c r="B1244" s="6">
        <f>TITRES_STAT!D1247</f>
        <v>15.0952</v>
      </c>
      <c r="C1244" s="2">
        <f t="shared" si="114"/>
        <v>14.563939583410452</v>
      </c>
      <c r="D1244" s="2">
        <f t="shared" si="110"/>
        <v>14.752722603484541</v>
      </c>
      <c r="E1244" s="2">
        <f t="shared" ref="E1244:E1307" si="115">C1244-D1244</f>
        <v>-0.18878302007408898</v>
      </c>
      <c r="F1244" s="2">
        <f t="shared" si="113"/>
        <v>-0.18035642149947534</v>
      </c>
      <c r="G1244" s="2">
        <f t="shared" si="111"/>
        <v>-8.4265985746136418E-3</v>
      </c>
      <c r="H1244" s="2" t="str">
        <f t="shared" si="112"/>
        <v>Hold</v>
      </c>
    </row>
    <row r="1245" spans="1:8" ht="13.5" x14ac:dyDescent="0.25">
      <c r="A1245" s="3">
        <f>TITRES_STAT!B1248</f>
        <v>43822</v>
      </c>
      <c r="B1245" s="6">
        <f>TITRES_STAT!D1248</f>
        <v>15.079700000000001</v>
      </c>
      <c r="C1245" s="2">
        <f t="shared" si="114"/>
        <v>14.62424118596269</v>
      </c>
      <c r="D1245" s="2">
        <f t="shared" ref="D1245:D1308" si="116">$D$4*B1245+(1-$D$4)*D1244</f>
        <v>14.776943151374574</v>
      </c>
      <c r="E1245" s="2">
        <f t="shared" si="115"/>
        <v>-0.15270196541188419</v>
      </c>
      <c r="F1245" s="2">
        <f t="shared" si="113"/>
        <v>-0.17482553028195713</v>
      </c>
      <c r="G1245" s="2">
        <f t="shared" si="111"/>
        <v>2.2123564870072943E-2</v>
      </c>
      <c r="H1245" s="2" t="str">
        <f t="shared" si="112"/>
        <v>Sell</v>
      </c>
    </row>
    <row r="1246" spans="1:8" ht="13.5" x14ac:dyDescent="0.25">
      <c r="A1246" s="3">
        <f>TITRES_STAT!B1249</f>
        <v>43823</v>
      </c>
      <c r="B1246" s="6">
        <f>TITRES_STAT!D1249</f>
        <v>15.0694</v>
      </c>
      <c r="C1246" s="2">
        <f t="shared" si="114"/>
        <v>14.666542541968429</v>
      </c>
      <c r="D1246" s="2">
        <f t="shared" si="116"/>
        <v>14.798606621643124</v>
      </c>
      <c r="E1246" s="2">
        <f t="shared" si="115"/>
        <v>-0.13206407967469502</v>
      </c>
      <c r="F1246" s="2">
        <f t="shared" si="113"/>
        <v>-0.16627324016050471</v>
      </c>
      <c r="G1246" s="2">
        <f t="shared" si="111"/>
        <v>3.4209160485809686E-2</v>
      </c>
      <c r="H1246" s="2" t="str">
        <f t="shared" si="112"/>
        <v>Sell</v>
      </c>
    </row>
    <row r="1247" spans="1:8" ht="13.5" x14ac:dyDescent="0.25">
      <c r="A1247" s="3">
        <f>TITRES_STAT!B1250</f>
        <v>43824</v>
      </c>
      <c r="B1247" s="6">
        <f>TITRES_STAT!D1250</f>
        <v>15.0642</v>
      </c>
      <c r="C1247" s="2">
        <f t="shared" si="114"/>
        <v>14.699166766280978</v>
      </c>
      <c r="D1247" s="2">
        <f t="shared" si="116"/>
        <v>14.818280205225115</v>
      </c>
      <c r="E1247" s="2">
        <f t="shared" si="115"/>
        <v>-0.11911343894413662</v>
      </c>
      <c r="F1247" s="2">
        <f t="shared" si="113"/>
        <v>-0.1568412799172311</v>
      </c>
      <c r="G1247" s="2">
        <f t="shared" si="111"/>
        <v>3.7727840973094479E-2</v>
      </c>
      <c r="H1247" s="2" t="str">
        <f t="shared" si="112"/>
        <v>Sell</v>
      </c>
    </row>
    <row r="1248" spans="1:8" ht="13.5" x14ac:dyDescent="0.25">
      <c r="A1248" s="3">
        <f>TITRES_STAT!B1251</f>
        <v>43825</v>
      </c>
      <c r="B1248" s="6">
        <f>TITRES_STAT!D1251</f>
        <v>15.059100000000001</v>
      </c>
      <c r="C1248" s="2">
        <f t="shared" si="114"/>
        <v>14.725171879160827</v>
      </c>
      <c r="D1248" s="2">
        <f t="shared" si="116"/>
        <v>14.836118708541774</v>
      </c>
      <c r="E1248" s="2">
        <f t="shared" si="115"/>
        <v>-0.11094682938094635</v>
      </c>
      <c r="F1248" s="2">
        <f t="shared" si="113"/>
        <v>-0.14766238980997415</v>
      </c>
      <c r="G1248" s="2">
        <f t="shared" si="111"/>
        <v>3.6715560429027794E-2</v>
      </c>
      <c r="H1248" s="2" t="str">
        <f t="shared" si="112"/>
        <v>Sell</v>
      </c>
    </row>
    <row r="1249" spans="1:8" ht="13.5" x14ac:dyDescent="0.25">
      <c r="A1249" s="3">
        <f>TITRES_STAT!B1252</f>
        <v>43826</v>
      </c>
      <c r="B1249" s="6">
        <f>TITRES_STAT!D1252</f>
        <v>15.059100000000001</v>
      </c>
      <c r="C1249" s="2">
        <f t="shared" si="114"/>
        <v>14.747976205443777</v>
      </c>
      <c r="D1249" s="2">
        <f t="shared" si="116"/>
        <v>14.852635841242384</v>
      </c>
      <c r="E1249" s="2">
        <f t="shared" si="115"/>
        <v>-0.10465963579860649</v>
      </c>
      <c r="F1249" s="2">
        <f t="shared" si="113"/>
        <v>-0.13906183900770064</v>
      </c>
      <c r="G1249" s="2">
        <f t="shared" si="111"/>
        <v>3.4402203209094151E-2</v>
      </c>
      <c r="H1249" s="2" t="str">
        <f t="shared" si="112"/>
        <v>Sell</v>
      </c>
    </row>
    <row r="1250" spans="1:8" ht="13.5" x14ac:dyDescent="0.25">
      <c r="A1250" s="3">
        <f>TITRES_STAT!B1253</f>
        <v>43829</v>
      </c>
      <c r="B1250" s="6">
        <f>TITRES_STAT!D1253</f>
        <v>15.059100000000001</v>
      </c>
      <c r="C1250" s="2">
        <f t="shared" si="114"/>
        <v>14.764102943067812</v>
      </c>
      <c r="D1250" s="2">
        <f t="shared" si="116"/>
        <v>14.867929482631837</v>
      </c>
      <c r="E1250" s="2">
        <f t="shared" si="115"/>
        <v>-0.10382653956402521</v>
      </c>
      <c r="F1250" s="2">
        <f t="shared" si="113"/>
        <v>-0.13201477911896556</v>
      </c>
      <c r="G1250" s="2">
        <f t="shared" si="111"/>
        <v>2.8188239554940347E-2</v>
      </c>
      <c r="H1250" s="2" t="str">
        <f t="shared" si="112"/>
        <v>Sell</v>
      </c>
    </row>
    <row r="1251" spans="1:8" ht="13.5" x14ac:dyDescent="0.25">
      <c r="A1251" s="3">
        <f>TITRES_STAT!B1254</f>
        <v>43830</v>
      </c>
      <c r="B1251" s="6">
        <f>TITRES_STAT!D1254</f>
        <v>15.053900000000001</v>
      </c>
      <c r="C1251" s="2">
        <f t="shared" si="114"/>
        <v>14.820594797980455</v>
      </c>
      <c r="D1251" s="2">
        <f t="shared" si="116"/>
        <v>14.881705076510961</v>
      </c>
      <c r="E1251" s="2">
        <f t="shared" si="115"/>
        <v>-6.1110278530506434E-2</v>
      </c>
      <c r="F1251" s="2">
        <f t="shared" si="113"/>
        <v>-0.11783387900127373</v>
      </c>
      <c r="G1251" s="2">
        <f t="shared" si="111"/>
        <v>5.6723600470767299E-2</v>
      </c>
      <c r="H1251" s="2" t="str">
        <f t="shared" si="112"/>
        <v>Sell</v>
      </c>
    </row>
    <row r="1252" spans="1:8" ht="13.5" x14ac:dyDescent="0.25">
      <c r="A1252" s="3">
        <f>TITRES_STAT!B1255</f>
        <v>43832</v>
      </c>
      <c r="B1252" s="6">
        <f>TITRES_STAT!D1255</f>
        <v>15.213800000000001</v>
      </c>
      <c r="C1252" s="2">
        <f t="shared" si="114"/>
        <v>14.865210982906538</v>
      </c>
      <c r="D1252" s="2">
        <f t="shared" si="116"/>
        <v>14.906304700473113</v>
      </c>
      <c r="E1252" s="2">
        <f t="shared" si="115"/>
        <v>-4.1093717566575094E-2</v>
      </c>
      <c r="F1252" s="2">
        <f t="shared" si="113"/>
        <v>-0.10248584671433401</v>
      </c>
      <c r="G1252" s="2">
        <f t="shared" ref="G1252:G1315" si="117">E1252-F1252</f>
        <v>6.139212914775892E-2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43833</v>
      </c>
      <c r="B1253" s="6">
        <f>TITRES_STAT!D1256</f>
        <v>15.213800000000001</v>
      </c>
      <c r="C1253" s="2">
        <f t="shared" si="114"/>
        <v>14.90137852399784</v>
      </c>
      <c r="D1253" s="2">
        <f t="shared" si="116"/>
        <v>14.929082130067698</v>
      </c>
      <c r="E1253" s="2">
        <f t="shared" si="115"/>
        <v>-2.7703606069858111E-2</v>
      </c>
      <c r="F1253" s="2">
        <f t="shared" ref="F1253:F1316" si="119">(E1253*(2/(10)))+((1-(2/10))*F1252)</f>
        <v>-8.7529398585438831E-2</v>
      </c>
      <c r="G1253" s="2">
        <f t="shared" si="117"/>
        <v>5.982579251558072E-2</v>
      </c>
      <c r="H1253" s="2" t="str">
        <f t="shared" si="118"/>
        <v>Sell</v>
      </c>
    </row>
    <row r="1254" spans="1:8" ht="13.5" x14ac:dyDescent="0.25">
      <c r="A1254" s="3">
        <f>TITRES_STAT!B1257</f>
        <v>43836</v>
      </c>
      <c r="B1254" s="6">
        <f>TITRES_STAT!D1257</f>
        <v>15.208600000000001</v>
      </c>
      <c r="C1254" s="2">
        <f t="shared" si="114"/>
        <v>14.931197212613558</v>
      </c>
      <c r="D1254" s="2">
        <f t="shared" si="116"/>
        <v>14.949787157470091</v>
      </c>
      <c r="E1254" s="2">
        <f t="shared" si="115"/>
        <v>-1.8589944856532981E-2</v>
      </c>
      <c r="F1254" s="2">
        <f t="shared" si="119"/>
        <v>-7.3741507839657661E-2</v>
      </c>
      <c r="G1254" s="2">
        <f t="shared" si="117"/>
        <v>5.515156298312468E-2</v>
      </c>
      <c r="H1254" s="2" t="str">
        <f t="shared" si="118"/>
        <v>Sell</v>
      </c>
    </row>
    <row r="1255" spans="1:8" ht="13.5" x14ac:dyDescent="0.25">
      <c r="A1255" s="3">
        <f>TITRES_STAT!B1258</f>
        <v>43837</v>
      </c>
      <c r="B1255" s="6">
        <f>TITRES_STAT!D1258</f>
        <v>15.213800000000001</v>
      </c>
      <c r="C1255" s="2">
        <f t="shared" si="114"/>
        <v>14.954043795288396</v>
      </c>
      <c r="D1255" s="2">
        <f t="shared" si="116"/>
        <v>14.969343664324159</v>
      </c>
      <c r="E1255" s="2">
        <f t="shared" si="115"/>
        <v>-1.5299869035763081E-2</v>
      </c>
      <c r="F1255" s="2">
        <f t="shared" si="119"/>
        <v>-6.205318007887875E-2</v>
      </c>
      <c r="G1255" s="2">
        <f t="shared" si="117"/>
        <v>4.675331104311567E-2</v>
      </c>
      <c r="H1255" s="2" t="str">
        <f t="shared" si="118"/>
        <v>Sell</v>
      </c>
    </row>
    <row r="1256" spans="1:8" ht="13.5" x14ac:dyDescent="0.25">
      <c r="A1256" s="3">
        <f>TITRES_STAT!B1259</f>
        <v>43838</v>
      </c>
      <c r="B1256" s="6">
        <f>TITRES_STAT!D1259</f>
        <v>15.4665</v>
      </c>
      <c r="C1256" s="2">
        <f t="shared" si="114"/>
        <v>14.971790903705564</v>
      </c>
      <c r="D1256" s="2">
        <f t="shared" si="116"/>
        <v>15.006170059559407</v>
      </c>
      <c r="E1256" s="2">
        <f t="shared" si="115"/>
        <v>-3.4379155853843102E-2</v>
      </c>
      <c r="F1256" s="2">
        <f t="shared" si="119"/>
        <v>-5.6518375233871626E-2</v>
      </c>
      <c r="G1256" s="2">
        <f t="shared" si="117"/>
        <v>2.2139219380028524E-2</v>
      </c>
      <c r="H1256" s="2" t="str">
        <f t="shared" si="118"/>
        <v>Sell</v>
      </c>
    </row>
    <row r="1257" spans="1:8" ht="13.5" x14ac:dyDescent="0.25">
      <c r="A1257" s="3">
        <f>TITRES_STAT!B1260</f>
        <v>43839</v>
      </c>
      <c r="B1257" s="6">
        <f>TITRES_STAT!D1260</f>
        <v>15.4613</v>
      </c>
      <c r="C1257" s="2">
        <f t="shared" si="114"/>
        <v>14.986007687750863</v>
      </c>
      <c r="D1257" s="2">
        <f t="shared" si="116"/>
        <v>15.039883388480932</v>
      </c>
      <c r="E1257" s="2">
        <f t="shared" si="115"/>
        <v>-5.3875700730069198E-2</v>
      </c>
      <c r="F1257" s="2">
        <f t="shared" si="119"/>
        <v>-5.5989840333111149E-2</v>
      </c>
      <c r="G1257" s="2">
        <f t="shared" si="117"/>
        <v>2.1141396030419507E-3</v>
      </c>
      <c r="H1257" s="2" t="str">
        <f t="shared" si="118"/>
        <v>Sell</v>
      </c>
    </row>
    <row r="1258" spans="1:8" ht="13.5" x14ac:dyDescent="0.25">
      <c r="A1258" s="3">
        <f>TITRES_STAT!B1261</f>
        <v>43840</v>
      </c>
      <c r="B1258" s="6">
        <f>TITRES_STAT!D1261</f>
        <v>15.5748</v>
      </c>
      <c r="C1258" s="2">
        <f t="shared" si="114"/>
        <v>14.997252658866113</v>
      </c>
      <c r="D1258" s="2">
        <f t="shared" si="116"/>
        <v>15.079506841186049</v>
      </c>
      <c r="E1258" s="2">
        <f t="shared" si="115"/>
        <v>-8.2254182319935865E-2</v>
      </c>
      <c r="F1258" s="2">
        <f t="shared" si="119"/>
        <v>-6.1242708730476103E-2</v>
      </c>
      <c r="G1258" s="2">
        <f t="shared" si="117"/>
        <v>-2.1011473589459762E-2</v>
      </c>
      <c r="H1258" s="2" t="str">
        <f t="shared" si="118"/>
        <v>Hold</v>
      </c>
    </row>
    <row r="1259" spans="1:8" ht="13.5" x14ac:dyDescent="0.25">
      <c r="A1259" s="3">
        <f>TITRES_STAT!B1262</f>
        <v>43843</v>
      </c>
      <c r="B1259" s="6">
        <f>TITRES_STAT!D1262</f>
        <v>15.5748</v>
      </c>
      <c r="C1259" s="2">
        <f t="shared" si="114"/>
        <v>15.006767634425174</v>
      </c>
      <c r="D1259" s="2">
        <f t="shared" si="116"/>
        <v>15.116195223320416</v>
      </c>
      <c r="E1259" s="2">
        <f t="shared" si="115"/>
        <v>-0.10942758889524207</v>
      </c>
      <c r="F1259" s="2">
        <f t="shared" si="119"/>
        <v>-7.0879684763429304E-2</v>
      </c>
      <c r="G1259" s="2">
        <f t="shared" si="117"/>
        <v>-3.8547904131812763E-2</v>
      </c>
      <c r="H1259" s="2" t="str">
        <f t="shared" si="118"/>
        <v>Hold</v>
      </c>
    </row>
    <row r="1260" spans="1:8" ht="13.5" x14ac:dyDescent="0.25">
      <c r="A1260" s="3">
        <f>TITRES_STAT!B1263</f>
        <v>43845</v>
      </c>
      <c r="B1260" s="6">
        <f>TITRES_STAT!D1263</f>
        <v>15.4716</v>
      </c>
      <c r="C1260" s="2">
        <f t="shared" si="114"/>
        <v>15.01481876759053</v>
      </c>
      <c r="D1260" s="2">
        <f t="shared" si="116"/>
        <v>15.142521503074459</v>
      </c>
      <c r="E1260" s="2">
        <f t="shared" si="115"/>
        <v>-0.12770273548392908</v>
      </c>
      <c r="F1260" s="2">
        <f t="shared" si="119"/>
        <v>-8.2244294907529256E-2</v>
      </c>
      <c r="G1260" s="2">
        <f t="shared" si="117"/>
        <v>-4.5458440576399819E-2</v>
      </c>
      <c r="H1260" s="2" t="str">
        <f t="shared" si="118"/>
        <v>Hold</v>
      </c>
    </row>
    <row r="1261" spans="1:8" ht="13.5" x14ac:dyDescent="0.25">
      <c r="A1261" s="3">
        <f>TITRES_STAT!B1264</f>
        <v>43846</v>
      </c>
      <c r="B1261" s="6">
        <f>TITRES_STAT!D1264</f>
        <v>15.6006</v>
      </c>
      <c r="C1261" s="2">
        <f t="shared" si="114"/>
        <v>15.020831264884293</v>
      </c>
      <c r="D1261" s="2">
        <f t="shared" si="116"/>
        <v>15.176453243587462</v>
      </c>
      <c r="E1261" s="2">
        <f t="shared" si="115"/>
        <v>-0.1556219787031683</v>
      </c>
      <c r="F1261" s="2">
        <f t="shared" si="119"/>
        <v>-9.6919831666657075E-2</v>
      </c>
      <c r="G1261" s="2">
        <f t="shared" si="117"/>
        <v>-5.8702147036511221E-2</v>
      </c>
      <c r="H1261" s="2" t="str">
        <f t="shared" si="118"/>
        <v>Hold</v>
      </c>
    </row>
    <row r="1262" spans="1:8" ht="13.5" x14ac:dyDescent="0.25">
      <c r="A1262" s="3">
        <f>TITRES_STAT!B1265</f>
        <v>43847</v>
      </c>
      <c r="B1262" s="6">
        <f>TITRES_STAT!D1265</f>
        <v>15.4716</v>
      </c>
      <c r="C1262" s="2">
        <f t="shared" si="114"/>
        <v>15.050518762594402</v>
      </c>
      <c r="D1262" s="2">
        <f t="shared" si="116"/>
        <v>15.198315966284687</v>
      </c>
      <c r="E1262" s="2">
        <f t="shared" si="115"/>
        <v>-0.14779720369028482</v>
      </c>
      <c r="F1262" s="2">
        <f t="shared" si="119"/>
        <v>-0.10709530607138264</v>
      </c>
      <c r="G1262" s="2">
        <f t="shared" si="117"/>
        <v>-4.070189761890218E-2</v>
      </c>
      <c r="H1262" s="2" t="str">
        <f t="shared" si="118"/>
        <v>Hold</v>
      </c>
    </row>
    <row r="1263" spans="1:8" ht="13.5" x14ac:dyDescent="0.25">
      <c r="A1263" s="3">
        <f>TITRES_STAT!B1266</f>
        <v>43850</v>
      </c>
      <c r="B1263" s="6">
        <f>TITRES_STAT!D1266</f>
        <v>15.4716</v>
      </c>
      <c r="C1263" s="2">
        <f t="shared" si="114"/>
        <v>15.075638952964495</v>
      </c>
      <c r="D1263" s="2">
        <f t="shared" si="116"/>
        <v>15.218559228041377</v>
      </c>
      <c r="E1263" s="2">
        <f t="shared" si="115"/>
        <v>-0.14292027507688232</v>
      </c>
      <c r="F1263" s="2">
        <f t="shared" si="119"/>
        <v>-0.11426029987248258</v>
      </c>
      <c r="G1263" s="2">
        <f t="shared" si="117"/>
        <v>-2.8659975204399737E-2</v>
      </c>
      <c r="H1263" s="2" t="str">
        <f t="shared" si="118"/>
        <v>Hold</v>
      </c>
    </row>
    <row r="1264" spans="1:8" ht="13.5" x14ac:dyDescent="0.25">
      <c r="A1264" s="3">
        <f>TITRES_STAT!B1267</f>
        <v>43851</v>
      </c>
      <c r="B1264" s="6">
        <f>TITRES_STAT!D1267</f>
        <v>15.4716</v>
      </c>
      <c r="C1264" s="2">
        <f t="shared" si="114"/>
        <v>15.096094498662264</v>
      </c>
      <c r="D1264" s="2">
        <f t="shared" si="116"/>
        <v>15.237302988927199</v>
      </c>
      <c r="E1264" s="2">
        <f t="shared" si="115"/>
        <v>-0.14120849026493509</v>
      </c>
      <c r="F1264" s="2">
        <f t="shared" si="119"/>
        <v>-0.11964993795097309</v>
      </c>
      <c r="G1264" s="2">
        <f t="shared" si="117"/>
        <v>-2.1558552313962004E-2</v>
      </c>
      <c r="H1264" s="2" t="str">
        <f t="shared" si="118"/>
        <v>Hold</v>
      </c>
    </row>
    <row r="1265" spans="1:8" ht="13.5" x14ac:dyDescent="0.25">
      <c r="A1265" s="3">
        <f>TITRES_STAT!B1268</f>
        <v>43852</v>
      </c>
      <c r="B1265" s="6">
        <f>TITRES_STAT!D1268</f>
        <v>15.4613</v>
      </c>
      <c r="C1265" s="2">
        <f t="shared" si="114"/>
        <v>15.114203037329609</v>
      </c>
      <c r="D1265" s="2">
        <f t="shared" si="116"/>
        <v>15.253895360117777</v>
      </c>
      <c r="E1265" s="2">
        <f t="shared" si="115"/>
        <v>-0.1396923227881679</v>
      </c>
      <c r="F1265" s="2">
        <f t="shared" si="119"/>
        <v>-0.12365841491841206</v>
      </c>
      <c r="G1265" s="2">
        <f t="shared" si="117"/>
        <v>-1.6033907869755837E-2</v>
      </c>
      <c r="H1265" s="2" t="str">
        <f t="shared" si="118"/>
        <v>Hold</v>
      </c>
    </row>
    <row r="1266" spans="1:8" ht="13.5" x14ac:dyDescent="0.25">
      <c r="A1266" s="3">
        <f>TITRES_STAT!B1269</f>
        <v>43853</v>
      </c>
      <c r="B1266" s="6">
        <f>TITRES_STAT!D1269</f>
        <v>15.4665</v>
      </c>
      <c r="C1266" s="2">
        <f t="shared" si="114"/>
        <v>15.16840257004813</v>
      </c>
      <c r="D1266" s="2">
        <f t="shared" si="116"/>
        <v>15.269643851960906</v>
      </c>
      <c r="E1266" s="2">
        <f t="shared" si="115"/>
        <v>-0.1012412819127757</v>
      </c>
      <c r="F1266" s="2">
        <f t="shared" si="119"/>
        <v>-0.11917498831728481</v>
      </c>
      <c r="G1266" s="2">
        <f t="shared" si="117"/>
        <v>1.79337064045091E-2</v>
      </c>
      <c r="H1266" s="2" t="str">
        <f t="shared" si="118"/>
        <v>Sell</v>
      </c>
    </row>
    <row r="1267" spans="1:8" ht="13.5" x14ac:dyDescent="0.25">
      <c r="A1267" s="3">
        <f>TITRES_STAT!B1270</f>
        <v>43854</v>
      </c>
      <c r="B1267" s="6">
        <f>TITRES_STAT!D1270</f>
        <v>15.4613</v>
      </c>
      <c r="C1267" s="2">
        <f t="shared" si="114"/>
        <v>15.213463713117648</v>
      </c>
      <c r="D1267" s="2">
        <f t="shared" si="116"/>
        <v>15.283840603667505</v>
      </c>
      <c r="E1267" s="2">
        <f t="shared" si="115"/>
        <v>-7.0376890549857407E-2</v>
      </c>
      <c r="F1267" s="2">
        <f t="shared" si="119"/>
        <v>-0.10941536876379934</v>
      </c>
      <c r="G1267" s="2">
        <f t="shared" si="117"/>
        <v>3.9038478213941935E-2</v>
      </c>
      <c r="H1267" s="2" t="str">
        <f t="shared" si="118"/>
        <v>Sell</v>
      </c>
    </row>
    <row r="1268" spans="1:8" ht="13.5" x14ac:dyDescent="0.25">
      <c r="A1268" s="3">
        <f>TITRES_STAT!B1271</f>
        <v>43857</v>
      </c>
      <c r="B1268" s="6">
        <f>TITRES_STAT!D1271</f>
        <v>15.4613</v>
      </c>
      <c r="C1268" s="2">
        <f t="shared" si="114"/>
        <v>15.269053911099547</v>
      </c>
      <c r="D1268" s="2">
        <f t="shared" si="116"/>
        <v>15.296985744136578</v>
      </c>
      <c r="E1268" s="2">
        <f t="shared" si="115"/>
        <v>-2.7931833037030174E-2</v>
      </c>
      <c r="F1268" s="2">
        <f t="shared" si="119"/>
        <v>-9.3118661618445522E-2</v>
      </c>
      <c r="G1268" s="2">
        <f t="shared" si="117"/>
        <v>6.5186828581415349E-2</v>
      </c>
      <c r="H1268" s="2" t="str">
        <f t="shared" si="118"/>
        <v>Sell</v>
      </c>
    </row>
    <row r="1269" spans="1:8" ht="13.5" x14ac:dyDescent="0.25">
      <c r="A1269" s="3">
        <f>TITRES_STAT!B1272</f>
        <v>43858</v>
      </c>
      <c r="B1269" s="6">
        <f>TITRES_STAT!D1272</f>
        <v>15.456200000000001</v>
      </c>
      <c r="C1269" s="2">
        <f t="shared" si="114"/>
        <v>15.316091770930386</v>
      </c>
      <c r="D1269" s="2">
        <f t="shared" si="116"/>
        <v>15.308779392719053</v>
      </c>
      <c r="E1269" s="2">
        <f t="shared" si="115"/>
        <v>7.3123782113331259E-3</v>
      </c>
      <c r="F1269" s="2">
        <f t="shared" si="119"/>
        <v>-7.3032453652489795E-2</v>
      </c>
      <c r="G1269" s="2">
        <f t="shared" si="117"/>
        <v>8.0344831863822921E-2</v>
      </c>
      <c r="H1269" s="2" t="str">
        <f t="shared" si="118"/>
        <v>Sell</v>
      </c>
    </row>
    <row r="1270" spans="1:8" ht="13.5" x14ac:dyDescent="0.25">
      <c r="A1270" s="3">
        <f>TITRES_STAT!B1273</f>
        <v>43859</v>
      </c>
      <c r="B1270" s="6">
        <f>TITRES_STAT!D1273</f>
        <v>15.368499999999999</v>
      </c>
      <c r="C1270" s="2">
        <f t="shared" si="114"/>
        <v>15.340016113864174</v>
      </c>
      <c r="D1270" s="2">
        <f t="shared" si="116"/>
        <v>15.313203141406532</v>
      </c>
      <c r="E1270" s="2">
        <f t="shared" si="115"/>
        <v>2.6812972457641138E-2</v>
      </c>
      <c r="F1270" s="2">
        <f t="shared" si="119"/>
        <v>-5.3063368430463616E-2</v>
      </c>
      <c r="G1270" s="2">
        <f t="shared" si="117"/>
        <v>7.9876340888104747E-2</v>
      </c>
      <c r="H1270" s="2" t="str">
        <f t="shared" si="118"/>
        <v>Sell</v>
      </c>
    </row>
    <row r="1271" spans="1:8" ht="13.5" x14ac:dyDescent="0.25">
      <c r="A1271" s="3">
        <f>TITRES_STAT!B1274</f>
        <v>43860</v>
      </c>
      <c r="B1271" s="6">
        <f>TITRES_STAT!D1274</f>
        <v>15.456200000000001</v>
      </c>
      <c r="C1271" s="2">
        <f t="shared" si="114"/>
        <v>15.380105942500455</v>
      </c>
      <c r="D1271" s="2">
        <f t="shared" si="116"/>
        <v>15.323795501302346</v>
      </c>
      <c r="E1271" s="2">
        <f t="shared" si="115"/>
        <v>5.6310441198109018E-2</v>
      </c>
      <c r="F1271" s="2">
        <f t="shared" si="119"/>
        <v>-3.118860650474909E-2</v>
      </c>
      <c r="G1271" s="2">
        <f t="shared" si="117"/>
        <v>8.7499047702858102E-2</v>
      </c>
      <c r="H1271" s="2" t="str">
        <f t="shared" si="118"/>
        <v>Sell</v>
      </c>
    </row>
    <row r="1272" spans="1:8" ht="13.5" x14ac:dyDescent="0.25">
      <c r="A1272" s="3">
        <f>TITRES_STAT!B1275</f>
        <v>43861</v>
      </c>
      <c r="B1272" s="6">
        <f>TITRES_STAT!D1275</f>
        <v>15.456200000000001</v>
      </c>
      <c r="C1272" s="2">
        <f t="shared" si="114"/>
        <v>15.394181951346539</v>
      </c>
      <c r="D1272" s="2">
        <f t="shared" si="116"/>
        <v>15.333603241946618</v>
      </c>
      <c r="E1272" s="2">
        <f t="shared" si="115"/>
        <v>6.0578709399921493E-2</v>
      </c>
      <c r="F1272" s="2">
        <f t="shared" si="119"/>
        <v>-1.2835143323814975E-2</v>
      </c>
      <c r="G1272" s="2">
        <f t="shared" si="117"/>
        <v>7.3413852723736461E-2</v>
      </c>
      <c r="H1272" s="2" t="str">
        <f t="shared" si="118"/>
        <v>Sell</v>
      </c>
    </row>
    <row r="1273" spans="1:8" ht="13.5" x14ac:dyDescent="0.25">
      <c r="A1273" s="3">
        <f>TITRES_STAT!B1276</f>
        <v>43864</v>
      </c>
      <c r="B1273" s="6">
        <f>TITRES_STAT!D1276</f>
        <v>15.4201</v>
      </c>
      <c r="C1273" s="2">
        <f t="shared" si="114"/>
        <v>15.406092420370147</v>
      </c>
      <c r="D1273" s="2">
        <f t="shared" si="116"/>
        <v>15.34001040920983</v>
      </c>
      <c r="E1273" s="2">
        <f t="shared" si="115"/>
        <v>6.6082011160316867E-2</v>
      </c>
      <c r="F1273" s="2">
        <f t="shared" si="119"/>
        <v>2.9482875730113926E-3</v>
      </c>
      <c r="G1273" s="2">
        <f t="shared" si="117"/>
        <v>6.3133723587305471E-2</v>
      </c>
      <c r="H1273" s="2" t="str">
        <f t="shared" si="118"/>
        <v>Sell</v>
      </c>
    </row>
    <row r="1274" spans="1:8" ht="13.5" x14ac:dyDescent="0.25">
      <c r="A1274" s="3">
        <f>TITRES_STAT!B1277</f>
        <v>43865</v>
      </c>
      <c r="B1274" s="6">
        <f>TITRES_STAT!D1277</f>
        <v>15.4201</v>
      </c>
      <c r="C1274" s="2">
        <f t="shared" si="114"/>
        <v>15.416170509543971</v>
      </c>
      <c r="D1274" s="2">
        <f t="shared" si="116"/>
        <v>15.345942971490583</v>
      </c>
      <c r="E1274" s="2">
        <f t="shared" si="115"/>
        <v>7.0227538053387661E-2</v>
      </c>
      <c r="F1274" s="2">
        <f t="shared" si="119"/>
        <v>1.6404137669086646E-2</v>
      </c>
      <c r="G1274" s="2">
        <f t="shared" si="117"/>
        <v>5.3823400384301015E-2</v>
      </c>
      <c r="H1274" s="2" t="str">
        <f t="shared" si="118"/>
        <v>Sell</v>
      </c>
    </row>
    <row r="1275" spans="1:8" ht="13.5" x14ac:dyDescent="0.25">
      <c r="A1275" s="3">
        <f>TITRES_STAT!B1278</f>
        <v>43866</v>
      </c>
      <c r="B1275" s="6">
        <f>TITRES_STAT!D1278</f>
        <v>15.4201</v>
      </c>
      <c r="C1275" s="2">
        <f t="shared" si="114"/>
        <v>15.423113508075666</v>
      </c>
      <c r="D1275" s="2">
        <f t="shared" si="116"/>
        <v>15.351436084713502</v>
      </c>
      <c r="E1275" s="2">
        <f t="shared" si="115"/>
        <v>7.1677423362164205E-2</v>
      </c>
      <c r="F1275" s="2">
        <f t="shared" si="119"/>
        <v>2.7458794807702157E-2</v>
      </c>
      <c r="G1275" s="2">
        <f t="shared" si="117"/>
        <v>4.4218628554462049E-2</v>
      </c>
      <c r="H1275" s="2" t="str">
        <f t="shared" si="118"/>
        <v>Sell</v>
      </c>
    </row>
    <row r="1276" spans="1:8" ht="13.5" x14ac:dyDescent="0.25">
      <c r="A1276" s="3">
        <f>TITRES_STAT!B1279</f>
        <v>43867</v>
      </c>
      <c r="B1276" s="6">
        <f>TITRES_STAT!D1279</f>
        <v>15.4201</v>
      </c>
      <c r="C1276" s="2">
        <f t="shared" si="114"/>
        <v>15.429788352987103</v>
      </c>
      <c r="D1276" s="2">
        <f t="shared" si="116"/>
        <v>15.356522300660648</v>
      </c>
      <c r="E1276" s="2">
        <f t="shared" si="115"/>
        <v>7.3266052326454556E-2</v>
      </c>
      <c r="F1276" s="2">
        <f t="shared" si="119"/>
        <v>3.6620246311452637E-2</v>
      </c>
      <c r="G1276" s="2">
        <f t="shared" si="117"/>
        <v>3.6645806015001919E-2</v>
      </c>
      <c r="H1276" s="2" t="str">
        <f t="shared" si="118"/>
        <v>Sell</v>
      </c>
    </row>
    <row r="1277" spans="1:8" ht="13.5" x14ac:dyDescent="0.25">
      <c r="A1277" s="3">
        <f>TITRES_STAT!B1280</f>
        <v>43868</v>
      </c>
      <c r="B1277" s="6">
        <f>TITRES_STAT!D1280</f>
        <v>15.0075</v>
      </c>
      <c r="C1277" s="2">
        <f t="shared" si="114"/>
        <v>15.434636298681394</v>
      </c>
      <c r="D1277" s="2">
        <f t="shared" si="116"/>
        <v>15.330668796908007</v>
      </c>
      <c r="E1277" s="2">
        <f t="shared" si="115"/>
        <v>0.10396750177338632</v>
      </c>
      <c r="F1277" s="2">
        <f t="shared" si="119"/>
        <v>5.0089697403839381E-2</v>
      </c>
      <c r="G1277" s="2">
        <f t="shared" si="117"/>
        <v>5.3877804369546936E-2</v>
      </c>
      <c r="H1277" s="2" t="str">
        <f t="shared" si="118"/>
        <v>Sell</v>
      </c>
    </row>
    <row r="1278" spans="1:8" ht="13.5" x14ac:dyDescent="0.25">
      <c r="A1278" s="3">
        <f>TITRES_STAT!B1281</f>
        <v>43871</v>
      </c>
      <c r="B1278" s="6">
        <f>TITRES_STAT!D1281</f>
        <v>14.6981</v>
      </c>
      <c r="C1278" s="2">
        <f t="shared" si="114"/>
        <v>15.438738406576565</v>
      </c>
      <c r="D1278" s="2">
        <f t="shared" si="116"/>
        <v>15.283811848988897</v>
      </c>
      <c r="E1278" s="2">
        <f t="shared" si="115"/>
        <v>0.15492655758766816</v>
      </c>
      <c r="F1278" s="2">
        <f t="shared" si="119"/>
        <v>7.1057069440605136E-2</v>
      </c>
      <c r="G1278" s="2">
        <f t="shared" si="117"/>
        <v>8.386948814706302E-2</v>
      </c>
      <c r="H1278" s="2" t="str">
        <f t="shared" si="118"/>
        <v>Sell</v>
      </c>
    </row>
    <row r="1279" spans="1:8" ht="13.5" x14ac:dyDescent="0.25">
      <c r="A1279" s="3">
        <f>TITRES_STAT!B1282</f>
        <v>43872</v>
      </c>
      <c r="B1279" s="6">
        <f>TITRES_STAT!D1282</f>
        <v>14.6981</v>
      </c>
      <c r="C1279" s="2">
        <f t="shared" si="114"/>
        <v>15.441424805564786</v>
      </c>
      <c r="D1279" s="2">
        <f t="shared" si="116"/>
        <v>15.240425786100831</v>
      </c>
      <c r="E1279" s="2">
        <f t="shared" si="115"/>
        <v>0.20099901946395526</v>
      </c>
      <c r="F1279" s="2">
        <f t="shared" si="119"/>
        <v>9.7045459445275165E-2</v>
      </c>
      <c r="G1279" s="2">
        <f t="shared" si="117"/>
        <v>0.1039535600186801</v>
      </c>
      <c r="H1279" s="2" t="str">
        <f t="shared" si="118"/>
        <v>Sell</v>
      </c>
    </row>
    <row r="1280" spans="1:8" ht="13.5" x14ac:dyDescent="0.25">
      <c r="A1280" s="3">
        <f>TITRES_STAT!B1283</f>
        <v>43873</v>
      </c>
      <c r="B1280" s="6">
        <f>TITRES_STAT!D1283</f>
        <v>14.6981</v>
      </c>
      <c r="C1280" s="2">
        <f t="shared" si="114"/>
        <v>15.430205604708664</v>
      </c>
      <c r="D1280" s="2">
        <f t="shared" si="116"/>
        <v>15.200253505648918</v>
      </c>
      <c r="E1280" s="2">
        <f t="shared" si="115"/>
        <v>0.22995209905974612</v>
      </c>
      <c r="F1280" s="2">
        <f t="shared" si="119"/>
        <v>0.12362678736816937</v>
      </c>
      <c r="G1280" s="2">
        <f t="shared" si="117"/>
        <v>0.10632531169157675</v>
      </c>
      <c r="H1280" s="2" t="str">
        <f t="shared" si="118"/>
        <v>Sell</v>
      </c>
    </row>
    <row r="1281" spans="1:8" ht="13.5" x14ac:dyDescent="0.25">
      <c r="A1281" s="3">
        <f>TITRES_STAT!B1284</f>
        <v>43874</v>
      </c>
      <c r="B1281" s="6">
        <f>TITRES_STAT!D1284</f>
        <v>14.6981</v>
      </c>
      <c r="C1281" s="2">
        <f t="shared" si="114"/>
        <v>15.434204742445793</v>
      </c>
      <c r="D1281" s="2">
        <f t="shared" si="116"/>
        <v>15.163056949674925</v>
      </c>
      <c r="E1281" s="2">
        <f t="shared" si="115"/>
        <v>0.27114779277086853</v>
      </c>
      <c r="F1281" s="2">
        <f t="shared" si="119"/>
        <v>0.1531309884487092</v>
      </c>
      <c r="G1281" s="2">
        <f t="shared" si="117"/>
        <v>0.11801680432215933</v>
      </c>
      <c r="H1281" s="2" t="str">
        <f t="shared" si="118"/>
        <v>Sell</v>
      </c>
    </row>
    <row r="1282" spans="1:8" ht="13.5" x14ac:dyDescent="0.25">
      <c r="A1282" s="3">
        <f>TITRES_STAT!B1285</f>
        <v>43875</v>
      </c>
      <c r="B1282" s="6">
        <f>TITRES_STAT!D1285</f>
        <v>14.440200000000001</v>
      </c>
      <c r="C1282" s="2">
        <f t="shared" si="114"/>
        <v>15.437588628223365</v>
      </c>
      <c r="D1282" s="2">
        <f t="shared" si="116"/>
        <v>15.109511990439744</v>
      </c>
      <c r="E1282" s="2">
        <f t="shared" si="115"/>
        <v>0.32807663778362084</v>
      </c>
      <c r="F1282" s="2">
        <f t="shared" si="119"/>
        <v>0.18812011831569153</v>
      </c>
      <c r="G1282" s="2">
        <f t="shared" si="117"/>
        <v>0.13995651946792931</v>
      </c>
      <c r="H1282" s="2" t="str">
        <f t="shared" si="118"/>
        <v>Sell</v>
      </c>
    </row>
    <row r="1283" spans="1:8" ht="13.5" x14ac:dyDescent="0.25">
      <c r="A1283" s="3">
        <f>TITRES_STAT!B1286</f>
        <v>43878</v>
      </c>
      <c r="B1283" s="6">
        <f>TITRES_STAT!D1286</f>
        <v>14.2597</v>
      </c>
      <c r="C1283" s="2">
        <f t="shared" si="114"/>
        <v>15.434898070035155</v>
      </c>
      <c r="D1283" s="2">
        <f t="shared" si="116"/>
        <v>15.046562954110875</v>
      </c>
      <c r="E1283" s="2">
        <f t="shared" si="115"/>
        <v>0.38833511592427961</v>
      </c>
      <c r="F1283" s="2">
        <f t="shared" si="119"/>
        <v>0.22816311783740917</v>
      </c>
      <c r="G1283" s="2">
        <f t="shared" si="117"/>
        <v>0.16017199808687044</v>
      </c>
      <c r="H1283" s="2" t="str">
        <f t="shared" si="118"/>
        <v>Sell</v>
      </c>
    </row>
    <row r="1284" spans="1:8" ht="13.5" x14ac:dyDescent="0.25">
      <c r="A1284" s="3">
        <f>TITRES_STAT!B1287</f>
        <v>43879</v>
      </c>
      <c r="B1284" s="6">
        <f>TITRES_STAT!D1287</f>
        <v>14.440200000000001</v>
      </c>
      <c r="C1284" s="2">
        <f t="shared" si="114"/>
        <v>15.432621443875901</v>
      </c>
      <c r="D1284" s="2">
        <f t="shared" si="116"/>
        <v>15.001647179732291</v>
      </c>
      <c r="E1284" s="2">
        <f t="shared" si="115"/>
        <v>0.43097426414360918</v>
      </c>
      <c r="F1284" s="2">
        <f t="shared" si="119"/>
        <v>0.2687253470986492</v>
      </c>
      <c r="G1284" s="2">
        <f t="shared" si="117"/>
        <v>0.16224891704495997</v>
      </c>
      <c r="H1284" s="2" t="str">
        <f t="shared" si="118"/>
        <v>Sell</v>
      </c>
    </row>
    <row r="1285" spans="1:8" ht="13.5" x14ac:dyDescent="0.25">
      <c r="A1285" s="3">
        <f>TITRES_STAT!B1288</f>
        <v>43880</v>
      </c>
      <c r="B1285" s="6">
        <f>TITRES_STAT!D1288</f>
        <v>14.440200000000001</v>
      </c>
      <c r="C1285" s="2">
        <f t="shared" si="114"/>
        <v>15.430695067894993</v>
      </c>
      <c r="D1285" s="2">
        <f t="shared" si="116"/>
        <v>14.960058499752121</v>
      </c>
      <c r="E1285" s="2">
        <f t="shared" si="115"/>
        <v>0.47063656814287214</v>
      </c>
      <c r="F1285" s="2">
        <f t="shared" si="119"/>
        <v>0.30910759130749377</v>
      </c>
      <c r="G1285" s="2">
        <f t="shared" si="117"/>
        <v>0.16152897683537837</v>
      </c>
      <c r="H1285" s="2" t="str">
        <f t="shared" si="118"/>
        <v>Sell</v>
      </c>
    </row>
    <row r="1286" spans="1:8" ht="13.5" x14ac:dyDescent="0.25">
      <c r="A1286" s="3">
        <f>TITRES_STAT!B1289</f>
        <v>43881</v>
      </c>
      <c r="B1286" s="6">
        <f>TITRES_STAT!D1289</f>
        <v>14.435</v>
      </c>
      <c r="C1286" s="2">
        <f t="shared" si="114"/>
        <v>15.429065057449609</v>
      </c>
      <c r="D1286" s="2">
        <f t="shared" si="116"/>
        <v>14.921165277548258</v>
      </c>
      <c r="E1286" s="2">
        <f t="shared" si="115"/>
        <v>0.50789977990135071</v>
      </c>
      <c r="F1286" s="2">
        <f t="shared" si="119"/>
        <v>0.34886602902626518</v>
      </c>
      <c r="G1286" s="2">
        <f t="shared" si="117"/>
        <v>0.15903375087508553</v>
      </c>
      <c r="H1286" s="2" t="str">
        <f t="shared" si="118"/>
        <v>Sell</v>
      </c>
    </row>
    <row r="1287" spans="1:8" ht="13.5" x14ac:dyDescent="0.25">
      <c r="A1287" s="3">
        <f>TITRES_STAT!B1290</f>
        <v>43882</v>
      </c>
      <c r="B1287" s="6">
        <f>TITRES_STAT!D1290</f>
        <v>14.4299</v>
      </c>
      <c r="C1287" s="2">
        <f t="shared" si="114"/>
        <v>15.364208894765055</v>
      </c>
      <c r="D1287" s="2">
        <f t="shared" si="116"/>
        <v>14.884775256989128</v>
      </c>
      <c r="E1287" s="2">
        <f t="shared" si="115"/>
        <v>0.47943363777592651</v>
      </c>
      <c r="F1287" s="2">
        <f t="shared" si="119"/>
        <v>0.37497955077619743</v>
      </c>
      <c r="G1287" s="2">
        <f t="shared" si="117"/>
        <v>0.10445408699972908</v>
      </c>
      <c r="H1287" s="2" t="str">
        <f t="shared" si="118"/>
        <v>Sell</v>
      </c>
    </row>
    <row r="1288" spans="1:8" ht="13.5" x14ac:dyDescent="0.25">
      <c r="A1288" s="3">
        <f>TITRES_STAT!B1291</f>
        <v>43885</v>
      </c>
      <c r="B1288" s="6">
        <f>TITRES_STAT!D1291</f>
        <v>14.749599999999999</v>
      </c>
      <c r="C1288" s="2">
        <f t="shared" si="114"/>
        <v>15.261730603262738</v>
      </c>
      <c r="D1288" s="2">
        <f t="shared" si="116"/>
        <v>14.874762274989934</v>
      </c>
      <c r="E1288" s="2">
        <f t="shared" si="115"/>
        <v>0.38696832827280403</v>
      </c>
      <c r="F1288" s="2">
        <f t="shared" si="119"/>
        <v>0.37737730627551874</v>
      </c>
      <c r="G1288" s="2">
        <f t="shared" si="117"/>
        <v>9.5910219972852873E-3</v>
      </c>
      <c r="H1288" s="2" t="str">
        <f t="shared" si="118"/>
        <v>Sell</v>
      </c>
    </row>
    <row r="1289" spans="1:8" ht="13.5" x14ac:dyDescent="0.25">
      <c r="A1289" s="3">
        <f>TITRES_STAT!B1292</f>
        <v>43886</v>
      </c>
      <c r="B1289" s="6">
        <f>TITRES_STAT!D1292</f>
        <v>14.8528</v>
      </c>
      <c r="C1289" s="2">
        <f t="shared" si="114"/>
        <v>15.175018202760777</v>
      </c>
      <c r="D1289" s="2">
        <f t="shared" si="116"/>
        <v>14.873135439805493</v>
      </c>
      <c r="E1289" s="2">
        <f t="shared" si="115"/>
        <v>0.30188276295528382</v>
      </c>
      <c r="F1289" s="2">
        <f t="shared" si="119"/>
        <v>0.36227839761147179</v>
      </c>
      <c r="G1289" s="2">
        <f t="shared" si="117"/>
        <v>-6.0395634656187969E-2</v>
      </c>
      <c r="H1289" s="2" t="str">
        <f t="shared" si="118"/>
        <v>Hold</v>
      </c>
    </row>
    <row r="1290" spans="1:8" ht="13.5" x14ac:dyDescent="0.25">
      <c r="A1290" s="3">
        <f>TITRES_STAT!B1293</f>
        <v>43887</v>
      </c>
      <c r="B1290" s="6">
        <f>TITRES_STAT!D1293</f>
        <v>14.8528</v>
      </c>
      <c r="C1290" s="2">
        <f t="shared" si="114"/>
        <v>15.101646171566811</v>
      </c>
      <c r="D1290" s="2">
        <f t="shared" si="116"/>
        <v>14.871629110931011</v>
      </c>
      <c r="E1290" s="2">
        <f t="shared" si="115"/>
        <v>0.23001706063580052</v>
      </c>
      <c r="F1290" s="2">
        <f t="shared" si="119"/>
        <v>0.33582613021633756</v>
      </c>
      <c r="G1290" s="2">
        <f t="shared" si="117"/>
        <v>-0.10580906958053704</v>
      </c>
      <c r="H1290" s="2" t="str">
        <f t="shared" si="118"/>
        <v>Hold</v>
      </c>
    </row>
    <row r="1291" spans="1:8" ht="13.5" x14ac:dyDescent="0.25">
      <c r="A1291" s="3">
        <f>TITRES_STAT!B1294</f>
        <v>43888</v>
      </c>
      <c r="B1291" s="6">
        <f>TITRES_STAT!D1294</f>
        <v>14.8012</v>
      </c>
      <c r="C1291" s="2">
        <f t="shared" si="114"/>
        <v>15.039562145171917</v>
      </c>
      <c r="D1291" s="2">
        <f t="shared" si="116"/>
        <v>14.866412139750935</v>
      </c>
      <c r="E1291" s="2">
        <f t="shared" si="115"/>
        <v>0.17315000542098247</v>
      </c>
      <c r="F1291" s="2">
        <f t="shared" si="119"/>
        <v>0.30329090525726654</v>
      </c>
      <c r="G1291" s="2">
        <f t="shared" si="117"/>
        <v>-0.13014089983628407</v>
      </c>
      <c r="H1291" s="2" t="str">
        <f t="shared" si="118"/>
        <v>Hold</v>
      </c>
    </row>
    <row r="1292" spans="1:8" ht="13.5" x14ac:dyDescent="0.25">
      <c r="A1292" s="3">
        <f>TITRES_STAT!B1295</f>
        <v>43889</v>
      </c>
      <c r="B1292" s="6">
        <f>TITRES_STAT!D1295</f>
        <v>14.842499999999999</v>
      </c>
      <c r="C1292" s="2">
        <f t="shared" si="114"/>
        <v>14.947352584376237</v>
      </c>
      <c r="D1292" s="2">
        <f t="shared" si="116"/>
        <v>14.864640870139754</v>
      </c>
      <c r="E1292" s="2">
        <f t="shared" si="115"/>
        <v>8.2711714236483047E-2</v>
      </c>
      <c r="F1292" s="2">
        <f t="shared" si="119"/>
        <v>0.25917506705310989</v>
      </c>
      <c r="G1292" s="2">
        <f t="shared" si="117"/>
        <v>-0.17646335281662684</v>
      </c>
      <c r="H1292" s="2" t="str">
        <f t="shared" si="118"/>
        <v>Hold</v>
      </c>
    </row>
    <row r="1293" spans="1:8" ht="13.5" x14ac:dyDescent="0.25">
      <c r="A1293" s="3">
        <f>TITRES_STAT!B1296</f>
        <v>43892</v>
      </c>
      <c r="B1293" s="6">
        <f>TITRES_STAT!D1296</f>
        <v>14.8528</v>
      </c>
      <c r="C1293" s="2">
        <f t="shared" si="114"/>
        <v>14.841559879087587</v>
      </c>
      <c r="D1293" s="2">
        <f t="shared" si="116"/>
        <v>14.863763768647919</v>
      </c>
      <c r="E1293" s="2">
        <f t="shared" si="115"/>
        <v>-2.2203889560332257E-2</v>
      </c>
      <c r="F1293" s="2">
        <f t="shared" si="119"/>
        <v>0.20289927573042146</v>
      </c>
      <c r="G1293" s="2">
        <f t="shared" si="117"/>
        <v>-0.22510316529075372</v>
      </c>
      <c r="H1293" s="2" t="str">
        <f t="shared" si="118"/>
        <v>Hold</v>
      </c>
    </row>
    <row r="1294" spans="1:8" ht="13.5" x14ac:dyDescent="0.25">
      <c r="A1294" s="3">
        <f>TITRES_STAT!B1297</f>
        <v>43893</v>
      </c>
      <c r="B1294" s="6">
        <f>TITRES_STAT!D1297</f>
        <v>14.894</v>
      </c>
      <c r="C1294" s="2">
        <f t="shared" si="114"/>
        <v>14.779812205381806</v>
      </c>
      <c r="D1294" s="2">
        <f t="shared" si="116"/>
        <v>14.866003489488813</v>
      </c>
      <c r="E1294" s="2">
        <f t="shared" si="115"/>
        <v>-8.6191284107007604E-2</v>
      </c>
      <c r="F1294" s="2">
        <f t="shared" si="119"/>
        <v>0.14508116376293567</v>
      </c>
      <c r="G1294" s="2">
        <f t="shared" si="117"/>
        <v>-0.23127244786994328</v>
      </c>
      <c r="H1294" s="2" t="str">
        <f t="shared" si="118"/>
        <v>Hold</v>
      </c>
    </row>
    <row r="1295" spans="1:8" ht="13.5" x14ac:dyDescent="0.25">
      <c r="A1295" s="3">
        <f>TITRES_STAT!B1298</f>
        <v>43894</v>
      </c>
      <c r="B1295" s="6">
        <f>TITRES_STAT!D1298</f>
        <v>14.4505</v>
      </c>
      <c r="C1295" s="2">
        <f t="shared" ref="C1295:C1358" si="120">$C$4*B1285+C1294*(1-$C$4)</f>
        <v>14.727564173784604</v>
      </c>
      <c r="D1295" s="2">
        <f t="shared" si="116"/>
        <v>14.835225453230382</v>
      </c>
      <c r="E1295" s="2">
        <f t="shared" si="115"/>
        <v>-0.10766127944577875</v>
      </c>
      <c r="F1295" s="2">
        <f t="shared" si="119"/>
        <v>9.4532675121192788E-2</v>
      </c>
      <c r="G1295" s="2">
        <f t="shared" si="117"/>
        <v>-0.20219395456697153</v>
      </c>
      <c r="H1295" s="2" t="str">
        <f t="shared" si="118"/>
        <v>Hold</v>
      </c>
    </row>
    <row r="1296" spans="1:8" ht="13.5" x14ac:dyDescent="0.25">
      <c r="A1296" s="3">
        <f>TITRES_STAT!B1299</f>
        <v>43895</v>
      </c>
      <c r="B1296" s="6">
        <f>TITRES_STAT!D1299</f>
        <v>14.4041</v>
      </c>
      <c r="C1296" s="2">
        <f t="shared" si="120"/>
        <v>14.682554300894665</v>
      </c>
      <c r="D1296" s="2">
        <f t="shared" si="116"/>
        <v>14.803290234472577</v>
      </c>
      <c r="E1296" s="2">
        <f t="shared" si="115"/>
        <v>-0.12073593357791168</v>
      </c>
      <c r="F1296" s="2">
        <f t="shared" si="119"/>
        <v>5.1478953381371893E-2</v>
      </c>
      <c r="G1296" s="2">
        <f t="shared" si="117"/>
        <v>-0.17221488695928358</v>
      </c>
      <c r="H1296" s="2" t="str">
        <f t="shared" si="118"/>
        <v>Hold</v>
      </c>
    </row>
    <row r="1297" spans="1:8" ht="13.5" x14ac:dyDescent="0.25">
      <c r="A1297" s="3">
        <f>TITRES_STAT!B1300</f>
        <v>43896</v>
      </c>
      <c r="B1297" s="6">
        <f>TITRES_STAT!D1300</f>
        <v>13.976000000000001</v>
      </c>
      <c r="C1297" s="2">
        <f t="shared" si="120"/>
        <v>14.643684408449332</v>
      </c>
      <c r="D1297" s="2">
        <f t="shared" si="116"/>
        <v>14.742009476363497</v>
      </c>
      <c r="E1297" s="2">
        <f t="shared" si="115"/>
        <v>-9.8325067914165842E-2</v>
      </c>
      <c r="F1297" s="2">
        <f t="shared" si="119"/>
        <v>2.1518149122264348E-2</v>
      </c>
      <c r="G1297" s="2">
        <f t="shared" si="117"/>
        <v>-0.11984321703643019</v>
      </c>
      <c r="H1297" s="2" t="str">
        <f t="shared" si="118"/>
        <v>Hold</v>
      </c>
    </row>
    <row r="1298" spans="1:8" ht="13.5" x14ac:dyDescent="0.25">
      <c r="A1298" s="3">
        <f>TITRES_STAT!B1301</f>
        <v>43899</v>
      </c>
      <c r="B1298" s="6">
        <f>TITRES_STAT!D1301</f>
        <v>13.9245</v>
      </c>
      <c r="C1298" s="2">
        <f t="shared" si="120"/>
        <v>14.659979114841743</v>
      </c>
      <c r="D1298" s="2">
        <f t="shared" si="116"/>
        <v>14.68145321885509</v>
      </c>
      <c r="E1298" s="2">
        <f t="shared" si="115"/>
        <v>-2.1474104013346818E-2</v>
      </c>
      <c r="F1298" s="2">
        <f t="shared" si="119"/>
        <v>1.2919698495142115E-2</v>
      </c>
      <c r="G1298" s="2">
        <f t="shared" si="117"/>
        <v>-3.4393802508488933E-2</v>
      </c>
      <c r="H1298" s="2" t="str">
        <f t="shared" si="118"/>
        <v>Hold</v>
      </c>
    </row>
    <row r="1299" spans="1:8" ht="13.5" x14ac:dyDescent="0.25">
      <c r="A1299" s="3">
        <f>TITRES_STAT!B1302</f>
        <v>43900</v>
      </c>
      <c r="B1299" s="6">
        <f>TITRES_STAT!D1302</f>
        <v>13.8729</v>
      </c>
      <c r="C1299" s="2">
        <f t="shared" si="120"/>
        <v>14.689643866404552</v>
      </c>
      <c r="D1299" s="2">
        <f t="shared" si="116"/>
        <v>14.621560387828787</v>
      </c>
      <c r="E1299" s="2">
        <f t="shared" si="115"/>
        <v>6.8083478575765355E-2</v>
      </c>
      <c r="F1299" s="2">
        <f t="shared" si="119"/>
        <v>2.3952454511266763E-2</v>
      </c>
      <c r="G1299" s="2">
        <f t="shared" si="117"/>
        <v>4.4131024064498592E-2</v>
      </c>
      <c r="H1299" s="2" t="str">
        <f t="shared" si="118"/>
        <v>Sell</v>
      </c>
    </row>
    <row r="1300" spans="1:8" ht="13.5" x14ac:dyDescent="0.25">
      <c r="A1300" s="3">
        <f>TITRES_STAT!B1303</f>
        <v>43901</v>
      </c>
      <c r="B1300" s="6">
        <f>TITRES_STAT!D1303</f>
        <v>13.9245</v>
      </c>
      <c r="C1300" s="2">
        <f t="shared" si="120"/>
        <v>14.71474481003462</v>
      </c>
      <c r="D1300" s="2">
        <f t="shared" si="116"/>
        <v>14.569926285026654</v>
      </c>
      <c r="E1300" s="2">
        <f t="shared" si="115"/>
        <v>0.14481852500796677</v>
      </c>
      <c r="F1300" s="2">
        <f t="shared" si="119"/>
        <v>4.812566861060677E-2</v>
      </c>
      <c r="G1300" s="2">
        <f t="shared" si="117"/>
        <v>9.669285639736E-2</v>
      </c>
      <c r="H1300" s="2" t="str">
        <f t="shared" si="118"/>
        <v>Sell</v>
      </c>
    </row>
    <row r="1301" spans="1:8" ht="13.5" x14ac:dyDescent="0.25">
      <c r="A1301" s="3">
        <f>TITRES_STAT!B1304</f>
        <v>43902</v>
      </c>
      <c r="B1301" s="6">
        <f>TITRES_STAT!D1304</f>
        <v>13.7698</v>
      </c>
      <c r="C1301" s="2">
        <f t="shared" si="120"/>
        <v>14.728045608490833</v>
      </c>
      <c r="D1301" s="2">
        <f t="shared" si="116"/>
        <v>14.510657671320976</v>
      </c>
      <c r="E1301" s="2">
        <f t="shared" si="115"/>
        <v>0.21738793716985683</v>
      </c>
      <c r="F1301" s="2">
        <f t="shared" si="119"/>
        <v>8.1978122322456798E-2</v>
      </c>
      <c r="G1301" s="2">
        <f t="shared" si="117"/>
        <v>0.13540981484740003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6">
        <f>TITRES_STAT!D1305</f>
        <v>13.7698</v>
      </c>
      <c r="C1302" s="2">
        <f t="shared" si="120"/>
        <v>14.745653976415319</v>
      </c>
      <c r="D1302" s="2">
        <f t="shared" si="116"/>
        <v>14.455779325297199</v>
      </c>
      <c r="E1302" s="2">
        <f t="shared" si="115"/>
        <v>0.2898746511181205</v>
      </c>
      <c r="F1302" s="2">
        <f t="shared" si="119"/>
        <v>0.12355742808158954</v>
      </c>
      <c r="G1302" s="2">
        <f t="shared" si="117"/>
        <v>0.16631722303653096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6">
        <f>TITRES_STAT!D1306</f>
        <v>13.7698</v>
      </c>
      <c r="C1303" s="2">
        <f t="shared" si="120"/>
        <v>14.762137980043732</v>
      </c>
      <c r="D1303" s="2">
        <f t="shared" si="116"/>
        <v>14.404966041941851</v>
      </c>
      <c r="E1303" s="2">
        <f t="shared" si="115"/>
        <v>0.35717193810188164</v>
      </c>
      <c r="F1303" s="2">
        <f t="shared" si="119"/>
        <v>0.17028033008564797</v>
      </c>
      <c r="G1303" s="2">
        <f t="shared" si="117"/>
        <v>0.18689160801623367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6">
        <f>TITRES_STAT!D1307</f>
        <v>13.3469</v>
      </c>
      <c r="C1304" s="2">
        <f t="shared" si="120"/>
        <v>14.782424444652388</v>
      </c>
      <c r="D1304" s="2">
        <f t="shared" si="116"/>
        <v>14.326590779575788</v>
      </c>
      <c r="E1304" s="2">
        <f t="shared" si="115"/>
        <v>0.45583366507660017</v>
      </c>
      <c r="F1304" s="2">
        <f t="shared" si="119"/>
        <v>0.22739099708383842</v>
      </c>
      <c r="G1304" s="2">
        <f t="shared" si="117"/>
        <v>0.22844266799276175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6">
        <f>TITRES_STAT!D1308</f>
        <v>13.408799999999999</v>
      </c>
      <c r="C1305" s="2">
        <f t="shared" si="120"/>
        <v>14.7313591454751</v>
      </c>
      <c r="D1305" s="2">
        <f t="shared" si="116"/>
        <v>14.25860627738499</v>
      </c>
      <c r="E1305" s="2">
        <f t="shared" si="115"/>
        <v>0.47275286809010986</v>
      </c>
      <c r="F1305" s="2">
        <f t="shared" si="119"/>
        <v>0.27646337128509274</v>
      </c>
      <c r="G1305" s="2">
        <f t="shared" si="117"/>
        <v>0.19628949680501712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6">
        <f>TITRES_STAT!D1309</f>
        <v>13.408799999999999</v>
      </c>
      <c r="C1306" s="2">
        <f t="shared" si="120"/>
        <v>14.681011584632778</v>
      </c>
      <c r="D1306" s="2">
        <f t="shared" si="116"/>
        <v>14.195657664245362</v>
      </c>
      <c r="E1306" s="2">
        <f t="shared" si="115"/>
        <v>0.48535392038741598</v>
      </c>
      <c r="F1306" s="2">
        <f t="shared" si="119"/>
        <v>0.31824148110555739</v>
      </c>
      <c r="G1306" s="2">
        <f t="shared" si="117"/>
        <v>0.16711243928185859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6">
        <f>TITRES_STAT!D1310</f>
        <v>13.811</v>
      </c>
      <c r="C1307" s="2">
        <f t="shared" si="120"/>
        <v>14.572548263920043</v>
      </c>
      <c r="D1307" s="2">
        <f t="shared" si="116"/>
        <v>14.16716450393089</v>
      </c>
      <c r="E1307" s="2">
        <f t="shared" si="115"/>
        <v>0.40538375998915299</v>
      </c>
      <c r="F1307" s="2">
        <f t="shared" si="119"/>
        <v>0.33566993688227653</v>
      </c>
      <c r="G1307" s="2">
        <f t="shared" si="117"/>
        <v>6.971382310687646E-2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6">
        <f>TITRES_STAT!D1311</f>
        <v>13.811</v>
      </c>
      <c r="C1308" s="2">
        <f t="shared" si="120"/>
        <v>14.472848531009268</v>
      </c>
      <c r="D1308" s="2">
        <f t="shared" si="116"/>
        <v>14.140781948084157</v>
      </c>
      <c r="E1308" s="2">
        <f t="shared" ref="E1308:E1371" si="121">C1308-D1308</f>
        <v>0.33206658292511015</v>
      </c>
      <c r="F1308" s="2">
        <f t="shared" si="119"/>
        <v>0.33494926609084325</v>
      </c>
      <c r="G1308" s="2">
        <f t="shared" si="117"/>
        <v>-2.8826831657330909E-3</v>
      </c>
      <c r="H1308" s="2" t="str">
        <f t="shared" si="118"/>
        <v>Hold</v>
      </c>
    </row>
    <row r="1309" spans="1:8" ht="13.5" x14ac:dyDescent="0.25">
      <c r="A1309" s="3">
        <f>TITRES_STAT!B1312</f>
        <v>43915</v>
      </c>
      <c r="B1309" s="6">
        <f>TITRES_STAT!D1312</f>
        <v>13.408799999999999</v>
      </c>
      <c r="C1309" s="2">
        <f t="shared" si="120"/>
        <v>14.380548757007842</v>
      </c>
      <c r="D1309" s="2">
        <f t="shared" ref="D1309:D1372" si="122">$D$4*B1309+(1-$D$4)*D1308</f>
        <v>14.086561063040886</v>
      </c>
      <c r="E1309" s="2">
        <f t="shared" si="121"/>
        <v>0.29398769396695634</v>
      </c>
      <c r="F1309" s="2">
        <f t="shared" si="119"/>
        <v>0.32675695166606589</v>
      </c>
      <c r="G1309" s="2">
        <f t="shared" si="117"/>
        <v>-3.2769257699109544E-2</v>
      </c>
      <c r="H1309" s="2" t="str">
        <f t="shared" si="118"/>
        <v>Hold</v>
      </c>
    </row>
    <row r="1310" spans="1:8" ht="13.5" x14ac:dyDescent="0.25">
      <c r="A1310" s="3">
        <f>TITRES_STAT!B1313</f>
        <v>43916</v>
      </c>
      <c r="B1310" s="6">
        <f>TITRES_STAT!D1313</f>
        <v>13.408799999999999</v>
      </c>
      <c r="C1310" s="2">
        <f t="shared" si="120"/>
        <v>14.310387409775867</v>
      </c>
      <c r="D1310" s="2">
        <f t="shared" si="122"/>
        <v>14.036356539852672</v>
      </c>
      <c r="E1310" s="2">
        <f t="shared" si="121"/>
        <v>0.27403086992319459</v>
      </c>
      <c r="F1310" s="2">
        <f t="shared" si="119"/>
        <v>0.31621173531749164</v>
      </c>
      <c r="G1310" s="2">
        <f t="shared" si="117"/>
        <v>-4.2180865394297051E-2</v>
      </c>
      <c r="H1310" s="2" t="str">
        <f t="shared" si="118"/>
        <v>Hold</v>
      </c>
    </row>
    <row r="1311" spans="1:8" ht="13.5" x14ac:dyDescent="0.25">
      <c r="A1311" s="3">
        <f>TITRES_STAT!B1314</f>
        <v>43917</v>
      </c>
      <c r="B1311" s="6">
        <f>TITRES_STAT!D1314</f>
        <v>13.408799999999999</v>
      </c>
      <c r="C1311" s="2">
        <f t="shared" si="120"/>
        <v>14.227220115964196</v>
      </c>
      <c r="D1311" s="2">
        <f t="shared" si="122"/>
        <v>13.989870870233956</v>
      </c>
      <c r="E1311" s="2">
        <f t="shared" si="121"/>
        <v>0.23734924573023974</v>
      </c>
      <c r="F1311" s="2">
        <f t="shared" si="119"/>
        <v>0.3004392374000413</v>
      </c>
      <c r="G1311" s="2">
        <f t="shared" si="117"/>
        <v>-6.3089991669801559E-2</v>
      </c>
      <c r="H1311" s="2" t="str">
        <f t="shared" si="118"/>
        <v>Hold</v>
      </c>
    </row>
    <row r="1312" spans="1:8" ht="13.5" x14ac:dyDescent="0.25">
      <c r="A1312" s="3">
        <f>TITRES_STAT!B1315</f>
        <v>43920</v>
      </c>
      <c r="B1312" s="6">
        <f>TITRES_STAT!D1315</f>
        <v>13.403600000000001</v>
      </c>
      <c r="C1312" s="2">
        <f t="shared" si="120"/>
        <v>14.156847790431243</v>
      </c>
      <c r="D1312" s="2">
        <f t="shared" si="122"/>
        <v>13.946443398364773</v>
      </c>
      <c r="E1312" s="2">
        <f t="shared" si="121"/>
        <v>0.21040439206647044</v>
      </c>
      <c r="F1312" s="2">
        <f t="shared" si="119"/>
        <v>0.28243226833332713</v>
      </c>
      <c r="G1312" s="2">
        <f t="shared" si="117"/>
        <v>-7.2027876266856694E-2</v>
      </c>
      <c r="H1312" s="2" t="str">
        <f t="shared" si="118"/>
        <v>Hold</v>
      </c>
    </row>
    <row r="1313" spans="1:8" ht="13.5" x14ac:dyDescent="0.25">
      <c r="A1313" s="3">
        <f>TITRES_STAT!B1316</f>
        <v>43921</v>
      </c>
      <c r="B1313" s="6">
        <f>TITRES_STAT!D1316</f>
        <v>13.398400000000001</v>
      </c>
      <c r="C1313" s="2">
        <f t="shared" si="120"/>
        <v>14.097301976518745</v>
      </c>
      <c r="D1313" s="2">
        <f t="shared" si="122"/>
        <v>13.905847591078494</v>
      </c>
      <c r="E1313" s="2">
        <f t="shared" si="121"/>
        <v>0.19145438544025062</v>
      </c>
      <c r="F1313" s="2">
        <f t="shared" si="119"/>
        <v>0.26423669175471187</v>
      </c>
      <c r="G1313" s="2">
        <f t="shared" si="117"/>
        <v>-7.2782306314461254E-2</v>
      </c>
      <c r="H1313" s="2" t="str">
        <f t="shared" si="118"/>
        <v>Hold</v>
      </c>
    </row>
    <row r="1314" spans="1:8" ht="13.5" x14ac:dyDescent="0.25">
      <c r="A1314" s="3">
        <f>TITRES_STAT!B1317</f>
        <v>43922</v>
      </c>
      <c r="B1314" s="6">
        <f>TITRES_STAT!D1317</f>
        <v>13.403600000000001</v>
      </c>
      <c r="C1314" s="2">
        <f t="shared" si="120"/>
        <v>13.981855518592784</v>
      </c>
      <c r="D1314" s="2">
        <f t="shared" si="122"/>
        <v>13.86864406581342</v>
      </c>
      <c r="E1314" s="2">
        <f t="shared" si="121"/>
        <v>0.11321145277936395</v>
      </c>
      <c r="F1314" s="2">
        <f t="shared" si="119"/>
        <v>0.23403164395964232</v>
      </c>
      <c r="G1314" s="2">
        <f t="shared" si="117"/>
        <v>-0.12082019118027837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6">
        <f>TITRES_STAT!D1318</f>
        <v>13.006500000000001</v>
      </c>
      <c r="C1315" s="2">
        <f t="shared" si="120"/>
        <v>13.893693131116972</v>
      </c>
      <c r="D1315" s="2">
        <f t="shared" si="122"/>
        <v>13.804781542419834</v>
      </c>
      <c r="E1315" s="2">
        <f t="shared" si="121"/>
        <v>8.8911588697138555E-2</v>
      </c>
      <c r="F1315" s="2">
        <f t="shared" si="119"/>
        <v>0.20500763290714158</v>
      </c>
      <c r="G1315" s="2">
        <f t="shared" si="117"/>
        <v>-0.11609604421000302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6">
        <f>TITRES_STAT!D1319</f>
        <v>12.893000000000001</v>
      </c>
      <c r="C1316" s="2">
        <f t="shared" si="120"/>
        <v>13.819094187868206</v>
      </c>
      <c r="D1316" s="2">
        <f t="shared" si="122"/>
        <v>13.737242168907255</v>
      </c>
      <c r="E1316" s="2">
        <f t="shared" si="121"/>
        <v>8.1852018960951511E-2</v>
      </c>
      <c r="F1316" s="2">
        <f t="shared" si="119"/>
        <v>0.18037651011790357</v>
      </c>
      <c r="G1316" s="2">
        <f t="shared" ref="G1316:G1379" si="123">E1316-F1316</f>
        <v>-9.8524491156952054E-2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6">
        <f>TITRES_STAT!D1320</f>
        <v>12.893000000000001</v>
      </c>
      <c r="C1317" s="2">
        <f t="shared" si="120"/>
        <v>13.817848928196174</v>
      </c>
      <c r="D1317" s="2">
        <f t="shared" si="122"/>
        <v>13.674705711951162</v>
      </c>
      <c r="E1317" s="2">
        <f t="shared" si="121"/>
        <v>0.14314321624501147</v>
      </c>
      <c r="F1317" s="2">
        <f t="shared" ref="F1317:F1380" si="125">(E1317*(2/(10)))+((1-(2/10))*F1316)</f>
        <v>0.17292985134332517</v>
      </c>
      <c r="G1317" s="2">
        <f t="shared" si="123"/>
        <v>-2.9786635098313696E-2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6">
        <f>TITRES_STAT!D1321</f>
        <v>12.893000000000001</v>
      </c>
      <c r="C1318" s="2">
        <f t="shared" si="120"/>
        <v>13.816795246935225</v>
      </c>
      <c r="D1318" s="2">
        <f t="shared" si="122"/>
        <v>13.616801585139966</v>
      </c>
      <c r="E1318" s="2">
        <f t="shared" si="121"/>
        <v>0.19999366179525957</v>
      </c>
      <c r="F1318" s="2">
        <f t="shared" si="125"/>
        <v>0.17834261343371205</v>
      </c>
      <c r="G1318" s="2">
        <f t="shared" si="123"/>
        <v>2.165104836154752E-2</v>
      </c>
      <c r="H1318" s="2" t="str">
        <f t="shared" si="124"/>
        <v>Sell</v>
      </c>
    </row>
    <row r="1319" spans="1:8" ht="13.5" x14ac:dyDescent="0.25">
      <c r="A1319" s="3">
        <f>TITRES_STAT!B1322</f>
        <v>43929</v>
      </c>
      <c r="B1319" s="6">
        <f>TITRES_STAT!D1322</f>
        <v>12.893000000000001</v>
      </c>
      <c r="C1319" s="2">
        <f t="shared" si="120"/>
        <v>13.75402674740673</v>
      </c>
      <c r="D1319" s="2">
        <f t="shared" si="122"/>
        <v>13.563186652907376</v>
      </c>
      <c r="E1319" s="2">
        <f t="shared" si="121"/>
        <v>0.1908400944993538</v>
      </c>
      <c r="F1319" s="2">
        <f t="shared" si="125"/>
        <v>0.18084210964684042</v>
      </c>
      <c r="G1319" s="2">
        <f t="shared" si="123"/>
        <v>9.9979848525133808E-3</v>
      </c>
      <c r="H1319" s="2" t="str">
        <f t="shared" si="124"/>
        <v>Sell</v>
      </c>
    </row>
    <row r="1320" spans="1:8" ht="13.5" x14ac:dyDescent="0.25">
      <c r="A1320" s="3">
        <f>TITRES_STAT!B1323</f>
        <v>43934</v>
      </c>
      <c r="B1320" s="6">
        <f>TITRES_STAT!D1323</f>
        <v>12.9962</v>
      </c>
      <c r="C1320" s="2">
        <f t="shared" si="120"/>
        <v>13.700914940113385</v>
      </c>
      <c r="D1320" s="2">
        <f t="shared" si="122"/>
        <v>13.521187641580905</v>
      </c>
      <c r="E1320" s="2">
        <f t="shared" si="121"/>
        <v>0.17972729853248026</v>
      </c>
      <c r="F1320" s="2">
        <f t="shared" si="125"/>
        <v>0.1806191474239684</v>
      </c>
      <c r="G1320" s="2">
        <f t="shared" si="123"/>
        <v>-8.9184889148813395E-4</v>
      </c>
      <c r="H1320" s="2" t="str">
        <f t="shared" si="124"/>
        <v>Hold</v>
      </c>
    </row>
    <row r="1321" spans="1:8" ht="13.5" x14ac:dyDescent="0.25">
      <c r="A1321" s="3">
        <f>TITRES_STAT!B1324</f>
        <v>43935</v>
      </c>
      <c r="B1321" s="6">
        <f>TITRES_STAT!D1324</f>
        <v>13.202500000000001</v>
      </c>
      <c r="C1321" s="2">
        <f t="shared" si="120"/>
        <v>13.655974180095942</v>
      </c>
      <c r="D1321" s="2">
        <f t="shared" si="122"/>
        <v>13.497581149611948</v>
      </c>
      <c r="E1321" s="2">
        <f t="shared" si="121"/>
        <v>0.15839303048399422</v>
      </c>
      <c r="F1321" s="2">
        <f t="shared" si="125"/>
        <v>0.17617392403597357</v>
      </c>
      <c r="G1321" s="2">
        <f t="shared" si="123"/>
        <v>-1.7780893551979343E-2</v>
      </c>
      <c r="H1321" s="2" t="str">
        <f t="shared" si="124"/>
        <v>Hold</v>
      </c>
    </row>
    <row r="1322" spans="1:8" ht="13.5" x14ac:dyDescent="0.25">
      <c r="A1322" s="3">
        <f>TITRES_STAT!B1325</f>
        <v>43936</v>
      </c>
      <c r="B1322" s="6">
        <f>TITRES_STAT!D1325</f>
        <v>13.1973</v>
      </c>
      <c r="C1322" s="2">
        <f t="shared" si="120"/>
        <v>13.617147383158105</v>
      </c>
      <c r="D1322" s="2">
        <f t="shared" si="122"/>
        <v>13.475338101492545</v>
      </c>
      <c r="E1322" s="2">
        <f t="shared" si="121"/>
        <v>0.1418092816655605</v>
      </c>
      <c r="F1322" s="2">
        <f t="shared" si="125"/>
        <v>0.16930099556189096</v>
      </c>
      <c r="G1322" s="2">
        <f t="shared" si="123"/>
        <v>-2.7491713896330455E-2</v>
      </c>
      <c r="H1322" s="2" t="str">
        <f t="shared" si="124"/>
        <v>Hold</v>
      </c>
    </row>
    <row r="1323" spans="1:8" ht="13.5" x14ac:dyDescent="0.25">
      <c r="A1323" s="3">
        <f>TITRES_STAT!B1326</f>
        <v>43937</v>
      </c>
      <c r="B1323" s="6">
        <f>TITRES_STAT!D1326</f>
        <v>13.1509</v>
      </c>
      <c r="C1323" s="2">
        <f t="shared" si="120"/>
        <v>13.583493939595321</v>
      </c>
      <c r="D1323" s="2">
        <f t="shared" si="122"/>
        <v>13.451305649530134</v>
      </c>
      <c r="E1323" s="2">
        <f t="shared" si="121"/>
        <v>0.13218829006518718</v>
      </c>
      <c r="F1323" s="2">
        <f t="shared" si="125"/>
        <v>0.1618784544625502</v>
      </c>
      <c r="G1323" s="2">
        <f t="shared" si="123"/>
        <v>-2.9690164397363022E-2</v>
      </c>
      <c r="H1323" s="2" t="str">
        <f t="shared" si="124"/>
        <v>Hold</v>
      </c>
    </row>
    <row r="1324" spans="1:8" ht="13.5" x14ac:dyDescent="0.25">
      <c r="A1324" s="3">
        <f>TITRES_STAT!B1327</f>
        <v>43938</v>
      </c>
      <c r="B1324" s="6">
        <f>TITRES_STAT!D1327</f>
        <v>13.408799999999999</v>
      </c>
      <c r="C1324" s="2">
        <f t="shared" si="120"/>
        <v>13.55581794888835</v>
      </c>
      <c r="D1324" s="2">
        <f t="shared" si="122"/>
        <v>13.448157082898273</v>
      </c>
      <c r="E1324" s="2">
        <f t="shared" si="121"/>
        <v>0.10766086599007707</v>
      </c>
      <c r="F1324" s="2">
        <f t="shared" si="125"/>
        <v>0.1510349367680556</v>
      </c>
      <c r="G1324" s="2">
        <f t="shared" si="123"/>
        <v>-4.337407077797853E-2</v>
      </c>
      <c r="H1324" s="2" t="str">
        <f t="shared" si="124"/>
        <v>Hold</v>
      </c>
    </row>
    <row r="1325" spans="1:8" ht="13.5" x14ac:dyDescent="0.25">
      <c r="A1325" s="3">
        <f>TITRES_STAT!B1328</f>
        <v>43941</v>
      </c>
      <c r="B1325" s="6">
        <f>TITRES_STAT!D1328</f>
        <v>13.795500000000001</v>
      </c>
      <c r="C1325" s="2">
        <f t="shared" si="120"/>
        <v>13.471307495213221</v>
      </c>
      <c r="D1325" s="2">
        <f t="shared" si="122"/>
        <v>13.473886187868771</v>
      </c>
      <c r="E1325" s="2">
        <f t="shared" si="121"/>
        <v>-2.5786926555504408E-3</v>
      </c>
      <c r="F1325" s="2">
        <f t="shared" si="125"/>
        <v>0.12031221088333439</v>
      </c>
      <c r="G1325" s="2">
        <f t="shared" si="123"/>
        <v>-0.12289090353888484</v>
      </c>
      <c r="H1325" s="2" t="str">
        <f t="shared" si="124"/>
        <v>Hold</v>
      </c>
    </row>
    <row r="1326" spans="1:8" ht="13.5" x14ac:dyDescent="0.25">
      <c r="A1326" s="3">
        <f>TITRES_STAT!B1329</f>
        <v>43942</v>
      </c>
      <c r="B1326" s="6">
        <f>TITRES_STAT!D1329</f>
        <v>13.408799999999999</v>
      </c>
      <c r="C1326" s="2">
        <f t="shared" si="120"/>
        <v>13.382337111334264</v>
      </c>
      <c r="D1326" s="2">
        <f t="shared" si="122"/>
        <v>13.46906498876738</v>
      </c>
      <c r="E1326" s="2">
        <f t="shared" si="121"/>
        <v>-8.6727877433116163E-2</v>
      </c>
      <c r="F1326" s="2">
        <f t="shared" si="125"/>
        <v>7.8904193220044286E-2</v>
      </c>
      <c r="G1326" s="2">
        <f t="shared" si="123"/>
        <v>-0.16563207065316043</v>
      </c>
      <c r="H1326" s="2" t="str">
        <f t="shared" si="124"/>
        <v>Hold</v>
      </c>
    </row>
    <row r="1327" spans="1:8" ht="13.5" x14ac:dyDescent="0.25">
      <c r="A1327" s="3">
        <f>TITRES_STAT!B1330</f>
        <v>43943</v>
      </c>
      <c r="B1327" s="6">
        <f>TITRES_STAT!D1330</f>
        <v>13.403600000000001</v>
      </c>
      <c r="C1327" s="2">
        <f t="shared" si="120"/>
        <v>13.3070544788213</v>
      </c>
      <c r="D1327" s="2">
        <f t="shared" si="122"/>
        <v>13.464215730340166</v>
      </c>
      <c r="E1327" s="2">
        <f t="shared" si="121"/>
        <v>-0.15716125151886651</v>
      </c>
      <c r="F1327" s="2">
        <f t="shared" si="125"/>
        <v>3.1691104272262134E-2</v>
      </c>
      <c r="G1327" s="2">
        <f t="shared" si="123"/>
        <v>-0.18885235579112863</v>
      </c>
      <c r="H1327" s="2" t="str">
        <f t="shared" si="124"/>
        <v>Hold</v>
      </c>
    </row>
    <row r="1328" spans="1:8" ht="13.5" x14ac:dyDescent="0.25">
      <c r="A1328" s="3">
        <f>TITRES_STAT!B1331</f>
        <v>43944</v>
      </c>
      <c r="B1328" s="6">
        <f>TITRES_STAT!D1331</f>
        <v>13.006500000000001</v>
      </c>
      <c r="C1328" s="2">
        <f t="shared" si="120"/>
        <v>13.24335378977187</v>
      </c>
      <c r="D1328" s="2">
        <f t="shared" si="122"/>
        <v>13.430310861426081</v>
      </c>
      <c r="E1328" s="2">
        <f t="shared" si="121"/>
        <v>-0.18695707165421105</v>
      </c>
      <c r="F1328" s="2">
        <f t="shared" si="125"/>
        <v>-1.2038530913032502E-2</v>
      </c>
      <c r="G1328" s="2">
        <f t="shared" si="123"/>
        <v>-0.17491854074117855</v>
      </c>
      <c r="H1328" s="2" t="str">
        <f t="shared" si="124"/>
        <v>Hold</v>
      </c>
    </row>
    <row r="1329" spans="1:8" ht="13.5" x14ac:dyDescent="0.25">
      <c r="A1329" s="3">
        <f>TITRES_STAT!B1332</f>
        <v>43945</v>
      </c>
      <c r="B1329" s="6">
        <f>TITRES_STAT!D1332</f>
        <v>12.6197</v>
      </c>
      <c r="C1329" s="2">
        <f t="shared" si="120"/>
        <v>13.189453206730045</v>
      </c>
      <c r="D1329" s="2">
        <f t="shared" si="122"/>
        <v>13.370265612431556</v>
      </c>
      <c r="E1329" s="2">
        <f t="shared" si="121"/>
        <v>-0.18081240570151103</v>
      </c>
      <c r="F1329" s="2">
        <f t="shared" si="125"/>
        <v>-4.5793305870728204E-2</v>
      </c>
      <c r="G1329" s="2">
        <f t="shared" si="123"/>
        <v>-0.13501909983078281</v>
      </c>
      <c r="H1329" s="2" t="str">
        <f t="shared" si="124"/>
        <v>Hold</v>
      </c>
    </row>
    <row r="1330" spans="1:8" ht="13.5" x14ac:dyDescent="0.25">
      <c r="A1330" s="3">
        <f>TITRES_STAT!B1333</f>
        <v>43948</v>
      </c>
      <c r="B1330" s="6">
        <f>TITRES_STAT!D1333</f>
        <v>12.9962</v>
      </c>
      <c r="C1330" s="2">
        <f t="shared" si="120"/>
        <v>13.159721944156193</v>
      </c>
      <c r="D1330" s="2">
        <f t="shared" si="122"/>
        <v>13.342557048547738</v>
      </c>
      <c r="E1330" s="2">
        <f t="shared" si="121"/>
        <v>-0.18283510439154504</v>
      </c>
      <c r="F1330" s="2">
        <f t="shared" si="125"/>
        <v>-7.3201665574891578E-2</v>
      </c>
      <c r="G1330" s="2">
        <f t="shared" si="123"/>
        <v>-0.10963343881665347</v>
      </c>
      <c r="H1330" s="2" t="str">
        <f t="shared" si="124"/>
        <v>Hold</v>
      </c>
    </row>
    <row r="1331" spans="1:8" ht="13.5" x14ac:dyDescent="0.25">
      <c r="A1331" s="3">
        <f>TITRES_STAT!B1334</f>
        <v>43949</v>
      </c>
      <c r="B1331" s="6">
        <f>TITRES_STAT!D1334</f>
        <v>13.357200000000001</v>
      </c>
      <c r="C1331" s="2">
        <f t="shared" si="120"/>
        <v>13.166303183516778</v>
      </c>
      <c r="D1331" s="2">
        <f t="shared" si="122"/>
        <v>13.343641711618275</v>
      </c>
      <c r="E1331" s="2">
        <f t="shared" si="121"/>
        <v>-0.17733852810149742</v>
      </c>
      <c r="F1331" s="2">
        <f t="shared" si="125"/>
        <v>-9.4029038080212762E-2</v>
      </c>
      <c r="G1331" s="2">
        <f t="shared" si="123"/>
        <v>-8.3309490021284655E-2</v>
      </c>
      <c r="H1331" s="2" t="str">
        <f t="shared" si="124"/>
        <v>Hold</v>
      </c>
    </row>
    <row r="1332" spans="1:8" ht="13.5" x14ac:dyDescent="0.25">
      <c r="A1332" s="3">
        <f>TITRES_STAT!B1335</f>
        <v>43950</v>
      </c>
      <c r="B1332" s="6">
        <f>TITRES_STAT!D1335</f>
        <v>13.6615</v>
      </c>
      <c r="C1332" s="2">
        <f t="shared" si="120"/>
        <v>13.171071924514198</v>
      </c>
      <c r="D1332" s="2">
        <f t="shared" si="122"/>
        <v>13.367186770016922</v>
      </c>
      <c r="E1332" s="2">
        <f t="shared" si="121"/>
        <v>-0.19611484550272351</v>
      </c>
      <c r="F1332" s="2">
        <f t="shared" si="125"/>
        <v>-0.11444619956471493</v>
      </c>
      <c r="G1332" s="2">
        <f t="shared" si="123"/>
        <v>-8.1668645938008586E-2</v>
      </c>
      <c r="H1332" s="2" t="str">
        <f t="shared" si="124"/>
        <v>Hold</v>
      </c>
    </row>
    <row r="1333" spans="1:8" ht="13.5" x14ac:dyDescent="0.25">
      <c r="A1333" s="3">
        <f>TITRES_STAT!B1336</f>
        <v>43951</v>
      </c>
      <c r="B1333" s="6">
        <f>TITRES_STAT!D1336</f>
        <v>13.408799999999999</v>
      </c>
      <c r="C1333" s="2">
        <f t="shared" si="120"/>
        <v>13.167968551512015</v>
      </c>
      <c r="D1333" s="2">
        <f t="shared" si="122"/>
        <v>13.370269231497149</v>
      </c>
      <c r="E1333" s="2">
        <f t="shared" si="121"/>
        <v>-0.20230067998513412</v>
      </c>
      <c r="F1333" s="2">
        <f t="shared" si="125"/>
        <v>-0.13201709564879877</v>
      </c>
      <c r="G1333" s="2">
        <f t="shared" si="123"/>
        <v>-7.0283584336335359E-2</v>
      </c>
      <c r="H1333" s="2" t="str">
        <f t="shared" si="124"/>
        <v>Hold</v>
      </c>
    </row>
    <row r="1334" spans="1:8" ht="13.5" x14ac:dyDescent="0.25">
      <c r="A1334" s="3">
        <f>TITRES_STAT!B1337</f>
        <v>43955</v>
      </c>
      <c r="B1334" s="6">
        <f>TITRES_STAT!D1337</f>
        <v>13.408799999999999</v>
      </c>
      <c r="C1334" s="2">
        <f t="shared" si="120"/>
        <v>13.205019543587088</v>
      </c>
      <c r="D1334" s="2">
        <f t="shared" si="122"/>
        <v>13.37312336249736</v>
      </c>
      <c r="E1334" s="2">
        <f t="shared" si="121"/>
        <v>-0.16810381891027149</v>
      </c>
      <c r="F1334" s="2">
        <f t="shared" si="125"/>
        <v>-0.13923444030109333</v>
      </c>
      <c r="G1334" s="2">
        <f t="shared" si="123"/>
        <v>-2.8869378609178153E-2</v>
      </c>
      <c r="H1334" s="2" t="str">
        <f t="shared" si="124"/>
        <v>Hold</v>
      </c>
    </row>
    <row r="1335" spans="1:8" ht="13.5" x14ac:dyDescent="0.25">
      <c r="A1335" s="3">
        <f>TITRES_STAT!B1338</f>
        <v>43956</v>
      </c>
      <c r="B1335" s="6">
        <f>TITRES_STAT!D1338</f>
        <v>13.408799999999999</v>
      </c>
      <c r="C1335" s="2">
        <f t="shared" si="120"/>
        <v>13.295862690727535</v>
      </c>
      <c r="D1335" s="2">
        <f t="shared" si="122"/>
        <v>13.375766076386444</v>
      </c>
      <c r="E1335" s="2">
        <f t="shared" si="121"/>
        <v>-7.9903385658909087E-2</v>
      </c>
      <c r="F1335" s="2">
        <f t="shared" si="125"/>
        <v>-0.12736822937265649</v>
      </c>
      <c r="G1335" s="2">
        <f t="shared" si="123"/>
        <v>4.7464843713747401E-2</v>
      </c>
      <c r="H1335" s="2" t="str">
        <f t="shared" si="124"/>
        <v>Sell</v>
      </c>
    </row>
    <row r="1336" spans="1:8" ht="13.5" x14ac:dyDescent="0.25">
      <c r="A1336" s="3">
        <f>TITRES_STAT!B1339</f>
        <v>43957</v>
      </c>
      <c r="B1336" s="6">
        <f>TITRES_STAT!D1339</f>
        <v>13.615</v>
      </c>
      <c r="C1336" s="2">
        <f t="shared" si="120"/>
        <v>13.313237661384836</v>
      </c>
      <c r="D1336" s="2">
        <f t="shared" si="122"/>
        <v>13.393487107765225</v>
      </c>
      <c r="E1336" s="2">
        <f t="shared" si="121"/>
        <v>-8.0249446380388889E-2</v>
      </c>
      <c r="F1336" s="2">
        <f t="shared" si="125"/>
        <v>-0.11794447277420297</v>
      </c>
      <c r="G1336" s="2">
        <f t="shared" si="123"/>
        <v>3.7695026393814085E-2</v>
      </c>
      <c r="H1336" s="2" t="str">
        <f t="shared" si="124"/>
        <v>Sell</v>
      </c>
    </row>
    <row r="1337" spans="1:8" ht="13.5" x14ac:dyDescent="0.25">
      <c r="A1337" s="3">
        <f>TITRES_STAT!B1340</f>
        <v>43958</v>
      </c>
      <c r="B1337" s="6">
        <f>TITRES_STAT!D1340</f>
        <v>13.976000000000001</v>
      </c>
      <c r="C1337" s="2">
        <f t="shared" si="120"/>
        <v>13.327139559633324</v>
      </c>
      <c r="D1337" s="2">
        <f t="shared" si="122"/>
        <v>13.436636210893727</v>
      </c>
      <c r="E1337" s="2">
        <f t="shared" si="121"/>
        <v>-0.10949665126040387</v>
      </c>
      <c r="F1337" s="2">
        <f t="shared" si="125"/>
        <v>-0.11625490847144315</v>
      </c>
      <c r="G1337" s="2">
        <f t="shared" si="123"/>
        <v>6.7582572110392869E-3</v>
      </c>
      <c r="H1337" s="2" t="str">
        <f t="shared" si="124"/>
        <v>Sell</v>
      </c>
    </row>
    <row r="1338" spans="1:8" ht="13.5" x14ac:dyDescent="0.25">
      <c r="A1338" s="3">
        <f>TITRES_STAT!B1341</f>
        <v>43959</v>
      </c>
      <c r="B1338" s="6">
        <f>TITRES_STAT!D1341</f>
        <v>14.3835</v>
      </c>
      <c r="C1338" s="2">
        <f t="shared" si="120"/>
        <v>13.277810396612811</v>
      </c>
      <c r="D1338" s="2">
        <f t="shared" si="122"/>
        <v>13.506774269346044</v>
      </c>
      <c r="E1338" s="2">
        <f t="shared" si="121"/>
        <v>-0.22896387273323349</v>
      </c>
      <c r="F1338" s="2">
        <f t="shared" si="125"/>
        <v>-0.13879670132380123</v>
      </c>
      <c r="G1338" s="2">
        <f t="shared" si="123"/>
        <v>-9.0167171409432256E-2</v>
      </c>
      <c r="H1338" s="2" t="str">
        <f t="shared" si="124"/>
        <v>Hold</v>
      </c>
    </row>
    <row r="1339" spans="1:8" ht="13.5" x14ac:dyDescent="0.25">
      <c r="A1339" s="3">
        <f>TITRES_STAT!B1342</f>
        <v>43962</v>
      </c>
      <c r="B1339" s="6">
        <f>TITRES_STAT!D1342</f>
        <v>13.955399999999999</v>
      </c>
      <c r="C1339" s="2">
        <f t="shared" si="120"/>
        <v>13.176562643287763</v>
      </c>
      <c r="D1339" s="2">
        <f t="shared" si="122"/>
        <v>13.540005804950042</v>
      </c>
      <c r="E1339" s="2">
        <f t="shared" si="121"/>
        <v>-0.36344316166227841</v>
      </c>
      <c r="F1339" s="2">
        <f t="shared" si="125"/>
        <v>-0.1837259933914967</v>
      </c>
      <c r="G1339" s="2">
        <f t="shared" si="123"/>
        <v>-0.17971716827078171</v>
      </c>
      <c r="H1339" s="2" t="str">
        <f t="shared" si="124"/>
        <v>Hold</v>
      </c>
    </row>
    <row r="1340" spans="1:8" ht="13.5" x14ac:dyDescent="0.25">
      <c r="A1340" s="3">
        <f>TITRES_STAT!B1343</f>
        <v>43963</v>
      </c>
      <c r="B1340" s="6">
        <f>TITRES_STAT!D1343</f>
        <v>13.9193</v>
      </c>
      <c r="C1340" s="2">
        <f t="shared" si="120"/>
        <v>13.148814544320416</v>
      </c>
      <c r="D1340" s="2">
        <f t="shared" si="122"/>
        <v>13.568101671250037</v>
      </c>
      <c r="E1340" s="2">
        <f t="shared" si="121"/>
        <v>-0.41928712692962122</v>
      </c>
      <c r="F1340" s="2">
        <f t="shared" si="125"/>
        <v>-0.23083822009912161</v>
      </c>
      <c r="G1340" s="2">
        <f t="shared" si="123"/>
        <v>-0.18844890683049961</v>
      </c>
      <c r="H1340" s="2" t="str">
        <f t="shared" si="124"/>
        <v>Hold</v>
      </c>
    </row>
    <row r="1341" spans="1:8" ht="13.5" x14ac:dyDescent="0.25">
      <c r="A1341" s="3">
        <f>TITRES_STAT!B1344</f>
        <v>43964</v>
      </c>
      <c r="B1341" s="6">
        <f>TITRES_STAT!D1344</f>
        <v>13.5067</v>
      </c>
      <c r="C1341" s="2">
        <f t="shared" si="120"/>
        <v>13.180873845194199</v>
      </c>
      <c r="D1341" s="2">
        <f t="shared" si="122"/>
        <v>13.56355339930559</v>
      </c>
      <c r="E1341" s="2">
        <f t="shared" si="121"/>
        <v>-0.38267955411139098</v>
      </c>
      <c r="F1341" s="2">
        <f t="shared" si="125"/>
        <v>-0.2612064869015755</v>
      </c>
      <c r="G1341" s="2">
        <f t="shared" si="123"/>
        <v>-0.12147306720981549</v>
      </c>
      <c r="H1341" s="2" t="str">
        <f t="shared" si="124"/>
        <v>Hold</v>
      </c>
    </row>
    <row r="1342" spans="1:8" ht="13.5" x14ac:dyDescent="0.25">
      <c r="A1342" s="3">
        <f>TITRES_STAT!B1345</f>
        <v>43965</v>
      </c>
      <c r="B1342" s="6">
        <f>TITRES_STAT!D1345</f>
        <v>13.7698</v>
      </c>
      <c r="C1342" s="2">
        <f t="shared" si="120"/>
        <v>13.254816330548937</v>
      </c>
      <c r="D1342" s="2">
        <f t="shared" si="122"/>
        <v>13.578830925282954</v>
      </c>
      <c r="E1342" s="2">
        <f t="shared" si="121"/>
        <v>-0.32401459473401673</v>
      </c>
      <c r="F1342" s="2">
        <f t="shared" si="125"/>
        <v>-0.27376810846806376</v>
      </c>
      <c r="G1342" s="2">
        <f t="shared" si="123"/>
        <v>-5.0246486265952961E-2</v>
      </c>
      <c r="H1342" s="2" t="str">
        <f t="shared" si="124"/>
        <v>Hold</v>
      </c>
    </row>
    <row r="1343" spans="1:8" ht="13.5" x14ac:dyDescent="0.25">
      <c r="A1343" s="3">
        <f>TITRES_STAT!B1346</f>
        <v>43966</v>
      </c>
      <c r="B1343" s="6">
        <f>TITRES_STAT!D1346</f>
        <v>13.9657</v>
      </c>
      <c r="C1343" s="2">
        <f t="shared" si="120"/>
        <v>13.278506125849102</v>
      </c>
      <c r="D1343" s="2">
        <f t="shared" si="122"/>
        <v>13.607487893780513</v>
      </c>
      <c r="E1343" s="2">
        <f t="shared" si="121"/>
        <v>-0.32898176793141154</v>
      </c>
      <c r="F1343" s="2">
        <f t="shared" si="125"/>
        <v>-0.28481084036073334</v>
      </c>
      <c r="G1343" s="2">
        <f t="shared" si="123"/>
        <v>-4.4170927570678198E-2</v>
      </c>
      <c r="H1343" s="2" t="str">
        <f t="shared" si="124"/>
        <v>Hold</v>
      </c>
    </row>
    <row r="1344" spans="1:8" ht="13.5" x14ac:dyDescent="0.25">
      <c r="A1344" s="3">
        <f>TITRES_STAT!B1347</f>
        <v>43969</v>
      </c>
      <c r="B1344" s="6">
        <f>TITRES_STAT!D1347</f>
        <v>13.9451</v>
      </c>
      <c r="C1344" s="2">
        <f t="shared" si="120"/>
        <v>13.298551337256932</v>
      </c>
      <c r="D1344" s="2">
        <f t="shared" si="122"/>
        <v>13.632496197944919</v>
      </c>
      <c r="E1344" s="2">
        <f t="shared" si="121"/>
        <v>-0.33394486068798734</v>
      </c>
      <c r="F1344" s="2">
        <f t="shared" si="125"/>
        <v>-0.29463764442618418</v>
      </c>
      <c r="G1344" s="2">
        <f t="shared" si="123"/>
        <v>-3.9307216261803168E-2</v>
      </c>
      <c r="H1344" s="2" t="str">
        <f t="shared" si="124"/>
        <v>Hold</v>
      </c>
    </row>
    <row r="1345" spans="1:8" ht="13.5" x14ac:dyDescent="0.25">
      <c r="A1345" s="3">
        <f>TITRES_STAT!B1348</f>
        <v>43970</v>
      </c>
      <c r="B1345" s="6">
        <f>TITRES_STAT!D1348</f>
        <v>13.976000000000001</v>
      </c>
      <c r="C1345" s="2">
        <f t="shared" si="120"/>
        <v>13.315512669986635</v>
      </c>
      <c r="D1345" s="2">
        <f t="shared" si="122"/>
        <v>13.657940924023073</v>
      </c>
      <c r="E1345" s="2">
        <f t="shared" si="121"/>
        <v>-0.34242825403643806</v>
      </c>
      <c r="F1345" s="2">
        <f t="shared" si="125"/>
        <v>-0.30419576634823497</v>
      </c>
      <c r="G1345" s="2">
        <f t="shared" si="123"/>
        <v>-3.8232487688203087E-2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6">
        <f>TITRES_STAT!D1349</f>
        <v>13.666600000000001</v>
      </c>
      <c r="C1346" s="2">
        <f t="shared" si="120"/>
        <v>13.361587643834845</v>
      </c>
      <c r="D1346" s="2">
        <f t="shared" si="122"/>
        <v>13.658582337058402</v>
      </c>
      <c r="E1346" s="2">
        <f t="shared" si="121"/>
        <v>-0.29699469322355654</v>
      </c>
      <c r="F1346" s="2">
        <f t="shared" si="125"/>
        <v>-0.30275555172329932</v>
      </c>
      <c r="G1346" s="2">
        <f t="shared" si="123"/>
        <v>5.7608584997427825E-3</v>
      </c>
      <c r="H1346" s="2" t="str">
        <f t="shared" si="124"/>
        <v>Sell</v>
      </c>
    </row>
    <row r="1347" spans="1:8" ht="13.5" x14ac:dyDescent="0.25">
      <c r="A1347" s="3">
        <f>TITRES_STAT!B1350</f>
        <v>43972</v>
      </c>
      <c r="B1347" s="6">
        <f>TITRES_STAT!D1350</f>
        <v>13.909000000000001</v>
      </c>
      <c r="C1347" s="2">
        <f t="shared" si="120"/>
        <v>13.456112621706408</v>
      </c>
      <c r="D1347" s="2">
        <f t="shared" si="122"/>
        <v>13.677131793572594</v>
      </c>
      <c r="E1347" s="2">
        <f t="shared" si="121"/>
        <v>-0.22101917186618536</v>
      </c>
      <c r="F1347" s="2">
        <f t="shared" si="125"/>
        <v>-0.28640827575187655</v>
      </c>
      <c r="G1347" s="2">
        <f t="shared" si="123"/>
        <v>6.5389103885691191E-2</v>
      </c>
      <c r="H1347" s="2" t="str">
        <f t="shared" si="124"/>
        <v>Sell</v>
      </c>
    </row>
    <row r="1348" spans="1:8" ht="13.5" x14ac:dyDescent="0.25">
      <c r="A1348" s="3">
        <f>TITRES_STAT!B1351</f>
        <v>43973</v>
      </c>
      <c r="B1348" s="6">
        <f>TITRES_STAT!D1351</f>
        <v>13.976000000000001</v>
      </c>
      <c r="C1348" s="2">
        <f t="shared" si="120"/>
        <v>13.598787602982346</v>
      </c>
      <c r="D1348" s="2">
        <f t="shared" si="122"/>
        <v>13.699270179233883</v>
      </c>
      <c r="E1348" s="2">
        <f t="shared" si="121"/>
        <v>-0.10048257625153667</v>
      </c>
      <c r="F1348" s="2">
        <f t="shared" si="125"/>
        <v>-0.24922313585180858</v>
      </c>
      <c r="G1348" s="2">
        <f t="shared" si="123"/>
        <v>0.14874055960027191</v>
      </c>
      <c r="H1348" s="2" t="str">
        <f t="shared" si="124"/>
        <v>Sell</v>
      </c>
    </row>
    <row r="1349" spans="1:8" ht="13.5" x14ac:dyDescent="0.25">
      <c r="A1349" s="3">
        <f>TITRES_STAT!B1352</f>
        <v>43977</v>
      </c>
      <c r="B1349" s="6">
        <f>TITRES_STAT!D1352</f>
        <v>13.558299999999999</v>
      </c>
      <c r="C1349" s="2">
        <f t="shared" si="120"/>
        <v>13.65365104867737</v>
      </c>
      <c r="D1349" s="2">
        <f t="shared" si="122"/>
        <v>13.688827943735077</v>
      </c>
      <c r="E1349" s="2">
        <f t="shared" si="121"/>
        <v>-3.5176895057707824E-2</v>
      </c>
      <c r="F1349" s="2">
        <f t="shared" si="125"/>
        <v>-0.20641388769298843</v>
      </c>
      <c r="G1349" s="2">
        <f t="shared" si="123"/>
        <v>0.17123699263528061</v>
      </c>
      <c r="H1349" s="2" t="str">
        <f t="shared" si="124"/>
        <v>Sell</v>
      </c>
    </row>
    <row r="1350" spans="1:8" ht="13.5" x14ac:dyDescent="0.25">
      <c r="A1350" s="3">
        <f>TITRES_STAT!B1353</f>
        <v>43978</v>
      </c>
      <c r="B1350" s="6">
        <f>TITRES_STAT!D1353</f>
        <v>13.909000000000001</v>
      </c>
      <c r="C1350" s="2">
        <f t="shared" si="120"/>
        <v>13.694520118111621</v>
      </c>
      <c r="D1350" s="2">
        <f t="shared" si="122"/>
        <v>13.705136984939886</v>
      </c>
      <c r="E1350" s="2">
        <f t="shared" si="121"/>
        <v>-1.0616866828264904E-2</v>
      </c>
      <c r="F1350" s="2">
        <f t="shared" si="125"/>
        <v>-0.16725448352004374</v>
      </c>
      <c r="G1350" s="2">
        <f t="shared" si="123"/>
        <v>0.15663761669177884</v>
      </c>
      <c r="H1350" s="2" t="str">
        <f t="shared" si="124"/>
        <v>Sell</v>
      </c>
    </row>
    <row r="1351" spans="1:8" ht="13.5" x14ac:dyDescent="0.25">
      <c r="A1351" s="3">
        <f>TITRES_STAT!B1354</f>
        <v>43979</v>
      </c>
      <c r="B1351" s="6">
        <f>TITRES_STAT!D1354</f>
        <v>13.4964</v>
      </c>
      <c r="C1351" s="2">
        <f t="shared" si="120"/>
        <v>13.665624715325217</v>
      </c>
      <c r="D1351" s="2">
        <f t="shared" si="122"/>
        <v>13.689674986055449</v>
      </c>
      <c r="E1351" s="2">
        <f t="shared" si="121"/>
        <v>-2.4050270730231915E-2</v>
      </c>
      <c r="F1351" s="2">
        <f t="shared" si="125"/>
        <v>-0.13861364096208137</v>
      </c>
      <c r="G1351" s="2">
        <f t="shared" si="123"/>
        <v>0.11456337023184945</v>
      </c>
      <c r="H1351" s="2" t="str">
        <f t="shared" si="124"/>
        <v>Sell</v>
      </c>
    </row>
    <row r="1352" spans="1:8" ht="13.5" x14ac:dyDescent="0.25">
      <c r="A1352" s="3">
        <f>TITRES_STAT!B1355</f>
        <v>43980</v>
      </c>
      <c r="B1352" s="6">
        <f>TITRES_STAT!D1355</f>
        <v>13.8729</v>
      </c>
      <c r="C1352" s="2">
        <f t="shared" si="120"/>
        <v>13.681651682198261</v>
      </c>
      <c r="D1352" s="2">
        <f t="shared" si="122"/>
        <v>13.7032472093106</v>
      </c>
      <c r="E1352" s="2">
        <f t="shared" si="121"/>
        <v>-2.1595527112339141E-2</v>
      </c>
      <c r="F1352" s="2">
        <f t="shared" si="125"/>
        <v>-0.11521001819213293</v>
      </c>
      <c r="G1352" s="2">
        <f t="shared" si="123"/>
        <v>9.3614491079793791E-2</v>
      </c>
      <c r="H1352" s="2" t="str">
        <f t="shared" si="124"/>
        <v>Sell</v>
      </c>
    </row>
    <row r="1353" spans="1:8" ht="13.5" x14ac:dyDescent="0.25">
      <c r="A1353" s="3">
        <f>TITRES_STAT!B1356</f>
        <v>43983</v>
      </c>
      <c r="B1353" s="6">
        <f>TITRES_STAT!D1356</f>
        <v>13.9245</v>
      </c>
      <c r="C1353" s="2">
        <f t="shared" si="120"/>
        <v>13.725351423398529</v>
      </c>
      <c r="D1353" s="2">
        <f t="shared" si="122"/>
        <v>13.719636304917222</v>
      </c>
      <c r="E1353" s="2">
        <f t="shared" si="121"/>
        <v>5.7151184813069023E-3</v>
      </c>
      <c r="F1353" s="2">
        <f t="shared" si="125"/>
        <v>-9.1024990857444976E-2</v>
      </c>
      <c r="G1353" s="2">
        <f t="shared" si="123"/>
        <v>9.6740109338751878E-2</v>
      </c>
      <c r="H1353" s="2" t="str">
        <f t="shared" si="124"/>
        <v>Sell</v>
      </c>
    </row>
    <row r="1354" spans="1:8" ht="13.5" x14ac:dyDescent="0.25">
      <c r="A1354" s="3">
        <f>TITRES_STAT!B1357</f>
        <v>43984</v>
      </c>
      <c r="B1354" s="6">
        <f>TITRES_STAT!D1357</f>
        <v>13.666600000000001</v>
      </c>
      <c r="C1354" s="2">
        <f t="shared" si="120"/>
        <v>13.759158896721832</v>
      </c>
      <c r="D1354" s="2">
        <f t="shared" si="122"/>
        <v>13.715707689738167</v>
      </c>
      <c r="E1354" s="2">
        <f t="shared" si="121"/>
        <v>4.3451206983665003E-2</v>
      </c>
      <c r="F1354" s="2">
        <f t="shared" si="125"/>
        <v>-6.4129751289222992E-2</v>
      </c>
      <c r="G1354" s="2">
        <f t="shared" si="123"/>
        <v>0.10758095827288799</v>
      </c>
      <c r="H1354" s="2" t="str">
        <f t="shared" si="124"/>
        <v>Sell</v>
      </c>
    </row>
    <row r="1355" spans="1:8" ht="13.5" x14ac:dyDescent="0.25">
      <c r="A1355" s="3">
        <f>TITRES_STAT!B1358</f>
        <v>43985</v>
      </c>
      <c r="B1355" s="6">
        <f>TITRES_STAT!D1358</f>
        <v>13.666600000000001</v>
      </c>
      <c r="C1355" s="2">
        <f t="shared" si="120"/>
        <v>13.792519066456936</v>
      </c>
      <c r="D1355" s="2">
        <f t="shared" si="122"/>
        <v>13.712070083090897</v>
      </c>
      <c r="E1355" s="2">
        <f t="shared" si="121"/>
        <v>8.0448983366039784E-2</v>
      </c>
      <c r="F1355" s="2">
        <f t="shared" si="125"/>
        <v>-3.5214004358170438E-2</v>
      </c>
      <c r="G1355" s="2">
        <f t="shared" si="123"/>
        <v>0.11566298772421021</v>
      </c>
      <c r="H1355" s="2" t="str">
        <f t="shared" si="124"/>
        <v>Sell</v>
      </c>
    </row>
    <row r="1356" spans="1:8" ht="13.5" x14ac:dyDescent="0.25">
      <c r="A1356" s="3">
        <f>TITRES_STAT!B1359</f>
        <v>43986</v>
      </c>
      <c r="B1356" s="6">
        <f>TITRES_STAT!D1359</f>
        <v>13.2798</v>
      </c>
      <c r="C1356" s="2">
        <f t="shared" si="120"/>
        <v>13.773146902386639</v>
      </c>
      <c r="D1356" s="2">
        <f t="shared" si="122"/>
        <v>13.680050076936014</v>
      </c>
      <c r="E1356" s="2">
        <f t="shared" si="121"/>
        <v>9.3096825450624365E-2</v>
      </c>
      <c r="F1356" s="2">
        <f t="shared" si="125"/>
        <v>-9.5518383964114766E-3</v>
      </c>
      <c r="G1356" s="2">
        <f t="shared" si="123"/>
        <v>0.10264866384703585</v>
      </c>
      <c r="H1356" s="2" t="str">
        <f t="shared" si="124"/>
        <v>Sell</v>
      </c>
    </row>
    <row r="1357" spans="1:8" ht="13.5" x14ac:dyDescent="0.25">
      <c r="A1357" s="3">
        <f>TITRES_STAT!B1360</f>
        <v>43987</v>
      </c>
      <c r="B1357" s="6">
        <f>TITRES_STAT!D1360</f>
        <v>13.2592</v>
      </c>
      <c r="C1357" s="2">
        <f t="shared" si="120"/>
        <v>13.79404737894254</v>
      </c>
      <c r="D1357" s="2">
        <f t="shared" si="122"/>
        <v>13.648875997162977</v>
      </c>
      <c r="E1357" s="2">
        <f t="shared" si="121"/>
        <v>0.1451713817795639</v>
      </c>
      <c r="F1357" s="2">
        <f t="shared" si="125"/>
        <v>2.1392805638783603E-2</v>
      </c>
      <c r="G1357" s="2">
        <f t="shared" si="123"/>
        <v>0.12377857614078031</v>
      </c>
      <c r="H1357" s="2" t="str">
        <f t="shared" si="124"/>
        <v>Sell</v>
      </c>
    </row>
    <row r="1358" spans="1:8" ht="13.5" x14ac:dyDescent="0.25">
      <c r="A1358" s="3">
        <f>TITRES_STAT!B1361</f>
        <v>43990</v>
      </c>
      <c r="B1358" s="6">
        <f>TITRES_STAT!D1361</f>
        <v>13.2592</v>
      </c>
      <c r="C1358" s="2">
        <f t="shared" si="120"/>
        <v>13.822040089874458</v>
      </c>
      <c r="D1358" s="2">
        <f t="shared" si="122"/>
        <v>13.620011108484238</v>
      </c>
      <c r="E1358" s="2">
        <f t="shared" si="121"/>
        <v>0.20202898139021919</v>
      </c>
      <c r="F1358" s="2">
        <f t="shared" si="125"/>
        <v>5.752004078907072E-2</v>
      </c>
      <c r="G1358" s="2">
        <f t="shared" si="123"/>
        <v>0.14450894060114847</v>
      </c>
      <c r="H1358" s="2" t="str">
        <f t="shared" si="124"/>
        <v>Sell</v>
      </c>
    </row>
    <row r="1359" spans="1:8" ht="13.5" x14ac:dyDescent="0.25">
      <c r="A1359" s="3">
        <f>TITRES_STAT!B1362</f>
        <v>43991</v>
      </c>
      <c r="B1359" s="6">
        <f>TITRES_STAT!D1362</f>
        <v>13.2592</v>
      </c>
      <c r="C1359" s="2">
        <f t="shared" ref="C1359:C1422" si="126">$C$4*B1349+C1358*(1-$C$4)</f>
        <v>13.781464691432234</v>
      </c>
      <c r="D1359" s="2">
        <f t="shared" si="122"/>
        <v>13.593284359707628</v>
      </c>
      <c r="E1359" s="2">
        <f t="shared" si="121"/>
        <v>0.18818033172460602</v>
      </c>
      <c r="F1359" s="2">
        <f t="shared" si="125"/>
        <v>8.3652098976177786E-2</v>
      </c>
      <c r="G1359" s="2">
        <f t="shared" si="123"/>
        <v>0.10452823274842823</v>
      </c>
      <c r="H1359" s="2" t="str">
        <f t="shared" si="124"/>
        <v>Sell</v>
      </c>
    </row>
    <row r="1360" spans="1:8" ht="13.5" x14ac:dyDescent="0.25">
      <c r="A1360" s="3">
        <f>TITRES_STAT!B1363</f>
        <v>43992</v>
      </c>
      <c r="B1360" s="6">
        <f>TITRES_STAT!D1363</f>
        <v>13.254</v>
      </c>
      <c r="C1360" s="2">
        <f t="shared" si="126"/>
        <v>13.801085508134967</v>
      </c>
      <c r="D1360" s="2">
        <f t="shared" si="122"/>
        <v>13.568152184914469</v>
      </c>
      <c r="E1360" s="2">
        <f t="shared" si="121"/>
        <v>0.23293332322049842</v>
      </c>
      <c r="F1360" s="2">
        <f t="shared" si="125"/>
        <v>0.11350834382504192</v>
      </c>
      <c r="G1360" s="2">
        <f t="shared" si="123"/>
        <v>0.1194249793954565</v>
      </c>
      <c r="H1360" s="2" t="str">
        <f t="shared" si="124"/>
        <v>Sell</v>
      </c>
    </row>
    <row r="1361" spans="1:8" ht="13.5" x14ac:dyDescent="0.25">
      <c r="A1361" s="3">
        <f>TITRES_STAT!B1364</f>
        <v>43993</v>
      </c>
      <c r="B1361" s="6">
        <f>TITRES_STAT!D1364</f>
        <v>12.893000000000001</v>
      </c>
      <c r="C1361" s="2">
        <f t="shared" si="126"/>
        <v>13.754210814575742</v>
      </c>
      <c r="D1361" s="2">
        <f t="shared" si="122"/>
        <v>13.518140911957842</v>
      </c>
      <c r="E1361" s="2">
        <f t="shared" si="121"/>
        <v>0.23606990261790095</v>
      </c>
      <c r="F1361" s="2">
        <f t="shared" si="125"/>
        <v>0.13802065558361373</v>
      </c>
      <c r="G1361" s="2">
        <f t="shared" si="123"/>
        <v>9.8049247034287218E-2</v>
      </c>
      <c r="H1361" s="2" t="str">
        <f t="shared" si="124"/>
        <v>Sell</v>
      </c>
    </row>
    <row r="1362" spans="1:8" ht="13.5" x14ac:dyDescent="0.25">
      <c r="A1362" s="3">
        <f>TITRES_STAT!B1365</f>
        <v>43994</v>
      </c>
      <c r="B1362" s="6">
        <f>TITRES_STAT!D1365</f>
        <v>12.893000000000001</v>
      </c>
      <c r="C1362" s="2">
        <f t="shared" si="126"/>
        <v>13.772470689256398</v>
      </c>
      <c r="D1362" s="2">
        <f t="shared" si="122"/>
        <v>13.471834177738742</v>
      </c>
      <c r="E1362" s="2">
        <f t="shared" si="121"/>
        <v>0.30063651151765569</v>
      </c>
      <c r="F1362" s="2">
        <f t="shared" si="125"/>
        <v>0.17054382677042212</v>
      </c>
      <c r="G1362" s="2">
        <f t="shared" si="123"/>
        <v>0.13009268474723357</v>
      </c>
      <c r="H1362" s="2" t="str">
        <f t="shared" si="124"/>
        <v>Sell</v>
      </c>
    </row>
    <row r="1363" spans="1:8" ht="13.5" x14ac:dyDescent="0.25">
      <c r="A1363" s="3">
        <f>TITRES_STAT!B1366</f>
        <v>43997</v>
      </c>
      <c r="B1363" s="6">
        <f>TITRES_STAT!D1366</f>
        <v>12.893000000000001</v>
      </c>
      <c r="C1363" s="2">
        <f t="shared" si="126"/>
        <v>13.795859813986183</v>
      </c>
      <c r="D1363" s="2">
        <f t="shared" si="122"/>
        <v>13.428957571980318</v>
      </c>
      <c r="E1363" s="2">
        <f t="shared" si="121"/>
        <v>0.36690224200586563</v>
      </c>
      <c r="F1363" s="2">
        <f t="shared" si="125"/>
        <v>0.20981550981751085</v>
      </c>
      <c r="G1363" s="2">
        <f t="shared" si="123"/>
        <v>0.15708673218835478</v>
      </c>
      <c r="H1363" s="2" t="str">
        <f t="shared" si="124"/>
        <v>Sell</v>
      </c>
    </row>
    <row r="1364" spans="1:8" ht="13.5" x14ac:dyDescent="0.25">
      <c r="A1364" s="3">
        <f>TITRES_STAT!B1367</f>
        <v>43998</v>
      </c>
      <c r="B1364" s="6">
        <f>TITRES_STAT!D1367</f>
        <v>12.63</v>
      </c>
      <c r="C1364" s="2">
        <f t="shared" si="126"/>
        <v>13.77597368875754</v>
      </c>
      <c r="D1364" s="2">
        <f t="shared" si="122"/>
        <v>13.369775529611406</v>
      </c>
      <c r="E1364" s="2">
        <f t="shared" si="121"/>
        <v>0.40619815914613433</v>
      </c>
      <c r="F1364" s="2">
        <f t="shared" si="125"/>
        <v>0.24909203968323557</v>
      </c>
      <c r="G1364" s="2">
        <f t="shared" si="123"/>
        <v>0.15710611946289876</v>
      </c>
      <c r="H1364" s="2" t="str">
        <f t="shared" si="124"/>
        <v>Sell</v>
      </c>
    </row>
    <row r="1365" spans="1:8" ht="13.5" x14ac:dyDescent="0.25">
      <c r="A1365" s="3">
        <f>TITRES_STAT!B1368</f>
        <v>43999</v>
      </c>
      <c r="B1365" s="6">
        <f>TITRES_STAT!D1368</f>
        <v>12.893000000000001</v>
      </c>
      <c r="C1365" s="2">
        <f t="shared" si="126"/>
        <v>13.759146967410226</v>
      </c>
      <c r="D1365" s="2">
        <f t="shared" si="122"/>
        <v>13.334458823714264</v>
      </c>
      <c r="E1365" s="2">
        <f t="shared" si="121"/>
        <v>0.42468814369596153</v>
      </c>
      <c r="F1365" s="2">
        <f t="shared" si="125"/>
        <v>0.28421126048578077</v>
      </c>
      <c r="G1365" s="2">
        <f t="shared" si="123"/>
        <v>0.14047688321018076</v>
      </c>
      <c r="H1365" s="2" t="str">
        <f t="shared" si="124"/>
        <v>Sell</v>
      </c>
    </row>
    <row r="1366" spans="1:8" ht="13.5" x14ac:dyDescent="0.25">
      <c r="A1366" s="3">
        <f>TITRES_STAT!B1369</f>
        <v>44000</v>
      </c>
      <c r="B1366" s="6">
        <f>TITRES_STAT!D1369</f>
        <v>13.248900000000001</v>
      </c>
      <c r="C1366" s="2">
        <f t="shared" si="126"/>
        <v>13.685401280116345</v>
      </c>
      <c r="D1366" s="2">
        <f t="shared" si="122"/>
        <v>13.328121133068764</v>
      </c>
      <c r="E1366" s="2">
        <f t="shared" si="121"/>
        <v>0.3572801470475806</v>
      </c>
      <c r="F1366" s="2">
        <f t="shared" si="125"/>
        <v>0.29882503779814074</v>
      </c>
      <c r="G1366" s="2">
        <f t="shared" si="123"/>
        <v>5.8455109249439863E-2</v>
      </c>
      <c r="H1366" s="2" t="str">
        <f t="shared" si="124"/>
        <v>Sell</v>
      </c>
    </row>
    <row r="1367" spans="1:8" ht="13.5" x14ac:dyDescent="0.25">
      <c r="A1367" s="3">
        <f>TITRES_STAT!B1370</f>
        <v>44001</v>
      </c>
      <c r="B1367" s="6">
        <f>TITRES_STAT!D1370</f>
        <v>12.893000000000001</v>
      </c>
      <c r="C1367" s="2">
        <f t="shared" si="126"/>
        <v>13.619831852406138</v>
      </c>
      <c r="D1367" s="2">
        <f t="shared" si="122"/>
        <v>13.295889938026635</v>
      </c>
      <c r="E1367" s="2">
        <f t="shared" si="121"/>
        <v>0.32394191437950326</v>
      </c>
      <c r="F1367" s="2">
        <f t="shared" si="125"/>
        <v>0.30384841311441324</v>
      </c>
      <c r="G1367" s="2">
        <f t="shared" si="123"/>
        <v>2.0093501265090019E-2</v>
      </c>
      <c r="H1367" s="2" t="str">
        <f t="shared" si="124"/>
        <v>Sell</v>
      </c>
    </row>
    <row r="1368" spans="1:8" ht="13.5" x14ac:dyDescent="0.25">
      <c r="A1368" s="3">
        <f>TITRES_STAT!B1371</f>
        <v>44004</v>
      </c>
      <c r="B1368" s="6">
        <f>TITRES_STAT!D1371</f>
        <v>12.789899999999999</v>
      </c>
      <c r="C1368" s="2">
        <f t="shared" si="126"/>
        <v>13.564350028959039</v>
      </c>
      <c r="D1368" s="2">
        <f t="shared" si="122"/>
        <v>13.258409201876514</v>
      </c>
      <c r="E1368" s="2">
        <f t="shared" si="121"/>
        <v>0.30594082708252479</v>
      </c>
      <c r="F1368" s="2">
        <f t="shared" si="125"/>
        <v>0.30426689590803557</v>
      </c>
      <c r="G1368" s="2">
        <f t="shared" si="123"/>
        <v>1.6739311744892182E-3</v>
      </c>
      <c r="H1368" s="2" t="str">
        <f t="shared" si="124"/>
        <v>Sell</v>
      </c>
    </row>
    <row r="1369" spans="1:8" ht="13.5" x14ac:dyDescent="0.25">
      <c r="A1369" s="3">
        <f>TITRES_STAT!B1372</f>
        <v>44005</v>
      </c>
      <c r="B1369" s="6">
        <f>TITRES_STAT!D1372</f>
        <v>12.893000000000001</v>
      </c>
      <c r="C1369" s="2">
        <f t="shared" si="126"/>
        <v>13.517403870657647</v>
      </c>
      <c r="D1369" s="2">
        <f t="shared" si="122"/>
        <v>13.231341853589365</v>
      </c>
      <c r="E1369" s="2">
        <f t="shared" si="121"/>
        <v>0.28606201706828216</v>
      </c>
      <c r="F1369" s="2">
        <f t="shared" si="125"/>
        <v>0.30062592014008493</v>
      </c>
      <c r="G1369" s="2">
        <f t="shared" si="123"/>
        <v>-1.4563903071802775E-2</v>
      </c>
      <c r="H1369" s="2" t="str">
        <f t="shared" si="124"/>
        <v>Hold</v>
      </c>
    </row>
    <row r="1370" spans="1:8" ht="13.5" x14ac:dyDescent="0.25">
      <c r="A1370" s="3">
        <f>TITRES_STAT!B1373</f>
        <v>44006</v>
      </c>
      <c r="B1370" s="6">
        <f>TITRES_STAT!D1373</f>
        <v>12.893000000000001</v>
      </c>
      <c r="C1370" s="2">
        <f t="shared" si="126"/>
        <v>13.476880198248779</v>
      </c>
      <c r="D1370" s="2">
        <f t="shared" si="122"/>
        <v>13.206279494064228</v>
      </c>
      <c r="E1370" s="2">
        <f t="shared" si="121"/>
        <v>0.27060070418455062</v>
      </c>
      <c r="F1370" s="2">
        <f t="shared" si="125"/>
        <v>0.29462087694897809</v>
      </c>
      <c r="G1370" s="2">
        <f t="shared" si="123"/>
        <v>-2.4020172764427472E-2</v>
      </c>
      <c r="H1370" s="2" t="str">
        <f t="shared" si="124"/>
        <v>Hold</v>
      </c>
    </row>
    <row r="1371" spans="1:8" ht="13.5" x14ac:dyDescent="0.25">
      <c r="A1371" s="3">
        <f>TITRES_STAT!B1374</f>
        <v>44007</v>
      </c>
      <c r="B1371" s="6">
        <f>TITRES_STAT!D1374</f>
        <v>12.635199999999999</v>
      </c>
      <c r="C1371" s="2">
        <f t="shared" si="126"/>
        <v>13.387052475441275</v>
      </c>
      <c r="D1371" s="2">
        <f t="shared" si="122"/>
        <v>13.16397730931873</v>
      </c>
      <c r="E1371" s="2">
        <f t="shared" si="121"/>
        <v>0.22307516612254474</v>
      </c>
      <c r="F1371" s="2">
        <f t="shared" si="125"/>
        <v>0.28031173478369142</v>
      </c>
      <c r="G1371" s="2">
        <f t="shared" si="123"/>
        <v>-5.7236568661146681E-2</v>
      </c>
      <c r="H1371" s="2" t="str">
        <f t="shared" si="124"/>
        <v>Hold</v>
      </c>
    </row>
    <row r="1372" spans="1:8" ht="13.5" x14ac:dyDescent="0.25">
      <c r="A1372" s="3">
        <f>TITRES_STAT!B1375</f>
        <v>44008</v>
      </c>
      <c r="B1372" s="6">
        <f>TITRES_STAT!D1375</f>
        <v>12.635199999999999</v>
      </c>
      <c r="C1372" s="2">
        <f t="shared" si="126"/>
        <v>13.311044402296464</v>
      </c>
      <c r="D1372" s="2">
        <f t="shared" si="122"/>
        <v>13.124808619739564</v>
      </c>
      <c r="E1372" s="2">
        <f t="shared" ref="E1372:E1435" si="127">C1372-D1372</f>
        <v>0.18623578255689921</v>
      </c>
      <c r="F1372" s="2">
        <f t="shared" si="125"/>
        <v>0.26149654433833297</v>
      </c>
      <c r="G1372" s="2">
        <f t="shared" si="123"/>
        <v>-7.526076178143376E-2</v>
      </c>
      <c r="H1372" s="2" t="str">
        <f t="shared" si="124"/>
        <v>Hold</v>
      </c>
    </row>
    <row r="1373" spans="1:8" ht="13.5" x14ac:dyDescent="0.25">
      <c r="A1373" s="3">
        <f>TITRES_STAT!B1376</f>
        <v>44011</v>
      </c>
      <c r="B1373" s="6">
        <f>TITRES_STAT!D1376</f>
        <v>12.6249</v>
      </c>
      <c r="C1373" s="2">
        <f t="shared" si="126"/>
        <v>13.246729878866239</v>
      </c>
      <c r="D1373" s="2">
        <f t="shared" ref="D1373:D1436" si="128">$D$4*B1373+(1-$D$4)*D1372</f>
        <v>13.087778351610707</v>
      </c>
      <c r="E1373" s="2">
        <f t="shared" si="127"/>
        <v>0.15895152725553174</v>
      </c>
      <c r="F1373" s="2">
        <f t="shared" si="125"/>
        <v>0.24098754092177271</v>
      </c>
      <c r="G1373" s="2">
        <f t="shared" si="123"/>
        <v>-8.203601366624097E-2</v>
      </c>
      <c r="H1373" s="2" t="str">
        <f t="shared" si="124"/>
        <v>Hold</v>
      </c>
    </row>
    <row r="1374" spans="1:8" ht="13.5" x14ac:dyDescent="0.25">
      <c r="A1374" s="3">
        <f>TITRES_STAT!B1377</f>
        <v>44012</v>
      </c>
      <c r="B1374" s="6">
        <f>TITRES_STAT!D1377</f>
        <v>12.6249</v>
      </c>
      <c r="C1374" s="2">
        <f t="shared" si="126"/>
        <v>13.151848359040663</v>
      </c>
      <c r="D1374" s="2">
        <f t="shared" si="128"/>
        <v>13.05349106630621</v>
      </c>
      <c r="E1374" s="2">
        <f t="shared" si="127"/>
        <v>9.8357292734453594E-2</v>
      </c>
      <c r="F1374" s="2">
        <f t="shared" si="125"/>
        <v>0.21246149128430891</v>
      </c>
      <c r="G1374" s="2">
        <f t="shared" si="123"/>
        <v>-0.11410419854985532</v>
      </c>
      <c r="H1374" s="2" t="str">
        <f t="shared" si="124"/>
        <v>Hold</v>
      </c>
    </row>
    <row r="1375" spans="1:8" ht="13.5" x14ac:dyDescent="0.25">
      <c r="A1375" s="3">
        <f>TITRES_STAT!B1378</f>
        <v>44013</v>
      </c>
      <c r="B1375" s="6">
        <f>TITRES_STAT!D1378</f>
        <v>12.3773</v>
      </c>
      <c r="C1375" s="2">
        <f t="shared" si="126"/>
        <v>13.112025534572869</v>
      </c>
      <c r="D1375" s="2">
        <f t="shared" si="128"/>
        <v>13.003402839172416</v>
      </c>
      <c r="E1375" s="2">
        <f t="shared" si="127"/>
        <v>0.10862269540045233</v>
      </c>
      <c r="F1375" s="2">
        <f t="shared" si="125"/>
        <v>0.19169373210753762</v>
      </c>
      <c r="G1375" s="2">
        <f t="shared" si="123"/>
        <v>-8.3071036707085294E-2</v>
      </c>
      <c r="H1375" s="2" t="str">
        <f t="shared" si="124"/>
        <v>Hold</v>
      </c>
    </row>
    <row r="1376" spans="1:8" ht="13.5" x14ac:dyDescent="0.25">
      <c r="A1376" s="3">
        <f>TITRES_STAT!B1379</f>
        <v>44014</v>
      </c>
      <c r="B1376" s="6">
        <f>TITRES_STAT!D1379</f>
        <v>12.63</v>
      </c>
      <c r="C1376" s="2">
        <f t="shared" si="126"/>
        <v>13.133083144638581</v>
      </c>
      <c r="D1376" s="2">
        <f t="shared" si="128"/>
        <v>12.975743369604089</v>
      </c>
      <c r="E1376" s="2">
        <f t="shared" si="127"/>
        <v>0.15733977503449204</v>
      </c>
      <c r="F1376" s="2">
        <f t="shared" si="125"/>
        <v>0.18482294069292854</v>
      </c>
      <c r="G1376" s="2">
        <f t="shared" si="123"/>
        <v>-2.7483165658436504E-2</v>
      </c>
      <c r="H1376" s="2" t="str">
        <f t="shared" si="124"/>
        <v>Hold</v>
      </c>
    </row>
    <row r="1377" spans="1:8" ht="13.5" x14ac:dyDescent="0.25">
      <c r="A1377" s="3">
        <f>TITRES_STAT!B1380</f>
        <v>44015</v>
      </c>
      <c r="B1377" s="6">
        <f>TITRES_STAT!D1380</f>
        <v>12.6249</v>
      </c>
      <c r="C1377" s="2">
        <f t="shared" si="126"/>
        <v>13.096147276232646</v>
      </c>
      <c r="D1377" s="2">
        <f t="shared" si="128"/>
        <v>12.949754971855638</v>
      </c>
      <c r="E1377" s="2">
        <f t="shared" si="127"/>
        <v>0.14639230437700768</v>
      </c>
      <c r="F1377" s="2">
        <f t="shared" si="125"/>
        <v>0.17713681342974438</v>
      </c>
      <c r="G1377" s="2">
        <f t="shared" si="123"/>
        <v>-3.0744509052736707E-2</v>
      </c>
      <c r="H1377" s="2" t="str">
        <f t="shared" si="124"/>
        <v>Hold</v>
      </c>
    </row>
    <row r="1378" spans="1:8" ht="13.5" x14ac:dyDescent="0.25">
      <c r="A1378" s="3">
        <f>TITRES_STAT!B1381</f>
        <v>44018</v>
      </c>
      <c r="B1378" s="6">
        <f>TITRES_STAT!D1381</f>
        <v>12.3773</v>
      </c>
      <c r="C1378" s="2">
        <f t="shared" si="126"/>
        <v>13.049032310658392</v>
      </c>
      <c r="D1378" s="2">
        <f t="shared" si="128"/>
        <v>12.907350899866332</v>
      </c>
      <c r="E1378" s="2">
        <f t="shared" si="127"/>
        <v>0.14168141079206009</v>
      </c>
      <c r="F1378" s="2">
        <f t="shared" si="125"/>
        <v>0.17004573290220754</v>
      </c>
      <c r="G1378" s="2">
        <f t="shared" si="123"/>
        <v>-2.8364322110147444E-2</v>
      </c>
      <c r="H1378" s="2" t="str">
        <f t="shared" si="124"/>
        <v>Hold</v>
      </c>
    </row>
    <row r="1379" spans="1:8" ht="13.5" x14ac:dyDescent="0.25">
      <c r="A1379" s="3">
        <f>TITRES_STAT!B1382</f>
        <v>44019</v>
      </c>
      <c r="B1379" s="6">
        <f>TITRES_STAT!D1382</f>
        <v>12.7486</v>
      </c>
      <c r="C1379" s="2">
        <f t="shared" si="126"/>
        <v>13.02502733978787</v>
      </c>
      <c r="D1379" s="2">
        <f t="shared" si="128"/>
        <v>12.895591573950307</v>
      </c>
      <c r="E1379" s="2">
        <f t="shared" si="127"/>
        <v>0.12943576583756311</v>
      </c>
      <c r="F1379" s="2">
        <f t="shared" si="125"/>
        <v>0.16192373948927868</v>
      </c>
      <c r="G1379" s="2">
        <f t="shared" si="123"/>
        <v>-3.2487973651715574E-2</v>
      </c>
      <c r="H1379" s="2" t="str">
        <f t="shared" si="124"/>
        <v>Hold</v>
      </c>
    </row>
    <row r="1380" spans="1:8" ht="13.5" x14ac:dyDescent="0.25">
      <c r="A1380" s="3">
        <f>TITRES_STAT!B1383</f>
        <v>44020</v>
      </c>
      <c r="B1380" s="6">
        <f>TITRES_STAT!D1383</f>
        <v>13.1251</v>
      </c>
      <c r="C1380" s="2">
        <f t="shared" si="126"/>
        <v>13.004715441358968</v>
      </c>
      <c r="D1380" s="2">
        <f t="shared" si="128"/>
        <v>12.912592198102136</v>
      </c>
      <c r="E1380" s="2">
        <f t="shared" si="127"/>
        <v>9.212324325683241E-2</v>
      </c>
      <c r="F1380" s="2">
        <f t="shared" si="125"/>
        <v>0.14796364024278943</v>
      </c>
      <c r="G1380" s="2">
        <f t="shared" ref="G1380:G1443" si="129">E1380-F1380</f>
        <v>-5.5840396985957025E-2</v>
      </c>
      <c r="H1380" s="2" t="str">
        <f t="shared" ref="H1380:H1443" si="130">IF(G1380&lt;0,"Hold","Sell")</f>
        <v>Hold</v>
      </c>
    </row>
    <row r="1381" spans="1:8" ht="13.5" x14ac:dyDescent="0.25">
      <c r="A1381" s="3">
        <f>TITRES_STAT!B1384</f>
        <v>44021</v>
      </c>
      <c r="B1381" s="6">
        <f>TITRES_STAT!D1384</f>
        <v>13.1509</v>
      </c>
      <c r="C1381" s="2">
        <f t="shared" si="126"/>
        <v>12.947866911919126</v>
      </c>
      <c r="D1381" s="2">
        <f t="shared" si="128"/>
        <v>12.930244627872348</v>
      </c>
      <c r="E1381" s="2">
        <f t="shared" si="127"/>
        <v>1.7622284046778347E-2</v>
      </c>
      <c r="F1381" s="2">
        <f t="shared" ref="F1381:F1444" si="131">(E1381*(2/(10)))+((1-(2/10))*F1380)</f>
        <v>0.12189536900358723</v>
      </c>
      <c r="G1381" s="2">
        <f t="shared" si="129"/>
        <v>-0.10427308495680888</v>
      </c>
      <c r="H1381" s="2" t="str">
        <f t="shared" si="130"/>
        <v>Hold</v>
      </c>
    </row>
    <row r="1382" spans="1:8" ht="13.5" x14ac:dyDescent="0.25">
      <c r="A1382" s="3">
        <f>TITRES_STAT!B1385</f>
        <v>44022</v>
      </c>
      <c r="B1382" s="6">
        <f>TITRES_STAT!D1385</f>
        <v>13.3056</v>
      </c>
      <c r="C1382" s="2">
        <f t="shared" si="126"/>
        <v>12.899764310085414</v>
      </c>
      <c r="D1382" s="2">
        <f t="shared" si="128"/>
        <v>12.958048729511432</v>
      </c>
      <c r="E1382" s="2">
        <f t="shared" si="127"/>
        <v>-5.8284419426017919E-2</v>
      </c>
      <c r="F1382" s="2">
        <f t="shared" si="131"/>
        <v>8.5859411317666209E-2</v>
      </c>
      <c r="G1382" s="2">
        <f t="shared" si="129"/>
        <v>-0.14414383074368414</v>
      </c>
      <c r="H1382" s="2" t="str">
        <f t="shared" si="130"/>
        <v>Hold</v>
      </c>
    </row>
    <row r="1383" spans="1:8" ht="13.5" x14ac:dyDescent="0.25">
      <c r="A1383" s="3">
        <f>TITRES_STAT!B1386</f>
        <v>44025</v>
      </c>
      <c r="B1383" s="6">
        <f>TITRES_STAT!D1386</f>
        <v>13.615</v>
      </c>
      <c r="C1383" s="2">
        <f t="shared" si="126"/>
        <v>12.857477493149196</v>
      </c>
      <c r="D1383" s="2">
        <f t="shared" si="128"/>
        <v>13.00671178658466</v>
      </c>
      <c r="E1383" s="2">
        <f t="shared" si="127"/>
        <v>-0.14923429343546424</v>
      </c>
      <c r="F1383" s="2">
        <f t="shared" si="131"/>
        <v>3.8840670367040128E-2</v>
      </c>
      <c r="G1383" s="2">
        <f t="shared" si="129"/>
        <v>-0.18807496380250438</v>
      </c>
      <c r="H1383" s="2" t="str">
        <f t="shared" si="130"/>
        <v>Hold</v>
      </c>
    </row>
    <row r="1384" spans="1:8" ht="13.5" x14ac:dyDescent="0.25">
      <c r="A1384" s="3">
        <f>TITRES_STAT!B1387</f>
        <v>44026</v>
      </c>
      <c r="B1384" s="6">
        <f>TITRES_STAT!D1387</f>
        <v>13.408799999999999</v>
      </c>
      <c r="C1384" s="2">
        <f t="shared" si="126"/>
        <v>12.821696340357011</v>
      </c>
      <c r="D1384" s="2">
        <f t="shared" si="128"/>
        <v>13.036496098689501</v>
      </c>
      <c r="E1384" s="2">
        <f t="shared" si="127"/>
        <v>-0.21479975833248943</v>
      </c>
      <c r="F1384" s="2">
        <f t="shared" si="131"/>
        <v>-1.1887415372865785E-2</v>
      </c>
      <c r="G1384" s="2">
        <f t="shared" si="129"/>
        <v>-0.20291234295962365</v>
      </c>
      <c r="H1384" s="2" t="str">
        <f t="shared" si="130"/>
        <v>Hold</v>
      </c>
    </row>
    <row r="1385" spans="1:8" ht="13.5" x14ac:dyDescent="0.25">
      <c r="A1385" s="3">
        <f>TITRES_STAT!B1388</f>
        <v>44027</v>
      </c>
      <c r="B1385" s="6">
        <f>TITRES_STAT!D1388</f>
        <v>13.408799999999999</v>
      </c>
      <c r="C1385" s="2">
        <f t="shared" si="126"/>
        <v>12.753327672609778</v>
      </c>
      <c r="D1385" s="2">
        <f t="shared" si="128"/>
        <v>13.064074165453242</v>
      </c>
      <c r="E1385" s="2">
        <f t="shared" si="127"/>
        <v>-0.31074649284346378</v>
      </c>
      <c r="F1385" s="2">
        <f t="shared" si="131"/>
        <v>-7.1659230866985391E-2</v>
      </c>
      <c r="G1385" s="2">
        <f t="shared" si="129"/>
        <v>-0.23908726197647839</v>
      </c>
      <c r="H1385" s="2" t="str">
        <f t="shared" si="130"/>
        <v>Hold</v>
      </c>
    </row>
    <row r="1386" spans="1:8" ht="13.5" x14ac:dyDescent="0.25">
      <c r="A1386" s="3">
        <f>TITRES_STAT!B1389</f>
        <v>44028</v>
      </c>
      <c r="B1386" s="6">
        <f>TITRES_STAT!D1389</f>
        <v>13.408799999999999</v>
      </c>
      <c r="C1386" s="2">
        <f t="shared" si="126"/>
        <v>12.734354184515967</v>
      </c>
      <c r="D1386" s="2">
        <f t="shared" si="128"/>
        <v>13.089609412456706</v>
      </c>
      <c r="E1386" s="2">
        <f t="shared" si="127"/>
        <v>-0.35525522794073972</v>
      </c>
      <c r="F1386" s="2">
        <f t="shared" si="131"/>
        <v>-0.12837843028173626</v>
      </c>
      <c r="G1386" s="2">
        <f t="shared" si="129"/>
        <v>-0.22687679765900345</v>
      </c>
      <c r="H1386" s="2" t="str">
        <f t="shared" si="130"/>
        <v>Hold</v>
      </c>
    </row>
    <row r="1387" spans="1:8" ht="13.5" x14ac:dyDescent="0.25">
      <c r="A1387" s="3">
        <f>TITRES_STAT!B1390</f>
        <v>44029</v>
      </c>
      <c r="B1387" s="6">
        <f>TITRES_STAT!D1390</f>
        <v>13.408799999999999</v>
      </c>
      <c r="C1387" s="2">
        <f t="shared" si="126"/>
        <v>12.717515079205818</v>
      </c>
      <c r="D1387" s="2">
        <f t="shared" si="128"/>
        <v>13.113253159682136</v>
      </c>
      <c r="E1387" s="2">
        <f t="shared" si="127"/>
        <v>-0.39573808047631864</v>
      </c>
      <c r="F1387" s="2">
        <f t="shared" si="131"/>
        <v>-0.18185036032065274</v>
      </c>
      <c r="G1387" s="2">
        <f t="shared" si="129"/>
        <v>-0.2138877201556659</v>
      </c>
      <c r="H1387" s="2" t="str">
        <f t="shared" si="130"/>
        <v>Hold</v>
      </c>
    </row>
    <row r="1388" spans="1:8" ht="13.5" x14ac:dyDescent="0.25">
      <c r="A1388" s="3">
        <f>TITRES_STAT!B1391</f>
        <v>44032</v>
      </c>
      <c r="B1388" s="6">
        <f>TITRES_STAT!D1391</f>
        <v>13.408799999999999</v>
      </c>
      <c r="C1388" s="2">
        <f t="shared" si="126"/>
        <v>12.665174297789537</v>
      </c>
      <c r="D1388" s="2">
        <f t="shared" si="128"/>
        <v>13.135145518224201</v>
      </c>
      <c r="E1388" s="2">
        <f t="shared" si="127"/>
        <v>-0.46997122043466355</v>
      </c>
      <c r="F1388" s="2">
        <f t="shared" si="131"/>
        <v>-0.23947453234345492</v>
      </c>
      <c r="G1388" s="2">
        <f t="shared" si="129"/>
        <v>-0.23049668809120863</v>
      </c>
      <c r="H1388" s="2" t="str">
        <f t="shared" si="130"/>
        <v>Hold</v>
      </c>
    </row>
    <row r="1389" spans="1:8" ht="13.5" x14ac:dyDescent="0.25">
      <c r="A1389" s="3">
        <f>TITRES_STAT!B1392</f>
        <v>44033</v>
      </c>
      <c r="B1389" s="6">
        <f>TITRES_STAT!D1392</f>
        <v>13.1509</v>
      </c>
      <c r="C1389" s="2">
        <f t="shared" si="126"/>
        <v>12.678009021206531</v>
      </c>
      <c r="D1389" s="2">
        <f t="shared" si="128"/>
        <v>13.136312516874259</v>
      </c>
      <c r="E1389" s="2">
        <f t="shared" si="127"/>
        <v>-0.4583034956677281</v>
      </c>
      <c r="F1389" s="2">
        <f t="shared" si="131"/>
        <v>-0.28324032500830959</v>
      </c>
      <c r="G1389" s="2">
        <f t="shared" si="129"/>
        <v>-0.17506317065941851</v>
      </c>
      <c r="H1389" s="2" t="str">
        <f t="shared" si="130"/>
        <v>Hold</v>
      </c>
    </row>
    <row r="1390" spans="1:8" ht="13.5" x14ac:dyDescent="0.25">
      <c r="A1390" s="3">
        <f>TITRES_STAT!B1393</f>
        <v>44034</v>
      </c>
      <c r="B1390" s="6">
        <f>TITRES_STAT!D1393</f>
        <v>13.1509</v>
      </c>
      <c r="C1390" s="2">
        <f t="shared" si="126"/>
        <v>12.746792248713218</v>
      </c>
      <c r="D1390" s="2">
        <f t="shared" si="128"/>
        <v>13.137393071179869</v>
      </c>
      <c r="E1390" s="2">
        <f t="shared" si="127"/>
        <v>-0.3906008224666504</v>
      </c>
      <c r="F1390" s="2">
        <f t="shared" si="131"/>
        <v>-0.30471242449997776</v>
      </c>
      <c r="G1390" s="2">
        <f t="shared" si="129"/>
        <v>-8.5888397966672636E-2</v>
      </c>
      <c r="H1390" s="2" t="str">
        <f t="shared" si="130"/>
        <v>Hold</v>
      </c>
    </row>
    <row r="1391" spans="1:8" ht="13.5" x14ac:dyDescent="0.25">
      <c r="A1391" s="3">
        <f>TITRES_STAT!B1394</f>
        <v>44035</v>
      </c>
      <c r="B1391" s="6">
        <f>TITRES_STAT!D1394</f>
        <v>13.408799999999999</v>
      </c>
      <c r="C1391" s="2">
        <f t="shared" si="126"/>
        <v>12.808962671988109</v>
      </c>
      <c r="D1391" s="2">
        <f t="shared" si="128"/>
        <v>13.157497288129509</v>
      </c>
      <c r="E1391" s="2">
        <f t="shared" si="127"/>
        <v>-0.34853461614140002</v>
      </c>
      <c r="F1391" s="2">
        <f t="shared" si="131"/>
        <v>-0.31347686282826226</v>
      </c>
      <c r="G1391" s="2">
        <f t="shared" si="129"/>
        <v>-3.5057753313137763E-2</v>
      </c>
      <c r="H1391" s="2" t="str">
        <f t="shared" si="130"/>
        <v>Hold</v>
      </c>
    </row>
    <row r="1392" spans="1:8" ht="13.5" x14ac:dyDescent="0.25">
      <c r="A1392" s="3">
        <f>TITRES_STAT!B1395</f>
        <v>44036</v>
      </c>
      <c r="B1392" s="6">
        <f>TITRES_STAT!D1395</f>
        <v>13.357200000000001</v>
      </c>
      <c r="C1392" s="2">
        <f t="shared" si="126"/>
        <v>12.885368414759169</v>
      </c>
      <c r="D1392" s="2">
        <f t="shared" si="128"/>
        <v>13.172290081601398</v>
      </c>
      <c r="E1392" s="2">
        <f t="shared" si="127"/>
        <v>-0.28692166684222897</v>
      </c>
      <c r="F1392" s="2">
        <f t="shared" si="131"/>
        <v>-0.3081658236310556</v>
      </c>
      <c r="G1392" s="2">
        <f t="shared" si="129"/>
        <v>2.1244156788826629E-2</v>
      </c>
      <c r="H1392" s="2" t="str">
        <f t="shared" si="130"/>
        <v>Sell</v>
      </c>
    </row>
    <row r="1393" spans="1:8" ht="13.5" x14ac:dyDescent="0.25">
      <c r="A1393" s="3">
        <f>TITRES_STAT!B1396</f>
        <v>44039</v>
      </c>
      <c r="B1393" s="6">
        <f>TITRES_STAT!D1396</f>
        <v>13.3056</v>
      </c>
      <c r="C1393" s="2">
        <f t="shared" si="126"/>
        <v>12.997619427873142</v>
      </c>
      <c r="D1393" s="2">
        <f t="shared" si="128"/>
        <v>13.182164890371665</v>
      </c>
      <c r="E1393" s="2">
        <f t="shared" si="127"/>
        <v>-0.18454546249852299</v>
      </c>
      <c r="F1393" s="2">
        <f t="shared" si="131"/>
        <v>-0.28344175140454908</v>
      </c>
      <c r="G1393" s="2">
        <f t="shared" si="129"/>
        <v>9.8896288906026086E-2</v>
      </c>
      <c r="H1393" s="2" t="str">
        <f t="shared" si="130"/>
        <v>Sell</v>
      </c>
    </row>
    <row r="1394" spans="1:8" ht="13.5" x14ac:dyDescent="0.25">
      <c r="A1394" s="3">
        <f>TITRES_STAT!B1397</f>
        <v>44040</v>
      </c>
      <c r="B1394" s="6">
        <f>TITRES_STAT!D1397</f>
        <v>13.1509</v>
      </c>
      <c r="C1394" s="2">
        <f t="shared" si="126"/>
        <v>13.060877977431119</v>
      </c>
      <c r="D1394" s="2">
        <f t="shared" si="128"/>
        <v>13.179848972566356</v>
      </c>
      <c r="E1394" s="2">
        <f t="shared" si="127"/>
        <v>-0.11897099513523735</v>
      </c>
      <c r="F1394" s="2">
        <f t="shared" si="131"/>
        <v>-0.25054760015068678</v>
      </c>
      <c r="G1394" s="2">
        <f t="shared" si="129"/>
        <v>0.13157660501544943</v>
      </c>
      <c r="H1394" s="2" t="str">
        <f t="shared" si="130"/>
        <v>Sell</v>
      </c>
    </row>
    <row r="1395" spans="1:8" ht="13.5" x14ac:dyDescent="0.25">
      <c r="A1395" s="3">
        <f>TITRES_STAT!B1398</f>
        <v>44041</v>
      </c>
      <c r="B1395" s="6">
        <f>TITRES_STAT!D1398</f>
        <v>13.254</v>
      </c>
      <c r="C1395" s="2">
        <f t="shared" si="126"/>
        <v>13.114404442441717</v>
      </c>
      <c r="D1395" s="2">
        <f t="shared" si="128"/>
        <v>13.185341641265143</v>
      </c>
      <c r="E1395" s="2">
        <f t="shared" si="127"/>
        <v>-7.0937198823425973E-2</v>
      </c>
      <c r="F1395" s="2">
        <f t="shared" si="131"/>
        <v>-0.21462551988523462</v>
      </c>
      <c r="G1395" s="2">
        <f t="shared" si="129"/>
        <v>0.14368832106180865</v>
      </c>
      <c r="H1395" s="2" t="str">
        <f t="shared" si="130"/>
        <v>Sell</v>
      </c>
    </row>
    <row r="1396" spans="1:8" ht="13.5" x14ac:dyDescent="0.25">
      <c r="A1396" s="3">
        <f>TITRES_STAT!B1399</f>
        <v>44042</v>
      </c>
      <c r="B1396" s="6">
        <f>TITRES_STAT!D1399</f>
        <v>13.1509</v>
      </c>
      <c r="C1396" s="2">
        <f t="shared" si="126"/>
        <v>13.159696066681452</v>
      </c>
      <c r="D1396" s="2">
        <f t="shared" si="128"/>
        <v>13.182790408578835</v>
      </c>
      <c r="E1396" s="2">
        <f t="shared" si="127"/>
        <v>-2.3094341897383686E-2</v>
      </c>
      <c r="F1396" s="2">
        <f t="shared" si="131"/>
        <v>-0.17631928428766444</v>
      </c>
      <c r="G1396" s="2">
        <f t="shared" si="129"/>
        <v>0.15322494239028076</v>
      </c>
      <c r="H1396" s="2" t="str">
        <f t="shared" si="130"/>
        <v>Sell</v>
      </c>
    </row>
    <row r="1397" spans="1:8" ht="13.5" x14ac:dyDescent="0.25">
      <c r="A1397" s="3">
        <f>TITRES_STAT!B1400</f>
        <v>44046</v>
      </c>
      <c r="B1397" s="6">
        <f>TITRES_STAT!D1400</f>
        <v>13.3056</v>
      </c>
      <c r="C1397" s="2">
        <f t="shared" si="126"/>
        <v>13.198019748730459</v>
      </c>
      <c r="D1397" s="2">
        <f t="shared" si="128"/>
        <v>13.191887415350774</v>
      </c>
      <c r="E1397" s="2">
        <f t="shared" si="127"/>
        <v>6.1323333796856616E-3</v>
      </c>
      <c r="F1397" s="2">
        <f t="shared" si="131"/>
        <v>-0.13982896075419443</v>
      </c>
      <c r="G1397" s="2">
        <f t="shared" si="129"/>
        <v>0.14596129413388009</v>
      </c>
      <c r="H1397" s="2" t="str">
        <f t="shared" si="130"/>
        <v>Sell</v>
      </c>
    </row>
    <row r="1398" spans="1:8" ht="13.5" x14ac:dyDescent="0.25">
      <c r="A1398" s="3">
        <f>TITRES_STAT!B1401</f>
        <v>44047</v>
      </c>
      <c r="B1398" s="6">
        <f>TITRES_STAT!D1401</f>
        <v>13.408799999999999</v>
      </c>
      <c r="C1398" s="2">
        <f t="shared" si="126"/>
        <v>13.230447479695005</v>
      </c>
      <c r="D1398" s="2">
        <f t="shared" si="128"/>
        <v>13.207955014213679</v>
      </c>
      <c r="E1398" s="2">
        <f t="shared" si="127"/>
        <v>2.2492465481326107E-2</v>
      </c>
      <c r="F1398" s="2">
        <f t="shared" si="131"/>
        <v>-0.10736467550709032</v>
      </c>
      <c r="G1398" s="2">
        <f t="shared" si="129"/>
        <v>0.12985714098841644</v>
      </c>
      <c r="H1398" s="2" t="str">
        <f t="shared" si="130"/>
        <v>Sell</v>
      </c>
    </row>
    <row r="1399" spans="1:8" ht="13.5" x14ac:dyDescent="0.25">
      <c r="A1399" s="3">
        <f>TITRES_STAT!B1402</f>
        <v>44048</v>
      </c>
      <c r="B1399" s="6">
        <f>TITRES_STAT!D1402</f>
        <v>13.1509</v>
      </c>
      <c r="C1399" s="2">
        <f t="shared" si="126"/>
        <v>13.218209405895774</v>
      </c>
      <c r="D1399" s="2">
        <f t="shared" si="128"/>
        <v>13.203728716864518</v>
      </c>
      <c r="E1399" s="2">
        <f t="shared" si="127"/>
        <v>1.4480689031255878E-2</v>
      </c>
      <c r="F1399" s="2">
        <f t="shared" si="131"/>
        <v>-8.2995602599421098E-2</v>
      </c>
      <c r="G1399" s="2">
        <f t="shared" si="129"/>
        <v>9.7476291630676976E-2</v>
      </c>
      <c r="H1399" s="2" t="str">
        <f t="shared" si="130"/>
        <v>Sell</v>
      </c>
    </row>
    <row r="1400" spans="1:8" ht="13.5" x14ac:dyDescent="0.25">
      <c r="A1400" s="3">
        <f>TITRES_STAT!B1403</f>
        <v>44049</v>
      </c>
      <c r="B1400" s="6">
        <f>TITRES_STAT!D1403</f>
        <v>13.3056</v>
      </c>
      <c r="C1400" s="2">
        <f t="shared" si="126"/>
        <v>13.207854112681041</v>
      </c>
      <c r="D1400" s="2">
        <f t="shared" si="128"/>
        <v>13.211274737837517</v>
      </c>
      <c r="E1400" s="2">
        <f t="shared" si="127"/>
        <v>-3.4206251564761203E-3</v>
      </c>
      <c r="F1400" s="2">
        <f t="shared" si="131"/>
        <v>-6.7080607110832108E-2</v>
      </c>
      <c r="G1400" s="2">
        <f t="shared" si="129"/>
        <v>6.3659981954355987E-2</v>
      </c>
      <c r="H1400" s="2" t="str">
        <f t="shared" si="130"/>
        <v>Sell</v>
      </c>
    </row>
    <row r="1401" spans="1:8" ht="13.5" x14ac:dyDescent="0.25">
      <c r="A1401" s="3">
        <f>TITRES_STAT!B1404</f>
        <v>44050</v>
      </c>
      <c r="B1401" s="6">
        <f>TITRES_STAT!D1404</f>
        <v>13.511900000000001</v>
      </c>
      <c r="C1401" s="2">
        <f t="shared" si="126"/>
        <v>13.238768864576265</v>
      </c>
      <c r="D1401" s="2">
        <f t="shared" si="128"/>
        <v>13.23354327577548</v>
      </c>
      <c r="E1401" s="2">
        <f t="shared" si="127"/>
        <v>5.2255888007852747E-3</v>
      </c>
      <c r="F1401" s="2">
        <f t="shared" si="131"/>
        <v>-5.2619367928508638E-2</v>
      </c>
      <c r="G1401" s="2">
        <f t="shared" si="129"/>
        <v>5.7844956729293913E-2</v>
      </c>
      <c r="H1401" s="2" t="str">
        <f t="shared" si="130"/>
        <v>Sell</v>
      </c>
    </row>
    <row r="1402" spans="1:8" ht="13.5" x14ac:dyDescent="0.25">
      <c r="A1402" s="3">
        <f>TITRES_STAT!B1405</f>
        <v>44053</v>
      </c>
      <c r="B1402" s="6">
        <f>TITRES_STAT!D1405</f>
        <v>13.615</v>
      </c>
      <c r="C1402" s="2">
        <f t="shared" si="126"/>
        <v>13.25698903925684</v>
      </c>
      <c r="D1402" s="2">
        <f t="shared" si="128"/>
        <v>13.261799329421741</v>
      </c>
      <c r="E1402" s="2">
        <f t="shared" si="127"/>
        <v>-4.8102901649009766E-3</v>
      </c>
      <c r="F1402" s="2">
        <f t="shared" si="131"/>
        <v>-4.3057552375787109E-2</v>
      </c>
      <c r="G1402" s="2">
        <f t="shared" si="129"/>
        <v>3.8247262210886132E-2</v>
      </c>
      <c r="H1402" s="2" t="str">
        <f t="shared" si="130"/>
        <v>Sell</v>
      </c>
    </row>
    <row r="1403" spans="1:8" ht="13.5" x14ac:dyDescent="0.25">
      <c r="A1403" s="3">
        <f>TITRES_STAT!B1406</f>
        <v>44054</v>
      </c>
      <c r="B1403" s="6">
        <f>TITRES_STAT!D1406</f>
        <v>13.1509</v>
      </c>
      <c r="C1403" s="2">
        <f t="shared" si="126"/>
        <v>13.264467648601942</v>
      </c>
      <c r="D1403" s="2">
        <f t="shared" si="128"/>
        <v>13.253584564279389</v>
      </c>
      <c r="E1403" s="2">
        <f t="shared" si="127"/>
        <v>1.088308432255225E-2</v>
      </c>
      <c r="F1403" s="2">
        <f t="shared" si="131"/>
        <v>-3.2269425036119237E-2</v>
      </c>
      <c r="G1403" s="2">
        <f t="shared" si="129"/>
        <v>4.3152509358671487E-2</v>
      </c>
      <c r="H1403" s="2" t="str">
        <f t="shared" si="130"/>
        <v>Sell</v>
      </c>
    </row>
    <row r="1404" spans="1:8" ht="13.5" x14ac:dyDescent="0.25">
      <c r="A1404" s="3">
        <f>TITRES_STAT!B1407</f>
        <v>44055</v>
      </c>
      <c r="B1404" s="6">
        <f>TITRES_STAT!D1407</f>
        <v>13.666600000000001</v>
      </c>
      <c r="C1404" s="2">
        <f t="shared" si="126"/>
        <v>13.246995702663183</v>
      </c>
      <c r="D1404" s="2">
        <f t="shared" si="128"/>
        <v>13.284178300258695</v>
      </c>
      <c r="E1404" s="2">
        <f t="shared" si="127"/>
        <v>-3.7182597595512235E-2</v>
      </c>
      <c r="F1404" s="2">
        <f t="shared" si="131"/>
        <v>-3.3252059547997842E-2</v>
      </c>
      <c r="G1404" s="2">
        <f t="shared" si="129"/>
        <v>-3.9305380475143925E-3</v>
      </c>
      <c r="H1404" s="2" t="str">
        <f t="shared" si="130"/>
        <v>Hold</v>
      </c>
    </row>
    <row r="1405" spans="1:8" ht="13.5" x14ac:dyDescent="0.25">
      <c r="A1405" s="3">
        <f>TITRES_STAT!B1408</f>
        <v>44057</v>
      </c>
      <c r="B1405" s="6">
        <f>TITRES_STAT!D1408</f>
        <v>13.2592</v>
      </c>
      <c r="C1405" s="2">
        <f t="shared" si="126"/>
        <v>13.248073286868847</v>
      </c>
      <c r="D1405" s="2">
        <f t="shared" si="128"/>
        <v>13.282328055795089</v>
      </c>
      <c r="E1405" s="2">
        <f t="shared" si="127"/>
        <v>-3.4254768926242463E-2</v>
      </c>
      <c r="F1405" s="2">
        <f t="shared" si="131"/>
        <v>-3.3452601423646769E-2</v>
      </c>
      <c r="G1405" s="2">
        <f t="shared" si="129"/>
        <v>-8.0216750259569369E-4</v>
      </c>
      <c r="H1405" s="2" t="str">
        <f t="shared" si="130"/>
        <v>Hold</v>
      </c>
    </row>
    <row r="1406" spans="1:8" ht="13.5" x14ac:dyDescent="0.25">
      <c r="A1406" s="3">
        <f>TITRES_STAT!B1409</f>
        <v>44060</v>
      </c>
      <c r="B1406" s="6">
        <f>TITRES_STAT!D1409</f>
        <v>13.1509</v>
      </c>
      <c r="C1406" s="2">
        <f t="shared" si="126"/>
        <v>13.233123550427486</v>
      </c>
      <c r="D1406" s="2">
        <f t="shared" si="128"/>
        <v>13.272592644254711</v>
      </c>
      <c r="E1406" s="2">
        <f t="shared" si="127"/>
        <v>-3.9469093827225521E-2</v>
      </c>
      <c r="F1406" s="2">
        <f t="shared" si="131"/>
        <v>-3.4655899904362519E-2</v>
      </c>
      <c r="G1406" s="2">
        <f t="shared" si="129"/>
        <v>-4.8131939228630016E-3</v>
      </c>
      <c r="H1406" s="2" t="str">
        <f t="shared" si="130"/>
        <v>Hold</v>
      </c>
    </row>
    <row r="1407" spans="1:8" ht="13.5" x14ac:dyDescent="0.25">
      <c r="A1407" s="3">
        <f>TITRES_STAT!B1410</f>
        <v>44061</v>
      </c>
      <c r="B1407" s="6">
        <f>TITRES_STAT!D1410</f>
        <v>13.408799999999999</v>
      </c>
      <c r="C1407" s="2">
        <f t="shared" si="126"/>
        <v>13.244273773438643</v>
      </c>
      <c r="D1407" s="2">
        <f t="shared" si="128"/>
        <v>13.282682078013622</v>
      </c>
      <c r="E1407" s="2">
        <f t="shared" si="127"/>
        <v>-3.8408304574979013E-2</v>
      </c>
      <c r="F1407" s="2">
        <f t="shared" si="131"/>
        <v>-3.5406380838485817E-2</v>
      </c>
      <c r="G1407" s="2">
        <f t="shared" si="129"/>
        <v>-3.0019237364931964E-3</v>
      </c>
      <c r="H1407" s="2" t="str">
        <f t="shared" si="130"/>
        <v>Hold</v>
      </c>
    </row>
    <row r="1408" spans="1:8" ht="13.5" x14ac:dyDescent="0.25">
      <c r="A1408" s="3">
        <f>TITRES_STAT!B1411</f>
        <v>44062</v>
      </c>
      <c r="B1408" s="6">
        <f>TITRES_STAT!D1411</f>
        <v>13.1509</v>
      </c>
      <c r="C1408" s="2">
        <f t="shared" si="126"/>
        <v>13.269585500601927</v>
      </c>
      <c r="D1408" s="2">
        <f t="shared" si="128"/>
        <v>13.272920442605205</v>
      </c>
      <c r="E1408" s="2">
        <f t="shared" si="127"/>
        <v>-3.3349420032777743E-3</v>
      </c>
      <c r="F1408" s="2">
        <f t="shared" si="131"/>
        <v>-2.8992093071444208E-2</v>
      </c>
      <c r="G1408" s="2">
        <f t="shared" si="129"/>
        <v>2.5657151068166434E-2</v>
      </c>
      <c r="H1408" s="2" t="str">
        <f t="shared" si="130"/>
        <v>Sell</v>
      </c>
    </row>
    <row r="1409" spans="1:8" ht="13.5" x14ac:dyDescent="0.25">
      <c r="A1409" s="3">
        <f>TITRES_STAT!B1412</f>
        <v>44064</v>
      </c>
      <c r="B1409" s="6">
        <f>TITRES_STAT!D1412</f>
        <v>13.408799999999999</v>
      </c>
      <c r="C1409" s="2">
        <f t="shared" si="126"/>
        <v>13.251326192817016</v>
      </c>
      <c r="D1409" s="2">
        <f t="shared" si="128"/>
        <v>13.282985595004819</v>
      </c>
      <c r="E1409" s="2">
        <f t="shared" si="127"/>
        <v>-3.1659402187802499E-2</v>
      </c>
      <c r="F1409" s="2">
        <f t="shared" si="131"/>
        <v>-2.9525554894715866E-2</v>
      </c>
      <c r="G1409" s="2">
        <f t="shared" si="129"/>
        <v>-2.1338472930866326E-3</v>
      </c>
      <c r="H1409" s="2" t="str">
        <f t="shared" si="130"/>
        <v>Hold</v>
      </c>
    </row>
    <row r="1410" spans="1:8" ht="13.5" x14ac:dyDescent="0.25">
      <c r="A1410" s="3">
        <f>TITRES_STAT!B1413</f>
        <v>44067</v>
      </c>
      <c r="B1410" s="6">
        <f>TITRES_STAT!D1413</f>
        <v>13.408799999999999</v>
      </c>
      <c r="C1410" s="2">
        <f t="shared" si="126"/>
        <v>13.259676009306705</v>
      </c>
      <c r="D1410" s="2">
        <f t="shared" si="128"/>
        <v>13.292305180560017</v>
      </c>
      <c r="E1410" s="2">
        <f t="shared" si="127"/>
        <v>-3.2629171253311995E-2</v>
      </c>
      <c r="F1410" s="2">
        <f t="shared" si="131"/>
        <v>-3.0146278166435093E-2</v>
      </c>
      <c r="G1410" s="2">
        <f t="shared" si="129"/>
        <v>-2.4828930868769014E-3</v>
      </c>
      <c r="H1410" s="2" t="str">
        <f t="shared" si="130"/>
        <v>Hold</v>
      </c>
    </row>
    <row r="1411" spans="1:8" ht="13.5" x14ac:dyDescent="0.25">
      <c r="A1411" s="3">
        <f>TITRES_STAT!B1414</f>
        <v>44068</v>
      </c>
      <c r="B1411" s="6">
        <f>TITRES_STAT!D1414</f>
        <v>13.1457</v>
      </c>
      <c r="C1411" s="2">
        <f t="shared" si="126"/>
        <v>13.298479700182597</v>
      </c>
      <c r="D1411" s="2">
        <f t="shared" si="128"/>
        <v>13.281445537555571</v>
      </c>
      <c r="E1411" s="2">
        <f t="shared" si="127"/>
        <v>1.7034162627025395E-2</v>
      </c>
      <c r="F1411" s="2">
        <f t="shared" si="131"/>
        <v>-2.0710190007742997E-2</v>
      </c>
      <c r="G1411" s="2">
        <f t="shared" si="129"/>
        <v>3.7744352634768392E-2</v>
      </c>
      <c r="H1411" s="2" t="str">
        <f t="shared" si="130"/>
        <v>Sell</v>
      </c>
    </row>
    <row r="1412" spans="1:8" ht="13.5" x14ac:dyDescent="0.25">
      <c r="A1412" s="3">
        <f>TITRES_STAT!B1415</f>
        <v>44069</v>
      </c>
      <c r="B1412" s="6">
        <f>TITRES_STAT!D1415</f>
        <v>13.408799999999999</v>
      </c>
      <c r="C1412" s="2">
        <f t="shared" si="126"/>
        <v>13.347175130923736</v>
      </c>
      <c r="D1412" s="2">
        <f t="shared" si="128"/>
        <v>13.290879201440344</v>
      </c>
      <c r="E1412" s="2">
        <f t="shared" si="127"/>
        <v>5.6295929483392015E-2</v>
      </c>
      <c r="F1412" s="2">
        <f t="shared" si="131"/>
        <v>-5.3089661095159953E-3</v>
      </c>
      <c r="G1412" s="2">
        <f t="shared" si="129"/>
        <v>6.1604895592908007E-2</v>
      </c>
      <c r="H1412" s="2" t="str">
        <f t="shared" si="130"/>
        <v>Sell</v>
      </c>
    </row>
    <row r="1413" spans="1:8" ht="13.5" x14ac:dyDescent="0.25">
      <c r="A1413" s="3">
        <f>TITRES_STAT!B1416</f>
        <v>44070</v>
      </c>
      <c r="B1413" s="6">
        <f>TITRES_STAT!D1416</f>
        <v>13.1509</v>
      </c>
      <c r="C1413" s="2">
        <f t="shared" si="126"/>
        <v>13.31697895693547</v>
      </c>
      <c r="D1413" s="2">
        <f t="shared" si="128"/>
        <v>13.280510371704022</v>
      </c>
      <c r="E1413" s="2">
        <f t="shared" si="127"/>
        <v>3.6468585231448358E-2</v>
      </c>
      <c r="F1413" s="2">
        <f t="shared" si="131"/>
        <v>3.0465441586768754E-3</v>
      </c>
      <c r="G1413" s="2">
        <f t="shared" si="129"/>
        <v>3.3422041072771483E-2</v>
      </c>
      <c r="H1413" s="2" t="str">
        <f t="shared" si="130"/>
        <v>Sell</v>
      </c>
    </row>
    <row r="1414" spans="1:8" ht="13.5" x14ac:dyDescent="0.25">
      <c r="A1414" s="3">
        <f>TITRES_STAT!B1417</f>
        <v>44071</v>
      </c>
      <c r="B1414" s="6">
        <f>TITRES_STAT!D1417</f>
        <v>13.1509</v>
      </c>
      <c r="C1414" s="2">
        <f t="shared" si="126"/>
        <v>13.370766809714627</v>
      </c>
      <c r="D1414" s="2">
        <f t="shared" si="128"/>
        <v>13.270909603429649</v>
      </c>
      <c r="E1414" s="2">
        <f t="shared" si="127"/>
        <v>9.9857206284978517E-2</v>
      </c>
      <c r="F1414" s="2">
        <f t="shared" si="131"/>
        <v>2.2408676583937207E-2</v>
      </c>
      <c r="G1414" s="2">
        <f t="shared" si="129"/>
        <v>7.744852970104131E-2</v>
      </c>
      <c r="H1414" s="2" t="str">
        <f t="shared" si="130"/>
        <v>Sell</v>
      </c>
    </row>
    <row r="1415" spans="1:8" ht="13.5" x14ac:dyDescent="0.25">
      <c r="A1415" s="3">
        <f>TITRES_STAT!B1418</f>
        <v>44074</v>
      </c>
      <c r="B1415" s="6">
        <f>TITRES_STAT!D1418</f>
        <v>13.1509</v>
      </c>
      <c r="C1415" s="2">
        <f t="shared" si="126"/>
        <v>13.353602685143146</v>
      </c>
      <c r="D1415" s="2">
        <f t="shared" si="128"/>
        <v>13.2620200031756</v>
      </c>
      <c r="E1415" s="2">
        <f t="shared" si="127"/>
        <v>9.1582681967546264E-2</v>
      </c>
      <c r="F1415" s="2">
        <f t="shared" si="131"/>
        <v>3.6243477660659024E-2</v>
      </c>
      <c r="G1415" s="2">
        <f t="shared" si="129"/>
        <v>5.5339204306887241E-2</v>
      </c>
      <c r="H1415" s="2" t="str">
        <f t="shared" si="130"/>
        <v>Sell</v>
      </c>
    </row>
    <row r="1416" spans="1:8" ht="13.5" x14ac:dyDescent="0.25">
      <c r="A1416" s="3">
        <f>TITRES_STAT!B1419</f>
        <v>44075</v>
      </c>
      <c r="B1416" s="6">
        <f>TITRES_STAT!D1419</f>
        <v>13.1457</v>
      </c>
      <c r="C1416" s="2">
        <f t="shared" si="126"/>
        <v>13.322417656659585</v>
      </c>
      <c r="D1416" s="2">
        <f t="shared" si="128"/>
        <v>13.253403706644075</v>
      </c>
      <c r="E1416" s="2">
        <f t="shared" si="127"/>
        <v>6.9013950015509806E-2</v>
      </c>
      <c r="F1416" s="2">
        <f t="shared" si="131"/>
        <v>4.2797572131629186E-2</v>
      </c>
      <c r="G1416" s="2">
        <f t="shared" si="129"/>
        <v>2.6216377883880621E-2</v>
      </c>
      <c r="H1416" s="2" t="str">
        <f t="shared" si="130"/>
        <v>Sell</v>
      </c>
    </row>
    <row r="1417" spans="1:8" ht="13.5" x14ac:dyDescent="0.25">
      <c r="A1417" s="3">
        <f>TITRES_STAT!B1420</f>
        <v>44076</v>
      </c>
      <c r="B1417" s="6">
        <f>TITRES_STAT!D1420</f>
        <v>13.1509</v>
      </c>
      <c r="C1417" s="2">
        <f t="shared" si="126"/>
        <v>13.335707247942725</v>
      </c>
      <c r="D1417" s="2">
        <f t="shared" si="128"/>
        <v>13.245810839485255</v>
      </c>
      <c r="E1417" s="2">
        <f t="shared" si="127"/>
        <v>8.9896408457470045E-2</v>
      </c>
      <c r="F1417" s="2">
        <f t="shared" si="131"/>
        <v>5.221733939679736E-2</v>
      </c>
      <c r="G1417" s="2">
        <f t="shared" si="129"/>
        <v>3.7679069060672685E-2</v>
      </c>
      <c r="H1417" s="2" t="str">
        <f t="shared" si="130"/>
        <v>Sell</v>
      </c>
    </row>
    <row r="1418" spans="1:8" ht="13.5" x14ac:dyDescent="0.25">
      <c r="A1418" s="3">
        <f>TITRES_STAT!B1421</f>
        <v>44077</v>
      </c>
      <c r="B1418" s="6">
        <f>TITRES_STAT!D1421</f>
        <v>13.022</v>
      </c>
      <c r="C1418" s="2">
        <f t="shared" si="126"/>
        <v>13.307275363643845</v>
      </c>
      <c r="D1418" s="2">
        <f t="shared" si="128"/>
        <v>13.229232258782645</v>
      </c>
      <c r="E1418" s="2">
        <f t="shared" si="127"/>
        <v>7.8043104861199808E-2</v>
      </c>
      <c r="F1418" s="2">
        <f t="shared" si="131"/>
        <v>5.7382492489677847E-2</v>
      </c>
      <c r="G1418" s="2">
        <f t="shared" si="129"/>
        <v>2.0660612371521961E-2</v>
      </c>
      <c r="H1418" s="2" t="str">
        <f t="shared" si="130"/>
        <v>Sell</v>
      </c>
    </row>
    <row r="1419" spans="1:8" ht="13.5" x14ac:dyDescent="0.25">
      <c r="A1419" s="3">
        <f>TITRES_STAT!B1422</f>
        <v>44078</v>
      </c>
      <c r="B1419" s="6">
        <f>TITRES_STAT!D1422</f>
        <v>13.140599999999999</v>
      </c>
      <c r="C1419" s="2">
        <f t="shared" si="126"/>
        <v>13.322894538467867</v>
      </c>
      <c r="D1419" s="2">
        <f t="shared" si="128"/>
        <v>13.222666906280226</v>
      </c>
      <c r="E1419" s="2">
        <f t="shared" si="127"/>
        <v>0.10022763218764119</v>
      </c>
      <c r="F1419" s="2">
        <f t="shared" si="131"/>
        <v>6.5951520429270521E-2</v>
      </c>
      <c r="G1419" s="2">
        <f t="shared" si="129"/>
        <v>3.427611175837067E-2</v>
      </c>
      <c r="H1419" s="2" t="str">
        <f t="shared" si="130"/>
        <v>Sell</v>
      </c>
    </row>
    <row r="1420" spans="1:8" ht="13.5" x14ac:dyDescent="0.25">
      <c r="A1420" s="3">
        <f>TITRES_STAT!B1423</f>
        <v>44081</v>
      </c>
      <c r="B1420" s="6">
        <f>TITRES_STAT!D1423</f>
        <v>12.9962</v>
      </c>
      <c r="C1420" s="2">
        <f t="shared" si="126"/>
        <v>13.336110763318963</v>
      </c>
      <c r="D1420" s="2">
        <f t="shared" si="128"/>
        <v>13.2058915798891</v>
      </c>
      <c r="E1420" s="2">
        <f t="shared" si="127"/>
        <v>0.13021918342986361</v>
      </c>
      <c r="F1420" s="2">
        <f t="shared" si="131"/>
        <v>7.8805053029389144E-2</v>
      </c>
      <c r="G1420" s="2">
        <f t="shared" si="129"/>
        <v>5.1414130400474461E-2</v>
      </c>
      <c r="H1420" s="2" t="str">
        <f t="shared" si="130"/>
        <v>Sell</v>
      </c>
    </row>
    <row r="1421" spans="1:8" ht="13.5" x14ac:dyDescent="0.25">
      <c r="A1421" s="3">
        <f>TITRES_STAT!B1424</f>
        <v>44082</v>
      </c>
      <c r="B1421" s="6">
        <f>TITRES_STAT!D1424</f>
        <v>12.991</v>
      </c>
      <c r="C1421" s="2">
        <f t="shared" si="126"/>
        <v>13.306816799731429</v>
      </c>
      <c r="D1421" s="2">
        <f t="shared" si="128"/>
        <v>13.189973685082499</v>
      </c>
      <c r="E1421" s="2">
        <f t="shared" si="127"/>
        <v>0.11684311464892971</v>
      </c>
      <c r="F1421" s="2">
        <f t="shared" si="131"/>
        <v>8.6412665353297266E-2</v>
      </c>
      <c r="G1421" s="2">
        <f t="shared" si="129"/>
        <v>3.0430449295632447E-2</v>
      </c>
      <c r="H1421" s="2" t="str">
        <f t="shared" si="130"/>
        <v>Sell</v>
      </c>
    </row>
    <row r="1422" spans="1:8" ht="13.5" x14ac:dyDescent="0.25">
      <c r="A1422" s="3">
        <f>TITRES_STAT!B1425</f>
        <v>44083</v>
      </c>
      <c r="B1422" s="6">
        <f>TITRES_STAT!D1425</f>
        <v>12.944599999999999</v>
      </c>
      <c r="C1422" s="2">
        <f t="shared" si="126"/>
        <v>13.322506522849672</v>
      </c>
      <c r="D1422" s="2">
        <f t="shared" si="128"/>
        <v>13.17179785655787</v>
      </c>
      <c r="E1422" s="2">
        <f t="shared" si="127"/>
        <v>0.15070866629180202</v>
      </c>
      <c r="F1422" s="2">
        <f t="shared" si="131"/>
        <v>9.9271865540998219E-2</v>
      </c>
      <c r="G1422" s="2">
        <f t="shared" si="129"/>
        <v>5.1436800750803799E-2</v>
      </c>
      <c r="H1422" s="2" t="str">
        <f t="shared" si="130"/>
        <v>Sell</v>
      </c>
    </row>
    <row r="1423" spans="1:8" ht="13.5" x14ac:dyDescent="0.25">
      <c r="A1423" s="3">
        <f>TITRES_STAT!B1426</f>
        <v>44084</v>
      </c>
      <c r="B1423" s="6">
        <f>TITRES_STAT!D1426</f>
        <v>12.944599999999999</v>
      </c>
      <c r="C1423" s="2">
        <f t="shared" ref="C1423:C1486" si="132">$C$4*B1413+C1422*(1-$C$4)</f>
        <v>13.296105519334338</v>
      </c>
      <c r="D1423" s="2">
        <f t="shared" si="128"/>
        <v>13.154968385701732</v>
      </c>
      <c r="E1423" s="2">
        <f t="shared" si="127"/>
        <v>0.14113713363260594</v>
      </c>
      <c r="F1423" s="2">
        <f t="shared" si="131"/>
        <v>0.10764491915931977</v>
      </c>
      <c r="G1423" s="2">
        <f t="shared" si="129"/>
        <v>3.3492214473286167E-2</v>
      </c>
      <c r="H1423" s="2" t="str">
        <f t="shared" si="130"/>
        <v>Sell</v>
      </c>
    </row>
    <row r="1424" spans="1:8" ht="13.5" x14ac:dyDescent="0.25">
      <c r="A1424" s="3">
        <f>TITRES_STAT!B1427</f>
        <v>44085</v>
      </c>
      <c r="B1424" s="6">
        <f>TITRES_STAT!D1427</f>
        <v>12.944599999999999</v>
      </c>
      <c r="C1424" s="2">
        <f t="shared" si="132"/>
        <v>13.273766208667517</v>
      </c>
      <c r="D1424" s="2">
        <f t="shared" si="128"/>
        <v>13.139385542316418</v>
      </c>
      <c r="E1424" s="2">
        <f t="shared" si="127"/>
        <v>0.13438066635109891</v>
      </c>
      <c r="F1424" s="2">
        <f t="shared" si="131"/>
        <v>0.1129920685976756</v>
      </c>
      <c r="G1424" s="2">
        <f t="shared" si="129"/>
        <v>2.1388597753423305E-2</v>
      </c>
      <c r="H1424" s="2" t="str">
        <f t="shared" si="130"/>
        <v>Sell</v>
      </c>
    </row>
    <row r="1425" spans="1:8" ht="13.5" x14ac:dyDescent="0.25">
      <c r="A1425" s="3">
        <f>TITRES_STAT!B1428</f>
        <v>44088</v>
      </c>
      <c r="B1425" s="6">
        <f>TITRES_STAT!D1428</f>
        <v>12.939399999999999</v>
      </c>
      <c r="C1425" s="2">
        <f t="shared" si="132"/>
        <v>13.254863715026362</v>
      </c>
      <c r="D1425" s="2">
        <f t="shared" si="128"/>
        <v>13.124571798441128</v>
      </c>
      <c r="E1425" s="2">
        <f t="shared" si="127"/>
        <v>0.13029191658523409</v>
      </c>
      <c r="F1425" s="2">
        <f t="shared" si="131"/>
        <v>0.11645203819518732</v>
      </c>
      <c r="G1425" s="2">
        <f t="shared" si="129"/>
        <v>1.3839878390046773E-2</v>
      </c>
      <c r="H1425" s="2" t="str">
        <f t="shared" si="130"/>
        <v>Sell</v>
      </c>
    </row>
    <row r="1426" spans="1:8" ht="13.5" x14ac:dyDescent="0.25">
      <c r="A1426" s="3">
        <f>TITRES_STAT!B1429</f>
        <v>44089</v>
      </c>
      <c r="B1426" s="6">
        <f>TITRES_STAT!D1429</f>
        <v>12.893000000000001</v>
      </c>
      <c r="C1426" s="2">
        <f t="shared" si="132"/>
        <v>13.23806929733</v>
      </c>
      <c r="D1426" s="2">
        <f t="shared" si="128"/>
        <v>13.107418331889933</v>
      </c>
      <c r="E1426" s="2">
        <f t="shared" si="127"/>
        <v>0.13065096544006671</v>
      </c>
      <c r="F1426" s="2">
        <f t="shared" si="131"/>
        <v>0.1192918236441632</v>
      </c>
      <c r="G1426" s="2">
        <f t="shared" si="129"/>
        <v>1.1359141795903513E-2</v>
      </c>
      <c r="H1426" s="2" t="str">
        <f t="shared" si="130"/>
        <v>Sell</v>
      </c>
    </row>
    <row r="1427" spans="1:8" ht="13.5" x14ac:dyDescent="0.25">
      <c r="A1427" s="3">
        <f>TITRES_STAT!B1430</f>
        <v>44090</v>
      </c>
      <c r="B1427" s="6">
        <f>TITRES_STAT!D1430</f>
        <v>12.8157</v>
      </c>
      <c r="C1427" s="2">
        <f t="shared" si="132"/>
        <v>13.224658636202308</v>
      </c>
      <c r="D1427" s="2">
        <f t="shared" si="128"/>
        <v>13.085809566564754</v>
      </c>
      <c r="E1427" s="2">
        <f t="shared" si="127"/>
        <v>0.13884906963755483</v>
      </c>
      <c r="F1427" s="2">
        <f t="shared" si="131"/>
        <v>0.12320327284284152</v>
      </c>
      <c r="G1427" s="2">
        <f t="shared" si="129"/>
        <v>1.5645796794713313E-2</v>
      </c>
      <c r="H1427" s="2" t="str">
        <f t="shared" si="130"/>
        <v>Sell</v>
      </c>
    </row>
    <row r="1428" spans="1:8" ht="13.5" x14ac:dyDescent="0.25">
      <c r="A1428" s="3">
        <f>TITRES_STAT!B1431</f>
        <v>44091</v>
      </c>
      <c r="B1428" s="6">
        <f>TITRES_STAT!D1431</f>
        <v>12.8879</v>
      </c>
      <c r="C1428" s="2">
        <f t="shared" si="132"/>
        <v>13.193480384478876</v>
      </c>
      <c r="D1428" s="2">
        <f t="shared" si="128"/>
        <v>13.071149598671068</v>
      </c>
      <c r="E1428" s="2">
        <f t="shared" si="127"/>
        <v>0.12233078580780798</v>
      </c>
      <c r="F1428" s="2">
        <f t="shared" si="131"/>
        <v>0.12302877543583482</v>
      </c>
      <c r="G1428" s="2">
        <f t="shared" si="129"/>
        <v>-6.9798962802683495E-4</v>
      </c>
      <c r="H1428" s="2" t="str">
        <f t="shared" si="130"/>
        <v>Hold</v>
      </c>
    </row>
    <row r="1429" spans="1:8" ht="13.5" x14ac:dyDescent="0.25">
      <c r="A1429" s="3">
        <f>TITRES_STAT!B1432</f>
        <v>44092</v>
      </c>
      <c r="B1429" s="6">
        <f>TITRES_STAT!D1432</f>
        <v>12.789899999999999</v>
      </c>
      <c r="C1429" s="2">
        <f t="shared" si="132"/>
        <v>13.185344940712897</v>
      </c>
      <c r="D1429" s="2">
        <f t="shared" si="128"/>
        <v>13.050316295065803</v>
      </c>
      <c r="E1429" s="2">
        <f t="shared" si="127"/>
        <v>0.13502864564709327</v>
      </c>
      <c r="F1429" s="2">
        <f t="shared" si="131"/>
        <v>0.12542874947808652</v>
      </c>
      <c r="G1429" s="2">
        <f t="shared" si="129"/>
        <v>9.5998961690067497E-3</v>
      </c>
      <c r="H1429" s="2" t="str">
        <f t="shared" si="130"/>
        <v>Sell</v>
      </c>
    </row>
    <row r="1430" spans="1:8" ht="13.5" x14ac:dyDescent="0.25">
      <c r="A1430" s="3">
        <f>TITRES_STAT!B1433</f>
        <v>44095</v>
      </c>
      <c r="B1430" s="6">
        <f>TITRES_STAT!D1433</f>
        <v>12.789899999999999</v>
      </c>
      <c r="C1430" s="2">
        <f t="shared" si="132"/>
        <v>13.15624571906476</v>
      </c>
      <c r="D1430" s="2">
        <f t="shared" si="128"/>
        <v>13.031026199135002</v>
      </c>
      <c r="E1430" s="2">
        <f t="shared" si="127"/>
        <v>0.12521951992975744</v>
      </c>
      <c r="F1430" s="2">
        <f t="shared" si="131"/>
        <v>0.12538690356842072</v>
      </c>
      <c r="G1430" s="2">
        <f t="shared" si="129"/>
        <v>-1.673836386632821E-4</v>
      </c>
      <c r="H1430" s="2" t="str">
        <f t="shared" si="130"/>
        <v>Hold</v>
      </c>
    </row>
    <row r="1431" spans="1:8" ht="13.5" x14ac:dyDescent="0.25">
      <c r="A1431" s="3">
        <f>TITRES_STAT!B1434</f>
        <v>44096</v>
      </c>
      <c r="B1431" s="6">
        <f>TITRES_STAT!D1434</f>
        <v>12.784700000000001</v>
      </c>
      <c r="C1431" s="2">
        <f t="shared" si="132"/>
        <v>13.130823300747103</v>
      </c>
      <c r="D1431" s="2">
        <f t="shared" si="128"/>
        <v>13.012779814013891</v>
      </c>
      <c r="E1431" s="2">
        <f t="shared" si="127"/>
        <v>0.11804348673321208</v>
      </c>
      <c r="F1431" s="2">
        <f t="shared" si="131"/>
        <v>0.12391822020137901</v>
      </c>
      <c r="G1431" s="2">
        <f t="shared" si="129"/>
        <v>-5.8747334681669289E-3</v>
      </c>
      <c r="H1431" s="2" t="str">
        <f t="shared" si="130"/>
        <v>Hold</v>
      </c>
    </row>
    <row r="1432" spans="1:8" ht="13.5" x14ac:dyDescent="0.25">
      <c r="A1432" s="3">
        <f>TITRES_STAT!B1435</f>
        <v>44097</v>
      </c>
      <c r="B1432" s="6">
        <f>TITRES_STAT!D1435</f>
        <v>12.944599999999999</v>
      </c>
      <c r="C1432" s="2">
        <f t="shared" si="132"/>
        <v>13.102173562170627</v>
      </c>
      <c r="D1432" s="2">
        <f t="shared" si="128"/>
        <v>13.00772945742027</v>
      </c>
      <c r="E1432" s="2">
        <f t="shared" si="127"/>
        <v>9.4444104750357027E-2</v>
      </c>
      <c r="F1432" s="2">
        <f t="shared" si="131"/>
        <v>0.11802339711117463</v>
      </c>
      <c r="G1432" s="2">
        <f t="shared" si="129"/>
        <v>-2.35792923608176E-2</v>
      </c>
      <c r="H1432" s="2" t="str">
        <f t="shared" si="130"/>
        <v>Hold</v>
      </c>
    </row>
    <row r="1433" spans="1:8" ht="13.5" x14ac:dyDescent="0.25">
      <c r="A1433" s="3">
        <f>TITRES_STAT!B1436</f>
        <v>44098</v>
      </c>
      <c r="B1433" s="6">
        <f>TITRES_STAT!D1436</f>
        <v>12.789899999999999</v>
      </c>
      <c r="C1433" s="2">
        <f t="shared" si="132"/>
        <v>13.077931475682838</v>
      </c>
      <c r="D1433" s="2">
        <f t="shared" si="128"/>
        <v>12.991593942055806</v>
      </c>
      <c r="E1433" s="2">
        <f t="shared" si="127"/>
        <v>8.633753362703267E-2</v>
      </c>
      <c r="F1433" s="2">
        <f t="shared" si="131"/>
        <v>0.11168622441434625</v>
      </c>
      <c r="G1433" s="2">
        <f t="shared" si="129"/>
        <v>-2.5348690787313582E-2</v>
      </c>
      <c r="H1433" s="2" t="str">
        <f t="shared" si="130"/>
        <v>Hold</v>
      </c>
    </row>
    <row r="1434" spans="1:8" ht="13.5" x14ac:dyDescent="0.25">
      <c r="A1434" s="3">
        <f>TITRES_STAT!B1437</f>
        <v>44099</v>
      </c>
      <c r="B1434" s="6">
        <f>TITRES_STAT!D1437</f>
        <v>12.789899999999999</v>
      </c>
      <c r="C1434" s="2">
        <f t="shared" si="132"/>
        <v>13.057418940962402</v>
      </c>
      <c r="D1434" s="2">
        <f t="shared" si="128"/>
        <v>12.976653650051672</v>
      </c>
      <c r="E1434" s="2">
        <f t="shared" si="127"/>
        <v>8.0765290910729703E-2</v>
      </c>
      <c r="F1434" s="2">
        <f t="shared" si="131"/>
        <v>0.10550203771362296</v>
      </c>
      <c r="G1434" s="2">
        <f t="shared" si="129"/>
        <v>-2.4736746802893256E-2</v>
      </c>
      <c r="H1434" s="2" t="str">
        <f t="shared" si="130"/>
        <v>Hold</v>
      </c>
    </row>
    <row r="1435" spans="1:8" ht="13.5" x14ac:dyDescent="0.25">
      <c r="A1435" s="3">
        <f>TITRES_STAT!B1438</f>
        <v>44102</v>
      </c>
      <c r="B1435" s="6">
        <f>TITRES_STAT!D1438</f>
        <v>12.789899999999999</v>
      </c>
      <c r="C1435" s="2">
        <f t="shared" si="132"/>
        <v>13.03926218081434</v>
      </c>
      <c r="D1435" s="2">
        <f t="shared" si="128"/>
        <v>12.96282004634414</v>
      </c>
      <c r="E1435" s="2">
        <f t="shared" si="127"/>
        <v>7.6442134470200429E-2</v>
      </c>
      <c r="F1435" s="2">
        <f t="shared" si="131"/>
        <v>9.9690057064938456E-2</v>
      </c>
      <c r="G1435" s="2">
        <f t="shared" si="129"/>
        <v>-2.3247922594738027E-2</v>
      </c>
      <c r="H1435" s="2" t="str">
        <f t="shared" si="130"/>
        <v>Hold</v>
      </c>
    </row>
    <row r="1436" spans="1:8" ht="13.5" x14ac:dyDescent="0.25">
      <c r="A1436" s="3">
        <f>TITRES_STAT!B1439</f>
        <v>44103</v>
      </c>
      <c r="B1436" s="6">
        <f>TITRES_STAT!D1439</f>
        <v>12.738300000000001</v>
      </c>
      <c r="C1436" s="2">
        <f t="shared" si="132"/>
        <v>13.016760306842903</v>
      </c>
      <c r="D1436" s="2">
        <f t="shared" si="128"/>
        <v>12.94618893180013</v>
      </c>
      <c r="E1436" s="2">
        <f t="shared" ref="E1436:E1499" si="133">C1436-D1436</f>
        <v>7.0571375042772999E-2</v>
      </c>
      <c r="F1436" s="2">
        <f t="shared" si="131"/>
        <v>9.3866320660505362E-2</v>
      </c>
      <c r="G1436" s="2">
        <f t="shared" si="129"/>
        <v>-2.3294945617732363E-2</v>
      </c>
      <c r="H1436" s="2" t="str">
        <f t="shared" si="130"/>
        <v>Hold</v>
      </c>
    </row>
    <row r="1437" spans="1:8" ht="13.5" x14ac:dyDescent="0.25">
      <c r="A1437" s="3">
        <f>TITRES_STAT!B1440</f>
        <v>44104</v>
      </c>
      <c r="B1437" s="6">
        <f>TITRES_STAT!D1440</f>
        <v>12.635199999999999</v>
      </c>
      <c r="C1437" s="2">
        <f t="shared" si="132"/>
        <v>12.985827951943994</v>
      </c>
      <c r="D1437" s="2">
        <f t="shared" ref="D1437:D1500" si="134">$D$4*B1437+(1-$D$4)*D1436</f>
        <v>12.923152714629749</v>
      </c>
      <c r="E1437" s="2">
        <f t="shared" si="133"/>
        <v>6.267523731424518E-2</v>
      </c>
      <c r="F1437" s="2">
        <f t="shared" si="131"/>
        <v>8.7628103991253342E-2</v>
      </c>
      <c r="G1437" s="2">
        <f t="shared" si="129"/>
        <v>-2.4952866677008162E-2</v>
      </c>
      <c r="H1437" s="2" t="str">
        <f t="shared" si="130"/>
        <v>Hold</v>
      </c>
    </row>
    <row r="1438" spans="1:8" ht="13.5" x14ac:dyDescent="0.25">
      <c r="A1438" s="3">
        <f>TITRES_STAT!B1441</f>
        <v>44105</v>
      </c>
      <c r="B1438" s="6">
        <f>TITRES_STAT!D1441</f>
        <v>12.635199999999999</v>
      </c>
      <c r="C1438" s="2">
        <f t="shared" si="132"/>
        <v>12.97076211318338</v>
      </c>
      <c r="D1438" s="2">
        <f t="shared" si="134"/>
        <v>12.901822883916434</v>
      </c>
      <c r="E1438" s="2">
        <f t="shared" si="133"/>
        <v>6.893922926694529E-2</v>
      </c>
      <c r="F1438" s="2">
        <f t="shared" si="131"/>
        <v>8.3890329046391737E-2</v>
      </c>
      <c r="G1438" s="2">
        <f t="shared" si="129"/>
        <v>-1.4951099779446447E-2</v>
      </c>
      <c r="H1438" s="2" t="str">
        <f t="shared" si="130"/>
        <v>Hold</v>
      </c>
    </row>
    <row r="1439" spans="1:8" ht="13.5" x14ac:dyDescent="0.25">
      <c r="A1439" s="3">
        <f>TITRES_STAT!B1442</f>
        <v>44106</v>
      </c>
      <c r="B1439" s="6">
        <f>TITRES_STAT!D1442</f>
        <v>12.583600000000001</v>
      </c>
      <c r="C1439" s="2">
        <f t="shared" si="132"/>
        <v>12.942937172693629</v>
      </c>
      <c r="D1439" s="2">
        <f t="shared" si="134"/>
        <v>12.878250818441142</v>
      </c>
      <c r="E1439" s="2">
        <f t="shared" si="133"/>
        <v>6.4686354252486922E-2</v>
      </c>
      <c r="F1439" s="2">
        <f t="shared" si="131"/>
        <v>8.0049534087610771E-2</v>
      </c>
      <c r="G1439" s="2">
        <f t="shared" si="129"/>
        <v>-1.536317983512385E-2</v>
      </c>
      <c r="H1439" s="2" t="str">
        <f t="shared" si="130"/>
        <v>Hold</v>
      </c>
    </row>
    <row r="1440" spans="1:8" ht="13.5" x14ac:dyDescent="0.25">
      <c r="A1440" s="3">
        <f>TITRES_STAT!B1443</f>
        <v>44109</v>
      </c>
      <c r="B1440" s="6">
        <f>TITRES_STAT!D1443</f>
        <v>12.583600000000001</v>
      </c>
      <c r="C1440" s="2">
        <f t="shared" si="132"/>
        <v>12.919392992279224</v>
      </c>
      <c r="D1440" s="2">
        <f t="shared" si="134"/>
        <v>12.856424831889946</v>
      </c>
      <c r="E1440" s="2">
        <f t="shared" si="133"/>
        <v>6.2968160389278438E-2</v>
      </c>
      <c r="F1440" s="2">
        <f t="shared" si="131"/>
        <v>7.6633259347944307E-2</v>
      </c>
      <c r="G1440" s="2">
        <f t="shared" si="129"/>
        <v>-1.3665098958665869E-2</v>
      </c>
      <c r="H1440" s="2" t="str">
        <f t="shared" si="130"/>
        <v>Hold</v>
      </c>
    </row>
    <row r="1441" spans="1:8" ht="13.5" x14ac:dyDescent="0.25">
      <c r="A1441" s="3">
        <f>TITRES_STAT!B1444</f>
        <v>44110</v>
      </c>
      <c r="B1441" s="6">
        <f>TITRES_STAT!D1444</f>
        <v>12.583600000000001</v>
      </c>
      <c r="C1441" s="2">
        <f t="shared" si="132"/>
        <v>12.898670993467036</v>
      </c>
      <c r="D1441" s="2">
        <f t="shared" si="134"/>
        <v>12.836215585083282</v>
      </c>
      <c r="E1441" s="2">
        <f t="shared" si="133"/>
        <v>6.2455408383753408E-2</v>
      </c>
      <c r="F1441" s="2">
        <f t="shared" si="131"/>
        <v>7.3797689155106136E-2</v>
      </c>
      <c r="G1441" s="2">
        <f t="shared" si="129"/>
        <v>-1.1342280771352728E-2</v>
      </c>
      <c r="H1441" s="2" t="str">
        <f t="shared" si="130"/>
        <v>Hold</v>
      </c>
    </row>
    <row r="1442" spans="1:8" ht="13.5" x14ac:dyDescent="0.25">
      <c r="A1442" s="3">
        <f>TITRES_STAT!B1445</f>
        <v>44111</v>
      </c>
      <c r="B1442" s="6">
        <f>TITRES_STAT!D1445</f>
        <v>12.635199999999999</v>
      </c>
      <c r="C1442" s="2">
        <f t="shared" si="132"/>
        <v>12.905736994472107</v>
      </c>
      <c r="D1442" s="2">
        <f t="shared" si="134"/>
        <v>12.82132554174378</v>
      </c>
      <c r="E1442" s="2">
        <f t="shared" si="133"/>
        <v>8.4411452728327063E-2</v>
      </c>
      <c r="F1442" s="2">
        <f t="shared" si="131"/>
        <v>7.5920441869750319E-2</v>
      </c>
      <c r="G1442" s="2">
        <f t="shared" si="129"/>
        <v>8.4910108585767446E-3</v>
      </c>
      <c r="H1442" s="2" t="str">
        <f t="shared" si="130"/>
        <v>Sell</v>
      </c>
    </row>
    <row r="1443" spans="1:8" ht="13.5" x14ac:dyDescent="0.25">
      <c r="A1443" s="3">
        <f>TITRES_STAT!B1446</f>
        <v>44112</v>
      </c>
      <c r="B1443" s="6">
        <f>TITRES_STAT!D1446</f>
        <v>12.583600000000001</v>
      </c>
      <c r="C1443" s="2">
        <f t="shared" si="132"/>
        <v>12.887915918399475</v>
      </c>
      <c r="D1443" s="2">
        <f t="shared" si="134"/>
        <v>12.803716242355351</v>
      </c>
      <c r="E1443" s="2">
        <f t="shared" si="133"/>
        <v>8.4199676044123706E-2</v>
      </c>
      <c r="F1443" s="2">
        <f t="shared" si="131"/>
        <v>7.757628870462499E-2</v>
      </c>
      <c r="G1443" s="2">
        <f t="shared" si="129"/>
        <v>6.6233873394987153E-3</v>
      </c>
      <c r="H1443" s="2" t="str">
        <f t="shared" si="130"/>
        <v>Sell</v>
      </c>
    </row>
    <row r="1444" spans="1:8" ht="13.5" x14ac:dyDescent="0.25">
      <c r="A1444" s="3">
        <f>TITRES_STAT!B1447</f>
        <v>44113</v>
      </c>
      <c r="B1444" s="6">
        <f>TITRES_STAT!D1447</f>
        <v>12.583600000000001</v>
      </c>
      <c r="C1444" s="2">
        <f t="shared" si="132"/>
        <v>12.872836546338016</v>
      </c>
      <c r="D1444" s="2">
        <f t="shared" si="134"/>
        <v>12.787411335514214</v>
      </c>
      <c r="E1444" s="2">
        <f t="shared" si="133"/>
        <v>8.5425210823801834E-2</v>
      </c>
      <c r="F1444" s="2">
        <f t="shared" si="131"/>
        <v>7.9146073128460365E-2</v>
      </c>
      <c r="G1444" s="2">
        <f t="shared" ref="G1444:G1507" si="135">E1444-F1444</f>
        <v>6.279137695341469E-3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44116</v>
      </c>
      <c r="B1445" s="6">
        <f>TITRES_STAT!D1448</f>
        <v>12.583600000000001</v>
      </c>
      <c r="C1445" s="2">
        <f t="shared" si="132"/>
        <v>12.860077077670628</v>
      </c>
      <c r="D1445" s="2">
        <f t="shared" si="134"/>
        <v>12.772314199550198</v>
      </c>
      <c r="E1445" s="2">
        <f t="shared" si="133"/>
        <v>8.7762878120429377E-2</v>
      </c>
      <c r="F1445" s="2">
        <f t="shared" ref="F1445:F1508" si="137">(E1445*(2/(10)))+((1-(2/10))*F1444)</f>
        <v>8.086943412685417E-2</v>
      </c>
      <c r="G1445" s="2">
        <f t="shared" si="135"/>
        <v>6.8934439935752073E-3</v>
      </c>
      <c r="H1445" s="2" t="str">
        <f t="shared" si="136"/>
        <v>Sell</v>
      </c>
    </row>
    <row r="1446" spans="1:8" ht="13.5" x14ac:dyDescent="0.25">
      <c r="A1446" s="3">
        <f>TITRES_STAT!B1449</f>
        <v>44117</v>
      </c>
      <c r="B1446" s="6">
        <f>TITRES_STAT!D1449</f>
        <v>12.5784</v>
      </c>
      <c r="C1446" s="2">
        <f t="shared" si="132"/>
        <v>12.841342142644377</v>
      </c>
      <c r="D1446" s="2">
        <f t="shared" si="134"/>
        <v>12.757950184768703</v>
      </c>
      <c r="E1446" s="2">
        <f t="shared" si="133"/>
        <v>8.3391957875674549E-2</v>
      </c>
      <c r="F1446" s="2">
        <f t="shared" si="137"/>
        <v>8.1373938876618257E-2</v>
      </c>
      <c r="G1446" s="2">
        <f t="shared" si="135"/>
        <v>2.0180189990562925E-3</v>
      </c>
      <c r="H1446" s="2" t="str">
        <f t="shared" si="136"/>
        <v>Sell</v>
      </c>
    </row>
    <row r="1447" spans="1:8" ht="13.5" x14ac:dyDescent="0.25">
      <c r="A1447" s="3">
        <f>TITRES_STAT!B1450</f>
        <v>44118</v>
      </c>
      <c r="B1447" s="6">
        <f>TITRES_STAT!D1450</f>
        <v>12.5784</v>
      </c>
      <c r="C1447" s="2">
        <f t="shared" si="132"/>
        <v>12.809627966852934</v>
      </c>
      <c r="D1447" s="2">
        <f t="shared" si="134"/>
        <v>12.744650171082133</v>
      </c>
      <c r="E1447" s="2">
        <f t="shared" si="133"/>
        <v>6.4977795770801094E-2</v>
      </c>
      <c r="F1447" s="2">
        <f t="shared" si="137"/>
        <v>7.8094710255454822E-2</v>
      </c>
      <c r="G1447" s="2">
        <f t="shared" si="135"/>
        <v>-1.3116914484653727E-2</v>
      </c>
      <c r="H1447" s="2" t="str">
        <f t="shared" si="136"/>
        <v>Hold</v>
      </c>
    </row>
    <row r="1448" spans="1:8" ht="13.5" x14ac:dyDescent="0.25">
      <c r="A1448" s="3">
        <f>TITRES_STAT!B1451</f>
        <v>44120</v>
      </c>
      <c r="B1448" s="6">
        <f>TITRES_STAT!D1451</f>
        <v>12.480499999999999</v>
      </c>
      <c r="C1448" s="2">
        <f t="shared" si="132"/>
        <v>12.782792895029406</v>
      </c>
      <c r="D1448" s="2">
        <f t="shared" si="134"/>
        <v>12.725083491742716</v>
      </c>
      <c r="E1448" s="2">
        <f t="shared" si="133"/>
        <v>5.7709403286690275E-2</v>
      </c>
      <c r="F1448" s="2">
        <f t="shared" si="137"/>
        <v>7.4017648861701923E-2</v>
      </c>
      <c r="G1448" s="2">
        <f t="shared" si="135"/>
        <v>-1.6308245575011648E-2</v>
      </c>
      <c r="H1448" s="2" t="str">
        <f t="shared" si="136"/>
        <v>Hold</v>
      </c>
    </row>
    <row r="1449" spans="1:8" ht="13.5" x14ac:dyDescent="0.25">
      <c r="A1449" s="3">
        <f>TITRES_STAT!B1452</f>
        <v>44123</v>
      </c>
      <c r="B1449" s="6">
        <f>TITRES_STAT!D1452</f>
        <v>12.635199999999999</v>
      </c>
      <c r="C1449" s="2">
        <f t="shared" si="132"/>
        <v>12.752147834255652</v>
      </c>
      <c r="D1449" s="2">
        <f t="shared" si="134"/>
        <v>12.718425455317329</v>
      </c>
      <c r="E1449" s="2">
        <f t="shared" si="133"/>
        <v>3.3722378938323416E-2</v>
      </c>
      <c r="F1449" s="2">
        <f t="shared" si="137"/>
        <v>6.5958594877026225E-2</v>
      </c>
      <c r="G1449" s="2">
        <f t="shared" si="135"/>
        <v>-3.2236215938702809E-2</v>
      </c>
      <c r="H1449" s="2" t="str">
        <f t="shared" si="136"/>
        <v>Hold</v>
      </c>
    </row>
    <row r="1450" spans="1:8" ht="13.5" x14ac:dyDescent="0.25">
      <c r="A1450" s="3">
        <f>TITRES_STAT!B1453</f>
        <v>44124</v>
      </c>
      <c r="B1450" s="6">
        <f>TITRES_STAT!D1453</f>
        <v>12.635199999999999</v>
      </c>
      <c r="C1450" s="2">
        <f t="shared" si="132"/>
        <v>12.72621739821632</v>
      </c>
      <c r="D1450" s="2">
        <f t="shared" si="134"/>
        <v>12.712260606775304</v>
      </c>
      <c r="E1450" s="2">
        <f t="shared" si="133"/>
        <v>1.3956791441016136E-2</v>
      </c>
      <c r="F1450" s="2">
        <f t="shared" si="137"/>
        <v>5.555823418982421E-2</v>
      </c>
      <c r="G1450" s="2">
        <f t="shared" si="135"/>
        <v>-4.1601442748808073E-2</v>
      </c>
      <c r="H1450" s="2" t="str">
        <f t="shared" si="136"/>
        <v>Hold</v>
      </c>
    </row>
    <row r="1451" spans="1:8" ht="13.5" x14ac:dyDescent="0.25">
      <c r="A1451" s="3">
        <f>TITRES_STAT!B1454</f>
        <v>44125</v>
      </c>
      <c r="B1451" s="6">
        <f>TITRES_STAT!D1454</f>
        <v>12.63</v>
      </c>
      <c r="C1451" s="2">
        <f t="shared" si="132"/>
        <v>12.704276260029193</v>
      </c>
      <c r="D1451" s="2">
        <f t="shared" si="134"/>
        <v>12.706167228495653</v>
      </c>
      <c r="E1451" s="2">
        <f t="shared" si="133"/>
        <v>-1.8909684664603077E-3</v>
      </c>
      <c r="F1451" s="2">
        <f t="shared" si="137"/>
        <v>4.4068393658567309E-2</v>
      </c>
      <c r="G1451" s="2">
        <f t="shared" si="135"/>
        <v>-4.5959362125027617E-2</v>
      </c>
      <c r="H1451" s="2" t="str">
        <f t="shared" si="136"/>
        <v>Hold</v>
      </c>
    </row>
    <row r="1452" spans="1:8" ht="13.5" x14ac:dyDescent="0.25">
      <c r="A1452" s="3">
        <f>TITRES_STAT!B1455</f>
        <v>44126</v>
      </c>
      <c r="B1452" s="6">
        <f>TITRES_STAT!D1455</f>
        <v>12.63</v>
      </c>
      <c r="C1452" s="2">
        <f t="shared" si="132"/>
        <v>12.693649143101624</v>
      </c>
      <c r="D1452" s="2">
        <f t="shared" si="134"/>
        <v>12.700525211570049</v>
      </c>
      <c r="E1452" s="2">
        <f t="shared" si="133"/>
        <v>-6.8760684684257001E-3</v>
      </c>
      <c r="F1452" s="2">
        <f t="shared" si="137"/>
        <v>3.3879501233168713E-2</v>
      </c>
      <c r="G1452" s="2">
        <f t="shared" si="135"/>
        <v>-4.0755569701594413E-2</v>
      </c>
      <c r="H1452" s="2" t="str">
        <f t="shared" si="136"/>
        <v>Hold</v>
      </c>
    </row>
    <row r="1453" spans="1:8" ht="13.5" x14ac:dyDescent="0.25">
      <c r="A1453" s="3">
        <f>TITRES_STAT!B1456</f>
        <v>44127</v>
      </c>
      <c r="B1453" s="6">
        <f>TITRES_STAT!D1456</f>
        <v>12.63</v>
      </c>
      <c r="C1453" s="2">
        <f t="shared" si="132"/>
        <v>12.676718505701373</v>
      </c>
      <c r="D1453" s="2">
        <f t="shared" si="134"/>
        <v>12.695301121824121</v>
      </c>
      <c r="E1453" s="2">
        <f t="shared" si="133"/>
        <v>-1.8582616122747808E-2</v>
      </c>
      <c r="F1453" s="2">
        <f t="shared" si="137"/>
        <v>2.3387077761985408E-2</v>
      </c>
      <c r="G1453" s="2">
        <f t="shared" si="135"/>
        <v>-4.196969388473322E-2</v>
      </c>
      <c r="H1453" s="2" t="str">
        <f t="shared" si="136"/>
        <v>Hold</v>
      </c>
    </row>
    <row r="1454" spans="1:8" ht="13.5" x14ac:dyDescent="0.25">
      <c r="A1454" s="3">
        <f>TITRES_STAT!B1457</f>
        <v>44130</v>
      </c>
      <c r="B1454" s="6">
        <f>TITRES_STAT!D1457</f>
        <v>12.63</v>
      </c>
      <c r="C1454" s="2">
        <f t="shared" si="132"/>
        <v>12.662392581747316</v>
      </c>
      <c r="D1454" s="2">
        <f t="shared" si="134"/>
        <v>12.690464001689001</v>
      </c>
      <c r="E1454" s="2">
        <f t="shared" si="133"/>
        <v>-2.8071419941685605E-2</v>
      </c>
      <c r="F1454" s="2">
        <f t="shared" si="137"/>
        <v>1.3095378221251206E-2</v>
      </c>
      <c r="G1454" s="2">
        <f t="shared" si="135"/>
        <v>-4.1166798162936807E-2</v>
      </c>
      <c r="H1454" s="2" t="str">
        <f t="shared" si="136"/>
        <v>Hold</v>
      </c>
    </row>
    <row r="1455" spans="1:8" ht="13.5" x14ac:dyDescent="0.25">
      <c r="A1455" s="3">
        <f>TITRES_STAT!B1458</f>
        <v>44131</v>
      </c>
      <c r="B1455" s="6">
        <f>TITRES_STAT!D1458</f>
        <v>12.63</v>
      </c>
      <c r="C1455" s="2">
        <f t="shared" si="132"/>
        <v>12.650270646093883</v>
      </c>
      <c r="D1455" s="2">
        <f t="shared" si="134"/>
        <v>12.685985186749075</v>
      </c>
      <c r="E1455" s="2">
        <f t="shared" si="133"/>
        <v>-3.5714540655192195E-2</v>
      </c>
      <c r="F1455" s="2">
        <f t="shared" si="137"/>
        <v>3.3333944459625264E-3</v>
      </c>
      <c r="G1455" s="2">
        <f t="shared" si="135"/>
        <v>-3.9047935101154722E-2</v>
      </c>
      <c r="H1455" s="2" t="str">
        <f t="shared" si="136"/>
        <v>Hold</v>
      </c>
    </row>
    <row r="1456" spans="1:8" ht="13.5" x14ac:dyDescent="0.25">
      <c r="A1456" s="3">
        <f>TITRES_STAT!B1459</f>
        <v>44132</v>
      </c>
      <c r="B1456" s="6">
        <f>TITRES_STAT!D1459</f>
        <v>12.583600000000001</v>
      </c>
      <c r="C1456" s="2">
        <f t="shared" si="132"/>
        <v>12.6392136236179</v>
      </c>
      <c r="D1456" s="2">
        <f t="shared" si="134"/>
        <v>12.678401098841736</v>
      </c>
      <c r="E1456" s="2">
        <f t="shared" si="133"/>
        <v>-3.9187475223835477E-2</v>
      </c>
      <c r="F1456" s="2">
        <f t="shared" si="137"/>
        <v>-5.1707794879970754E-3</v>
      </c>
      <c r="G1456" s="2">
        <f t="shared" si="135"/>
        <v>-3.4016695735838404E-2</v>
      </c>
      <c r="H1456" s="2" t="str">
        <f t="shared" si="136"/>
        <v>Hold</v>
      </c>
    </row>
    <row r="1457" spans="1:8" ht="13.5" x14ac:dyDescent="0.25">
      <c r="A1457" s="3">
        <f>TITRES_STAT!B1460</f>
        <v>44134</v>
      </c>
      <c r="B1457" s="6">
        <f>TITRES_STAT!D1460</f>
        <v>12.583600000000001</v>
      </c>
      <c r="C1457" s="2">
        <f t="shared" si="132"/>
        <v>12.629857681522838</v>
      </c>
      <c r="D1457" s="2">
        <f t="shared" si="134"/>
        <v>12.671378795223829</v>
      </c>
      <c r="E1457" s="2">
        <f t="shared" si="133"/>
        <v>-4.1521113700991208E-2</v>
      </c>
      <c r="F1457" s="2">
        <f t="shared" si="137"/>
        <v>-1.2440846330595902E-2</v>
      </c>
      <c r="G1457" s="2">
        <f t="shared" si="135"/>
        <v>-2.9080267370395305E-2</v>
      </c>
      <c r="H1457" s="2" t="str">
        <f t="shared" si="136"/>
        <v>Hold</v>
      </c>
    </row>
    <row r="1458" spans="1:8" ht="13.5" x14ac:dyDescent="0.25">
      <c r="A1458" s="3">
        <f>TITRES_STAT!B1461</f>
        <v>44137</v>
      </c>
      <c r="B1458" s="6">
        <f>TITRES_STAT!D1461</f>
        <v>12.583600000000001</v>
      </c>
      <c r="C1458" s="2">
        <f t="shared" si="132"/>
        <v>12.606879576673171</v>
      </c>
      <c r="D1458" s="2">
        <f t="shared" si="134"/>
        <v>12.664876662244286</v>
      </c>
      <c r="E1458" s="2">
        <f t="shared" si="133"/>
        <v>-5.7997085571114937E-2</v>
      </c>
      <c r="F1458" s="2">
        <f t="shared" si="137"/>
        <v>-2.1552094178699709E-2</v>
      </c>
      <c r="G1458" s="2">
        <f t="shared" si="135"/>
        <v>-3.6444991392415228E-2</v>
      </c>
      <c r="H1458" s="2" t="str">
        <f t="shared" si="136"/>
        <v>Hold</v>
      </c>
    </row>
    <row r="1459" spans="1:8" ht="13.5" x14ac:dyDescent="0.25">
      <c r="A1459" s="3">
        <f>TITRES_STAT!B1462</f>
        <v>44138</v>
      </c>
      <c r="B1459" s="6">
        <f>TITRES_STAT!D1462</f>
        <v>12.532</v>
      </c>
      <c r="C1459" s="2">
        <f t="shared" si="132"/>
        <v>12.611236564877299</v>
      </c>
      <c r="D1459" s="2">
        <f t="shared" si="134"/>
        <v>12.655033946522487</v>
      </c>
      <c r="E1459" s="2">
        <f t="shared" si="133"/>
        <v>-4.3797381645187983E-2</v>
      </c>
      <c r="F1459" s="2">
        <f t="shared" si="137"/>
        <v>-2.6001151671997361E-2</v>
      </c>
      <c r="G1459" s="2">
        <f t="shared" si="135"/>
        <v>-1.7796229973190622E-2</v>
      </c>
      <c r="H1459" s="2" t="str">
        <f t="shared" si="136"/>
        <v>Hold</v>
      </c>
    </row>
    <row r="1460" spans="1:8" ht="13.5" x14ac:dyDescent="0.25">
      <c r="A1460" s="3">
        <f>TITRES_STAT!B1463</f>
        <v>44139</v>
      </c>
      <c r="B1460" s="6">
        <f>TITRES_STAT!D1463</f>
        <v>12.532</v>
      </c>
      <c r="C1460" s="2">
        <f t="shared" si="132"/>
        <v>12.614923247203867</v>
      </c>
      <c r="D1460" s="2">
        <f t="shared" si="134"/>
        <v>12.645920320854154</v>
      </c>
      <c r="E1460" s="2">
        <f t="shared" si="133"/>
        <v>-3.0997073650286922E-2</v>
      </c>
      <c r="F1460" s="2">
        <f t="shared" si="137"/>
        <v>-2.7000336067655277E-2</v>
      </c>
      <c r="G1460" s="2">
        <f t="shared" si="135"/>
        <v>-3.9967375826316445E-3</v>
      </c>
      <c r="H1460" s="2" t="str">
        <f t="shared" si="136"/>
        <v>Hold</v>
      </c>
    </row>
    <row r="1461" spans="1:8" ht="13.5" x14ac:dyDescent="0.25">
      <c r="A1461" s="3">
        <f>TITRES_STAT!B1464</f>
        <v>44140</v>
      </c>
      <c r="B1461" s="6">
        <f>TITRES_STAT!D1464</f>
        <v>12.5784</v>
      </c>
      <c r="C1461" s="2">
        <f t="shared" si="132"/>
        <v>12.617242747634041</v>
      </c>
      <c r="D1461" s="2">
        <f t="shared" si="134"/>
        <v>12.6409188156057</v>
      </c>
      <c r="E1461" s="2">
        <f t="shared" si="133"/>
        <v>-2.3676067971658554E-2</v>
      </c>
      <c r="F1461" s="2">
        <f t="shared" si="137"/>
        <v>-2.6335482448455932E-2</v>
      </c>
      <c r="G1461" s="2">
        <f t="shared" si="135"/>
        <v>2.6594144767973782E-3</v>
      </c>
      <c r="H1461" s="2" t="str">
        <f t="shared" si="136"/>
        <v>Sell</v>
      </c>
    </row>
    <row r="1462" spans="1:8" ht="13.5" x14ac:dyDescent="0.25">
      <c r="A1462" s="3">
        <f>TITRES_STAT!B1465</f>
        <v>44141</v>
      </c>
      <c r="B1462" s="6">
        <f>TITRES_STAT!D1465</f>
        <v>12.428900000000001</v>
      </c>
      <c r="C1462" s="2">
        <f t="shared" si="132"/>
        <v>12.619205401844189</v>
      </c>
      <c r="D1462" s="2">
        <f t="shared" si="134"/>
        <v>12.625213718153427</v>
      </c>
      <c r="E1462" s="2">
        <f t="shared" si="133"/>
        <v>-6.0083163092379266E-3</v>
      </c>
      <c r="F1462" s="2">
        <f t="shared" si="137"/>
        <v>-2.2270049220612331E-2</v>
      </c>
      <c r="G1462" s="2">
        <f t="shared" si="135"/>
        <v>1.6261732911374404E-2</v>
      </c>
      <c r="H1462" s="2" t="str">
        <f t="shared" si="136"/>
        <v>Sell</v>
      </c>
    </row>
    <row r="1463" spans="1:8" ht="13.5" x14ac:dyDescent="0.25">
      <c r="A1463" s="3">
        <f>TITRES_STAT!B1466</f>
        <v>44144</v>
      </c>
      <c r="B1463" s="6">
        <f>TITRES_STAT!D1466</f>
        <v>12.5784</v>
      </c>
      <c r="C1463" s="2">
        <f t="shared" si="132"/>
        <v>12.620866109252775</v>
      </c>
      <c r="D1463" s="2">
        <f t="shared" si="134"/>
        <v>12.621746035327247</v>
      </c>
      <c r="E1463" s="2">
        <f t="shared" si="133"/>
        <v>-8.7992607447162641E-4</v>
      </c>
      <c r="F1463" s="2">
        <f t="shared" si="137"/>
        <v>-1.799202459138419E-2</v>
      </c>
      <c r="G1463" s="2">
        <f t="shared" si="135"/>
        <v>1.7112098516912564E-2</v>
      </c>
      <c r="H1463" s="2" t="str">
        <f t="shared" si="136"/>
        <v>Sell</v>
      </c>
    </row>
    <row r="1464" spans="1:8" ht="13.5" x14ac:dyDescent="0.25">
      <c r="A1464" s="3">
        <f>TITRES_STAT!B1467</f>
        <v>44145</v>
      </c>
      <c r="B1464" s="6">
        <f>TITRES_STAT!D1467</f>
        <v>12.3773</v>
      </c>
      <c r="C1464" s="2">
        <f t="shared" si="132"/>
        <v>12.622271323213887</v>
      </c>
      <c r="D1464" s="2">
        <f t="shared" si="134"/>
        <v>12.603638921599304</v>
      </c>
      <c r="E1464" s="2">
        <f t="shared" si="133"/>
        <v>1.8632401614583571E-2</v>
      </c>
      <c r="F1464" s="2">
        <f t="shared" si="137"/>
        <v>-1.0667139350190638E-2</v>
      </c>
      <c r="G1464" s="2">
        <f t="shared" si="135"/>
        <v>2.9299540964774211E-2</v>
      </c>
      <c r="H1464" s="2" t="str">
        <f t="shared" si="136"/>
        <v>Sell</v>
      </c>
    </row>
    <row r="1465" spans="1:8" ht="13.5" x14ac:dyDescent="0.25">
      <c r="A1465" s="3">
        <f>TITRES_STAT!B1468</f>
        <v>44146</v>
      </c>
      <c r="B1465" s="6">
        <f>TITRES_STAT!D1468</f>
        <v>12.3773</v>
      </c>
      <c r="C1465" s="2">
        <f t="shared" si="132"/>
        <v>12.623460350411751</v>
      </c>
      <c r="D1465" s="2">
        <f t="shared" si="134"/>
        <v>12.586873075554911</v>
      </c>
      <c r="E1465" s="2">
        <f t="shared" si="133"/>
        <v>3.6587274856840324E-2</v>
      </c>
      <c r="F1465" s="2">
        <f t="shared" si="137"/>
        <v>-1.2162565087844458E-3</v>
      </c>
      <c r="G1465" s="2">
        <f t="shared" si="135"/>
        <v>3.7803531365624768E-2</v>
      </c>
      <c r="H1465" s="2" t="str">
        <f t="shared" si="136"/>
        <v>Sell</v>
      </c>
    </row>
    <row r="1466" spans="1:8" ht="13.5" x14ac:dyDescent="0.25">
      <c r="A1466" s="3">
        <f>TITRES_STAT!B1469</f>
        <v>44147</v>
      </c>
      <c r="B1466" s="6">
        <f>TITRES_STAT!D1469</f>
        <v>12.3773</v>
      </c>
      <c r="C1466" s="2">
        <f t="shared" si="132"/>
        <v>12.617327988809944</v>
      </c>
      <c r="D1466" s="2">
        <f t="shared" si="134"/>
        <v>12.571349144032325</v>
      </c>
      <c r="E1466" s="2">
        <f t="shared" si="133"/>
        <v>4.5978844777618377E-2</v>
      </c>
      <c r="F1466" s="2">
        <f t="shared" si="137"/>
        <v>8.2227637484961185E-3</v>
      </c>
      <c r="G1466" s="2">
        <f t="shared" si="135"/>
        <v>3.7756081029122257E-2</v>
      </c>
      <c r="H1466" s="2" t="str">
        <f t="shared" si="136"/>
        <v>Sell</v>
      </c>
    </row>
    <row r="1467" spans="1:8" ht="13.5" x14ac:dyDescent="0.25">
      <c r="A1467" s="3">
        <f>TITRES_STAT!B1470</f>
        <v>44148</v>
      </c>
      <c r="B1467" s="6">
        <f>TITRES_STAT!D1470</f>
        <v>12.325699999999999</v>
      </c>
      <c r="C1467" s="2">
        <f t="shared" si="132"/>
        <v>12.612139067454567</v>
      </c>
      <c r="D1467" s="2">
        <f t="shared" si="134"/>
        <v>12.553152911141042</v>
      </c>
      <c r="E1467" s="2">
        <f t="shared" si="133"/>
        <v>5.8986156313524774E-2</v>
      </c>
      <c r="F1467" s="2">
        <f t="shared" si="137"/>
        <v>1.837544226150185E-2</v>
      </c>
      <c r="G1467" s="2">
        <f t="shared" si="135"/>
        <v>4.061071405202292E-2</v>
      </c>
      <c r="H1467" s="2" t="str">
        <f t="shared" si="136"/>
        <v>Sell</v>
      </c>
    </row>
    <row r="1468" spans="1:8" ht="13.5" x14ac:dyDescent="0.25">
      <c r="A1468" s="3">
        <f>TITRES_STAT!B1471</f>
        <v>44151</v>
      </c>
      <c r="B1468" s="6">
        <f>TITRES_STAT!D1471</f>
        <v>12.325699999999999</v>
      </c>
      <c r="C1468" s="2">
        <f t="shared" si="132"/>
        <v>12.607748441692326</v>
      </c>
      <c r="D1468" s="2">
        <f t="shared" si="134"/>
        <v>12.536304547352817</v>
      </c>
      <c r="E1468" s="2">
        <f t="shared" si="133"/>
        <v>7.1443894339509484E-2</v>
      </c>
      <c r="F1468" s="2">
        <f t="shared" si="137"/>
        <v>2.8989132677103381E-2</v>
      </c>
      <c r="G1468" s="2">
        <f t="shared" si="135"/>
        <v>4.2454761662406103E-2</v>
      </c>
      <c r="H1468" s="2" t="str">
        <f t="shared" si="136"/>
        <v>Sell</v>
      </c>
    </row>
    <row r="1469" spans="1:8" ht="13.5" x14ac:dyDescent="0.25">
      <c r="A1469" s="3">
        <f>TITRES_STAT!B1472</f>
        <v>44152</v>
      </c>
      <c r="B1469" s="6">
        <f>TITRES_STAT!D1472</f>
        <v>12.325699999999999</v>
      </c>
      <c r="C1469" s="2">
        <f t="shared" si="132"/>
        <v>12.596094835278123</v>
      </c>
      <c r="D1469" s="2">
        <f t="shared" si="134"/>
        <v>12.520704210511868</v>
      </c>
      <c r="E1469" s="2">
        <f t="shared" si="133"/>
        <v>7.5390624766255243E-2</v>
      </c>
      <c r="F1469" s="2">
        <f t="shared" si="137"/>
        <v>3.8269431094933755E-2</v>
      </c>
      <c r="G1469" s="2">
        <f t="shared" si="135"/>
        <v>3.7121193671321488E-2</v>
      </c>
      <c r="H1469" s="2" t="str">
        <f t="shared" si="136"/>
        <v>Sell</v>
      </c>
    </row>
    <row r="1470" spans="1:8" ht="13.5" x14ac:dyDescent="0.25">
      <c r="A1470" s="3">
        <f>TITRES_STAT!B1473</f>
        <v>44153</v>
      </c>
      <c r="B1470" s="6">
        <f>TITRES_STAT!D1473</f>
        <v>12.325699999999999</v>
      </c>
      <c r="C1470" s="2">
        <f t="shared" si="132"/>
        <v>12.586234091389182</v>
      </c>
      <c r="D1470" s="2">
        <f t="shared" si="134"/>
        <v>12.506259454177655</v>
      </c>
      <c r="E1470" s="2">
        <f t="shared" si="133"/>
        <v>7.9974637211526201E-2</v>
      </c>
      <c r="F1470" s="2">
        <f t="shared" si="137"/>
        <v>4.6610472318252244E-2</v>
      </c>
      <c r="G1470" s="2">
        <f t="shared" si="135"/>
        <v>3.3364164893273957E-2</v>
      </c>
      <c r="H1470" s="2" t="str">
        <f t="shared" si="136"/>
        <v>Sell</v>
      </c>
    </row>
    <row r="1471" spans="1:8" ht="13.5" x14ac:dyDescent="0.25">
      <c r="A1471" s="3">
        <f>TITRES_STAT!B1474</f>
        <v>44154</v>
      </c>
      <c r="B1471" s="6">
        <f>TITRES_STAT!D1474</f>
        <v>12.325699999999999</v>
      </c>
      <c r="C1471" s="2">
        <f t="shared" si="132"/>
        <v>12.585028846560077</v>
      </c>
      <c r="D1471" s="2">
        <f t="shared" si="134"/>
        <v>12.492884679794125</v>
      </c>
      <c r="E1471" s="2">
        <f t="shared" si="133"/>
        <v>9.2144166765951496E-2</v>
      </c>
      <c r="F1471" s="2">
        <f t="shared" si="137"/>
        <v>5.5717211207792092E-2</v>
      </c>
      <c r="G1471" s="2">
        <f t="shared" si="135"/>
        <v>3.6426955558159405E-2</v>
      </c>
      <c r="H1471" s="2" t="str">
        <f t="shared" si="136"/>
        <v>Sell</v>
      </c>
    </row>
    <row r="1472" spans="1:8" ht="13.5" x14ac:dyDescent="0.25">
      <c r="A1472" s="3">
        <f>TITRES_STAT!B1475</f>
        <v>44155</v>
      </c>
      <c r="B1472" s="6">
        <f>TITRES_STAT!D1475</f>
        <v>12.325699999999999</v>
      </c>
      <c r="C1472" s="2">
        <f t="shared" si="132"/>
        <v>12.561009024012373</v>
      </c>
      <c r="D1472" s="2">
        <f t="shared" si="134"/>
        <v>12.480500629439005</v>
      </c>
      <c r="E1472" s="2">
        <f t="shared" si="133"/>
        <v>8.0508394573367781E-2</v>
      </c>
      <c r="F1472" s="2">
        <f t="shared" si="137"/>
        <v>6.067544788090723E-2</v>
      </c>
      <c r="G1472" s="2">
        <f t="shared" si="135"/>
        <v>1.9832946692460551E-2</v>
      </c>
      <c r="H1472" s="2" t="str">
        <f t="shared" si="136"/>
        <v>Sell</v>
      </c>
    </row>
    <row r="1473" spans="1:8" ht="13.5" x14ac:dyDescent="0.25">
      <c r="A1473" s="3">
        <f>TITRES_STAT!B1476</f>
        <v>44158</v>
      </c>
      <c r="B1473" s="6">
        <f>TITRES_STAT!D1476</f>
        <v>12.3773</v>
      </c>
      <c r="C1473" s="2">
        <f t="shared" si="132"/>
        <v>12.5636845587797</v>
      </c>
      <c r="D1473" s="2">
        <f t="shared" si="134"/>
        <v>12.472856138369449</v>
      </c>
      <c r="E1473" s="2">
        <f t="shared" si="133"/>
        <v>9.0828420410250743E-2</v>
      </c>
      <c r="F1473" s="2">
        <f t="shared" si="137"/>
        <v>6.6706042386775938E-2</v>
      </c>
      <c r="G1473" s="2">
        <f t="shared" si="135"/>
        <v>2.4122378023474805E-2</v>
      </c>
      <c r="H1473" s="2" t="str">
        <f t="shared" si="136"/>
        <v>Sell</v>
      </c>
    </row>
    <row r="1474" spans="1:8" ht="13.5" x14ac:dyDescent="0.25">
      <c r="A1474" s="3">
        <f>TITRES_STAT!B1477</f>
        <v>44159</v>
      </c>
      <c r="B1474" s="6">
        <f>TITRES_STAT!D1477</f>
        <v>12.325699999999999</v>
      </c>
      <c r="C1474" s="2">
        <f t="shared" si="132"/>
        <v>12.53501001127513</v>
      </c>
      <c r="D1474" s="2">
        <f t="shared" si="134"/>
        <v>12.461955683675416</v>
      </c>
      <c r="E1474" s="2">
        <f t="shared" si="133"/>
        <v>7.3054327599713531E-2</v>
      </c>
      <c r="F1474" s="2">
        <f t="shared" si="137"/>
        <v>6.7975699429363462E-2</v>
      </c>
      <c r="G1474" s="2">
        <f t="shared" si="135"/>
        <v>5.0786281703500691E-3</v>
      </c>
      <c r="H1474" s="2" t="str">
        <f t="shared" si="136"/>
        <v>Sell</v>
      </c>
    </row>
    <row r="1475" spans="1:8" ht="13.5" x14ac:dyDescent="0.25">
      <c r="A1475" s="3">
        <f>TITRES_STAT!B1478</f>
        <v>44160</v>
      </c>
      <c r="B1475" s="6">
        <f>TITRES_STAT!D1478</f>
        <v>12.325699999999999</v>
      </c>
      <c r="C1475" s="2">
        <f t="shared" si="132"/>
        <v>12.510746932617417</v>
      </c>
      <c r="D1475" s="2">
        <f t="shared" si="134"/>
        <v>12.451862670069831</v>
      </c>
      <c r="E1475" s="2">
        <f t="shared" si="133"/>
        <v>5.8884262547586275E-2</v>
      </c>
      <c r="F1475" s="2">
        <f t="shared" si="137"/>
        <v>6.6157412053008027E-2</v>
      </c>
      <c r="G1475" s="2">
        <f t="shared" si="135"/>
        <v>-7.2731495054217526E-3</v>
      </c>
      <c r="H1475" s="2" t="str">
        <f t="shared" si="136"/>
        <v>Hold</v>
      </c>
    </row>
    <row r="1476" spans="1:8" ht="13.5" x14ac:dyDescent="0.25">
      <c r="A1476" s="3">
        <f>TITRES_STAT!B1479</f>
        <v>44161</v>
      </c>
      <c r="B1476" s="6">
        <f>TITRES_STAT!D1479</f>
        <v>12.325699999999999</v>
      </c>
      <c r="C1476" s="2">
        <f t="shared" si="132"/>
        <v>12.490216635291659</v>
      </c>
      <c r="D1476" s="2">
        <f t="shared" si="134"/>
        <v>12.442517287101696</v>
      </c>
      <c r="E1476" s="2">
        <f t="shared" si="133"/>
        <v>4.7699348189963686E-2</v>
      </c>
      <c r="F1476" s="2">
        <f t="shared" si="137"/>
        <v>6.2465799280399165E-2</v>
      </c>
      <c r="G1476" s="2">
        <f t="shared" si="135"/>
        <v>-1.4766451090435478E-2</v>
      </c>
      <c r="H1476" s="2" t="str">
        <f t="shared" si="136"/>
        <v>Hold</v>
      </c>
    </row>
    <row r="1477" spans="1:8" ht="13.5" x14ac:dyDescent="0.25">
      <c r="A1477" s="3">
        <f>TITRES_STAT!B1480</f>
        <v>44162</v>
      </c>
      <c r="B1477" s="6">
        <f>TITRES_STAT!D1480</f>
        <v>12.325699999999999</v>
      </c>
      <c r="C1477" s="2">
        <f t="shared" si="132"/>
        <v>12.464906383708328</v>
      </c>
      <c r="D1477" s="2">
        <f t="shared" si="134"/>
        <v>12.433864154723793</v>
      </c>
      <c r="E1477" s="2">
        <f t="shared" si="133"/>
        <v>3.1042228984535569E-2</v>
      </c>
      <c r="F1477" s="2">
        <f t="shared" si="137"/>
        <v>5.6181085221226452E-2</v>
      </c>
      <c r="G1477" s="2">
        <f t="shared" si="135"/>
        <v>-2.5138856236690883E-2</v>
      </c>
      <c r="H1477" s="2" t="str">
        <f t="shared" si="136"/>
        <v>Hold</v>
      </c>
    </row>
    <row r="1478" spans="1:8" ht="13.5" x14ac:dyDescent="0.25">
      <c r="A1478" s="3">
        <f>TITRES_STAT!B1481</f>
        <v>44165</v>
      </c>
      <c r="B1478" s="6">
        <f>TITRES_STAT!D1481</f>
        <v>11.964700000000001</v>
      </c>
      <c r="C1478" s="2">
        <f t="shared" si="132"/>
        <v>12.443490016983969</v>
      </c>
      <c r="D1478" s="2">
        <f t="shared" si="134"/>
        <v>12.399111254373882</v>
      </c>
      <c r="E1478" s="2">
        <f t="shared" si="133"/>
        <v>4.4378762610087108E-2</v>
      </c>
      <c r="F1478" s="2">
        <f t="shared" si="137"/>
        <v>5.3820620698998588E-2</v>
      </c>
      <c r="G1478" s="2">
        <f t="shared" si="135"/>
        <v>-9.4418580889114798E-3</v>
      </c>
      <c r="H1478" s="2" t="str">
        <f t="shared" si="136"/>
        <v>Hold</v>
      </c>
    </row>
    <row r="1479" spans="1:8" ht="13.5" x14ac:dyDescent="0.25">
      <c r="A1479" s="3">
        <f>TITRES_STAT!B1482</f>
        <v>44166</v>
      </c>
      <c r="B1479" s="6">
        <f>TITRES_STAT!D1482</f>
        <v>12.1195</v>
      </c>
      <c r="C1479" s="2">
        <f t="shared" si="132"/>
        <v>12.425368475909512</v>
      </c>
      <c r="D1479" s="2">
        <f t="shared" si="134"/>
        <v>12.378399309605445</v>
      </c>
      <c r="E1479" s="2">
        <f t="shared" si="133"/>
        <v>4.6969166304066334E-2</v>
      </c>
      <c r="F1479" s="2">
        <f t="shared" si="137"/>
        <v>5.2450329820012145E-2</v>
      </c>
      <c r="G1479" s="2">
        <f t="shared" si="135"/>
        <v>-5.4811635159458111E-3</v>
      </c>
      <c r="H1479" s="2" t="str">
        <f t="shared" si="136"/>
        <v>Hold</v>
      </c>
    </row>
    <row r="1480" spans="1:8" ht="13.5" x14ac:dyDescent="0.25">
      <c r="A1480" s="3">
        <f>TITRES_STAT!B1483</f>
        <v>44167</v>
      </c>
      <c r="B1480" s="6">
        <f>TITRES_STAT!D1483</f>
        <v>12.1195</v>
      </c>
      <c r="C1480" s="2">
        <f t="shared" si="132"/>
        <v>12.410034864231125</v>
      </c>
      <c r="D1480" s="2">
        <f t="shared" si="134"/>
        <v>12.359221582968004</v>
      </c>
      <c r="E1480" s="2">
        <f t="shared" si="133"/>
        <v>5.0813281263121013E-2</v>
      </c>
      <c r="F1480" s="2">
        <f t="shared" si="137"/>
        <v>5.2122920108633924E-2</v>
      </c>
      <c r="G1480" s="2">
        <f t="shared" si="135"/>
        <v>-1.3096388455129115E-3</v>
      </c>
      <c r="H1480" s="2" t="str">
        <f t="shared" si="136"/>
        <v>Hold</v>
      </c>
    </row>
    <row r="1481" spans="1:8" ht="13.5" x14ac:dyDescent="0.25">
      <c r="A1481" s="3">
        <f>TITRES_STAT!B1484</f>
        <v>44168</v>
      </c>
      <c r="B1481" s="6">
        <f>TITRES_STAT!D1484</f>
        <v>12.1195</v>
      </c>
      <c r="C1481" s="2">
        <f t="shared" si="132"/>
        <v>12.39706026973403</v>
      </c>
      <c r="D1481" s="2">
        <f t="shared" si="134"/>
        <v>12.341464428674078</v>
      </c>
      <c r="E1481" s="2">
        <f t="shared" si="133"/>
        <v>5.5595841059952633E-2</v>
      </c>
      <c r="F1481" s="2">
        <f t="shared" si="137"/>
        <v>5.2817504298897672E-2</v>
      </c>
      <c r="G1481" s="2">
        <f t="shared" si="135"/>
        <v>2.7783367610549614E-3</v>
      </c>
      <c r="H1481" s="2" t="str">
        <f t="shared" si="136"/>
        <v>Sell</v>
      </c>
    </row>
    <row r="1482" spans="1:8" ht="13.5" x14ac:dyDescent="0.25">
      <c r="A1482" s="3">
        <f>TITRES_STAT!B1485</f>
        <v>44169</v>
      </c>
      <c r="B1482" s="6">
        <f>TITRES_STAT!D1485</f>
        <v>12.1195</v>
      </c>
      <c r="C1482" s="2">
        <f t="shared" si="132"/>
        <v>12.386081766698027</v>
      </c>
      <c r="D1482" s="2">
        <f t="shared" si="134"/>
        <v>12.325022619142665</v>
      </c>
      <c r="E1482" s="2">
        <f t="shared" si="133"/>
        <v>6.1059147555361903E-2</v>
      </c>
      <c r="F1482" s="2">
        <f t="shared" si="137"/>
        <v>5.4465832950190522E-2</v>
      </c>
      <c r="G1482" s="2">
        <f t="shared" si="135"/>
        <v>6.5933146051713812E-3</v>
      </c>
      <c r="H1482" s="2" t="str">
        <f t="shared" si="136"/>
        <v>Sell</v>
      </c>
    </row>
    <row r="1483" spans="1:8" ht="13.5" x14ac:dyDescent="0.25">
      <c r="A1483" s="3">
        <f>TITRES_STAT!B1486</f>
        <v>44172</v>
      </c>
      <c r="B1483" s="6">
        <f>TITRES_STAT!D1486</f>
        <v>12.1195</v>
      </c>
      <c r="C1483" s="2">
        <f t="shared" si="132"/>
        <v>12.384730725667561</v>
      </c>
      <c r="D1483" s="2">
        <f t="shared" si="134"/>
        <v>12.309798721428393</v>
      </c>
      <c r="E1483" s="2">
        <f t="shared" si="133"/>
        <v>7.4932004239167682E-2</v>
      </c>
      <c r="F1483" s="2">
        <f t="shared" si="137"/>
        <v>5.8559067207985954E-2</v>
      </c>
      <c r="G1483" s="2">
        <f t="shared" si="135"/>
        <v>1.6372937031181728E-2</v>
      </c>
      <c r="H1483" s="2" t="str">
        <f t="shared" si="136"/>
        <v>Sell</v>
      </c>
    </row>
    <row r="1484" spans="1:8" ht="13.5" x14ac:dyDescent="0.25">
      <c r="A1484" s="3">
        <f>TITRES_STAT!B1487</f>
        <v>44173</v>
      </c>
      <c r="B1484" s="6">
        <f>TITRES_STAT!D1487</f>
        <v>12.1195</v>
      </c>
      <c r="C1484" s="2">
        <f t="shared" si="132"/>
        <v>12.375649075564858</v>
      </c>
      <c r="D1484" s="2">
        <f t="shared" si="134"/>
        <v>12.295702519841104</v>
      </c>
      <c r="E1484" s="2">
        <f t="shared" si="133"/>
        <v>7.9946555723754642E-2</v>
      </c>
      <c r="F1484" s="2">
        <f t="shared" si="137"/>
        <v>6.2836564911139689E-2</v>
      </c>
      <c r="G1484" s="2">
        <f t="shared" si="135"/>
        <v>1.7109990812614953E-2</v>
      </c>
      <c r="H1484" s="2" t="str">
        <f t="shared" si="136"/>
        <v>Sell</v>
      </c>
    </row>
    <row r="1485" spans="1:8" ht="13.5" x14ac:dyDescent="0.25">
      <c r="A1485" s="3">
        <f>TITRES_STAT!B1488</f>
        <v>44174</v>
      </c>
      <c r="B1485" s="6">
        <f>TITRES_STAT!D1488</f>
        <v>12.1143</v>
      </c>
      <c r="C1485" s="2">
        <f t="shared" si="132"/>
        <v>12.367964602401035</v>
      </c>
      <c r="D1485" s="2">
        <f t="shared" si="134"/>
        <v>12.28226529614917</v>
      </c>
      <c r="E1485" s="2">
        <f t="shared" si="133"/>
        <v>8.5699306251864726E-2</v>
      </c>
      <c r="F1485" s="2">
        <f t="shared" si="137"/>
        <v>6.7409113179284705E-2</v>
      </c>
      <c r="G1485" s="2">
        <f t="shared" si="135"/>
        <v>1.8290193072580022E-2</v>
      </c>
      <c r="H1485" s="2" t="str">
        <f t="shared" si="136"/>
        <v>Sell</v>
      </c>
    </row>
    <row r="1486" spans="1:8" ht="13.5" x14ac:dyDescent="0.25">
      <c r="A1486" s="3">
        <f>TITRES_STAT!B1489</f>
        <v>44175</v>
      </c>
      <c r="B1486" s="6">
        <f>TITRES_STAT!D1489</f>
        <v>12.1143</v>
      </c>
      <c r="C1486" s="2">
        <f t="shared" si="132"/>
        <v>12.361462355877798</v>
      </c>
      <c r="D1486" s="2">
        <f t="shared" si="134"/>
        <v>12.269823422360343</v>
      </c>
      <c r="E1486" s="2">
        <f t="shared" si="133"/>
        <v>9.1638933517455001E-2</v>
      </c>
      <c r="F1486" s="2">
        <f t="shared" si="137"/>
        <v>7.2255077246918764E-2</v>
      </c>
      <c r="G1486" s="2">
        <f t="shared" si="135"/>
        <v>1.9383856270536237E-2</v>
      </c>
      <c r="H1486" s="2" t="str">
        <f t="shared" si="136"/>
        <v>Sell</v>
      </c>
    </row>
    <row r="1487" spans="1:8" ht="13.5" x14ac:dyDescent="0.25">
      <c r="A1487" s="3">
        <f>TITRES_STAT!B1490</f>
        <v>44176</v>
      </c>
      <c r="B1487" s="6">
        <f>TITRES_STAT!D1490</f>
        <v>12.0679</v>
      </c>
      <c r="C1487" s="2">
        <f t="shared" ref="C1487:C1550" si="138">$C$4*B1477+C1486*(1-$C$4)</f>
        <v>12.35596045497352</v>
      </c>
      <c r="D1487" s="2">
        <f t="shared" si="134"/>
        <v>12.254866131815131</v>
      </c>
      <c r="E1487" s="2">
        <f t="shared" si="133"/>
        <v>0.10109432315838873</v>
      </c>
      <c r="F1487" s="2">
        <f t="shared" si="137"/>
        <v>7.8022926429212769E-2</v>
      </c>
      <c r="G1487" s="2">
        <f t="shared" si="135"/>
        <v>2.3071396729175964E-2</v>
      </c>
      <c r="H1487" s="2" t="str">
        <f t="shared" si="136"/>
        <v>Sell</v>
      </c>
    </row>
    <row r="1488" spans="1:8" ht="13.5" x14ac:dyDescent="0.25">
      <c r="A1488" s="3">
        <f>TITRES_STAT!B1491</f>
        <v>44179</v>
      </c>
      <c r="B1488" s="6">
        <f>TITRES_STAT!D1491</f>
        <v>12.0937</v>
      </c>
      <c r="C1488" s="2">
        <f t="shared" si="138"/>
        <v>12.295766538823747</v>
      </c>
      <c r="D1488" s="2">
        <f t="shared" si="134"/>
        <v>12.242927899828825</v>
      </c>
      <c r="E1488" s="2">
        <f t="shared" si="133"/>
        <v>5.2838638994922249E-2</v>
      </c>
      <c r="F1488" s="2">
        <f t="shared" si="137"/>
        <v>7.2986068942354668E-2</v>
      </c>
      <c r="G1488" s="2">
        <f t="shared" si="135"/>
        <v>-2.0147429947432419E-2</v>
      </c>
      <c r="H1488" s="2" t="str">
        <f t="shared" si="136"/>
        <v>Hold</v>
      </c>
    </row>
    <row r="1489" spans="1:8" ht="13.5" x14ac:dyDescent="0.25">
      <c r="A1489" s="3">
        <f>TITRES_STAT!B1492</f>
        <v>44180</v>
      </c>
      <c r="B1489" s="6">
        <f>TITRES_STAT!D1492</f>
        <v>11.732699999999999</v>
      </c>
      <c r="C1489" s="2">
        <f t="shared" si="138"/>
        <v>12.26864860977394</v>
      </c>
      <c r="D1489" s="2">
        <f t="shared" si="134"/>
        <v>12.205133240582246</v>
      </c>
      <c r="E1489" s="2">
        <f t="shared" si="133"/>
        <v>6.3515369191694759E-2</v>
      </c>
      <c r="F1489" s="2">
        <f t="shared" si="137"/>
        <v>7.1091928992222692E-2</v>
      </c>
      <c r="G1489" s="2">
        <f t="shared" si="135"/>
        <v>-7.5765598005279322E-3</v>
      </c>
      <c r="H1489" s="2" t="str">
        <f t="shared" si="136"/>
        <v>Hold</v>
      </c>
    </row>
    <row r="1490" spans="1:8" ht="13.5" x14ac:dyDescent="0.25">
      <c r="A1490" s="3">
        <f>TITRES_STAT!B1493</f>
        <v>44181</v>
      </c>
      <c r="B1490" s="6">
        <f>TITRES_STAT!D1493</f>
        <v>11.732699999999999</v>
      </c>
      <c r="C1490" s="2">
        <f t="shared" si="138"/>
        <v>12.24570266980872</v>
      </c>
      <c r="D1490" s="2">
        <f t="shared" si="134"/>
        <v>12.170138185724301</v>
      </c>
      <c r="E1490" s="2">
        <f t="shared" si="133"/>
        <v>7.5564484084418737E-2</v>
      </c>
      <c r="F1490" s="2">
        <f t="shared" si="137"/>
        <v>7.1986440010661901E-2</v>
      </c>
      <c r="G1490" s="2">
        <f t="shared" si="135"/>
        <v>3.5780440737568364E-3</v>
      </c>
      <c r="H1490" s="2" t="str">
        <f t="shared" si="136"/>
        <v>Sell</v>
      </c>
    </row>
    <row r="1491" spans="1:8" ht="13.5" x14ac:dyDescent="0.25">
      <c r="A1491" s="3">
        <f>TITRES_STAT!B1494</f>
        <v>44182</v>
      </c>
      <c r="B1491" s="6">
        <f>TITRES_STAT!D1494</f>
        <v>11.732699999999999</v>
      </c>
      <c r="C1491" s="2">
        <f t="shared" si="138"/>
        <v>12.226286874453534</v>
      </c>
      <c r="D1491" s="2">
        <f t="shared" si="134"/>
        <v>12.137735357152131</v>
      </c>
      <c r="E1491" s="2">
        <f t="shared" si="133"/>
        <v>8.8551517301402427E-2</v>
      </c>
      <c r="F1491" s="2">
        <f t="shared" si="137"/>
        <v>7.5299455468810006E-2</v>
      </c>
      <c r="G1491" s="2">
        <f t="shared" si="135"/>
        <v>1.3252061832592421E-2</v>
      </c>
      <c r="H1491" s="2" t="str">
        <f t="shared" si="136"/>
        <v>Sell</v>
      </c>
    </row>
    <row r="1492" spans="1:8" ht="13.5" x14ac:dyDescent="0.25">
      <c r="A1492" s="3">
        <f>TITRES_STAT!B1495</f>
        <v>44183</v>
      </c>
      <c r="B1492" s="6">
        <f>TITRES_STAT!D1495</f>
        <v>11.732699999999999</v>
      </c>
      <c r="C1492" s="2">
        <f t="shared" si="138"/>
        <v>12.209858124537606</v>
      </c>
      <c r="D1492" s="2">
        <f t="shared" si="134"/>
        <v>12.107732738103826</v>
      </c>
      <c r="E1492" s="2">
        <f t="shared" si="133"/>
        <v>0.10212538643378011</v>
      </c>
      <c r="F1492" s="2">
        <f t="shared" si="137"/>
        <v>8.0664641661804037E-2</v>
      </c>
      <c r="G1492" s="2">
        <f t="shared" si="135"/>
        <v>2.146074477197607E-2</v>
      </c>
      <c r="H1492" s="2" t="str">
        <f t="shared" si="136"/>
        <v>Sell</v>
      </c>
    </row>
    <row r="1493" spans="1:8" ht="13.5" x14ac:dyDescent="0.25">
      <c r="A1493" s="3">
        <f>TITRES_STAT!B1496</f>
        <v>44186</v>
      </c>
      <c r="B1493" s="6">
        <f>TITRES_STAT!D1496</f>
        <v>11.598599999999999</v>
      </c>
      <c r="C1493" s="2">
        <f t="shared" si="138"/>
        <v>12.195956874608743</v>
      </c>
      <c r="D1493" s="2">
        <f t="shared" si="134"/>
        <v>12.070019201947986</v>
      </c>
      <c r="E1493" s="2">
        <f t="shared" si="133"/>
        <v>0.12593767266075773</v>
      </c>
      <c r="F1493" s="2">
        <f t="shared" si="137"/>
        <v>8.971924786159477E-2</v>
      </c>
      <c r="G1493" s="2">
        <f t="shared" si="135"/>
        <v>3.6218424799162957E-2</v>
      </c>
      <c r="H1493" s="2" t="str">
        <f t="shared" si="136"/>
        <v>Sell</v>
      </c>
    </row>
    <row r="1494" spans="1:8" ht="13.5" x14ac:dyDescent="0.25">
      <c r="A1494" s="3">
        <f>TITRES_STAT!B1497</f>
        <v>44187</v>
      </c>
      <c r="B1494" s="6">
        <f>TITRES_STAT!D1497</f>
        <v>11.3459</v>
      </c>
      <c r="C1494" s="2">
        <f t="shared" si="138"/>
        <v>12.184194278515092</v>
      </c>
      <c r="D1494" s="2">
        <f t="shared" si="134"/>
        <v>12.016380742544431</v>
      </c>
      <c r="E1494" s="2">
        <f t="shared" si="133"/>
        <v>0.16781353597066051</v>
      </c>
      <c r="F1494" s="2">
        <f t="shared" si="137"/>
        <v>0.10533810548340791</v>
      </c>
      <c r="G1494" s="2">
        <f t="shared" si="135"/>
        <v>6.2475430487252598E-2</v>
      </c>
      <c r="H1494" s="2" t="str">
        <f t="shared" si="136"/>
        <v>Sell</v>
      </c>
    </row>
    <row r="1495" spans="1:8" ht="13.5" x14ac:dyDescent="0.25">
      <c r="A1495" s="3">
        <f>TITRES_STAT!B1498</f>
        <v>44188</v>
      </c>
      <c r="B1495" s="6">
        <f>TITRES_STAT!D1498</f>
        <v>11.3459</v>
      </c>
      <c r="C1495" s="2">
        <f t="shared" si="138"/>
        <v>12.173441312589693</v>
      </c>
      <c r="D1495" s="2">
        <f t="shared" si="134"/>
        <v>11.966715502355955</v>
      </c>
      <c r="E1495" s="2">
        <f t="shared" si="133"/>
        <v>0.20672581023373837</v>
      </c>
      <c r="F1495" s="2">
        <f t="shared" si="137"/>
        <v>0.125615646433474</v>
      </c>
      <c r="G1495" s="2">
        <f t="shared" si="135"/>
        <v>8.1110163800264368E-2</v>
      </c>
      <c r="H1495" s="2" t="str">
        <f t="shared" si="136"/>
        <v>Sell</v>
      </c>
    </row>
    <row r="1496" spans="1:8" ht="13.5" x14ac:dyDescent="0.25">
      <c r="A1496" s="3">
        <f>TITRES_STAT!B1499</f>
        <v>44189</v>
      </c>
      <c r="B1496" s="6">
        <f>TITRES_STAT!D1499</f>
        <v>11.3459</v>
      </c>
      <c r="C1496" s="2">
        <f t="shared" si="138"/>
        <v>12.164342649114356</v>
      </c>
      <c r="D1496" s="2">
        <f t="shared" si="134"/>
        <v>11.920729168848105</v>
      </c>
      <c r="E1496" s="2">
        <f t="shared" si="133"/>
        <v>0.24361348026625151</v>
      </c>
      <c r="F1496" s="2">
        <f t="shared" si="137"/>
        <v>0.14921521320002951</v>
      </c>
      <c r="G1496" s="2">
        <f t="shared" si="135"/>
        <v>9.4398267066222008E-2</v>
      </c>
      <c r="H1496" s="2" t="str">
        <f t="shared" si="136"/>
        <v>Sell</v>
      </c>
    </row>
    <row r="1497" spans="1:8" ht="13.5" x14ac:dyDescent="0.25">
      <c r="A1497" s="3">
        <f>TITRES_STAT!B1500</f>
        <v>44190</v>
      </c>
      <c r="B1497" s="6">
        <f>TITRES_STAT!D1500</f>
        <v>11.2943</v>
      </c>
      <c r="C1497" s="2">
        <f t="shared" si="138"/>
        <v>12.149505318481379</v>
      </c>
      <c r="D1497" s="2">
        <f t="shared" si="134"/>
        <v>11.87432700819269</v>
      </c>
      <c r="E1497" s="2">
        <f t="shared" si="133"/>
        <v>0.27517831028868933</v>
      </c>
      <c r="F1497" s="2">
        <f t="shared" si="137"/>
        <v>0.17440783261776149</v>
      </c>
      <c r="G1497" s="2">
        <f t="shared" si="135"/>
        <v>0.10077047767092784</v>
      </c>
      <c r="H1497" s="2" t="str">
        <f t="shared" si="136"/>
        <v>Sell</v>
      </c>
    </row>
    <row r="1498" spans="1:8" ht="13.5" x14ac:dyDescent="0.25">
      <c r="A1498" s="3">
        <f>TITRES_STAT!B1501</f>
        <v>44193</v>
      </c>
      <c r="B1498" s="6">
        <f>TITRES_STAT!D1501</f>
        <v>11.242699999999999</v>
      </c>
      <c r="C1498" s="2">
        <f t="shared" si="138"/>
        <v>12.140919884868859</v>
      </c>
      <c r="D1498" s="2">
        <f t="shared" si="134"/>
        <v>11.82753982240064</v>
      </c>
      <c r="E1498" s="2">
        <f t="shared" si="133"/>
        <v>0.31338006246821948</v>
      </c>
      <c r="F1498" s="2">
        <f t="shared" si="137"/>
        <v>0.20220227858785311</v>
      </c>
      <c r="G1498" s="2">
        <f t="shared" si="135"/>
        <v>0.11117778388036637</v>
      </c>
      <c r="H1498" s="2" t="str">
        <f t="shared" si="136"/>
        <v>Sell</v>
      </c>
    </row>
    <row r="1499" spans="1:8" ht="13.5" x14ac:dyDescent="0.25">
      <c r="A1499" s="3">
        <f>TITRES_STAT!B1502</f>
        <v>44194</v>
      </c>
      <c r="B1499" s="6">
        <f>TITRES_STAT!D1502</f>
        <v>10.933299999999999</v>
      </c>
      <c r="C1499" s="2">
        <f t="shared" si="138"/>
        <v>12.078116825658267</v>
      </c>
      <c r="D1499" s="2">
        <f t="shared" si="134"/>
        <v>11.761299835556148</v>
      </c>
      <c r="E1499" s="2">
        <f t="shared" si="133"/>
        <v>0.31681699010211872</v>
      </c>
      <c r="F1499" s="2">
        <f t="shared" si="137"/>
        <v>0.22512522089070625</v>
      </c>
      <c r="G1499" s="2">
        <f t="shared" si="135"/>
        <v>9.1691769211412477E-2</v>
      </c>
      <c r="H1499" s="2" t="str">
        <f t="shared" si="136"/>
        <v>Sell</v>
      </c>
    </row>
    <row r="1500" spans="1:8" ht="13.5" x14ac:dyDescent="0.25">
      <c r="A1500" s="3">
        <f>TITRES_STAT!B1503</f>
        <v>44195</v>
      </c>
      <c r="B1500" s="6">
        <f>TITRES_STAT!D1503</f>
        <v>10.907500000000001</v>
      </c>
      <c r="C1500" s="2">
        <f t="shared" si="138"/>
        <v>12.024975775556996</v>
      </c>
      <c r="D1500" s="2">
        <f t="shared" si="134"/>
        <v>11.698055403292729</v>
      </c>
      <c r="E1500" s="2">
        <f t="shared" ref="E1500:E1563" si="139">C1500-D1500</f>
        <v>0.32692037226426685</v>
      </c>
      <c r="F1500" s="2">
        <f t="shared" si="137"/>
        <v>0.24548425116541839</v>
      </c>
      <c r="G1500" s="2">
        <f t="shared" si="135"/>
        <v>8.1436121098848457E-2</v>
      </c>
      <c r="H1500" s="2" t="str">
        <f t="shared" si="136"/>
        <v>Sell</v>
      </c>
    </row>
    <row r="1501" spans="1:8" ht="13.5" x14ac:dyDescent="0.25">
      <c r="A1501" s="3">
        <f>TITRES_STAT!B1504</f>
        <v>44196</v>
      </c>
      <c r="B1501" s="6">
        <f>TITRES_STAT!D1504</f>
        <v>11.1912</v>
      </c>
      <c r="C1501" s="2">
        <f t="shared" si="138"/>
        <v>11.980010271625151</v>
      </c>
      <c r="D1501" s="2">
        <f t="shared" ref="D1501:D1564" si="140">$D$4*B1501+(1-$D$4)*D1500</f>
        <v>11.660510558604379</v>
      </c>
      <c r="E1501" s="2">
        <f t="shared" si="139"/>
        <v>0.31949971302077174</v>
      </c>
      <c r="F1501" s="2">
        <f t="shared" si="137"/>
        <v>0.26028734353648908</v>
      </c>
      <c r="G1501" s="2">
        <f t="shared" si="135"/>
        <v>5.9212369484282656E-2</v>
      </c>
      <c r="H1501" s="2" t="str">
        <f t="shared" si="136"/>
        <v>Sell</v>
      </c>
    </row>
    <row r="1502" spans="1:8" ht="13.5" x14ac:dyDescent="0.25">
      <c r="A1502" s="3">
        <f>TITRES_STAT!B1505</f>
        <v>44200</v>
      </c>
      <c r="B1502" s="6">
        <f>TITRES_STAT!D1505</f>
        <v>11.5006</v>
      </c>
      <c r="C1502" s="2">
        <f t="shared" si="138"/>
        <v>11.941962537528973</v>
      </c>
      <c r="D1502" s="2">
        <f t="shared" si="140"/>
        <v>11.648665332041091</v>
      </c>
      <c r="E1502" s="2">
        <f t="shared" si="139"/>
        <v>0.29329720548788174</v>
      </c>
      <c r="F1502" s="2">
        <f t="shared" si="137"/>
        <v>0.26688931592676762</v>
      </c>
      <c r="G1502" s="2">
        <f t="shared" si="135"/>
        <v>2.6407889561114117E-2</v>
      </c>
      <c r="H1502" s="2" t="str">
        <f t="shared" si="136"/>
        <v>Sell</v>
      </c>
    </row>
    <row r="1503" spans="1:8" ht="13.5" x14ac:dyDescent="0.25">
      <c r="A1503" s="3">
        <f>TITRES_STAT!B1506</f>
        <v>44201</v>
      </c>
      <c r="B1503" s="6">
        <f>TITRES_STAT!D1506</f>
        <v>11.397399999999999</v>
      </c>
      <c r="C1503" s="2">
        <f t="shared" si="138"/>
        <v>11.889137531755285</v>
      </c>
      <c r="D1503" s="2">
        <f t="shared" si="140"/>
        <v>11.630053085223231</v>
      </c>
      <c r="E1503" s="2">
        <f t="shared" si="139"/>
        <v>0.25908444653205365</v>
      </c>
      <c r="F1503" s="2">
        <f t="shared" si="137"/>
        <v>0.26532834204782485</v>
      </c>
      <c r="G1503" s="2">
        <f t="shared" si="135"/>
        <v>-6.2438955157712028E-3</v>
      </c>
      <c r="H1503" s="2" t="str">
        <f t="shared" si="136"/>
        <v>Hold</v>
      </c>
    </row>
    <row r="1504" spans="1:8" ht="13.5" x14ac:dyDescent="0.25">
      <c r="A1504" s="3">
        <f>TITRES_STAT!B1507</f>
        <v>44202</v>
      </c>
      <c r="B1504" s="6">
        <f>TITRES_STAT!D1507</f>
        <v>11.449</v>
      </c>
      <c r="C1504" s="2">
        <f t="shared" si="138"/>
        <v>11.805562526869856</v>
      </c>
      <c r="D1504" s="2">
        <f t="shared" si="140"/>
        <v>11.616641745577066</v>
      </c>
      <c r="E1504" s="2">
        <f t="shared" si="139"/>
        <v>0.18892078129279</v>
      </c>
      <c r="F1504" s="2">
        <f t="shared" si="137"/>
        <v>0.25004682989681792</v>
      </c>
      <c r="G1504" s="2">
        <f t="shared" si="135"/>
        <v>-6.1126048604027927E-2</v>
      </c>
      <c r="H1504" s="2" t="str">
        <f t="shared" si="136"/>
        <v>Hold</v>
      </c>
    </row>
    <row r="1505" spans="1:8" ht="13.5" x14ac:dyDescent="0.25">
      <c r="A1505" s="3">
        <f>TITRES_STAT!B1508</f>
        <v>44203</v>
      </c>
      <c r="B1505" s="6">
        <f>TITRES_STAT!D1508</f>
        <v>11.4542</v>
      </c>
      <c r="C1505" s="2">
        <f t="shared" si="138"/>
        <v>11.734845215043723</v>
      </c>
      <c r="D1505" s="2">
        <f t="shared" si="140"/>
        <v>11.604609023682469</v>
      </c>
      <c r="E1505" s="2">
        <f t="shared" si="139"/>
        <v>0.13023619136125397</v>
      </c>
      <c r="F1505" s="2">
        <f t="shared" si="137"/>
        <v>0.22608470218970517</v>
      </c>
      <c r="G1505" s="2">
        <f t="shared" si="135"/>
        <v>-9.5848510828451194E-2</v>
      </c>
      <c r="H1505" s="2" t="str">
        <f t="shared" si="136"/>
        <v>Hold</v>
      </c>
    </row>
    <row r="1506" spans="1:8" ht="13.5" x14ac:dyDescent="0.25">
      <c r="A1506" s="3">
        <f>TITRES_STAT!B1509</f>
        <v>44204</v>
      </c>
      <c r="B1506" s="6">
        <f>TITRES_STAT!D1509</f>
        <v>11.4954</v>
      </c>
      <c r="C1506" s="2">
        <f t="shared" si="138"/>
        <v>11.67500748965238</v>
      </c>
      <c r="D1506" s="2">
        <f t="shared" si="140"/>
        <v>11.596519466372657</v>
      </c>
      <c r="E1506" s="2">
        <f t="shared" si="139"/>
        <v>7.8488023279723151E-2</v>
      </c>
      <c r="F1506" s="2">
        <f t="shared" si="137"/>
        <v>0.19656536640770877</v>
      </c>
      <c r="G1506" s="2">
        <f t="shared" si="135"/>
        <v>-0.11807734312798562</v>
      </c>
      <c r="H1506" s="2" t="str">
        <f t="shared" si="136"/>
        <v>Hold</v>
      </c>
    </row>
    <row r="1507" spans="1:8" ht="13.5" x14ac:dyDescent="0.25">
      <c r="A1507" s="3">
        <f>TITRES_STAT!B1510</f>
        <v>44207</v>
      </c>
      <c r="B1507" s="6">
        <f>TITRES_STAT!D1510</f>
        <v>11.449</v>
      </c>
      <c r="C1507" s="2">
        <f t="shared" si="138"/>
        <v>11.616437106628938</v>
      </c>
      <c r="D1507" s="2">
        <f t="shared" si="140"/>
        <v>11.585592098493199</v>
      </c>
      <c r="E1507" s="2">
        <f t="shared" si="139"/>
        <v>3.0845008135738539E-2</v>
      </c>
      <c r="F1507" s="2">
        <f t="shared" si="137"/>
        <v>0.16342129475331474</v>
      </c>
      <c r="G1507" s="2">
        <f t="shared" si="135"/>
        <v>-0.1325762866175762</v>
      </c>
      <c r="H1507" s="2" t="str">
        <f t="shared" si="136"/>
        <v>Hold</v>
      </c>
    </row>
    <row r="1508" spans="1:8" ht="13.5" x14ac:dyDescent="0.25">
      <c r="A1508" s="3">
        <f>TITRES_STAT!B1511</f>
        <v>44208</v>
      </c>
      <c r="B1508" s="6">
        <f>TITRES_STAT!D1511</f>
        <v>11.3459</v>
      </c>
      <c r="C1508" s="2">
        <f t="shared" si="138"/>
        <v>11.558939090224486</v>
      </c>
      <c r="D1508" s="2">
        <f t="shared" si="140"/>
        <v>11.567837128234443</v>
      </c>
      <c r="E1508" s="2">
        <f t="shared" si="139"/>
        <v>-8.8980380099563661E-3</v>
      </c>
      <c r="F1508" s="2">
        <f t="shared" si="137"/>
        <v>0.12895742820066053</v>
      </c>
      <c r="G1508" s="2">
        <f t="shared" ref="G1508:G1571" si="141">E1508-F1508</f>
        <v>-0.13785546621061689</v>
      </c>
      <c r="H1508" s="2" t="str">
        <f t="shared" ref="H1508:H1571" si="142">IF(G1508&lt;0,"Hold","Sell")</f>
        <v>Hold</v>
      </c>
    </row>
    <row r="1509" spans="1:8" ht="13.5" x14ac:dyDescent="0.25">
      <c r="A1509" s="3">
        <f>TITRES_STAT!B1512</f>
        <v>44209</v>
      </c>
      <c r="B1509" s="6">
        <f>TITRES_STAT!D1512</f>
        <v>11.3459</v>
      </c>
      <c r="C1509" s="2">
        <f t="shared" si="138"/>
        <v>11.462686922497641</v>
      </c>
      <c r="D1509" s="2">
        <f t="shared" si="140"/>
        <v>11.551397340957816</v>
      </c>
      <c r="E1509" s="2">
        <f t="shared" si="139"/>
        <v>-8.8710418460175688E-2</v>
      </c>
      <c r="F1509" s="2">
        <f t="shared" ref="F1509:F1572" si="143">(E1509*(2/(10)))+((1-(2/10))*F1508)</f>
        <v>8.5423858868493283E-2</v>
      </c>
      <c r="G1509" s="2">
        <f t="shared" si="141"/>
        <v>-0.17413427732866898</v>
      </c>
      <c r="H1509" s="2" t="str">
        <f t="shared" si="142"/>
        <v>Hold</v>
      </c>
    </row>
    <row r="1510" spans="1:8" ht="13.5" x14ac:dyDescent="0.25">
      <c r="A1510" s="3">
        <f>TITRES_STAT!B1513</f>
        <v>44211</v>
      </c>
      <c r="B1510" s="6">
        <f>TITRES_STAT!D1513</f>
        <v>11.397399999999999</v>
      </c>
      <c r="C1510" s="2">
        <f t="shared" si="138"/>
        <v>11.377273549805697</v>
      </c>
      <c r="D1510" s="2">
        <f t="shared" si="140"/>
        <v>11.539990130516497</v>
      </c>
      <c r="E1510" s="2">
        <f t="shared" si="139"/>
        <v>-0.16271658071079997</v>
      </c>
      <c r="F1510" s="2">
        <f t="shared" si="143"/>
        <v>3.5795770952634628E-2</v>
      </c>
      <c r="G1510" s="2">
        <f t="shared" si="141"/>
        <v>-0.19851235166343462</v>
      </c>
      <c r="H1510" s="2" t="str">
        <f t="shared" si="142"/>
        <v>Hold</v>
      </c>
    </row>
    <row r="1511" spans="1:8" ht="13.5" x14ac:dyDescent="0.25">
      <c r="A1511" s="3">
        <f>TITRES_STAT!B1514</f>
        <v>44214</v>
      </c>
      <c r="B1511" s="6">
        <f>TITRES_STAT!D1514</f>
        <v>11.5779</v>
      </c>
      <c r="C1511" s="2">
        <f t="shared" si="138"/>
        <v>11.348646849835589</v>
      </c>
      <c r="D1511" s="2">
        <f t="shared" si="140"/>
        <v>11.542798268996757</v>
      </c>
      <c r="E1511" s="2">
        <f t="shared" si="139"/>
        <v>-0.19415141916116774</v>
      </c>
      <c r="F1511" s="2">
        <f t="shared" si="143"/>
        <v>-1.019366707012585E-2</v>
      </c>
      <c r="G1511" s="2">
        <f t="shared" si="141"/>
        <v>-0.1839577520910419</v>
      </c>
      <c r="H1511" s="2" t="str">
        <f t="shared" si="142"/>
        <v>Hold</v>
      </c>
    </row>
    <row r="1512" spans="1:8" ht="13.5" x14ac:dyDescent="0.25">
      <c r="A1512" s="3">
        <f>TITRES_STAT!B1515</f>
        <v>44215</v>
      </c>
      <c r="B1512" s="6">
        <f>TITRES_STAT!D1515</f>
        <v>11.5779</v>
      </c>
      <c r="C1512" s="2">
        <f t="shared" si="138"/>
        <v>11.372024257553191</v>
      </c>
      <c r="D1512" s="2">
        <f t="shared" si="140"/>
        <v>11.54539839721922</v>
      </c>
      <c r="E1512" s="2">
        <f t="shared" si="139"/>
        <v>-0.17337413966602888</v>
      </c>
      <c r="F1512" s="2">
        <f t="shared" si="143"/>
        <v>-4.2829761589306459E-2</v>
      </c>
      <c r="G1512" s="2">
        <f t="shared" si="141"/>
        <v>-0.13054437807672242</v>
      </c>
      <c r="H1512" s="2" t="str">
        <f t="shared" si="142"/>
        <v>Hold</v>
      </c>
    </row>
    <row r="1513" spans="1:8" ht="13.5" x14ac:dyDescent="0.25">
      <c r="A1513" s="3">
        <f>TITRES_STAT!B1516</f>
        <v>44216</v>
      </c>
      <c r="B1513" s="6">
        <f>TITRES_STAT!D1516</f>
        <v>11.701700000000001</v>
      </c>
      <c r="C1513" s="2">
        <f t="shared" si="138"/>
        <v>11.375928217929623</v>
      </c>
      <c r="D1513" s="2">
        <f t="shared" si="140"/>
        <v>11.556976293721499</v>
      </c>
      <c r="E1513" s="2">
        <f t="shared" si="139"/>
        <v>-0.18104807579187643</v>
      </c>
      <c r="F1513" s="2">
        <f t="shared" si="143"/>
        <v>-7.0473424429820464E-2</v>
      </c>
      <c r="G1513" s="2">
        <f t="shared" si="141"/>
        <v>-0.11057465136205596</v>
      </c>
      <c r="H1513" s="2" t="str">
        <f t="shared" si="142"/>
        <v>Hold</v>
      </c>
    </row>
    <row r="1514" spans="1:8" ht="13.5" x14ac:dyDescent="0.25">
      <c r="A1514" s="3">
        <f>TITRES_STAT!B1517</f>
        <v>44217</v>
      </c>
      <c r="B1514" s="6">
        <f>TITRES_STAT!D1517</f>
        <v>11.397399999999999</v>
      </c>
      <c r="C1514" s="2">
        <f t="shared" si="138"/>
        <v>11.387170030555835</v>
      </c>
      <c r="D1514" s="2">
        <f t="shared" si="140"/>
        <v>11.545155827519906</v>
      </c>
      <c r="E1514" s="2">
        <f t="shared" si="139"/>
        <v>-0.15798579696407167</v>
      </c>
      <c r="F1514" s="2">
        <f t="shared" si="143"/>
        <v>-8.797589893667071E-2</v>
      </c>
      <c r="G1514" s="2">
        <f t="shared" si="141"/>
        <v>-7.0009898027400957E-2</v>
      </c>
      <c r="H1514" s="2" t="str">
        <f t="shared" si="142"/>
        <v>Hold</v>
      </c>
    </row>
    <row r="1515" spans="1:8" ht="13.5" x14ac:dyDescent="0.25">
      <c r="A1515" s="3">
        <f>TITRES_STAT!B1518</f>
        <v>44218</v>
      </c>
      <c r="B1515" s="6">
        <f>TITRES_STAT!D1518</f>
        <v>11.3459</v>
      </c>
      <c r="C1515" s="2">
        <f t="shared" si="138"/>
        <v>11.397482333547245</v>
      </c>
      <c r="D1515" s="2">
        <f t="shared" si="140"/>
        <v>11.530396136592506</v>
      </c>
      <c r="E1515" s="2">
        <f t="shared" si="139"/>
        <v>-0.13291380304526079</v>
      </c>
      <c r="F1515" s="2">
        <f t="shared" si="143"/>
        <v>-9.6963479758388732E-2</v>
      </c>
      <c r="G1515" s="2">
        <f t="shared" si="141"/>
        <v>-3.595032328687206E-2</v>
      </c>
      <c r="H1515" s="2" t="str">
        <f t="shared" si="142"/>
        <v>Hold</v>
      </c>
    </row>
    <row r="1516" spans="1:8" ht="13.5" x14ac:dyDescent="0.25">
      <c r="A1516" s="3">
        <f>TITRES_STAT!B1519</f>
        <v>44221</v>
      </c>
      <c r="B1516" s="6">
        <f>TITRES_STAT!D1519</f>
        <v>11.5418</v>
      </c>
      <c r="C1516" s="2">
        <f t="shared" si="138"/>
        <v>11.412546589924593</v>
      </c>
      <c r="D1516" s="2">
        <f t="shared" si="140"/>
        <v>11.531240867215283</v>
      </c>
      <c r="E1516" s="2">
        <f t="shared" si="139"/>
        <v>-0.1186942772906896</v>
      </c>
      <c r="F1516" s="2">
        <f t="shared" si="143"/>
        <v>-0.10130963926484891</v>
      </c>
      <c r="G1516" s="2">
        <f t="shared" si="141"/>
        <v>-1.7384638025840685E-2</v>
      </c>
      <c r="H1516" s="2" t="str">
        <f t="shared" si="142"/>
        <v>Hold</v>
      </c>
    </row>
    <row r="1517" spans="1:8" ht="13.5" x14ac:dyDescent="0.25">
      <c r="A1517" s="3">
        <f>TITRES_STAT!B1520</f>
        <v>44222</v>
      </c>
      <c r="B1517" s="6">
        <f>TITRES_STAT!D1520</f>
        <v>11.5418</v>
      </c>
      <c r="C1517" s="2">
        <f t="shared" si="138"/>
        <v>11.418154806859272</v>
      </c>
      <c r="D1517" s="2">
        <f t="shared" si="140"/>
        <v>11.532023025199337</v>
      </c>
      <c r="E1517" s="2">
        <f t="shared" si="139"/>
        <v>-0.11386821834006433</v>
      </c>
      <c r="F1517" s="2">
        <f t="shared" si="143"/>
        <v>-0.103821355079892</v>
      </c>
      <c r="G1517" s="2">
        <f t="shared" si="141"/>
        <v>-1.0046863260172331E-2</v>
      </c>
      <c r="H1517" s="2" t="str">
        <f t="shared" si="142"/>
        <v>Hold</v>
      </c>
    </row>
    <row r="1518" spans="1:8" ht="13.5" x14ac:dyDescent="0.25">
      <c r="A1518" s="3">
        <f>TITRES_STAT!B1521</f>
        <v>44223</v>
      </c>
      <c r="B1518" s="6">
        <f>TITRES_STAT!D1521</f>
        <v>11.5418</v>
      </c>
      <c r="C1518" s="2">
        <f t="shared" si="138"/>
        <v>11.407038682727077</v>
      </c>
      <c r="D1518" s="2">
        <f t="shared" si="140"/>
        <v>11.532747245554942</v>
      </c>
      <c r="E1518" s="2">
        <f t="shared" si="139"/>
        <v>-0.12570856282786558</v>
      </c>
      <c r="F1518" s="2">
        <f t="shared" si="143"/>
        <v>-0.10819879662948671</v>
      </c>
      <c r="G1518" s="2">
        <f t="shared" si="141"/>
        <v>-1.7509766198378865E-2</v>
      </c>
      <c r="H1518" s="2" t="str">
        <f t="shared" si="142"/>
        <v>Hold</v>
      </c>
    </row>
    <row r="1519" spans="1:8" ht="13.5" x14ac:dyDescent="0.25">
      <c r="A1519" s="3">
        <f>TITRES_STAT!B1522</f>
        <v>44224</v>
      </c>
      <c r="B1519" s="6">
        <f>TITRES_STAT!D1522</f>
        <v>11.5418</v>
      </c>
      <c r="C1519" s="2">
        <f t="shared" si="138"/>
        <v>11.397632731538295</v>
      </c>
      <c r="D1519" s="2">
        <f t="shared" si="140"/>
        <v>11.533417819958281</v>
      </c>
      <c r="E1519" s="2">
        <f t="shared" si="139"/>
        <v>-0.13578508841998627</v>
      </c>
      <c r="F1519" s="2">
        <f t="shared" si="143"/>
        <v>-0.11371605498758663</v>
      </c>
      <c r="G1519" s="2">
        <f t="shared" si="141"/>
        <v>-2.2069033432399632E-2</v>
      </c>
      <c r="H1519" s="2" t="str">
        <f t="shared" si="142"/>
        <v>Hold</v>
      </c>
    </row>
    <row r="1520" spans="1:8" ht="13.5" x14ac:dyDescent="0.25">
      <c r="A1520" s="3">
        <f>TITRES_STAT!B1523</f>
        <v>44225</v>
      </c>
      <c r="B1520" s="6">
        <f>TITRES_STAT!D1523</f>
        <v>11.526400000000001</v>
      </c>
      <c r="C1520" s="2">
        <f t="shared" si="138"/>
        <v>11.39759692668625</v>
      </c>
      <c r="D1520" s="2">
        <f t="shared" si="140"/>
        <v>11.532897981442852</v>
      </c>
      <c r="E1520" s="2">
        <f t="shared" si="139"/>
        <v>-0.13530105475660292</v>
      </c>
      <c r="F1520" s="2">
        <f t="shared" si="143"/>
        <v>-0.11803305494138991</v>
      </c>
      <c r="G1520" s="2">
        <f t="shared" si="141"/>
        <v>-1.7267999815213014E-2</v>
      </c>
      <c r="H1520" s="2" t="str">
        <f t="shared" si="142"/>
        <v>Hold</v>
      </c>
    </row>
    <row r="1521" spans="1:8" ht="13.5" x14ac:dyDescent="0.25">
      <c r="A1521" s="3">
        <f>TITRES_STAT!B1524</f>
        <v>44228</v>
      </c>
      <c r="B1521" s="6">
        <f>TITRES_STAT!D1524</f>
        <v>11.5779</v>
      </c>
      <c r="C1521" s="2">
        <f t="shared" si="138"/>
        <v>11.42533586104221</v>
      </c>
      <c r="D1521" s="2">
        <f t="shared" si="140"/>
        <v>11.536231464298938</v>
      </c>
      <c r="E1521" s="2">
        <f t="shared" si="139"/>
        <v>-0.11089560325672743</v>
      </c>
      <c r="F1521" s="2">
        <f t="shared" si="143"/>
        <v>-0.11660556460445742</v>
      </c>
      <c r="G1521" s="2">
        <f t="shared" si="141"/>
        <v>5.7099613477299971E-3</v>
      </c>
      <c r="H1521" s="2" t="str">
        <f t="shared" si="142"/>
        <v>Sell</v>
      </c>
    </row>
    <row r="1522" spans="1:8" ht="13.5" x14ac:dyDescent="0.25">
      <c r="A1522" s="3">
        <f>TITRES_STAT!B1525</f>
        <v>44229</v>
      </c>
      <c r="B1522" s="6">
        <f>TITRES_STAT!D1525</f>
        <v>11.3459</v>
      </c>
      <c r="C1522" s="2">
        <f t="shared" si="138"/>
        <v>11.448807267035717</v>
      </c>
      <c r="D1522" s="2">
        <f t="shared" si="140"/>
        <v>11.52213283731383</v>
      </c>
      <c r="E1522" s="2">
        <f t="shared" si="139"/>
        <v>-7.3325570278113261E-2</v>
      </c>
      <c r="F1522" s="2">
        <f t="shared" si="143"/>
        <v>-0.1079495657391886</v>
      </c>
      <c r="G1522" s="2">
        <f t="shared" si="141"/>
        <v>3.4623995461075335E-2</v>
      </c>
      <c r="H1522" s="2" t="str">
        <f t="shared" si="142"/>
        <v>Sell</v>
      </c>
    </row>
    <row r="1523" spans="1:8" ht="13.5" x14ac:dyDescent="0.25">
      <c r="A1523" s="3">
        <f>TITRES_STAT!B1526</f>
        <v>44230</v>
      </c>
      <c r="B1523" s="6">
        <f>TITRES_STAT!D1526</f>
        <v>11.3459</v>
      </c>
      <c r="C1523" s="2">
        <f t="shared" si="138"/>
        <v>11.487713841337914</v>
      </c>
      <c r="D1523" s="2">
        <f t="shared" si="140"/>
        <v>11.50907855306836</v>
      </c>
      <c r="E1523" s="2">
        <f t="shared" si="139"/>
        <v>-2.1364711730445407E-2</v>
      </c>
      <c r="F1523" s="2">
        <f t="shared" si="143"/>
        <v>-9.0632594937439956E-2</v>
      </c>
      <c r="G1523" s="2">
        <f t="shared" si="141"/>
        <v>6.9267883206994549E-2</v>
      </c>
      <c r="H1523" s="2" t="str">
        <f t="shared" si="142"/>
        <v>Sell</v>
      </c>
    </row>
    <row r="1524" spans="1:8" ht="13.5" x14ac:dyDescent="0.25">
      <c r="A1524" s="3">
        <f>TITRES_STAT!B1527</f>
        <v>44231</v>
      </c>
      <c r="B1524" s="6">
        <f>TITRES_STAT!D1527</f>
        <v>11.3459</v>
      </c>
      <c r="C1524" s="2">
        <f t="shared" si="138"/>
        <v>11.473819404209005</v>
      </c>
      <c r="D1524" s="2">
        <f t="shared" si="140"/>
        <v>11.496991252841074</v>
      </c>
      <c r="E1524" s="2">
        <f t="shared" si="139"/>
        <v>-2.3171848632069114E-2</v>
      </c>
      <c r="F1524" s="2">
        <f t="shared" si="143"/>
        <v>-7.7140445676365785E-2</v>
      </c>
      <c r="G1524" s="2">
        <f t="shared" si="141"/>
        <v>5.3968597044296671E-2</v>
      </c>
      <c r="H1524" s="2" t="str">
        <f t="shared" si="142"/>
        <v>Sell</v>
      </c>
    </row>
    <row r="1525" spans="1:8" ht="13.5" x14ac:dyDescent="0.25">
      <c r="A1525" s="3">
        <f>TITRES_STAT!B1528</f>
        <v>44232</v>
      </c>
      <c r="B1525" s="6">
        <f>TITRES_STAT!D1528</f>
        <v>11.3459</v>
      </c>
      <c r="C1525" s="2">
        <f t="shared" si="138"/>
        <v>11.454139495869157</v>
      </c>
      <c r="D1525" s="2">
        <f t="shared" si="140"/>
        <v>11.485799308186179</v>
      </c>
      <c r="E1525" s="2">
        <f t="shared" si="139"/>
        <v>-3.1659812317021974E-2</v>
      </c>
      <c r="F1525" s="2">
        <f t="shared" si="143"/>
        <v>-6.8044319004497034E-2</v>
      </c>
      <c r="G1525" s="2">
        <f t="shared" si="141"/>
        <v>3.638450668747506E-2</v>
      </c>
      <c r="H1525" s="2" t="str">
        <f t="shared" si="142"/>
        <v>Sell</v>
      </c>
    </row>
    <row r="1526" spans="1:8" ht="13.5" x14ac:dyDescent="0.25">
      <c r="A1526" s="3">
        <f>TITRES_STAT!B1529</f>
        <v>44235</v>
      </c>
      <c r="B1526" s="6">
        <f>TITRES_STAT!D1529</f>
        <v>11.3459</v>
      </c>
      <c r="C1526" s="2">
        <f t="shared" si="138"/>
        <v>11.467625727273902</v>
      </c>
      <c r="D1526" s="2">
        <f t="shared" si="140"/>
        <v>11.475436396468684</v>
      </c>
      <c r="E1526" s="2">
        <f t="shared" si="139"/>
        <v>-7.8106691947823492E-3</v>
      </c>
      <c r="F1526" s="2">
        <f t="shared" si="143"/>
        <v>-5.59975890425541E-2</v>
      </c>
      <c r="G1526" s="2">
        <f t="shared" si="141"/>
        <v>4.818691984777175E-2</v>
      </c>
      <c r="H1526" s="2" t="str">
        <f t="shared" si="142"/>
        <v>Sell</v>
      </c>
    </row>
    <row r="1527" spans="1:8" ht="13.5" x14ac:dyDescent="0.25">
      <c r="A1527" s="3">
        <f>TITRES_STAT!B1530</f>
        <v>44236</v>
      </c>
      <c r="B1527" s="6">
        <f>TITRES_STAT!D1530</f>
        <v>11.3459</v>
      </c>
      <c r="C1527" s="2">
        <f t="shared" si="138"/>
        <v>11.479037153847147</v>
      </c>
      <c r="D1527" s="2">
        <f t="shared" si="140"/>
        <v>11.465841107841372</v>
      </c>
      <c r="E1527" s="2">
        <f t="shared" si="139"/>
        <v>1.3196046005774065E-2</v>
      </c>
      <c r="F1527" s="2">
        <f t="shared" si="143"/>
        <v>-4.2158862032888468E-2</v>
      </c>
      <c r="G1527" s="2">
        <f t="shared" si="141"/>
        <v>5.5354908038662533E-2</v>
      </c>
      <c r="H1527" s="2" t="str">
        <f t="shared" si="142"/>
        <v>Sell</v>
      </c>
    </row>
    <row r="1528" spans="1:8" ht="13.5" x14ac:dyDescent="0.25">
      <c r="A1528" s="3">
        <f>TITRES_STAT!B1531</f>
        <v>44237</v>
      </c>
      <c r="B1528" s="6">
        <f>TITRES_STAT!D1531</f>
        <v>11.3407</v>
      </c>
      <c r="C1528" s="2">
        <f t="shared" si="138"/>
        <v>11.488692976332199</v>
      </c>
      <c r="D1528" s="2">
        <f t="shared" si="140"/>
        <v>11.456571396149419</v>
      </c>
      <c r="E1528" s="2">
        <f t="shared" si="139"/>
        <v>3.2121580182780107E-2</v>
      </c>
      <c r="F1528" s="2">
        <f t="shared" si="143"/>
        <v>-2.7302773589754754E-2</v>
      </c>
      <c r="G1528" s="2">
        <f t="shared" si="141"/>
        <v>5.9424353772534862E-2</v>
      </c>
      <c r="H1528" s="2" t="str">
        <f t="shared" si="142"/>
        <v>Sell</v>
      </c>
    </row>
    <row r="1529" spans="1:8" ht="13.5" x14ac:dyDescent="0.25">
      <c r="A1529" s="3">
        <f>TITRES_STAT!B1532</f>
        <v>44238</v>
      </c>
      <c r="B1529" s="6">
        <f>TITRES_STAT!D1532</f>
        <v>11.3407</v>
      </c>
      <c r="C1529" s="2">
        <f t="shared" si="138"/>
        <v>11.496863287665706</v>
      </c>
      <c r="D1529" s="2">
        <f t="shared" si="140"/>
        <v>11.447988329767981</v>
      </c>
      <c r="E1529" s="2">
        <f t="shared" si="139"/>
        <v>4.8874957897725224E-2</v>
      </c>
      <c r="F1529" s="2">
        <f t="shared" si="143"/>
        <v>-1.206722729225876E-2</v>
      </c>
      <c r="G1529" s="2">
        <f t="shared" si="141"/>
        <v>6.0942185189983983E-2</v>
      </c>
      <c r="H1529" s="2" t="str">
        <f t="shared" si="142"/>
        <v>Sell</v>
      </c>
    </row>
    <row r="1530" spans="1:8" ht="13.5" x14ac:dyDescent="0.25">
      <c r="A1530" s="3">
        <f>TITRES_STAT!B1533</f>
        <v>44239</v>
      </c>
      <c r="B1530" s="6">
        <f>TITRES_STAT!D1533</f>
        <v>11.1654</v>
      </c>
      <c r="C1530" s="2">
        <f t="shared" si="138"/>
        <v>11.501407397255598</v>
      </c>
      <c r="D1530" s="2">
        <f t="shared" si="140"/>
        <v>11.427055860896278</v>
      </c>
      <c r="E1530" s="2">
        <f t="shared" si="139"/>
        <v>7.4351536359319681E-2</v>
      </c>
      <c r="F1530" s="2">
        <f t="shared" si="143"/>
        <v>5.2165254380569272E-3</v>
      </c>
      <c r="G1530" s="2">
        <f t="shared" si="141"/>
        <v>6.9135010921262757E-2</v>
      </c>
      <c r="H1530" s="2" t="str">
        <f t="shared" si="142"/>
        <v>Sell</v>
      </c>
    </row>
    <row r="1531" spans="1:8" ht="13.5" x14ac:dyDescent="0.25">
      <c r="A1531" s="3">
        <f>TITRES_STAT!B1534</f>
        <v>44242</v>
      </c>
      <c r="B1531" s="6">
        <f>TITRES_STAT!D1534</f>
        <v>11.1654</v>
      </c>
      <c r="C1531" s="2">
        <f t="shared" si="138"/>
        <v>11.513175489985505</v>
      </c>
      <c r="D1531" s="2">
        <f t="shared" si="140"/>
        <v>11.407673945274333</v>
      </c>
      <c r="E1531" s="2">
        <f t="shared" si="139"/>
        <v>0.10550154471117246</v>
      </c>
      <c r="F1531" s="2">
        <f t="shared" si="143"/>
        <v>2.5273529292680036E-2</v>
      </c>
      <c r="G1531" s="2">
        <f t="shared" si="141"/>
        <v>8.0228015418492421E-2</v>
      </c>
      <c r="H1531" s="2" t="str">
        <f t="shared" si="142"/>
        <v>Sell</v>
      </c>
    </row>
    <row r="1532" spans="1:8" ht="13.5" x14ac:dyDescent="0.25">
      <c r="A1532" s="3">
        <f>TITRES_STAT!B1535</f>
        <v>44243</v>
      </c>
      <c r="B1532" s="6">
        <f>TITRES_STAT!D1535</f>
        <v>11.1396</v>
      </c>
      <c r="C1532" s="2">
        <f t="shared" si="138"/>
        <v>11.487440799218504</v>
      </c>
      <c r="D1532" s="2">
        <f t="shared" si="140"/>
        <v>11.387816615994753</v>
      </c>
      <c r="E1532" s="2">
        <f t="shared" si="139"/>
        <v>9.9624183223751217E-2</v>
      </c>
      <c r="F1532" s="2">
        <f t="shared" si="143"/>
        <v>4.0143660078894278E-2</v>
      </c>
      <c r="G1532" s="2">
        <f t="shared" si="141"/>
        <v>5.9480523144856939E-2</v>
      </c>
      <c r="H1532" s="2" t="str">
        <f t="shared" si="142"/>
        <v>Sell</v>
      </c>
    </row>
    <row r="1533" spans="1:8" ht="13.5" x14ac:dyDescent="0.25">
      <c r="A1533" s="3">
        <f>TITRES_STAT!B1536</f>
        <v>44244</v>
      </c>
      <c r="B1533" s="6">
        <f>TITRES_STAT!D1536</f>
        <v>11.0364</v>
      </c>
      <c r="C1533" s="2">
        <f t="shared" si="138"/>
        <v>11.465665291646427</v>
      </c>
      <c r="D1533" s="2">
        <f t="shared" si="140"/>
        <v>11.361785755550697</v>
      </c>
      <c r="E1533" s="2">
        <f t="shared" si="139"/>
        <v>0.10387953609573053</v>
      </c>
      <c r="F1533" s="2">
        <f t="shared" si="143"/>
        <v>5.2890835282261531E-2</v>
      </c>
      <c r="G1533" s="2">
        <f t="shared" si="141"/>
        <v>5.0988700813468998E-2</v>
      </c>
      <c r="H1533" s="2" t="str">
        <f t="shared" si="142"/>
        <v>Sell</v>
      </c>
    </row>
    <row r="1534" spans="1:8" ht="13.5" x14ac:dyDescent="0.25">
      <c r="A1534" s="3">
        <f>TITRES_STAT!B1537</f>
        <v>44245</v>
      </c>
      <c r="B1534" s="6">
        <f>TITRES_STAT!D1537</f>
        <v>11.0364</v>
      </c>
      <c r="C1534" s="2">
        <f t="shared" si="138"/>
        <v>11.447239862162363</v>
      </c>
      <c r="D1534" s="2">
        <f t="shared" si="140"/>
        <v>11.337683106991387</v>
      </c>
      <c r="E1534" s="2">
        <f t="shared" si="139"/>
        <v>0.10955675517097596</v>
      </c>
      <c r="F1534" s="2">
        <f t="shared" si="143"/>
        <v>6.4224019260004428E-2</v>
      </c>
      <c r="G1534" s="2">
        <f t="shared" si="141"/>
        <v>4.5332735910971533E-2</v>
      </c>
      <c r="H1534" s="2" t="str">
        <f t="shared" si="142"/>
        <v>Sell</v>
      </c>
    </row>
    <row r="1535" spans="1:8" ht="13.5" x14ac:dyDescent="0.25">
      <c r="A1535" s="3">
        <f>TITRES_STAT!B1538</f>
        <v>44246</v>
      </c>
      <c r="B1535" s="6">
        <f>TITRES_STAT!D1538</f>
        <v>11.0261</v>
      </c>
      <c r="C1535" s="2">
        <f t="shared" si="138"/>
        <v>11.431649114137382</v>
      </c>
      <c r="D1535" s="2">
        <f t="shared" si="140"/>
        <v>11.314602876843876</v>
      </c>
      <c r="E1535" s="2">
        <f t="shared" si="139"/>
        <v>0.11704623729350594</v>
      </c>
      <c r="F1535" s="2">
        <f t="shared" si="143"/>
        <v>7.4788462866704736E-2</v>
      </c>
      <c r="G1535" s="2">
        <f t="shared" si="141"/>
        <v>4.2257774426801203E-2</v>
      </c>
      <c r="H1535" s="2" t="str">
        <f t="shared" si="142"/>
        <v>Sell</v>
      </c>
    </row>
    <row r="1536" spans="1:8" ht="13.5" x14ac:dyDescent="0.25">
      <c r="A1536" s="3">
        <f>TITRES_STAT!B1539</f>
        <v>44249</v>
      </c>
      <c r="B1536" s="6">
        <f>TITRES_STAT!D1539</f>
        <v>11.0261</v>
      </c>
      <c r="C1536" s="2">
        <f t="shared" si="138"/>
        <v>11.41845694273163</v>
      </c>
      <c r="D1536" s="2">
        <f t="shared" si="140"/>
        <v>11.29323229337396</v>
      </c>
      <c r="E1536" s="2">
        <f t="shared" si="139"/>
        <v>0.12522464935767097</v>
      </c>
      <c r="F1536" s="2">
        <f t="shared" si="143"/>
        <v>8.4875700164897983E-2</v>
      </c>
      <c r="G1536" s="2">
        <f t="shared" si="141"/>
        <v>4.0348949192772987E-2</v>
      </c>
      <c r="H1536" s="2" t="str">
        <f t="shared" si="142"/>
        <v>Sell</v>
      </c>
    </row>
    <row r="1537" spans="1:8" ht="13.5" x14ac:dyDescent="0.25">
      <c r="A1537" s="3">
        <f>TITRES_STAT!B1540</f>
        <v>44250</v>
      </c>
      <c r="B1537" s="6">
        <f>TITRES_STAT!D1540</f>
        <v>11.0107</v>
      </c>
      <c r="C1537" s="2">
        <f t="shared" si="138"/>
        <v>11.407294336157534</v>
      </c>
      <c r="D1537" s="2">
        <f t="shared" si="140"/>
        <v>11.272303975346258</v>
      </c>
      <c r="E1537" s="2">
        <f t="shared" si="139"/>
        <v>0.13499036081127613</v>
      </c>
      <c r="F1537" s="2">
        <f t="shared" si="143"/>
        <v>9.4898632294173613E-2</v>
      </c>
      <c r="G1537" s="2">
        <f t="shared" si="141"/>
        <v>4.0091728517102521E-2</v>
      </c>
      <c r="H1537" s="2" t="str">
        <f t="shared" si="142"/>
        <v>Sell</v>
      </c>
    </row>
    <row r="1538" spans="1:8" ht="13.5" x14ac:dyDescent="0.25">
      <c r="A1538" s="3">
        <f>TITRES_STAT!B1541</f>
        <v>44251</v>
      </c>
      <c r="B1538" s="6">
        <f>TITRES_STAT!D1541</f>
        <v>11.0107</v>
      </c>
      <c r="C1538" s="2">
        <f t="shared" si="138"/>
        <v>11.397049053671759</v>
      </c>
      <c r="D1538" s="2">
        <f t="shared" si="140"/>
        <v>11.252925903098387</v>
      </c>
      <c r="E1538" s="2">
        <f t="shared" si="139"/>
        <v>0.14412315057337288</v>
      </c>
      <c r="F1538" s="2">
        <f t="shared" si="143"/>
        <v>0.10474353595001347</v>
      </c>
      <c r="G1538" s="2">
        <f t="shared" si="141"/>
        <v>3.9379614623359413E-2</v>
      </c>
      <c r="H1538" s="2" t="str">
        <f t="shared" si="142"/>
        <v>Sell</v>
      </c>
    </row>
    <row r="1539" spans="1:8" ht="13.5" x14ac:dyDescent="0.25">
      <c r="A1539" s="3">
        <f>TITRES_STAT!B1542</f>
        <v>44252</v>
      </c>
      <c r="B1539" s="6">
        <f>TITRES_STAT!D1542</f>
        <v>11.0055</v>
      </c>
      <c r="C1539" s="2">
        <f t="shared" si="138"/>
        <v>11.388379968491488</v>
      </c>
      <c r="D1539" s="2">
        <f t="shared" si="140"/>
        <v>11.234598058424432</v>
      </c>
      <c r="E1539" s="2">
        <f t="shared" si="139"/>
        <v>0.15378191006705677</v>
      </c>
      <c r="F1539" s="2">
        <f t="shared" si="143"/>
        <v>0.11455121077342213</v>
      </c>
      <c r="G1539" s="2">
        <f t="shared" si="141"/>
        <v>3.9230699293634638E-2</v>
      </c>
      <c r="H1539" s="2" t="str">
        <f t="shared" si="142"/>
        <v>Sell</v>
      </c>
    </row>
    <row r="1540" spans="1:8" ht="13.5" x14ac:dyDescent="0.25">
      <c r="A1540" s="3">
        <f>TITRES_STAT!B1543</f>
        <v>44253</v>
      </c>
      <c r="B1540" s="6">
        <f>TITRES_STAT!D1543</f>
        <v>11.0055</v>
      </c>
      <c r="C1540" s="2">
        <f t="shared" si="138"/>
        <v>11.354075357954336</v>
      </c>
      <c r="D1540" s="2">
        <f t="shared" si="140"/>
        <v>11.217627831874474</v>
      </c>
      <c r="E1540" s="2">
        <f t="shared" si="139"/>
        <v>0.13644752607986277</v>
      </c>
      <c r="F1540" s="2">
        <f t="shared" si="143"/>
        <v>0.11893047383471027</v>
      </c>
      <c r="G1540" s="2">
        <f t="shared" si="141"/>
        <v>1.7517052245152501E-2</v>
      </c>
      <c r="H1540" s="2" t="str">
        <f t="shared" si="142"/>
        <v>Sell</v>
      </c>
    </row>
    <row r="1541" spans="1:8" ht="13.5" x14ac:dyDescent="0.25">
      <c r="A1541" s="3">
        <f>TITRES_STAT!B1544</f>
        <v>44256</v>
      </c>
      <c r="B1541" s="6">
        <f>TITRES_STAT!D1544</f>
        <v>11.335599999999999</v>
      </c>
      <c r="C1541" s="2">
        <f t="shared" si="138"/>
        <v>11.325048379807514</v>
      </c>
      <c r="D1541" s="2">
        <f t="shared" si="140"/>
        <v>11.226366510994882</v>
      </c>
      <c r="E1541" s="2">
        <f t="shared" si="139"/>
        <v>9.8681868812631635E-2</v>
      </c>
      <c r="F1541" s="2">
        <f t="shared" si="143"/>
        <v>0.11488075283029456</v>
      </c>
      <c r="G1541" s="2">
        <f t="shared" si="141"/>
        <v>-1.6198884017662923E-2</v>
      </c>
      <c r="H1541" s="2" t="str">
        <f t="shared" si="142"/>
        <v>Hold</v>
      </c>
    </row>
    <row r="1542" spans="1:8" ht="13.5" x14ac:dyDescent="0.25">
      <c r="A1542" s="3">
        <f>TITRES_STAT!B1545</f>
        <v>44257</v>
      </c>
      <c r="B1542" s="6">
        <f>TITRES_STAT!D1545</f>
        <v>11.087999999999999</v>
      </c>
      <c r="C1542" s="2">
        <f t="shared" si="138"/>
        <v>11.296517859837127</v>
      </c>
      <c r="D1542" s="2">
        <f t="shared" si="140"/>
        <v>11.216117139810077</v>
      </c>
      <c r="E1542" s="2">
        <f t="shared" si="139"/>
        <v>8.0400720027050454E-2</v>
      </c>
      <c r="F1542" s="2">
        <f t="shared" si="143"/>
        <v>0.10798474626964574</v>
      </c>
      <c r="G1542" s="2">
        <f t="shared" si="141"/>
        <v>-2.7584026242595289E-2</v>
      </c>
      <c r="H1542" s="2" t="str">
        <f t="shared" si="142"/>
        <v>Hold</v>
      </c>
    </row>
    <row r="1543" spans="1:8" ht="13.5" x14ac:dyDescent="0.25">
      <c r="A1543" s="3">
        <f>TITRES_STAT!B1546</f>
        <v>44258</v>
      </c>
      <c r="B1543" s="6">
        <f>TITRES_STAT!D1546</f>
        <v>11.087999999999999</v>
      </c>
      <c r="C1543" s="2">
        <f t="shared" si="138"/>
        <v>11.256499727554493</v>
      </c>
      <c r="D1543" s="2">
        <f t="shared" si="140"/>
        <v>11.206626981305627</v>
      </c>
      <c r="E1543" s="2">
        <f t="shared" si="139"/>
        <v>4.9872746248865951E-2</v>
      </c>
      <c r="F1543" s="2">
        <f t="shared" si="143"/>
        <v>9.6362346265489784E-2</v>
      </c>
      <c r="G1543" s="2">
        <f t="shared" si="141"/>
        <v>-4.6489600016623833E-2</v>
      </c>
      <c r="H1543" s="2" t="str">
        <f t="shared" si="142"/>
        <v>Hold</v>
      </c>
    </row>
    <row r="1544" spans="1:8" ht="13.5" x14ac:dyDescent="0.25">
      <c r="A1544" s="3">
        <f>TITRES_STAT!B1547</f>
        <v>44259</v>
      </c>
      <c r="B1544" s="6">
        <f>TITRES_STAT!D1547</f>
        <v>11.087999999999999</v>
      </c>
      <c r="C1544" s="2">
        <f t="shared" si="138"/>
        <v>11.222638231007648</v>
      </c>
      <c r="D1544" s="2">
        <f t="shared" si="140"/>
        <v>11.19783979750521</v>
      </c>
      <c r="E1544" s="2">
        <f t="shared" si="139"/>
        <v>2.4798433502438044E-2</v>
      </c>
      <c r="F1544" s="2">
        <f t="shared" si="143"/>
        <v>8.2049563712879442E-2</v>
      </c>
      <c r="G1544" s="2">
        <f t="shared" si="141"/>
        <v>-5.7251130210441398E-2</v>
      </c>
      <c r="H1544" s="2" t="str">
        <f t="shared" si="142"/>
        <v>Hold</v>
      </c>
    </row>
    <row r="1545" spans="1:8" ht="13.5" x14ac:dyDescent="0.25">
      <c r="A1545" s="3">
        <f>TITRES_STAT!B1548</f>
        <v>44260</v>
      </c>
      <c r="B1545" s="6">
        <f>TITRES_STAT!D1548</f>
        <v>11.0983</v>
      </c>
      <c r="C1545" s="2">
        <f t="shared" si="138"/>
        <v>11.192401580083395</v>
      </c>
      <c r="D1545" s="2">
        <f t="shared" si="140"/>
        <v>11.190466479171491</v>
      </c>
      <c r="E1545" s="2">
        <f t="shared" si="139"/>
        <v>1.9351009119041862E-3</v>
      </c>
      <c r="F1545" s="2">
        <f t="shared" si="143"/>
        <v>6.6026671152684388E-2</v>
      </c>
      <c r="G1545" s="2">
        <f t="shared" si="141"/>
        <v>-6.4091570240780202E-2</v>
      </c>
      <c r="H1545" s="2" t="str">
        <f t="shared" si="142"/>
        <v>Hold</v>
      </c>
    </row>
    <row r="1546" spans="1:8" ht="13.5" x14ac:dyDescent="0.25">
      <c r="A1546" s="3">
        <f>TITRES_STAT!B1549</f>
        <v>44263</v>
      </c>
      <c r="B1546" s="6">
        <f>TITRES_STAT!D1549</f>
        <v>10.8301</v>
      </c>
      <c r="C1546" s="2">
        <f t="shared" si="138"/>
        <v>11.166816721609027</v>
      </c>
      <c r="D1546" s="2">
        <f t="shared" si="140"/>
        <v>11.163772665899527</v>
      </c>
      <c r="E1546" s="2">
        <f t="shared" si="139"/>
        <v>3.0440557095001708E-3</v>
      </c>
      <c r="F1546" s="2">
        <f t="shared" si="143"/>
        <v>5.3430148064047549E-2</v>
      </c>
      <c r="G1546" s="2">
        <f t="shared" si="141"/>
        <v>-5.0386092354547378E-2</v>
      </c>
      <c r="H1546" s="2" t="str">
        <f t="shared" si="142"/>
        <v>Hold</v>
      </c>
    </row>
    <row r="1547" spans="1:8" ht="13.5" x14ac:dyDescent="0.25">
      <c r="A1547" s="3">
        <f>TITRES_STAT!B1550</f>
        <v>44264</v>
      </c>
      <c r="B1547" s="6">
        <f>TITRES_STAT!D1550</f>
        <v>11.113799999999999</v>
      </c>
      <c r="C1547" s="2">
        <f t="shared" si="138"/>
        <v>11.142798764438409</v>
      </c>
      <c r="D1547" s="2">
        <f t="shared" si="140"/>
        <v>11.160070986944007</v>
      </c>
      <c r="E1547" s="2">
        <f t="shared" si="139"/>
        <v>-1.7272222505598123E-2</v>
      </c>
      <c r="F1547" s="2">
        <f t="shared" si="143"/>
        <v>3.9289673950118419E-2</v>
      </c>
      <c r="G1547" s="2">
        <f t="shared" si="141"/>
        <v>-5.6561896455716541E-2</v>
      </c>
      <c r="H1547" s="2" t="str">
        <f t="shared" si="142"/>
        <v>Hold</v>
      </c>
    </row>
    <row r="1548" spans="1:8" ht="13.5" x14ac:dyDescent="0.25">
      <c r="A1548" s="3">
        <f>TITRES_STAT!B1551</f>
        <v>44265</v>
      </c>
      <c r="B1548" s="6">
        <f>TITRES_STAT!D1551</f>
        <v>10.8301</v>
      </c>
      <c r="C1548" s="2">
        <f t="shared" si="138"/>
        <v>11.12247587760173</v>
      </c>
      <c r="D1548" s="2">
        <f t="shared" si="140"/>
        <v>11.135628691614821</v>
      </c>
      <c r="E1548" s="2">
        <f t="shared" si="139"/>
        <v>-1.315281401309143E-2</v>
      </c>
      <c r="F1548" s="2">
        <f t="shared" si="143"/>
        <v>2.8801176357476449E-2</v>
      </c>
      <c r="G1548" s="2">
        <f t="shared" si="141"/>
        <v>-4.1953990370567878E-2</v>
      </c>
      <c r="H1548" s="2" t="str">
        <f t="shared" si="142"/>
        <v>Hold</v>
      </c>
    </row>
    <row r="1549" spans="1:8" ht="13.5" x14ac:dyDescent="0.25">
      <c r="A1549" s="3">
        <f>TITRES_STAT!B1552</f>
        <v>44266</v>
      </c>
      <c r="B1549" s="6">
        <f>TITRES_STAT!D1552</f>
        <v>10.8301</v>
      </c>
      <c r="C1549" s="2">
        <f t="shared" si="138"/>
        <v>11.104479588739926</v>
      </c>
      <c r="D1549" s="2">
        <f t="shared" si="140"/>
        <v>11.112996936680389</v>
      </c>
      <c r="E1549" s="2">
        <f t="shared" si="139"/>
        <v>-8.5173479404634378E-3</v>
      </c>
      <c r="F1549" s="2">
        <f t="shared" si="143"/>
        <v>2.1337471497888474E-2</v>
      </c>
      <c r="G1549" s="2">
        <f t="shared" si="141"/>
        <v>-2.9854819438351912E-2</v>
      </c>
      <c r="H1549" s="2" t="str">
        <f t="shared" si="142"/>
        <v>Hold</v>
      </c>
    </row>
    <row r="1550" spans="1:8" ht="13.5" x14ac:dyDescent="0.25">
      <c r="A1550" s="3">
        <f>TITRES_STAT!B1553</f>
        <v>44267</v>
      </c>
      <c r="B1550" s="6">
        <f>TITRES_STAT!D1553</f>
        <v>10.8301</v>
      </c>
      <c r="C1550" s="2">
        <f t="shared" si="138"/>
        <v>11.089251959703015</v>
      </c>
      <c r="D1550" s="2">
        <f t="shared" si="140"/>
        <v>11.092041608037396</v>
      </c>
      <c r="E1550" s="2">
        <f t="shared" si="139"/>
        <v>-2.7896483343816669E-3</v>
      </c>
      <c r="F1550" s="2">
        <f t="shared" si="143"/>
        <v>1.6512047531434447E-2</v>
      </c>
      <c r="G1550" s="2">
        <f t="shared" si="141"/>
        <v>-1.9301695865816114E-2</v>
      </c>
      <c r="H1550" s="2" t="str">
        <f t="shared" si="142"/>
        <v>Hold</v>
      </c>
    </row>
    <row r="1551" spans="1:8" ht="13.5" x14ac:dyDescent="0.25">
      <c r="A1551" s="3">
        <f>TITRES_STAT!B1554</f>
        <v>44270</v>
      </c>
      <c r="B1551" s="6">
        <f>TITRES_STAT!D1554</f>
        <v>10.8301</v>
      </c>
      <c r="C1551" s="2">
        <f t="shared" ref="C1551:C1614" si="144">$C$4*B1541+C1550*(1-$C$4)</f>
        <v>11.127151658210245</v>
      </c>
      <c r="D1551" s="2">
        <f t="shared" si="140"/>
        <v>11.072638525960551</v>
      </c>
      <c r="E1551" s="2">
        <f t="shared" si="139"/>
        <v>5.4513132249693896E-2</v>
      </c>
      <c r="F1551" s="2">
        <f t="shared" si="143"/>
        <v>2.411226447508634E-2</v>
      </c>
      <c r="G1551" s="2">
        <f t="shared" si="141"/>
        <v>3.0400867774607557E-2</v>
      </c>
      <c r="H1551" s="2" t="str">
        <f t="shared" si="142"/>
        <v>Sell</v>
      </c>
    </row>
    <row r="1552" spans="1:8" ht="13.5" x14ac:dyDescent="0.25">
      <c r="A1552" s="3">
        <f>TITRES_STAT!B1555</f>
        <v>44271</v>
      </c>
      <c r="B1552" s="6">
        <f>TITRES_STAT!D1555</f>
        <v>10.8301</v>
      </c>
      <c r="C1552" s="2">
        <f t="shared" si="144"/>
        <v>11.121128326177899</v>
      </c>
      <c r="D1552" s="2">
        <f t="shared" si="140"/>
        <v>11.054672709222732</v>
      </c>
      <c r="E1552" s="2">
        <f t="shared" si="139"/>
        <v>6.6455616955167329E-2</v>
      </c>
      <c r="F1552" s="2">
        <f t="shared" si="143"/>
        <v>3.2580934971102538E-2</v>
      </c>
      <c r="G1552" s="2">
        <f t="shared" si="141"/>
        <v>3.3874681984064792E-2</v>
      </c>
      <c r="H1552" s="2" t="str">
        <f t="shared" si="142"/>
        <v>Sell</v>
      </c>
    </row>
    <row r="1553" spans="1:8" ht="13.5" x14ac:dyDescent="0.25">
      <c r="A1553" s="3">
        <f>TITRES_STAT!B1556</f>
        <v>44272</v>
      </c>
      <c r="B1553" s="6">
        <f>TITRES_STAT!D1556</f>
        <v>10.8301</v>
      </c>
      <c r="C1553" s="2">
        <f t="shared" si="144"/>
        <v>11.116031660612069</v>
      </c>
      <c r="D1553" s="2">
        <f t="shared" si="140"/>
        <v>11.038037693724752</v>
      </c>
      <c r="E1553" s="2">
        <f t="shared" si="139"/>
        <v>7.7993966887317967E-2</v>
      </c>
      <c r="F1553" s="2">
        <f t="shared" si="143"/>
        <v>4.1663541354345628E-2</v>
      </c>
      <c r="G1553" s="2">
        <f t="shared" si="141"/>
        <v>3.6330425532972339E-2</v>
      </c>
      <c r="H1553" s="2" t="str">
        <f t="shared" si="142"/>
        <v>Sell</v>
      </c>
    </row>
    <row r="1554" spans="1:8" ht="13.5" x14ac:dyDescent="0.25">
      <c r="A1554" s="3">
        <f>TITRES_STAT!B1557</f>
        <v>44273</v>
      </c>
      <c r="B1554" s="6">
        <f>TITRES_STAT!D1557</f>
        <v>10.804399999999999</v>
      </c>
      <c r="C1554" s="2">
        <f t="shared" si="144"/>
        <v>11.111719097440982</v>
      </c>
      <c r="D1554" s="2">
        <f t="shared" si="140"/>
        <v>11.020731197893287</v>
      </c>
      <c r="E1554" s="2">
        <f t="shared" si="139"/>
        <v>9.098789954769515E-2</v>
      </c>
      <c r="F1554" s="2">
        <f t="shared" si="143"/>
        <v>5.1528412993015527E-2</v>
      </c>
      <c r="G1554" s="2">
        <f t="shared" si="141"/>
        <v>3.9459486554679624E-2</v>
      </c>
      <c r="H1554" s="2" t="str">
        <f t="shared" si="142"/>
        <v>Sell</v>
      </c>
    </row>
    <row r="1555" spans="1:8" ht="13.5" x14ac:dyDescent="0.25">
      <c r="A1555" s="3">
        <f>TITRES_STAT!B1558</f>
        <v>44274</v>
      </c>
      <c r="B1555" s="6">
        <f>TITRES_STAT!D1558</f>
        <v>10.8301</v>
      </c>
      <c r="C1555" s="2">
        <f t="shared" si="144"/>
        <v>11.109654620911602</v>
      </c>
      <c r="D1555" s="2">
        <f t="shared" si="140"/>
        <v>11.006610368419709</v>
      </c>
      <c r="E1555" s="2">
        <f t="shared" si="139"/>
        <v>0.10304425249189286</v>
      </c>
      <c r="F1555" s="2">
        <f t="shared" si="143"/>
        <v>6.1831580892790998E-2</v>
      </c>
      <c r="G1555" s="2">
        <f t="shared" si="141"/>
        <v>4.1212671599101865E-2</v>
      </c>
      <c r="H1555" s="2" t="str">
        <f t="shared" si="142"/>
        <v>Sell</v>
      </c>
    </row>
    <row r="1556" spans="1:8" ht="13.5" x14ac:dyDescent="0.25">
      <c r="A1556" s="3">
        <f>TITRES_STAT!B1559</f>
        <v>44277</v>
      </c>
      <c r="B1556" s="6">
        <f>TITRES_STAT!D1559</f>
        <v>10.727</v>
      </c>
      <c r="C1556" s="2">
        <f t="shared" si="144"/>
        <v>11.066646217694434</v>
      </c>
      <c r="D1556" s="2">
        <f t="shared" si="140"/>
        <v>10.98589848927751</v>
      </c>
      <c r="E1556" s="2">
        <f t="shared" si="139"/>
        <v>8.0747728416923792E-2</v>
      </c>
      <c r="F1556" s="2">
        <f t="shared" si="143"/>
        <v>6.561481039761756E-2</v>
      </c>
      <c r="G1556" s="2">
        <f t="shared" si="141"/>
        <v>1.5132918019306232E-2</v>
      </c>
      <c r="H1556" s="2" t="str">
        <f t="shared" si="142"/>
        <v>Sell</v>
      </c>
    </row>
    <row r="1557" spans="1:8" ht="13.5" x14ac:dyDescent="0.25">
      <c r="A1557" s="3">
        <f>TITRES_STAT!B1560</f>
        <v>44278</v>
      </c>
      <c r="B1557" s="6">
        <f>TITRES_STAT!D1560</f>
        <v>10.8301</v>
      </c>
      <c r="C1557" s="2">
        <f t="shared" si="144"/>
        <v>11.073900645741443</v>
      </c>
      <c r="D1557" s="2">
        <f t="shared" si="140"/>
        <v>10.974357860442138</v>
      </c>
      <c r="E1557" s="2">
        <f t="shared" si="139"/>
        <v>9.9542785299304271E-2</v>
      </c>
      <c r="F1557" s="2">
        <f t="shared" si="143"/>
        <v>7.2400405377954904E-2</v>
      </c>
      <c r="G1557" s="2">
        <f t="shared" si="141"/>
        <v>2.7142379921349366E-2</v>
      </c>
      <c r="H1557" s="2" t="str">
        <f t="shared" si="142"/>
        <v>Sell</v>
      </c>
    </row>
    <row r="1558" spans="1:8" ht="13.5" x14ac:dyDescent="0.25">
      <c r="A1558" s="3">
        <f>TITRES_STAT!B1561</f>
        <v>44279</v>
      </c>
      <c r="B1558" s="6">
        <f>TITRES_STAT!D1561</f>
        <v>11.155099999999999</v>
      </c>
      <c r="C1558" s="2">
        <f t="shared" si="144"/>
        <v>11.036392854088913</v>
      </c>
      <c r="D1558" s="2">
        <f t="shared" si="140"/>
        <v>10.987746167076054</v>
      </c>
      <c r="E1558" s="2">
        <f t="shared" si="139"/>
        <v>4.8646687012858791E-2</v>
      </c>
      <c r="F1558" s="2">
        <f t="shared" si="143"/>
        <v>6.7649661704935693E-2</v>
      </c>
      <c r="G1558" s="2">
        <f t="shared" si="141"/>
        <v>-1.9002974692076902E-2</v>
      </c>
      <c r="H1558" s="2" t="str">
        <f t="shared" si="142"/>
        <v>Hold</v>
      </c>
    </row>
    <row r="1559" spans="1:8" ht="13.5" x14ac:dyDescent="0.25">
      <c r="A1559" s="3">
        <f>TITRES_STAT!B1562</f>
        <v>44280</v>
      </c>
      <c r="B1559" s="6">
        <f>TITRES_STAT!D1562</f>
        <v>11.3459</v>
      </c>
      <c r="C1559" s="2">
        <f t="shared" si="144"/>
        <v>11.004655491921389</v>
      </c>
      <c r="D1559" s="2">
        <f t="shared" si="140"/>
        <v>11.014276080625976</v>
      </c>
      <c r="E1559" s="2">
        <f t="shared" si="139"/>
        <v>-9.6205887045872629E-3</v>
      </c>
      <c r="F1559" s="2">
        <f t="shared" si="143"/>
        <v>5.2195611623031102E-2</v>
      </c>
      <c r="G1559" s="2">
        <f t="shared" si="141"/>
        <v>-6.1816200327618365E-2</v>
      </c>
      <c r="H1559" s="2" t="str">
        <f t="shared" si="142"/>
        <v>Hold</v>
      </c>
    </row>
    <row r="1560" spans="1:8" ht="13.5" x14ac:dyDescent="0.25">
      <c r="A1560" s="3">
        <f>TITRES_STAT!B1563</f>
        <v>44281</v>
      </c>
      <c r="B1560" s="6">
        <f>TITRES_STAT!D1563</f>
        <v>11.108599999999999</v>
      </c>
      <c r="C1560" s="2">
        <f t="shared" si="144"/>
        <v>10.97780080085656</v>
      </c>
      <c r="D1560" s="2">
        <f t="shared" si="140"/>
        <v>11.021263037616643</v>
      </c>
      <c r="E1560" s="2">
        <f t="shared" si="139"/>
        <v>-4.3462236760083428E-2</v>
      </c>
      <c r="F1560" s="2">
        <f t="shared" si="143"/>
        <v>3.3064041946408197E-2</v>
      </c>
      <c r="G1560" s="2">
        <f t="shared" si="141"/>
        <v>-7.6526278706491618E-2</v>
      </c>
      <c r="H1560" s="2" t="str">
        <f t="shared" si="142"/>
        <v>Hold</v>
      </c>
    </row>
    <row r="1561" spans="1:8" ht="13.5" x14ac:dyDescent="0.25">
      <c r="A1561" s="3">
        <f>TITRES_STAT!B1564</f>
        <v>44284</v>
      </c>
      <c r="B1561" s="6">
        <f>TITRES_STAT!D1564</f>
        <v>11.1912</v>
      </c>
      <c r="C1561" s="2">
        <f t="shared" si="144"/>
        <v>10.955077600724781</v>
      </c>
      <c r="D1561" s="2">
        <f t="shared" si="140"/>
        <v>11.033850960756151</v>
      </c>
      <c r="E1561" s="2">
        <f t="shared" si="139"/>
        <v>-7.8773360031370032E-2</v>
      </c>
      <c r="F1561" s="2">
        <f t="shared" si="143"/>
        <v>1.0696561550852551E-2</v>
      </c>
      <c r="G1561" s="2">
        <f t="shared" si="141"/>
        <v>-8.9469921582222584E-2</v>
      </c>
      <c r="H1561" s="2" t="str">
        <f t="shared" si="142"/>
        <v>Hold</v>
      </c>
    </row>
    <row r="1562" spans="1:8" ht="13.5" x14ac:dyDescent="0.25">
      <c r="A1562" s="3">
        <f>TITRES_STAT!B1565</f>
        <v>44285</v>
      </c>
      <c r="B1562" s="6">
        <f>TITRES_STAT!D1565</f>
        <v>10.959099999999999</v>
      </c>
      <c r="C1562" s="2">
        <f t="shared" si="144"/>
        <v>10.935850277536353</v>
      </c>
      <c r="D1562" s="2">
        <f t="shared" si="140"/>
        <v>11.028313852551992</v>
      </c>
      <c r="E1562" s="2">
        <f t="shared" si="139"/>
        <v>-9.2463575015639066E-2</v>
      </c>
      <c r="F1562" s="2">
        <f t="shared" si="143"/>
        <v>-9.9354657624457724E-3</v>
      </c>
      <c r="G1562" s="2">
        <f t="shared" si="141"/>
        <v>-8.2528109253193288E-2</v>
      </c>
      <c r="H1562" s="2" t="str">
        <f t="shared" si="142"/>
        <v>Hold</v>
      </c>
    </row>
    <row r="1563" spans="1:8" ht="13.5" x14ac:dyDescent="0.25">
      <c r="A1563" s="3">
        <f>TITRES_STAT!B1566</f>
        <v>44286</v>
      </c>
      <c r="B1563" s="6">
        <f>TITRES_STAT!D1566</f>
        <v>11.087999999999999</v>
      </c>
      <c r="C1563" s="2">
        <f t="shared" si="144"/>
        <v>10.919581004069222</v>
      </c>
      <c r="D1563" s="2">
        <f t="shared" si="140"/>
        <v>11.032735048659253</v>
      </c>
      <c r="E1563" s="2">
        <f t="shared" si="139"/>
        <v>-0.11315404459003098</v>
      </c>
      <c r="F1563" s="2">
        <f t="shared" si="143"/>
        <v>-3.0579181527962816E-2</v>
      </c>
      <c r="G1563" s="2">
        <f t="shared" si="141"/>
        <v>-8.2574863062068155E-2</v>
      </c>
      <c r="H1563" s="2" t="str">
        <f t="shared" si="142"/>
        <v>Hold</v>
      </c>
    </row>
    <row r="1564" spans="1:8" ht="13.5" x14ac:dyDescent="0.25">
      <c r="A1564" s="3">
        <f>TITRES_STAT!B1567</f>
        <v>44287</v>
      </c>
      <c r="B1564" s="6">
        <f>TITRES_STAT!D1567</f>
        <v>11.087999999999999</v>
      </c>
      <c r="C1564" s="2">
        <f t="shared" si="144"/>
        <v>10.901860849597034</v>
      </c>
      <c r="D1564" s="2">
        <f t="shared" si="140"/>
        <v>11.036828748758568</v>
      </c>
      <c r="E1564" s="2">
        <f t="shared" ref="E1564:E1627" si="145">C1564-D1564</f>
        <v>-0.13496789916153418</v>
      </c>
      <c r="F1564" s="2">
        <f t="shared" si="143"/>
        <v>-5.1456925054677097E-2</v>
      </c>
      <c r="G1564" s="2">
        <f t="shared" si="141"/>
        <v>-8.351097410685708E-2</v>
      </c>
      <c r="H1564" s="2" t="str">
        <f t="shared" si="142"/>
        <v>Hold</v>
      </c>
    </row>
    <row r="1565" spans="1:8" ht="13.5" x14ac:dyDescent="0.25">
      <c r="A1565" s="3">
        <f>TITRES_STAT!B1568</f>
        <v>44288</v>
      </c>
      <c r="B1565" s="6">
        <f>TITRES_STAT!D1568</f>
        <v>10.9849</v>
      </c>
      <c r="C1565" s="2">
        <f t="shared" si="144"/>
        <v>10.890820718889799</v>
      </c>
      <c r="D1565" s="2">
        <f t="shared" ref="D1565:D1628" si="146">$D$4*B1565+(1-$D$4)*D1564</f>
        <v>11.032982174776452</v>
      </c>
      <c r="E1565" s="2">
        <f t="shared" si="145"/>
        <v>-0.14216145588665263</v>
      </c>
      <c r="F1565" s="2">
        <f t="shared" si="143"/>
        <v>-6.9597831221072201E-2</v>
      </c>
      <c r="G1565" s="2">
        <f t="shared" si="141"/>
        <v>-7.2563624665580431E-2</v>
      </c>
      <c r="H1565" s="2" t="str">
        <f t="shared" si="142"/>
        <v>Hold</v>
      </c>
    </row>
    <row r="1566" spans="1:8" ht="13.5" x14ac:dyDescent="0.25">
      <c r="A1566" s="3">
        <f>TITRES_STAT!B1569</f>
        <v>44291</v>
      </c>
      <c r="B1566" s="6">
        <f>TITRES_STAT!D1569</f>
        <v>11.418100000000001</v>
      </c>
      <c r="C1566" s="2">
        <f t="shared" si="144"/>
        <v>10.86561753136829</v>
      </c>
      <c r="D1566" s="2">
        <f t="shared" si="146"/>
        <v>11.061509421089308</v>
      </c>
      <c r="E1566" s="2">
        <f t="shared" si="145"/>
        <v>-0.19589188972101823</v>
      </c>
      <c r="F1566" s="2">
        <f t="shared" si="143"/>
        <v>-9.4856642921061413E-2</v>
      </c>
      <c r="G1566" s="2">
        <f t="shared" si="141"/>
        <v>-0.10103524679995682</v>
      </c>
      <c r="H1566" s="2" t="str">
        <f t="shared" si="142"/>
        <v>Hold</v>
      </c>
    </row>
    <row r="1567" spans="1:8" ht="13.5" x14ac:dyDescent="0.25">
      <c r="A1567" s="3">
        <f>TITRES_STAT!B1570</f>
        <v>44292</v>
      </c>
      <c r="B1567" s="6">
        <f>TITRES_STAT!D1570</f>
        <v>11.5779</v>
      </c>
      <c r="C1567" s="2">
        <f t="shared" si="144"/>
        <v>10.860153295773168</v>
      </c>
      <c r="D1567" s="2">
        <f t="shared" si="146"/>
        <v>11.099760575082692</v>
      </c>
      <c r="E1567" s="2">
        <f t="shared" si="145"/>
        <v>-0.2396072793095243</v>
      </c>
      <c r="F1567" s="2">
        <f t="shared" si="143"/>
        <v>-0.123806770198754</v>
      </c>
      <c r="G1567" s="2">
        <f t="shared" si="141"/>
        <v>-0.11580050911077031</v>
      </c>
      <c r="H1567" s="2" t="str">
        <f t="shared" si="142"/>
        <v>Hold</v>
      </c>
    </row>
    <row r="1568" spans="1:8" ht="13.5" x14ac:dyDescent="0.25">
      <c r="A1568" s="3">
        <f>TITRES_STAT!B1571</f>
        <v>44293</v>
      </c>
      <c r="B1568" s="6">
        <f>TITRES_STAT!D1571</f>
        <v>11.5779</v>
      </c>
      <c r="C1568" s="2">
        <f t="shared" si="144"/>
        <v>10.905529711808065</v>
      </c>
      <c r="D1568" s="2">
        <f t="shared" si="146"/>
        <v>11.135178310261752</v>
      </c>
      <c r="E1568" s="2">
        <f t="shared" si="145"/>
        <v>-0.22964859845368757</v>
      </c>
      <c r="F1568" s="2">
        <f t="shared" si="143"/>
        <v>-0.1449751358497407</v>
      </c>
      <c r="G1568" s="2">
        <f t="shared" si="141"/>
        <v>-8.467346260394687E-2</v>
      </c>
      <c r="H1568" s="2" t="str">
        <f t="shared" si="142"/>
        <v>Hold</v>
      </c>
    </row>
    <row r="1569" spans="1:8" ht="13.5" x14ac:dyDescent="0.25">
      <c r="A1569" s="3">
        <f>TITRES_STAT!B1572</f>
        <v>44294</v>
      </c>
      <c r="B1569" s="6">
        <f>TITRES_STAT!D1572</f>
        <v>11.5779</v>
      </c>
      <c r="C1569" s="2">
        <f t="shared" si="144"/>
        <v>10.973278986914515</v>
      </c>
      <c r="D1569" s="2">
        <f t="shared" si="146"/>
        <v>11.167972509501622</v>
      </c>
      <c r="E1569" s="2">
        <f t="shared" si="145"/>
        <v>-0.19469352258710693</v>
      </c>
      <c r="F1569" s="2">
        <f t="shared" si="143"/>
        <v>-0.15491881319721396</v>
      </c>
      <c r="G1569" s="2">
        <f t="shared" si="141"/>
        <v>-3.977470938989297E-2</v>
      </c>
      <c r="H1569" s="2" t="str">
        <f t="shared" si="142"/>
        <v>Hold</v>
      </c>
    </row>
    <row r="1570" spans="1:8" ht="13.5" x14ac:dyDescent="0.25">
      <c r="A1570" s="3">
        <f>TITRES_STAT!B1573</f>
        <v>44298</v>
      </c>
      <c r="B1570" s="6">
        <f>TITRES_STAT!D1573</f>
        <v>12.098800000000001</v>
      </c>
      <c r="C1570" s="2">
        <f t="shared" si="144"/>
        <v>10.994097604312282</v>
      </c>
      <c r="D1570" s="2">
        <f t="shared" si="146"/>
        <v>11.236922693982983</v>
      </c>
      <c r="E1570" s="2">
        <f t="shared" si="145"/>
        <v>-0.24282508967070093</v>
      </c>
      <c r="F1570" s="2">
        <f t="shared" si="143"/>
        <v>-0.17250006849191135</v>
      </c>
      <c r="G1570" s="2">
        <f t="shared" si="141"/>
        <v>-7.0325021178789582E-2</v>
      </c>
      <c r="H1570" s="2" t="str">
        <f t="shared" si="142"/>
        <v>Hold</v>
      </c>
    </row>
    <row r="1571" spans="1:8" ht="13.5" x14ac:dyDescent="0.25">
      <c r="A1571" s="3">
        <f>TITRES_STAT!B1574</f>
        <v>44299</v>
      </c>
      <c r="B1571" s="6">
        <f>TITRES_STAT!D1574</f>
        <v>12.3773</v>
      </c>
      <c r="C1571" s="2">
        <f t="shared" si="144"/>
        <v>11.024421049802699</v>
      </c>
      <c r="D1571" s="2">
        <f t="shared" si="146"/>
        <v>11.321395087021282</v>
      </c>
      <c r="E1571" s="2">
        <f t="shared" si="145"/>
        <v>-0.29697403721858251</v>
      </c>
      <c r="F1571" s="2">
        <f t="shared" si="143"/>
        <v>-0.19739486223724559</v>
      </c>
      <c r="G1571" s="2">
        <f t="shared" si="141"/>
        <v>-9.9579174981336921E-2</v>
      </c>
      <c r="H1571" s="2" t="str">
        <f t="shared" si="142"/>
        <v>Hold</v>
      </c>
    </row>
    <row r="1572" spans="1:8" ht="13.5" x14ac:dyDescent="0.25">
      <c r="A1572" s="3">
        <f>TITRES_STAT!B1575</f>
        <v>44300</v>
      </c>
      <c r="B1572" s="6">
        <f>TITRES_STAT!D1575</f>
        <v>12.2742</v>
      </c>
      <c r="C1572" s="2">
        <f t="shared" si="144"/>
        <v>11.014371657525361</v>
      </c>
      <c r="D1572" s="2">
        <f t="shared" si="146"/>
        <v>11.391973228723408</v>
      </c>
      <c r="E1572" s="2">
        <f t="shared" si="145"/>
        <v>-0.37760157119804738</v>
      </c>
      <c r="F1572" s="2">
        <f t="shared" si="143"/>
        <v>-0.23343620402940596</v>
      </c>
      <c r="G1572" s="2">
        <f t="shared" ref="G1572:G1635" si="147">E1572-F1572</f>
        <v>-0.14416536716864142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44301</v>
      </c>
      <c r="B1573" s="6">
        <f>TITRES_STAT!D1576</f>
        <v>12.325699999999999</v>
      </c>
      <c r="C1573" s="2">
        <f t="shared" si="144"/>
        <v>11.02569909482915</v>
      </c>
      <c r="D1573" s="2">
        <f t="shared" si="146"/>
        <v>11.461138174743898</v>
      </c>
      <c r="E1573" s="2">
        <f t="shared" si="145"/>
        <v>-0.4354390799147474</v>
      </c>
      <c r="F1573" s="2">
        <f t="shared" ref="F1573:F1636" si="149">(E1573*(2/(10)))+((1-(2/10))*F1572)</f>
        <v>-0.27383677920647426</v>
      </c>
      <c r="G1573" s="2">
        <f t="shared" si="147"/>
        <v>-0.16160230070827314</v>
      </c>
      <c r="H1573" s="2" t="str">
        <f t="shared" si="148"/>
        <v>Hold</v>
      </c>
    </row>
    <row r="1574" spans="1:8" ht="13.5" x14ac:dyDescent="0.25">
      <c r="A1574" s="3">
        <f>TITRES_STAT!B1577</f>
        <v>44302</v>
      </c>
      <c r="B1574" s="6">
        <f>TITRES_STAT!D1577</f>
        <v>12.325699999999999</v>
      </c>
      <c r="C1574" s="2">
        <f t="shared" si="144"/>
        <v>11.035283849470819</v>
      </c>
      <c r="D1574" s="2">
        <f t="shared" si="146"/>
        <v>11.525179791429535</v>
      </c>
      <c r="E1574" s="2">
        <f t="shared" si="145"/>
        <v>-0.48989594195871611</v>
      </c>
      <c r="F1574" s="2">
        <f t="shared" si="149"/>
        <v>-0.31704861175692267</v>
      </c>
      <c r="G1574" s="2">
        <f t="shared" si="147"/>
        <v>-0.17284733020179344</v>
      </c>
      <c r="H1574" s="2" t="str">
        <f t="shared" si="148"/>
        <v>Hold</v>
      </c>
    </row>
    <row r="1575" spans="1:8" ht="13.5" x14ac:dyDescent="0.25">
      <c r="A1575" s="3">
        <f>TITRES_STAT!B1578</f>
        <v>44305</v>
      </c>
      <c r="B1575" s="6">
        <f>TITRES_STAT!D1578</f>
        <v>12.2948</v>
      </c>
      <c r="C1575" s="2">
        <f t="shared" si="144"/>
        <v>11.027532488013769</v>
      </c>
      <c r="D1575" s="2">
        <f t="shared" si="146"/>
        <v>11.582188695768087</v>
      </c>
      <c r="E1575" s="2">
        <f t="shared" si="145"/>
        <v>-0.55465620775431823</v>
      </c>
      <c r="F1575" s="2">
        <f t="shared" si="149"/>
        <v>-0.36457013095640178</v>
      </c>
      <c r="G1575" s="2">
        <f t="shared" si="147"/>
        <v>-0.19008607679791645</v>
      </c>
      <c r="H1575" s="2" t="str">
        <f t="shared" si="148"/>
        <v>Hold</v>
      </c>
    </row>
    <row r="1576" spans="1:8" ht="13.5" x14ac:dyDescent="0.25">
      <c r="A1576" s="3">
        <f>TITRES_STAT!B1579</f>
        <v>44306</v>
      </c>
      <c r="B1576" s="6">
        <f>TITRES_STAT!D1579</f>
        <v>12.2948</v>
      </c>
      <c r="C1576" s="2">
        <f t="shared" si="144"/>
        <v>11.087619797550111</v>
      </c>
      <c r="D1576" s="2">
        <f t="shared" si="146"/>
        <v>11.634974718303784</v>
      </c>
      <c r="E1576" s="2">
        <f t="shared" si="145"/>
        <v>-0.54735492075367276</v>
      </c>
      <c r="F1576" s="2">
        <f t="shared" si="149"/>
        <v>-0.40112708891585602</v>
      </c>
      <c r="G1576" s="2">
        <f t="shared" si="147"/>
        <v>-0.14622783183781674</v>
      </c>
      <c r="H1576" s="2" t="str">
        <f t="shared" si="148"/>
        <v>Hold</v>
      </c>
    </row>
    <row r="1577" spans="1:8" ht="13.5" x14ac:dyDescent="0.25">
      <c r="A1577" s="3">
        <f>TITRES_STAT!B1580</f>
        <v>44307</v>
      </c>
      <c r="B1577" s="6">
        <f>TITRES_STAT!D1580</f>
        <v>12.2948</v>
      </c>
      <c r="C1577" s="2">
        <f t="shared" si="144"/>
        <v>11.163047521003939</v>
      </c>
      <c r="D1577" s="2">
        <f t="shared" si="146"/>
        <v>11.683850665096097</v>
      </c>
      <c r="E1577" s="2">
        <f t="shared" si="145"/>
        <v>-0.52080314409215767</v>
      </c>
      <c r="F1577" s="2">
        <f t="shared" si="149"/>
        <v>-0.42506229995111638</v>
      </c>
      <c r="G1577" s="2">
        <f t="shared" si="147"/>
        <v>-9.5740844141041281E-2</v>
      </c>
      <c r="H1577" s="2" t="str">
        <f t="shared" si="148"/>
        <v>Hold</v>
      </c>
    </row>
    <row r="1578" spans="1:8" ht="13.5" x14ac:dyDescent="0.25">
      <c r="A1578" s="3">
        <f>TITRES_STAT!B1581</f>
        <v>44308</v>
      </c>
      <c r="B1578" s="6">
        <f>TITRES_STAT!D1581</f>
        <v>12.2948</v>
      </c>
      <c r="C1578" s="2">
        <f t="shared" si="144"/>
        <v>11.226870979311025</v>
      </c>
      <c r="D1578" s="2">
        <f t="shared" si="146"/>
        <v>11.729106171385274</v>
      </c>
      <c r="E1578" s="2">
        <f t="shared" si="145"/>
        <v>-0.50223519207424872</v>
      </c>
      <c r="F1578" s="2">
        <f t="shared" si="149"/>
        <v>-0.44049687837574286</v>
      </c>
      <c r="G1578" s="2">
        <f t="shared" si="147"/>
        <v>-6.1738313698505853E-2</v>
      </c>
      <c r="H1578" s="2" t="str">
        <f t="shared" si="148"/>
        <v>Hold</v>
      </c>
    </row>
    <row r="1579" spans="1:8" ht="13.5" x14ac:dyDescent="0.25">
      <c r="A1579" s="3">
        <f>TITRES_STAT!B1582</f>
        <v>44309</v>
      </c>
      <c r="B1579" s="6">
        <f>TITRES_STAT!D1582</f>
        <v>12.2948</v>
      </c>
      <c r="C1579" s="2">
        <f t="shared" si="144"/>
        <v>11.280875444032405</v>
      </c>
      <c r="D1579" s="2">
        <f t="shared" si="146"/>
        <v>11.771009417949328</v>
      </c>
      <c r="E1579" s="2">
        <f t="shared" si="145"/>
        <v>-0.49013397391692237</v>
      </c>
      <c r="F1579" s="2">
        <f t="shared" si="149"/>
        <v>-0.45042429748397883</v>
      </c>
      <c r="G1579" s="2">
        <f t="shared" si="147"/>
        <v>-3.9709676432943541E-2</v>
      </c>
      <c r="H1579" s="2" t="str">
        <f t="shared" si="148"/>
        <v>Hold</v>
      </c>
    </row>
    <row r="1580" spans="1:8" ht="13.5" x14ac:dyDescent="0.25">
      <c r="A1580" s="3">
        <f>TITRES_STAT!B1583</f>
        <v>44312</v>
      </c>
      <c r="B1580" s="6">
        <f>TITRES_STAT!D1583</f>
        <v>12.2484</v>
      </c>
      <c r="C1580" s="2">
        <f t="shared" si="144"/>
        <v>11.406709991104343</v>
      </c>
      <c r="D1580" s="2">
        <f t="shared" si="146"/>
        <v>11.806371683286415</v>
      </c>
      <c r="E1580" s="2">
        <f t="shared" si="145"/>
        <v>-0.3996616921820717</v>
      </c>
      <c r="F1580" s="2">
        <f t="shared" si="149"/>
        <v>-0.44027177642359744</v>
      </c>
      <c r="G1580" s="2">
        <f t="shared" si="147"/>
        <v>4.0610084241525735E-2</v>
      </c>
      <c r="H1580" s="2" t="str">
        <f t="shared" si="148"/>
        <v>Sell</v>
      </c>
    </row>
    <row r="1581" spans="1:8" ht="13.5" x14ac:dyDescent="0.25">
      <c r="A1581" s="3">
        <f>TITRES_STAT!B1584</f>
        <v>44313</v>
      </c>
      <c r="B1581" s="6">
        <f>TITRES_STAT!D1584</f>
        <v>12.0937</v>
      </c>
      <c r="C1581" s="2">
        <f t="shared" si="144"/>
        <v>11.556031530934444</v>
      </c>
      <c r="D1581" s="2">
        <f t="shared" si="146"/>
        <v>11.827655262302235</v>
      </c>
      <c r="E1581" s="2">
        <f t="shared" si="145"/>
        <v>-0.27162373136779117</v>
      </c>
      <c r="F1581" s="2">
        <f t="shared" si="149"/>
        <v>-0.40654216741243621</v>
      </c>
      <c r="G1581" s="2">
        <f t="shared" si="147"/>
        <v>0.13491843604464504</v>
      </c>
      <c r="H1581" s="2" t="str">
        <f t="shared" si="148"/>
        <v>Sell</v>
      </c>
    </row>
    <row r="1582" spans="1:8" ht="13.5" x14ac:dyDescent="0.25">
      <c r="A1582" s="3">
        <f>TITRES_STAT!B1585</f>
        <v>44314</v>
      </c>
      <c r="B1582" s="6">
        <f>TITRES_STAT!D1585</f>
        <v>12.0937</v>
      </c>
      <c r="C1582" s="2">
        <f t="shared" si="144"/>
        <v>11.66651898771376</v>
      </c>
      <c r="D1582" s="2">
        <f t="shared" si="146"/>
        <v>11.847362279909477</v>
      </c>
      <c r="E1582" s="2">
        <f t="shared" si="145"/>
        <v>-0.18084329219571771</v>
      </c>
      <c r="F1582" s="2">
        <f t="shared" si="149"/>
        <v>-0.3614023923690925</v>
      </c>
      <c r="G1582" s="2">
        <f t="shared" si="147"/>
        <v>0.18055910017337479</v>
      </c>
      <c r="H1582" s="2" t="str">
        <f t="shared" si="148"/>
        <v>Sell</v>
      </c>
    </row>
    <row r="1583" spans="1:8" ht="13.5" x14ac:dyDescent="0.25">
      <c r="A1583" s="3">
        <f>TITRES_STAT!B1586</f>
        <v>44315</v>
      </c>
      <c r="B1583" s="6">
        <f>TITRES_STAT!D1586</f>
        <v>11.861599999999999</v>
      </c>
      <c r="C1583" s="2">
        <f t="shared" si="144"/>
        <v>11.767931451142413</v>
      </c>
      <c r="D1583" s="2">
        <f t="shared" si="146"/>
        <v>11.848416925842109</v>
      </c>
      <c r="E1583" s="2">
        <f t="shared" si="145"/>
        <v>-8.0485474699695914E-2</v>
      </c>
      <c r="F1583" s="2">
        <f t="shared" si="149"/>
        <v>-0.30521900883521319</v>
      </c>
      <c r="G1583" s="2">
        <f t="shared" si="147"/>
        <v>0.22473353413551728</v>
      </c>
      <c r="H1583" s="2" t="str">
        <f t="shared" si="148"/>
        <v>Sell</v>
      </c>
    </row>
    <row r="1584" spans="1:8" ht="13.5" x14ac:dyDescent="0.25">
      <c r="A1584" s="3">
        <f>TITRES_STAT!B1587</f>
        <v>44316</v>
      </c>
      <c r="B1584" s="6">
        <f>TITRES_STAT!D1587</f>
        <v>11.861599999999999</v>
      </c>
      <c r="C1584" s="2">
        <f t="shared" si="144"/>
        <v>11.853741997120505</v>
      </c>
      <c r="D1584" s="2">
        <f t="shared" si="146"/>
        <v>11.849393449853803</v>
      </c>
      <c r="E1584" s="2">
        <f t="shared" si="145"/>
        <v>4.3485472667015301E-3</v>
      </c>
      <c r="F1584" s="2">
        <f t="shared" si="149"/>
        <v>-0.24330549761483025</v>
      </c>
      <c r="G1584" s="2">
        <f t="shared" si="147"/>
        <v>0.24765404488153178</v>
      </c>
      <c r="H1584" s="2" t="str">
        <f t="shared" si="148"/>
        <v>Sell</v>
      </c>
    </row>
    <row r="1585" spans="1:8" ht="13.5" x14ac:dyDescent="0.25">
      <c r="A1585" s="3">
        <f>TITRES_STAT!B1588</f>
        <v>44319</v>
      </c>
      <c r="B1585" s="6">
        <f>TITRES_STAT!D1588</f>
        <v>11.732699999999999</v>
      </c>
      <c r="C1585" s="2">
        <f t="shared" si="144"/>
        <v>11.921597074486581</v>
      </c>
      <c r="D1585" s="2">
        <f t="shared" si="146"/>
        <v>11.840749490605374</v>
      </c>
      <c r="E1585" s="2">
        <f t="shared" si="145"/>
        <v>8.084758388120683E-2</v>
      </c>
      <c r="F1585" s="2">
        <f t="shared" si="149"/>
        <v>-0.17847488131562284</v>
      </c>
      <c r="G1585" s="2">
        <f t="shared" si="147"/>
        <v>0.25932246519682967</v>
      </c>
      <c r="H1585" s="2" t="str">
        <f t="shared" si="148"/>
        <v>Sell</v>
      </c>
    </row>
    <row r="1586" spans="1:8" ht="13.5" x14ac:dyDescent="0.25">
      <c r="A1586" s="3">
        <f>TITRES_STAT!B1589</f>
        <v>44320</v>
      </c>
      <c r="B1586" s="6">
        <f>TITRES_STAT!D1589</f>
        <v>11.722300000000001</v>
      </c>
      <c r="C1586" s="2">
        <f t="shared" si="144"/>
        <v>11.979012909180954</v>
      </c>
      <c r="D1586" s="2">
        <f t="shared" si="146"/>
        <v>11.831975454264235</v>
      </c>
      <c r="E1586" s="2">
        <f t="shared" si="145"/>
        <v>0.1470374549167186</v>
      </c>
      <c r="F1586" s="2">
        <f t="shared" si="149"/>
        <v>-0.11337241406915455</v>
      </c>
      <c r="G1586" s="2">
        <f t="shared" si="147"/>
        <v>0.26040986898587315</v>
      </c>
      <c r="H1586" s="2" t="str">
        <f t="shared" si="148"/>
        <v>Sell</v>
      </c>
    </row>
    <row r="1587" spans="1:8" ht="13.5" x14ac:dyDescent="0.25">
      <c r="A1587" s="3">
        <f>TITRES_STAT!B1590</f>
        <v>44321</v>
      </c>
      <c r="B1587" s="6">
        <f>TITRES_STAT!D1590</f>
        <v>11.701700000000001</v>
      </c>
      <c r="C1587" s="2">
        <f t="shared" si="144"/>
        <v>12.02759553853773</v>
      </c>
      <c r="D1587" s="2">
        <f t="shared" si="146"/>
        <v>11.822325420615032</v>
      </c>
      <c r="E1587" s="2">
        <f t="shared" si="145"/>
        <v>0.20527011792269789</v>
      </c>
      <c r="F1587" s="2">
        <f t="shared" si="149"/>
        <v>-4.9643907670784068E-2</v>
      </c>
      <c r="G1587" s="2">
        <f t="shared" si="147"/>
        <v>0.25491402559348197</v>
      </c>
      <c r="H1587" s="2" t="str">
        <f t="shared" si="148"/>
        <v>Sell</v>
      </c>
    </row>
    <row r="1588" spans="1:8" ht="13.5" x14ac:dyDescent="0.25">
      <c r="A1588" s="3">
        <f>TITRES_STAT!B1591</f>
        <v>44322</v>
      </c>
      <c r="B1588" s="6">
        <f>TITRES_STAT!D1591</f>
        <v>11.9617</v>
      </c>
      <c r="C1588" s="2">
        <f t="shared" si="144"/>
        <v>12.068703917224234</v>
      </c>
      <c r="D1588" s="2">
        <f t="shared" si="146"/>
        <v>11.832649463532437</v>
      </c>
      <c r="E1588" s="2">
        <f t="shared" si="145"/>
        <v>0.23605445369179634</v>
      </c>
      <c r="F1588" s="2">
        <f t="shared" si="149"/>
        <v>7.4957646017320134E-3</v>
      </c>
      <c r="G1588" s="2">
        <f t="shared" si="147"/>
        <v>0.22855868909006433</v>
      </c>
      <c r="H1588" s="2" t="str">
        <f t="shared" si="148"/>
        <v>Sell</v>
      </c>
    </row>
    <row r="1589" spans="1:8" ht="13.5" x14ac:dyDescent="0.25">
      <c r="A1589" s="3">
        <f>TITRES_STAT!B1592</f>
        <v>44323</v>
      </c>
      <c r="B1589" s="6">
        <f>TITRES_STAT!D1592</f>
        <v>11.944599999999999</v>
      </c>
      <c r="C1589" s="2">
        <f t="shared" si="144"/>
        <v>12.103487929958968</v>
      </c>
      <c r="D1589" s="2">
        <f t="shared" si="146"/>
        <v>11.840942095863369</v>
      </c>
      <c r="E1589" s="2">
        <f t="shared" si="145"/>
        <v>0.26254583409559906</v>
      </c>
      <c r="F1589" s="2">
        <f t="shared" si="149"/>
        <v>5.850577850050543E-2</v>
      </c>
      <c r="G1589" s="2">
        <f t="shared" si="147"/>
        <v>0.20404005559509364</v>
      </c>
      <c r="H1589" s="2" t="str">
        <f t="shared" si="148"/>
        <v>Sell</v>
      </c>
    </row>
    <row r="1590" spans="1:8" ht="13.5" x14ac:dyDescent="0.25">
      <c r="A1590" s="3">
        <f>TITRES_STAT!B1593</f>
        <v>44326</v>
      </c>
      <c r="B1590" s="6">
        <f>TITRES_STAT!D1593</f>
        <v>11.6769</v>
      </c>
      <c r="C1590" s="2">
        <f t="shared" si="144"/>
        <v>12.125782094580664</v>
      </c>
      <c r="D1590" s="2">
        <f t="shared" si="146"/>
        <v>11.82879082950312</v>
      </c>
      <c r="E1590" s="2">
        <f t="shared" si="145"/>
        <v>0.29699126507754414</v>
      </c>
      <c r="F1590" s="2">
        <f t="shared" si="149"/>
        <v>0.10620287581591317</v>
      </c>
      <c r="G1590" s="2">
        <f t="shared" si="147"/>
        <v>0.19078838926163097</v>
      </c>
      <c r="H1590" s="2" t="str">
        <f t="shared" si="148"/>
        <v>Sell</v>
      </c>
    </row>
    <row r="1591" spans="1:8" ht="13.5" x14ac:dyDescent="0.25">
      <c r="A1591" s="3">
        <f>TITRES_STAT!B1594</f>
        <v>44327</v>
      </c>
      <c r="B1591" s="6">
        <f>TITRES_STAT!D1594</f>
        <v>11.847799999999999</v>
      </c>
      <c r="C1591" s="2">
        <f t="shared" si="144"/>
        <v>12.1208463877221</v>
      </c>
      <c r="D1591" s="2">
        <f t="shared" si="146"/>
        <v>11.830198916206593</v>
      </c>
      <c r="E1591" s="2">
        <f t="shared" si="145"/>
        <v>0.29064747151550741</v>
      </c>
      <c r="F1591" s="2">
        <f t="shared" si="149"/>
        <v>0.14309179495583202</v>
      </c>
      <c r="G1591" s="2">
        <f t="shared" si="147"/>
        <v>0.14755567655967539</v>
      </c>
      <c r="H1591" s="2" t="str">
        <f t="shared" si="148"/>
        <v>Sell</v>
      </c>
    </row>
    <row r="1592" spans="1:8" ht="13.5" x14ac:dyDescent="0.25">
      <c r="A1592" s="3">
        <f>TITRES_STAT!B1595</f>
        <v>44333</v>
      </c>
      <c r="B1592" s="6">
        <f>TITRES_STAT!D1595</f>
        <v>11.9617</v>
      </c>
      <c r="C1592" s="2">
        <f t="shared" si="144"/>
        <v>12.116670020380239</v>
      </c>
      <c r="D1592" s="2">
        <f t="shared" si="146"/>
        <v>11.839939737228326</v>
      </c>
      <c r="E1592" s="2">
        <f t="shared" si="145"/>
        <v>0.27673028315191317</v>
      </c>
      <c r="F1592" s="2">
        <f t="shared" si="149"/>
        <v>0.16981949259504825</v>
      </c>
      <c r="G1592" s="2">
        <f t="shared" si="147"/>
        <v>0.10691079055686492</v>
      </c>
      <c r="H1592" s="2" t="str">
        <f t="shared" si="148"/>
        <v>Sell</v>
      </c>
    </row>
    <row r="1593" spans="1:8" ht="13.5" x14ac:dyDescent="0.25">
      <c r="A1593" s="3">
        <f>TITRES_STAT!B1596</f>
        <v>44334</v>
      </c>
      <c r="B1593" s="6">
        <f>TITRES_STAT!D1596</f>
        <v>12.1098</v>
      </c>
      <c r="C1593" s="2">
        <f t="shared" si="144"/>
        <v>12.077428478783279</v>
      </c>
      <c r="D1593" s="2">
        <f t="shared" si="146"/>
        <v>11.859929386322523</v>
      </c>
      <c r="E1593" s="2">
        <f t="shared" si="145"/>
        <v>0.21749909246075561</v>
      </c>
      <c r="F1593" s="2">
        <f t="shared" si="149"/>
        <v>0.17935541256818974</v>
      </c>
      <c r="G1593" s="2">
        <f t="shared" si="147"/>
        <v>3.8143679892565868E-2</v>
      </c>
      <c r="H1593" s="2" t="str">
        <f t="shared" si="148"/>
        <v>Sell</v>
      </c>
    </row>
    <row r="1594" spans="1:8" ht="13.5" x14ac:dyDescent="0.25">
      <c r="A1594" s="3">
        <f>TITRES_STAT!B1597</f>
        <v>44335</v>
      </c>
      <c r="B1594" s="6">
        <f>TITRES_STAT!D1597</f>
        <v>12.3605</v>
      </c>
      <c r="C1594" s="2">
        <f t="shared" si="144"/>
        <v>12.044224097432005</v>
      </c>
      <c r="D1594" s="2">
        <f t="shared" si="146"/>
        <v>11.897008691039373</v>
      </c>
      <c r="E1594" s="2">
        <f t="shared" si="145"/>
        <v>0.14721540639263253</v>
      </c>
      <c r="F1594" s="2">
        <f t="shared" si="149"/>
        <v>0.17292741133307832</v>
      </c>
      <c r="G1594" s="2">
        <f t="shared" si="147"/>
        <v>-2.5712004940445787E-2</v>
      </c>
      <c r="H1594" s="2" t="str">
        <f t="shared" si="148"/>
        <v>Hold</v>
      </c>
    </row>
    <row r="1595" spans="1:8" ht="13.5" x14ac:dyDescent="0.25">
      <c r="A1595" s="3">
        <f>TITRES_STAT!B1598</f>
        <v>44336</v>
      </c>
      <c r="B1595" s="6">
        <f>TITRES_STAT!D1598</f>
        <v>12.440200000000001</v>
      </c>
      <c r="C1595" s="2">
        <f t="shared" si="144"/>
        <v>11.996297313211695</v>
      </c>
      <c r="D1595" s="2">
        <f t="shared" si="146"/>
        <v>11.937245084295714</v>
      </c>
      <c r="E1595" s="2">
        <f t="shared" si="145"/>
        <v>5.905222891598072E-2</v>
      </c>
      <c r="F1595" s="2">
        <f t="shared" si="149"/>
        <v>0.15015237484965882</v>
      </c>
      <c r="G1595" s="2">
        <f t="shared" si="147"/>
        <v>-9.1100145933678101E-2</v>
      </c>
      <c r="H1595" s="2" t="str">
        <f t="shared" si="148"/>
        <v>Hold</v>
      </c>
    </row>
    <row r="1596" spans="1:8" ht="13.5" x14ac:dyDescent="0.25">
      <c r="A1596" s="3">
        <f>TITRES_STAT!B1599</f>
        <v>44337</v>
      </c>
      <c r="B1596" s="6">
        <f>TITRES_STAT!D1599</f>
        <v>12.3889</v>
      </c>
      <c r="C1596" s="2">
        <f t="shared" si="144"/>
        <v>11.954143880409895</v>
      </c>
      <c r="D1596" s="2">
        <f t="shared" si="146"/>
        <v>11.970701003977513</v>
      </c>
      <c r="E1596" s="2">
        <f t="shared" si="145"/>
        <v>-1.6557123567618959E-2</v>
      </c>
      <c r="F1596" s="2">
        <f t="shared" si="149"/>
        <v>0.11681047516620327</v>
      </c>
      <c r="G1596" s="2">
        <f t="shared" si="147"/>
        <v>-0.13336759873382223</v>
      </c>
      <c r="H1596" s="2" t="str">
        <f t="shared" si="148"/>
        <v>Hold</v>
      </c>
    </row>
    <row r="1597" spans="1:8" ht="13.5" x14ac:dyDescent="0.25">
      <c r="A1597" s="3">
        <f>TITRES_STAT!B1600</f>
        <v>44340</v>
      </c>
      <c r="B1597" s="6">
        <f>TITRES_STAT!D1600</f>
        <v>12.474399999999999</v>
      </c>
      <c r="C1597" s="2">
        <f t="shared" si="144"/>
        <v>11.915306360346834</v>
      </c>
      <c r="D1597" s="2">
        <f t="shared" si="146"/>
        <v>12.008012040719919</v>
      </c>
      <c r="E1597" s="2">
        <f t="shared" si="145"/>
        <v>-9.2705680373084576E-2</v>
      </c>
      <c r="F1597" s="2">
        <f t="shared" si="149"/>
        <v>7.4907244058345701E-2</v>
      </c>
      <c r="G1597" s="2">
        <f t="shared" si="147"/>
        <v>-0.16761292443143028</v>
      </c>
      <c r="H1597" s="2" t="str">
        <f t="shared" si="148"/>
        <v>Hold</v>
      </c>
    </row>
    <row r="1598" spans="1:8" ht="13.5" x14ac:dyDescent="0.25">
      <c r="A1598" s="3">
        <f>TITRES_STAT!B1601</f>
        <v>44341</v>
      </c>
      <c r="B1598" s="6">
        <f>TITRES_STAT!D1601</f>
        <v>12.474399999999999</v>
      </c>
      <c r="C1598" s="2">
        <f t="shared" si="144"/>
        <v>11.922443843370399</v>
      </c>
      <c r="D1598" s="2">
        <f t="shared" si="146"/>
        <v>12.042559296962887</v>
      </c>
      <c r="E1598" s="2">
        <f t="shared" si="145"/>
        <v>-0.12011545359248821</v>
      </c>
      <c r="F1598" s="2">
        <f t="shared" si="149"/>
        <v>3.5902704528178925E-2</v>
      </c>
      <c r="G1598" s="2">
        <f t="shared" si="147"/>
        <v>-0.15601815812066713</v>
      </c>
      <c r="H1598" s="2" t="str">
        <f t="shared" si="148"/>
        <v>Hold</v>
      </c>
    </row>
    <row r="1599" spans="1:8" ht="13.5" x14ac:dyDescent="0.25">
      <c r="A1599" s="3">
        <f>TITRES_STAT!B1602</f>
        <v>44342</v>
      </c>
      <c r="B1599" s="6">
        <f>TITRES_STAT!D1602</f>
        <v>12.2408</v>
      </c>
      <c r="C1599" s="2">
        <f t="shared" si="144"/>
        <v>11.925852482851875</v>
      </c>
      <c r="D1599" s="2">
        <f t="shared" si="146"/>
        <v>12.057243793484155</v>
      </c>
      <c r="E1599" s="2">
        <f t="shared" si="145"/>
        <v>-0.13139131063227971</v>
      </c>
      <c r="F1599" s="2">
        <f t="shared" si="149"/>
        <v>2.4439014960871974E-3</v>
      </c>
      <c r="G1599" s="2">
        <f t="shared" si="147"/>
        <v>-0.13383521212836691</v>
      </c>
      <c r="H1599" s="2" t="str">
        <f t="shared" si="148"/>
        <v>Hold</v>
      </c>
    </row>
    <row r="1600" spans="1:8" ht="13.5" x14ac:dyDescent="0.25">
      <c r="A1600" s="3">
        <f>TITRES_STAT!B1603</f>
        <v>44343</v>
      </c>
      <c r="B1600" s="6">
        <f>TITRES_STAT!D1603</f>
        <v>12.246499999999999</v>
      </c>
      <c r="C1600" s="2">
        <f t="shared" si="144"/>
        <v>11.887552100874665</v>
      </c>
      <c r="D1600" s="2">
        <f t="shared" si="146"/>
        <v>12.071262771744587</v>
      </c>
      <c r="E1600" s="2">
        <f t="shared" si="145"/>
        <v>-0.18371067086992277</v>
      </c>
      <c r="F1600" s="2">
        <f t="shared" si="149"/>
        <v>-3.4787012977114791E-2</v>
      </c>
      <c r="G1600" s="2">
        <f t="shared" si="147"/>
        <v>-0.14892365789280798</v>
      </c>
      <c r="H1600" s="2" t="str">
        <f t="shared" si="148"/>
        <v>Hold</v>
      </c>
    </row>
    <row r="1601" spans="1:8" ht="13.5" x14ac:dyDescent="0.25">
      <c r="A1601" s="3">
        <f>TITRES_STAT!B1604</f>
        <v>44344</v>
      </c>
      <c r="B1601" s="6">
        <f>TITRES_STAT!D1604</f>
        <v>12.235099999999999</v>
      </c>
      <c r="C1601" s="2">
        <f t="shared" si="144"/>
        <v>11.881436393047792</v>
      </c>
      <c r="D1601" s="2">
        <f t="shared" si="146"/>
        <v>12.083398862726469</v>
      </c>
      <c r="E1601" s="2">
        <f t="shared" si="145"/>
        <v>-0.20196246967867637</v>
      </c>
      <c r="F1601" s="2">
        <f t="shared" si="149"/>
        <v>-6.8222104317427118E-2</v>
      </c>
      <c r="G1601" s="2">
        <f t="shared" si="147"/>
        <v>-0.13374036536124925</v>
      </c>
      <c r="H1601" s="2" t="str">
        <f t="shared" si="148"/>
        <v>Hold</v>
      </c>
    </row>
    <row r="1602" spans="1:8" ht="13.5" x14ac:dyDescent="0.25">
      <c r="A1602" s="3">
        <f>TITRES_STAT!B1605</f>
        <v>44347</v>
      </c>
      <c r="B1602" s="6">
        <f>TITRES_STAT!D1605</f>
        <v>12.246499999999999</v>
      </c>
      <c r="C1602" s="2">
        <f t="shared" si="144"/>
        <v>11.893784640271209</v>
      </c>
      <c r="D1602" s="2">
        <f t="shared" si="146"/>
        <v>12.095480428450433</v>
      </c>
      <c r="E1602" s="2">
        <f t="shared" si="145"/>
        <v>-0.20169578817922407</v>
      </c>
      <c r="F1602" s="2">
        <f t="shared" si="149"/>
        <v>-9.4916841089786513E-2</v>
      </c>
      <c r="G1602" s="2">
        <f t="shared" si="147"/>
        <v>-0.10677894708943755</v>
      </c>
      <c r="H1602" s="2" t="str">
        <f t="shared" si="148"/>
        <v>Hold</v>
      </c>
    </row>
    <row r="1603" spans="1:8" ht="13.5" x14ac:dyDescent="0.25">
      <c r="A1603" s="3">
        <f>TITRES_STAT!B1606</f>
        <v>44348</v>
      </c>
      <c r="B1603" s="6">
        <f>TITRES_STAT!D1606</f>
        <v>12.246499999999999</v>
      </c>
      <c r="C1603" s="2">
        <f t="shared" si="144"/>
        <v>11.927017772537177</v>
      </c>
      <c r="D1603" s="2">
        <f t="shared" si="146"/>
        <v>12.10666706338003</v>
      </c>
      <c r="E1603" s="2">
        <f t="shared" si="145"/>
        <v>-0.1796492908428533</v>
      </c>
      <c r="F1603" s="2">
        <f t="shared" si="149"/>
        <v>-0.11186333104039989</v>
      </c>
      <c r="G1603" s="2">
        <f t="shared" si="147"/>
        <v>-6.7785959802453416E-2</v>
      </c>
      <c r="H1603" s="2" t="str">
        <f t="shared" si="148"/>
        <v>Hold</v>
      </c>
    </row>
    <row r="1604" spans="1:8" ht="13.5" x14ac:dyDescent="0.25">
      <c r="A1604" s="3">
        <f>TITRES_STAT!B1607</f>
        <v>44349</v>
      </c>
      <c r="B1604" s="6">
        <f>TITRES_STAT!D1607</f>
        <v>12.246499999999999</v>
      </c>
      <c r="C1604" s="2">
        <f t="shared" si="144"/>
        <v>11.993707345992995</v>
      </c>
      <c r="D1604" s="2">
        <f t="shared" si="146"/>
        <v>12.117025058685213</v>
      </c>
      <c r="E1604" s="2">
        <f t="shared" si="145"/>
        <v>-0.12331771269221825</v>
      </c>
      <c r="F1604" s="2">
        <f t="shared" si="149"/>
        <v>-0.11415420737076357</v>
      </c>
      <c r="G1604" s="2">
        <f t="shared" si="147"/>
        <v>-9.1635053214546847E-3</v>
      </c>
      <c r="H1604" s="2" t="str">
        <f t="shared" si="148"/>
        <v>Hold</v>
      </c>
    </row>
    <row r="1605" spans="1:8" ht="13.5" x14ac:dyDescent="0.25">
      <c r="A1605" s="3">
        <f>TITRES_STAT!B1608</f>
        <v>44350</v>
      </c>
      <c r="B1605" s="6">
        <f>TITRES_STAT!D1608</f>
        <v>12.246499999999999</v>
      </c>
      <c r="C1605" s="2">
        <f t="shared" si="144"/>
        <v>12.062398523532535</v>
      </c>
      <c r="D1605" s="2">
        <f t="shared" si="146"/>
        <v>12.1266157950789</v>
      </c>
      <c r="E1605" s="2">
        <f t="shared" si="145"/>
        <v>-6.421727154636514E-2</v>
      </c>
      <c r="F1605" s="2">
        <f t="shared" si="149"/>
        <v>-0.10416682020588389</v>
      </c>
      <c r="G1605" s="2">
        <f t="shared" si="147"/>
        <v>3.9949548659518747E-2</v>
      </c>
      <c r="H1605" s="2" t="str">
        <f t="shared" si="148"/>
        <v>Sell</v>
      </c>
    </row>
    <row r="1606" spans="1:8" ht="13.5" x14ac:dyDescent="0.25">
      <c r="A1606" s="3">
        <f>TITRES_STAT!B1609</f>
        <v>44351</v>
      </c>
      <c r="B1606" s="6">
        <f>TITRES_STAT!D1609</f>
        <v>12.246499999999999</v>
      </c>
      <c r="C1606" s="2">
        <f t="shared" si="144"/>
        <v>12.112629519912144</v>
      </c>
      <c r="D1606" s="2">
        <f t="shared" si="146"/>
        <v>12.135496106554536</v>
      </c>
      <c r="E1606" s="2">
        <f t="shared" si="145"/>
        <v>-2.2866586642392051E-2</v>
      </c>
      <c r="F1606" s="2">
        <f t="shared" si="149"/>
        <v>-8.7906773493185514E-2</v>
      </c>
      <c r="G1606" s="2">
        <f t="shared" si="147"/>
        <v>6.5040186850793463E-2</v>
      </c>
      <c r="H1606" s="2" t="str">
        <f t="shared" si="148"/>
        <v>Sell</v>
      </c>
    </row>
    <row r="1607" spans="1:8" ht="13.5" x14ac:dyDescent="0.25">
      <c r="A1607" s="3">
        <f>TITRES_STAT!B1610</f>
        <v>44354</v>
      </c>
      <c r="B1607" s="6">
        <f>TITRES_STAT!D1610</f>
        <v>12.3035</v>
      </c>
      <c r="C1607" s="2">
        <f t="shared" si="144"/>
        <v>12.168286516848736</v>
      </c>
      <c r="D1607" s="2">
        <f t="shared" si="146"/>
        <v>12.147940839402349</v>
      </c>
      <c r="E1607" s="2">
        <f t="shared" si="145"/>
        <v>2.0345677446387711E-2</v>
      </c>
      <c r="F1607" s="2">
        <f t="shared" si="149"/>
        <v>-6.6256283305270877E-2</v>
      </c>
      <c r="G1607" s="2">
        <f t="shared" si="147"/>
        <v>8.6601960751658588E-2</v>
      </c>
      <c r="H1607" s="2" t="str">
        <f t="shared" si="148"/>
        <v>Sell</v>
      </c>
    </row>
    <row r="1608" spans="1:8" ht="13.5" x14ac:dyDescent="0.25">
      <c r="A1608" s="3">
        <f>TITRES_STAT!B1611</f>
        <v>44355</v>
      </c>
      <c r="B1608" s="6">
        <f>TITRES_STAT!D1611</f>
        <v>12.246499999999999</v>
      </c>
      <c r="C1608" s="2">
        <f t="shared" si="144"/>
        <v>12.215380898872008</v>
      </c>
      <c r="D1608" s="2">
        <f t="shared" si="146"/>
        <v>12.155241517965138</v>
      </c>
      <c r="E1608" s="2">
        <f t="shared" si="145"/>
        <v>6.0139380906869988E-2</v>
      </c>
      <c r="F1608" s="2">
        <f t="shared" si="149"/>
        <v>-4.0977150462842706E-2</v>
      </c>
      <c r="G1608" s="2">
        <f t="shared" si="147"/>
        <v>0.10111653136971269</v>
      </c>
      <c r="H1608" s="2" t="str">
        <f t="shared" si="148"/>
        <v>Sell</v>
      </c>
    </row>
    <row r="1609" spans="1:8" ht="13.5" x14ac:dyDescent="0.25">
      <c r="A1609" s="3">
        <f>TITRES_STAT!B1612</f>
        <v>44356</v>
      </c>
      <c r="B1609" s="6">
        <f>TITRES_STAT!D1612</f>
        <v>12.2408</v>
      </c>
      <c r="C1609" s="2">
        <f t="shared" si="144"/>
        <v>12.219291529814775</v>
      </c>
      <c r="D1609" s="2">
        <f t="shared" si="146"/>
        <v>12.161579183301054</v>
      </c>
      <c r="E1609" s="2">
        <f t="shared" si="145"/>
        <v>5.7712346513721258E-2</v>
      </c>
      <c r="F1609" s="2">
        <f t="shared" si="149"/>
        <v>-2.1239251067529913E-2</v>
      </c>
      <c r="G1609" s="2">
        <f t="shared" si="147"/>
        <v>7.8951597581251171E-2</v>
      </c>
      <c r="H1609" s="2" t="str">
        <f t="shared" si="148"/>
        <v>Sell</v>
      </c>
    </row>
    <row r="1610" spans="1:8" ht="13.5" x14ac:dyDescent="0.25">
      <c r="A1610" s="3">
        <f>TITRES_STAT!B1613</f>
        <v>44357</v>
      </c>
      <c r="B1610" s="6">
        <f>TITRES_STAT!D1613</f>
        <v>12.2408</v>
      </c>
      <c r="C1610" s="2">
        <f t="shared" si="144"/>
        <v>12.223477448304811</v>
      </c>
      <c r="D1610" s="2">
        <f t="shared" si="146"/>
        <v>12.167447391945421</v>
      </c>
      <c r="E1610" s="2">
        <f t="shared" si="145"/>
        <v>5.6030056359389846E-2</v>
      </c>
      <c r="F1610" s="2">
        <f t="shared" si="149"/>
        <v>-5.7853895821459618E-3</v>
      </c>
      <c r="G1610" s="2">
        <f t="shared" si="147"/>
        <v>6.1815445941535804E-2</v>
      </c>
      <c r="H1610" s="2" t="str">
        <f t="shared" si="148"/>
        <v>Sell</v>
      </c>
    </row>
    <row r="1611" spans="1:8" ht="13.5" x14ac:dyDescent="0.25">
      <c r="A1611" s="3">
        <f>TITRES_STAT!B1614</f>
        <v>44358</v>
      </c>
      <c r="B1611" s="6">
        <f>TITRES_STAT!D1614</f>
        <v>12.246499999999999</v>
      </c>
      <c r="C1611" s="2">
        <f t="shared" si="144"/>
        <v>12.225265533180995</v>
      </c>
      <c r="D1611" s="2">
        <f t="shared" si="146"/>
        <v>12.173303140690203</v>
      </c>
      <c r="E1611" s="2">
        <f t="shared" si="145"/>
        <v>5.1962392490791487E-2</v>
      </c>
      <c r="F1611" s="2">
        <f t="shared" si="149"/>
        <v>5.7641668324415283E-3</v>
      </c>
      <c r="G1611" s="2">
        <f t="shared" si="147"/>
        <v>4.619822565834996E-2</v>
      </c>
      <c r="H1611" s="2" t="str">
        <f t="shared" si="148"/>
        <v>Sell</v>
      </c>
    </row>
    <row r="1612" spans="1:8" ht="13.5" x14ac:dyDescent="0.25">
      <c r="A1612" s="3">
        <f>TITRES_STAT!B1615</f>
        <v>44361</v>
      </c>
      <c r="B1612" s="6">
        <f>TITRES_STAT!D1615</f>
        <v>12.2181</v>
      </c>
      <c r="C1612" s="2">
        <f t="shared" si="144"/>
        <v>12.228532374230072</v>
      </c>
      <c r="D1612" s="2">
        <f t="shared" si="146"/>
        <v>12.176621426565003</v>
      </c>
      <c r="E1612" s="2">
        <f t="shared" si="145"/>
        <v>5.1910947665069429E-2</v>
      </c>
      <c r="F1612" s="2">
        <f t="shared" si="149"/>
        <v>1.4993522998967109E-2</v>
      </c>
      <c r="G1612" s="2">
        <f t="shared" si="147"/>
        <v>3.6917424666102316E-2</v>
      </c>
      <c r="H1612" s="2" t="str">
        <f t="shared" si="148"/>
        <v>Sell</v>
      </c>
    </row>
    <row r="1613" spans="1:8" ht="13.5" x14ac:dyDescent="0.25">
      <c r="A1613" s="3">
        <f>TITRES_STAT!B1616</f>
        <v>44362</v>
      </c>
      <c r="B1613" s="6">
        <f>TITRES_STAT!D1616</f>
        <v>12.246499999999999</v>
      </c>
      <c r="C1613" s="2">
        <f t="shared" si="144"/>
        <v>12.231296624348523</v>
      </c>
      <c r="D1613" s="2">
        <f t="shared" si="146"/>
        <v>12.181797617189817</v>
      </c>
      <c r="E1613" s="2">
        <f t="shared" si="145"/>
        <v>4.9499007158706476E-2</v>
      </c>
      <c r="F1613" s="2">
        <f t="shared" si="149"/>
        <v>2.1894619830914983E-2</v>
      </c>
      <c r="G1613" s="2">
        <f t="shared" si="147"/>
        <v>2.7604387327791493E-2</v>
      </c>
      <c r="H1613" s="2" t="str">
        <f t="shared" si="148"/>
        <v>Sell</v>
      </c>
    </row>
    <row r="1614" spans="1:8" ht="13.5" x14ac:dyDescent="0.25">
      <c r="A1614" s="3">
        <f>TITRES_STAT!B1617</f>
        <v>44363</v>
      </c>
      <c r="B1614" s="6">
        <f>TITRES_STAT!D1617</f>
        <v>12.246499999999999</v>
      </c>
      <c r="C1614" s="2">
        <f t="shared" si="144"/>
        <v>12.233635605217982</v>
      </c>
      <c r="D1614" s="2">
        <f t="shared" si="146"/>
        <v>12.186590386286866</v>
      </c>
      <c r="E1614" s="2">
        <f t="shared" si="145"/>
        <v>4.7045218931115684E-2</v>
      </c>
      <c r="F1614" s="2">
        <f t="shared" si="149"/>
        <v>2.6924739650955126E-2</v>
      </c>
      <c r="G1614" s="2">
        <f t="shared" si="147"/>
        <v>2.0120479280160558E-2</v>
      </c>
      <c r="H1614" s="2" t="str">
        <f t="shared" si="148"/>
        <v>Sell</v>
      </c>
    </row>
    <row r="1615" spans="1:8" ht="13.5" x14ac:dyDescent="0.25">
      <c r="A1615" s="3">
        <f>TITRES_STAT!B1618</f>
        <v>44364</v>
      </c>
      <c r="B1615" s="6">
        <f>TITRES_STAT!D1618</f>
        <v>11.9617</v>
      </c>
      <c r="C1615" s="2">
        <f t="shared" ref="C1615:C1678" si="150">$C$4*B1605+C1614*(1-$C$4)</f>
        <v>12.235614742876754</v>
      </c>
      <c r="D1615" s="2">
        <f t="shared" si="146"/>
        <v>12.169931839154506</v>
      </c>
      <c r="E1615" s="2">
        <f t="shared" si="145"/>
        <v>6.5682903722247943E-2</v>
      </c>
      <c r="F1615" s="2">
        <f t="shared" si="149"/>
        <v>3.4676372465213691E-2</v>
      </c>
      <c r="G1615" s="2">
        <f t="shared" si="147"/>
        <v>3.1006531257034252E-2</v>
      </c>
      <c r="H1615" s="2" t="str">
        <f t="shared" si="148"/>
        <v>Sell</v>
      </c>
    </row>
    <row r="1616" spans="1:8" ht="13.5" x14ac:dyDescent="0.25">
      <c r="A1616" s="3">
        <f>TITRES_STAT!B1619</f>
        <v>44365</v>
      </c>
      <c r="B1616" s="6">
        <f>TITRES_STAT!D1619</f>
        <v>11.9617</v>
      </c>
      <c r="C1616" s="2">
        <f t="shared" si="150"/>
        <v>12.237289397818792</v>
      </c>
      <c r="D1616" s="2">
        <f t="shared" si="146"/>
        <v>12.154507258476395</v>
      </c>
      <c r="E1616" s="2">
        <f t="shared" si="145"/>
        <v>8.2782139342397087E-2</v>
      </c>
      <c r="F1616" s="2">
        <f t="shared" si="149"/>
        <v>4.4297525840650373E-2</v>
      </c>
      <c r="G1616" s="2">
        <f t="shared" si="147"/>
        <v>3.8484613501746714E-2</v>
      </c>
      <c r="H1616" s="2" t="str">
        <f t="shared" si="148"/>
        <v>Sell</v>
      </c>
    </row>
    <row r="1617" spans="1:8" ht="13.5" x14ac:dyDescent="0.25">
      <c r="A1617" s="3">
        <f>TITRES_STAT!B1620</f>
        <v>44368</v>
      </c>
      <c r="B1617" s="6">
        <f>TITRES_STAT!D1620</f>
        <v>11.9617</v>
      </c>
      <c r="C1617" s="2">
        <f t="shared" si="150"/>
        <v>12.247475644308208</v>
      </c>
      <c r="D1617" s="2">
        <f t="shared" si="146"/>
        <v>12.140225239329995</v>
      </c>
      <c r="E1617" s="2">
        <f t="shared" si="145"/>
        <v>0.10725040497821325</v>
      </c>
      <c r="F1617" s="2">
        <f t="shared" si="149"/>
        <v>5.6888101668162952E-2</v>
      </c>
      <c r="G1617" s="2">
        <f t="shared" si="147"/>
        <v>5.0362303310050302E-2</v>
      </c>
      <c r="H1617" s="2" t="str">
        <f t="shared" si="148"/>
        <v>Sell</v>
      </c>
    </row>
    <row r="1618" spans="1:8" ht="13.5" x14ac:dyDescent="0.25">
      <c r="A1618" s="3">
        <f>TITRES_STAT!B1621</f>
        <v>44369</v>
      </c>
      <c r="B1618" s="6">
        <f>TITRES_STAT!D1621</f>
        <v>11.9617</v>
      </c>
      <c r="C1618" s="2">
        <f t="shared" si="150"/>
        <v>12.24732554518387</v>
      </c>
      <c r="D1618" s="2">
        <f t="shared" si="146"/>
        <v>12.127001147527773</v>
      </c>
      <c r="E1618" s="2">
        <f t="shared" si="145"/>
        <v>0.12032439765609659</v>
      </c>
      <c r="F1618" s="2">
        <f t="shared" si="149"/>
        <v>6.9575360865749683E-2</v>
      </c>
      <c r="G1618" s="2">
        <f t="shared" si="147"/>
        <v>5.074903679034691E-2</v>
      </c>
      <c r="H1618" s="2" t="str">
        <f t="shared" si="148"/>
        <v>Sell</v>
      </c>
    </row>
    <row r="1619" spans="1:8" ht="13.5" x14ac:dyDescent="0.25">
      <c r="A1619" s="3">
        <f>TITRES_STAT!B1622</f>
        <v>44370</v>
      </c>
      <c r="B1619" s="6">
        <f>TITRES_STAT!D1622</f>
        <v>11.9617</v>
      </c>
      <c r="C1619" s="2">
        <f t="shared" si="150"/>
        <v>12.246321615155582</v>
      </c>
      <c r="D1619" s="2">
        <f t="shared" si="146"/>
        <v>12.114756618081271</v>
      </c>
      <c r="E1619" s="2">
        <f t="shared" si="145"/>
        <v>0.13156499707431024</v>
      </c>
      <c r="F1619" s="2">
        <f t="shared" si="149"/>
        <v>8.1973288107461795E-2</v>
      </c>
      <c r="G1619" s="2">
        <f t="shared" si="147"/>
        <v>4.9591708966848447E-2</v>
      </c>
      <c r="H1619" s="2" t="str">
        <f t="shared" si="148"/>
        <v>Sell</v>
      </c>
    </row>
    <row r="1620" spans="1:8" ht="13.5" x14ac:dyDescent="0.25">
      <c r="A1620" s="3">
        <f>TITRES_STAT!B1623</f>
        <v>44371</v>
      </c>
      <c r="B1620" s="6">
        <f>TITRES_STAT!D1623</f>
        <v>11.9617</v>
      </c>
      <c r="C1620" s="2">
        <f t="shared" si="150"/>
        <v>12.245472135900878</v>
      </c>
      <c r="D1620" s="2">
        <f t="shared" si="146"/>
        <v>12.103419090815992</v>
      </c>
      <c r="E1620" s="2">
        <f t="shared" si="145"/>
        <v>0.14205304508488581</v>
      </c>
      <c r="F1620" s="2">
        <f t="shared" si="149"/>
        <v>9.3989239502946603E-2</v>
      </c>
      <c r="G1620" s="2">
        <f t="shared" si="147"/>
        <v>4.8063805581939206E-2</v>
      </c>
      <c r="H1620" s="2" t="str">
        <f t="shared" si="148"/>
        <v>Sell</v>
      </c>
    </row>
    <row r="1621" spans="1:8" ht="13.5" x14ac:dyDescent="0.25">
      <c r="A1621" s="3">
        <f>TITRES_STAT!B1624</f>
        <v>44372</v>
      </c>
      <c r="B1621" s="6">
        <f>TITRES_STAT!D1624</f>
        <v>12.246499999999999</v>
      </c>
      <c r="C1621" s="2">
        <f t="shared" si="150"/>
        <v>12.245630268839205</v>
      </c>
      <c r="D1621" s="2">
        <f t="shared" si="146"/>
        <v>12.114017676681474</v>
      </c>
      <c r="E1621" s="2">
        <f t="shared" si="145"/>
        <v>0.13161259215773136</v>
      </c>
      <c r="F1621" s="2">
        <f t="shared" si="149"/>
        <v>0.10151391003390356</v>
      </c>
      <c r="G1621" s="2">
        <f t="shared" si="147"/>
        <v>3.0098682123827797E-2</v>
      </c>
      <c r="H1621" s="2" t="str">
        <f t="shared" si="148"/>
        <v>Sell</v>
      </c>
    </row>
    <row r="1622" spans="1:8" ht="13.5" x14ac:dyDescent="0.25">
      <c r="A1622" s="3">
        <f>TITRES_STAT!B1625</f>
        <v>44375</v>
      </c>
      <c r="B1622" s="6">
        <f>TITRES_STAT!D1625</f>
        <v>12.246499999999999</v>
      </c>
      <c r="C1622" s="2">
        <f t="shared" si="150"/>
        <v>12.241394842863942</v>
      </c>
      <c r="D1622" s="2">
        <f t="shared" si="146"/>
        <v>12.123831182112475</v>
      </c>
      <c r="E1622" s="2">
        <f t="shared" si="145"/>
        <v>0.11756366075146651</v>
      </c>
      <c r="F1622" s="2">
        <f t="shared" si="149"/>
        <v>0.10472386017741615</v>
      </c>
      <c r="G1622" s="2">
        <f t="shared" si="147"/>
        <v>1.2839800574050361E-2</v>
      </c>
      <c r="H1622" s="2" t="str">
        <f t="shared" si="148"/>
        <v>Sell</v>
      </c>
    </row>
    <row r="1623" spans="1:8" ht="13.5" x14ac:dyDescent="0.25">
      <c r="A1623" s="3">
        <f>TITRES_STAT!B1626</f>
        <v>44376</v>
      </c>
      <c r="B1623" s="6">
        <f>TITRES_STAT!D1626</f>
        <v>12.2408</v>
      </c>
      <c r="C1623" s="2">
        <f t="shared" si="150"/>
        <v>12.242180251654105</v>
      </c>
      <c r="D1623" s="2">
        <f t="shared" si="146"/>
        <v>12.132495538993032</v>
      </c>
      <c r="E1623" s="2">
        <f t="shared" si="145"/>
        <v>0.10968471266107294</v>
      </c>
      <c r="F1623" s="2">
        <f t="shared" si="149"/>
        <v>0.10571603067414752</v>
      </c>
      <c r="G1623" s="2">
        <f t="shared" si="147"/>
        <v>3.9686819869254181E-3</v>
      </c>
      <c r="H1623" s="2" t="str">
        <f t="shared" si="148"/>
        <v>Sell</v>
      </c>
    </row>
    <row r="1624" spans="1:8" ht="13.5" x14ac:dyDescent="0.25">
      <c r="A1624" s="3">
        <f>TITRES_STAT!B1627</f>
        <v>44377</v>
      </c>
      <c r="B1624" s="6">
        <f>TITRES_STAT!D1627</f>
        <v>12.246499999999999</v>
      </c>
      <c r="C1624" s="2">
        <f t="shared" si="150"/>
        <v>12.242844828322704</v>
      </c>
      <c r="D1624" s="2">
        <f t="shared" si="146"/>
        <v>12.140940313882437</v>
      </c>
      <c r="E1624" s="2">
        <f t="shared" si="145"/>
        <v>0.10190451444026749</v>
      </c>
      <c r="F1624" s="2">
        <f t="shared" si="149"/>
        <v>0.10495372742737152</v>
      </c>
      <c r="G1624" s="2">
        <f t="shared" si="147"/>
        <v>-3.049212987104033E-3</v>
      </c>
      <c r="H1624" s="2" t="str">
        <f t="shared" si="148"/>
        <v>Hold</v>
      </c>
    </row>
    <row r="1625" spans="1:8" ht="13.5" x14ac:dyDescent="0.25">
      <c r="A1625" s="3">
        <f>TITRES_STAT!B1628</f>
        <v>44378</v>
      </c>
      <c r="B1625" s="6">
        <f>TITRES_STAT!D1628</f>
        <v>12.246499999999999</v>
      </c>
      <c r="C1625" s="2">
        <f t="shared" si="150"/>
        <v>12.199591777811518</v>
      </c>
      <c r="D1625" s="2">
        <f t="shared" si="146"/>
        <v>12.148759549891144</v>
      </c>
      <c r="E1625" s="2">
        <f t="shared" si="145"/>
        <v>5.0832227920373896E-2</v>
      </c>
      <c r="F1625" s="2">
        <f t="shared" si="149"/>
        <v>9.4129427525972004E-2</v>
      </c>
      <c r="G1625" s="2">
        <f t="shared" si="147"/>
        <v>-4.3297199605598108E-2</v>
      </c>
      <c r="H1625" s="2" t="str">
        <f t="shared" si="148"/>
        <v>Hold</v>
      </c>
    </row>
    <row r="1626" spans="1:8" ht="13.5" x14ac:dyDescent="0.25">
      <c r="A1626" s="3">
        <f>TITRES_STAT!B1629</f>
        <v>44379</v>
      </c>
      <c r="B1626" s="6">
        <f>TITRES_STAT!D1629</f>
        <v>12.246499999999999</v>
      </c>
      <c r="C1626" s="2">
        <f t="shared" si="150"/>
        <v>12.162993042763592</v>
      </c>
      <c r="D1626" s="2">
        <f t="shared" si="146"/>
        <v>12.155999583232541</v>
      </c>
      <c r="E1626" s="2">
        <f t="shared" si="145"/>
        <v>6.9934595310510161E-3</v>
      </c>
      <c r="F1626" s="2">
        <f t="shared" si="149"/>
        <v>7.6702233926987801E-2</v>
      </c>
      <c r="G1626" s="2">
        <f t="shared" si="147"/>
        <v>-6.9708774395936784E-2</v>
      </c>
      <c r="H1626" s="2" t="str">
        <f t="shared" si="148"/>
        <v>Hold</v>
      </c>
    </row>
    <row r="1627" spans="1:8" ht="13.5" x14ac:dyDescent="0.25">
      <c r="A1627" s="3">
        <f>TITRES_STAT!B1630</f>
        <v>44382</v>
      </c>
      <c r="B1627" s="6">
        <f>TITRES_STAT!D1630</f>
        <v>12.246499999999999</v>
      </c>
      <c r="C1627" s="2">
        <f t="shared" si="150"/>
        <v>12.132024882338424</v>
      </c>
      <c r="D1627" s="2">
        <f t="shared" si="146"/>
        <v>12.162703317807907</v>
      </c>
      <c r="E1627" s="2">
        <f t="shared" si="145"/>
        <v>-3.0678435469482679E-2</v>
      </c>
      <c r="F1627" s="2">
        <f t="shared" si="149"/>
        <v>5.5226100047693703E-2</v>
      </c>
      <c r="G1627" s="2">
        <f t="shared" si="147"/>
        <v>-8.5904535517176389E-2</v>
      </c>
      <c r="H1627" s="2" t="str">
        <f t="shared" si="148"/>
        <v>Hold</v>
      </c>
    </row>
    <row r="1628" spans="1:8" ht="13.5" x14ac:dyDescent="0.25">
      <c r="A1628" s="3">
        <f>TITRES_STAT!B1631</f>
        <v>44383</v>
      </c>
      <c r="B1628" s="6">
        <f>TITRES_STAT!D1631</f>
        <v>12.235099999999999</v>
      </c>
      <c r="C1628" s="2">
        <f t="shared" si="150"/>
        <v>12.105821054286359</v>
      </c>
      <c r="D1628" s="2">
        <f t="shared" si="146"/>
        <v>12.168066035007321</v>
      </c>
      <c r="E1628" s="2">
        <f t="shared" ref="E1628:E1691" si="151">C1628-D1628</f>
        <v>-6.2244980720961962E-2</v>
      </c>
      <c r="F1628" s="2">
        <f t="shared" si="149"/>
        <v>3.1731883893962573E-2</v>
      </c>
      <c r="G1628" s="2">
        <f t="shared" si="147"/>
        <v>-9.3976864614924535E-2</v>
      </c>
      <c r="H1628" s="2" t="str">
        <f t="shared" si="148"/>
        <v>Hold</v>
      </c>
    </row>
    <row r="1629" spans="1:8" ht="13.5" x14ac:dyDescent="0.25">
      <c r="A1629" s="3">
        <f>TITRES_STAT!B1632</f>
        <v>44384</v>
      </c>
      <c r="B1629" s="6">
        <f>TITRES_STAT!D1632</f>
        <v>12.2294</v>
      </c>
      <c r="C1629" s="2">
        <f t="shared" si="150"/>
        <v>12.083648584396149</v>
      </c>
      <c r="D1629" s="2">
        <f t="shared" ref="D1629:D1692" si="152">$D$4*B1629+(1-$D$4)*D1628</f>
        <v>12.172609291673446</v>
      </c>
      <c r="E1629" s="2">
        <f t="shared" si="151"/>
        <v>-8.8960707277296436E-2</v>
      </c>
      <c r="F1629" s="2">
        <f t="shared" si="149"/>
        <v>7.5933656597107699E-3</v>
      </c>
      <c r="G1629" s="2">
        <f t="shared" si="147"/>
        <v>-9.6554072937007213E-2</v>
      </c>
      <c r="H1629" s="2" t="str">
        <f t="shared" si="148"/>
        <v>Hold</v>
      </c>
    </row>
    <row r="1630" spans="1:8" ht="13.5" x14ac:dyDescent="0.25">
      <c r="A1630" s="3">
        <f>TITRES_STAT!B1633</f>
        <v>44385</v>
      </c>
      <c r="B1630" s="6">
        <f>TITRES_STAT!D1633</f>
        <v>12.1896</v>
      </c>
      <c r="C1630" s="2">
        <f t="shared" si="150"/>
        <v>12.064887263719818</v>
      </c>
      <c r="D1630" s="2">
        <f t="shared" si="152"/>
        <v>12.173867862660599</v>
      </c>
      <c r="E1630" s="2">
        <f t="shared" si="151"/>
        <v>-0.10898059894078038</v>
      </c>
      <c r="F1630" s="2">
        <f t="shared" si="149"/>
        <v>-1.5721427260387461E-2</v>
      </c>
      <c r="G1630" s="2">
        <f t="shared" si="147"/>
        <v>-9.3259171680392924E-2</v>
      </c>
      <c r="H1630" s="2" t="str">
        <f t="shared" si="148"/>
        <v>Hold</v>
      </c>
    </row>
    <row r="1631" spans="1:8" ht="13.5" x14ac:dyDescent="0.25">
      <c r="A1631" s="3">
        <f>TITRES_STAT!B1634</f>
        <v>44386</v>
      </c>
      <c r="B1631" s="6">
        <f>TITRES_STAT!D1634</f>
        <v>12.1896</v>
      </c>
      <c r="C1631" s="2">
        <f t="shared" si="150"/>
        <v>12.092827684686</v>
      </c>
      <c r="D1631" s="2">
        <f t="shared" si="152"/>
        <v>12.175033206167221</v>
      </c>
      <c r="E1631" s="2">
        <f t="shared" si="151"/>
        <v>-8.2205521481220956E-2</v>
      </c>
      <c r="F1631" s="2">
        <f t="shared" si="149"/>
        <v>-2.9018246104554161E-2</v>
      </c>
      <c r="G1631" s="2">
        <f t="shared" si="147"/>
        <v>-5.3187275376666794E-2</v>
      </c>
      <c r="H1631" s="2" t="str">
        <f t="shared" si="148"/>
        <v>Hold</v>
      </c>
    </row>
    <row r="1632" spans="1:8" ht="13.5" x14ac:dyDescent="0.25">
      <c r="A1632" s="3">
        <f>TITRES_STAT!B1635</f>
        <v>44389</v>
      </c>
      <c r="B1632" s="6">
        <f>TITRES_STAT!D1635</f>
        <v>12.1896</v>
      </c>
      <c r="C1632" s="2">
        <f t="shared" si="150"/>
        <v>12.116469579349692</v>
      </c>
      <c r="D1632" s="2">
        <f t="shared" si="152"/>
        <v>12.176112227932613</v>
      </c>
      <c r="E1632" s="2">
        <f t="shared" si="151"/>
        <v>-5.9642648582920899E-2</v>
      </c>
      <c r="F1632" s="2">
        <f t="shared" si="149"/>
        <v>-3.514312660022751E-2</v>
      </c>
      <c r="G1632" s="2">
        <f t="shared" si="147"/>
        <v>-2.4499521982693388E-2</v>
      </c>
      <c r="H1632" s="2" t="str">
        <f t="shared" si="148"/>
        <v>Hold</v>
      </c>
    </row>
    <row r="1633" spans="1:8" ht="13.5" x14ac:dyDescent="0.25">
      <c r="A1633" s="3">
        <f>TITRES_STAT!B1636</f>
        <v>44390</v>
      </c>
      <c r="B1633" s="6">
        <f>TITRES_STAT!D1636</f>
        <v>12.1896</v>
      </c>
      <c r="C1633" s="2">
        <f t="shared" si="150"/>
        <v>12.135597336372816</v>
      </c>
      <c r="D1633" s="2">
        <f t="shared" si="152"/>
        <v>12.177111322159828</v>
      </c>
      <c r="E1633" s="2">
        <f t="shared" si="151"/>
        <v>-4.1513985787011265E-2</v>
      </c>
      <c r="F1633" s="2">
        <f t="shared" si="149"/>
        <v>-3.6417298437584261E-2</v>
      </c>
      <c r="G1633" s="2">
        <f t="shared" si="147"/>
        <v>-5.0966873494270037E-3</v>
      </c>
      <c r="H1633" s="2" t="str">
        <f t="shared" si="148"/>
        <v>Hold</v>
      </c>
    </row>
    <row r="1634" spans="1:8" ht="13.5" x14ac:dyDescent="0.25">
      <c r="A1634" s="3">
        <f>TITRES_STAT!B1637</f>
        <v>44391</v>
      </c>
      <c r="B1634" s="6">
        <f>TITRES_STAT!D1637</f>
        <v>12.1896</v>
      </c>
      <c r="C1634" s="2">
        <f t="shared" si="150"/>
        <v>12.152659284623153</v>
      </c>
      <c r="D1634" s="2">
        <f t="shared" si="152"/>
        <v>12.178036409407248</v>
      </c>
      <c r="E1634" s="2">
        <f t="shared" si="151"/>
        <v>-2.5377124784094818E-2</v>
      </c>
      <c r="F1634" s="2">
        <f t="shared" si="149"/>
        <v>-3.4209263706886373E-2</v>
      </c>
      <c r="G1634" s="2">
        <f t="shared" si="147"/>
        <v>8.8321389227915548E-3</v>
      </c>
      <c r="H1634" s="2" t="str">
        <f t="shared" si="148"/>
        <v>Sell</v>
      </c>
    </row>
    <row r="1635" spans="1:8" ht="13.5" x14ac:dyDescent="0.25">
      <c r="A1635" s="3">
        <f>TITRES_STAT!B1638</f>
        <v>44392</v>
      </c>
      <c r="B1635" s="6">
        <f>TITRES_STAT!D1638</f>
        <v>12.1896</v>
      </c>
      <c r="C1635" s="2">
        <f t="shared" si="150"/>
        <v>12.167096317758054</v>
      </c>
      <c r="D1635" s="2">
        <f t="shared" si="152"/>
        <v>12.178892971673378</v>
      </c>
      <c r="E1635" s="2">
        <f t="shared" si="151"/>
        <v>-1.1796653915324029E-2</v>
      </c>
      <c r="F1635" s="2">
        <f t="shared" si="149"/>
        <v>-2.9726741748573905E-2</v>
      </c>
      <c r="G1635" s="2">
        <f t="shared" si="147"/>
        <v>1.7930087833249876E-2</v>
      </c>
      <c r="H1635" s="2" t="str">
        <f t="shared" si="148"/>
        <v>Sell</v>
      </c>
    </row>
    <row r="1636" spans="1:8" ht="13.5" x14ac:dyDescent="0.25">
      <c r="A1636" s="3">
        <f>TITRES_STAT!B1639</f>
        <v>44393</v>
      </c>
      <c r="B1636" s="6">
        <f>TITRES_STAT!D1639</f>
        <v>12.1896</v>
      </c>
      <c r="C1636" s="2">
        <f t="shared" si="150"/>
        <v>12.1793122688722</v>
      </c>
      <c r="D1636" s="2">
        <f t="shared" si="152"/>
        <v>12.179686084882757</v>
      </c>
      <c r="E1636" s="2">
        <f t="shared" si="151"/>
        <v>-3.7381601055663793E-4</v>
      </c>
      <c r="F1636" s="2">
        <f t="shared" si="149"/>
        <v>-2.385615660097045E-2</v>
      </c>
      <c r="G1636" s="2">
        <f t="shared" ref="G1636:G1699" si="153">E1636-F1636</f>
        <v>2.3482340590413812E-2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44396</v>
      </c>
      <c r="B1637" s="6">
        <f>TITRES_STAT!D1640</f>
        <v>12.1839</v>
      </c>
      <c r="C1637" s="2">
        <f t="shared" si="150"/>
        <v>12.189648842891863</v>
      </c>
      <c r="D1637" s="2">
        <f t="shared" si="152"/>
        <v>12.179998226743294</v>
      </c>
      <c r="E1637" s="2">
        <f t="shared" si="151"/>
        <v>9.6506161485692132E-3</v>
      </c>
      <c r="F1637" s="2">
        <f t="shared" ref="F1637:F1700" si="155">(E1637*(2/(10)))+((1-(2/10))*F1636)</f>
        <v>-1.7154802051062519E-2</v>
      </c>
      <c r="G1637" s="2">
        <f t="shared" si="153"/>
        <v>2.6805418199631732E-2</v>
      </c>
      <c r="H1637" s="2" t="str">
        <f t="shared" si="154"/>
        <v>Sell</v>
      </c>
    </row>
    <row r="1638" spans="1:8" ht="13.5" x14ac:dyDescent="0.25">
      <c r="A1638" s="3">
        <f>TITRES_STAT!B1641</f>
        <v>44399</v>
      </c>
      <c r="B1638" s="6">
        <f>TITRES_STAT!D1641</f>
        <v>12.1839</v>
      </c>
      <c r="C1638" s="2">
        <f t="shared" si="150"/>
        <v>12.196641328600807</v>
      </c>
      <c r="D1638" s="2">
        <f t="shared" si="152"/>
        <v>12.18028724698453</v>
      </c>
      <c r="E1638" s="2">
        <f t="shared" si="151"/>
        <v>1.6354081616276162E-2</v>
      </c>
      <c r="F1638" s="2">
        <f t="shared" si="155"/>
        <v>-1.0453025317594783E-2</v>
      </c>
      <c r="G1638" s="2">
        <f t="shared" si="153"/>
        <v>2.6807106933870943E-2</v>
      </c>
      <c r="H1638" s="2" t="str">
        <f t="shared" si="154"/>
        <v>Sell</v>
      </c>
    </row>
    <row r="1639" spans="1:8" ht="13.5" x14ac:dyDescent="0.25">
      <c r="A1639" s="3">
        <f>TITRES_STAT!B1642</f>
        <v>44400</v>
      </c>
      <c r="B1639" s="6">
        <f>TITRES_STAT!D1642</f>
        <v>12.1782</v>
      </c>
      <c r="C1639" s="2">
        <f t="shared" si="150"/>
        <v>12.201681124200682</v>
      </c>
      <c r="D1639" s="2">
        <f t="shared" si="152"/>
        <v>12.180132636096788</v>
      </c>
      <c r="E1639" s="2">
        <f t="shared" si="151"/>
        <v>2.1548488103894314E-2</v>
      </c>
      <c r="F1639" s="2">
        <f t="shared" si="155"/>
        <v>-4.0527226332969643E-3</v>
      </c>
      <c r="G1639" s="2">
        <f t="shared" si="153"/>
        <v>2.5601210737191279E-2</v>
      </c>
      <c r="H1639" s="2" t="str">
        <f t="shared" si="154"/>
        <v>Sell</v>
      </c>
    </row>
    <row r="1640" spans="1:8" ht="13.5" x14ac:dyDescent="0.25">
      <c r="A1640" s="3">
        <f>TITRES_STAT!B1643</f>
        <v>44403</v>
      </c>
      <c r="B1640" s="6">
        <f>TITRES_STAT!D1643</f>
        <v>12.1782</v>
      </c>
      <c r="C1640" s="2">
        <f t="shared" si="150"/>
        <v>12.19982248970827</v>
      </c>
      <c r="D1640" s="2">
        <f t="shared" si="152"/>
        <v>12.179989477867396</v>
      </c>
      <c r="E1640" s="2">
        <f t="shared" si="151"/>
        <v>1.9833011840873382E-2</v>
      </c>
      <c r="F1640" s="2">
        <f t="shared" si="155"/>
        <v>7.2442426153710533E-4</v>
      </c>
      <c r="G1640" s="2">
        <f t="shared" si="153"/>
        <v>1.9108587579336277E-2</v>
      </c>
      <c r="H1640" s="2" t="str">
        <f t="shared" si="154"/>
        <v>Sell</v>
      </c>
    </row>
    <row r="1641" spans="1:8" ht="13.5" x14ac:dyDescent="0.25">
      <c r="A1641" s="3">
        <f>TITRES_STAT!B1644</f>
        <v>44404</v>
      </c>
      <c r="B1641" s="6">
        <f>TITRES_STAT!D1644</f>
        <v>12.1839</v>
      </c>
      <c r="C1641" s="2">
        <f t="shared" si="150"/>
        <v>12.198249798983921</v>
      </c>
      <c r="D1641" s="2">
        <f t="shared" si="152"/>
        <v>12.180279146173515</v>
      </c>
      <c r="E1641" s="2">
        <f t="shared" si="151"/>
        <v>1.7970652810406662E-2</v>
      </c>
      <c r="F1641" s="2">
        <f t="shared" si="155"/>
        <v>4.1736699713110165E-3</v>
      </c>
      <c r="G1641" s="2">
        <f t="shared" si="153"/>
        <v>1.3796982839095646E-2</v>
      </c>
      <c r="H1641" s="2" t="str">
        <f t="shared" si="154"/>
        <v>Sell</v>
      </c>
    </row>
    <row r="1642" spans="1:8" ht="13.5" x14ac:dyDescent="0.25">
      <c r="A1642" s="3">
        <f>TITRES_STAT!B1645</f>
        <v>44405</v>
      </c>
      <c r="B1642" s="6">
        <f>TITRES_STAT!D1645</f>
        <v>12.1839</v>
      </c>
      <c r="C1642" s="2">
        <f t="shared" si="150"/>
        <v>12.196919060678702</v>
      </c>
      <c r="D1642" s="2">
        <f t="shared" si="152"/>
        <v>12.18054735756807</v>
      </c>
      <c r="E1642" s="2">
        <f t="shared" si="151"/>
        <v>1.6371703110632296E-2</v>
      </c>
      <c r="F1642" s="2">
        <f t="shared" si="155"/>
        <v>6.6132765991752732E-3</v>
      </c>
      <c r="G1642" s="2">
        <f t="shared" si="153"/>
        <v>9.7584265114570232E-3</v>
      </c>
      <c r="H1642" s="2" t="str">
        <f t="shared" si="154"/>
        <v>Sell</v>
      </c>
    </row>
    <row r="1643" spans="1:8" ht="13.5" x14ac:dyDescent="0.25">
      <c r="A1643" s="3">
        <f>TITRES_STAT!B1646</f>
        <v>44406</v>
      </c>
      <c r="B1643" s="6">
        <f>TITRES_STAT!D1646</f>
        <v>12.1782</v>
      </c>
      <c r="C1643" s="2">
        <f t="shared" si="150"/>
        <v>12.195793051343518</v>
      </c>
      <c r="D1643" s="2">
        <f t="shared" si="152"/>
        <v>12.180373479229694</v>
      </c>
      <c r="E1643" s="2">
        <f t="shared" si="151"/>
        <v>1.5419572113824387E-2</v>
      </c>
      <c r="F1643" s="2">
        <f t="shared" si="155"/>
        <v>8.3745357021050969E-3</v>
      </c>
      <c r="G1643" s="2">
        <f t="shared" si="153"/>
        <v>7.0450364117192899E-3</v>
      </c>
      <c r="H1643" s="2" t="str">
        <f t="shared" si="154"/>
        <v>Sell</v>
      </c>
    </row>
    <row r="1644" spans="1:8" ht="13.5" x14ac:dyDescent="0.25">
      <c r="A1644" s="3">
        <f>TITRES_STAT!B1647</f>
        <v>44407</v>
      </c>
      <c r="B1644" s="6">
        <f>TITRES_STAT!D1647</f>
        <v>12.1839</v>
      </c>
      <c r="C1644" s="2">
        <f t="shared" si="150"/>
        <v>12.194840274213746</v>
      </c>
      <c r="D1644" s="2">
        <f t="shared" si="152"/>
        <v>12.180634702990456</v>
      </c>
      <c r="E1644" s="2">
        <f t="shared" si="151"/>
        <v>1.4205571223289581E-2</v>
      </c>
      <c r="F1644" s="2">
        <f t="shared" si="155"/>
        <v>9.5407428063419945E-3</v>
      </c>
      <c r="G1644" s="2">
        <f t="shared" si="153"/>
        <v>4.6648284169475869E-3</v>
      </c>
      <c r="H1644" s="2" t="str">
        <f t="shared" si="154"/>
        <v>Sell</v>
      </c>
    </row>
    <row r="1645" spans="1:8" ht="13.5" x14ac:dyDescent="0.25">
      <c r="A1645" s="3">
        <f>TITRES_STAT!B1648</f>
        <v>44410</v>
      </c>
      <c r="B1645" s="6">
        <f>TITRES_STAT!D1648</f>
        <v>12.1782</v>
      </c>
      <c r="C1645" s="2">
        <f t="shared" si="150"/>
        <v>12.194034078180863</v>
      </c>
      <c r="D1645" s="2">
        <f t="shared" si="152"/>
        <v>12.180454354620792</v>
      </c>
      <c r="E1645" s="2">
        <f t="shared" si="151"/>
        <v>1.3579723560070533E-2</v>
      </c>
      <c r="F1645" s="2">
        <f t="shared" si="155"/>
        <v>1.0348538957087703E-2</v>
      </c>
      <c r="G1645" s="2">
        <f t="shared" si="153"/>
        <v>3.2311846029828301E-3</v>
      </c>
      <c r="H1645" s="2" t="str">
        <f t="shared" si="154"/>
        <v>Sell</v>
      </c>
    </row>
    <row r="1646" spans="1:8" ht="13.5" x14ac:dyDescent="0.25">
      <c r="A1646" s="3">
        <f>TITRES_STAT!B1649</f>
        <v>44411</v>
      </c>
      <c r="B1646" s="6">
        <f>TITRES_STAT!D1649</f>
        <v>12.172499999999999</v>
      </c>
      <c r="C1646" s="2">
        <f t="shared" si="150"/>
        <v>12.193351912306884</v>
      </c>
      <c r="D1646" s="2">
        <f t="shared" si="152"/>
        <v>12.179865143167401</v>
      </c>
      <c r="E1646" s="2">
        <f t="shared" si="151"/>
        <v>1.3486769139483101E-2</v>
      </c>
      <c r="F1646" s="2">
        <f t="shared" si="155"/>
        <v>1.0976184993566784E-2</v>
      </c>
      <c r="G1646" s="2">
        <f t="shared" si="153"/>
        <v>2.510584145916317E-3</v>
      </c>
      <c r="H1646" s="2" t="str">
        <f t="shared" si="154"/>
        <v>Sell</v>
      </c>
    </row>
    <row r="1647" spans="1:8" ht="13.5" x14ac:dyDescent="0.25">
      <c r="A1647" s="3">
        <f>TITRES_STAT!B1650</f>
        <v>44412</v>
      </c>
      <c r="B1647" s="6">
        <f>TITRES_STAT!D1650</f>
        <v>12.1554</v>
      </c>
      <c r="C1647" s="2">
        <f t="shared" si="150"/>
        <v>12.191897771951979</v>
      </c>
      <c r="D1647" s="2">
        <f t="shared" si="152"/>
        <v>12.178052910340186</v>
      </c>
      <c r="E1647" s="2">
        <f t="shared" si="151"/>
        <v>1.3844861611792325E-2</v>
      </c>
      <c r="F1647" s="2">
        <f t="shared" si="155"/>
        <v>1.1549920317211894E-2</v>
      </c>
      <c r="G1647" s="2">
        <f t="shared" si="153"/>
        <v>2.2949412945804312E-3</v>
      </c>
      <c r="H1647" s="2" t="str">
        <f t="shared" si="154"/>
        <v>Sell</v>
      </c>
    </row>
    <row r="1648" spans="1:8" ht="13.5" x14ac:dyDescent="0.25">
      <c r="A1648" s="3">
        <f>TITRES_STAT!B1651</f>
        <v>44413</v>
      </c>
      <c r="B1648" s="6">
        <f>TITRES_STAT!D1651</f>
        <v>12.161099999999999</v>
      </c>
      <c r="C1648" s="2">
        <f t="shared" si="150"/>
        <v>12.190667345497829</v>
      </c>
      <c r="D1648" s="2">
        <f t="shared" si="152"/>
        <v>12.176797139203877</v>
      </c>
      <c r="E1648" s="2">
        <f t="shared" si="151"/>
        <v>1.3870206293951526E-2</v>
      </c>
      <c r="F1648" s="2">
        <f t="shared" si="155"/>
        <v>1.201397751255982E-2</v>
      </c>
      <c r="G1648" s="2">
        <f t="shared" si="153"/>
        <v>1.8562287813917062E-3</v>
      </c>
      <c r="H1648" s="2" t="str">
        <f t="shared" si="154"/>
        <v>Sell</v>
      </c>
    </row>
    <row r="1649" spans="1:8" ht="13.5" x14ac:dyDescent="0.25">
      <c r="A1649" s="3">
        <f>TITRES_STAT!B1652</f>
        <v>44414</v>
      </c>
      <c r="B1649" s="6">
        <f>TITRES_STAT!D1652</f>
        <v>12.126899999999999</v>
      </c>
      <c r="C1649" s="2">
        <f t="shared" si="150"/>
        <v>12.188749292344317</v>
      </c>
      <c r="D1649" s="2">
        <f t="shared" si="152"/>
        <v>12.173101054818405</v>
      </c>
      <c r="E1649" s="2">
        <f t="shared" si="151"/>
        <v>1.5648237525912378E-2</v>
      </c>
      <c r="F1649" s="2">
        <f t="shared" si="155"/>
        <v>1.2740829515230333E-2</v>
      </c>
      <c r="G1649" s="2">
        <f t="shared" si="153"/>
        <v>2.9074080106820457E-3</v>
      </c>
      <c r="H1649" s="2" t="str">
        <f t="shared" si="154"/>
        <v>Sell</v>
      </c>
    </row>
    <row r="1650" spans="1:8" ht="13.5" x14ac:dyDescent="0.25">
      <c r="A1650" s="3">
        <f>TITRES_STAT!B1653</f>
        <v>44417</v>
      </c>
      <c r="B1650" s="6">
        <f>TITRES_STAT!D1653</f>
        <v>12.1326</v>
      </c>
      <c r="C1650" s="2">
        <f t="shared" si="150"/>
        <v>12.187126324291345</v>
      </c>
      <c r="D1650" s="2">
        <f t="shared" si="152"/>
        <v>12.17010097668371</v>
      </c>
      <c r="E1650" s="2">
        <f t="shared" si="151"/>
        <v>1.702534760763541E-2</v>
      </c>
      <c r="F1650" s="2">
        <f t="shared" si="155"/>
        <v>1.3597733133711348E-2</v>
      </c>
      <c r="G1650" s="2">
        <f t="shared" si="153"/>
        <v>3.4276144739240622E-3</v>
      </c>
      <c r="H1650" s="2" t="str">
        <f t="shared" si="154"/>
        <v>Sell</v>
      </c>
    </row>
    <row r="1651" spans="1:8" ht="13.5" x14ac:dyDescent="0.25">
      <c r="A1651" s="3">
        <f>TITRES_STAT!B1654</f>
        <v>44419</v>
      </c>
      <c r="B1651" s="6">
        <f>TITRES_STAT!D1654</f>
        <v>11.7738</v>
      </c>
      <c r="C1651" s="2">
        <f t="shared" si="150"/>
        <v>12.186629966708061</v>
      </c>
      <c r="D1651" s="2">
        <f t="shared" si="152"/>
        <v>12.140745348781213</v>
      </c>
      <c r="E1651" s="2">
        <f t="shared" si="151"/>
        <v>4.5884617926848392E-2</v>
      </c>
      <c r="F1651" s="2">
        <f t="shared" si="155"/>
        <v>2.0055110092338756E-2</v>
      </c>
      <c r="G1651" s="2">
        <f t="shared" si="153"/>
        <v>2.5829507834509637E-2</v>
      </c>
      <c r="H1651" s="2" t="str">
        <f t="shared" si="154"/>
        <v>Sell</v>
      </c>
    </row>
    <row r="1652" spans="1:8" ht="13.5" x14ac:dyDescent="0.25">
      <c r="A1652" s="3">
        <f>TITRES_STAT!B1655</f>
        <v>44420</v>
      </c>
      <c r="B1652" s="6">
        <f>TITRES_STAT!D1655</f>
        <v>12.126899999999999</v>
      </c>
      <c r="C1652" s="2">
        <f t="shared" si="150"/>
        <v>12.186209971829898</v>
      </c>
      <c r="D1652" s="2">
        <f t="shared" si="152"/>
        <v>12.139719767390012</v>
      </c>
      <c r="E1652" s="2">
        <f t="shared" si="151"/>
        <v>4.6490204439885829E-2</v>
      </c>
      <c r="F1652" s="2">
        <f t="shared" si="155"/>
        <v>2.5342128961848169E-2</v>
      </c>
      <c r="G1652" s="2">
        <f t="shared" si="153"/>
        <v>2.114807547803766E-2</v>
      </c>
      <c r="H1652" s="2" t="str">
        <f t="shared" si="154"/>
        <v>Sell</v>
      </c>
    </row>
    <row r="1653" spans="1:8" ht="13.5" x14ac:dyDescent="0.25">
      <c r="A1653" s="3">
        <f>TITRES_STAT!B1656</f>
        <v>44424</v>
      </c>
      <c r="B1653" s="6">
        <f>TITRES_STAT!D1656</f>
        <v>12.1212</v>
      </c>
      <c r="C1653" s="2">
        <f t="shared" si="150"/>
        <v>12.184977668471452</v>
      </c>
      <c r="D1653" s="2">
        <f t="shared" si="152"/>
        <v>12.13834793276853</v>
      </c>
      <c r="E1653" s="2">
        <f t="shared" si="151"/>
        <v>4.6629735702921948E-2</v>
      </c>
      <c r="F1653" s="2">
        <f t="shared" si="155"/>
        <v>2.9599650310062925E-2</v>
      </c>
      <c r="G1653" s="2">
        <f t="shared" si="153"/>
        <v>1.7030085392859023E-2</v>
      </c>
      <c r="H1653" s="2" t="str">
        <f t="shared" si="154"/>
        <v>Sell</v>
      </c>
    </row>
    <row r="1654" spans="1:8" ht="13.5" x14ac:dyDescent="0.25">
      <c r="A1654" s="3">
        <f>TITRES_STAT!B1657</f>
        <v>44425</v>
      </c>
      <c r="B1654" s="6">
        <f>TITRES_STAT!D1657</f>
        <v>12.1212</v>
      </c>
      <c r="C1654" s="2">
        <f t="shared" si="150"/>
        <v>12.184811873321998</v>
      </c>
      <c r="D1654" s="2">
        <f t="shared" si="152"/>
        <v>12.137077715526418</v>
      </c>
      <c r="E1654" s="2">
        <f t="shared" si="151"/>
        <v>4.7734157795579435E-2</v>
      </c>
      <c r="F1654" s="2">
        <f t="shared" si="155"/>
        <v>3.322655180716623E-2</v>
      </c>
      <c r="G1654" s="2">
        <f t="shared" si="153"/>
        <v>1.4507605988413205E-2</v>
      </c>
      <c r="H1654" s="2" t="str">
        <f t="shared" si="154"/>
        <v>Sell</v>
      </c>
    </row>
    <row r="1655" spans="1:8" ht="13.5" x14ac:dyDescent="0.25">
      <c r="A1655" s="3">
        <f>TITRES_STAT!B1658</f>
        <v>44426</v>
      </c>
      <c r="B1655" s="6">
        <f>TITRES_STAT!D1658</f>
        <v>12.0984</v>
      </c>
      <c r="C1655" s="2">
        <f t="shared" si="150"/>
        <v>12.18379466204169</v>
      </c>
      <c r="D1655" s="2">
        <f t="shared" si="152"/>
        <v>12.134212699561498</v>
      </c>
      <c r="E1655" s="2">
        <f t="shared" si="151"/>
        <v>4.9581962480191422E-2</v>
      </c>
      <c r="F1655" s="2">
        <f t="shared" si="155"/>
        <v>3.6497633941771267E-2</v>
      </c>
      <c r="G1655" s="2">
        <f t="shared" si="153"/>
        <v>1.3084328538420155E-2</v>
      </c>
      <c r="H1655" s="2" t="str">
        <f t="shared" si="154"/>
        <v>Sell</v>
      </c>
    </row>
    <row r="1656" spans="1:8" ht="13.5" x14ac:dyDescent="0.25">
      <c r="A1656" s="3">
        <f>TITRES_STAT!B1659</f>
        <v>44427</v>
      </c>
      <c r="B1656" s="6">
        <f>TITRES_STAT!D1659</f>
        <v>12.0984</v>
      </c>
      <c r="C1656" s="2">
        <f t="shared" si="150"/>
        <v>12.182057021727584</v>
      </c>
      <c r="D1656" s="2">
        <f t="shared" si="152"/>
        <v>12.131559907001387</v>
      </c>
      <c r="E1656" s="2">
        <f t="shared" si="151"/>
        <v>5.0497114726196557E-2</v>
      </c>
      <c r="F1656" s="2">
        <f t="shared" si="155"/>
        <v>3.929753009865633E-2</v>
      </c>
      <c r="G1656" s="2">
        <f t="shared" si="153"/>
        <v>1.1199584627540227E-2</v>
      </c>
      <c r="H1656" s="2" t="str">
        <f t="shared" si="154"/>
        <v>Sell</v>
      </c>
    </row>
    <row r="1657" spans="1:8" ht="13.5" x14ac:dyDescent="0.25">
      <c r="A1657" s="3">
        <f>TITRES_STAT!B1660</f>
        <v>44428</v>
      </c>
      <c r="B1657" s="6">
        <f>TITRES_STAT!D1660</f>
        <v>12.0984</v>
      </c>
      <c r="C1657" s="2">
        <f t="shared" si="150"/>
        <v>12.177955941461802</v>
      </c>
      <c r="D1657" s="2">
        <f t="shared" si="152"/>
        <v>12.129103617593877</v>
      </c>
      <c r="E1657" s="2">
        <f t="shared" si="151"/>
        <v>4.8852323867924596E-2</v>
      </c>
      <c r="F1657" s="2">
        <f t="shared" si="155"/>
        <v>4.1208488852509981E-2</v>
      </c>
      <c r="G1657" s="2">
        <f t="shared" si="153"/>
        <v>7.6438350154146156E-3</v>
      </c>
      <c r="H1657" s="2" t="str">
        <f t="shared" si="154"/>
        <v>Sell</v>
      </c>
    </row>
    <row r="1658" spans="1:8" ht="13.5" x14ac:dyDescent="0.25">
      <c r="A1658" s="3">
        <f>TITRES_STAT!B1661</f>
        <v>44431</v>
      </c>
      <c r="B1658" s="6">
        <f>TITRES_STAT!D1661</f>
        <v>12.0984</v>
      </c>
      <c r="C1658" s="2">
        <f t="shared" si="150"/>
        <v>12.175362719698448</v>
      </c>
      <c r="D1658" s="2">
        <f t="shared" si="152"/>
        <v>12.126829275549886</v>
      </c>
      <c r="E1658" s="2">
        <f t="shared" si="151"/>
        <v>4.853344414856231E-2</v>
      </c>
      <c r="F1658" s="2">
        <f t="shared" si="155"/>
        <v>4.2673479911720449E-2</v>
      </c>
      <c r="G1658" s="2">
        <f t="shared" si="153"/>
        <v>5.8599642368418609E-3</v>
      </c>
      <c r="H1658" s="2" t="str">
        <f t="shared" si="154"/>
        <v>Sell</v>
      </c>
    </row>
    <row r="1659" spans="1:8" ht="13.5" x14ac:dyDescent="0.25">
      <c r="A1659" s="3">
        <f>TITRES_STAT!B1662</f>
        <v>44432</v>
      </c>
      <c r="B1659" s="6">
        <f>TITRES_STAT!D1662</f>
        <v>12.0984</v>
      </c>
      <c r="C1659" s="2">
        <f t="shared" si="150"/>
        <v>12.167906916667917</v>
      </c>
      <c r="D1659" s="2">
        <f t="shared" si="152"/>
        <v>12.124723403286932</v>
      </c>
      <c r="E1659" s="2">
        <f t="shared" si="151"/>
        <v>4.3183513380984806E-2</v>
      </c>
      <c r="F1659" s="2">
        <f t="shared" si="155"/>
        <v>4.2775486605573322E-2</v>
      </c>
      <c r="G1659" s="2">
        <f t="shared" si="153"/>
        <v>4.0802677541148386E-4</v>
      </c>
      <c r="H1659" s="2" t="str">
        <f t="shared" si="154"/>
        <v>Sell</v>
      </c>
    </row>
    <row r="1660" spans="1:8" ht="13.5" x14ac:dyDescent="0.25">
      <c r="A1660" s="3">
        <f>TITRES_STAT!B1663</f>
        <v>44433</v>
      </c>
      <c r="B1660" s="6">
        <f>TITRES_STAT!D1663</f>
        <v>12.0586</v>
      </c>
      <c r="C1660" s="2">
        <f t="shared" si="150"/>
        <v>12.162475083334392</v>
      </c>
      <c r="D1660" s="2">
        <f t="shared" si="152"/>
        <v>12.119825373413827</v>
      </c>
      <c r="E1660" s="2">
        <f t="shared" si="151"/>
        <v>4.2649709920565826E-2</v>
      </c>
      <c r="F1660" s="2">
        <f t="shared" si="155"/>
        <v>4.2750331268571827E-2</v>
      </c>
      <c r="G1660" s="2">
        <f t="shared" si="153"/>
        <v>-1.0062134800600114E-4</v>
      </c>
      <c r="H1660" s="2" t="str">
        <f t="shared" si="154"/>
        <v>Hold</v>
      </c>
    </row>
    <row r="1661" spans="1:8" ht="13.5" x14ac:dyDescent="0.25">
      <c r="A1661" s="3">
        <f>TITRES_STAT!B1664</f>
        <v>44434</v>
      </c>
      <c r="B1661" s="6">
        <f>TITRES_STAT!D1664</f>
        <v>12.041499999999999</v>
      </c>
      <c r="C1661" s="2">
        <f t="shared" si="150"/>
        <v>12.102678916667562</v>
      </c>
      <c r="D1661" s="2">
        <f t="shared" si="152"/>
        <v>12.114023493901691</v>
      </c>
      <c r="E1661" s="2">
        <f t="shared" si="151"/>
        <v>-1.1344577234128295E-2</v>
      </c>
      <c r="F1661" s="2">
        <f t="shared" si="155"/>
        <v>3.1931349568031807E-2</v>
      </c>
      <c r="G1661" s="2">
        <f t="shared" si="153"/>
        <v>-4.3275926802160102E-2</v>
      </c>
      <c r="H1661" s="2" t="str">
        <f t="shared" si="154"/>
        <v>Hold</v>
      </c>
    </row>
    <row r="1662" spans="1:8" ht="13.5" x14ac:dyDescent="0.25">
      <c r="A1662" s="3">
        <f>TITRES_STAT!B1665</f>
        <v>44435</v>
      </c>
      <c r="B1662" s="6">
        <f>TITRES_STAT!D1665</f>
        <v>12.1098</v>
      </c>
      <c r="C1662" s="2">
        <f t="shared" si="150"/>
        <v>12.106405237180244</v>
      </c>
      <c r="D1662" s="2">
        <f t="shared" si="152"/>
        <v>12.113710642501566</v>
      </c>
      <c r="E1662" s="2">
        <f t="shared" si="151"/>
        <v>-7.3054053213219561E-3</v>
      </c>
      <c r="F1662" s="2">
        <f t="shared" si="155"/>
        <v>2.4083998590161054E-2</v>
      </c>
      <c r="G1662" s="2">
        <f t="shared" si="153"/>
        <v>-3.138940391148301E-2</v>
      </c>
      <c r="H1662" s="2" t="str">
        <f t="shared" si="154"/>
        <v>Hold</v>
      </c>
    </row>
    <row r="1663" spans="1:8" ht="13.5" x14ac:dyDescent="0.25">
      <c r="A1663" s="3">
        <f>TITRES_STAT!B1666</f>
        <v>44438</v>
      </c>
      <c r="B1663" s="6">
        <f>TITRES_STAT!D1666</f>
        <v>12.1098</v>
      </c>
      <c r="C1663" s="2">
        <f t="shared" si="150"/>
        <v>12.108681354537129</v>
      </c>
      <c r="D1663" s="2">
        <f t="shared" si="152"/>
        <v>12.113420965279229</v>
      </c>
      <c r="E1663" s="2">
        <f t="shared" si="151"/>
        <v>-4.7396107420993872E-3</v>
      </c>
      <c r="F1663" s="2">
        <f t="shared" si="155"/>
        <v>1.8319276723708967E-2</v>
      </c>
      <c r="G1663" s="2">
        <f t="shared" si="153"/>
        <v>-2.3058887465808354E-2</v>
      </c>
      <c r="H1663" s="2" t="str">
        <f t="shared" si="154"/>
        <v>Hold</v>
      </c>
    </row>
    <row r="1664" spans="1:8" ht="13.5" x14ac:dyDescent="0.25">
      <c r="A1664" s="3">
        <f>TITRES_STAT!B1667</f>
        <v>44439</v>
      </c>
      <c r="B1664" s="6">
        <f>TITRES_STAT!D1667</f>
        <v>11.9617</v>
      </c>
      <c r="C1664" s="2">
        <f t="shared" si="150"/>
        <v>12.110607299992957</v>
      </c>
      <c r="D1664" s="2">
        <f t="shared" si="152"/>
        <v>12.102182375258545</v>
      </c>
      <c r="E1664" s="2">
        <f t="shared" si="151"/>
        <v>8.4249247344114764E-3</v>
      </c>
      <c r="F1664" s="2">
        <f t="shared" si="155"/>
        <v>1.6340406325849467E-2</v>
      </c>
      <c r="G1664" s="2">
        <f t="shared" si="153"/>
        <v>-7.9154815914379908E-3</v>
      </c>
      <c r="H1664" s="2" t="str">
        <f t="shared" si="154"/>
        <v>Hold</v>
      </c>
    </row>
    <row r="1665" spans="1:8" ht="13.5" x14ac:dyDescent="0.25">
      <c r="A1665" s="3">
        <f>TITRES_STAT!B1668</f>
        <v>44440</v>
      </c>
      <c r="B1665" s="6">
        <f>TITRES_STAT!D1668</f>
        <v>11.9617</v>
      </c>
      <c r="C1665" s="2">
        <f t="shared" si="150"/>
        <v>12.108729253840194</v>
      </c>
      <c r="D1665" s="2">
        <f t="shared" si="152"/>
        <v>12.091776273387541</v>
      </c>
      <c r="E1665" s="2">
        <f t="shared" si="151"/>
        <v>1.6952980452652255E-2</v>
      </c>
      <c r="F1665" s="2">
        <f t="shared" si="155"/>
        <v>1.6462921151210026E-2</v>
      </c>
      <c r="G1665" s="2">
        <f t="shared" si="153"/>
        <v>4.9005930144222984E-4</v>
      </c>
      <c r="H1665" s="2" t="str">
        <f t="shared" si="154"/>
        <v>Sell</v>
      </c>
    </row>
    <row r="1666" spans="1:8" ht="13.5" x14ac:dyDescent="0.25">
      <c r="A1666" s="3">
        <f>TITRES_STAT!B1669</f>
        <v>44441</v>
      </c>
      <c r="B1666" s="6">
        <f>TITRES_STAT!D1669</f>
        <v>12.018700000000001</v>
      </c>
      <c r="C1666" s="2">
        <f t="shared" si="150"/>
        <v>12.107140137864778</v>
      </c>
      <c r="D1666" s="2">
        <f t="shared" si="152"/>
        <v>12.086363216099576</v>
      </c>
      <c r="E1666" s="2">
        <f t="shared" si="151"/>
        <v>2.0776921765202516E-2</v>
      </c>
      <c r="F1666" s="2">
        <f t="shared" si="155"/>
        <v>1.7325721274008526E-2</v>
      </c>
      <c r="G1666" s="2">
        <f t="shared" si="153"/>
        <v>3.4512004911939898E-3</v>
      </c>
      <c r="H1666" s="2" t="str">
        <f t="shared" si="154"/>
        <v>Sell</v>
      </c>
    </row>
    <row r="1667" spans="1:8" ht="13.5" x14ac:dyDescent="0.25">
      <c r="A1667" s="3">
        <f>TITRES_STAT!B1670</f>
        <v>44442</v>
      </c>
      <c r="B1667" s="6">
        <f>TITRES_STAT!D1670</f>
        <v>12.075699999999999</v>
      </c>
      <c r="C1667" s="2">
        <f t="shared" si="150"/>
        <v>12.105795501270197</v>
      </c>
      <c r="D1667" s="2">
        <f t="shared" si="152"/>
        <v>12.085573348240349</v>
      </c>
      <c r="E1667" s="2">
        <f t="shared" si="151"/>
        <v>2.0222153029848755E-2</v>
      </c>
      <c r="F1667" s="2">
        <f t="shared" si="155"/>
        <v>1.7905007625176574E-2</v>
      </c>
      <c r="G1667" s="2">
        <f t="shared" si="153"/>
        <v>2.3171454046721808E-3</v>
      </c>
      <c r="H1667" s="2" t="str">
        <f t="shared" si="154"/>
        <v>Sell</v>
      </c>
    </row>
    <row r="1668" spans="1:8" ht="13.5" x14ac:dyDescent="0.25">
      <c r="A1668" s="3">
        <f>TITRES_STAT!B1671</f>
        <v>44445</v>
      </c>
      <c r="B1668" s="6">
        <f>TITRES_STAT!D1671</f>
        <v>11.9617</v>
      </c>
      <c r="C1668" s="2">
        <f t="shared" si="150"/>
        <v>12.104657731844013</v>
      </c>
      <c r="D1668" s="2">
        <f t="shared" si="152"/>
        <v>12.076397544666989</v>
      </c>
      <c r="E1668" s="2">
        <f t="shared" si="151"/>
        <v>2.826018717702361E-2</v>
      </c>
      <c r="F1668" s="2">
        <f t="shared" si="155"/>
        <v>1.9976043535545981E-2</v>
      </c>
      <c r="G1668" s="2">
        <f t="shared" si="153"/>
        <v>8.2841436414776287E-3</v>
      </c>
      <c r="H1668" s="2" t="str">
        <f t="shared" si="154"/>
        <v>Sell</v>
      </c>
    </row>
    <row r="1669" spans="1:8" ht="13.5" x14ac:dyDescent="0.25">
      <c r="A1669" s="3">
        <f>TITRES_STAT!B1672</f>
        <v>44446</v>
      </c>
      <c r="B1669" s="6">
        <f>TITRES_STAT!D1672</f>
        <v>11.9617</v>
      </c>
      <c r="C1669" s="2">
        <f t="shared" si="150"/>
        <v>12.10369500386801</v>
      </c>
      <c r="D1669" s="2">
        <f t="shared" si="152"/>
        <v>12.067901430247211</v>
      </c>
      <c r="E1669" s="2">
        <f t="shared" si="151"/>
        <v>3.5793573620798824E-2</v>
      </c>
      <c r="F1669" s="2">
        <f t="shared" si="155"/>
        <v>2.3139549552596554E-2</v>
      </c>
      <c r="G1669" s="2">
        <f t="shared" si="153"/>
        <v>1.265402406820227E-2</v>
      </c>
      <c r="H1669" s="2" t="str">
        <f t="shared" si="154"/>
        <v>Sell</v>
      </c>
    </row>
    <row r="1670" spans="1:8" ht="13.5" x14ac:dyDescent="0.25">
      <c r="A1670" s="3">
        <f>TITRES_STAT!B1673</f>
        <v>44447</v>
      </c>
      <c r="B1670" s="6">
        <f>TITRES_STAT!D1673</f>
        <v>11.9617</v>
      </c>
      <c r="C1670" s="2">
        <f t="shared" si="150"/>
        <v>12.09675731096524</v>
      </c>
      <c r="D1670" s="2">
        <f t="shared" si="152"/>
        <v>12.060034657636306</v>
      </c>
      <c r="E1670" s="2">
        <f t="shared" si="151"/>
        <v>3.6722653328933319E-2</v>
      </c>
      <c r="F1670" s="2">
        <f t="shared" si="155"/>
        <v>2.5856170307863909E-2</v>
      </c>
      <c r="G1670" s="2">
        <f t="shared" si="153"/>
        <v>1.086648302106941E-2</v>
      </c>
      <c r="H1670" s="2" t="str">
        <f t="shared" si="154"/>
        <v>Sell</v>
      </c>
    </row>
    <row r="1671" spans="1:8" ht="13.5" x14ac:dyDescent="0.25">
      <c r="A1671" s="3">
        <f>TITRES_STAT!B1674</f>
        <v>44448</v>
      </c>
      <c r="B1671" s="6">
        <f>TITRES_STAT!D1674</f>
        <v>11.8193</v>
      </c>
      <c r="C1671" s="2">
        <f t="shared" si="150"/>
        <v>12.088256186201356</v>
      </c>
      <c r="D1671" s="2">
        <f t="shared" si="152"/>
        <v>12.042202460774357</v>
      </c>
      <c r="E1671" s="2">
        <f t="shared" si="151"/>
        <v>4.6053725426999037E-2</v>
      </c>
      <c r="F1671" s="2">
        <f t="shared" si="155"/>
        <v>2.9895681331690935E-2</v>
      </c>
      <c r="G1671" s="2">
        <f t="shared" si="153"/>
        <v>1.6158044095308102E-2</v>
      </c>
      <c r="H1671" s="2" t="str">
        <f t="shared" si="154"/>
        <v>Sell</v>
      </c>
    </row>
    <row r="1672" spans="1:8" ht="13.5" x14ac:dyDescent="0.25">
      <c r="A1672" s="3">
        <f>TITRES_STAT!B1675</f>
        <v>44449</v>
      </c>
      <c r="B1672" s="6">
        <f>TITRES_STAT!D1675</f>
        <v>11.8193</v>
      </c>
      <c r="C1672" s="2">
        <f t="shared" si="150"/>
        <v>12.091570619093455</v>
      </c>
      <c r="D1672" s="2">
        <f t="shared" si="152"/>
        <v>12.025691167383664</v>
      </c>
      <c r="E1672" s="2">
        <f t="shared" si="151"/>
        <v>6.587945170979026E-2</v>
      </c>
      <c r="F1672" s="2">
        <f t="shared" si="155"/>
        <v>3.7092435407310803E-2</v>
      </c>
      <c r="G1672" s="2">
        <f t="shared" si="153"/>
        <v>2.8787016302479457E-2</v>
      </c>
      <c r="H1672" s="2" t="str">
        <f t="shared" si="154"/>
        <v>Sell</v>
      </c>
    </row>
    <row r="1673" spans="1:8" ht="13.5" x14ac:dyDescent="0.25">
      <c r="A1673" s="3">
        <f>TITRES_STAT!B1676</f>
        <v>44452</v>
      </c>
      <c r="B1673" s="6">
        <f>TITRES_STAT!D1676</f>
        <v>11.9617</v>
      </c>
      <c r="C1673" s="2">
        <f t="shared" si="150"/>
        <v>12.094375139232923</v>
      </c>
      <c r="D1673" s="2">
        <f t="shared" si="152"/>
        <v>12.0209510809108</v>
      </c>
      <c r="E1673" s="2">
        <f t="shared" si="151"/>
        <v>7.3424058322123287E-2</v>
      </c>
      <c r="F1673" s="2">
        <f t="shared" si="155"/>
        <v>4.4358759990273305E-2</v>
      </c>
      <c r="G1673" s="2">
        <f t="shared" si="153"/>
        <v>2.9065298331849981E-2</v>
      </c>
      <c r="H1673" s="2" t="str">
        <f t="shared" si="154"/>
        <v>Sell</v>
      </c>
    </row>
    <row r="1674" spans="1:8" ht="13.5" x14ac:dyDescent="0.25">
      <c r="A1674" s="3">
        <f>TITRES_STAT!B1677</f>
        <v>44453</v>
      </c>
      <c r="B1674" s="6">
        <f>TITRES_STAT!D1677</f>
        <v>12.1326</v>
      </c>
      <c r="C1674" s="2">
        <f t="shared" si="150"/>
        <v>12.073963579350934</v>
      </c>
      <c r="D1674" s="2">
        <f t="shared" si="152"/>
        <v>12.029221371213705</v>
      </c>
      <c r="E1674" s="2">
        <f t="shared" si="151"/>
        <v>4.4742208137229511E-2</v>
      </c>
      <c r="F1674" s="2">
        <f t="shared" si="155"/>
        <v>4.4435449619664551E-2</v>
      </c>
      <c r="G1674" s="2">
        <f t="shared" si="153"/>
        <v>3.0675851756496036E-4</v>
      </c>
      <c r="H1674" s="2" t="str">
        <f t="shared" si="154"/>
        <v>Sell</v>
      </c>
    </row>
    <row r="1675" spans="1:8" ht="13.5" x14ac:dyDescent="0.25">
      <c r="A1675" s="3">
        <f>TITRES_STAT!B1678</f>
        <v>44454</v>
      </c>
      <c r="B1675" s="6">
        <f>TITRES_STAT!D1678</f>
        <v>11.9617</v>
      </c>
      <c r="C1675" s="2">
        <f t="shared" si="150"/>
        <v>12.05669225945079</v>
      </c>
      <c r="D1675" s="2">
        <f t="shared" si="152"/>
        <v>12.024219788160837</v>
      </c>
      <c r="E1675" s="2">
        <f t="shared" si="151"/>
        <v>3.247247128995312E-2</v>
      </c>
      <c r="F1675" s="2">
        <f t="shared" si="155"/>
        <v>4.2042853953722266E-2</v>
      </c>
      <c r="G1675" s="2">
        <f t="shared" si="153"/>
        <v>-9.5703826637691461E-3</v>
      </c>
      <c r="H1675" s="2" t="str">
        <f t="shared" si="154"/>
        <v>Hold</v>
      </c>
    </row>
    <row r="1676" spans="1:8" ht="13.5" x14ac:dyDescent="0.25">
      <c r="A1676" s="3">
        <f>TITRES_STAT!B1679</f>
        <v>44455</v>
      </c>
      <c r="B1676" s="6">
        <f>TITRES_STAT!D1679</f>
        <v>11.847799999999999</v>
      </c>
      <c r="C1676" s="2">
        <f t="shared" si="150"/>
        <v>12.050847296458359</v>
      </c>
      <c r="D1676" s="2">
        <f t="shared" si="152"/>
        <v>12.011151655704477</v>
      </c>
      <c r="E1676" s="2">
        <f t="shared" si="151"/>
        <v>3.9695640753881989E-2</v>
      </c>
      <c r="F1676" s="2">
        <f t="shared" si="155"/>
        <v>4.1573411313754208E-2</v>
      </c>
      <c r="G1676" s="2">
        <f t="shared" si="153"/>
        <v>-1.8777705598722189E-3</v>
      </c>
      <c r="H1676" s="2" t="str">
        <f t="shared" si="154"/>
        <v>Hold</v>
      </c>
    </row>
    <row r="1677" spans="1:8" ht="13.5" x14ac:dyDescent="0.25">
      <c r="A1677" s="3">
        <f>TITRES_STAT!B1680</f>
        <v>44456</v>
      </c>
      <c r="B1677" s="6">
        <f>TITRES_STAT!D1680</f>
        <v>11.847799999999999</v>
      </c>
      <c r="C1677" s="2">
        <f t="shared" si="150"/>
        <v>12.054670789310919</v>
      </c>
      <c r="D1677" s="2">
        <f t="shared" si="152"/>
        <v>11.999051533059701</v>
      </c>
      <c r="E1677" s="2">
        <f t="shared" si="151"/>
        <v>5.5619256251217664E-2</v>
      </c>
      <c r="F1677" s="2">
        <f t="shared" si="155"/>
        <v>4.43825803012469E-2</v>
      </c>
      <c r="G1677" s="2">
        <f t="shared" si="153"/>
        <v>1.1236675949970763E-2</v>
      </c>
      <c r="H1677" s="2" t="str">
        <f t="shared" si="154"/>
        <v>Sell</v>
      </c>
    </row>
    <row r="1678" spans="1:8" ht="13.5" x14ac:dyDescent="0.25">
      <c r="A1678" s="3">
        <f>TITRES_STAT!B1681</f>
        <v>44459</v>
      </c>
      <c r="B1678" s="6">
        <f>TITRES_STAT!D1681</f>
        <v>11.847799999999999</v>
      </c>
      <c r="C1678" s="2">
        <f t="shared" si="150"/>
        <v>12.040367590955393</v>
      </c>
      <c r="D1678" s="2">
        <f t="shared" si="152"/>
        <v>11.987847715796018</v>
      </c>
      <c r="E1678" s="2">
        <f t="shared" si="151"/>
        <v>5.2519875159374507E-2</v>
      </c>
      <c r="F1678" s="2">
        <f t="shared" si="155"/>
        <v>4.6010039272872429E-2</v>
      </c>
      <c r="G1678" s="2">
        <f t="shared" si="153"/>
        <v>6.5098358865020786E-3</v>
      </c>
      <c r="H1678" s="2" t="str">
        <f t="shared" si="154"/>
        <v>Sell</v>
      </c>
    </row>
    <row r="1679" spans="1:8" ht="13.5" x14ac:dyDescent="0.25">
      <c r="A1679" s="3">
        <f>TITRES_STAT!B1682</f>
        <v>44460</v>
      </c>
      <c r="B1679" s="6">
        <f>TITRES_STAT!D1682</f>
        <v>11.847799999999999</v>
      </c>
      <c r="C1679" s="2">
        <f t="shared" ref="C1679:C1742" si="156">$C$4*B1669+C1678*(1-$C$4)</f>
        <v>12.028264884654563</v>
      </c>
      <c r="D1679" s="2">
        <f t="shared" si="152"/>
        <v>11.977473810922239</v>
      </c>
      <c r="E1679" s="2">
        <f t="shared" si="151"/>
        <v>5.0791073732323611E-2</v>
      </c>
      <c r="F1679" s="2">
        <f t="shared" si="155"/>
        <v>4.6966246164762665E-2</v>
      </c>
      <c r="G1679" s="2">
        <f t="shared" si="153"/>
        <v>3.8248275675609456E-3</v>
      </c>
      <c r="H1679" s="2" t="str">
        <f t="shared" si="154"/>
        <v>Sell</v>
      </c>
    </row>
    <row r="1680" spans="1:8" ht="13.5" x14ac:dyDescent="0.25">
      <c r="A1680" s="3">
        <f>TITRES_STAT!B1683</f>
        <v>44461</v>
      </c>
      <c r="B1680" s="6">
        <f>TITRES_STAT!D1683</f>
        <v>11.847799999999999</v>
      </c>
      <c r="C1680" s="2">
        <f t="shared" si="156"/>
        <v>12.018024133169245</v>
      </c>
      <c r="D1680" s="2">
        <f t="shared" si="152"/>
        <v>11.967868343446517</v>
      </c>
      <c r="E1680" s="2">
        <f t="shared" si="151"/>
        <v>5.0155789722728272E-2</v>
      </c>
      <c r="F1680" s="2">
        <f t="shared" si="155"/>
        <v>4.7604154876355789E-2</v>
      </c>
      <c r="G1680" s="2">
        <f t="shared" si="153"/>
        <v>2.5516348463724831E-3</v>
      </c>
      <c r="H1680" s="2" t="str">
        <f t="shared" si="154"/>
        <v>Sell</v>
      </c>
    </row>
    <row r="1681" spans="1:8" ht="13.5" x14ac:dyDescent="0.25">
      <c r="A1681" s="3">
        <f>TITRES_STAT!B1684</f>
        <v>44462</v>
      </c>
      <c r="B1681" s="6">
        <f>TITRES_STAT!D1684</f>
        <v>11.8421</v>
      </c>
      <c r="C1681" s="2">
        <f t="shared" si="156"/>
        <v>11.987451189604744</v>
      </c>
      <c r="D1681" s="2">
        <f t="shared" si="152"/>
        <v>11.958552169857887</v>
      </c>
      <c r="E1681" s="2">
        <f t="shared" si="151"/>
        <v>2.8899019746857491E-2</v>
      </c>
      <c r="F1681" s="2">
        <f t="shared" si="155"/>
        <v>4.3863127850456131E-2</v>
      </c>
      <c r="G1681" s="2">
        <f t="shared" si="153"/>
        <v>-1.496410810359864E-2</v>
      </c>
      <c r="H1681" s="2" t="str">
        <f t="shared" si="154"/>
        <v>Hold</v>
      </c>
    </row>
    <row r="1682" spans="1:8" ht="13.5" x14ac:dyDescent="0.25">
      <c r="A1682" s="3">
        <f>TITRES_STAT!B1685</f>
        <v>44463</v>
      </c>
      <c r="B1682" s="6">
        <f>TITRES_STAT!D1685</f>
        <v>11.9617</v>
      </c>
      <c r="C1682" s="2">
        <f t="shared" si="156"/>
        <v>11.961581775819399</v>
      </c>
      <c r="D1682" s="2">
        <f t="shared" si="152"/>
        <v>11.958785342461006</v>
      </c>
      <c r="E1682" s="2">
        <f t="shared" si="151"/>
        <v>2.796433358392747E-3</v>
      </c>
      <c r="F1682" s="2">
        <f t="shared" si="155"/>
        <v>3.564978895204346E-2</v>
      </c>
      <c r="G1682" s="2">
        <f t="shared" si="153"/>
        <v>-3.2853355593650713E-2</v>
      </c>
      <c r="H1682" s="2" t="str">
        <f t="shared" si="154"/>
        <v>Hold</v>
      </c>
    </row>
    <row r="1683" spans="1:8" ht="13.5" x14ac:dyDescent="0.25">
      <c r="A1683" s="3">
        <f>TITRES_STAT!B1686</f>
        <v>44466</v>
      </c>
      <c r="B1683" s="6">
        <f>TITRES_STAT!D1686</f>
        <v>11.9617</v>
      </c>
      <c r="C1683" s="2">
        <f t="shared" si="156"/>
        <v>11.961599964154876</v>
      </c>
      <c r="D1683" s="2">
        <f t="shared" si="152"/>
        <v>11.959001243019449</v>
      </c>
      <c r="E1683" s="2">
        <f t="shared" si="151"/>
        <v>2.5987211354276951E-3</v>
      </c>
      <c r="F1683" s="2">
        <f t="shared" si="155"/>
        <v>2.9039575388720311E-2</v>
      </c>
      <c r="G1683" s="2">
        <f t="shared" si="153"/>
        <v>-2.6440854253292616E-2</v>
      </c>
      <c r="H1683" s="2" t="str">
        <f t="shared" si="154"/>
        <v>Hold</v>
      </c>
    </row>
    <row r="1684" spans="1:8" ht="13.5" x14ac:dyDescent="0.25">
      <c r="A1684" s="3">
        <f>TITRES_STAT!B1687</f>
        <v>44467</v>
      </c>
      <c r="B1684" s="6">
        <f>TITRES_STAT!D1687</f>
        <v>11.9617</v>
      </c>
      <c r="C1684" s="2">
        <f t="shared" si="156"/>
        <v>11.987907661977204</v>
      </c>
      <c r="D1684" s="2">
        <f t="shared" si="152"/>
        <v>11.959201150943933</v>
      </c>
      <c r="E1684" s="2">
        <f t="shared" si="151"/>
        <v>2.8706511033270488E-2</v>
      </c>
      <c r="F1684" s="2">
        <f t="shared" si="155"/>
        <v>2.8972962517630346E-2</v>
      </c>
      <c r="G1684" s="2">
        <f t="shared" si="153"/>
        <v>-2.6645148435985866E-4</v>
      </c>
      <c r="H1684" s="2" t="str">
        <f t="shared" si="154"/>
        <v>Hold</v>
      </c>
    </row>
    <row r="1685" spans="1:8" ht="13.5" x14ac:dyDescent="0.25">
      <c r="A1685" s="3">
        <f>TITRES_STAT!B1688</f>
        <v>44468</v>
      </c>
      <c r="B1685" s="6">
        <f>TITRES_STAT!D1688</f>
        <v>11.9617</v>
      </c>
      <c r="C1685" s="2">
        <f t="shared" si="156"/>
        <v>11.98387571398071</v>
      </c>
      <c r="D1685" s="2">
        <f t="shared" si="152"/>
        <v>11.959386250874012</v>
      </c>
      <c r="E1685" s="2">
        <f t="shared" si="151"/>
        <v>2.448946310669875E-2</v>
      </c>
      <c r="F1685" s="2">
        <f t="shared" si="155"/>
        <v>2.8076262635444028E-2</v>
      </c>
      <c r="G1685" s="2">
        <f t="shared" si="153"/>
        <v>-3.5867995287452784E-3</v>
      </c>
      <c r="H1685" s="2" t="str">
        <f t="shared" si="154"/>
        <v>Hold</v>
      </c>
    </row>
    <row r="1686" spans="1:8" ht="13.5" x14ac:dyDescent="0.25">
      <c r="A1686" s="3">
        <f>TITRES_STAT!B1689</f>
        <v>44469</v>
      </c>
      <c r="B1686" s="6">
        <f>TITRES_STAT!D1689</f>
        <v>11.847799999999999</v>
      </c>
      <c r="C1686" s="2">
        <f t="shared" si="156"/>
        <v>11.962940988752909</v>
      </c>
      <c r="D1686" s="2">
        <f t="shared" si="152"/>
        <v>11.951120602661121</v>
      </c>
      <c r="E1686" s="2">
        <f t="shared" si="151"/>
        <v>1.1820386091788038E-2</v>
      </c>
      <c r="F1686" s="2">
        <f t="shared" si="155"/>
        <v>2.4825087326712833E-2</v>
      </c>
      <c r="G1686" s="2">
        <f t="shared" si="153"/>
        <v>-1.3004701234924795E-2</v>
      </c>
      <c r="H1686" s="2" t="str">
        <f t="shared" si="154"/>
        <v>Hold</v>
      </c>
    </row>
    <row r="1687" spans="1:8" ht="13.5" x14ac:dyDescent="0.25">
      <c r="A1687" s="3">
        <f>TITRES_STAT!B1690</f>
        <v>44470</v>
      </c>
      <c r="B1687" s="6">
        <f>TITRES_STAT!D1690</f>
        <v>11.847799999999999</v>
      </c>
      <c r="C1687" s="2">
        <f t="shared" si="156"/>
        <v>11.945226990483231</v>
      </c>
      <c r="D1687" s="2">
        <f t="shared" si="152"/>
        <v>11.943467224686222</v>
      </c>
      <c r="E1687" s="2">
        <f t="shared" si="151"/>
        <v>1.7597657970096492E-3</v>
      </c>
      <c r="F1687" s="2">
        <f t="shared" si="155"/>
        <v>2.0212023020772199E-2</v>
      </c>
      <c r="G1687" s="2">
        <f t="shared" si="153"/>
        <v>-1.845225722376255E-2</v>
      </c>
      <c r="H1687" s="2" t="str">
        <f t="shared" si="154"/>
        <v>Hold</v>
      </c>
    </row>
    <row r="1688" spans="1:8" ht="13.5" x14ac:dyDescent="0.25">
      <c r="A1688" s="3">
        <f>TITRES_STAT!B1691</f>
        <v>44473</v>
      </c>
      <c r="B1688" s="6">
        <f>TITRES_STAT!D1691</f>
        <v>11.790800000000001</v>
      </c>
      <c r="C1688" s="2">
        <f t="shared" si="156"/>
        <v>11.93023822271658</v>
      </c>
      <c r="D1688" s="2">
        <f t="shared" si="152"/>
        <v>11.932158541376131</v>
      </c>
      <c r="E1688" s="2">
        <f t="shared" si="151"/>
        <v>-1.9203186595504462E-3</v>
      </c>
      <c r="F1688" s="2">
        <f t="shared" si="155"/>
        <v>1.5785554684707673E-2</v>
      </c>
      <c r="G1688" s="2">
        <f t="shared" si="153"/>
        <v>-1.7705873344258119E-2</v>
      </c>
      <c r="H1688" s="2" t="str">
        <f t="shared" si="154"/>
        <v>Hold</v>
      </c>
    </row>
    <row r="1689" spans="1:8" ht="13.5" x14ac:dyDescent="0.25">
      <c r="A1689" s="3">
        <f>TITRES_STAT!B1692</f>
        <v>44474</v>
      </c>
      <c r="B1689" s="6">
        <f>TITRES_STAT!D1692</f>
        <v>11.847799999999999</v>
      </c>
      <c r="C1689" s="2">
        <f t="shared" si="156"/>
        <v>11.917555419221722</v>
      </c>
      <c r="D1689" s="2">
        <f t="shared" si="152"/>
        <v>11.925909760533454</v>
      </c>
      <c r="E1689" s="2">
        <f t="shared" si="151"/>
        <v>-8.3543413117315168E-3</v>
      </c>
      <c r="F1689" s="2">
        <f t="shared" si="155"/>
        <v>1.0957575485419835E-2</v>
      </c>
      <c r="G1689" s="2">
        <f t="shared" si="153"/>
        <v>-1.931191679715135E-2</v>
      </c>
      <c r="H1689" s="2" t="str">
        <f t="shared" si="154"/>
        <v>Hold</v>
      </c>
    </row>
    <row r="1690" spans="1:8" ht="13.5" x14ac:dyDescent="0.25">
      <c r="A1690" s="3">
        <f>TITRES_STAT!B1693</f>
        <v>44475</v>
      </c>
      <c r="B1690" s="6">
        <f>TITRES_STAT!D1693</f>
        <v>11.790800000000001</v>
      </c>
      <c r="C1690" s="2">
        <f t="shared" si="156"/>
        <v>11.906823816264534</v>
      </c>
      <c r="D1690" s="2">
        <f t="shared" si="152"/>
        <v>11.915901630123569</v>
      </c>
      <c r="E1690" s="2">
        <f t="shared" si="151"/>
        <v>-9.0778138590348334E-3</v>
      </c>
      <c r="F1690" s="2">
        <f t="shared" si="155"/>
        <v>6.9504976165289008E-3</v>
      </c>
      <c r="G1690" s="2">
        <f t="shared" si="153"/>
        <v>-1.6028311475563734E-2</v>
      </c>
      <c r="H1690" s="2" t="str">
        <f t="shared" si="154"/>
        <v>Hold</v>
      </c>
    </row>
    <row r="1691" spans="1:8" ht="13.5" x14ac:dyDescent="0.25">
      <c r="A1691" s="3">
        <f>TITRES_STAT!B1694</f>
        <v>44476</v>
      </c>
      <c r="B1691" s="6">
        <f>TITRES_STAT!D1694</f>
        <v>11.790800000000001</v>
      </c>
      <c r="C1691" s="2">
        <f t="shared" si="156"/>
        <v>11.89686630606999</v>
      </c>
      <c r="D1691" s="2">
        <f t="shared" si="152"/>
        <v>11.906634842707009</v>
      </c>
      <c r="E1691" s="2">
        <f t="shared" si="151"/>
        <v>-9.7685366370185989E-3</v>
      </c>
      <c r="F1691" s="2">
        <f t="shared" si="155"/>
        <v>3.6066907658194015E-3</v>
      </c>
      <c r="G1691" s="2">
        <f t="shared" si="153"/>
        <v>-1.3375227402838001E-2</v>
      </c>
      <c r="H1691" s="2" t="str">
        <f t="shared" si="154"/>
        <v>Hold</v>
      </c>
    </row>
    <row r="1692" spans="1:8" ht="13.5" x14ac:dyDescent="0.25">
      <c r="A1692" s="3">
        <f>TITRES_STAT!B1695</f>
        <v>44477</v>
      </c>
      <c r="B1692" s="6">
        <f>TITRES_STAT!D1695</f>
        <v>11.790800000000001</v>
      </c>
      <c r="C1692" s="2">
        <f t="shared" si="156"/>
        <v>11.90684072052076</v>
      </c>
      <c r="D1692" s="2">
        <f t="shared" si="152"/>
        <v>11.898054483987972</v>
      </c>
      <c r="E1692" s="2">
        <f t="shared" ref="E1692:E1755" si="157">C1692-D1692</f>
        <v>8.7862365327886494E-3</v>
      </c>
      <c r="F1692" s="2">
        <f t="shared" si="155"/>
        <v>4.6425999192132514E-3</v>
      </c>
      <c r="G1692" s="2">
        <f t="shared" si="153"/>
        <v>4.143636613575398E-3</v>
      </c>
      <c r="H1692" s="2" t="str">
        <f t="shared" si="154"/>
        <v>Sell</v>
      </c>
    </row>
    <row r="1693" spans="1:8" ht="13.5" x14ac:dyDescent="0.25">
      <c r="A1693" s="3">
        <f>TITRES_STAT!B1696</f>
        <v>44480</v>
      </c>
      <c r="B1693" s="6">
        <f>TITRES_STAT!D1696</f>
        <v>11.790800000000001</v>
      </c>
      <c r="C1693" s="2">
        <f t="shared" si="156"/>
        <v>11.915280609671413</v>
      </c>
      <c r="D1693" s="2">
        <f t="shared" ref="D1693:D1756" si="158">$D$4*B1693+(1-$D$4)*D1692</f>
        <v>11.89010970739627</v>
      </c>
      <c r="E1693" s="2">
        <f t="shared" si="157"/>
        <v>2.5170902275142737E-2</v>
      </c>
      <c r="F1693" s="2">
        <f t="shared" si="155"/>
        <v>8.7482603903991495E-3</v>
      </c>
      <c r="G1693" s="2">
        <f t="shared" si="153"/>
        <v>1.6422641884743586E-2</v>
      </c>
      <c r="H1693" s="2" t="str">
        <f t="shared" si="154"/>
        <v>Sell</v>
      </c>
    </row>
    <row r="1694" spans="1:8" ht="13.5" x14ac:dyDescent="0.25">
      <c r="A1694" s="3">
        <f>TITRES_STAT!B1697</f>
        <v>44481</v>
      </c>
      <c r="B1694" s="6">
        <f>TITRES_STAT!D1697</f>
        <v>11.790800000000001</v>
      </c>
      <c r="C1694" s="2">
        <f t="shared" si="156"/>
        <v>11.92242205433735</v>
      </c>
      <c r="D1694" s="2">
        <f t="shared" si="158"/>
        <v>11.882753432774324</v>
      </c>
      <c r="E1694" s="2">
        <f t="shared" si="157"/>
        <v>3.9668621563025752E-2</v>
      </c>
      <c r="F1694" s="2">
        <f t="shared" si="155"/>
        <v>1.4932332624924471E-2</v>
      </c>
      <c r="G1694" s="2">
        <f t="shared" si="153"/>
        <v>2.4736288938101279E-2</v>
      </c>
      <c r="H1694" s="2" t="str">
        <f t="shared" si="154"/>
        <v>Sell</v>
      </c>
    </row>
    <row r="1695" spans="1:8" ht="13.5" x14ac:dyDescent="0.25">
      <c r="A1695" s="3">
        <f>TITRES_STAT!B1698</f>
        <v>44482</v>
      </c>
      <c r="B1695" s="6">
        <f>TITRES_STAT!D1698</f>
        <v>11.790800000000001</v>
      </c>
      <c r="C1695" s="2">
        <f t="shared" si="156"/>
        <v>11.928464815208526</v>
      </c>
      <c r="D1695" s="2">
        <f t="shared" si="158"/>
        <v>11.875942067383633</v>
      </c>
      <c r="E1695" s="2">
        <f t="shared" si="157"/>
        <v>5.2522747824893301E-2</v>
      </c>
      <c r="F1695" s="2">
        <f t="shared" si="155"/>
        <v>2.245041566491824E-2</v>
      </c>
      <c r="G1695" s="2">
        <f t="shared" si="153"/>
        <v>3.0072332159975061E-2</v>
      </c>
      <c r="H1695" s="2" t="str">
        <f t="shared" si="154"/>
        <v>Sell</v>
      </c>
    </row>
    <row r="1696" spans="1:8" ht="13.5" x14ac:dyDescent="0.25">
      <c r="A1696" s="3">
        <f>TITRES_STAT!B1699</f>
        <v>44483</v>
      </c>
      <c r="B1696" s="6">
        <f>TITRES_STAT!D1699</f>
        <v>11.956</v>
      </c>
      <c r="C1696" s="2">
        <f t="shared" si="156"/>
        <v>11.916054843637983</v>
      </c>
      <c r="D1696" s="2">
        <f t="shared" si="158"/>
        <v>11.881872284614476</v>
      </c>
      <c r="E1696" s="2">
        <f t="shared" si="157"/>
        <v>3.4182559023507864E-2</v>
      </c>
      <c r="F1696" s="2">
        <f t="shared" si="155"/>
        <v>2.4796844336636165E-2</v>
      </c>
      <c r="G1696" s="2">
        <f t="shared" si="153"/>
        <v>9.3857146868716983E-3</v>
      </c>
      <c r="H1696" s="2" t="str">
        <f t="shared" si="154"/>
        <v>Sell</v>
      </c>
    </row>
    <row r="1697" spans="1:8" ht="13.5" x14ac:dyDescent="0.25">
      <c r="A1697" s="3">
        <f>TITRES_STAT!B1700</f>
        <v>44488</v>
      </c>
      <c r="B1697" s="6">
        <f>TITRES_STAT!D1700</f>
        <v>11.9617</v>
      </c>
      <c r="C1697" s="2">
        <f t="shared" si="156"/>
        <v>11.905554098462909</v>
      </c>
      <c r="D1697" s="2">
        <f t="shared" si="158"/>
        <v>11.887785448717107</v>
      </c>
      <c r="E1697" s="2">
        <f t="shared" si="157"/>
        <v>1.7768649745802279E-2</v>
      </c>
      <c r="F1697" s="2">
        <f t="shared" si="155"/>
        <v>2.3391205418469389E-2</v>
      </c>
      <c r="G1697" s="2">
        <f t="shared" si="153"/>
        <v>-5.6225556726671108E-3</v>
      </c>
      <c r="H1697" s="2" t="str">
        <f t="shared" si="154"/>
        <v>Hold</v>
      </c>
    </row>
    <row r="1698" spans="1:8" ht="13.5" x14ac:dyDescent="0.25">
      <c r="A1698" s="3">
        <f>TITRES_STAT!B1701</f>
        <v>44489</v>
      </c>
      <c r="B1698" s="6">
        <f>TITRES_STAT!D1701</f>
        <v>11.9617</v>
      </c>
      <c r="C1698" s="2">
        <f t="shared" si="156"/>
        <v>11.887899621776308</v>
      </c>
      <c r="D1698" s="2">
        <f t="shared" si="158"/>
        <v>11.893260600663988</v>
      </c>
      <c r="E1698" s="2">
        <f t="shared" si="157"/>
        <v>-5.3609788876798348E-3</v>
      </c>
      <c r="F1698" s="2">
        <f t="shared" si="155"/>
        <v>1.7640768557239544E-2</v>
      </c>
      <c r="G1698" s="2">
        <f t="shared" si="153"/>
        <v>-2.3001747444919379E-2</v>
      </c>
      <c r="H1698" s="2" t="str">
        <f t="shared" si="154"/>
        <v>Hold</v>
      </c>
    </row>
    <row r="1699" spans="1:8" ht="13.5" x14ac:dyDescent="0.25">
      <c r="A1699" s="3">
        <f>TITRES_STAT!B1702</f>
        <v>44490</v>
      </c>
      <c r="B1699" s="6">
        <f>TITRES_STAT!D1702</f>
        <v>11.847799999999999</v>
      </c>
      <c r="C1699" s="2">
        <f t="shared" si="156"/>
        <v>11.881730449195338</v>
      </c>
      <c r="D1699" s="2">
        <f t="shared" si="158"/>
        <v>11.889893148762951</v>
      </c>
      <c r="E1699" s="2">
        <f t="shared" si="157"/>
        <v>-8.1626995676131742E-3</v>
      </c>
      <c r="F1699" s="2">
        <f t="shared" si="155"/>
        <v>1.2480074932269001E-2</v>
      </c>
      <c r="G1699" s="2">
        <f t="shared" si="153"/>
        <v>-2.0642774499882173E-2</v>
      </c>
      <c r="H1699" s="2" t="str">
        <f t="shared" si="154"/>
        <v>Hold</v>
      </c>
    </row>
    <row r="1700" spans="1:8" ht="13.5" x14ac:dyDescent="0.25">
      <c r="A1700" s="3">
        <f>TITRES_STAT!B1703</f>
        <v>44491</v>
      </c>
      <c r="B1700" s="6">
        <f>TITRES_STAT!D1703</f>
        <v>11.847799999999999</v>
      </c>
      <c r="C1700" s="2">
        <f t="shared" si="156"/>
        <v>11.867741149319132</v>
      </c>
      <c r="D1700" s="2">
        <f t="shared" si="158"/>
        <v>11.886775137743472</v>
      </c>
      <c r="E1700" s="2">
        <f t="shared" si="157"/>
        <v>-1.9033988424340009E-2</v>
      </c>
      <c r="F1700" s="2">
        <f t="shared" si="155"/>
        <v>6.1772622609471989E-3</v>
      </c>
      <c r="G1700" s="2">
        <f t="shared" ref="G1700:G1763" si="159">E1700-F1700</f>
        <v>-2.5211250685287206E-2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44494</v>
      </c>
      <c r="B1701" s="6">
        <f>TITRES_STAT!D1704</f>
        <v>11.847799999999999</v>
      </c>
      <c r="C1701" s="2">
        <f t="shared" si="156"/>
        <v>11.855904049423881</v>
      </c>
      <c r="D1701" s="2">
        <f t="shared" si="158"/>
        <v>11.883888090503214</v>
      </c>
      <c r="E1701" s="2">
        <f t="shared" si="157"/>
        <v>-2.7984041079333721E-2</v>
      </c>
      <c r="F1701" s="2">
        <f t="shared" ref="F1701:F1764" si="161">(E1701*(2/(10)))+((1-(2/10))*F1700)</f>
        <v>-6.5499840710898493E-4</v>
      </c>
      <c r="G1701" s="2">
        <f t="shared" si="159"/>
        <v>-2.7329042672224736E-2</v>
      </c>
      <c r="H1701" s="2" t="str">
        <f t="shared" si="160"/>
        <v>Hold</v>
      </c>
    </row>
    <row r="1702" spans="1:8" ht="13.5" x14ac:dyDescent="0.25">
      <c r="A1702" s="3">
        <f>TITRES_STAT!B1705</f>
        <v>44495</v>
      </c>
      <c r="B1702" s="6">
        <f>TITRES_STAT!D1705</f>
        <v>11.790800000000001</v>
      </c>
      <c r="C1702" s="2">
        <f t="shared" si="156"/>
        <v>11.845888041820208</v>
      </c>
      <c r="D1702" s="2">
        <f t="shared" si="158"/>
        <v>11.876992676391865</v>
      </c>
      <c r="E1702" s="2">
        <f t="shared" si="157"/>
        <v>-3.1104634571656575E-2</v>
      </c>
      <c r="F1702" s="2">
        <f t="shared" si="161"/>
        <v>-6.7449256400185032E-3</v>
      </c>
      <c r="G1702" s="2">
        <f t="shared" si="159"/>
        <v>-2.4359708931638073E-2</v>
      </c>
      <c r="H1702" s="2" t="str">
        <f t="shared" si="160"/>
        <v>Hold</v>
      </c>
    </row>
    <row r="1703" spans="1:8" ht="13.5" x14ac:dyDescent="0.25">
      <c r="A1703" s="3">
        <f>TITRES_STAT!B1706</f>
        <v>44496</v>
      </c>
      <c r="B1703" s="6">
        <f>TITRES_STAT!D1706</f>
        <v>11.790800000000001</v>
      </c>
      <c r="C1703" s="2">
        <f t="shared" si="156"/>
        <v>11.837412958463254</v>
      </c>
      <c r="D1703" s="2">
        <f t="shared" si="158"/>
        <v>11.870608033696172</v>
      </c>
      <c r="E1703" s="2">
        <f t="shared" si="157"/>
        <v>-3.3195075232917759E-2</v>
      </c>
      <c r="F1703" s="2">
        <f t="shared" si="161"/>
        <v>-1.2034955558598355E-2</v>
      </c>
      <c r="G1703" s="2">
        <f t="shared" si="159"/>
        <v>-2.1160119674319404E-2</v>
      </c>
      <c r="H1703" s="2" t="str">
        <f t="shared" si="160"/>
        <v>Hold</v>
      </c>
    </row>
    <row r="1704" spans="1:8" ht="13.5" x14ac:dyDescent="0.25">
      <c r="A1704" s="3">
        <f>TITRES_STAT!B1707</f>
        <v>44497</v>
      </c>
      <c r="B1704" s="6">
        <f>TITRES_STAT!D1707</f>
        <v>11.790800000000001</v>
      </c>
      <c r="C1704" s="2">
        <f t="shared" si="156"/>
        <v>11.830241734084293</v>
      </c>
      <c r="D1704" s="2">
        <f t="shared" si="158"/>
        <v>11.864696327496455</v>
      </c>
      <c r="E1704" s="2">
        <f t="shared" si="157"/>
        <v>-3.4454593412162282E-2</v>
      </c>
      <c r="F1704" s="2">
        <f t="shared" si="161"/>
        <v>-1.6518883129311143E-2</v>
      </c>
      <c r="G1704" s="2">
        <f t="shared" si="159"/>
        <v>-1.7935710282851139E-2</v>
      </c>
      <c r="H1704" s="2" t="str">
        <f t="shared" si="160"/>
        <v>Hold</v>
      </c>
    </row>
    <row r="1705" spans="1:8" ht="13.5" x14ac:dyDescent="0.25">
      <c r="A1705" s="3">
        <f>TITRES_STAT!B1708</f>
        <v>44498</v>
      </c>
      <c r="B1705" s="6">
        <f>TITRES_STAT!D1708</f>
        <v>11.790800000000001</v>
      </c>
      <c r="C1705" s="2">
        <f t="shared" si="156"/>
        <v>11.824173774994403</v>
      </c>
      <c r="D1705" s="2">
        <f t="shared" si="158"/>
        <v>11.85922252545968</v>
      </c>
      <c r="E1705" s="2">
        <f t="shared" si="157"/>
        <v>-3.5048750465277223E-2</v>
      </c>
      <c r="F1705" s="2">
        <f t="shared" si="161"/>
        <v>-2.0224856596504359E-2</v>
      </c>
      <c r="G1705" s="2">
        <f t="shared" si="159"/>
        <v>-1.4823893868772864E-2</v>
      </c>
      <c r="H1705" s="2" t="str">
        <f t="shared" si="160"/>
        <v>Hold</v>
      </c>
    </row>
    <row r="1706" spans="1:8" ht="13.5" x14ac:dyDescent="0.25">
      <c r="A1706" s="3">
        <f>TITRES_STAT!B1709</f>
        <v>44501</v>
      </c>
      <c r="B1706" s="6">
        <f>TITRES_STAT!D1709</f>
        <v>11.790800000000001</v>
      </c>
      <c r="C1706" s="2">
        <f t="shared" si="156"/>
        <v>11.844454732687572</v>
      </c>
      <c r="D1706" s="2">
        <f t="shared" si="158"/>
        <v>11.854154190240445</v>
      </c>
      <c r="E1706" s="2">
        <f t="shared" si="157"/>
        <v>-9.6994575528732696E-3</v>
      </c>
      <c r="F1706" s="2">
        <f t="shared" si="161"/>
        <v>-1.8119776787778142E-2</v>
      </c>
      <c r="G1706" s="2">
        <f t="shared" si="159"/>
        <v>8.4203192349048724E-3</v>
      </c>
      <c r="H1706" s="2" t="str">
        <f t="shared" si="160"/>
        <v>Sell</v>
      </c>
    </row>
    <row r="1707" spans="1:8" ht="13.5" x14ac:dyDescent="0.25">
      <c r="A1707" s="3">
        <f>TITRES_STAT!B1710</f>
        <v>44502</v>
      </c>
      <c r="B1707" s="6">
        <f>TITRES_STAT!D1710</f>
        <v>11.790800000000001</v>
      </c>
      <c r="C1707" s="2">
        <f t="shared" si="156"/>
        <v>11.862492466120253</v>
      </c>
      <c r="D1707" s="2">
        <f t="shared" si="158"/>
        <v>11.849461287259672</v>
      </c>
      <c r="E1707" s="2">
        <f t="shared" si="157"/>
        <v>1.303117886058125E-2</v>
      </c>
      <c r="F1707" s="2">
        <f t="shared" si="161"/>
        <v>-1.1889585658106265E-2</v>
      </c>
      <c r="G1707" s="2">
        <f t="shared" si="159"/>
        <v>2.4920764518687515E-2</v>
      </c>
      <c r="H1707" s="2" t="str">
        <f t="shared" si="160"/>
        <v>Sell</v>
      </c>
    </row>
    <row r="1708" spans="1:8" ht="13.5" x14ac:dyDescent="0.25">
      <c r="A1708" s="3">
        <f>TITRES_STAT!B1711</f>
        <v>44503</v>
      </c>
      <c r="B1708" s="6">
        <f>TITRES_STAT!D1711</f>
        <v>11.790800000000001</v>
      </c>
      <c r="C1708" s="2">
        <f t="shared" si="156"/>
        <v>11.877755163640215</v>
      </c>
      <c r="D1708" s="2">
        <f t="shared" si="158"/>
        <v>11.845116006721918</v>
      </c>
      <c r="E1708" s="2">
        <f t="shared" si="157"/>
        <v>3.2639156918296663E-2</v>
      </c>
      <c r="F1708" s="2">
        <f t="shared" si="161"/>
        <v>-2.9838371428256797E-3</v>
      </c>
      <c r="G1708" s="2">
        <f t="shared" si="159"/>
        <v>3.5622994061122341E-2</v>
      </c>
      <c r="H1708" s="2" t="str">
        <f t="shared" si="160"/>
        <v>Sell</v>
      </c>
    </row>
    <row r="1709" spans="1:8" ht="13.5" x14ac:dyDescent="0.25">
      <c r="A1709" s="3">
        <f>TITRES_STAT!B1712</f>
        <v>44504</v>
      </c>
      <c r="B1709" s="6">
        <f>TITRES_STAT!D1712</f>
        <v>11.790800000000001</v>
      </c>
      <c r="C1709" s="2">
        <f t="shared" si="156"/>
        <v>11.873146676926336</v>
      </c>
      <c r="D1709" s="2">
        <f t="shared" si="158"/>
        <v>11.841092598816591</v>
      </c>
      <c r="E1709" s="2">
        <f t="shared" si="157"/>
        <v>3.2054078109744921E-2</v>
      </c>
      <c r="F1709" s="2">
        <f t="shared" si="161"/>
        <v>4.0237459076884405E-3</v>
      </c>
      <c r="G1709" s="2">
        <f t="shared" si="159"/>
        <v>2.8030332202056481E-2</v>
      </c>
      <c r="H1709" s="2" t="str">
        <f t="shared" si="160"/>
        <v>Sell</v>
      </c>
    </row>
    <row r="1710" spans="1:8" ht="13.5" x14ac:dyDescent="0.25">
      <c r="A1710" s="3">
        <f>TITRES_STAT!B1713</f>
        <v>44505</v>
      </c>
      <c r="B1710" s="6">
        <f>TITRES_STAT!D1713</f>
        <v>11.790800000000001</v>
      </c>
      <c r="C1710" s="2">
        <f t="shared" si="156"/>
        <v>11.869247188168439</v>
      </c>
      <c r="D1710" s="2">
        <f t="shared" si="158"/>
        <v>11.837367221126472</v>
      </c>
      <c r="E1710" s="2">
        <f t="shared" si="157"/>
        <v>3.1879967041966495E-2</v>
      </c>
      <c r="F1710" s="2">
        <f t="shared" si="161"/>
        <v>9.5949901345440507E-3</v>
      </c>
      <c r="G1710" s="2">
        <f t="shared" si="159"/>
        <v>2.2284976907422444E-2</v>
      </c>
      <c r="H1710" s="2" t="str">
        <f t="shared" si="160"/>
        <v>Sell</v>
      </c>
    </row>
    <row r="1711" spans="1:8" ht="13.5" x14ac:dyDescent="0.25">
      <c r="A1711" s="3">
        <f>TITRES_STAT!B1714</f>
        <v>44508</v>
      </c>
      <c r="B1711" s="6">
        <f>TITRES_STAT!D1714</f>
        <v>11.7852</v>
      </c>
      <c r="C1711" s="2">
        <f t="shared" si="156"/>
        <v>11.865947620757909</v>
      </c>
      <c r="D1711" s="2">
        <f t="shared" si="158"/>
        <v>11.833502982524511</v>
      </c>
      <c r="E1711" s="2">
        <f t="shared" si="157"/>
        <v>3.2444638233398493E-2</v>
      </c>
      <c r="F1711" s="2">
        <f t="shared" si="161"/>
        <v>1.4164919754314938E-2</v>
      </c>
      <c r="G1711" s="2">
        <f t="shared" si="159"/>
        <v>1.8279718479083554E-2</v>
      </c>
      <c r="H1711" s="2" t="str">
        <f t="shared" si="160"/>
        <v>Sell</v>
      </c>
    </row>
    <row r="1712" spans="1:8" ht="13.5" x14ac:dyDescent="0.25">
      <c r="A1712" s="3">
        <f>TITRES_STAT!B1715</f>
        <v>44509</v>
      </c>
      <c r="B1712" s="6">
        <f>TITRES_STAT!D1715</f>
        <v>11.9048</v>
      </c>
      <c r="C1712" s="2">
        <f t="shared" si="156"/>
        <v>11.854386448333615</v>
      </c>
      <c r="D1712" s="2">
        <f t="shared" si="158"/>
        <v>11.838784243078251</v>
      </c>
      <c r="E1712" s="2">
        <f t="shared" si="157"/>
        <v>1.5602205255364154E-2</v>
      </c>
      <c r="F1712" s="2">
        <f t="shared" si="161"/>
        <v>1.4452376854524784E-2</v>
      </c>
      <c r="G1712" s="2">
        <f t="shared" si="159"/>
        <v>1.1498284008393707E-3</v>
      </c>
      <c r="H1712" s="2" t="str">
        <f t="shared" si="160"/>
        <v>Sell</v>
      </c>
    </row>
    <row r="1713" spans="1:8" ht="13.5" x14ac:dyDescent="0.25">
      <c r="A1713" s="3">
        <f>TITRES_STAT!B1716</f>
        <v>44510</v>
      </c>
      <c r="B1713" s="6">
        <f>TITRES_STAT!D1716</f>
        <v>11.9617</v>
      </c>
      <c r="C1713" s="2">
        <f t="shared" si="156"/>
        <v>11.844603917820752</v>
      </c>
      <c r="D1713" s="2">
        <f t="shared" si="158"/>
        <v>11.847889113961344</v>
      </c>
      <c r="E1713" s="2">
        <f t="shared" si="157"/>
        <v>-3.2851961405917507E-3</v>
      </c>
      <c r="F1713" s="2">
        <f t="shared" si="161"/>
        <v>1.0904862255501477E-2</v>
      </c>
      <c r="G1713" s="2">
        <f t="shared" si="159"/>
        <v>-1.4190058396093228E-2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6">
        <f>TITRES_STAT!D1717</f>
        <v>12.018700000000001</v>
      </c>
      <c r="C1714" s="2">
        <f t="shared" si="156"/>
        <v>11.836326392002176</v>
      </c>
      <c r="D1714" s="2">
        <f t="shared" si="158"/>
        <v>11.86054177218643</v>
      </c>
      <c r="E1714" s="2">
        <f t="shared" si="157"/>
        <v>-2.4215380184253732E-2</v>
      </c>
      <c r="F1714" s="2">
        <f t="shared" si="161"/>
        <v>3.880813767550435E-3</v>
      </c>
      <c r="G1714" s="2">
        <f t="shared" si="159"/>
        <v>-2.8096193951804169E-2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6">
        <f>TITRES_STAT!D1718</f>
        <v>12.018700000000001</v>
      </c>
      <c r="C1715" s="2">
        <f t="shared" si="156"/>
        <v>11.829322331694149</v>
      </c>
      <c r="D1715" s="2">
        <f t="shared" si="158"/>
        <v>11.872257196468917</v>
      </c>
      <c r="E1715" s="2">
        <f t="shared" si="157"/>
        <v>-4.2934864774768045E-2</v>
      </c>
      <c r="F1715" s="2">
        <f t="shared" si="161"/>
        <v>-5.4823219409132606E-3</v>
      </c>
      <c r="G1715" s="2">
        <f t="shared" si="159"/>
        <v>-3.7452542833854782E-2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6">
        <f>TITRES_STAT!D1719</f>
        <v>12.018700000000001</v>
      </c>
      <c r="C1716" s="2">
        <f t="shared" si="156"/>
        <v>11.823395819125819</v>
      </c>
      <c r="D1716" s="2">
        <f t="shared" si="158"/>
        <v>11.883104811545294</v>
      </c>
      <c r="E1716" s="2">
        <f t="shared" si="157"/>
        <v>-5.9708992419475138E-2</v>
      </c>
      <c r="F1716" s="2">
        <f t="shared" si="161"/>
        <v>-1.6327656036625636E-2</v>
      </c>
      <c r="G1716" s="2">
        <f t="shared" si="159"/>
        <v>-4.3381336382849502E-2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6">
        <f>TITRES_STAT!D1720</f>
        <v>12.018700000000001</v>
      </c>
      <c r="C1717" s="2">
        <f t="shared" si="156"/>
        <v>11.818381077721847</v>
      </c>
      <c r="D1717" s="2">
        <f t="shared" si="158"/>
        <v>11.893148899578977</v>
      </c>
      <c r="E1717" s="2">
        <f t="shared" si="157"/>
        <v>-7.4767821857129491E-2</v>
      </c>
      <c r="F1717" s="2">
        <f t="shared" si="161"/>
        <v>-2.8015689200726411E-2</v>
      </c>
      <c r="G1717" s="2">
        <f t="shared" si="159"/>
        <v>-4.675213265640308E-2</v>
      </c>
      <c r="H1717" s="2" t="str">
        <f t="shared" si="160"/>
        <v>Hold</v>
      </c>
    </row>
    <row r="1718" spans="1:8" ht="13.5" x14ac:dyDescent="0.25">
      <c r="A1718" s="3">
        <f>TITRES_STAT!B1721</f>
        <v>44517</v>
      </c>
      <c r="B1718" s="6">
        <f>TITRES_STAT!D1721</f>
        <v>11.9617</v>
      </c>
      <c r="C1718" s="2">
        <f t="shared" si="156"/>
        <v>11.81413783499541</v>
      </c>
      <c r="D1718" s="2">
        <f t="shared" si="158"/>
        <v>11.898226758869422</v>
      </c>
      <c r="E1718" s="2">
        <f t="shared" si="157"/>
        <v>-8.4088923874011456E-2</v>
      </c>
      <c r="F1718" s="2">
        <f t="shared" si="161"/>
        <v>-3.9230336135383417E-2</v>
      </c>
      <c r="G1718" s="2">
        <f t="shared" si="159"/>
        <v>-4.4858587738628039E-2</v>
      </c>
      <c r="H1718" s="2" t="str">
        <f t="shared" si="160"/>
        <v>Hold</v>
      </c>
    </row>
    <row r="1719" spans="1:8" ht="13.5" x14ac:dyDescent="0.25">
      <c r="A1719" s="3">
        <f>TITRES_STAT!B1722</f>
        <v>44518</v>
      </c>
      <c r="B1719" s="6">
        <f>TITRES_STAT!D1722</f>
        <v>11.9617</v>
      </c>
      <c r="C1719" s="2">
        <f t="shared" si="156"/>
        <v>11.810547398842271</v>
      </c>
      <c r="D1719" s="2">
        <f t="shared" si="158"/>
        <v>11.90292848043465</v>
      </c>
      <c r="E1719" s="2">
        <f t="shared" si="157"/>
        <v>-9.2381081592378678E-2</v>
      </c>
      <c r="F1719" s="2">
        <f t="shared" si="161"/>
        <v>-4.9860485226782471E-2</v>
      </c>
      <c r="G1719" s="2">
        <f t="shared" si="159"/>
        <v>-4.2520596365596207E-2</v>
      </c>
      <c r="H1719" s="2" t="str">
        <f t="shared" si="160"/>
        <v>Hold</v>
      </c>
    </row>
    <row r="1720" spans="1:8" ht="13.5" x14ac:dyDescent="0.25">
      <c r="A1720" s="3">
        <f>TITRES_STAT!B1723</f>
        <v>44519</v>
      </c>
      <c r="B1720" s="6">
        <f>TITRES_STAT!D1723</f>
        <v>12.018700000000001</v>
      </c>
      <c r="C1720" s="2">
        <f t="shared" si="156"/>
        <v>11.807509337481923</v>
      </c>
      <c r="D1720" s="2">
        <f t="shared" si="158"/>
        <v>11.911504148550602</v>
      </c>
      <c r="E1720" s="2">
        <f t="shared" si="157"/>
        <v>-0.10399481106867903</v>
      </c>
      <c r="F1720" s="2">
        <f t="shared" si="161"/>
        <v>-6.0687350395161793E-2</v>
      </c>
      <c r="G1720" s="2">
        <f t="shared" si="159"/>
        <v>-4.3307460673517234E-2</v>
      </c>
      <c r="H1720" s="2" t="str">
        <f t="shared" si="160"/>
        <v>Hold</v>
      </c>
    </row>
    <row r="1721" spans="1:8" ht="13.5" x14ac:dyDescent="0.25">
      <c r="A1721" s="3">
        <f>TITRES_STAT!B1724</f>
        <v>44522</v>
      </c>
      <c r="B1721" s="6">
        <f>TITRES_STAT!D1724</f>
        <v>11.9617</v>
      </c>
      <c r="C1721" s="2">
        <f t="shared" si="156"/>
        <v>11.804077131715474</v>
      </c>
      <c r="D1721" s="2">
        <f t="shared" si="158"/>
        <v>11.915222359769075</v>
      </c>
      <c r="E1721" s="2">
        <f t="shared" si="157"/>
        <v>-0.11114522805360139</v>
      </c>
      <c r="F1721" s="2">
        <f t="shared" si="161"/>
        <v>-7.0778925926849715E-2</v>
      </c>
      <c r="G1721" s="2">
        <f t="shared" si="159"/>
        <v>-4.0366302126751671E-2</v>
      </c>
      <c r="H1721" s="2" t="str">
        <f t="shared" si="160"/>
        <v>Hold</v>
      </c>
    </row>
    <row r="1722" spans="1:8" ht="13.5" x14ac:dyDescent="0.25">
      <c r="A1722" s="3">
        <f>TITRES_STAT!B1725</f>
        <v>44523</v>
      </c>
      <c r="B1722" s="6">
        <f>TITRES_STAT!D1725</f>
        <v>11.9617</v>
      </c>
      <c r="C1722" s="2">
        <f t="shared" si="156"/>
        <v>11.8195729576054</v>
      </c>
      <c r="D1722" s="2">
        <f t="shared" si="158"/>
        <v>11.918665147934329</v>
      </c>
      <c r="E1722" s="2">
        <f t="shared" si="157"/>
        <v>-9.9092190328928353E-2</v>
      </c>
      <c r="F1722" s="2">
        <f t="shared" si="161"/>
        <v>-7.6441578807265445E-2</v>
      </c>
      <c r="G1722" s="2">
        <f t="shared" si="159"/>
        <v>-2.2650611521662908E-2</v>
      </c>
      <c r="H1722" s="2" t="str">
        <f t="shared" si="160"/>
        <v>Hold</v>
      </c>
    </row>
    <row r="1723" spans="1:8" ht="13.5" x14ac:dyDescent="0.25">
      <c r="A1723" s="3">
        <f>TITRES_STAT!B1726</f>
        <v>44524</v>
      </c>
      <c r="B1723" s="6">
        <f>TITRES_STAT!D1726</f>
        <v>12.018700000000001</v>
      </c>
      <c r="C1723" s="2">
        <f t="shared" si="156"/>
        <v>11.841438656435338</v>
      </c>
      <c r="D1723" s="2">
        <f t="shared" si="158"/>
        <v>11.92607513697623</v>
      </c>
      <c r="E1723" s="2">
        <f t="shared" si="157"/>
        <v>-8.4636480540892123E-2</v>
      </c>
      <c r="F1723" s="2">
        <f t="shared" si="161"/>
        <v>-7.8080559153990786E-2</v>
      </c>
      <c r="G1723" s="2">
        <f t="shared" si="159"/>
        <v>-6.5559213869013366E-3</v>
      </c>
      <c r="H1723" s="2" t="str">
        <f t="shared" si="160"/>
        <v>Hold</v>
      </c>
    </row>
    <row r="1724" spans="1:8" ht="13.5" x14ac:dyDescent="0.25">
      <c r="A1724" s="3">
        <f>TITRES_STAT!B1727</f>
        <v>44525</v>
      </c>
      <c r="B1724" s="6">
        <f>TITRES_STAT!D1727</f>
        <v>12.7364</v>
      </c>
      <c r="C1724" s="2">
        <f t="shared" si="156"/>
        <v>11.868709632368363</v>
      </c>
      <c r="D1724" s="2">
        <f t="shared" si="158"/>
        <v>11.986099200903917</v>
      </c>
      <c r="E1724" s="2">
        <f t="shared" si="157"/>
        <v>-0.11738956853555393</v>
      </c>
      <c r="F1724" s="2">
        <f t="shared" si="161"/>
        <v>-8.5942361030303421E-2</v>
      </c>
      <c r="G1724" s="2">
        <f t="shared" si="159"/>
        <v>-3.1447207505250513E-2</v>
      </c>
      <c r="H1724" s="2" t="str">
        <f t="shared" si="160"/>
        <v>Hold</v>
      </c>
    </row>
    <row r="1725" spans="1:8" ht="13.5" x14ac:dyDescent="0.25">
      <c r="A1725" s="3">
        <f>TITRES_STAT!B1728</f>
        <v>44526</v>
      </c>
      <c r="B1725" s="6">
        <f>TITRES_STAT!D1728</f>
        <v>13.100899999999999</v>
      </c>
      <c r="C1725" s="2">
        <f t="shared" si="156"/>
        <v>11.89178507354246</v>
      </c>
      <c r="D1725" s="2">
        <f t="shared" si="158"/>
        <v>12.068677037873996</v>
      </c>
      <c r="E1725" s="2">
        <f t="shared" si="157"/>
        <v>-0.17689196433153676</v>
      </c>
      <c r="F1725" s="2">
        <f t="shared" si="161"/>
        <v>-0.1041322816905501</v>
      </c>
      <c r="G1725" s="2">
        <f t="shared" si="159"/>
        <v>-7.2759682640986659E-2</v>
      </c>
      <c r="H1725" s="2" t="str">
        <f t="shared" si="160"/>
        <v>Hold</v>
      </c>
    </row>
    <row r="1726" spans="1:8" ht="13.5" x14ac:dyDescent="0.25">
      <c r="A1726" s="3">
        <f>TITRES_STAT!B1729</f>
        <v>44529</v>
      </c>
      <c r="B1726" s="6">
        <f>TITRES_STAT!D1729</f>
        <v>13.3003</v>
      </c>
      <c r="C1726" s="2">
        <f t="shared" si="156"/>
        <v>11.911310446843618</v>
      </c>
      <c r="D1726" s="2">
        <f t="shared" si="158"/>
        <v>12.159908368401847</v>
      </c>
      <c r="E1726" s="2">
        <f t="shared" si="157"/>
        <v>-0.24859792155822902</v>
      </c>
      <c r="F1726" s="2">
        <f t="shared" si="161"/>
        <v>-0.13302540966408588</v>
      </c>
      <c r="G1726" s="2">
        <f t="shared" si="159"/>
        <v>-0.11557251189414314</v>
      </c>
      <c r="H1726" s="2" t="str">
        <f t="shared" si="160"/>
        <v>Hold</v>
      </c>
    </row>
    <row r="1727" spans="1:8" ht="13.5" x14ac:dyDescent="0.25">
      <c r="A1727" s="3">
        <f>TITRES_STAT!B1730</f>
        <v>44530</v>
      </c>
      <c r="B1727" s="6">
        <f>TITRES_STAT!D1730</f>
        <v>13.3003</v>
      </c>
      <c r="C1727" s="2">
        <f t="shared" si="156"/>
        <v>11.927831916559985</v>
      </c>
      <c r="D1727" s="2">
        <f t="shared" si="158"/>
        <v>12.244381822594303</v>
      </c>
      <c r="E1727" s="2">
        <f t="shared" si="157"/>
        <v>-0.31654990603431798</v>
      </c>
      <c r="F1727" s="2">
        <f t="shared" si="161"/>
        <v>-0.16973030893813229</v>
      </c>
      <c r="G1727" s="2">
        <f t="shared" si="159"/>
        <v>-0.14681959709618569</v>
      </c>
      <c r="H1727" s="2" t="str">
        <f t="shared" si="160"/>
        <v>Hold</v>
      </c>
    </row>
    <row r="1728" spans="1:8" ht="13.5" x14ac:dyDescent="0.25">
      <c r="A1728" s="3">
        <f>TITRES_STAT!B1731</f>
        <v>44531</v>
      </c>
      <c r="B1728" s="6">
        <f>TITRES_STAT!D1731</f>
        <v>13.363</v>
      </c>
      <c r="C1728" s="2">
        <f t="shared" si="156"/>
        <v>11.933042390935372</v>
      </c>
      <c r="D1728" s="2">
        <f t="shared" si="158"/>
        <v>12.327242428328057</v>
      </c>
      <c r="E1728" s="2">
        <f t="shared" si="157"/>
        <v>-0.39420003739268594</v>
      </c>
      <c r="F1728" s="2">
        <f t="shared" si="161"/>
        <v>-0.21462425462904303</v>
      </c>
      <c r="G1728" s="2">
        <f t="shared" si="159"/>
        <v>-0.17957578276364292</v>
      </c>
      <c r="H1728" s="2" t="str">
        <f t="shared" si="160"/>
        <v>Hold</v>
      </c>
    </row>
    <row r="1729" spans="1:8" ht="13.5" x14ac:dyDescent="0.25">
      <c r="A1729" s="3">
        <f>TITRES_STAT!B1732</f>
        <v>44532</v>
      </c>
      <c r="B1729" s="6">
        <f>TITRES_STAT!D1732</f>
        <v>13.1579</v>
      </c>
      <c r="C1729" s="2">
        <f t="shared" si="156"/>
        <v>11.937451253868391</v>
      </c>
      <c r="D1729" s="2">
        <f t="shared" si="158"/>
        <v>12.388772618822275</v>
      </c>
      <c r="E1729" s="2">
        <f t="shared" si="157"/>
        <v>-0.45132136495388409</v>
      </c>
      <c r="F1729" s="2">
        <f t="shared" si="161"/>
        <v>-0.26196367669401127</v>
      </c>
      <c r="G1729" s="2">
        <f t="shared" si="159"/>
        <v>-0.18935768825987281</v>
      </c>
      <c r="H1729" s="2" t="str">
        <f t="shared" si="160"/>
        <v>Hold</v>
      </c>
    </row>
    <row r="1730" spans="1:8" ht="13.5" x14ac:dyDescent="0.25">
      <c r="A1730" s="3">
        <f>TITRES_STAT!B1733</f>
        <v>44533</v>
      </c>
      <c r="B1730" s="6">
        <f>TITRES_STAT!D1733</f>
        <v>13.2661</v>
      </c>
      <c r="C1730" s="2">
        <f t="shared" si="156"/>
        <v>11.94995106096556</v>
      </c>
      <c r="D1730" s="2">
        <f t="shared" si="158"/>
        <v>12.453759832242847</v>
      </c>
      <c r="E1730" s="2">
        <f t="shared" si="157"/>
        <v>-0.50380877127728674</v>
      </c>
      <c r="F1730" s="2">
        <f t="shared" si="161"/>
        <v>-0.3103326956106664</v>
      </c>
      <c r="G1730" s="2">
        <f t="shared" si="159"/>
        <v>-0.19347607566662034</v>
      </c>
      <c r="H1730" s="2" t="str">
        <f t="shared" si="160"/>
        <v>Hold</v>
      </c>
    </row>
    <row r="1731" spans="1:8" ht="13.5" x14ac:dyDescent="0.25">
      <c r="A1731" s="3">
        <f>TITRES_STAT!B1734</f>
        <v>44536</v>
      </c>
      <c r="B1731" s="6">
        <f>TITRES_STAT!D1734</f>
        <v>13.271800000000001</v>
      </c>
      <c r="C1731" s="2">
        <f t="shared" si="156"/>
        <v>11.951758590047781</v>
      </c>
      <c r="D1731" s="2">
        <f t="shared" si="158"/>
        <v>12.514355400224858</v>
      </c>
      <c r="E1731" s="2">
        <f t="shared" si="157"/>
        <v>-0.56259681017707663</v>
      </c>
      <c r="F1731" s="2">
        <f t="shared" si="161"/>
        <v>-0.36078551852394847</v>
      </c>
      <c r="G1731" s="2">
        <f t="shared" si="159"/>
        <v>-0.20181129165312817</v>
      </c>
      <c r="H1731" s="2" t="str">
        <f t="shared" si="160"/>
        <v>Hold</v>
      </c>
    </row>
    <row r="1732" spans="1:8" ht="13.5" x14ac:dyDescent="0.25">
      <c r="A1732" s="3">
        <f>TITRES_STAT!B1735</f>
        <v>44537</v>
      </c>
      <c r="B1732" s="6">
        <f>TITRES_STAT!D1735</f>
        <v>13.2149</v>
      </c>
      <c r="C1732" s="2">
        <f t="shared" si="156"/>
        <v>11.953288037732738</v>
      </c>
      <c r="D1732" s="2">
        <f t="shared" si="158"/>
        <v>12.566247592800794</v>
      </c>
      <c r="E1732" s="2">
        <f t="shared" si="157"/>
        <v>-0.61295955506805555</v>
      </c>
      <c r="F1732" s="2">
        <f t="shared" si="161"/>
        <v>-0.41122032583276991</v>
      </c>
      <c r="G1732" s="2">
        <f t="shared" si="159"/>
        <v>-0.20173922923528564</v>
      </c>
      <c r="H1732" s="2" t="str">
        <f t="shared" si="160"/>
        <v>Hold</v>
      </c>
    </row>
    <row r="1733" spans="1:8" ht="13.5" x14ac:dyDescent="0.25">
      <c r="A1733" s="3">
        <f>TITRES_STAT!B1736</f>
        <v>44538</v>
      </c>
      <c r="B1733" s="6">
        <f>TITRES_STAT!D1736</f>
        <v>13.175000000000001</v>
      </c>
      <c r="C1733" s="2">
        <f t="shared" si="156"/>
        <v>11.963351416543086</v>
      </c>
      <c r="D1733" s="2">
        <f t="shared" si="158"/>
        <v>12.611340363704439</v>
      </c>
      <c r="E1733" s="2">
        <f t="shared" si="157"/>
        <v>-0.64798894716135358</v>
      </c>
      <c r="F1733" s="2">
        <f t="shared" si="161"/>
        <v>-0.45857405009848662</v>
      </c>
      <c r="G1733" s="2">
        <f t="shared" si="159"/>
        <v>-0.18941489706286696</v>
      </c>
      <c r="H1733" s="2" t="str">
        <f t="shared" si="160"/>
        <v>Hold</v>
      </c>
    </row>
    <row r="1734" spans="1:8" ht="13.5" x14ac:dyDescent="0.25">
      <c r="A1734" s="3">
        <f>TITRES_STAT!B1737</f>
        <v>44539</v>
      </c>
      <c r="B1734" s="6">
        <f>TITRES_STAT!D1737</f>
        <v>13.100899999999999</v>
      </c>
      <c r="C1734" s="2">
        <f t="shared" si="156"/>
        <v>12.082281967844148</v>
      </c>
      <c r="D1734" s="2">
        <f t="shared" si="158"/>
        <v>12.647604040467073</v>
      </c>
      <c r="E1734" s="2">
        <f t="shared" si="157"/>
        <v>-0.56532207262292467</v>
      </c>
      <c r="F1734" s="2">
        <f t="shared" si="161"/>
        <v>-0.47992365460337427</v>
      </c>
      <c r="G1734" s="2">
        <f t="shared" si="159"/>
        <v>-8.5398418019550393E-2</v>
      </c>
      <c r="H1734" s="2" t="str">
        <f t="shared" si="160"/>
        <v>Hold</v>
      </c>
    </row>
    <row r="1735" spans="1:8" ht="13.5" x14ac:dyDescent="0.25">
      <c r="A1735" s="3">
        <f>TITRES_STAT!B1738</f>
        <v>44540</v>
      </c>
      <c r="B1735" s="6">
        <f>TITRES_STAT!D1738</f>
        <v>13.1579</v>
      </c>
      <c r="C1735" s="2">
        <f t="shared" si="156"/>
        <v>12.238992434329663</v>
      </c>
      <c r="D1735" s="2">
        <f t="shared" si="158"/>
        <v>12.685403741173214</v>
      </c>
      <c r="E1735" s="2">
        <f t="shared" si="157"/>
        <v>-0.4464113068435509</v>
      </c>
      <c r="F1735" s="2">
        <f t="shared" si="161"/>
        <v>-0.47322118505140964</v>
      </c>
      <c r="G1735" s="2">
        <f t="shared" si="159"/>
        <v>2.6809878207858739E-2</v>
      </c>
      <c r="H1735" s="2" t="str">
        <f t="shared" si="160"/>
        <v>Sell</v>
      </c>
    </row>
    <row r="1736" spans="1:8" ht="13.5" x14ac:dyDescent="0.25">
      <c r="A1736" s="3">
        <f>TITRES_STAT!B1739</f>
        <v>44543</v>
      </c>
      <c r="B1736" s="6">
        <f>TITRES_STAT!D1739</f>
        <v>12.930099999999999</v>
      </c>
      <c r="C1736" s="2">
        <f t="shared" si="156"/>
        <v>12.40227052135587</v>
      </c>
      <c r="D1736" s="2">
        <f t="shared" si="158"/>
        <v>12.703529389975198</v>
      </c>
      <c r="E1736" s="2">
        <f t="shared" si="157"/>
        <v>-0.30125886861932827</v>
      </c>
      <c r="F1736" s="2">
        <f t="shared" si="161"/>
        <v>-0.43882872176499338</v>
      </c>
      <c r="G1736" s="2">
        <f t="shared" si="159"/>
        <v>0.13756985314566511</v>
      </c>
      <c r="H1736" s="2" t="str">
        <f t="shared" si="160"/>
        <v>Sell</v>
      </c>
    </row>
    <row r="1737" spans="1:8" ht="13.5" x14ac:dyDescent="0.25">
      <c r="A1737" s="3">
        <f>TITRES_STAT!B1740</f>
        <v>44544</v>
      </c>
      <c r="B1737" s="6">
        <f>TITRES_STAT!D1740</f>
        <v>13.100899999999999</v>
      </c>
      <c r="C1737" s="2">
        <f t="shared" si="156"/>
        <v>12.540428902685736</v>
      </c>
      <c r="D1737" s="2">
        <f t="shared" si="158"/>
        <v>12.732964249977035</v>
      </c>
      <c r="E1737" s="2">
        <f t="shared" si="157"/>
        <v>-0.19253534729129917</v>
      </c>
      <c r="F1737" s="2">
        <f t="shared" si="161"/>
        <v>-0.38957004687025454</v>
      </c>
      <c r="G1737" s="2">
        <f t="shared" si="159"/>
        <v>0.19703469957895536</v>
      </c>
      <c r="H1737" s="2" t="str">
        <f t="shared" si="160"/>
        <v>Sell</v>
      </c>
    </row>
    <row r="1738" spans="1:8" ht="13.5" x14ac:dyDescent="0.25">
      <c r="A1738" s="3">
        <f>TITRES_STAT!B1741</f>
        <v>44545</v>
      </c>
      <c r="B1738" s="6">
        <f>TITRES_STAT!D1741</f>
        <v>13.100899999999999</v>
      </c>
      <c r="C1738" s="2">
        <f t="shared" si="156"/>
        <v>12.666978302272547</v>
      </c>
      <c r="D1738" s="2">
        <f t="shared" si="158"/>
        <v>12.760218749978737</v>
      </c>
      <c r="E1738" s="2">
        <f t="shared" si="157"/>
        <v>-9.324044770619011E-2</v>
      </c>
      <c r="F1738" s="2">
        <f t="shared" si="161"/>
        <v>-0.33030412703744166</v>
      </c>
      <c r="G1738" s="2">
        <f t="shared" si="159"/>
        <v>0.23706367933125155</v>
      </c>
      <c r="H1738" s="2" t="str">
        <f t="shared" si="160"/>
        <v>Sell</v>
      </c>
    </row>
    <row r="1739" spans="1:8" ht="13.5" x14ac:dyDescent="0.25">
      <c r="A1739" s="3">
        <f>TITRES_STAT!B1742</f>
        <v>44546</v>
      </c>
      <c r="B1739" s="6">
        <f>TITRES_STAT!D1742</f>
        <v>13.089499999999999</v>
      </c>
      <c r="C1739" s="2">
        <f t="shared" si="156"/>
        <v>12.74250471730754</v>
      </c>
      <c r="D1739" s="2">
        <f t="shared" si="158"/>
        <v>12.784609953684015</v>
      </c>
      <c r="E1739" s="2">
        <f t="shared" si="157"/>
        <v>-4.2105236376475119E-2</v>
      </c>
      <c r="F1739" s="2">
        <f t="shared" si="161"/>
        <v>-0.27266434890524838</v>
      </c>
      <c r="G1739" s="2">
        <f t="shared" si="159"/>
        <v>0.23055911252877326</v>
      </c>
      <c r="H1739" s="2" t="str">
        <f t="shared" si="160"/>
        <v>Sell</v>
      </c>
    </row>
    <row r="1740" spans="1:8" ht="13.5" x14ac:dyDescent="0.25">
      <c r="A1740" s="3">
        <f>TITRES_STAT!B1743</f>
        <v>44550</v>
      </c>
      <c r="B1740" s="6">
        <f>TITRES_STAT!D1743</f>
        <v>13.089499999999999</v>
      </c>
      <c r="C1740" s="2">
        <f t="shared" si="156"/>
        <v>12.823057837721764</v>
      </c>
      <c r="D1740" s="2">
        <f t="shared" si="158"/>
        <v>12.807194401559274</v>
      </c>
      <c r="E1740" s="2">
        <f t="shared" si="157"/>
        <v>1.586343616249053E-2</v>
      </c>
      <c r="F1740" s="2">
        <f t="shared" si="161"/>
        <v>-0.21495879189170061</v>
      </c>
      <c r="G1740" s="2">
        <f t="shared" si="159"/>
        <v>0.23082222805419114</v>
      </c>
      <c r="H1740" s="2" t="str">
        <f t="shared" si="160"/>
        <v>Sell</v>
      </c>
    </row>
    <row r="1741" spans="1:8" ht="13.5" x14ac:dyDescent="0.25">
      <c r="A1741" s="3">
        <f>TITRES_STAT!B1744</f>
        <v>44551</v>
      </c>
      <c r="B1741" s="6">
        <f>TITRES_STAT!D1744</f>
        <v>13.089499999999999</v>
      </c>
      <c r="C1741" s="2">
        <f t="shared" si="156"/>
        <v>12.892095093456877</v>
      </c>
      <c r="D1741" s="2">
        <f t="shared" si="158"/>
        <v>12.828105927369698</v>
      </c>
      <c r="E1741" s="2">
        <f t="shared" si="157"/>
        <v>6.3989166087178972E-2</v>
      </c>
      <c r="F1741" s="2">
        <f t="shared" si="161"/>
        <v>-0.15916920029592471</v>
      </c>
      <c r="G1741" s="2">
        <f t="shared" si="159"/>
        <v>0.22315836638310368</v>
      </c>
      <c r="H1741" s="2" t="str">
        <f t="shared" si="160"/>
        <v>Sell</v>
      </c>
    </row>
    <row r="1742" spans="1:8" ht="13.5" x14ac:dyDescent="0.25">
      <c r="A1742" s="3">
        <f>TITRES_STAT!B1745</f>
        <v>44552</v>
      </c>
      <c r="B1742" s="6">
        <f>TITRES_STAT!D1745</f>
        <v>13.089499999999999</v>
      </c>
      <c r="C1742" s="2">
        <f t="shared" si="156"/>
        <v>12.941757386771204</v>
      </c>
      <c r="D1742" s="2">
        <f t="shared" si="158"/>
        <v>12.84746845126824</v>
      </c>
      <c r="E1742" s="2">
        <f t="shared" si="157"/>
        <v>9.4288935502964577E-2</v>
      </c>
      <c r="F1742" s="2">
        <f t="shared" si="161"/>
        <v>-0.10847757313614687</v>
      </c>
      <c r="G1742" s="2">
        <f t="shared" si="159"/>
        <v>0.20276650863911144</v>
      </c>
      <c r="H1742" s="2" t="str">
        <f t="shared" si="160"/>
        <v>Sell</v>
      </c>
    </row>
    <row r="1743" spans="1:8" ht="13.5" x14ac:dyDescent="0.25">
      <c r="A1743" s="3">
        <f>TITRES_STAT!B1746</f>
        <v>44553</v>
      </c>
      <c r="B1743" s="6">
        <f>TITRES_STAT!D1746</f>
        <v>13.089499999999999</v>
      </c>
      <c r="C1743" s="2">
        <f t="shared" ref="C1743:C1806" si="162">$C$4*B1733+C1742*(1-$C$4)</f>
        <v>12.977640865729482</v>
      </c>
      <c r="D1743" s="2">
        <f t="shared" si="158"/>
        <v>12.865396714137258</v>
      </c>
      <c r="E1743" s="2">
        <f t="shared" si="157"/>
        <v>0.11224415159222367</v>
      </c>
      <c r="F1743" s="2">
        <f t="shared" si="161"/>
        <v>-6.4333228190472769E-2</v>
      </c>
      <c r="G1743" s="2">
        <f t="shared" si="159"/>
        <v>0.17657737978269644</v>
      </c>
      <c r="H1743" s="2" t="str">
        <f t="shared" si="160"/>
        <v>Sell</v>
      </c>
    </row>
    <row r="1744" spans="1:8" ht="13.5" x14ac:dyDescent="0.25">
      <c r="A1744" s="3">
        <f>TITRES_STAT!B1747</f>
        <v>44554</v>
      </c>
      <c r="B1744" s="6">
        <f>TITRES_STAT!D1747</f>
        <v>13.0383</v>
      </c>
      <c r="C1744" s="2">
        <f t="shared" si="162"/>
        <v>12.996603809463409</v>
      </c>
      <c r="D1744" s="2">
        <f t="shared" si="158"/>
        <v>12.878204364941906</v>
      </c>
      <c r="E1744" s="2">
        <f t="shared" si="157"/>
        <v>0.11839944452150242</v>
      </c>
      <c r="F1744" s="2">
        <f t="shared" si="161"/>
        <v>-2.7786693648077732E-2</v>
      </c>
      <c r="G1744" s="2">
        <f t="shared" si="159"/>
        <v>0.14618613816958015</v>
      </c>
      <c r="H1744" s="2" t="str">
        <f t="shared" si="160"/>
        <v>Sell</v>
      </c>
    </row>
    <row r="1745" spans="1:8" ht="13.5" x14ac:dyDescent="0.25">
      <c r="A1745" s="3">
        <f>TITRES_STAT!B1748</f>
        <v>44557</v>
      </c>
      <c r="B1745" s="6">
        <f>TITRES_STAT!D1748</f>
        <v>13.0383</v>
      </c>
      <c r="C1745" s="2">
        <f t="shared" si="162"/>
        <v>13.021418608007499</v>
      </c>
      <c r="D1745" s="2">
        <f t="shared" si="158"/>
        <v>12.890063300872136</v>
      </c>
      <c r="E1745" s="2">
        <f t="shared" si="157"/>
        <v>0.13135530713536347</v>
      </c>
      <c r="F1745" s="2">
        <f t="shared" si="161"/>
        <v>4.041706508610507E-3</v>
      </c>
      <c r="G1745" s="2">
        <f t="shared" si="159"/>
        <v>0.12731360062675295</v>
      </c>
      <c r="H1745" s="2" t="str">
        <f t="shared" si="160"/>
        <v>Sell</v>
      </c>
    </row>
    <row r="1746" spans="1:8" ht="13.5" x14ac:dyDescent="0.25">
      <c r="A1746" s="3">
        <f>TITRES_STAT!B1749</f>
        <v>44558</v>
      </c>
      <c r="B1746" s="6">
        <f>TITRES_STAT!D1749</f>
        <v>13.015499999999999</v>
      </c>
      <c r="C1746" s="2">
        <f t="shared" si="162"/>
        <v>13.00736959139096</v>
      </c>
      <c r="D1746" s="2">
        <f t="shared" si="158"/>
        <v>12.89935490821494</v>
      </c>
      <c r="E1746" s="2">
        <f t="shared" si="157"/>
        <v>0.10801468317601959</v>
      </c>
      <c r="F1746" s="2">
        <f t="shared" si="161"/>
        <v>2.4836301842092325E-2</v>
      </c>
      <c r="G1746" s="2">
        <f t="shared" si="159"/>
        <v>8.317838133392727E-2</v>
      </c>
      <c r="H1746" s="2" t="str">
        <f t="shared" si="160"/>
        <v>Sell</v>
      </c>
    </row>
    <row r="1747" spans="1:8" ht="13.5" x14ac:dyDescent="0.25">
      <c r="A1747" s="3">
        <f>TITRES_STAT!B1750</f>
        <v>44559</v>
      </c>
      <c r="B1747" s="6">
        <f>TITRES_STAT!D1750</f>
        <v>13.7845</v>
      </c>
      <c r="C1747" s="2">
        <f t="shared" si="162"/>
        <v>13.021758885023118</v>
      </c>
      <c r="D1747" s="2">
        <f t="shared" si="158"/>
        <v>12.964921211310129</v>
      </c>
      <c r="E1747" s="2">
        <f t="shared" si="157"/>
        <v>5.6837673712989201E-2</v>
      </c>
      <c r="F1747" s="2">
        <f t="shared" si="161"/>
        <v>3.1236576216271704E-2</v>
      </c>
      <c r="G1747" s="2">
        <f t="shared" si="159"/>
        <v>2.5601097496717497E-2</v>
      </c>
      <c r="H1747" s="2" t="str">
        <f t="shared" si="160"/>
        <v>Sell</v>
      </c>
    </row>
    <row r="1748" spans="1:8" ht="13.5" x14ac:dyDescent="0.25">
      <c r="A1748" s="3">
        <f>TITRES_STAT!B1751</f>
        <v>44560</v>
      </c>
      <c r="B1748" s="6">
        <f>TITRES_STAT!D1751</f>
        <v>13.670500000000001</v>
      </c>
      <c r="C1748" s="2">
        <f t="shared" si="162"/>
        <v>13.033934441173407</v>
      </c>
      <c r="D1748" s="2">
        <f t="shared" si="158"/>
        <v>13.017186306768638</v>
      </c>
      <c r="E1748" s="2">
        <f t="shared" si="157"/>
        <v>1.6748134404769743E-2</v>
      </c>
      <c r="F1748" s="2">
        <f t="shared" si="161"/>
        <v>2.8338887853971314E-2</v>
      </c>
      <c r="G1748" s="2">
        <f t="shared" si="159"/>
        <v>-1.1590753449201571E-2</v>
      </c>
      <c r="H1748" s="2" t="str">
        <f t="shared" si="160"/>
        <v>Hold</v>
      </c>
    </row>
    <row r="1749" spans="1:8" ht="13.5" x14ac:dyDescent="0.25">
      <c r="A1749" s="3">
        <f>TITRES_STAT!B1752</f>
        <v>44561</v>
      </c>
      <c r="B1749" s="6">
        <f>TITRES_STAT!D1752</f>
        <v>13.7845</v>
      </c>
      <c r="C1749" s="2">
        <f t="shared" si="162"/>
        <v>13.042482988685192</v>
      </c>
      <c r="D1749" s="2">
        <f t="shared" si="158"/>
        <v>13.074024358119109</v>
      </c>
      <c r="E1749" s="2">
        <f t="shared" si="157"/>
        <v>-3.1541369433917055E-2</v>
      </c>
      <c r="F1749" s="2">
        <f t="shared" si="161"/>
        <v>1.6362836396393642E-2</v>
      </c>
      <c r="G1749" s="2">
        <f t="shared" si="159"/>
        <v>-4.79042058303107E-2</v>
      </c>
      <c r="H1749" s="2" t="str">
        <f t="shared" si="160"/>
        <v>Hold</v>
      </c>
    </row>
    <row r="1750" spans="1:8" ht="13.5" x14ac:dyDescent="0.25">
      <c r="A1750" s="3">
        <f>TITRES_STAT!B1753</f>
        <v>44564</v>
      </c>
      <c r="B1750" s="6">
        <f>TITRES_STAT!D1753</f>
        <v>13.812900000000001</v>
      </c>
      <c r="C1750" s="2">
        <f t="shared" si="162"/>
        <v>13.049716375041317</v>
      </c>
      <c r="D1750" s="2">
        <f t="shared" si="158"/>
        <v>13.128755887147324</v>
      </c>
      <c r="E1750" s="2">
        <f t="shared" si="157"/>
        <v>-7.9039512106007237E-2</v>
      </c>
      <c r="F1750" s="2">
        <f t="shared" si="161"/>
        <v>-2.7176333040865325E-3</v>
      </c>
      <c r="G1750" s="2">
        <f t="shared" si="159"/>
        <v>-7.6321878801920706E-2</v>
      </c>
      <c r="H1750" s="2" t="str">
        <f t="shared" si="160"/>
        <v>Hold</v>
      </c>
    </row>
    <row r="1751" spans="1:8" ht="13.5" x14ac:dyDescent="0.25">
      <c r="A1751" s="3">
        <f>TITRES_STAT!B1754</f>
        <v>44565</v>
      </c>
      <c r="B1751" s="6">
        <f>TITRES_STAT!D1754</f>
        <v>13.812900000000001</v>
      </c>
      <c r="C1751" s="2">
        <f t="shared" si="162"/>
        <v>13.055836932727269</v>
      </c>
      <c r="D1751" s="2">
        <f t="shared" si="158"/>
        <v>13.179433228840114</v>
      </c>
      <c r="E1751" s="2">
        <f t="shared" si="157"/>
        <v>-0.12359629611284539</v>
      </c>
      <c r="F1751" s="2">
        <f t="shared" si="161"/>
        <v>-2.6893365865838306E-2</v>
      </c>
      <c r="G1751" s="2">
        <f t="shared" si="159"/>
        <v>-9.6702930247007088E-2</v>
      </c>
      <c r="H1751" s="2" t="str">
        <f t="shared" si="160"/>
        <v>Hold</v>
      </c>
    </row>
    <row r="1752" spans="1:8" ht="13.5" x14ac:dyDescent="0.25">
      <c r="A1752" s="3">
        <f>TITRES_STAT!B1755</f>
        <v>44566</v>
      </c>
      <c r="B1752" s="6">
        <f>TITRES_STAT!D1755</f>
        <v>13.8073</v>
      </c>
      <c r="C1752" s="2">
        <f t="shared" si="162"/>
        <v>13.061015866153843</v>
      </c>
      <c r="D1752" s="2">
        <f t="shared" si="158"/>
        <v>13.225941878555661</v>
      </c>
      <c r="E1752" s="2">
        <f t="shared" si="157"/>
        <v>-0.1649260124018177</v>
      </c>
      <c r="F1752" s="2">
        <f t="shared" si="161"/>
        <v>-5.4499895173034184E-2</v>
      </c>
      <c r="G1752" s="2">
        <f t="shared" si="159"/>
        <v>-0.11042611722878351</v>
      </c>
      <c r="H1752" s="2" t="str">
        <f t="shared" si="160"/>
        <v>Hold</v>
      </c>
    </row>
    <row r="1753" spans="1:8" ht="13.5" x14ac:dyDescent="0.25">
      <c r="A1753" s="3">
        <f>TITRES_STAT!B1756</f>
        <v>44567</v>
      </c>
      <c r="B1753" s="6">
        <f>TITRES_STAT!D1756</f>
        <v>13.8073</v>
      </c>
      <c r="C1753" s="2">
        <f t="shared" si="162"/>
        <v>13.065398040591713</v>
      </c>
      <c r="D1753" s="2">
        <f t="shared" si="158"/>
        <v>13.269005443107094</v>
      </c>
      <c r="E1753" s="2">
        <f t="shared" si="157"/>
        <v>-0.2036074025153809</v>
      </c>
      <c r="F1753" s="2">
        <f t="shared" si="161"/>
        <v>-8.4321396641503538E-2</v>
      </c>
      <c r="G1753" s="2">
        <f t="shared" si="159"/>
        <v>-0.11928600587387736</v>
      </c>
      <c r="H1753" s="2" t="str">
        <f t="shared" si="160"/>
        <v>Hold</v>
      </c>
    </row>
    <row r="1754" spans="1:8" ht="13.5" x14ac:dyDescent="0.25">
      <c r="A1754" s="3">
        <f>TITRES_STAT!B1757</f>
        <v>44568</v>
      </c>
      <c r="B1754" s="6">
        <f>TITRES_STAT!D1757</f>
        <v>13.7845</v>
      </c>
      <c r="C1754" s="2">
        <f t="shared" si="162"/>
        <v>13.061229111269911</v>
      </c>
      <c r="D1754" s="2">
        <f t="shared" si="158"/>
        <v>13.307190225099161</v>
      </c>
      <c r="E1754" s="2">
        <f t="shared" si="157"/>
        <v>-0.24596111382924946</v>
      </c>
      <c r="F1754" s="2">
        <f t="shared" si="161"/>
        <v>-0.11664934007905273</v>
      </c>
      <c r="G1754" s="2">
        <f t="shared" si="159"/>
        <v>-0.12931177375019673</v>
      </c>
      <c r="H1754" s="2" t="str">
        <f t="shared" si="160"/>
        <v>Hold</v>
      </c>
    </row>
    <row r="1755" spans="1:8" ht="13.5" x14ac:dyDescent="0.25">
      <c r="A1755" s="3">
        <f>TITRES_STAT!B1758</f>
        <v>44571</v>
      </c>
      <c r="B1755" s="6">
        <f>TITRES_STAT!D1758</f>
        <v>13.670500000000001</v>
      </c>
      <c r="C1755" s="2">
        <f t="shared" si="162"/>
        <v>13.057701555689926</v>
      </c>
      <c r="D1755" s="2">
        <f t="shared" si="158"/>
        <v>13.334102060277001</v>
      </c>
      <c r="E1755" s="2">
        <f t="shared" si="157"/>
        <v>-0.27640050458707499</v>
      </c>
      <c r="F1755" s="2">
        <f t="shared" si="161"/>
        <v>-0.14859957298065718</v>
      </c>
      <c r="G1755" s="2">
        <f t="shared" si="159"/>
        <v>-0.12780093160641781</v>
      </c>
      <c r="H1755" s="2" t="str">
        <f t="shared" si="160"/>
        <v>Hold</v>
      </c>
    </row>
    <row r="1756" spans="1:8" ht="13.5" x14ac:dyDescent="0.25">
      <c r="A1756" s="3">
        <f>TITRES_STAT!B1759</f>
        <v>44572</v>
      </c>
      <c r="B1756" s="6">
        <f>TITRES_STAT!D1759</f>
        <v>13.670500000000001</v>
      </c>
      <c r="C1756" s="2">
        <f t="shared" si="162"/>
        <v>13.051209008660706</v>
      </c>
      <c r="D1756" s="2">
        <f t="shared" si="158"/>
        <v>13.359020426182408</v>
      </c>
      <c r="E1756" s="2">
        <f t="shared" ref="E1756:E1819" si="163">C1756-D1756</f>
        <v>-0.30781141752170171</v>
      </c>
      <c r="F1756" s="2">
        <f t="shared" si="161"/>
        <v>-0.18044194188886609</v>
      </c>
      <c r="G1756" s="2">
        <f t="shared" si="159"/>
        <v>-0.12736947563283563</v>
      </c>
      <c r="H1756" s="2" t="str">
        <f t="shared" si="160"/>
        <v>Hold</v>
      </c>
    </row>
    <row r="1757" spans="1:8" ht="13.5" x14ac:dyDescent="0.25">
      <c r="A1757" s="3">
        <f>TITRES_STAT!B1760</f>
        <v>44573</v>
      </c>
      <c r="B1757" s="6">
        <f>TITRES_STAT!D1760</f>
        <v>13.6136</v>
      </c>
      <c r="C1757" s="2">
        <f t="shared" si="162"/>
        <v>13.164023007328289</v>
      </c>
      <c r="D1757" s="2">
        <f t="shared" ref="D1757:D1820" si="164">$D$4*B1757+(1-$D$4)*D1756</f>
        <v>13.377878172391119</v>
      </c>
      <c r="E1757" s="2">
        <f t="shared" si="163"/>
        <v>-0.21385516506282976</v>
      </c>
      <c r="F1757" s="2">
        <f t="shared" si="161"/>
        <v>-0.18712458652365885</v>
      </c>
      <c r="G1757" s="2">
        <f t="shared" si="159"/>
        <v>-2.6730578539170907E-2</v>
      </c>
      <c r="H1757" s="2" t="str">
        <f t="shared" si="160"/>
        <v>Hold</v>
      </c>
    </row>
    <row r="1758" spans="1:8" ht="13.5" x14ac:dyDescent="0.25">
      <c r="A1758" s="3">
        <f>TITRES_STAT!B1761</f>
        <v>44574</v>
      </c>
      <c r="B1758" s="6">
        <f>TITRES_STAT!D1761</f>
        <v>13.6136</v>
      </c>
      <c r="C1758" s="2">
        <f t="shared" si="162"/>
        <v>13.241942544662399</v>
      </c>
      <c r="D1758" s="2">
        <f t="shared" si="164"/>
        <v>13.395339048510296</v>
      </c>
      <c r="E1758" s="2">
        <f t="shared" si="163"/>
        <v>-0.15339650384789749</v>
      </c>
      <c r="F1758" s="2">
        <f t="shared" si="161"/>
        <v>-0.18037896998850658</v>
      </c>
      <c r="G1758" s="2">
        <f t="shared" si="159"/>
        <v>2.698246614060909E-2</v>
      </c>
      <c r="H1758" s="2" t="str">
        <f t="shared" si="160"/>
        <v>Sell</v>
      </c>
    </row>
    <row r="1759" spans="1:8" ht="13.5" x14ac:dyDescent="0.25">
      <c r="A1759" s="3">
        <f>TITRES_STAT!B1762</f>
        <v>44575</v>
      </c>
      <c r="B1759" s="6">
        <f>TITRES_STAT!D1762</f>
        <v>13.6136</v>
      </c>
      <c r="C1759" s="2">
        <f t="shared" si="162"/>
        <v>13.325412922406644</v>
      </c>
      <c r="D1759" s="2">
        <f t="shared" si="164"/>
        <v>13.411506526398423</v>
      </c>
      <c r="E1759" s="2">
        <f t="shared" si="163"/>
        <v>-8.6093603991779233E-2</v>
      </c>
      <c r="F1759" s="2">
        <f t="shared" si="161"/>
        <v>-0.16152189678916112</v>
      </c>
      <c r="G1759" s="2">
        <f t="shared" si="159"/>
        <v>7.5428292797381891E-2</v>
      </c>
      <c r="H1759" s="2" t="str">
        <f t="shared" si="160"/>
        <v>Sell</v>
      </c>
    </row>
    <row r="1760" spans="1:8" ht="13.5" x14ac:dyDescent="0.25">
      <c r="A1760" s="3">
        <f>TITRES_STAT!B1763</f>
        <v>44578</v>
      </c>
      <c r="B1760" s="6">
        <f>TITRES_STAT!D1763</f>
        <v>13.6136</v>
      </c>
      <c r="C1760" s="2">
        <f t="shared" si="162"/>
        <v>13.400410934344084</v>
      </c>
      <c r="D1760" s="2">
        <f t="shared" si="164"/>
        <v>13.426476413331873</v>
      </c>
      <c r="E1760" s="2">
        <f t="shared" si="163"/>
        <v>-2.6065478987788993E-2</v>
      </c>
      <c r="F1760" s="2">
        <f t="shared" si="161"/>
        <v>-0.13443061322888669</v>
      </c>
      <c r="G1760" s="2">
        <f t="shared" si="159"/>
        <v>0.1083651342410977</v>
      </c>
      <c r="H1760" s="2" t="str">
        <f t="shared" si="160"/>
        <v>Sell</v>
      </c>
    </row>
    <row r="1761" spans="1:8" ht="13.5" x14ac:dyDescent="0.25">
      <c r="A1761" s="3">
        <f>TITRES_STAT!B1764</f>
        <v>44579</v>
      </c>
      <c r="B1761" s="6">
        <f>TITRES_STAT!D1764</f>
        <v>13.607900000000001</v>
      </c>
      <c r="C1761" s="2">
        <f t="shared" si="162"/>
        <v>13.46387079059884</v>
      </c>
      <c r="D1761" s="2">
        <f t="shared" si="164"/>
        <v>13.439915197529512</v>
      </c>
      <c r="E1761" s="2">
        <f t="shared" si="163"/>
        <v>2.3955593069327819E-2</v>
      </c>
      <c r="F1761" s="2">
        <f t="shared" si="161"/>
        <v>-0.10275337196924379</v>
      </c>
      <c r="G1761" s="2">
        <f t="shared" si="159"/>
        <v>0.1267089650385716</v>
      </c>
      <c r="H1761" s="2" t="str">
        <f t="shared" si="160"/>
        <v>Sell</v>
      </c>
    </row>
    <row r="1762" spans="1:8" ht="13.5" x14ac:dyDescent="0.25">
      <c r="A1762" s="3">
        <f>TITRES_STAT!B1765</f>
        <v>44580</v>
      </c>
      <c r="B1762" s="6">
        <f>TITRES_STAT!D1765</f>
        <v>13.607900000000001</v>
      </c>
      <c r="C1762" s="2">
        <f t="shared" si="162"/>
        <v>13.516706053583633</v>
      </c>
      <c r="D1762" s="2">
        <f t="shared" si="164"/>
        <v>13.45235851623103</v>
      </c>
      <c r="E1762" s="2">
        <f t="shared" si="163"/>
        <v>6.4347537352603013E-2</v>
      </c>
      <c r="F1762" s="2">
        <f t="shared" si="161"/>
        <v>-6.9333190104874431E-2</v>
      </c>
      <c r="G1762" s="2">
        <f t="shared" si="159"/>
        <v>0.13368072745747744</v>
      </c>
      <c r="H1762" s="2" t="str">
        <f t="shared" si="160"/>
        <v>Sell</v>
      </c>
    </row>
    <row r="1763" spans="1:8" ht="13.5" x14ac:dyDescent="0.25">
      <c r="A1763" s="3">
        <f>TITRES_STAT!B1766</f>
        <v>44581</v>
      </c>
      <c r="B1763" s="6">
        <f>TITRES_STAT!D1766</f>
        <v>13.6022</v>
      </c>
      <c r="C1763" s="2">
        <f t="shared" si="162"/>
        <v>13.561412814570765</v>
      </c>
      <c r="D1763" s="2">
        <f t="shared" si="164"/>
        <v>13.463457885399102</v>
      </c>
      <c r="E1763" s="2">
        <f t="shared" si="163"/>
        <v>9.7954929171663707E-2</v>
      </c>
      <c r="F1763" s="2">
        <f t="shared" si="161"/>
        <v>-3.5875566249566809E-2</v>
      </c>
      <c r="G1763" s="2">
        <f t="shared" si="159"/>
        <v>0.13383049542123052</v>
      </c>
      <c r="H1763" s="2" t="str">
        <f t="shared" si="160"/>
        <v>Sell</v>
      </c>
    </row>
    <row r="1764" spans="1:8" ht="13.5" x14ac:dyDescent="0.25">
      <c r="A1764" s="3">
        <f>TITRES_STAT!B1767</f>
        <v>44582</v>
      </c>
      <c r="B1764" s="6">
        <f>TITRES_STAT!D1767</f>
        <v>13.5566</v>
      </c>
      <c r="C1764" s="2">
        <f t="shared" si="162"/>
        <v>13.595733920021416</v>
      </c>
      <c r="D1764" s="2">
        <f t="shared" si="164"/>
        <v>13.470357301295465</v>
      </c>
      <c r="E1764" s="2">
        <f t="shared" si="163"/>
        <v>0.12537661872595152</v>
      </c>
      <c r="F1764" s="2">
        <f t="shared" si="161"/>
        <v>-3.6251292544631428E-3</v>
      </c>
      <c r="G1764" s="2">
        <f t="shared" ref="G1764:G1827" si="165">E1764-F1764</f>
        <v>0.12900174798041467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44585</v>
      </c>
      <c r="B1765" s="6">
        <f>TITRES_STAT!D1768</f>
        <v>13.5566</v>
      </c>
      <c r="C1765" s="2">
        <f t="shared" si="162"/>
        <v>13.607236393864275</v>
      </c>
      <c r="D1765" s="2">
        <f t="shared" si="164"/>
        <v>13.476745649347652</v>
      </c>
      <c r="E1765" s="2">
        <f t="shared" si="163"/>
        <v>0.13049074451662257</v>
      </c>
      <c r="F1765" s="2">
        <f t="shared" ref="F1765:F1828" si="167">(E1765*(2/(10)))+((1-(2/10))*F1764)</f>
        <v>2.3198045499753999E-2</v>
      </c>
      <c r="G1765" s="2">
        <f t="shared" si="165"/>
        <v>0.10729269901686857</v>
      </c>
      <c r="H1765" s="2" t="str">
        <f t="shared" si="166"/>
        <v>Sell</v>
      </c>
    </row>
    <row r="1766" spans="1:8" ht="13.5" x14ac:dyDescent="0.25">
      <c r="A1766" s="3">
        <f>TITRES_STAT!B1769</f>
        <v>44586</v>
      </c>
      <c r="B1766" s="6">
        <f>TITRES_STAT!D1769</f>
        <v>13.494</v>
      </c>
      <c r="C1766" s="2">
        <f t="shared" si="162"/>
        <v>13.616969256346694</v>
      </c>
      <c r="D1766" s="2">
        <f t="shared" si="164"/>
        <v>13.478023749395975</v>
      </c>
      <c r="E1766" s="2">
        <f t="shared" si="163"/>
        <v>0.13894550695071928</v>
      </c>
      <c r="F1766" s="2">
        <f t="shared" si="167"/>
        <v>4.634753778994706E-2</v>
      </c>
      <c r="G1766" s="2">
        <f t="shared" si="165"/>
        <v>9.2597969160772217E-2</v>
      </c>
      <c r="H1766" s="2" t="str">
        <f t="shared" si="166"/>
        <v>Sell</v>
      </c>
    </row>
    <row r="1767" spans="1:8" ht="13.5" x14ac:dyDescent="0.25">
      <c r="A1767" s="3">
        <f>TITRES_STAT!B1770</f>
        <v>44587</v>
      </c>
      <c r="B1767" s="6">
        <f>TITRES_STAT!D1770</f>
        <v>13.545199999999999</v>
      </c>
      <c r="C1767" s="2">
        <f t="shared" si="162"/>
        <v>13.616450909216434</v>
      </c>
      <c r="D1767" s="2">
        <f t="shared" si="164"/>
        <v>13.482999767959237</v>
      </c>
      <c r="E1767" s="2">
        <f t="shared" si="163"/>
        <v>0.13345114125719704</v>
      </c>
      <c r="F1767" s="2">
        <f t="shared" si="167"/>
        <v>6.3768258483397067E-2</v>
      </c>
      <c r="G1767" s="2">
        <f t="shared" si="165"/>
        <v>6.968288277379997E-2</v>
      </c>
      <c r="H1767" s="2" t="str">
        <f t="shared" si="166"/>
        <v>Sell</v>
      </c>
    </row>
    <row r="1768" spans="1:8" ht="13.5" x14ac:dyDescent="0.25">
      <c r="A1768" s="3">
        <f>TITRES_STAT!B1771</f>
        <v>44588</v>
      </c>
      <c r="B1768" s="6">
        <f>TITRES_STAT!D1771</f>
        <v>13.5395</v>
      </c>
      <c r="C1768" s="2">
        <f t="shared" si="162"/>
        <v>13.61601230779852</v>
      </c>
      <c r="D1768" s="2">
        <f t="shared" si="164"/>
        <v>13.487184970332626</v>
      </c>
      <c r="E1768" s="2">
        <f t="shared" si="163"/>
        <v>0.12882733746589459</v>
      </c>
      <c r="F1768" s="2">
        <f t="shared" si="167"/>
        <v>7.6780074279896568E-2</v>
      </c>
      <c r="G1768" s="2">
        <f t="shared" si="165"/>
        <v>5.2047263185998019E-2</v>
      </c>
      <c r="H1768" s="2" t="str">
        <f t="shared" si="166"/>
        <v>Sell</v>
      </c>
    </row>
    <row r="1769" spans="1:8" ht="13.5" x14ac:dyDescent="0.25">
      <c r="A1769" s="3">
        <f>TITRES_STAT!B1772</f>
        <v>44589</v>
      </c>
      <c r="B1769" s="6">
        <f>TITRES_STAT!D1772</f>
        <v>13.5395</v>
      </c>
      <c r="C1769" s="2">
        <f t="shared" si="162"/>
        <v>13.615641183521825</v>
      </c>
      <c r="D1769" s="2">
        <f t="shared" si="164"/>
        <v>13.491060157715394</v>
      </c>
      <c r="E1769" s="2">
        <f t="shared" si="163"/>
        <v>0.12458102580643171</v>
      </c>
      <c r="F1769" s="2">
        <f t="shared" si="167"/>
        <v>8.6340264585203608E-2</v>
      </c>
      <c r="G1769" s="2">
        <f t="shared" si="165"/>
        <v>3.8240761221228103E-2</v>
      </c>
      <c r="H1769" s="2" t="str">
        <f t="shared" si="166"/>
        <v>Sell</v>
      </c>
    </row>
    <row r="1770" spans="1:8" ht="13.5" x14ac:dyDescent="0.25">
      <c r="A1770" s="3">
        <f>TITRES_STAT!B1773</f>
        <v>44592</v>
      </c>
      <c r="B1770" s="6">
        <f>TITRES_STAT!D1773</f>
        <v>13.5395</v>
      </c>
      <c r="C1770" s="2">
        <f t="shared" si="162"/>
        <v>13.615327155287698</v>
      </c>
      <c r="D1770" s="2">
        <f t="shared" si="164"/>
        <v>13.494648294180919</v>
      </c>
      <c r="E1770" s="2">
        <f t="shared" si="163"/>
        <v>0.12067886110677861</v>
      </c>
      <c r="F1770" s="2">
        <f t="shared" si="167"/>
        <v>9.320798388951862E-2</v>
      </c>
      <c r="G1770" s="2">
        <f t="shared" si="165"/>
        <v>2.7470877217259992E-2</v>
      </c>
      <c r="H1770" s="2" t="str">
        <f t="shared" si="166"/>
        <v>Sell</v>
      </c>
    </row>
    <row r="1771" spans="1:8" ht="13.5" x14ac:dyDescent="0.25">
      <c r="A1771" s="3">
        <f>TITRES_STAT!B1774</f>
        <v>44593</v>
      </c>
      <c r="B1771" s="6">
        <f>TITRES_STAT!D1774</f>
        <v>13.499700000000001</v>
      </c>
      <c r="C1771" s="2">
        <f t="shared" si="162"/>
        <v>13.614184516012667</v>
      </c>
      <c r="D1771" s="2">
        <f t="shared" si="164"/>
        <v>13.495022494611963</v>
      </c>
      <c r="E1771" s="2">
        <f t="shared" si="163"/>
        <v>0.11916202140070453</v>
      </c>
      <c r="F1771" s="2">
        <f t="shared" si="167"/>
        <v>9.8398791391755808E-2</v>
      </c>
      <c r="G1771" s="2">
        <f t="shared" si="165"/>
        <v>2.0763230008948724E-2</v>
      </c>
      <c r="H1771" s="2" t="str">
        <f t="shared" si="166"/>
        <v>Sell</v>
      </c>
    </row>
    <row r="1772" spans="1:8" ht="13.5" x14ac:dyDescent="0.25">
      <c r="A1772" s="3">
        <f>TITRES_STAT!B1775</f>
        <v>44594</v>
      </c>
      <c r="B1772" s="6">
        <f>TITRES_STAT!D1775</f>
        <v>13.499700000000001</v>
      </c>
      <c r="C1772" s="2">
        <f t="shared" si="162"/>
        <v>13.613217667395334</v>
      </c>
      <c r="D1772" s="2">
        <f t="shared" si="164"/>
        <v>13.495368976492557</v>
      </c>
      <c r="E1772" s="2">
        <f t="shared" si="163"/>
        <v>0.11784869090277716</v>
      </c>
      <c r="F1772" s="2">
        <f t="shared" si="167"/>
        <v>0.10228877129396009</v>
      </c>
      <c r="G1772" s="2">
        <f t="shared" si="165"/>
        <v>1.5559919608817072E-2</v>
      </c>
      <c r="H1772" s="2" t="str">
        <f t="shared" si="166"/>
        <v>Sell</v>
      </c>
    </row>
    <row r="1773" spans="1:8" ht="13.5" x14ac:dyDescent="0.25">
      <c r="A1773" s="3">
        <f>TITRES_STAT!B1776</f>
        <v>44595</v>
      </c>
      <c r="B1773" s="6">
        <f>TITRES_STAT!D1776</f>
        <v>13.499700000000001</v>
      </c>
      <c r="C1773" s="2">
        <f t="shared" si="162"/>
        <v>13.611522641642205</v>
      </c>
      <c r="D1773" s="2">
        <f t="shared" si="164"/>
        <v>13.495689793048664</v>
      </c>
      <c r="E1773" s="2">
        <f t="shared" si="163"/>
        <v>0.11583284859354137</v>
      </c>
      <c r="F1773" s="2">
        <f t="shared" si="167"/>
        <v>0.10499758675387635</v>
      </c>
      <c r="G1773" s="2">
        <f t="shared" si="165"/>
        <v>1.0835261839665017E-2</v>
      </c>
      <c r="H1773" s="2" t="str">
        <f t="shared" si="166"/>
        <v>Sell</v>
      </c>
    </row>
    <row r="1774" spans="1:8" ht="13.5" x14ac:dyDescent="0.25">
      <c r="A1774" s="3">
        <f>TITRES_STAT!B1777</f>
        <v>44596</v>
      </c>
      <c r="B1774" s="6">
        <f>TITRES_STAT!D1777</f>
        <v>13.499700000000001</v>
      </c>
      <c r="C1774" s="2">
        <f t="shared" si="162"/>
        <v>13.603073004466482</v>
      </c>
      <c r="D1774" s="2">
        <f t="shared" si="164"/>
        <v>13.495986845415429</v>
      </c>
      <c r="E1774" s="2">
        <f t="shared" si="163"/>
        <v>0.1070861590510539</v>
      </c>
      <c r="F1774" s="2">
        <f t="shared" si="167"/>
        <v>0.10541530121331187</v>
      </c>
      <c r="G1774" s="2">
        <f t="shared" si="165"/>
        <v>1.6708578377420263E-3</v>
      </c>
      <c r="H1774" s="2" t="str">
        <f t="shared" si="166"/>
        <v>Sell</v>
      </c>
    </row>
    <row r="1775" spans="1:8" ht="13.5" x14ac:dyDescent="0.25">
      <c r="A1775" s="3">
        <f>TITRES_STAT!B1778</f>
        <v>44599</v>
      </c>
      <c r="B1775" s="6">
        <f>TITRES_STAT!D1778</f>
        <v>13.499700000000001</v>
      </c>
      <c r="C1775" s="2">
        <f t="shared" si="162"/>
        <v>13.595923311471639</v>
      </c>
      <c r="D1775" s="2">
        <f t="shared" si="164"/>
        <v>13.496261893903174</v>
      </c>
      <c r="E1775" s="2">
        <f t="shared" si="163"/>
        <v>9.9661417568464472E-2</v>
      </c>
      <c r="F1775" s="2">
        <f t="shared" si="167"/>
        <v>0.1042645244843424</v>
      </c>
      <c r="G1775" s="2">
        <f t="shared" si="165"/>
        <v>-4.6031069158779248E-3</v>
      </c>
      <c r="H1775" s="2" t="str">
        <f t="shared" si="166"/>
        <v>Hold</v>
      </c>
    </row>
    <row r="1776" spans="1:8" ht="13.5" x14ac:dyDescent="0.25">
      <c r="A1776" s="3">
        <f>TITRES_STAT!B1779</f>
        <v>44600</v>
      </c>
      <c r="B1776" s="6">
        <f>TITRES_STAT!D1779</f>
        <v>13.499700000000001</v>
      </c>
      <c r="C1776" s="2">
        <f t="shared" si="162"/>
        <v>13.580242802014464</v>
      </c>
      <c r="D1776" s="2">
        <f t="shared" si="164"/>
        <v>13.496516568428865</v>
      </c>
      <c r="E1776" s="2">
        <f t="shared" si="163"/>
        <v>8.3726233585599275E-2</v>
      </c>
      <c r="F1776" s="2">
        <f t="shared" si="167"/>
        <v>0.10015686630459378</v>
      </c>
      <c r="G1776" s="2">
        <f t="shared" si="165"/>
        <v>-1.6430632718994503E-2</v>
      </c>
      <c r="H1776" s="2" t="str">
        <f t="shared" si="166"/>
        <v>Hold</v>
      </c>
    </row>
    <row r="1777" spans="1:8" ht="13.5" x14ac:dyDescent="0.25">
      <c r="A1777" s="3">
        <f>TITRES_STAT!B1780</f>
        <v>44601</v>
      </c>
      <c r="B1777" s="6">
        <f>TITRES_STAT!D1780</f>
        <v>13.499700000000001</v>
      </c>
      <c r="C1777" s="2">
        <f t="shared" si="162"/>
        <v>13.574851601704546</v>
      </c>
      <c r="D1777" s="2">
        <f t="shared" si="164"/>
        <v>13.496752378174875</v>
      </c>
      <c r="E1777" s="2">
        <f t="shared" si="163"/>
        <v>7.8099223529671136E-2</v>
      </c>
      <c r="F1777" s="2">
        <f t="shared" si="167"/>
        <v>9.5745337749609249E-2</v>
      </c>
      <c r="G1777" s="2">
        <f t="shared" si="165"/>
        <v>-1.7646114219938114E-2</v>
      </c>
      <c r="H1777" s="2" t="str">
        <f t="shared" si="166"/>
        <v>Hold</v>
      </c>
    </row>
    <row r="1778" spans="1:8" ht="13.5" x14ac:dyDescent="0.25">
      <c r="A1778" s="3">
        <f>TITRES_STAT!B1781</f>
        <v>44602</v>
      </c>
      <c r="B1778" s="6">
        <f>TITRES_STAT!D1781</f>
        <v>13.4427</v>
      </c>
      <c r="C1778" s="2">
        <f t="shared" si="162"/>
        <v>13.56941289375</v>
      </c>
      <c r="D1778" s="2">
        <f t="shared" si="164"/>
        <v>13.492748498310071</v>
      </c>
      <c r="E1778" s="2">
        <f t="shared" si="163"/>
        <v>7.6664395439928867E-2</v>
      </c>
      <c r="F1778" s="2">
        <f t="shared" si="167"/>
        <v>9.1929149287673179E-2</v>
      </c>
      <c r="G1778" s="2">
        <f t="shared" si="165"/>
        <v>-1.5264753847744311E-2</v>
      </c>
      <c r="H1778" s="2" t="str">
        <f t="shared" si="166"/>
        <v>Hold</v>
      </c>
    </row>
    <row r="1779" spans="1:8" ht="13.5" x14ac:dyDescent="0.25">
      <c r="A1779" s="3">
        <f>TITRES_STAT!B1782</f>
        <v>44603</v>
      </c>
      <c r="B1779" s="6">
        <f>TITRES_STAT!D1782</f>
        <v>13.4427</v>
      </c>
      <c r="C1779" s="2">
        <f t="shared" si="162"/>
        <v>13.564810910096154</v>
      </c>
      <c r="D1779" s="2">
        <f t="shared" si="164"/>
        <v>13.489041202138955</v>
      </c>
      <c r="E1779" s="2">
        <f t="shared" si="163"/>
        <v>7.5769707957199728E-2</v>
      </c>
      <c r="F1779" s="2">
        <f t="shared" si="167"/>
        <v>8.8697261021578488E-2</v>
      </c>
      <c r="G1779" s="2">
        <f t="shared" si="165"/>
        <v>-1.2927553064378761E-2</v>
      </c>
      <c r="H1779" s="2" t="str">
        <f t="shared" si="166"/>
        <v>Hold</v>
      </c>
    </row>
    <row r="1780" spans="1:8" ht="13.5" x14ac:dyDescent="0.25">
      <c r="A1780" s="3">
        <f>TITRES_STAT!B1783</f>
        <v>44606</v>
      </c>
      <c r="B1780" s="6">
        <f>TITRES_STAT!D1783</f>
        <v>13.4427</v>
      </c>
      <c r="C1780" s="2">
        <f t="shared" si="162"/>
        <v>13.560916923927515</v>
      </c>
      <c r="D1780" s="2">
        <f t="shared" si="164"/>
        <v>13.485608520499033</v>
      </c>
      <c r="E1780" s="2">
        <f t="shared" si="163"/>
        <v>7.5308403428481441E-2</v>
      </c>
      <c r="F1780" s="2">
        <f t="shared" si="167"/>
        <v>8.6019489502959082E-2</v>
      </c>
      <c r="G1780" s="2">
        <f t="shared" si="165"/>
        <v>-1.0711086074477641E-2</v>
      </c>
      <c r="H1780" s="2" t="str">
        <f t="shared" si="166"/>
        <v>Hold</v>
      </c>
    </row>
    <row r="1781" spans="1:8" ht="13.5" x14ac:dyDescent="0.25">
      <c r="A1781" s="3">
        <f>TITRES_STAT!B1784</f>
        <v>44607</v>
      </c>
      <c r="B1781" s="6">
        <f>TITRES_STAT!D1784</f>
        <v>13.436999999999999</v>
      </c>
      <c r="C1781" s="2">
        <f t="shared" si="162"/>
        <v>13.551498935630974</v>
      </c>
      <c r="D1781" s="2">
        <f t="shared" si="164"/>
        <v>13.482007889350957</v>
      </c>
      <c r="E1781" s="2">
        <f t="shared" si="163"/>
        <v>6.9491046280017343E-2</v>
      </c>
      <c r="F1781" s="2">
        <f t="shared" si="167"/>
        <v>8.271380085837074E-2</v>
      </c>
      <c r="G1781" s="2">
        <f t="shared" si="165"/>
        <v>-1.3222754578353396E-2</v>
      </c>
      <c r="H1781" s="2" t="str">
        <f t="shared" si="166"/>
        <v>Hold</v>
      </c>
    </row>
    <row r="1782" spans="1:8" ht="13.5" x14ac:dyDescent="0.25">
      <c r="A1782" s="3">
        <f>TITRES_STAT!B1785</f>
        <v>44608</v>
      </c>
      <c r="B1782" s="6">
        <f>TITRES_STAT!D1785</f>
        <v>13.4427</v>
      </c>
      <c r="C1782" s="2">
        <f t="shared" si="162"/>
        <v>13.543529868610825</v>
      </c>
      <c r="D1782" s="2">
        <f t="shared" si="164"/>
        <v>13.479096193843478</v>
      </c>
      <c r="E1782" s="2">
        <f t="shared" si="163"/>
        <v>6.4433674767347071E-2</v>
      </c>
      <c r="F1782" s="2">
        <f t="shared" si="167"/>
        <v>7.9057775640166E-2</v>
      </c>
      <c r="G1782" s="2">
        <f t="shared" si="165"/>
        <v>-1.4624100872818929E-2</v>
      </c>
      <c r="H1782" s="2" t="str">
        <f t="shared" si="166"/>
        <v>Hold</v>
      </c>
    </row>
    <row r="1783" spans="1:8" ht="13.5" x14ac:dyDescent="0.25">
      <c r="A1783" s="3">
        <f>TITRES_STAT!B1786</f>
        <v>44609</v>
      </c>
      <c r="B1783" s="6">
        <f>TITRES_STAT!D1786</f>
        <v>13.436999999999999</v>
      </c>
      <c r="C1783" s="2">
        <f t="shared" si="162"/>
        <v>13.536786811901468</v>
      </c>
      <c r="D1783" s="2">
        <f t="shared" si="164"/>
        <v>13.475977957262479</v>
      </c>
      <c r="E1783" s="2">
        <f t="shared" si="163"/>
        <v>6.0808854638988663E-2</v>
      </c>
      <c r="F1783" s="2">
        <f t="shared" si="167"/>
        <v>7.540799143993053E-2</v>
      </c>
      <c r="G1783" s="2">
        <f t="shared" si="165"/>
        <v>-1.4599136800941867E-2</v>
      </c>
      <c r="H1783" s="2" t="str">
        <f t="shared" si="166"/>
        <v>Hold</v>
      </c>
    </row>
    <row r="1784" spans="1:8" ht="13.5" x14ac:dyDescent="0.25">
      <c r="A1784" s="3">
        <f>TITRES_STAT!B1787</f>
        <v>44610</v>
      </c>
      <c r="B1784" s="6">
        <f>TITRES_STAT!D1787</f>
        <v>13.436999999999999</v>
      </c>
      <c r="C1784" s="2">
        <f t="shared" si="162"/>
        <v>13.531081148532012</v>
      </c>
      <c r="D1784" s="2">
        <f t="shared" si="164"/>
        <v>13.473090701168962</v>
      </c>
      <c r="E1784" s="2">
        <f t="shared" si="163"/>
        <v>5.7990447363049924E-2</v>
      </c>
      <c r="F1784" s="2">
        <f t="shared" si="167"/>
        <v>7.192448262455442E-2</v>
      </c>
      <c r="G1784" s="2">
        <f t="shared" si="165"/>
        <v>-1.3934035261504496E-2</v>
      </c>
      <c r="H1784" s="2" t="str">
        <f t="shared" si="166"/>
        <v>Hold</v>
      </c>
    </row>
    <row r="1785" spans="1:8" ht="13.5" x14ac:dyDescent="0.25">
      <c r="A1785" s="3">
        <f>TITRES_STAT!B1788</f>
        <v>44613</v>
      </c>
      <c r="B1785" s="6">
        <f>TITRES_STAT!D1788</f>
        <v>13.436999999999999</v>
      </c>
      <c r="C1785" s="2">
        <f t="shared" si="162"/>
        <v>13.526253279527088</v>
      </c>
      <c r="D1785" s="2">
        <f t="shared" si="164"/>
        <v>13.470417315897187</v>
      </c>
      <c r="E1785" s="2">
        <f t="shared" si="163"/>
        <v>5.5835963629901286E-2</v>
      </c>
      <c r="F1785" s="2">
        <f t="shared" si="167"/>
        <v>6.8706778825623802E-2</v>
      </c>
      <c r="G1785" s="2">
        <f t="shared" si="165"/>
        <v>-1.2870815195722515E-2</v>
      </c>
      <c r="H1785" s="2" t="str">
        <f t="shared" si="166"/>
        <v>Hold</v>
      </c>
    </row>
    <row r="1786" spans="1:8" ht="13.5" x14ac:dyDescent="0.25">
      <c r="A1786" s="3">
        <f>TITRES_STAT!B1789</f>
        <v>44614</v>
      </c>
      <c r="B1786" s="6">
        <f>TITRES_STAT!D1789</f>
        <v>13.436999999999999</v>
      </c>
      <c r="C1786" s="2">
        <f t="shared" si="162"/>
        <v>13.522168159599845</v>
      </c>
      <c r="D1786" s="2">
        <f t="shared" si="164"/>
        <v>13.467941959164062</v>
      </c>
      <c r="E1786" s="2">
        <f t="shared" si="163"/>
        <v>5.4226200435783412E-2</v>
      </c>
      <c r="F1786" s="2">
        <f t="shared" si="167"/>
        <v>6.5810663147655726E-2</v>
      </c>
      <c r="G1786" s="2">
        <f t="shared" si="165"/>
        <v>-1.1584462711872315E-2</v>
      </c>
      <c r="H1786" s="2" t="str">
        <f t="shared" si="166"/>
        <v>Hold</v>
      </c>
    </row>
    <row r="1787" spans="1:8" ht="13.5" x14ac:dyDescent="0.25">
      <c r="A1787" s="3">
        <f>TITRES_STAT!B1790</f>
        <v>44615</v>
      </c>
      <c r="B1787" s="6">
        <f>TITRES_STAT!D1790</f>
        <v>13.436999999999999</v>
      </c>
      <c r="C1787" s="2">
        <f t="shared" si="162"/>
        <v>13.518711519661409</v>
      </c>
      <c r="D1787" s="2">
        <f t="shared" si="164"/>
        <v>13.465649962188946</v>
      </c>
      <c r="E1787" s="2">
        <f t="shared" si="163"/>
        <v>5.3061557472462439E-2</v>
      </c>
      <c r="F1787" s="2">
        <f t="shared" si="167"/>
        <v>6.3260842012617072E-2</v>
      </c>
      <c r="G1787" s="2">
        <f t="shared" si="165"/>
        <v>-1.0199284540154632E-2</v>
      </c>
      <c r="H1787" s="2" t="str">
        <f t="shared" si="166"/>
        <v>Hold</v>
      </c>
    </row>
    <row r="1788" spans="1:8" ht="13.5" x14ac:dyDescent="0.25">
      <c r="A1788" s="3">
        <f>TITRES_STAT!B1791</f>
        <v>44616</v>
      </c>
      <c r="B1788" s="6">
        <f>TITRES_STAT!D1791</f>
        <v>13.425599999999999</v>
      </c>
      <c r="C1788" s="2">
        <f t="shared" si="162"/>
        <v>13.507017439713501</v>
      </c>
      <c r="D1788" s="2">
        <f t="shared" si="164"/>
        <v>13.462683298323098</v>
      </c>
      <c r="E1788" s="2">
        <f t="shared" si="163"/>
        <v>4.4334141390402593E-2</v>
      </c>
      <c r="F1788" s="2">
        <f t="shared" si="167"/>
        <v>5.947550188817418E-2</v>
      </c>
      <c r="G1788" s="2">
        <f t="shared" si="165"/>
        <v>-1.5141360497771587E-2</v>
      </c>
      <c r="H1788" s="2" t="str">
        <f t="shared" si="166"/>
        <v>Hold</v>
      </c>
    </row>
    <row r="1789" spans="1:8" ht="13.5" x14ac:dyDescent="0.25">
      <c r="A1789" s="3">
        <f>TITRES_STAT!B1792</f>
        <v>44617</v>
      </c>
      <c r="B1789" s="6">
        <f>TITRES_STAT!D1792</f>
        <v>13.38</v>
      </c>
      <c r="C1789" s="2">
        <f t="shared" si="162"/>
        <v>13.497122448988346</v>
      </c>
      <c r="D1789" s="2">
        <f t="shared" si="164"/>
        <v>13.456558609558424</v>
      </c>
      <c r="E1789" s="2">
        <f t="shared" si="163"/>
        <v>4.05638394299217E-2</v>
      </c>
      <c r="F1789" s="2">
        <f t="shared" si="167"/>
        <v>5.569316939652369E-2</v>
      </c>
      <c r="G1789" s="2">
        <f t="shared" si="165"/>
        <v>-1.512932996660199E-2</v>
      </c>
      <c r="H1789" s="2" t="str">
        <f t="shared" si="166"/>
        <v>Hold</v>
      </c>
    </row>
    <row r="1790" spans="1:8" ht="13.5" x14ac:dyDescent="0.25">
      <c r="A1790" s="3">
        <f>TITRES_STAT!B1793</f>
        <v>44620</v>
      </c>
      <c r="B1790" s="6">
        <f>TITRES_STAT!D1793</f>
        <v>13.38</v>
      </c>
      <c r="C1790" s="2">
        <f t="shared" si="162"/>
        <v>13.488749764528599</v>
      </c>
      <c r="D1790" s="2">
        <f t="shared" si="164"/>
        <v>13.450887601442986</v>
      </c>
      <c r="E1790" s="2">
        <f t="shared" si="163"/>
        <v>3.7862163085613076E-2</v>
      </c>
      <c r="F1790" s="2">
        <f t="shared" si="167"/>
        <v>5.2126968134341568E-2</v>
      </c>
      <c r="G1790" s="2">
        <f t="shared" si="165"/>
        <v>-1.4264805048728492E-2</v>
      </c>
      <c r="H1790" s="2" t="str">
        <f t="shared" si="166"/>
        <v>Hold</v>
      </c>
    </row>
    <row r="1791" spans="1:8" ht="13.5" x14ac:dyDescent="0.25">
      <c r="A1791" s="3">
        <f>TITRES_STAT!B1794</f>
        <v>44621</v>
      </c>
      <c r="B1791" s="6">
        <f>TITRES_STAT!D1794</f>
        <v>13.38</v>
      </c>
      <c r="C1791" s="2">
        <f t="shared" si="162"/>
        <v>13.48078826229343</v>
      </c>
      <c r="D1791" s="2">
        <f t="shared" si="164"/>
        <v>13.445636668002765</v>
      </c>
      <c r="E1791" s="2">
        <f t="shared" si="163"/>
        <v>3.51515942906655E-2</v>
      </c>
      <c r="F1791" s="2">
        <f t="shared" si="167"/>
        <v>4.8731893365606356E-2</v>
      </c>
      <c r="G1791" s="2">
        <f t="shared" si="165"/>
        <v>-1.3580299074940856E-2</v>
      </c>
      <c r="H1791" s="2" t="str">
        <f t="shared" si="166"/>
        <v>Hold</v>
      </c>
    </row>
    <row r="1792" spans="1:8" ht="13.5" x14ac:dyDescent="0.25">
      <c r="A1792" s="3">
        <f>TITRES_STAT!B1795</f>
        <v>44622</v>
      </c>
      <c r="B1792" s="6">
        <f>TITRES_STAT!D1795</f>
        <v>13.38</v>
      </c>
      <c r="C1792" s="2">
        <f t="shared" si="162"/>
        <v>13.474928529632901</v>
      </c>
      <c r="D1792" s="2">
        <f t="shared" si="164"/>
        <v>13.440774692595152</v>
      </c>
      <c r="E1792" s="2">
        <f t="shared" si="163"/>
        <v>3.4153837037749213E-2</v>
      </c>
      <c r="F1792" s="2">
        <f t="shared" si="167"/>
        <v>4.5816282100034932E-2</v>
      </c>
      <c r="G1792" s="2">
        <f t="shared" si="165"/>
        <v>-1.1662445062285719E-2</v>
      </c>
      <c r="H1792" s="2" t="str">
        <f t="shared" si="166"/>
        <v>Hold</v>
      </c>
    </row>
    <row r="1793" spans="1:8" ht="13.5" x14ac:dyDescent="0.25">
      <c r="A1793" s="3">
        <f>TITRES_STAT!B1796</f>
        <v>44623</v>
      </c>
      <c r="B1793" s="6">
        <f>TITRES_STAT!D1796</f>
        <v>13.38</v>
      </c>
      <c r="C1793" s="2">
        <f t="shared" si="162"/>
        <v>13.469093371227839</v>
      </c>
      <c r="D1793" s="2">
        <f t="shared" si="164"/>
        <v>13.436272863514031</v>
      </c>
      <c r="E1793" s="2">
        <f t="shared" si="163"/>
        <v>3.2820507713807956E-2</v>
      </c>
      <c r="F1793" s="2">
        <f t="shared" si="167"/>
        <v>4.3217127222789545E-2</v>
      </c>
      <c r="G1793" s="2">
        <f t="shared" si="165"/>
        <v>-1.0396619508981589E-2</v>
      </c>
      <c r="H1793" s="2" t="str">
        <f t="shared" si="166"/>
        <v>Hold</v>
      </c>
    </row>
    <row r="1794" spans="1:8" ht="13.5" x14ac:dyDescent="0.25">
      <c r="A1794" s="3">
        <f>TITRES_STAT!B1797</f>
        <v>44624</v>
      </c>
      <c r="B1794" s="6">
        <f>TITRES_STAT!D1797</f>
        <v>13.3231</v>
      </c>
      <c r="C1794" s="2">
        <f t="shared" si="162"/>
        <v>13.464155929500478</v>
      </c>
      <c r="D1794" s="2">
        <f t="shared" si="164"/>
        <v>13.427889688438917</v>
      </c>
      <c r="E1794" s="2">
        <f t="shared" si="163"/>
        <v>3.6266241061561288E-2</v>
      </c>
      <c r="F1794" s="2">
        <f t="shared" si="167"/>
        <v>4.1826949990543899E-2</v>
      </c>
      <c r="G1794" s="2">
        <f t="shared" si="165"/>
        <v>-5.5607089289826106E-3</v>
      </c>
      <c r="H1794" s="2" t="str">
        <f t="shared" si="166"/>
        <v>Hold</v>
      </c>
    </row>
    <row r="1795" spans="1:8" ht="13.5" x14ac:dyDescent="0.25">
      <c r="A1795" s="3">
        <f>TITRES_STAT!B1798</f>
        <v>44627</v>
      </c>
      <c r="B1795" s="6">
        <f>TITRES_STAT!D1798</f>
        <v>13.3231</v>
      </c>
      <c r="C1795" s="2">
        <f t="shared" si="162"/>
        <v>13.459978094192714</v>
      </c>
      <c r="D1795" s="2">
        <f t="shared" si="164"/>
        <v>13.420127489295293</v>
      </c>
      <c r="E1795" s="2">
        <f t="shared" si="163"/>
        <v>3.9850604897420538E-2</v>
      </c>
      <c r="F1795" s="2">
        <f t="shared" si="167"/>
        <v>4.1431680971919231E-2</v>
      </c>
      <c r="G1795" s="2">
        <f t="shared" si="165"/>
        <v>-1.5810760744986926E-3</v>
      </c>
      <c r="H1795" s="2" t="str">
        <f t="shared" si="166"/>
        <v>Hold</v>
      </c>
    </row>
    <row r="1796" spans="1:8" ht="13.5" x14ac:dyDescent="0.25">
      <c r="A1796" s="3">
        <f>TITRES_STAT!B1799</f>
        <v>44628</v>
      </c>
      <c r="B1796" s="6">
        <f>TITRES_STAT!D1799</f>
        <v>13.3003</v>
      </c>
      <c r="C1796" s="2">
        <f t="shared" si="162"/>
        <v>13.45644300277845</v>
      </c>
      <c r="D1796" s="2">
        <f t="shared" si="164"/>
        <v>13.411251378977123</v>
      </c>
      <c r="E1796" s="2">
        <f t="shared" si="163"/>
        <v>4.5191623801326131E-2</v>
      </c>
      <c r="F1796" s="2">
        <f t="shared" si="167"/>
        <v>4.218366953780061E-2</v>
      </c>
      <c r="G1796" s="2">
        <f t="shared" si="165"/>
        <v>3.007954263525521E-3</v>
      </c>
      <c r="H1796" s="2" t="str">
        <f t="shared" si="166"/>
        <v>Sell</v>
      </c>
    </row>
    <row r="1797" spans="1:8" ht="13.5" x14ac:dyDescent="0.25">
      <c r="A1797" s="3">
        <f>TITRES_STAT!B1800</f>
        <v>44629</v>
      </c>
      <c r="B1797" s="6">
        <f>TITRES_STAT!D1800</f>
        <v>13.3003</v>
      </c>
      <c r="C1797" s="2">
        <f t="shared" si="162"/>
        <v>13.453451771581765</v>
      </c>
      <c r="D1797" s="2">
        <f t="shared" si="164"/>
        <v>13.40303275831215</v>
      </c>
      <c r="E1797" s="2">
        <f t="shared" si="163"/>
        <v>5.041901326961451E-2</v>
      </c>
      <c r="F1797" s="2">
        <f t="shared" si="167"/>
        <v>4.3830738284163395E-2</v>
      </c>
      <c r="G1797" s="2">
        <f t="shared" si="165"/>
        <v>6.5882749854511147E-3</v>
      </c>
      <c r="H1797" s="2" t="str">
        <f t="shared" si="166"/>
        <v>Sell</v>
      </c>
    </row>
    <row r="1798" spans="1:8" ht="13.5" x14ac:dyDescent="0.25">
      <c r="A1798" s="3">
        <f>TITRES_STAT!B1801</f>
        <v>44630</v>
      </c>
      <c r="B1798" s="6">
        <f>TITRES_STAT!D1801</f>
        <v>13.1579</v>
      </c>
      <c r="C1798" s="2">
        <f t="shared" si="162"/>
        <v>13.449166883646109</v>
      </c>
      <c r="D1798" s="2">
        <f t="shared" si="164"/>
        <v>13.384874776214954</v>
      </c>
      <c r="E1798" s="2">
        <f t="shared" si="163"/>
        <v>6.4292107431155543E-2</v>
      </c>
      <c r="F1798" s="2">
        <f t="shared" si="167"/>
        <v>4.7923012113561828E-2</v>
      </c>
      <c r="G1798" s="2">
        <f t="shared" si="165"/>
        <v>1.6369095317593715E-2</v>
      </c>
      <c r="H1798" s="2" t="str">
        <f t="shared" si="166"/>
        <v>Sell</v>
      </c>
    </row>
    <row r="1799" spans="1:8" ht="13.5" x14ac:dyDescent="0.25">
      <c r="A1799" s="3">
        <f>TITRES_STAT!B1802</f>
        <v>44631</v>
      </c>
      <c r="B1799" s="6">
        <f>TITRES_STAT!D1802</f>
        <v>13.1579</v>
      </c>
      <c r="C1799" s="2">
        <f t="shared" si="162"/>
        <v>13.438525824623632</v>
      </c>
      <c r="D1799" s="2">
        <f t="shared" si="164"/>
        <v>13.36806182982866</v>
      </c>
      <c r="E1799" s="2">
        <f t="shared" si="163"/>
        <v>7.0463994794971896E-2</v>
      </c>
      <c r="F1799" s="2">
        <f t="shared" si="167"/>
        <v>5.2431208649843845E-2</v>
      </c>
      <c r="G1799" s="2">
        <f t="shared" si="165"/>
        <v>1.8032786145128051E-2</v>
      </c>
      <c r="H1799" s="2" t="str">
        <f t="shared" si="166"/>
        <v>Sell</v>
      </c>
    </row>
    <row r="1800" spans="1:8" ht="13.5" x14ac:dyDescent="0.25">
      <c r="A1800" s="3">
        <f>TITRES_STAT!B1803</f>
        <v>44634</v>
      </c>
      <c r="B1800" s="6">
        <f>TITRES_STAT!D1803</f>
        <v>13.1579</v>
      </c>
      <c r="C1800" s="2">
        <f t="shared" si="162"/>
        <v>13.429521851604612</v>
      </c>
      <c r="D1800" s="2">
        <f t="shared" si="164"/>
        <v>13.352494286878388</v>
      </c>
      <c r="E1800" s="2">
        <f t="shared" si="163"/>
        <v>7.7027564726224185E-2</v>
      </c>
      <c r="F1800" s="2">
        <f t="shared" si="167"/>
        <v>5.7350479865119916E-2</v>
      </c>
      <c r="G1800" s="2">
        <f t="shared" si="165"/>
        <v>1.9677084861104269E-2</v>
      </c>
      <c r="H1800" s="2" t="str">
        <f t="shared" si="166"/>
        <v>Sell</v>
      </c>
    </row>
    <row r="1801" spans="1:8" ht="13.5" x14ac:dyDescent="0.25">
      <c r="A1801" s="3">
        <f>TITRES_STAT!B1804</f>
        <v>44635</v>
      </c>
      <c r="B1801" s="6">
        <f>TITRES_STAT!D1804</f>
        <v>13.1579</v>
      </c>
      <c r="C1801" s="2">
        <f t="shared" si="162"/>
        <v>13.421903105203903</v>
      </c>
      <c r="D1801" s="2">
        <f t="shared" si="164"/>
        <v>13.338079895257765</v>
      </c>
      <c r="E1801" s="2">
        <f t="shared" si="163"/>
        <v>8.3823209946137567E-2</v>
      </c>
      <c r="F1801" s="2">
        <f t="shared" si="167"/>
        <v>6.2645025881323452E-2</v>
      </c>
      <c r="G1801" s="2">
        <f t="shared" si="165"/>
        <v>2.1178184064814115E-2</v>
      </c>
      <c r="H1801" s="2" t="str">
        <f t="shared" si="166"/>
        <v>Sell</v>
      </c>
    </row>
    <row r="1802" spans="1:8" ht="13.5" x14ac:dyDescent="0.25">
      <c r="A1802" s="3">
        <f>TITRES_STAT!B1805</f>
        <v>44636</v>
      </c>
      <c r="B1802" s="6">
        <f>TITRES_STAT!D1805</f>
        <v>12.850300000000001</v>
      </c>
      <c r="C1802" s="2">
        <f t="shared" si="162"/>
        <v>13.415456473634073</v>
      </c>
      <c r="D1802" s="2">
        <f t="shared" si="164"/>
        <v>13.301948051164597</v>
      </c>
      <c r="E1802" s="2">
        <f t="shared" si="163"/>
        <v>0.11350842246947579</v>
      </c>
      <c r="F1802" s="2">
        <f t="shared" si="167"/>
        <v>7.2817705198953919E-2</v>
      </c>
      <c r="G1802" s="2">
        <f t="shared" si="165"/>
        <v>4.069071727052187E-2</v>
      </c>
      <c r="H1802" s="2" t="str">
        <f t="shared" si="166"/>
        <v>Sell</v>
      </c>
    </row>
    <row r="1803" spans="1:8" ht="13.5" x14ac:dyDescent="0.25">
      <c r="A1803" s="3">
        <f>TITRES_STAT!B1806</f>
        <v>44637</v>
      </c>
      <c r="B1803" s="6">
        <f>TITRES_STAT!D1806</f>
        <v>13.0839</v>
      </c>
      <c r="C1803" s="2">
        <f t="shared" si="162"/>
        <v>13.410001631536524</v>
      </c>
      <c r="D1803" s="2">
        <f t="shared" si="164"/>
        <v>13.285796343670924</v>
      </c>
      <c r="E1803" s="2">
        <f t="shared" si="163"/>
        <v>0.1242052878655997</v>
      </c>
      <c r="F1803" s="2">
        <f t="shared" si="167"/>
        <v>8.3095221732283078E-2</v>
      </c>
      <c r="G1803" s="2">
        <f t="shared" si="165"/>
        <v>4.1110066133316622E-2</v>
      </c>
      <c r="H1803" s="2" t="str">
        <f t="shared" si="166"/>
        <v>Sell</v>
      </c>
    </row>
    <row r="1804" spans="1:8" ht="13.5" x14ac:dyDescent="0.25">
      <c r="A1804" s="3">
        <f>TITRES_STAT!B1807</f>
        <v>44638</v>
      </c>
      <c r="B1804" s="6">
        <f>TITRES_STAT!D1807</f>
        <v>13.1579</v>
      </c>
      <c r="C1804" s="2">
        <f t="shared" si="162"/>
        <v>13.396632149761674</v>
      </c>
      <c r="D1804" s="2">
        <f t="shared" si="164"/>
        <v>13.276322540436039</v>
      </c>
      <c r="E1804" s="2">
        <f t="shared" si="163"/>
        <v>0.12030960932563417</v>
      </c>
      <c r="F1804" s="2">
        <f t="shared" si="167"/>
        <v>9.0538099250953297E-2</v>
      </c>
      <c r="G1804" s="2">
        <f t="shared" si="165"/>
        <v>2.9771510074680874E-2</v>
      </c>
      <c r="H1804" s="2" t="str">
        <f t="shared" si="166"/>
        <v>Sell</v>
      </c>
    </row>
    <row r="1805" spans="1:8" ht="13.5" x14ac:dyDescent="0.25">
      <c r="A1805" s="3">
        <f>TITRES_STAT!B1808</f>
        <v>44641</v>
      </c>
      <c r="B1805" s="6">
        <f>TITRES_STAT!D1808</f>
        <v>13.100899999999999</v>
      </c>
      <c r="C1805" s="2">
        <f t="shared" si="162"/>
        <v>13.3853195113368</v>
      </c>
      <c r="D1805" s="2">
        <f t="shared" si="164"/>
        <v>13.263328278181518</v>
      </c>
      <c r="E1805" s="2">
        <f t="shared" si="163"/>
        <v>0.12199123315528126</v>
      </c>
      <c r="F1805" s="2">
        <f t="shared" si="167"/>
        <v>9.6828726031818885E-2</v>
      </c>
      <c r="G1805" s="2">
        <f t="shared" si="165"/>
        <v>2.516250712346238E-2</v>
      </c>
      <c r="H1805" s="2" t="str">
        <f t="shared" si="166"/>
        <v>Sell</v>
      </c>
    </row>
    <row r="1806" spans="1:8" ht="13.5" x14ac:dyDescent="0.25">
      <c r="A1806" s="3">
        <f>TITRES_STAT!B1809</f>
        <v>44642</v>
      </c>
      <c r="B1806" s="6">
        <f>TITRES_STAT!D1809</f>
        <v>13.100899999999999</v>
      </c>
      <c r="C1806" s="2">
        <f t="shared" si="162"/>
        <v>13.372239586515754</v>
      </c>
      <c r="D1806" s="2">
        <f t="shared" si="164"/>
        <v>13.251296553871777</v>
      </c>
      <c r="E1806" s="2">
        <f t="shared" si="163"/>
        <v>0.12094303264397688</v>
      </c>
      <c r="F1806" s="2">
        <f t="shared" si="167"/>
        <v>0.10165158735425048</v>
      </c>
      <c r="G1806" s="2">
        <f t="shared" si="165"/>
        <v>1.92914452897264E-2</v>
      </c>
      <c r="H1806" s="2" t="str">
        <f t="shared" si="166"/>
        <v>Sell</v>
      </c>
    </row>
    <row r="1807" spans="1:8" ht="13.5" x14ac:dyDescent="0.25">
      <c r="A1807" s="3">
        <f>TITRES_STAT!B1810</f>
        <v>44643</v>
      </c>
      <c r="B1807" s="6">
        <f>TITRES_STAT!D1810</f>
        <v>13.100899999999999</v>
      </c>
      <c r="C1807" s="2">
        <f t="shared" ref="C1807:C1870" si="168">$C$4*B1797+C1806*(1-$C$4)</f>
        <v>13.361171957821023</v>
      </c>
      <c r="D1807" s="2">
        <f t="shared" si="164"/>
        <v>13.240156068399793</v>
      </c>
      <c r="E1807" s="2">
        <f t="shared" si="163"/>
        <v>0.12101588942122987</v>
      </c>
      <c r="F1807" s="2">
        <f t="shared" si="167"/>
        <v>0.10552444776764636</v>
      </c>
      <c r="G1807" s="2">
        <f t="shared" si="165"/>
        <v>1.5491441653583515E-2</v>
      </c>
      <c r="H1807" s="2" t="str">
        <f t="shared" si="166"/>
        <v>Sell</v>
      </c>
    </row>
    <row r="1808" spans="1:8" ht="13.5" x14ac:dyDescent="0.25">
      <c r="A1808" s="3">
        <f>TITRES_STAT!B1811</f>
        <v>44644</v>
      </c>
      <c r="B1808" s="6">
        <f>TITRES_STAT!D1811</f>
        <v>13.100899999999999</v>
      </c>
      <c r="C1808" s="2">
        <f t="shared" si="168"/>
        <v>13.329899348925482</v>
      </c>
      <c r="D1808" s="2">
        <f t="shared" si="164"/>
        <v>13.229840804073882</v>
      </c>
      <c r="E1808" s="2">
        <f t="shared" si="163"/>
        <v>0.10005854485159915</v>
      </c>
      <c r="F1808" s="2">
        <f t="shared" si="167"/>
        <v>0.10443126718443692</v>
      </c>
      <c r="G1808" s="2">
        <f t="shared" si="165"/>
        <v>-4.3727223328377668E-3</v>
      </c>
      <c r="H1808" s="2" t="str">
        <f t="shared" si="166"/>
        <v>Hold</v>
      </c>
    </row>
    <row r="1809" spans="1:8" ht="13.5" x14ac:dyDescent="0.25">
      <c r="A1809" s="3">
        <f>TITRES_STAT!B1812</f>
        <v>44645</v>
      </c>
      <c r="B1809" s="6">
        <f>TITRES_STAT!D1812</f>
        <v>13.100899999999999</v>
      </c>
      <c r="C1809" s="2">
        <f t="shared" si="168"/>
        <v>13.303437910629254</v>
      </c>
      <c r="D1809" s="2">
        <f t="shared" si="164"/>
        <v>13.220289633401743</v>
      </c>
      <c r="E1809" s="2">
        <f t="shared" si="163"/>
        <v>8.3148277227511613E-2</v>
      </c>
      <c r="F1809" s="2">
        <f t="shared" si="167"/>
        <v>0.10017466919305186</v>
      </c>
      <c r="G1809" s="2">
        <f t="shared" si="165"/>
        <v>-1.7026391965540247E-2</v>
      </c>
      <c r="H1809" s="2" t="str">
        <f t="shared" si="166"/>
        <v>Hold</v>
      </c>
    </row>
    <row r="1810" spans="1:8" ht="13.5" x14ac:dyDescent="0.25">
      <c r="A1810" s="3">
        <f>TITRES_STAT!B1813</f>
        <v>44648</v>
      </c>
      <c r="B1810" s="6">
        <f>TITRES_STAT!D1813</f>
        <v>13.0952</v>
      </c>
      <c r="C1810" s="2">
        <f t="shared" si="168"/>
        <v>13.281047462840139</v>
      </c>
      <c r="D1810" s="2">
        <f t="shared" si="164"/>
        <v>13.211023734631244</v>
      </c>
      <c r="E1810" s="2">
        <f t="shared" si="163"/>
        <v>7.0023728208894909E-2</v>
      </c>
      <c r="F1810" s="2">
        <f t="shared" si="167"/>
        <v>9.414448099622047E-2</v>
      </c>
      <c r="G1810" s="2">
        <f t="shared" si="165"/>
        <v>-2.4120752787325561E-2</v>
      </c>
      <c r="H1810" s="2" t="str">
        <f t="shared" si="166"/>
        <v>Hold</v>
      </c>
    </row>
    <row r="1811" spans="1:8" ht="13.5" x14ac:dyDescent="0.25">
      <c r="A1811" s="3">
        <f>TITRES_STAT!B1814</f>
        <v>44649</v>
      </c>
      <c r="B1811" s="6">
        <f>TITRES_STAT!D1814</f>
        <v>13.100899999999999</v>
      </c>
      <c r="C1811" s="2">
        <f t="shared" si="168"/>
        <v>13.262101699326271</v>
      </c>
      <c r="D1811" s="2">
        <f t="shared" si="164"/>
        <v>13.202866420954855</v>
      </c>
      <c r="E1811" s="2">
        <f t="shared" si="163"/>
        <v>5.9235278371415845E-2</v>
      </c>
      <c r="F1811" s="2">
        <f t="shared" si="167"/>
        <v>8.7162640471259545E-2</v>
      </c>
      <c r="G1811" s="2">
        <f t="shared" si="165"/>
        <v>-2.79273620998437E-2</v>
      </c>
      <c r="H1811" s="2" t="str">
        <f t="shared" si="166"/>
        <v>Hold</v>
      </c>
    </row>
    <row r="1812" spans="1:8" ht="13.5" x14ac:dyDescent="0.25">
      <c r="A1812" s="3">
        <f>TITRES_STAT!B1815</f>
        <v>44650</v>
      </c>
      <c r="B1812" s="6">
        <f>TITRES_STAT!D1815</f>
        <v>13.100899999999999</v>
      </c>
      <c r="C1812" s="2">
        <f t="shared" si="168"/>
        <v>13.198747591737614</v>
      </c>
      <c r="D1812" s="2">
        <f t="shared" si="164"/>
        <v>13.195313352735978</v>
      </c>
      <c r="E1812" s="2">
        <f t="shared" si="163"/>
        <v>3.4342390016366409E-3</v>
      </c>
      <c r="F1812" s="2">
        <f t="shared" si="167"/>
        <v>7.0416960177334967E-2</v>
      </c>
      <c r="G1812" s="2">
        <f t="shared" si="165"/>
        <v>-6.6982721175698326E-2</v>
      </c>
      <c r="H1812" s="2" t="str">
        <f t="shared" si="166"/>
        <v>Hold</v>
      </c>
    </row>
    <row r="1813" spans="1:8" ht="13.5" x14ac:dyDescent="0.25">
      <c r="A1813" s="3">
        <f>TITRES_STAT!B1816</f>
        <v>44651</v>
      </c>
      <c r="B1813" s="6">
        <f>TITRES_STAT!D1816</f>
        <v>13.100899999999999</v>
      </c>
      <c r="C1813" s="2">
        <f t="shared" si="168"/>
        <v>13.181078731470288</v>
      </c>
      <c r="D1813" s="2">
        <f t="shared" si="164"/>
        <v>13.188319771051832</v>
      </c>
      <c r="E1813" s="2">
        <f t="shared" si="163"/>
        <v>-7.2410395815438733E-3</v>
      </c>
      <c r="F1813" s="2">
        <f t="shared" si="167"/>
        <v>5.4885360225559204E-2</v>
      </c>
      <c r="G1813" s="2">
        <f t="shared" si="165"/>
        <v>-6.2126399807103078E-2</v>
      </c>
      <c r="H1813" s="2" t="str">
        <f t="shared" si="166"/>
        <v>Hold</v>
      </c>
    </row>
    <row r="1814" spans="1:8" ht="13.5" x14ac:dyDescent="0.25">
      <c r="A1814" s="3">
        <f>TITRES_STAT!B1817</f>
        <v>44652</v>
      </c>
      <c r="B1814" s="6">
        <f>TITRES_STAT!D1817</f>
        <v>13.100899999999999</v>
      </c>
      <c r="C1814" s="2">
        <f t="shared" si="168"/>
        <v>13.177512772782551</v>
      </c>
      <c r="D1814" s="2">
        <f t="shared" si="164"/>
        <v>13.181844232455401</v>
      </c>
      <c r="E1814" s="2">
        <f t="shared" si="163"/>
        <v>-4.3314596728496468E-3</v>
      </c>
      <c r="F1814" s="2">
        <f t="shared" si="167"/>
        <v>4.3041996245877442E-2</v>
      </c>
      <c r="G1814" s="2">
        <f t="shared" si="165"/>
        <v>-4.7373455918727089E-2</v>
      </c>
      <c r="H1814" s="2" t="str">
        <f t="shared" si="166"/>
        <v>Hold</v>
      </c>
    </row>
    <row r="1815" spans="1:8" ht="13.5" x14ac:dyDescent="0.25">
      <c r="A1815" s="3">
        <f>TITRES_STAT!B1818</f>
        <v>44655</v>
      </c>
      <c r="B1815" s="6">
        <f>TITRES_STAT!D1818</f>
        <v>13.100899999999999</v>
      </c>
      <c r="C1815" s="2">
        <f t="shared" si="168"/>
        <v>13.165726192354466</v>
      </c>
      <c r="D1815" s="2">
        <f t="shared" si="164"/>
        <v>13.175848363384631</v>
      </c>
      <c r="E1815" s="2">
        <f t="shared" si="163"/>
        <v>-1.0122171030165106E-2</v>
      </c>
      <c r="F1815" s="2">
        <f t="shared" si="167"/>
        <v>3.2409162790668931E-2</v>
      </c>
      <c r="G1815" s="2">
        <f t="shared" si="165"/>
        <v>-4.2531333820834037E-2</v>
      </c>
      <c r="H1815" s="2" t="str">
        <f t="shared" si="166"/>
        <v>Hold</v>
      </c>
    </row>
    <row r="1816" spans="1:8" ht="13.5" x14ac:dyDescent="0.25">
      <c r="A1816" s="3">
        <f>TITRES_STAT!B1819</f>
        <v>44656</v>
      </c>
      <c r="B1816" s="6">
        <f>TITRES_STAT!D1819</f>
        <v>13.100899999999999</v>
      </c>
      <c r="C1816" s="2">
        <f t="shared" si="168"/>
        <v>13.155752931992239</v>
      </c>
      <c r="D1816" s="2">
        <f t="shared" si="164"/>
        <v>13.170296632763547</v>
      </c>
      <c r="E1816" s="2">
        <f t="shared" si="163"/>
        <v>-1.45437007713074E-2</v>
      </c>
      <c r="F1816" s="2">
        <f t="shared" si="167"/>
        <v>2.3018590078273664E-2</v>
      </c>
      <c r="G1816" s="2">
        <f t="shared" si="165"/>
        <v>-3.7562290849581063E-2</v>
      </c>
      <c r="H1816" s="2" t="str">
        <f t="shared" si="166"/>
        <v>Hold</v>
      </c>
    </row>
    <row r="1817" spans="1:8" ht="13.5" x14ac:dyDescent="0.25">
      <c r="A1817" s="3">
        <f>TITRES_STAT!B1820</f>
        <v>44657</v>
      </c>
      <c r="B1817" s="6">
        <f>TITRES_STAT!D1820</f>
        <v>13.100899999999999</v>
      </c>
      <c r="C1817" s="2">
        <f t="shared" si="168"/>
        <v>13.147314019378047</v>
      </c>
      <c r="D1817" s="2">
        <f t="shared" si="164"/>
        <v>13.165156141447728</v>
      </c>
      <c r="E1817" s="2">
        <f t="shared" si="163"/>
        <v>-1.7842122069680499E-2</v>
      </c>
      <c r="F1817" s="2">
        <f t="shared" si="167"/>
        <v>1.4846447648682834E-2</v>
      </c>
      <c r="G1817" s="2">
        <f t="shared" si="165"/>
        <v>-3.2688569718363335E-2</v>
      </c>
      <c r="H1817" s="2" t="str">
        <f t="shared" si="166"/>
        <v>Hold</v>
      </c>
    </row>
    <row r="1818" spans="1:8" ht="13.5" x14ac:dyDescent="0.25">
      <c r="A1818" s="3">
        <f>TITRES_STAT!B1821</f>
        <v>44658</v>
      </c>
      <c r="B1818" s="6">
        <f>TITRES_STAT!D1821</f>
        <v>13.100899999999999</v>
      </c>
      <c r="C1818" s="2">
        <f t="shared" si="168"/>
        <v>13.140173401012195</v>
      </c>
      <c r="D1818" s="2">
        <f t="shared" si="164"/>
        <v>13.160396427266415</v>
      </c>
      <c r="E1818" s="2">
        <f t="shared" si="163"/>
        <v>-2.0223026254219789E-2</v>
      </c>
      <c r="F1818" s="2">
        <f t="shared" si="167"/>
        <v>7.8325528681023101E-3</v>
      </c>
      <c r="G1818" s="2">
        <f t="shared" si="165"/>
        <v>-2.8055579122322101E-2</v>
      </c>
      <c r="H1818" s="2" t="str">
        <f t="shared" si="166"/>
        <v>Hold</v>
      </c>
    </row>
    <row r="1819" spans="1:8" ht="13.5" x14ac:dyDescent="0.25">
      <c r="A1819" s="3">
        <f>TITRES_STAT!B1822</f>
        <v>44659</v>
      </c>
      <c r="B1819" s="6">
        <f>TITRES_STAT!D1822</f>
        <v>13.100899999999999</v>
      </c>
      <c r="C1819" s="2">
        <f t="shared" si="168"/>
        <v>13.13413133931801</v>
      </c>
      <c r="D1819" s="2">
        <f t="shared" si="164"/>
        <v>13.155989284505939</v>
      </c>
      <c r="E1819" s="2">
        <f t="shared" si="163"/>
        <v>-2.1857945187928607E-2</v>
      </c>
      <c r="F1819" s="2">
        <f t="shared" si="167"/>
        <v>1.8944532568961267E-3</v>
      </c>
      <c r="G1819" s="2">
        <f t="shared" si="165"/>
        <v>-2.3752398444824734E-2</v>
      </c>
      <c r="H1819" s="2" t="str">
        <f t="shared" si="166"/>
        <v>Hold</v>
      </c>
    </row>
    <row r="1820" spans="1:8" ht="13.5" x14ac:dyDescent="0.25">
      <c r="A1820" s="3">
        <f>TITRES_STAT!B1823</f>
        <v>44662</v>
      </c>
      <c r="B1820" s="6">
        <f>TITRES_STAT!D1823</f>
        <v>13.317399999999999</v>
      </c>
      <c r="C1820" s="2">
        <f t="shared" si="168"/>
        <v>13.128141902499856</v>
      </c>
      <c r="D1820" s="2">
        <f t="shared" si="164"/>
        <v>13.167945633801795</v>
      </c>
      <c r="E1820" s="2">
        <f t="shared" ref="E1820:E1883" si="169">C1820-D1820</f>
        <v>-3.9803731301939038E-2</v>
      </c>
      <c r="F1820" s="2">
        <f t="shared" si="167"/>
        <v>-6.4451836548709068E-3</v>
      </c>
      <c r="G1820" s="2">
        <f t="shared" si="165"/>
        <v>-3.3358547647068131E-2</v>
      </c>
      <c r="H1820" s="2" t="str">
        <f t="shared" si="166"/>
        <v>Hold</v>
      </c>
    </row>
    <row r="1821" spans="1:8" ht="13.5" x14ac:dyDescent="0.25">
      <c r="A1821" s="3">
        <f>TITRES_STAT!B1824</f>
        <v>44663</v>
      </c>
      <c r="B1821" s="6">
        <f>TITRES_STAT!D1824</f>
        <v>13.100899999999999</v>
      </c>
      <c r="C1821" s="2">
        <f t="shared" si="168"/>
        <v>13.1239508405768</v>
      </c>
      <c r="D1821" s="2">
        <f t="shared" ref="D1821:D1884" si="170">$D$4*B1821+(1-$D$4)*D1820</f>
        <v>13.162979290557217</v>
      </c>
      <c r="E1821" s="2">
        <f t="shared" si="169"/>
        <v>-3.9028449980417435E-2</v>
      </c>
      <c r="F1821" s="2">
        <f t="shared" si="167"/>
        <v>-1.2961836919980214E-2</v>
      </c>
      <c r="G1821" s="2">
        <f t="shared" si="165"/>
        <v>-2.606661306043722E-2</v>
      </c>
      <c r="H1821" s="2" t="str">
        <f t="shared" si="166"/>
        <v>Hold</v>
      </c>
    </row>
    <row r="1822" spans="1:8" ht="13.5" x14ac:dyDescent="0.25">
      <c r="A1822" s="3">
        <f>TITRES_STAT!B1825</f>
        <v>44664</v>
      </c>
      <c r="B1822" s="6">
        <f>TITRES_STAT!D1825</f>
        <v>13.425599999999999</v>
      </c>
      <c r="C1822" s="2">
        <f t="shared" si="168"/>
        <v>13.120404557411138</v>
      </c>
      <c r="D1822" s="2">
        <f t="shared" si="170"/>
        <v>13.182432676441868</v>
      </c>
      <c r="E1822" s="2">
        <f t="shared" si="169"/>
        <v>-6.2028119030729911E-2</v>
      </c>
      <c r="F1822" s="2">
        <f t="shared" si="167"/>
        <v>-2.2775093342130154E-2</v>
      </c>
      <c r="G1822" s="2">
        <f t="shared" si="165"/>
        <v>-3.9253025688599757E-2</v>
      </c>
      <c r="H1822" s="2" t="str">
        <f t="shared" si="166"/>
        <v>Hold</v>
      </c>
    </row>
    <row r="1823" spans="1:8" ht="13.5" x14ac:dyDescent="0.25">
      <c r="A1823" s="3">
        <f>TITRES_STAT!B1826</f>
        <v>44665</v>
      </c>
      <c r="B1823" s="6">
        <f>TITRES_STAT!D1826</f>
        <v>13.6022</v>
      </c>
      <c r="C1823" s="2">
        <f t="shared" si="168"/>
        <v>13.117403856270961</v>
      </c>
      <c r="D1823" s="2">
        <f t="shared" si="170"/>
        <v>13.213526552260989</v>
      </c>
      <c r="E1823" s="2">
        <f t="shared" si="169"/>
        <v>-9.6122695990027651E-2</v>
      </c>
      <c r="F1823" s="2">
        <f t="shared" si="167"/>
        <v>-3.744461387170965E-2</v>
      </c>
      <c r="G1823" s="2">
        <f t="shared" si="165"/>
        <v>-5.8678082118318001E-2</v>
      </c>
      <c r="H1823" s="2" t="str">
        <f t="shared" si="166"/>
        <v>Hold</v>
      </c>
    </row>
    <row r="1824" spans="1:8" ht="13.5" x14ac:dyDescent="0.25">
      <c r="A1824" s="3">
        <f>TITRES_STAT!B1827</f>
        <v>44666</v>
      </c>
      <c r="B1824" s="6">
        <f>TITRES_STAT!D1827</f>
        <v>13.596500000000001</v>
      </c>
      <c r="C1824" s="2">
        <f t="shared" si="168"/>
        <v>13.114864801460044</v>
      </c>
      <c r="D1824" s="2">
        <f t="shared" si="170"/>
        <v>13.241894955797212</v>
      </c>
      <c r="E1824" s="2">
        <f t="shared" si="169"/>
        <v>-0.12703015433716836</v>
      </c>
      <c r="F1824" s="2">
        <f t="shared" si="167"/>
        <v>-5.5361721964801394E-2</v>
      </c>
      <c r="G1824" s="2">
        <f t="shared" si="165"/>
        <v>-7.1668432372366961E-2</v>
      </c>
      <c r="H1824" s="2" t="str">
        <f t="shared" si="166"/>
        <v>Hold</v>
      </c>
    </row>
    <row r="1825" spans="1:8" ht="13.5" x14ac:dyDescent="0.25">
      <c r="A1825" s="3">
        <f>TITRES_STAT!B1828</f>
        <v>44669</v>
      </c>
      <c r="B1825" s="6">
        <f>TITRES_STAT!D1828</f>
        <v>13.585100000000001</v>
      </c>
      <c r="C1825" s="2">
        <f t="shared" si="168"/>
        <v>13.112716370466192</v>
      </c>
      <c r="D1825" s="2">
        <f t="shared" si="170"/>
        <v>13.267317551664085</v>
      </c>
      <c r="E1825" s="2">
        <f t="shared" si="169"/>
        <v>-0.15460118119789357</v>
      </c>
      <c r="F1825" s="2">
        <f t="shared" si="167"/>
        <v>-7.5209613811419829E-2</v>
      </c>
      <c r="G1825" s="2">
        <f t="shared" si="165"/>
        <v>-7.9391567386473738E-2</v>
      </c>
      <c r="H1825" s="2" t="str">
        <f t="shared" si="166"/>
        <v>Hold</v>
      </c>
    </row>
    <row r="1826" spans="1:8" ht="13.5" x14ac:dyDescent="0.25">
      <c r="A1826" s="3">
        <f>TITRES_STAT!B1829</f>
        <v>44670</v>
      </c>
      <c r="B1826" s="6">
        <f>TITRES_STAT!D1829</f>
        <v>13.727499999999999</v>
      </c>
      <c r="C1826" s="2">
        <f t="shared" si="168"/>
        <v>13.110898467317547</v>
      </c>
      <c r="D1826" s="2">
        <f t="shared" si="170"/>
        <v>13.30140514042971</v>
      </c>
      <c r="E1826" s="2">
        <f t="shared" si="169"/>
        <v>-0.19050667311216252</v>
      </c>
      <c r="F1826" s="2">
        <f t="shared" si="167"/>
        <v>-9.8269025671568366E-2</v>
      </c>
      <c r="G1826" s="2">
        <f t="shared" si="165"/>
        <v>-9.223764744059415E-2</v>
      </c>
      <c r="H1826" s="2" t="str">
        <f t="shared" si="166"/>
        <v>Hold</v>
      </c>
    </row>
    <row r="1827" spans="1:8" ht="13.5" x14ac:dyDescent="0.25">
      <c r="A1827" s="3">
        <f>TITRES_STAT!B1830</f>
        <v>44671</v>
      </c>
      <c r="B1827" s="6">
        <f>TITRES_STAT!D1830</f>
        <v>13.699</v>
      </c>
      <c r="C1827" s="2">
        <f t="shared" si="168"/>
        <v>13.109360241576386</v>
      </c>
      <c r="D1827" s="2">
        <f t="shared" si="170"/>
        <v>13.330856611508992</v>
      </c>
      <c r="E1827" s="2">
        <f t="shared" si="169"/>
        <v>-0.22149636993260557</v>
      </c>
      <c r="F1827" s="2">
        <f t="shared" si="167"/>
        <v>-0.12291449452377581</v>
      </c>
      <c r="G1827" s="2">
        <f t="shared" si="165"/>
        <v>-9.8581875408829761E-2</v>
      </c>
      <c r="H1827" s="2" t="str">
        <f t="shared" si="166"/>
        <v>Hold</v>
      </c>
    </row>
    <row r="1828" spans="1:8" ht="13.5" x14ac:dyDescent="0.25">
      <c r="A1828" s="3">
        <f>TITRES_STAT!B1831</f>
        <v>44672</v>
      </c>
      <c r="B1828" s="6">
        <f>TITRES_STAT!D1831</f>
        <v>13.704700000000001</v>
      </c>
      <c r="C1828" s="2">
        <f t="shared" si="168"/>
        <v>13.108058665949251</v>
      </c>
      <c r="D1828" s="2">
        <f t="shared" si="170"/>
        <v>13.358548714360177</v>
      </c>
      <c r="E1828" s="2">
        <f t="shared" si="169"/>
        <v>-0.25049004841092604</v>
      </c>
      <c r="F1828" s="2">
        <f t="shared" si="167"/>
        <v>-0.14842960530120586</v>
      </c>
      <c r="G1828" s="2">
        <f t="shared" ref="G1828:G1891" si="171">E1828-F1828</f>
        <v>-0.10206044310972018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44673</v>
      </c>
      <c r="B1829" s="6">
        <f>TITRES_STAT!D1832</f>
        <v>13.955399999999999</v>
      </c>
      <c r="C1829" s="2">
        <f t="shared" si="168"/>
        <v>13.106957332726289</v>
      </c>
      <c r="D1829" s="2">
        <f t="shared" si="170"/>
        <v>13.402759920703868</v>
      </c>
      <c r="E1829" s="2">
        <f t="shared" si="169"/>
        <v>-0.29580258797757963</v>
      </c>
      <c r="F1829" s="2">
        <f t="shared" ref="F1829:F1892" si="173">(E1829*(2/(10)))+((1-(2/10))*F1828)</f>
        <v>-0.17790420183648062</v>
      </c>
      <c r="G1829" s="2">
        <f t="shared" si="171"/>
        <v>-0.11789838614109902</v>
      </c>
      <c r="H1829" s="2" t="str">
        <f t="shared" si="172"/>
        <v>Hold</v>
      </c>
    </row>
    <row r="1830" spans="1:8" ht="13.5" x14ac:dyDescent="0.25">
      <c r="A1830" s="3">
        <f>TITRES_STAT!B1833</f>
        <v>44676</v>
      </c>
      <c r="B1830" s="6">
        <f>TITRES_STAT!D1833</f>
        <v>13.955399999999999</v>
      </c>
      <c r="C1830" s="2">
        <f t="shared" si="168"/>
        <v>13.139333127691474</v>
      </c>
      <c r="D1830" s="2">
        <f t="shared" si="170"/>
        <v>13.443696222873953</v>
      </c>
      <c r="E1830" s="2">
        <f t="shared" si="169"/>
        <v>-0.30436309518247917</v>
      </c>
      <c r="F1830" s="2">
        <f t="shared" si="173"/>
        <v>-0.20319598050568033</v>
      </c>
      <c r="G1830" s="2">
        <f t="shared" si="171"/>
        <v>-0.10116711467679884</v>
      </c>
      <c r="H1830" s="2" t="str">
        <f t="shared" si="172"/>
        <v>Hold</v>
      </c>
    </row>
    <row r="1831" spans="1:8" ht="13.5" x14ac:dyDescent="0.25">
      <c r="A1831" s="3">
        <f>TITRES_STAT!B1834</f>
        <v>44677</v>
      </c>
      <c r="B1831" s="6">
        <f>TITRES_STAT!D1834</f>
        <v>14.2402</v>
      </c>
      <c r="C1831" s="2">
        <f t="shared" si="168"/>
        <v>13.133420338815863</v>
      </c>
      <c r="D1831" s="2">
        <f t="shared" si="170"/>
        <v>13.502696502661069</v>
      </c>
      <c r="E1831" s="2">
        <f t="shared" si="169"/>
        <v>-0.36927616384520512</v>
      </c>
      <c r="F1831" s="2">
        <f t="shared" si="173"/>
        <v>-0.23641201717358529</v>
      </c>
      <c r="G1831" s="2">
        <f t="shared" si="171"/>
        <v>-0.13286414667161983</v>
      </c>
      <c r="H1831" s="2" t="str">
        <f t="shared" si="172"/>
        <v>Hold</v>
      </c>
    </row>
    <row r="1832" spans="1:8" ht="13.5" x14ac:dyDescent="0.25">
      <c r="A1832" s="3">
        <f>TITRES_STAT!B1835</f>
        <v>44678</v>
      </c>
      <c r="B1832" s="6">
        <f>TITRES_STAT!D1835</f>
        <v>14.525</v>
      </c>
      <c r="C1832" s="2">
        <f t="shared" si="168"/>
        <v>13.178371055921115</v>
      </c>
      <c r="D1832" s="2">
        <f t="shared" si="170"/>
        <v>13.578422687649137</v>
      </c>
      <c r="E1832" s="2">
        <f t="shared" si="169"/>
        <v>-0.40005163172802227</v>
      </c>
      <c r="F1832" s="2">
        <f t="shared" si="173"/>
        <v>-0.26913994008447273</v>
      </c>
      <c r="G1832" s="2">
        <f t="shared" si="171"/>
        <v>-0.13091169164354954</v>
      </c>
      <c r="H1832" s="2" t="str">
        <f t="shared" si="172"/>
        <v>Hold</v>
      </c>
    </row>
    <row r="1833" spans="1:8" ht="13.5" x14ac:dyDescent="0.25">
      <c r="A1833" s="3">
        <f>TITRES_STAT!B1836</f>
        <v>44679</v>
      </c>
      <c r="B1833" s="6">
        <f>TITRES_STAT!D1836</f>
        <v>14.2402</v>
      </c>
      <c r="C1833" s="2">
        <f t="shared" si="168"/>
        <v>13.243575508856328</v>
      </c>
      <c r="D1833" s="2">
        <f t="shared" si="170"/>
        <v>13.627443229304758</v>
      </c>
      <c r="E1833" s="2">
        <f t="shared" si="169"/>
        <v>-0.38386772044843021</v>
      </c>
      <c r="F1833" s="2">
        <f t="shared" si="173"/>
        <v>-0.29208549615726426</v>
      </c>
      <c r="G1833" s="2">
        <f t="shared" si="171"/>
        <v>-9.1782224291165948E-2</v>
      </c>
      <c r="H1833" s="2" t="str">
        <f t="shared" si="172"/>
        <v>Hold</v>
      </c>
    </row>
    <row r="1834" spans="1:8" ht="13.5" x14ac:dyDescent="0.25">
      <c r="A1834" s="3">
        <f>TITRES_STAT!B1837</f>
        <v>44680</v>
      </c>
      <c r="B1834" s="6">
        <f>TITRES_STAT!D1837</f>
        <v>14.2402</v>
      </c>
      <c r="C1834" s="2">
        <f t="shared" si="168"/>
        <v>13.297871584416892</v>
      </c>
      <c r="D1834" s="2">
        <f t="shared" si="170"/>
        <v>13.672832619726629</v>
      </c>
      <c r="E1834" s="2">
        <f t="shared" si="169"/>
        <v>-0.37496103530973635</v>
      </c>
      <c r="F1834" s="2">
        <f t="shared" si="173"/>
        <v>-0.30866060398775869</v>
      </c>
      <c r="G1834" s="2">
        <f t="shared" si="171"/>
        <v>-6.630043132197766E-2</v>
      </c>
      <c r="H1834" s="2" t="str">
        <f t="shared" si="172"/>
        <v>Hold</v>
      </c>
    </row>
    <row r="1835" spans="1:8" ht="13.5" x14ac:dyDescent="0.25">
      <c r="A1835" s="3">
        <f>TITRES_STAT!B1838</f>
        <v>44685</v>
      </c>
      <c r="B1835" s="6">
        <f>TITRES_STAT!D1838</f>
        <v>14.2402</v>
      </c>
      <c r="C1835" s="2">
        <f t="shared" si="168"/>
        <v>13.342060571429677</v>
      </c>
      <c r="D1835" s="2">
        <f t="shared" si="170"/>
        <v>13.714859833080212</v>
      </c>
      <c r="E1835" s="2">
        <f t="shared" si="169"/>
        <v>-0.37279926165053467</v>
      </c>
      <c r="F1835" s="2">
        <f t="shared" si="173"/>
        <v>-0.32148833552031392</v>
      </c>
      <c r="G1835" s="2">
        <f t="shared" si="171"/>
        <v>-5.1310926130220758E-2</v>
      </c>
      <c r="H1835" s="2" t="str">
        <f t="shared" si="172"/>
        <v>Hold</v>
      </c>
    </row>
    <row r="1836" spans="1:8" ht="13.5" x14ac:dyDescent="0.25">
      <c r="A1836" s="3">
        <f>TITRES_STAT!B1839</f>
        <v>44686</v>
      </c>
      <c r="B1836" s="6">
        <f>TITRES_STAT!D1839</f>
        <v>14.2402</v>
      </c>
      <c r="C1836" s="2">
        <f t="shared" si="168"/>
        <v>13.401358945055881</v>
      </c>
      <c r="D1836" s="2">
        <f t="shared" si="170"/>
        <v>13.753773919518714</v>
      </c>
      <c r="E1836" s="2">
        <f t="shared" si="169"/>
        <v>-0.35241497446283354</v>
      </c>
      <c r="F1836" s="2">
        <f t="shared" si="173"/>
        <v>-0.32767366330881786</v>
      </c>
      <c r="G1836" s="2">
        <f t="shared" si="171"/>
        <v>-2.4741311154015677E-2</v>
      </c>
      <c r="H1836" s="2" t="str">
        <f t="shared" si="172"/>
        <v>Hold</v>
      </c>
    </row>
    <row r="1837" spans="1:8" ht="13.5" x14ac:dyDescent="0.25">
      <c r="A1837" s="3">
        <f>TITRES_STAT!B1840</f>
        <v>44687</v>
      </c>
      <c r="B1837" s="6">
        <f>TITRES_STAT!D1840</f>
        <v>14.2402</v>
      </c>
      <c r="C1837" s="2">
        <f t="shared" si="168"/>
        <v>13.447149876585744</v>
      </c>
      <c r="D1837" s="2">
        <f t="shared" si="170"/>
        <v>13.789805481035847</v>
      </c>
      <c r="E1837" s="2">
        <f t="shared" si="169"/>
        <v>-0.34265560445010301</v>
      </c>
      <c r="F1837" s="2">
        <f t="shared" si="173"/>
        <v>-0.3306700515370749</v>
      </c>
      <c r="G1837" s="2">
        <f t="shared" si="171"/>
        <v>-1.1985552913028108E-2</v>
      </c>
      <c r="H1837" s="2" t="str">
        <f t="shared" si="172"/>
        <v>Hold</v>
      </c>
    </row>
    <row r="1838" spans="1:8" ht="13.5" x14ac:dyDescent="0.25">
      <c r="A1838" s="3">
        <f>TITRES_STAT!B1841</f>
        <v>44690</v>
      </c>
      <c r="B1838" s="6">
        <f>TITRES_STAT!D1841</f>
        <v>14.3826</v>
      </c>
      <c r="C1838" s="2">
        <f t="shared" si="168"/>
        <v>13.486772972495629</v>
      </c>
      <c r="D1838" s="2">
        <f t="shared" si="170"/>
        <v>13.833716186144303</v>
      </c>
      <c r="E1838" s="2">
        <f t="shared" si="169"/>
        <v>-0.34694321364867342</v>
      </c>
      <c r="F1838" s="2">
        <f t="shared" si="173"/>
        <v>-0.33392468395939467</v>
      </c>
      <c r="G1838" s="2">
        <f t="shared" si="171"/>
        <v>-1.3018529689278746E-2</v>
      </c>
      <c r="H1838" s="2" t="str">
        <f t="shared" si="172"/>
        <v>Hold</v>
      </c>
    </row>
    <row r="1839" spans="1:8" ht="13.5" x14ac:dyDescent="0.25">
      <c r="A1839" s="3">
        <f>TITRES_STAT!B1842</f>
        <v>44691</v>
      </c>
      <c r="B1839" s="6">
        <f>TITRES_STAT!D1842</f>
        <v>14.3826</v>
      </c>
      <c r="C1839" s="2">
        <f t="shared" si="168"/>
        <v>13.558869438265532</v>
      </c>
      <c r="D1839" s="2">
        <f t="shared" si="170"/>
        <v>13.874374246429911</v>
      </c>
      <c r="E1839" s="2">
        <f t="shared" si="169"/>
        <v>-0.31550480816437876</v>
      </c>
      <c r="F1839" s="2">
        <f t="shared" si="173"/>
        <v>-0.33024070880039152</v>
      </c>
      <c r="G1839" s="2">
        <f t="shared" si="171"/>
        <v>1.4735900636012766E-2</v>
      </c>
      <c r="H1839" s="2" t="str">
        <f t="shared" si="172"/>
        <v>Sell</v>
      </c>
    </row>
    <row r="1840" spans="1:8" ht="13.5" x14ac:dyDescent="0.25">
      <c r="A1840" s="3">
        <f>TITRES_STAT!B1843</f>
        <v>44692</v>
      </c>
      <c r="B1840" s="6">
        <f>TITRES_STAT!D1843</f>
        <v>14.2402</v>
      </c>
      <c r="C1840" s="2">
        <f t="shared" si="168"/>
        <v>13.619874140070834</v>
      </c>
      <c r="D1840" s="2">
        <f t="shared" si="170"/>
        <v>13.901472450398066</v>
      </c>
      <c r="E1840" s="2">
        <f t="shared" si="169"/>
        <v>-0.28159831032723126</v>
      </c>
      <c r="F1840" s="2">
        <f t="shared" si="173"/>
        <v>-0.32051222910575949</v>
      </c>
      <c r="G1840" s="2">
        <f t="shared" si="171"/>
        <v>3.8913918778528234E-2</v>
      </c>
      <c r="H1840" s="2" t="str">
        <f t="shared" si="172"/>
        <v>Sell</v>
      </c>
    </row>
    <row r="1841" spans="1:8" ht="13.5" x14ac:dyDescent="0.25">
      <c r="A1841" s="3">
        <f>TITRES_STAT!B1844</f>
        <v>44693</v>
      </c>
      <c r="B1841" s="6">
        <f>TITRES_STAT!D1844</f>
        <v>14.2971</v>
      </c>
      <c r="C1841" s="2">
        <f t="shared" si="168"/>
        <v>13.715308887752244</v>
      </c>
      <c r="D1841" s="2">
        <f t="shared" si="170"/>
        <v>13.930778194813023</v>
      </c>
      <c r="E1841" s="2">
        <f t="shared" si="169"/>
        <v>-0.21546930706077916</v>
      </c>
      <c r="F1841" s="2">
        <f t="shared" si="173"/>
        <v>-0.29950364469676344</v>
      </c>
      <c r="G1841" s="2">
        <f t="shared" si="171"/>
        <v>8.403433763598428E-2</v>
      </c>
      <c r="H1841" s="2" t="str">
        <f t="shared" si="172"/>
        <v>Sell</v>
      </c>
    </row>
    <row r="1842" spans="1:8" ht="13.5" x14ac:dyDescent="0.25">
      <c r="A1842" s="3">
        <f>TITRES_STAT!B1845</f>
        <v>44694</v>
      </c>
      <c r="B1842" s="6">
        <f>TITRES_STAT!D1845</f>
        <v>14.2402</v>
      </c>
      <c r="C1842" s="2">
        <f t="shared" si="168"/>
        <v>13.839876751174975</v>
      </c>
      <c r="D1842" s="2">
        <f t="shared" si="170"/>
        <v>13.953698328530576</v>
      </c>
      <c r="E1842" s="2">
        <f t="shared" si="169"/>
        <v>-0.11382157735560128</v>
      </c>
      <c r="F1842" s="2">
        <f t="shared" si="173"/>
        <v>-0.26236723122853101</v>
      </c>
      <c r="G1842" s="2">
        <f t="shared" si="171"/>
        <v>0.14854565387292973</v>
      </c>
      <c r="H1842" s="2" t="str">
        <f t="shared" si="172"/>
        <v>Sell</v>
      </c>
    </row>
    <row r="1843" spans="1:8" ht="13.5" x14ac:dyDescent="0.25">
      <c r="A1843" s="3">
        <f>TITRES_STAT!B1846</f>
        <v>44697</v>
      </c>
      <c r="B1843" s="6">
        <f>TITRES_STAT!D1846</f>
        <v>14.448700000000001</v>
      </c>
      <c r="C1843" s="2">
        <f t="shared" si="168"/>
        <v>13.901464943301903</v>
      </c>
      <c r="D1843" s="2">
        <f t="shared" si="170"/>
        <v>13.990365119009793</v>
      </c>
      <c r="E1843" s="2">
        <f t="shared" si="169"/>
        <v>-8.8900175707889773E-2</v>
      </c>
      <c r="F1843" s="2">
        <f t="shared" si="173"/>
        <v>-0.22767382012440276</v>
      </c>
      <c r="G1843" s="2">
        <f t="shared" si="171"/>
        <v>0.13877364441651299</v>
      </c>
      <c r="H1843" s="2" t="str">
        <f t="shared" si="172"/>
        <v>Sell</v>
      </c>
    </row>
    <row r="1844" spans="1:8" ht="13.5" x14ac:dyDescent="0.25">
      <c r="A1844" s="3">
        <f>TITRES_STAT!B1847</f>
        <v>44698</v>
      </c>
      <c r="B1844" s="6">
        <f>TITRES_STAT!D1847</f>
        <v>14.448700000000001</v>
      </c>
      <c r="C1844" s="2">
        <f t="shared" si="168"/>
        <v>13.953578028947764</v>
      </c>
      <c r="D1844" s="2">
        <f t="shared" si="170"/>
        <v>14.024315850934993</v>
      </c>
      <c r="E1844" s="2">
        <f t="shared" si="169"/>
        <v>-7.0737821987229665E-2</v>
      </c>
      <c r="F1844" s="2">
        <f t="shared" si="173"/>
        <v>-0.19628662049696816</v>
      </c>
      <c r="G1844" s="2">
        <f t="shared" si="171"/>
        <v>0.12554879850973849</v>
      </c>
      <c r="H1844" s="2" t="str">
        <f t="shared" si="172"/>
        <v>Sell</v>
      </c>
    </row>
    <row r="1845" spans="1:8" ht="13.5" x14ac:dyDescent="0.25">
      <c r="A1845" s="3">
        <f>TITRES_STAT!B1848</f>
        <v>44699</v>
      </c>
      <c r="B1845" s="6">
        <f>TITRES_STAT!D1848</f>
        <v>14.448700000000001</v>
      </c>
      <c r="C1845" s="2">
        <f t="shared" si="168"/>
        <v>13.997673716801955</v>
      </c>
      <c r="D1845" s="2">
        <f t="shared" si="170"/>
        <v>14.055751713828698</v>
      </c>
      <c r="E1845" s="2">
        <f t="shared" si="169"/>
        <v>-5.8077997026742878E-2</v>
      </c>
      <c r="F1845" s="2">
        <f t="shared" si="173"/>
        <v>-0.16864489580292311</v>
      </c>
      <c r="G1845" s="2">
        <f t="shared" si="171"/>
        <v>0.11056689877618023</v>
      </c>
      <c r="H1845" s="2" t="str">
        <f t="shared" si="172"/>
        <v>Sell</v>
      </c>
    </row>
    <row r="1846" spans="1:8" ht="13.5" x14ac:dyDescent="0.25">
      <c r="A1846" s="3">
        <f>TITRES_STAT!B1849</f>
        <v>44700</v>
      </c>
      <c r="B1846" s="6">
        <f>TITRES_STAT!D1849</f>
        <v>14.5092</v>
      </c>
      <c r="C1846" s="2">
        <f t="shared" si="168"/>
        <v>14.034985452678576</v>
      </c>
      <c r="D1846" s="2">
        <f t="shared" si="170"/>
        <v>14.089340475767314</v>
      </c>
      <c r="E1846" s="2">
        <f t="shared" si="169"/>
        <v>-5.4355023088737298E-2</v>
      </c>
      <c r="F1846" s="2">
        <f t="shared" si="173"/>
        <v>-0.14578692126008594</v>
      </c>
      <c r="G1846" s="2">
        <f t="shared" si="171"/>
        <v>9.1431898171348641E-2</v>
      </c>
      <c r="H1846" s="2" t="str">
        <f t="shared" si="172"/>
        <v>Sell</v>
      </c>
    </row>
    <row r="1847" spans="1:8" ht="13.5" x14ac:dyDescent="0.25">
      <c r="A1847" s="3">
        <f>TITRES_STAT!B1850</f>
        <v>44701</v>
      </c>
      <c r="B1847" s="6">
        <f>TITRES_STAT!D1850</f>
        <v>14.5092</v>
      </c>
      <c r="C1847" s="2">
        <f t="shared" si="168"/>
        <v>14.066556921497256</v>
      </c>
      <c r="D1847" s="2">
        <f t="shared" si="170"/>
        <v>14.120441181266031</v>
      </c>
      <c r="E1847" s="2">
        <f t="shared" si="169"/>
        <v>-5.3884259768775422E-2</v>
      </c>
      <c r="F1847" s="2">
        <f t="shared" si="173"/>
        <v>-0.12740638896182385</v>
      </c>
      <c r="G1847" s="2">
        <f t="shared" si="171"/>
        <v>7.352212919304843E-2</v>
      </c>
      <c r="H1847" s="2" t="str">
        <f t="shared" si="172"/>
        <v>Sell</v>
      </c>
    </row>
    <row r="1848" spans="1:8" ht="13.5" x14ac:dyDescent="0.25">
      <c r="A1848" s="3">
        <f>TITRES_STAT!B1851</f>
        <v>44704</v>
      </c>
      <c r="B1848" s="6">
        <f>TITRES_STAT!D1851</f>
        <v>14.5092</v>
      </c>
      <c r="C1848" s="2">
        <f t="shared" si="168"/>
        <v>14.115178933574601</v>
      </c>
      <c r="D1848" s="2">
        <f t="shared" si="170"/>
        <v>14.14923813080188</v>
      </c>
      <c r="E1848" s="2">
        <f t="shared" si="169"/>
        <v>-3.4059197227279014E-2</v>
      </c>
      <c r="F1848" s="2">
        <f t="shared" si="173"/>
        <v>-0.10873695061491488</v>
      </c>
      <c r="G1848" s="2">
        <f t="shared" si="171"/>
        <v>7.4677753387635867E-2</v>
      </c>
      <c r="H1848" s="2" t="str">
        <f t="shared" si="172"/>
        <v>Sell</v>
      </c>
    </row>
    <row r="1849" spans="1:8" ht="13.5" x14ac:dyDescent="0.25">
      <c r="A1849" s="3">
        <f>TITRES_STAT!B1852</f>
        <v>44705</v>
      </c>
      <c r="B1849" s="6">
        <f>TITRES_STAT!D1852</f>
        <v>14.5031</v>
      </c>
      <c r="C1849" s="2">
        <f t="shared" si="168"/>
        <v>14.156320636101585</v>
      </c>
      <c r="D1849" s="2">
        <f t="shared" si="170"/>
        <v>14.175450121112853</v>
      </c>
      <c r="E1849" s="2">
        <f t="shared" si="169"/>
        <v>-1.9129485011267988E-2</v>
      </c>
      <c r="F1849" s="2">
        <f t="shared" si="173"/>
        <v>-9.08154574941855E-2</v>
      </c>
      <c r="G1849" s="2">
        <f t="shared" si="171"/>
        <v>7.1685972482917512E-2</v>
      </c>
      <c r="H1849" s="2" t="str">
        <f t="shared" si="172"/>
        <v>Sell</v>
      </c>
    </row>
    <row r="1850" spans="1:8" ht="13.5" x14ac:dyDescent="0.25">
      <c r="A1850" s="3">
        <f>TITRES_STAT!B1853</f>
        <v>44706</v>
      </c>
      <c r="B1850" s="6">
        <f>TITRES_STAT!D1853</f>
        <v>14.5031</v>
      </c>
      <c r="C1850" s="2">
        <f t="shared" si="168"/>
        <v>14.169225153624417</v>
      </c>
      <c r="D1850" s="2">
        <f t="shared" si="170"/>
        <v>14.199720482511902</v>
      </c>
      <c r="E1850" s="2">
        <f t="shared" si="169"/>
        <v>-3.0495328887484519E-2</v>
      </c>
      <c r="F1850" s="2">
        <f t="shared" si="173"/>
        <v>-7.8751431772845298E-2</v>
      </c>
      <c r="G1850" s="2">
        <f t="shared" si="171"/>
        <v>4.825610288536078E-2</v>
      </c>
      <c r="H1850" s="2" t="str">
        <f t="shared" si="172"/>
        <v>Sell</v>
      </c>
    </row>
    <row r="1851" spans="1:8" ht="13.5" x14ac:dyDescent="0.25">
      <c r="A1851" s="3">
        <f>TITRES_STAT!B1854</f>
        <v>44707</v>
      </c>
      <c r="B1851" s="6">
        <f>TITRES_STAT!D1854</f>
        <v>14.478999999999999</v>
      </c>
      <c r="C1851" s="2">
        <f t="shared" si="168"/>
        <v>14.188898206912967</v>
      </c>
      <c r="D1851" s="2">
        <f t="shared" si="170"/>
        <v>14.220407854177687</v>
      </c>
      <c r="E1851" s="2">
        <f t="shared" si="169"/>
        <v>-3.1509647264719831E-2</v>
      </c>
      <c r="F1851" s="2">
        <f t="shared" si="173"/>
        <v>-6.9303074871220213E-2</v>
      </c>
      <c r="G1851" s="2">
        <f t="shared" si="171"/>
        <v>3.7793427606500382E-2</v>
      </c>
      <c r="H1851" s="2" t="str">
        <f t="shared" si="172"/>
        <v>Sell</v>
      </c>
    </row>
    <row r="1852" spans="1:8" ht="13.5" x14ac:dyDescent="0.25">
      <c r="A1852" s="3">
        <f>TITRES_STAT!B1855</f>
        <v>44708</v>
      </c>
      <c r="B1852" s="6">
        <f>TITRES_STAT!D1855</f>
        <v>14.478999999999999</v>
      </c>
      <c r="C1852" s="2">
        <f t="shared" si="168"/>
        <v>14.196790790464817</v>
      </c>
      <c r="D1852" s="2">
        <f t="shared" si="170"/>
        <v>14.239562827942301</v>
      </c>
      <c r="E1852" s="2">
        <f t="shared" si="169"/>
        <v>-4.2772037477483593E-2</v>
      </c>
      <c r="F1852" s="2">
        <f t="shared" si="173"/>
        <v>-6.3996867392472886E-2</v>
      </c>
      <c r="G1852" s="2">
        <f t="shared" si="171"/>
        <v>2.1224829914989293E-2</v>
      </c>
      <c r="H1852" s="2" t="str">
        <f t="shared" si="172"/>
        <v>Sell</v>
      </c>
    </row>
    <row r="1853" spans="1:8" ht="13.5" x14ac:dyDescent="0.25">
      <c r="A1853" s="3">
        <f>TITRES_STAT!B1856</f>
        <v>44711</v>
      </c>
      <c r="B1853" s="6">
        <f>TITRES_STAT!D1856</f>
        <v>14.478999999999999</v>
      </c>
      <c r="C1853" s="2">
        <f t="shared" si="168"/>
        <v>14.23554605347023</v>
      </c>
      <c r="D1853" s="2">
        <f t="shared" si="170"/>
        <v>14.257298914761389</v>
      </c>
      <c r="E1853" s="2">
        <f t="shared" si="169"/>
        <v>-2.1752861291158609E-2</v>
      </c>
      <c r="F1853" s="2">
        <f t="shared" si="173"/>
        <v>-5.5548066172210038E-2</v>
      </c>
      <c r="G1853" s="2">
        <f t="shared" si="171"/>
        <v>3.3795204881051429E-2</v>
      </c>
      <c r="H1853" s="2" t="str">
        <f t="shared" si="172"/>
        <v>Sell</v>
      </c>
    </row>
    <row r="1854" spans="1:8" ht="13.5" x14ac:dyDescent="0.25">
      <c r="A1854" s="3">
        <f>TITRES_STAT!B1857</f>
        <v>44712</v>
      </c>
      <c r="B1854" s="6">
        <f>TITRES_STAT!D1857</f>
        <v>14.448700000000001</v>
      </c>
      <c r="C1854" s="2">
        <f t="shared" si="168"/>
        <v>14.268338968320963</v>
      </c>
      <c r="D1854" s="2">
        <f t="shared" si="170"/>
        <v>14.271476772927212</v>
      </c>
      <c r="E1854" s="2">
        <f t="shared" si="169"/>
        <v>-3.1378046062489062E-3</v>
      </c>
      <c r="F1854" s="2">
        <f t="shared" si="173"/>
        <v>-4.5066013859017817E-2</v>
      </c>
      <c r="G1854" s="2">
        <f t="shared" si="171"/>
        <v>4.1928209252768911E-2</v>
      </c>
      <c r="H1854" s="2" t="str">
        <f t="shared" si="172"/>
        <v>Sell</v>
      </c>
    </row>
    <row r="1855" spans="1:8" ht="13.5" x14ac:dyDescent="0.25">
      <c r="A1855" s="3">
        <f>TITRES_STAT!B1858</f>
        <v>44713</v>
      </c>
      <c r="B1855" s="6">
        <f>TITRES_STAT!D1858</f>
        <v>14.448700000000001</v>
      </c>
      <c r="C1855" s="2">
        <f t="shared" si="168"/>
        <v>14.296086819348506</v>
      </c>
      <c r="D1855" s="2">
        <f t="shared" si="170"/>
        <v>14.284604419377049</v>
      </c>
      <c r="E1855" s="2">
        <f t="shared" si="169"/>
        <v>1.1482399971457724E-2</v>
      </c>
      <c r="F1855" s="2">
        <f t="shared" si="173"/>
        <v>-3.3756331092922712E-2</v>
      </c>
      <c r="G1855" s="2">
        <f t="shared" si="171"/>
        <v>4.5238731064380436E-2</v>
      </c>
      <c r="H1855" s="2" t="str">
        <f t="shared" si="172"/>
        <v>Sell</v>
      </c>
    </row>
    <row r="1856" spans="1:8" ht="13.5" x14ac:dyDescent="0.25">
      <c r="A1856" s="3">
        <f>TITRES_STAT!B1859</f>
        <v>44714</v>
      </c>
      <c r="B1856" s="6">
        <f>TITRES_STAT!D1859</f>
        <v>14.4427</v>
      </c>
      <c r="C1856" s="2">
        <f t="shared" si="168"/>
        <v>14.32887346252566</v>
      </c>
      <c r="D1856" s="2">
        <f t="shared" si="170"/>
        <v>14.296315203126898</v>
      </c>
      <c r="E1856" s="2">
        <f t="shared" si="169"/>
        <v>3.2558259398761891E-2</v>
      </c>
      <c r="F1856" s="2">
        <f t="shared" si="173"/>
        <v>-2.0493412994585791E-2</v>
      </c>
      <c r="G1856" s="2">
        <f t="shared" si="171"/>
        <v>5.3051672393347682E-2</v>
      </c>
      <c r="H1856" s="2" t="str">
        <f t="shared" si="172"/>
        <v>Sell</v>
      </c>
    </row>
    <row r="1857" spans="1:8" ht="13.5" x14ac:dyDescent="0.25">
      <c r="A1857" s="3">
        <f>TITRES_STAT!B1860</f>
        <v>44715</v>
      </c>
      <c r="B1857" s="6">
        <f>TITRES_STAT!D1860</f>
        <v>14.4185</v>
      </c>
      <c r="C1857" s="2">
        <f t="shared" si="168"/>
        <v>14.356616006752482</v>
      </c>
      <c r="D1857" s="2">
        <f t="shared" si="170"/>
        <v>14.305365928821201</v>
      </c>
      <c r="E1857" s="2">
        <f t="shared" si="169"/>
        <v>5.1250077931280558E-2</v>
      </c>
      <c r="F1857" s="2">
        <f t="shared" si="173"/>
        <v>-6.1447148094125204E-3</v>
      </c>
      <c r="G1857" s="2">
        <f t="shared" si="171"/>
        <v>5.7394792740693076E-2</v>
      </c>
      <c r="H1857" s="2" t="str">
        <f t="shared" si="172"/>
        <v>Sell</v>
      </c>
    </row>
    <row r="1858" spans="1:8" ht="13.5" x14ac:dyDescent="0.25">
      <c r="A1858" s="3">
        <f>TITRES_STAT!B1861</f>
        <v>44718</v>
      </c>
      <c r="B1858" s="6">
        <f>TITRES_STAT!D1861</f>
        <v>14.4185</v>
      </c>
      <c r="C1858" s="2">
        <f t="shared" si="168"/>
        <v>14.380090467252099</v>
      </c>
      <c r="D1858" s="2">
        <f t="shared" si="170"/>
        <v>14.31374623039</v>
      </c>
      <c r="E1858" s="2">
        <f t="shared" si="169"/>
        <v>6.6344236862098782E-2</v>
      </c>
      <c r="F1858" s="2">
        <f t="shared" si="173"/>
        <v>8.3530755248897408E-3</v>
      </c>
      <c r="G1858" s="2">
        <f t="shared" si="171"/>
        <v>5.7991161337209038E-2</v>
      </c>
      <c r="H1858" s="2" t="str">
        <f t="shared" si="172"/>
        <v>Sell</v>
      </c>
    </row>
    <row r="1859" spans="1:8" ht="13.5" x14ac:dyDescent="0.25">
      <c r="A1859" s="3">
        <f>TITRES_STAT!B1862</f>
        <v>44719</v>
      </c>
      <c r="B1859" s="6">
        <f>TITRES_STAT!D1862</f>
        <v>14.4185</v>
      </c>
      <c r="C1859" s="2">
        <f t="shared" si="168"/>
        <v>14.399015010751777</v>
      </c>
      <c r="D1859" s="2">
        <f t="shared" si="170"/>
        <v>14.32150576887963</v>
      </c>
      <c r="E1859" s="2">
        <f t="shared" si="169"/>
        <v>7.7509241872146362E-2</v>
      </c>
      <c r="F1859" s="2">
        <f t="shared" si="173"/>
        <v>2.2184308794341065E-2</v>
      </c>
      <c r="G1859" s="2">
        <f t="shared" si="171"/>
        <v>5.5324933077805297E-2</v>
      </c>
      <c r="H1859" s="2" t="str">
        <f t="shared" si="172"/>
        <v>Sell</v>
      </c>
    </row>
    <row r="1860" spans="1:8" ht="13.5" x14ac:dyDescent="0.25">
      <c r="A1860" s="3">
        <f>TITRES_STAT!B1863</f>
        <v>44720</v>
      </c>
      <c r="B1860" s="6">
        <f>TITRES_STAT!D1863</f>
        <v>14.4185</v>
      </c>
      <c r="C1860" s="2">
        <f t="shared" si="168"/>
        <v>14.415028086020735</v>
      </c>
      <c r="D1860" s="2">
        <f t="shared" si="170"/>
        <v>14.328690526740399</v>
      </c>
      <c r="E1860" s="2">
        <f t="shared" si="169"/>
        <v>8.6337559280336151E-2</v>
      </c>
      <c r="F1860" s="2">
        <f t="shared" si="173"/>
        <v>3.5014958891540084E-2</v>
      </c>
      <c r="G1860" s="2">
        <f t="shared" si="171"/>
        <v>5.1322600388796068E-2</v>
      </c>
      <c r="H1860" s="2" t="str">
        <f t="shared" si="172"/>
        <v>Sell</v>
      </c>
    </row>
    <row r="1861" spans="1:8" ht="13.5" x14ac:dyDescent="0.25">
      <c r="A1861" s="3">
        <f>TITRES_STAT!B1864</f>
        <v>44721</v>
      </c>
      <c r="B1861" s="6">
        <f>TITRES_STAT!D1864</f>
        <v>14.4185</v>
      </c>
      <c r="C1861" s="2">
        <f t="shared" si="168"/>
        <v>14.424869918940622</v>
      </c>
      <c r="D1861" s="2">
        <f t="shared" si="170"/>
        <v>14.335343080315184</v>
      </c>
      <c r="E1861" s="2">
        <f t="shared" si="169"/>
        <v>8.9526838625438643E-2</v>
      </c>
      <c r="F1861" s="2">
        <f t="shared" si="173"/>
        <v>4.5917334838319793E-2</v>
      </c>
      <c r="G1861" s="2">
        <f t="shared" si="171"/>
        <v>4.360950378711885E-2</v>
      </c>
      <c r="H1861" s="2" t="str">
        <f t="shared" si="172"/>
        <v>Sell</v>
      </c>
    </row>
    <row r="1862" spans="1:8" ht="13.5" x14ac:dyDescent="0.25">
      <c r="A1862" s="3">
        <f>TITRES_STAT!B1865</f>
        <v>44722</v>
      </c>
      <c r="B1862" s="6">
        <f>TITRES_STAT!D1865</f>
        <v>14.4185</v>
      </c>
      <c r="C1862" s="2">
        <f t="shared" si="168"/>
        <v>14.433197623718987</v>
      </c>
      <c r="D1862" s="2">
        <f t="shared" si="170"/>
        <v>14.341502852143689</v>
      </c>
      <c r="E1862" s="2">
        <f t="shared" si="169"/>
        <v>9.1694771575298262E-2</v>
      </c>
      <c r="F1862" s="2">
        <f t="shared" si="173"/>
        <v>5.5072822185715492E-2</v>
      </c>
      <c r="G1862" s="2">
        <f t="shared" si="171"/>
        <v>3.662194938958277E-2</v>
      </c>
      <c r="H1862" s="2" t="str">
        <f t="shared" si="172"/>
        <v>Sell</v>
      </c>
    </row>
    <row r="1863" spans="1:8" ht="13.5" x14ac:dyDescent="0.25">
      <c r="A1863" s="3">
        <f>TITRES_STAT!B1866</f>
        <v>44725</v>
      </c>
      <c r="B1863" s="6">
        <f>TITRES_STAT!D1866</f>
        <v>14.4185</v>
      </c>
      <c r="C1863" s="2">
        <f t="shared" si="168"/>
        <v>14.440244143146835</v>
      </c>
      <c r="D1863" s="2">
        <f t="shared" si="170"/>
        <v>14.34720634457749</v>
      </c>
      <c r="E1863" s="2">
        <f t="shared" si="169"/>
        <v>9.3037798569344687E-2</v>
      </c>
      <c r="F1863" s="2">
        <f t="shared" si="173"/>
        <v>6.2665817462441334E-2</v>
      </c>
      <c r="G1863" s="2">
        <f t="shared" si="171"/>
        <v>3.0371981106903354E-2</v>
      </c>
      <c r="H1863" s="2" t="str">
        <f t="shared" si="172"/>
        <v>Sell</v>
      </c>
    </row>
    <row r="1864" spans="1:8" ht="13.5" x14ac:dyDescent="0.25">
      <c r="A1864" s="3">
        <f>TITRES_STAT!B1867</f>
        <v>44726</v>
      </c>
      <c r="B1864" s="6">
        <f>TITRES_STAT!D1867</f>
        <v>14.4185</v>
      </c>
      <c r="C1864" s="2">
        <f t="shared" si="168"/>
        <v>14.441545044201167</v>
      </c>
      <c r="D1864" s="2">
        <f t="shared" si="170"/>
        <v>14.352487356090268</v>
      </c>
      <c r="E1864" s="2">
        <f t="shared" si="169"/>
        <v>8.9057688110898425E-2</v>
      </c>
      <c r="F1864" s="2">
        <f t="shared" si="173"/>
        <v>6.7944191592132747E-2</v>
      </c>
      <c r="G1864" s="2">
        <f t="shared" si="171"/>
        <v>2.1113496518765679E-2</v>
      </c>
      <c r="H1864" s="2" t="str">
        <f t="shared" si="172"/>
        <v>Sell</v>
      </c>
    </row>
    <row r="1865" spans="1:8" ht="13.5" x14ac:dyDescent="0.25">
      <c r="A1865" s="3">
        <f>TITRES_STAT!B1868</f>
        <v>44727</v>
      </c>
      <c r="B1865" s="6">
        <f>TITRES_STAT!D1868</f>
        <v>14.4245</v>
      </c>
      <c r="C1865" s="2">
        <f t="shared" si="168"/>
        <v>14.442645806631756</v>
      </c>
      <c r="D1865" s="2">
        <f t="shared" si="170"/>
        <v>14.357821626009507</v>
      </c>
      <c r="E1865" s="2">
        <f t="shared" si="169"/>
        <v>8.4824180622248946E-2</v>
      </c>
      <c r="F1865" s="2">
        <f t="shared" si="173"/>
        <v>7.1320189398155986E-2</v>
      </c>
      <c r="G1865" s="2">
        <f t="shared" si="171"/>
        <v>1.3503991224092959E-2</v>
      </c>
      <c r="H1865" s="2" t="str">
        <f t="shared" si="172"/>
        <v>Sell</v>
      </c>
    </row>
    <row r="1866" spans="1:8" ht="13.5" x14ac:dyDescent="0.25">
      <c r="A1866" s="3">
        <f>TITRES_STAT!B1869</f>
        <v>44728</v>
      </c>
      <c r="B1866" s="6">
        <f>TITRES_STAT!D1869</f>
        <v>14.5092</v>
      </c>
      <c r="C1866" s="2">
        <f t="shared" si="168"/>
        <v>14.442654144073025</v>
      </c>
      <c r="D1866" s="2">
        <f t="shared" si="170"/>
        <v>14.369034838897692</v>
      </c>
      <c r="E1866" s="2">
        <f t="shared" si="169"/>
        <v>7.3619305175332883E-2</v>
      </c>
      <c r="F1866" s="2">
        <f t="shared" si="173"/>
        <v>7.1780012553591371E-2</v>
      </c>
      <c r="G1866" s="2">
        <f t="shared" si="171"/>
        <v>1.8392926217415118E-3</v>
      </c>
      <c r="H1866" s="2" t="str">
        <f t="shared" si="172"/>
        <v>Sell</v>
      </c>
    </row>
    <row r="1867" spans="1:8" ht="13.5" x14ac:dyDescent="0.25">
      <c r="A1867" s="3">
        <f>TITRES_STAT!B1870</f>
        <v>44729</v>
      </c>
      <c r="B1867" s="6">
        <f>TITRES_STAT!D1870</f>
        <v>14.5092</v>
      </c>
      <c r="C1867" s="2">
        <f t="shared" si="168"/>
        <v>14.438938121907945</v>
      </c>
      <c r="D1867" s="2">
        <f t="shared" si="170"/>
        <v>14.379417443423788</v>
      </c>
      <c r="E1867" s="2">
        <f t="shared" si="169"/>
        <v>5.9520678484156875E-2</v>
      </c>
      <c r="F1867" s="2">
        <f t="shared" si="173"/>
        <v>6.9328145739704472E-2</v>
      </c>
      <c r="G1867" s="2">
        <f t="shared" si="171"/>
        <v>-9.8074672555475972E-3</v>
      </c>
      <c r="H1867" s="2" t="str">
        <f t="shared" si="172"/>
        <v>Hold</v>
      </c>
    </row>
    <row r="1868" spans="1:8" ht="13.5" x14ac:dyDescent="0.25">
      <c r="A1868" s="3">
        <f>TITRES_STAT!B1871</f>
        <v>44732</v>
      </c>
      <c r="B1868" s="6">
        <f>TITRES_STAT!D1871</f>
        <v>14.5092</v>
      </c>
      <c r="C1868" s="2">
        <f t="shared" si="168"/>
        <v>14.435793795460569</v>
      </c>
      <c r="D1868" s="2">
        <f t="shared" si="170"/>
        <v>14.389030966133136</v>
      </c>
      <c r="E1868" s="2">
        <f t="shared" si="169"/>
        <v>4.6762829327432698E-2</v>
      </c>
      <c r="F1868" s="2">
        <f t="shared" si="173"/>
        <v>6.4815082457250123E-2</v>
      </c>
      <c r="G1868" s="2">
        <f t="shared" si="171"/>
        <v>-1.8052253129817425E-2</v>
      </c>
      <c r="H1868" s="2" t="str">
        <f t="shared" si="172"/>
        <v>Hold</v>
      </c>
    </row>
    <row r="1869" spans="1:8" ht="13.5" x14ac:dyDescent="0.25">
      <c r="A1869" s="3">
        <f>TITRES_STAT!B1872</f>
        <v>44733</v>
      </c>
      <c r="B1869" s="6">
        <f>TITRES_STAT!D1872</f>
        <v>14.5092</v>
      </c>
      <c r="C1869" s="2">
        <f t="shared" si="168"/>
        <v>14.433133211543559</v>
      </c>
      <c r="D1869" s="2">
        <f t="shared" si="170"/>
        <v>14.3979323760492</v>
      </c>
      <c r="E1869" s="2">
        <f t="shared" si="169"/>
        <v>3.5200835494359595E-2</v>
      </c>
      <c r="F1869" s="2">
        <f t="shared" si="173"/>
        <v>5.889223306467202E-2</v>
      </c>
      <c r="G1869" s="2">
        <f t="shared" si="171"/>
        <v>-2.3691397570312425E-2</v>
      </c>
      <c r="H1869" s="2" t="str">
        <f t="shared" si="172"/>
        <v>Hold</v>
      </c>
    </row>
    <row r="1870" spans="1:8" ht="13.5" x14ac:dyDescent="0.25">
      <c r="A1870" s="3">
        <f>TITRES_STAT!B1873</f>
        <v>44734</v>
      </c>
      <c r="B1870" s="6">
        <f>TITRES_STAT!D1873</f>
        <v>14.5092</v>
      </c>
      <c r="C1870" s="2">
        <f t="shared" si="168"/>
        <v>14.430881948229166</v>
      </c>
      <c r="D1870" s="2">
        <f t="shared" si="170"/>
        <v>14.406174422267776</v>
      </c>
      <c r="E1870" s="2">
        <f t="shared" si="169"/>
        <v>2.4707525961389365E-2</v>
      </c>
      <c r="F1870" s="2">
        <f t="shared" si="173"/>
        <v>5.205529164401549E-2</v>
      </c>
      <c r="G1870" s="2">
        <f t="shared" si="171"/>
        <v>-2.7347765682626125E-2</v>
      </c>
      <c r="H1870" s="2" t="str">
        <f t="shared" si="172"/>
        <v>Hold</v>
      </c>
    </row>
    <row r="1871" spans="1:8" ht="13.5" x14ac:dyDescent="0.25">
      <c r="A1871" s="3">
        <f>TITRES_STAT!B1874</f>
        <v>44735</v>
      </c>
      <c r="B1871" s="6">
        <f>TITRES_STAT!D1874</f>
        <v>14.4185</v>
      </c>
      <c r="C1871" s="2">
        <f t="shared" ref="C1871:C1934" si="174">$C$4*B1861+C1870*(1-$C$4)</f>
        <v>14.428977033116986</v>
      </c>
      <c r="D1871" s="2">
        <f t="shared" si="170"/>
        <v>14.407087428025719</v>
      </c>
      <c r="E1871" s="2">
        <f t="shared" si="169"/>
        <v>2.1889605091267583E-2</v>
      </c>
      <c r="F1871" s="2">
        <f t="shared" si="173"/>
        <v>4.602215433346591E-2</v>
      </c>
      <c r="G1871" s="2">
        <f t="shared" si="171"/>
        <v>-2.4132549242198327E-2</v>
      </c>
      <c r="H1871" s="2" t="str">
        <f t="shared" si="172"/>
        <v>Hold</v>
      </c>
    </row>
    <row r="1872" spans="1:8" ht="13.5" x14ac:dyDescent="0.25">
      <c r="A1872" s="3">
        <f>TITRES_STAT!B1875</f>
        <v>44736</v>
      </c>
      <c r="B1872" s="6">
        <f>TITRES_STAT!D1875</f>
        <v>14.5092</v>
      </c>
      <c r="C1872" s="2">
        <f t="shared" si="174"/>
        <v>14.42736518186822</v>
      </c>
      <c r="D1872" s="2">
        <f t="shared" si="170"/>
        <v>14.414651322246035</v>
      </c>
      <c r="E1872" s="2">
        <f t="shared" si="169"/>
        <v>1.2713859622184742E-2</v>
      </c>
      <c r="F1872" s="2">
        <f t="shared" si="173"/>
        <v>3.9360495391209678E-2</v>
      </c>
      <c r="G1872" s="2">
        <f t="shared" si="171"/>
        <v>-2.6646635769024936E-2</v>
      </c>
      <c r="H1872" s="2" t="str">
        <f t="shared" si="172"/>
        <v>Hold</v>
      </c>
    </row>
    <row r="1873" spans="1:8" ht="13.5" x14ac:dyDescent="0.25">
      <c r="A1873" s="3">
        <f>TITRES_STAT!B1876</f>
        <v>44739</v>
      </c>
      <c r="B1873" s="6">
        <f>TITRES_STAT!D1876</f>
        <v>14.5092</v>
      </c>
      <c r="C1873" s="2">
        <f t="shared" si="174"/>
        <v>14.426001307734648</v>
      </c>
      <c r="D1873" s="2">
        <f t="shared" si="170"/>
        <v>14.421654928005587</v>
      </c>
      <c r="E1873" s="2">
        <f t="shared" si="169"/>
        <v>4.346379729060601E-3</v>
      </c>
      <c r="F1873" s="2">
        <f t="shared" si="173"/>
        <v>3.2357672258779863E-2</v>
      </c>
      <c r="G1873" s="2">
        <f t="shared" si="171"/>
        <v>-2.8011292529719262E-2</v>
      </c>
      <c r="H1873" s="2" t="str">
        <f t="shared" si="172"/>
        <v>Hold</v>
      </c>
    </row>
    <row r="1874" spans="1:8" ht="13.5" x14ac:dyDescent="0.25">
      <c r="A1874" s="3">
        <f>TITRES_STAT!B1877</f>
        <v>44740</v>
      </c>
      <c r="B1874" s="6">
        <f>TITRES_STAT!D1877</f>
        <v>14.478999999999999</v>
      </c>
      <c r="C1874" s="2">
        <f t="shared" si="174"/>
        <v>14.424847260390857</v>
      </c>
      <c r="D1874" s="2">
        <f t="shared" si="170"/>
        <v>14.425902711116283</v>
      </c>
      <c r="E1874" s="2">
        <f t="shared" si="169"/>
        <v>-1.0554507254258993E-3</v>
      </c>
      <c r="F1874" s="2">
        <f t="shared" si="173"/>
        <v>2.5675047661938712E-2</v>
      </c>
      <c r="G1874" s="2">
        <f t="shared" si="171"/>
        <v>-2.6730498387364611E-2</v>
      </c>
      <c r="H1874" s="2" t="str">
        <f t="shared" si="172"/>
        <v>Hold</v>
      </c>
    </row>
    <row r="1875" spans="1:8" ht="13.5" x14ac:dyDescent="0.25">
      <c r="A1875" s="3">
        <f>TITRES_STAT!B1878</f>
        <v>44741</v>
      </c>
      <c r="B1875" s="6">
        <f>TITRES_STAT!D1878</f>
        <v>14.478999999999999</v>
      </c>
      <c r="C1875" s="2">
        <f t="shared" si="174"/>
        <v>14.42479383571534</v>
      </c>
      <c r="D1875" s="2">
        <f t="shared" si="170"/>
        <v>14.429835843626186</v>
      </c>
      <c r="E1875" s="2">
        <f t="shared" si="169"/>
        <v>-5.0420079108466354E-3</v>
      </c>
      <c r="F1875" s="2">
        <f t="shared" si="173"/>
        <v>1.9531636547381645E-2</v>
      </c>
      <c r="G1875" s="2">
        <f t="shared" si="171"/>
        <v>-2.457364445822828E-2</v>
      </c>
      <c r="H1875" s="2" t="str">
        <f t="shared" si="172"/>
        <v>Hold</v>
      </c>
    </row>
    <row r="1876" spans="1:8" ht="13.5" x14ac:dyDescent="0.25">
      <c r="A1876" s="3">
        <f>TITRES_STAT!B1879</f>
        <v>44742</v>
      </c>
      <c r="B1876" s="6">
        <f>TITRES_STAT!D1879</f>
        <v>14.491</v>
      </c>
      <c r="C1876" s="2">
        <f t="shared" si="174"/>
        <v>14.43777939945144</v>
      </c>
      <c r="D1876" s="2">
        <f t="shared" si="170"/>
        <v>14.434366521876099</v>
      </c>
      <c r="E1876" s="2">
        <f t="shared" si="169"/>
        <v>3.4128775753412555E-3</v>
      </c>
      <c r="F1876" s="2">
        <f t="shared" si="173"/>
        <v>1.6307884752973567E-2</v>
      </c>
      <c r="G1876" s="2">
        <f t="shared" si="171"/>
        <v>-1.2895007177632312E-2</v>
      </c>
      <c r="H1876" s="2" t="str">
        <f t="shared" si="172"/>
        <v>Hold</v>
      </c>
    </row>
    <row r="1877" spans="1:8" ht="13.5" x14ac:dyDescent="0.25">
      <c r="A1877" s="3">
        <f>TITRES_STAT!B1880</f>
        <v>44743</v>
      </c>
      <c r="B1877" s="6">
        <f>TITRES_STAT!D1880</f>
        <v>14.491</v>
      </c>
      <c r="C1877" s="2">
        <f t="shared" si="174"/>
        <v>14.448767184151219</v>
      </c>
      <c r="D1877" s="2">
        <f t="shared" si="170"/>
        <v>14.43856159432972</v>
      </c>
      <c r="E1877" s="2">
        <f t="shared" si="169"/>
        <v>1.0205589821499217E-2</v>
      </c>
      <c r="F1877" s="2">
        <f t="shared" si="173"/>
        <v>1.5087425766678698E-2</v>
      </c>
      <c r="G1877" s="2">
        <f t="shared" si="171"/>
        <v>-4.8818359451794809E-3</v>
      </c>
      <c r="H1877" s="2" t="str">
        <f t="shared" si="172"/>
        <v>Hold</v>
      </c>
    </row>
    <row r="1878" spans="1:8" ht="13.5" x14ac:dyDescent="0.25">
      <c r="A1878" s="3">
        <f>TITRES_STAT!B1881</f>
        <v>44746</v>
      </c>
      <c r="B1878" s="6">
        <f>TITRES_STAT!D1881</f>
        <v>14.491</v>
      </c>
      <c r="C1878" s="2">
        <f t="shared" si="174"/>
        <v>14.458064540435647</v>
      </c>
      <c r="D1878" s="2">
        <f t="shared" si="170"/>
        <v>14.442445920675667</v>
      </c>
      <c r="E1878" s="2">
        <f t="shared" si="169"/>
        <v>1.5618619759980135E-2</v>
      </c>
      <c r="F1878" s="2">
        <f t="shared" si="173"/>
        <v>1.5193664565338987E-2</v>
      </c>
      <c r="G1878" s="2">
        <f t="shared" si="171"/>
        <v>4.2495519464114812E-4</v>
      </c>
      <c r="H1878" s="2" t="str">
        <f t="shared" si="172"/>
        <v>Sell</v>
      </c>
    </row>
    <row r="1879" spans="1:8" ht="13.5" x14ac:dyDescent="0.25">
      <c r="A1879" s="3">
        <f>TITRES_STAT!B1882</f>
        <v>44747</v>
      </c>
      <c r="B1879" s="6">
        <f>TITRES_STAT!D1882</f>
        <v>14.491</v>
      </c>
      <c r="C1879" s="2">
        <f t="shared" si="174"/>
        <v>14.465931534214779</v>
      </c>
      <c r="D1879" s="2">
        <f t="shared" si="170"/>
        <v>14.446042519144136</v>
      </c>
      <c r="E1879" s="2">
        <f t="shared" si="169"/>
        <v>1.9889015070642557E-2</v>
      </c>
      <c r="F1879" s="2">
        <f t="shared" si="173"/>
        <v>1.6132734666399702E-2</v>
      </c>
      <c r="G1879" s="2">
        <f t="shared" si="171"/>
        <v>3.7562804042428552E-3</v>
      </c>
      <c r="H1879" s="2" t="str">
        <f t="shared" si="172"/>
        <v>Sell</v>
      </c>
    </row>
    <row r="1880" spans="1:8" ht="13.5" x14ac:dyDescent="0.25">
      <c r="A1880" s="3">
        <f>TITRES_STAT!B1883</f>
        <v>44748</v>
      </c>
      <c r="B1880" s="6">
        <f>TITRES_STAT!D1883</f>
        <v>14.491</v>
      </c>
      <c r="C1880" s="2">
        <f t="shared" si="174"/>
        <v>14.472588221258658</v>
      </c>
      <c r="D1880" s="2">
        <f t="shared" si="170"/>
        <v>14.449372702911237</v>
      </c>
      <c r="E1880" s="2">
        <f t="shared" si="169"/>
        <v>2.3215518347420527E-2</v>
      </c>
      <c r="F1880" s="2">
        <f t="shared" si="173"/>
        <v>1.7549291402603868E-2</v>
      </c>
      <c r="G1880" s="2">
        <f t="shared" si="171"/>
        <v>5.6662269448166588E-3</v>
      </c>
      <c r="H1880" s="2" t="str">
        <f t="shared" si="172"/>
        <v>Sell</v>
      </c>
    </row>
    <row r="1881" spans="1:8" ht="13.5" x14ac:dyDescent="0.25">
      <c r="A1881" s="3">
        <f>TITRES_STAT!B1884</f>
        <v>44749</v>
      </c>
      <c r="B1881" s="6">
        <f>TITRES_STAT!D1884</f>
        <v>14.4971</v>
      </c>
      <c r="C1881" s="2">
        <f t="shared" si="174"/>
        <v>14.464266956449634</v>
      </c>
      <c r="D1881" s="2">
        <f t="shared" si="170"/>
        <v>14.452908058251147</v>
      </c>
      <c r="E1881" s="2">
        <f t="shared" si="169"/>
        <v>1.1358898198487566E-2</v>
      </c>
      <c r="F1881" s="2">
        <f t="shared" si="173"/>
        <v>1.6311212761780609E-2</v>
      </c>
      <c r="G1881" s="2">
        <f t="shared" si="171"/>
        <v>-4.9523145632930435E-3</v>
      </c>
      <c r="H1881" s="2" t="str">
        <f t="shared" si="172"/>
        <v>Hold</v>
      </c>
    </row>
    <row r="1882" spans="1:8" ht="13.5" x14ac:dyDescent="0.25">
      <c r="A1882" s="3">
        <f>TITRES_STAT!B1885</f>
        <v>44750</v>
      </c>
      <c r="B1882" s="6">
        <f>TITRES_STAT!D1885</f>
        <v>14.4971</v>
      </c>
      <c r="C1882" s="2">
        <f t="shared" si="174"/>
        <v>14.47117973238046</v>
      </c>
      <c r="D1882" s="2">
        <f t="shared" si="170"/>
        <v>14.456181535417727</v>
      </c>
      <c r="E1882" s="2">
        <f t="shared" si="169"/>
        <v>1.4998196962732635E-2</v>
      </c>
      <c r="F1882" s="2">
        <f t="shared" si="173"/>
        <v>1.6048609601971017E-2</v>
      </c>
      <c r="G1882" s="2">
        <f t="shared" si="171"/>
        <v>-1.0504126392383815E-3</v>
      </c>
      <c r="H1882" s="2" t="str">
        <f t="shared" si="172"/>
        <v>Hold</v>
      </c>
    </row>
    <row r="1883" spans="1:8" ht="13.5" x14ac:dyDescent="0.25">
      <c r="A1883" s="3">
        <f>TITRES_STAT!B1886</f>
        <v>44753</v>
      </c>
      <c r="B1883" s="6">
        <f>TITRES_STAT!D1886</f>
        <v>14.478999999999999</v>
      </c>
      <c r="C1883" s="2">
        <f t="shared" si="174"/>
        <v>14.477029004321928</v>
      </c>
      <c r="D1883" s="2">
        <f t="shared" si="170"/>
        <v>14.457871792053449</v>
      </c>
      <c r="E1883" s="2">
        <f t="shared" si="169"/>
        <v>1.9157212268478219E-2</v>
      </c>
      <c r="F1883" s="2">
        <f t="shared" si="173"/>
        <v>1.6670330135272457E-2</v>
      </c>
      <c r="G1883" s="2">
        <f t="shared" si="171"/>
        <v>2.4868821332057617E-3</v>
      </c>
      <c r="H1883" s="2" t="str">
        <f t="shared" si="172"/>
        <v>Sell</v>
      </c>
    </row>
    <row r="1884" spans="1:8" ht="13.5" x14ac:dyDescent="0.25">
      <c r="A1884" s="3">
        <f>TITRES_STAT!B1887</f>
        <v>44754</v>
      </c>
      <c r="B1884" s="6">
        <f>TITRES_STAT!D1887</f>
        <v>14.388299999999999</v>
      </c>
      <c r="C1884" s="2">
        <f t="shared" si="174"/>
        <v>14.477332234426246</v>
      </c>
      <c r="D1884" s="2">
        <f t="shared" si="170"/>
        <v>14.452718325975416</v>
      </c>
      <c r="E1884" s="2">
        <f t="shared" ref="E1884:E1947" si="175">C1884-D1884</f>
        <v>2.4613908450829669E-2</v>
      </c>
      <c r="F1884" s="2">
        <f t="shared" si="173"/>
        <v>1.8259045798383902E-2</v>
      </c>
      <c r="G1884" s="2">
        <f t="shared" si="171"/>
        <v>6.3548626524457669E-3</v>
      </c>
      <c r="H1884" s="2" t="str">
        <f t="shared" si="172"/>
        <v>Sell</v>
      </c>
    </row>
    <row r="1885" spans="1:8" ht="13.5" x14ac:dyDescent="0.25">
      <c r="A1885" s="3">
        <f>TITRES_STAT!B1888</f>
        <v>44755</v>
      </c>
      <c r="B1885" s="6">
        <f>TITRES_STAT!D1888</f>
        <v>14.4971</v>
      </c>
      <c r="C1885" s="2">
        <f t="shared" si="174"/>
        <v>14.477588813745285</v>
      </c>
      <c r="D1885" s="2">
        <f t="shared" ref="D1885:D1948" si="176">$D$4*B1885+(1-$D$4)*D1884</f>
        <v>14.456005857384646</v>
      </c>
      <c r="E1885" s="2">
        <f t="shared" si="175"/>
        <v>2.1582956360639116E-2</v>
      </c>
      <c r="F1885" s="2">
        <f t="shared" si="173"/>
        <v>1.8923827910834946E-2</v>
      </c>
      <c r="G1885" s="2">
        <f t="shared" si="171"/>
        <v>2.6591284498041698E-3</v>
      </c>
      <c r="H1885" s="2" t="str">
        <f t="shared" si="172"/>
        <v>Sell</v>
      </c>
    </row>
    <row r="1886" spans="1:8" ht="13.5" x14ac:dyDescent="0.25">
      <c r="A1886" s="3">
        <f>TITRES_STAT!B1889</f>
        <v>44756</v>
      </c>
      <c r="B1886" s="6">
        <f>TITRES_STAT!D1889</f>
        <v>14.5031</v>
      </c>
      <c r="C1886" s="2">
        <f t="shared" si="174"/>
        <v>14.479652073169088</v>
      </c>
      <c r="D1886" s="2">
        <f t="shared" si="176"/>
        <v>14.459494312393192</v>
      </c>
      <c r="E1886" s="2">
        <f t="shared" si="175"/>
        <v>2.0157760775896705E-2</v>
      </c>
      <c r="F1886" s="2">
        <f t="shared" si="173"/>
        <v>1.9170614483847298E-2</v>
      </c>
      <c r="G1886" s="2">
        <f t="shared" si="171"/>
        <v>9.8714629204940674E-4</v>
      </c>
      <c r="H1886" s="2" t="str">
        <f t="shared" si="172"/>
        <v>Sell</v>
      </c>
    </row>
    <row r="1887" spans="1:8" ht="13.5" x14ac:dyDescent="0.25">
      <c r="A1887" s="3">
        <f>TITRES_STAT!B1890</f>
        <v>44757</v>
      </c>
      <c r="B1887" s="6">
        <f>TITRES_STAT!D1890</f>
        <v>14.5031</v>
      </c>
      <c r="C1887" s="2">
        <f t="shared" si="174"/>
        <v>14.481397908066151</v>
      </c>
      <c r="D1887" s="2">
        <f t="shared" si="176"/>
        <v>14.462724363327029</v>
      </c>
      <c r="E1887" s="2">
        <f t="shared" si="175"/>
        <v>1.867354473912286E-2</v>
      </c>
      <c r="F1887" s="2">
        <f t="shared" si="173"/>
        <v>1.9071200534902411E-2</v>
      </c>
      <c r="G1887" s="2">
        <f t="shared" si="171"/>
        <v>-3.9765579577955013E-4</v>
      </c>
      <c r="H1887" s="2" t="str">
        <f t="shared" si="172"/>
        <v>Hold</v>
      </c>
    </row>
    <row r="1888" spans="1:8" ht="13.5" x14ac:dyDescent="0.25">
      <c r="A1888" s="3">
        <f>TITRES_STAT!B1891</f>
        <v>44760</v>
      </c>
      <c r="B1888" s="6">
        <f>TITRES_STAT!D1891</f>
        <v>14.5031</v>
      </c>
      <c r="C1888" s="2">
        <f t="shared" si="174"/>
        <v>14.482875152979052</v>
      </c>
      <c r="D1888" s="2">
        <f t="shared" si="176"/>
        <v>14.46571515122873</v>
      </c>
      <c r="E1888" s="2">
        <f t="shared" si="175"/>
        <v>1.7160001750321285E-2</v>
      </c>
      <c r="F1888" s="2">
        <f t="shared" si="173"/>
        <v>1.8688960777986187E-2</v>
      </c>
      <c r="G1888" s="2">
        <f t="shared" si="171"/>
        <v>-1.5289590276649015E-3</v>
      </c>
      <c r="H1888" s="2" t="str">
        <f t="shared" si="172"/>
        <v>Hold</v>
      </c>
    </row>
    <row r="1889" spans="1:8" ht="13.5" x14ac:dyDescent="0.25">
      <c r="A1889" s="3">
        <f>TITRES_STAT!B1892</f>
        <v>44761</v>
      </c>
      <c r="B1889" s="6">
        <f>TITRES_STAT!D1892</f>
        <v>14.478999999999999</v>
      </c>
      <c r="C1889" s="2">
        <f t="shared" si="174"/>
        <v>14.484125129443813</v>
      </c>
      <c r="D1889" s="2">
        <f t="shared" si="176"/>
        <v>14.466699214100675</v>
      </c>
      <c r="E1889" s="2">
        <f t="shared" si="175"/>
        <v>1.7425915343137532E-2</v>
      </c>
      <c r="F1889" s="2">
        <f t="shared" si="173"/>
        <v>1.8436351691016456E-2</v>
      </c>
      <c r="G1889" s="2">
        <f t="shared" si="171"/>
        <v>-1.0104363478789236E-3</v>
      </c>
      <c r="H1889" s="2" t="str">
        <f t="shared" si="172"/>
        <v>Hold</v>
      </c>
    </row>
    <row r="1890" spans="1:8" ht="13.5" x14ac:dyDescent="0.25">
      <c r="A1890" s="3">
        <f>TITRES_STAT!B1893</f>
        <v>44762</v>
      </c>
      <c r="B1890" s="6">
        <f>TITRES_STAT!D1893</f>
        <v>14.478999999999999</v>
      </c>
      <c r="C1890" s="2">
        <f t="shared" si="174"/>
        <v>14.485182801837073</v>
      </c>
      <c r="D1890" s="2">
        <f t="shared" si="176"/>
        <v>14.46761038342655</v>
      </c>
      <c r="E1890" s="2">
        <f t="shared" si="175"/>
        <v>1.7572418410523483E-2</v>
      </c>
      <c r="F1890" s="2">
        <f t="shared" si="173"/>
        <v>1.8263565034917863E-2</v>
      </c>
      <c r="G1890" s="2">
        <f t="shared" si="171"/>
        <v>-6.9114662439438007E-4</v>
      </c>
      <c r="H1890" s="2" t="str">
        <f t="shared" si="172"/>
        <v>Hold</v>
      </c>
    </row>
    <row r="1891" spans="1:8" ht="13.5" x14ac:dyDescent="0.25">
      <c r="A1891" s="3">
        <f>TITRES_STAT!B1894</f>
        <v>44763</v>
      </c>
      <c r="B1891" s="6">
        <f>TITRES_STAT!D1894</f>
        <v>14.478999999999999</v>
      </c>
      <c r="C1891" s="2">
        <f t="shared" si="174"/>
        <v>14.487016216939061</v>
      </c>
      <c r="D1891" s="2">
        <f t="shared" si="176"/>
        <v>14.468454058728287</v>
      </c>
      <c r="E1891" s="2">
        <f t="shared" si="175"/>
        <v>1.8562158210773561E-2</v>
      </c>
      <c r="F1891" s="2">
        <f t="shared" si="173"/>
        <v>1.8323283670089004E-2</v>
      </c>
      <c r="G1891" s="2">
        <f t="shared" si="171"/>
        <v>2.3887454068455619E-4</v>
      </c>
      <c r="H1891" s="2" t="str">
        <f t="shared" si="172"/>
        <v>Sell</v>
      </c>
    </row>
    <row r="1892" spans="1:8" ht="13.5" x14ac:dyDescent="0.25">
      <c r="A1892" s="3">
        <f>TITRES_STAT!B1895</f>
        <v>44764</v>
      </c>
      <c r="B1892" s="6">
        <f>TITRES_STAT!D1895</f>
        <v>14.4971</v>
      </c>
      <c r="C1892" s="2">
        <f t="shared" si="174"/>
        <v>14.488567568179207</v>
      </c>
      <c r="D1892" s="2">
        <f t="shared" si="176"/>
        <v>14.47057598030397</v>
      </c>
      <c r="E1892" s="2">
        <f t="shared" si="175"/>
        <v>1.7991587875236803E-2</v>
      </c>
      <c r="F1892" s="2">
        <f t="shared" si="173"/>
        <v>1.8256944511118565E-2</v>
      </c>
      <c r="G1892" s="2">
        <f t="shared" ref="G1892:G1955" si="177">E1892-F1892</f>
        <v>-2.6535663588176175E-4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44768</v>
      </c>
      <c r="B1893" s="6">
        <f>TITRES_STAT!D1896</f>
        <v>14.448700000000001</v>
      </c>
      <c r="C1893" s="2">
        <f t="shared" si="174"/>
        <v>14.487095634613175</v>
      </c>
      <c r="D1893" s="2">
        <f t="shared" si="176"/>
        <v>14.468955537318491</v>
      </c>
      <c r="E1893" s="2">
        <f t="shared" si="175"/>
        <v>1.8140097294683244E-2</v>
      </c>
      <c r="F1893" s="2">
        <f t="shared" ref="F1893:F1956" si="179">(E1893*(2/(10)))+((1-(2/10))*F1892)</f>
        <v>1.8233575067831499E-2</v>
      </c>
      <c r="G1893" s="2">
        <f t="shared" si="177"/>
        <v>-9.3477773148255283E-5</v>
      </c>
      <c r="H1893" s="2" t="str">
        <f t="shared" si="178"/>
        <v>Hold</v>
      </c>
    </row>
    <row r="1894" spans="1:8" ht="13.5" x14ac:dyDescent="0.25">
      <c r="A1894" s="3">
        <f>TITRES_STAT!B1897</f>
        <v>44769</v>
      </c>
      <c r="B1894" s="6">
        <f>TITRES_STAT!D1897</f>
        <v>14.448700000000001</v>
      </c>
      <c r="C1894" s="2">
        <f t="shared" si="174"/>
        <v>14.471896306211148</v>
      </c>
      <c r="D1894" s="2">
        <f t="shared" si="176"/>
        <v>14.467455127146751</v>
      </c>
      <c r="E1894" s="2">
        <f t="shared" si="175"/>
        <v>4.441179064397005E-3</v>
      </c>
      <c r="F1894" s="2">
        <f t="shared" si="179"/>
        <v>1.54750958671446E-2</v>
      </c>
      <c r="G1894" s="2">
        <f t="shared" si="177"/>
        <v>-1.1033916802747595E-2</v>
      </c>
      <c r="H1894" s="2" t="str">
        <f t="shared" si="178"/>
        <v>Hold</v>
      </c>
    </row>
    <row r="1895" spans="1:8" ht="13.5" x14ac:dyDescent="0.25">
      <c r="A1895" s="3">
        <f>TITRES_STAT!B1898</f>
        <v>44770</v>
      </c>
      <c r="B1895" s="6">
        <f>TITRES_STAT!D1898</f>
        <v>14.5031</v>
      </c>
      <c r="C1895" s="2">
        <f t="shared" si="174"/>
        <v>14.475773797563278</v>
      </c>
      <c r="D1895" s="2">
        <f t="shared" si="176"/>
        <v>14.470095488098844</v>
      </c>
      <c r="E1895" s="2">
        <f t="shared" si="175"/>
        <v>5.6783094644341503E-3</v>
      </c>
      <c r="F1895" s="2">
        <f t="shared" si="179"/>
        <v>1.3515738586602511E-2</v>
      </c>
      <c r="G1895" s="2">
        <f t="shared" si="177"/>
        <v>-7.8374291221683604E-3</v>
      </c>
      <c r="H1895" s="2" t="str">
        <f t="shared" si="178"/>
        <v>Hold</v>
      </c>
    </row>
    <row r="1896" spans="1:8" ht="13.5" x14ac:dyDescent="0.25">
      <c r="A1896" s="3">
        <f>TITRES_STAT!B1899</f>
        <v>44771</v>
      </c>
      <c r="B1896" s="6">
        <f>TITRES_STAT!D1899</f>
        <v>14.4971</v>
      </c>
      <c r="C1896" s="2">
        <f t="shared" si="174"/>
        <v>14.479977828707389</v>
      </c>
      <c r="D1896" s="2">
        <f t="shared" si="176"/>
        <v>14.472095822313744</v>
      </c>
      <c r="E1896" s="2">
        <f t="shared" si="175"/>
        <v>7.8820063936451135E-3</v>
      </c>
      <c r="F1896" s="2">
        <f t="shared" si="179"/>
        <v>1.2388992148011032E-2</v>
      </c>
      <c r="G1896" s="2">
        <f t="shared" si="177"/>
        <v>-4.5069857543659185E-3</v>
      </c>
      <c r="H1896" s="2" t="str">
        <f t="shared" si="178"/>
        <v>Hold</v>
      </c>
    </row>
    <row r="1897" spans="1:8" ht="13.5" x14ac:dyDescent="0.25">
      <c r="A1897" s="3">
        <f>TITRES_STAT!B1900</f>
        <v>44774</v>
      </c>
      <c r="B1897" s="6">
        <f>TITRES_STAT!D1900</f>
        <v>14.448700000000001</v>
      </c>
      <c r="C1897" s="2">
        <f t="shared" si="174"/>
        <v>14.483535085829329</v>
      </c>
      <c r="D1897" s="2">
        <f t="shared" si="176"/>
        <v>14.470362798438652</v>
      </c>
      <c r="E1897" s="2">
        <f t="shared" si="175"/>
        <v>1.317228739067744E-2</v>
      </c>
      <c r="F1897" s="2">
        <f t="shared" si="179"/>
        <v>1.2545651196544313E-2</v>
      </c>
      <c r="G1897" s="2">
        <f t="shared" si="177"/>
        <v>6.266361941331261E-4</v>
      </c>
      <c r="H1897" s="2" t="str">
        <f t="shared" si="178"/>
        <v>Sell</v>
      </c>
    </row>
    <row r="1898" spans="1:8" ht="13.5" x14ac:dyDescent="0.25">
      <c r="A1898" s="3">
        <f>TITRES_STAT!B1901</f>
        <v>44775</v>
      </c>
      <c r="B1898" s="6">
        <f>TITRES_STAT!D1901</f>
        <v>14.4971</v>
      </c>
      <c r="C1898" s="2">
        <f t="shared" si="174"/>
        <v>14.486545072624818</v>
      </c>
      <c r="D1898" s="2">
        <f t="shared" si="176"/>
        <v>14.47234333188764</v>
      </c>
      <c r="E1898" s="2">
        <f t="shared" si="175"/>
        <v>1.420174073717817E-2</v>
      </c>
      <c r="F1898" s="2">
        <f t="shared" si="179"/>
        <v>1.2876869104671085E-2</v>
      </c>
      <c r="G1898" s="2">
        <f t="shared" si="177"/>
        <v>1.3248716325070849E-3</v>
      </c>
      <c r="H1898" s="2" t="str">
        <f t="shared" si="178"/>
        <v>Sell</v>
      </c>
    </row>
    <row r="1899" spans="1:8" ht="13.5" x14ac:dyDescent="0.25">
      <c r="A1899" s="3">
        <f>TITRES_STAT!B1902</f>
        <v>44776</v>
      </c>
      <c r="B1899" s="6">
        <f>TITRES_STAT!D1902</f>
        <v>14.448700000000001</v>
      </c>
      <c r="C1899" s="2">
        <f t="shared" si="174"/>
        <v>14.485384292220999</v>
      </c>
      <c r="D1899" s="2">
        <f t="shared" si="176"/>
        <v>14.470591973970038</v>
      </c>
      <c r="E1899" s="2">
        <f t="shared" si="175"/>
        <v>1.47923182509615E-2</v>
      </c>
      <c r="F1899" s="2">
        <f t="shared" si="179"/>
        <v>1.3259958933929169E-2</v>
      </c>
      <c r="G1899" s="2">
        <f t="shared" si="177"/>
        <v>1.5323593170323314E-3</v>
      </c>
      <c r="H1899" s="2" t="str">
        <f t="shared" si="178"/>
        <v>Sell</v>
      </c>
    </row>
    <row r="1900" spans="1:8" ht="13.5" x14ac:dyDescent="0.25">
      <c r="A1900" s="3">
        <f>TITRES_STAT!B1903</f>
        <v>44777</v>
      </c>
      <c r="B1900" s="6">
        <f>TITRES_STAT!D1903</f>
        <v>14.448700000000001</v>
      </c>
      <c r="C1900" s="2">
        <f t="shared" si="174"/>
        <v>14.484402093417769</v>
      </c>
      <c r="D1900" s="2">
        <f t="shared" si="176"/>
        <v>14.468970346268554</v>
      </c>
      <c r="E1900" s="2">
        <f t="shared" si="175"/>
        <v>1.5431747149214914E-2</v>
      </c>
      <c r="F1900" s="2">
        <f t="shared" si="179"/>
        <v>1.3694316576986318E-2</v>
      </c>
      <c r="G1900" s="2">
        <f t="shared" si="177"/>
        <v>1.737430572228596E-3</v>
      </c>
      <c r="H1900" s="2" t="str">
        <f t="shared" si="178"/>
        <v>Sell</v>
      </c>
    </row>
    <row r="1901" spans="1:8" ht="13.5" x14ac:dyDescent="0.25">
      <c r="A1901" s="3">
        <f>TITRES_STAT!B1904</f>
        <v>44778</v>
      </c>
      <c r="B1901" s="6">
        <f>TITRES_STAT!D1904</f>
        <v>14.388299999999999</v>
      </c>
      <c r="C1901" s="2">
        <f t="shared" si="174"/>
        <v>14.483571002122728</v>
      </c>
      <c r="D1901" s="2">
        <f t="shared" si="176"/>
        <v>14.462994765063476</v>
      </c>
      <c r="E1901" s="2">
        <f t="shared" si="175"/>
        <v>2.0576237059252378E-2</v>
      </c>
      <c r="F1901" s="2">
        <f t="shared" si="179"/>
        <v>1.5070700673439529E-2</v>
      </c>
      <c r="G1901" s="2">
        <f t="shared" si="177"/>
        <v>5.5055363858128488E-3</v>
      </c>
      <c r="H1901" s="2" t="str">
        <f t="shared" si="178"/>
        <v>Sell</v>
      </c>
    </row>
    <row r="1902" spans="1:8" ht="13.5" x14ac:dyDescent="0.25">
      <c r="A1902" s="3">
        <f>TITRES_STAT!B1905</f>
        <v>44781</v>
      </c>
      <c r="B1902" s="6">
        <f>TITRES_STAT!D1905</f>
        <v>14.4971</v>
      </c>
      <c r="C1902" s="2">
        <f t="shared" si="174"/>
        <v>14.485652386411541</v>
      </c>
      <c r="D1902" s="2">
        <f t="shared" si="176"/>
        <v>14.465521078762478</v>
      </c>
      <c r="E1902" s="2">
        <f t="shared" si="175"/>
        <v>2.0131307649062791E-2</v>
      </c>
      <c r="F1902" s="2">
        <f t="shared" si="179"/>
        <v>1.6082822068564182E-2</v>
      </c>
      <c r="G1902" s="2">
        <f t="shared" si="177"/>
        <v>4.0484855804986085E-3</v>
      </c>
      <c r="H1902" s="2" t="str">
        <f t="shared" si="178"/>
        <v>Sell</v>
      </c>
    </row>
    <row r="1903" spans="1:8" ht="13.5" x14ac:dyDescent="0.25">
      <c r="A1903" s="3">
        <f>TITRES_STAT!B1906</f>
        <v>44782</v>
      </c>
      <c r="B1903" s="6">
        <f>TITRES_STAT!D1906</f>
        <v>14.478999999999999</v>
      </c>
      <c r="C1903" s="2">
        <f t="shared" si="174"/>
        <v>14.479967403886688</v>
      </c>
      <c r="D1903" s="2">
        <f t="shared" si="176"/>
        <v>14.466519517372664</v>
      </c>
      <c r="E1903" s="2">
        <f t="shared" si="175"/>
        <v>1.3447886514024177E-2</v>
      </c>
      <c r="F1903" s="2">
        <f t="shared" si="179"/>
        <v>1.5555834957656181E-2</v>
      </c>
      <c r="G1903" s="2">
        <f t="shared" si="177"/>
        <v>-2.1079484436320045E-3</v>
      </c>
      <c r="H1903" s="2" t="str">
        <f t="shared" si="178"/>
        <v>Hold</v>
      </c>
    </row>
    <row r="1904" spans="1:8" ht="13.5" x14ac:dyDescent="0.25">
      <c r="A1904" s="3">
        <f>TITRES_STAT!B1907</f>
        <v>44783</v>
      </c>
      <c r="B1904" s="6">
        <f>TITRES_STAT!D1907</f>
        <v>14.388299999999999</v>
      </c>
      <c r="C1904" s="2">
        <f t="shared" si="174"/>
        <v>14.475157034057966</v>
      </c>
      <c r="D1904" s="2">
        <f t="shared" si="176"/>
        <v>14.460725479048762</v>
      </c>
      <c r="E1904" s="2">
        <f t="shared" si="175"/>
        <v>1.4431555009204899E-2</v>
      </c>
      <c r="F1904" s="2">
        <f t="shared" si="179"/>
        <v>1.5330978967965925E-2</v>
      </c>
      <c r="G1904" s="2">
        <f t="shared" si="177"/>
        <v>-8.9942395876102532E-4</v>
      </c>
      <c r="H1904" s="2" t="str">
        <f t="shared" si="178"/>
        <v>Hold</v>
      </c>
    </row>
    <row r="1905" spans="1:8" ht="13.5" x14ac:dyDescent="0.25">
      <c r="A1905" s="3">
        <f>TITRES_STAT!B1908</f>
        <v>44784</v>
      </c>
      <c r="B1905" s="6">
        <f>TITRES_STAT!D1908</f>
        <v>14.478999999999999</v>
      </c>
      <c r="C1905" s="2">
        <f t="shared" si="174"/>
        <v>14.479455951895202</v>
      </c>
      <c r="D1905" s="2">
        <f t="shared" si="176"/>
        <v>14.462079147267371</v>
      </c>
      <c r="E1905" s="2">
        <f t="shared" si="175"/>
        <v>1.7376804627831532E-2</v>
      </c>
      <c r="F1905" s="2">
        <f t="shared" si="179"/>
        <v>1.5740144099939048E-2</v>
      </c>
      <c r="G1905" s="2">
        <f t="shared" si="177"/>
        <v>1.6366605278924848E-3</v>
      </c>
      <c r="H1905" s="2" t="str">
        <f t="shared" si="178"/>
        <v>Sell</v>
      </c>
    </row>
    <row r="1906" spans="1:8" ht="13.5" x14ac:dyDescent="0.25">
      <c r="A1906" s="3">
        <f>TITRES_STAT!B1909</f>
        <v>44785</v>
      </c>
      <c r="B1906" s="6">
        <f>TITRES_STAT!D1909</f>
        <v>14.448700000000001</v>
      </c>
      <c r="C1906" s="2">
        <f t="shared" si="174"/>
        <v>14.482170420834404</v>
      </c>
      <c r="D1906" s="2">
        <f t="shared" si="176"/>
        <v>14.461088099321641</v>
      </c>
      <c r="E1906" s="2">
        <f t="shared" si="175"/>
        <v>2.1082321512762903E-2</v>
      </c>
      <c r="F1906" s="2">
        <f t="shared" si="179"/>
        <v>1.680857958250382E-2</v>
      </c>
      <c r="G1906" s="2">
        <f t="shared" si="177"/>
        <v>4.2737419302590826E-3</v>
      </c>
      <c r="H1906" s="2" t="str">
        <f t="shared" si="178"/>
        <v>Sell</v>
      </c>
    </row>
    <row r="1907" spans="1:8" ht="13.5" x14ac:dyDescent="0.25">
      <c r="A1907" s="3">
        <f>TITRES_STAT!B1910</f>
        <v>44788</v>
      </c>
      <c r="B1907" s="6">
        <f>TITRES_STAT!D1910</f>
        <v>14.478999999999999</v>
      </c>
      <c r="C1907" s="2">
        <f t="shared" si="174"/>
        <v>14.477021125321418</v>
      </c>
      <c r="D1907" s="2">
        <f t="shared" si="176"/>
        <v>14.462414906779298</v>
      </c>
      <c r="E1907" s="2">
        <f t="shared" si="175"/>
        <v>1.4606218542120075E-2</v>
      </c>
      <c r="F1907" s="2">
        <f t="shared" si="179"/>
        <v>1.6368107374427072E-2</v>
      </c>
      <c r="G1907" s="2">
        <f t="shared" si="177"/>
        <v>-1.7618888323069973E-3</v>
      </c>
      <c r="H1907" s="2" t="str">
        <f t="shared" si="178"/>
        <v>Hold</v>
      </c>
    </row>
    <row r="1908" spans="1:8" ht="13.5" x14ac:dyDescent="0.25">
      <c r="A1908" s="3">
        <f>TITRES_STAT!B1911</f>
        <v>44789</v>
      </c>
      <c r="B1908" s="6">
        <f>TITRES_STAT!D1911</f>
        <v>14.7994</v>
      </c>
      <c r="C1908" s="2">
        <f t="shared" si="174"/>
        <v>14.480110182964278</v>
      </c>
      <c r="D1908" s="2">
        <f t="shared" si="176"/>
        <v>14.487376765536387</v>
      </c>
      <c r="E1908" s="2">
        <f t="shared" si="175"/>
        <v>-7.2665825721092148E-3</v>
      </c>
      <c r="F1908" s="2">
        <f t="shared" si="179"/>
        <v>1.1641169385119816E-2</v>
      </c>
      <c r="G1908" s="2">
        <f t="shared" si="177"/>
        <v>-1.8907751957229033E-2</v>
      </c>
      <c r="H1908" s="2" t="str">
        <f t="shared" si="178"/>
        <v>Hold</v>
      </c>
    </row>
    <row r="1909" spans="1:8" ht="13.5" x14ac:dyDescent="0.25">
      <c r="A1909" s="3">
        <f>TITRES_STAT!B1912</f>
        <v>44790</v>
      </c>
      <c r="B1909" s="6">
        <f>TITRES_STAT!D1912</f>
        <v>14.811500000000001</v>
      </c>
      <c r="C1909" s="2">
        <f t="shared" si="174"/>
        <v>14.475277847123619</v>
      </c>
      <c r="D1909" s="2">
        <f t="shared" si="176"/>
        <v>14.511385894015174</v>
      </c>
      <c r="E1909" s="2">
        <f t="shared" si="175"/>
        <v>-3.6108046891554224E-2</v>
      </c>
      <c r="F1909" s="2">
        <f t="shared" si="179"/>
        <v>2.0913261297850084E-3</v>
      </c>
      <c r="G1909" s="2">
        <f t="shared" si="177"/>
        <v>-3.8199373021339231E-2</v>
      </c>
      <c r="H1909" s="2" t="str">
        <f t="shared" si="178"/>
        <v>Hold</v>
      </c>
    </row>
    <row r="1910" spans="1:8" ht="13.5" x14ac:dyDescent="0.25">
      <c r="A1910" s="3">
        <f>TITRES_STAT!B1913</f>
        <v>44791</v>
      </c>
      <c r="B1910" s="6">
        <f>TITRES_STAT!D1913</f>
        <v>14.811500000000001</v>
      </c>
      <c r="C1910" s="2">
        <f t="shared" si="174"/>
        <v>14.471188947566139</v>
      </c>
      <c r="D1910" s="2">
        <f t="shared" si="176"/>
        <v>14.533616568532569</v>
      </c>
      <c r="E1910" s="2">
        <f t="shared" si="175"/>
        <v>-6.2427620966429842E-2</v>
      </c>
      <c r="F1910" s="2">
        <f t="shared" si="179"/>
        <v>-1.0812463289457962E-2</v>
      </c>
      <c r="G1910" s="2">
        <f t="shared" si="177"/>
        <v>-5.1615157676971876E-2</v>
      </c>
      <c r="H1910" s="2" t="str">
        <f t="shared" si="178"/>
        <v>Hold</v>
      </c>
    </row>
    <row r="1911" spans="1:8" ht="13.5" x14ac:dyDescent="0.25">
      <c r="A1911" s="3">
        <f>TITRES_STAT!B1914</f>
        <v>44792</v>
      </c>
      <c r="B1911" s="6">
        <f>TITRES_STAT!D1914</f>
        <v>14.811500000000001</v>
      </c>
      <c r="C1911" s="2">
        <f t="shared" si="174"/>
        <v>14.458436801786732</v>
      </c>
      <c r="D1911" s="2">
        <f t="shared" si="176"/>
        <v>14.554200526419045</v>
      </c>
      <c r="E1911" s="2">
        <f t="shared" si="175"/>
        <v>-9.5763724632313085E-2</v>
      </c>
      <c r="F1911" s="2">
        <f t="shared" si="179"/>
        <v>-2.780271555802899E-2</v>
      </c>
      <c r="G1911" s="2">
        <f t="shared" si="177"/>
        <v>-6.7961009074284096E-2</v>
      </c>
      <c r="H1911" s="2" t="str">
        <f t="shared" si="178"/>
        <v>Hold</v>
      </c>
    </row>
    <row r="1912" spans="1:8" ht="13.5" x14ac:dyDescent="0.25">
      <c r="A1912" s="3">
        <f>TITRES_STAT!B1915</f>
        <v>44795</v>
      </c>
      <c r="B1912" s="6">
        <f>TITRES_STAT!D1915</f>
        <v>14.932399999999999</v>
      </c>
      <c r="C1912" s="2">
        <f t="shared" si="174"/>
        <v>14.464384986127236</v>
      </c>
      <c r="D1912" s="2">
        <f t="shared" si="176"/>
        <v>14.582215302239858</v>
      </c>
      <c r="E1912" s="2">
        <f t="shared" si="175"/>
        <v>-0.11783031611262196</v>
      </c>
      <c r="F1912" s="2">
        <f t="shared" si="179"/>
        <v>-4.5808235668947588E-2</v>
      </c>
      <c r="G1912" s="2">
        <f t="shared" si="177"/>
        <v>-7.2022080443674363E-2</v>
      </c>
      <c r="H1912" s="2" t="str">
        <f t="shared" si="178"/>
        <v>Hold</v>
      </c>
    </row>
    <row r="1913" spans="1:8" ht="13.5" x14ac:dyDescent="0.25">
      <c r="A1913" s="3">
        <f>TITRES_STAT!B1916</f>
        <v>44796</v>
      </c>
      <c r="B1913" s="6">
        <f>TITRES_STAT!D1916</f>
        <v>14.992800000000001</v>
      </c>
      <c r="C1913" s="2">
        <f t="shared" si="174"/>
        <v>14.46663344979997</v>
      </c>
      <c r="D1913" s="2">
        <f t="shared" si="176"/>
        <v>14.612628983555423</v>
      </c>
      <c r="E1913" s="2">
        <f t="shared" si="175"/>
        <v>-0.14599553375545327</v>
      </c>
      <c r="F1913" s="2">
        <f t="shared" si="179"/>
        <v>-6.5845695286248729E-2</v>
      </c>
      <c r="G1913" s="2">
        <f t="shared" si="177"/>
        <v>-8.0149838469204537E-2</v>
      </c>
      <c r="H1913" s="2" t="str">
        <f t="shared" si="178"/>
        <v>Hold</v>
      </c>
    </row>
    <row r="1914" spans="1:8" ht="13.5" x14ac:dyDescent="0.25">
      <c r="A1914" s="3">
        <f>TITRES_STAT!B1917</f>
        <v>44797</v>
      </c>
      <c r="B1914" s="6">
        <f>TITRES_STAT!D1917</f>
        <v>15.0412</v>
      </c>
      <c r="C1914" s="2">
        <f t="shared" si="174"/>
        <v>14.454582149830744</v>
      </c>
      <c r="D1914" s="2">
        <f t="shared" si="176"/>
        <v>14.64437498477354</v>
      </c>
      <c r="E1914" s="2">
        <f t="shared" si="175"/>
        <v>-0.18979283494279642</v>
      </c>
      <c r="F1914" s="2">
        <f t="shared" si="179"/>
        <v>-9.0635123217558275E-2</v>
      </c>
      <c r="G1914" s="2">
        <f t="shared" si="177"/>
        <v>-9.9157711725238143E-2</v>
      </c>
      <c r="H1914" s="2" t="str">
        <f t="shared" si="178"/>
        <v>Hold</v>
      </c>
    </row>
    <row r="1915" spans="1:8" ht="13.5" x14ac:dyDescent="0.25">
      <c r="A1915" s="3">
        <f>TITRES_STAT!B1918</f>
        <v>44798</v>
      </c>
      <c r="B1915" s="6">
        <f>TITRES_STAT!D1918</f>
        <v>15.023</v>
      </c>
      <c r="C1915" s="2">
        <f t="shared" si="174"/>
        <v>14.458338742164475</v>
      </c>
      <c r="D1915" s="2">
        <f t="shared" si="176"/>
        <v>14.672421282197723</v>
      </c>
      <c r="E1915" s="2">
        <f t="shared" si="175"/>
        <v>-0.21408254003324778</v>
      </c>
      <c r="F1915" s="2">
        <f t="shared" si="179"/>
        <v>-0.11532460658069618</v>
      </c>
      <c r="G1915" s="2">
        <f t="shared" si="177"/>
        <v>-9.8757933452551599E-2</v>
      </c>
      <c r="H1915" s="2" t="str">
        <f t="shared" si="178"/>
        <v>Hold</v>
      </c>
    </row>
    <row r="1916" spans="1:8" ht="13.5" x14ac:dyDescent="0.25">
      <c r="A1916" s="3">
        <f>TITRES_STAT!B1919</f>
        <v>44799</v>
      </c>
      <c r="B1916" s="6">
        <f>TITRES_STAT!D1919</f>
        <v>14.992800000000001</v>
      </c>
      <c r="C1916" s="2">
        <f t="shared" si="174"/>
        <v>14.456855858754555</v>
      </c>
      <c r="D1916" s="2">
        <f t="shared" si="176"/>
        <v>14.696153039071966</v>
      </c>
      <c r="E1916" s="2">
        <f t="shared" si="175"/>
        <v>-0.23929718031741132</v>
      </c>
      <c r="F1916" s="2">
        <f t="shared" si="179"/>
        <v>-0.14011912132803922</v>
      </c>
      <c r="G1916" s="2">
        <f t="shared" si="177"/>
        <v>-9.9178058989372098E-2</v>
      </c>
      <c r="H1916" s="2" t="str">
        <f t="shared" si="178"/>
        <v>Hold</v>
      </c>
    </row>
    <row r="1917" spans="1:8" ht="13.5" x14ac:dyDescent="0.25">
      <c r="A1917" s="3">
        <f>TITRES_STAT!B1920</f>
        <v>44802</v>
      </c>
      <c r="B1917" s="6">
        <f>TITRES_STAT!D1920</f>
        <v>14.8719</v>
      </c>
      <c r="C1917" s="2">
        <f t="shared" si="174"/>
        <v>14.460262649715393</v>
      </c>
      <c r="D1917" s="2">
        <f t="shared" si="176"/>
        <v>14.709171332474043</v>
      </c>
      <c r="E1917" s="2">
        <f t="shared" si="175"/>
        <v>-0.24890868275864975</v>
      </c>
      <c r="F1917" s="2">
        <f t="shared" si="179"/>
        <v>-0.16187703361416134</v>
      </c>
      <c r="G1917" s="2">
        <f t="shared" si="177"/>
        <v>-8.703164914448841E-2</v>
      </c>
      <c r="H1917" s="2" t="str">
        <f t="shared" si="178"/>
        <v>Hold</v>
      </c>
    </row>
    <row r="1918" spans="1:8" ht="13.5" x14ac:dyDescent="0.25">
      <c r="A1918" s="3">
        <f>TITRES_STAT!B1921</f>
        <v>44803</v>
      </c>
      <c r="B1918" s="6">
        <f>TITRES_STAT!D1921</f>
        <v>14.9565</v>
      </c>
      <c r="C1918" s="2">
        <f t="shared" si="174"/>
        <v>14.512437626682257</v>
      </c>
      <c r="D1918" s="2">
        <f t="shared" si="176"/>
        <v>14.727491974513002</v>
      </c>
      <c r="E1918" s="2">
        <f t="shared" si="175"/>
        <v>-0.21505434783074584</v>
      </c>
      <c r="F1918" s="2">
        <f t="shared" si="179"/>
        <v>-0.17251249645747824</v>
      </c>
      <c r="G1918" s="2">
        <f t="shared" si="177"/>
        <v>-4.2541851373267603E-2</v>
      </c>
      <c r="H1918" s="2" t="str">
        <f t="shared" si="178"/>
        <v>Hold</v>
      </c>
    </row>
    <row r="1919" spans="1:8" ht="13.5" x14ac:dyDescent="0.25">
      <c r="A1919" s="3">
        <f>TITRES_STAT!B1922</f>
        <v>44804</v>
      </c>
      <c r="B1919" s="6">
        <f>TITRES_STAT!D1922</f>
        <v>14.932399999999999</v>
      </c>
      <c r="C1919" s="2">
        <f t="shared" si="174"/>
        <v>14.558447222577295</v>
      </c>
      <c r="D1919" s="2">
        <f t="shared" si="176"/>
        <v>14.742670346771298</v>
      </c>
      <c r="E1919" s="2">
        <f t="shared" si="175"/>
        <v>-0.18422312419400377</v>
      </c>
      <c r="F1919" s="2">
        <f t="shared" si="179"/>
        <v>-0.17485462200478336</v>
      </c>
      <c r="G1919" s="2">
        <f t="shared" si="177"/>
        <v>-9.3685021892204179E-3</v>
      </c>
      <c r="H1919" s="2" t="str">
        <f t="shared" si="178"/>
        <v>Hold</v>
      </c>
    </row>
    <row r="1920" spans="1:8" ht="13.5" x14ac:dyDescent="0.25">
      <c r="A1920" s="3">
        <f>TITRES_STAT!B1923</f>
        <v>44805</v>
      </c>
      <c r="B1920" s="6">
        <f>TITRES_STAT!D1923</f>
        <v>15.023</v>
      </c>
      <c r="C1920" s="2">
        <f t="shared" si="174"/>
        <v>14.597378419103865</v>
      </c>
      <c r="D1920" s="2">
        <f t="shared" si="176"/>
        <v>14.763435506269721</v>
      </c>
      <c r="E1920" s="2">
        <f t="shared" si="175"/>
        <v>-0.16605708716585532</v>
      </c>
      <c r="F1920" s="2">
        <f t="shared" si="179"/>
        <v>-0.17309511503699776</v>
      </c>
      <c r="G1920" s="2">
        <f t="shared" si="177"/>
        <v>7.0380278711424382E-3</v>
      </c>
      <c r="H1920" s="2" t="str">
        <f t="shared" si="178"/>
        <v>Sell</v>
      </c>
    </row>
    <row r="1921" spans="1:8" ht="13.5" x14ac:dyDescent="0.25">
      <c r="A1921" s="3">
        <f>TITRES_STAT!B1924</f>
        <v>44806</v>
      </c>
      <c r="B1921" s="6">
        <f>TITRES_STAT!D1924</f>
        <v>15.023</v>
      </c>
      <c r="C1921" s="2">
        <f t="shared" si="174"/>
        <v>14.630320200780194</v>
      </c>
      <c r="D1921" s="2">
        <f t="shared" si="176"/>
        <v>14.782662505805297</v>
      </c>
      <c r="E1921" s="2">
        <f t="shared" si="175"/>
        <v>-0.15234230502510293</v>
      </c>
      <c r="F1921" s="2">
        <f t="shared" si="179"/>
        <v>-0.16894455303461881</v>
      </c>
      <c r="G1921" s="2">
        <f t="shared" si="177"/>
        <v>1.6602248009515874E-2</v>
      </c>
      <c r="H1921" s="2" t="str">
        <f t="shared" si="178"/>
        <v>Sell</v>
      </c>
    </row>
    <row r="1922" spans="1:8" ht="13.5" x14ac:dyDescent="0.25">
      <c r="A1922" s="3">
        <f>TITRES_STAT!B1925</f>
        <v>44809</v>
      </c>
      <c r="B1922" s="6">
        <f>TITRES_STAT!D1925</f>
        <v>15.023</v>
      </c>
      <c r="C1922" s="2">
        <f t="shared" si="174"/>
        <v>14.676794016044779</v>
      </c>
      <c r="D1922" s="2">
        <f t="shared" si="176"/>
        <v>14.800465283153052</v>
      </c>
      <c r="E1922" s="2">
        <f t="shared" si="175"/>
        <v>-0.12367126710827314</v>
      </c>
      <c r="F1922" s="2">
        <f t="shared" si="179"/>
        <v>-0.15988989584934968</v>
      </c>
      <c r="G1922" s="2">
        <f t="shared" si="177"/>
        <v>3.6218628741076536E-2</v>
      </c>
      <c r="H1922" s="2" t="str">
        <f t="shared" si="178"/>
        <v>Sell</v>
      </c>
    </row>
    <row r="1923" spans="1:8" ht="13.5" x14ac:dyDescent="0.25">
      <c r="A1923" s="3">
        <f>TITRES_STAT!B1926</f>
        <v>44810</v>
      </c>
      <c r="B1923" s="6">
        <f>TITRES_STAT!D1926</f>
        <v>14.992800000000001</v>
      </c>
      <c r="C1923" s="2">
        <f t="shared" si="174"/>
        <v>14.725410321268658</v>
      </c>
      <c r="D1923" s="2">
        <f t="shared" si="176"/>
        <v>14.814712299215788</v>
      </c>
      <c r="E1923" s="2">
        <f t="shared" si="175"/>
        <v>-8.930197794713024E-2</v>
      </c>
      <c r="F1923" s="2">
        <f t="shared" si="179"/>
        <v>-0.14577231226890577</v>
      </c>
      <c r="G1923" s="2">
        <f t="shared" si="177"/>
        <v>5.6470334321775534E-2</v>
      </c>
      <c r="H1923" s="2" t="str">
        <f t="shared" si="178"/>
        <v>Sell</v>
      </c>
    </row>
    <row r="1924" spans="1:8" ht="13.5" x14ac:dyDescent="0.25">
      <c r="A1924" s="3">
        <f>TITRES_STAT!B1927</f>
        <v>44811</v>
      </c>
      <c r="B1924" s="6">
        <f>TITRES_STAT!D1927</f>
        <v>14.992800000000001</v>
      </c>
      <c r="C1924" s="2">
        <f t="shared" si="174"/>
        <v>14.773993348765789</v>
      </c>
      <c r="D1924" s="2">
        <f t="shared" si="176"/>
        <v>14.827903980755359</v>
      </c>
      <c r="E1924" s="2">
        <f t="shared" si="175"/>
        <v>-5.3910631989570135E-2</v>
      </c>
      <c r="F1924" s="2">
        <f t="shared" si="179"/>
        <v>-0.12739997621303867</v>
      </c>
      <c r="G1924" s="2">
        <f t="shared" si="177"/>
        <v>7.3489344223468533E-2</v>
      </c>
      <c r="H1924" s="2" t="str">
        <f t="shared" si="178"/>
        <v>Sell</v>
      </c>
    </row>
    <row r="1925" spans="1:8" ht="13.5" x14ac:dyDescent="0.25">
      <c r="A1925" s="3">
        <f>TITRES_STAT!B1928</f>
        <v>44812</v>
      </c>
      <c r="B1925" s="6">
        <f>TITRES_STAT!D1928</f>
        <v>14.992800000000001</v>
      </c>
      <c r="C1925" s="2">
        <f t="shared" si="174"/>
        <v>14.812302064340283</v>
      </c>
      <c r="D1925" s="2">
        <f t="shared" si="176"/>
        <v>14.840118500699406</v>
      </c>
      <c r="E1925" s="2">
        <f t="shared" si="175"/>
        <v>-2.7816436359122676E-2</v>
      </c>
      <c r="F1925" s="2">
        <f t="shared" si="179"/>
        <v>-0.10748326824225547</v>
      </c>
      <c r="G1925" s="2">
        <f t="shared" si="177"/>
        <v>7.9666831883132797E-2</v>
      </c>
      <c r="H1925" s="2" t="str">
        <f t="shared" si="178"/>
        <v>Sell</v>
      </c>
    </row>
    <row r="1926" spans="1:8" ht="13.5" x14ac:dyDescent="0.25">
      <c r="A1926" s="3">
        <f>TITRES_STAT!B1929</f>
        <v>44813</v>
      </c>
      <c r="B1926" s="6">
        <f>TITRES_STAT!D1929</f>
        <v>14.9505</v>
      </c>
      <c r="C1926" s="2">
        <f t="shared" si="174"/>
        <v>14.840070977518701</v>
      </c>
      <c r="D1926" s="2">
        <f t="shared" si="176"/>
        <v>14.848294908055006</v>
      </c>
      <c r="E1926" s="2">
        <f t="shared" si="175"/>
        <v>-8.2239305363049908E-3</v>
      </c>
      <c r="F1926" s="2">
        <f t="shared" si="179"/>
        <v>-8.7631400701065384E-2</v>
      </c>
      <c r="G1926" s="2">
        <f t="shared" si="177"/>
        <v>7.9407470164760394E-2</v>
      </c>
      <c r="H1926" s="2" t="str">
        <f t="shared" si="178"/>
        <v>Sell</v>
      </c>
    </row>
    <row r="1927" spans="1:8" ht="13.5" x14ac:dyDescent="0.25">
      <c r="A1927" s="3">
        <f>TITRES_STAT!B1930</f>
        <v>44816</v>
      </c>
      <c r="B1927" s="6">
        <f>TITRES_STAT!D1930</f>
        <v>14.932399999999999</v>
      </c>
      <c r="C1927" s="2">
        <f t="shared" si="174"/>
        <v>14.844967750208133</v>
      </c>
      <c r="D1927" s="2">
        <f t="shared" si="176"/>
        <v>14.854524914865747</v>
      </c>
      <c r="E1927" s="2">
        <f t="shared" si="175"/>
        <v>-9.5571646576146918E-3</v>
      </c>
      <c r="F1927" s="2">
        <f t="shared" si="179"/>
        <v>-7.2016553492375249E-2</v>
      </c>
      <c r="G1927" s="2">
        <f t="shared" si="177"/>
        <v>6.2459388834760557E-2</v>
      </c>
      <c r="H1927" s="2" t="str">
        <f t="shared" si="178"/>
        <v>Sell</v>
      </c>
    </row>
    <row r="1928" spans="1:8" ht="13.5" x14ac:dyDescent="0.25">
      <c r="A1928" s="3">
        <f>TITRES_STAT!B1931</f>
        <v>44817</v>
      </c>
      <c r="B1928" s="6">
        <f>TITRES_STAT!D1931</f>
        <v>14.932399999999999</v>
      </c>
      <c r="C1928" s="2">
        <f t="shared" si="174"/>
        <v>14.86212655786842</v>
      </c>
      <c r="D1928" s="2">
        <f t="shared" si="176"/>
        <v>14.860293439690507</v>
      </c>
      <c r="E1928" s="2">
        <f t="shared" si="175"/>
        <v>1.8331181779132066E-3</v>
      </c>
      <c r="F1928" s="2">
        <f t="shared" si="179"/>
        <v>-5.7246619158317566E-2</v>
      </c>
      <c r="G1928" s="2">
        <f t="shared" si="177"/>
        <v>5.9079737336230773E-2</v>
      </c>
      <c r="H1928" s="2" t="str">
        <f t="shared" si="178"/>
        <v>Sell</v>
      </c>
    </row>
    <row r="1929" spans="1:8" ht="13.5" x14ac:dyDescent="0.25">
      <c r="A1929" s="3">
        <f>TITRES_STAT!B1932</f>
        <v>44818</v>
      </c>
      <c r="B1929" s="6">
        <f>TITRES_STAT!D1932</f>
        <v>14.8719</v>
      </c>
      <c r="C1929" s="2">
        <f t="shared" si="174"/>
        <v>14.872937856657893</v>
      </c>
      <c r="D1929" s="2">
        <f t="shared" si="176"/>
        <v>14.861153184898617</v>
      </c>
      <c r="E1929" s="2">
        <f t="shared" si="175"/>
        <v>1.1784671759276222E-2</v>
      </c>
      <c r="F1929" s="2">
        <f t="shared" si="179"/>
        <v>-4.3440360974798808E-2</v>
      </c>
      <c r="G1929" s="2">
        <f t="shared" si="177"/>
        <v>5.522503273407503E-2</v>
      </c>
      <c r="H1929" s="2" t="str">
        <f t="shared" si="178"/>
        <v>Sell</v>
      </c>
    </row>
    <row r="1930" spans="1:8" ht="13.5" x14ac:dyDescent="0.25">
      <c r="A1930" s="3">
        <f>TITRES_STAT!B1933</f>
        <v>44819</v>
      </c>
      <c r="B1930" s="6">
        <f>TITRES_STAT!D1933</f>
        <v>14.932399999999999</v>
      </c>
      <c r="C1930" s="2">
        <f t="shared" si="174"/>
        <v>14.896024340248987</v>
      </c>
      <c r="D1930" s="2">
        <f t="shared" si="176"/>
        <v>14.866430726757979</v>
      </c>
      <c r="E1930" s="2">
        <f t="shared" si="175"/>
        <v>2.9593613491007531E-2</v>
      </c>
      <c r="F1930" s="2">
        <f t="shared" si="179"/>
        <v>-2.8833566081637542E-2</v>
      </c>
      <c r="G1930" s="2">
        <f t="shared" si="177"/>
        <v>5.8427179572645073E-2</v>
      </c>
      <c r="H1930" s="2" t="str">
        <f t="shared" si="178"/>
        <v>Sell</v>
      </c>
    </row>
    <row r="1931" spans="1:8" ht="13.5" x14ac:dyDescent="0.25">
      <c r="A1931" s="3">
        <f>TITRES_STAT!B1934</f>
        <v>44820</v>
      </c>
      <c r="B1931" s="6">
        <f>TITRES_STAT!D1934</f>
        <v>14.932399999999999</v>
      </c>
      <c r="C1931" s="2">
        <f t="shared" si="174"/>
        <v>14.915559057133759</v>
      </c>
      <c r="D1931" s="2">
        <f t="shared" si="176"/>
        <v>14.871317339590723</v>
      </c>
      <c r="E1931" s="2">
        <f t="shared" si="175"/>
        <v>4.4241717543036074E-2</v>
      </c>
      <c r="F1931" s="2">
        <f t="shared" si="179"/>
        <v>-1.4218509356702819E-2</v>
      </c>
      <c r="G1931" s="2">
        <f t="shared" si="177"/>
        <v>5.8460226899738892E-2</v>
      </c>
      <c r="H1931" s="2" t="str">
        <f t="shared" si="178"/>
        <v>Sell</v>
      </c>
    </row>
    <row r="1932" spans="1:8" ht="13.5" x14ac:dyDescent="0.25">
      <c r="A1932" s="3">
        <f>TITRES_STAT!B1935</f>
        <v>44823</v>
      </c>
      <c r="B1932" s="6">
        <f>TITRES_STAT!D1935</f>
        <v>14.932399999999999</v>
      </c>
      <c r="C1932" s="2">
        <f t="shared" si="174"/>
        <v>14.932088432959334</v>
      </c>
      <c r="D1932" s="2">
        <f t="shared" si="176"/>
        <v>14.875841981102521</v>
      </c>
      <c r="E1932" s="2">
        <f t="shared" si="175"/>
        <v>5.6246451856813096E-2</v>
      </c>
      <c r="F1932" s="2">
        <f t="shared" si="179"/>
        <v>-1.2551711399963646E-4</v>
      </c>
      <c r="G1932" s="2">
        <f t="shared" si="177"/>
        <v>5.637196897081273E-2</v>
      </c>
      <c r="H1932" s="2" t="str">
        <f t="shared" si="178"/>
        <v>Sell</v>
      </c>
    </row>
    <row r="1933" spans="1:8" ht="13.5" x14ac:dyDescent="0.25">
      <c r="A1933" s="3">
        <f>TITRES_STAT!B1936</f>
        <v>44824</v>
      </c>
      <c r="B1933" s="6">
        <f>TITRES_STAT!D1936</f>
        <v>14.932399999999999</v>
      </c>
      <c r="C1933" s="2">
        <f t="shared" si="174"/>
        <v>14.941428674042513</v>
      </c>
      <c r="D1933" s="2">
        <f t="shared" si="176"/>
        <v>14.880031463983817</v>
      </c>
      <c r="E1933" s="2">
        <f t="shared" si="175"/>
        <v>6.1397210058695251E-2</v>
      </c>
      <c r="F1933" s="2">
        <f t="shared" si="179"/>
        <v>1.2179028320539341E-2</v>
      </c>
      <c r="G1933" s="2">
        <f t="shared" si="177"/>
        <v>4.9218181738155911E-2</v>
      </c>
      <c r="H1933" s="2" t="str">
        <f t="shared" si="178"/>
        <v>Sell</v>
      </c>
    </row>
    <row r="1934" spans="1:8" ht="13.5" x14ac:dyDescent="0.25">
      <c r="A1934" s="3">
        <f>TITRES_STAT!B1937</f>
        <v>44825</v>
      </c>
      <c r="B1934" s="6">
        <f>TITRES_STAT!D1937</f>
        <v>14.811500000000001</v>
      </c>
      <c r="C1934" s="2">
        <f t="shared" si="174"/>
        <v>14.94933195495905</v>
      </c>
      <c r="D1934" s="2">
        <f t="shared" si="176"/>
        <v>14.874955059244275</v>
      </c>
      <c r="E1934" s="2">
        <f t="shared" si="175"/>
        <v>7.4376895714774349E-2</v>
      </c>
      <c r="F1934" s="2">
        <f t="shared" si="179"/>
        <v>2.4618601799386346E-2</v>
      </c>
      <c r="G1934" s="2">
        <f t="shared" si="177"/>
        <v>4.9758293915388004E-2</v>
      </c>
      <c r="H1934" s="2" t="str">
        <f t="shared" si="178"/>
        <v>Sell</v>
      </c>
    </row>
    <row r="1935" spans="1:8" ht="13.5" x14ac:dyDescent="0.25">
      <c r="A1935" s="3">
        <f>TITRES_STAT!B1938</f>
        <v>44826</v>
      </c>
      <c r="B1935" s="6">
        <f>TITRES_STAT!D1938</f>
        <v>14.8659</v>
      </c>
      <c r="C1935" s="2">
        <f t="shared" ref="C1935:C1998" si="180">$C$4*B1925+C1934*(1-$C$4)</f>
        <v>14.95601934650381</v>
      </c>
      <c r="D1935" s="2">
        <f t="shared" si="176"/>
        <v>14.874284314115069</v>
      </c>
      <c r="E1935" s="2">
        <f t="shared" si="175"/>
        <v>8.1735032388740692E-2</v>
      </c>
      <c r="F1935" s="2">
        <f t="shared" si="179"/>
        <v>3.6041887917257223E-2</v>
      </c>
      <c r="G1935" s="2">
        <f t="shared" si="177"/>
        <v>4.5693144471483468E-2</v>
      </c>
      <c r="H1935" s="2" t="str">
        <f t="shared" si="178"/>
        <v>Sell</v>
      </c>
    </row>
    <row r="1936" spans="1:8" ht="13.5" x14ac:dyDescent="0.25">
      <c r="A1936" s="3">
        <f>TITRES_STAT!B1939</f>
        <v>44827</v>
      </c>
      <c r="B1936" s="6">
        <f>TITRES_STAT!D1939</f>
        <v>14.8598</v>
      </c>
      <c r="C1936" s="2">
        <f t="shared" si="180"/>
        <v>14.955170216272453</v>
      </c>
      <c r="D1936" s="2">
        <f t="shared" si="176"/>
        <v>14.873211401958397</v>
      </c>
      <c r="E1936" s="2">
        <f t="shared" si="175"/>
        <v>8.1958814314056383E-2</v>
      </c>
      <c r="F1936" s="2">
        <f t="shared" si="179"/>
        <v>4.5225273196617059E-2</v>
      </c>
      <c r="G1936" s="2">
        <f t="shared" si="177"/>
        <v>3.6733541117439324E-2</v>
      </c>
      <c r="H1936" s="2" t="str">
        <f t="shared" si="178"/>
        <v>Sell</v>
      </c>
    </row>
    <row r="1937" spans="1:8" ht="13.5" x14ac:dyDescent="0.25">
      <c r="A1937" s="3">
        <f>TITRES_STAT!B1940</f>
        <v>44830</v>
      </c>
      <c r="B1937" s="6">
        <f>TITRES_STAT!D1940</f>
        <v>14.992800000000001</v>
      </c>
      <c r="C1937" s="2">
        <f t="shared" si="180"/>
        <v>14.951667106076691</v>
      </c>
      <c r="D1937" s="2">
        <f t="shared" si="176"/>
        <v>14.882069816628144</v>
      </c>
      <c r="E1937" s="2">
        <f t="shared" si="175"/>
        <v>6.9597289448546817E-2</v>
      </c>
      <c r="F1937" s="2">
        <f t="shared" si="179"/>
        <v>5.0099676447003014E-2</v>
      </c>
      <c r="G1937" s="2">
        <f t="shared" si="177"/>
        <v>1.9497613001543804E-2</v>
      </c>
      <c r="H1937" s="2" t="str">
        <f t="shared" si="178"/>
        <v>Sell</v>
      </c>
    </row>
    <row r="1938" spans="1:8" ht="13.5" x14ac:dyDescent="0.25">
      <c r="A1938" s="3">
        <f>TITRES_STAT!B1941</f>
        <v>44831</v>
      </c>
      <c r="B1938" s="6">
        <f>TITRES_STAT!D1941</f>
        <v>14.9505</v>
      </c>
      <c r="C1938" s="2">
        <f t="shared" si="180"/>
        <v>14.948702935911045</v>
      </c>
      <c r="D1938" s="2">
        <f t="shared" si="176"/>
        <v>14.887138719100134</v>
      </c>
      <c r="E1938" s="2">
        <f t="shared" si="175"/>
        <v>6.1564216810911176E-2</v>
      </c>
      <c r="F1938" s="2">
        <f t="shared" si="179"/>
        <v>5.2392584519784652E-2</v>
      </c>
      <c r="G1938" s="2">
        <f t="shared" si="177"/>
        <v>9.1716322911265247E-3</v>
      </c>
      <c r="H1938" s="2" t="str">
        <f t="shared" si="178"/>
        <v>Sell</v>
      </c>
    </row>
    <row r="1939" spans="1:8" ht="13.5" x14ac:dyDescent="0.25">
      <c r="A1939" s="3">
        <f>TITRES_STAT!B1942</f>
        <v>44832</v>
      </c>
      <c r="B1939" s="6">
        <f>TITRES_STAT!D1942</f>
        <v>14.926299999999999</v>
      </c>
      <c r="C1939" s="2">
        <f t="shared" si="180"/>
        <v>14.936887099617039</v>
      </c>
      <c r="D1939" s="2">
        <f t="shared" si="176"/>
        <v>14.890039554722346</v>
      </c>
      <c r="E1939" s="2">
        <f t="shared" si="175"/>
        <v>4.6847544894692561E-2</v>
      </c>
      <c r="F1939" s="2">
        <f t="shared" si="179"/>
        <v>5.1283576594766234E-2</v>
      </c>
      <c r="G1939" s="2">
        <f t="shared" si="177"/>
        <v>-4.4360317000736726E-3</v>
      </c>
      <c r="H1939" s="2" t="str">
        <f t="shared" si="178"/>
        <v>Hold</v>
      </c>
    </row>
    <row r="1940" spans="1:8" ht="13.5" x14ac:dyDescent="0.25">
      <c r="A1940" s="3">
        <f>TITRES_STAT!B1943</f>
        <v>44833</v>
      </c>
      <c r="B1940" s="6">
        <f>TITRES_STAT!D1943</f>
        <v>14.8719</v>
      </c>
      <c r="C1940" s="2">
        <f t="shared" si="180"/>
        <v>14.936196776599033</v>
      </c>
      <c r="D1940" s="2">
        <f t="shared" si="176"/>
        <v>14.888695884002171</v>
      </c>
      <c r="E1940" s="2">
        <f t="shared" si="175"/>
        <v>4.7500892596861632E-2</v>
      </c>
      <c r="F1940" s="2">
        <f t="shared" si="179"/>
        <v>5.0527039795185316E-2</v>
      </c>
      <c r="G1940" s="2">
        <f t="shared" si="177"/>
        <v>-3.0261471983236837E-3</v>
      </c>
      <c r="H1940" s="2" t="str">
        <f t="shared" si="178"/>
        <v>Hold</v>
      </c>
    </row>
    <row r="1941" spans="1:8" ht="13.5" x14ac:dyDescent="0.25">
      <c r="A1941" s="3">
        <f>TITRES_STAT!B1944</f>
        <v>44834</v>
      </c>
      <c r="B1941" s="6">
        <f>TITRES_STAT!D1944</f>
        <v>14.932399999999999</v>
      </c>
      <c r="C1941" s="2">
        <f t="shared" si="180"/>
        <v>14.935612657122258</v>
      </c>
      <c r="D1941" s="2">
        <f t="shared" si="176"/>
        <v>14.891933225927938</v>
      </c>
      <c r="E1941" s="2">
        <f t="shared" si="175"/>
        <v>4.3679431194320273E-2</v>
      </c>
      <c r="F1941" s="2">
        <f t="shared" si="179"/>
        <v>4.9157518075012313E-2</v>
      </c>
      <c r="G1941" s="2">
        <f t="shared" si="177"/>
        <v>-5.4780868806920402E-3</v>
      </c>
      <c r="H1941" s="2" t="str">
        <f t="shared" si="178"/>
        <v>Hold</v>
      </c>
    </row>
    <row r="1942" spans="1:8" ht="13.5" x14ac:dyDescent="0.25">
      <c r="A1942" s="3">
        <f>TITRES_STAT!B1945</f>
        <v>44837</v>
      </c>
      <c r="B1942" s="6">
        <f>TITRES_STAT!D1945</f>
        <v>14.926299999999999</v>
      </c>
      <c r="C1942" s="2">
        <f t="shared" si="180"/>
        <v>14.935118402180372</v>
      </c>
      <c r="D1942" s="2">
        <f t="shared" si="176"/>
        <v>14.894478912896238</v>
      </c>
      <c r="E1942" s="2">
        <f t="shared" si="175"/>
        <v>4.0639489284133745E-2</v>
      </c>
      <c r="F1942" s="2">
        <f t="shared" si="179"/>
        <v>4.7453912316836606E-2</v>
      </c>
      <c r="G1942" s="2">
        <f t="shared" si="177"/>
        <v>-6.8144230327028613E-3</v>
      </c>
      <c r="H1942" s="2" t="str">
        <f t="shared" si="178"/>
        <v>Hold</v>
      </c>
    </row>
    <row r="1943" spans="1:8" ht="13.5" x14ac:dyDescent="0.25">
      <c r="A1943" s="3">
        <f>TITRES_STAT!B1946</f>
        <v>44838</v>
      </c>
      <c r="B1943" s="6">
        <f>TITRES_STAT!D1946</f>
        <v>14.8598</v>
      </c>
      <c r="C1943" s="2">
        <f t="shared" si="180"/>
        <v>14.934700186460315</v>
      </c>
      <c r="D1943" s="2">
        <f t="shared" si="176"/>
        <v>14.891910104533554</v>
      </c>
      <c r="E1943" s="2">
        <f t="shared" si="175"/>
        <v>4.2790081926760593E-2</v>
      </c>
      <c r="F1943" s="2">
        <f t="shared" si="179"/>
        <v>4.6521146238821406E-2</v>
      </c>
      <c r="G1943" s="2">
        <f t="shared" si="177"/>
        <v>-3.7310643120608139E-3</v>
      </c>
      <c r="H1943" s="2" t="str">
        <f t="shared" si="178"/>
        <v>Hold</v>
      </c>
    </row>
    <row r="1944" spans="1:8" ht="13.5" x14ac:dyDescent="0.25">
      <c r="A1944" s="3">
        <f>TITRES_STAT!B1947</f>
        <v>44839</v>
      </c>
      <c r="B1944" s="6">
        <f>TITRES_STAT!D1947</f>
        <v>14.750999999999999</v>
      </c>
      <c r="C1944" s="2">
        <f t="shared" si="180"/>
        <v>14.915746311620268</v>
      </c>
      <c r="D1944" s="2">
        <f t="shared" si="176"/>
        <v>14.88147231901255</v>
      </c>
      <c r="E1944" s="2">
        <f t="shared" si="175"/>
        <v>3.4273992607717574E-2</v>
      </c>
      <c r="F1944" s="2">
        <f t="shared" si="179"/>
        <v>4.407171551260064E-2</v>
      </c>
      <c r="G1944" s="2">
        <f t="shared" si="177"/>
        <v>-9.7977229048830661E-3</v>
      </c>
      <c r="H1944" s="2" t="str">
        <f t="shared" si="178"/>
        <v>Hold</v>
      </c>
    </row>
    <row r="1945" spans="1:8" ht="13.5" x14ac:dyDescent="0.25">
      <c r="A1945" s="3">
        <f>TITRES_STAT!B1948</f>
        <v>44840</v>
      </c>
      <c r="B1945" s="6">
        <f>TITRES_STAT!D1948</f>
        <v>14.7812</v>
      </c>
      <c r="C1945" s="2">
        <f t="shared" si="180"/>
        <v>14.908077648294071</v>
      </c>
      <c r="D1945" s="2">
        <f t="shared" si="176"/>
        <v>14.874044739826436</v>
      </c>
      <c r="E1945" s="2">
        <f t="shared" si="175"/>
        <v>3.4032908467635181E-2</v>
      </c>
      <c r="F1945" s="2">
        <f t="shared" si="179"/>
        <v>4.2063954103607554E-2</v>
      </c>
      <c r="G1945" s="2">
        <f t="shared" si="177"/>
        <v>-8.0310456359723725E-3</v>
      </c>
      <c r="H1945" s="2" t="str">
        <f t="shared" si="178"/>
        <v>Hold</v>
      </c>
    </row>
    <row r="1946" spans="1:8" ht="13.5" x14ac:dyDescent="0.25">
      <c r="A1946" s="3">
        <f>TITRES_STAT!B1949</f>
        <v>44841</v>
      </c>
      <c r="B1946" s="6">
        <f>TITRES_STAT!D1949</f>
        <v>14.750999999999999</v>
      </c>
      <c r="C1946" s="2">
        <f t="shared" si="180"/>
        <v>14.900650317787292</v>
      </c>
      <c r="D1946" s="2">
        <f t="shared" si="176"/>
        <v>14.864930314654107</v>
      </c>
      <c r="E1946" s="2">
        <f t="shared" si="175"/>
        <v>3.5720003133185685E-2</v>
      </c>
      <c r="F1946" s="2">
        <f t="shared" si="179"/>
        <v>4.0795163909523181E-2</v>
      </c>
      <c r="G1946" s="2">
        <f t="shared" si="177"/>
        <v>-5.0751607763374965E-3</v>
      </c>
      <c r="H1946" s="2" t="str">
        <f t="shared" si="178"/>
        <v>Hold</v>
      </c>
    </row>
    <row r="1947" spans="1:8" ht="13.5" x14ac:dyDescent="0.25">
      <c r="A1947" s="3">
        <f>TITRES_STAT!B1950</f>
        <v>44844</v>
      </c>
      <c r="B1947" s="6">
        <f>TITRES_STAT!D1950</f>
        <v>14.7812</v>
      </c>
      <c r="C1947" s="2">
        <f t="shared" si="180"/>
        <v>14.914827191973862</v>
      </c>
      <c r="D1947" s="2">
        <f t="shared" si="176"/>
        <v>14.858728069124172</v>
      </c>
      <c r="E1947" s="2">
        <f t="shared" si="175"/>
        <v>5.6099122849689209E-2</v>
      </c>
      <c r="F1947" s="2">
        <f t="shared" si="179"/>
        <v>4.385595569755639E-2</v>
      </c>
      <c r="G1947" s="2">
        <f t="shared" si="177"/>
        <v>1.2243167152132819E-2</v>
      </c>
      <c r="H1947" s="2" t="str">
        <f t="shared" si="178"/>
        <v>Sell</v>
      </c>
    </row>
    <row r="1948" spans="1:8" ht="13.5" x14ac:dyDescent="0.25">
      <c r="A1948" s="3">
        <f>TITRES_STAT!B1951</f>
        <v>44845</v>
      </c>
      <c r="B1948" s="6">
        <f>TITRES_STAT!D1951</f>
        <v>14.7812</v>
      </c>
      <c r="C1948" s="2">
        <f t="shared" si="180"/>
        <v>14.920315316285574</v>
      </c>
      <c r="D1948" s="2">
        <f t="shared" si="176"/>
        <v>14.852985249189048</v>
      </c>
      <c r="E1948" s="2">
        <f t="shared" ref="E1948:E2011" si="181">C1948-D1948</f>
        <v>6.7330067096525781E-2</v>
      </c>
      <c r="F1948" s="2">
        <f t="shared" si="179"/>
        <v>4.8550777977350273E-2</v>
      </c>
      <c r="G1948" s="2">
        <f t="shared" si="177"/>
        <v>1.8779289119175507E-2</v>
      </c>
      <c r="H1948" s="2" t="str">
        <f t="shared" si="178"/>
        <v>Sell</v>
      </c>
    </row>
    <row r="1949" spans="1:8" ht="13.5" x14ac:dyDescent="0.25">
      <c r="A1949" s="3">
        <f>TITRES_STAT!B1952</f>
        <v>44846</v>
      </c>
      <c r="B1949" s="6">
        <f>TITRES_STAT!D1952</f>
        <v>14.7812</v>
      </c>
      <c r="C1949" s="2">
        <f t="shared" si="180"/>
        <v>14.921236036857024</v>
      </c>
      <c r="D1949" s="2">
        <f t="shared" ref="D1949:D2012" si="182">$D$4*B1949+(1-$D$4)*D1948</f>
        <v>14.847667823323192</v>
      </c>
      <c r="E1949" s="2">
        <f t="shared" si="181"/>
        <v>7.356821353383225E-2</v>
      </c>
      <c r="F1949" s="2">
        <f t="shared" si="179"/>
        <v>5.355426508864667E-2</v>
      </c>
      <c r="G1949" s="2">
        <f t="shared" si="177"/>
        <v>2.001394844518558E-2</v>
      </c>
      <c r="H1949" s="2" t="str">
        <f t="shared" si="178"/>
        <v>Sell</v>
      </c>
    </row>
    <row r="1950" spans="1:8" ht="13.5" x14ac:dyDescent="0.25">
      <c r="A1950" s="3">
        <f>TITRES_STAT!B1953</f>
        <v>44847</v>
      </c>
      <c r="B1950" s="6">
        <f>TITRES_STAT!D1953</f>
        <v>14.7812</v>
      </c>
      <c r="C1950" s="2">
        <f t="shared" si="180"/>
        <v>14.91364587734056</v>
      </c>
      <c r="D1950" s="2">
        <f t="shared" si="182"/>
        <v>14.842744280854808</v>
      </c>
      <c r="E1950" s="2">
        <f t="shared" si="181"/>
        <v>7.0901596485752449E-2</v>
      </c>
      <c r="F1950" s="2">
        <f t="shared" si="179"/>
        <v>5.7023731368067827E-2</v>
      </c>
      <c r="G1950" s="2">
        <f t="shared" si="177"/>
        <v>1.3877865117684622E-2</v>
      </c>
      <c r="H1950" s="2" t="str">
        <f t="shared" si="178"/>
        <v>Sell</v>
      </c>
    </row>
    <row r="1951" spans="1:8" ht="13.5" x14ac:dyDescent="0.25">
      <c r="A1951" s="3">
        <f>TITRES_STAT!B1954</f>
        <v>44848</v>
      </c>
      <c r="B1951" s="6">
        <f>TITRES_STAT!D1954</f>
        <v>14.7812</v>
      </c>
      <c r="C1951" s="2">
        <f t="shared" si="180"/>
        <v>14.916531126980473</v>
      </c>
      <c r="D1951" s="2">
        <f t="shared" si="182"/>
        <v>14.838185445235933</v>
      </c>
      <c r="E1951" s="2">
        <f t="shared" si="181"/>
        <v>7.8345681744540485E-2</v>
      </c>
      <c r="F1951" s="2">
        <f t="shared" si="179"/>
        <v>6.1288121443362362E-2</v>
      </c>
      <c r="G1951" s="2">
        <f t="shared" si="177"/>
        <v>1.7057560301178123E-2</v>
      </c>
      <c r="H1951" s="2" t="str">
        <f t="shared" si="178"/>
        <v>Sell</v>
      </c>
    </row>
    <row r="1952" spans="1:8" ht="13.5" x14ac:dyDescent="0.25">
      <c r="A1952" s="3">
        <f>TITRES_STAT!B1955</f>
        <v>44851</v>
      </c>
      <c r="B1952" s="6">
        <f>TITRES_STAT!D1955</f>
        <v>14.8598</v>
      </c>
      <c r="C1952" s="2">
        <f t="shared" si="180"/>
        <v>14.918034030521937</v>
      </c>
      <c r="D1952" s="2">
        <f t="shared" si="182"/>
        <v>14.839786523366605</v>
      </c>
      <c r="E1952" s="2">
        <f t="shared" si="181"/>
        <v>7.824750715533213E-2</v>
      </c>
      <c r="F1952" s="2">
        <f t="shared" si="179"/>
        <v>6.4679998585756321E-2</v>
      </c>
      <c r="G1952" s="2">
        <f t="shared" si="177"/>
        <v>1.3567508569575809E-2</v>
      </c>
      <c r="H1952" s="2" t="str">
        <f t="shared" si="178"/>
        <v>Sell</v>
      </c>
    </row>
    <row r="1953" spans="1:8" ht="13.5" x14ac:dyDescent="0.25">
      <c r="A1953" s="3">
        <f>TITRES_STAT!B1956</f>
        <v>44852</v>
      </c>
      <c r="B1953" s="6">
        <f>TITRES_STAT!D1956</f>
        <v>14.7812</v>
      </c>
      <c r="C1953" s="2">
        <f t="shared" si="180"/>
        <v>14.909074948903179</v>
      </c>
      <c r="D1953" s="2">
        <f t="shared" si="182"/>
        <v>14.835446780895005</v>
      </c>
      <c r="E1953" s="2">
        <f t="shared" si="181"/>
        <v>7.3628168008173844E-2</v>
      </c>
      <c r="F1953" s="2">
        <f t="shared" si="179"/>
        <v>6.6469632470239834E-2</v>
      </c>
      <c r="G1953" s="2">
        <f t="shared" si="177"/>
        <v>7.1585355379340104E-3</v>
      </c>
      <c r="H1953" s="2" t="str">
        <f t="shared" si="178"/>
        <v>Sell</v>
      </c>
    </row>
    <row r="1954" spans="1:8" ht="13.5" x14ac:dyDescent="0.25">
      <c r="A1954" s="3">
        <f>TITRES_STAT!B1957</f>
        <v>44853</v>
      </c>
      <c r="B1954" s="6">
        <f>TITRES_STAT!D1957</f>
        <v>14.7812</v>
      </c>
      <c r="C1954" s="2">
        <f t="shared" si="180"/>
        <v>14.884755725994996</v>
      </c>
      <c r="D1954" s="2">
        <f t="shared" si="182"/>
        <v>14.831428500828709</v>
      </c>
      <c r="E1954" s="2">
        <f t="shared" si="181"/>
        <v>5.3327225166286851E-2</v>
      </c>
      <c r="F1954" s="2">
        <f t="shared" si="179"/>
        <v>6.3841151009449232E-2</v>
      </c>
      <c r="G1954" s="2">
        <f t="shared" si="177"/>
        <v>-1.0513925843162381E-2</v>
      </c>
      <c r="H1954" s="2" t="str">
        <f t="shared" si="178"/>
        <v>Hold</v>
      </c>
    </row>
    <row r="1955" spans="1:8" ht="13.5" x14ac:dyDescent="0.25">
      <c r="A1955" s="3">
        <f>TITRES_STAT!B1958</f>
        <v>44854</v>
      </c>
      <c r="B1955" s="6">
        <f>TITRES_STAT!D1958</f>
        <v>14.7812</v>
      </c>
      <c r="C1955" s="2">
        <f t="shared" si="180"/>
        <v>14.868824075841919</v>
      </c>
      <c r="D1955" s="2">
        <f t="shared" si="182"/>
        <v>14.827707871137694</v>
      </c>
      <c r="E1955" s="2">
        <f t="shared" si="181"/>
        <v>4.1116204704225723E-2</v>
      </c>
      <c r="F1955" s="2">
        <f t="shared" si="179"/>
        <v>5.9296161748404533E-2</v>
      </c>
      <c r="G1955" s="2">
        <f t="shared" si="177"/>
        <v>-1.817995704417881E-2</v>
      </c>
      <c r="H1955" s="2" t="str">
        <f t="shared" si="178"/>
        <v>Hold</v>
      </c>
    </row>
    <row r="1956" spans="1:8" ht="13.5" x14ac:dyDescent="0.25">
      <c r="A1956" s="3">
        <f>TITRES_STAT!B1959</f>
        <v>44855</v>
      </c>
      <c r="B1956" s="6">
        <f>TITRES_STAT!D1959</f>
        <v>14.8598</v>
      </c>
      <c r="C1956" s="2">
        <f t="shared" si="180"/>
        <v>14.850697294943162</v>
      </c>
      <c r="D1956" s="2">
        <f t="shared" si="182"/>
        <v>14.830085065868236</v>
      </c>
      <c r="E1956" s="2">
        <f t="shared" si="181"/>
        <v>2.0612229074925992E-2</v>
      </c>
      <c r="F1956" s="2">
        <f t="shared" si="179"/>
        <v>5.1559375213708826E-2</v>
      </c>
      <c r="G1956" s="2">
        <f t="shared" ref="G1956:G2019" si="183">E1956-F1956</f>
        <v>-3.0947146138782834E-2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44858</v>
      </c>
      <c r="B1957" s="6">
        <f>TITRES_STAT!D1960</f>
        <v>14.8598</v>
      </c>
      <c r="C1957" s="2">
        <f t="shared" si="180"/>
        <v>14.840005403413445</v>
      </c>
      <c r="D1957" s="2">
        <f t="shared" si="182"/>
        <v>14.832286172100218</v>
      </c>
      <c r="E1957" s="2">
        <f t="shared" si="181"/>
        <v>7.7192313132261603E-3</v>
      </c>
      <c r="F1957" s="2">
        <f t="shared" ref="F1957:F2020" si="185">(E1957*(2/(10)))+((1-(2/10))*F1956)</f>
        <v>4.27913464336123E-2</v>
      </c>
      <c r="G1957" s="2">
        <f t="shared" si="183"/>
        <v>-3.5072115120386139E-2</v>
      </c>
      <c r="H1957" s="2" t="str">
        <f t="shared" si="184"/>
        <v>Hold</v>
      </c>
    </row>
    <row r="1958" spans="1:8" ht="13.5" x14ac:dyDescent="0.25">
      <c r="A1958" s="3">
        <f>TITRES_STAT!B1961</f>
        <v>44859</v>
      </c>
      <c r="B1958" s="6">
        <f>TITRES_STAT!D1961</f>
        <v>14.8598</v>
      </c>
      <c r="C1958" s="2">
        <f t="shared" si="180"/>
        <v>14.830958418272914</v>
      </c>
      <c r="D1958" s="2">
        <f t="shared" si="182"/>
        <v>14.834324233426127</v>
      </c>
      <c r="E1958" s="2">
        <f t="shared" si="181"/>
        <v>-3.3658151532129921E-3</v>
      </c>
      <c r="F1958" s="2">
        <f t="shared" si="185"/>
        <v>3.3559914116247244E-2</v>
      </c>
      <c r="G1958" s="2">
        <f t="shared" si="183"/>
        <v>-3.6925729269460236E-2</v>
      </c>
      <c r="H1958" s="2" t="str">
        <f t="shared" si="184"/>
        <v>Hold</v>
      </c>
    </row>
    <row r="1959" spans="1:8" ht="13.5" x14ac:dyDescent="0.25">
      <c r="A1959" s="3">
        <f>TITRES_STAT!B1962</f>
        <v>44860</v>
      </c>
      <c r="B1959" s="6">
        <f>TITRES_STAT!D1962</f>
        <v>14.8538</v>
      </c>
      <c r="C1959" s="2">
        <f t="shared" si="180"/>
        <v>14.823303277000159</v>
      </c>
      <c r="D1959" s="2">
        <f t="shared" si="182"/>
        <v>14.83576688280197</v>
      </c>
      <c r="E1959" s="2">
        <f t="shared" si="181"/>
        <v>-1.2463605801810829E-2</v>
      </c>
      <c r="F1959" s="2">
        <f t="shared" si="185"/>
        <v>2.4355210132635634E-2</v>
      </c>
      <c r="G1959" s="2">
        <f t="shared" si="183"/>
        <v>-3.6818815934446462E-2</v>
      </c>
      <c r="H1959" s="2" t="str">
        <f t="shared" si="184"/>
        <v>Hold</v>
      </c>
    </row>
    <row r="1960" spans="1:8" ht="13.5" x14ac:dyDescent="0.25">
      <c r="A1960" s="3">
        <f>TITRES_STAT!B1963</f>
        <v>44861</v>
      </c>
      <c r="B1960" s="6">
        <f>TITRES_STAT!D1963</f>
        <v>14.8598</v>
      </c>
      <c r="C1960" s="2">
        <f t="shared" si="180"/>
        <v>14.816825849769366</v>
      </c>
      <c r="D1960" s="2">
        <f t="shared" si="182"/>
        <v>14.837547113705529</v>
      </c>
      <c r="E1960" s="2">
        <f t="shared" si="181"/>
        <v>-2.0721263936163581E-2</v>
      </c>
      <c r="F1960" s="2">
        <f t="shared" si="185"/>
        <v>1.5339915318875789E-2</v>
      </c>
      <c r="G1960" s="2">
        <f t="shared" si="183"/>
        <v>-3.606117925503937E-2</v>
      </c>
      <c r="H1960" s="2" t="str">
        <f t="shared" si="184"/>
        <v>Hold</v>
      </c>
    </row>
    <row r="1961" spans="1:8" ht="13.5" x14ac:dyDescent="0.25">
      <c r="A1961" s="3">
        <f>TITRES_STAT!B1964</f>
        <v>44862</v>
      </c>
      <c r="B1961" s="6">
        <f>TITRES_STAT!D1964</f>
        <v>14.8598</v>
      </c>
      <c r="C1961" s="2">
        <f t="shared" si="180"/>
        <v>14.811344949804848</v>
      </c>
      <c r="D1961" s="2">
        <f t="shared" si="182"/>
        <v>14.839195475653266</v>
      </c>
      <c r="E1961" s="2">
        <f t="shared" si="181"/>
        <v>-2.7850525848418073E-2</v>
      </c>
      <c r="F1961" s="2">
        <f t="shared" si="185"/>
        <v>6.7018270854170177E-3</v>
      </c>
      <c r="G1961" s="2">
        <f t="shared" si="183"/>
        <v>-3.4552352933835087E-2</v>
      </c>
      <c r="H1961" s="2" t="str">
        <f t="shared" si="184"/>
        <v>Hold</v>
      </c>
    </row>
    <row r="1962" spans="1:8" ht="13.5" x14ac:dyDescent="0.25">
      <c r="A1962" s="3">
        <f>TITRES_STAT!B1965</f>
        <v>44865</v>
      </c>
      <c r="B1962" s="6">
        <f>TITRES_STAT!D1965</f>
        <v>14.8598</v>
      </c>
      <c r="C1962" s="2">
        <f t="shared" si="180"/>
        <v>14.818799572911795</v>
      </c>
      <c r="D1962" s="2">
        <f t="shared" si="182"/>
        <v>14.840721736715988</v>
      </c>
      <c r="E1962" s="2">
        <f t="shared" si="181"/>
        <v>-2.1922163804193318E-2</v>
      </c>
      <c r="F1962" s="2">
        <f t="shared" si="185"/>
        <v>9.7702890749495116E-4</v>
      </c>
      <c r="G1962" s="2">
        <f t="shared" si="183"/>
        <v>-2.289919271168827E-2</v>
      </c>
      <c r="H1962" s="2" t="str">
        <f t="shared" si="184"/>
        <v>Hold</v>
      </c>
    </row>
    <row r="1963" spans="1:8" ht="13.5" x14ac:dyDescent="0.25">
      <c r="A1963" s="3">
        <f>TITRES_STAT!B1966</f>
        <v>44866</v>
      </c>
      <c r="B1963" s="6">
        <f>TITRES_STAT!D1966</f>
        <v>14.8598</v>
      </c>
      <c r="C1963" s="2">
        <f t="shared" si="180"/>
        <v>14.813015023233056</v>
      </c>
      <c r="D1963" s="2">
        <f t="shared" si="182"/>
        <v>14.842134941403692</v>
      </c>
      <c r="E1963" s="2">
        <f t="shared" si="181"/>
        <v>-2.9119918170636083E-2</v>
      </c>
      <c r="F1963" s="2">
        <f t="shared" si="185"/>
        <v>-5.0423605081312568E-3</v>
      </c>
      <c r="G1963" s="2">
        <f t="shared" si="183"/>
        <v>-2.4077557662504828E-2</v>
      </c>
      <c r="H1963" s="2" t="str">
        <f t="shared" si="184"/>
        <v>Hold</v>
      </c>
    </row>
    <row r="1964" spans="1:8" ht="13.5" x14ac:dyDescent="0.25">
      <c r="A1964" s="3">
        <f>TITRES_STAT!B1967</f>
        <v>44867</v>
      </c>
      <c r="B1964" s="6">
        <f>TITRES_STAT!D1967</f>
        <v>14.8598</v>
      </c>
      <c r="C1964" s="2">
        <f t="shared" si="180"/>
        <v>14.808120404274124</v>
      </c>
      <c r="D1964" s="2">
        <f t="shared" si="182"/>
        <v>14.843443464262677</v>
      </c>
      <c r="E1964" s="2">
        <f t="shared" si="181"/>
        <v>-3.5323059988552785E-2</v>
      </c>
      <c r="F1964" s="2">
        <f t="shared" si="185"/>
        <v>-1.1098500404215563E-2</v>
      </c>
      <c r="G1964" s="2">
        <f t="shared" si="183"/>
        <v>-2.4224559584337224E-2</v>
      </c>
      <c r="H1964" s="2" t="str">
        <f t="shared" si="184"/>
        <v>Hold</v>
      </c>
    </row>
    <row r="1965" spans="1:8" ht="13.5" x14ac:dyDescent="0.25">
      <c r="A1965" s="3">
        <f>TITRES_STAT!B1968</f>
        <v>44868</v>
      </c>
      <c r="B1965" s="6">
        <f>TITRES_STAT!D1968</f>
        <v>14.8598</v>
      </c>
      <c r="C1965" s="2">
        <f t="shared" si="180"/>
        <v>14.803978803616566</v>
      </c>
      <c r="D1965" s="2">
        <f t="shared" si="182"/>
        <v>14.844655059502479</v>
      </c>
      <c r="E1965" s="2">
        <f t="shared" si="181"/>
        <v>-4.0676255885912838E-2</v>
      </c>
      <c r="F1965" s="2">
        <f t="shared" si="185"/>
        <v>-1.701405150055502E-2</v>
      </c>
      <c r="G1965" s="2">
        <f t="shared" si="183"/>
        <v>-2.3662204385357818E-2</v>
      </c>
      <c r="H1965" s="2" t="str">
        <f t="shared" si="184"/>
        <v>Hold</v>
      </c>
    </row>
    <row r="1966" spans="1:8" ht="13.5" x14ac:dyDescent="0.25">
      <c r="A1966" s="3">
        <f>TITRES_STAT!B1969</f>
        <v>44869</v>
      </c>
      <c r="B1966" s="6">
        <f>TITRES_STAT!D1969</f>
        <v>14.8598</v>
      </c>
      <c r="C1966" s="2">
        <f t="shared" si="180"/>
        <v>14.812566679983249</v>
      </c>
      <c r="D1966" s="2">
        <f t="shared" si="182"/>
        <v>14.845776906946739</v>
      </c>
      <c r="E1966" s="2">
        <f t="shared" si="181"/>
        <v>-3.3210226963490186E-2</v>
      </c>
      <c r="F1966" s="2">
        <f t="shared" si="185"/>
        <v>-2.0253286593142055E-2</v>
      </c>
      <c r="G1966" s="2">
        <f t="shared" si="183"/>
        <v>-1.2956940370348131E-2</v>
      </c>
      <c r="H1966" s="2" t="str">
        <f t="shared" si="184"/>
        <v>Hold</v>
      </c>
    </row>
    <row r="1967" spans="1:8" ht="13.5" x14ac:dyDescent="0.25">
      <c r="A1967" s="3">
        <f>TITRES_STAT!B1970</f>
        <v>44872</v>
      </c>
      <c r="B1967" s="6">
        <f>TITRES_STAT!D1970</f>
        <v>14.8598</v>
      </c>
      <c r="C1967" s="2">
        <f t="shared" si="180"/>
        <v>14.819833344601211</v>
      </c>
      <c r="D1967" s="2">
        <f t="shared" si="182"/>
        <v>14.846815654580315</v>
      </c>
      <c r="E1967" s="2">
        <f t="shared" si="181"/>
        <v>-2.6982309979104002E-2</v>
      </c>
      <c r="F1967" s="2">
        <f t="shared" si="185"/>
        <v>-2.1599091270334443E-2</v>
      </c>
      <c r="G1967" s="2">
        <f t="shared" si="183"/>
        <v>-5.383218708769559E-3</v>
      </c>
      <c r="H1967" s="2" t="str">
        <f t="shared" si="184"/>
        <v>Hold</v>
      </c>
    </row>
    <row r="1968" spans="1:8" ht="13.5" x14ac:dyDescent="0.25">
      <c r="A1968" s="3">
        <f>TITRES_STAT!B1971</f>
        <v>44873</v>
      </c>
      <c r="B1968" s="6">
        <f>TITRES_STAT!D1971</f>
        <v>14.8598</v>
      </c>
      <c r="C1968" s="2">
        <f t="shared" si="180"/>
        <v>14.825982060816409</v>
      </c>
      <c r="D1968" s="2">
        <f t="shared" si="182"/>
        <v>14.847777457944737</v>
      </c>
      <c r="E1968" s="2">
        <f t="shared" si="181"/>
        <v>-2.1795397128327565E-2</v>
      </c>
      <c r="F1968" s="2">
        <f t="shared" si="185"/>
        <v>-2.1638352441933066E-2</v>
      </c>
      <c r="G1968" s="2">
        <f t="shared" si="183"/>
        <v>-1.5704468639449881E-4</v>
      </c>
      <c r="H1968" s="2" t="str">
        <f t="shared" si="184"/>
        <v>Hold</v>
      </c>
    </row>
    <row r="1969" spans="1:8" ht="13.5" x14ac:dyDescent="0.25">
      <c r="A1969" s="3">
        <f>TITRES_STAT!B1972</f>
        <v>44874</v>
      </c>
      <c r="B1969" s="6">
        <f>TITRES_STAT!D1972</f>
        <v>14.8598</v>
      </c>
      <c r="C1969" s="2">
        <f t="shared" si="180"/>
        <v>14.83026174376773</v>
      </c>
      <c r="D1969" s="2">
        <f t="shared" si="182"/>
        <v>14.848668016615498</v>
      </c>
      <c r="E1969" s="2">
        <f t="shared" si="181"/>
        <v>-1.8406272847768079E-2</v>
      </c>
      <c r="F1969" s="2">
        <f t="shared" si="185"/>
        <v>-2.0991936523100073E-2</v>
      </c>
      <c r="G1969" s="2">
        <f t="shared" si="183"/>
        <v>2.5856636753319936E-3</v>
      </c>
      <c r="H1969" s="2" t="str">
        <f t="shared" si="184"/>
        <v>Sell</v>
      </c>
    </row>
    <row r="1970" spans="1:8" ht="13.5" x14ac:dyDescent="0.25">
      <c r="A1970" s="3">
        <f>TITRES_STAT!B1973</f>
        <v>44875</v>
      </c>
      <c r="B1970" s="6">
        <f>TITRES_STAT!D1973</f>
        <v>14.8659</v>
      </c>
      <c r="C1970" s="2">
        <f t="shared" si="180"/>
        <v>14.834806090880388</v>
      </c>
      <c r="D1970" s="2">
        <f t="shared" si="182"/>
        <v>14.849944459829166</v>
      </c>
      <c r="E1970" s="2">
        <f t="shared" si="181"/>
        <v>-1.5138368948777625E-2</v>
      </c>
      <c r="F1970" s="2">
        <f t="shared" si="185"/>
        <v>-1.9821223008235585E-2</v>
      </c>
      <c r="G1970" s="2">
        <f t="shared" si="183"/>
        <v>4.6828540594579596E-3</v>
      </c>
      <c r="H1970" s="2" t="str">
        <f t="shared" si="184"/>
        <v>Sell</v>
      </c>
    </row>
    <row r="1971" spans="1:8" ht="13.5" x14ac:dyDescent="0.25">
      <c r="A1971" s="3">
        <f>TITRES_STAT!B1974</f>
        <v>44876</v>
      </c>
      <c r="B1971" s="6">
        <f>TITRES_STAT!D1974</f>
        <v>14.8659</v>
      </c>
      <c r="C1971" s="2">
        <f t="shared" si="180"/>
        <v>14.838651307668021</v>
      </c>
      <c r="D1971" s="2">
        <f t="shared" si="182"/>
        <v>14.851126351693672</v>
      </c>
      <c r="E1971" s="2">
        <f t="shared" si="181"/>
        <v>-1.2475044025650917E-2</v>
      </c>
      <c r="F1971" s="2">
        <f t="shared" si="185"/>
        <v>-1.8351987211718653E-2</v>
      </c>
      <c r="G1971" s="2">
        <f t="shared" si="183"/>
        <v>5.8769431860677367E-3</v>
      </c>
      <c r="H1971" s="2" t="str">
        <f t="shared" si="184"/>
        <v>Sell</v>
      </c>
    </row>
    <row r="1972" spans="1:8" ht="13.5" x14ac:dyDescent="0.25">
      <c r="A1972" s="3">
        <f>TITRES_STAT!B1975</f>
        <v>44879</v>
      </c>
      <c r="B1972" s="6">
        <f>TITRES_STAT!D1975</f>
        <v>14.8659</v>
      </c>
      <c r="C1972" s="2">
        <f t="shared" si="180"/>
        <v>14.841904952642173</v>
      </c>
      <c r="D1972" s="2">
        <f t="shared" si="182"/>
        <v>14.85222069601266</v>
      </c>
      <c r="E1972" s="2">
        <f t="shared" si="181"/>
        <v>-1.031574337048724E-2</v>
      </c>
      <c r="F1972" s="2">
        <f t="shared" si="185"/>
        <v>-1.6744738443472372E-2</v>
      </c>
      <c r="G1972" s="2">
        <f t="shared" si="183"/>
        <v>6.4289950729851317E-3</v>
      </c>
      <c r="H1972" s="2" t="str">
        <f t="shared" si="184"/>
        <v>Sell</v>
      </c>
    </row>
    <row r="1973" spans="1:8" ht="13.5" x14ac:dyDescent="0.25">
      <c r="A1973" s="3">
        <f>TITRES_STAT!B1976</f>
        <v>44880</v>
      </c>
      <c r="B1973" s="6">
        <f>TITRES_STAT!D1976</f>
        <v>14.8719</v>
      </c>
      <c r="C1973" s="2">
        <f t="shared" si="180"/>
        <v>14.844658036851071</v>
      </c>
      <c r="D1973" s="2">
        <f t="shared" si="182"/>
        <v>14.853678422233944</v>
      </c>
      <c r="E1973" s="2">
        <f t="shared" si="181"/>
        <v>-9.0203853828736413E-3</v>
      </c>
      <c r="F1973" s="2">
        <f t="shared" si="185"/>
        <v>-1.5199867831352626E-2</v>
      </c>
      <c r="G1973" s="2">
        <f t="shared" si="183"/>
        <v>6.1794824484789849E-3</v>
      </c>
      <c r="H1973" s="2" t="str">
        <f t="shared" si="184"/>
        <v>Sell</v>
      </c>
    </row>
    <row r="1974" spans="1:8" ht="13.5" x14ac:dyDescent="0.25">
      <c r="A1974" s="3">
        <f>TITRES_STAT!B1977</f>
        <v>44881</v>
      </c>
      <c r="B1974" s="6">
        <f>TITRES_STAT!D1977</f>
        <v>14.878</v>
      </c>
      <c r="C1974" s="2">
        <f t="shared" si="180"/>
        <v>14.846987569643215</v>
      </c>
      <c r="D1974" s="2">
        <f t="shared" si="182"/>
        <v>14.855480020586985</v>
      </c>
      <c r="E1974" s="2">
        <f t="shared" si="181"/>
        <v>-8.4924509437698248E-3</v>
      </c>
      <c r="F1974" s="2">
        <f t="shared" si="185"/>
        <v>-1.3858384453836067E-2</v>
      </c>
      <c r="G1974" s="2">
        <f t="shared" si="183"/>
        <v>5.3659335100662425E-3</v>
      </c>
      <c r="H1974" s="2" t="str">
        <f t="shared" si="184"/>
        <v>Sell</v>
      </c>
    </row>
    <row r="1975" spans="1:8" ht="13.5" x14ac:dyDescent="0.25">
      <c r="A1975" s="3">
        <f>TITRES_STAT!B1978</f>
        <v>44882</v>
      </c>
      <c r="B1975" s="6">
        <f>TITRES_STAT!D1978</f>
        <v>14.878</v>
      </c>
      <c r="C1975" s="2">
        <f t="shared" si="180"/>
        <v>14.848958712775028</v>
      </c>
      <c r="D1975" s="2">
        <f t="shared" si="182"/>
        <v>14.85714816721017</v>
      </c>
      <c r="E1975" s="2">
        <f t="shared" si="181"/>
        <v>-8.1894544351417409E-3</v>
      </c>
      <c r="F1975" s="2">
        <f t="shared" si="185"/>
        <v>-1.2724598450097203E-2</v>
      </c>
      <c r="G1975" s="2">
        <f t="shared" si="183"/>
        <v>4.5351440149554618E-3</v>
      </c>
      <c r="H1975" s="2" t="str">
        <f t="shared" si="184"/>
        <v>Sell</v>
      </c>
    </row>
    <row r="1976" spans="1:8" ht="13.5" x14ac:dyDescent="0.25">
      <c r="A1976" s="3">
        <f>TITRES_STAT!B1979</f>
        <v>44883</v>
      </c>
      <c r="B1976" s="6">
        <f>TITRES_STAT!D1979</f>
        <v>14.6905</v>
      </c>
      <c r="C1976" s="2">
        <f t="shared" si="180"/>
        <v>14.850626603117332</v>
      </c>
      <c r="D1976" s="2">
        <f t="shared" si="182"/>
        <v>14.844803858527936</v>
      </c>
      <c r="E1976" s="2">
        <f t="shared" si="181"/>
        <v>5.8227445893965779E-3</v>
      </c>
      <c r="F1976" s="2">
        <f t="shared" si="185"/>
        <v>-9.0151298421984466E-3</v>
      </c>
      <c r="G1976" s="2">
        <f t="shared" si="183"/>
        <v>1.4837874431595025E-2</v>
      </c>
      <c r="H1976" s="2" t="str">
        <f t="shared" si="184"/>
        <v>Sell</v>
      </c>
    </row>
    <row r="1977" spans="1:8" ht="13.5" x14ac:dyDescent="0.25">
      <c r="A1977" s="3">
        <f>TITRES_STAT!B1980</f>
        <v>44886</v>
      </c>
      <c r="B1977" s="6">
        <f>TITRES_STAT!D1980</f>
        <v>14.878</v>
      </c>
      <c r="C1977" s="2">
        <f t="shared" si="180"/>
        <v>14.852037894945436</v>
      </c>
      <c r="D1977" s="2">
        <f t="shared" si="182"/>
        <v>14.847262831970312</v>
      </c>
      <c r="E1977" s="2">
        <f t="shared" si="181"/>
        <v>4.7750629751242002E-3</v>
      </c>
      <c r="F1977" s="2">
        <f t="shared" si="185"/>
        <v>-6.2570912787339172E-3</v>
      </c>
      <c r="G1977" s="2">
        <f t="shared" si="183"/>
        <v>1.1032154253858117E-2</v>
      </c>
      <c r="H1977" s="2" t="str">
        <f t="shared" si="184"/>
        <v>Sell</v>
      </c>
    </row>
    <row r="1978" spans="1:8" ht="13.5" x14ac:dyDescent="0.25">
      <c r="A1978" s="3">
        <f>TITRES_STAT!B1981</f>
        <v>44887</v>
      </c>
      <c r="B1978" s="6">
        <f>TITRES_STAT!D1981</f>
        <v>14.878</v>
      </c>
      <c r="C1978" s="2">
        <f t="shared" si="180"/>
        <v>14.853232064953831</v>
      </c>
      <c r="D1978" s="2">
        <f t="shared" si="182"/>
        <v>14.84953965923177</v>
      </c>
      <c r="E1978" s="2">
        <f t="shared" si="181"/>
        <v>3.6924057220613093E-3</v>
      </c>
      <c r="F1978" s="2">
        <f t="shared" si="185"/>
        <v>-4.2671918785748726E-3</v>
      </c>
      <c r="G1978" s="2">
        <f t="shared" si="183"/>
        <v>7.959597600636182E-3</v>
      </c>
      <c r="H1978" s="2" t="str">
        <f t="shared" si="184"/>
        <v>Sell</v>
      </c>
    </row>
    <row r="1979" spans="1:8" ht="13.5" x14ac:dyDescent="0.25">
      <c r="A1979" s="3">
        <f>TITRES_STAT!B1982</f>
        <v>44888</v>
      </c>
      <c r="B1979" s="6">
        <f>TITRES_STAT!D1982</f>
        <v>14.878</v>
      </c>
      <c r="C1979" s="2">
        <f t="shared" si="180"/>
        <v>14.854242516499395</v>
      </c>
      <c r="D1979" s="2">
        <f t="shared" si="182"/>
        <v>14.85164783262201</v>
      </c>
      <c r="E1979" s="2">
        <f t="shared" si="181"/>
        <v>2.594683877385151E-3</v>
      </c>
      <c r="F1979" s="2">
        <f t="shared" si="185"/>
        <v>-2.8948167273828681E-3</v>
      </c>
      <c r="G1979" s="2">
        <f t="shared" si="183"/>
        <v>5.4895006047680191E-3</v>
      </c>
      <c r="H1979" s="2" t="str">
        <f t="shared" si="184"/>
        <v>Sell</v>
      </c>
    </row>
    <row r="1980" spans="1:8" ht="13.5" x14ac:dyDescent="0.25">
      <c r="A1980" s="3">
        <f>TITRES_STAT!B1983</f>
        <v>44889</v>
      </c>
      <c r="B1980" s="6">
        <f>TITRES_STAT!D1983</f>
        <v>14.835599999999999</v>
      </c>
      <c r="C1980" s="2">
        <f t="shared" si="180"/>
        <v>14.856035975499488</v>
      </c>
      <c r="D1980" s="2">
        <f t="shared" si="182"/>
        <v>14.850459104279638</v>
      </c>
      <c r="E1980" s="2">
        <f t="shared" si="181"/>
        <v>5.5768712198496218E-3</v>
      </c>
      <c r="F1980" s="2">
        <f t="shared" si="185"/>
        <v>-1.20047913793637E-3</v>
      </c>
      <c r="G1980" s="2">
        <f t="shared" si="183"/>
        <v>6.7773503577859915E-3</v>
      </c>
      <c r="H1980" s="2" t="str">
        <f t="shared" si="184"/>
        <v>Sell</v>
      </c>
    </row>
    <row r="1981" spans="1:8" ht="13.5" x14ac:dyDescent="0.25">
      <c r="A1981" s="3">
        <f>TITRES_STAT!B1984</f>
        <v>44890</v>
      </c>
      <c r="B1981" s="6">
        <f>TITRES_STAT!D1984</f>
        <v>14.841699999999999</v>
      </c>
      <c r="C1981" s="2">
        <f t="shared" si="180"/>
        <v>14.857553517730334</v>
      </c>
      <c r="D1981" s="2">
        <f t="shared" si="182"/>
        <v>14.849810281740405</v>
      </c>
      <c r="E1981" s="2">
        <f t="shared" si="181"/>
        <v>7.7432359899294312E-3</v>
      </c>
      <c r="F1981" s="2">
        <f t="shared" si="185"/>
        <v>5.8826388763679035E-4</v>
      </c>
      <c r="G1981" s="2">
        <f t="shared" si="183"/>
        <v>7.1549721022926404E-3</v>
      </c>
      <c r="H1981" s="2" t="str">
        <f t="shared" si="184"/>
        <v>Sell</v>
      </c>
    </row>
    <row r="1982" spans="1:8" ht="13.5" x14ac:dyDescent="0.25">
      <c r="A1982" s="3">
        <f>TITRES_STAT!B1985</f>
        <v>44893</v>
      </c>
      <c r="B1982" s="6">
        <f>TITRES_STAT!D1985</f>
        <v>14.841699999999999</v>
      </c>
      <c r="C1982" s="2">
        <f t="shared" si="180"/>
        <v>14.858837591925667</v>
      </c>
      <c r="D1982" s="2">
        <f t="shared" si="182"/>
        <v>14.849209520130003</v>
      </c>
      <c r="E1982" s="2">
        <f t="shared" si="181"/>
        <v>9.6280717956638284E-3</v>
      </c>
      <c r="F1982" s="2">
        <f t="shared" si="185"/>
        <v>2.3962254692421981E-3</v>
      </c>
      <c r="G1982" s="2">
        <f t="shared" si="183"/>
        <v>7.2318463264216303E-3</v>
      </c>
      <c r="H1982" s="2" t="str">
        <f t="shared" si="184"/>
        <v>Sell</v>
      </c>
    </row>
    <row r="1983" spans="1:8" ht="13.5" x14ac:dyDescent="0.25">
      <c r="A1983" s="3">
        <f>TITRES_STAT!B1986</f>
        <v>44894</v>
      </c>
      <c r="B1983" s="6">
        <f>TITRES_STAT!D1986</f>
        <v>14.8719</v>
      </c>
      <c r="C1983" s="2">
        <f t="shared" si="180"/>
        <v>14.860847193167873</v>
      </c>
      <c r="D1983" s="2">
        <f t="shared" si="182"/>
        <v>14.850890296416669</v>
      </c>
      <c r="E1983" s="2">
        <f t="shared" si="181"/>
        <v>9.9568967512038142E-3</v>
      </c>
      <c r="F1983" s="2">
        <f t="shared" si="185"/>
        <v>3.9083597256345214E-3</v>
      </c>
      <c r="G1983" s="2">
        <f t="shared" si="183"/>
        <v>6.0485370255692929E-3</v>
      </c>
      <c r="H1983" s="2" t="str">
        <f t="shared" si="184"/>
        <v>Sell</v>
      </c>
    </row>
    <row r="1984" spans="1:8" ht="13.5" x14ac:dyDescent="0.25">
      <c r="A1984" s="3">
        <f>TITRES_STAT!B1987</f>
        <v>44895</v>
      </c>
      <c r="B1984" s="6">
        <f>TITRES_STAT!D1987</f>
        <v>14.878</v>
      </c>
      <c r="C1984" s="2">
        <f t="shared" si="180"/>
        <v>14.863486086526663</v>
      </c>
      <c r="D1984" s="2">
        <f t="shared" si="182"/>
        <v>14.852898422608028</v>
      </c>
      <c r="E1984" s="2">
        <f t="shared" si="181"/>
        <v>1.058766391863486E-2</v>
      </c>
      <c r="F1984" s="2">
        <f t="shared" si="185"/>
        <v>5.2442205642345887E-3</v>
      </c>
      <c r="G1984" s="2">
        <f t="shared" si="183"/>
        <v>5.3434433544002711E-3</v>
      </c>
      <c r="H1984" s="2" t="str">
        <f t="shared" si="184"/>
        <v>Sell</v>
      </c>
    </row>
    <row r="1985" spans="1:8" ht="13.5" x14ac:dyDescent="0.25">
      <c r="A1985" s="3">
        <f>TITRES_STAT!B1988</f>
        <v>44896</v>
      </c>
      <c r="B1985" s="6">
        <f>TITRES_STAT!D1988</f>
        <v>14.878</v>
      </c>
      <c r="C1985" s="2">
        <f t="shared" si="180"/>
        <v>14.865718996291793</v>
      </c>
      <c r="D1985" s="2">
        <f t="shared" si="182"/>
        <v>14.854757798711137</v>
      </c>
      <c r="E1985" s="2">
        <f t="shared" si="181"/>
        <v>1.0961197580655835E-2</v>
      </c>
      <c r="F1985" s="2">
        <f t="shared" si="185"/>
        <v>6.3876159675188386E-3</v>
      </c>
      <c r="G1985" s="2">
        <f t="shared" si="183"/>
        <v>4.5735816131369962E-3</v>
      </c>
      <c r="H1985" s="2" t="str">
        <f t="shared" si="184"/>
        <v>Sell</v>
      </c>
    </row>
    <row r="1986" spans="1:8" ht="13.5" x14ac:dyDescent="0.25">
      <c r="A1986" s="3">
        <f>TITRES_STAT!B1989</f>
        <v>44897</v>
      </c>
      <c r="B1986" s="6">
        <f>TITRES_STAT!D1989</f>
        <v>14.884</v>
      </c>
      <c r="C1986" s="2">
        <f t="shared" si="180"/>
        <v>14.838762227631518</v>
      </c>
      <c r="D1986" s="2">
        <f t="shared" si="182"/>
        <v>14.856923887695498</v>
      </c>
      <c r="E1986" s="2">
        <f t="shared" si="181"/>
        <v>-1.8161660063979568E-2</v>
      </c>
      <c r="F1986" s="2">
        <f t="shared" si="185"/>
        <v>1.477760761219157E-3</v>
      </c>
      <c r="G1986" s="2">
        <f t="shared" si="183"/>
        <v>-1.9639420825198727E-2</v>
      </c>
      <c r="H1986" s="2" t="str">
        <f t="shared" si="184"/>
        <v>Hold</v>
      </c>
    </row>
    <row r="1987" spans="1:8" ht="13.5" x14ac:dyDescent="0.25">
      <c r="A1987" s="3">
        <f>TITRES_STAT!B1990</f>
        <v>44900</v>
      </c>
      <c r="B1987" s="6">
        <f>TITRES_STAT!D1990</f>
        <v>14.884</v>
      </c>
      <c r="C1987" s="2">
        <f t="shared" si="180"/>
        <v>14.8447988079959</v>
      </c>
      <c r="D1987" s="2">
        <f t="shared" si="182"/>
        <v>14.85892952564398</v>
      </c>
      <c r="E1987" s="2">
        <f t="shared" si="181"/>
        <v>-1.4130717648079383E-2</v>
      </c>
      <c r="F1987" s="2">
        <f t="shared" si="185"/>
        <v>-1.6439349206405513E-3</v>
      </c>
      <c r="G1987" s="2">
        <f t="shared" si="183"/>
        <v>-1.2486782727438831E-2</v>
      </c>
      <c r="H1987" s="2" t="str">
        <f t="shared" si="184"/>
        <v>Hold</v>
      </c>
    </row>
    <row r="1988" spans="1:8" ht="13.5" x14ac:dyDescent="0.25">
      <c r="A1988" s="3">
        <f>TITRES_STAT!B1991</f>
        <v>44901</v>
      </c>
      <c r="B1988" s="6">
        <f>TITRES_STAT!D1991</f>
        <v>14.884</v>
      </c>
      <c r="C1988" s="2">
        <f t="shared" si="180"/>
        <v>14.84990668368884</v>
      </c>
      <c r="D1988" s="2">
        <f t="shared" si="182"/>
        <v>14.8607865978185</v>
      </c>
      <c r="E1988" s="2">
        <f t="shared" si="181"/>
        <v>-1.0879914129660051E-2</v>
      </c>
      <c r="F1988" s="2">
        <f t="shared" si="185"/>
        <v>-3.4911307624444516E-3</v>
      </c>
      <c r="G1988" s="2">
        <f t="shared" si="183"/>
        <v>-7.3887833672155994E-3</v>
      </c>
      <c r="H1988" s="2" t="str">
        <f t="shared" si="184"/>
        <v>Hold</v>
      </c>
    </row>
    <row r="1989" spans="1:8" ht="13.5" x14ac:dyDescent="0.25">
      <c r="A1989" s="3">
        <f>TITRES_STAT!B1992</f>
        <v>44902</v>
      </c>
      <c r="B1989" s="6">
        <f>TITRES_STAT!D1992</f>
        <v>14.884</v>
      </c>
      <c r="C1989" s="2">
        <f t="shared" si="180"/>
        <v>14.854228732352095</v>
      </c>
      <c r="D1989" s="2">
        <f t="shared" si="182"/>
        <v>14.862506109091203</v>
      </c>
      <c r="E1989" s="2">
        <f t="shared" si="181"/>
        <v>-8.2773767391088882E-3</v>
      </c>
      <c r="F1989" s="2">
        <f t="shared" si="185"/>
        <v>-4.4483799577773389E-3</v>
      </c>
      <c r="G1989" s="2">
        <f t="shared" si="183"/>
        <v>-3.8289967813315492E-3</v>
      </c>
      <c r="H1989" s="2" t="str">
        <f t="shared" si="184"/>
        <v>Hold</v>
      </c>
    </row>
    <row r="1990" spans="1:8" ht="13.5" x14ac:dyDescent="0.25">
      <c r="A1990" s="3">
        <f>TITRES_STAT!B1993</f>
        <v>44903</v>
      </c>
      <c r="B1990" s="6">
        <f>TITRES_STAT!D1993</f>
        <v>14.896100000000001</v>
      </c>
      <c r="C1990" s="2">
        <f t="shared" si="180"/>
        <v>14.851362773528695</v>
      </c>
      <c r="D1990" s="2">
        <f t="shared" si="182"/>
        <v>14.864994545454818</v>
      </c>
      <c r="E1990" s="2">
        <f t="shared" si="181"/>
        <v>-1.3631771926123193E-2</v>
      </c>
      <c r="F1990" s="2">
        <f t="shared" si="185"/>
        <v>-6.2850583514465104E-3</v>
      </c>
      <c r="G1990" s="2">
        <f t="shared" si="183"/>
        <v>-7.3467135746766825E-3</v>
      </c>
      <c r="H1990" s="2" t="str">
        <f t="shared" si="184"/>
        <v>Hold</v>
      </c>
    </row>
    <row r="1991" spans="1:8" ht="13.5" x14ac:dyDescent="0.25">
      <c r="A1991" s="3">
        <f>TITRES_STAT!B1994</f>
        <v>44904</v>
      </c>
      <c r="B1991" s="6">
        <f>TITRES_STAT!D1994</f>
        <v>15.416</v>
      </c>
      <c r="C1991" s="2">
        <f t="shared" si="180"/>
        <v>14.849876192985819</v>
      </c>
      <c r="D1991" s="2">
        <f t="shared" si="182"/>
        <v>14.905809764310018</v>
      </c>
      <c r="E1991" s="2">
        <f t="shared" si="181"/>
        <v>-5.5933571324198184E-2</v>
      </c>
      <c r="F1991" s="2">
        <f t="shared" si="185"/>
        <v>-1.6214760945996845E-2</v>
      </c>
      <c r="G1991" s="2">
        <f t="shared" si="183"/>
        <v>-3.9718810378201339E-2</v>
      </c>
      <c r="H1991" s="2" t="str">
        <f t="shared" si="184"/>
        <v>Hold</v>
      </c>
    </row>
    <row r="1992" spans="1:8" ht="13.5" x14ac:dyDescent="0.25">
      <c r="A1992" s="3">
        <f>TITRES_STAT!B1995</f>
        <v>44907</v>
      </c>
      <c r="B1992" s="6">
        <f>TITRES_STAT!D1995</f>
        <v>15.355499999999999</v>
      </c>
      <c r="C1992" s="2">
        <f t="shared" si="180"/>
        <v>14.848618317141847</v>
      </c>
      <c r="D1992" s="2">
        <f t="shared" si="182"/>
        <v>14.939120152138905</v>
      </c>
      <c r="E1992" s="2">
        <f t="shared" si="181"/>
        <v>-9.0501834997057884E-2</v>
      </c>
      <c r="F1992" s="2">
        <f t="shared" si="185"/>
        <v>-3.1072175756209054E-2</v>
      </c>
      <c r="G1992" s="2">
        <f t="shared" si="183"/>
        <v>-5.942965924084883E-2</v>
      </c>
      <c r="H1992" s="2" t="str">
        <f t="shared" si="184"/>
        <v>Hold</v>
      </c>
    </row>
    <row r="1993" spans="1:8" ht="13.5" x14ac:dyDescent="0.25">
      <c r="A1993" s="3">
        <f>TITRES_STAT!B1996</f>
        <v>44908</v>
      </c>
      <c r="B1993" s="6">
        <f>TITRES_STAT!D1996</f>
        <v>15.8392</v>
      </c>
      <c r="C1993" s="2">
        <f t="shared" si="180"/>
        <v>14.85220011450464</v>
      </c>
      <c r="D1993" s="2">
        <f t="shared" si="182"/>
        <v>15.005792733461949</v>
      </c>
      <c r="E1993" s="2">
        <f t="shared" si="181"/>
        <v>-0.15359261895730825</v>
      </c>
      <c r="F1993" s="2">
        <f t="shared" si="185"/>
        <v>-5.5576264396428897E-2</v>
      </c>
      <c r="G1993" s="2">
        <f t="shared" si="183"/>
        <v>-9.8016354560879343E-2</v>
      </c>
      <c r="H1993" s="2" t="str">
        <f t="shared" si="184"/>
        <v>Hold</v>
      </c>
    </row>
    <row r="1994" spans="1:8" ht="13.5" x14ac:dyDescent="0.25">
      <c r="A1994" s="3">
        <f>TITRES_STAT!B1997</f>
        <v>44909</v>
      </c>
      <c r="B1994" s="6">
        <f>TITRES_STAT!D1997</f>
        <v>15.8331</v>
      </c>
      <c r="C1994" s="2">
        <f t="shared" si="180"/>
        <v>14.856169327657774</v>
      </c>
      <c r="D1994" s="2">
        <f t="shared" si="182"/>
        <v>15.067074753205508</v>
      </c>
      <c r="E1994" s="2">
        <f t="shared" si="181"/>
        <v>-0.21090542554773428</v>
      </c>
      <c r="F1994" s="2">
        <f t="shared" si="185"/>
        <v>-8.6642096626689979E-2</v>
      </c>
      <c r="G1994" s="2">
        <f t="shared" si="183"/>
        <v>-0.1242633289210443</v>
      </c>
      <c r="H1994" s="2" t="str">
        <f t="shared" si="184"/>
        <v>Hold</v>
      </c>
    </row>
    <row r="1995" spans="1:8" ht="13.5" x14ac:dyDescent="0.25">
      <c r="A1995" s="3">
        <f>TITRES_STAT!B1998</f>
        <v>44910</v>
      </c>
      <c r="B1995" s="6">
        <f>TITRES_STAT!D1998</f>
        <v>15.718299999999999</v>
      </c>
      <c r="C1995" s="2">
        <f t="shared" si="180"/>
        <v>14.859527892633501</v>
      </c>
      <c r="D1995" s="2">
        <f t="shared" si="182"/>
        <v>15.11531366037547</v>
      </c>
      <c r="E1995" s="2">
        <f t="shared" si="181"/>
        <v>-0.25578576774196904</v>
      </c>
      <c r="F1995" s="2">
        <f t="shared" si="185"/>
        <v>-0.1204708308497458</v>
      </c>
      <c r="G1995" s="2">
        <f t="shared" si="183"/>
        <v>-0.13531493689222324</v>
      </c>
      <c r="H1995" s="2" t="str">
        <f t="shared" si="184"/>
        <v>Hold</v>
      </c>
    </row>
    <row r="1996" spans="1:8" ht="13.5" x14ac:dyDescent="0.25">
      <c r="A1996" s="3">
        <f>TITRES_STAT!B1999</f>
        <v>44911</v>
      </c>
      <c r="B1996" s="6">
        <f>TITRES_STAT!D1999</f>
        <v>15.718299999999999</v>
      </c>
      <c r="C1996" s="2">
        <f t="shared" si="180"/>
        <v>14.863292832228348</v>
      </c>
      <c r="D1996" s="2">
        <f t="shared" si="182"/>
        <v>15.159979315162472</v>
      </c>
      <c r="E1996" s="2">
        <f t="shared" si="181"/>
        <v>-0.29668648293412403</v>
      </c>
      <c r="F1996" s="2">
        <f t="shared" si="185"/>
        <v>-0.15571396126662146</v>
      </c>
      <c r="G1996" s="2">
        <f t="shared" si="183"/>
        <v>-0.14097252166750257</v>
      </c>
      <c r="H1996" s="2" t="str">
        <f t="shared" si="184"/>
        <v>Hold</v>
      </c>
    </row>
    <row r="1997" spans="1:8" ht="13.5" x14ac:dyDescent="0.25">
      <c r="A1997" s="3">
        <f>TITRES_STAT!B2000</f>
        <v>44914</v>
      </c>
      <c r="B1997" s="6">
        <f>TITRES_STAT!D2000</f>
        <v>15.712199999999999</v>
      </c>
      <c r="C1997" s="2">
        <f t="shared" si="180"/>
        <v>14.866478550347065</v>
      </c>
      <c r="D1997" s="2">
        <f t="shared" si="182"/>
        <v>15.200884551076363</v>
      </c>
      <c r="E1997" s="2">
        <f t="shared" si="181"/>
        <v>-0.33440600072929882</v>
      </c>
      <c r="F1997" s="2">
        <f t="shared" si="185"/>
        <v>-0.19145236915915695</v>
      </c>
      <c r="G1997" s="2">
        <f t="shared" si="183"/>
        <v>-0.14295363157014188</v>
      </c>
      <c r="H1997" s="2" t="str">
        <f t="shared" si="184"/>
        <v>Hold</v>
      </c>
    </row>
    <row r="1998" spans="1:8" ht="13.5" x14ac:dyDescent="0.25">
      <c r="A1998" s="3">
        <f>TITRES_STAT!B2001</f>
        <v>44915</v>
      </c>
      <c r="B1998" s="6">
        <f>TITRES_STAT!D2001</f>
        <v>15.718299999999999</v>
      </c>
      <c r="C1998" s="2">
        <f t="shared" si="180"/>
        <v>14.869174157985977</v>
      </c>
      <c r="D1998" s="2">
        <f t="shared" si="182"/>
        <v>15.239211621367003</v>
      </c>
      <c r="E1998" s="2">
        <f t="shared" si="181"/>
        <v>-0.37003746338102594</v>
      </c>
      <c r="F1998" s="2">
        <f t="shared" si="185"/>
        <v>-0.22716938800353076</v>
      </c>
      <c r="G1998" s="2">
        <f t="shared" si="183"/>
        <v>-0.14286807537749519</v>
      </c>
      <c r="H1998" s="2" t="str">
        <f t="shared" si="184"/>
        <v>Hold</v>
      </c>
    </row>
    <row r="1999" spans="1:8" ht="13.5" x14ac:dyDescent="0.25">
      <c r="A1999" s="3">
        <f>TITRES_STAT!B2002</f>
        <v>44916</v>
      </c>
      <c r="B1999" s="6">
        <f>TITRES_STAT!D2002</f>
        <v>15.718299999999999</v>
      </c>
      <c r="C1999" s="2">
        <f t="shared" ref="C1999:C2062" si="186">$C$4*B1989+C1998*(1-$C$4)</f>
        <v>14.871455056757366</v>
      </c>
      <c r="D1999" s="2">
        <f t="shared" si="182"/>
        <v>15.274699649413892</v>
      </c>
      <c r="E1999" s="2">
        <f t="shared" si="181"/>
        <v>-0.40324459265652557</v>
      </c>
      <c r="F1999" s="2">
        <f t="shared" si="185"/>
        <v>-0.26238442893412972</v>
      </c>
      <c r="G1999" s="2">
        <f t="shared" si="183"/>
        <v>-0.14086016372239585</v>
      </c>
      <c r="H1999" s="2" t="str">
        <f t="shared" si="184"/>
        <v>Hold</v>
      </c>
    </row>
    <row r="2000" spans="1:8" ht="13.5" x14ac:dyDescent="0.25">
      <c r="A2000" s="3">
        <f>TITRES_STAT!B2003</f>
        <v>44917</v>
      </c>
      <c r="B2000" s="6">
        <f>TITRES_STAT!D2003</f>
        <v>15.718299999999999</v>
      </c>
      <c r="C2000" s="2">
        <f t="shared" si="186"/>
        <v>14.875246586487002</v>
      </c>
      <c r="D2000" s="2">
        <f t="shared" si="182"/>
        <v>15.307558934642492</v>
      </c>
      <c r="E2000" s="2">
        <f t="shared" si="181"/>
        <v>-0.4323123481554898</v>
      </c>
      <c r="F2000" s="2">
        <f t="shared" si="185"/>
        <v>-0.29637001277840175</v>
      </c>
      <c r="G2000" s="2">
        <f t="shared" si="183"/>
        <v>-0.13594233537708805</v>
      </c>
      <c r="H2000" s="2" t="str">
        <f t="shared" si="184"/>
        <v>Hold</v>
      </c>
    </row>
    <row r="2001" spans="1:8" ht="13.5" x14ac:dyDescent="0.25">
      <c r="A2001" s="3">
        <f>TITRES_STAT!B2004</f>
        <v>44918</v>
      </c>
      <c r="B2001" s="6">
        <f>TITRES_STAT!D2004</f>
        <v>15.6578</v>
      </c>
      <c r="C2001" s="2">
        <f t="shared" si="186"/>
        <v>14.958439419335155</v>
      </c>
      <c r="D2001" s="2">
        <f t="shared" si="182"/>
        <v>15.333502717261567</v>
      </c>
      <c r="E2001" s="2">
        <f t="shared" si="181"/>
        <v>-0.37506329792641147</v>
      </c>
      <c r="F2001" s="2">
        <f t="shared" si="185"/>
        <v>-0.31210866980800372</v>
      </c>
      <c r="G2001" s="2">
        <f t="shared" si="183"/>
        <v>-6.2954628118407741E-2</v>
      </c>
      <c r="H2001" s="2" t="str">
        <f t="shared" si="184"/>
        <v>Hold</v>
      </c>
    </row>
    <row r="2002" spans="1:8" ht="13.5" x14ac:dyDescent="0.25">
      <c r="A2002" s="3">
        <f>TITRES_STAT!B2005</f>
        <v>44921</v>
      </c>
      <c r="B2002" s="6">
        <f>TITRES_STAT!D2005</f>
        <v>15.5671</v>
      </c>
      <c r="C2002" s="2">
        <f t="shared" si="186"/>
        <v>15.019525662514361</v>
      </c>
      <c r="D2002" s="2">
        <f t="shared" si="182"/>
        <v>15.350806219686636</v>
      </c>
      <c r="E2002" s="2">
        <f t="shared" si="181"/>
        <v>-0.33128055717227411</v>
      </c>
      <c r="F2002" s="2">
        <f t="shared" si="185"/>
        <v>-0.31594304728085781</v>
      </c>
      <c r="G2002" s="2">
        <f t="shared" si="183"/>
        <v>-1.5337509891416301E-2</v>
      </c>
      <c r="H2002" s="2" t="str">
        <f t="shared" si="184"/>
        <v>Hold</v>
      </c>
    </row>
    <row r="2003" spans="1:8" ht="13.5" x14ac:dyDescent="0.25">
      <c r="A2003" s="3">
        <f>TITRES_STAT!B2006</f>
        <v>44922</v>
      </c>
      <c r="B2003" s="6">
        <f>TITRES_STAT!D2006</f>
        <v>15.5671</v>
      </c>
      <c r="C2003" s="2">
        <f t="shared" si="186"/>
        <v>15.145629406742922</v>
      </c>
      <c r="D2003" s="2">
        <f t="shared" si="182"/>
        <v>15.366827981191328</v>
      </c>
      <c r="E2003" s="2">
        <f t="shared" si="181"/>
        <v>-0.2211985744484064</v>
      </c>
      <c r="F2003" s="2">
        <f t="shared" si="185"/>
        <v>-0.29699415271436758</v>
      </c>
      <c r="G2003" s="2">
        <f t="shared" si="183"/>
        <v>7.5795578265961172E-2</v>
      </c>
      <c r="H2003" s="2" t="str">
        <f t="shared" si="184"/>
        <v>Sell</v>
      </c>
    </row>
    <row r="2004" spans="1:8" ht="13.5" x14ac:dyDescent="0.25">
      <c r="A2004" s="3">
        <f>TITRES_STAT!B2007</f>
        <v>44923</v>
      </c>
      <c r="B2004" s="6">
        <f>TITRES_STAT!D2007</f>
        <v>15.718299999999999</v>
      </c>
      <c r="C2004" s="2">
        <f t="shared" si="186"/>
        <v>15.251394113397858</v>
      </c>
      <c r="D2004" s="2">
        <f t="shared" si="182"/>
        <v>15.392862945547526</v>
      </c>
      <c r="E2004" s="2">
        <f t="shared" si="181"/>
        <v>-0.14146883214966799</v>
      </c>
      <c r="F2004" s="2">
        <f t="shared" si="185"/>
        <v>-0.26588908860142768</v>
      </c>
      <c r="G2004" s="2">
        <f t="shared" si="183"/>
        <v>0.12442025645175969</v>
      </c>
      <c r="H2004" s="2" t="str">
        <f t="shared" si="184"/>
        <v>Sell</v>
      </c>
    </row>
    <row r="2005" spans="1:8" ht="13.5" x14ac:dyDescent="0.25">
      <c r="A2005" s="3">
        <f>TITRES_STAT!B2008</f>
        <v>44924</v>
      </c>
      <c r="B2005" s="6">
        <f>TITRES_STAT!D2008</f>
        <v>15.778700000000001</v>
      </c>
      <c r="C2005" s="2">
        <f t="shared" si="186"/>
        <v>15.323225788259727</v>
      </c>
      <c r="D2005" s="2">
        <f t="shared" si="182"/>
        <v>15.421443468099561</v>
      </c>
      <c r="E2005" s="2">
        <f t="shared" si="181"/>
        <v>-9.8217679839834204E-2</v>
      </c>
      <c r="F2005" s="2">
        <f t="shared" si="185"/>
        <v>-0.232354806849109</v>
      </c>
      <c r="G2005" s="2">
        <f t="shared" si="183"/>
        <v>0.1341371270092748</v>
      </c>
      <c r="H2005" s="2" t="str">
        <f t="shared" si="184"/>
        <v>Sell</v>
      </c>
    </row>
    <row r="2006" spans="1:8" ht="13.5" x14ac:dyDescent="0.25">
      <c r="A2006" s="3">
        <f>TITRES_STAT!B2009</f>
        <v>44925</v>
      </c>
      <c r="B2006" s="6">
        <f>TITRES_STAT!D2009</f>
        <v>15.8392</v>
      </c>
      <c r="C2006" s="2">
        <f t="shared" si="186"/>
        <v>15.384006436219769</v>
      </c>
      <c r="D2006" s="2">
        <f t="shared" si="182"/>
        <v>15.452388396388482</v>
      </c>
      <c r="E2006" s="2">
        <f t="shared" si="181"/>
        <v>-6.8381960168713007E-2</v>
      </c>
      <c r="F2006" s="2">
        <f t="shared" si="185"/>
        <v>-0.19956023751302981</v>
      </c>
      <c r="G2006" s="2">
        <f t="shared" si="183"/>
        <v>0.13117827734431681</v>
      </c>
      <c r="H2006" s="2" t="str">
        <f t="shared" si="184"/>
        <v>Sell</v>
      </c>
    </row>
    <row r="2007" spans="1:8" ht="13.5" x14ac:dyDescent="0.25">
      <c r="A2007" s="3">
        <f>TITRES_STAT!B2010</f>
        <v>44928</v>
      </c>
      <c r="B2007" s="6">
        <f>TITRES_STAT!D2010</f>
        <v>15.8392</v>
      </c>
      <c r="C2007" s="2">
        <f t="shared" si="186"/>
        <v>15.43449775372442</v>
      </c>
      <c r="D2007" s="2">
        <f t="shared" si="182"/>
        <v>15.481041107767114</v>
      </c>
      <c r="E2007" s="2">
        <f t="shared" si="181"/>
        <v>-4.6543354042693608E-2</v>
      </c>
      <c r="F2007" s="2">
        <f t="shared" si="185"/>
        <v>-0.16895686081896258</v>
      </c>
      <c r="G2007" s="2">
        <f t="shared" si="183"/>
        <v>0.12241350677626897</v>
      </c>
      <c r="H2007" s="2" t="str">
        <f t="shared" si="184"/>
        <v>Sell</v>
      </c>
    </row>
    <row r="2008" spans="1:8" ht="13.5" x14ac:dyDescent="0.25">
      <c r="A2008" s="3">
        <f>TITRES_STAT!B2011</f>
        <v>44929</v>
      </c>
      <c r="B2008" s="6">
        <f>TITRES_STAT!D2011</f>
        <v>15.869400000000001</v>
      </c>
      <c r="C2008" s="2">
        <f t="shared" si="186"/>
        <v>15.478159637766817</v>
      </c>
      <c r="D2008" s="2">
        <f t="shared" si="182"/>
        <v>15.509808433117698</v>
      </c>
      <c r="E2008" s="2">
        <f t="shared" si="181"/>
        <v>-3.1648795350880832E-2</v>
      </c>
      <c r="F2008" s="2">
        <f t="shared" si="185"/>
        <v>-0.14149524772534622</v>
      </c>
      <c r="G2008" s="2">
        <f t="shared" si="183"/>
        <v>0.10984645237446539</v>
      </c>
      <c r="H2008" s="2" t="str">
        <f t="shared" si="184"/>
        <v>Sell</v>
      </c>
    </row>
    <row r="2009" spans="1:8" ht="13.5" x14ac:dyDescent="0.25">
      <c r="A2009" s="3">
        <f>TITRES_STAT!B2012</f>
        <v>44930</v>
      </c>
      <c r="B2009" s="6">
        <f>TITRES_STAT!D2012</f>
        <v>15.869400000000001</v>
      </c>
      <c r="C2009" s="2">
        <f t="shared" si="186"/>
        <v>15.515104308879614</v>
      </c>
      <c r="D2009" s="2">
        <f t="shared" si="182"/>
        <v>15.53644484547935</v>
      </c>
      <c r="E2009" s="2">
        <f t="shared" si="181"/>
        <v>-2.1340536599735671E-2</v>
      </c>
      <c r="F2009" s="2">
        <f t="shared" si="185"/>
        <v>-0.11746430550022412</v>
      </c>
      <c r="G2009" s="2">
        <f t="shared" si="183"/>
        <v>9.6123768900488446E-2</v>
      </c>
      <c r="H2009" s="2" t="str">
        <f t="shared" si="184"/>
        <v>Sell</v>
      </c>
    </row>
    <row r="2010" spans="1:8" ht="13.5" x14ac:dyDescent="0.25">
      <c r="A2010" s="3">
        <f>TITRES_STAT!B2013</f>
        <v>44931</v>
      </c>
      <c r="B2010" s="6">
        <f>TITRES_STAT!D2013</f>
        <v>15.887499999999999</v>
      </c>
      <c r="C2010" s="2">
        <f t="shared" si="186"/>
        <v>15.546365184436597</v>
      </c>
      <c r="D2010" s="2">
        <f t="shared" si="182"/>
        <v>15.562448930999398</v>
      </c>
      <c r="E2010" s="2">
        <f t="shared" si="181"/>
        <v>-1.6083746562800982E-2</v>
      </c>
      <c r="F2010" s="2">
        <f t="shared" si="185"/>
        <v>-9.7188193712739485E-2</v>
      </c>
      <c r="G2010" s="2">
        <f t="shared" si="183"/>
        <v>8.1104447149938502E-2</v>
      </c>
      <c r="H2010" s="2" t="str">
        <f t="shared" si="184"/>
        <v>Sell</v>
      </c>
    </row>
    <row r="2011" spans="1:8" ht="13.5" x14ac:dyDescent="0.25">
      <c r="A2011" s="3">
        <f>TITRES_STAT!B2014</f>
        <v>44932</v>
      </c>
      <c r="B2011" s="6">
        <f>TITRES_STAT!D2014</f>
        <v>15.9299</v>
      </c>
      <c r="C2011" s="2">
        <f t="shared" si="186"/>
        <v>15.563509002215582</v>
      </c>
      <c r="D2011" s="2">
        <f t="shared" si="182"/>
        <v>15.589667528703146</v>
      </c>
      <c r="E2011" s="2">
        <f t="shared" si="181"/>
        <v>-2.6158526487563449E-2</v>
      </c>
      <c r="F2011" s="2">
        <f t="shared" si="185"/>
        <v>-8.2982260267704278E-2</v>
      </c>
      <c r="G2011" s="2">
        <f t="shared" si="183"/>
        <v>5.6823733780140828E-2</v>
      </c>
      <c r="H2011" s="2" t="str">
        <f t="shared" si="184"/>
        <v>Sell</v>
      </c>
    </row>
    <row r="2012" spans="1:8" ht="13.5" x14ac:dyDescent="0.25">
      <c r="A2012" s="3">
        <f>TITRES_STAT!B2015</f>
        <v>44935</v>
      </c>
      <c r="B2012" s="6">
        <f>TITRES_STAT!D2015</f>
        <v>16.322800000000001</v>
      </c>
      <c r="C2012" s="2">
        <f t="shared" si="186"/>
        <v>15.564061463413186</v>
      </c>
      <c r="D2012" s="2">
        <f t="shared" si="182"/>
        <v>15.643973637688099</v>
      </c>
      <c r="E2012" s="2">
        <f t="shared" ref="E2012:E2075" si="187">C2012-D2012</f>
        <v>-7.9912174274912928E-2</v>
      </c>
      <c r="F2012" s="2">
        <f t="shared" si="185"/>
        <v>-8.2368243069146016E-2</v>
      </c>
      <c r="G2012" s="2">
        <f t="shared" si="183"/>
        <v>2.4560687942330878E-3</v>
      </c>
      <c r="H2012" s="2" t="str">
        <f t="shared" si="184"/>
        <v>Sell</v>
      </c>
    </row>
    <row r="2013" spans="1:8" ht="13.5" x14ac:dyDescent="0.25">
      <c r="A2013" s="3">
        <f>TITRES_STAT!B2016</f>
        <v>44936</v>
      </c>
      <c r="B2013" s="6">
        <f>TITRES_STAT!D2016</f>
        <v>16.8065</v>
      </c>
      <c r="C2013" s="2">
        <f t="shared" si="186"/>
        <v>15.564528930580387</v>
      </c>
      <c r="D2013" s="2">
        <f t="shared" ref="D2013:D2076" si="188">$D$4*B2013+(1-$D$4)*D2012</f>
        <v>15.730086701563055</v>
      </c>
      <c r="E2013" s="2">
        <f t="shared" si="187"/>
        <v>-0.16555777098266766</v>
      </c>
      <c r="F2013" s="2">
        <f t="shared" si="185"/>
        <v>-9.900614865185034E-2</v>
      </c>
      <c r="G2013" s="2">
        <f t="shared" si="183"/>
        <v>-6.6551622330817323E-2</v>
      </c>
      <c r="H2013" s="2" t="str">
        <f t="shared" si="184"/>
        <v>Hold</v>
      </c>
    </row>
    <row r="2014" spans="1:8" ht="13.5" x14ac:dyDescent="0.25">
      <c r="A2014" s="3">
        <f>TITRES_STAT!B2017</f>
        <v>44937</v>
      </c>
      <c r="B2014" s="6">
        <f>TITRES_STAT!D2017</f>
        <v>16.776199999999999</v>
      </c>
      <c r="C2014" s="2">
        <f t="shared" si="186"/>
        <v>15.588186018183405</v>
      </c>
      <c r="D2014" s="2">
        <f t="shared" si="188"/>
        <v>15.807576575521347</v>
      </c>
      <c r="E2014" s="2">
        <f t="shared" si="187"/>
        <v>-0.21939055733794177</v>
      </c>
      <c r="F2014" s="2">
        <f t="shared" si="185"/>
        <v>-0.12308303038906863</v>
      </c>
      <c r="G2014" s="2">
        <f t="shared" si="183"/>
        <v>-9.6307526948873137E-2</v>
      </c>
      <c r="H2014" s="2" t="str">
        <f t="shared" si="184"/>
        <v>Hold</v>
      </c>
    </row>
    <row r="2015" spans="1:8" ht="13.5" x14ac:dyDescent="0.25">
      <c r="A2015" s="3">
        <f>TITRES_STAT!B2018</f>
        <v>44938</v>
      </c>
      <c r="B2015" s="6">
        <f>TITRES_STAT!D2018</f>
        <v>16.745999999999999</v>
      </c>
      <c r="C2015" s="2">
        <f t="shared" si="186"/>
        <v>15.617495861539805</v>
      </c>
      <c r="D2015" s="2">
        <f t="shared" si="188"/>
        <v>15.877089421779024</v>
      </c>
      <c r="E2015" s="2">
        <f t="shared" si="187"/>
        <v>-0.2595935602392192</v>
      </c>
      <c r="F2015" s="2">
        <f t="shared" si="185"/>
        <v>-0.15038513635909875</v>
      </c>
      <c r="G2015" s="2">
        <f t="shared" si="183"/>
        <v>-0.10920842388012045</v>
      </c>
      <c r="H2015" s="2" t="str">
        <f t="shared" si="184"/>
        <v>Hold</v>
      </c>
    </row>
    <row r="2016" spans="1:8" ht="13.5" x14ac:dyDescent="0.25">
      <c r="A2016" s="3">
        <f>TITRES_STAT!B2019</f>
        <v>44939</v>
      </c>
      <c r="B2016" s="6">
        <f>TITRES_STAT!D2019</f>
        <v>16.7883</v>
      </c>
      <c r="C2016" s="2">
        <f t="shared" si="186"/>
        <v>15.65160419053368</v>
      </c>
      <c r="D2016" s="2">
        <f t="shared" si="188"/>
        <v>15.944586501647246</v>
      </c>
      <c r="E2016" s="2">
        <f t="shared" si="187"/>
        <v>-0.29298231111356543</v>
      </c>
      <c r="F2016" s="2">
        <f t="shared" si="185"/>
        <v>-0.1789045713099921</v>
      </c>
      <c r="G2016" s="2">
        <f t="shared" si="183"/>
        <v>-0.11407773980357333</v>
      </c>
      <c r="H2016" s="2" t="str">
        <f t="shared" si="184"/>
        <v>Hold</v>
      </c>
    </row>
    <row r="2017" spans="1:8" ht="13.5" x14ac:dyDescent="0.25">
      <c r="A2017" s="3">
        <f>TITRES_STAT!B2020</f>
        <v>44942</v>
      </c>
      <c r="B2017" s="6">
        <f>TITRES_STAT!D2020</f>
        <v>16.8065</v>
      </c>
      <c r="C2017" s="2">
        <f t="shared" si="186"/>
        <v>15.68046508429773</v>
      </c>
      <c r="D2017" s="2">
        <f t="shared" si="188"/>
        <v>16.008431945969672</v>
      </c>
      <c r="E2017" s="2">
        <f t="shared" si="187"/>
        <v>-0.32796686167194267</v>
      </c>
      <c r="F2017" s="2">
        <f t="shared" si="185"/>
        <v>-0.20871702938238224</v>
      </c>
      <c r="G2017" s="2">
        <f t="shared" si="183"/>
        <v>-0.11924983228956043</v>
      </c>
      <c r="H2017" s="2" t="str">
        <f t="shared" si="184"/>
        <v>Hold</v>
      </c>
    </row>
    <row r="2018" spans="1:8" ht="13.5" x14ac:dyDescent="0.25">
      <c r="A2018" s="3">
        <f>TITRES_STAT!B2021</f>
        <v>44943</v>
      </c>
      <c r="B2018" s="6">
        <f>TITRES_STAT!D2021</f>
        <v>16.764099999999999</v>
      </c>
      <c r="C2018" s="2">
        <f t="shared" si="186"/>
        <v>15.709531994405772</v>
      </c>
      <c r="D2018" s="2">
        <f t="shared" si="188"/>
        <v>16.064407357379327</v>
      </c>
      <c r="E2018" s="2">
        <f t="shared" si="187"/>
        <v>-0.35487536297355504</v>
      </c>
      <c r="F2018" s="2">
        <f t="shared" si="185"/>
        <v>-0.23794869610061681</v>
      </c>
      <c r="G2018" s="2">
        <f t="shared" si="183"/>
        <v>-0.11692666687293823</v>
      </c>
      <c r="H2018" s="2" t="str">
        <f t="shared" si="184"/>
        <v>Hold</v>
      </c>
    </row>
    <row r="2019" spans="1:8" ht="13.5" x14ac:dyDescent="0.25">
      <c r="A2019" s="3">
        <f>TITRES_STAT!B2022</f>
        <v>44944</v>
      </c>
      <c r="B2019" s="6">
        <f>TITRES_STAT!D2022</f>
        <v>16.745999999999999</v>
      </c>
      <c r="C2019" s="2">
        <f t="shared" si="186"/>
        <v>15.7341270721895</v>
      </c>
      <c r="D2019" s="2">
        <f t="shared" si="188"/>
        <v>16.114895701277156</v>
      </c>
      <c r="E2019" s="2">
        <f t="shared" si="187"/>
        <v>-0.38076862908765641</v>
      </c>
      <c r="F2019" s="2">
        <f t="shared" si="185"/>
        <v>-0.26651268269802475</v>
      </c>
      <c r="G2019" s="2">
        <f t="shared" si="183"/>
        <v>-0.11425594638963166</v>
      </c>
      <c r="H2019" s="2" t="str">
        <f t="shared" si="184"/>
        <v>Hold</v>
      </c>
    </row>
    <row r="2020" spans="1:8" ht="13.5" x14ac:dyDescent="0.25">
      <c r="A2020" s="3">
        <f>TITRES_STAT!B2023</f>
        <v>44945</v>
      </c>
      <c r="B2020" s="6">
        <f>TITRES_STAT!D2023</f>
        <v>16.745999999999999</v>
      </c>
      <c r="C2020" s="2">
        <f t="shared" si="186"/>
        <v>15.757722907237268</v>
      </c>
      <c r="D2020" s="2">
        <f t="shared" si="188"/>
        <v>16.161644167849218</v>
      </c>
      <c r="E2020" s="2">
        <f t="shared" si="187"/>
        <v>-0.40392126061195022</v>
      </c>
      <c r="F2020" s="2">
        <f t="shared" si="185"/>
        <v>-0.29399439828080987</v>
      </c>
      <c r="G2020" s="2">
        <f t="shared" ref="G2020:G2083" si="189">E2020-F2020</f>
        <v>-0.10992686233114035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44946</v>
      </c>
      <c r="B2021" s="6">
        <f>TITRES_STAT!D2024</f>
        <v>16.770199999999999</v>
      </c>
      <c r="C2021" s="2">
        <f t="shared" si="186"/>
        <v>15.784211690739227</v>
      </c>
      <c r="D2021" s="2">
        <f t="shared" si="188"/>
        <v>16.206722377638165</v>
      </c>
      <c r="E2021" s="2">
        <f t="shared" si="187"/>
        <v>-0.42251068689893856</v>
      </c>
      <c r="F2021" s="2">
        <f t="shared" ref="F2021:F2084" si="191">(E2021*(2/(10)))+((1-(2/10))*F2020)</f>
        <v>-0.31969765600443562</v>
      </c>
      <c r="G2021" s="2">
        <f t="shared" si="189"/>
        <v>-0.10281303089450294</v>
      </c>
      <c r="H2021" s="2" t="str">
        <f t="shared" si="190"/>
        <v>Hold</v>
      </c>
    </row>
    <row r="2022" spans="1:8" ht="13.5" x14ac:dyDescent="0.25">
      <c r="A2022" s="3">
        <f>TITRES_STAT!B2025</f>
        <v>44949</v>
      </c>
      <c r="B2022" s="6">
        <f>TITRES_STAT!D2025</f>
        <v>16.770199999999999</v>
      </c>
      <c r="C2022" s="2">
        <f t="shared" si="186"/>
        <v>15.867071430625501</v>
      </c>
      <c r="D2022" s="2">
        <f t="shared" si="188"/>
        <v>16.248461460776078</v>
      </c>
      <c r="E2022" s="2">
        <f t="shared" si="187"/>
        <v>-0.38139003015057682</v>
      </c>
      <c r="F2022" s="2">
        <f t="shared" si="191"/>
        <v>-0.33203613083366385</v>
      </c>
      <c r="G2022" s="2">
        <f t="shared" si="189"/>
        <v>-4.9353899316912975E-2</v>
      </c>
      <c r="H2022" s="2" t="str">
        <f t="shared" si="190"/>
        <v>Hold</v>
      </c>
    </row>
    <row r="2023" spans="1:8" ht="13.5" x14ac:dyDescent="0.25">
      <c r="A2023" s="3">
        <f>TITRES_STAT!B2026</f>
        <v>44950</v>
      </c>
      <c r="B2023" s="6">
        <f>TITRES_STAT!D2026</f>
        <v>16.770199999999999</v>
      </c>
      <c r="C2023" s="2">
        <f t="shared" si="186"/>
        <v>16.011598902836962</v>
      </c>
      <c r="D2023" s="2">
        <f t="shared" si="188"/>
        <v>16.287108759977848</v>
      </c>
      <c r="E2023" s="2">
        <f t="shared" si="187"/>
        <v>-0.27550985714088583</v>
      </c>
      <c r="F2023" s="2">
        <f t="shared" si="191"/>
        <v>-0.32073087609510825</v>
      </c>
      <c r="G2023" s="2">
        <f t="shared" si="189"/>
        <v>4.5221018954222425E-2</v>
      </c>
      <c r="H2023" s="2" t="str">
        <f t="shared" si="190"/>
        <v>Sell</v>
      </c>
    </row>
    <row r="2024" spans="1:8" ht="13.5" x14ac:dyDescent="0.25">
      <c r="A2024" s="3">
        <f>TITRES_STAT!B2027</f>
        <v>44951</v>
      </c>
      <c r="B2024" s="6">
        <f>TITRES_STAT!D2027</f>
        <v>16.770199999999999</v>
      </c>
      <c r="C2024" s="2">
        <f t="shared" si="186"/>
        <v>16.129229840862045</v>
      </c>
      <c r="D2024" s="2">
        <f t="shared" si="188"/>
        <v>16.322893296275783</v>
      </c>
      <c r="E2024" s="2">
        <f t="shared" si="187"/>
        <v>-0.19366345541373775</v>
      </c>
      <c r="F2024" s="2">
        <f t="shared" si="191"/>
        <v>-0.29531739195883416</v>
      </c>
      <c r="G2024" s="2">
        <f t="shared" si="189"/>
        <v>0.10165393654509641</v>
      </c>
      <c r="H2024" s="2" t="str">
        <f t="shared" si="190"/>
        <v>Sell</v>
      </c>
    </row>
    <row r="2025" spans="1:8" ht="13.5" x14ac:dyDescent="0.25">
      <c r="A2025" s="3">
        <f>TITRES_STAT!B2028</f>
        <v>44952</v>
      </c>
      <c r="B2025" s="6">
        <f>TITRES_STAT!D2028</f>
        <v>16.770199999999999</v>
      </c>
      <c r="C2025" s="2">
        <f t="shared" si="186"/>
        <v>16.224117557652502</v>
      </c>
      <c r="D2025" s="2">
        <f t="shared" si="188"/>
        <v>16.356027126181282</v>
      </c>
      <c r="E2025" s="2">
        <f t="shared" si="187"/>
        <v>-0.13190956852877989</v>
      </c>
      <c r="F2025" s="2">
        <f t="shared" si="191"/>
        <v>-0.26263582727282331</v>
      </c>
      <c r="G2025" s="2">
        <f t="shared" si="189"/>
        <v>0.13072625874404342</v>
      </c>
      <c r="H2025" s="2" t="str">
        <f t="shared" si="190"/>
        <v>Sell</v>
      </c>
    </row>
    <row r="2026" spans="1:8" ht="13.5" x14ac:dyDescent="0.25">
      <c r="A2026" s="3">
        <f>TITRES_STAT!B2029</f>
        <v>44953</v>
      </c>
      <c r="B2026" s="6">
        <f>TITRES_STAT!D2029</f>
        <v>16.752099999999999</v>
      </c>
      <c r="C2026" s="2">
        <f t="shared" si="186"/>
        <v>16.310914856475193</v>
      </c>
      <c r="D2026" s="2">
        <f t="shared" si="188"/>
        <v>16.385365857575259</v>
      </c>
      <c r="E2026" s="2">
        <f t="shared" si="187"/>
        <v>-7.4451001100065639E-2</v>
      </c>
      <c r="F2026" s="2">
        <f t="shared" si="191"/>
        <v>-0.2249988620382718</v>
      </c>
      <c r="G2026" s="2">
        <f t="shared" si="189"/>
        <v>0.15054786093820616</v>
      </c>
      <c r="H2026" s="2" t="str">
        <f t="shared" si="190"/>
        <v>Sell</v>
      </c>
    </row>
    <row r="2027" spans="1:8" ht="13.5" x14ac:dyDescent="0.25">
      <c r="A2027" s="3">
        <f>TITRES_STAT!B2030</f>
        <v>44956</v>
      </c>
      <c r="B2027" s="6">
        <f>TITRES_STAT!D2030</f>
        <v>16.739999999999998</v>
      </c>
      <c r="C2027" s="2">
        <f t="shared" si="186"/>
        <v>16.387158724709778</v>
      </c>
      <c r="D2027" s="2">
        <f t="shared" si="188"/>
        <v>16.411635053310423</v>
      </c>
      <c r="E2027" s="2">
        <f t="shared" si="187"/>
        <v>-2.4476328600645303E-2</v>
      </c>
      <c r="F2027" s="2">
        <f t="shared" si="191"/>
        <v>-0.1848943553507465</v>
      </c>
      <c r="G2027" s="2">
        <f t="shared" si="189"/>
        <v>0.16041802675010119</v>
      </c>
      <c r="H2027" s="2" t="str">
        <f t="shared" si="190"/>
        <v>Sell</v>
      </c>
    </row>
    <row r="2028" spans="1:8" ht="13.5" x14ac:dyDescent="0.25">
      <c r="A2028" s="3">
        <f>TITRES_STAT!B2031</f>
        <v>44957</v>
      </c>
      <c r="B2028" s="6">
        <f>TITRES_STAT!D2031</f>
        <v>16.770199999999999</v>
      </c>
      <c r="C2028" s="2">
        <f t="shared" si="186"/>
        <v>16.445149690139043</v>
      </c>
      <c r="D2028" s="2">
        <f t="shared" si="188"/>
        <v>16.438195419731873</v>
      </c>
      <c r="E2028" s="2">
        <f t="shared" si="187"/>
        <v>6.9542704071707817E-3</v>
      </c>
      <c r="F2028" s="2">
        <f t="shared" si="191"/>
        <v>-0.14652463019916304</v>
      </c>
      <c r="G2028" s="2">
        <f t="shared" si="189"/>
        <v>0.15347890060633382</v>
      </c>
      <c r="H2028" s="2" t="str">
        <f t="shared" si="190"/>
        <v>Sell</v>
      </c>
    </row>
    <row r="2029" spans="1:8" ht="13.5" x14ac:dyDescent="0.25">
      <c r="A2029" s="3">
        <f>TITRES_STAT!B2032</f>
        <v>44958</v>
      </c>
      <c r="B2029" s="6">
        <f>TITRES_STAT!D2032</f>
        <v>16.897099999999998</v>
      </c>
      <c r="C2029" s="2">
        <f t="shared" si="186"/>
        <v>16.491434353194574</v>
      </c>
      <c r="D2029" s="2">
        <f t="shared" si="188"/>
        <v>16.472188351603585</v>
      </c>
      <c r="E2029" s="2">
        <f t="shared" si="187"/>
        <v>1.9246001590989437E-2</v>
      </c>
      <c r="F2029" s="2">
        <f t="shared" si="191"/>
        <v>-0.11337050384113255</v>
      </c>
      <c r="G2029" s="2">
        <f t="shared" si="189"/>
        <v>0.132616505432122</v>
      </c>
      <c r="H2029" s="2" t="str">
        <f t="shared" si="190"/>
        <v>Sell</v>
      </c>
    </row>
    <row r="2030" spans="1:8" ht="13.5" x14ac:dyDescent="0.25">
      <c r="A2030" s="3">
        <f>TITRES_STAT!B2033</f>
        <v>44959</v>
      </c>
      <c r="B2030" s="6">
        <f>TITRES_STAT!D2033</f>
        <v>17.048300000000001</v>
      </c>
      <c r="C2030" s="2">
        <f t="shared" si="186"/>
        <v>16.530598298856948</v>
      </c>
      <c r="D2030" s="2">
        <f t="shared" si="188"/>
        <v>16.514863288521838</v>
      </c>
      <c r="E2030" s="2">
        <f t="shared" si="187"/>
        <v>1.5735010335109934E-2</v>
      </c>
      <c r="F2030" s="2">
        <f t="shared" si="191"/>
        <v>-8.754940100588407E-2</v>
      </c>
      <c r="G2030" s="2">
        <f t="shared" si="189"/>
        <v>0.103284411340994</v>
      </c>
      <c r="H2030" s="2" t="str">
        <f t="shared" si="190"/>
        <v>Sell</v>
      </c>
    </row>
    <row r="2031" spans="1:8" ht="13.5" x14ac:dyDescent="0.25">
      <c r="A2031" s="3">
        <f>TITRES_STAT!B2034</f>
        <v>44960</v>
      </c>
      <c r="B2031" s="6">
        <f>TITRES_STAT!D2034</f>
        <v>17.0181</v>
      </c>
      <c r="C2031" s="2">
        <f t="shared" si="186"/>
        <v>16.5674600990328</v>
      </c>
      <c r="D2031" s="2">
        <f t="shared" si="188"/>
        <v>16.552140081964662</v>
      </c>
      <c r="E2031" s="2">
        <f t="shared" si="187"/>
        <v>1.5320017068138014E-2</v>
      </c>
      <c r="F2031" s="2">
        <f t="shared" si="191"/>
        <v>-6.6975517391079653E-2</v>
      </c>
      <c r="G2031" s="2">
        <f t="shared" si="189"/>
        <v>8.2295534459217667E-2</v>
      </c>
      <c r="H2031" s="2" t="str">
        <f t="shared" si="190"/>
        <v>Sell</v>
      </c>
    </row>
    <row r="2032" spans="1:8" ht="13.5" x14ac:dyDescent="0.25">
      <c r="A2032" s="3">
        <f>TITRES_STAT!B2035</f>
        <v>44963</v>
      </c>
      <c r="B2032" s="6">
        <f>TITRES_STAT!D2035</f>
        <v>16.927399999999999</v>
      </c>
      <c r="C2032" s="2">
        <f t="shared" si="186"/>
        <v>16.598650853027753</v>
      </c>
      <c r="D2032" s="2">
        <f t="shared" si="188"/>
        <v>16.579937112930242</v>
      </c>
      <c r="E2032" s="2">
        <f t="shared" si="187"/>
        <v>1.8713740097510367E-2</v>
      </c>
      <c r="F2032" s="2">
        <f t="shared" si="191"/>
        <v>-4.9837665893361652E-2</v>
      </c>
      <c r="G2032" s="2">
        <f t="shared" si="189"/>
        <v>6.8551405990872019E-2</v>
      </c>
      <c r="H2032" s="2" t="str">
        <f t="shared" si="190"/>
        <v>Sell</v>
      </c>
    </row>
    <row r="2033" spans="1:8" ht="13.5" x14ac:dyDescent="0.25">
      <c r="A2033" s="3">
        <f>TITRES_STAT!B2036</f>
        <v>44964</v>
      </c>
      <c r="B2033" s="6">
        <f>TITRES_STAT!D2036</f>
        <v>16.927399999999999</v>
      </c>
      <c r="C2033" s="2">
        <f t="shared" si="186"/>
        <v>16.62504302948502</v>
      </c>
      <c r="D2033" s="2">
        <f t="shared" si="188"/>
        <v>16.605675104565037</v>
      </c>
      <c r="E2033" s="2">
        <f t="shared" si="187"/>
        <v>1.9367924919983182E-2</v>
      </c>
      <c r="F2033" s="2">
        <f t="shared" si="191"/>
        <v>-3.5996547730692691E-2</v>
      </c>
      <c r="G2033" s="2">
        <f t="shared" si="189"/>
        <v>5.5364472650675872E-2</v>
      </c>
      <c r="H2033" s="2" t="str">
        <f t="shared" si="190"/>
        <v>Sell</v>
      </c>
    </row>
    <row r="2034" spans="1:8" ht="13.5" x14ac:dyDescent="0.25">
      <c r="A2034" s="3">
        <f>TITRES_STAT!B2037</f>
        <v>44965</v>
      </c>
      <c r="B2034" s="6">
        <f>TITRES_STAT!D2037</f>
        <v>16.927399999999999</v>
      </c>
      <c r="C2034" s="2">
        <f t="shared" si="186"/>
        <v>16.647374871102709</v>
      </c>
      <c r="D2034" s="2">
        <f t="shared" si="188"/>
        <v>16.629506578300962</v>
      </c>
      <c r="E2034" s="2">
        <f t="shared" si="187"/>
        <v>1.7868292801747288E-2</v>
      </c>
      <c r="F2034" s="2">
        <f t="shared" si="191"/>
        <v>-2.5223579624204694E-2</v>
      </c>
      <c r="G2034" s="2">
        <f t="shared" si="189"/>
        <v>4.3091872425951985E-2</v>
      </c>
      <c r="H2034" s="2" t="str">
        <f t="shared" si="190"/>
        <v>Sell</v>
      </c>
    </row>
    <row r="2035" spans="1:8" ht="13.5" x14ac:dyDescent="0.25">
      <c r="A2035" s="3">
        <f>TITRES_STAT!B2038</f>
        <v>44966</v>
      </c>
      <c r="B2035" s="6">
        <f>TITRES_STAT!D2038</f>
        <v>16.927399999999999</v>
      </c>
      <c r="C2035" s="2">
        <f t="shared" si="186"/>
        <v>16.666271044779215</v>
      </c>
      <c r="D2035" s="2">
        <f t="shared" si="188"/>
        <v>16.651572757686075</v>
      </c>
      <c r="E2035" s="2">
        <f t="shared" si="187"/>
        <v>1.4698287093139584E-2</v>
      </c>
      <c r="F2035" s="2">
        <f t="shared" si="191"/>
        <v>-1.7239206280735837E-2</v>
      </c>
      <c r="G2035" s="2">
        <f t="shared" si="189"/>
        <v>3.1937493373875421E-2</v>
      </c>
      <c r="H2035" s="2" t="str">
        <f t="shared" si="190"/>
        <v>Sell</v>
      </c>
    </row>
    <row r="2036" spans="1:8" ht="13.5" x14ac:dyDescent="0.25">
      <c r="A2036" s="3">
        <f>TITRES_STAT!B2039</f>
        <v>44967</v>
      </c>
      <c r="B2036" s="6">
        <f>TITRES_STAT!D2039</f>
        <v>16.927399999999999</v>
      </c>
      <c r="C2036" s="2">
        <f t="shared" si="186"/>
        <v>16.679475499428566</v>
      </c>
      <c r="D2036" s="2">
        <f t="shared" si="188"/>
        <v>16.672004405264886</v>
      </c>
      <c r="E2036" s="2">
        <f t="shared" si="187"/>
        <v>7.471094163680192E-3</v>
      </c>
      <c r="F2036" s="2">
        <f t="shared" si="191"/>
        <v>-1.2297146191852633E-2</v>
      </c>
      <c r="G2036" s="2">
        <f t="shared" si="189"/>
        <v>1.9768240355532825E-2</v>
      </c>
      <c r="H2036" s="2" t="str">
        <f t="shared" si="190"/>
        <v>Sell</v>
      </c>
    </row>
    <row r="2037" spans="1:8" ht="13.5" x14ac:dyDescent="0.25">
      <c r="A2037" s="3">
        <f>TITRES_STAT!B2040</f>
        <v>44970</v>
      </c>
      <c r="B2037" s="6">
        <f>TITRES_STAT!D2040</f>
        <v>16.927399999999999</v>
      </c>
      <c r="C2037" s="2">
        <f t="shared" si="186"/>
        <v>16.688786961054941</v>
      </c>
      <c r="D2037" s="2">
        <f t="shared" si="188"/>
        <v>16.690922597467488</v>
      </c>
      <c r="E2037" s="2">
        <f t="shared" si="187"/>
        <v>-2.1356364125466598E-3</v>
      </c>
      <c r="F2037" s="2">
        <f t="shared" si="191"/>
        <v>-1.0264844235991439E-2</v>
      </c>
      <c r="G2037" s="2">
        <f t="shared" si="189"/>
        <v>8.1292078234447788E-3</v>
      </c>
      <c r="H2037" s="2" t="str">
        <f t="shared" si="190"/>
        <v>Sell</v>
      </c>
    </row>
    <row r="2038" spans="1:8" ht="13.5" x14ac:dyDescent="0.25">
      <c r="A2038" s="3">
        <f>TITRES_STAT!B2041</f>
        <v>44971</v>
      </c>
      <c r="B2038" s="6">
        <f>TITRES_STAT!D2041</f>
        <v>16.927399999999999</v>
      </c>
      <c r="C2038" s="2">
        <f t="shared" si="186"/>
        <v>16.701312043969565</v>
      </c>
      <c r="D2038" s="2">
        <f t="shared" si="188"/>
        <v>16.708439442099525</v>
      </c>
      <c r="E2038" s="2">
        <f t="shared" si="187"/>
        <v>-7.1273981299597722E-3</v>
      </c>
      <c r="F2038" s="2">
        <f t="shared" si="191"/>
        <v>-9.6373550147851057E-3</v>
      </c>
      <c r="G2038" s="2">
        <f t="shared" si="189"/>
        <v>2.5099568848253335E-3</v>
      </c>
      <c r="H2038" s="2" t="str">
        <f t="shared" si="190"/>
        <v>Sell</v>
      </c>
    </row>
    <row r="2039" spans="1:8" ht="13.5" x14ac:dyDescent="0.25">
      <c r="A2039" s="3">
        <f>TITRES_STAT!B2042</f>
        <v>44972</v>
      </c>
      <c r="B2039" s="6">
        <f>TITRES_STAT!D2042</f>
        <v>16.927399999999999</v>
      </c>
      <c r="C2039" s="2">
        <f t="shared" si="186"/>
        <v>16.731433267974246</v>
      </c>
      <c r="D2039" s="2">
        <f t="shared" si="188"/>
        <v>16.724658742684746</v>
      </c>
      <c r="E2039" s="2">
        <f t="shared" si="187"/>
        <v>6.7745252895008434E-3</v>
      </c>
      <c r="F2039" s="2">
        <f t="shared" si="191"/>
        <v>-6.3549789539279157E-3</v>
      </c>
      <c r="G2039" s="2">
        <f t="shared" si="189"/>
        <v>1.312950424342876E-2</v>
      </c>
      <c r="H2039" s="2" t="str">
        <f t="shared" si="190"/>
        <v>Sell</v>
      </c>
    </row>
    <row r="2040" spans="1:8" ht="13.5" x14ac:dyDescent="0.25">
      <c r="A2040" s="3">
        <f>TITRES_STAT!B2043</f>
        <v>44973</v>
      </c>
      <c r="B2040" s="6">
        <f>TITRES_STAT!D2043</f>
        <v>16.927399999999999</v>
      </c>
      <c r="C2040" s="2">
        <f t="shared" si="186"/>
        <v>16.780181995978207</v>
      </c>
      <c r="D2040" s="2">
        <f t="shared" si="188"/>
        <v>16.739676613596988</v>
      </c>
      <c r="E2040" s="2">
        <f t="shared" si="187"/>
        <v>4.050538238121959E-2</v>
      </c>
      <c r="F2040" s="2">
        <f t="shared" si="191"/>
        <v>3.0170933131015848E-3</v>
      </c>
      <c r="G2040" s="2">
        <f t="shared" si="189"/>
        <v>3.7488289068118005E-2</v>
      </c>
      <c r="H2040" s="2" t="str">
        <f t="shared" si="190"/>
        <v>Sell</v>
      </c>
    </row>
    <row r="2041" spans="1:8" ht="13.5" x14ac:dyDescent="0.25">
      <c r="A2041" s="3">
        <f>TITRES_STAT!B2044</f>
        <v>44974</v>
      </c>
      <c r="B2041" s="6">
        <f>TITRES_STAT!D2044</f>
        <v>16.927399999999999</v>
      </c>
      <c r="C2041" s="2">
        <f t="shared" si="186"/>
        <v>16.816784765827713</v>
      </c>
      <c r="D2041" s="2">
        <f t="shared" si="188"/>
        <v>16.753582049626839</v>
      </c>
      <c r="E2041" s="2">
        <f t="shared" si="187"/>
        <v>6.3202716200873255E-2</v>
      </c>
      <c r="F2041" s="2">
        <f t="shared" si="191"/>
        <v>1.5054217890655919E-2</v>
      </c>
      <c r="G2041" s="2">
        <f t="shared" si="189"/>
        <v>4.8148498310217336E-2</v>
      </c>
      <c r="H2041" s="2" t="str">
        <f t="shared" si="190"/>
        <v>Sell</v>
      </c>
    </row>
    <row r="2042" spans="1:8" ht="13.5" x14ac:dyDescent="0.25">
      <c r="A2042" s="3">
        <f>TITRES_STAT!B2045</f>
        <v>44977</v>
      </c>
      <c r="B2042" s="6">
        <f>TITRES_STAT!D2045</f>
        <v>16.866900000000001</v>
      </c>
      <c r="C2042" s="2">
        <f t="shared" si="186"/>
        <v>16.833802494161908</v>
      </c>
      <c r="D2042" s="2">
        <f t="shared" si="188"/>
        <v>16.761975971876705</v>
      </c>
      <c r="E2042" s="2">
        <f t="shared" si="187"/>
        <v>7.1826522285203254E-2</v>
      </c>
      <c r="F2042" s="2">
        <f t="shared" si="191"/>
        <v>2.6408678769565389E-2</v>
      </c>
      <c r="G2042" s="2">
        <f t="shared" si="189"/>
        <v>4.5417843515637865E-2</v>
      </c>
      <c r="H2042" s="2" t="str">
        <f t="shared" si="190"/>
        <v>Sell</v>
      </c>
    </row>
    <row r="2043" spans="1:8" ht="13.5" x14ac:dyDescent="0.25">
      <c r="A2043" s="3">
        <f>TITRES_STAT!B2046</f>
        <v>44978</v>
      </c>
      <c r="B2043" s="6">
        <f>TITRES_STAT!D2046</f>
        <v>16.866900000000001</v>
      </c>
      <c r="C2043" s="2">
        <f t="shared" si="186"/>
        <v>16.848202110444692</v>
      </c>
      <c r="D2043" s="2">
        <f t="shared" si="188"/>
        <v>16.769748122108062</v>
      </c>
      <c r="E2043" s="2">
        <f t="shared" si="187"/>
        <v>7.8453988336629976E-2</v>
      </c>
      <c r="F2043" s="2">
        <f t="shared" si="191"/>
        <v>3.6817740682978307E-2</v>
      </c>
      <c r="G2043" s="2">
        <f t="shared" si="189"/>
        <v>4.1636247653651669E-2</v>
      </c>
      <c r="H2043" s="2" t="str">
        <f t="shared" si="190"/>
        <v>Sell</v>
      </c>
    </row>
    <row r="2044" spans="1:8" ht="13.5" x14ac:dyDescent="0.25">
      <c r="A2044" s="3">
        <f>TITRES_STAT!B2047</f>
        <v>44979</v>
      </c>
      <c r="B2044" s="6">
        <f>TITRES_STAT!D2047</f>
        <v>16.322800000000001</v>
      </c>
      <c r="C2044" s="2">
        <f t="shared" si="186"/>
        <v>16.860386401145508</v>
      </c>
      <c r="D2044" s="2">
        <f t="shared" si="188"/>
        <v>16.73664085380376</v>
      </c>
      <c r="E2044" s="2">
        <f t="shared" si="187"/>
        <v>0.12374554734174836</v>
      </c>
      <c r="F2044" s="2">
        <f t="shared" si="191"/>
        <v>5.4203302014732321E-2</v>
      </c>
      <c r="G2044" s="2">
        <f t="shared" si="189"/>
        <v>6.9542245327016042E-2</v>
      </c>
      <c r="H2044" s="2" t="str">
        <f t="shared" si="190"/>
        <v>Sell</v>
      </c>
    </row>
    <row r="2045" spans="1:8" ht="13.5" x14ac:dyDescent="0.25">
      <c r="A2045" s="3">
        <f>TITRES_STAT!B2048</f>
        <v>44980</v>
      </c>
      <c r="B2045" s="6">
        <f>TITRES_STAT!D2048</f>
        <v>15.718299999999999</v>
      </c>
      <c r="C2045" s="2">
        <f t="shared" si="186"/>
        <v>16.870696185584659</v>
      </c>
      <c r="D2045" s="2">
        <f t="shared" si="188"/>
        <v>16.661208197966442</v>
      </c>
      <c r="E2045" s="2">
        <f t="shared" si="187"/>
        <v>0.20948798761821763</v>
      </c>
      <c r="F2045" s="2">
        <f t="shared" si="191"/>
        <v>8.5260239135429378E-2</v>
      </c>
      <c r="G2045" s="2">
        <f t="shared" si="189"/>
        <v>0.12422774848278825</v>
      </c>
      <c r="H2045" s="2" t="str">
        <f t="shared" si="190"/>
        <v>Sell</v>
      </c>
    </row>
    <row r="2046" spans="1:8" ht="13.5" x14ac:dyDescent="0.25">
      <c r="A2046" s="3">
        <f>TITRES_STAT!B2049</f>
        <v>44981</v>
      </c>
      <c r="B2046" s="6">
        <f>TITRES_STAT!D2049</f>
        <v>15.718299999999999</v>
      </c>
      <c r="C2046" s="2">
        <f t="shared" si="186"/>
        <v>16.879419849340866</v>
      </c>
      <c r="D2046" s="2">
        <f t="shared" si="188"/>
        <v>16.591363146265223</v>
      </c>
      <c r="E2046" s="2">
        <f t="shared" si="187"/>
        <v>0.28805670307564313</v>
      </c>
      <c r="F2046" s="2">
        <f t="shared" si="191"/>
        <v>0.12581953192347212</v>
      </c>
      <c r="G2046" s="2">
        <f t="shared" si="189"/>
        <v>0.16223717115217101</v>
      </c>
      <c r="H2046" s="2" t="str">
        <f t="shared" si="190"/>
        <v>Sell</v>
      </c>
    </row>
    <row r="2047" spans="1:8" ht="13.5" x14ac:dyDescent="0.25">
      <c r="A2047" s="3">
        <f>TITRES_STAT!B2050</f>
        <v>44984</v>
      </c>
      <c r="B2047" s="6">
        <f>TITRES_STAT!D2050</f>
        <v>16.6614</v>
      </c>
      <c r="C2047" s="2">
        <f t="shared" si="186"/>
        <v>16.886801410980734</v>
      </c>
      <c r="D2047" s="2">
        <f t="shared" si="188"/>
        <v>16.596551061356688</v>
      </c>
      <c r="E2047" s="2">
        <f t="shared" si="187"/>
        <v>0.29025034962404561</v>
      </c>
      <c r="F2047" s="2">
        <f t="shared" si="191"/>
        <v>0.15870569546358682</v>
      </c>
      <c r="G2047" s="2">
        <f t="shared" si="189"/>
        <v>0.1315446541604588</v>
      </c>
      <c r="H2047" s="2" t="str">
        <f t="shared" si="190"/>
        <v>Sell</v>
      </c>
    </row>
    <row r="2048" spans="1:8" ht="13.5" x14ac:dyDescent="0.25">
      <c r="A2048" s="3">
        <f>TITRES_STAT!B2051</f>
        <v>44985</v>
      </c>
      <c r="B2048" s="6">
        <f>TITRES_STAT!D2051</f>
        <v>17.241700000000002</v>
      </c>
      <c r="C2048" s="2">
        <f t="shared" si="186"/>
        <v>16.89304734775293</v>
      </c>
      <c r="D2048" s="2">
        <f t="shared" si="188"/>
        <v>16.644339871626563</v>
      </c>
      <c r="E2048" s="2">
        <f t="shared" si="187"/>
        <v>0.24870747612636634</v>
      </c>
      <c r="F2048" s="2">
        <f t="shared" si="191"/>
        <v>0.17670605159614272</v>
      </c>
      <c r="G2048" s="2">
        <f t="shared" si="189"/>
        <v>7.2001424530223623E-2</v>
      </c>
      <c r="H2048" s="2" t="str">
        <f t="shared" si="190"/>
        <v>Sell</v>
      </c>
    </row>
    <row r="2049" spans="1:8" ht="13.5" x14ac:dyDescent="0.25">
      <c r="A2049" s="3">
        <f>TITRES_STAT!B2052</f>
        <v>44986</v>
      </c>
      <c r="B2049" s="6">
        <f>TITRES_STAT!D2052</f>
        <v>18.015599999999999</v>
      </c>
      <c r="C2049" s="2">
        <f t="shared" si="186"/>
        <v>16.898332371175556</v>
      </c>
      <c r="D2049" s="2">
        <f t="shared" si="188"/>
        <v>16.745914695950521</v>
      </c>
      <c r="E2049" s="2">
        <f t="shared" si="187"/>
        <v>0.1524176752250348</v>
      </c>
      <c r="F2049" s="2">
        <f t="shared" si="191"/>
        <v>0.17184837632192113</v>
      </c>
      <c r="G2049" s="2">
        <f t="shared" si="189"/>
        <v>-1.9430701096886327E-2</v>
      </c>
      <c r="H2049" s="2" t="str">
        <f t="shared" si="190"/>
        <v>Hold</v>
      </c>
    </row>
    <row r="2050" spans="1:8" ht="13.5" x14ac:dyDescent="0.25">
      <c r="A2050" s="3">
        <f>TITRES_STAT!B2053</f>
        <v>44987</v>
      </c>
      <c r="B2050" s="6">
        <f>TITRES_STAT!D2053</f>
        <v>18.136500000000002</v>
      </c>
      <c r="C2050" s="2">
        <f t="shared" si="186"/>
        <v>16.902804314071624</v>
      </c>
      <c r="D2050" s="2">
        <f t="shared" si="188"/>
        <v>16.848921014769001</v>
      </c>
      <c r="E2050" s="2">
        <f t="shared" si="187"/>
        <v>5.3883299302622589E-2</v>
      </c>
      <c r="F2050" s="2">
        <f t="shared" si="191"/>
        <v>0.14825536091806141</v>
      </c>
      <c r="G2050" s="2">
        <f t="shared" si="189"/>
        <v>-9.4372061615438818E-2</v>
      </c>
      <c r="H2050" s="2" t="str">
        <f t="shared" si="190"/>
        <v>Hold</v>
      </c>
    </row>
    <row r="2051" spans="1:8" ht="13.5" x14ac:dyDescent="0.25">
      <c r="A2051" s="3">
        <f>TITRES_STAT!B2054</f>
        <v>44988</v>
      </c>
      <c r="B2051" s="6">
        <f>TITRES_STAT!D2054</f>
        <v>18.136500000000002</v>
      </c>
      <c r="C2051" s="2">
        <f t="shared" si="186"/>
        <v>16.906588265752912</v>
      </c>
      <c r="D2051" s="2">
        <f t="shared" si="188"/>
        <v>16.944297235897224</v>
      </c>
      <c r="E2051" s="2">
        <f t="shared" si="187"/>
        <v>-3.7708970144311849E-2</v>
      </c>
      <c r="F2051" s="2">
        <f t="shared" si="191"/>
        <v>0.11106249470558675</v>
      </c>
      <c r="G2051" s="2">
        <f t="shared" si="189"/>
        <v>-0.14877146484989862</v>
      </c>
      <c r="H2051" s="2" t="str">
        <f t="shared" si="190"/>
        <v>Hold</v>
      </c>
    </row>
    <row r="2052" spans="1:8" ht="13.5" x14ac:dyDescent="0.25">
      <c r="A2052" s="3">
        <f>TITRES_STAT!B2055</f>
        <v>44991</v>
      </c>
      <c r="B2052" s="6">
        <f>TITRES_STAT!D2055</f>
        <v>18.317799999999998</v>
      </c>
      <c r="C2052" s="2">
        <f t="shared" si="186"/>
        <v>16.900482378714003</v>
      </c>
      <c r="D2052" s="2">
        <f t="shared" si="188"/>
        <v>17.046038181386319</v>
      </c>
      <c r="E2052" s="2">
        <f t="shared" si="187"/>
        <v>-0.14555580267231605</v>
      </c>
      <c r="F2052" s="2">
        <f t="shared" si="191"/>
        <v>5.9738835230006199E-2</v>
      </c>
      <c r="G2052" s="2">
        <f t="shared" si="189"/>
        <v>-0.20529463790232225</v>
      </c>
      <c r="H2052" s="2" t="str">
        <f t="shared" si="190"/>
        <v>Hold</v>
      </c>
    </row>
    <row r="2053" spans="1:8" ht="13.5" x14ac:dyDescent="0.25">
      <c r="A2053" s="3">
        <f>TITRES_STAT!B2056</f>
        <v>44992</v>
      </c>
      <c r="B2053" s="6">
        <f>TITRES_STAT!D2056</f>
        <v>18.317799999999998</v>
      </c>
      <c r="C2053" s="2">
        <f t="shared" si="186"/>
        <v>16.895315858911847</v>
      </c>
      <c r="D2053" s="2">
        <f t="shared" si="188"/>
        <v>17.140242760542886</v>
      </c>
      <c r="E2053" s="2">
        <f t="shared" si="187"/>
        <v>-0.24492690163103958</v>
      </c>
      <c r="F2053" s="2">
        <f t="shared" si="191"/>
        <v>-1.1943121422029537E-3</v>
      </c>
      <c r="G2053" s="2">
        <f t="shared" si="189"/>
        <v>-0.24373258948883664</v>
      </c>
      <c r="H2053" s="2" t="str">
        <f t="shared" si="190"/>
        <v>Hold</v>
      </c>
    </row>
    <row r="2054" spans="1:8" ht="13.5" x14ac:dyDescent="0.25">
      <c r="A2054" s="3">
        <f>TITRES_STAT!B2057</f>
        <v>44993</v>
      </c>
      <c r="B2054" s="6">
        <f>TITRES_STAT!D2057</f>
        <v>18.741</v>
      </c>
      <c r="C2054" s="2">
        <f t="shared" si="186"/>
        <v>16.807236496002332</v>
      </c>
      <c r="D2054" s="2">
        <f t="shared" si="188"/>
        <v>17.258817370873043</v>
      </c>
      <c r="E2054" s="2">
        <f t="shared" si="187"/>
        <v>-0.45158087487071086</v>
      </c>
      <c r="F2054" s="2">
        <f t="shared" si="191"/>
        <v>-9.1271624687904548E-2</v>
      </c>
      <c r="G2054" s="2">
        <f t="shared" si="189"/>
        <v>-0.3603092501828063</v>
      </c>
      <c r="H2054" s="2" t="str">
        <f t="shared" si="190"/>
        <v>Hold</v>
      </c>
    </row>
    <row r="2055" spans="1:8" ht="13.5" x14ac:dyDescent="0.25">
      <c r="A2055" s="3">
        <f>TITRES_STAT!B2058</f>
        <v>44994</v>
      </c>
      <c r="B2055" s="6">
        <f>TITRES_STAT!D2058</f>
        <v>18.861899999999999</v>
      </c>
      <c r="C2055" s="2">
        <f t="shared" si="186"/>
        <v>16.639707804309666</v>
      </c>
      <c r="D2055" s="2">
        <f t="shared" si="188"/>
        <v>17.377564232289856</v>
      </c>
      <c r="E2055" s="2">
        <f t="shared" si="187"/>
        <v>-0.73785642798019069</v>
      </c>
      <c r="F2055" s="2">
        <f t="shared" si="191"/>
        <v>-0.22058858534636178</v>
      </c>
      <c r="G2055" s="2">
        <f t="shared" si="189"/>
        <v>-0.51726784263382886</v>
      </c>
      <c r="H2055" s="2" t="str">
        <f t="shared" si="190"/>
        <v>Hold</v>
      </c>
    </row>
    <row r="2056" spans="1:8" ht="13.5" x14ac:dyDescent="0.25">
      <c r="A2056" s="3">
        <f>TITRES_STAT!B2059</f>
        <v>44995</v>
      </c>
      <c r="B2056" s="6">
        <f>TITRES_STAT!D2059</f>
        <v>18.982800000000001</v>
      </c>
      <c r="C2056" s="2">
        <f t="shared" si="186"/>
        <v>16.497952757492794</v>
      </c>
      <c r="D2056" s="2">
        <f t="shared" si="188"/>
        <v>17.496470585453569</v>
      </c>
      <c r="E2056" s="2">
        <f t="shared" si="187"/>
        <v>-0.99851782796077515</v>
      </c>
      <c r="F2056" s="2">
        <f t="shared" si="191"/>
        <v>-0.37617443386924448</v>
      </c>
      <c r="G2056" s="2">
        <f t="shared" si="189"/>
        <v>-0.62234339409153061</v>
      </c>
      <c r="H2056" s="2" t="str">
        <f t="shared" si="190"/>
        <v>Hold</v>
      </c>
    </row>
    <row r="2057" spans="1:8" ht="13.5" x14ac:dyDescent="0.25">
      <c r="A2057" s="3">
        <f>TITRES_STAT!B2060</f>
        <v>44998</v>
      </c>
      <c r="B2057" s="6">
        <f>TITRES_STAT!D2060</f>
        <v>19.043299999999999</v>
      </c>
      <c r="C2057" s="2">
        <f t="shared" si="186"/>
        <v>16.523098487109287</v>
      </c>
      <c r="D2057" s="2">
        <f t="shared" si="188"/>
        <v>17.611050542086637</v>
      </c>
      <c r="E2057" s="2">
        <f t="shared" si="187"/>
        <v>-1.0879520549773503</v>
      </c>
      <c r="F2057" s="2">
        <f t="shared" si="191"/>
        <v>-0.51852995809086566</v>
      </c>
      <c r="G2057" s="2">
        <f t="shared" si="189"/>
        <v>-0.5694220968864846</v>
      </c>
      <c r="H2057" s="2" t="str">
        <f t="shared" si="190"/>
        <v>Hold</v>
      </c>
    </row>
    <row r="2058" spans="1:8" ht="13.5" x14ac:dyDescent="0.25">
      <c r="A2058" s="3">
        <f>TITRES_STAT!B2061</f>
        <v>44999</v>
      </c>
      <c r="B2058" s="6">
        <f>TITRES_STAT!D2061</f>
        <v>19.345600000000001</v>
      </c>
      <c r="C2058" s="2">
        <f t="shared" si="186"/>
        <v>16.633652566015549</v>
      </c>
      <c r="D2058" s="2">
        <f t="shared" si="188"/>
        <v>17.739535687117257</v>
      </c>
      <c r="E2058" s="2">
        <f t="shared" si="187"/>
        <v>-1.1058831211017086</v>
      </c>
      <c r="F2058" s="2">
        <f t="shared" si="191"/>
        <v>-0.63600059069303427</v>
      </c>
      <c r="G2058" s="2">
        <f t="shared" si="189"/>
        <v>-0.46988253040867434</v>
      </c>
      <c r="H2058" s="2" t="str">
        <f t="shared" si="190"/>
        <v>Hold</v>
      </c>
    </row>
    <row r="2059" spans="1:8" ht="13.5" x14ac:dyDescent="0.25">
      <c r="A2059" s="3">
        <f>TITRES_STAT!B2062</f>
        <v>45000</v>
      </c>
      <c r="B2059" s="6">
        <f>TITRES_STAT!D2062</f>
        <v>18.795400000000001</v>
      </c>
      <c r="C2059" s="2">
        <f t="shared" si="186"/>
        <v>16.846259863551619</v>
      </c>
      <c r="D2059" s="2">
        <f t="shared" si="188"/>
        <v>17.817747858441905</v>
      </c>
      <c r="E2059" s="2">
        <f t="shared" si="187"/>
        <v>-0.97148799489028548</v>
      </c>
      <c r="F2059" s="2">
        <f t="shared" si="191"/>
        <v>-0.70309807153248449</v>
      </c>
      <c r="G2059" s="2">
        <f t="shared" si="189"/>
        <v>-0.26838992335780099</v>
      </c>
      <c r="H2059" s="2" t="str">
        <f t="shared" si="190"/>
        <v>Hold</v>
      </c>
    </row>
    <row r="2060" spans="1:8" ht="13.5" x14ac:dyDescent="0.25">
      <c r="A2060" s="3">
        <f>TITRES_STAT!B2063</f>
        <v>45001</v>
      </c>
      <c r="B2060" s="6">
        <f>TITRES_STAT!D2063</f>
        <v>18.801500000000001</v>
      </c>
      <c r="C2060" s="2">
        <f t="shared" si="186"/>
        <v>17.044758346082141</v>
      </c>
      <c r="D2060" s="2">
        <f t="shared" si="188"/>
        <v>17.890618387446207</v>
      </c>
      <c r="E2060" s="2">
        <f t="shared" si="187"/>
        <v>-0.84586004136406601</v>
      </c>
      <c r="F2060" s="2">
        <f t="shared" si="191"/>
        <v>-0.73165046549880086</v>
      </c>
      <c r="G2060" s="2">
        <f t="shared" si="189"/>
        <v>-0.11420957586526514</v>
      </c>
      <c r="H2060" s="2" t="str">
        <f t="shared" si="190"/>
        <v>Hold</v>
      </c>
    </row>
    <row r="2061" spans="1:8" ht="13.5" x14ac:dyDescent="0.25">
      <c r="A2061" s="3">
        <f>TITRES_STAT!B2064</f>
        <v>45002</v>
      </c>
      <c r="B2061" s="6">
        <f>TITRES_STAT!D2064</f>
        <v>19.043299999999999</v>
      </c>
      <c r="C2061" s="2">
        <f t="shared" si="186"/>
        <v>17.212718600531044</v>
      </c>
      <c r="D2061" s="2">
        <f t="shared" si="188"/>
        <v>17.976002210598338</v>
      </c>
      <c r="E2061" s="2">
        <f t="shared" si="187"/>
        <v>-0.76328361006729395</v>
      </c>
      <c r="F2061" s="2">
        <f t="shared" si="191"/>
        <v>-0.73797709441249948</v>
      </c>
      <c r="G2061" s="2">
        <f t="shared" si="189"/>
        <v>-2.530651565479447E-2</v>
      </c>
      <c r="H2061" s="2" t="str">
        <f t="shared" si="190"/>
        <v>Hold</v>
      </c>
    </row>
    <row r="2062" spans="1:8" ht="13.5" x14ac:dyDescent="0.25">
      <c r="A2062" s="3">
        <f>TITRES_STAT!B2065</f>
        <v>45006</v>
      </c>
      <c r="B2062" s="6">
        <f>TITRES_STAT!D2065</f>
        <v>19.134</v>
      </c>
      <c r="C2062" s="2">
        <f t="shared" si="186"/>
        <v>17.382731123526266</v>
      </c>
      <c r="D2062" s="2">
        <f t="shared" si="188"/>
        <v>18.06177982462809</v>
      </c>
      <c r="E2062" s="2">
        <f t="shared" si="187"/>
        <v>-0.67904870110182358</v>
      </c>
      <c r="F2062" s="2">
        <f t="shared" si="191"/>
        <v>-0.72619141575036439</v>
      </c>
      <c r="G2062" s="2">
        <f t="shared" si="189"/>
        <v>4.7142714648540807E-2</v>
      </c>
      <c r="H2062" s="2" t="str">
        <f t="shared" si="190"/>
        <v>Sell</v>
      </c>
    </row>
    <row r="2063" spans="1:8" ht="13.5" x14ac:dyDescent="0.25">
      <c r="A2063" s="3">
        <f>TITRES_STAT!B2066</f>
        <v>45007</v>
      </c>
      <c r="B2063" s="6">
        <f>TITRES_STAT!D2066</f>
        <v>19.079599999999999</v>
      </c>
      <c r="C2063" s="2">
        <f t="shared" ref="C2063:C2126" si="192">$C$4*B2053+C2062*(1-$C$4)</f>
        <v>17.526587873752995</v>
      </c>
      <c r="D2063" s="2">
        <f t="shared" si="188"/>
        <v>18.137173911692678</v>
      </c>
      <c r="E2063" s="2">
        <f t="shared" si="187"/>
        <v>-0.61058603793968302</v>
      </c>
      <c r="F2063" s="2">
        <f t="shared" si="191"/>
        <v>-0.70307034018822823</v>
      </c>
      <c r="G2063" s="2">
        <f t="shared" si="189"/>
        <v>9.2484302248545203E-2</v>
      </c>
      <c r="H2063" s="2" t="str">
        <f t="shared" si="190"/>
        <v>Sell</v>
      </c>
    </row>
    <row r="2064" spans="1:8" ht="13.5" x14ac:dyDescent="0.25">
      <c r="A2064" s="3">
        <f>TITRES_STAT!B2067</f>
        <v>45008</v>
      </c>
      <c r="B2064" s="6">
        <f>TITRES_STAT!D2067</f>
        <v>18.741</v>
      </c>
      <c r="C2064" s="2">
        <f t="shared" si="192"/>
        <v>17.713420508560226</v>
      </c>
      <c r="D2064" s="2">
        <f t="shared" si="188"/>
        <v>18.181901770085812</v>
      </c>
      <c r="E2064" s="2">
        <f t="shared" si="187"/>
        <v>-0.46848126152558578</v>
      </c>
      <c r="F2064" s="2">
        <f t="shared" si="191"/>
        <v>-0.65615252445569971</v>
      </c>
      <c r="G2064" s="2">
        <f t="shared" si="189"/>
        <v>0.18767126293011394</v>
      </c>
      <c r="H2064" s="2" t="str">
        <f t="shared" si="190"/>
        <v>Sell</v>
      </c>
    </row>
    <row r="2065" spans="1:8" ht="13.5" x14ac:dyDescent="0.25">
      <c r="A2065" s="3">
        <f>TITRES_STAT!B2068</f>
        <v>45009</v>
      </c>
      <c r="B2065" s="6">
        <f>TITRES_STAT!D2068</f>
        <v>19.345600000000001</v>
      </c>
      <c r="C2065" s="2">
        <f t="shared" si="192"/>
        <v>17.890109661089422</v>
      </c>
      <c r="D2065" s="2">
        <f t="shared" si="188"/>
        <v>18.268101638968346</v>
      </c>
      <c r="E2065" s="2">
        <f t="shared" si="187"/>
        <v>-0.37799197787892425</v>
      </c>
      <c r="F2065" s="2">
        <f t="shared" si="191"/>
        <v>-0.6005204151403446</v>
      </c>
      <c r="G2065" s="2">
        <f t="shared" si="189"/>
        <v>0.22252843726142035</v>
      </c>
      <c r="H2065" s="2" t="str">
        <f t="shared" si="190"/>
        <v>Sell</v>
      </c>
    </row>
    <row r="2066" spans="1:8" ht="13.5" x14ac:dyDescent="0.25">
      <c r="A2066" s="3">
        <f>TITRES_STAT!B2069</f>
        <v>45012</v>
      </c>
      <c r="B2066" s="6">
        <f>TITRES_STAT!D2069</f>
        <v>19.526900000000001</v>
      </c>
      <c r="C2066" s="2">
        <f t="shared" si="192"/>
        <v>18.058215867075667</v>
      </c>
      <c r="D2066" s="2">
        <f t="shared" si="188"/>
        <v>18.361345962007729</v>
      </c>
      <c r="E2066" s="2">
        <f t="shared" si="187"/>
        <v>-0.30313009493206167</v>
      </c>
      <c r="F2066" s="2">
        <f t="shared" si="191"/>
        <v>-0.54104235109868803</v>
      </c>
      <c r="G2066" s="2">
        <f t="shared" si="189"/>
        <v>0.23791225616662637</v>
      </c>
      <c r="H2066" s="2" t="str">
        <f t="shared" si="190"/>
        <v>Sell</v>
      </c>
    </row>
    <row r="2067" spans="1:8" ht="13.5" x14ac:dyDescent="0.25">
      <c r="A2067" s="3">
        <f>TITRES_STAT!B2070</f>
        <v>45013</v>
      </c>
      <c r="B2067" s="6">
        <f>TITRES_STAT!D2070</f>
        <v>19.526900000000001</v>
      </c>
      <c r="C2067" s="2">
        <f t="shared" si="192"/>
        <v>18.209767272140951</v>
      </c>
      <c r="D2067" s="2">
        <f t="shared" si="188"/>
        <v>18.447683298155304</v>
      </c>
      <c r="E2067" s="2">
        <f t="shared" si="187"/>
        <v>-0.23791602601435358</v>
      </c>
      <c r="F2067" s="2">
        <f t="shared" si="191"/>
        <v>-0.48041708608182121</v>
      </c>
      <c r="G2067" s="2">
        <f t="shared" si="189"/>
        <v>0.24250106006746763</v>
      </c>
      <c r="H2067" s="2" t="str">
        <f t="shared" si="190"/>
        <v>Sell</v>
      </c>
    </row>
    <row r="2068" spans="1:8" ht="13.5" x14ac:dyDescent="0.25">
      <c r="A2068" s="3">
        <f>TITRES_STAT!B2071</f>
        <v>45014</v>
      </c>
      <c r="B2068" s="6">
        <f>TITRES_STAT!D2071</f>
        <v>19.950099999999999</v>
      </c>
      <c r="C2068" s="2">
        <f t="shared" si="192"/>
        <v>18.38451076873465</v>
      </c>
      <c r="D2068" s="2">
        <f t="shared" si="188"/>
        <v>18.558973424217871</v>
      </c>
      <c r="E2068" s="2">
        <f t="shared" si="187"/>
        <v>-0.1744626554832216</v>
      </c>
      <c r="F2068" s="2">
        <f t="shared" si="191"/>
        <v>-0.41922619996210131</v>
      </c>
      <c r="G2068" s="2">
        <f t="shared" si="189"/>
        <v>0.24476354447887971</v>
      </c>
      <c r="H2068" s="2" t="str">
        <f t="shared" si="190"/>
        <v>Sell</v>
      </c>
    </row>
    <row r="2069" spans="1:8" ht="13.5" x14ac:dyDescent="0.25">
      <c r="A2069" s="3">
        <f>TITRES_STAT!B2072</f>
        <v>45015</v>
      </c>
      <c r="B2069" s="6">
        <f>TITRES_STAT!D2072</f>
        <v>19.950099999999999</v>
      </c>
      <c r="C2069" s="2">
        <f t="shared" si="192"/>
        <v>18.447724496621625</v>
      </c>
      <c r="D2069" s="2">
        <f t="shared" si="188"/>
        <v>18.66201983723877</v>
      </c>
      <c r="E2069" s="2">
        <f t="shared" si="187"/>
        <v>-0.21429534061714506</v>
      </c>
      <c r="F2069" s="2">
        <f t="shared" si="191"/>
        <v>-0.37824002809311008</v>
      </c>
      <c r="G2069" s="2">
        <f t="shared" si="189"/>
        <v>0.16394468747596502</v>
      </c>
      <c r="H2069" s="2" t="str">
        <f t="shared" si="190"/>
        <v>Sell</v>
      </c>
    </row>
    <row r="2070" spans="1:8" ht="13.5" x14ac:dyDescent="0.25">
      <c r="A2070" s="3">
        <f>TITRES_STAT!B2073</f>
        <v>45016</v>
      </c>
      <c r="B2070" s="6">
        <f>TITRES_STAT!D2073</f>
        <v>19.950099999999999</v>
      </c>
      <c r="C2070" s="2">
        <f t="shared" si="192"/>
        <v>18.502151497141377</v>
      </c>
      <c r="D2070" s="2">
        <f t="shared" si="188"/>
        <v>18.757433182628489</v>
      </c>
      <c r="E2070" s="2">
        <f t="shared" si="187"/>
        <v>-0.2552816854871125</v>
      </c>
      <c r="F2070" s="2">
        <f t="shared" si="191"/>
        <v>-0.3536483595719106</v>
      </c>
      <c r="G2070" s="2">
        <f t="shared" si="189"/>
        <v>9.83666740847981E-2</v>
      </c>
      <c r="H2070" s="2" t="str">
        <f t="shared" si="190"/>
        <v>Sell</v>
      </c>
    </row>
    <row r="2071" spans="1:8" ht="13.5" x14ac:dyDescent="0.25">
      <c r="A2071" s="3">
        <f>TITRES_STAT!B2074</f>
        <v>45019</v>
      </c>
      <c r="B2071" s="6">
        <f>TITRES_STAT!D2074</f>
        <v>19.950099999999999</v>
      </c>
      <c r="C2071" s="2">
        <f t="shared" si="192"/>
        <v>18.58540511296578</v>
      </c>
      <c r="D2071" s="2">
        <f t="shared" si="188"/>
        <v>18.845778872804154</v>
      </c>
      <c r="E2071" s="2">
        <f t="shared" si="187"/>
        <v>-0.26037375983837308</v>
      </c>
      <c r="F2071" s="2">
        <f t="shared" si="191"/>
        <v>-0.33499343962520312</v>
      </c>
      <c r="G2071" s="2">
        <f t="shared" si="189"/>
        <v>7.461967978683004E-2</v>
      </c>
      <c r="H2071" s="2" t="str">
        <f t="shared" si="190"/>
        <v>Sell</v>
      </c>
    </row>
    <row r="2072" spans="1:8" ht="13.5" x14ac:dyDescent="0.25">
      <c r="A2072" s="3">
        <f>TITRES_STAT!B2075</f>
        <v>45020</v>
      </c>
      <c r="B2072" s="6">
        <f>TITRES_STAT!D2075</f>
        <v>20.252400000000002</v>
      </c>
      <c r="C2072" s="2">
        <f t="shared" si="192"/>
        <v>18.66980432635566</v>
      </c>
      <c r="D2072" s="2">
        <f t="shared" si="188"/>
        <v>18.949973030374217</v>
      </c>
      <c r="E2072" s="2">
        <f t="shared" si="187"/>
        <v>-0.28016870401855698</v>
      </c>
      <c r="F2072" s="2">
        <f t="shared" si="191"/>
        <v>-0.32402849250387389</v>
      </c>
      <c r="G2072" s="2">
        <f t="shared" si="189"/>
        <v>4.3859788485316908E-2</v>
      </c>
      <c r="H2072" s="2" t="str">
        <f t="shared" si="190"/>
        <v>Sell</v>
      </c>
    </row>
    <row r="2073" spans="1:8" ht="13.5" x14ac:dyDescent="0.25">
      <c r="A2073" s="3">
        <f>TITRES_STAT!B2076</f>
        <v>45021</v>
      </c>
      <c r="B2073" s="6">
        <f>TITRES_STAT!D2076</f>
        <v>20.5547</v>
      </c>
      <c r="C2073" s="2">
        <f t="shared" si="192"/>
        <v>18.732849814608635</v>
      </c>
      <c r="D2073" s="2">
        <f t="shared" si="188"/>
        <v>19.068841694790944</v>
      </c>
      <c r="E2073" s="2">
        <f t="shared" si="187"/>
        <v>-0.33599188018230919</v>
      </c>
      <c r="F2073" s="2">
        <f t="shared" si="191"/>
        <v>-0.32642117003956095</v>
      </c>
      <c r="G2073" s="2">
        <f t="shared" si="189"/>
        <v>-9.5707101427482399E-3</v>
      </c>
      <c r="H2073" s="2" t="str">
        <f t="shared" si="190"/>
        <v>Hold</v>
      </c>
    </row>
    <row r="2074" spans="1:8" ht="13.5" x14ac:dyDescent="0.25">
      <c r="A2074" s="3">
        <f>TITRES_STAT!B2077</f>
        <v>45022</v>
      </c>
      <c r="B2074" s="6">
        <f>TITRES_STAT!D2077</f>
        <v>20.578900000000001</v>
      </c>
      <c r="C2074" s="2">
        <f t="shared" si="192"/>
        <v>18.734103689284229</v>
      </c>
      <c r="D2074" s="2">
        <f t="shared" si="188"/>
        <v>19.18069786554717</v>
      </c>
      <c r="E2074" s="2">
        <f t="shared" si="187"/>
        <v>-0.44659417626294129</v>
      </c>
      <c r="F2074" s="2">
        <f t="shared" si="191"/>
        <v>-0.35045577128423705</v>
      </c>
      <c r="G2074" s="2">
        <f t="shared" si="189"/>
        <v>-9.6138404978704239E-2</v>
      </c>
      <c r="H2074" s="2" t="str">
        <f t="shared" si="190"/>
        <v>Hold</v>
      </c>
    </row>
    <row r="2075" spans="1:8" ht="13.5" x14ac:dyDescent="0.25">
      <c r="A2075" s="3">
        <f>TITRES_STAT!B2078</f>
        <v>45023</v>
      </c>
      <c r="B2075" s="6">
        <f>TITRES_STAT!D2078</f>
        <v>20.609100000000002</v>
      </c>
      <c r="C2075" s="2">
        <f t="shared" si="192"/>
        <v>18.828180044778964</v>
      </c>
      <c r="D2075" s="2">
        <f t="shared" si="188"/>
        <v>19.286505431062192</v>
      </c>
      <c r="E2075" s="2">
        <f t="shared" si="187"/>
        <v>-0.45832538628322794</v>
      </c>
      <c r="F2075" s="2">
        <f t="shared" si="191"/>
        <v>-0.37202969428403521</v>
      </c>
      <c r="G2075" s="2">
        <f t="shared" si="189"/>
        <v>-8.6295691999192736E-2</v>
      </c>
      <c r="H2075" s="2" t="str">
        <f t="shared" si="190"/>
        <v>Hold</v>
      </c>
    </row>
    <row r="2076" spans="1:8" ht="13.5" x14ac:dyDescent="0.25">
      <c r="A2076" s="3">
        <f>TITRES_STAT!B2079</f>
        <v>45026</v>
      </c>
      <c r="B2076" s="6">
        <f>TITRES_STAT!D2079</f>
        <v>21.0383</v>
      </c>
      <c r="C2076" s="2">
        <f t="shared" si="192"/>
        <v>18.935675422505277</v>
      </c>
      <c r="D2076" s="2">
        <f t="shared" si="188"/>
        <v>19.416267991724254</v>
      </c>
      <c r="E2076" s="2">
        <f t="shared" ref="E2076:E2139" si="193">C2076-D2076</f>
        <v>-0.48059256921897742</v>
      </c>
      <c r="F2076" s="2">
        <f t="shared" si="191"/>
        <v>-0.39374226927102368</v>
      </c>
      <c r="G2076" s="2">
        <f t="shared" si="189"/>
        <v>-8.6850299947953735E-2</v>
      </c>
      <c r="H2076" s="2" t="str">
        <f t="shared" si="190"/>
        <v>Hold</v>
      </c>
    </row>
    <row r="2077" spans="1:8" ht="13.5" x14ac:dyDescent="0.25">
      <c r="A2077" s="3">
        <f>TITRES_STAT!B2080</f>
        <v>45027</v>
      </c>
      <c r="B2077" s="6">
        <f>TITRES_STAT!D2080</f>
        <v>21.159199999999998</v>
      </c>
      <c r="C2077" s="2">
        <f t="shared" si="192"/>
        <v>19.026633049812155</v>
      </c>
      <c r="D2077" s="2">
        <f t="shared" ref="D2077:D2140" si="194">$D$4*B2077+(1-$D$4)*D2076</f>
        <v>19.545374066411348</v>
      </c>
      <c r="E2077" s="2">
        <f t="shared" si="193"/>
        <v>-0.51874101659919347</v>
      </c>
      <c r="F2077" s="2">
        <f t="shared" si="191"/>
        <v>-0.41874201873665767</v>
      </c>
      <c r="G2077" s="2">
        <f t="shared" si="189"/>
        <v>-9.9998997862535799E-2</v>
      </c>
      <c r="H2077" s="2" t="str">
        <f t="shared" si="190"/>
        <v>Hold</v>
      </c>
    </row>
    <row r="2078" spans="1:8" ht="13.5" x14ac:dyDescent="0.25">
      <c r="A2078" s="3">
        <f>TITRES_STAT!B2081</f>
        <v>45028</v>
      </c>
      <c r="B2078" s="6">
        <f>TITRES_STAT!D2081</f>
        <v>21.642900000000001</v>
      </c>
      <c r="C2078" s="2">
        <f t="shared" si="192"/>
        <v>19.168704888302592</v>
      </c>
      <c r="D2078" s="2">
        <f t="shared" si="194"/>
        <v>19.700746357788283</v>
      </c>
      <c r="E2078" s="2">
        <f t="shared" si="193"/>
        <v>-0.53204146948569075</v>
      </c>
      <c r="F2078" s="2">
        <f t="shared" si="191"/>
        <v>-0.44140190888646436</v>
      </c>
      <c r="G2078" s="2">
        <f t="shared" si="189"/>
        <v>-9.0639560599226399E-2</v>
      </c>
      <c r="H2078" s="2" t="str">
        <f t="shared" si="190"/>
        <v>Hold</v>
      </c>
    </row>
    <row r="2079" spans="1:8" ht="13.5" x14ac:dyDescent="0.25">
      <c r="A2079" s="3">
        <f>TITRES_STAT!B2082</f>
        <v>45029</v>
      </c>
      <c r="B2079" s="6">
        <f>TITRES_STAT!D2082</f>
        <v>21.733499999999999</v>
      </c>
      <c r="C2079" s="2">
        <f t="shared" si="192"/>
        <v>19.288919520871424</v>
      </c>
      <c r="D2079" s="2">
        <f t="shared" si="194"/>
        <v>19.851320701655819</v>
      </c>
      <c r="E2079" s="2">
        <f t="shared" si="193"/>
        <v>-0.56240118078439494</v>
      </c>
      <c r="F2079" s="2">
        <f t="shared" si="191"/>
        <v>-0.46560176326605052</v>
      </c>
      <c r="G2079" s="2">
        <f t="shared" si="189"/>
        <v>-9.6799417518344422E-2</v>
      </c>
      <c r="H2079" s="2" t="str">
        <f t="shared" si="190"/>
        <v>Hold</v>
      </c>
    </row>
    <row r="2080" spans="1:8" ht="13.5" x14ac:dyDescent="0.25">
      <c r="A2080" s="3">
        <f>TITRES_STAT!B2083</f>
        <v>45030</v>
      </c>
      <c r="B2080" s="6">
        <f>TITRES_STAT!D2083</f>
        <v>21.274100000000001</v>
      </c>
      <c r="C2080" s="2">
        <f t="shared" si="192"/>
        <v>19.390639594583515</v>
      </c>
      <c r="D2080" s="2">
        <f t="shared" si="194"/>
        <v>19.956711760792427</v>
      </c>
      <c r="E2080" s="2">
        <f t="shared" si="193"/>
        <v>-0.56607216620891165</v>
      </c>
      <c r="F2080" s="2">
        <f t="shared" si="191"/>
        <v>-0.48569584385462278</v>
      </c>
      <c r="G2080" s="2">
        <f t="shared" si="189"/>
        <v>-8.0376322354288876E-2</v>
      </c>
      <c r="H2080" s="2" t="str">
        <f t="shared" si="190"/>
        <v>Hold</v>
      </c>
    </row>
    <row r="2081" spans="1:8" ht="13.5" x14ac:dyDescent="0.25">
      <c r="A2081" s="3">
        <f>TITRES_STAT!B2084</f>
        <v>45033</v>
      </c>
      <c r="B2081" s="6">
        <f>TITRES_STAT!D2084</f>
        <v>21.159199999999998</v>
      </c>
      <c r="C2081" s="2">
        <f t="shared" si="192"/>
        <v>19.476710426186052</v>
      </c>
      <c r="D2081" s="2">
        <f t="shared" si="194"/>
        <v>20.045784963696693</v>
      </c>
      <c r="E2081" s="2">
        <f t="shared" si="193"/>
        <v>-0.56907453751064097</v>
      </c>
      <c r="F2081" s="2">
        <f t="shared" si="191"/>
        <v>-0.50237158258582637</v>
      </c>
      <c r="G2081" s="2">
        <f t="shared" si="189"/>
        <v>-6.6702954924814595E-2</v>
      </c>
      <c r="H2081" s="2" t="str">
        <f t="shared" si="190"/>
        <v>Hold</v>
      </c>
    </row>
    <row r="2082" spans="1:8" ht="13.5" x14ac:dyDescent="0.25">
      <c r="A2082" s="3">
        <f>TITRES_STAT!B2085</f>
        <v>45034</v>
      </c>
      <c r="B2082" s="6">
        <f>TITRES_STAT!D2085</f>
        <v>21.2439</v>
      </c>
      <c r="C2082" s="2">
        <f t="shared" si="192"/>
        <v>19.596047283695892</v>
      </c>
      <c r="D2082" s="2">
        <f t="shared" si="194"/>
        <v>20.134534225645087</v>
      </c>
      <c r="E2082" s="2">
        <f t="shared" si="193"/>
        <v>-0.53848694194919489</v>
      </c>
      <c r="F2082" s="2">
        <f t="shared" si="191"/>
        <v>-0.50959465445850005</v>
      </c>
      <c r="G2082" s="2">
        <f t="shared" si="189"/>
        <v>-2.8892287490694835E-2</v>
      </c>
      <c r="H2082" s="2" t="str">
        <f t="shared" si="190"/>
        <v>Hold</v>
      </c>
    </row>
    <row r="2083" spans="1:8" ht="13.5" x14ac:dyDescent="0.25">
      <c r="A2083" s="3">
        <f>TITRES_STAT!B2086</f>
        <v>45035</v>
      </c>
      <c r="B2083" s="6">
        <f>TITRES_STAT!D2086</f>
        <v>21.2439</v>
      </c>
      <c r="C2083" s="2">
        <f t="shared" si="192"/>
        <v>19.743532316973447</v>
      </c>
      <c r="D2083" s="2">
        <f t="shared" si="194"/>
        <v>20.216709468189897</v>
      </c>
      <c r="E2083" s="2">
        <f t="shared" si="193"/>
        <v>-0.47317715121645065</v>
      </c>
      <c r="F2083" s="2">
        <f t="shared" si="191"/>
        <v>-0.50231115381009017</v>
      </c>
      <c r="G2083" s="2">
        <f t="shared" si="189"/>
        <v>2.9134002593639519E-2</v>
      </c>
      <c r="H2083" s="2" t="str">
        <f t="shared" si="190"/>
        <v>Sell</v>
      </c>
    </row>
    <row r="2084" spans="1:8" ht="13.5" x14ac:dyDescent="0.25">
      <c r="A2084" s="3">
        <f>TITRES_STAT!B2087</f>
        <v>45036</v>
      </c>
      <c r="B2084" s="6">
        <f>TITRES_STAT!D2087</f>
        <v>21.461500000000001</v>
      </c>
      <c r="C2084" s="2">
        <f t="shared" si="192"/>
        <v>19.872050422054457</v>
      </c>
      <c r="D2084" s="2">
        <f t="shared" si="194"/>
        <v>20.308916174249905</v>
      </c>
      <c r="E2084" s="2">
        <f t="shared" si="193"/>
        <v>-0.43686575219544821</v>
      </c>
      <c r="F2084" s="2">
        <f t="shared" si="191"/>
        <v>-0.48922207348716185</v>
      </c>
      <c r="G2084" s="2">
        <f t="shared" ref="G2084:G2147" si="195">E2084-F2084</f>
        <v>5.2356321291713637E-2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45040</v>
      </c>
      <c r="B2085" s="6">
        <f>TITRES_STAT!D2088</f>
        <v>21.7638</v>
      </c>
      <c r="C2085" s="2">
        <f t="shared" si="192"/>
        <v>19.985442664815309</v>
      </c>
      <c r="D2085" s="2">
        <f t="shared" si="194"/>
        <v>20.416685346527689</v>
      </c>
      <c r="E2085" s="2">
        <f t="shared" si="193"/>
        <v>-0.43124268171238</v>
      </c>
      <c r="F2085" s="2">
        <f t="shared" ref="F2085:F2148" si="197">(E2085*(2/(10)))+((1-(2/10))*F2084)</f>
        <v>-0.4776261951322055</v>
      </c>
      <c r="G2085" s="2">
        <f t="shared" si="195"/>
        <v>4.6383513419825495E-2</v>
      </c>
      <c r="H2085" s="2" t="str">
        <f t="shared" si="196"/>
        <v>Sell</v>
      </c>
    </row>
    <row r="2086" spans="1:8" ht="13.5" x14ac:dyDescent="0.25">
      <c r="A2086" s="3">
        <f>TITRES_STAT!B2089</f>
        <v>45041</v>
      </c>
      <c r="B2086" s="6">
        <f>TITRES_STAT!D2089</f>
        <v>21.703299999999999</v>
      </c>
      <c r="C2086" s="2">
        <f t="shared" si="192"/>
        <v>20.147420716382186</v>
      </c>
      <c r="D2086" s="2">
        <f t="shared" si="194"/>
        <v>20.511990135673788</v>
      </c>
      <c r="E2086" s="2">
        <f t="shared" si="193"/>
        <v>-0.3645694192916018</v>
      </c>
      <c r="F2086" s="2">
        <f t="shared" si="197"/>
        <v>-0.45501483996408482</v>
      </c>
      <c r="G2086" s="2">
        <f t="shared" si="195"/>
        <v>9.0445420672483012E-2</v>
      </c>
      <c r="H2086" s="2" t="str">
        <f t="shared" si="196"/>
        <v>Sell</v>
      </c>
    </row>
    <row r="2087" spans="1:8" ht="13.5" x14ac:dyDescent="0.25">
      <c r="A2087" s="3">
        <f>TITRES_STAT!B2090</f>
        <v>45042</v>
      </c>
      <c r="B2087" s="6">
        <f>TITRES_STAT!D2090</f>
        <v>21.515899999999998</v>
      </c>
      <c r="C2087" s="2">
        <f t="shared" si="192"/>
        <v>20.303079067708005</v>
      </c>
      <c r="D2087" s="2">
        <f t="shared" si="194"/>
        <v>20.586353829327578</v>
      </c>
      <c r="E2087" s="2">
        <f t="shared" si="193"/>
        <v>-0.28327476161957321</v>
      </c>
      <c r="F2087" s="2">
        <f t="shared" si="197"/>
        <v>-0.42066682429518254</v>
      </c>
      <c r="G2087" s="2">
        <f t="shared" si="195"/>
        <v>0.13739206267560933</v>
      </c>
      <c r="H2087" s="2" t="str">
        <f t="shared" si="196"/>
        <v>Sell</v>
      </c>
    </row>
    <row r="2088" spans="1:8" ht="13.5" x14ac:dyDescent="0.25">
      <c r="A2088" s="3">
        <f>TITRES_STAT!B2091</f>
        <v>45043</v>
      </c>
      <c r="B2088" s="6">
        <f>TITRES_STAT!D2091</f>
        <v>21.461500000000001</v>
      </c>
      <c r="C2088" s="2">
        <f t="shared" si="192"/>
        <v>20.509205364983696</v>
      </c>
      <c r="D2088" s="2">
        <f t="shared" si="194"/>
        <v>20.651179471599608</v>
      </c>
      <c r="E2088" s="2">
        <f t="shared" si="193"/>
        <v>-0.14197410661591192</v>
      </c>
      <c r="F2088" s="2">
        <f t="shared" si="197"/>
        <v>-0.36492828075932843</v>
      </c>
      <c r="G2088" s="2">
        <f t="shared" si="195"/>
        <v>0.22295417414341651</v>
      </c>
      <c r="H2088" s="2" t="str">
        <f t="shared" si="196"/>
        <v>Sell</v>
      </c>
    </row>
    <row r="2089" spans="1:8" ht="13.5" x14ac:dyDescent="0.25">
      <c r="A2089" s="3">
        <f>TITRES_STAT!B2092</f>
        <v>45044</v>
      </c>
      <c r="B2089" s="6">
        <f>TITRES_STAT!D2092</f>
        <v>21.008099999999999</v>
      </c>
      <c r="C2089" s="2">
        <f t="shared" si="192"/>
        <v>20.697558385755435</v>
      </c>
      <c r="D2089" s="2">
        <f t="shared" si="194"/>
        <v>20.677618029258898</v>
      </c>
      <c r="E2089" s="2">
        <f t="shared" si="193"/>
        <v>1.9940356496537248E-2</v>
      </c>
      <c r="F2089" s="2">
        <f t="shared" si="197"/>
        <v>-0.28795455330815528</v>
      </c>
      <c r="G2089" s="2">
        <f t="shared" si="195"/>
        <v>0.30789490980469253</v>
      </c>
      <c r="H2089" s="2" t="str">
        <f t="shared" si="196"/>
        <v>Sell</v>
      </c>
    </row>
    <row r="2090" spans="1:8" ht="13.5" x14ac:dyDescent="0.25">
      <c r="A2090" s="3">
        <f>TITRES_STAT!B2093</f>
        <v>45048</v>
      </c>
      <c r="B2090" s="6">
        <f>TITRES_STAT!D2093</f>
        <v>21.824200000000001</v>
      </c>
      <c r="C2090" s="2">
        <f t="shared" si="192"/>
        <v>20.786257095639215</v>
      </c>
      <c r="D2090" s="2">
        <f t="shared" si="194"/>
        <v>20.762550027091574</v>
      </c>
      <c r="E2090" s="2">
        <f t="shared" si="193"/>
        <v>2.3707068547640375E-2</v>
      </c>
      <c r="F2090" s="2">
        <f t="shared" si="197"/>
        <v>-0.22562222893699616</v>
      </c>
      <c r="G2090" s="2">
        <f t="shared" si="195"/>
        <v>0.24932929748463653</v>
      </c>
      <c r="H2090" s="2" t="str">
        <f t="shared" si="196"/>
        <v>Sell</v>
      </c>
    </row>
    <row r="2091" spans="1:8" ht="13.5" x14ac:dyDescent="0.25">
      <c r="A2091" s="3">
        <f>TITRES_STAT!B2094</f>
        <v>45049</v>
      </c>
      <c r="B2091" s="6">
        <f>TITRES_STAT!D2094</f>
        <v>21.7638</v>
      </c>
      <c r="C2091" s="2">
        <f t="shared" si="192"/>
        <v>20.843632927079337</v>
      </c>
      <c r="D2091" s="2">
        <f t="shared" si="194"/>
        <v>20.836716691751459</v>
      </c>
      <c r="E2091" s="2">
        <f t="shared" si="193"/>
        <v>6.9162353278784394E-3</v>
      </c>
      <c r="F2091" s="2">
        <f t="shared" si="197"/>
        <v>-0.17911453608402125</v>
      </c>
      <c r="G2091" s="2">
        <f t="shared" si="195"/>
        <v>0.18603077141189969</v>
      </c>
      <c r="H2091" s="2" t="str">
        <f t="shared" si="196"/>
        <v>Sell</v>
      </c>
    </row>
    <row r="2092" spans="1:8" ht="13.5" x14ac:dyDescent="0.25">
      <c r="A2092" s="3">
        <f>TITRES_STAT!B2095</f>
        <v>45050</v>
      </c>
      <c r="B2092" s="6">
        <f>TITRES_STAT!D2095</f>
        <v>21.733499999999999</v>
      </c>
      <c r="C2092" s="2">
        <f t="shared" si="192"/>
        <v>20.905212476759438</v>
      </c>
      <c r="D2092" s="2">
        <f t="shared" si="194"/>
        <v>20.903145084955057</v>
      </c>
      <c r="E2092" s="2">
        <f t="shared" si="193"/>
        <v>2.0673918043812023E-3</v>
      </c>
      <c r="F2092" s="2">
        <f t="shared" si="197"/>
        <v>-0.14287815050634076</v>
      </c>
      <c r="G2092" s="2">
        <f t="shared" si="195"/>
        <v>0.14494554231072196</v>
      </c>
      <c r="H2092" s="2" t="str">
        <f t="shared" si="196"/>
        <v>Sell</v>
      </c>
    </row>
    <row r="2093" spans="1:8" ht="13.5" x14ac:dyDescent="0.25">
      <c r="A2093" s="3">
        <f>TITRES_STAT!B2096</f>
        <v>45051</v>
      </c>
      <c r="B2093" s="6">
        <f>TITRES_STAT!D2096</f>
        <v>21.667000000000002</v>
      </c>
      <c r="C2093" s="2">
        <f t="shared" si="192"/>
        <v>20.957318249565681</v>
      </c>
      <c r="D2093" s="2">
        <f t="shared" si="194"/>
        <v>20.959726930513941</v>
      </c>
      <c r="E2093" s="2">
        <f t="shared" si="193"/>
        <v>-2.408680948260411E-3</v>
      </c>
      <c r="F2093" s="2">
        <f t="shared" si="197"/>
        <v>-0.11478425659472469</v>
      </c>
      <c r="G2093" s="2">
        <f t="shared" si="195"/>
        <v>0.11237557564646428</v>
      </c>
      <c r="H2093" s="2" t="str">
        <f t="shared" si="196"/>
        <v>Sell</v>
      </c>
    </row>
    <row r="2094" spans="1:8" ht="13.5" x14ac:dyDescent="0.25">
      <c r="A2094" s="3">
        <f>TITRES_STAT!B2097</f>
        <v>45054</v>
      </c>
      <c r="B2094" s="6">
        <f>TITRES_STAT!D2097</f>
        <v>21.509899999999998</v>
      </c>
      <c r="C2094" s="2">
        <f t="shared" si="192"/>
        <v>21.034884672709424</v>
      </c>
      <c r="D2094" s="2">
        <f t="shared" si="194"/>
        <v>21.00048049121661</v>
      </c>
      <c r="E2094" s="2">
        <f t="shared" si="193"/>
        <v>3.440418149281399E-2</v>
      </c>
      <c r="F2094" s="2">
        <f t="shared" si="197"/>
        <v>-8.494656897721696E-2</v>
      </c>
      <c r="G2094" s="2">
        <f t="shared" si="195"/>
        <v>0.11935075047003095</v>
      </c>
      <c r="H2094" s="2" t="str">
        <f t="shared" si="196"/>
        <v>Sell</v>
      </c>
    </row>
    <row r="2095" spans="1:8" ht="13.5" x14ac:dyDescent="0.25">
      <c r="A2095" s="3">
        <f>TITRES_STAT!B2098</f>
        <v>45055</v>
      </c>
      <c r="B2095" s="6">
        <f>TITRES_STAT!D2098</f>
        <v>21.521899999999999</v>
      </c>
      <c r="C2095" s="2">
        <f t="shared" si="192"/>
        <v>21.147025492292588</v>
      </c>
      <c r="D2095" s="2">
        <f t="shared" si="194"/>
        <v>21.039104158533899</v>
      </c>
      <c r="E2095" s="2">
        <f t="shared" si="193"/>
        <v>0.10792133375868929</v>
      </c>
      <c r="F2095" s="2">
        <f t="shared" si="197"/>
        <v>-4.6372988430035719E-2</v>
      </c>
      <c r="G2095" s="2">
        <f t="shared" si="195"/>
        <v>0.15429432218872502</v>
      </c>
      <c r="H2095" s="2" t="str">
        <f t="shared" si="196"/>
        <v>Sell</v>
      </c>
    </row>
    <row r="2096" spans="1:8" ht="13.5" x14ac:dyDescent="0.25">
      <c r="A2096" s="3">
        <f>TITRES_STAT!B2099</f>
        <v>45056</v>
      </c>
      <c r="B2096" s="6">
        <f>TITRES_STAT!D2099</f>
        <v>21.461500000000001</v>
      </c>
      <c r="C2096" s="2">
        <f t="shared" si="192"/>
        <v>21.232606185786036</v>
      </c>
      <c r="D2096" s="2">
        <f t="shared" si="194"/>
        <v>21.070392739383241</v>
      </c>
      <c r="E2096" s="2">
        <f t="shared" si="193"/>
        <v>0.16221344640279511</v>
      </c>
      <c r="F2096" s="2">
        <f t="shared" si="197"/>
        <v>-4.6557014634695526E-3</v>
      </c>
      <c r="G2096" s="2">
        <f t="shared" si="195"/>
        <v>0.16686914786626467</v>
      </c>
      <c r="H2096" s="2" t="str">
        <f t="shared" si="196"/>
        <v>Sell</v>
      </c>
    </row>
    <row r="2097" spans="1:8" ht="13.5" x14ac:dyDescent="0.25">
      <c r="A2097" s="3">
        <f>TITRES_STAT!B2100</f>
        <v>45057</v>
      </c>
      <c r="B2097" s="6">
        <f>TITRES_STAT!D2100</f>
        <v>21.630800000000001</v>
      </c>
      <c r="C2097" s="2">
        <f t="shared" si="192"/>
        <v>21.276189849511262</v>
      </c>
      <c r="D2097" s="2">
        <f t="shared" si="194"/>
        <v>21.111904388317814</v>
      </c>
      <c r="E2097" s="2">
        <f t="shared" si="193"/>
        <v>0.16428546119344745</v>
      </c>
      <c r="F2097" s="2">
        <f t="shared" si="197"/>
        <v>2.9132531067913848E-2</v>
      </c>
      <c r="G2097" s="2">
        <f t="shared" si="195"/>
        <v>0.13515293012553359</v>
      </c>
      <c r="H2097" s="2" t="str">
        <f t="shared" si="196"/>
        <v>Sell</v>
      </c>
    </row>
    <row r="2098" spans="1:8" ht="13.5" x14ac:dyDescent="0.25">
      <c r="A2098" s="3">
        <f>TITRES_STAT!B2101</f>
        <v>45058</v>
      </c>
      <c r="B2098" s="6">
        <f>TITRES_STAT!D2101</f>
        <v>21.449400000000001</v>
      </c>
      <c r="C2098" s="2">
        <f t="shared" si="192"/>
        <v>21.304699103432608</v>
      </c>
      <c r="D2098" s="2">
        <f t="shared" si="194"/>
        <v>21.136904063257234</v>
      </c>
      <c r="E2098" s="2">
        <f t="shared" si="193"/>
        <v>0.16779504017537406</v>
      </c>
      <c r="F2098" s="2">
        <f t="shared" si="197"/>
        <v>5.6865032889405892E-2</v>
      </c>
      <c r="G2098" s="2">
        <f t="shared" si="195"/>
        <v>0.11093000728596816</v>
      </c>
      <c r="H2098" s="2" t="str">
        <f t="shared" si="196"/>
        <v>Sell</v>
      </c>
    </row>
    <row r="2099" spans="1:8" ht="13.5" x14ac:dyDescent="0.25">
      <c r="A2099" s="3">
        <f>TITRES_STAT!B2102</f>
        <v>45061</v>
      </c>
      <c r="B2099" s="6">
        <f>TITRES_STAT!D2102</f>
        <v>21.449400000000001</v>
      </c>
      <c r="C2099" s="2">
        <f t="shared" si="192"/>
        <v>21.259068472135283</v>
      </c>
      <c r="D2099" s="2">
        <f t="shared" si="194"/>
        <v>21.160051910423363</v>
      </c>
      <c r="E2099" s="2">
        <f t="shared" si="193"/>
        <v>9.9016561711920303E-2</v>
      </c>
      <c r="F2099" s="2">
        <f t="shared" si="197"/>
        <v>6.5295338653908769E-2</v>
      </c>
      <c r="G2099" s="2">
        <f t="shared" si="195"/>
        <v>3.3721223058011535E-2</v>
      </c>
      <c r="H2099" s="2" t="str">
        <f t="shared" si="196"/>
        <v>Sell</v>
      </c>
    </row>
    <row r="2100" spans="1:8" ht="13.5" x14ac:dyDescent="0.25">
      <c r="A2100" s="3">
        <f>TITRES_STAT!B2103</f>
        <v>45062</v>
      </c>
      <c r="B2100" s="6">
        <f>TITRES_STAT!D2103</f>
        <v>21.552199999999999</v>
      </c>
      <c r="C2100" s="2">
        <f t="shared" si="192"/>
        <v>21.346011784114474</v>
      </c>
      <c r="D2100" s="2">
        <f t="shared" si="194"/>
        <v>21.18909991705867</v>
      </c>
      <c r="E2100" s="2">
        <f t="shared" si="193"/>
        <v>0.15691186705580407</v>
      </c>
      <c r="F2100" s="2">
        <f t="shared" si="197"/>
        <v>8.3618644334287839E-2</v>
      </c>
      <c r="G2100" s="2">
        <f t="shared" si="195"/>
        <v>7.3293222721516227E-2</v>
      </c>
      <c r="H2100" s="2" t="str">
        <f t="shared" si="196"/>
        <v>Sell</v>
      </c>
    </row>
    <row r="2101" spans="1:8" ht="13.5" x14ac:dyDescent="0.25">
      <c r="A2101" s="3">
        <f>TITRES_STAT!B2104</f>
        <v>45063</v>
      </c>
      <c r="B2101" s="6">
        <f>TITRES_STAT!D2104</f>
        <v>21.642900000000001</v>
      </c>
      <c r="C2101" s="2">
        <f t="shared" si="192"/>
        <v>21.41028689425071</v>
      </c>
      <c r="D2101" s="2">
        <f t="shared" si="194"/>
        <v>21.222714738017284</v>
      </c>
      <c r="E2101" s="2">
        <f t="shared" si="193"/>
        <v>0.1875721562334256</v>
      </c>
      <c r="F2101" s="2">
        <f t="shared" si="197"/>
        <v>0.10440934671411539</v>
      </c>
      <c r="G2101" s="2">
        <f t="shared" si="195"/>
        <v>8.316280951931021E-2</v>
      </c>
      <c r="H2101" s="2" t="str">
        <f t="shared" si="196"/>
        <v>Sell</v>
      </c>
    </row>
    <row r="2102" spans="1:8" ht="13.5" x14ac:dyDescent="0.25">
      <c r="A2102" s="3">
        <f>TITRES_STAT!B2105</f>
        <v>45064</v>
      </c>
      <c r="B2102" s="6">
        <f>TITRES_STAT!D2105</f>
        <v>21.808700000000002</v>
      </c>
      <c r="C2102" s="2">
        <f t="shared" si="192"/>
        <v>21.460011987442911</v>
      </c>
      <c r="D2102" s="2">
        <f t="shared" si="194"/>
        <v>21.266121053719708</v>
      </c>
      <c r="E2102" s="2">
        <f t="shared" si="193"/>
        <v>0.19389093372320332</v>
      </c>
      <c r="F2102" s="2">
        <f t="shared" si="197"/>
        <v>0.12230566411593299</v>
      </c>
      <c r="G2102" s="2">
        <f t="shared" si="195"/>
        <v>7.1585269607270324E-2</v>
      </c>
      <c r="H2102" s="2" t="str">
        <f t="shared" si="196"/>
        <v>Sell</v>
      </c>
    </row>
    <row r="2103" spans="1:8" ht="13.5" x14ac:dyDescent="0.25">
      <c r="A2103" s="3">
        <f>TITRES_STAT!B2106</f>
        <v>45065</v>
      </c>
      <c r="B2103" s="6">
        <f>TITRES_STAT!D2106</f>
        <v>21.937000000000001</v>
      </c>
      <c r="C2103" s="2">
        <f t="shared" si="192"/>
        <v>21.491856297067081</v>
      </c>
      <c r="D2103" s="2">
        <f t="shared" si="194"/>
        <v>21.315815790481214</v>
      </c>
      <c r="E2103" s="2">
        <f t="shared" si="193"/>
        <v>0.17604050658586701</v>
      </c>
      <c r="F2103" s="2">
        <f t="shared" si="197"/>
        <v>0.13305263260991979</v>
      </c>
      <c r="G2103" s="2">
        <f t="shared" si="195"/>
        <v>4.2987873975947222E-2</v>
      </c>
      <c r="H2103" s="2" t="str">
        <f t="shared" si="196"/>
        <v>Sell</v>
      </c>
    </row>
    <row r="2104" spans="1:8" ht="13.5" x14ac:dyDescent="0.25">
      <c r="A2104" s="3">
        <f>TITRES_STAT!B2107</f>
        <v>45068</v>
      </c>
      <c r="B2104" s="6">
        <f>TITRES_STAT!D2107</f>
        <v>22.3795</v>
      </c>
      <c r="C2104" s="2">
        <f t="shared" si="192"/>
        <v>21.494632251364454</v>
      </c>
      <c r="D2104" s="2">
        <f t="shared" si="194"/>
        <v>21.394607213408534</v>
      </c>
      <c r="E2104" s="2">
        <f t="shared" si="193"/>
        <v>0.10002503795591977</v>
      </c>
      <c r="F2104" s="2">
        <f t="shared" si="197"/>
        <v>0.12644711367911979</v>
      </c>
      <c r="G2104" s="2">
        <f t="shared" si="195"/>
        <v>-2.6422075723200017E-2</v>
      </c>
      <c r="H2104" s="2" t="str">
        <f t="shared" si="196"/>
        <v>Hold</v>
      </c>
    </row>
    <row r="2105" spans="1:8" ht="13.5" x14ac:dyDescent="0.25">
      <c r="A2105" s="3">
        <f>TITRES_STAT!B2108</f>
        <v>45069</v>
      </c>
      <c r="B2105" s="6">
        <f>TITRES_STAT!D2108</f>
        <v>21.872800000000002</v>
      </c>
      <c r="C2105" s="2">
        <f t="shared" si="192"/>
        <v>21.498827289616074</v>
      </c>
      <c r="D2105" s="2">
        <f t="shared" si="194"/>
        <v>21.430028901304198</v>
      </c>
      <c r="E2105" s="2">
        <f t="shared" si="193"/>
        <v>6.8798388311876124E-2</v>
      </c>
      <c r="F2105" s="2">
        <f t="shared" si="197"/>
        <v>0.11491736860567106</v>
      </c>
      <c r="G2105" s="2">
        <f t="shared" si="195"/>
        <v>-4.6118980293794937E-2</v>
      </c>
      <c r="H2105" s="2" t="str">
        <f t="shared" si="196"/>
        <v>Hold</v>
      </c>
    </row>
    <row r="2106" spans="1:8" ht="13.5" x14ac:dyDescent="0.25">
      <c r="A2106" s="3">
        <f>TITRES_STAT!B2109</f>
        <v>45070</v>
      </c>
      <c r="B2106" s="6">
        <f>TITRES_STAT!D2109</f>
        <v>21.808700000000002</v>
      </c>
      <c r="C2106" s="2">
        <f t="shared" si="192"/>
        <v>21.493084629675138</v>
      </c>
      <c r="D2106" s="2">
        <f t="shared" si="194"/>
        <v>21.458078612318705</v>
      </c>
      <c r="E2106" s="2">
        <f t="shared" si="193"/>
        <v>3.5006017356433716E-2</v>
      </c>
      <c r="F2106" s="2">
        <f t="shared" si="197"/>
        <v>9.8935098355823592E-2</v>
      </c>
      <c r="G2106" s="2">
        <f t="shared" si="195"/>
        <v>-6.3929080999389876E-2</v>
      </c>
      <c r="H2106" s="2" t="str">
        <f t="shared" si="196"/>
        <v>Hold</v>
      </c>
    </row>
    <row r="2107" spans="1:8" ht="13.5" x14ac:dyDescent="0.25">
      <c r="A2107" s="3">
        <f>TITRES_STAT!B2110</f>
        <v>45071</v>
      </c>
      <c r="B2107" s="6">
        <f>TITRES_STAT!D2110</f>
        <v>21.872800000000002</v>
      </c>
      <c r="C2107" s="2">
        <f t="shared" si="192"/>
        <v>21.514271609725117</v>
      </c>
      <c r="D2107" s="2">
        <f t="shared" si="194"/>
        <v>21.488798715109912</v>
      </c>
      <c r="E2107" s="2">
        <f t="shared" si="193"/>
        <v>2.5472894615205632E-2</v>
      </c>
      <c r="F2107" s="2">
        <f t="shared" si="197"/>
        <v>8.4242657607700014E-2</v>
      </c>
      <c r="G2107" s="2">
        <f t="shared" si="195"/>
        <v>-5.8769762992494382E-2</v>
      </c>
      <c r="H2107" s="2" t="str">
        <f t="shared" si="196"/>
        <v>Hold</v>
      </c>
    </row>
    <row r="2108" spans="1:8" ht="13.5" x14ac:dyDescent="0.25">
      <c r="A2108" s="3">
        <f>TITRES_STAT!B2111</f>
        <v>45072</v>
      </c>
      <c r="B2108" s="6">
        <f>TITRES_STAT!D2111</f>
        <v>21.872800000000002</v>
      </c>
      <c r="C2108" s="2">
        <f t="shared" si="192"/>
        <v>21.504291362075097</v>
      </c>
      <c r="D2108" s="2">
        <f t="shared" si="194"/>
        <v>21.517243254731397</v>
      </c>
      <c r="E2108" s="2">
        <f t="shared" si="193"/>
        <v>-1.2951892656300146E-2</v>
      </c>
      <c r="F2108" s="2">
        <f t="shared" si="197"/>
        <v>6.4803747554899982E-2</v>
      </c>
      <c r="G2108" s="2">
        <f t="shared" si="195"/>
        <v>-7.7755640211200128E-2</v>
      </c>
      <c r="H2108" s="2" t="str">
        <f t="shared" si="196"/>
        <v>Hold</v>
      </c>
    </row>
    <row r="2109" spans="1:8" ht="13.5" x14ac:dyDescent="0.25">
      <c r="A2109" s="3">
        <f>TITRES_STAT!B2112</f>
        <v>45075</v>
      </c>
      <c r="B2109" s="6">
        <f>TITRES_STAT!D2112</f>
        <v>21.872800000000002</v>
      </c>
      <c r="C2109" s="2">
        <f t="shared" si="192"/>
        <v>21.495846537140466</v>
      </c>
      <c r="D2109" s="2">
        <f t="shared" si="194"/>
        <v>21.543580791417959</v>
      </c>
      <c r="E2109" s="2">
        <f t="shared" si="193"/>
        <v>-4.7734254277493449E-2</v>
      </c>
      <c r="F2109" s="2">
        <f t="shared" si="197"/>
        <v>4.2296147188421299E-2</v>
      </c>
      <c r="G2109" s="2">
        <f t="shared" si="195"/>
        <v>-9.0030401465914747E-2</v>
      </c>
      <c r="H2109" s="2" t="str">
        <f t="shared" si="196"/>
        <v>Hold</v>
      </c>
    </row>
    <row r="2110" spans="1:8" ht="13.5" x14ac:dyDescent="0.25">
      <c r="A2110" s="3">
        <f>TITRES_STAT!B2113</f>
        <v>45076</v>
      </c>
      <c r="B2110" s="6">
        <f>TITRES_STAT!D2113</f>
        <v>21.808700000000002</v>
      </c>
      <c r="C2110" s="2">
        <f t="shared" si="192"/>
        <v>21.504516300657318</v>
      </c>
      <c r="D2110" s="2">
        <f t="shared" si="194"/>
        <v>21.563219251312926</v>
      </c>
      <c r="E2110" s="2">
        <f t="shared" si="193"/>
        <v>-5.8702950655607822E-2</v>
      </c>
      <c r="F2110" s="2">
        <f t="shared" si="197"/>
        <v>2.2096327619615476E-2</v>
      </c>
      <c r="G2110" s="2">
        <f t="shared" si="195"/>
        <v>-8.0799278275223291E-2</v>
      </c>
      <c r="H2110" s="2" t="str">
        <f t="shared" si="196"/>
        <v>Hold</v>
      </c>
    </row>
    <row r="2111" spans="1:8" ht="13.5" x14ac:dyDescent="0.25">
      <c r="A2111" s="3">
        <f>TITRES_STAT!B2114</f>
        <v>45077</v>
      </c>
      <c r="B2111" s="6">
        <f>TITRES_STAT!D2114</f>
        <v>21.8536</v>
      </c>
      <c r="C2111" s="2">
        <f t="shared" si="192"/>
        <v>21.525806100556192</v>
      </c>
      <c r="D2111" s="2">
        <f t="shared" si="194"/>
        <v>21.584728936400857</v>
      </c>
      <c r="E2111" s="2">
        <f t="shared" si="193"/>
        <v>-5.89228358446654E-2</v>
      </c>
      <c r="F2111" s="2">
        <f t="shared" si="197"/>
        <v>5.8924949267593011E-3</v>
      </c>
      <c r="G2111" s="2">
        <f t="shared" si="195"/>
        <v>-6.4815330771424706E-2</v>
      </c>
      <c r="H2111" s="2" t="str">
        <f t="shared" si="196"/>
        <v>Hold</v>
      </c>
    </row>
    <row r="2112" spans="1:8" ht="13.5" x14ac:dyDescent="0.25">
      <c r="A2112" s="3">
        <f>TITRES_STAT!B2115</f>
        <v>45078</v>
      </c>
      <c r="B2112" s="6">
        <f>TITRES_STAT!D2115</f>
        <v>21.808700000000002</v>
      </c>
      <c r="C2112" s="2">
        <f t="shared" si="192"/>
        <v>21.569328238932162</v>
      </c>
      <c r="D2112" s="2">
        <f t="shared" si="194"/>
        <v>21.601319385556351</v>
      </c>
      <c r="E2112" s="2">
        <f t="shared" si="193"/>
        <v>-3.1991146624189781E-2</v>
      </c>
      <c r="F2112" s="2">
        <f t="shared" si="197"/>
        <v>-1.6842333834305159E-3</v>
      </c>
      <c r="G2112" s="2">
        <f t="shared" si="195"/>
        <v>-3.0306913240759265E-2</v>
      </c>
      <c r="H2112" s="2" t="str">
        <f t="shared" si="196"/>
        <v>Hold</v>
      </c>
    </row>
    <row r="2113" spans="1:8" ht="13.5" x14ac:dyDescent="0.25">
      <c r="A2113" s="3">
        <f>TITRES_STAT!B2116</f>
        <v>45079</v>
      </c>
      <c r="B2113" s="6">
        <f>TITRES_STAT!D2116</f>
        <v>21.7958</v>
      </c>
      <c r="C2113" s="2">
        <f t="shared" si="192"/>
        <v>21.625893125250293</v>
      </c>
      <c r="D2113" s="2">
        <f t="shared" si="194"/>
        <v>21.615725356996624</v>
      </c>
      <c r="E2113" s="2">
        <f t="shared" si="193"/>
        <v>1.0167768253669607E-2</v>
      </c>
      <c r="F2113" s="2">
        <f t="shared" si="197"/>
        <v>6.8616694398950873E-4</v>
      </c>
      <c r="G2113" s="2">
        <f t="shared" si="195"/>
        <v>9.4816013096800985E-3</v>
      </c>
      <c r="H2113" s="2" t="str">
        <f t="shared" si="196"/>
        <v>Sell</v>
      </c>
    </row>
    <row r="2114" spans="1:8" ht="13.5" x14ac:dyDescent="0.25">
      <c r="A2114" s="3">
        <f>TITRES_STAT!B2117</f>
        <v>45082</v>
      </c>
      <c r="B2114" s="6">
        <f>TITRES_STAT!D2117</f>
        <v>21.7958</v>
      </c>
      <c r="C2114" s="2">
        <f t="shared" si="192"/>
        <v>21.741832644442557</v>
      </c>
      <c r="D2114" s="2">
        <f t="shared" si="194"/>
        <v>21.629064219441318</v>
      </c>
      <c r="E2114" s="2">
        <f t="shared" si="193"/>
        <v>0.11276842500123863</v>
      </c>
      <c r="F2114" s="2">
        <f t="shared" si="197"/>
        <v>2.3102618555439332E-2</v>
      </c>
      <c r="G2114" s="2">
        <f t="shared" si="195"/>
        <v>8.9665806445799301E-2</v>
      </c>
      <c r="H2114" s="2" t="str">
        <f t="shared" si="196"/>
        <v>Sell</v>
      </c>
    </row>
    <row r="2115" spans="1:8" ht="13.5" x14ac:dyDescent="0.25">
      <c r="A2115" s="3">
        <f>TITRES_STAT!B2118</f>
        <v>45083</v>
      </c>
      <c r="B2115" s="6">
        <f>TITRES_STAT!D2118</f>
        <v>21.744499999999999</v>
      </c>
      <c r="C2115" s="2">
        <f t="shared" si="192"/>
        <v>21.761981468374472</v>
      </c>
      <c r="D2115" s="2">
        <f t="shared" si="194"/>
        <v>21.63761501800122</v>
      </c>
      <c r="E2115" s="2">
        <f t="shared" si="193"/>
        <v>0.12436645037325178</v>
      </c>
      <c r="F2115" s="2">
        <f t="shared" si="197"/>
        <v>4.3355384919001823E-2</v>
      </c>
      <c r="G2115" s="2">
        <f t="shared" si="195"/>
        <v>8.1011065454249964E-2</v>
      </c>
      <c r="H2115" s="2" t="str">
        <f t="shared" si="196"/>
        <v>Sell</v>
      </c>
    </row>
    <row r="2116" spans="1:8" ht="13.5" x14ac:dyDescent="0.25">
      <c r="A2116" s="3">
        <f>TITRES_STAT!B2119</f>
        <v>45084</v>
      </c>
      <c r="B2116" s="6">
        <f>TITRES_STAT!D2119</f>
        <v>21.738099999999999</v>
      </c>
      <c r="C2116" s="2">
        <f t="shared" si="192"/>
        <v>21.769168934778399</v>
      </c>
      <c r="D2116" s="2">
        <f t="shared" si="194"/>
        <v>21.645058350001129</v>
      </c>
      <c r="E2116" s="2">
        <f t="shared" si="193"/>
        <v>0.12411058477727011</v>
      </c>
      <c r="F2116" s="2">
        <f t="shared" si="197"/>
        <v>5.9506424890655482E-2</v>
      </c>
      <c r="G2116" s="2">
        <f t="shared" si="195"/>
        <v>6.4604159886614623E-2</v>
      </c>
      <c r="H2116" s="2" t="str">
        <f t="shared" si="196"/>
        <v>Sell</v>
      </c>
    </row>
    <row r="2117" spans="1:8" ht="13.5" x14ac:dyDescent="0.25">
      <c r="A2117" s="3">
        <f>TITRES_STAT!B2120</f>
        <v>45085</v>
      </c>
      <c r="B2117" s="6">
        <f>TITRES_STAT!D2120</f>
        <v>21.488</v>
      </c>
      <c r="C2117" s="2">
        <f t="shared" si="192"/>
        <v>21.785112175581723</v>
      </c>
      <c r="D2117" s="2">
        <f t="shared" si="194"/>
        <v>21.633424398149195</v>
      </c>
      <c r="E2117" s="2">
        <f t="shared" si="193"/>
        <v>0.15168777743252804</v>
      </c>
      <c r="F2117" s="2">
        <f t="shared" si="197"/>
        <v>7.7942695399029996E-2</v>
      </c>
      <c r="G2117" s="2">
        <f t="shared" si="195"/>
        <v>7.3745082033498041E-2</v>
      </c>
      <c r="H2117" s="2" t="str">
        <f t="shared" si="196"/>
        <v>Sell</v>
      </c>
    </row>
    <row r="2118" spans="1:8" ht="13.5" x14ac:dyDescent="0.25">
      <c r="A2118" s="3">
        <f>TITRES_STAT!B2121</f>
        <v>45086</v>
      </c>
      <c r="B2118" s="6">
        <f>TITRES_STAT!D2121</f>
        <v>21.776599999999998</v>
      </c>
      <c r="C2118" s="2">
        <f t="shared" si="192"/>
        <v>21.798602610107611</v>
      </c>
      <c r="D2118" s="2">
        <f t="shared" si="194"/>
        <v>21.644029998286289</v>
      </c>
      <c r="E2118" s="2">
        <f t="shared" si="193"/>
        <v>0.15457261182132243</v>
      </c>
      <c r="F2118" s="2">
        <f t="shared" si="197"/>
        <v>9.3268678683488482E-2</v>
      </c>
      <c r="G2118" s="2">
        <f t="shared" si="195"/>
        <v>6.1303933137833944E-2</v>
      </c>
      <c r="H2118" s="2" t="str">
        <f t="shared" si="196"/>
        <v>Sell</v>
      </c>
    </row>
    <row r="2119" spans="1:8" ht="13.5" x14ac:dyDescent="0.25">
      <c r="A2119" s="3">
        <f>TITRES_STAT!B2122</f>
        <v>45089</v>
      </c>
      <c r="B2119" s="6">
        <f>TITRES_STAT!D2122</f>
        <v>21.744499999999999</v>
      </c>
      <c r="C2119" s="2">
        <f t="shared" si="192"/>
        <v>21.810017593167981</v>
      </c>
      <c r="D2119" s="2">
        <f t="shared" si="194"/>
        <v>21.651472220635451</v>
      </c>
      <c r="E2119" s="2">
        <f t="shared" si="193"/>
        <v>0.15854537253252943</v>
      </c>
      <c r="F2119" s="2">
        <f t="shared" si="197"/>
        <v>0.10632401745329667</v>
      </c>
      <c r="G2119" s="2">
        <f t="shared" si="195"/>
        <v>5.2221355079232756E-2</v>
      </c>
      <c r="H2119" s="2" t="str">
        <f t="shared" si="196"/>
        <v>Sell</v>
      </c>
    </row>
    <row r="2120" spans="1:8" ht="13.5" x14ac:dyDescent="0.25">
      <c r="A2120" s="3">
        <f>TITRES_STAT!B2123</f>
        <v>45090</v>
      </c>
      <c r="B2120" s="6">
        <f>TITRES_STAT!D2123</f>
        <v>21.680399999999999</v>
      </c>
      <c r="C2120" s="2">
        <f t="shared" si="192"/>
        <v>21.809814886526752</v>
      </c>
      <c r="D2120" s="2">
        <f t="shared" si="194"/>
        <v>21.653615019106901</v>
      </c>
      <c r="E2120" s="2">
        <f t="shared" si="193"/>
        <v>0.15619986741985059</v>
      </c>
      <c r="F2120" s="2">
        <f t="shared" si="197"/>
        <v>0.11629918744660746</v>
      </c>
      <c r="G2120" s="2">
        <f t="shared" si="195"/>
        <v>3.9900679973243133E-2</v>
      </c>
      <c r="H2120" s="2" t="str">
        <f t="shared" si="196"/>
        <v>Sell</v>
      </c>
    </row>
    <row r="2121" spans="1:8" ht="13.5" x14ac:dyDescent="0.25">
      <c r="A2121" s="3">
        <f>TITRES_STAT!B2124</f>
        <v>45091</v>
      </c>
      <c r="B2121" s="6">
        <f>TITRES_STAT!D2124</f>
        <v>21.680399999999999</v>
      </c>
      <c r="C2121" s="2">
        <f t="shared" si="192"/>
        <v>21.816551057830328</v>
      </c>
      <c r="D2121" s="2">
        <f t="shared" si="194"/>
        <v>21.655599091765652</v>
      </c>
      <c r="E2121" s="2">
        <f t="shared" si="193"/>
        <v>0.1609519660646761</v>
      </c>
      <c r="F2121" s="2">
        <f t="shared" si="197"/>
        <v>0.12522974317022117</v>
      </c>
      <c r="G2121" s="2">
        <f t="shared" si="195"/>
        <v>3.5722222894454925E-2</v>
      </c>
      <c r="H2121" s="2" t="str">
        <f t="shared" si="196"/>
        <v>Sell</v>
      </c>
    </row>
    <row r="2122" spans="1:8" ht="13.5" x14ac:dyDescent="0.25">
      <c r="A2122" s="3">
        <f>TITRES_STAT!B2125</f>
        <v>45092</v>
      </c>
      <c r="B2122" s="6">
        <f>TITRES_STAT!D2125</f>
        <v>21.673999999999999</v>
      </c>
      <c r="C2122" s="2">
        <f t="shared" si="192"/>
        <v>21.815343202779509</v>
      </c>
      <c r="D2122" s="2">
        <f t="shared" si="194"/>
        <v>21.656962122005233</v>
      </c>
      <c r="E2122" s="2">
        <f t="shared" si="193"/>
        <v>0.15838108077427648</v>
      </c>
      <c r="F2122" s="2">
        <f t="shared" si="197"/>
        <v>0.13186001069103223</v>
      </c>
      <c r="G2122" s="2">
        <f t="shared" si="195"/>
        <v>2.6521070083244253E-2</v>
      </c>
      <c r="H2122" s="2" t="str">
        <f t="shared" si="196"/>
        <v>Sell</v>
      </c>
    </row>
    <row r="2123" spans="1:8" ht="13.5" x14ac:dyDescent="0.25">
      <c r="A2123" s="3">
        <f>TITRES_STAT!B2126</f>
        <v>45093</v>
      </c>
      <c r="B2123" s="6">
        <f>TITRES_STAT!D2126</f>
        <v>21.552099999999999</v>
      </c>
      <c r="C2123" s="2">
        <f t="shared" si="192"/>
        <v>21.812336556198048</v>
      </c>
      <c r="D2123" s="2">
        <f t="shared" si="194"/>
        <v>21.649194557412255</v>
      </c>
      <c r="E2123" s="2">
        <f t="shared" si="193"/>
        <v>0.16314199878579316</v>
      </c>
      <c r="F2123" s="2">
        <f t="shared" si="197"/>
        <v>0.13811640830998442</v>
      </c>
      <c r="G2123" s="2">
        <f t="shared" si="195"/>
        <v>2.502559047580874E-2</v>
      </c>
      <c r="H2123" s="2" t="str">
        <f t="shared" si="196"/>
        <v>Sell</v>
      </c>
    </row>
    <row r="2124" spans="1:8" ht="13.5" x14ac:dyDescent="0.25">
      <c r="A2124" s="3">
        <f>TITRES_STAT!B2127</f>
        <v>45096</v>
      </c>
      <c r="B2124" s="6">
        <f>TITRES_STAT!D2127</f>
        <v>21.738099999999999</v>
      </c>
      <c r="C2124" s="2">
        <f t="shared" si="192"/>
        <v>21.80979247062912</v>
      </c>
      <c r="D2124" s="2">
        <f t="shared" si="194"/>
        <v>21.655780145752086</v>
      </c>
      <c r="E2124" s="2">
        <f t="shared" si="193"/>
        <v>0.15401232487703354</v>
      </c>
      <c r="F2124" s="2">
        <f t="shared" si="197"/>
        <v>0.14129559162339425</v>
      </c>
      <c r="G2124" s="2">
        <f t="shared" si="195"/>
        <v>1.2716733253639284E-2</v>
      </c>
      <c r="H2124" s="2" t="str">
        <f t="shared" si="196"/>
        <v>Sell</v>
      </c>
    </row>
    <row r="2125" spans="1:8" ht="13.5" x14ac:dyDescent="0.25">
      <c r="A2125" s="3">
        <f>TITRES_STAT!B2128</f>
        <v>45097</v>
      </c>
      <c r="B2125" s="6">
        <f>TITRES_STAT!D2128</f>
        <v>21.712499999999999</v>
      </c>
      <c r="C2125" s="2">
        <f t="shared" si="192"/>
        <v>21.799747475147715</v>
      </c>
      <c r="D2125" s="2">
        <f t="shared" si="194"/>
        <v>21.659981616437118</v>
      </c>
      <c r="E2125" s="2">
        <f t="shared" si="193"/>
        <v>0.13976585871059655</v>
      </c>
      <c r="F2125" s="2">
        <f t="shared" si="197"/>
        <v>0.14098964504083472</v>
      </c>
      <c r="G2125" s="2">
        <f t="shared" si="195"/>
        <v>-1.2237863302381746E-3</v>
      </c>
      <c r="H2125" s="2" t="str">
        <f t="shared" si="196"/>
        <v>Hold</v>
      </c>
    </row>
    <row r="2126" spans="1:8" ht="13.5" x14ac:dyDescent="0.25">
      <c r="A2126" s="3">
        <f>TITRES_STAT!B2129</f>
        <v>45098</v>
      </c>
      <c r="B2126" s="6">
        <f>TITRES_STAT!D2129</f>
        <v>21.789400000000001</v>
      </c>
      <c r="C2126" s="2">
        <f t="shared" si="192"/>
        <v>21.79026324820191</v>
      </c>
      <c r="D2126" s="2">
        <f t="shared" si="194"/>
        <v>21.669568163367703</v>
      </c>
      <c r="E2126" s="2">
        <f t="shared" si="193"/>
        <v>0.12069508483420677</v>
      </c>
      <c r="F2126" s="2">
        <f t="shared" si="197"/>
        <v>0.13693073299950914</v>
      </c>
      <c r="G2126" s="2">
        <f t="shared" si="195"/>
        <v>-1.6235648165302374E-2</v>
      </c>
      <c r="H2126" s="2" t="str">
        <f t="shared" si="196"/>
        <v>Hold</v>
      </c>
    </row>
    <row r="2127" spans="1:8" ht="13.5" x14ac:dyDescent="0.25">
      <c r="A2127" s="3">
        <f>TITRES_STAT!B2130</f>
        <v>45099</v>
      </c>
      <c r="B2127" s="6">
        <f>TITRES_STAT!D2130</f>
        <v>21.7958</v>
      </c>
      <c r="C2127" s="2">
        <f t="shared" ref="C2127:C2190" si="198">$C$4*B2117+C2126*(1-$C$4)</f>
        <v>21.743761210017002</v>
      </c>
      <c r="D2127" s="2">
        <f t="shared" si="194"/>
        <v>21.67891866978491</v>
      </c>
      <c r="E2127" s="2">
        <f t="shared" si="193"/>
        <v>6.484254023209246E-2</v>
      </c>
      <c r="F2127" s="2">
        <f t="shared" si="197"/>
        <v>0.12251309444602582</v>
      </c>
      <c r="G2127" s="2">
        <f t="shared" si="195"/>
        <v>-5.7670554213933356E-2</v>
      </c>
      <c r="H2127" s="2" t="str">
        <f t="shared" si="196"/>
        <v>Hold</v>
      </c>
    </row>
    <row r="2128" spans="1:8" ht="13.5" x14ac:dyDescent="0.25">
      <c r="A2128" s="3">
        <f>TITRES_STAT!B2131</f>
        <v>45100</v>
      </c>
      <c r="B2128" s="6">
        <f>TITRES_STAT!D2131</f>
        <v>21.776599999999998</v>
      </c>
      <c r="C2128" s="2">
        <f t="shared" si="198"/>
        <v>21.748813331552849</v>
      </c>
      <c r="D2128" s="2">
        <f t="shared" si="194"/>
        <v>21.686154323874916</v>
      </c>
      <c r="E2128" s="2">
        <f t="shared" si="193"/>
        <v>6.2659007677932976E-2</v>
      </c>
      <c r="F2128" s="2">
        <f t="shared" si="197"/>
        <v>0.11054227709240726</v>
      </c>
      <c r="G2128" s="2">
        <f t="shared" si="195"/>
        <v>-4.788326941447428E-2</v>
      </c>
      <c r="H2128" s="2" t="str">
        <f t="shared" si="196"/>
        <v>Hold</v>
      </c>
    </row>
    <row r="2129" spans="1:8" ht="13.5" x14ac:dyDescent="0.25">
      <c r="A2129" s="3">
        <f>TITRES_STAT!B2132</f>
        <v>45103</v>
      </c>
      <c r="B2129" s="6">
        <f>TITRES_STAT!D2132</f>
        <v>21.680399999999999</v>
      </c>
      <c r="C2129" s="2">
        <f t="shared" si="198"/>
        <v>21.748149742083179</v>
      </c>
      <c r="D2129" s="2">
        <f t="shared" si="194"/>
        <v>21.68572807766196</v>
      </c>
      <c r="E2129" s="2">
        <f t="shared" si="193"/>
        <v>6.2421664421218992E-2</v>
      </c>
      <c r="F2129" s="2">
        <f t="shared" si="197"/>
        <v>0.10091815455816962</v>
      </c>
      <c r="G2129" s="2">
        <f t="shared" si="195"/>
        <v>-3.8496490136950626E-2</v>
      </c>
      <c r="H2129" s="2" t="str">
        <f t="shared" si="196"/>
        <v>Hold</v>
      </c>
    </row>
    <row r="2130" spans="1:8" ht="13.5" x14ac:dyDescent="0.25">
      <c r="A2130" s="3">
        <f>TITRES_STAT!B2133</f>
        <v>45104</v>
      </c>
      <c r="B2130" s="6">
        <f>TITRES_STAT!D2133</f>
        <v>21.680399999999999</v>
      </c>
      <c r="C2130" s="2">
        <f t="shared" si="198"/>
        <v>21.737726704839613</v>
      </c>
      <c r="D2130" s="2">
        <f t="shared" si="194"/>
        <v>21.685333405242556</v>
      </c>
      <c r="E2130" s="2">
        <f t="shared" si="193"/>
        <v>5.2393299597056853E-2</v>
      </c>
      <c r="F2130" s="2">
        <f t="shared" si="197"/>
        <v>9.121318356594707E-2</v>
      </c>
      <c r="G2130" s="2">
        <f t="shared" si="195"/>
        <v>-3.8819883968890218E-2</v>
      </c>
      <c r="H2130" s="2" t="str">
        <f t="shared" si="196"/>
        <v>Hold</v>
      </c>
    </row>
    <row r="2131" spans="1:8" ht="13.5" x14ac:dyDescent="0.25">
      <c r="A2131" s="3">
        <f>TITRES_STAT!B2134</f>
        <v>45107</v>
      </c>
      <c r="B2131" s="6">
        <f>TITRES_STAT!D2134</f>
        <v>21.7958</v>
      </c>
      <c r="C2131" s="2">
        <f t="shared" si="198"/>
        <v>21.728907211787362</v>
      </c>
      <c r="D2131" s="2">
        <f t="shared" si="194"/>
        <v>21.69351611596533</v>
      </c>
      <c r="E2131" s="2">
        <f t="shared" si="193"/>
        <v>3.5391095822031815E-2</v>
      </c>
      <c r="F2131" s="2">
        <f t="shared" si="197"/>
        <v>8.0048766017164014E-2</v>
      </c>
      <c r="G2131" s="2">
        <f t="shared" si="195"/>
        <v>-4.4657670195132199E-2</v>
      </c>
      <c r="H2131" s="2" t="str">
        <f t="shared" si="196"/>
        <v>Hold</v>
      </c>
    </row>
    <row r="2132" spans="1:8" ht="13.5" x14ac:dyDescent="0.25">
      <c r="A2132" s="3">
        <f>TITRES_STAT!B2135</f>
        <v>45110</v>
      </c>
      <c r="B2132" s="6">
        <f>TITRES_STAT!D2135</f>
        <v>21.584199999999999</v>
      </c>
      <c r="C2132" s="2">
        <f t="shared" si="198"/>
        <v>21.720459948435462</v>
      </c>
      <c r="D2132" s="2">
        <f t="shared" si="194"/>
        <v>21.685418625893824</v>
      </c>
      <c r="E2132" s="2">
        <f t="shared" si="193"/>
        <v>3.5041322541637498E-2</v>
      </c>
      <c r="F2132" s="2">
        <f t="shared" si="197"/>
        <v>7.1047277322058719E-2</v>
      </c>
      <c r="G2132" s="2">
        <f t="shared" si="195"/>
        <v>-3.600595478042122E-2</v>
      </c>
      <c r="H2132" s="2" t="str">
        <f t="shared" si="196"/>
        <v>Hold</v>
      </c>
    </row>
    <row r="2133" spans="1:8" ht="13.5" x14ac:dyDescent="0.25">
      <c r="A2133" s="3">
        <f>TITRES_STAT!B2136</f>
        <v>45111</v>
      </c>
      <c r="B2133" s="6">
        <f>TITRES_STAT!D2136</f>
        <v>21.584199999999999</v>
      </c>
      <c r="C2133" s="2">
        <f t="shared" si="198"/>
        <v>21.694558417906929</v>
      </c>
      <c r="D2133" s="2">
        <f t="shared" si="194"/>
        <v>21.67792094990169</v>
      </c>
      <c r="E2133" s="2">
        <f t="shared" si="193"/>
        <v>1.6637468005239242E-2</v>
      </c>
      <c r="F2133" s="2">
        <f t="shared" si="197"/>
        <v>6.0165315458694829E-2</v>
      </c>
      <c r="G2133" s="2">
        <f t="shared" si="195"/>
        <v>-4.3527847453455587E-2</v>
      </c>
      <c r="H2133" s="2" t="str">
        <f t="shared" si="196"/>
        <v>Hold</v>
      </c>
    </row>
    <row r="2134" spans="1:8" ht="13.5" x14ac:dyDescent="0.25">
      <c r="A2134" s="3">
        <f>TITRES_STAT!B2137</f>
        <v>45112</v>
      </c>
      <c r="B2134" s="6">
        <f>TITRES_STAT!D2137</f>
        <v>21.584199999999999</v>
      </c>
      <c r="C2134" s="2">
        <f t="shared" si="198"/>
        <v>21.701257122844325</v>
      </c>
      <c r="D2134" s="2">
        <f t="shared" si="194"/>
        <v>21.670978657316379</v>
      </c>
      <c r="E2134" s="2">
        <f t="shared" si="193"/>
        <v>3.0278465527945997E-2</v>
      </c>
      <c r="F2134" s="2">
        <f t="shared" si="197"/>
        <v>5.4187945472545067E-2</v>
      </c>
      <c r="G2134" s="2">
        <f t="shared" si="195"/>
        <v>-2.390947994459907E-2</v>
      </c>
      <c r="H2134" s="2" t="str">
        <f t="shared" si="196"/>
        <v>Hold</v>
      </c>
    </row>
    <row r="2135" spans="1:8" ht="13.5" x14ac:dyDescent="0.25">
      <c r="A2135" s="3">
        <f>TITRES_STAT!B2138</f>
        <v>45113</v>
      </c>
      <c r="B2135" s="6">
        <f>TITRES_STAT!D2138</f>
        <v>21.552099999999999</v>
      </c>
      <c r="C2135" s="2">
        <f t="shared" si="198"/>
        <v>21.70298679625289</v>
      </c>
      <c r="D2135" s="2">
        <f t="shared" si="194"/>
        <v>21.662172830848501</v>
      </c>
      <c r="E2135" s="2">
        <f t="shared" si="193"/>
        <v>4.0813965404389307E-2</v>
      </c>
      <c r="F2135" s="2">
        <f t="shared" si="197"/>
        <v>5.1513149458913915E-2</v>
      </c>
      <c r="G2135" s="2">
        <f t="shared" si="195"/>
        <v>-1.0699184054524608E-2</v>
      </c>
      <c r="H2135" s="2" t="str">
        <f t="shared" si="196"/>
        <v>Hold</v>
      </c>
    </row>
    <row r="2136" spans="1:8" ht="13.5" x14ac:dyDescent="0.25">
      <c r="A2136" s="3">
        <f>TITRES_STAT!B2139</f>
        <v>45114</v>
      </c>
      <c r="B2136" s="6">
        <f>TITRES_STAT!D2139</f>
        <v>21.552099999999999</v>
      </c>
      <c r="C2136" s="2">
        <f t="shared" si="198"/>
        <v>21.716281135290906</v>
      </c>
      <c r="D2136" s="2">
        <f t="shared" si="194"/>
        <v>21.654019287822688</v>
      </c>
      <c r="E2136" s="2">
        <f t="shared" si="193"/>
        <v>6.2261847468217724E-2</v>
      </c>
      <c r="F2136" s="2">
        <f t="shared" si="197"/>
        <v>5.3662889060774682E-2</v>
      </c>
      <c r="G2136" s="2">
        <f t="shared" si="195"/>
        <v>8.5989584074430414E-3</v>
      </c>
      <c r="H2136" s="2" t="str">
        <f t="shared" si="196"/>
        <v>Sell</v>
      </c>
    </row>
    <row r="2137" spans="1:8" ht="13.5" x14ac:dyDescent="0.25">
      <c r="A2137" s="3">
        <f>TITRES_STAT!B2140</f>
        <v>45117</v>
      </c>
      <c r="B2137" s="6">
        <f>TITRES_STAT!D2140</f>
        <v>21.552099999999999</v>
      </c>
      <c r="C2137" s="2">
        <f t="shared" si="198"/>
        <v>21.728514806784613</v>
      </c>
      <c r="D2137" s="2">
        <f t="shared" si="194"/>
        <v>21.646469710946935</v>
      </c>
      <c r="E2137" s="2">
        <f t="shared" si="193"/>
        <v>8.2045095837678161E-2</v>
      </c>
      <c r="F2137" s="2">
        <f t="shared" si="197"/>
        <v>5.9339330416155384E-2</v>
      </c>
      <c r="G2137" s="2">
        <f t="shared" si="195"/>
        <v>2.2705765421522778E-2</v>
      </c>
      <c r="H2137" s="2" t="str">
        <f t="shared" si="196"/>
        <v>Sell</v>
      </c>
    </row>
    <row r="2138" spans="1:8" ht="13.5" x14ac:dyDescent="0.25">
      <c r="A2138" s="3">
        <f>TITRES_STAT!B2141</f>
        <v>45118</v>
      </c>
      <c r="B2138" s="6">
        <f>TITRES_STAT!D2141</f>
        <v>21.552099999999999</v>
      </c>
      <c r="C2138" s="2">
        <f t="shared" si="198"/>
        <v>21.735912528817749</v>
      </c>
      <c r="D2138" s="2">
        <f t="shared" si="194"/>
        <v>21.639479361987902</v>
      </c>
      <c r="E2138" s="2">
        <f t="shared" si="193"/>
        <v>9.6433166829847039E-2</v>
      </c>
      <c r="F2138" s="2">
        <f t="shared" si="197"/>
        <v>6.6758097698893723E-2</v>
      </c>
      <c r="G2138" s="2">
        <f t="shared" si="195"/>
        <v>2.9675069130953316E-2</v>
      </c>
      <c r="H2138" s="2" t="str">
        <f t="shared" si="196"/>
        <v>Sell</v>
      </c>
    </row>
    <row r="2139" spans="1:8" ht="13.5" x14ac:dyDescent="0.25">
      <c r="A2139" s="3">
        <f>TITRES_STAT!B2142</f>
        <v>45119</v>
      </c>
      <c r="B2139" s="6">
        <f>TITRES_STAT!D2142</f>
        <v>21.552099999999999</v>
      </c>
      <c r="C2139" s="2">
        <f t="shared" si="198"/>
        <v>21.727372139768864</v>
      </c>
      <c r="D2139" s="2">
        <f t="shared" si="194"/>
        <v>21.633006816655467</v>
      </c>
      <c r="E2139" s="2">
        <f t="shared" si="193"/>
        <v>9.4365323113397181E-2</v>
      </c>
      <c r="F2139" s="2">
        <f t="shared" si="197"/>
        <v>7.2279542781794409E-2</v>
      </c>
      <c r="G2139" s="2">
        <f t="shared" si="195"/>
        <v>2.2085780331602772E-2</v>
      </c>
      <c r="H2139" s="2" t="str">
        <f t="shared" si="196"/>
        <v>Sell</v>
      </c>
    </row>
    <row r="2140" spans="1:8" ht="13.5" x14ac:dyDescent="0.25">
      <c r="A2140" s="3">
        <f>TITRES_STAT!B2143</f>
        <v>45120</v>
      </c>
      <c r="B2140" s="6">
        <f>TITRES_STAT!D2143</f>
        <v>21.488</v>
      </c>
      <c r="C2140" s="2">
        <f t="shared" si="198"/>
        <v>21.7201456567275</v>
      </c>
      <c r="D2140" s="2">
        <f t="shared" si="194"/>
        <v>21.622265570977284</v>
      </c>
      <c r="E2140" s="2">
        <f t="shared" ref="E2140:E2203" si="199">C2140-D2140</f>
        <v>9.7880085750215784E-2</v>
      </c>
      <c r="F2140" s="2">
        <f t="shared" si="197"/>
        <v>7.739965137547869E-2</v>
      </c>
      <c r="G2140" s="2">
        <f t="shared" si="195"/>
        <v>2.0480434374737094E-2</v>
      </c>
      <c r="H2140" s="2" t="str">
        <f t="shared" si="196"/>
        <v>Sell</v>
      </c>
    </row>
    <row r="2141" spans="1:8" ht="13.5" x14ac:dyDescent="0.25">
      <c r="A2141" s="3">
        <f>TITRES_STAT!B2144</f>
        <v>45121</v>
      </c>
      <c r="B2141" s="6">
        <f>TITRES_STAT!D2144</f>
        <v>21.5457</v>
      </c>
      <c r="C2141" s="2">
        <f t="shared" si="198"/>
        <v>21.731784786461731</v>
      </c>
      <c r="D2141" s="2">
        <f t="shared" ref="D2141:D2204" si="200">$D$4*B2141+(1-$D$4)*D2140</f>
        <v>21.61659404720119</v>
      </c>
      <c r="E2141" s="2">
        <f t="shared" si="199"/>
        <v>0.11519073926054091</v>
      </c>
      <c r="F2141" s="2">
        <f t="shared" si="197"/>
        <v>8.4957868952491133E-2</v>
      </c>
      <c r="G2141" s="2">
        <f t="shared" si="195"/>
        <v>3.0232870308049775E-2</v>
      </c>
      <c r="H2141" s="2" t="str">
        <f t="shared" si="196"/>
        <v>Sell</v>
      </c>
    </row>
    <row r="2142" spans="1:8" ht="13.5" x14ac:dyDescent="0.25">
      <c r="A2142" s="3">
        <f>TITRES_STAT!B2145</f>
        <v>45124</v>
      </c>
      <c r="B2142" s="6">
        <f>TITRES_STAT!D2145</f>
        <v>21.539300000000001</v>
      </c>
      <c r="C2142" s="2">
        <f t="shared" si="198"/>
        <v>21.709079434698388</v>
      </c>
      <c r="D2142" s="2">
        <f t="shared" si="200"/>
        <v>21.610868562223324</v>
      </c>
      <c r="E2142" s="2">
        <f t="shared" si="199"/>
        <v>9.8210872475064548E-2</v>
      </c>
      <c r="F2142" s="2">
        <f t="shared" si="197"/>
        <v>8.7608469657005833E-2</v>
      </c>
      <c r="G2142" s="2">
        <f t="shared" si="195"/>
        <v>1.0602402818058715E-2</v>
      </c>
      <c r="H2142" s="2" t="str">
        <f t="shared" si="196"/>
        <v>Sell</v>
      </c>
    </row>
    <row r="2143" spans="1:8" ht="13.5" x14ac:dyDescent="0.25">
      <c r="A2143" s="3">
        <f>TITRES_STAT!B2146</f>
        <v>45125</v>
      </c>
      <c r="B2143" s="6">
        <f>TITRES_STAT!D2146</f>
        <v>21.52</v>
      </c>
      <c r="C2143" s="2">
        <f t="shared" si="198"/>
        <v>21.68986721397556</v>
      </c>
      <c r="D2143" s="2">
        <f t="shared" si="200"/>
        <v>21.604137557614187</v>
      </c>
      <c r="E2143" s="2">
        <f t="shared" si="199"/>
        <v>8.5729656361372975E-2</v>
      </c>
      <c r="F2143" s="2">
        <f t="shared" si="197"/>
        <v>8.7232706997879259E-2</v>
      </c>
      <c r="G2143" s="2">
        <f t="shared" si="195"/>
        <v>-1.503050636506284E-3</v>
      </c>
      <c r="H2143" s="2" t="str">
        <f t="shared" si="196"/>
        <v>Hold</v>
      </c>
    </row>
    <row r="2144" spans="1:8" ht="13.5" x14ac:dyDescent="0.25">
      <c r="A2144" s="3">
        <f>TITRES_STAT!B2147</f>
        <v>45127</v>
      </c>
      <c r="B2144" s="6">
        <f>TITRES_STAT!D2147</f>
        <v>21.488</v>
      </c>
      <c r="C2144" s="2">
        <f t="shared" si="198"/>
        <v>21.673610719517782</v>
      </c>
      <c r="D2144" s="2">
        <f t="shared" si="200"/>
        <v>21.595534775568691</v>
      </c>
      <c r="E2144" s="2">
        <f t="shared" si="199"/>
        <v>7.8075943949091453E-2</v>
      </c>
      <c r="F2144" s="2">
        <f t="shared" si="197"/>
        <v>8.54013543881217E-2</v>
      </c>
      <c r="G2144" s="2">
        <f t="shared" si="195"/>
        <v>-7.3254104390302471E-3</v>
      </c>
      <c r="H2144" s="2" t="str">
        <f t="shared" si="196"/>
        <v>Hold</v>
      </c>
    </row>
    <row r="2145" spans="1:8" ht="13.5" x14ac:dyDescent="0.25">
      <c r="A2145" s="3">
        <f>TITRES_STAT!B2148</f>
        <v>45128</v>
      </c>
      <c r="B2145" s="6">
        <f>TITRES_STAT!D2148</f>
        <v>21.488</v>
      </c>
      <c r="C2145" s="2">
        <f t="shared" si="198"/>
        <v>21.654916762668893</v>
      </c>
      <c r="D2145" s="2">
        <f t="shared" si="200"/>
        <v>21.587569236637677</v>
      </c>
      <c r="E2145" s="2">
        <f t="shared" si="199"/>
        <v>6.7347526031216631E-2</v>
      </c>
      <c r="F2145" s="2">
        <f t="shared" si="197"/>
        <v>8.1790588716740692E-2</v>
      </c>
      <c r="G2145" s="2">
        <f t="shared" si="195"/>
        <v>-1.4443062685524061E-2</v>
      </c>
      <c r="H2145" s="2" t="str">
        <f t="shared" si="196"/>
        <v>Hold</v>
      </c>
    </row>
    <row r="2146" spans="1:8" ht="13.5" x14ac:dyDescent="0.25">
      <c r="A2146" s="3">
        <f>TITRES_STAT!B2149</f>
        <v>45131</v>
      </c>
      <c r="B2146" s="6">
        <f>TITRES_STAT!D2149</f>
        <v>21.488</v>
      </c>
      <c r="C2146" s="2">
        <f t="shared" si="198"/>
        <v>21.639098799181372</v>
      </c>
      <c r="D2146" s="2">
        <f t="shared" si="200"/>
        <v>21.580193737627479</v>
      </c>
      <c r="E2146" s="2">
        <f t="shared" si="199"/>
        <v>5.8905061553893745E-2</v>
      </c>
      <c r="F2146" s="2">
        <f t="shared" si="197"/>
        <v>7.7213483284171297E-2</v>
      </c>
      <c r="G2146" s="2">
        <f t="shared" si="195"/>
        <v>-1.8308421730277552E-2</v>
      </c>
      <c r="H2146" s="2" t="str">
        <f t="shared" si="196"/>
        <v>Hold</v>
      </c>
    </row>
    <row r="2147" spans="1:8" ht="13.5" x14ac:dyDescent="0.25">
      <c r="A2147" s="3">
        <f>TITRES_STAT!B2150</f>
        <v>45133</v>
      </c>
      <c r="B2147" s="6">
        <f>TITRES_STAT!D2150</f>
        <v>21.488</v>
      </c>
      <c r="C2147" s="2">
        <f t="shared" si="198"/>
        <v>21.625714368538084</v>
      </c>
      <c r="D2147" s="2">
        <f t="shared" si="200"/>
        <v>21.573364571877296</v>
      </c>
      <c r="E2147" s="2">
        <f t="shared" si="199"/>
        <v>5.2349796660788428E-2</v>
      </c>
      <c r="F2147" s="2">
        <f t="shared" si="197"/>
        <v>7.2240745959494729E-2</v>
      </c>
      <c r="G2147" s="2">
        <f t="shared" si="195"/>
        <v>-1.9890949298706301E-2</v>
      </c>
      <c r="H2147" s="2" t="str">
        <f t="shared" si="196"/>
        <v>Hold</v>
      </c>
    </row>
    <row r="2148" spans="1:8" ht="13.5" x14ac:dyDescent="0.25">
      <c r="A2148" s="3">
        <f>TITRES_STAT!B2151</f>
        <v>45134</v>
      </c>
      <c r="B2148" s="6">
        <f>TITRES_STAT!D2151</f>
        <v>21.488</v>
      </c>
      <c r="C2148" s="2">
        <f t="shared" si="198"/>
        <v>21.614389081070687</v>
      </c>
      <c r="D2148" s="2">
        <f t="shared" si="200"/>
        <v>21.567041270256755</v>
      </c>
      <c r="E2148" s="2">
        <f t="shared" si="199"/>
        <v>4.7347810813931801E-2</v>
      </c>
      <c r="F2148" s="2">
        <f t="shared" si="197"/>
        <v>6.7262158930382149E-2</v>
      </c>
      <c r="G2148" s="2">
        <f t="shared" ref="G2148:G2211" si="201">E2148-F2148</f>
        <v>-1.9914348116450348E-2</v>
      </c>
      <c r="H2148" s="2" t="str">
        <f t="shared" ref="H2148:H2211" si="202">IF(G2148&lt;0,"Hold","Sell")</f>
        <v>Hold</v>
      </c>
    </row>
    <row r="2149" spans="1:8" ht="13.5" x14ac:dyDescent="0.25">
      <c r="A2149" s="3">
        <f>TITRES_STAT!B2152</f>
        <v>45135</v>
      </c>
      <c r="B2149" s="6">
        <f>TITRES_STAT!D2152</f>
        <v>21.4238</v>
      </c>
      <c r="C2149" s="2">
        <f t="shared" si="198"/>
        <v>21.604806145521351</v>
      </c>
      <c r="D2149" s="2">
        <f t="shared" si="200"/>
        <v>21.556430805793294</v>
      </c>
      <c r="E2149" s="2">
        <f t="shared" si="199"/>
        <v>4.8375339728057298E-2</v>
      </c>
      <c r="F2149" s="2">
        <f t="shared" ref="F2149:F2212" si="203">(E2149*(2/(10)))+((1-(2/10))*F2148)</f>
        <v>6.3484795089917181E-2</v>
      </c>
      <c r="G2149" s="2">
        <f t="shared" si="201"/>
        <v>-1.5109455361859883E-2</v>
      </c>
      <c r="H2149" s="2" t="str">
        <f t="shared" si="202"/>
        <v>Hold</v>
      </c>
    </row>
    <row r="2150" spans="1:8" ht="13.5" x14ac:dyDescent="0.25">
      <c r="A2150" s="3">
        <f>TITRES_STAT!B2153</f>
        <v>45138</v>
      </c>
      <c r="B2150" s="6">
        <f>TITRES_STAT!D2153</f>
        <v>21.4238</v>
      </c>
      <c r="C2150" s="2">
        <f t="shared" si="198"/>
        <v>21.586835969287296</v>
      </c>
      <c r="D2150" s="2">
        <f t="shared" si="200"/>
        <v>21.546606301660457</v>
      </c>
      <c r="E2150" s="2">
        <f t="shared" si="199"/>
        <v>4.0229667626839216E-2</v>
      </c>
      <c r="F2150" s="2">
        <f t="shared" si="203"/>
        <v>5.8833769597301591E-2</v>
      </c>
      <c r="G2150" s="2">
        <f t="shared" si="201"/>
        <v>-1.8604101970462375E-2</v>
      </c>
      <c r="H2150" s="2" t="str">
        <f t="shared" si="202"/>
        <v>Hold</v>
      </c>
    </row>
    <row r="2151" spans="1:8" ht="13.5" x14ac:dyDescent="0.25">
      <c r="A2151" s="3">
        <f>TITRES_STAT!B2154</f>
        <v>45139</v>
      </c>
      <c r="B2151" s="6">
        <f>TITRES_STAT!D2154</f>
        <v>21.3597</v>
      </c>
      <c r="C2151" s="2">
        <f t="shared" si="198"/>
        <v>21.580507358627713</v>
      </c>
      <c r="D2151" s="2">
        <f t="shared" si="200"/>
        <v>21.532761390426348</v>
      </c>
      <c r="E2151" s="2">
        <f t="shared" si="199"/>
        <v>4.774596820136523E-2</v>
      </c>
      <c r="F2151" s="2">
        <f t="shared" si="203"/>
        <v>5.661620931811432E-2</v>
      </c>
      <c r="G2151" s="2">
        <f t="shared" si="201"/>
        <v>-8.8702411167490905E-3</v>
      </c>
      <c r="H2151" s="2" t="str">
        <f t="shared" si="202"/>
        <v>Hold</v>
      </c>
    </row>
    <row r="2152" spans="1:8" ht="13.5" x14ac:dyDescent="0.25">
      <c r="A2152" s="3">
        <f>TITRES_STAT!B2155</f>
        <v>45140</v>
      </c>
      <c r="B2152" s="6">
        <f>TITRES_STAT!D2155</f>
        <v>21.488</v>
      </c>
      <c r="C2152" s="2">
        <f t="shared" si="198"/>
        <v>21.574167764992684</v>
      </c>
      <c r="D2152" s="2">
        <f t="shared" si="200"/>
        <v>21.529445731876248</v>
      </c>
      <c r="E2152" s="2">
        <f t="shared" si="199"/>
        <v>4.4722033116435966E-2</v>
      </c>
      <c r="F2152" s="2">
        <f t="shared" si="203"/>
        <v>5.4237374077778656E-2</v>
      </c>
      <c r="G2152" s="2">
        <f t="shared" si="201"/>
        <v>-9.5153409613426901E-3</v>
      </c>
      <c r="H2152" s="2" t="str">
        <f t="shared" si="202"/>
        <v>Hold</v>
      </c>
    </row>
    <row r="2153" spans="1:8" ht="13.5" x14ac:dyDescent="0.25">
      <c r="A2153" s="3">
        <f>TITRES_STAT!B2156</f>
        <v>45141</v>
      </c>
      <c r="B2153" s="6">
        <f>TITRES_STAT!D2156</f>
        <v>21.488</v>
      </c>
      <c r="C2153" s="2">
        <f t="shared" si="198"/>
        <v>21.565834262686117</v>
      </c>
      <c r="D2153" s="2">
        <f t="shared" si="200"/>
        <v>21.526375677663193</v>
      </c>
      <c r="E2153" s="2">
        <f t="shared" si="199"/>
        <v>3.9458585022924098E-2</v>
      </c>
      <c r="F2153" s="2">
        <f t="shared" si="203"/>
        <v>5.1281616266807745E-2</v>
      </c>
      <c r="G2153" s="2">
        <f t="shared" si="201"/>
        <v>-1.1823031243883647E-2</v>
      </c>
      <c r="H2153" s="2" t="str">
        <f t="shared" si="202"/>
        <v>Hold</v>
      </c>
    </row>
    <row r="2154" spans="1:8" ht="13.5" x14ac:dyDescent="0.25">
      <c r="A2154" s="3">
        <f>TITRES_STAT!B2157</f>
        <v>45142</v>
      </c>
      <c r="B2154" s="6">
        <f>TITRES_STAT!D2157</f>
        <v>21.353300000000001</v>
      </c>
      <c r="C2154" s="2">
        <f t="shared" si="198"/>
        <v>21.553859760734408</v>
      </c>
      <c r="D2154" s="2">
        <f t="shared" si="200"/>
        <v>21.51355525709555</v>
      </c>
      <c r="E2154" s="2">
        <f t="shared" si="199"/>
        <v>4.0304503638857625E-2</v>
      </c>
      <c r="F2154" s="2">
        <f t="shared" si="203"/>
        <v>4.9086193741217726E-2</v>
      </c>
      <c r="G2154" s="2">
        <f t="shared" si="201"/>
        <v>-8.7816901023601013E-3</v>
      </c>
      <c r="H2154" s="2" t="str">
        <f t="shared" si="202"/>
        <v>Hold</v>
      </c>
    </row>
    <row r="2155" spans="1:8" ht="13.5" x14ac:dyDescent="0.25">
      <c r="A2155" s="3">
        <f>TITRES_STAT!B2158</f>
        <v>45145</v>
      </c>
      <c r="B2155" s="6">
        <f>TITRES_STAT!D2158</f>
        <v>21.3597</v>
      </c>
      <c r="C2155" s="2">
        <f t="shared" si="198"/>
        <v>21.543727489852191</v>
      </c>
      <c r="D2155" s="2">
        <f t="shared" si="200"/>
        <v>21.502158571384768</v>
      </c>
      <c r="E2155" s="2">
        <f t="shared" si="199"/>
        <v>4.1568918467422833E-2</v>
      </c>
      <c r="F2155" s="2">
        <f t="shared" si="203"/>
        <v>4.758273868645875E-2</v>
      </c>
      <c r="G2155" s="2">
        <f t="shared" si="201"/>
        <v>-6.0138202190359175E-3</v>
      </c>
      <c r="H2155" s="2" t="str">
        <f t="shared" si="202"/>
        <v>Hold</v>
      </c>
    </row>
    <row r="2156" spans="1:8" ht="13.5" x14ac:dyDescent="0.25">
      <c r="A2156" s="3">
        <f>TITRES_STAT!B2159</f>
        <v>45146</v>
      </c>
      <c r="B2156" s="6">
        <f>TITRES_STAT!D2159</f>
        <v>21.7958</v>
      </c>
      <c r="C2156" s="2">
        <f t="shared" si="198"/>
        <v>21.535154029874931</v>
      </c>
      <c r="D2156" s="2">
        <f t="shared" si="200"/>
        <v>21.52390978831923</v>
      </c>
      <c r="E2156" s="2">
        <f t="shared" si="199"/>
        <v>1.1244241555701251E-2</v>
      </c>
      <c r="F2156" s="2">
        <f t="shared" si="203"/>
        <v>4.0315039260307252E-2</v>
      </c>
      <c r="G2156" s="2">
        <f t="shared" si="201"/>
        <v>-2.9070797704606001E-2</v>
      </c>
      <c r="H2156" s="2" t="str">
        <f t="shared" si="202"/>
        <v>Hold</v>
      </c>
    </row>
    <row r="2157" spans="1:8" ht="13.5" x14ac:dyDescent="0.25">
      <c r="A2157" s="3">
        <f>TITRES_STAT!B2160</f>
        <v>45147</v>
      </c>
      <c r="B2157" s="6">
        <f>TITRES_STAT!D2160</f>
        <v>21.2378</v>
      </c>
      <c r="C2157" s="2">
        <f t="shared" si="198"/>
        <v>21.527899563740327</v>
      </c>
      <c r="D2157" s="2">
        <f t="shared" si="200"/>
        <v>21.502716470665952</v>
      </c>
      <c r="E2157" s="2">
        <f t="shared" si="199"/>
        <v>2.5183093074375051E-2</v>
      </c>
      <c r="F2157" s="2">
        <f t="shared" si="203"/>
        <v>3.7288650023120817E-2</v>
      </c>
      <c r="G2157" s="2">
        <f t="shared" si="201"/>
        <v>-1.2105556948745766E-2</v>
      </c>
      <c r="H2157" s="2" t="str">
        <f t="shared" si="202"/>
        <v>Hold</v>
      </c>
    </row>
    <row r="2158" spans="1:8" ht="13.5" x14ac:dyDescent="0.25">
      <c r="A2158" s="3">
        <f>TITRES_STAT!B2161</f>
        <v>45148</v>
      </c>
      <c r="B2158" s="6">
        <f>TITRES_STAT!D2161</f>
        <v>22.5078</v>
      </c>
      <c r="C2158" s="2">
        <f t="shared" si="198"/>
        <v>21.52176116931874</v>
      </c>
      <c r="D2158" s="2">
        <f t="shared" si="200"/>
        <v>21.577167102468476</v>
      </c>
      <c r="E2158" s="2">
        <f t="shared" si="199"/>
        <v>-5.5405933149735631E-2</v>
      </c>
      <c r="F2158" s="2">
        <f t="shared" si="203"/>
        <v>1.874973338854953E-2</v>
      </c>
      <c r="G2158" s="2">
        <f t="shared" si="201"/>
        <v>-7.4155666538285162E-2</v>
      </c>
      <c r="H2158" s="2" t="str">
        <f t="shared" si="202"/>
        <v>Hold</v>
      </c>
    </row>
    <row r="2159" spans="1:8" ht="13.5" x14ac:dyDescent="0.25">
      <c r="A2159" s="3">
        <f>TITRES_STAT!B2162</f>
        <v>45149</v>
      </c>
      <c r="B2159" s="6">
        <f>TITRES_STAT!D2162</f>
        <v>23.283999999999999</v>
      </c>
      <c r="C2159" s="2">
        <f t="shared" si="198"/>
        <v>21.50669022019278</v>
      </c>
      <c r="D2159" s="2">
        <f t="shared" si="200"/>
        <v>21.703599168952294</v>
      </c>
      <c r="E2159" s="2">
        <f t="shared" si="199"/>
        <v>-0.19690894875951415</v>
      </c>
      <c r="F2159" s="2">
        <f t="shared" si="203"/>
        <v>-2.4382003041063208E-2</v>
      </c>
      <c r="G2159" s="2">
        <f t="shared" si="201"/>
        <v>-0.17252694571845095</v>
      </c>
      <c r="H2159" s="2" t="str">
        <f t="shared" si="202"/>
        <v>Hold</v>
      </c>
    </row>
    <row r="2160" spans="1:8" ht="13.5" x14ac:dyDescent="0.25">
      <c r="A2160" s="3">
        <f>TITRES_STAT!B2163</f>
        <v>45152</v>
      </c>
      <c r="B2160" s="6">
        <f>TITRES_STAT!D2163</f>
        <v>23.604700000000001</v>
      </c>
      <c r="C2160" s="2">
        <f t="shared" si="198"/>
        <v>21.49393787862466</v>
      </c>
      <c r="D2160" s="2">
        <f t="shared" si="200"/>
        <v>21.844421452733606</v>
      </c>
      <c r="E2160" s="2">
        <f t="shared" si="199"/>
        <v>-0.35048357410894582</v>
      </c>
      <c r="F2160" s="2">
        <f t="shared" si="203"/>
        <v>-8.9602317254639741E-2</v>
      </c>
      <c r="G2160" s="2">
        <f t="shared" si="201"/>
        <v>-0.26088125685430608</v>
      </c>
      <c r="H2160" s="2" t="str">
        <f t="shared" si="202"/>
        <v>Hold</v>
      </c>
    </row>
    <row r="2161" spans="1:8" ht="13.5" x14ac:dyDescent="0.25">
      <c r="A2161" s="3">
        <f>TITRES_STAT!B2164</f>
        <v>45153</v>
      </c>
      <c r="B2161" s="6">
        <f>TITRES_STAT!D2164</f>
        <v>23.604700000000001</v>
      </c>
      <c r="C2161" s="2">
        <f t="shared" si="198"/>
        <v>21.473285897297789</v>
      </c>
      <c r="D2161" s="2">
        <f t="shared" si="200"/>
        <v>21.974812456234819</v>
      </c>
      <c r="E2161" s="2">
        <f t="shared" si="199"/>
        <v>-0.50152655893703013</v>
      </c>
      <c r="F2161" s="2">
        <f t="shared" si="203"/>
        <v>-0.17198716559111782</v>
      </c>
      <c r="G2161" s="2">
        <f t="shared" si="201"/>
        <v>-0.32953939334591231</v>
      </c>
      <c r="H2161" s="2" t="str">
        <f t="shared" si="202"/>
        <v>Hold</v>
      </c>
    </row>
    <row r="2162" spans="1:8" ht="13.5" x14ac:dyDescent="0.25">
      <c r="A2162" s="3">
        <f>TITRES_STAT!B2165</f>
        <v>45154</v>
      </c>
      <c r="B2162" s="6">
        <f>TITRES_STAT!D2165</f>
        <v>23.733000000000001</v>
      </c>
      <c r="C2162" s="2">
        <f t="shared" si="198"/>
        <v>21.475549605405821</v>
      </c>
      <c r="D2162" s="2">
        <f t="shared" si="200"/>
        <v>22.105048570587794</v>
      </c>
      <c r="E2162" s="2">
        <f t="shared" si="199"/>
        <v>-0.62949896518197335</v>
      </c>
      <c r="F2162" s="2">
        <f t="shared" si="203"/>
        <v>-0.26348952550928895</v>
      </c>
      <c r="G2162" s="2">
        <f t="shared" si="201"/>
        <v>-0.3660094396726844</v>
      </c>
      <c r="H2162" s="2" t="str">
        <f t="shared" si="202"/>
        <v>Hold</v>
      </c>
    </row>
    <row r="2163" spans="1:8" ht="13.5" x14ac:dyDescent="0.25">
      <c r="A2163" s="3">
        <f>TITRES_STAT!B2166</f>
        <v>45155</v>
      </c>
      <c r="B2163" s="6">
        <f>TITRES_STAT!D2166</f>
        <v>23.9895</v>
      </c>
      <c r="C2163" s="2">
        <f t="shared" si="198"/>
        <v>21.477465050728004</v>
      </c>
      <c r="D2163" s="2">
        <f t="shared" si="200"/>
        <v>22.244637565359071</v>
      </c>
      <c r="E2163" s="2">
        <f t="shared" si="199"/>
        <v>-0.76717251463106706</v>
      </c>
      <c r="F2163" s="2">
        <f t="shared" si="203"/>
        <v>-0.36422612333364457</v>
      </c>
      <c r="G2163" s="2">
        <f t="shared" si="201"/>
        <v>-0.40294639129742249</v>
      </c>
      <c r="H2163" s="2" t="str">
        <f t="shared" si="202"/>
        <v>Hold</v>
      </c>
    </row>
    <row r="2164" spans="1:8" ht="13.5" x14ac:dyDescent="0.25">
      <c r="A2164" s="3">
        <f>TITRES_STAT!B2167</f>
        <v>45156</v>
      </c>
      <c r="B2164" s="6">
        <f>TITRES_STAT!D2167</f>
        <v>24.374400000000001</v>
      </c>
      <c r="C2164" s="2">
        <f t="shared" si="198"/>
        <v>21.45836273523139</v>
      </c>
      <c r="D2164" s="2">
        <f t="shared" si="200"/>
        <v>22.402397745702846</v>
      </c>
      <c r="E2164" s="2">
        <f t="shared" si="199"/>
        <v>-0.9440350104714561</v>
      </c>
      <c r="F2164" s="2">
        <f t="shared" si="203"/>
        <v>-0.48018790076120693</v>
      </c>
      <c r="G2164" s="2">
        <f t="shared" si="201"/>
        <v>-0.46384710971024917</v>
      </c>
      <c r="H2164" s="2" t="str">
        <f t="shared" si="202"/>
        <v>Hold</v>
      </c>
    </row>
    <row r="2165" spans="1:8" ht="13.5" x14ac:dyDescent="0.25">
      <c r="A2165" s="3">
        <f>TITRES_STAT!B2168</f>
        <v>45159</v>
      </c>
      <c r="B2165" s="6">
        <f>TITRES_STAT!D2168</f>
        <v>25.272400000000001</v>
      </c>
      <c r="C2165" s="2">
        <f t="shared" si="198"/>
        <v>21.443183852888097</v>
      </c>
      <c r="D2165" s="2">
        <f t="shared" si="200"/>
        <v>22.614990505280414</v>
      </c>
      <c r="E2165" s="2">
        <f t="shared" si="199"/>
        <v>-1.1718066523923163</v>
      </c>
      <c r="F2165" s="2">
        <f t="shared" si="203"/>
        <v>-0.61851165108742889</v>
      </c>
      <c r="G2165" s="2">
        <f t="shared" si="201"/>
        <v>-0.5532950013048874</v>
      </c>
      <c r="H2165" s="2" t="str">
        <f t="shared" si="202"/>
        <v>Hold</v>
      </c>
    </row>
    <row r="2166" spans="1:8" ht="13.5" x14ac:dyDescent="0.25">
      <c r="A2166" s="3">
        <f>TITRES_STAT!B2169</f>
        <v>45160</v>
      </c>
      <c r="B2166" s="6">
        <f>TITRES_STAT!D2169</f>
        <v>25.336500000000001</v>
      </c>
      <c r="C2166" s="2">
        <f t="shared" si="198"/>
        <v>21.497432490905314</v>
      </c>
      <c r="D2166" s="2">
        <f t="shared" si="200"/>
        <v>22.816583801185569</v>
      </c>
      <c r="E2166" s="2">
        <f t="shared" si="199"/>
        <v>-1.3191513102802546</v>
      </c>
      <c r="F2166" s="2">
        <f t="shared" si="203"/>
        <v>-0.75863958292599398</v>
      </c>
      <c r="G2166" s="2">
        <f t="shared" si="201"/>
        <v>-0.56051172735426058</v>
      </c>
      <c r="H2166" s="2" t="str">
        <f t="shared" si="202"/>
        <v>Hold</v>
      </c>
    </row>
    <row r="2167" spans="1:8" ht="13.5" x14ac:dyDescent="0.25">
      <c r="A2167" s="3">
        <f>TITRES_STAT!B2170</f>
        <v>45161</v>
      </c>
      <c r="B2167" s="6">
        <f>TITRES_STAT!D2170</f>
        <v>25.304500000000001</v>
      </c>
      <c r="C2167" s="2">
        <f t="shared" si="198"/>
        <v>21.457489030766034</v>
      </c>
      <c r="D2167" s="2">
        <f t="shared" si="200"/>
        <v>23.000873889986639</v>
      </c>
      <c r="E2167" s="2">
        <f t="shared" si="199"/>
        <v>-1.5433848592206054</v>
      </c>
      <c r="F2167" s="2">
        <f t="shared" si="203"/>
        <v>-0.91558863818491631</v>
      </c>
      <c r="G2167" s="2">
        <f t="shared" si="201"/>
        <v>-0.62779622103568911</v>
      </c>
      <c r="H2167" s="2" t="str">
        <f t="shared" si="202"/>
        <v>Hold</v>
      </c>
    </row>
    <row r="2168" spans="1:8" ht="13.5" x14ac:dyDescent="0.25">
      <c r="A2168" s="3">
        <f>TITRES_STAT!B2171</f>
        <v>45162</v>
      </c>
      <c r="B2168" s="6">
        <f>TITRES_STAT!D2171</f>
        <v>25.304500000000001</v>
      </c>
      <c r="C2168" s="2">
        <f t="shared" si="198"/>
        <v>21.619075333725103</v>
      </c>
      <c r="D2168" s="2">
        <f t="shared" si="200"/>
        <v>23.171512861098741</v>
      </c>
      <c r="E2168" s="2">
        <f t="shared" si="199"/>
        <v>-1.5524375273736375</v>
      </c>
      <c r="F2168" s="2">
        <f t="shared" si="203"/>
        <v>-1.0429584160226606</v>
      </c>
      <c r="G2168" s="2">
        <f t="shared" si="201"/>
        <v>-0.5094791113509769</v>
      </c>
      <c r="H2168" s="2" t="str">
        <f t="shared" si="202"/>
        <v>Hold</v>
      </c>
    </row>
    <row r="2169" spans="1:8" ht="13.5" x14ac:dyDescent="0.25">
      <c r="A2169" s="3">
        <f>TITRES_STAT!B2172</f>
        <v>45163</v>
      </c>
      <c r="B2169" s="6">
        <f>TITRES_STAT!D2172</f>
        <v>25.144100000000002</v>
      </c>
      <c r="C2169" s="2">
        <f t="shared" si="198"/>
        <v>21.875217590075088</v>
      </c>
      <c r="D2169" s="2">
        <f t="shared" si="200"/>
        <v>23.317630426943278</v>
      </c>
      <c r="E2169" s="2">
        <f t="shared" si="199"/>
        <v>-1.4424128368681899</v>
      </c>
      <c r="F2169" s="2">
        <f t="shared" si="203"/>
        <v>-1.1228493001917665</v>
      </c>
      <c r="G2169" s="2">
        <f t="shared" si="201"/>
        <v>-0.31956353667642334</v>
      </c>
      <c r="H2169" s="2" t="str">
        <f t="shared" si="202"/>
        <v>Hold</v>
      </c>
    </row>
    <row r="2170" spans="1:8" ht="13.5" x14ac:dyDescent="0.25">
      <c r="A2170" s="3">
        <f>TITRES_STAT!B2173</f>
        <v>45166</v>
      </c>
      <c r="B2170" s="6">
        <f>TITRES_STAT!D2173</f>
        <v>25.144100000000002</v>
      </c>
      <c r="C2170" s="2">
        <f t="shared" si="198"/>
        <v>22.141291806986615</v>
      </c>
      <c r="D2170" s="2">
        <f t="shared" si="200"/>
        <v>23.452924469391924</v>
      </c>
      <c r="E2170" s="2">
        <f t="shared" si="199"/>
        <v>-1.3116326624053087</v>
      </c>
      <c r="F2170" s="2">
        <f t="shared" si="203"/>
        <v>-1.1606059726344751</v>
      </c>
      <c r="G2170" s="2">
        <f t="shared" si="201"/>
        <v>-0.15102668977083367</v>
      </c>
      <c r="H2170" s="2" t="str">
        <f t="shared" si="202"/>
        <v>Hold</v>
      </c>
    </row>
    <row r="2171" spans="1:8" ht="13.5" x14ac:dyDescent="0.25">
      <c r="A2171" s="3">
        <f>TITRES_STAT!B2174</f>
        <v>45167</v>
      </c>
      <c r="B2171" s="6">
        <f>TITRES_STAT!D2174</f>
        <v>25.272400000000001</v>
      </c>
      <c r="C2171" s="2">
        <f t="shared" si="198"/>
        <v>22.366431528988674</v>
      </c>
      <c r="D2171" s="2">
        <f t="shared" si="200"/>
        <v>23.587700434622153</v>
      </c>
      <c r="E2171" s="2">
        <f t="shared" si="199"/>
        <v>-1.2212689056334796</v>
      </c>
      <c r="F2171" s="2">
        <f t="shared" si="203"/>
        <v>-1.1727385592342761</v>
      </c>
      <c r="G2171" s="2">
        <f t="shared" si="201"/>
        <v>-4.8530346399203506E-2</v>
      </c>
      <c r="H2171" s="2" t="str">
        <f t="shared" si="202"/>
        <v>Hold</v>
      </c>
    </row>
    <row r="2172" spans="1:8" ht="13.5" x14ac:dyDescent="0.25">
      <c r="A2172" s="3">
        <f>TITRES_STAT!B2175</f>
        <v>45168</v>
      </c>
      <c r="B2172" s="6">
        <f>TITRES_STAT!D2175</f>
        <v>25.208300000000001</v>
      </c>
      <c r="C2172" s="2">
        <f t="shared" si="198"/>
        <v>22.576672832221185</v>
      </c>
      <c r="D2172" s="2">
        <f t="shared" si="200"/>
        <v>23.707744846872362</v>
      </c>
      <c r="E2172" s="2">
        <f t="shared" si="199"/>
        <v>-1.1310720146511777</v>
      </c>
      <c r="F2172" s="2">
        <f t="shared" si="203"/>
        <v>-1.1644052503176563</v>
      </c>
      <c r="G2172" s="2">
        <f t="shared" si="201"/>
        <v>3.3333235666478611E-2</v>
      </c>
      <c r="H2172" s="2" t="str">
        <f t="shared" si="202"/>
        <v>Sell</v>
      </c>
    </row>
    <row r="2173" spans="1:8" ht="13.5" x14ac:dyDescent="0.25">
      <c r="A2173" s="3">
        <f>TITRES_STAT!B2176</f>
        <v>45169</v>
      </c>
      <c r="B2173" s="6">
        <f>TITRES_STAT!D2176</f>
        <v>25.214700000000001</v>
      </c>
      <c r="C2173" s="2">
        <f t="shared" si="198"/>
        <v>22.794030858033313</v>
      </c>
      <c r="D2173" s="2">
        <f t="shared" si="200"/>
        <v>23.819371154511444</v>
      </c>
      <c r="E2173" s="2">
        <f t="shared" si="199"/>
        <v>-1.0253402964781309</v>
      </c>
      <c r="F2173" s="2">
        <f t="shared" si="203"/>
        <v>-1.1365922595497513</v>
      </c>
      <c r="G2173" s="2">
        <f t="shared" si="201"/>
        <v>0.11125196307162044</v>
      </c>
      <c r="H2173" s="2" t="str">
        <f t="shared" si="202"/>
        <v>Sell</v>
      </c>
    </row>
    <row r="2174" spans="1:8" ht="13.5" x14ac:dyDescent="0.25">
      <c r="A2174" s="3">
        <f>TITRES_STAT!B2177</f>
        <v>45170</v>
      </c>
      <c r="B2174" s="6">
        <f>TITRES_STAT!D2177</f>
        <v>25.265999999999998</v>
      </c>
      <c r="C2174" s="2">
        <f t="shared" si="198"/>
        <v>23.037164572182036</v>
      </c>
      <c r="D2174" s="2">
        <f t="shared" si="200"/>
        <v>23.926528846769855</v>
      </c>
      <c r="E2174" s="2">
        <f t="shared" si="199"/>
        <v>-0.88936427458781964</v>
      </c>
      <c r="F2174" s="2">
        <f t="shared" si="203"/>
        <v>-1.0871466625573649</v>
      </c>
      <c r="G2174" s="2">
        <f t="shared" si="201"/>
        <v>0.19778238796954528</v>
      </c>
      <c r="H2174" s="2" t="str">
        <f t="shared" si="202"/>
        <v>Sell</v>
      </c>
    </row>
    <row r="2175" spans="1:8" ht="13.5" x14ac:dyDescent="0.25">
      <c r="A2175" s="3">
        <f>TITRES_STAT!B2178</f>
        <v>45173</v>
      </c>
      <c r="B2175" s="6">
        <f>TITRES_STAT!D2178</f>
        <v>25.400700000000001</v>
      </c>
      <c r="C2175" s="2">
        <f t="shared" si="198"/>
        <v>23.381046945692493</v>
      </c>
      <c r="D2175" s="2">
        <f t="shared" si="200"/>
        <v>24.035726709972089</v>
      </c>
      <c r="E2175" s="2">
        <f t="shared" si="199"/>
        <v>-0.65467976427959584</v>
      </c>
      <c r="F2175" s="2">
        <f t="shared" si="203"/>
        <v>-1.0006532829018111</v>
      </c>
      <c r="G2175" s="2">
        <f t="shared" si="201"/>
        <v>0.34597351862221526</v>
      </c>
      <c r="H2175" s="2" t="str">
        <f t="shared" si="202"/>
        <v>Sell</v>
      </c>
    </row>
    <row r="2176" spans="1:8" ht="13.5" x14ac:dyDescent="0.25">
      <c r="A2176" s="3">
        <f>TITRES_STAT!B2179</f>
        <v>45174</v>
      </c>
      <c r="B2176" s="6">
        <f>TITRES_STAT!D2179</f>
        <v>25.4648</v>
      </c>
      <c r="C2176" s="2">
        <f t="shared" si="198"/>
        <v>23.681885877124419</v>
      </c>
      <c r="D2176" s="2">
        <f t="shared" si="200"/>
        <v>24.141583990714899</v>
      </c>
      <c r="E2176" s="2">
        <f t="shared" si="199"/>
        <v>-0.45969811359048052</v>
      </c>
      <c r="F2176" s="2">
        <f t="shared" si="203"/>
        <v>-0.89246224903954496</v>
      </c>
      <c r="G2176" s="2">
        <f t="shared" si="201"/>
        <v>0.43276413544906445</v>
      </c>
      <c r="H2176" s="2" t="str">
        <f t="shared" si="202"/>
        <v>Sell</v>
      </c>
    </row>
    <row r="2177" spans="1:8" ht="13.5" x14ac:dyDescent="0.25">
      <c r="A2177" s="3">
        <f>TITRES_STAT!B2180</f>
        <v>45175</v>
      </c>
      <c r="B2177" s="6">
        <f>TITRES_STAT!D2180</f>
        <v>25.4328</v>
      </c>
      <c r="C2177" s="2">
        <f t="shared" si="198"/>
        <v>23.931518819105278</v>
      </c>
      <c r="D2177" s="2">
        <f t="shared" si="200"/>
        <v>24.237229621032313</v>
      </c>
      <c r="E2177" s="2">
        <f t="shared" si="199"/>
        <v>-0.30571080192703448</v>
      </c>
      <c r="F2177" s="2">
        <f t="shared" si="203"/>
        <v>-0.77511195961704293</v>
      </c>
      <c r="G2177" s="2">
        <f t="shared" si="201"/>
        <v>0.46940115769000845</v>
      </c>
      <c r="H2177" s="2" t="str">
        <f t="shared" si="202"/>
        <v>Sell</v>
      </c>
    </row>
    <row r="2178" spans="1:8" ht="13.5" x14ac:dyDescent="0.25">
      <c r="A2178" s="3">
        <f>TITRES_STAT!B2181</f>
        <v>45176</v>
      </c>
      <c r="B2178" s="6">
        <f>TITRES_STAT!D2181</f>
        <v>25.368600000000001</v>
      </c>
      <c r="C2178" s="2">
        <f t="shared" si="198"/>
        <v>24.142746693089084</v>
      </c>
      <c r="D2178" s="2">
        <f t="shared" si="200"/>
        <v>24.321034834289179</v>
      </c>
      <c r="E2178" s="2">
        <f t="shared" si="199"/>
        <v>-0.1782881412000954</v>
      </c>
      <c r="F2178" s="2">
        <f t="shared" si="203"/>
        <v>-0.65574719593365349</v>
      </c>
      <c r="G2178" s="2">
        <f t="shared" si="201"/>
        <v>0.4774590547335581</v>
      </c>
      <c r="H2178" s="2" t="str">
        <f t="shared" si="202"/>
        <v>Sell</v>
      </c>
    </row>
    <row r="2179" spans="1:8" ht="13.5" x14ac:dyDescent="0.25">
      <c r="A2179" s="3">
        <f>TITRES_STAT!B2182</f>
        <v>45177</v>
      </c>
      <c r="B2179" s="6">
        <f>TITRES_STAT!D2182</f>
        <v>25.362200000000001</v>
      </c>
      <c r="C2179" s="2">
        <f t="shared" si="198"/>
        <v>24.296801047998454</v>
      </c>
      <c r="D2179" s="2">
        <f t="shared" si="200"/>
        <v>24.39815817989739</v>
      </c>
      <c r="E2179" s="2">
        <f t="shared" si="199"/>
        <v>-0.10135713189893636</v>
      </c>
      <c r="F2179" s="2">
        <f t="shared" si="203"/>
        <v>-0.54486918312671007</v>
      </c>
      <c r="G2179" s="2">
        <f t="shared" si="201"/>
        <v>0.44351205122777371</v>
      </c>
      <c r="H2179" s="2" t="str">
        <f t="shared" si="202"/>
        <v>Sell</v>
      </c>
    </row>
    <row r="2180" spans="1:8" ht="13.5" x14ac:dyDescent="0.25">
      <c r="A2180" s="3">
        <f>TITRES_STAT!B2183</f>
        <v>45180</v>
      </c>
      <c r="B2180" s="6">
        <f>TITRES_STAT!D2183</f>
        <v>25.336500000000001</v>
      </c>
      <c r="C2180" s="2">
        <f t="shared" si="198"/>
        <v>24.427154732921768</v>
      </c>
      <c r="D2180" s="2">
        <f t="shared" si="200"/>
        <v>24.467664981386473</v>
      </c>
      <c r="E2180" s="2">
        <f t="shared" si="199"/>
        <v>-4.0510248464705967E-2</v>
      </c>
      <c r="F2180" s="2">
        <f t="shared" si="203"/>
        <v>-0.44399739619430928</v>
      </c>
      <c r="G2180" s="2">
        <f t="shared" si="201"/>
        <v>0.40348714772960331</v>
      </c>
      <c r="H2180" s="2" t="str">
        <f t="shared" si="202"/>
        <v>Sell</v>
      </c>
    </row>
    <row r="2181" spans="1:8" ht="13.5" x14ac:dyDescent="0.25">
      <c r="A2181" s="3">
        <f>TITRES_STAT!B2184</f>
        <v>45181</v>
      </c>
      <c r="B2181" s="6">
        <f>TITRES_STAT!D2184</f>
        <v>25.272400000000001</v>
      </c>
      <c r="C2181" s="2">
        <f t="shared" si="198"/>
        <v>24.557192466318419</v>
      </c>
      <c r="D2181" s="2">
        <f t="shared" si="200"/>
        <v>24.527274982765253</v>
      </c>
      <c r="E2181" s="2">
        <f t="shared" si="199"/>
        <v>2.9917483553166591E-2</v>
      </c>
      <c r="F2181" s="2">
        <f t="shared" si="203"/>
        <v>-0.34921442024481414</v>
      </c>
      <c r="G2181" s="2">
        <f t="shared" si="201"/>
        <v>0.37913190379798073</v>
      </c>
      <c r="H2181" s="2" t="str">
        <f t="shared" si="202"/>
        <v>Sell</v>
      </c>
    </row>
    <row r="2182" spans="1:8" ht="13.5" x14ac:dyDescent="0.25">
      <c r="A2182" s="3">
        <f>TITRES_STAT!B2185</f>
        <v>45182</v>
      </c>
      <c r="B2182" s="6">
        <f>TITRES_STAT!D2185</f>
        <v>25.265999999999998</v>
      </c>
      <c r="C2182" s="2">
        <f t="shared" si="198"/>
        <v>24.657362856115586</v>
      </c>
      <c r="D2182" s="2">
        <f t="shared" si="200"/>
        <v>24.581995354412271</v>
      </c>
      <c r="E2182" s="2">
        <f t="shared" si="199"/>
        <v>7.5367501703315298E-2</v>
      </c>
      <c r="F2182" s="2">
        <f t="shared" si="203"/>
        <v>-0.26429803585518824</v>
      </c>
      <c r="G2182" s="2">
        <f t="shared" si="201"/>
        <v>0.33966553755850354</v>
      </c>
      <c r="H2182" s="2" t="str">
        <f t="shared" si="202"/>
        <v>Sell</v>
      </c>
    </row>
    <row r="2183" spans="1:8" ht="13.5" x14ac:dyDescent="0.25">
      <c r="A2183" s="3">
        <f>TITRES_STAT!B2186</f>
        <v>45183</v>
      </c>
      <c r="B2183" s="6">
        <f>TITRES_STAT!D2186</f>
        <v>25.272400000000001</v>
      </c>
      <c r="C2183" s="2">
        <f t="shared" si="198"/>
        <v>24.743107032097804</v>
      </c>
      <c r="D2183" s="2">
        <f t="shared" si="200"/>
        <v>24.633136439270622</v>
      </c>
      <c r="E2183" s="2">
        <f t="shared" si="199"/>
        <v>0.10997059282718169</v>
      </c>
      <c r="F2183" s="2">
        <f t="shared" si="203"/>
        <v>-0.18944431011871427</v>
      </c>
      <c r="G2183" s="2">
        <f t="shared" si="201"/>
        <v>0.29941490294589596</v>
      </c>
      <c r="H2183" s="2" t="str">
        <f t="shared" si="202"/>
        <v>Sell</v>
      </c>
    </row>
    <row r="2184" spans="1:8" ht="13.5" x14ac:dyDescent="0.25">
      <c r="A2184" s="3">
        <f>TITRES_STAT!B2187</f>
        <v>45184</v>
      </c>
      <c r="B2184" s="6">
        <f>TITRES_STAT!D2187</f>
        <v>25.08</v>
      </c>
      <c r="C2184" s="2">
        <f t="shared" si="198"/>
        <v>24.823552104082754</v>
      </c>
      <c r="D2184" s="2">
        <f t="shared" si="200"/>
        <v>24.666237443769095</v>
      </c>
      <c r="E2184" s="2">
        <f t="shared" si="199"/>
        <v>0.15731466031365926</v>
      </c>
      <c r="F2184" s="2">
        <f t="shared" si="203"/>
        <v>-0.12009251603223958</v>
      </c>
      <c r="G2184" s="2">
        <f t="shared" si="201"/>
        <v>0.27740717634589884</v>
      </c>
      <c r="H2184" s="2" t="str">
        <f t="shared" si="202"/>
        <v>Sell</v>
      </c>
    </row>
    <row r="2185" spans="1:8" ht="13.5" x14ac:dyDescent="0.25">
      <c r="A2185" s="3">
        <f>TITRES_STAT!B2188</f>
        <v>45187</v>
      </c>
      <c r="B2185" s="6">
        <f>TITRES_STAT!D2188</f>
        <v>25.201799999999999</v>
      </c>
      <c r="C2185" s="2">
        <f t="shared" si="198"/>
        <v>24.912344088070025</v>
      </c>
      <c r="D2185" s="2">
        <f t="shared" si="200"/>
        <v>24.705908744230644</v>
      </c>
      <c r="E2185" s="2">
        <f t="shared" si="199"/>
        <v>0.20643534383938089</v>
      </c>
      <c r="F2185" s="2">
        <f t="shared" si="203"/>
        <v>-5.4786944057915489E-2</v>
      </c>
      <c r="G2185" s="2">
        <f t="shared" si="201"/>
        <v>0.2612222878972964</v>
      </c>
      <c r="H2185" s="2" t="str">
        <f t="shared" si="202"/>
        <v>Sell</v>
      </c>
    </row>
    <row r="2186" spans="1:8" ht="13.5" x14ac:dyDescent="0.25">
      <c r="A2186" s="3">
        <f>TITRES_STAT!B2189</f>
        <v>45188</v>
      </c>
      <c r="B2186" s="6">
        <f>TITRES_STAT!D2189</f>
        <v>25.201799999999999</v>
      </c>
      <c r="C2186" s="2">
        <f t="shared" si="198"/>
        <v>24.997337305290021</v>
      </c>
      <c r="D2186" s="2">
        <f t="shared" si="200"/>
        <v>24.742641429843189</v>
      </c>
      <c r="E2186" s="2">
        <f t="shared" si="199"/>
        <v>0.25469587544683137</v>
      </c>
      <c r="F2186" s="2">
        <f t="shared" si="203"/>
        <v>7.1096198430338833E-3</v>
      </c>
      <c r="G2186" s="2">
        <f t="shared" si="201"/>
        <v>0.24758625560379749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6">
        <f>TITRES_STAT!D2190</f>
        <v>25.137699999999999</v>
      </c>
      <c r="C2187" s="2">
        <f t="shared" si="198"/>
        <v>25.06433156601463</v>
      </c>
      <c r="D2187" s="2">
        <f t="shared" si="200"/>
        <v>24.771905027632585</v>
      </c>
      <c r="E2187" s="2">
        <f t="shared" si="199"/>
        <v>0.29242653838204546</v>
      </c>
      <c r="F2187" s="2">
        <f t="shared" si="203"/>
        <v>6.4173003550836202E-2</v>
      </c>
      <c r="G2187" s="2">
        <f t="shared" si="201"/>
        <v>0.22825353483120925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6">
        <f>TITRES_STAT!D2191</f>
        <v>24.823399999999999</v>
      </c>
      <c r="C2188" s="2">
        <f t="shared" si="198"/>
        <v>25.111142094320073</v>
      </c>
      <c r="D2188" s="2">
        <f t="shared" si="200"/>
        <v>24.775719470030168</v>
      </c>
      <c r="E2188" s="2">
        <f t="shared" si="199"/>
        <v>0.33542262428990455</v>
      </c>
      <c r="F2188" s="2">
        <f t="shared" si="203"/>
        <v>0.11842292769864987</v>
      </c>
      <c r="G2188" s="2">
        <f t="shared" si="201"/>
        <v>0.21699969659125468</v>
      </c>
      <c r="H2188" s="2" t="str">
        <f t="shared" si="202"/>
        <v>Sell</v>
      </c>
    </row>
    <row r="2189" spans="1:8" ht="13.5" x14ac:dyDescent="0.25">
      <c r="A2189" s="3">
        <f>TITRES_STAT!B2192</f>
        <v>45191</v>
      </c>
      <c r="B2189" s="6">
        <f>TITRES_STAT!D2192</f>
        <v>24.951699999999999</v>
      </c>
      <c r="C2189" s="2">
        <f t="shared" si="198"/>
        <v>25.1497663875016</v>
      </c>
      <c r="D2189" s="2">
        <f t="shared" si="200"/>
        <v>24.788755064842746</v>
      </c>
      <c r="E2189" s="2">
        <f t="shared" si="199"/>
        <v>0.36101132265885383</v>
      </c>
      <c r="F2189" s="2">
        <f t="shared" si="203"/>
        <v>0.16694060669069066</v>
      </c>
      <c r="G2189" s="2">
        <f t="shared" si="201"/>
        <v>0.19407071596816317</v>
      </c>
      <c r="H2189" s="2" t="str">
        <f t="shared" si="202"/>
        <v>Sell</v>
      </c>
    </row>
    <row r="2190" spans="1:8" ht="13.5" x14ac:dyDescent="0.25">
      <c r="A2190" s="3">
        <f>TITRES_STAT!B2193</f>
        <v>45194</v>
      </c>
      <c r="B2190" s="6">
        <f>TITRES_STAT!D2193</f>
        <v>24.663</v>
      </c>
      <c r="C2190" s="2">
        <f t="shared" si="198"/>
        <v>25.178494635578279</v>
      </c>
      <c r="D2190" s="2">
        <f t="shared" si="200"/>
        <v>24.779439874854393</v>
      </c>
      <c r="E2190" s="2">
        <f t="shared" si="199"/>
        <v>0.39905476072388524</v>
      </c>
      <c r="F2190" s="2">
        <f t="shared" si="203"/>
        <v>0.21336343749732961</v>
      </c>
      <c r="G2190" s="2">
        <f t="shared" si="201"/>
        <v>0.18569132322655563</v>
      </c>
      <c r="H2190" s="2" t="str">
        <f t="shared" si="202"/>
        <v>Sell</v>
      </c>
    </row>
    <row r="2191" spans="1:8" ht="13.5" x14ac:dyDescent="0.25">
      <c r="A2191" s="3">
        <f>TITRES_STAT!B2194</f>
        <v>45195</v>
      </c>
      <c r="B2191" s="6">
        <f>TITRES_STAT!D2194</f>
        <v>24.374400000000001</v>
      </c>
      <c r="C2191" s="2">
        <f t="shared" ref="C2191:C2254" si="204">$C$4*B2181+C2190*(1-$C$4)</f>
        <v>25.19294161472008</v>
      </c>
      <c r="D2191" s="2">
        <f t="shared" si="200"/>
        <v>24.749436921161475</v>
      </c>
      <c r="E2191" s="2">
        <f t="shared" si="199"/>
        <v>0.44350469355860511</v>
      </c>
      <c r="F2191" s="2">
        <f t="shared" si="203"/>
        <v>0.25939168870958473</v>
      </c>
      <c r="G2191" s="2">
        <f t="shared" si="201"/>
        <v>0.18411300484902038</v>
      </c>
      <c r="H2191" s="2" t="str">
        <f t="shared" si="202"/>
        <v>Sell</v>
      </c>
    </row>
    <row r="2192" spans="1:8" ht="13.5" x14ac:dyDescent="0.25">
      <c r="A2192" s="3">
        <f>TITRES_STAT!B2195</f>
        <v>45197</v>
      </c>
      <c r="B2192" s="6">
        <f>TITRES_STAT!D2195</f>
        <v>24.374400000000001</v>
      </c>
      <c r="C2192" s="2">
        <f t="shared" si="204"/>
        <v>25.204181366301604</v>
      </c>
      <c r="D2192" s="2">
        <f t="shared" si="200"/>
        <v>24.721656408482851</v>
      </c>
      <c r="E2192" s="2">
        <f t="shared" si="199"/>
        <v>0.48252495781875382</v>
      </c>
      <c r="F2192" s="2">
        <f t="shared" si="203"/>
        <v>0.30401834253141857</v>
      </c>
      <c r="G2192" s="2">
        <f t="shared" si="201"/>
        <v>0.17850661528733525</v>
      </c>
      <c r="H2192" s="2" t="str">
        <f t="shared" si="202"/>
        <v>Sell</v>
      </c>
    </row>
    <row r="2193" spans="1:8" ht="13.5" x14ac:dyDescent="0.25">
      <c r="A2193" s="3">
        <f>TITRES_STAT!B2196</f>
        <v>45198</v>
      </c>
      <c r="B2193" s="6">
        <f>TITRES_STAT!D2196</f>
        <v>25.015799999999999</v>
      </c>
      <c r="C2193" s="2">
        <f t="shared" si="204"/>
        <v>25.214676540716741</v>
      </c>
      <c r="D2193" s="2">
        <f t="shared" si="200"/>
        <v>24.743444822669307</v>
      </c>
      <c r="E2193" s="2">
        <f t="shared" si="199"/>
        <v>0.47123171804743436</v>
      </c>
      <c r="F2193" s="2">
        <f t="shared" si="203"/>
        <v>0.33746101763462172</v>
      </c>
      <c r="G2193" s="2">
        <f t="shared" si="201"/>
        <v>0.13377070041281264</v>
      </c>
      <c r="H2193" s="2" t="str">
        <f t="shared" si="202"/>
        <v>Sell</v>
      </c>
    </row>
    <row r="2194" spans="1:8" ht="13.5" x14ac:dyDescent="0.25">
      <c r="A2194" s="3">
        <f>TITRES_STAT!B2197</f>
        <v>45201</v>
      </c>
      <c r="B2194" s="6">
        <f>TITRES_STAT!D2197</f>
        <v>24.951699999999999</v>
      </c>
      <c r="C2194" s="2">
        <f t="shared" si="204"/>
        <v>25.193957072914166</v>
      </c>
      <c r="D2194" s="2">
        <f t="shared" si="200"/>
        <v>24.758871132101209</v>
      </c>
      <c r="E2194" s="2">
        <f t="shared" si="199"/>
        <v>0.43508594081295726</v>
      </c>
      <c r="F2194" s="2">
        <f t="shared" si="203"/>
        <v>0.35698600227028887</v>
      </c>
      <c r="G2194" s="2">
        <f t="shared" si="201"/>
        <v>7.809993854266839E-2</v>
      </c>
      <c r="H2194" s="2" t="str">
        <f t="shared" si="202"/>
        <v>Sell</v>
      </c>
    </row>
    <row r="2195" spans="1:8" ht="13.5" x14ac:dyDescent="0.25">
      <c r="A2195" s="3">
        <f>TITRES_STAT!B2198</f>
        <v>45202</v>
      </c>
      <c r="B2195" s="6">
        <f>TITRES_STAT!D2198</f>
        <v>24.887499999999999</v>
      </c>
      <c r="C2195" s="2">
        <f t="shared" si="204"/>
        <v>25.195163677081219</v>
      </c>
      <c r="D2195" s="2">
        <f t="shared" si="200"/>
        <v>24.768399196390007</v>
      </c>
      <c r="E2195" s="2">
        <f t="shared" si="199"/>
        <v>0.42676448069121165</v>
      </c>
      <c r="F2195" s="2">
        <f t="shared" si="203"/>
        <v>0.3709416979544734</v>
      </c>
      <c r="G2195" s="2">
        <f t="shared" si="201"/>
        <v>5.5822782736738241E-2</v>
      </c>
      <c r="H2195" s="2" t="str">
        <f t="shared" si="202"/>
        <v>Sell</v>
      </c>
    </row>
    <row r="2196" spans="1:8" ht="13.5" x14ac:dyDescent="0.25">
      <c r="A2196" s="3">
        <f>TITRES_STAT!B2199</f>
        <v>45203</v>
      </c>
      <c r="B2196" s="6">
        <f>TITRES_STAT!D2199</f>
        <v>24.887499999999999</v>
      </c>
      <c r="C2196" s="2">
        <f t="shared" si="204"/>
        <v>25.196184649837953</v>
      </c>
      <c r="D2196" s="2">
        <f t="shared" si="200"/>
        <v>24.777221478138895</v>
      </c>
      <c r="E2196" s="2">
        <f t="shared" si="199"/>
        <v>0.41896317169905828</v>
      </c>
      <c r="F2196" s="2">
        <f t="shared" si="203"/>
        <v>0.3805459927033904</v>
      </c>
      <c r="G2196" s="2">
        <f t="shared" si="201"/>
        <v>3.8417178995667878E-2</v>
      </c>
      <c r="H2196" s="2" t="str">
        <f t="shared" si="202"/>
        <v>Sell</v>
      </c>
    </row>
    <row r="2197" spans="1:8" ht="13.5" x14ac:dyDescent="0.25">
      <c r="A2197" s="3">
        <f>TITRES_STAT!B2200</f>
        <v>45204</v>
      </c>
      <c r="B2197" s="6">
        <f>TITRES_STAT!D2200</f>
        <v>25.657299999999999</v>
      </c>
      <c r="C2197" s="2">
        <f t="shared" si="204"/>
        <v>25.187187011401345</v>
      </c>
      <c r="D2197" s="2">
        <f t="shared" si="200"/>
        <v>24.842412479758238</v>
      </c>
      <c r="E2197" s="2">
        <f t="shared" si="199"/>
        <v>0.34477453164310745</v>
      </c>
      <c r="F2197" s="2">
        <f t="shared" si="203"/>
        <v>0.37339170049133386</v>
      </c>
      <c r="G2197" s="2">
        <f t="shared" si="201"/>
        <v>-2.8617168848226404E-2</v>
      </c>
      <c r="H2197" s="2" t="str">
        <f t="shared" si="202"/>
        <v>Hold</v>
      </c>
    </row>
    <row r="2198" spans="1:8" ht="13.5" x14ac:dyDescent="0.25">
      <c r="A2198" s="3">
        <f>TITRES_STAT!B2201</f>
        <v>45205</v>
      </c>
      <c r="B2198" s="6">
        <f>TITRES_STAT!D2201</f>
        <v>25.400700000000001</v>
      </c>
      <c r="C2198" s="2">
        <f t="shared" si="204"/>
        <v>25.131219778878062</v>
      </c>
      <c r="D2198" s="2">
        <f t="shared" si="200"/>
        <v>24.883767110887259</v>
      </c>
      <c r="E2198" s="2">
        <f t="shared" si="199"/>
        <v>0.24745266799080312</v>
      </c>
      <c r="F2198" s="2">
        <f t="shared" si="203"/>
        <v>0.34820389399122775</v>
      </c>
      <c r="G2198" s="2">
        <f t="shared" si="201"/>
        <v>-0.10075122600042463</v>
      </c>
      <c r="H2198" s="2" t="str">
        <f t="shared" si="202"/>
        <v>Hold</v>
      </c>
    </row>
    <row r="2199" spans="1:8" ht="13.5" x14ac:dyDescent="0.25">
      <c r="A2199" s="3">
        <f>TITRES_STAT!B2202</f>
        <v>45208</v>
      </c>
      <c r="B2199" s="6">
        <f>TITRES_STAT!D2202</f>
        <v>25.336500000000001</v>
      </c>
      <c r="C2199" s="2">
        <f t="shared" si="204"/>
        <v>25.10360135135836</v>
      </c>
      <c r="D2199" s="2">
        <f t="shared" si="200"/>
        <v>24.917302880451167</v>
      </c>
      <c r="E2199" s="2">
        <f t="shared" si="199"/>
        <v>0.18629847090719309</v>
      </c>
      <c r="F2199" s="2">
        <f t="shared" si="203"/>
        <v>0.31582280937442081</v>
      </c>
      <c r="G2199" s="2">
        <f t="shared" si="201"/>
        <v>-0.12952433846722772</v>
      </c>
      <c r="H2199" s="2" t="str">
        <f t="shared" si="202"/>
        <v>Hold</v>
      </c>
    </row>
    <row r="2200" spans="1:8" ht="13.5" x14ac:dyDescent="0.25">
      <c r="A2200" s="3">
        <f>TITRES_STAT!B2203</f>
        <v>45209</v>
      </c>
      <c r="B2200" s="6">
        <f>TITRES_STAT!D2203</f>
        <v>25.336500000000001</v>
      </c>
      <c r="C2200" s="2">
        <f t="shared" si="204"/>
        <v>25.035816528072459</v>
      </c>
      <c r="D2200" s="2">
        <f t="shared" si="200"/>
        <v>24.948354518936267</v>
      </c>
      <c r="E2200" s="2">
        <f t="shared" si="199"/>
        <v>8.746200913619262E-2</v>
      </c>
      <c r="F2200" s="2">
        <f t="shared" si="203"/>
        <v>0.27015064932677518</v>
      </c>
      <c r="G2200" s="2">
        <f t="shared" si="201"/>
        <v>-0.18268864019058256</v>
      </c>
      <c r="H2200" s="2" t="str">
        <f t="shared" si="202"/>
        <v>Hold</v>
      </c>
    </row>
    <row r="2201" spans="1:8" ht="13.5" x14ac:dyDescent="0.25">
      <c r="A2201" s="3">
        <f>TITRES_STAT!B2204</f>
        <v>45210</v>
      </c>
      <c r="B2201" s="6">
        <f>TITRES_STAT!D2204</f>
        <v>25.015799999999999</v>
      </c>
      <c r="C2201" s="2">
        <f t="shared" si="204"/>
        <v>24.934060139138236</v>
      </c>
      <c r="D2201" s="2">
        <f t="shared" si="200"/>
        <v>24.953350480496542</v>
      </c>
      <c r="E2201" s="2">
        <f t="shared" si="199"/>
        <v>-1.9290341358306762E-2</v>
      </c>
      <c r="F2201" s="2">
        <f t="shared" si="203"/>
        <v>0.21226245118975881</v>
      </c>
      <c r="G2201" s="2">
        <f t="shared" si="201"/>
        <v>-0.23155279254806557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6">
        <f>TITRES_STAT!D2205</f>
        <v>24.971</v>
      </c>
      <c r="C2202" s="2">
        <f t="shared" si="204"/>
        <v>24.847958579270816</v>
      </c>
      <c r="D2202" s="2">
        <f t="shared" si="200"/>
        <v>24.954657852311612</v>
      </c>
      <c r="E2202" s="2">
        <f t="shared" si="199"/>
        <v>-0.10669927304079607</v>
      </c>
      <c r="F2202" s="2">
        <f t="shared" si="203"/>
        <v>0.14847010634364785</v>
      </c>
      <c r="G2202" s="2">
        <f t="shared" si="201"/>
        <v>-0.25516937938444395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6">
        <f>TITRES_STAT!D2206</f>
        <v>25.241700000000002</v>
      </c>
      <c r="C2203" s="2">
        <f t="shared" si="204"/>
        <v>24.873780336306076</v>
      </c>
      <c r="D2203" s="2">
        <f t="shared" si="200"/>
        <v>24.975920233621864</v>
      </c>
      <c r="E2203" s="2">
        <f t="shared" si="199"/>
        <v>-0.10213989731578721</v>
      </c>
      <c r="F2203" s="2">
        <f t="shared" si="203"/>
        <v>9.8348105611760842E-2</v>
      </c>
      <c r="G2203" s="2">
        <f t="shared" si="201"/>
        <v>-0.20048800292754804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6">
        <f>TITRES_STAT!D2207</f>
        <v>25.241700000000002</v>
      </c>
      <c r="C2204" s="2">
        <f t="shared" si="204"/>
        <v>24.885767976874373</v>
      </c>
      <c r="D2204" s="2">
        <f t="shared" si="200"/>
        <v>24.995607623723949</v>
      </c>
      <c r="E2204" s="2">
        <f t="shared" ref="E2204:E2267" si="205">C2204-D2204</f>
        <v>-0.1098396468495757</v>
      </c>
      <c r="F2204" s="2">
        <f t="shared" si="203"/>
        <v>5.6710555119493536E-2</v>
      </c>
      <c r="G2204" s="2">
        <f t="shared" si="201"/>
        <v>-0.16655020196906922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6">
        <f>TITRES_STAT!D2208</f>
        <v>25.168500000000002</v>
      </c>
      <c r="C2205" s="2">
        <f t="shared" si="204"/>
        <v>24.886034441970622</v>
      </c>
      <c r="D2205" s="2">
        <f t="shared" ref="D2205:D2268" si="206">$D$4*B2205+(1-$D$4)*D2204</f>
        <v>25.008414466411065</v>
      </c>
      <c r="E2205" s="2">
        <f t="shared" si="205"/>
        <v>-0.12238002444044227</v>
      </c>
      <c r="F2205" s="2">
        <f t="shared" si="203"/>
        <v>2.0892439207506375E-2</v>
      </c>
      <c r="G2205" s="2">
        <f t="shared" si="201"/>
        <v>-0.14327246364794866</v>
      </c>
      <c r="H2205" s="2" t="str">
        <f t="shared" si="202"/>
        <v>Hold</v>
      </c>
    </row>
    <row r="2206" spans="1:8" ht="13.5" x14ac:dyDescent="0.25">
      <c r="A2206" s="3">
        <f>TITRES_STAT!B2209</f>
        <v>45217</v>
      </c>
      <c r="B2206" s="6">
        <f>TITRES_STAT!D2209</f>
        <v>25.168500000000002</v>
      </c>
      <c r="C2206" s="2">
        <f t="shared" si="204"/>
        <v>24.886259912436682</v>
      </c>
      <c r="D2206" s="2">
        <f t="shared" si="206"/>
        <v>25.020272654084319</v>
      </c>
      <c r="E2206" s="2">
        <f t="shared" si="205"/>
        <v>-0.13401274164763777</v>
      </c>
      <c r="F2206" s="2">
        <f t="shared" si="203"/>
        <v>-1.0088596963522451E-2</v>
      </c>
      <c r="G2206" s="2">
        <f t="shared" si="201"/>
        <v>-0.12392414468411532</v>
      </c>
      <c r="H2206" s="2" t="str">
        <f t="shared" si="202"/>
        <v>Hold</v>
      </c>
    </row>
    <row r="2207" spans="1:8" ht="13.5" x14ac:dyDescent="0.25">
      <c r="A2207" s="3">
        <f>TITRES_STAT!B2210</f>
        <v>45218</v>
      </c>
      <c r="B2207" s="6">
        <f>TITRES_STAT!D2210</f>
        <v>24.875900000000001</v>
      </c>
      <c r="C2207" s="2">
        <f t="shared" si="204"/>
        <v>25.0048814643695</v>
      </c>
      <c r="D2207" s="2">
        <f t="shared" si="206"/>
        <v>25.009578383411409</v>
      </c>
      <c r="E2207" s="2">
        <f t="shared" si="205"/>
        <v>-4.6969190419083873E-3</v>
      </c>
      <c r="F2207" s="2">
        <f t="shared" si="203"/>
        <v>-9.010261379199639E-3</v>
      </c>
      <c r="G2207" s="2">
        <f t="shared" si="201"/>
        <v>4.3133423372912517E-3</v>
      </c>
      <c r="H2207" s="2" t="str">
        <f t="shared" si="202"/>
        <v>Sell</v>
      </c>
    </row>
    <row r="2208" spans="1:8" ht="13.5" x14ac:dyDescent="0.25">
      <c r="A2208" s="3">
        <f>TITRES_STAT!B2211</f>
        <v>45219</v>
      </c>
      <c r="B2208" s="6">
        <f>TITRES_STAT!D2211</f>
        <v>24.875900000000001</v>
      </c>
      <c r="C2208" s="2">
        <f t="shared" si="204"/>
        <v>25.065776623697271</v>
      </c>
      <c r="D2208" s="2">
        <f t="shared" si="206"/>
        <v>24.999676280936491</v>
      </c>
      <c r="E2208" s="2">
        <f t="shared" si="205"/>
        <v>6.6100342760780251E-2</v>
      </c>
      <c r="F2208" s="2">
        <f t="shared" si="203"/>
        <v>6.01185944879634E-3</v>
      </c>
      <c r="G2208" s="2">
        <f t="shared" si="201"/>
        <v>6.0088483311983909E-2</v>
      </c>
      <c r="H2208" s="2" t="str">
        <f t="shared" si="202"/>
        <v>Sell</v>
      </c>
    </row>
    <row r="2209" spans="1:8" ht="13.5" x14ac:dyDescent="0.25">
      <c r="A2209" s="3">
        <f>TITRES_STAT!B2212</f>
        <v>45222</v>
      </c>
      <c r="B2209" s="6">
        <f>TITRES_STAT!D2212</f>
        <v>24.875900000000001</v>
      </c>
      <c r="C2209" s="2">
        <f t="shared" si="204"/>
        <v>25.107426373897692</v>
      </c>
      <c r="D2209" s="2">
        <f t="shared" si="206"/>
        <v>24.990507667533791</v>
      </c>
      <c r="E2209" s="2">
        <f t="shared" si="205"/>
        <v>0.11691870636390078</v>
      </c>
      <c r="F2209" s="2">
        <f t="shared" si="203"/>
        <v>2.819322883181723E-2</v>
      </c>
      <c r="G2209" s="2">
        <f t="shared" si="201"/>
        <v>8.8725477532083555E-2</v>
      </c>
      <c r="H2209" s="2" t="str">
        <f t="shared" si="202"/>
        <v>Sell</v>
      </c>
    </row>
    <row r="2210" spans="1:8" ht="13.5" x14ac:dyDescent="0.25">
      <c r="A2210" s="3">
        <f>TITRES_STAT!B2213</f>
        <v>45223</v>
      </c>
      <c r="B2210" s="6">
        <f>TITRES_STAT!D2213</f>
        <v>24.839300000000001</v>
      </c>
      <c r="C2210" s="2">
        <f t="shared" si="204"/>
        <v>25.142668470221125</v>
      </c>
      <c r="D2210" s="2">
        <f t="shared" si="206"/>
        <v>24.979307099568327</v>
      </c>
      <c r="E2210" s="2">
        <f t="shared" si="205"/>
        <v>0.16336137065279743</v>
      </c>
      <c r="F2210" s="2">
        <f t="shared" si="203"/>
        <v>5.5226857196013272E-2</v>
      </c>
      <c r="G2210" s="2">
        <f t="shared" si="201"/>
        <v>0.10813451345678415</v>
      </c>
      <c r="H2210" s="2" t="str">
        <f t="shared" si="202"/>
        <v>Sell</v>
      </c>
    </row>
    <row r="2211" spans="1:8" ht="13.5" x14ac:dyDescent="0.25">
      <c r="A2211" s="3">
        <f>TITRES_STAT!B2214</f>
        <v>45224</v>
      </c>
      <c r="B2211" s="6">
        <f>TITRES_STAT!D2214</f>
        <v>24.875900000000001</v>
      </c>
      <c r="C2211" s="2">
        <f t="shared" si="204"/>
        <v>25.123150244033262</v>
      </c>
      <c r="D2211" s="2">
        <f t="shared" si="206"/>
        <v>24.971647314415119</v>
      </c>
      <c r="E2211" s="2">
        <f t="shared" si="205"/>
        <v>0.15150292961814316</v>
      </c>
      <c r="F2211" s="2">
        <f t="shared" si="203"/>
        <v>7.4482071680439257E-2</v>
      </c>
      <c r="G2211" s="2">
        <f t="shared" si="201"/>
        <v>7.7020857937703899E-2</v>
      </c>
      <c r="H2211" s="2" t="str">
        <f t="shared" si="202"/>
        <v>Sell</v>
      </c>
    </row>
    <row r="2212" spans="1:8" ht="13.5" x14ac:dyDescent="0.25">
      <c r="A2212" s="3">
        <f>TITRES_STAT!B2215</f>
        <v>45225</v>
      </c>
      <c r="B2212" s="6">
        <f>TITRES_STAT!D2215</f>
        <v>24.875900000000001</v>
      </c>
      <c r="C2212" s="2">
        <f t="shared" si="204"/>
        <v>25.09974251418199</v>
      </c>
      <c r="D2212" s="2">
        <f t="shared" si="206"/>
        <v>24.96455492075474</v>
      </c>
      <c r="E2212" s="2">
        <f t="shared" si="205"/>
        <v>0.13518759342725062</v>
      </c>
      <c r="F2212" s="2">
        <f t="shared" si="203"/>
        <v>8.6623176029801532E-2</v>
      </c>
      <c r="G2212" s="2">
        <f t="shared" ref="G2212:G2275" si="207">E2212-F2212</f>
        <v>4.8564417397449086E-2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45226</v>
      </c>
      <c r="B2213" s="6">
        <f>TITRES_STAT!D2216</f>
        <v>24.868500000000001</v>
      </c>
      <c r="C2213" s="2">
        <f t="shared" si="204"/>
        <v>25.121582127384759</v>
      </c>
      <c r="D2213" s="2">
        <f t="shared" si="206"/>
        <v>24.957439741439575</v>
      </c>
      <c r="E2213" s="2">
        <f t="shared" si="205"/>
        <v>0.16414238594518338</v>
      </c>
      <c r="F2213" s="2">
        <f t="shared" ref="F2213:F2276" si="209">(E2213*(2/(10)))+((1-(2/10))*F2212)</f>
        <v>0.10212701801287791</v>
      </c>
      <c r="G2213" s="2">
        <f t="shared" si="207"/>
        <v>6.2015367932305471E-2</v>
      </c>
      <c r="H2213" s="2" t="str">
        <f t="shared" si="208"/>
        <v>Sell</v>
      </c>
    </row>
    <row r="2214" spans="1:8" ht="13.5" x14ac:dyDescent="0.25">
      <c r="A2214" s="3">
        <f>TITRES_STAT!B2217</f>
        <v>45229</v>
      </c>
      <c r="B2214" s="6">
        <f>TITRES_STAT!D2217</f>
        <v>24.832000000000001</v>
      </c>
      <c r="C2214" s="2">
        <f t="shared" si="204"/>
        <v>25.140061800094795</v>
      </c>
      <c r="D2214" s="2">
        <f t="shared" si="206"/>
        <v>24.948147908740346</v>
      </c>
      <c r="E2214" s="2">
        <f t="shared" si="205"/>
        <v>0.19191389135444936</v>
      </c>
      <c r="F2214" s="2">
        <f t="shared" si="209"/>
        <v>0.1200843926811922</v>
      </c>
      <c r="G2214" s="2">
        <f t="shared" si="207"/>
        <v>7.1829498673257164E-2</v>
      </c>
      <c r="H2214" s="2" t="str">
        <f t="shared" si="208"/>
        <v>Sell</v>
      </c>
    </row>
    <row r="2215" spans="1:8" ht="13.5" x14ac:dyDescent="0.25">
      <c r="A2215" s="3">
        <f>TITRES_STAT!B2218</f>
        <v>45230</v>
      </c>
      <c r="B2215" s="6">
        <f>TITRES_STAT!D2218</f>
        <v>24.802700000000002</v>
      </c>
      <c r="C2215" s="2">
        <f t="shared" si="204"/>
        <v>25.144436907772519</v>
      </c>
      <c r="D2215" s="2">
        <f t="shared" si="206"/>
        <v>24.937373989574397</v>
      </c>
      <c r="E2215" s="2">
        <f t="shared" si="205"/>
        <v>0.2070629181981225</v>
      </c>
      <c r="F2215" s="2">
        <f t="shared" si="209"/>
        <v>0.13748009778457826</v>
      </c>
      <c r="G2215" s="2">
        <f t="shared" si="207"/>
        <v>6.9582820413544244E-2</v>
      </c>
      <c r="H2215" s="2" t="str">
        <f t="shared" si="208"/>
        <v>Sell</v>
      </c>
    </row>
    <row r="2216" spans="1:8" ht="13.5" x14ac:dyDescent="0.25">
      <c r="A2216" s="3">
        <f>TITRES_STAT!B2219</f>
        <v>45231</v>
      </c>
      <c r="B2216" s="6">
        <f>TITRES_STAT!D2219</f>
        <v>24.729500000000002</v>
      </c>
      <c r="C2216" s="2">
        <f t="shared" si="204"/>
        <v>25.148138921961365</v>
      </c>
      <c r="D2216" s="2">
        <f t="shared" si="206"/>
        <v>24.92197591627259</v>
      </c>
      <c r="E2216" s="2">
        <f t="shared" si="205"/>
        <v>0.22616300568877534</v>
      </c>
      <c r="F2216" s="2">
        <f t="shared" si="209"/>
        <v>0.15521667936541766</v>
      </c>
      <c r="G2216" s="2">
        <f t="shared" si="207"/>
        <v>7.0946326323357678E-2</v>
      </c>
      <c r="H2216" s="2" t="str">
        <f t="shared" si="208"/>
        <v>Sell</v>
      </c>
    </row>
    <row r="2217" spans="1:8" ht="13.5" x14ac:dyDescent="0.25">
      <c r="A2217" s="3">
        <f>TITRES_STAT!B2220</f>
        <v>45232</v>
      </c>
      <c r="B2217" s="6">
        <f>TITRES_STAT!D2220</f>
        <v>24.795400000000001</v>
      </c>
      <c r="C2217" s="2">
        <f t="shared" si="204"/>
        <v>25.106256010890387</v>
      </c>
      <c r="D2217" s="2">
        <f t="shared" si="206"/>
        <v>24.91259992247462</v>
      </c>
      <c r="E2217" s="2">
        <f t="shared" si="205"/>
        <v>0.19365608841576787</v>
      </c>
      <c r="F2217" s="2">
        <f t="shared" si="209"/>
        <v>0.16290456117548771</v>
      </c>
      <c r="G2217" s="2">
        <f t="shared" si="207"/>
        <v>3.0751527240280158E-2</v>
      </c>
      <c r="H2217" s="2" t="str">
        <f t="shared" si="208"/>
        <v>Sell</v>
      </c>
    </row>
    <row r="2218" spans="1:8" ht="13.5" x14ac:dyDescent="0.25">
      <c r="A2218" s="3">
        <f>TITRES_STAT!B2221</f>
        <v>45233</v>
      </c>
      <c r="B2218" s="6">
        <f>TITRES_STAT!D2221</f>
        <v>24.51</v>
      </c>
      <c r="C2218" s="2">
        <f t="shared" si="204"/>
        <v>25.070816624599559</v>
      </c>
      <c r="D2218" s="2">
        <f t="shared" si="206"/>
        <v>24.882777705995018</v>
      </c>
      <c r="E2218" s="2">
        <f t="shared" si="205"/>
        <v>0.18803891860454058</v>
      </c>
      <c r="F2218" s="2">
        <f t="shared" si="209"/>
        <v>0.16793143266129829</v>
      </c>
      <c r="G2218" s="2">
        <f t="shared" si="207"/>
        <v>2.0107485943242298E-2</v>
      </c>
      <c r="H2218" s="2" t="str">
        <f t="shared" si="208"/>
        <v>Sell</v>
      </c>
    </row>
    <row r="2219" spans="1:8" ht="13.5" x14ac:dyDescent="0.25">
      <c r="A2219" s="3">
        <f>TITRES_STAT!B2222</f>
        <v>45236</v>
      </c>
      <c r="B2219" s="6">
        <f>TITRES_STAT!D2222</f>
        <v>24.656400000000001</v>
      </c>
      <c r="C2219" s="2">
        <f t="shared" si="204"/>
        <v>25.040829451584241</v>
      </c>
      <c r="D2219" s="2">
        <f t="shared" si="206"/>
        <v>24.866008987032423</v>
      </c>
      <c r="E2219" s="2">
        <f t="shared" si="205"/>
        <v>0.17482046455181788</v>
      </c>
      <c r="F2219" s="2">
        <f t="shared" si="209"/>
        <v>0.1693092390394022</v>
      </c>
      <c r="G2219" s="2">
        <f t="shared" si="207"/>
        <v>5.5112255124156739E-3</v>
      </c>
      <c r="H2219" s="2" t="str">
        <f t="shared" si="208"/>
        <v>Sell</v>
      </c>
    </row>
    <row r="2220" spans="1:8" ht="13.5" x14ac:dyDescent="0.25">
      <c r="A2220" s="3">
        <f>TITRES_STAT!B2223</f>
        <v>45237</v>
      </c>
      <c r="B2220" s="6">
        <f>TITRES_STAT!D2223</f>
        <v>24.692900000000002</v>
      </c>
      <c r="C2220" s="2">
        <f t="shared" si="204"/>
        <v>25.00982492057128</v>
      </c>
      <c r="D2220" s="2">
        <f t="shared" si="206"/>
        <v>24.853186099104096</v>
      </c>
      <c r="E2220" s="2">
        <f t="shared" si="205"/>
        <v>0.15663882146718322</v>
      </c>
      <c r="F2220" s="2">
        <f t="shared" si="209"/>
        <v>0.16677515552495842</v>
      </c>
      <c r="G2220" s="2">
        <f t="shared" si="207"/>
        <v>-1.0136334057775198E-2</v>
      </c>
      <c r="H2220" s="2" t="str">
        <f t="shared" si="208"/>
        <v>Hold</v>
      </c>
    </row>
    <row r="2221" spans="1:8" ht="13.5" x14ac:dyDescent="0.25">
      <c r="A2221" s="3">
        <f>TITRES_STAT!B2224</f>
        <v>45238</v>
      </c>
      <c r="B2221" s="6">
        <f>TITRES_STAT!D2224</f>
        <v>24.875900000000001</v>
      </c>
      <c r="C2221" s="2">
        <f t="shared" si="204"/>
        <v>24.989221086637237</v>
      </c>
      <c r="D2221" s="2">
        <f t="shared" si="206"/>
        <v>24.854868610281571</v>
      </c>
      <c r="E2221" s="2">
        <f t="shared" si="205"/>
        <v>0.13435247635566583</v>
      </c>
      <c r="F2221" s="2">
        <f t="shared" si="209"/>
        <v>0.16029061969109989</v>
      </c>
      <c r="G2221" s="2">
        <f t="shared" si="207"/>
        <v>-2.5938143335434066E-2</v>
      </c>
      <c r="H2221" s="2" t="str">
        <f t="shared" si="208"/>
        <v>Hold</v>
      </c>
    </row>
    <row r="2222" spans="1:8" ht="13.5" x14ac:dyDescent="0.25">
      <c r="A2222" s="3">
        <f>TITRES_STAT!B2225</f>
        <v>45239</v>
      </c>
      <c r="B2222" s="6">
        <f>TITRES_STAT!D2225</f>
        <v>24.875900000000001</v>
      </c>
      <c r="C2222" s="2">
        <f t="shared" si="204"/>
        <v>24.97178707330843</v>
      </c>
      <c r="D2222" s="2">
        <f t="shared" si="206"/>
        <v>24.856426491001457</v>
      </c>
      <c r="E2222" s="2">
        <f t="shared" si="205"/>
        <v>0.11536058230697321</v>
      </c>
      <c r="F2222" s="2">
        <f t="shared" si="209"/>
        <v>0.15130461221427458</v>
      </c>
      <c r="G2222" s="2">
        <f t="shared" si="207"/>
        <v>-3.5944029907301361E-2</v>
      </c>
      <c r="H2222" s="2" t="str">
        <f t="shared" si="208"/>
        <v>Hold</v>
      </c>
    </row>
    <row r="2223" spans="1:8" ht="13.5" x14ac:dyDescent="0.25">
      <c r="A2223" s="3">
        <f>TITRES_STAT!B2226</f>
        <v>45240</v>
      </c>
      <c r="B2223" s="6">
        <f>TITRES_STAT!D2226</f>
        <v>24.875900000000001</v>
      </c>
      <c r="C2223" s="2">
        <f t="shared" si="204"/>
        <v>24.9558967543379</v>
      </c>
      <c r="D2223" s="2">
        <f t="shared" si="206"/>
        <v>24.8578689731495</v>
      </c>
      <c r="E2223" s="2">
        <f t="shared" si="205"/>
        <v>9.8027781188399388E-2</v>
      </c>
      <c r="F2223" s="2">
        <f t="shared" si="209"/>
        <v>0.14064924600909953</v>
      </c>
      <c r="G2223" s="2">
        <f t="shared" si="207"/>
        <v>-4.2621464820700145E-2</v>
      </c>
      <c r="H2223" s="2" t="str">
        <f t="shared" si="208"/>
        <v>Hold</v>
      </c>
    </row>
    <row r="2224" spans="1:8" ht="13.5" x14ac:dyDescent="0.25">
      <c r="A2224" s="3">
        <f>TITRES_STAT!B2227</f>
        <v>45243</v>
      </c>
      <c r="B2224" s="6">
        <f>TITRES_STAT!D2227</f>
        <v>24.868500000000001</v>
      </c>
      <c r="C2224" s="2">
        <f t="shared" si="204"/>
        <v>24.936835715208993</v>
      </c>
      <c r="D2224" s="2">
        <f t="shared" si="206"/>
        <v>24.858656456619908</v>
      </c>
      <c r="E2224" s="2">
        <f t="shared" si="205"/>
        <v>7.817925858908481E-2</v>
      </c>
      <c r="F2224" s="2">
        <f t="shared" si="209"/>
        <v>0.12815524852509658</v>
      </c>
      <c r="G2224" s="2">
        <f t="shared" si="207"/>
        <v>-4.9975989936011767E-2</v>
      </c>
      <c r="H2224" s="2" t="str">
        <f t="shared" si="208"/>
        <v>Hold</v>
      </c>
    </row>
    <row r="2225" spans="1:8" ht="13.5" x14ac:dyDescent="0.25">
      <c r="A2225" s="3">
        <f>TITRES_STAT!B2228</f>
        <v>45244</v>
      </c>
      <c r="B2225" s="6">
        <f>TITRES_STAT!D2228</f>
        <v>24.802700000000002</v>
      </c>
      <c r="C2225" s="2">
        <f t="shared" si="204"/>
        <v>24.916199451330684</v>
      </c>
      <c r="D2225" s="2">
        <f t="shared" si="206"/>
        <v>24.854511533907324</v>
      </c>
      <c r="E2225" s="2">
        <f t="shared" si="205"/>
        <v>6.1687917423359551E-2</v>
      </c>
      <c r="F2225" s="2">
        <f t="shared" si="209"/>
        <v>0.11486178230474918</v>
      </c>
      <c r="G2225" s="2">
        <f t="shared" si="207"/>
        <v>-5.3173864881389629E-2</v>
      </c>
      <c r="H2225" s="2" t="str">
        <f t="shared" si="208"/>
        <v>Hold</v>
      </c>
    </row>
    <row r="2226" spans="1:8" ht="13.5" x14ac:dyDescent="0.25">
      <c r="A2226" s="3">
        <f>TITRES_STAT!B2229</f>
        <v>45245</v>
      </c>
      <c r="B2226" s="6">
        <f>TITRES_STAT!D2229</f>
        <v>24.656400000000001</v>
      </c>
      <c r="C2226" s="2">
        <f t="shared" si="204"/>
        <v>24.887476458818274</v>
      </c>
      <c r="D2226" s="2">
        <f t="shared" si="206"/>
        <v>24.839836605469745</v>
      </c>
      <c r="E2226" s="2">
        <f t="shared" si="205"/>
        <v>4.763985334852805E-2</v>
      </c>
      <c r="F2226" s="2">
        <f t="shared" si="209"/>
        <v>0.10141739651350495</v>
      </c>
      <c r="G2226" s="2">
        <f t="shared" si="207"/>
        <v>-5.3777543164976904E-2</v>
      </c>
      <c r="H2226" s="2" t="str">
        <f t="shared" si="208"/>
        <v>Hold</v>
      </c>
    </row>
    <row r="2227" spans="1:8" ht="13.5" x14ac:dyDescent="0.25">
      <c r="A2227" s="3">
        <f>TITRES_STAT!B2230</f>
        <v>45246</v>
      </c>
      <c r="B2227" s="6">
        <f>TITRES_STAT!D2230</f>
        <v>24.436900000000001</v>
      </c>
      <c r="C2227" s="2">
        <f t="shared" si="204"/>
        <v>24.873310849769307</v>
      </c>
      <c r="D2227" s="2">
        <f t="shared" si="206"/>
        <v>24.809989449509025</v>
      </c>
      <c r="E2227" s="2">
        <f t="shared" si="205"/>
        <v>6.332140026028199E-2</v>
      </c>
      <c r="F2227" s="2">
        <f t="shared" si="209"/>
        <v>9.3798197262860372E-2</v>
      </c>
      <c r="G2227" s="2">
        <f t="shared" si="207"/>
        <v>-3.0476797002578382E-2</v>
      </c>
      <c r="H2227" s="2" t="str">
        <f t="shared" si="208"/>
        <v>Hold</v>
      </c>
    </row>
    <row r="2228" spans="1:8" ht="13.5" x14ac:dyDescent="0.25">
      <c r="A2228" s="3">
        <f>TITRES_STAT!B2231</f>
        <v>45247</v>
      </c>
      <c r="B2228" s="6">
        <f>TITRES_STAT!D2231</f>
        <v>24.436900000000001</v>
      </c>
      <c r="C2228" s="2">
        <f t="shared" si="204"/>
        <v>24.817416872881722</v>
      </c>
      <c r="D2228" s="2">
        <f t="shared" si="206"/>
        <v>24.782353193989842</v>
      </c>
      <c r="E2228" s="2">
        <f t="shared" si="205"/>
        <v>3.5063678891880556E-2</v>
      </c>
      <c r="F2228" s="2">
        <f t="shared" si="209"/>
        <v>8.2051293588664406E-2</v>
      </c>
      <c r="G2228" s="2">
        <f t="shared" si="207"/>
        <v>-4.698761469678385E-2</v>
      </c>
      <c r="H2228" s="2" t="str">
        <f t="shared" si="208"/>
        <v>Hold</v>
      </c>
    </row>
    <row r="2229" spans="1:8" ht="13.5" x14ac:dyDescent="0.25">
      <c r="A2229" s="3">
        <f>TITRES_STAT!B2232</f>
        <v>45250</v>
      </c>
      <c r="B2229" s="6">
        <f>TITRES_STAT!D2232</f>
        <v>24.400300000000001</v>
      </c>
      <c r="C2229" s="2">
        <f t="shared" si="204"/>
        <v>24.792645046284534</v>
      </c>
      <c r="D2229" s="2">
        <f t="shared" si="206"/>
        <v>24.754052957398002</v>
      </c>
      <c r="E2229" s="2">
        <f t="shared" si="205"/>
        <v>3.8592088886531428E-2</v>
      </c>
      <c r="F2229" s="2">
        <f t="shared" si="209"/>
        <v>7.3359452648237802E-2</v>
      </c>
      <c r="G2229" s="2">
        <f t="shared" si="207"/>
        <v>-3.4767363761706374E-2</v>
      </c>
      <c r="H2229" s="2" t="str">
        <f t="shared" si="208"/>
        <v>Hold</v>
      </c>
    </row>
    <row r="2230" spans="1:8" ht="13.5" x14ac:dyDescent="0.25">
      <c r="A2230" s="3">
        <f>TITRES_STAT!B2233</f>
        <v>45251</v>
      </c>
      <c r="B2230" s="6">
        <f>TITRES_STAT!D2233</f>
        <v>24.3491</v>
      </c>
      <c r="C2230" s="2">
        <f t="shared" si="204"/>
        <v>24.777299654548454</v>
      </c>
      <c r="D2230" s="2">
        <f t="shared" si="206"/>
        <v>24.724056442035188</v>
      </c>
      <c r="E2230" s="2">
        <f t="shared" si="205"/>
        <v>5.3243212513265803E-2</v>
      </c>
      <c r="F2230" s="2">
        <f t="shared" si="209"/>
        <v>6.9336204621243402E-2</v>
      </c>
      <c r="G2230" s="2">
        <f t="shared" si="207"/>
        <v>-1.6092992107977599E-2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6">
        <f>TITRES_STAT!D2234</f>
        <v>24.327100000000002</v>
      </c>
      <c r="C2231" s="2">
        <f t="shared" si="204"/>
        <v>24.792468938464076</v>
      </c>
      <c r="D2231" s="2">
        <f t="shared" si="206"/>
        <v>24.694652261143695</v>
      </c>
      <c r="E2231" s="2">
        <f t="shared" si="205"/>
        <v>9.7816677320381018E-2</v>
      </c>
      <c r="F2231" s="2">
        <f t="shared" si="209"/>
        <v>7.5032299161070931E-2</v>
      </c>
      <c r="G2231" s="2">
        <f t="shared" si="207"/>
        <v>2.2784378159310087E-2</v>
      </c>
      <c r="H2231" s="2" t="str">
        <f t="shared" si="208"/>
        <v>Sell</v>
      </c>
    </row>
    <row r="2232" spans="1:8" ht="13.5" x14ac:dyDescent="0.25">
      <c r="A2232" s="3">
        <f>TITRES_STAT!B2235</f>
        <v>45253</v>
      </c>
      <c r="B2232" s="6">
        <f>TITRES_STAT!D2235</f>
        <v>24.217400000000001</v>
      </c>
      <c r="C2232" s="2">
        <f t="shared" si="204"/>
        <v>24.805304486392679</v>
      </c>
      <c r="D2232" s="2">
        <f t="shared" si="206"/>
        <v>24.659300241799716</v>
      </c>
      <c r="E2232" s="2">
        <f t="shared" si="205"/>
        <v>0.14600424459296235</v>
      </c>
      <c r="F2232" s="2">
        <f t="shared" si="209"/>
        <v>8.9226688247449212E-2</v>
      </c>
      <c r="G2232" s="2">
        <f t="shared" si="207"/>
        <v>5.6777556345513139E-2</v>
      </c>
      <c r="H2232" s="2" t="str">
        <f t="shared" si="208"/>
        <v>Sell</v>
      </c>
    </row>
    <row r="2233" spans="1:8" ht="13.5" x14ac:dyDescent="0.25">
      <c r="A2233" s="3">
        <f>TITRES_STAT!B2236</f>
        <v>45254</v>
      </c>
      <c r="B2233" s="6">
        <f>TITRES_STAT!D2236</f>
        <v>24.188099999999999</v>
      </c>
      <c r="C2233" s="2">
        <f t="shared" si="204"/>
        <v>24.816165334639958</v>
      </c>
      <c r="D2233" s="2">
        <f t="shared" si="206"/>
        <v>24.624396520184924</v>
      </c>
      <c r="E2233" s="2">
        <f t="shared" si="205"/>
        <v>0.19176881445503469</v>
      </c>
      <c r="F2233" s="2">
        <f t="shared" si="209"/>
        <v>0.10973511348896631</v>
      </c>
      <c r="G2233" s="2">
        <f t="shared" si="207"/>
        <v>8.2033700966068379E-2</v>
      </c>
      <c r="H2233" s="2" t="str">
        <f t="shared" si="208"/>
        <v>Sell</v>
      </c>
    </row>
    <row r="2234" spans="1:8" ht="13.5" x14ac:dyDescent="0.25">
      <c r="A2234" s="3">
        <f>TITRES_STAT!B2237</f>
        <v>45257</v>
      </c>
      <c r="B2234" s="6">
        <f>TITRES_STAT!D2237</f>
        <v>23.844200000000001</v>
      </c>
      <c r="C2234" s="2">
        <f t="shared" si="204"/>
        <v>24.824216821618428</v>
      </c>
      <c r="D2234" s="2">
        <f t="shared" si="206"/>
        <v>24.566604185356411</v>
      </c>
      <c r="E2234" s="2">
        <f t="shared" si="205"/>
        <v>0.25761263626201725</v>
      </c>
      <c r="F2234" s="2">
        <f t="shared" si="209"/>
        <v>0.1393106180435765</v>
      </c>
      <c r="G2234" s="2">
        <f t="shared" si="207"/>
        <v>0.11830201821844075</v>
      </c>
      <c r="H2234" s="2" t="str">
        <f t="shared" si="208"/>
        <v>Sell</v>
      </c>
    </row>
    <row r="2235" spans="1:8" ht="13.5" x14ac:dyDescent="0.25">
      <c r="A2235" s="3">
        <f>TITRES_STAT!B2238</f>
        <v>45258</v>
      </c>
      <c r="B2235" s="6">
        <f>TITRES_STAT!D2238</f>
        <v>23.924700000000001</v>
      </c>
      <c r="C2235" s="2">
        <f t="shared" si="204"/>
        <v>24.820906541369439</v>
      </c>
      <c r="D2235" s="2">
        <f t="shared" si="206"/>
        <v>24.519055727181865</v>
      </c>
      <c r="E2235" s="2">
        <f t="shared" si="205"/>
        <v>0.3018508141875742</v>
      </c>
      <c r="F2235" s="2">
        <f t="shared" si="209"/>
        <v>0.17181865727237605</v>
      </c>
      <c r="G2235" s="2">
        <f t="shared" si="207"/>
        <v>0.13003215691519815</v>
      </c>
      <c r="H2235" s="2" t="str">
        <f t="shared" si="208"/>
        <v>Sell</v>
      </c>
    </row>
    <row r="2236" spans="1:8" ht="13.5" x14ac:dyDescent="0.25">
      <c r="A2236" s="3">
        <f>TITRES_STAT!B2239</f>
        <v>45259</v>
      </c>
      <c r="B2236" s="6">
        <f>TITRES_STAT!D2239</f>
        <v>23.924700000000001</v>
      </c>
      <c r="C2236" s="2">
        <f t="shared" si="204"/>
        <v>24.795597842697219</v>
      </c>
      <c r="D2236" s="2">
        <f t="shared" si="206"/>
        <v>24.475029377020245</v>
      </c>
      <c r="E2236" s="2">
        <f t="shared" si="205"/>
        <v>0.32056846567697406</v>
      </c>
      <c r="F2236" s="2">
        <f t="shared" si="209"/>
        <v>0.20156861895329564</v>
      </c>
      <c r="G2236" s="2">
        <f t="shared" si="207"/>
        <v>0.11899984672367842</v>
      </c>
      <c r="H2236" s="2" t="str">
        <f t="shared" si="208"/>
        <v>Sell</v>
      </c>
    </row>
    <row r="2237" spans="1:8" ht="13.5" x14ac:dyDescent="0.25">
      <c r="A2237" s="3">
        <f>TITRES_STAT!B2240</f>
        <v>45260</v>
      </c>
      <c r="B2237" s="6">
        <f>TITRES_STAT!D2240</f>
        <v>23.924700000000001</v>
      </c>
      <c r="C2237" s="2">
        <f t="shared" si="204"/>
        <v>24.74041355920534</v>
      </c>
      <c r="D2237" s="2">
        <f t="shared" si="206"/>
        <v>24.434264237981711</v>
      </c>
      <c r="E2237" s="2">
        <f t="shared" si="205"/>
        <v>0.30614932122362859</v>
      </c>
      <c r="F2237" s="2">
        <f t="shared" si="209"/>
        <v>0.22248475940736223</v>
      </c>
      <c r="G2237" s="2">
        <f t="shared" si="207"/>
        <v>8.3664561816266358E-2</v>
      </c>
      <c r="H2237" s="2" t="str">
        <f t="shared" si="208"/>
        <v>Sell</v>
      </c>
    </row>
    <row r="2238" spans="1:8" ht="13.5" x14ac:dyDescent="0.25">
      <c r="A2238" s="3">
        <f>TITRES_STAT!B2241</f>
        <v>45261</v>
      </c>
      <c r="B2238" s="6">
        <f>TITRES_STAT!D2241</f>
        <v>23.771100000000001</v>
      </c>
      <c r="C2238" s="2">
        <f t="shared" si="204"/>
        <v>24.693719165481443</v>
      </c>
      <c r="D2238" s="2">
        <f t="shared" si="206"/>
        <v>24.38514096109418</v>
      </c>
      <c r="E2238" s="2">
        <f t="shared" si="205"/>
        <v>0.30857820438726336</v>
      </c>
      <c r="F2238" s="2">
        <f t="shared" si="209"/>
        <v>0.23970344840334248</v>
      </c>
      <c r="G2238" s="2">
        <f t="shared" si="207"/>
        <v>6.8874755983920871E-2</v>
      </c>
      <c r="H2238" s="2" t="str">
        <f t="shared" si="208"/>
        <v>Sell</v>
      </c>
    </row>
    <row r="2239" spans="1:8" ht="13.5" x14ac:dyDescent="0.25">
      <c r="A2239" s="3">
        <f>TITRES_STAT!B2242</f>
        <v>45264</v>
      </c>
      <c r="B2239" s="6">
        <f>TITRES_STAT!D2242</f>
        <v>23.749099999999999</v>
      </c>
      <c r="C2239" s="2">
        <f t="shared" si="204"/>
        <v>24.648577755407374</v>
      </c>
      <c r="D2239" s="2">
        <f t="shared" si="206"/>
        <v>24.338026815827945</v>
      </c>
      <c r="E2239" s="2">
        <f t="shared" si="205"/>
        <v>0.31055093957942859</v>
      </c>
      <c r="F2239" s="2">
        <f t="shared" si="209"/>
        <v>0.25387294663855975</v>
      </c>
      <c r="G2239" s="2">
        <f t="shared" si="207"/>
        <v>5.6677992940868838E-2</v>
      </c>
      <c r="H2239" s="2" t="str">
        <f t="shared" si="208"/>
        <v>Sell</v>
      </c>
    </row>
    <row r="2240" spans="1:8" ht="13.5" x14ac:dyDescent="0.25">
      <c r="A2240" s="3">
        <f>TITRES_STAT!B2243</f>
        <v>45265</v>
      </c>
      <c r="B2240" s="6">
        <f>TITRES_STAT!D2243</f>
        <v>23.705200000000001</v>
      </c>
      <c r="C2240" s="2">
        <f t="shared" si="204"/>
        <v>24.602504254575472</v>
      </c>
      <c r="D2240" s="2">
        <f t="shared" si="206"/>
        <v>24.291150755396245</v>
      </c>
      <c r="E2240" s="2">
        <f t="shared" si="205"/>
        <v>0.31135349917922639</v>
      </c>
      <c r="F2240" s="2">
        <f t="shared" si="209"/>
        <v>0.26536905714669307</v>
      </c>
      <c r="G2240" s="2">
        <f t="shared" si="207"/>
        <v>4.5984442032533324E-2</v>
      </c>
      <c r="H2240" s="2" t="str">
        <f t="shared" si="208"/>
        <v>Sell</v>
      </c>
    </row>
    <row r="2241" spans="1:8" ht="13.5" x14ac:dyDescent="0.25">
      <c r="A2241" s="3">
        <f>TITRES_STAT!B2244</f>
        <v>45266</v>
      </c>
      <c r="B2241" s="6">
        <f>TITRES_STAT!D2244</f>
        <v>23.705200000000001</v>
      </c>
      <c r="C2241" s="2">
        <f t="shared" si="204"/>
        <v>24.560134369256168</v>
      </c>
      <c r="D2241" s="2">
        <f t="shared" si="206"/>
        <v>24.247746995737263</v>
      </c>
      <c r="E2241" s="2">
        <f t="shared" si="205"/>
        <v>0.31238737351890578</v>
      </c>
      <c r="F2241" s="2">
        <f t="shared" si="209"/>
        <v>0.27477272042113565</v>
      </c>
      <c r="G2241" s="2">
        <f t="shared" si="207"/>
        <v>3.7614653097770123E-2</v>
      </c>
      <c r="H2241" s="2" t="str">
        <f t="shared" si="208"/>
        <v>Sell</v>
      </c>
    </row>
    <row r="2242" spans="1:8" ht="13.5" x14ac:dyDescent="0.25">
      <c r="A2242" s="3">
        <f>TITRES_STAT!B2245</f>
        <v>45267</v>
      </c>
      <c r="B2242" s="6">
        <f>TITRES_STAT!D2245</f>
        <v>23.412600000000001</v>
      </c>
      <c r="C2242" s="2">
        <f t="shared" si="204"/>
        <v>24.507406004755218</v>
      </c>
      <c r="D2242" s="2">
        <f t="shared" si="206"/>
        <v>24.185884255312281</v>
      </c>
      <c r="E2242" s="2">
        <f t="shared" si="205"/>
        <v>0.32152174944293677</v>
      </c>
      <c r="F2242" s="2">
        <f t="shared" si="209"/>
        <v>0.28412252622549589</v>
      </c>
      <c r="G2242" s="2">
        <f t="shared" si="207"/>
        <v>3.739922321744088E-2</v>
      </c>
      <c r="H2242" s="2" t="str">
        <f t="shared" si="208"/>
        <v>Sell</v>
      </c>
    </row>
    <row r="2243" spans="1:8" ht="13.5" x14ac:dyDescent="0.25">
      <c r="A2243" s="3">
        <f>TITRES_STAT!B2246</f>
        <v>45268</v>
      </c>
      <c r="B2243" s="6">
        <f>TITRES_STAT!D2246</f>
        <v>23.302800000000001</v>
      </c>
      <c r="C2243" s="2">
        <f t="shared" si="204"/>
        <v>24.458282004023644</v>
      </c>
      <c r="D2243" s="2">
        <f t="shared" si="206"/>
        <v>24.120470606770631</v>
      </c>
      <c r="E2243" s="2">
        <f t="shared" si="205"/>
        <v>0.33781139725301301</v>
      </c>
      <c r="F2243" s="2">
        <f t="shared" si="209"/>
        <v>0.29486030043099931</v>
      </c>
      <c r="G2243" s="2">
        <f t="shared" si="207"/>
        <v>4.2951096822013701E-2</v>
      </c>
      <c r="H2243" s="2" t="str">
        <f t="shared" si="208"/>
        <v>Sell</v>
      </c>
    </row>
    <row r="2244" spans="1:8" ht="13.5" x14ac:dyDescent="0.25">
      <c r="A2244" s="3">
        <f>TITRES_STAT!B2247</f>
        <v>45271</v>
      </c>
      <c r="B2244" s="6">
        <f>TITRES_STAT!D2247</f>
        <v>23.156500000000001</v>
      </c>
      <c r="C2244" s="2">
        <f t="shared" si="204"/>
        <v>24.363807849558466</v>
      </c>
      <c r="D2244" s="2">
        <f t="shared" si="206"/>
        <v>24.049065376639476</v>
      </c>
      <c r="E2244" s="2">
        <f t="shared" si="205"/>
        <v>0.31474247291899005</v>
      </c>
      <c r="F2244" s="2">
        <f t="shared" si="209"/>
        <v>0.29883673492859747</v>
      </c>
      <c r="G2244" s="2">
        <f t="shared" si="207"/>
        <v>1.5905737990392577E-2</v>
      </c>
      <c r="H2244" s="2" t="str">
        <f t="shared" si="208"/>
        <v>Sell</v>
      </c>
    </row>
    <row r="2245" spans="1:8" ht="13.5" x14ac:dyDescent="0.25">
      <c r="A2245" s="3">
        <f>TITRES_STAT!B2248</f>
        <v>45272</v>
      </c>
      <c r="B2245" s="6">
        <f>TITRES_STAT!D2248</f>
        <v>23.010200000000001</v>
      </c>
      <c r="C2245" s="2">
        <f t="shared" si="204"/>
        <v>24.296252795780241</v>
      </c>
      <c r="D2245" s="2">
        <f t="shared" si="206"/>
        <v>23.972112385777294</v>
      </c>
      <c r="E2245" s="2">
        <f t="shared" si="205"/>
        <v>0.32414041000294702</v>
      </c>
      <c r="F2245" s="2">
        <f t="shared" si="209"/>
        <v>0.30389746994346739</v>
      </c>
      <c r="G2245" s="2">
        <f t="shared" si="207"/>
        <v>2.024294005947963E-2</v>
      </c>
      <c r="H2245" s="2" t="str">
        <f t="shared" si="208"/>
        <v>Sell</v>
      </c>
    </row>
    <row r="2246" spans="1:8" ht="13.5" x14ac:dyDescent="0.25">
      <c r="A2246" s="3">
        <f>TITRES_STAT!B2249</f>
        <v>45273</v>
      </c>
      <c r="B2246" s="6">
        <f>TITRES_STAT!D2249</f>
        <v>22.973600000000001</v>
      </c>
      <c r="C2246" s="2">
        <f t="shared" si="204"/>
        <v>24.239090827198666</v>
      </c>
      <c r="D2246" s="2">
        <f t="shared" si="206"/>
        <v>23.898148505349347</v>
      </c>
      <c r="E2246" s="2">
        <f t="shared" si="205"/>
        <v>0.34094232184931883</v>
      </c>
      <c r="F2246" s="2">
        <f t="shared" si="209"/>
        <v>0.31130644032463767</v>
      </c>
      <c r="G2246" s="2">
        <f t="shared" si="207"/>
        <v>2.9635881524681162E-2</v>
      </c>
      <c r="H2246" s="2" t="str">
        <f t="shared" si="208"/>
        <v>Sell</v>
      </c>
    </row>
    <row r="2247" spans="1:8" ht="13.5" x14ac:dyDescent="0.25">
      <c r="A2247" s="3">
        <f>TITRES_STAT!B2250</f>
        <v>45274</v>
      </c>
      <c r="B2247" s="6">
        <f>TITRES_STAT!D2250</f>
        <v>24.144200000000001</v>
      </c>
      <c r="C2247" s="2">
        <f t="shared" si="204"/>
        <v>24.190723007629639</v>
      </c>
      <c r="D2247" s="2">
        <f t="shared" si="206"/>
        <v>23.916374541990137</v>
      </c>
      <c r="E2247" s="2">
        <f t="shared" si="205"/>
        <v>0.27434846563950188</v>
      </c>
      <c r="F2247" s="2">
        <f t="shared" si="209"/>
        <v>0.30391484538761049</v>
      </c>
      <c r="G2247" s="2">
        <f t="shared" si="207"/>
        <v>-2.9566379748108607E-2</v>
      </c>
      <c r="H2247" s="2" t="str">
        <f t="shared" si="208"/>
        <v>Hold</v>
      </c>
    </row>
    <row r="2248" spans="1:8" ht="13.5" x14ac:dyDescent="0.25">
      <c r="A2248" s="3">
        <f>TITRES_STAT!B2251</f>
        <v>45275</v>
      </c>
      <c r="B2248" s="6">
        <f>TITRES_STAT!D2251</f>
        <v>24.802700000000002</v>
      </c>
      <c r="C2248" s="2">
        <f t="shared" si="204"/>
        <v>24.126165621840464</v>
      </c>
      <c r="D2248" s="2">
        <f t="shared" si="206"/>
        <v>23.982028279620501</v>
      </c>
      <c r="E2248" s="2">
        <f t="shared" si="205"/>
        <v>0.14413734221996322</v>
      </c>
      <c r="F2248" s="2">
        <f t="shared" si="209"/>
        <v>0.27195934475408101</v>
      </c>
      <c r="G2248" s="2">
        <f t="shared" si="207"/>
        <v>-0.1278220025341178</v>
      </c>
      <c r="H2248" s="2" t="str">
        <f t="shared" si="208"/>
        <v>Hold</v>
      </c>
    </row>
    <row r="2249" spans="1:8" ht="13.5" x14ac:dyDescent="0.25">
      <c r="A2249" s="3">
        <f>TITRES_STAT!B2252</f>
        <v>45278</v>
      </c>
      <c r="B2249" s="6">
        <f>TITRES_STAT!D2252</f>
        <v>24.802700000000002</v>
      </c>
      <c r="C2249" s="2">
        <f t="shared" si="204"/>
        <v>24.068155526172699</v>
      </c>
      <c r="D2249" s="2">
        <f t="shared" si="206"/>
        <v>24.04281877742639</v>
      </c>
      <c r="E2249" s="2">
        <f t="shared" si="205"/>
        <v>2.5336748746308757E-2</v>
      </c>
      <c r="F2249" s="2">
        <f t="shared" si="209"/>
        <v>0.22263482555252659</v>
      </c>
      <c r="G2249" s="2">
        <f t="shared" si="207"/>
        <v>-0.19729807680621783</v>
      </c>
      <c r="H2249" s="2" t="str">
        <f t="shared" si="208"/>
        <v>Hold</v>
      </c>
    </row>
    <row r="2250" spans="1:8" ht="13.5" x14ac:dyDescent="0.25">
      <c r="A2250" s="3">
        <f>TITRES_STAT!B2253</f>
        <v>45279</v>
      </c>
      <c r="B2250" s="6">
        <f>TITRES_STAT!D2253</f>
        <v>24.583200000000001</v>
      </c>
      <c r="C2250" s="2">
        <f t="shared" si="204"/>
        <v>24.012316214453822</v>
      </c>
      <c r="D2250" s="2">
        <f t="shared" si="206"/>
        <v>24.082847016135545</v>
      </c>
      <c r="E2250" s="2">
        <f t="shared" si="205"/>
        <v>-7.0530801681723432E-2</v>
      </c>
      <c r="F2250" s="2">
        <f t="shared" si="209"/>
        <v>0.16400170010567661</v>
      </c>
      <c r="G2250" s="2">
        <f t="shared" si="207"/>
        <v>-0.23453250178740004</v>
      </c>
      <c r="H2250" s="2" t="str">
        <f t="shared" si="208"/>
        <v>Hold</v>
      </c>
    </row>
    <row r="2251" spans="1:8" ht="13.5" x14ac:dyDescent="0.25">
      <c r="A2251" s="3">
        <f>TITRES_STAT!B2254</f>
        <v>45280</v>
      </c>
      <c r="B2251" s="6">
        <f>TITRES_STAT!D2254</f>
        <v>24.436900000000001</v>
      </c>
      <c r="C2251" s="2">
        <f t="shared" si="204"/>
        <v>23.965067566076311</v>
      </c>
      <c r="D2251" s="2">
        <f t="shared" si="206"/>
        <v>24.109073163088471</v>
      </c>
      <c r="E2251" s="2">
        <f t="shared" si="205"/>
        <v>-0.14400559701216054</v>
      </c>
      <c r="F2251" s="2">
        <f t="shared" si="209"/>
        <v>0.10240024068210918</v>
      </c>
      <c r="G2251" s="2">
        <f t="shared" si="207"/>
        <v>-0.24640583769426971</v>
      </c>
      <c r="H2251" s="2" t="str">
        <f t="shared" si="208"/>
        <v>Hold</v>
      </c>
    </row>
    <row r="2252" spans="1:8" ht="13.5" x14ac:dyDescent="0.25">
      <c r="A2252" s="3">
        <f>TITRES_STAT!B2255</f>
        <v>45281</v>
      </c>
      <c r="B2252" s="6">
        <f>TITRES_STAT!D2255</f>
        <v>24.436900000000001</v>
      </c>
      <c r="C2252" s="2">
        <f t="shared" si="204"/>
        <v>23.880072555910726</v>
      </c>
      <c r="D2252" s="2">
        <f t="shared" si="206"/>
        <v>24.133356632489328</v>
      </c>
      <c r="E2252" s="2">
        <f t="shared" si="205"/>
        <v>-0.25328407657860197</v>
      </c>
      <c r="F2252" s="2">
        <f t="shared" si="209"/>
        <v>3.126337722996695E-2</v>
      </c>
      <c r="G2252" s="2">
        <f t="shared" si="207"/>
        <v>-0.28454745380856894</v>
      </c>
      <c r="H2252" s="2" t="str">
        <f t="shared" si="208"/>
        <v>Hold</v>
      </c>
    </row>
    <row r="2253" spans="1:8" ht="13.5" x14ac:dyDescent="0.25">
      <c r="A2253" s="3">
        <f>TITRES_STAT!B2256</f>
        <v>45282</v>
      </c>
      <c r="B2253" s="6">
        <f>TITRES_STAT!D2256</f>
        <v>24.363700000000001</v>
      </c>
      <c r="C2253" s="2">
        <f t="shared" si="204"/>
        <v>23.791261393462921</v>
      </c>
      <c r="D2253" s="2">
        <f t="shared" si="206"/>
        <v>24.150419104156786</v>
      </c>
      <c r="E2253" s="2">
        <f t="shared" si="205"/>
        <v>-0.35915771069386437</v>
      </c>
      <c r="F2253" s="2">
        <f t="shared" si="209"/>
        <v>-4.6820840354799317E-2</v>
      </c>
      <c r="G2253" s="2">
        <f t="shared" si="207"/>
        <v>-0.31233687033906504</v>
      </c>
      <c r="H2253" s="2" t="str">
        <f t="shared" si="208"/>
        <v>Hold</v>
      </c>
    </row>
    <row r="2254" spans="1:8" ht="13.5" x14ac:dyDescent="0.25">
      <c r="A2254" s="3">
        <f>TITRES_STAT!B2257</f>
        <v>45285</v>
      </c>
      <c r="B2254" s="6">
        <f>TITRES_STAT!D2257</f>
        <v>24.3491</v>
      </c>
      <c r="C2254" s="2">
        <f t="shared" si="204"/>
        <v>23.693605794468628</v>
      </c>
      <c r="D2254" s="2">
        <f t="shared" si="206"/>
        <v>24.165136207552582</v>
      </c>
      <c r="E2254" s="2">
        <f t="shared" si="205"/>
        <v>-0.47153041308395416</v>
      </c>
      <c r="F2254" s="2">
        <f t="shared" si="209"/>
        <v>-0.1317627549006303</v>
      </c>
      <c r="G2254" s="2">
        <f t="shared" si="207"/>
        <v>-0.33976765818332388</v>
      </c>
      <c r="H2254" s="2" t="str">
        <f t="shared" si="208"/>
        <v>Hold</v>
      </c>
    </row>
    <row r="2255" spans="1:8" ht="13.5" x14ac:dyDescent="0.25">
      <c r="A2255" s="3">
        <f>TITRES_STAT!B2258</f>
        <v>45286</v>
      </c>
      <c r="B2255" s="6">
        <f>TITRES_STAT!D2258</f>
        <v>24.363700000000001</v>
      </c>
      <c r="C2255" s="2">
        <f t="shared" ref="C2255:C2318" si="210">$C$4*B2245+C2254*(1-$C$4)</f>
        <v>23.588466441473457</v>
      </c>
      <c r="D2255" s="2">
        <f t="shared" si="206"/>
        <v>24.179844636622761</v>
      </c>
      <c r="E2255" s="2">
        <f t="shared" si="205"/>
        <v>-0.59137819514930356</v>
      </c>
      <c r="F2255" s="2">
        <f t="shared" si="209"/>
        <v>-0.22368584295036498</v>
      </c>
      <c r="G2255" s="2">
        <f t="shared" si="207"/>
        <v>-0.36769235219893859</v>
      </c>
      <c r="H2255" s="2" t="str">
        <f t="shared" si="208"/>
        <v>Hold</v>
      </c>
    </row>
    <row r="2256" spans="1:8" ht="13.5" x14ac:dyDescent="0.25">
      <c r="A2256" s="3">
        <f>TITRES_STAT!B2259</f>
        <v>45287</v>
      </c>
      <c r="B2256" s="6">
        <f>TITRES_STAT!D2259</f>
        <v>24.51</v>
      </c>
      <c r="C2256" s="2">
        <f t="shared" si="210"/>
        <v>23.493871604323697</v>
      </c>
      <c r="D2256" s="2">
        <f t="shared" si="206"/>
        <v>24.204300589465518</v>
      </c>
      <c r="E2256" s="2">
        <f t="shared" si="205"/>
        <v>-0.71042898514182085</v>
      </c>
      <c r="F2256" s="2">
        <f t="shared" si="209"/>
        <v>-0.32103447138865615</v>
      </c>
      <c r="G2256" s="2">
        <f t="shared" si="207"/>
        <v>-0.38939451375316469</v>
      </c>
      <c r="H2256" s="2" t="str">
        <f t="shared" si="208"/>
        <v>Hold</v>
      </c>
    </row>
    <row r="2257" spans="1:8" ht="13.5" x14ac:dyDescent="0.25">
      <c r="A2257" s="3">
        <f>TITRES_STAT!B2260</f>
        <v>45288</v>
      </c>
      <c r="B2257" s="6">
        <f>TITRES_STAT!D2260</f>
        <v>24.875900000000001</v>
      </c>
      <c r="C2257" s="2">
        <f t="shared" si="210"/>
        <v>23.593922126735436</v>
      </c>
      <c r="D2257" s="2">
        <f t="shared" si="206"/>
        <v>24.254048693949557</v>
      </c>
      <c r="E2257" s="2">
        <f t="shared" si="205"/>
        <v>-0.660126567214121</v>
      </c>
      <c r="F2257" s="2">
        <f t="shared" si="209"/>
        <v>-0.38885289055374911</v>
      </c>
      <c r="G2257" s="2">
        <f t="shared" si="207"/>
        <v>-0.27127367666037189</v>
      </c>
      <c r="H2257" s="2" t="str">
        <f t="shared" si="208"/>
        <v>Hold</v>
      </c>
    </row>
    <row r="2258" spans="1:8" ht="13.5" x14ac:dyDescent="0.25">
      <c r="A2258" s="3">
        <f>TITRES_STAT!B2261</f>
        <v>45289</v>
      </c>
      <c r="B2258" s="6">
        <f>TITRES_STAT!D2261</f>
        <v>24.51</v>
      </c>
      <c r="C2258" s="2">
        <f t="shared" si="210"/>
        <v>23.779887953391523</v>
      </c>
      <c r="D2258" s="2">
        <f t="shared" si="206"/>
        <v>24.273008049953294</v>
      </c>
      <c r="E2258" s="2">
        <f t="shared" si="205"/>
        <v>-0.49312009656177125</v>
      </c>
      <c r="F2258" s="2">
        <f t="shared" si="209"/>
        <v>-0.40970633175535359</v>
      </c>
      <c r="G2258" s="2">
        <f t="shared" si="207"/>
        <v>-8.3413764806417656E-2</v>
      </c>
      <c r="H2258" s="2" t="str">
        <f t="shared" si="208"/>
        <v>Hold</v>
      </c>
    </row>
    <row r="2259" spans="1:8" ht="13.5" x14ac:dyDescent="0.25">
      <c r="A2259" s="3">
        <f>TITRES_STAT!B2262</f>
        <v>45293</v>
      </c>
      <c r="B2259" s="6">
        <f>TITRES_STAT!D2262</f>
        <v>24.363700000000001</v>
      </c>
      <c r="C2259" s="2">
        <f t="shared" si="210"/>
        <v>23.93724365286975</v>
      </c>
      <c r="D2259" s="2">
        <f t="shared" si="206"/>
        <v>24.279725972178976</v>
      </c>
      <c r="E2259" s="2">
        <f t="shared" si="205"/>
        <v>-0.34248231930922657</v>
      </c>
      <c r="F2259" s="2">
        <f t="shared" si="209"/>
        <v>-0.39626152926612823</v>
      </c>
      <c r="G2259" s="2">
        <f t="shared" si="207"/>
        <v>5.3779209956901664E-2</v>
      </c>
      <c r="H2259" s="2" t="str">
        <f t="shared" si="208"/>
        <v>Sell</v>
      </c>
    </row>
    <row r="2260" spans="1:8" ht="13.5" x14ac:dyDescent="0.25">
      <c r="A2260" s="3">
        <f>TITRES_STAT!B2263</f>
        <v>45294</v>
      </c>
      <c r="B2260" s="6">
        <f>TITRES_STAT!D2263</f>
        <v>24.144200000000001</v>
      </c>
      <c r="C2260" s="2">
        <f t="shared" si="210"/>
        <v>24.036621552428247</v>
      </c>
      <c r="D2260" s="2">
        <f t="shared" si="206"/>
        <v>24.269687011276829</v>
      </c>
      <c r="E2260" s="2">
        <f t="shared" si="205"/>
        <v>-0.2330654588485821</v>
      </c>
      <c r="F2260" s="2">
        <f t="shared" si="209"/>
        <v>-0.363622315182619</v>
      </c>
      <c r="G2260" s="2">
        <f t="shared" si="207"/>
        <v>0.13055685633403691</v>
      </c>
      <c r="H2260" s="2" t="str">
        <f t="shared" si="208"/>
        <v>Sell</v>
      </c>
    </row>
    <row r="2261" spans="1:8" ht="13.5" x14ac:dyDescent="0.25">
      <c r="A2261" s="3">
        <f>TITRES_STAT!B2264</f>
        <v>45295</v>
      </c>
      <c r="B2261" s="6">
        <f>TITRES_STAT!D2264</f>
        <v>24.254000000000001</v>
      </c>
      <c r="C2261" s="2">
        <f t="shared" si="210"/>
        <v>24.098202852054673</v>
      </c>
      <c r="D2261" s="2">
        <f t="shared" si="206"/>
        <v>24.268525010441508</v>
      </c>
      <c r="E2261" s="2">
        <f t="shared" si="205"/>
        <v>-0.17032215838683484</v>
      </c>
      <c r="F2261" s="2">
        <f t="shared" si="209"/>
        <v>-0.32496228382346215</v>
      </c>
      <c r="G2261" s="2">
        <f t="shared" si="207"/>
        <v>0.15464012543662731</v>
      </c>
      <c r="H2261" s="2" t="str">
        <f t="shared" si="208"/>
        <v>Sell</v>
      </c>
    </row>
    <row r="2262" spans="1:8" ht="13.5" x14ac:dyDescent="0.25">
      <c r="A2262" s="3">
        <f>TITRES_STAT!B2265</f>
        <v>45296</v>
      </c>
      <c r="B2262" s="6">
        <f>TITRES_STAT!D2265</f>
        <v>24.144200000000001</v>
      </c>
      <c r="C2262" s="2">
        <f t="shared" si="210"/>
        <v>24.150310105584722</v>
      </c>
      <c r="D2262" s="2">
        <f t="shared" si="206"/>
        <v>24.259315750408803</v>
      </c>
      <c r="E2262" s="2">
        <f t="shared" si="205"/>
        <v>-0.10900564482408015</v>
      </c>
      <c r="F2262" s="2">
        <f t="shared" si="209"/>
        <v>-0.28177095602358576</v>
      </c>
      <c r="G2262" s="2">
        <f t="shared" si="207"/>
        <v>0.17276531119950561</v>
      </c>
      <c r="H2262" s="2" t="str">
        <f t="shared" si="208"/>
        <v>Sell</v>
      </c>
    </row>
    <row r="2263" spans="1:8" ht="13.5" x14ac:dyDescent="0.25">
      <c r="A2263" s="3">
        <f>TITRES_STAT!B2266</f>
        <v>45299</v>
      </c>
      <c r="B2263" s="6">
        <f>TITRES_STAT!D2266</f>
        <v>24.034500000000001</v>
      </c>
      <c r="C2263" s="2">
        <f t="shared" si="210"/>
        <v>24.183139320110151</v>
      </c>
      <c r="D2263" s="2">
        <f t="shared" si="206"/>
        <v>24.242662731860005</v>
      </c>
      <c r="E2263" s="2">
        <f t="shared" si="205"/>
        <v>-5.9523411749854205E-2</v>
      </c>
      <c r="F2263" s="2">
        <f t="shared" si="209"/>
        <v>-0.23732144716883946</v>
      </c>
      <c r="G2263" s="2">
        <f t="shared" si="207"/>
        <v>0.17779803541898526</v>
      </c>
      <c r="H2263" s="2" t="str">
        <f t="shared" si="208"/>
        <v>Sell</v>
      </c>
    </row>
    <row r="2264" spans="1:8" ht="13.5" x14ac:dyDescent="0.25">
      <c r="A2264" s="3">
        <f>TITRES_STAT!B2267</f>
        <v>45300</v>
      </c>
      <c r="B2264" s="6">
        <f>TITRES_STAT!D2267</f>
        <v>24.071100000000001</v>
      </c>
      <c r="C2264" s="2">
        <f t="shared" si="210"/>
        <v>24.208671732400894</v>
      </c>
      <c r="D2264" s="2">
        <f t="shared" si="206"/>
        <v>24.22995438135186</v>
      </c>
      <c r="E2264" s="2">
        <f t="shared" si="205"/>
        <v>-2.1282648950965211E-2</v>
      </c>
      <c r="F2264" s="2">
        <f t="shared" si="209"/>
        <v>-0.19411368752526462</v>
      </c>
      <c r="G2264" s="2">
        <f t="shared" si="207"/>
        <v>0.17283103857429941</v>
      </c>
      <c r="H2264" s="2" t="str">
        <f t="shared" si="208"/>
        <v>Sell</v>
      </c>
    </row>
    <row r="2265" spans="1:8" ht="13.5" x14ac:dyDescent="0.25">
      <c r="A2265" s="3">
        <f>TITRES_STAT!B2268</f>
        <v>45301</v>
      </c>
      <c r="B2265" s="6">
        <f>TITRES_STAT!D2268</f>
        <v>23.954000000000001</v>
      </c>
      <c r="C2265" s="2">
        <f t="shared" si="210"/>
        <v>24.232522235108448</v>
      </c>
      <c r="D2265" s="2">
        <f t="shared" si="206"/>
        <v>24.209513316066538</v>
      </c>
      <c r="E2265" s="2">
        <f t="shared" si="205"/>
        <v>2.3008919041910048E-2</v>
      </c>
      <c r="F2265" s="2">
        <f t="shared" si="209"/>
        <v>-0.15068916621182971</v>
      </c>
      <c r="G2265" s="2">
        <f t="shared" si="207"/>
        <v>0.17369808525373975</v>
      </c>
      <c r="H2265" s="2" t="str">
        <f t="shared" si="208"/>
        <v>Sell</v>
      </c>
    </row>
    <row r="2266" spans="1:8" ht="13.5" x14ac:dyDescent="0.25">
      <c r="A2266" s="3">
        <f>TITRES_STAT!B2269</f>
        <v>45302</v>
      </c>
      <c r="B2266" s="6">
        <f>TITRES_STAT!D2269</f>
        <v>23.997900000000001</v>
      </c>
      <c r="C2266" s="2">
        <f t="shared" si="210"/>
        <v>24.275211122014841</v>
      </c>
      <c r="D2266" s="2">
        <f t="shared" si="206"/>
        <v>24.193838255617166</v>
      </c>
      <c r="E2266" s="2">
        <f t="shared" si="205"/>
        <v>8.1372866397675381E-2</v>
      </c>
      <c r="F2266" s="2">
        <f t="shared" si="209"/>
        <v>-0.10427675968992869</v>
      </c>
      <c r="G2266" s="2">
        <f t="shared" si="207"/>
        <v>0.18564962608760407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6">
        <f>TITRES_STAT!D2270</f>
        <v>24.210100000000001</v>
      </c>
      <c r="C2267" s="2">
        <f t="shared" si="210"/>
        <v>24.36762479555102</v>
      </c>
      <c r="D2267" s="2">
        <f t="shared" si="206"/>
        <v>24.195042829275156</v>
      </c>
      <c r="E2267" s="2">
        <f t="shared" si="205"/>
        <v>0.17258196627586386</v>
      </c>
      <c r="F2267" s="2">
        <f t="shared" si="209"/>
        <v>-4.8905014496770184E-2</v>
      </c>
      <c r="G2267" s="2">
        <f t="shared" si="207"/>
        <v>0.22148698077263404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6">
        <f>TITRES_STAT!D2271</f>
        <v>24.195399999999999</v>
      </c>
      <c r="C2268" s="2">
        <f t="shared" si="210"/>
        <v>24.389528673158559</v>
      </c>
      <c r="D2268" s="2">
        <f t="shared" si="206"/>
        <v>24.195069286365886</v>
      </c>
      <c r="E2268" s="2">
        <f t="shared" ref="E2268:E2331" si="211">C2268-D2268</f>
        <v>0.19445938679267272</v>
      </c>
      <c r="F2268" s="2">
        <f t="shared" si="209"/>
        <v>-2.3213423888160389E-4</v>
      </c>
      <c r="G2268" s="2">
        <f t="shared" si="207"/>
        <v>0.19469152103155432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6">
        <f>TITRES_STAT!D2272</f>
        <v>24.180800000000001</v>
      </c>
      <c r="C2269" s="2">
        <f t="shared" si="210"/>
        <v>24.385555031134164</v>
      </c>
      <c r="D2269" s="2">
        <f t="shared" ref="D2269:D2332" si="212">$D$4*B2269+(1-$D$4)*D2268</f>
        <v>24.194012302190636</v>
      </c>
      <c r="E2269" s="2">
        <f t="shared" si="211"/>
        <v>0.19154272894352786</v>
      </c>
      <c r="F2269" s="2">
        <f t="shared" si="209"/>
        <v>3.8122838397600292E-2</v>
      </c>
      <c r="G2269" s="2">
        <f t="shared" si="207"/>
        <v>0.15341989054592758</v>
      </c>
      <c r="H2269" s="2" t="str">
        <f t="shared" si="208"/>
        <v>Sell</v>
      </c>
    </row>
    <row r="2270" spans="1:8" ht="13.5" x14ac:dyDescent="0.25">
      <c r="A2270" s="3">
        <f>TITRES_STAT!B2273</f>
        <v>45308</v>
      </c>
      <c r="B2270" s="6">
        <f>TITRES_STAT!D2273</f>
        <v>24.144200000000001</v>
      </c>
      <c r="C2270" s="2">
        <f t="shared" si="210"/>
        <v>24.348423487882751</v>
      </c>
      <c r="D2270" s="2">
        <f t="shared" si="212"/>
        <v>24.190322502028366</v>
      </c>
      <c r="E2270" s="2">
        <f t="shared" si="211"/>
        <v>0.15810098585438581</v>
      </c>
      <c r="F2270" s="2">
        <f t="shared" si="209"/>
        <v>6.2118467888957397E-2</v>
      </c>
      <c r="G2270" s="2">
        <f t="shared" si="207"/>
        <v>9.5982517965428421E-2</v>
      </c>
      <c r="H2270" s="2" t="str">
        <f t="shared" si="208"/>
        <v>Sell</v>
      </c>
    </row>
    <row r="2271" spans="1:8" ht="13.5" x14ac:dyDescent="0.25">
      <c r="A2271" s="3">
        <f>TITRES_STAT!B2274</f>
        <v>45309</v>
      </c>
      <c r="B2271" s="6">
        <f>TITRES_STAT!D2274</f>
        <v>24.136900000000001</v>
      </c>
      <c r="C2271" s="2">
        <f t="shared" si="210"/>
        <v>24.333896797439252</v>
      </c>
      <c r="D2271" s="2">
        <f t="shared" si="212"/>
        <v>24.186365279655895</v>
      </c>
      <c r="E2271" s="2">
        <f t="shared" si="211"/>
        <v>0.14753151778335649</v>
      </c>
      <c r="F2271" s="2">
        <f t="shared" si="209"/>
        <v>7.9201077867837227E-2</v>
      </c>
      <c r="G2271" s="2">
        <f t="shared" si="207"/>
        <v>6.8330439915519264E-2</v>
      </c>
      <c r="H2271" s="2" t="str">
        <f t="shared" si="208"/>
        <v>Sell</v>
      </c>
    </row>
    <row r="2272" spans="1:8" ht="13.5" x14ac:dyDescent="0.25">
      <c r="A2272" s="3">
        <f>TITRES_STAT!B2275</f>
        <v>45310</v>
      </c>
      <c r="B2272" s="6">
        <f>TITRES_STAT!D2275</f>
        <v>23.412600000000001</v>
      </c>
      <c r="C2272" s="2">
        <f t="shared" si="210"/>
        <v>24.304712674756288</v>
      </c>
      <c r="D2272" s="2">
        <f t="shared" si="212"/>
        <v>24.129049333014716</v>
      </c>
      <c r="E2272" s="2">
        <f t="shared" si="211"/>
        <v>0.17566334174157205</v>
      </c>
      <c r="F2272" s="2">
        <f t="shared" si="209"/>
        <v>9.849353064258419E-2</v>
      </c>
      <c r="G2272" s="2">
        <f t="shared" si="207"/>
        <v>7.7169811098987864E-2</v>
      </c>
      <c r="H2272" s="2" t="str">
        <f t="shared" si="208"/>
        <v>Sell</v>
      </c>
    </row>
    <row r="2273" spans="1:8" ht="13.5" x14ac:dyDescent="0.25">
      <c r="A2273" s="3">
        <f>TITRES_STAT!B2276</f>
        <v>45313</v>
      </c>
      <c r="B2273" s="6">
        <f>TITRES_STAT!D2276</f>
        <v>23.5809</v>
      </c>
      <c r="C2273" s="2">
        <f t="shared" si="210"/>
        <v>24.263141494024552</v>
      </c>
      <c r="D2273" s="2">
        <f t="shared" si="212"/>
        <v>24.088445678717328</v>
      </c>
      <c r="E2273" s="2">
        <f t="shared" si="211"/>
        <v>0.17469581530722422</v>
      </c>
      <c r="F2273" s="2">
        <f t="shared" si="209"/>
        <v>0.1137339875755122</v>
      </c>
      <c r="G2273" s="2">
        <f t="shared" si="207"/>
        <v>6.0961827731712021E-2</v>
      </c>
      <c r="H2273" s="2" t="str">
        <f t="shared" si="208"/>
        <v>Sell</v>
      </c>
    </row>
    <row r="2274" spans="1:8" ht="13.5" x14ac:dyDescent="0.25">
      <c r="A2274" s="3">
        <f>TITRES_STAT!B2277</f>
        <v>45314</v>
      </c>
      <c r="B2274" s="6">
        <f>TITRES_STAT!D2277</f>
        <v>23.778400000000001</v>
      </c>
      <c r="C2274" s="2">
        <f t="shared" si="210"/>
        <v>24.233596648790005</v>
      </c>
      <c r="D2274" s="2">
        <f t="shared" si="212"/>
        <v>24.065479332145674</v>
      </c>
      <c r="E2274" s="2">
        <f t="shared" si="211"/>
        <v>0.16811731664433083</v>
      </c>
      <c r="F2274" s="2">
        <f t="shared" si="209"/>
        <v>0.12461065338927593</v>
      </c>
      <c r="G2274" s="2">
        <f t="shared" si="207"/>
        <v>4.3506663255054895E-2</v>
      </c>
      <c r="H2274" s="2" t="str">
        <f t="shared" si="208"/>
        <v>Sell</v>
      </c>
    </row>
    <row r="2275" spans="1:8" ht="13.5" x14ac:dyDescent="0.25">
      <c r="A2275" s="3">
        <f>TITRES_STAT!B2278</f>
        <v>45315</v>
      </c>
      <c r="B2275" s="6">
        <f>TITRES_STAT!D2278</f>
        <v>23.778400000000001</v>
      </c>
      <c r="C2275" s="2">
        <f t="shared" si="210"/>
        <v>24.19058177974539</v>
      </c>
      <c r="D2275" s="2">
        <f t="shared" si="212"/>
        <v>24.044214196431181</v>
      </c>
      <c r="E2275" s="2">
        <f t="shared" si="211"/>
        <v>0.14636758331420907</v>
      </c>
      <c r="F2275" s="2">
        <f t="shared" si="209"/>
        <v>0.12896203937426257</v>
      </c>
      <c r="G2275" s="2">
        <f t="shared" si="207"/>
        <v>1.7405543939946505E-2</v>
      </c>
      <c r="H2275" s="2" t="str">
        <f t="shared" si="208"/>
        <v>Sell</v>
      </c>
    </row>
    <row r="2276" spans="1:8" ht="13.5" x14ac:dyDescent="0.25">
      <c r="A2276" s="3">
        <f>TITRES_STAT!B2279</f>
        <v>45316</v>
      </c>
      <c r="B2276" s="6">
        <f>TITRES_STAT!D2279</f>
        <v>23.924700000000001</v>
      </c>
      <c r="C2276" s="2">
        <f t="shared" si="210"/>
        <v>24.160938429015332</v>
      </c>
      <c r="D2276" s="2">
        <f t="shared" si="212"/>
        <v>24.035361292991837</v>
      </c>
      <c r="E2276" s="2">
        <f t="shared" si="211"/>
        <v>0.12557713602349452</v>
      </c>
      <c r="F2276" s="2">
        <f t="shared" si="209"/>
        <v>0.12828505870410895</v>
      </c>
      <c r="G2276" s="2">
        <f t="shared" ref="G2276:G2339" si="213">E2276-F2276</f>
        <v>-2.7079226806144274E-3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45317</v>
      </c>
      <c r="B2277" s="6">
        <f>TITRES_STAT!D2280</f>
        <v>24.071100000000001</v>
      </c>
      <c r="C2277" s="2">
        <f t="shared" si="210"/>
        <v>24.168501747628358</v>
      </c>
      <c r="D2277" s="2">
        <f t="shared" si="212"/>
        <v>24.038008604622075</v>
      </c>
      <c r="E2277" s="2">
        <f t="shared" si="211"/>
        <v>0.13049314300628367</v>
      </c>
      <c r="F2277" s="2">
        <f t="shared" ref="F2277:F2340" si="215">(E2277*(2/(10)))+((1-(2/10))*F2276)</f>
        <v>0.1287266755645439</v>
      </c>
      <c r="G2277" s="2">
        <f t="shared" si="213"/>
        <v>1.7664674417397774E-3</v>
      </c>
      <c r="H2277" s="2" t="str">
        <f t="shared" si="214"/>
        <v>Sell</v>
      </c>
    </row>
    <row r="2278" spans="1:8" ht="13.5" x14ac:dyDescent="0.25">
      <c r="A2278" s="3">
        <f>TITRES_STAT!B2281</f>
        <v>45320</v>
      </c>
      <c r="B2278" s="6">
        <f>TITRES_STAT!D2281</f>
        <v>24.063700000000001</v>
      </c>
      <c r="C2278" s="2">
        <f t="shared" si="210"/>
        <v>24.172639940300918</v>
      </c>
      <c r="D2278" s="2">
        <f t="shared" si="212"/>
        <v>24.039911670946367</v>
      </c>
      <c r="E2278" s="2">
        <f t="shared" si="211"/>
        <v>0.13272826935455129</v>
      </c>
      <c r="F2278" s="2">
        <f t="shared" si="215"/>
        <v>0.12952699432254539</v>
      </c>
      <c r="G2278" s="2">
        <f t="shared" si="213"/>
        <v>3.2012750320059014E-3</v>
      </c>
      <c r="H2278" s="2" t="str">
        <f t="shared" si="214"/>
        <v>Sell</v>
      </c>
    </row>
    <row r="2279" spans="1:8" ht="13.5" x14ac:dyDescent="0.25">
      <c r="A2279" s="3">
        <f>TITRES_STAT!B2282</f>
        <v>45321</v>
      </c>
      <c r="B2279" s="6">
        <f>TITRES_STAT!D2282</f>
        <v>23.997900000000001</v>
      </c>
      <c r="C2279" s="2">
        <f t="shared" si="210"/>
        <v>24.173895334100777</v>
      </c>
      <c r="D2279" s="2">
        <f t="shared" si="212"/>
        <v>24.036799695320713</v>
      </c>
      <c r="E2279" s="2">
        <f t="shared" si="211"/>
        <v>0.13709563878006392</v>
      </c>
      <c r="F2279" s="2">
        <f t="shared" si="215"/>
        <v>0.13104072321404911</v>
      </c>
      <c r="G2279" s="2">
        <f t="shared" si="213"/>
        <v>6.0549155660148124E-3</v>
      </c>
      <c r="H2279" s="2" t="str">
        <f t="shared" si="214"/>
        <v>Sell</v>
      </c>
    </row>
    <row r="2280" spans="1:8" ht="13.5" x14ac:dyDescent="0.25">
      <c r="A2280" s="3">
        <f>TITRES_STAT!B2283</f>
        <v>45322</v>
      </c>
      <c r="B2280" s="6">
        <f>TITRES_STAT!D2283</f>
        <v>24.071100000000001</v>
      </c>
      <c r="C2280" s="2">
        <f t="shared" si="210"/>
        <v>24.169326821162194</v>
      </c>
      <c r="D2280" s="2">
        <f t="shared" si="212"/>
        <v>24.039340458630292</v>
      </c>
      <c r="E2280" s="2">
        <f t="shared" si="211"/>
        <v>0.12998636253190199</v>
      </c>
      <c r="F2280" s="2">
        <f t="shared" si="215"/>
        <v>0.13082985107761969</v>
      </c>
      <c r="G2280" s="2">
        <f t="shared" si="213"/>
        <v>-8.434885457176966E-4</v>
      </c>
      <c r="H2280" s="2" t="str">
        <f t="shared" si="214"/>
        <v>Hold</v>
      </c>
    </row>
    <row r="2281" spans="1:8" ht="13.5" x14ac:dyDescent="0.25">
      <c r="A2281" s="3">
        <f>TITRES_STAT!B2284</f>
        <v>45323</v>
      </c>
      <c r="B2281" s="6">
        <f>TITRES_STAT!D2284</f>
        <v>24.144200000000001</v>
      </c>
      <c r="C2281" s="2">
        <f t="shared" si="210"/>
        <v>24.164338079444935</v>
      </c>
      <c r="D2281" s="2">
        <f t="shared" si="212"/>
        <v>24.047107832065084</v>
      </c>
      <c r="E2281" s="2">
        <f t="shared" si="211"/>
        <v>0.11723024737985099</v>
      </c>
      <c r="F2281" s="2">
        <f t="shared" si="215"/>
        <v>0.12810993033806595</v>
      </c>
      <c r="G2281" s="2">
        <f t="shared" si="213"/>
        <v>-1.0879682958214953E-2</v>
      </c>
      <c r="H2281" s="2" t="str">
        <f t="shared" si="214"/>
        <v>Hold</v>
      </c>
    </row>
    <row r="2282" spans="1:8" ht="13.5" x14ac:dyDescent="0.25">
      <c r="A2282" s="3">
        <f>TITRES_STAT!B2285</f>
        <v>45324</v>
      </c>
      <c r="B2282" s="6">
        <f>TITRES_STAT!D2285</f>
        <v>24.071100000000001</v>
      </c>
      <c r="C2282" s="2">
        <f t="shared" si="210"/>
        <v>24.04868606722264</v>
      </c>
      <c r="D2282" s="2">
        <f t="shared" si="212"/>
        <v>24.048885029689895</v>
      </c>
      <c r="E2282" s="2">
        <f t="shared" si="211"/>
        <v>-1.9896246725537026E-4</v>
      </c>
      <c r="F2282" s="2">
        <f t="shared" si="215"/>
        <v>0.1024481517770017</v>
      </c>
      <c r="G2282" s="2">
        <f t="shared" si="213"/>
        <v>-0.10264711424425707</v>
      </c>
      <c r="H2282" s="2" t="str">
        <f t="shared" si="214"/>
        <v>Hold</v>
      </c>
    </row>
    <row r="2283" spans="1:8" ht="13.5" x14ac:dyDescent="0.25">
      <c r="A2283" s="3">
        <f>TITRES_STAT!B2286</f>
        <v>45327</v>
      </c>
      <c r="B2283" s="6">
        <f>TITRES_STAT!D2286</f>
        <v>24.144200000000001</v>
      </c>
      <c r="C2283" s="2">
        <f t="shared" si="210"/>
        <v>23.976718979957617</v>
      </c>
      <c r="D2283" s="2">
        <f t="shared" si="212"/>
        <v>24.055945397861013</v>
      </c>
      <c r="E2283" s="2">
        <f t="shared" si="211"/>
        <v>-7.9226417903395685E-2</v>
      </c>
      <c r="F2283" s="2">
        <f t="shared" si="215"/>
        <v>6.611323784092224E-2</v>
      </c>
      <c r="G2283" s="2">
        <f t="shared" si="213"/>
        <v>-0.14533965574431792</v>
      </c>
      <c r="H2283" s="2" t="str">
        <f t="shared" si="214"/>
        <v>Hold</v>
      </c>
    </row>
    <row r="2284" spans="1:8" ht="13.5" x14ac:dyDescent="0.25">
      <c r="A2284" s="3">
        <f>TITRES_STAT!B2287</f>
        <v>45328</v>
      </c>
      <c r="B2284" s="6">
        <f>TITRES_STAT!D2287</f>
        <v>24.144200000000001</v>
      </c>
      <c r="C2284" s="2">
        <f t="shared" si="210"/>
        <v>23.946208367656446</v>
      </c>
      <c r="D2284" s="2">
        <f t="shared" si="212"/>
        <v>24.062482775797235</v>
      </c>
      <c r="E2284" s="2">
        <f t="shared" si="211"/>
        <v>-0.11627440814078938</v>
      </c>
      <c r="F2284" s="2">
        <f t="shared" si="215"/>
        <v>2.9635708644579914E-2</v>
      </c>
      <c r="G2284" s="2">
        <f t="shared" si="213"/>
        <v>-0.1459101167853693</v>
      </c>
      <c r="H2284" s="2" t="str">
        <f t="shared" si="214"/>
        <v>Hold</v>
      </c>
    </row>
    <row r="2285" spans="1:8" ht="13.5" x14ac:dyDescent="0.25">
      <c r="A2285" s="3">
        <f>TITRES_STAT!B2288</f>
        <v>45329</v>
      </c>
      <c r="B2285" s="6">
        <f>TITRES_STAT!D2288</f>
        <v>24.063700000000001</v>
      </c>
      <c r="C2285" s="2">
        <f t="shared" si="210"/>
        <v>23.920391695709302</v>
      </c>
      <c r="D2285" s="2">
        <f t="shared" si="212"/>
        <v>24.062572940552997</v>
      </c>
      <c r="E2285" s="2">
        <f t="shared" si="211"/>
        <v>-0.14218124484369454</v>
      </c>
      <c r="F2285" s="2">
        <f t="shared" si="215"/>
        <v>-4.7276820530749754E-3</v>
      </c>
      <c r="G2285" s="2">
        <f t="shared" si="213"/>
        <v>-0.13745356279061957</v>
      </c>
      <c r="H2285" s="2" t="str">
        <f t="shared" si="214"/>
        <v>Hold</v>
      </c>
    </row>
    <row r="2286" spans="1:8" ht="13.5" x14ac:dyDescent="0.25">
      <c r="A2286" s="3">
        <f>TITRES_STAT!B2289</f>
        <v>45330</v>
      </c>
      <c r="B2286" s="6">
        <f>TITRES_STAT!D2289</f>
        <v>24.071100000000001</v>
      </c>
      <c r="C2286" s="2">
        <f t="shared" si="210"/>
        <v>23.921054511754026</v>
      </c>
      <c r="D2286" s="2">
        <f t="shared" si="212"/>
        <v>24.063204574586109</v>
      </c>
      <c r="E2286" s="2">
        <f t="shared" si="211"/>
        <v>-0.14215006283208353</v>
      </c>
      <c r="F2286" s="2">
        <f t="shared" si="215"/>
        <v>-3.2212158208876691E-2</v>
      </c>
      <c r="G2286" s="2">
        <f t="shared" si="213"/>
        <v>-0.10993790462320685</v>
      </c>
      <c r="H2286" s="2" t="str">
        <f t="shared" si="214"/>
        <v>Hold</v>
      </c>
    </row>
    <row r="2287" spans="1:8" ht="13.5" x14ac:dyDescent="0.25">
      <c r="A2287" s="3">
        <f>TITRES_STAT!B2290</f>
        <v>45331</v>
      </c>
      <c r="B2287" s="6">
        <f>TITRES_STAT!D2290</f>
        <v>24.071100000000001</v>
      </c>
      <c r="C2287" s="2">
        <f t="shared" si="210"/>
        <v>23.944138433022637</v>
      </c>
      <c r="D2287" s="2">
        <f t="shared" si="212"/>
        <v>24.063789420913064</v>
      </c>
      <c r="E2287" s="2">
        <f t="shared" si="211"/>
        <v>-0.11965098789042727</v>
      </c>
      <c r="F2287" s="2">
        <f t="shared" si="215"/>
        <v>-4.9699924145186813E-2</v>
      </c>
      <c r="G2287" s="2">
        <f t="shared" si="213"/>
        <v>-6.995106374524046E-2</v>
      </c>
      <c r="H2287" s="2" t="str">
        <f t="shared" si="214"/>
        <v>Hold</v>
      </c>
    </row>
    <row r="2288" spans="1:8" ht="13.5" x14ac:dyDescent="0.25">
      <c r="A2288" s="3">
        <f>TITRES_STAT!B2291</f>
        <v>45334</v>
      </c>
      <c r="B2288" s="6">
        <f>TITRES_STAT!D2291</f>
        <v>24.071100000000001</v>
      </c>
      <c r="C2288" s="2">
        <f t="shared" si="210"/>
        <v>23.962532520249923</v>
      </c>
      <c r="D2288" s="2">
        <f t="shared" si="212"/>
        <v>24.064330945289875</v>
      </c>
      <c r="E2288" s="2">
        <f t="shared" si="211"/>
        <v>-0.10179842503995218</v>
      </c>
      <c r="F2288" s="2">
        <f t="shared" si="215"/>
        <v>-6.0119624324139892E-2</v>
      </c>
      <c r="G2288" s="2">
        <f t="shared" si="213"/>
        <v>-4.1678800715812286E-2</v>
      </c>
      <c r="H2288" s="2" t="str">
        <f t="shared" si="214"/>
        <v>Hold</v>
      </c>
    </row>
    <row r="2289" spans="1:8" ht="13.5" x14ac:dyDescent="0.25">
      <c r="A2289" s="3">
        <f>TITRES_STAT!B2292</f>
        <v>45335</v>
      </c>
      <c r="B2289" s="6">
        <f>TITRES_STAT!D2292</f>
        <v>23.851600000000001</v>
      </c>
      <c r="C2289" s="2">
        <f t="shared" si="210"/>
        <v>23.967973670980705</v>
      </c>
      <c r="D2289" s="2">
        <f t="shared" si="212"/>
        <v>24.048573097490625</v>
      </c>
      <c r="E2289" s="2">
        <f t="shared" si="211"/>
        <v>-8.0599426509920136E-2</v>
      </c>
      <c r="F2289" s="2">
        <f t="shared" si="215"/>
        <v>-6.4215584761295935E-2</v>
      </c>
      <c r="G2289" s="2">
        <f t="shared" si="213"/>
        <v>-1.6383841748624201E-2</v>
      </c>
      <c r="H2289" s="2" t="str">
        <f t="shared" si="214"/>
        <v>Hold</v>
      </c>
    </row>
    <row r="2290" spans="1:8" ht="13.5" x14ac:dyDescent="0.25">
      <c r="A2290" s="3">
        <f>TITRES_STAT!B2293</f>
        <v>45336</v>
      </c>
      <c r="B2290" s="6">
        <f>TITRES_STAT!D2293</f>
        <v>23.961300000000001</v>
      </c>
      <c r="C2290" s="2">
        <f t="shared" si="210"/>
        <v>23.983839260060599</v>
      </c>
      <c r="D2290" s="2">
        <f t="shared" si="212"/>
        <v>24.042108423602432</v>
      </c>
      <c r="E2290" s="2">
        <f t="shared" si="211"/>
        <v>-5.8269163541833535E-2</v>
      </c>
      <c r="F2290" s="2">
        <f t="shared" si="215"/>
        <v>-6.3026300517403461E-2</v>
      </c>
      <c r="G2290" s="2">
        <f t="shared" si="213"/>
        <v>4.7571369755699255E-3</v>
      </c>
      <c r="H2290" s="2" t="str">
        <f t="shared" si="214"/>
        <v>Sell</v>
      </c>
    </row>
    <row r="2291" spans="1:8" ht="13.5" x14ac:dyDescent="0.25">
      <c r="A2291" s="3">
        <f>TITRES_STAT!B2294</f>
        <v>45337</v>
      </c>
      <c r="B2291" s="6">
        <f>TITRES_STAT!D2294</f>
        <v>23.961300000000001</v>
      </c>
      <c r="C2291" s="2">
        <f t="shared" si="210"/>
        <v>24.008510143128198</v>
      </c>
      <c r="D2291" s="2">
        <f t="shared" si="212"/>
        <v>24.036122614446697</v>
      </c>
      <c r="E2291" s="2">
        <f t="shared" si="211"/>
        <v>-2.7612471318498422E-2</v>
      </c>
      <c r="F2291" s="2">
        <f t="shared" si="215"/>
        <v>-5.5943534677622454E-2</v>
      </c>
      <c r="G2291" s="2">
        <f t="shared" si="213"/>
        <v>2.8331063359124033E-2</v>
      </c>
      <c r="H2291" s="2" t="str">
        <f t="shared" si="214"/>
        <v>Sell</v>
      </c>
    </row>
    <row r="2292" spans="1:8" ht="13.5" x14ac:dyDescent="0.25">
      <c r="A2292" s="3">
        <f>TITRES_STAT!B2295</f>
        <v>45338</v>
      </c>
      <c r="B2292" s="6">
        <f>TITRES_STAT!D2295</f>
        <v>24.063700000000001</v>
      </c>
      <c r="C2292" s="2">
        <f t="shared" si="210"/>
        <v>24.018139351877707</v>
      </c>
      <c r="D2292" s="2">
        <f t="shared" si="212"/>
        <v>24.038165383746943</v>
      </c>
      <c r="E2292" s="2">
        <f t="shared" si="211"/>
        <v>-2.0026031869235794E-2</v>
      </c>
      <c r="F2292" s="2">
        <f t="shared" si="215"/>
        <v>-4.8760034115945122E-2</v>
      </c>
      <c r="G2292" s="2">
        <f t="shared" si="213"/>
        <v>2.8734002246709328E-2</v>
      </c>
      <c r="H2292" s="2" t="str">
        <f t="shared" si="214"/>
        <v>Sell</v>
      </c>
    </row>
    <row r="2293" spans="1:8" ht="13.5" x14ac:dyDescent="0.25">
      <c r="A2293" s="3">
        <f>TITRES_STAT!B2296</f>
        <v>45341</v>
      </c>
      <c r="B2293" s="6">
        <f>TITRES_STAT!D2296</f>
        <v>24.071100000000001</v>
      </c>
      <c r="C2293" s="2">
        <f t="shared" si="210"/>
        <v>24.037533297742673</v>
      </c>
      <c r="D2293" s="2">
        <f t="shared" si="212"/>
        <v>24.040604984950875</v>
      </c>
      <c r="E2293" s="2">
        <f t="shared" si="211"/>
        <v>-3.0716872082017233E-3</v>
      </c>
      <c r="F2293" s="2">
        <f t="shared" si="215"/>
        <v>-3.962236473439644E-2</v>
      </c>
      <c r="G2293" s="2">
        <f t="shared" si="213"/>
        <v>3.6550677526194716E-2</v>
      </c>
      <c r="H2293" s="2" t="str">
        <f t="shared" si="214"/>
        <v>Sell</v>
      </c>
    </row>
    <row r="2294" spans="1:8" ht="13.5" x14ac:dyDescent="0.25">
      <c r="A2294" s="3">
        <f>TITRES_STAT!B2297</f>
        <v>45342</v>
      </c>
      <c r="B2294" s="6">
        <f>TITRES_STAT!D2297</f>
        <v>24.063700000000001</v>
      </c>
      <c r="C2294" s="2">
        <f t="shared" si="210"/>
        <v>24.053943559628415</v>
      </c>
      <c r="D2294" s="2">
        <f t="shared" si="212"/>
        <v>24.042315726806368</v>
      </c>
      <c r="E2294" s="2">
        <f t="shared" si="211"/>
        <v>1.1627832822046713E-2</v>
      </c>
      <c r="F2294" s="2">
        <f t="shared" si="215"/>
        <v>-2.9372325223107811E-2</v>
      </c>
      <c r="G2294" s="2">
        <f t="shared" si="213"/>
        <v>4.1000158045154528E-2</v>
      </c>
      <c r="H2294" s="2" t="str">
        <f t="shared" si="214"/>
        <v>Sell</v>
      </c>
    </row>
    <row r="2295" spans="1:8" ht="13.5" x14ac:dyDescent="0.25">
      <c r="A2295" s="3">
        <f>TITRES_STAT!B2298</f>
        <v>45343</v>
      </c>
      <c r="B2295" s="6">
        <f>TITRES_STAT!D2298</f>
        <v>24.071100000000001</v>
      </c>
      <c r="C2295" s="2">
        <f t="shared" si="210"/>
        <v>24.055444550454812</v>
      </c>
      <c r="D2295" s="2">
        <f t="shared" si="212"/>
        <v>24.044447895191084</v>
      </c>
      <c r="E2295" s="2">
        <f t="shared" si="211"/>
        <v>1.0996655263728172E-2</v>
      </c>
      <c r="F2295" s="2">
        <f t="shared" si="215"/>
        <v>-2.1298529125740616E-2</v>
      </c>
      <c r="G2295" s="2">
        <f t="shared" si="213"/>
        <v>3.2295184389468788E-2</v>
      </c>
      <c r="H2295" s="2" t="str">
        <f t="shared" si="214"/>
        <v>Sell</v>
      </c>
    </row>
    <row r="2296" spans="1:8" ht="13.5" x14ac:dyDescent="0.25">
      <c r="A2296" s="3">
        <f>TITRES_STAT!B2299</f>
        <v>45344</v>
      </c>
      <c r="B2296" s="6">
        <f>TITRES_STAT!D2299</f>
        <v>24.071100000000001</v>
      </c>
      <c r="C2296" s="2">
        <f t="shared" si="210"/>
        <v>24.057853081154072</v>
      </c>
      <c r="D2296" s="2">
        <f t="shared" si="212"/>
        <v>24.046422125176932</v>
      </c>
      <c r="E2296" s="2">
        <f t="shared" si="211"/>
        <v>1.1430955977139945E-2</v>
      </c>
      <c r="F2296" s="2">
        <f t="shared" si="215"/>
        <v>-1.4752632105164504E-2</v>
      </c>
      <c r="G2296" s="2">
        <f t="shared" si="213"/>
        <v>2.6183588082304449E-2</v>
      </c>
      <c r="H2296" s="2" t="str">
        <f t="shared" si="214"/>
        <v>Sell</v>
      </c>
    </row>
    <row r="2297" spans="1:8" ht="13.5" x14ac:dyDescent="0.25">
      <c r="A2297" s="3">
        <f>TITRES_STAT!B2300</f>
        <v>45345</v>
      </c>
      <c r="B2297" s="6">
        <f>TITRES_STAT!D2300</f>
        <v>24.114999999999998</v>
      </c>
      <c r="C2297" s="2">
        <f t="shared" si="210"/>
        <v>24.059891068668833</v>
      </c>
      <c r="D2297" s="2">
        <f t="shared" si="212"/>
        <v>24.051501967756419</v>
      </c>
      <c r="E2297" s="2">
        <f t="shared" si="211"/>
        <v>8.3891009124137383E-3</v>
      </c>
      <c r="F2297" s="2">
        <f t="shared" si="215"/>
        <v>-1.0124285501648856E-2</v>
      </c>
      <c r="G2297" s="2">
        <f t="shared" si="213"/>
        <v>1.8513386414062596E-2</v>
      </c>
      <c r="H2297" s="2" t="str">
        <f t="shared" si="214"/>
        <v>Sell</v>
      </c>
    </row>
    <row r="2298" spans="1:8" ht="13.5" x14ac:dyDescent="0.25">
      <c r="A2298" s="3">
        <f>TITRES_STAT!B2301</f>
        <v>45348</v>
      </c>
      <c r="B2298" s="6">
        <f>TITRES_STAT!D2301</f>
        <v>24.414899999999999</v>
      </c>
      <c r="C2298" s="2">
        <f t="shared" si="210"/>
        <v>24.06161551964286</v>
      </c>
      <c r="D2298" s="2">
        <f t="shared" si="212"/>
        <v>24.078420340515205</v>
      </c>
      <c r="E2298" s="2">
        <f t="shared" si="211"/>
        <v>-1.6804820872344806E-2</v>
      </c>
      <c r="F2298" s="2">
        <f t="shared" si="215"/>
        <v>-1.1460392575788047E-2</v>
      </c>
      <c r="G2298" s="2">
        <f t="shared" si="213"/>
        <v>-5.3444282965567583E-3</v>
      </c>
      <c r="H2298" s="2" t="str">
        <f t="shared" si="214"/>
        <v>Hold</v>
      </c>
    </row>
    <row r="2299" spans="1:8" ht="13.5" x14ac:dyDescent="0.25">
      <c r="A2299" s="3">
        <f>TITRES_STAT!B2302</f>
        <v>45349</v>
      </c>
      <c r="B2299" s="6">
        <f>TITRES_STAT!D2302</f>
        <v>24.144200000000001</v>
      </c>
      <c r="C2299" s="2">
        <f t="shared" si="210"/>
        <v>24.029305439697804</v>
      </c>
      <c r="D2299" s="2">
        <f t="shared" si="212"/>
        <v>24.083292907884449</v>
      </c>
      <c r="E2299" s="2">
        <f t="shared" si="211"/>
        <v>-5.398746818664435E-2</v>
      </c>
      <c r="F2299" s="2">
        <f t="shared" si="215"/>
        <v>-1.996580769795931E-2</v>
      </c>
      <c r="G2299" s="2">
        <f t="shared" si="213"/>
        <v>-3.4021660488685039E-2</v>
      </c>
      <c r="H2299" s="2" t="str">
        <f t="shared" si="214"/>
        <v>Hold</v>
      </c>
    </row>
    <row r="2300" spans="1:8" ht="13.5" x14ac:dyDescent="0.25">
      <c r="A2300" s="3">
        <f>TITRES_STAT!B2303</f>
        <v>45350</v>
      </c>
      <c r="B2300" s="6">
        <f>TITRES_STAT!D2303</f>
        <v>25.022200000000002</v>
      </c>
      <c r="C2300" s="2">
        <f t="shared" si="210"/>
        <v>24.018843064359679</v>
      </c>
      <c r="D2300" s="2">
        <f t="shared" si="212"/>
        <v>24.152841581374489</v>
      </c>
      <c r="E2300" s="2">
        <f t="shared" si="211"/>
        <v>-0.13399851701480969</v>
      </c>
      <c r="F2300" s="2">
        <f t="shared" si="215"/>
        <v>-4.2772349561329387E-2</v>
      </c>
      <c r="G2300" s="2">
        <f t="shared" si="213"/>
        <v>-9.1226167453480306E-2</v>
      </c>
      <c r="H2300" s="2" t="str">
        <f t="shared" si="214"/>
        <v>Hold</v>
      </c>
    </row>
    <row r="2301" spans="1:8" ht="13.5" x14ac:dyDescent="0.25">
      <c r="A2301" s="3">
        <f>TITRES_STAT!B2304</f>
        <v>45351</v>
      </c>
      <c r="B2301" s="6">
        <f>TITRES_STAT!D2304</f>
        <v>25.461200000000002</v>
      </c>
      <c r="C2301" s="2">
        <f t="shared" si="210"/>
        <v>24.009990285227421</v>
      </c>
      <c r="D2301" s="2">
        <f t="shared" si="212"/>
        <v>24.249757019791193</v>
      </c>
      <c r="E2301" s="2">
        <f t="shared" si="211"/>
        <v>-0.23976673456377284</v>
      </c>
      <c r="F2301" s="2">
        <f t="shared" si="215"/>
        <v>-8.2171226561818078E-2</v>
      </c>
      <c r="G2301" s="2">
        <f t="shared" si="213"/>
        <v>-0.15759550800195476</v>
      </c>
      <c r="H2301" s="2" t="str">
        <f t="shared" si="214"/>
        <v>Hold</v>
      </c>
    </row>
    <row r="2302" spans="1:8" ht="13.5" x14ac:dyDescent="0.25">
      <c r="A2302" s="3">
        <f>TITRES_STAT!B2305</f>
        <v>45352</v>
      </c>
      <c r="B2302" s="6">
        <f>TITRES_STAT!D2305</f>
        <v>25.461200000000002</v>
      </c>
      <c r="C2302" s="2">
        <f t="shared" si="210"/>
        <v>24.018253318269355</v>
      </c>
      <c r="D2302" s="2">
        <f t="shared" si="212"/>
        <v>24.339493536843698</v>
      </c>
      <c r="E2302" s="2">
        <f t="shared" si="211"/>
        <v>-0.32124021857434215</v>
      </c>
      <c r="F2302" s="2">
        <f t="shared" si="215"/>
        <v>-0.1299850249643229</v>
      </c>
      <c r="G2302" s="2">
        <f t="shared" si="213"/>
        <v>-0.19125519361001925</v>
      </c>
      <c r="H2302" s="2" t="str">
        <f t="shared" si="214"/>
        <v>Hold</v>
      </c>
    </row>
    <row r="2303" spans="1:8" ht="13.5" x14ac:dyDescent="0.25">
      <c r="A2303" s="3">
        <f>TITRES_STAT!B2306</f>
        <v>45355</v>
      </c>
      <c r="B2303" s="6">
        <f>TITRES_STAT!D2306</f>
        <v>25.41</v>
      </c>
      <c r="C2303" s="2">
        <f t="shared" si="210"/>
        <v>24.026383576997148</v>
      </c>
      <c r="D2303" s="2">
        <f t="shared" si="212"/>
        <v>24.418790311892312</v>
      </c>
      <c r="E2303" s="2">
        <f t="shared" si="211"/>
        <v>-0.39240673489516453</v>
      </c>
      <c r="F2303" s="2">
        <f t="shared" si="215"/>
        <v>-0.18246936695049126</v>
      </c>
      <c r="G2303" s="2">
        <f t="shared" si="213"/>
        <v>-0.20993736794467327</v>
      </c>
      <c r="H2303" s="2" t="str">
        <f t="shared" si="214"/>
        <v>Hold</v>
      </c>
    </row>
    <row r="2304" spans="1:8" ht="13.5" x14ac:dyDescent="0.25">
      <c r="A2304" s="3">
        <f>TITRES_STAT!B2307</f>
        <v>45356</v>
      </c>
      <c r="B2304" s="6">
        <f>TITRES_STAT!D2307</f>
        <v>25.453900000000001</v>
      </c>
      <c r="C2304" s="2">
        <f t="shared" si="210"/>
        <v>24.032124565151431</v>
      </c>
      <c r="D2304" s="2">
        <f t="shared" si="212"/>
        <v>24.495465103603994</v>
      </c>
      <c r="E2304" s="2">
        <f t="shared" si="211"/>
        <v>-0.46334053845256307</v>
      </c>
      <c r="F2304" s="2">
        <f t="shared" si="215"/>
        <v>-0.23864360125090564</v>
      </c>
      <c r="G2304" s="2">
        <f t="shared" si="213"/>
        <v>-0.22469693720165743</v>
      </c>
      <c r="H2304" s="2" t="str">
        <f t="shared" si="214"/>
        <v>Hold</v>
      </c>
    </row>
    <row r="2305" spans="1:8" ht="13.5" x14ac:dyDescent="0.25">
      <c r="A2305" s="3">
        <f>TITRES_STAT!B2308</f>
        <v>45357</v>
      </c>
      <c r="B2305" s="6">
        <f>TITRES_STAT!D2308</f>
        <v>25.461200000000002</v>
      </c>
      <c r="C2305" s="2">
        <f t="shared" si="210"/>
        <v>24.038120785897366</v>
      </c>
      <c r="D2305" s="2">
        <f t="shared" si="212"/>
        <v>24.56700102185555</v>
      </c>
      <c r="E2305" s="2">
        <f t="shared" si="211"/>
        <v>-0.52888023595818368</v>
      </c>
      <c r="F2305" s="2">
        <f t="shared" si="215"/>
        <v>-0.29669092819236126</v>
      </c>
      <c r="G2305" s="2">
        <f t="shared" si="213"/>
        <v>-0.23218930776582242</v>
      </c>
      <c r="H2305" s="2" t="str">
        <f t="shared" si="214"/>
        <v>Hold</v>
      </c>
    </row>
    <row r="2306" spans="1:8" ht="13.5" x14ac:dyDescent="0.25">
      <c r="A2306" s="3">
        <f>TITRES_STAT!B2309</f>
        <v>45358</v>
      </c>
      <c r="B2306" s="6">
        <f>TITRES_STAT!D2309</f>
        <v>25.314800000000002</v>
      </c>
      <c r="C2306" s="2">
        <f t="shared" si="210"/>
        <v>24.043194511143927</v>
      </c>
      <c r="D2306" s="2">
        <f t="shared" si="212"/>
        <v>24.622393538755137</v>
      </c>
      <c r="E2306" s="2">
        <f t="shared" si="211"/>
        <v>-0.57919902761121023</v>
      </c>
      <c r="F2306" s="2">
        <f t="shared" si="215"/>
        <v>-0.3531925480761311</v>
      </c>
      <c r="G2306" s="2">
        <f t="shared" si="213"/>
        <v>-0.22600647953507913</v>
      </c>
      <c r="H2306" s="2" t="str">
        <f t="shared" si="214"/>
        <v>Hold</v>
      </c>
    </row>
    <row r="2307" spans="1:8" ht="13.5" x14ac:dyDescent="0.25">
      <c r="A2307" s="3">
        <f>TITRES_STAT!B2310</f>
        <v>45359</v>
      </c>
      <c r="B2307" s="6">
        <f>TITRES_STAT!D2310</f>
        <v>25.497800000000002</v>
      </c>
      <c r="C2307" s="2">
        <f t="shared" si="210"/>
        <v>24.054241509429477</v>
      </c>
      <c r="D2307" s="2">
        <f t="shared" si="212"/>
        <v>24.687238461810313</v>
      </c>
      <c r="E2307" s="2">
        <f t="shared" si="211"/>
        <v>-0.63299695238083586</v>
      </c>
      <c r="F2307" s="2">
        <f t="shared" si="215"/>
        <v>-0.40915342893707207</v>
      </c>
      <c r="G2307" s="2">
        <f t="shared" si="213"/>
        <v>-0.22384352344376379</v>
      </c>
      <c r="H2307" s="2" t="str">
        <f t="shared" si="214"/>
        <v>Hold</v>
      </c>
    </row>
    <row r="2308" spans="1:8" ht="13.5" x14ac:dyDescent="0.25">
      <c r="A2308" s="3">
        <f>TITRES_STAT!B2311</f>
        <v>45362</v>
      </c>
      <c r="B2308" s="6">
        <f>TITRES_STAT!D2311</f>
        <v>25.527000000000001</v>
      </c>
      <c r="C2308" s="2">
        <f t="shared" si="210"/>
        <v>24.109727431055713</v>
      </c>
      <c r="D2308" s="2">
        <f t="shared" si="212"/>
        <v>24.749443020194732</v>
      </c>
      <c r="E2308" s="2">
        <f t="shared" si="211"/>
        <v>-0.63971558913901916</v>
      </c>
      <c r="F2308" s="2">
        <f t="shared" si="215"/>
        <v>-0.45526586097746158</v>
      </c>
      <c r="G2308" s="2">
        <f t="shared" si="213"/>
        <v>-0.18444972816155758</v>
      </c>
      <c r="H2308" s="2" t="str">
        <f t="shared" si="214"/>
        <v>Hold</v>
      </c>
    </row>
    <row r="2309" spans="1:8" ht="13.5" x14ac:dyDescent="0.25">
      <c r="A2309" s="3">
        <f>TITRES_STAT!B2312</f>
        <v>45363</v>
      </c>
      <c r="B2309" s="6">
        <f>TITRES_STAT!D2312</f>
        <v>25.600200000000001</v>
      </c>
      <c r="C2309" s="2">
        <f t="shared" si="210"/>
        <v>24.115030903200989</v>
      </c>
      <c r="D2309" s="2">
        <f t="shared" si="212"/>
        <v>24.812462055735864</v>
      </c>
      <c r="E2309" s="2">
        <f t="shared" si="211"/>
        <v>-0.69743115253487531</v>
      </c>
      <c r="F2309" s="2">
        <f t="shared" si="215"/>
        <v>-0.50369891928894428</v>
      </c>
      <c r="G2309" s="2">
        <f t="shared" si="213"/>
        <v>-0.19373223324593103</v>
      </c>
      <c r="H2309" s="2" t="str">
        <f t="shared" si="214"/>
        <v>Hold</v>
      </c>
    </row>
    <row r="2310" spans="1:8" ht="13.5" x14ac:dyDescent="0.25">
      <c r="A2310" s="3">
        <f>TITRES_STAT!B2313</f>
        <v>45364</v>
      </c>
      <c r="B2310" s="6">
        <f>TITRES_STAT!D2313</f>
        <v>25.607500000000002</v>
      </c>
      <c r="C2310" s="2">
        <f t="shared" si="210"/>
        <v>24.254595379631606</v>
      </c>
      <c r="D2310" s="2">
        <f t="shared" si="212"/>
        <v>24.871353755310988</v>
      </c>
      <c r="E2310" s="2">
        <f t="shared" si="211"/>
        <v>-0.61675837567938174</v>
      </c>
      <c r="F2310" s="2">
        <f t="shared" si="215"/>
        <v>-0.52631081056703177</v>
      </c>
      <c r="G2310" s="2">
        <f t="shared" si="213"/>
        <v>-9.044756511234997E-2</v>
      </c>
      <c r="H2310" s="2" t="str">
        <f t="shared" si="214"/>
        <v>Hold</v>
      </c>
    </row>
    <row r="2311" spans="1:8" ht="13.5" x14ac:dyDescent="0.25">
      <c r="A2311" s="3">
        <f>TITRES_STAT!B2314</f>
        <v>45365</v>
      </c>
      <c r="B2311" s="6">
        <f>TITRES_STAT!D2314</f>
        <v>25.548999999999999</v>
      </c>
      <c r="C2311" s="2">
        <f t="shared" si="210"/>
        <v>24.440226859688281</v>
      </c>
      <c r="D2311" s="2">
        <f t="shared" si="212"/>
        <v>24.921549773436098</v>
      </c>
      <c r="E2311" s="2">
        <f t="shared" si="211"/>
        <v>-0.48132291374781744</v>
      </c>
      <c r="F2311" s="2">
        <f t="shared" si="215"/>
        <v>-0.51731323120318895</v>
      </c>
      <c r="G2311" s="2">
        <f t="shared" si="213"/>
        <v>3.5990317455371512E-2</v>
      </c>
      <c r="H2311" s="2" t="str">
        <f t="shared" si="214"/>
        <v>Sell</v>
      </c>
    </row>
    <row r="2312" spans="1:8" ht="13.5" x14ac:dyDescent="0.25">
      <c r="A2312" s="3">
        <f>TITRES_STAT!B2315</f>
        <v>45366</v>
      </c>
      <c r="B2312" s="6">
        <f>TITRES_STAT!D2315</f>
        <v>25.607500000000002</v>
      </c>
      <c r="C2312" s="2">
        <f t="shared" si="210"/>
        <v>24.597299650505466</v>
      </c>
      <c r="D2312" s="2">
        <f t="shared" si="212"/>
        <v>24.972360901329722</v>
      </c>
      <c r="E2312" s="2">
        <f t="shared" si="211"/>
        <v>-0.37506125082425612</v>
      </c>
      <c r="F2312" s="2">
        <f t="shared" si="215"/>
        <v>-0.48886283512740242</v>
      </c>
      <c r="G2312" s="2">
        <f t="shared" si="213"/>
        <v>0.1138015843031463</v>
      </c>
      <c r="H2312" s="2" t="str">
        <f t="shared" si="214"/>
        <v>Sell</v>
      </c>
    </row>
    <row r="2313" spans="1:8" ht="13.5" x14ac:dyDescent="0.25">
      <c r="A2313" s="3">
        <f>TITRES_STAT!B2316</f>
        <v>45369</v>
      </c>
      <c r="B2313" s="6">
        <f>TITRES_STAT!D2316</f>
        <v>25.607500000000002</v>
      </c>
      <c r="C2313" s="2">
        <f t="shared" si="210"/>
        <v>24.722330473504627</v>
      </c>
      <c r="D2313" s="2">
        <f t="shared" si="212"/>
        <v>25.019408241971966</v>
      </c>
      <c r="E2313" s="2">
        <f t="shared" si="211"/>
        <v>-0.29707776846733935</v>
      </c>
      <c r="F2313" s="2">
        <f t="shared" si="215"/>
        <v>-0.45050582179538978</v>
      </c>
      <c r="G2313" s="2">
        <f t="shared" si="213"/>
        <v>0.15342805332805043</v>
      </c>
      <c r="H2313" s="2" t="str">
        <f t="shared" si="214"/>
        <v>Sell</v>
      </c>
    </row>
    <row r="2314" spans="1:8" ht="13.5" x14ac:dyDescent="0.25">
      <c r="A2314" s="3">
        <f>TITRES_STAT!B2317</f>
        <v>45370</v>
      </c>
      <c r="B2314" s="6">
        <f>TITRES_STAT!D2317</f>
        <v>25.5929</v>
      </c>
      <c r="C2314" s="2">
        <f t="shared" si="210"/>
        <v>24.834879631426993</v>
      </c>
      <c r="D2314" s="2">
        <f t="shared" si="212"/>
        <v>25.061889112937006</v>
      </c>
      <c r="E2314" s="2">
        <f t="shared" si="211"/>
        <v>-0.22700948151001299</v>
      </c>
      <c r="F2314" s="2">
        <f t="shared" si="215"/>
        <v>-0.40580655373831442</v>
      </c>
      <c r="G2314" s="2">
        <f t="shared" si="213"/>
        <v>0.17879707222830143</v>
      </c>
      <c r="H2314" s="2" t="str">
        <f t="shared" si="214"/>
        <v>Sell</v>
      </c>
    </row>
    <row r="2315" spans="1:8" ht="13.5" x14ac:dyDescent="0.25">
      <c r="A2315" s="3">
        <f>TITRES_STAT!B2318</f>
        <v>45372</v>
      </c>
      <c r="B2315" s="6">
        <f>TITRES_STAT!D2318</f>
        <v>25.534300000000002</v>
      </c>
      <c r="C2315" s="2">
        <f t="shared" si="210"/>
        <v>24.931236611207456</v>
      </c>
      <c r="D2315" s="2">
        <f t="shared" si="212"/>
        <v>25.096882511978709</v>
      </c>
      <c r="E2315" s="2">
        <f t="shared" si="211"/>
        <v>-0.16564590077125274</v>
      </c>
      <c r="F2315" s="2">
        <f t="shared" si="215"/>
        <v>-0.3577744231449021</v>
      </c>
      <c r="G2315" s="2">
        <f t="shared" si="213"/>
        <v>0.19212852237364936</v>
      </c>
      <c r="H2315" s="2" t="str">
        <f t="shared" si="214"/>
        <v>Sell</v>
      </c>
    </row>
    <row r="2316" spans="1:8" ht="13.5" x14ac:dyDescent="0.25">
      <c r="A2316" s="3">
        <f>TITRES_STAT!B2319</f>
        <v>45373</v>
      </c>
      <c r="B2316" s="6">
        <f>TITRES_STAT!D2319</f>
        <v>25.607500000000002</v>
      </c>
      <c r="C2316" s="2">
        <f t="shared" si="210"/>
        <v>24.990246363329387</v>
      </c>
      <c r="D2316" s="2">
        <f t="shared" si="212"/>
        <v>25.134706029609916</v>
      </c>
      <c r="E2316" s="2">
        <f t="shared" si="211"/>
        <v>-0.14445966628052886</v>
      </c>
      <c r="F2316" s="2">
        <f t="shared" si="215"/>
        <v>-0.31511147177202747</v>
      </c>
      <c r="G2316" s="2">
        <f t="shared" si="213"/>
        <v>0.17065180549149861</v>
      </c>
      <c r="H2316" s="2" t="str">
        <f t="shared" si="214"/>
        <v>Sell</v>
      </c>
    </row>
    <row r="2317" spans="1:8" ht="13.5" x14ac:dyDescent="0.25">
      <c r="A2317" s="3">
        <f>TITRES_STAT!B2320</f>
        <v>45376</v>
      </c>
      <c r="B2317" s="6">
        <f>TITRES_STAT!D2320</f>
        <v>26.339099999999998</v>
      </c>
      <c r="C2317" s="2">
        <f t="shared" si="210"/>
        <v>25.068331538201789</v>
      </c>
      <c r="D2317" s="2">
        <f t="shared" si="212"/>
        <v>25.223920397786959</v>
      </c>
      <c r="E2317" s="2">
        <f t="shared" si="211"/>
        <v>-0.1555888595851691</v>
      </c>
      <c r="F2317" s="2">
        <f t="shared" si="215"/>
        <v>-0.28320694933465579</v>
      </c>
      <c r="G2317" s="2">
        <f t="shared" si="213"/>
        <v>0.12761808974948669</v>
      </c>
      <c r="H2317" s="2" t="str">
        <f t="shared" si="214"/>
        <v>Sell</v>
      </c>
    </row>
    <row r="2318" spans="1:8" ht="13.5" x14ac:dyDescent="0.25">
      <c r="A2318" s="3">
        <f>TITRES_STAT!B2321</f>
        <v>45377</v>
      </c>
      <c r="B2318" s="6">
        <f>TITRES_STAT!D2321</f>
        <v>27.429300000000001</v>
      </c>
      <c r="C2318" s="2">
        <f t="shared" si="210"/>
        <v>25.138895916939973</v>
      </c>
      <c r="D2318" s="2">
        <f t="shared" si="212"/>
        <v>25.38728184980274</v>
      </c>
      <c r="E2318" s="2">
        <f t="shared" si="211"/>
        <v>-0.24838593286276733</v>
      </c>
      <c r="F2318" s="2">
        <f t="shared" si="215"/>
        <v>-0.2762427460402781</v>
      </c>
      <c r="G2318" s="2">
        <f t="shared" si="213"/>
        <v>2.7856813177510764E-2</v>
      </c>
      <c r="H2318" s="2" t="str">
        <f t="shared" si="214"/>
        <v>Sell</v>
      </c>
    </row>
    <row r="2319" spans="1:8" ht="13.5" x14ac:dyDescent="0.25">
      <c r="A2319" s="3">
        <f>TITRES_STAT!B2322</f>
        <v>45378</v>
      </c>
      <c r="B2319" s="6">
        <f>TITRES_STAT!D2322</f>
        <v>27.795100000000001</v>
      </c>
      <c r="C2319" s="2">
        <f t="shared" ref="C2319:C2382" si="216">$C$4*B2309+C2318*(1-$C$4)</f>
        <v>25.209865775872284</v>
      </c>
      <c r="D2319" s="2">
        <f t="shared" si="212"/>
        <v>25.565638749817353</v>
      </c>
      <c r="E2319" s="2">
        <f t="shared" si="211"/>
        <v>-0.35577297394506857</v>
      </c>
      <c r="F2319" s="2">
        <f t="shared" si="215"/>
        <v>-0.29214879162123619</v>
      </c>
      <c r="G2319" s="2">
        <f t="shared" si="213"/>
        <v>-6.3624182323832379E-2</v>
      </c>
      <c r="H2319" s="2" t="str">
        <f t="shared" si="214"/>
        <v>Hold</v>
      </c>
    </row>
    <row r="2320" spans="1:8" ht="13.5" x14ac:dyDescent="0.25">
      <c r="A2320" s="3">
        <f>TITRES_STAT!B2323</f>
        <v>45379</v>
      </c>
      <c r="B2320" s="6">
        <f>TITRES_STAT!D2323</f>
        <v>27.795100000000001</v>
      </c>
      <c r="C2320" s="2">
        <f t="shared" si="216"/>
        <v>25.271040271891934</v>
      </c>
      <c r="D2320" s="2">
        <f t="shared" si="212"/>
        <v>25.73078402760866</v>
      </c>
      <c r="E2320" s="2">
        <f t="shared" si="211"/>
        <v>-0.4597437557167261</v>
      </c>
      <c r="F2320" s="2">
        <f t="shared" si="215"/>
        <v>-0.32566778444033417</v>
      </c>
      <c r="G2320" s="2">
        <f t="shared" si="213"/>
        <v>-0.13407597127639193</v>
      </c>
      <c r="H2320" s="2" t="str">
        <f t="shared" si="214"/>
        <v>Hold</v>
      </c>
    </row>
    <row r="2321" spans="1:8" ht="13.5" x14ac:dyDescent="0.25">
      <c r="A2321" s="3">
        <f>TITRES_STAT!B2324</f>
        <v>45380</v>
      </c>
      <c r="B2321" s="6">
        <f>TITRES_STAT!D2324</f>
        <v>27.582899999999999</v>
      </c>
      <c r="C2321" s="2">
        <f t="shared" si="216"/>
        <v>25.313803306985484</v>
      </c>
      <c r="D2321" s="2">
        <f t="shared" si="212"/>
        <v>25.867977803341354</v>
      </c>
      <c r="E2321" s="2">
        <f t="shared" si="211"/>
        <v>-0.55417449635586991</v>
      </c>
      <c r="F2321" s="2">
        <f t="shared" si="215"/>
        <v>-0.37136912682344136</v>
      </c>
      <c r="G2321" s="2">
        <f t="shared" si="213"/>
        <v>-0.18280536953242854</v>
      </c>
      <c r="H2321" s="2" t="str">
        <f t="shared" si="214"/>
        <v>Hold</v>
      </c>
    </row>
    <row r="2322" spans="1:8" ht="13.5" x14ac:dyDescent="0.25">
      <c r="A2322" s="3">
        <f>TITRES_STAT!B2325</f>
        <v>45383</v>
      </c>
      <c r="B2322" s="6">
        <f>TITRES_STAT!D2325</f>
        <v>27.787800000000001</v>
      </c>
      <c r="C2322" s="2">
        <f t="shared" si="216"/>
        <v>25.358987413603103</v>
      </c>
      <c r="D2322" s="2">
        <f t="shared" si="212"/>
        <v>26.010186854945697</v>
      </c>
      <c r="E2322" s="2">
        <f t="shared" si="211"/>
        <v>-0.65119944134259455</v>
      </c>
      <c r="F2322" s="2">
        <f t="shared" si="215"/>
        <v>-0.42733518972727202</v>
      </c>
      <c r="G2322" s="2">
        <f t="shared" si="213"/>
        <v>-0.22386425161532253</v>
      </c>
      <c r="H2322" s="2" t="str">
        <f t="shared" si="214"/>
        <v>Hold</v>
      </c>
    </row>
    <row r="2323" spans="1:8" ht="13.5" x14ac:dyDescent="0.25">
      <c r="A2323" s="3">
        <f>TITRES_STAT!B2326</f>
        <v>45384</v>
      </c>
      <c r="B2323" s="6">
        <f>TITRES_STAT!D2326</f>
        <v>27.656099999999999</v>
      </c>
      <c r="C2323" s="2">
        <f t="shared" si="216"/>
        <v>25.397220119202625</v>
      </c>
      <c r="D2323" s="2">
        <f t="shared" si="212"/>
        <v>26.132106347171941</v>
      </c>
      <c r="E2323" s="2">
        <f t="shared" si="211"/>
        <v>-0.7348862279693158</v>
      </c>
      <c r="F2323" s="2">
        <f t="shared" si="215"/>
        <v>-0.48884539737568078</v>
      </c>
      <c r="G2323" s="2">
        <f t="shared" si="213"/>
        <v>-0.24604083059363502</v>
      </c>
      <c r="H2323" s="2" t="str">
        <f t="shared" si="214"/>
        <v>Hold</v>
      </c>
    </row>
    <row r="2324" spans="1:8" ht="13.5" x14ac:dyDescent="0.25">
      <c r="A2324" s="3">
        <f>TITRES_STAT!B2327</f>
        <v>45385</v>
      </c>
      <c r="B2324" s="6">
        <f>TITRES_STAT!D2327</f>
        <v>27.604900000000001</v>
      </c>
      <c r="C2324" s="2">
        <f t="shared" si="216"/>
        <v>25.427324716248375</v>
      </c>
      <c r="D2324" s="2">
        <f t="shared" si="212"/>
        <v>26.241202173307354</v>
      </c>
      <c r="E2324" s="2">
        <f t="shared" si="211"/>
        <v>-0.81387745705897885</v>
      </c>
      <c r="F2324" s="2">
        <f t="shared" si="215"/>
        <v>-0.55385180931234046</v>
      </c>
      <c r="G2324" s="2">
        <f t="shared" si="213"/>
        <v>-0.26002564774663839</v>
      </c>
      <c r="H2324" s="2" t="str">
        <f t="shared" si="214"/>
        <v>Hold</v>
      </c>
    </row>
    <row r="2325" spans="1:8" ht="13.5" x14ac:dyDescent="0.25">
      <c r="A2325" s="3">
        <f>TITRES_STAT!B2328</f>
        <v>45386</v>
      </c>
      <c r="B2325" s="6">
        <f>TITRES_STAT!D2328</f>
        <v>27.582899999999999</v>
      </c>
      <c r="C2325" s="2">
        <f t="shared" si="216"/>
        <v>25.443782452210165</v>
      </c>
      <c r="D2325" s="2">
        <f t="shared" si="212"/>
        <v>26.34058719750681</v>
      </c>
      <c r="E2325" s="2">
        <f t="shared" si="211"/>
        <v>-0.89680474529664522</v>
      </c>
      <c r="F2325" s="2">
        <f t="shared" si="215"/>
        <v>-0.62244239650920141</v>
      </c>
      <c r="G2325" s="2">
        <f t="shared" si="213"/>
        <v>-0.27436234878744381</v>
      </c>
      <c r="H2325" s="2" t="str">
        <f t="shared" si="214"/>
        <v>Hold</v>
      </c>
    </row>
    <row r="2326" spans="1:8" ht="13.5" x14ac:dyDescent="0.25">
      <c r="A2326" s="3">
        <f>TITRES_STAT!B2329</f>
        <v>45387</v>
      </c>
      <c r="B2326" s="6">
        <f>TITRES_STAT!D2329</f>
        <v>28.234100000000002</v>
      </c>
      <c r="C2326" s="2">
        <f t="shared" si="216"/>
        <v>25.468969767254755</v>
      </c>
      <c r="D2326" s="2">
        <f t="shared" si="212"/>
        <v>26.480847405098899</v>
      </c>
      <c r="E2326" s="2">
        <f t="shared" si="211"/>
        <v>-1.0118776378441439</v>
      </c>
      <c r="F2326" s="2">
        <f t="shared" si="215"/>
        <v>-0.70032944477618997</v>
      </c>
      <c r="G2326" s="2">
        <f t="shared" si="213"/>
        <v>-0.31154819306795389</v>
      </c>
      <c r="H2326" s="2" t="str">
        <f t="shared" si="214"/>
        <v>Hold</v>
      </c>
    </row>
    <row r="2327" spans="1:8" ht="13.5" x14ac:dyDescent="0.25">
      <c r="A2327" s="3">
        <f>TITRES_STAT!B2330</f>
        <v>45390</v>
      </c>
      <c r="B2327" s="6">
        <f>TITRES_STAT!D2330</f>
        <v>28.834</v>
      </c>
      <c r="C2327" s="2">
        <f t="shared" si="216"/>
        <v>25.602835956907871</v>
      </c>
      <c r="D2327" s="2">
        <f t="shared" si="212"/>
        <v>26.655155004721202</v>
      </c>
      <c r="E2327" s="2">
        <f t="shared" si="211"/>
        <v>-1.0523190478133309</v>
      </c>
      <c r="F2327" s="2">
        <f t="shared" si="215"/>
        <v>-0.77072736538361819</v>
      </c>
      <c r="G2327" s="2">
        <f t="shared" si="213"/>
        <v>-0.28159168242971266</v>
      </c>
      <c r="H2327" s="2" t="str">
        <f t="shared" si="214"/>
        <v>Hold</v>
      </c>
    </row>
    <row r="2328" spans="1:8" ht="13.5" x14ac:dyDescent="0.25">
      <c r="A2328" s="3">
        <f>TITRES_STAT!B2331</f>
        <v>45394</v>
      </c>
      <c r="B2328" s="6">
        <f>TITRES_STAT!D2331</f>
        <v>29.177900000000001</v>
      </c>
      <c r="C2328" s="2">
        <f t="shared" si="216"/>
        <v>25.883830425075892</v>
      </c>
      <c r="D2328" s="2">
        <f t="shared" si="212"/>
        <v>26.842025004371482</v>
      </c>
      <c r="E2328" s="2">
        <f t="shared" si="211"/>
        <v>-0.95819457929558993</v>
      </c>
      <c r="F2328" s="2">
        <f t="shared" si="215"/>
        <v>-0.80822080816601261</v>
      </c>
      <c r="G2328" s="2">
        <f t="shared" si="213"/>
        <v>-0.14997377112957733</v>
      </c>
      <c r="H2328" s="2" t="str">
        <f t="shared" si="214"/>
        <v>Hold</v>
      </c>
    </row>
    <row r="2329" spans="1:8" ht="13.5" x14ac:dyDescent="0.25">
      <c r="A2329" s="3">
        <f>TITRES_STAT!B2332</f>
        <v>45397</v>
      </c>
      <c r="B2329" s="6">
        <f>TITRES_STAT!D2332</f>
        <v>29.082799999999999</v>
      </c>
      <c r="C2329" s="2">
        <f t="shared" si="216"/>
        <v>26.177871898141138</v>
      </c>
      <c r="D2329" s="2">
        <f t="shared" si="212"/>
        <v>27.008008337381</v>
      </c>
      <c r="E2329" s="2">
        <f t="shared" si="211"/>
        <v>-0.8301364392398618</v>
      </c>
      <c r="F2329" s="2">
        <f t="shared" si="215"/>
        <v>-0.81260393438078249</v>
      </c>
      <c r="G2329" s="2">
        <f t="shared" si="213"/>
        <v>-1.7532504859079312E-2</v>
      </c>
      <c r="H2329" s="2" t="str">
        <f t="shared" si="214"/>
        <v>Hold</v>
      </c>
    </row>
    <row r="2330" spans="1:8" ht="13.5" x14ac:dyDescent="0.25">
      <c r="A2330" s="3">
        <f>TITRES_STAT!B2333</f>
        <v>45398</v>
      </c>
      <c r="B2330" s="6">
        <f>TITRES_STAT!D2333</f>
        <v>28.775500000000001</v>
      </c>
      <c r="C2330" s="2">
        <f t="shared" si="216"/>
        <v>26.426676221504039</v>
      </c>
      <c r="D2330" s="2">
        <f t="shared" si="212"/>
        <v>27.138933645723149</v>
      </c>
      <c r="E2330" s="2">
        <f t="shared" si="211"/>
        <v>-0.71225742421911065</v>
      </c>
      <c r="F2330" s="2">
        <f t="shared" si="215"/>
        <v>-0.79253463234844812</v>
      </c>
      <c r="G2330" s="2">
        <f t="shared" si="213"/>
        <v>8.0277208129337474E-2</v>
      </c>
      <c r="H2330" s="2" t="str">
        <f t="shared" si="214"/>
        <v>Sell</v>
      </c>
    </row>
    <row r="2331" spans="1:8" ht="13.5" x14ac:dyDescent="0.25">
      <c r="A2331" s="3">
        <f>TITRES_STAT!B2334</f>
        <v>45399</v>
      </c>
      <c r="B2331" s="6">
        <f>TITRES_STAT!D2334</f>
        <v>28.387699999999999</v>
      </c>
      <c r="C2331" s="2">
        <f t="shared" si="216"/>
        <v>26.604556802811107</v>
      </c>
      <c r="D2331" s="2">
        <f t="shared" si="212"/>
        <v>27.231434857151065</v>
      </c>
      <c r="E2331" s="2">
        <f t="shared" si="211"/>
        <v>-0.62687805433995791</v>
      </c>
      <c r="F2331" s="2">
        <f t="shared" si="215"/>
        <v>-0.75940331674675021</v>
      </c>
      <c r="G2331" s="2">
        <f t="shared" si="213"/>
        <v>0.1325252624067923</v>
      </c>
      <c r="H2331" s="2" t="str">
        <f t="shared" si="214"/>
        <v>Sell</v>
      </c>
    </row>
    <row r="2332" spans="1:8" ht="13.5" x14ac:dyDescent="0.25">
      <c r="A2332" s="3">
        <f>TITRES_STAT!B2335</f>
        <v>45400</v>
      </c>
      <c r="B2332" s="6">
        <f>TITRES_STAT!D2335</f>
        <v>28.321899999999999</v>
      </c>
      <c r="C2332" s="2">
        <f t="shared" si="216"/>
        <v>26.786594217763245</v>
      </c>
      <c r="D2332" s="2">
        <f t="shared" si="212"/>
        <v>27.312210052917653</v>
      </c>
      <c r="E2332" s="2">
        <f t="shared" ref="E2332:E2395" si="217">C2332-D2332</f>
        <v>-0.52561583515440802</v>
      </c>
      <c r="F2332" s="2">
        <f t="shared" si="215"/>
        <v>-0.71264582042828184</v>
      </c>
      <c r="G2332" s="2">
        <f t="shared" si="213"/>
        <v>0.18702998527387382</v>
      </c>
      <c r="H2332" s="2" t="str">
        <f t="shared" si="214"/>
        <v>Sell</v>
      </c>
    </row>
    <row r="2333" spans="1:8" ht="13.5" x14ac:dyDescent="0.25">
      <c r="A2333" s="3">
        <f>TITRES_STAT!B2336</f>
        <v>45401</v>
      </c>
      <c r="B2333" s="6">
        <f>TITRES_STAT!D2336</f>
        <v>28.336500000000001</v>
      </c>
      <c r="C2333" s="2">
        <f t="shared" si="216"/>
        <v>26.920364338107362</v>
      </c>
      <c r="D2333" s="2">
        <f t="shared" ref="D2333:D2396" si="218">$D$4*B2333+(1-$D$4)*D2332</f>
        <v>27.38808338233116</v>
      </c>
      <c r="E2333" s="2">
        <f t="shared" si="217"/>
        <v>-0.46771904422379862</v>
      </c>
      <c r="F2333" s="2">
        <f t="shared" si="215"/>
        <v>-0.66366046518738531</v>
      </c>
      <c r="G2333" s="2">
        <f t="shared" si="213"/>
        <v>0.19594142096358669</v>
      </c>
      <c r="H2333" s="2" t="str">
        <f t="shared" si="214"/>
        <v>Sell</v>
      </c>
    </row>
    <row r="2334" spans="1:8" ht="13.5" x14ac:dyDescent="0.25">
      <c r="A2334" s="3">
        <f>TITRES_STAT!B2337</f>
        <v>45404</v>
      </c>
      <c r="B2334" s="6">
        <f>TITRES_STAT!D2337</f>
        <v>28.643799999999999</v>
      </c>
      <c r="C2334" s="2">
        <f t="shared" si="216"/>
        <v>27.025677516860078</v>
      </c>
      <c r="D2334" s="2">
        <f t="shared" si="218"/>
        <v>27.481099428084406</v>
      </c>
      <c r="E2334" s="2">
        <f t="shared" si="217"/>
        <v>-0.4554219112243274</v>
      </c>
      <c r="F2334" s="2">
        <f t="shared" si="215"/>
        <v>-0.62201275439477377</v>
      </c>
      <c r="G2334" s="2">
        <f t="shared" si="213"/>
        <v>0.16659084317044637</v>
      </c>
      <c r="H2334" s="2" t="str">
        <f t="shared" si="214"/>
        <v>Sell</v>
      </c>
    </row>
    <row r="2335" spans="1:8" ht="13.5" x14ac:dyDescent="0.25">
      <c r="A2335" s="3">
        <f>TITRES_STAT!B2338</f>
        <v>45405</v>
      </c>
      <c r="B2335" s="6">
        <f>TITRES_STAT!D2338</f>
        <v>28.534099999999999</v>
      </c>
      <c r="C2335" s="2">
        <f t="shared" si="216"/>
        <v>27.111404052727757</v>
      </c>
      <c r="D2335" s="2">
        <f t="shared" si="218"/>
        <v>27.559099470448523</v>
      </c>
      <c r="E2335" s="2">
        <f t="shared" si="217"/>
        <v>-0.44769541772076593</v>
      </c>
      <c r="F2335" s="2">
        <f t="shared" si="215"/>
        <v>-0.58714928705997216</v>
      </c>
      <c r="G2335" s="2">
        <f t="shared" si="213"/>
        <v>0.13945386933920623</v>
      </c>
      <c r="H2335" s="2" t="str">
        <f t="shared" si="214"/>
        <v>Sell</v>
      </c>
    </row>
    <row r="2336" spans="1:8" ht="13.5" x14ac:dyDescent="0.25">
      <c r="A2336" s="3">
        <f>TITRES_STAT!B2339</f>
        <v>45406</v>
      </c>
      <c r="B2336" s="6">
        <f>TITRES_STAT!D2339</f>
        <v>28.643799999999999</v>
      </c>
      <c r="C2336" s="2">
        <f t="shared" si="216"/>
        <v>27.284126506154255</v>
      </c>
      <c r="D2336" s="2">
        <f t="shared" si="218"/>
        <v>27.639447657822704</v>
      </c>
      <c r="E2336" s="2">
        <f t="shared" si="217"/>
        <v>-0.35532115166844846</v>
      </c>
      <c r="F2336" s="2">
        <f t="shared" si="215"/>
        <v>-0.54078365998166744</v>
      </c>
      <c r="G2336" s="2">
        <f t="shared" si="213"/>
        <v>0.18546250831321898</v>
      </c>
      <c r="H2336" s="2" t="str">
        <f t="shared" si="214"/>
        <v>Sell</v>
      </c>
    </row>
    <row r="2337" spans="1:8" ht="13.5" x14ac:dyDescent="0.25">
      <c r="A2337" s="3">
        <f>TITRES_STAT!B2340</f>
        <v>45407</v>
      </c>
      <c r="B2337" s="6">
        <f>TITRES_STAT!D2340</f>
        <v>28.716999999999999</v>
      </c>
      <c r="C2337" s="2">
        <f t="shared" si="216"/>
        <v>27.522568582130525</v>
      </c>
      <c r="D2337" s="2">
        <f t="shared" si="218"/>
        <v>27.719266349835834</v>
      </c>
      <c r="E2337" s="2">
        <f t="shared" si="217"/>
        <v>-0.19669776770530945</v>
      </c>
      <c r="F2337" s="2">
        <f t="shared" si="215"/>
        <v>-0.47196648152639586</v>
      </c>
      <c r="G2337" s="2">
        <f t="shared" si="213"/>
        <v>0.27526871382108642</v>
      </c>
      <c r="H2337" s="2" t="str">
        <f t="shared" si="214"/>
        <v>Sell</v>
      </c>
    </row>
    <row r="2338" spans="1:8" ht="13.5" x14ac:dyDescent="0.25">
      <c r="A2338" s="3">
        <f>TITRES_STAT!B2341</f>
        <v>45408</v>
      </c>
      <c r="B2338" s="6">
        <f>TITRES_STAT!D2341</f>
        <v>28.534099999999999</v>
      </c>
      <c r="C2338" s="2">
        <f t="shared" si="216"/>
        <v>27.777234954110448</v>
      </c>
      <c r="D2338" s="2">
        <f t="shared" si="218"/>
        <v>27.779624397996145</v>
      </c>
      <c r="E2338" s="2">
        <f t="shared" si="217"/>
        <v>-2.3894438856970623E-3</v>
      </c>
      <c r="F2338" s="2">
        <f t="shared" si="215"/>
        <v>-0.3780510739982561</v>
      </c>
      <c r="G2338" s="2">
        <f t="shared" si="213"/>
        <v>0.37566163011255904</v>
      </c>
      <c r="H2338" s="2" t="str">
        <f t="shared" si="214"/>
        <v>Sell</v>
      </c>
    </row>
    <row r="2339" spans="1:8" ht="13.5" x14ac:dyDescent="0.25">
      <c r="A2339" s="3">
        <f>TITRES_STAT!B2342</f>
        <v>45411</v>
      </c>
      <c r="B2339" s="6">
        <f>TITRES_STAT!D2342</f>
        <v>28.716999999999999</v>
      </c>
      <c r="C2339" s="2">
        <f t="shared" si="216"/>
        <v>27.978091115016532</v>
      </c>
      <c r="D2339" s="2">
        <f t="shared" si="218"/>
        <v>27.849059627774206</v>
      </c>
      <c r="E2339" s="2">
        <f t="shared" si="217"/>
        <v>0.12903148724232594</v>
      </c>
      <c r="F2339" s="2">
        <f t="shared" si="215"/>
        <v>-0.27663456175013973</v>
      </c>
      <c r="G2339" s="2">
        <f t="shared" si="213"/>
        <v>0.40566604899246567</v>
      </c>
      <c r="H2339" s="2" t="str">
        <f t="shared" si="214"/>
        <v>Sell</v>
      </c>
    </row>
    <row r="2340" spans="1:8" ht="13.5" x14ac:dyDescent="0.25">
      <c r="A2340" s="3">
        <f>TITRES_STAT!B2343</f>
        <v>45412</v>
      </c>
      <c r="B2340" s="6">
        <f>TITRES_STAT!D2343</f>
        <v>28.607199999999999</v>
      </c>
      <c r="C2340" s="2">
        <f t="shared" si="216"/>
        <v>28.100769405013988</v>
      </c>
      <c r="D2340" s="2">
        <f t="shared" si="218"/>
        <v>27.905218173865006</v>
      </c>
      <c r="E2340" s="2">
        <f t="shared" si="217"/>
        <v>0.19555123114898265</v>
      </c>
      <c r="F2340" s="2">
        <f t="shared" si="215"/>
        <v>-0.18219740317031527</v>
      </c>
      <c r="G2340" s="2">
        <f t="shared" ref="G2340:G2403" si="219">E2340-F2340</f>
        <v>0.37774863431929795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45414</v>
      </c>
      <c r="B2341" s="6">
        <f>TITRES_STAT!D2344</f>
        <v>28.599900000000002</v>
      </c>
      <c r="C2341" s="2">
        <f t="shared" si="216"/>
        <v>28.144912573473377</v>
      </c>
      <c r="D2341" s="2">
        <f t="shared" si="218"/>
        <v>27.956676086912044</v>
      </c>
      <c r="E2341" s="2">
        <f t="shared" si="217"/>
        <v>0.18823648656133329</v>
      </c>
      <c r="F2341" s="2">
        <f t="shared" ref="F2341:F2404" si="221">(E2341*(2/(10)))+((1-(2/10))*F2340)</f>
        <v>-0.10811062522398557</v>
      </c>
      <c r="G2341" s="2">
        <f t="shared" si="219"/>
        <v>0.29634711178531886</v>
      </c>
      <c r="H2341" s="2" t="str">
        <f t="shared" si="220"/>
        <v>Sell</v>
      </c>
    </row>
    <row r="2342" spans="1:8" ht="13.5" x14ac:dyDescent="0.25">
      <c r="A2342" s="3">
        <f>TITRES_STAT!B2345</f>
        <v>45415</v>
      </c>
      <c r="B2342" s="6">
        <f>TITRES_STAT!D2345</f>
        <v>28.607199999999999</v>
      </c>
      <c r="C2342" s="2">
        <f t="shared" si="216"/>
        <v>28.172141408323625</v>
      </c>
      <c r="D2342" s="2">
        <f t="shared" si="218"/>
        <v>28.004863043437076</v>
      </c>
      <c r="E2342" s="2">
        <f t="shared" si="217"/>
        <v>0.16727836488654901</v>
      </c>
      <c r="F2342" s="2">
        <f t="shared" si="221"/>
        <v>-5.3032827201878664E-2</v>
      </c>
      <c r="G2342" s="2">
        <f t="shared" si="219"/>
        <v>0.22031119208842767</v>
      </c>
      <c r="H2342" s="2" t="str">
        <f t="shared" si="220"/>
        <v>Sell</v>
      </c>
    </row>
    <row r="2343" spans="1:8" ht="13.5" x14ac:dyDescent="0.25">
      <c r="A2343" s="3">
        <f>TITRES_STAT!B2346</f>
        <v>45418</v>
      </c>
      <c r="B2343" s="6">
        <f>TITRES_STAT!D2346</f>
        <v>28.899899999999999</v>
      </c>
      <c r="C2343" s="2">
        <f t="shared" si="216"/>
        <v>28.197427345504604</v>
      </c>
      <c r="D2343" s="2">
        <f t="shared" si="218"/>
        <v>28.071162077256552</v>
      </c>
      <c r="E2343" s="2">
        <f t="shared" si="217"/>
        <v>0.1262652682480514</v>
      </c>
      <c r="F2343" s="2">
        <f t="shared" si="221"/>
        <v>-1.7173208111892657E-2</v>
      </c>
      <c r="G2343" s="2">
        <f t="shared" si="219"/>
        <v>0.14343847635994406</v>
      </c>
      <c r="H2343" s="2" t="str">
        <f t="shared" si="220"/>
        <v>Sell</v>
      </c>
    </row>
    <row r="2344" spans="1:8" ht="13.5" x14ac:dyDescent="0.25">
      <c r="A2344" s="3">
        <f>TITRES_STAT!B2347</f>
        <v>45419</v>
      </c>
      <c r="B2344" s="6">
        <f>TITRES_STAT!D2347</f>
        <v>29.134</v>
      </c>
      <c r="C2344" s="2">
        <f t="shared" si="216"/>
        <v>28.266100061580815</v>
      </c>
      <c r="D2344" s="2">
        <f t="shared" si="218"/>
        <v>28.149890812274585</v>
      </c>
      <c r="E2344" s="2">
        <f t="shared" si="217"/>
        <v>0.11620924930623033</v>
      </c>
      <c r="F2344" s="2">
        <f t="shared" si="221"/>
        <v>9.5032833717319434E-3</v>
      </c>
      <c r="G2344" s="2">
        <f t="shared" si="219"/>
        <v>0.1067059659344984</v>
      </c>
      <c r="H2344" s="2" t="str">
        <f t="shared" si="220"/>
        <v>Sell</v>
      </c>
    </row>
    <row r="2345" spans="1:8" ht="13.5" x14ac:dyDescent="0.25">
      <c r="A2345" s="3">
        <f>TITRES_STAT!B2348</f>
        <v>45420</v>
      </c>
      <c r="B2345" s="6">
        <f>TITRES_STAT!D2348</f>
        <v>28.973099999999999</v>
      </c>
      <c r="C2345" s="2">
        <f t="shared" si="216"/>
        <v>28.307330821337612</v>
      </c>
      <c r="D2345" s="2">
        <f t="shared" si="218"/>
        <v>28.210869270624617</v>
      </c>
      <c r="E2345" s="2">
        <f t="shared" si="217"/>
        <v>9.6461550712994892E-2</v>
      </c>
      <c r="F2345" s="2">
        <f t="shared" si="221"/>
        <v>2.6894936839984535E-2</v>
      </c>
      <c r="G2345" s="2">
        <f t="shared" si="219"/>
        <v>6.9566613873010358E-2</v>
      </c>
      <c r="H2345" s="2" t="str">
        <f t="shared" si="220"/>
        <v>Sell</v>
      </c>
    </row>
    <row r="2346" spans="1:8" ht="13.5" x14ac:dyDescent="0.25">
      <c r="A2346" s="3">
        <f>TITRES_STAT!B2349</f>
        <v>45421</v>
      </c>
      <c r="B2346" s="6">
        <f>TITRES_STAT!D2349</f>
        <v>28.899899999999999</v>
      </c>
      <c r="C2346" s="2">
        <f t="shared" si="216"/>
        <v>28.359095310362591</v>
      </c>
      <c r="D2346" s="2">
        <f t="shared" si="218"/>
        <v>28.261908583911683</v>
      </c>
      <c r="E2346" s="2">
        <f t="shared" si="217"/>
        <v>9.7186726450907202E-2</v>
      </c>
      <c r="F2346" s="2">
        <f t="shared" si="221"/>
        <v>4.0953294762169072E-2</v>
      </c>
      <c r="G2346" s="2">
        <f t="shared" si="219"/>
        <v>5.6233431688738129E-2</v>
      </c>
      <c r="H2346" s="2" t="str">
        <f t="shared" si="220"/>
        <v>Sell</v>
      </c>
    </row>
    <row r="2347" spans="1:8" ht="13.5" x14ac:dyDescent="0.25">
      <c r="A2347" s="3">
        <f>TITRES_STAT!B2350</f>
        <v>45422</v>
      </c>
      <c r="B2347" s="6">
        <f>TITRES_STAT!D2350</f>
        <v>29.155999999999999</v>
      </c>
      <c r="C2347" s="2">
        <f t="shared" si="216"/>
        <v>28.414157570306806</v>
      </c>
      <c r="D2347" s="2">
        <f t="shared" si="218"/>
        <v>28.328137577696005</v>
      </c>
      <c r="E2347" s="2">
        <f t="shared" si="217"/>
        <v>8.6019992610800955E-2</v>
      </c>
      <c r="F2347" s="2">
        <f t="shared" si="221"/>
        <v>4.9966634331895451E-2</v>
      </c>
      <c r="G2347" s="2">
        <f t="shared" si="219"/>
        <v>3.6053358278905503E-2</v>
      </c>
      <c r="H2347" s="2" t="str">
        <f t="shared" si="220"/>
        <v>Sell</v>
      </c>
    </row>
    <row r="2348" spans="1:8" ht="13.5" x14ac:dyDescent="0.25">
      <c r="A2348" s="3">
        <f>TITRES_STAT!B2351</f>
        <v>45425</v>
      </c>
      <c r="B2348" s="6">
        <f>TITRES_STAT!D2351</f>
        <v>29.236499999999999</v>
      </c>
      <c r="C2348" s="2">
        <f t="shared" si="216"/>
        <v>28.432610251798067</v>
      </c>
      <c r="D2348" s="2">
        <f t="shared" si="218"/>
        <v>28.395423683051856</v>
      </c>
      <c r="E2348" s="2">
        <f t="shared" si="217"/>
        <v>3.7186568746211179E-2</v>
      </c>
      <c r="F2348" s="2">
        <f t="shared" si="221"/>
        <v>4.74106212147586E-2</v>
      </c>
      <c r="G2348" s="2">
        <f t="shared" si="219"/>
        <v>-1.022405246854742E-2</v>
      </c>
      <c r="H2348" s="2" t="str">
        <f t="shared" si="220"/>
        <v>Hold</v>
      </c>
    </row>
    <row r="2349" spans="1:8" ht="13.5" x14ac:dyDescent="0.25">
      <c r="A2349" s="3">
        <f>TITRES_STAT!B2352</f>
        <v>45426</v>
      </c>
      <c r="B2349" s="6">
        <f>TITRES_STAT!D2352</f>
        <v>29.811800000000002</v>
      </c>
      <c r="C2349" s="2">
        <f t="shared" si="216"/>
        <v>28.476362520752211</v>
      </c>
      <c r="D2349" s="2">
        <f t="shared" si="218"/>
        <v>28.500340447270236</v>
      </c>
      <c r="E2349" s="2">
        <f t="shared" si="217"/>
        <v>-2.3977926518025328E-2</v>
      </c>
      <c r="F2349" s="2">
        <f t="shared" si="221"/>
        <v>3.3132911668201814E-2</v>
      </c>
      <c r="G2349" s="2">
        <f t="shared" si="219"/>
        <v>-5.7110838186227142E-2</v>
      </c>
      <c r="H2349" s="2" t="str">
        <f t="shared" si="220"/>
        <v>Hold</v>
      </c>
    </row>
    <row r="2350" spans="1:8" ht="13.5" x14ac:dyDescent="0.25">
      <c r="A2350" s="3">
        <f>TITRES_STAT!B2353</f>
        <v>45427</v>
      </c>
      <c r="B2350" s="6">
        <f>TITRES_STAT!D2353</f>
        <v>30.233699999999999</v>
      </c>
      <c r="C2350" s="2">
        <f t="shared" si="216"/>
        <v>28.49649136371341</v>
      </c>
      <c r="D2350" s="2">
        <f t="shared" si="218"/>
        <v>28.628737451176146</v>
      </c>
      <c r="E2350" s="2">
        <f t="shared" si="217"/>
        <v>-0.13224608746273603</v>
      </c>
      <c r="F2350" s="2">
        <f t="shared" si="221"/>
        <v>5.7111842014245101E-5</v>
      </c>
      <c r="G2350" s="2">
        <f t="shared" si="219"/>
        <v>-0.13230319930475026</v>
      </c>
      <c r="H2350" s="2" t="str">
        <f t="shared" si="220"/>
        <v>Hold</v>
      </c>
    </row>
    <row r="2351" spans="1:8" ht="13.5" x14ac:dyDescent="0.25">
      <c r="A2351" s="3">
        <f>TITRES_STAT!B2354</f>
        <v>45428</v>
      </c>
      <c r="B2351" s="6">
        <f>TITRES_STAT!D2354</f>
        <v>30.408799999999999</v>
      </c>
      <c r="C2351" s="2">
        <f t="shared" si="216"/>
        <v>28.512400384680575</v>
      </c>
      <c r="D2351" s="2">
        <f t="shared" si="218"/>
        <v>28.760593936274208</v>
      </c>
      <c r="E2351" s="2">
        <f t="shared" si="217"/>
        <v>-0.24819355159363354</v>
      </c>
      <c r="F2351" s="2">
        <f t="shared" si="221"/>
        <v>-4.959302084511532E-2</v>
      </c>
      <c r="G2351" s="2">
        <f t="shared" si="219"/>
        <v>-0.19860053074851822</v>
      </c>
      <c r="H2351" s="2" t="str">
        <f t="shared" si="220"/>
        <v>Hold</v>
      </c>
    </row>
    <row r="2352" spans="1:8" ht="13.5" x14ac:dyDescent="0.25">
      <c r="A2352" s="3">
        <f>TITRES_STAT!B2355</f>
        <v>45429</v>
      </c>
      <c r="B2352" s="6">
        <f>TITRES_STAT!D2355</f>
        <v>30.989899999999999</v>
      </c>
      <c r="C2352" s="2">
        <f t="shared" si="216"/>
        <v>28.526984940883565</v>
      </c>
      <c r="D2352" s="2">
        <f t="shared" si="218"/>
        <v>28.925727718772414</v>
      </c>
      <c r="E2352" s="2">
        <f t="shared" si="217"/>
        <v>-0.39874277788884882</v>
      </c>
      <c r="F2352" s="2">
        <f t="shared" si="221"/>
        <v>-0.11942297225386203</v>
      </c>
      <c r="G2352" s="2">
        <f t="shared" si="219"/>
        <v>-0.27931980563498682</v>
      </c>
      <c r="H2352" s="2" t="str">
        <f t="shared" si="220"/>
        <v>Hold</v>
      </c>
    </row>
    <row r="2353" spans="1:8" ht="13.5" x14ac:dyDescent="0.25">
      <c r="A2353" s="3">
        <f>TITRES_STAT!B2356</f>
        <v>45432</v>
      </c>
      <c r="B2353" s="6">
        <f>TITRES_STAT!D2356</f>
        <v>31.682500000000001</v>
      </c>
      <c r="C2353" s="2">
        <f t="shared" si="216"/>
        <v>28.584356488439937</v>
      </c>
      <c r="D2353" s="2">
        <f t="shared" si="218"/>
        <v>29.129933072937423</v>
      </c>
      <c r="E2353" s="2">
        <f t="shared" si="217"/>
        <v>-0.54557658449748558</v>
      </c>
      <c r="F2353" s="2">
        <f t="shared" si="221"/>
        <v>-0.20465369470258676</v>
      </c>
      <c r="G2353" s="2">
        <f t="shared" si="219"/>
        <v>-0.34092288979489882</v>
      </c>
      <c r="H2353" s="2" t="str">
        <f t="shared" si="220"/>
        <v>Hold</v>
      </c>
    </row>
    <row r="2354" spans="1:8" ht="13.5" x14ac:dyDescent="0.25">
      <c r="A2354" s="3">
        <f>TITRES_STAT!B2357</f>
        <v>45433</v>
      </c>
      <c r="B2354" s="6">
        <f>TITRES_STAT!D2357</f>
        <v>31.841699999999999</v>
      </c>
      <c r="C2354" s="2">
        <f t="shared" si="216"/>
        <v>28.668917028679946</v>
      </c>
      <c r="D2354" s="2">
        <f t="shared" si="218"/>
        <v>29.330804697164279</v>
      </c>
      <c r="E2354" s="2">
        <f t="shared" si="217"/>
        <v>-0.66188766848433289</v>
      </c>
      <c r="F2354" s="2">
        <f t="shared" si="221"/>
        <v>-0.29610048945893597</v>
      </c>
      <c r="G2354" s="2">
        <f t="shared" si="219"/>
        <v>-0.36578717902539692</v>
      </c>
      <c r="H2354" s="2" t="str">
        <f t="shared" si="220"/>
        <v>Hold</v>
      </c>
    </row>
    <row r="2355" spans="1:8" ht="13.5" x14ac:dyDescent="0.25">
      <c r="A2355" s="3">
        <f>TITRES_STAT!B2358</f>
        <v>45434</v>
      </c>
      <c r="B2355" s="6">
        <f>TITRES_STAT!D2358</f>
        <v>31.754100000000001</v>
      </c>
      <c r="C2355" s="2">
        <f t="shared" si="216"/>
        <v>28.715714408883031</v>
      </c>
      <c r="D2355" s="2">
        <f t="shared" si="218"/>
        <v>29.510308052929886</v>
      </c>
      <c r="E2355" s="2">
        <f t="shared" si="217"/>
        <v>-0.79459364404685573</v>
      </c>
      <c r="F2355" s="2">
        <f t="shared" si="221"/>
        <v>-0.39579912037651999</v>
      </c>
      <c r="G2355" s="2">
        <f t="shared" si="219"/>
        <v>-0.39879452367033574</v>
      </c>
      <c r="H2355" s="2" t="str">
        <f t="shared" si="220"/>
        <v>Hold</v>
      </c>
    </row>
    <row r="2356" spans="1:8" ht="13.5" x14ac:dyDescent="0.25">
      <c r="A2356" s="3">
        <f>TITRES_STAT!B2359</f>
        <v>45435</v>
      </c>
      <c r="B2356" s="6">
        <f>TITRES_STAT!D2359</f>
        <v>31.682500000000001</v>
      </c>
      <c r="C2356" s="2">
        <f t="shared" si="216"/>
        <v>28.744050653670257</v>
      </c>
      <c r="D2356" s="2">
        <f t="shared" si="218"/>
        <v>29.671211160120265</v>
      </c>
      <c r="E2356" s="2">
        <f t="shared" si="217"/>
        <v>-0.92716050645000792</v>
      </c>
      <c r="F2356" s="2">
        <f t="shared" si="221"/>
        <v>-0.50207139759121766</v>
      </c>
      <c r="G2356" s="2">
        <f t="shared" si="219"/>
        <v>-0.42508910885879025</v>
      </c>
      <c r="H2356" s="2" t="str">
        <f t="shared" si="220"/>
        <v>Hold</v>
      </c>
    </row>
    <row r="2357" spans="1:8" ht="13.5" x14ac:dyDescent="0.25">
      <c r="A2357" s="3">
        <f>TITRES_STAT!B2360</f>
        <v>45436</v>
      </c>
      <c r="B2357" s="6">
        <f>TITRES_STAT!D2360</f>
        <v>31.8338</v>
      </c>
      <c r="C2357" s="2">
        <f t="shared" si="216"/>
        <v>28.807427476182525</v>
      </c>
      <c r="D2357" s="2">
        <f t="shared" si="218"/>
        <v>29.831402926037285</v>
      </c>
      <c r="E2357" s="2">
        <f t="shared" si="217"/>
        <v>-1.0239754498547597</v>
      </c>
      <c r="F2357" s="2">
        <f t="shared" si="221"/>
        <v>-0.60645220804392608</v>
      </c>
      <c r="G2357" s="2">
        <f t="shared" si="219"/>
        <v>-0.41752324181083367</v>
      </c>
      <c r="H2357" s="2" t="str">
        <f t="shared" si="220"/>
        <v>Hold</v>
      </c>
    </row>
    <row r="2358" spans="1:8" ht="13.5" x14ac:dyDescent="0.25">
      <c r="A2358" s="3">
        <f>TITRES_STAT!B2361</f>
        <v>45439</v>
      </c>
      <c r="B2358" s="6">
        <f>TITRES_STAT!D2361</f>
        <v>32.558199999999999</v>
      </c>
      <c r="C2358" s="2">
        <f t="shared" si="216"/>
        <v>28.873438633692906</v>
      </c>
      <c r="D2358" s="2">
        <f t="shared" si="218"/>
        <v>30.033387894478967</v>
      </c>
      <c r="E2358" s="2">
        <f t="shared" si="217"/>
        <v>-1.1599492607860604</v>
      </c>
      <c r="F2358" s="2">
        <f t="shared" si="221"/>
        <v>-0.71715161859235299</v>
      </c>
      <c r="G2358" s="2">
        <f t="shared" si="219"/>
        <v>-0.44279764219370743</v>
      </c>
      <c r="H2358" s="2" t="str">
        <f t="shared" si="220"/>
        <v>Hold</v>
      </c>
    </row>
    <row r="2359" spans="1:8" ht="13.5" x14ac:dyDescent="0.25">
      <c r="A2359" s="3">
        <f>TITRES_STAT!B2362</f>
        <v>45440</v>
      </c>
      <c r="B2359" s="6">
        <f>TITRES_STAT!D2362</f>
        <v>32.629800000000003</v>
      </c>
      <c r="C2359" s="2">
        <f t="shared" si="216"/>
        <v>29.017801920817075</v>
      </c>
      <c r="D2359" s="2">
        <f t="shared" si="218"/>
        <v>30.225714717110154</v>
      </c>
      <c r="E2359" s="2">
        <f t="shared" si="217"/>
        <v>-1.2079127962930798</v>
      </c>
      <c r="F2359" s="2">
        <f t="shared" si="221"/>
        <v>-0.8153038541324984</v>
      </c>
      <c r="G2359" s="2">
        <f t="shared" si="219"/>
        <v>-0.3926089421605814</v>
      </c>
      <c r="H2359" s="2" t="str">
        <f t="shared" si="220"/>
        <v>Hold</v>
      </c>
    </row>
    <row r="2360" spans="1:8" ht="13.5" x14ac:dyDescent="0.25">
      <c r="A2360" s="3">
        <f>TITRES_STAT!B2363</f>
        <v>45441</v>
      </c>
      <c r="B2360" s="6">
        <f>TITRES_STAT!D2363</f>
        <v>32.486499999999999</v>
      </c>
      <c r="C2360" s="2">
        <f t="shared" si="216"/>
        <v>29.204863163768294</v>
      </c>
      <c r="D2360" s="2">
        <f t="shared" si="218"/>
        <v>30.393180293620514</v>
      </c>
      <c r="E2360" s="2">
        <f t="shared" si="217"/>
        <v>-1.1883171298522193</v>
      </c>
      <c r="F2360" s="2">
        <f t="shared" si="221"/>
        <v>-0.88990650927644266</v>
      </c>
      <c r="G2360" s="2">
        <f t="shared" si="219"/>
        <v>-0.29841062057577661</v>
      </c>
      <c r="H2360" s="2" t="str">
        <f t="shared" si="220"/>
        <v>Hold</v>
      </c>
    </row>
    <row r="2361" spans="1:8" ht="13.5" x14ac:dyDescent="0.25">
      <c r="A2361" s="3">
        <f>TITRES_STAT!B2364</f>
        <v>45442</v>
      </c>
      <c r="B2361" s="6">
        <f>TITRES_STAT!D2364</f>
        <v>32.637799999999999</v>
      </c>
      <c r="C2361" s="2">
        <f t="shared" si="216"/>
        <v>29.390084215496252</v>
      </c>
      <c r="D2361" s="2">
        <f t="shared" si="218"/>
        <v>30.559448420018995</v>
      </c>
      <c r="E2361" s="2">
        <f t="shared" si="217"/>
        <v>-1.1693642045227435</v>
      </c>
      <c r="F2361" s="2">
        <f t="shared" si="221"/>
        <v>-0.94579804832570291</v>
      </c>
      <c r="G2361" s="2">
        <f t="shared" si="219"/>
        <v>-0.22356615619704057</v>
      </c>
      <c r="H2361" s="2" t="str">
        <f t="shared" si="220"/>
        <v>Hold</v>
      </c>
    </row>
    <row r="2362" spans="1:8" ht="13.5" x14ac:dyDescent="0.25">
      <c r="A2362" s="3">
        <f>TITRES_STAT!B2365</f>
        <v>45443</v>
      </c>
      <c r="B2362" s="6">
        <f>TITRES_STAT!D2365</f>
        <v>32.558199999999999</v>
      </c>
      <c r="C2362" s="2">
        <f t="shared" si="216"/>
        <v>29.636209720804519</v>
      </c>
      <c r="D2362" s="2">
        <f t="shared" si="218"/>
        <v>30.707504092610183</v>
      </c>
      <c r="E2362" s="2">
        <f t="shared" si="217"/>
        <v>-1.0712943718056636</v>
      </c>
      <c r="F2362" s="2">
        <f t="shared" si="221"/>
        <v>-0.97089731302169513</v>
      </c>
      <c r="G2362" s="2">
        <f t="shared" si="219"/>
        <v>-0.10039705878396843</v>
      </c>
      <c r="H2362" s="2" t="str">
        <f t="shared" si="220"/>
        <v>Hold</v>
      </c>
    </row>
    <row r="2363" spans="1:8" ht="13.5" x14ac:dyDescent="0.25">
      <c r="A2363" s="3">
        <f>TITRES_STAT!B2366</f>
        <v>45446</v>
      </c>
      <c r="B2363" s="6">
        <f>TITRES_STAT!D2366</f>
        <v>32.542200000000001</v>
      </c>
      <c r="C2363" s="2">
        <f t="shared" si="216"/>
        <v>29.951023609911516</v>
      </c>
      <c r="D2363" s="2">
        <f t="shared" si="218"/>
        <v>30.843407493157578</v>
      </c>
      <c r="E2363" s="2">
        <f t="shared" si="217"/>
        <v>-0.89238388324606177</v>
      </c>
      <c r="F2363" s="2">
        <f t="shared" si="221"/>
        <v>-0.95519462706656855</v>
      </c>
      <c r="G2363" s="2">
        <f t="shared" si="219"/>
        <v>6.2810743820506776E-2</v>
      </c>
      <c r="H2363" s="2" t="str">
        <f t="shared" si="220"/>
        <v>Sell</v>
      </c>
    </row>
    <row r="2364" spans="1:8" ht="13.5" x14ac:dyDescent="0.25">
      <c r="A2364" s="3">
        <f>TITRES_STAT!B2367</f>
        <v>45447</v>
      </c>
      <c r="B2364" s="6">
        <f>TITRES_STAT!D2367</f>
        <v>32.398899999999998</v>
      </c>
      <c r="C2364" s="2">
        <f t="shared" si="216"/>
        <v>30.241896900694361</v>
      </c>
      <c r="D2364" s="2">
        <f t="shared" si="218"/>
        <v>30.958629160331089</v>
      </c>
      <c r="E2364" s="2">
        <f t="shared" si="217"/>
        <v>-0.71673225963672849</v>
      </c>
      <c r="F2364" s="2">
        <f t="shared" si="221"/>
        <v>-0.9075021535806006</v>
      </c>
      <c r="G2364" s="2">
        <f t="shared" si="219"/>
        <v>0.19076989394387212</v>
      </c>
      <c r="H2364" s="2" t="str">
        <f t="shared" si="220"/>
        <v>Sell</v>
      </c>
    </row>
    <row r="2365" spans="1:8" ht="13.5" x14ac:dyDescent="0.25">
      <c r="A2365" s="3">
        <f>TITRES_STAT!B2368</f>
        <v>45448</v>
      </c>
      <c r="B2365" s="6">
        <f>TITRES_STAT!D2368</f>
        <v>32.558199999999999</v>
      </c>
      <c r="C2365" s="2">
        <f t="shared" si="216"/>
        <v>30.474543531356765</v>
      </c>
      <c r="D2365" s="2">
        <f t="shared" si="218"/>
        <v>31.077115889195454</v>
      </c>
      <c r="E2365" s="2">
        <f t="shared" si="217"/>
        <v>-0.60257235783868879</v>
      </c>
      <c r="F2365" s="2">
        <f t="shared" si="221"/>
        <v>-0.84651619443221826</v>
      </c>
      <c r="G2365" s="2">
        <f t="shared" si="219"/>
        <v>0.24394383659352947</v>
      </c>
      <c r="H2365" s="2" t="str">
        <f t="shared" si="220"/>
        <v>Sell</v>
      </c>
    </row>
    <row r="2366" spans="1:8" ht="13.5" x14ac:dyDescent="0.25">
      <c r="A2366" s="3">
        <f>TITRES_STAT!B2369</f>
        <v>45449</v>
      </c>
      <c r="B2366" s="6">
        <f>TITRES_STAT!D2369</f>
        <v>33.027799999999999</v>
      </c>
      <c r="C2366" s="2">
        <f t="shared" si="216"/>
        <v>30.66038298807111</v>
      </c>
      <c r="D2366" s="2">
        <f t="shared" si="218"/>
        <v>31.221611008514312</v>
      </c>
      <c r="E2366" s="2">
        <f t="shared" si="217"/>
        <v>-0.56122802044320252</v>
      </c>
      <c r="F2366" s="2">
        <f t="shared" si="221"/>
        <v>-0.78945855963441514</v>
      </c>
      <c r="G2366" s="2">
        <f t="shared" si="219"/>
        <v>0.22823053919121261</v>
      </c>
      <c r="H2366" s="2" t="str">
        <f t="shared" si="220"/>
        <v>Sell</v>
      </c>
    </row>
    <row r="2367" spans="1:8" ht="13.5" x14ac:dyDescent="0.25">
      <c r="A2367" s="3">
        <f>TITRES_STAT!B2370</f>
        <v>45450</v>
      </c>
      <c r="B2367" s="6">
        <f>TITRES_STAT!D2370</f>
        <v>32.780999999999999</v>
      </c>
      <c r="C2367" s="2">
        <f t="shared" si="216"/>
        <v>30.840908682214014</v>
      </c>
      <c r="D2367" s="2">
        <f t="shared" si="218"/>
        <v>31.337121304179917</v>
      </c>
      <c r="E2367" s="2">
        <f t="shared" si="217"/>
        <v>-0.49621262196590266</v>
      </c>
      <c r="F2367" s="2">
        <f t="shared" si="221"/>
        <v>-0.73080937210071273</v>
      </c>
      <c r="G2367" s="2">
        <f t="shared" si="219"/>
        <v>0.23459675013481007</v>
      </c>
      <c r="H2367" s="2" t="str">
        <f t="shared" si="220"/>
        <v>Sell</v>
      </c>
    </row>
    <row r="2368" spans="1:8" ht="13.5" x14ac:dyDescent="0.25">
      <c r="A2368" s="3">
        <f>TITRES_STAT!B2371</f>
        <v>45453</v>
      </c>
      <c r="B2368" s="6">
        <f>TITRES_STAT!D2371</f>
        <v>32.9482</v>
      </c>
      <c r="C2368" s="2">
        <f t="shared" si="216"/>
        <v>31.105107346488783</v>
      </c>
      <c r="D2368" s="2">
        <f t="shared" si="218"/>
        <v>31.456460466833256</v>
      </c>
      <c r="E2368" s="2">
        <f t="shared" si="217"/>
        <v>-0.35135312034447352</v>
      </c>
      <c r="F2368" s="2">
        <f t="shared" si="221"/>
        <v>-0.65491812174946495</v>
      </c>
      <c r="G2368" s="2">
        <f t="shared" si="219"/>
        <v>0.30356500140499143</v>
      </c>
      <c r="H2368" s="2" t="str">
        <f t="shared" si="220"/>
        <v>Sell</v>
      </c>
    </row>
    <row r="2369" spans="1:8" ht="13.5" x14ac:dyDescent="0.25">
      <c r="A2369" s="3">
        <f>TITRES_STAT!B2372</f>
        <v>45454</v>
      </c>
      <c r="B2369" s="6">
        <f>TITRES_STAT!D2372</f>
        <v>33.035800000000002</v>
      </c>
      <c r="C2369" s="2">
        <f t="shared" si="216"/>
        <v>31.33967544702897</v>
      </c>
      <c r="D2369" s="2">
        <f t="shared" si="218"/>
        <v>31.573448580401163</v>
      </c>
      <c r="E2369" s="2">
        <f t="shared" si="217"/>
        <v>-0.23377313337219263</v>
      </c>
      <c r="F2369" s="2">
        <f t="shared" si="221"/>
        <v>-0.57068912407401051</v>
      </c>
      <c r="G2369" s="2">
        <f t="shared" si="219"/>
        <v>0.33691599070181788</v>
      </c>
      <c r="H2369" s="2" t="str">
        <f t="shared" si="220"/>
        <v>Sell</v>
      </c>
    </row>
    <row r="2370" spans="1:8" ht="13.5" x14ac:dyDescent="0.25">
      <c r="A2370" s="3">
        <f>TITRES_STAT!B2373</f>
        <v>45455</v>
      </c>
      <c r="B2370" s="6">
        <f>TITRES_STAT!D2373</f>
        <v>33.035800000000002</v>
      </c>
      <c r="C2370" s="2">
        <f t="shared" si="216"/>
        <v>31.516109993639898</v>
      </c>
      <c r="D2370" s="2">
        <f t="shared" si="218"/>
        <v>31.681770907778855</v>
      </c>
      <c r="E2370" s="2">
        <f t="shared" si="217"/>
        <v>-0.16566091413895734</v>
      </c>
      <c r="F2370" s="2">
        <f t="shared" si="221"/>
        <v>-0.48968348208699991</v>
      </c>
      <c r="G2370" s="2">
        <f t="shared" si="219"/>
        <v>0.32402256794804257</v>
      </c>
      <c r="H2370" s="2" t="str">
        <f t="shared" si="220"/>
        <v>Sell</v>
      </c>
    </row>
    <row r="2371" spans="1:8" ht="13.5" x14ac:dyDescent="0.25">
      <c r="A2371" s="3">
        <f>TITRES_STAT!B2374</f>
        <v>45456</v>
      </c>
      <c r="B2371" s="6">
        <f>TITRES_STAT!D2374</f>
        <v>33.035800000000002</v>
      </c>
      <c r="C2371" s="2">
        <f t="shared" si="216"/>
        <v>31.688677686926066</v>
      </c>
      <c r="D2371" s="2">
        <f t="shared" si="218"/>
        <v>31.782069359054496</v>
      </c>
      <c r="E2371" s="2">
        <f t="shared" si="217"/>
        <v>-9.3391672128429803E-2</v>
      </c>
      <c r="F2371" s="2">
        <f t="shared" si="221"/>
        <v>-0.41042512009528592</v>
      </c>
      <c r="G2371" s="2">
        <f t="shared" si="219"/>
        <v>0.31703344796685612</v>
      </c>
      <c r="H2371" s="2" t="str">
        <f t="shared" si="220"/>
        <v>Sell</v>
      </c>
    </row>
    <row r="2372" spans="1:8" ht="13.5" x14ac:dyDescent="0.25">
      <c r="A2372" s="3">
        <f>TITRES_STAT!B2375</f>
        <v>45457</v>
      </c>
      <c r="B2372" s="6">
        <f>TITRES_STAT!D2375</f>
        <v>33.433799999999998</v>
      </c>
      <c r="C2372" s="2">
        <f t="shared" si="216"/>
        <v>31.822450350475904</v>
      </c>
      <c r="D2372" s="2">
        <f t="shared" si="218"/>
        <v>31.904419776902312</v>
      </c>
      <c r="E2372" s="2">
        <f t="shared" si="217"/>
        <v>-8.1969426426407921E-2</v>
      </c>
      <c r="F2372" s="2">
        <f t="shared" si="221"/>
        <v>-0.34473398136151034</v>
      </c>
      <c r="G2372" s="2">
        <f t="shared" si="219"/>
        <v>0.26276455493510242</v>
      </c>
      <c r="H2372" s="2" t="str">
        <f t="shared" si="220"/>
        <v>Sell</v>
      </c>
    </row>
    <row r="2373" spans="1:8" ht="13.5" x14ac:dyDescent="0.25">
      <c r="A2373" s="3">
        <f>TITRES_STAT!B2376</f>
        <v>45461</v>
      </c>
      <c r="B2373" s="6">
        <f>TITRES_STAT!D2376</f>
        <v>33.831800000000001</v>
      </c>
      <c r="C2373" s="2">
        <f t="shared" si="216"/>
        <v>31.933181065787306</v>
      </c>
      <c r="D2373" s="2">
        <f t="shared" si="218"/>
        <v>32.047188682316957</v>
      </c>
      <c r="E2373" s="2">
        <f t="shared" si="217"/>
        <v>-0.1140076165296513</v>
      </c>
      <c r="F2373" s="2">
        <f t="shared" si="221"/>
        <v>-0.29858870839513857</v>
      </c>
      <c r="G2373" s="2">
        <f t="shared" si="219"/>
        <v>0.18458109186548727</v>
      </c>
      <c r="H2373" s="2" t="str">
        <f t="shared" si="220"/>
        <v>Sell</v>
      </c>
    </row>
    <row r="2374" spans="1:8" ht="13.5" x14ac:dyDescent="0.25">
      <c r="A2374" s="3">
        <f>TITRES_STAT!B2377</f>
        <v>45462</v>
      </c>
      <c r="B2374" s="6">
        <f>TITRES_STAT!D2377</f>
        <v>34.221899999999998</v>
      </c>
      <c r="C2374" s="2">
        <f t="shared" si="216"/>
        <v>32.004830132589262</v>
      </c>
      <c r="D2374" s="2">
        <f t="shared" si="218"/>
        <v>32.208278409552733</v>
      </c>
      <c r="E2374" s="2">
        <f t="shared" si="217"/>
        <v>-0.20344827696347068</v>
      </c>
      <c r="F2374" s="2">
        <f t="shared" si="221"/>
        <v>-0.279560622108805</v>
      </c>
      <c r="G2374" s="2">
        <f t="shared" si="219"/>
        <v>7.6112345145334326E-2</v>
      </c>
      <c r="H2374" s="2" t="str">
        <f t="shared" si="220"/>
        <v>Sell</v>
      </c>
    </row>
    <row r="2375" spans="1:8" ht="13.5" x14ac:dyDescent="0.25">
      <c r="A2375" s="3">
        <f>TITRES_STAT!B2378</f>
        <v>45463</v>
      </c>
      <c r="B2375" s="6">
        <f>TITRES_STAT!D2378</f>
        <v>34.468699999999998</v>
      </c>
      <c r="C2375" s="2">
        <f t="shared" si="216"/>
        <v>32.089963958344761</v>
      </c>
      <c r="D2375" s="2">
        <f t="shared" si="218"/>
        <v>32.375717045882162</v>
      </c>
      <c r="E2375" s="2">
        <f t="shared" si="217"/>
        <v>-0.28575308753740103</v>
      </c>
      <c r="F2375" s="2">
        <f t="shared" si="221"/>
        <v>-0.28079911519452422</v>
      </c>
      <c r="G2375" s="2">
        <f t="shared" si="219"/>
        <v>-4.9539723428768112E-3</v>
      </c>
      <c r="H2375" s="2" t="str">
        <f t="shared" si="220"/>
        <v>Hold</v>
      </c>
    </row>
    <row r="2376" spans="1:8" ht="13.5" x14ac:dyDescent="0.25">
      <c r="A2376" s="3">
        <f>TITRES_STAT!B2379</f>
        <v>45464</v>
      </c>
      <c r="B2376" s="6">
        <f>TITRES_STAT!D2379</f>
        <v>35.798000000000002</v>
      </c>
      <c r="C2376" s="2">
        <f t="shared" si="216"/>
        <v>32.234246426291719</v>
      </c>
      <c r="D2376" s="2">
        <f t="shared" si="218"/>
        <v>32.62921948692793</v>
      </c>
      <c r="E2376" s="2">
        <f t="shared" si="217"/>
        <v>-0.39497306063621096</v>
      </c>
      <c r="F2376" s="2">
        <f t="shared" si="221"/>
        <v>-0.30363390428286158</v>
      </c>
      <c r="G2376" s="2">
        <f t="shared" si="219"/>
        <v>-9.1339156353349382E-2</v>
      </c>
      <c r="H2376" s="2" t="str">
        <f t="shared" si="220"/>
        <v>Hold</v>
      </c>
    </row>
    <row r="2377" spans="1:8" ht="13.5" x14ac:dyDescent="0.25">
      <c r="A2377" s="3">
        <f>TITRES_STAT!B2380</f>
        <v>45467</v>
      </c>
      <c r="B2377" s="6">
        <f>TITRES_STAT!D2380</f>
        <v>35.821899999999999</v>
      </c>
      <c r="C2377" s="2">
        <f t="shared" si="216"/>
        <v>32.318362360708377</v>
      </c>
      <c r="D2377" s="2">
        <f t="shared" si="218"/>
        <v>32.865714339748081</v>
      </c>
      <c r="E2377" s="2">
        <f t="shared" si="217"/>
        <v>-0.54735197903970345</v>
      </c>
      <c r="F2377" s="2">
        <f t="shared" si="221"/>
        <v>-0.35237751923423</v>
      </c>
      <c r="G2377" s="2">
        <f t="shared" si="219"/>
        <v>-0.19497445980547345</v>
      </c>
      <c r="H2377" s="2" t="str">
        <f t="shared" si="220"/>
        <v>Hold</v>
      </c>
    </row>
    <row r="2378" spans="1:8" ht="13.5" x14ac:dyDescent="0.25">
      <c r="A2378" s="3">
        <f>TITRES_STAT!B2381</f>
        <v>45468</v>
      </c>
      <c r="B2378" s="6">
        <f>TITRES_STAT!D2381</f>
        <v>35.821899999999999</v>
      </c>
      <c r="C2378" s="2">
        <f t="shared" si="216"/>
        <v>32.415260459060931</v>
      </c>
      <c r="D2378" s="2">
        <f t="shared" si="218"/>
        <v>33.084691055322295</v>
      </c>
      <c r="E2378" s="2">
        <f t="shared" si="217"/>
        <v>-0.66943059626136403</v>
      </c>
      <c r="F2378" s="2">
        <f t="shared" si="221"/>
        <v>-0.4157881346396568</v>
      </c>
      <c r="G2378" s="2">
        <f t="shared" si="219"/>
        <v>-0.25364246162170723</v>
      </c>
      <c r="H2378" s="2" t="str">
        <f t="shared" si="220"/>
        <v>Hold</v>
      </c>
    </row>
    <row r="2379" spans="1:8" ht="13.5" x14ac:dyDescent="0.25">
      <c r="A2379" s="3">
        <f>TITRES_STAT!B2382</f>
        <v>45469</v>
      </c>
      <c r="B2379" s="6">
        <f>TITRES_STAT!D2382</f>
        <v>35.7423</v>
      </c>
      <c r="C2379" s="2">
        <f t="shared" si="216"/>
        <v>32.510728080743867</v>
      </c>
      <c r="D2379" s="2">
        <f t="shared" si="218"/>
        <v>33.281550977150275</v>
      </c>
      <c r="E2379" s="2">
        <f t="shared" si="217"/>
        <v>-0.77082289640640766</v>
      </c>
      <c r="F2379" s="2">
        <f t="shared" si="221"/>
        <v>-0.486795086993007</v>
      </c>
      <c r="G2379" s="2">
        <f t="shared" si="219"/>
        <v>-0.28402780941340067</v>
      </c>
      <c r="H2379" s="2" t="str">
        <f t="shared" si="220"/>
        <v>Hold</v>
      </c>
    </row>
    <row r="2380" spans="1:8" ht="13.5" x14ac:dyDescent="0.25">
      <c r="A2380" s="3">
        <f>TITRES_STAT!B2383</f>
        <v>45470</v>
      </c>
      <c r="B2380" s="6">
        <f>TITRES_STAT!D2383</f>
        <v>35.384099999999997</v>
      </c>
      <c r="C2380" s="2">
        <f t="shared" si="216"/>
        <v>32.59150837601404</v>
      </c>
      <c r="D2380" s="2">
        <f t="shared" si="218"/>
        <v>33.437295349213215</v>
      </c>
      <c r="E2380" s="2">
        <f t="shared" si="217"/>
        <v>-0.84578697319917495</v>
      </c>
      <c r="F2380" s="2">
        <f t="shared" si="221"/>
        <v>-0.55859346423424061</v>
      </c>
      <c r="G2380" s="2">
        <f t="shared" si="219"/>
        <v>-0.28719350896493434</v>
      </c>
      <c r="H2380" s="2" t="str">
        <f t="shared" si="220"/>
        <v>Hold</v>
      </c>
    </row>
    <row r="2381" spans="1:8" ht="13.5" x14ac:dyDescent="0.25">
      <c r="A2381" s="3">
        <f>TITRES_STAT!B2384</f>
        <v>45471</v>
      </c>
      <c r="B2381" s="6">
        <f>TITRES_STAT!D2384</f>
        <v>35.017899999999997</v>
      </c>
      <c r="C2381" s="2">
        <f t="shared" si="216"/>
        <v>32.659860933550341</v>
      </c>
      <c r="D2381" s="2">
        <f t="shared" si="218"/>
        <v>33.554377175197423</v>
      </c>
      <c r="E2381" s="2">
        <f t="shared" si="217"/>
        <v>-0.89451624164708221</v>
      </c>
      <c r="F2381" s="2">
        <f t="shared" si="221"/>
        <v>-0.62577801971680902</v>
      </c>
      <c r="G2381" s="2">
        <f t="shared" si="219"/>
        <v>-0.26873822193027319</v>
      </c>
      <c r="H2381" s="2" t="str">
        <f t="shared" si="220"/>
        <v>Hold</v>
      </c>
    </row>
    <row r="2382" spans="1:8" ht="13.5" x14ac:dyDescent="0.25">
      <c r="A2382" s="3">
        <f>TITRES_STAT!B2385</f>
        <v>45474</v>
      </c>
      <c r="B2382" s="6">
        <f>TITRES_STAT!D2385</f>
        <v>34.627899999999997</v>
      </c>
      <c r="C2382" s="2">
        <f t="shared" si="216"/>
        <v>32.778928482234903</v>
      </c>
      <c r="D2382" s="2">
        <f t="shared" si="218"/>
        <v>33.633897384442058</v>
      </c>
      <c r="E2382" s="2">
        <f t="shared" si="217"/>
        <v>-0.85496890220715471</v>
      </c>
      <c r="F2382" s="2">
        <f t="shared" si="221"/>
        <v>-0.67161619621487822</v>
      </c>
      <c r="G2382" s="2">
        <f t="shared" si="219"/>
        <v>-0.18335270599227649</v>
      </c>
      <c r="H2382" s="2" t="str">
        <f t="shared" si="220"/>
        <v>Hold</v>
      </c>
    </row>
    <row r="2383" spans="1:8" ht="13.5" x14ac:dyDescent="0.25">
      <c r="A2383" s="3">
        <f>TITRES_STAT!B2386</f>
        <v>45475</v>
      </c>
      <c r="B2383" s="6">
        <f>TITRES_STAT!D2386</f>
        <v>34.070599999999999</v>
      </c>
      <c r="C2383" s="2">
        <f t="shared" ref="C2383:C2446" si="222">$C$4*B2373+C2382*(1-$C$4)</f>
        <v>32.940908715737223</v>
      </c>
      <c r="D2383" s="2">
        <f t="shared" si="218"/>
        <v>33.666245726335241</v>
      </c>
      <c r="E2383" s="2">
        <f t="shared" si="217"/>
        <v>-0.72533701059801814</v>
      </c>
      <c r="F2383" s="2">
        <f t="shared" si="221"/>
        <v>-0.68236035909150627</v>
      </c>
      <c r="G2383" s="2">
        <f t="shared" si="219"/>
        <v>-4.2976651506511865E-2</v>
      </c>
      <c r="H2383" s="2" t="str">
        <f t="shared" si="220"/>
        <v>Hold</v>
      </c>
    </row>
    <row r="2384" spans="1:8" ht="13.5" x14ac:dyDescent="0.25">
      <c r="A2384" s="3">
        <f>TITRES_STAT!B2387</f>
        <v>45476</v>
      </c>
      <c r="B2384" s="6">
        <f>TITRES_STAT!D2387</f>
        <v>34.0627</v>
      </c>
      <c r="C2384" s="2">
        <f t="shared" si="222"/>
        <v>33.137984297931496</v>
      </c>
      <c r="D2384" s="2">
        <f t="shared" si="218"/>
        <v>33.695612709569666</v>
      </c>
      <c r="E2384" s="2">
        <f t="shared" si="217"/>
        <v>-0.55762841163817001</v>
      </c>
      <c r="F2384" s="2">
        <f t="shared" si="221"/>
        <v>-0.65741396960083909</v>
      </c>
      <c r="G2384" s="2">
        <f t="shared" si="219"/>
        <v>9.978555796266908E-2</v>
      </c>
      <c r="H2384" s="2" t="str">
        <f t="shared" si="220"/>
        <v>Sell</v>
      </c>
    </row>
    <row r="2385" spans="1:8" ht="13.5" x14ac:dyDescent="0.25">
      <c r="A2385" s="3">
        <f>TITRES_STAT!B2388</f>
        <v>45477</v>
      </c>
      <c r="B2385" s="6">
        <f>TITRES_STAT!D2388</f>
        <v>34.229799999999997</v>
      </c>
      <c r="C2385" s="2">
        <f t="shared" si="222"/>
        <v>33.342709790557421</v>
      </c>
      <c r="D2385" s="2">
        <f t="shared" si="218"/>
        <v>33.73518213849043</v>
      </c>
      <c r="E2385" s="2">
        <f t="shared" si="217"/>
        <v>-0.39247234793300834</v>
      </c>
      <c r="F2385" s="2">
        <f t="shared" si="221"/>
        <v>-0.60442564526727294</v>
      </c>
      <c r="G2385" s="2">
        <f t="shared" si="219"/>
        <v>0.2119532973342646</v>
      </c>
      <c r="H2385" s="2" t="str">
        <f t="shared" si="220"/>
        <v>Sell</v>
      </c>
    </row>
    <row r="2386" spans="1:8" ht="13.5" x14ac:dyDescent="0.25">
      <c r="A2386" s="3">
        <f>TITRES_STAT!B2389</f>
        <v>45478</v>
      </c>
      <c r="B2386" s="6">
        <f>TITRES_STAT!D2389</f>
        <v>34.389000000000003</v>
      </c>
      <c r="C2386" s="2">
        <f t="shared" si="222"/>
        <v>33.720446745856279</v>
      </c>
      <c r="D2386" s="2">
        <f t="shared" si="218"/>
        <v>33.783613091194844</v>
      </c>
      <c r="E2386" s="2">
        <f t="shared" si="217"/>
        <v>-6.3166345338565577E-2</v>
      </c>
      <c r="F2386" s="2">
        <f t="shared" si="221"/>
        <v>-0.4961737852815315</v>
      </c>
      <c r="G2386" s="2">
        <f t="shared" si="219"/>
        <v>0.43300743994296592</v>
      </c>
      <c r="H2386" s="2" t="str">
        <f t="shared" si="220"/>
        <v>Sell</v>
      </c>
    </row>
    <row r="2387" spans="1:8" ht="13.5" x14ac:dyDescent="0.25">
      <c r="A2387" s="3">
        <f>TITRES_STAT!B2390</f>
        <v>45481</v>
      </c>
      <c r="B2387" s="6">
        <f>TITRES_STAT!D2390</f>
        <v>34.619900000000001</v>
      </c>
      <c r="C2387" s="2">
        <f t="shared" si="222"/>
        <v>34.043747246493773</v>
      </c>
      <c r="D2387" s="2">
        <f t="shared" si="218"/>
        <v>33.845560269624855</v>
      </c>
      <c r="E2387" s="2">
        <f t="shared" si="217"/>
        <v>0.19818697686891795</v>
      </c>
      <c r="F2387" s="2">
        <f t="shared" si="221"/>
        <v>-0.35730163285144162</v>
      </c>
      <c r="G2387" s="2">
        <f t="shared" si="219"/>
        <v>0.55548860972035952</v>
      </c>
      <c r="H2387" s="2" t="str">
        <f t="shared" si="220"/>
        <v>Sell</v>
      </c>
    </row>
    <row r="2388" spans="1:8" ht="13.5" x14ac:dyDescent="0.25">
      <c r="A2388" s="3">
        <f>TITRES_STAT!B2391</f>
        <v>45482</v>
      </c>
      <c r="B2388" s="6">
        <f>TITRES_STAT!D2391</f>
        <v>34.627899999999997</v>
      </c>
      <c r="C2388" s="2">
        <f t="shared" si="222"/>
        <v>34.31730920857165</v>
      </c>
      <c r="D2388" s="2">
        <f t="shared" si="218"/>
        <v>33.903511360763751</v>
      </c>
      <c r="E2388" s="2">
        <f t="shared" si="217"/>
        <v>0.41379784780789919</v>
      </c>
      <c r="F2388" s="2">
        <f t="shared" si="221"/>
        <v>-0.20308173671957344</v>
      </c>
      <c r="G2388" s="2">
        <f t="shared" si="219"/>
        <v>0.6168795845274726</v>
      </c>
      <c r="H2388" s="2" t="str">
        <f t="shared" si="220"/>
        <v>Sell</v>
      </c>
    </row>
    <row r="2389" spans="1:8" ht="13.5" x14ac:dyDescent="0.25">
      <c r="A2389" s="3">
        <f>TITRES_STAT!B2392</f>
        <v>45483</v>
      </c>
      <c r="B2389" s="6">
        <f>TITRES_STAT!D2392</f>
        <v>34.468699999999998</v>
      </c>
      <c r="C2389" s="2">
        <f t="shared" si="222"/>
        <v>34.536538561099093</v>
      </c>
      <c r="D2389" s="2">
        <f t="shared" si="218"/>
        <v>33.945377185892362</v>
      </c>
      <c r="E2389" s="2">
        <f t="shared" si="217"/>
        <v>0.59116137520673107</v>
      </c>
      <c r="F2389" s="2">
        <f t="shared" si="221"/>
        <v>-4.4233114334312554E-2</v>
      </c>
      <c r="G2389" s="2">
        <f t="shared" si="219"/>
        <v>0.63539448954104361</v>
      </c>
      <c r="H2389" s="2" t="str">
        <f t="shared" si="220"/>
        <v>Sell</v>
      </c>
    </row>
    <row r="2390" spans="1:8" ht="13.5" x14ac:dyDescent="0.25">
      <c r="A2390" s="3">
        <f>TITRES_STAT!B2393</f>
        <v>45484</v>
      </c>
      <c r="B2390" s="6">
        <f>TITRES_STAT!D2393</f>
        <v>34.946300000000001</v>
      </c>
      <c r="C2390" s="2">
        <f t="shared" si="222"/>
        <v>34.666932628622305</v>
      </c>
      <c r="D2390" s="2">
        <f t="shared" si="218"/>
        <v>34.019519616567003</v>
      </c>
      <c r="E2390" s="2">
        <f t="shared" si="217"/>
        <v>0.64741301205530277</v>
      </c>
      <c r="F2390" s="2">
        <f t="shared" si="221"/>
        <v>9.4096110943610506E-2</v>
      </c>
      <c r="G2390" s="2">
        <f t="shared" si="219"/>
        <v>0.55331690111169229</v>
      </c>
      <c r="H2390" s="2" t="str">
        <f t="shared" si="220"/>
        <v>Sell</v>
      </c>
    </row>
    <row r="2391" spans="1:8" ht="13.5" x14ac:dyDescent="0.25">
      <c r="A2391" s="3">
        <f>TITRES_STAT!B2394</f>
        <v>45485</v>
      </c>
      <c r="B2391" s="6">
        <f>TITRES_STAT!D2394</f>
        <v>35.0259</v>
      </c>
      <c r="C2391" s="2">
        <f t="shared" si="222"/>
        <v>34.720927608834259</v>
      </c>
      <c r="D2391" s="2">
        <f t="shared" si="218"/>
        <v>34.094066311636112</v>
      </c>
      <c r="E2391" s="2">
        <f t="shared" si="217"/>
        <v>0.62686129719814687</v>
      </c>
      <c r="F2391" s="2">
        <f t="shared" si="221"/>
        <v>0.20064914819451779</v>
      </c>
      <c r="G2391" s="2">
        <f t="shared" si="219"/>
        <v>0.42621214900362908</v>
      </c>
      <c r="H2391" s="2" t="str">
        <f t="shared" si="220"/>
        <v>Sell</v>
      </c>
    </row>
    <row r="2392" spans="1:8" ht="13.5" x14ac:dyDescent="0.25">
      <c r="A2392" s="3">
        <f>TITRES_STAT!B2395</f>
        <v>45488</v>
      </c>
      <c r="B2392" s="6">
        <f>TITRES_STAT!D2395</f>
        <v>35.0259</v>
      </c>
      <c r="C2392" s="2">
        <f t="shared" si="222"/>
        <v>34.706615669013601</v>
      </c>
      <c r="D2392" s="2">
        <f t="shared" si="218"/>
        <v>34.163091029292694</v>
      </c>
      <c r="E2392" s="2">
        <f t="shared" si="217"/>
        <v>0.54352463972090703</v>
      </c>
      <c r="F2392" s="2">
        <f t="shared" si="221"/>
        <v>0.26922424649979565</v>
      </c>
      <c r="G2392" s="2">
        <f t="shared" si="219"/>
        <v>0.27430039322111138</v>
      </c>
      <c r="H2392" s="2" t="str">
        <f t="shared" si="220"/>
        <v>Sell</v>
      </c>
    </row>
    <row r="2393" spans="1:8" ht="13.5" x14ac:dyDescent="0.25">
      <c r="A2393" s="3">
        <f>TITRES_STAT!B2396</f>
        <v>45489</v>
      </c>
      <c r="B2393" s="6">
        <f>TITRES_STAT!D2396</f>
        <v>35.017899999999997</v>
      </c>
      <c r="C2393" s="2">
        <f t="shared" si="222"/>
        <v>34.608767104549969</v>
      </c>
      <c r="D2393" s="2">
        <f t="shared" si="218"/>
        <v>34.226410212308053</v>
      </c>
      <c r="E2393" s="2">
        <f t="shared" si="217"/>
        <v>0.3823568922419156</v>
      </c>
      <c r="F2393" s="2">
        <f t="shared" si="221"/>
        <v>0.29185077564821965</v>
      </c>
      <c r="G2393" s="2">
        <f t="shared" si="219"/>
        <v>9.0506116593695951E-2</v>
      </c>
      <c r="H2393" s="2" t="str">
        <f t="shared" si="220"/>
        <v>Sell</v>
      </c>
    </row>
    <row r="2394" spans="1:8" ht="13.5" x14ac:dyDescent="0.25">
      <c r="A2394" s="3">
        <f>TITRES_STAT!B2397</f>
        <v>45490</v>
      </c>
      <c r="B2394" s="6">
        <f>TITRES_STAT!D2397</f>
        <v>34.627899999999997</v>
      </c>
      <c r="C2394" s="2">
        <f t="shared" si="222"/>
        <v>34.524756780773046</v>
      </c>
      <c r="D2394" s="2">
        <f t="shared" si="218"/>
        <v>34.25615019658153</v>
      </c>
      <c r="E2394" s="2">
        <f t="shared" si="217"/>
        <v>0.26860658419151662</v>
      </c>
      <c r="F2394" s="2">
        <f t="shared" si="221"/>
        <v>0.28720193735687904</v>
      </c>
      <c r="G2394" s="2">
        <f t="shared" si="219"/>
        <v>-1.8595353165362427E-2</v>
      </c>
      <c r="H2394" s="2" t="str">
        <f t="shared" si="220"/>
        <v>Hold</v>
      </c>
    </row>
    <row r="2395" spans="1:8" ht="13.5" x14ac:dyDescent="0.25">
      <c r="A2395" s="3">
        <f>TITRES_STAT!B2398</f>
        <v>45491</v>
      </c>
      <c r="B2395" s="6">
        <f>TITRES_STAT!D2398</f>
        <v>35.017899999999997</v>
      </c>
      <c r="C2395" s="2">
        <f t="shared" si="222"/>
        <v>34.479378814500272</v>
      </c>
      <c r="D2395" s="2">
        <f t="shared" si="218"/>
        <v>34.312576107945858</v>
      </c>
      <c r="E2395" s="2">
        <f t="shared" si="217"/>
        <v>0.16680270655441376</v>
      </c>
      <c r="F2395" s="2">
        <f t="shared" si="221"/>
        <v>0.26312209119638597</v>
      </c>
      <c r="G2395" s="2">
        <f t="shared" si="219"/>
        <v>-9.6319384641972206E-2</v>
      </c>
      <c r="H2395" s="2" t="str">
        <f t="shared" si="220"/>
        <v>Hold</v>
      </c>
    </row>
    <row r="2396" spans="1:8" ht="13.5" x14ac:dyDescent="0.25">
      <c r="A2396" s="3">
        <f>TITRES_STAT!B2399</f>
        <v>45492</v>
      </c>
      <c r="B2396" s="6">
        <f>TITRES_STAT!D2399</f>
        <v>35.017899999999997</v>
      </c>
      <c r="C2396" s="2">
        <f t="shared" si="222"/>
        <v>34.465474381500229</v>
      </c>
      <c r="D2396" s="2">
        <f t="shared" si="218"/>
        <v>34.364822322172095</v>
      </c>
      <c r="E2396" s="2">
        <f t="shared" ref="E2396:E2459" si="223">C2396-D2396</f>
        <v>0.1006520593281337</v>
      </c>
      <c r="F2396" s="2">
        <f t="shared" si="221"/>
        <v>0.23062808482273553</v>
      </c>
      <c r="G2396" s="2">
        <f t="shared" si="219"/>
        <v>-0.12997602549460183</v>
      </c>
      <c r="H2396" s="2" t="str">
        <f t="shared" si="220"/>
        <v>Hold</v>
      </c>
    </row>
    <row r="2397" spans="1:8" ht="13.5" x14ac:dyDescent="0.25">
      <c r="A2397" s="3">
        <f>TITRES_STAT!B2400</f>
        <v>45495</v>
      </c>
      <c r="B2397" s="6">
        <f>TITRES_STAT!D2400</f>
        <v>34.946300000000001</v>
      </c>
      <c r="C2397" s="2">
        <f t="shared" si="222"/>
        <v>34.489232168961735</v>
      </c>
      <c r="D2397" s="2">
        <f t="shared" ref="D2397:D2460" si="224">$D$4*B2397+(1-$D$4)*D2396</f>
        <v>34.407894742751942</v>
      </c>
      <c r="E2397" s="2">
        <f t="shared" si="223"/>
        <v>8.1337426209792341E-2</v>
      </c>
      <c r="F2397" s="2">
        <f t="shared" si="221"/>
        <v>0.20076995310014692</v>
      </c>
      <c r="G2397" s="2">
        <f t="shared" si="219"/>
        <v>-0.11943252689035458</v>
      </c>
      <c r="H2397" s="2" t="str">
        <f t="shared" si="220"/>
        <v>Hold</v>
      </c>
    </row>
    <row r="2398" spans="1:8" ht="13.5" x14ac:dyDescent="0.25">
      <c r="A2398" s="3">
        <f>TITRES_STAT!B2401</f>
        <v>45496</v>
      </c>
      <c r="B2398" s="6">
        <f>TITRES_STAT!D2401</f>
        <v>34.946300000000001</v>
      </c>
      <c r="C2398" s="2">
        <f t="shared" si="222"/>
        <v>34.510565681429156</v>
      </c>
      <c r="D2398" s="2">
        <f t="shared" si="224"/>
        <v>34.447776613659208</v>
      </c>
      <c r="E2398" s="2">
        <f t="shared" si="223"/>
        <v>6.2789067769948304E-2</v>
      </c>
      <c r="F2398" s="2">
        <f t="shared" si="221"/>
        <v>0.17317377603410722</v>
      </c>
      <c r="G2398" s="2">
        <f t="shared" si="219"/>
        <v>-0.11038470826415892</v>
      </c>
      <c r="H2398" s="2" t="str">
        <f t="shared" si="220"/>
        <v>Hold</v>
      </c>
    </row>
    <row r="2399" spans="1:8" ht="13.5" x14ac:dyDescent="0.25">
      <c r="A2399" s="3">
        <f>TITRES_STAT!B2402</f>
        <v>45497</v>
      </c>
      <c r="B2399" s="6">
        <f>TITRES_STAT!D2402</f>
        <v>34.938299999999998</v>
      </c>
      <c r="C2399" s="2">
        <f t="shared" si="222"/>
        <v>34.504124807363127</v>
      </c>
      <c r="D2399" s="2">
        <f t="shared" si="224"/>
        <v>34.484111679314083</v>
      </c>
      <c r="E2399" s="2">
        <f t="shared" si="223"/>
        <v>2.0013128049043871E-2</v>
      </c>
      <c r="F2399" s="2">
        <f t="shared" si="221"/>
        <v>0.14254164643709455</v>
      </c>
      <c r="G2399" s="2">
        <f t="shared" si="219"/>
        <v>-0.12252851838805068</v>
      </c>
      <c r="H2399" s="2" t="str">
        <f t="shared" si="220"/>
        <v>Hold</v>
      </c>
    </row>
    <row r="2400" spans="1:8" ht="13.5" x14ac:dyDescent="0.25">
      <c r="A2400" s="3">
        <f>TITRES_STAT!B2403</f>
        <v>45499</v>
      </c>
      <c r="B2400" s="6">
        <f>TITRES_STAT!D2403</f>
        <v>34.627899999999997</v>
      </c>
      <c r="C2400" s="2">
        <f t="shared" si="222"/>
        <v>34.572151760076494</v>
      </c>
      <c r="D2400" s="2">
        <f t="shared" si="224"/>
        <v>34.494762666031555</v>
      </c>
      <c r="E2400" s="2">
        <f t="shared" si="223"/>
        <v>7.73890940449391E-2</v>
      </c>
      <c r="F2400" s="2">
        <f t="shared" si="221"/>
        <v>0.12951113595866345</v>
      </c>
      <c r="G2400" s="2">
        <f t="shared" si="219"/>
        <v>-5.2122041913724354E-2</v>
      </c>
      <c r="H2400" s="2" t="str">
        <f t="shared" si="220"/>
        <v>Hold</v>
      </c>
    </row>
    <row r="2401" spans="1:8" ht="13.5" x14ac:dyDescent="0.25">
      <c r="A2401" s="3">
        <f>TITRES_STAT!B2404</f>
        <v>45502</v>
      </c>
      <c r="B2401" s="6">
        <f>TITRES_STAT!D2404</f>
        <v>34.548299999999998</v>
      </c>
      <c r="C2401" s="2">
        <f t="shared" si="222"/>
        <v>34.641959181603184</v>
      </c>
      <c r="D2401" s="2">
        <f t="shared" si="224"/>
        <v>34.498728394473659</v>
      </c>
      <c r="E2401" s="2">
        <f t="shared" si="223"/>
        <v>0.14323078712952508</v>
      </c>
      <c r="F2401" s="2">
        <f t="shared" si="221"/>
        <v>0.13225506619283578</v>
      </c>
      <c r="G2401" s="2">
        <f t="shared" si="219"/>
        <v>1.0975720936689304E-2</v>
      </c>
      <c r="H2401" s="2" t="str">
        <f t="shared" si="220"/>
        <v>Sell</v>
      </c>
    </row>
    <row r="2402" spans="1:8" ht="13.5" x14ac:dyDescent="0.25">
      <c r="A2402" s="3">
        <f>TITRES_STAT!B2405</f>
        <v>45503</v>
      </c>
      <c r="B2402" s="6">
        <f>TITRES_STAT!D2405</f>
        <v>34.627899999999997</v>
      </c>
      <c r="C2402" s="2">
        <f t="shared" si="222"/>
        <v>34.701026999818083</v>
      </c>
      <c r="D2402" s="2">
        <f t="shared" si="224"/>
        <v>34.508296661549686</v>
      </c>
      <c r="E2402" s="2">
        <f t="shared" si="223"/>
        <v>0.19273033826839736</v>
      </c>
      <c r="F2402" s="2">
        <f t="shared" si="221"/>
        <v>0.14435012060794811</v>
      </c>
      <c r="G2402" s="2">
        <f t="shared" si="219"/>
        <v>4.8380217660449254E-2</v>
      </c>
      <c r="H2402" s="2" t="str">
        <f t="shared" si="220"/>
        <v>Sell</v>
      </c>
    </row>
    <row r="2403" spans="1:8" ht="13.5" x14ac:dyDescent="0.25">
      <c r="A2403" s="3">
        <f>TITRES_STAT!B2406</f>
        <v>45504</v>
      </c>
      <c r="B2403" s="6">
        <f>TITRES_STAT!D2406</f>
        <v>34.420900000000003</v>
      </c>
      <c r="C2403" s="2">
        <f t="shared" si="222"/>
        <v>34.749776692153759</v>
      </c>
      <c r="D2403" s="2">
        <f t="shared" si="224"/>
        <v>34.501822834768227</v>
      </c>
      <c r="E2403" s="2">
        <f t="shared" si="223"/>
        <v>0.24795385738553222</v>
      </c>
      <c r="F2403" s="2">
        <f t="shared" si="221"/>
        <v>0.16507086796346493</v>
      </c>
      <c r="G2403" s="2">
        <f t="shared" si="219"/>
        <v>8.2882989422067288E-2</v>
      </c>
      <c r="H2403" s="2" t="str">
        <f t="shared" si="220"/>
        <v>Sell</v>
      </c>
    </row>
    <row r="2404" spans="1:8" ht="13.5" x14ac:dyDescent="0.25">
      <c r="A2404" s="3">
        <f>TITRES_STAT!B2407</f>
        <v>45505</v>
      </c>
      <c r="B2404" s="6">
        <f>TITRES_STAT!D2407</f>
        <v>34.389000000000003</v>
      </c>
      <c r="C2404" s="2">
        <f t="shared" si="222"/>
        <v>34.731026431822414</v>
      </c>
      <c r="D2404" s="2">
        <f t="shared" si="224"/>
        <v>34.493465587748361</v>
      </c>
      <c r="E2404" s="2">
        <f t="shared" si="223"/>
        <v>0.23756084407405353</v>
      </c>
      <c r="F2404" s="2">
        <f t="shared" si="221"/>
        <v>0.17956886318558266</v>
      </c>
      <c r="G2404" s="2">
        <f t="shared" ref="G2404:G2467" si="225">E2404-F2404</f>
        <v>5.7991980888470879E-2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45506</v>
      </c>
      <c r="B2405" s="6">
        <f>TITRES_STAT!D2408</f>
        <v>34.229799999999997</v>
      </c>
      <c r="C2405" s="2">
        <f t="shared" si="222"/>
        <v>34.775160826926658</v>
      </c>
      <c r="D2405" s="2">
        <f t="shared" si="224"/>
        <v>34.473934803470705</v>
      </c>
      <c r="E2405" s="2">
        <f t="shared" si="223"/>
        <v>0.3012260234559534</v>
      </c>
      <c r="F2405" s="2">
        <f t="shared" ref="F2405:F2468" si="227">(E2405*(2/(10)))+((1-(2/10))*F2404)</f>
        <v>0.2039002952396568</v>
      </c>
      <c r="G2405" s="2">
        <f t="shared" si="225"/>
        <v>9.7325728216296592E-2</v>
      </c>
      <c r="H2405" s="2" t="str">
        <f t="shared" si="226"/>
        <v>Sell</v>
      </c>
    </row>
    <row r="2406" spans="1:8" ht="13.5" x14ac:dyDescent="0.25">
      <c r="A2406" s="3">
        <f>TITRES_STAT!B2409</f>
        <v>45509</v>
      </c>
      <c r="B2406" s="6">
        <f>TITRES_STAT!D2409</f>
        <v>34.229799999999997</v>
      </c>
      <c r="C2406" s="2">
        <f t="shared" si="222"/>
        <v>34.812505315091784</v>
      </c>
      <c r="D2406" s="2">
        <f t="shared" si="224"/>
        <v>34.455850743954358</v>
      </c>
      <c r="E2406" s="2">
        <f t="shared" si="223"/>
        <v>0.35665457113742605</v>
      </c>
      <c r="F2406" s="2">
        <f t="shared" si="227"/>
        <v>0.23445115041921066</v>
      </c>
      <c r="G2406" s="2">
        <f t="shared" si="225"/>
        <v>0.12220342071821538</v>
      </c>
      <c r="H2406" s="2" t="str">
        <f t="shared" si="226"/>
        <v>Sell</v>
      </c>
    </row>
    <row r="2407" spans="1:8" ht="13.5" x14ac:dyDescent="0.25">
      <c r="A2407" s="3">
        <f>TITRES_STAT!B2410</f>
        <v>45510</v>
      </c>
      <c r="B2407" s="6">
        <f>TITRES_STAT!D2410</f>
        <v>34.229799999999997</v>
      </c>
      <c r="C2407" s="2">
        <f t="shared" si="222"/>
        <v>34.833089112769969</v>
      </c>
      <c r="D2407" s="2">
        <f t="shared" si="224"/>
        <v>34.439106244402183</v>
      </c>
      <c r="E2407" s="2">
        <f t="shared" si="223"/>
        <v>0.39398286836778595</v>
      </c>
      <c r="F2407" s="2">
        <f t="shared" si="227"/>
        <v>0.26635749400892572</v>
      </c>
      <c r="G2407" s="2">
        <f t="shared" si="225"/>
        <v>0.12762537435886023</v>
      </c>
      <c r="H2407" s="2" t="str">
        <f t="shared" si="226"/>
        <v>Sell</v>
      </c>
    </row>
    <row r="2408" spans="1:8" ht="13.5" x14ac:dyDescent="0.25">
      <c r="A2408" s="3">
        <f>TITRES_STAT!B2411</f>
        <v>45511</v>
      </c>
      <c r="B2408" s="6">
        <f>TITRES_STAT!D2411</f>
        <v>34.389000000000003</v>
      </c>
      <c r="C2408" s="2">
        <f t="shared" si="222"/>
        <v>34.85050617234382</v>
      </c>
      <c r="D2408" s="2">
        <f t="shared" si="224"/>
        <v>34.43539467074276</v>
      </c>
      <c r="E2408" s="2">
        <f t="shared" si="223"/>
        <v>0.4151115016010607</v>
      </c>
      <c r="F2408" s="2">
        <f t="shared" si="227"/>
        <v>0.29610829552735274</v>
      </c>
      <c r="G2408" s="2">
        <f t="shared" si="225"/>
        <v>0.11900320607370796</v>
      </c>
      <c r="H2408" s="2" t="str">
        <f t="shared" si="226"/>
        <v>Sell</v>
      </c>
    </row>
    <row r="2409" spans="1:8" ht="13.5" x14ac:dyDescent="0.25">
      <c r="A2409" s="3">
        <f>TITRES_STAT!B2412</f>
        <v>45512</v>
      </c>
      <c r="B2409" s="6">
        <f>TITRES_STAT!D2412</f>
        <v>34.389000000000003</v>
      </c>
      <c r="C2409" s="2">
        <f t="shared" si="222"/>
        <v>34.864012915060158</v>
      </c>
      <c r="D2409" s="2">
        <f t="shared" si="224"/>
        <v>34.431958028465516</v>
      </c>
      <c r="E2409" s="2">
        <f t="shared" si="223"/>
        <v>0.43205488659464208</v>
      </c>
      <c r="F2409" s="2">
        <f t="shared" si="227"/>
        <v>0.32329761374081062</v>
      </c>
      <c r="G2409" s="2">
        <f t="shared" si="225"/>
        <v>0.10875727285383147</v>
      </c>
      <c r="H2409" s="2" t="str">
        <f t="shared" si="226"/>
        <v>Sell</v>
      </c>
    </row>
    <row r="2410" spans="1:8" ht="13.5" x14ac:dyDescent="0.25">
      <c r="A2410" s="3">
        <f>TITRES_STAT!B2413</f>
        <v>45513</v>
      </c>
      <c r="B2410" s="6">
        <f>TITRES_STAT!D2413</f>
        <v>34.229799999999997</v>
      </c>
      <c r="C2410" s="2">
        <f t="shared" si="222"/>
        <v>34.82768785120475</v>
      </c>
      <c r="D2410" s="2">
        <f t="shared" si="224"/>
        <v>34.416983359690292</v>
      </c>
      <c r="E2410" s="2">
        <f t="shared" si="223"/>
        <v>0.41070449151445843</v>
      </c>
      <c r="F2410" s="2">
        <f t="shared" si="227"/>
        <v>0.34077898929554018</v>
      </c>
      <c r="G2410" s="2">
        <f t="shared" si="225"/>
        <v>6.9925502218918245E-2</v>
      </c>
      <c r="H2410" s="2" t="str">
        <f t="shared" si="226"/>
        <v>Sell</v>
      </c>
    </row>
    <row r="2411" spans="1:8" ht="13.5" x14ac:dyDescent="0.25">
      <c r="A2411" s="3">
        <f>TITRES_STAT!B2414</f>
        <v>45516</v>
      </c>
      <c r="B2411" s="6">
        <f>TITRES_STAT!D2414</f>
        <v>34.389000000000003</v>
      </c>
      <c r="C2411" s="2">
        <f t="shared" si="222"/>
        <v>34.784705104865559</v>
      </c>
      <c r="D2411" s="2">
        <f t="shared" si="224"/>
        <v>34.41491051823175</v>
      </c>
      <c r="E2411" s="2">
        <f t="shared" si="223"/>
        <v>0.36979458663380882</v>
      </c>
      <c r="F2411" s="2">
        <f t="shared" si="227"/>
        <v>0.34658210876319395</v>
      </c>
      <c r="G2411" s="2">
        <f t="shared" si="225"/>
        <v>2.3212477870614867E-2</v>
      </c>
      <c r="H2411" s="2" t="str">
        <f t="shared" si="226"/>
        <v>Sell</v>
      </c>
    </row>
    <row r="2412" spans="1:8" ht="13.5" x14ac:dyDescent="0.25">
      <c r="A2412" s="3">
        <f>TITRES_STAT!B2415</f>
        <v>45518</v>
      </c>
      <c r="B2412" s="6">
        <f>TITRES_STAT!D2415</f>
        <v>34.229799999999997</v>
      </c>
      <c r="C2412" s="2">
        <f t="shared" si="222"/>
        <v>34.760581242578546</v>
      </c>
      <c r="D2412" s="2">
        <f t="shared" si="224"/>
        <v>34.401198627992365</v>
      </c>
      <c r="E2412" s="2">
        <f t="shared" si="223"/>
        <v>0.35938261458618115</v>
      </c>
      <c r="F2412" s="2">
        <f t="shared" si="227"/>
        <v>0.34914220992779138</v>
      </c>
      <c r="G2412" s="2">
        <f t="shared" si="225"/>
        <v>1.0240404658389768E-2</v>
      </c>
      <c r="H2412" s="2" t="str">
        <f t="shared" si="226"/>
        <v>Sell</v>
      </c>
    </row>
    <row r="2413" spans="1:8" ht="13.5" x14ac:dyDescent="0.25">
      <c r="A2413" s="3">
        <f>TITRES_STAT!B2416</f>
        <v>45519</v>
      </c>
      <c r="B2413" s="6">
        <f>TITRES_STAT!D2416</f>
        <v>34.229799999999997</v>
      </c>
      <c r="C2413" s="2">
        <f t="shared" si="222"/>
        <v>34.708322589874157</v>
      </c>
      <c r="D2413" s="2">
        <f t="shared" si="224"/>
        <v>34.388502433326266</v>
      </c>
      <c r="E2413" s="2">
        <f t="shared" si="223"/>
        <v>0.31982015654789109</v>
      </c>
      <c r="F2413" s="2">
        <f t="shared" si="227"/>
        <v>0.34327779925181134</v>
      </c>
      <c r="G2413" s="2">
        <f t="shared" si="225"/>
        <v>-2.3457642703920256E-2</v>
      </c>
      <c r="H2413" s="2" t="str">
        <f t="shared" si="226"/>
        <v>Hold</v>
      </c>
    </row>
    <row r="2414" spans="1:8" ht="13.5" x14ac:dyDescent="0.25">
      <c r="A2414" s="3">
        <f>TITRES_STAT!B2417</f>
        <v>45520</v>
      </c>
      <c r="B2414" s="6">
        <f>TITRES_STAT!D2417</f>
        <v>34.229799999999997</v>
      </c>
      <c r="C2414" s="2">
        <f t="shared" si="222"/>
        <v>34.659196037585829</v>
      </c>
      <c r="D2414" s="2">
        <f t="shared" si="224"/>
        <v>34.376746697524318</v>
      </c>
      <c r="E2414" s="2">
        <f t="shared" si="223"/>
        <v>0.28244934006151112</v>
      </c>
      <c r="F2414" s="2">
        <f t="shared" si="227"/>
        <v>0.3311121074137513</v>
      </c>
      <c r="G2414" s="2">
        <f t="shared" si="225"/>
        <v>-4.8662767352240177E-2</v>
      </c>
      <c r="H2414" s="2" t="str">
        <f t="shared" si="226"/>
        <v>Hold</v>
      </c>
    </row>
    <row r="2415" spans="1:8" ht="13.5" x14ac:dyDescent="0.25">
      <c r="A2415" s="3">
        <f>TITRES_STAT!B2418</f>
        <v>45523</v>
      </c>
      <c r="B2415" s="6">
        <f>TITRES_STAT!D2418</f>
        <v>34.229799999999997</v>
      </c>
      <c r="C2415" s="2">
        <f t="shared" si="222"/>
        <v>34.593135108726472</v>
      </c>
      <c r="D2415" s="2">
        <f t="shared" si="224"/>
        <v>34.365861756966964</v>
      </c>
      <c r="E2415" s="2">
        <f t="shared" si="223"/>
        <v>0.22727335175950714</v>
      </c>
      <c r="F2415" s="2">
        <f t="shared" si="227"/>
        <v>0.31034435628290247</v>
      </c>
      <c r="G2415" s="2">
        <f t="shared" si="225"/>
        <v>-8.3071004523395331E-2</v>
      </c>
      <c r="H2415" s="2" t="str">
        <f t="shared" si="226"/>
        <v>Hold</v>
      </c>
    </row>
    <row r="2416" spans="1:8" ht="13.5" x14ac:dyDescent="0.25">
      <c r="A2416" s="3">
        <f>TITRES_STAT!B2419</f>
        <v>45524</v>
      </c>
      <c r="B2416" s="6">
        <f>TITRES_STAT!D2419</f>
        <v>34.229799999999997</v>
      </c>
      <c r="C2416" s="2">
        <f t="shared" si="222"/>
        <v>34.537237399691634</v>
      </c>
      <c r="D2416" s="2">
        <f t="shared" si="224"/>
        <v>34.355783108302745</v>
      </c>
      <c r="E2416" s="2">
        <f t="shared" si="223"/>
        <v>0.18145429138888858</v>
      </c>
      <c r="F2416" s="2">
        <f t="shared" si="227"/>
        <v>0.28456634330409969</v>
      </c>
      <c r="G2416" s="2">
        <f t="shared" si="225"/>
        <v>-0.10311205191521111</v>
      </c>
      <c r="H2416" s="2" t="str">
        <f t="shared" si="226"/>
        <v>Hold</v>
      </c>
    </row>
    <row r="2417" spans="1:8" ht="13.5" x14ac:dyDescent="0.25">
      <c r="A2417" s="3">
        <f>TITRES_STAT!B2420</f>
        <v>45525</v>
      </c>
      <c r="B2417" s="6">
        <f>TITRES_STAT!D2420</f>
        <v>34.229799999999997</v>
      </c>
      <c r="C2417" s="2">
        <f t="shared" si="222"/>
        <v>34.489939338200614</v>
      </c>
      <c r="D2417" s="2">
        <f t="shared" si="224"/>
        <v>34.346451026206246</v>
      </c>
      <c r="E2417" s="2">
        <f t="shared" si="223"/>
        <v>0.14348831199436773</v>
      </c>
      <c r="F2417" s="2">
        <f t="shared" si="227"/>
        <v>0.25635073704215333</v>
      </c>
      <c r="G2417" s="2">
        <f t="shared" si="225"/>
        <v>-0.1128624250477856</v>
      </c>
      <c r="H2417" s="2" t="str">
        <f t="shared" si="226"/>
        <v>Hold</v>
      </c>
    </row>
    <row r="2418" spans="1:8" ht="13.5" x14ac:dyDescent="0.25">
      <c r="A2418" s="3">
        <f>TITRES_STAT!B2421</f>
        <v>45526</v>
      </c>
      <c r="B2418" s="6">
        <f>TITRES_STAT!D2421</f>
        <v>34.389000000000003</v>
      </c>
      <c r="C2418" s="2">
        <f t="shared" si="222"/>
        <v>34.47441020924667</v>
      </c>
      <c r="D2418" s="2">
        <f t="shared" si="224"/>
        <v>34.349602802042817</v>
      </c>
      <c r="E2418" s="2">
        <f t="shared" si="223"/>
        <v>0.12480740720385342</v>
      </c>
      <c r="F2418" s="2">
        <f t="shared" si="227"/>
        <v>0.23004207107449334</v>
      </c>
      <c r="G2418" s="2">
        <f t="shared" si="225"/>
        <v>-0.10523466387063993</v>
      </c>
      <c r="H2418" s="2" t="str">
        <f t="shared" si="226"/>
        <v>Hold</v>
      </c>
    </row>
    <row r="2419" spans="1:8" ht="13.5" x14ac:dyDescent="0.25">
      <c r="A2419" s="3">
        <f>TITRES_STAT!B2422</f>
        <v>45527</v>
      </c>
      <c r="B2419" s="6">
        <f>TITRES_STAT!D2422</f>
        <v>34.229799999999997</v>
      </c>
      <c r="C2419" s="2">
        <f t="shared" si="222"/>
        <v>34.461270177054871</v>
      </c>
      <c r="D2419" s="2">
        <f t="shared" si="224"/>
        <v>34.340728520410018</v>
      </c>
      <c r="E2419" s="2">
        <f t="shared" si="223"/>
        <v>0.12054165664485339</v>
      </c>
      <c r="F2419" s="2">
        <f t="shared" si="227"/>
        <v>0.20814198818856539</v>
      </c>
      <c r="G2419" s="2">
        <f t="shared" si="225"/>
        <v>-8.7600331543711996E-2</v>
      </c>
      <c r="H2419" s="2" t="str">
        <f t="shared" si="226"/>
        <v>Hold</v>
      </c>
    </row>
    <row r="2420" spans="1:8" ht="13.5" x14ac:dyDescent="0.25">
      <c r="A2420" s="3">
        <f>TITRES_STAT!B2423</f>
        <v>45530</v>
      </c>
      <c r="B2420" s="6">
        <f>TITRES_STAT!D2423</f>
        <v>34.229799999999997</v>
      </c>
      <c r="C2420" s="2">
        <f t="shared" si="222"/>
        <v>34.425659380584889</v>
      </c>
      <c r="D2420" s="2">
        <f t="shared" si="224"/>
        <v>34.332511592972239</v>
      </c>
      <c r="E2420" s="2">
        <f t="shared" si="223"/>
        <v>9.3147787612650745E-2</v>
      </c>
      <c r="F2420" s="2">
        <f t="shared" si="227"/>
        <v>0.18514314807338247</v>
      </c>
      <c r="G2420" s="2">
        <f t="shared" si="225"/>
        <v>-9.1995360460731729E-2</v>
      </c>
      <c r="H2420" s="2" t="str">
        <f t="shared" si="226"/>
        <v>Hold</v>
      </c>
    </row>
    <row r="2421" spans="1:8" ht="13.5" x14ac:dyDescent="0.25">
      <c r="A2421" s="3">
        <f>TITRES_STAT!B2424</f>
        <v>45531</v>
      </c>
      <c r="B2421" s="6">
        <f>TITRES_STAT!D2424</f>
        <v>34.070599999999999</v>
      </c>
      <c r="C2421" s="2">
        <f t="shared" si="222"/>
        <v>34.420019475879528</v>
      </c>
      <c r="D2421" s="2">
        <f t="shared" si="224"/>
        <v>34.313110734233554</v>
      </c>
      <c r="E2421" s="2">
        <f t="shared" si="223"/>
        <v>0.10690874164597375</v>
      </c>
      <c r="F2421" s="2">
        <f t="shared" si="227"/>
        <v>0.16949626678790075</v>
      </c>
      <c r="G2421" s="2">
        <f t="shared" si="225"/>
        <v>-6.2587525141927003E-2</v>
      </c>
      <c r="H2421" s="2" t="str">
        <f t="shared" si="226"/>
        <v>Hold</v>
      </c>
    </row>
    <row r="2422" spans="1:8" ht="13.5" x14ac:dyDescent="0.25">
      <c r="A2422" s="3">
        <f>TITRES_STAT!B2425</f>
        <v>45532</v>
      </c>
      <c r="B2422" s="6">
        <f>TITRES_STAT!D2425</f>
        <v>34.826900000000002</v>
      </c>
      <c r="C2422" s="2">
        <f t="shared" si="222"/>
        <v>34.390754941128833</v>
      </c>
      <c r="D2422" s="2">
        <f t="shared" si="224"/>
        <v>34.351169198364403</v>
      </c>
      <c r="E2422" s="2">
        <f t="shared" si="223"/>
        <v>3.9585742764430165E-2</v>
      </c>
      <c r="F2422" s="2">
        <f t="shared" si="227"/>
        <v>0.14351416198320663</v>
      </c>
      <c r="G2422" s="2">
        <f t="shared" si="225"/>
        <v>-0.10392841921877646</v>
      </c>
      <c r="H2422" s="2" t="str">
        <f t="shared" si="226"/>
        <v>Hold</v>
      </c>
    </row>
    <row r="2423" spans="1:8" ht="13.5" x14ac:dyDescent="0.25">
      <c r="A2423" s="3">
        <f>TITRES_STAT!B2426</f>
        <v>45533</v>
      </c>
      <c r="B2423" s="6">
        <f>TITRES_STAT!D2426</f>
        <v>34.826900000000002</v>
      </c>
      <c r="C2423" s="2">
        <f t="shared" si="222"/>
        <v>34.36599264249363</v>
      </c>
      <c r="D2423" s="2">
        <f t="shared" si="224"/>
        <v>34.386408517004078</v>
      </c>
      <c r="E2423" s="2">
        <f t="shared" si="223"/>
        <v>-2.0415874510447907E-2</v>
      </c>
      <c r="F2423" s="2">
        <f t="shared" si="227"/>
        <v>0.11072815468447574</v>
      </c>
      <c r="G2423" s="2">
        <f t="shared" si="225"/>
        <v>-0.13114402919492363</v>
      </c>
      <c r="H2423" s="2" t="str">
        <f t="shared" si="226"/>
        <v>Hold</v>
      </c>
    </row>
    <row r="2424" spans="1:8" ht="13.5" x14ac:dyDescent="0.25">
      <c r="A2424" s="3">
        <f>TITRES_STAT!B2427</f>
        <v>45534</v>
      </c>
      <c r="B2424" s="6">
        <f>TITRES_STAT!D2427</f>
        <v>34.826900000000002</v>
      </c>
      <c r="C2424" s="2">
        <f t="shared" si="222"/>
        <v>34.345039928263844</v>
      </c>
      <c r="D2424" s="2">
        <f t="shared" si="224"/>
        <v>34.41903751574452</v>
      </c>
      <c r="E2424" s="2">
        <f t="shared" si="223"/>
        <v>-7.3997587480675975E-2</v>
      </c>
      <c r="F2424" s="2">
        <f t="shared" si="227"/>
        <v>7.378300625144539E-2</v>
      </c>
      <c r="G2424" s="2">
        <f t="shared" si="225"/>
        <v>-0.14778059373212138</v>
      </c>
      <c r="H2424" s="2" t="str">
        <f t="shared" si="226"/>
        <v>Hold</v>
      </c>
    </row>
    <row r="2425" spans="1:8" ht="13.5" x14ac:dyDescent="0.25">
      <c r="A2425" s="3">
        <f>TITRES_STAT!B2428</f>
        <v>45537</v>
      </c>
      <c r="B2425" s="6">
        <f>TITRES_STAT!D2428</f>
        <v>34.627899999999997</v>
      </c>
      <c r="C2425" s="2">
        <f t="shared" si="222"/>
        <v>34.327310708530945</v>
      </c>
      <c r="D2425" s="2">
        <f t="shared" si="224"/>
        <v>34.434508810874554</v>
      </c>
      <c r="E2425" s="2">
        <f t="shared" si="223"/>
        <v>-0.10719810234360949</v>
      </c>
      <c r="F2425" s="2">
        <f t="shared" si="227"/>
        <v>3.7586784532434414E-2</v>
      </c>
      <c r="G2425" s="2">
        <f t="shared" si="225"/>
        <v>-0.14478488687604391</v>
      </c>
      <c r="H2425" s="2" t="str">
        <f t="shared" si="226"/>
        <v>Hold</v>
      </c>
    </row>
    <row r="2426" spans="1:8" ht="13.5" x14ac:dyDescent="0.25">
      <c r="A2426" s="3">
        <f>TITRES_STAT!B2429</f>
        <v>45538</v>
      </c>
      <c r="B2426" s="6">
        <f>TITRES_STAT!D2429</f>
        <v>34.619900000000001</v>
      </c>
      <c r="C2426" s="2">
        <f t="shared" si="222"/>
        <v>34.312309061064646</v>
      </c>
      <c r="D2426" s="2">
        <f t="shared" si="224"/>
        <v>34.448241491550512</v>
      </c>
      <c r="E2426" s="2">
        <f t="shared" si="223"/>
        <v>-0.13593243048586601</v>
      </c>
      <c r="F2426" s="2">
        <f t="shared" si="227"/>
        <v>2.8829415287743299E-3</v>
      </c>
      <c r="G2426" s="2">
        <f t="shared" si="225"/>
        <v>-0.13881537201464034</v>
      </c>
      <c r="H2426" s="2" t="str">
        <f t="shared" si="226"/>
        <v>Hold</v>
      </c>
    </row>
    <row r="2427" spans="1:8" ht="13.5" x14ac:dyDescent="0.25">
      <c r="A2427" s="3">
        <f>TITRES_STAT!B2430</f>
        <v>45539</v>
      </c>
      <c r="B2427" s="6">
        <f>TITRES_STAT!D2430</f>
        <v>34.7712</v>
      </c>
      <c r="C2427" s="2">
        <f t="shared" si="222"/>
        <v>34.299615359362392</v>
      </c>
      <c r="D2427" s="2">
        <f t="shared" si="224"/>
        <v>34.472164344028251</v>
      </c>
      <c r="E2427" s="2">
        <f t="shared" si="223"/>
        <v>-0.172548984665859</v>
      </c>
      <c r="F2427" s="2">
        <f t="shared" si="227"/>
        <v>-3.2203443710152338E-2</v>
      </c>
      <c r="G2427" s="2">
        <f t="shared" si="225"/>
        <v>-0.14034554095570667</v>
      </c>
      <c r="H2427" s="2" t="str">
        <f t="shared" si="226"/>
        <v>Hold</v>
      </c>
    </row>
    <row r="2428" spans="1:8" ht="13.5" x14ac:dyDescent="0.25">
      <c r="A2428" s="3">
        <f>TITRES_STAT!B2431</f>
        <v>45540</v>
      </c>
      <c r="B2428" s="6">
        <f>TITRES_STAT!D2431</f>
        <v>34.747300000000003</v>
      </c>
      <c r="C2428" s="2">
        <f t="shared" si="222"/>
        <v>34.313366842537405</v>
      </c>
      <c r="D2428" s="2">
        <f t="shared" si="224"/>
        <v>34.49254476298912</v>
      </c>
      <c r="E2428" s="2">
        <f t="shared" si="223"/>
        <v>-0.1791779204517141</v>
      </c>
      <c r="F2428" s="2">
        <f t="shared" si="227"/>
        <v>-6.1598339058464693E-2</v>
      </c>
      <c r="G2428" s="2">
        <f t="shared" si="225"/>
        <v>-0.11757958139324941</v>
      </c>
      <c r="H2428" s="2" t="str">
        <f t="shared" si="226"/>
        <v>Hold</v>
      </c>
    </row>
    <row r="2429" spans="1:8" ht="13.5" x14ac:dyDescent="0.25">
      <c r="A2429" s="3">
        <f>TITRES_STAT!B2432</f>
        <v>45541</v>
      </c>
      <c r="B2429" s="6">
        <f>TITRES_STAT!D2432</f>
        <v>34.229799999999997</v>
      </c>
      <c r="C2429" s="2">
        <f t="shared" si="222"/>
        <v>34.30051040522396</v>
      </c>
      <c r="D2429" s="2">
        <f t="shared" si="224"/>
        <v>34.47308218795289</v>
      </c>
      <c r="E2429" s="2">
        <f t="shared" si="223"/>
        <v>-0.17257178272893015</v>
      </c>
      <c r="F2429" s="2">
        <f t="shared" si="227"/>
        <v>-8.3793027792557789E-2</v>
      </c>
      <c r="G2429" s="2">
        <f t="shared" si="225"/>
        <v>-8.8778754936372356E-2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6">
        <f>TITRES_STAT!D2433</f>
        <v>34.229799999999997</v>
      </c>
      <c r="C2430" s="2">
        <f t="shared" si="222"/>
        <v>34.289631881343354</v>
      </c>
      <c r="D2430" s="2">
        <f t="shared" si="224"/>
        <v>34.455061285141568</v>
      </c>
      <c r="E2430" s="2">
        <f t="shared" si="223"/>
        <v>-0.16542940379821403</v>
      </c>
      <c r="F2430" s="2">
        <f t="shared" si="227"/>
        <v>-0.10012030299368904</v>
      </c>
      <c r="G2430" s="2">
        <f t="shared" si="225"/>
        <v>-6.5309100804524983E-2</v>
      </c>
      <c r="H2430" s="2" t="str">
        <f t="shared" si="226"/>
        <v>Hold</v>
      </c>
    </row>
    <row r="2431" spans="1:8" ht="13.5" x14ac:dyDescent="0.25">
      <c r="A2431" s="3">
        <f>TITRES_STAT!B2434</f>
        <v>45545</v>
      </c>
      <c r="B2431" s="6">
        <f>TITRES_STAT!D2434</f>
        <v>34.150199999999998</v>
      </c>
      <c r="C2431" s="2">
        <f t="shared" si="222"/>
        <v>34.255934668828992</v>
      </c>
      <c r="D2431" s="2">
        <f t="shared" si="224"/>
        <v>34.432478967723675</v>
      </c>
      <c r="E2431" s="2">
        <f t="shared" si="223"/>
        <v>-0.17654429889468304</v>
      </c>
      <c r="F2431" s="2">
        <f t="shared" si="227"/>
        <v>-0.11540510217388784</v>
      </c>
      <c r="G2431" s="2">
        <f t="shared" si="225"/>
        <v>-6.1139196720795194E-2</v>
      </c>
      <c r="H2431" s="2" t="str">
        <f t="shared" si="226"/>
        <v>Hold</v>
      </c>
    </row>
    <row r="2432" spans="1:8" ht="13.5" x14ac:dyDescent="0.25">
      <c r="A2432" s="3">
        <f>TITRES_STAT!B2435</f>
        <v>45546</v>
      </c>
      <c r="B2432" s="6">
        <f>TITRES_STAT!D2435</f>
        <v>34.150199999999998</v>
      </c>
      <c r="C2432" s="2">
        <f t="shared" si="222"/>
        <v>34.343775489009147</v>
      </c>
      <c r="D2432" s="2">
        <f t="shared" si="224"/>
        <v>34.411569414558961</v>
      </c>
      <c r="E2432" s="2">
        <f t="shared" si="223"/>
        <v>-6.779392554981456E-2</v>
      </c>
      <c r="F2432" s="2">
        <f t="shared" si="227"/>
        <v>-0.10588286684907319</v>
      </c>
      <c r="G2432" s="2">
        <f t="shared" si="225"/>
        <v>3.8088941299258633E-2</v>
      </c>
      <c r="H2432" s="2" t="str">
        <f t="shared" si="226"/>
        <v>Sell</v>
      </c>
    </row>
    <row r="2433" spans="1:8" ht="13.5" x14ac:dyDescent="0.25">
      <c r="A2433" s="3">
        <f>TITRES_STAT!B2436</f>
        <v>45547</v>
      </c>
      <c r="B2433" s="6">
        <f>TITRES_STAT!D2436</f>
        <v>34.150199999999998</v>
      </c>
      <c r="C2433" s="2">
        <f t="shared" si="222"/>
        <v>34.418102336853892</v>
      </c>
      <c r="D2433" s="2">
        <f t="shared" si="224"/>
        <v>34.392208717184225</v>
      </c>
      <c r="E2433" s="2">
        <f t="shared" si="223"/>
        <v>2.5893619669666634E-2</v>
      </c>
      <c r="F2433" s="2">
        <f t="shared" si="227"/>
        <v>-7.9527569545325236E-2</v>
      </c>
      <c r="G2433" s="2">
        <f t="shared" si="225"/>
        <v>0.10542118921499187</v>
      </c>
      <c r="H2433" s="2" t="str">
        <f t="shared" si="226"/>
        <v>Sell</v>
      </c>
    </row>
    <row r="2434" spans="1:8" ht="13.5" x14ac:dyDescent="0.25">
      <c r="A2434" s="3">
        <f>TITRES_STAT!B2437</f>
        <v>45548</v>
      </c>
      <c r="B2434" s="6">
        <f>TITRES_STAT!D2437</f>
        <v>34.150199999999998</v>
      </c>
      <c r="C2434" s="2">
        <f t="shared" si="222"/>
        <v>34.480994285030221</v>
      </c>
      <c r="D2434" s="2">
        <f t="shared" si="224"/>
        <v>34.374282145540953</v>
      </c>
      <c r="E2434" s="2">
        <f t="shared" si="223"/>
        <v>0.10671213948926805</v>
      </c>
      <c r="F2434" s="2">
        <f t="shared" si="227"/>
        <v>-4.2279627738406586E-2</v>
      </c>
      <c r="G2434" s="2">
        <f t="shared" si="225"/>
        <v>0.14899176722767465</v>
      </c>
      <c r="H2434" s="2" t="str">
        <f t="shared" si="226"/>
        <v>Sell</v>
      </c>
    </row>
    <row r="2435" spans="1:8" ht="13.5" x14ac:dyDescent="0.25">
      <c r="A2435" s="3">
        <f>TITRES_STAT!B2438</f>
        <v>45551</v>
      </c>
      <c r="B2435" s="6">
        <f>TITRES_STAT!D2438</f>
        <v>34.134300000000003</v>
      </c>
      <c r="C2435" s="2">
        <f t="shared" si="222"/>
        <v>34.503595164256339</v>
      </c>
      <c r="D2435" s="2">
        <f t="shared" si="224"/>
        <v>34.3565056903157</v>
      </c>
      <c r="E2435" s="2">
        <f t="shared" si="223"/>
        <v>0.14708947394063898</v>
      </c>
      <c r="F2435" s="2">
        <f t="shared" si="227"/>
        <v>-4.4058074025974739E-3</v>
      </c>
      <c r="G2435" s="2">
        <f t="shared" si="225"/>
        <v>0.15149528134323645</v>
      </c>
      <c r="H2435" s="2" t="str">
        <f t="shared" si="226"/>
        <v>Sell</v>
      </c>
    </row>
    <row r="2436" spans="1:8" ht="13.5" x14ac:dyDescent="0.25">
      <c r="A2436" s="3">
        <f>TITRES_STAT!B2439</f>
        <v>45552</v>
      </c>
      <c r="B2436" s="6">
        <f>TITRES_STAT!D2439</f>
        <v>34.070599999999999</v>
      </c>
      <c r="C2436" s="2">
        <f t="shared" si="222"/>
        <v>34.521488215909208</v>
      </c>
      <c r="D2436" s="2">
        <f t="shared" si="224"/>
        <v>34.335327491033055</v>
      </c>
      <c r="E2436" s="2">
        <f t="shared" si="223"/>
        <v>0.18616072487615298</v>
      </c>
      <c r="F2436" s="2">
        <f t="shared" si="227"/>
        <v>3.3707499053152623E-2</v>
      </c>
      <c r="G2436" s="2">
        <f t="shared" si="225"/>
        <v>0.15245322582300036</v>
      </c>
      <c r="H2436" s="2" t="str">
        <f t="shared" si="226"/>
        <v>Sell</v>
      </c>
    </row>
    <row r="2437" spans="1:8" ht="13.5" x14ac:dyDescent="0.25">
      <c r="A2437" s="3">
        <f>TITRES_STAT!B2440</f>
        <v>45553</v>
      </c>
      <c r="B2437" s="6">
        <f>TITRES_STAT!D2440</f>
        <v>34.070599999999999</v>
      </c>
      <c r="C2437" s="2">
        <f t="shared" si="222"/>
        <v>34.559905413461635</v>
      </c>
      <c r="D2437" s="2">
        <f t="shared" si="224"/>
        <v>34.31571804725283</v>
      </c>
      <c r="E2437" s="2">
        <f t="shared" si="223"/>
        <v>0.24418736620880566</v>
      </c>
      <c r="F2437" s="2">
        <f t="shared" si="227"/>
        <v>7.5803472484283235E-2</v>
      </c>
      <c r="G2437" s="2">
        <f t="shared" si="225"/>
        <v>0.16838389372452242</v>
      </c>
      <c r="H2437" s="2" t="str">
        <f t="shared" si="226"/>
        <v>Sell</v>
      </c>
    </row>
    <row r="2438" spans="1:8" ht="13.5" x14ac:dyDescent="0.25">
      <c r="A2438" s="3">
        <f>TITRES_STAT!B2441</f>
        <v>45554</v>
      </c>
      <c r="B2438" s="6">
        <f>TITRES_STAT!D2441</f>
        <v>34.070599999999999</v>
      </c>
      <c r="C2438" s="2">
        <f t="shared" si="222"/>
        <v>34.588735349852151</v>
      </c>
      <c r="D2438" s="2">
        <f t="shared" si="224"/>
        <v>34.297561154863729</v>
      </c>
      <c r="E2438" s="2">
        <f t="shared" si="223"/>
        <v>0.29117419498842168</v>
      </c>
      <c r="F2438" s="2">
        <f t="shared" si="227"/>
        <v>0.11887761698511093</v>
      </c>
      <c r="G2438" s="2">
        <f t="shared" si="225"/>
        <v>0.17229657800331075</v>
      </c>
      <c r="H2438" s="2" t="str">
        <f t="shared" si="226"/>
        <v>Sell</v>
      </c>
    </row>
    <row r="2439" spans="1:8" ht="13.5" x14ac:dyDescent="0.25">
      <c r="A2439" s="3">
        <f>TITRES_STAT!B2442</f>
        <v>45555</v>
      </c>
      <c r="B2439" s="6">
        <f>TITRES_STAT!D2442</f>
        <v>34.070599999999999</v>
      </c>
      <c r="C2439" s="2">
        <f t="shared" si="222"/>
        <v>34.533514526797973</v>
      </c>
      <c r="D2439" s="2">
        <f t="shared" si="224"/>
        <v>34.280749217466415</v>
      </c>
      <c r="E2439" s="2">
        <f t="shared" si="223"/>
        <v>0.25276530933155783</v>
      </c>
      <c r="F2439" s="2">
        <f t="shared" si="227"/>
        <v>0.1456551554544003</v>
      </c>
      <c r="G2439" s="2">
        <f t="shared" si="225"/>
        <v>0.10711015387715753</v>
      </c>
      <c r="H2439" s="2" t="str">
        <f t="shared" si="226"/>
        <v>Sell</v>
      </c>
    </row>
    <row r="2440" spans="1:8" ht="13.5" x14ac:dyDescent="0.25">
      <c r="A2440" s="3">
        <f>TITRES_STAT!B2443</f>
        <v>45558</v>
      </c>
      <c r="B2440" s="6">
        <f>TITRES_STAT!D2443</f>
        <v>34.0627</v>
      </c>
      <c r="C2440" s="2">
        <f t="shared" si="222"/>
        <v>34.486789214982899</v>
      </c>
      <c r="D2440" s="2">
        <f t="shared" si="224"/>
        <v>34.264597423580014</v>
      </c>
      <c r="E2440" s="2">
        <f t="shared" si="223"/>
        <v>0.22219179140288503</v>
      </c>
      <c r="F2440" s="2">
        <f t="shared" si="227"/>
        <v>0.16096248264409727</v>
      </c>
      <c r="G2440" s="2">
        <f t="shared" si="225"/>
        <v>6.1229308758787765E-2</v>
      </c>
      <c r="H2440" s="2" t="str">
        <f t="shared" si="226"/>
        <v>Sell</v>
      </c>
    </row>
    <row r="2441" spans="1:8" ht="13.5" x14ac:dyDescent="0.25">
      <c r="A2441" s="3">
        <f>TITRES_STAT!B2444</f>
        <v>45559</v>
      </c>
      <c r="B2441" s="6">
        <f>TITRES_STAT!D2444</f>
        <v>34.054699999999997</v>
      </c>
      <c r="C2441" s="2">
        <f t="shared" si="222"/>
        <v>34.435006258831685</v>
      </c>
      <c r="D2441" s="2">
        <f t="shared" si="224"/>
        <v>34.249049466277789</v>
      </c>
      <c r="E2441" s="2">
        <f t="shared" si="223"/>
        <v>0.18595679255389541</v>
      </c>
      <c r="F2441" s="2">
        <f t="shared" si="227"/>
        <v>0.16596134462605691</v>
      </c>
      <c r="G2441" s="2">
        <f t="shared" si="225"/>
        <v>1.99954479278385E-2</v>
      </c>
      <c r="H2441" s="2" t="str">
        <f t="shared" si="226"/>
        <v>Sell</v>
      </c>
    </row>
    <row r="2442" spans="1:8" ht="13.5" x14ac:dyDescent="0.25">
      <c r="A2442" s="3">
        <f>TITRES_STAT!B2445</f>
        <v>45560</v>
      </c>
      <c r="B2442" s="6">
        <f>TITRES_STAT!D2445</f>
        <v>34.030799999999999</v>
      </c>
      <c r="C2442" s="2">
        <f t="shared" si="222"/>
        <v>34.391189911319117</v>
      </c>
      <c r="D2442" s="2">
        <f t="shared" si="224"/>
        <v>34.2328828391461</v>
      </c>
      <c r="E2442" s="2">
        <f t="shared" si="223"/>
        <v>0.15830707217301665</v>
      </c>
      <c r="F2442" s="2">
        <f t="shared" si="227"/>
        <v>0.16443049013544886</v>
      </c>
      <c r="G2442" s="2">
        <f t="shared" si="225"/>
        <v>-6.1234179624322094E-3</v>
      </c>
      <c r="H2442" s="2" t="str">
        <f t="shared" si="226"/>
        <v>Hold</v>
      </c>
    </row>
    <row r="2443" spans="1:8" ht="13.5" x14ac:dyDescent="0.25">
      <c r="A2443" s="3">
        <f>TITRES_STAT!B2446</f>
        <v>45561</v>
      </c>
      <c r="B2443" s="6">
        <f>TITRES_STAT!D2446</f>
        <v>34.468699999999998</v>
      </c>
      <c r="C2443" s="2">
        <f t="shared" si="222"/>
        <v>34.354114540346941</v>
      </c>
      <c r="D2443" s="2">
        <f t="shared" si="224"/>
        <v>34.250350776987133</v>
      </c>
      <c r="E2443" s="2">
        <f t="shared" si="223"/>
        <v>0.10376376335980808</v>
      </c>
      <c r="F2443" s="2">
        <f t="shared" si="227"/>
        <v>0.15229714478032069</v>
      </c>
      <c r="G2443" s="2">
        <f t="shared" si="225"/>
        <v>-4.8533381420512611E-2</v>
      </c>
      <c r="H2443" s="2" t="str">
        <f t="shared" si="226"/>
        <v>Hold</v>
      </c>
    </row>
    <row r="2444" spans="1:8" ht="13.5" x14ac:dyDescent="0.25">
      <c r="A2444" s="3">
        <f>TITRES_STAT!B2447</f>
        <v>45562</v>
      </c>
      <c r="B2444" s="6">
        <f>TITRES_STAT!D2447</f>
        <v>35.0259</v>
      </c>
      <c r="C2444" s="2">
        <f t="shared" si="222"/>
        <v>34.322743072601256</v>
      </c>
      <c r="D2444" s="2">
        <f t="shared" si="224"/>
        <v>34.307798867580679</v>
      </c>
      <c r="E2444" s="2">
        <f t="shared" si="223"/>
        <v>1.4944205020576362E-2</v>
      </c>
      <c r="F2444" s="2">
        <f t="shared" si="227"/>
        <v>0.12482655682837183</v>
      </c>
      <c r="G2444" s="2">
        <f t="shared" si="225"/>
        <v>-0.10988235180779547</v>
      </c>
      <c r="H2444" s="2" t="str">
        <f t="shared" si="226"/>
        <v>Hold</v>
      </c>
    </row>
    <row r="2445" spans="1:8" ht="13.5" x14ac:dyDescent="0.25">
      <c r="A2445" s="3">
        <f>TITRES_STAT!B2448</f>
        <v>45565</v>
      </c>
      <c r="B2445" s="6">
        <f>TITRES_STAT!D2448</f>
        <v>35.344299999999997</v>
      </c>
      <c r="C2445" s="2">
        <f t="shared" si="222"/>
        <v>34.2937518306626</v>
      </c>
      <c r="D2445" s="2">
        <f t="shared" si="224"/>
        <v>34.384576729241367</v>
      </c>
      <c r="E2445" s="2">
        <f t="shared" si="223"/>
        <v>-9.0824898578766522E-2</v>
      </c>
      <c r="F2445" s="2">
        <f t="shared" si="227"/>
        <v>8.1696265746944177E-2</v>
      </c>
      <c r="G2445" s="2">
        <f t="shared" si="225"/>
        <v>-0.17252116432571069</v>
      </c>
      <c r="H2445" s="2" t="str">
        <f t="shared" si="226"/>
        <v>Hold</v>
      </c>
    </row>
    <row r="2446" spans="1:8" ht="13.5" x14ac:dyDescent="0.25">
      <c r="A2446" s="3">
        <f>TITRES_STAT!B2449</f>
        <v>45566</v>
      </c>
      <c r="B2446" s="6">
        <f>TITRES_STAT!D2449</f>
        <v>35.344299999999997</v>
      </c>
      <c r="C2446" s="2">
        <f t="shared" si="222"/>
        <v>34.259420779791434</v>
      </c>
      <c r="D2446" s="2">
        <f t="shared" si="224"/>
        <v>34.455667341890155</v>
      </c>
      <c r="E2446" s="2">
        <f t="shared" si="223"/>
        <v>-0.19624656209872171</v>
      </c>
      <c r="F2446" s="2">
        <f t="shared" si="227"/>
        <v>2.6107700177811E-2</v>
      </c>
      <c r="G2446" s="2">
        <f t="shared" si="225"/>
        <v>-0.22235426227653271</v>
      </c>
      <c r="H2446" s="2" t="str">
        <f t="shared" si="226"/>
        <v>Hold</v>
      </c>
    </row>
    <row r="2447" spans="1:8" ht="13.5" x14ac:dyDescent="0.25">
      <c r="A2447" s="3">
        <f>TITRES_STAT!B2450</f>
        <v>45567</v>
      </c>
      <c r="B2447" s="6">
        <f>TITRES_STAT!D2450</f>
        <v>35.320399999999999</v>
      </c>
      <c r="C2447" s="2">
        <f t="shared" ref="C2447:C2510" si="228">$C$4*B2437+C2446*(1-$C$4)</f>
        <v>34.230371429054287</v>
      </c>
      <c r="D2447" s="2">
        <f t="shared" si="224"/>
        <v>34.519721612861254</v>
      </c>
      <c r="E2447" s="2">
        <f t="shared" si="223"/>
        <v>-0.28935018380696675</v>
      </c>
      <c r="F2447" s="2">
        <f t="shared" si="227"/>
        <v>-3.6983876619144554E-2</v>
      </c>
      <c r="G2447" s="2">
        <f t="shared" si="225"/>
        <v>-0.25236630718782221</v>
      </c>
      <c r="H2447" s="2" t="str">
        <f t="shared" si="226"/>
        <v>Hold</v>
      </c>
    </row>
    <row r="2448" spans="1:8" ht="13.5" x14ac:dyDescent="0.25">
      <c r="A2448" s="3">
        <f>TITRES_STAT!B2451</f>
        <v>45568</v>
      </c>
      <c r="B2448" s="6">
        <f>TITRES_STAT!D2451</f>
        <v>35.017899999999997</v>
      </c>
      <c r="C2448" s="2">
        <f t="shared" si="228"/>
        <v>34.205791209199781</v>
      </c>
      <c r="D2448" s="2">
        <f t="shared" si="224"/>
        <v>34.556623715612275</v>
      </c>
      <c r="E2448" s="2">
        <f t="shared" si="223"/>
        <v>-0.35083250641249464</v>
      </c>
      <c r="F2448" s="2">
        <f t="shared" si="227"/>
        <v>-9.9753602577814571E-2</v>
      </c>
      <c r="G2448" s="2">
        <f t="shared" si="225"/>
        <v>-0.25107890383468007</v>
      </c>
      <c r="H2448" s="2" t="str">
        <f t="shared" si="226"/>
        <v>Hold</v>
      </c>
    </row>
    <row r="2449" spans="1:8" ht="13.5" x14ac:dyDescent="0.25">
      <c r="A2449" s="3">
        <f>TITRES_STAT!B2452</f>
        <v>45569</v>
      </c>
      <c r="B2449" s="6">
        <f>TITRES_STAT!D2452</f>
        <v>34.946300000000001</v>
      </c>
      <c r="C2449" s="2">
        <f t="shared" si="228"/>
        <v>34.18499256163058</v>
      </c>
      <c r="D2449" s="2">
        <f t="shared" si="224"/>
        <v>34.585488625566924</v>
      </c>
      <c r="E2449" s="2">
        <f t="shared" si="223"/>
        <v>-0.40049606393634463</v>
      </c>
      <c r="F2449" s="2">
        <f t="shared" si="227"/>
        <v>-0.15990209484952062</v>
      </c>
      <c r="G2449" s="2">
        <f t="shared" si="225"/>
        <v>-0.24059396908682401</v>
      </c>
      <c r="H2449" s="2" t="str">
        <f t="shared" si="226"/>
        <v>Hold</v>
      </c>
    </row>
    <row r="2450" spans="1:8" ht="13.5" x14ac:dyDescent="0.25">
      <c r="A2450" s="3">
        <f>TITRES_STAT!B2453</f>
        <v>45572</v>
      </c>
      <c r="B2450" s="6">
        <f>TITRES_STAT!D2453</f>
        <v>34.946300000000001</v>
      </c>
      <c r="C2450" s="2">
        <f t="shared" si="228"/>
        <v>34.166178321379718</v>
      </c>
      <c r="D2450" s="2">
        <f t="shared" si="224"/>
        <v>34.612215394043453</v>
      </c>
      <c r="E2450" s="2">
        <f t="shared" si="223"/>
        <v>-0.44603707266373505</v>
      </c>
      <c r="F2450" s="2">
        <f t="shared" si="227"/>
        <v>-0.2171290904123635</v>
      </c>
      <c r="G2450" s="2">
        <f t="shared" si="225"/>
        <v>-0.22890798225137154</v>
      </c>
      <c r="H2450" s="2" t="str">
        <f t="shared" si="226"/>
        <v>Hold</v>
      </c>
    </row>
    <row r="2451" spans="1:8" ht="13.5" x14ac:dyDescent="0.25">
      <c r="A2451" s="3">
        <f>TITRES_STAT!B2454</f>
        <v>45573</v>
      </c>
      <c r="B2451" s="6">
        <f>TITRES_STAT!D2454</f>
        <v>34.946300000000001</v>
      </c>
      <c r="C2451" s="2">
        <f t="shared" si="228"/>
        <v>34.149027810398223</v>
      </c>
      <c r="D2451" s="2">
        <f t="shared" si="224"/>
        <v>34.636962401892092</v>
      </c>
      <c r="E2451" s="2">
        <f t="shared" si="223"/>
        <v>-0.4879345914938682</v>
      </c>
      <c r="F2451" s="2">
        <f t="shared" si="227"/>
        <v>-0.27129019062866444</v>
      </c>
      <c r="G2451" s="2">
        <f t="shared" si="225"/>
        <v>-0.21664440086520376</v>
      </c>
      <c r="H2451" s="2" t="str">
        <f t="shared" si="226"/>
        <v>Hold</v>
      </c>
    </row>
    <row r="2452" spans="1:8" ht="13.5" x14ac:dyDescent="0.25">
      <c r="A2452" s="3">
        <f>TITRES_STAT!B2455</f>
        <v>45574</v>
      </c>
      <c r="B2452" s="6">
        <f>TITRES_STAT!D2455</f>
        <v>34.548299999999998</v>
      </c>
      <c r="C2452" s="2">
        <f t="shared" si="228"/>
        <v>34.130838916490802</v>
      </c>
      <c r="D2452" s="2">
        <f t="shared" si="224"/>
        <v>34.630394816566756</v>
      </c>
      <c r="E2452" s="2">
        <f t="shared" si="223"/>
        <v>-0.49955590007595418</v>
      </c>
      <c r="F2452" s="2">
        <f t="shared" si="227"/>
        <v>-0.3169433325181224</v>
      </c>
      <c r="G2452" s="2">
        <f t="shared" si="225"/>
        <v>-0.18261256755783178</v>
      </c>
      <c r="H2452" s="2" t="str">
        <f t="shared" si="226"/>
        <v>Hold</v>
      </c>
    </row>
    <row r="2453" spans="1:8" ht="13.5" x14ac:dyDescent="0.25">
      <c r="A2453" s="3">
        <f>TITRES_STAT!B2456</f>
        <v>45575</v>
      </c>
      <c r="B2453" s="6">
        <f>TITRES_STAT!D2456</f>
        <v>34.938299999999998</v>
      </c>
      <c r="C2453" s="2">
        <f t="shared" si="228"/>
        <v>34.182817544722987</v>
      </c>
      <c r="D2453" s="2">
        <f t="shared" si="224"/>
        <v>34.65320260793218</v>
      </c>
      <c r="E2453" s="2">
        <f t="shared" si="223"/>
        <v>-0.47038506320919282</v>
      </c>
      <c r="F2453" s="2">
        <f t="shared" si="227"/>
        <v>-0.34763167865633648</v>
      </c>
      <c r="G2453" s="2">
        <f t="shared" si="225"/>
        <v>-0.12275338455285634</v>
      </c>
      <c r="H2453" s="2" t="str">
        <f t="shared" si="226"/>
        <v>Hold</v>
      </c>
    </row>
    <row r="2454" spans="1:8" ht="13.5" x14ac:dyDescent="0.25">
      <c r="A2454" s="3">
        <f>TITRES_STAT!B2457</f>
        <v>45576</v>
      </c>
      <c r="B2454" s="6">
        <f>TITRES_STAT!D2457</f>
        <v>34.930399999999999</v>
      </c>
      <c r="C2454" s="2">
        <f t="shared" si="228"/>
        <v>34.312522537842526</v>
      </c>
      <c r="D2454" s="2">
        <f t="shared" si="224"/>
        <v>34.673735748085349</v>
      </c>
      <c r="E2454" s="2">
        <f t="shared" si="223"/>
        <v>-0.36121321024282338</v>
      </c>
      <c r="F2454" s="2">
        <f t="shared" si="227"/>
        <v>-0.3503479849736339</v>
      </c>
      <c r="G2454" s="2">
        <f t="shared" si="225"/>
        <v>-1.0865225269189482E-2</v>
      </c>
      <c r="H2454" s="2" t="str">
        <f t="shared" si="226"/>
        <v>Hold</v>
      </c>
    </row>
    <row r="2455" spans="1:8" ht="13.5" x14ac:dyDescent="0.25">
      <c r="A2455" s="3">
        <f>TITRES_STAT!B2458</f>
        <v>45579</v>
      </c>
      <c r="B2455" s="6">
        <f>TITRES_STAT!D2458</f>
        <v>34.906500000000001</v>
      </c>
      <c r="C2455" s="2">
        <f t="shared" si="228"/>
        <v>34.471257532020601</v>
      </c>
      <c r="D2455" s="2">
        <f t="shared" si="224"/>
        <v>34.69097754452347</v>
      </c>
      <c r="E2455" s="2">
        <f t="shared" si="223"/>
        <v>-0.21972001250286866</v>
      </c>
      <c r="F2455" s="2">
        <f t="shared" si="227"/>
        <v>-0.32422239047948087</v>
      </c>
      <c r="G2455" s="2">
        <f t="shared" si="225"/>
        <v>0.10450237797661222</v>
      </c>
      <c r="H2455" s="2" t="str">
        <f t="shared" si="226"/>
        <v>Sell</v>
      </c>
    </row>
    <row r="2456" spans="1:8" ht="13.5" x14ac:dyDescent="0.25">
      <c r="A2456" s="3">
        <f>TITRES_STAT!B2459</f>
        <v>45581</v>
      </c>
      <c r="B2456" s="6">
        <f>TITRES_STAT!D2459</f>
        <v>34.229799999999997</v>
      </c>
      <c r="C2456" s="2">
        <f t="shared" si="228"/>
        <v>34.605571757863586</v>
      </c>
      <c r="D2456" s="2">
        <f t="shared" si="224"/>
        <v>34.656816244929139</v>
      </c>
      <c r="E2456" s="2">
        <f t="shared" si="223"/>
        <v>-5.1244487065552846E-2</v>
      </c>
      <c r="F2456" s="2">
        <f t="shared" si="227"/>
        <v>-0.26962680979669529</v>
      </c>
      <c r="G2456" s="2">
        <f t="shared" si="225"/>
        <v>0.21838232273114244</v>
      </c>
      <c r="H2456" s="2" t="str">
        <f t="shared" si="226"/>
        <v>Sell</v>
      </c>
    </row>
    <row r="2457" spans="1:8" ht="13.5" x14ac:dyDescent="0.25">
      <c r="A2457" s="3">
        <f>TITRES_STAT!B2460</f>
        <v>45582</v>
      </c>
      <c r="B2457" s="6">
        <f>TITRES_STAT!D2460</f>
        <v>34.229799999999997</v>
      </c>
      <c r="C2457" s="2">
        <f t="shared" si="228"/>
        <v>34.715545333576884</v>
      </c>
      <c r="D2457" s="2">
        <f t="shared" si="224"/>
        <v>34.62518541197143</v>
      </c>
      <c r="E2457" s="2">
        <f t="shared" si="223"/>
        <v>9.0359921605454474E-2</v>
      </c>
      <c r="F2457" s="2">
        <f t="shared" si="227"/>
        <v>-0.19762946351626534</v>
      </c>
      <c r="G2457" s="2">
        <f t="shared" si="225"/>
        <v>0.28798938512171979</v>
      </c>
      <c r="H2457" s="2" t="str">
        <f t="shared" si="226"/>
        <v>Sell</v>
      </c>
    </row>
    <row r="2458" spans="1:8" ht="13.5" x14ac:dyDescent="0.25">
      <c r="A2458" s="3">
        <f>TITRES_STAT!B2461</f>
        <v>45583</v>
      </c>
      <c r="B2458" s="6">
        <f>TITRES_STAT!D2461</f>
        <v>34.787100000000002</v>
      </c>
      <c r="C2458" s="2">
        <f t="shared" si="228"/>
        <v>34.762061436103522</v>
      </c>
      <c r="D2458" s="2">
        <f t="shared" si="224"/>
        <v>34.637179085158728</v>
      </c>
      <c r="E2458" s="2">
        <f t="shared" si="223"/>
        <v>0.1248823509447945</v>
      </c>
      <c r="F2458" s="2">
        <f t="shared" si="227"/>
        <v>-0.13312710062405339</v>
      </c>
      <c r="G2458" s="2">
        <f t="shared" si="225"/>
        <v>0.25800945156884791</v>
      </c>
      <c r="H2458" s="2" t="str">
        <f t="shared" si="226"/>
        <v>Sell</v>
      </c>
    </row>
    <row r="2459" spans="1:8" ht="13.5" x14ac:dyDescent="0.25">
      <c r="A2459" s="3">
        <f>TITRES_STAT!B2462</f>
        <v>45586</v>
      </c>
      <c r="B2459" s="6">
        <f>TITRES_STAT!D2462</f>
        <v>34.6995</v>
      </c>
      <c r="C2459" s="2">
        <f t="shared" si="228"/>
        <v>34.790405830549133</v>
      </c>
      <c r="D2459" s="2">
        <f t="shared" si="224"/>
        <v>34.641795449221043</v>
      </c>
      <c r="E2459" s="2">
        <f t="shared" si="223"/>
        <v>0.14861038132809057</v>
      </c>
      <c r="F2459" s="2">
        <f t="shared" si="227"/>
        <v>-7.6779604233624607E-2</v>
      </c>
      <c r="G2459" s="2">
        <f t="shared" si="225"/>
        <v>0.22538998556171519</v>
      </c>
      <c r="H2459" s="2" t="str">
        <f t="shared" si="226"/>
        <v>Sell</v>
      </c>
    </row>
    <row r="2460" spans="1:8" ht="13.5" x14ac:dyDescent="0.25">
      <c r="A2460" s="3">
        <f>TITRES_STAT!B2463</f>
        <v>45587</v>
      </c>
      <c r="B2460" s="6">
        <f>TITRES_STAT!D2463</f>
        <v>34.229799999999997</v>
      </c>
      <c r="C2460" s="2">
        <f t="shared" si="228"/>
        <v>34.814389548926187</v>
      </c>
      <c r="D2460" s="2">
        <f t="shared" si="224"/>
        <v>34.611277267797263</v>
      </c>
      <c r="E2460" s="2">
        <f t="shared" ref="E2460:E2523" si="229">C2460-D2460</f>
        <v>0.20311228112892366</v>
      </c>
      <c r="F2460" s="2">
        <f t="shared" si="227"/>
        <v>-2.0801227161114953E-2</v>
      </c>
      <c r="G2460" s="2">
        <f t="shared" si="225"/>
        <v>0.22391350829003862</v>
      </c>
      <c r="H2460" s="2" t="str">
        <f t="shared" si="226"/>
        <v>Sell</v>
      </c>
    </row>
    <row r="2461" spans="1:8" ht="13.5" x14ac:dyDescent="0.25">
      <c r="A2461" s="3">
        <f>TITRES_STAT!B2464</f>
        <v>45588</v>
      </c>
      <c r="B2461" s="6">
        <f>TITRES_STAT!D2464</f>
        <v>34.150199999999998</v>
      </c>
      <c r="C2461" s="2">
        <f t="shared" si="228"/>
        <v>34.834683464476001</v>
      </c>
      <c r="D2461" s="2">
        <f t="shared" ref="D2461:D2524" si="230">$D$4*B2461+(1-$D$4)*D2460</f>
        <v>34.577123396108576</v>
      </c>
      <c r="E2461" s="2">
        <f t="shared" si="229"/>
        <v>0.25756006836742529</v>
      </c>
      <c r="F2461" s="2">
        <f t="shared" si="227"/>
        <v>3.4871031944593095E-2</v>
      </c>
      <c r="G2461" s="2">
        <f t="shared" si="225"/>
        <v>0.22268903642283219</v>
      </c>
      <c r="H2461" s="2" t="str">
        <f t="shared" si="226"/>
        <v>Sell</v>
      </c>
    </row>
    <row r="2462" spans="1:8" ht="13.5" x14ac:dyDescent="0.25">
      <c r="A2462" s="3">
        <f>TITRES_STAT!B2465</f>
        <v>45589</v>
      </c>
      <c r="B2462" s="6">
        <f>TITRES_STAT!D2465</f>
        <v>34.070599999999999</v>
      </c>
      <c r="C2462" s="2">
        <f t="shared" si="228"/>
        <v>34.790624469941228</v>
      </c>
      <c r="D2462" s="2">
        <f t="shared" si="230"/>
        <v>34.539603144544984</v>
      </c>
      <c r="E2462" s="2">
        <f t="shared" si="229"/>
        <v>0.25102132539624478</v>
      </c>
      <c r="F2462" s="2">
        <f t="shared" si="227"/>
        <v>7.8101090634923431E-2</v>
      </c>
      <c r="G2462" s="2">
        <f t="shared" si="225"/>
        <v>0.17292023476132135</v>
      </c>
      <c r="H2462" s="2" t="str">
        <f t="shared" si="226"/>
        <v>Sell</v>
      </c>
    </row>
    <row r="2463" spans="1:8" ht="13.5" x14ac:dyDescent="0.25">
      <c r="A2463" s="3">
        <f>TITRES_STAT!B2466</f>
        <v>45590</v>
      </c>
      <c r="B2463" s="6">
        <f>TITRES_STAT!D2466</f>
        <v>34.588099999999997</v>
      </c>
      <c r="C2463" s="2">
        <f t="shared" si="228"/>
        <v>34.813343782257959</v>
      </c>
      <c r="D2463" s="2">
        <f t="shared" si="230"/>
        <v>34.543195504208313</v>
      </c>
      <c r="E2463" s="2">
        <f t="shared" si="229"/>
        <v>0.27014827804964625</v>
      </c>
      <c r="F2463" s="2">
        <f t="shared" si="227"/>
        <v>0.116510528117868</v>
      </c>
      <c r="G2463" s="2">
        <f t="shared" si="225"/>
        <v>0.15363774993177826</v>
      </c>
      <c r="H2463" s="2" t="str">
        <f t="shared" si="226"/>
        <v>Sell</v>
      </c>
    </row>
    <row r="2464" spans="1:8" ht="13.5" x14ac:dyDescent="0.25">
      <c r="A2464" s="3">
        <f>TITRES_STAT!B2467</f>
        <v>45593</v>
      </c>
      <c r="B2464" s="6">
        <f>TITRES_STAT!D2467</f>
        <v>34.982799999999997</v>
      </c>
      <c r="C2464" s="2">
        <f t="shared" si="228"/>
        <v>34.831352431141347</v>
      </c>
      <c r="D2464" s="2">
        <f t="shared" si="230"/>
        <v>34.57575880019288</v>
      </c>
      <c r="E2464" s="2">
        <f t="shared" si="229"/>
        <v>0.25559363094846788</v>
      </c>
      <c r="F2464" s="2">
        <f t="shared" si="227"/>
        <v>0.14432714868398797</v>
      </c>
      <c r="G2464" s="2">
        <f t="shared" si="225"/>
        <v>0.11126648226447991</v>
      </c>
      <c r="H2464" s="2" t="str">
        <f t="shared" si="226"/>
        <v>Sell</v>
      </c>
    </row>
    <row r="2465" spans="1:8" ht="13.5" x14ac:dyDescent="0.25">
      <c r="A2465" s="3">
        <f>TITRES_STAT!B2468</f>
        <v>45594</v>
      </c>
      <c r="B2465" s="6">
        <f>TITRES_STAT!D2468</f>
        <v>34.706600000000002</v>
      </c>
      <c r="C2465" s="2">
        <f t="shared" si="228"/>
        <v>34.842913595581145</v>
      </c>
      <c r="D2465" s="2">
        <f t="shared" si="230"/>
        <v>34.585450740919335</v>
      </c>
      <c r="E2465" s="2">
        <f t="shared" si="229"/>
        <v>0.25746285466181007</v>
      </c>
      <c r="F2465" s="2">
        <f t="shared" si="227"/>
        <v>0.16695428987955238</v>
      </c>
      <c r="G2465" s="2">
        <f t="shared" si="225"/>
        <v>9.0508564782257689E-2</v>
      </c>
      <c r="H2465" s="2" t="str">
        <f t="shared" si="226"/>
        <v>Sell</v>
      </c>
    </row>
    <row r="2466" spans="1:8" ht="13.5" x14ac:dyDescent="0.25">
      <c r="A2466" s="3">
        <f>TITRES_STAT!B2469</f>
        <v>45595</v>
      </c>
      <c r="B2466" s="6">
        <f>TITRES_STAT!D2469</f>
        <v>34.982799999999997</v>
      </c>
      <c r="C2466" s="2">
        <f t="shared" si="228"/>
        <v>34.748588427030199</v>
      </c>
      <c r="D2466" s="2">
        <f t="shared" si="230"/>
        <v>34.614884019369754</v>
      </c>
      <c r="E2466" s="2">
        <f t="shared" si="229"/>
        <v>0.13370440766044567</v>
      </c>
      <c r="F2466" s="2">
        <f t="shared" si="227"/>
        <v>0.16030431343573107</v>
      </c>
      <c r="G2466" s="2">
        <f t="shared" si="225"/>
        <v>-2.6599905775285398E-2</v>
      </c>
      <c r="H2466" s="2" t="str">
        <f t="shared" si="226"/>
        <v>Hold</v>
      </c>
    </row>
    <row r="2467" spans="1:8" ht="13.5" x14ac:dyDescent="0.25">
      <c r="A2467" s="3">
        <f>TITRES_STAT!B2470</f>
        <v>45596</v>
      </c>
      <c r="B2467" s="6">
        <f>TITRES_STAT!D2470</f>
        <v>34.890700000000002</v>
      </c>
      <c r="C2467" s="2">
        <f t="shared" si="228"/>
        <v>34.668774822871711</v>
      </c>
      <c r="D2467" s="2">
        <f t="shared" si="230"/>
        <v>34.635314832749771</v>
      </c>
      <c r="E2467" s="2">
        <f t="shared" si="229"/>
        <v>3.3459990121940564E-2</v>
      </c>
      <c r="F2467" s="2">
        <f t="shared" si="227"/>
        <v>0.13493544877297298</v>
      </c>
      <c r="G2467" s="2">
        <f t="shared" si="225"/>
        <v>-0.10147545865103241</v>
      </c>
      <c r="H2467" s="2" t="str">
        <f t="shared" si="226"/>
        <v>Hold</v>
      </c>
    </row>
    <row r="2468" spans="1:8" ht="13.5" x14ac:dyDescent="0.25">
      <c r="A2468" s="3">
        <f>TITRES_STAT!B2471</f>
        <v>45597</v>
      </c>
      <c r="B2468" s="6">
        <f>TITRES_STAT!D2471</f>
        <v>34.798699999999997</v>
      </c>
      <c r="C2468" s="2">
        <f t="shared" si="228"/>
        <v>34.686978696276064</v>
      </c>
      <c r="D2468" s="2">
        <f t="shared" si="230"/>
        <v>34.647417437731271</v>
      </c>
      <c r="E2468" s="2">
        <f t="shared" si="229"/>
        <v>3.9561258544793532E-2</v>
      </c>
      <c r="F2468" s="2">
        <f t="shared" si="227"/>
        <v>0.1158606107273371</v>
      </c>
      <c r="G2468" s="2">
        <f t="shared" ref="G2468:G2531" si="231">E2468-F2468</f>
        <v>-7.6299352182543564E-2</v>
      </c>
      <c r="H2468" s="2" t="str">
        <f t="shared" ref="H2468:H2531" si="232">IF(G2468&lt;0,"Hold","Sell")</f>
        <v>Hold</v>
      </c>
    </row>
    <row r="2469" spans="1:8" ht="13.5" x14ac:dyDescent="0.25">
      <c r="A2469" s="3">
        <f>TITRES_STAT!B2472</f>
        <v>45600</v>
      </c>
      <c r="B2469" s="6">
        <f>TITRES_STAT!D2472</f>
        <v>34.697400000000002</v>
      </c>
      <c r="C2469" s="2">
        <f t="shared" si="228"/>
        <v>34.688905050695126</v>
      </c>
      <c r="D2469" s="2">
        <f t="shared" si="230"/>
        <v>34.651119849751176</v>
      </c>
      <c r="E2469" s="2">
        <f t="shared" si="229"/>
        <v>3.778520094395077E-2</v>
      </c>
      <c r="F2469" s="2">
        <f t="shared" ref="F2469:F2532" si="233">(E2469*(2/(10)))+((1-(2/10))*F2468)</f>
        <v>0.10024552877065983</v>
      </c>
      <c r="G2469" s="2">
        <f t="shared" si="231"/>
        <v>-6.2460327826709058E-2</v>
      </c>
      <c r="H2469" s="2" t="str">
        <f t="shared" si="232"/>
        <v>Hold</v>
      </c>
    </row>
    <row r="2470" spans="1:8" ht="13.5" x14ac:dyDescent="0.25">
      <c r="A2470" s="3">
        <f>TITRES_STAT!B2473</f>
        <v>45601</v>
      </c>
      <c r="B2470" s="6">
        <f>TITRES_STAT!D2473</f>
        <v>34.614600000000003</v>
      </c>
      <c r="C2470" s="2">
        <f t="shared" si="228"/>
        <v>34.618273504434342</v>
      </c>
      <c r="D2470" s="2">
        <f t="shared" si="230"/>
        <v>34.648414675695527</v>
      </c>
      <c r="E2470" s="2">
        <f t="shared" si="229"/>
        <v>-3.0141171261185207E-2</v>
      </c>
      <c r="F2470" s="2">
        <f t="shared" si="233"/>
        <v>7.4168188764290821E-2</v>
      </c>
      <c r="G2470" s="2">
        <f t="shared" si="231"/>
        <v>-0.10430936002547603</v>
      </c>
      <c r="H2470" s="2" t="str">
        <f t="shared" si="232"/>
        <v>Hold</v>
      </c>
    </row>
    <row r="2471" spans="1:8" ht="13.5" x14ac:dyDescent="0.25">
      <c r="A2471" s="3">
        <f>TITRES_STAT!B2474</f>
        <v>45602</v>
      </c>
      <c r="B2471" s="6">
        <f>TITRES_STAT!D2474</f>
        <v>34.614600000000003</v>
      </c>
      <c r="C2471" s="2">
        <f t="shared" si="228"/>
        <v>34.546262196059828</v>
      </c>
      <c r="D2471" s="2">
        <f t="shared" si="230"/>
        <v>34.645909884903261</v>
      </c>
      <c r="E2471" s="2">
        <f t="shared" si="229"/>
        <v>-9.9647688843433002E-2</v>
      </c>
      <c r="F2471" s="2">
        <f t="shared" si="233"/>
        <v>3.9405013242746062E-2</v>
      </c>
      <c r="G2471" s="2">
        <f t="shared" si="231"/>
        <v>-0.13905270208617906</v>
      </c>
      <c r="H2471" s="2" t="str">
        <f t="shared" si="232"/>
        <v>Hold</v>
      </c>
    </row>
    <row r="2472" spans="1:8" ht="13.5" x14ac:dyDescent="0.25">
      <c r="A2472" s="3">
        <f>TITRES_STAT!B2475</f>
        <v>45603</v>
      </c>
      <c r="B2472" s="6">
        <f>TITRES_STAT!D2475</f>
        <v>34.872300000000003</v>
      </c>
      <c r="C2472" s="2">
        <f t="shared" si="228"/>
        <v>34.473083396666006</v>
      </c>
      <c r="D2472" s="2">
        <f t="shared" si="230"/>
        <v>34.662679523058578</v>
      </c>
      <c r="E2472" s="2">
        <f t="shared" si="229"/>
        <v>-0.18959612639257273</v>
      </c>
      <c r="F2472" s="2">
        <f t="shared" si="233"/>
        <v>-6.395214684317696E-3</v>
      </c>
      <c r="G2472" s="2">
        <f t="shared" si="231"/>
        <v>-0.18320091170825503</v>
      </c>
      <c r="H2472" s="2" t="str">
        <f t="shared" si="232"/>
        <v>Hold</v>
      </c>
    </row>
    <row r="2473" spans="1:8" ht="13.5" x14ac:dyDescent="0.25">
      <c r="A2473" s="3">
        <f>TITRES_STAT!B2476</f>
        <v>45604</v>
      </c>
      <c r="B2473" s="6">
        <f>TITRES_STAT!D2476</f>
        <v>34.614600000000003</v>
      </c>
      <c r="C2473" s="2">
        <f t="shared" si="228"/>
        <v>34.490778258717384</v>
      </c>
      <c r="D2473" s="2">
        <f t="shared" si="230"/>
        <v>34.65911807690609</v>
      </c>
      <c r="E2473" s="2">
        <f t="shared" si="229"/>
        <v>-0.16833981818870569</v>
      </c>
      <c r="F2473" s="2">
        <f t="shared" si="233"/>
        <v>-3.8784135385195297E-2</v>
      </c>
      <c r="G2473" s="2">
        <f t="shared" si="231"/>
        <v>-0.1295556828035104</v>
      </c>
      <c r="H2473" s="2" t="str">
        <f t="shared" si="232"/>
        <v>Hold</v>
      </c>
    </row>
    <row r="2474" spans="1:8" ht="13.5" x14ac:dyDescent="0.25">
      <c r="A2474" s="3">
        <f>TITRES_STAT!B2477</f>
        <v>45607</v>
      </c>
      <c r="B2474" s="6">
        <f>TITRES_STAT!D2477</f>
        <v>34.513300000000001</v>
      </c>
      <c r="C2474" s="2">
        <f t="shared" si="228"/>
        <v>34.566473911222403</v>
      </c>
      <c r="D2474" s="2">
        <f t="shared" si="230"/>
        <v>34.648316737876009</v>
      </c>
      <c r="E2474" s="2">
        <f t="shared" si="229"/>
        <v>-8.1842826653605982E-2</v>
      </c>
      <c r="F2474" s="2">
        <f t="shared" si="233"/>
        <v>-4.7395873638877442E-2</v>
      </c>
      <c r="G2474" s="2">
        <f t="shared" si="231"/>
        <v>-3.444695301472854E-2</v>
      </c>
      <c r="H2474" s="2" t="str">
        <f t="shared" si="232"/>
        <v>Hold</v>
      </c>
    </row>
    <row r="2475" spans="1:8" ht="13.5" x14ac:dyDescent="0.25">
      <c r="A2475" s="3">
        <f>TITRES_STAT!B2478</f>
        <v>45608</v>
      </c>
      <c r="B2475" s="6">
        <f>TITRES_STAT!D2478</f>
        <v>34.3384</v>
      </c>
      <c r="C2475" s="2">
        <f t="shared" si="228"/>
        <v>34.588031771034345</v>
      </c>
      <c r="D2475" s="2">
        <f t="shared" si="230"/>
        <v>34.625359942477786</v>
      </c>
      <c r="E2475" s="2">
        <f t="shared" si="229"/>
        <v>-3.7328171443441249E-2</v>
      </c>
      <c r="F2475" s="2">
        <f t="shared" si="233"/>
        <v>-4.5382333199790209E-2</v>
      </c>
      <c r="G2475" s="2">
        <f t="shared" si="231"/>
        <v>8.0541617563489598E-3</v>
      </c>
      <c r="H2475" s="2" t="str">
        <f t="shared" si="232"/>
        <v>Sell</v>
      </c>
    </row>
    <row r="2476" spans="1:8" ht="13.5" x14ac:dyDescent="0.25">
      <c r="A2476" s="3">
        <f>TITRES_STAT!B2479</f>
        <v>45609</v>
      </c>
      <c r="B2476" s="6">
        <f>TITRES_STAT!D2479</f>
        <v>34.062199999999997</v>
      </c>
      <c r="C2476" s="2">
        <f t="shared" si="228"/>
        <v>34.648765344721369</v>
      </c>
      <c r="D2476" s="2">
        <f t="shared" si="230"/>
        <v>34.583644391183135</v>
      </c>
      <c r="E2476" s="2">
        <f t="shared" si="229"/>
        <v>6.512095353823355E-2</v>
      </c>
      <c r="F2476" s="2">
        <f t="shared" si="233"/>
        <v>-2.3281675852185456E-2</v>
      </c>
      <c r="G2476" s="2">
        <f t="shared" si="231"/>
        <v>8.8402629390419013E-2</v>
      </c>
      <c r="H2476" s="2" t="str">
        <f t="shared" si="232"/>
        <v>Sell</v>
      </c>
    </row>
    <row r="2477" spans="1:8" ht="13.5" x14ac:dyDescent="0.25">
      <c r="A2477" s="3">
        <f>TITRES_STAT!B2480</f>
        <v>45610</v>
      </c>
      <c r="B2477" s="6">
        <f>TITRES_STAT!D2480</f>
        <v>34.062199999999997</v>
      </c>
      <c r="C2477" s="2">
        <f t="shared" si="228"/>
        <v>34.685986060918083</v>
      </c>
      <c r="D2477" s="2">
        <f t="shared" si="230"/>
        <v>34.545018880725124</v>
      </c>
      <c r="E2477" s="2">
        <f t="shared" si="229"/>
        <v>0.14096718019295906</v>
      </c>
      <c r="F2477" s="2">
        <f t="shared" si="233"/>
        <v>9.5680953568434458E-3</v>
      </c>
      <c r="G2477" s="2">
        <f t="shared" si="231"/>
        <v>0.13139908483611562</v>
      </c>
      <c r="H2477" s="2" t="str">
        <f t="shared" si="232"/>
        <v>Sell</v>
      </c>
    </row>
    <row r="2478" spans="1:8" ht="13.5" x14ac:dyDescent="0.25">
      <c r="A2478" s="3">
        <f>TITRES_STAT!B2481</f>
        <v>45611</v>
      </c>
      <c r="B2478" s="6">
        <f>TITRES_STAT!D2481</f>
        <v>34.043799999999997</v>
      </c>
      <c r="C2478" s="2">
        <f t="shared" si="228"/>
        <v>34.703326666930685</v>
      </c>
      <c r="D2478" s="2">
        <f t="shared" si="230"/>
        <v>34.507891556226966</v>
      </c>
      <c r="E2478" s="2">
        <f t="shared" si="229"/>
        <v>0.19543511070371977</v>
      </c>
      <c r="F2478" s="2">
        <f t="shared" si="233"/>
        <v>4.6741498426218712E-2</v>
      </c>
      <c r="G2478" s="2">
        <f t="shared" si="231"/>
        <v>0.14869361227750105</v>
      </c>
      <c r="H2478" s="2" t="str">
        <f t="shared" si="232"/>
        <v>Sell</v>
      </c>
    </row>
    <row r="2479" spans="1:8" ht="13.5" x14ac:dyDescent="0.25">
      <c r="A2479" s="3">
        <f>TITRES_STAT!B2482</f>
        <v>45614</v>
      </c>
      <c r="B2479" s="6">
        <f>TITRES_STAT!D2482</f>
        <v>34.034599999999998</v>
      </c>
      <c r="C2479" s="2">
        <f t="shared" si="228"/>
        <v>34.702414872018274</v>
      </c>
      <c r="D2479" s="2">
        <f t="shared" si="230"/>
        <v>34.472832922432374</v>
      </c>
      <c r="E2479" s="2">
        <f t="shared" si="229"/>
        <v>0.22958194958589928</v>
      </c>
      <c r="F2479" s="2">
        <f t="shared" si="233"/>
        <v>8.3309588658154826E-2</v>
      </c>
      <c r="G2479" s="2">
        <f t="shared" si="231"/>
        <v>0.14627236092774445</v>
      </c>
      <c r="H2479" s="2" t="str">
        <f t="shared" si="232"/>
        <v>Sell</v>
      </c>
    </row>
    <row r="2480" spans="1:8" ht="13.5" x14ac:dyDescent="0.25">
      <c r="A2480" s="3">
        <f>TITRES_STAT!B2483</f>
        <v>45615</v>
      </c>
      <c r="B2480" s="6">
        <f>TITRES_STAT!D2483</f>
        <v>33.960900000000002</v>
      </c>
      <c r="C2480" s="2">
        <f t="shared" si="228"/>
        <v>34.688904891707772</v>
      </c>
      <c r="D2480" s="2">
        <f t="shared" si="230"/>
        <v>34.434911965215164</v>
      </c>
      <c r="E2480" s="2">
        <f t="shared" si="229"/>
        <v>0.2539929264926073</v>
      </c>
      <c r="F2480" s="2">
        <f t="shared" si="233"/>
        <v>0.11744625622504533</v>
      </c>
      <c r="G2480" s="2">
        <f t="shared" si="231"/>
        <v>0.13654667026756195</v>
      </c>
      <c r="H2480" s="2" t="str">
        <f t="shared" si="232"/>
        <v>Sell</v>
      </c>
    </row>
    <row r="2481" spans="1:8" ht="13.5" x14ac:dyDescent="0.25">
      <c r="A2481" s="3">
        <f>TITRES_STAT!B2484</f>
        <v>45616</v>
      </c>
      <c r="B2481" s="6">
        <f>TITRES_STAT!D2484</f>
        <v>33.960900000000002</v>
      </c>
      <c r="C2481" s="2">
        <f t="shared" si="228"/>
        <v>34.677473369906579</v>
      </c>
      <c r="D2481" s="2">
        <f t="shared" si="230"/>
        <v>34.399799967791822</v>
      </c>
      <c r="E2481" s="2">
        <f t="shared" si="229"/>
        <v>0.27767340211475755</v>
      </c>
      <c r="F2481" s="2">
        <f t="shared" si="233"/>
        <v>0.1494916854029878</v>
      </c>
      <c r="G2481" s="2">
        <f t="shared" si="231"/>
        <v>0.12818171671176976</v>
      </c>
      <c r="H2481" s="2" t="str">
        <f t="shared" si="232"/>
        <v>Sell</v>
      </c>
    </row>
    <row r="2482" spans="1:8" ht="13.5" x14ac:dyDescent="0.25">
      <c r="A2482" s="3">
        <f>TITRES_STAT!B2485</f>
        <v>45617</v>
      </c>
      <c r="B2482" s="6">
        <f>TITRES_STAT!D2485</f>
        <v>33.878100000000003</v>
      </c>
      <c r="C2482" s="2">
        <f t="shared" si="228"/>
        <v>34.707446697613257</v>
      </c>
      <c r="D2482" s="2">
        <f t="shared" si="230"/>
        <v>34.361155525733167</v>
      </c>
      <c r="E2482" s="2">
        <f t="shared" si="229"/>
        <v>0.34629117188008962</v>
      </c>
      <c r="F2482" s="2">
        <f t="shared" si="233"/>
        <v>0.18885158269840818</v>
      </c>
      <c r="G2482" s="2">
        <f t="shared" si="231"/>
        <v>0.15743958918168144</v>
      </c>
      <c r="H2482" s="2" t="str">
        <f t="shared" si="232"/>
        <v>Sell</v>
      </c>
    </row>
    <row r="2483" spans="1:8" ht="13.5" x14ac:dyDescent="0.25">
      <c r="A2483" s="3">
        <f>TITRES_STAT!B2486</f>
        <v>45618</v>
      </c>
      <c r="B2483" s="6">
        <f>TITRES_STAT!D2486</f>
        <v>33.776800000000001</v>
      </c>
      <c r="C2483" s="2">
        <f t="shared" si="228"/>
        <v>34.693162590288139</v>
      </c>
      <c r="D2483" s="2">
        <f t="shared" si="230"/>
        <v>34.317869931234412</v>
      </c>
      <c r="E2483" s="2">
        <f t="shared" si="229"/>
        <v>0.37529265905372711</v>
      </c>
      <c r="F2483" s="2">
        <f t="shared" si="233"/>
        <v>0.22613979796947198</v>
      </c>
      <c r="G2483" s="2">
        <f t="shared" si="231"/>
        <v>0.14915286108425513</v>
      </c>
      <c r="H2483" s="2" t="str">
        <f t="shared" si="232"/>
        <v>Sell</v>
      </c>
    </row>
    <row r="2484" spans="1:8" ht="13.5" x14ac:dyDescent="0.25">
      <c r="A2484" s="3">
        <f>TITRES_STAT!B2487</f>
        <v>45621</v>
      </c>
      <c r="B2484" s="6">
        <f>TITRES_STAT!D2487</f>
        <v>33.500599999999999</v>
      </c>
      <c r="C2484" s="2">
        <f t="shared" si="228"/>
        <v>34.665491422551504</v>
      </c>
      <c r="D2484" s="2">
        <f t="shared" si="230"/>
        <v>34.257331417809638</v>
      </c>
      <c r="E2484" s="2">
        <f t="shared" si="229"/>
        <v>0.40816000474186609</v>
      </c>
      <c r="F2484" s="2">
        <f t="shared" si="233"/>
        <v>0.26254383932395081</v>
      </c>
      <c r="G2484" s="2">
        <f t="shared" si="231"/>
        <v>0.14561616541791528</v>
      </c>
      <c r="H2484" s="2" t="str">
        <f t="shared" si="232"/>
        <v>Sell</v>
      </c>
    </row>
    <row r="2485" spans="1:8" ht="13.5" x14ac:dyDescent="0.25">
      <c r="A2485" s="3">
        <f>TITRES_STAT!B2488</f>
        <v>45622</v>
      </c>
      <c r="B2485" s="6">
        <f>TITRES_STAT!D2488</f>
        <v>33.132399999999997</v>
      </c>
      <c r="C2485" s="2">
        <f t="shared" si="228"/>
        <v>34.615169665235889</v>
      </c>
      <c r="D2485" s="2">
        <f t="shared" si="230"/>
        <v>34.174003164638556</v>
      </c>
      <c r="E2485" s="2">
        <f t="shared" si="229"/>
        <v>0.44116650059733331</v>
      </c>
      <c r="F2485" s="2">
        <f t="shared" si="233"/>
        <v>0.29826837157862734</v>
      </c>
      <c r="G2485" s="2">
        <f t="shared" si="231"/>
        <v>0.14289812901870597</v>
      </c>
      <c r="H2485" s="2" t="str">
        <f t="shared" si="232"/>
        <v>Sell</v>
      </c>
    </row>
    <row r="2486" spans="1:8" ht="13.5" x14ac:dyDescent="0.25">
      <c r="A2486" s="3">
        <f>TITRES_STAT!B2489</f>
        <v>45623</v>
      </c>
      <c r="B2486" s="6">
        <f>TITRES_STAT!D2489</f>
        <v>33.031100000000002</v>
      </c>
      <c r="C2486" s="2">
        <f t="shared" si="228"/>
        <v>34.530097409045752</v>
      </c>
      <c r="D2486" s="2">
        <f t="shared" si="230"/>
        <v>34.089343670961625</v>
      </c>
      <c r="E2486" s="2">
        <f t="shared" si="229"/>
        <v>0.44075373808412621</v>
      </c>
      <c r="F2486" s="2">
        <f t="shared" si="233"/>
        <v>0.32676544487972714</v>
      </c>
      <c r="G2486" s="2">
        <f t="shared" si="231"/>
        <v>0.11398829320439907</v>
      </c>
      <c r="H2486" s="2" t="str">
        <f t="shared" si="232"/>
        <v>Sell</v>
      </c>
    </row>
    <row r="2487" spans="1:8" ht="13.5" x14ac:dyDescent="0.25">
      <c r="A2487" s="3">
        <f>TITRES_STAT!B2490</f>
        <v>45624</v>
      </c>
      <c r="B2487" s="6">
        <f>TITRES_STAT!D2490</f>
        <v>32.589199999999998</v>
      </c>
      <c r="C2487" s="2">
        <f t="shared" si="228"/>
        <v>34.458113192269479</v>
      </c>
      <c r="D2487" s="2">
        <f t="shared" si="230"/>
        <v>33.978221917557057</v>
      </c>
      <c r="E2487" s="2">
        <f t="shared" si="229"/>
        <v>0.47989127471242199</v>
      </c>
      <c r="F2487" s="2">
        <f t="shared" si="233"/>
        <v>0.35739061084626611</v>
      </c>
      <c r="G2487" s="2">
        <f t="shared" si="231"/>
        <v>0.12250066386615588</v>
      </c>
      <c r="H2487" s="2" t="str">
        <f t="shared" si="232"/>
        <v>Sell</v>
      </c>
    </row>
    <row r="2488" spans="1:8" ht="13.5" x14ac:dyDescent="0.25">
      <c r="A2488" s="3">
        <f>TITRES_STAT!B2491</f>
        <v>45625</v>
      </c>
      <c r="B2488" s="6">
        <f>TITRES_STAT!D2491</f>
        <v>32.58</v>
      </c>
      <c r="C2488" s="2">
        <f t="shared" si="228"/>
        <v>34.394372701151099</v>
      </c>
      <c r="D2488" s="2">
        <f t="shared" si="230"/>
        <v>33.874649923663938</v>
      </c>
      <c r="E2488" s="2">
        <f t="shared" si="229"/>
        <v>0.51972277748716067</v>
      </c>
      <c r="F2488" s="2">
        <f t="shared" si="233"/>
        <v>0.38985704417444506</v>
      </c>
      <c r="G2488" s="2">
        <f t="shared" si="231"/>
        <v>0.12986573331271561</v>
      </c>
      <c r="H2488" s="2" t="str">
        <f t="shared" si="232"/>
        <v>Sell</v>
      </c>
    </row>
    <row r="2489" spans="1:8" ht="13.5" x14ac:dyDescent="0.25">
      <c r="A2489" s="3">
        <f>TITRES_STAT!B2492</f>
        <v>45628</v>
      </c>
      <c r="B2489" s="6">
        <f>TITRES_STAT!D2492</f>
        <v>33.123199999999997</v>
      </c>
      <c r="C2489" s="2">
        <f t="shared" si="228"/>
        <v>34.33902305482016</v>
      </c>
      <c r="D2489" s="2">
        <f t="shared" si="230"/>
        <v>33.818986966355496</v>
      </c>
      <c r="E2489" s="2">
        <f t="shared" si="229"/>
        <v>0.5200360884646642</v>
      </c>
      <c r="F2489" s="2">
        <f t="shared" si="233"/>
        <v>0.41589285303248891</v>
      </c>
      <c r="G2489" s="2">
        <f t="shared" si="231"/>
        <v>0.1041432354321753</v>
      </c>
      <c r="H2489" s="2" t="str">
        <f t="shared" si="232"/>
        <v>Sell</v>
      </c>
    </row>
    <row r="2490" spans="1:8" ht="13.5" x14ac:dyDescent="0.25">
      <c r="A2490" s="3">
        <f>TITRES_STAT!B2493</f>
        <v>45629</v>
      </c>
      <c r="B2490" s="6">
        <f>TITRES_STAT!D2493</f>
        <v>33.316499999999998</v>
      </c>
      <c r="C2490" s="2">
        <f t="shared" si="228"/>
        <v>34.280850277155523</v>
      </c>
      <c r="D2490" s="2">
        <f t="shared" si="230"/>
        <v>33.78176570958842</v>
      </c>
      <c r="E2490" s="2">
        <f t="shared" si="229"/>
        <v>0.49908456756710251</v>
      </c>
      <c r="F2490" s="2">
        <f t="shared" si="233"/>
        <v>0.43253119593941169</v>
      </c>
      <c r="G2490" s="2">
        <f t="shared" si="231"/>
        <v>6.6553371627690816E-2</v>
      </c>
      <c r="H2490" s="2" t="str">
        <f t="shared" si="232"/>
        <v>Sell</v>
      </c>
    </row>
    <row r="2491" spans="1:8" ht="13.5" x14ac:dyDescent="0.25">
      <c r="A2491" s="3">
        <f>TITRES_STAT!B2494</f>
        <v>45630</v>
      </c>
      <c r="B2491" s="6">
        <f>TITRES_STAT!D2494</f>
        <v>33.463799999999999</v>
      </c>
      <c r="C2491" s="2">
        <f t="shared" si="228"/>
        <v>34.231627157593138</v>
      </c>
      <c r="D2491" s="2">
        <f t="shared" si="230"/>
        <v>33.758212694063353</v>
      </c>
      <c r="E2491" s="2">
        <f t="shared" si="229"/>
        <v>0.47341446352978522</v>
      </c>
      <c r="F2491" s="2">
        <f t="shared" si="233"/>
        <v>0.44070784945748642</v>
      </c>
      <c r="G2491" s="2">
        <f t="shared" si="231"/>
        <v>3.2706614072298801E-2</v>
      </c>
      <c r="H2491" s="2" t="str">
        <f t="shared" si="232"/>
        <v>Sell</v>
      </c>
    </row>
    <row r="2492" spans="1:8" ht="13.5" x14ac:dyDescent="0.25">
      <c r="A2492" s="3">
        <f>TITRES_STAT!B2495</f>
        <v>45631</v>
      </c>
      <c r="B2492" s="6">
        <f>TITRES_STAT!D2495</f>
        <v>33.3718</v>
      </c>
      <c r="C2492" s="2">
        <f t="shared" si="228"/>
        <v>34.177238364117272</v>
      </c>
      <c r="D2492" s="2">
        <f t="shared" si="230"/>
        <v>33.729589531540142</v>
      </c>
      <c r="E2492" s="2">
        <f t="shared" si="229"/>
        <v>0.44764883257712995</v>
      </c>
      <c r="F2492" s="2">
        <f t="shared" si="233"/>
        <v>0.44209604608141517</v>
      </c>
      <c r="G2492" s="2">
        <f t="shared" si="231"/>
        <v>5.5527864957147788E-3</v>
      </c>
      <c r="H2492" s="2" t="str">
        <f t="shared" si="232"/>
        <v>Sell</v>
      </c>
    </row>
    <row r="2493" spans="1:8" ht="13.5" x14ac:dyDescent="0.25">
      <c r="A2493" s="3">
        <f>TITRES_STAT!B2496</f>
        <v>45632</v>
      </c>
      <c r="B2493" s="6">
        <f>TITRES_STAT!D2496</f>
        <v>33.509799999999998</v>
      </c>
      <c r="C2493" s="2">
        <f t="shared" si="228"/>
        <v>34.115632461945388</v>
      </c>
      <c r="D2493" s="2">
        <f t="shared" si="230"/>
        <v>33.713308825500128</v>
      </c>
      <c r="E2493" s="2">
        <f t="shared" si="229"/>
        <v>0.40232363644526004</v>
      </c>
      <c r="F2493" s="2">
        <f t="shared" si="233"/>
        <v>0.4341415641541842</v>
      </c>
      <c r="G2493" s="2">
        <f t="shared" si="231"/>
        <v>-3.1817927708924165E-2</v>
      </c>
      <c r="H2493" s="2" t="str">
        <f t="shared" si="232"/>
        <v>Hold</v>
      </c>
    </row>
    <row r="2494" spans="1:8" ht="13.5" x14ac:dyDescent="0.25">
      <c r="A2494" s="3">
        <f>TITRES_STAT!B2497</f>
        <v>45635</v>
      </c>
      <c r="B2494" s="6">
        <f>TITRES_STAT!D2497</f>
        <v>33.049500000000002</v>
      </c>
      <c r="C2494" s="2">
        <f t="shared" si="228"/>
        <v>34.021012083184559</v>
      </c>
      <c r="D2494" s="2">
        <f t="shared" si="230"/>
        <v>33.66413780138901</v>
      </c>
      <c r="E2494" s="2">
        <f t="shared" si="229"/>
        <v>0.35687428179554814</v>
      </c>
      <c r="F2494" s="2">
        <f t="shared" si="233"/>
        <v>0.41868810768245701</v>
      </c>
      <c r="G2494" s="2">
        <f t="shared" si="231"/>
        <v>-6.1813825886908869E-2</v>
      </c>
      <c r="H2494" s="2" t="str">
        <f t="shared" si="232"/>
        <v>Hold</v>
      </c>
    </row>
    <row r="2495" spans="1:8" ht="13.5" x14ac:dyDescent="0.25">
      <c r="A2495" s="3">
        <f>TITRES_STAT!B2498</f>
        <v>45636</v>
      </c>
      <c r="B2495" s="6">
        <f>TITRES_STAT!D2498</f>
        <v>33.003500000000003</v>
      </c>
      <c r="C2495" s="2">
        <f t="shared" si="228"/>
        <v>33.8843025319254</v>
      </c>
      <c r="D2495" s="2">
        <f t="shared" si="230"/>
        <v>33.615201667952789</v>
      </c>
      <c r="E2495" s="2">
        <f t="shared" si="229"/>
        <v>0.26910086397261068</v>
      </c>
      <c r="F2495" s="2">
        <f t="shared" si="233"/>
        <v>0.38877065894048779</v>
      </c>
      <c r="G2495" s="2">
        <f t="shared" si="231"/>
        <v>-0.11966979496787711</v>
      </c>
      <c r="H2495" s="2" t="str">
        <f t="shared" si="232"/>
        <v>Hold</v>
      </c>
    </row>
    <row r="2496" spans="1:8" ht="13.5" x14ac:dyDescent="0.25">
      <c r="A2496" s="3">
        <f>TITRES_STAT!B2499</f>
        <v>45637</v>
      </c>
      <c r="B2496" s="6">
        <f>TITRES_STAT!D2499</f>
        <v>33.132399999999997</v>
      </c>
      <c r="C2496" s="2">
        <f t="shared" si="228"/>
        <v>33.753040603936874</v>
      </c>
      <c r="D2496" s="2">
        <f t="shared" si="230"/>
        <v>33.57943858143777</v>
      </c>
      <c r="E2496" s="2">
        <f t="shared" si="229"/>
        <v>0.17360202249910373</v>
      </c>
      <c r="F2496" s="2">
        <f t="shared" si="233"/>
        <v>0.34573693165221098</v>
      </c>
      <c r="G2496" s="2">
        <f t="shared" si="231"/>
        <v>-0.17213490915310725</v>
      </c>
      <c r="H2496" s="2" t="str">
        <f t="shared" si="232"/>
        <v>Hold</v>
      </c>
    </row>
    <row r="2497" spans="1:8" ht="13.5" x14ac:dyDescent="0.25">
      <c r="A2497" s="3">
        <f>TITRES_STAT!B2500</f>
        <v>45638</v>
      </c>
      <c r="B2497" s="6">
        <f>TITRES_STAT!D2500</f>
        <v>33.086399999999998</v>
      </c>
      <c r="C2497" s="2">
        <f t="shared" si="228"/>
        <v>33.573988203331197</v>
      </c>
      <c r="D2497" s="2">
        <f t="shared" si="230"/>
        <v>33.542917205034975</v>
      </c>
      <c r="E2497" s="2">
        <f t="shared" si="229"/>
        <v>3.1070998296222285E-2</v>
      </c>
      <c r="F2497" s="2">
        <f t="shared" si="233"/>
        <v>0.28280374498101324</v>
      </c>
      <c r="G2497" s="2">
        <f t="shared" si="231"/>
        <v>-0.25173274668479095</v>
      </c>
      <c r="H2497" s="2" t="str">
        <f t="shared" si="232"/>
        <v>Hold</v>
      </c>
    </row>
    <row r="2498" spans="1:8" ht="13.5" x14ac:dyDescent="0.25">
      <c r="A2498" s="3">
        <f>TITRES_STAT!B2501</f>
        <v>45639</v>
      </c>
      <c r="B2498" s="6">
        <f>TITRES_STAT!D2501</f>
        <v>33.058700000000002</v>
      </c>
      <c r="C2498" s="2">
        <f t="shared" si="228"/>
        <v>33.421066941280245</v>
      </c>
      <c r="D2498" s="2">
        <f t="shared" si="230"/>
        <v>33.507049263921274</v>
      </c>
      <c r="E2498" s="2">
        <f t="shared" si="229"/>
        <v>-8.5982322641029896E-2</v>
      </c>
      <c r="F2498" s="2">
        <f t="shared" si="233"/>
        <v>0.20904653145660462</v>
      </c>
      <c r="G2498" s="2">
        <f t="shared" si="231"/>
        <v>-0.29502885409763452</v>
      </c>
      <c r="H2498" s="2" t="str">
        <f t="shared" si="232"/>
        <v>Hold</v>
      </c>
    </row>
    <row r="2499" spans="1:8" ht="13.5" x14ac:dyDescent="0.25">
      <c r="A2499" s="3">
        <f>TITRES_STAT!B2502</f>
        <v>45642</v>
      </c>
      <c r="B2499" s="6">
        <f>TITRES_STAT!D2502</f>
        <v>33.040300000000002</v>
      </c>
      <c r="C2499" s="2">
        <f t="shared" si="228"/>
        <v>33.375241258006362</v>
      </c>
      <c r="D2499" s="2">
        <f t="shared" si="230"/>
        <v>33.472475244371552</v>
      </c>
      <c r="E2499" s="2">
        <f t="shared" si="229"/>
        <v>-9.7233986365189651E-2</v>
      </c>
      <c r="F2499" s="2">
        <f t="shared" si="233"/>
        <v>0.14779042789224578</v>
      </c>
      <c r="G2499" s="2">
        <f t="shared" si="231"/>
        <v>-0.24502441425743543</v>
      </c>
      <c r="H2499" s="2" t="str">
        <f t="shared" si="232"/>
        <v>Hold</v>
      </c>
    </row>
    <row r="2500" spans="1:8" ht="13.5" x14ac:dyDescent="0.25">
      <c r="A2500" s="3">
        <f>TITRES_STAT!B2503</f>
        <v>45644</v>
      </c>
      <c r="B2500" s="6">
        <f>TITRES_STAT!D2503</f>
        <v>32.948300000000003</v>
      </c>
      <c r="C2500" s="2">
        <f t="shared" si="228"/>
        <v>33.36620414139</v>
      </c>
      <c r="D2500" s="2">
        <f t="shared" si="230"/>
        <v>33.433647448492181</v>
      </c>
      <c r="E2500" s="2">
        <f t="shared" si="229"/>
        <v>-6.7443307102180938E-2</v>
      </c>
      <c r="F2500" s="2">
        <f t="shared" si="233"/>
        <v>0.10474368089336045</v>
      </c>
      <c r="G2500" s="2">
        <f t="shared" si="231"/>
        <v>-0.17218698799554139</v>
      </c>
      <c r="H2500" s="2" t="str">
        <f t="shared" si="232"/>
        <v>Hold</v>
      </c>
    </row>
    <row r="2501" spans="1:8" ht="13.5" x14ac:dyDescent="0.25">
      <c r="A2501" s="3">
        <f>TITRES_STAT!B2504</f>
        <v>45645</v>
      </c>
      <c r="B2501" s="6">
        <f>TITRES_STAT!D2504</f>
        <v>32.957500000000003</v>
      </c>
      <c r="C2501" s="2">
        <f t="shared" si="228"/>
        <v>33.38121888886846</v>
      </c>
      <c r="D2501" s="2">
        <f t="shared" si="230"/>
        <v>33.398377267122392</v>
      </c>
      <c r="E2501" s="2">
        <f t="shared" si="229"/>
        <v>-1.7158378253931517E-2</v>
      </c>
      <c r="F2501" s="2">
        <f t="shared" si="233"/>
        <v>8.0363269063902051E-2</v>
      </c>
      <c r="G2501" s="2">
        <f t="shared" si="231"/>
        <v>-9.7521647317833568E-2</v>
      </c>
      <c r="H2501" s="2" t="str">
        <f t="shared" si="232"/>
        <v>Hold</v>
      </c>
    </row>
    <row r="2502" spans="1:8" ht="13.5" x14ac:dyDescent="0.25">
      <c r="A2502" s="3">
        <f>TITRES_STAT!B2505</f>
        <v>45646</v>
      </c>
      <c r="B2502" s="6">
        <f>TITRES_STAT!D2505</f>
        <v>32.920699999999997</v>
      </c>
      <c r="C2502" s="2">
        <f t="shared" si="228"/>
        <v>33.379769829042544</v>
      </c>
      <c r="D2502" s="2">
        <f t="shared" si="230"/>
        <v>33.362993765854064</v>
      </c>
      <c r="E2502" s="2">
        <f t="shared" si="229"/>
        <v>1.677606318848035E-2</v>
      </c>
      <c r="F2502" s="2">
        <f t="shared" si="233"/>
        <v>6.7645827888817719E-2</v>
      </c>
      <c r="G2502" s="2">
        <f t="shared" si="231"/>
        <v>-5.0869764700337369E-2</v>
      </c>
      <c r="H2502" s="2" t="str">
        <f t="shared" si="232"/>
        <v>Hold</v>
      </c>
    </row>
    <row r="2503" spans="1:8" ht="13.5" x14ac:dyDescent="0.25">
      <c r="A2503" s="3">
        <f>TITRES_STAT!B2506</f>
        <v>45649</v>
      </c>
      <c r="B2503" s="6">
        <f>TITRES_STAT!D2506</f>
        <v>32.773400000000002</v>
      </c>
      <c r="C2503" s="2">
        <f t="shared" si="228"/>
        <v>33.399774470728303</v>
      </c>
      <c r="D2503" s="2">
        <f t="shared" si="230"/>
        <v>33.319320153568576</v>
      </c>
      <c r="E2503" s="2">
        <f t="shared" si="229"/>
        <v>8.0454317159727395E-2</v>
      </c>
      <c r="F2503" s="2">
        <f t="shared" si="233"/>
        <v>7.0207525742999655E-2</v>
      </c>
      <c r="G2503" s="2">
        <f t="shared" si="231"/>
        <v>1.0246791416727741E-2</v>
      </c>
      <c r="H2503" s="2" t="str">
        <f t="shared" si="232"/>
        <v>Sell</v>
      </c>
    </row>
    <row r="2504" spans="1:8" ht="13.5" x14ac:dyDescent="0.25">
      <c r="A2504" s="3">
        <f>TITRES_STAT!B2507</f>
        <v>45650</v>
      </c>
      <c r="B2504" s="6">
        <f>TITRES_STAT!D2507</f>
        <v>33.141599999999997</v>
      </c>
      <c r="C2504" s="2">
        <f t="shared" si="228"/>
        <v>33.345886090616254</v>
      </c>
      <c r="D2504" s="2">
        <f t="shared" si="230"/>
        <v>33.306155697748679</v>
      </c>
      <c r="E2504" s="2">
        <f t="shared" si="229"/>
        <v>3.9730392867575404E-2</v>
      </c>
      <c r="F2504" s="2">
        <f t="shared" si="233"/>
        <v>6.4112099167914813E-2</v>
      </c>
      <c r="G2504" s="2">
        <f t="shared" si="231"/>
        <v>-2.4381706300339409E-2</v>
      </c>
      <c r="H2504" s="2" t="str">
        <f t="shared" si="232"/>
        <v>Hold</v>
      </c>
    </row>
    <row r="2505" spans="1:8" ht="13.5" x14ac:dyDescent="0.25">
      <c r="A2505" s="3">
        <f>TITRES_STAT!B2508</f>
        <v>45651</v>
      </c>
      <c r="B2505" s="6">
        <f>TITRES_STAT!D2508</f>
        <v>33.141599999999997</v>
      </c>
      <c r="C2505" s="2">
        <f t="shared" si="228"/>
        <v>33.293211307444523</v>
      </c>
      <c r="D2505" s="2">
        <f t="shared" si="230"/>
        <v>33.293966386804328</v>
      </c>
      <c r="E2505" s="2">
        <f t="shared" si="229"/>
        <v>-7.5507935980567709E-4</v>
      </c>
      <c r="F2505" s="2">
        <f t="shared" si="233"/>
        <v>5.1138663462370719E-2</v>
      </c>
      <c r="G2505" s="2">
        <f t="shared" si="231"/>
        <v>-5.1893742822176396E-2</v>
      </c>
      <c r="H2505" s="2" t="str">
        <f t="shared" si="232"/>
        <v>Hold</v>
      </c>
    </row>
    <row r="2506" spans="1:8" ht="13.5" x14ac:dyDescent="0.25">
      <c r="A2506" s="3">
        <f>TITRES_STAT!B2509</f>
        <v>45652</v>
      </c>
      <c r="B2506" s="6">
        <f>TITRES_STAT!D2509</f>
        <v>33.095599999999997</v>
      </c>
      <c r="C2506" s="2">
        <f t="shared" si="228"/>
        <v>33.268471106299209</v>
      </c>
      <c r="D2506" s="2">
        <f t="shared" si="230"/>
        <v>33.279272580374382</v>
      </c>
      <c r="E2506" s="2">
        <f t="shared" si="229"/>
        <v>-1.0801474075172735E-2</v>
      </c>
      <c r="F2506" s="2">
        <f t="shared" si="233"/>
        <v>3.8750635954862028E-2</v>
      </c>
      <c r="G2506" s="2">
        <f t="shared" si="231"/>
        <v>-4.9552110030034763E-2</v>
      </c>
      <c r="H2506" s="2" t="str">
        <f t="shared" si="232"/>
        <v>Hold</v>
      </c>
    </row>
    <row r="2507" spans="1:8" ht="13.5" x14ac:dyDescent="0.25">
      <c r="A2507" s="3">
        <f>TITRES_STAT!B2510</f>
        <v>45653</v>
      </c>
      <c r="B2507" s="6">
        <f>TITRES_STAT!D2510</f>
        <v>33.049500000000002</v>
      </c>
      <c r="C2507" s="2">
        <f t="shared" si="228"/>
        <v>33.240460166868566</v>
      </c>
      <c r="D2507" s="2">
        <f t="shared" si="230"/>
        <v>33.262252389235542</v>
      </c>
      <c r="E2507" s="2">
        <f t="shared" si="229"/>
        <v>-2.1792222366975977E-2</v>
      </c>
      <c r="F2507" s="2">
        <f t="shared" si="233"/>
        <v>2.6642064290494427E-2</v>
      </c>
      <c r="G2507" s="2">
        <f t="shared" si="231"/>
        <v>-4.8434286657470405E-2</v>
      </c>
      <c r="H2507" s="2" t="str">
        <f t="shared" si="232"/>
        <v>Hold</v>
      </c>
    </row>
    <row r="2508" spans="1:8" ht="13.5" x14ac:dyDescent="0.25">
      <c r="A2508" s="3">
        <f>TITRES_STAT!B2511</f>
        <v>45656</v>
      </c>
      <c r="B2508" s="6">
        <f>TITRES_STAT!D2511</f>
        <v>32.957500000000003</v>
      </c>
      <c r="C2508" s="2">
        <f t="shared" si="228"/>
        <v>33.2124970642734</v>
      </c>
      <c r="D2508" s="2">
        <f t="shared" si="230"/>
        <v>33.239678138181056</v>
      </c>
      <c r="E2508" s="2">
        <f t="shared" si="229"/>
        <v>-2.7181073907655673E-2</v>
      </c>
      <c r="F2508" s="2">
        <f t="shared" si="233"/>
        <v>1.5877436650864406E-2</v>
      </c>
      <c r="G2508" s="2">
        <f t="shared" si="231"/>
        <v>-4.3058510558520079E-2</v>
      </c>
      <c r="H2508" s="2" t="str">
        <f t="shared" si="232"/>
        <v>Hold</v>
      </c>
    </row>
    <row r="2509" spans="1:8" ht="13.5" x14ac:dyDescent="0.25">
      <c r="A2509" s="3">
        <f>TITRES_STAT!B2512</f>
        <v>45657</v>
      </c>
      <c r="B2509" s="6">
        <f>TITRES_STAT!D2512</f>
        <v>33.970100000000002</v>
      </c>
      <c r="C2509" s="2">
        <f t="shared" si="228"/>
        <v>33.186005208231336</v>
      </c>
      <c r="D2509" s="2">
        <f t="shared" si="230"/>
        <v>33.293783461278757</v>
      </c>
      <c r="E2509" s="2">
        <f t="shared" si="229"/>
        <v>-0.10777825304742095</v>
      </c>
      <c r="F2509" s="2">
        <f t="shared" si="233"/>
        <v>-8.8537012887926654E-3</v>
      </c>
      <c r="G2509" s="2">
        <f t="shared" si="231"/>
        <v>-9.8924551758628285E-2</v>
      </c>
      <c r="H2509" s="2" t="str">
        <f t="shared" si="232"/>
        <v>Hold</v>
      </c>
    </row>
    <row r="2510" spans="1:8" ht="13.5" x14ac:dyDescent="0.25">
      <c r="A2510" s="3">
        <f>TITRES_STAT!B2513</f>
        <v>45659</v>
      </c>
      <c r="B2510" s="6">
        <f>TITRES_STAT!D2513</f>
        <v>33.509799999999998</v>
      </c>
      <c r="C2510" s="2">
        <f t="shared" si="228"/>
        <v>33.149435176195745</v>
      </c>
      <c r="D2510" s="2">
        <f t="shared" si="230"/>
        <v>33.30978468636922</v>
      </c>
      <c r="E2510" s="2">
        <f t="shared" si="229"/>
        <v>-0.1603495101734751</v>
      </c>
      <c r="F2510" s="2">
        <f t="shared" si="233"/>
        <v>-3.9152863065729154E-2</v>
      </c>
      <c r="G2510" s="2">
        <f t="shared" si="231"/>
        <v>-0.12119664710774594</v>
      </c>
      <c r="H2510" s="2" t="str">
        <f t="shared" si="232"/>
        <v>Hold</v>
      </c>
    </row>
    <row r="2511" spans="1:8" ht="13.5" x14ac:dyDescent="0.25">
      <c r="A2511" s="3">
        <f>TITRES_STAT!B2514</f>
        <v>45660</v>
      </c>
      <c r="B2511" s="6">
        <f>TITRES_STAT!D2514</f>
        <v>33.233699999999999</v>
      </c>
      <c r="C2511" s="2">
        <f t="shared" ref="C2511:C2574" si="234">$C$4*B2501+C2510*(1-$C$4)</f>
        <v>33.119906687550248</v>
      </c>
      <c r="D2511" s="2">
        <f t="shared" si="230"/>
        <v>33.304148783675203</v>
      </c>
      <c r="E2511" s="2">
        <f t="shared" si="229"/>
        <v>-0.18424209612495446</v>
      </c>
      <c r="F2511" s="2">
        <f t="shared" si="233"/>
        <v>-6.8170709677574215E-2</v>
      </c>
      <c r="G2511" s="2">
        <f t="shared" si="231"/>
        <v>-0.11607138644738024</v>
      </c>
      <c r="H2511" s="2" t="str">
        <f t="shared" si="232"/>
        <v>Hold</v>
      </c>
    </row>
    <row r="2512" spans="1:8" ht="13.5" x14ac:dyDescent="0.25">
      <c r="A2512" s="3">
        <f>TITRES_STAT!B2515</f>
        <v>45663</v>
      </c>
      <c r="B2512" s="6">
        <f>TITRES_STAT!D2515</f>
        <v>33.141599999999997</v>
      </c>
      <c r="C2512" s="2">
        <f t="shared" si="234"/>
        <v>33.089259504850205</v>
      </c>
      <c r="D2512" s="2">
        <f t="shared" si="230"/>
        <v>33.292108133032599</v>
      </c>
      <c r="E2512" s="2">
        <f t="shared" si="229"/>
        <v>-0.20284862818239446</v>
      </c>
      <c r="F2512" s="2">
        <f t="shared" si="233"/>
        <v>-9.5106293378538265E-2</v>
      </c>
      <c r="G2512" s="2">
        <f t="shared" si="231"/>
        <v>-0.1077423348038562</v>
      </c>
      <c r="H2512" s="2" t="str">
        <f t="shared" si="232"/>
        <v>Hold</v>
      </c>
    </row>
    <row r="2513" spans="1:8" ht="13.5" x14ac:dyDescent="0.25">
      <c r="A2513" s="3">
        <f>TITRES_STAT!B2516</f>
        <v>45664</v>
      </c>
      <c r="B2513" s="6">
        <f>TITRES_STAT!D2516</f>
        <v>33.132399999999997</v>
      </c>
      <c r="C2513" s="2">
        <f t="shared" si="234"/>
        <v>33.040665734873251</v>
      </c>
      <c r="D2513" s="2">
        <f t="shared" si="230"/>
        <v>33.280277900956108</v>
      </c>
      <c r="E2513" s="2">
        <f t="shared" si="229"/>
        <v>-0.23961216608285696</v>
      </c>
      <c r="F2513" s="2">
        <f t="shared" si="233"/>
        <v>-0.12400746791940201</v>
      </c>
      <c r="G2513" s="2">
        <f t="shared" si="231"/>
        <v>-0.11560469816345495</v>
      </c>
      <c r="H2513" s="2" t="str">
        <f t="shared" si="232"/>
        <v>Hold</v>
      </c>
    </row>
    <row r="2514" spans="1:8" ht="13.5" x14ac:dyDescent="0.25">
      <c r="A2514" s="3">
        <f>TITRES_STAT!B2517</f>
        <v>45665</v>
      </c>
      <c r="B2514" s="6">
        <f>TITRES_STAT!D2517</f>
        <v>33.049500000000002</v>
      </c>
      <c r="C2514" s="2">
        <f t="shared" si="234"/>
        <v>33.056194083354292</v>
      </c>
      <c r="D2514" s="2">
        <f t="shared" si="230"/>
        <v>33.263183241626024</v>
      </c>
      <c r="E2514" s="2">
        <f t="shared" si="229"/>
        <v>-0.20698915827173181</v>
      </c>
      <c r="F2514" s="2">
        <f t="shared" si="233"/>
        <v>-0.14060380598986799</v>
      </c>
      <c r="G2514" s="2">
        <f t="shared" si="231"/>
        <v>-6.6385352281863819E-2</v>
      </c>
      <c r="H2514" s="2" t="str">
        <f t="shared" si="232"/>
        <v>Hold</v>
      </c>
    </row>
    <row r="2515" spans="1:8" ht="13.5" x14ac:dyDescent="0.25">
      <c r="A2515" s="3">
        <f>TITRES_STAT!B2518</f>
        <v>45666</v>
      </c>
      <c r="B2515" s="6">
        <f>TITRES_STAT!D2518</f>
        <v>32.6813</v>
      </c>
      <c r="C2515" s="2">
        <f t="shared" si="234"/>
        <v>33.069333455145937</v>
      </c>
      <c r="D2515" s="2">
        <f t="shared" si="230"/>
        <v>33.220080779283357</v>
      </c>
      <c r="E2515" s="2">
        <f t="shared" si="229"/>
        <v>-0.15074732413741998</v>
      </c>
      <c r="F2515" s="2">
        <f t="shared" si="233"/>
        <v>-0.1426325096193784</v>
      </c>
      <c r="G2515" s="2">
        <f t="shared" si="231"/>
        <v>-8.1148145180415798E-3</v>
      </c>
      <c r="H2515" s="2" t="str">
        <f t="shared" si="232"/>
        <v>Hold</v>
      </c>
    </row>
    <row r="2516" spans="1:8" ht="13.5" x14ac:dyDescent="0.25">
      <c r="A2516" s="3">
        <f>TITRES_STAT!B2519</f>
        <v>45667</v>
      </c>
      <c r="B2516" s="6">
        <f>TITRES_STAT!D2519</f>
        <v>32.6721</v>
      </c>
      <c r="C2516" s="2">
        <f t="shared" si="234"/>
        <v>33.073374462046566</v>
      </c>
      <c r="D2516" s="2">
        <f t="shared" si="230"/>
        <v>33.179489610447554</v>
      </c>
      <c r="E2516" s="2">
        <f t="shared" si="229"/>
        <v>-0.10611514840098835</v>
      </c>
      <c r="F2516" s="2">
        <f t="shared" si="233"/>
        <v>-0.1353290373757004</v>
      </c>
      <c r="G2516" s="2">
        <f t="shared" si="231"/>
        <v>2.9213888974712054E-2</v>
      </c>
      <c r="H2516" s="2" t="str">
        <f t="shared" si="232"/>
        <v>Sell</v>
      </c>
    </row>
    <row r="2517" spans="1:8" ht="13.5" x14ac:dyDescent="0.25">
      <c r="A2517" s="3">
        <f>TITRES_STAT!B2520</f>
        <v>45670</v>
      </c>
      <c r="B2517" s="6">
        <f>TITRES_STAT!D2520</f>
        <v>32.497199999999999</v>
      </c>
      <c r="C2517" s="2">
        <f t="shared" si="234"/>
        <v>33.069701467885558</v>
      </c>
      <c r="D2517" s="2">
        <f t="shared" si="230"/>
        <v>33.128949639303293</v>
      </c>
      <c r="E2517" s="2">
        <f t="shared" si="229"/>
        <v>-5.9248171417735307E-2</v>
      </c>
      <c r="F2517" s="2">
        <f t="shared" si="233"/>
        <v>-0.12011286418410738</v>
      </c>
      <c r="G2517" s="2">
        <f t="shared" si="231"/>
        <v>6.0864692766372075E-2</v>
      </c>
      <c r="H2517" s="2" t="str">
        <f t="shared" si="232"/>
        <v>Sell</v>
      </c>
    </row>
    <row r="2518" spans="1:8" ht="13.5" x14ac:dyDescent="0.25">
      <c r="A2518" s="3">
        <f>TITRES_STAT!B2521</f>
        <v>45671</v>
      </c>
      <c r="B2518" s="6">
        <f>TITRES_STAT!D2521</f>
        <v>32.616900000000001</v>
      </c>
      <c r="C2518" s="2">
        <f t="shared" si="234"/>
        <v>33.052439703595475</v>
      </c>
      <c r="D2518" s="2">
        <f t="shared" si="230"/>
        <v>33.091020036391939</v>
      </c>
      <c r="E2518" s="2">
        <f t="shared" si="229"/>
        <v>-3.8580332796463779E-2</v>
      </c>
      <c r="F2518" s="2">
        <f t="shared" si="233"/>
        <v>-0.10380635790657868</v>
      </c>
      <c r="G2518" s="2">
        <f t="shared" si="231"/>
        <v>6.5226025110114896E-2</v>
      </c>
      <c r="H2518" s="2" t="str">
        <f t="shared" si="232"/>
        <v>Sell</v>
      </c>
    </row>
    <row r="2519" spans="1:8" ht="13.5" x14ac:dyDescent="0.25">
      <c r="A2519" s="3">
        <f>TITRES_STAT!B2522</f>
        <v>45672</v>
      </c>
      <c r="B2519" s="6">
        <f>TITRES_STAT!D2522</f>
        <v>33.132399999999997</v>
      </c>
      <c r="C2519" s="2">
        <f t="shared" si="234"/>
        <v>33.193618210734634</v>
      </c>
      <c r="D2519" s="2">
        <f t="shared" si="230"/>
        <v>33.094085218881425</v>
      </c>
      <c r="E2519" s="2">
        <f t="shared" si="229"/>
        <v>9.9532991853209296E-2</v>
      </c>
      <c r="F2519" s="2">
        <f t="shared" si="233"/>
        <v>-6.3138487954621084E-2</v>
      </c>
      <c r="G2519" s="2">
        <f t="shared" si="231"/>
        <v>0.16267147980783037</v>
      </c>
      <c r="H2519" s="2" t="str">
        <f t="shared" si="232"/>
        <v>Sell</v>
      </c>
    </row>
    <row r="2520" spans="1:8" ht="13.5" x14ac:dyDescent="0.25">
      <c r="A2520" s="3">
        <f>TITRES_STAT!B2523</f>
        <v>45673</v>
      </c>
      <c r="B2520" s="6">
        <f>TITRES_STAT!D2523</f>
        <v>32.6813</v>
      </c>
      <c r="C2520" s="2">
        <f t="shared" si="234"/>
        <v>33.242261562929308</v>
      </c>
      <c r="D2520" s="2">
        <f t="shared" si="230"/>
        <v>33.063508536001322</v>
      </c>
      <c r="E2520" s="2">
        <f t="shared" si="229"/>
        <v>0.17875302692798556</v>
      </c>
      <c r="F2520" s="2">
        <f t="shared" si="233"/>
        <v>-1.4760184978099757E-2</v>
      </c>
      <c r="G2520" s="2">
        <f t="shared" si="231"/>
        <v>0.19351321190608531</v>
      </c>
      <c r="H2520" s="2" t="str">
        <f t="shared" si="232"/>
        <v>Sell</v>
      </c>
    </row>
    <row r="2521" spans="1:8" ht="13.5" x14ac:dyDescent="0.25">
      <c r="A2521" s="3">
        <f>TITRES_STAT!B2524</f>
        <v>45674</v>
      </c>
      <c r="B2521" s="6">
        <f>TITRES_STAT!D2524</f>
        <v>32.6721</v>
      </c>
      <c r="C2521" s="2">
        <f t="shared" si="234"/>
        <v>33.24094439940172</v>
      </c>
      <c r="D2521" s="2">
        <f t="shared" si="230"/>
        <v>33.034515311112337</v>
      </c>
      <c r="E2521" s="2">
        <f t="shared" si="229"/>
        <v>0.20642908828938289</v>
      </c>
      <c r="F2521" s="2">
        <f t="shared" si="233"/>
        <v>2.9477669675396778E-2</v>
      </c>
      <c r="G2521" s="2">
        <f t="shared" si="231"/>
        <v>0.17695141861398611</v>
      </c>
      <c r="H2521" s="2" t="str">
        <f t="shared" si="232"/>
        <v>Sell</v>
      </c>
    </row>
    <row r="2522" spans="1:8" ht="13.5" x14ac:dyDescent="0.25">
      <c r="A2522" s="3">
        <f>TITRES_STAT!B2525</f>
        <v>45677</v>
      </c>
      <c r="B2522" s="6">
        <f>TITRES_STAT!D2525</f>
        <v>33.049500000000002</v>
      </c>
      <c r="C2522" s="2">
        <f t="shared" si="234"/>
        <v>33.225660645647608</v>
      </c>
      <c r="D2522" s="2">
        <f t="shared" si="230"/>
        <v>33.035625288066981</v>
      </c>
      <c r="E2522" s="2">
        <f t="shared" si="229"/>
        <v>0.1900353575806264</v>
      </c>
      <c r="F2522" s="2">
        <f t="shared" si="233"/>
        <v>6.1589207256442707E-2</v>
      </c>
      <c r="G2522" s="2">
        <f t="shared" si="231"/>
        <v>0.12844615032418369</v>
      </c>
      <c r="H2522" s="2" t="str">
        <f t="shared" si="232"/>
        <v>Sell</v>
      </c>
    </row>
    <row r="2523" spans="1:8" ht="13.5" x14ac:dyDescent="0.25">
      <c r="A2523" s="3">
        <f>TITRES_STAT!B2526</f>
        <v>45678</v>
      </c>
      <c r="B2523" s="6">
        <f>TITRES_STAT!D2526</f>
        <v>33.049500000000002</v>
      </c>
      <c r="C2523" s="2">
        <f t="shared" si="234"/>
        <v>33.211312854009513</v>
      </c>
      <c r="D2523" s="2">
        <f t="shared" si="230"/>
        <v>33.036653044506465</v>
      </c>
      <c r="E2523" s="2">
        <f t="shared" si="229"/>
        <v>0.17465980950304782</v>
      </c>
      <c r="F2523" s="2">
        <f t="shared" si="233"/>
        <v>8.4203327705763734E-2</v>
      </c>
      <c r="G2523" s="2">
        <f t="shared" si="231"/>
        <v>9.0456481797284091E-2</v>
      </c>
      <c r="H2523" s="2" t="str">
        <f t="shared" si="232"/>
        <v>Sell</v>
      </c>
    </row>
    <row r="2524" spans="1:8" ht="13.5" x14ac:dyDescent="0.25">
      <c r="A2524" s="3">
        <f>TITRES_STAT!B2527</f>
        <v>45679</v>
      </c>
      <c r="B2524" s="6">
        <f>TITRES_STAT!D2527</f>
        <v>33.187600000000003</v>
      </c>
      <c r="C2524" s="2">
        <f t="shared" si="234"/>
        <v>33.186418568777285</v>
      </c>
      <c r="D2524" s="2">
        <f t="shared" si="230"/>
        <v>33.047834300468949</v>
      </c>
      <c r="E2524" s="2">
        <f t="shared" ref="E2524:E2587" si="235">C2524-D2524</f>
        <v>0.13858426830833537</v>
      </c>
      <c r="F2524" s="2">
        <f t="shared" si="233"/>
        <v>9.5079515826278077E-2</v>
      </c>
      <c r="G2524" s="2">
        <f t="shared" si="231"/>
        <v>4.3504752482057291E-2</v>
      </c>
      <c r="H2524" s="2" t="str">
        <f t="shared" si="232"/>
        <v>Sell</v>
      </c>
    </row>
    <row r="2525" spans="1:8" ht="13.5" x14ac:dyDescent="0.25">
      <c r="A2525" s="3">
        <f>TITRES_STAT!B2528</f>
        <v>45680</v>
      </c>
      <c r="B2525" s="6">
        <f>TITRES_STAT!D2528</f>
        <v>34.062199999999997</v>
      </c>
      <c r="C2525" s="2">
        <f t="shared" si="234"/>
        <v>33.108708019734621</v>
      </c>
      <c r="D2525" s="2">
        <f t="shared" ref="D2525:D2588" si="236">$D$4*B2525+(1-$D$4)*D2524</f>
        <v>33.122972500434216</v>
      </c>
      <c r="E2525" s="2">
        <f t="shared" si="235"/>
        <v>-1.4264480699594628E-2</v>
      </c>
      <c r="F2525" s="2">
        <f t="shared" si="233"/>
        <v>7.321071652110353E-2</v>
      </c>
      <c r="G2525" s="2">
        <f t="shared" si="231"/>
        <v>-8.7475197220698159E-2</v>
      </c>
      <c r="H2525" s="2" t="str">
        <f t="shared" si="232"/>
        <v>Hold</v>
      </c>
    </row>
    <row r="2526" spans="1:8" ht="13.5" x14ac:dyDescent="0.25">
      <c r="A2526" s="3">
        <f>TITRES_STAT!B2529</f>
        <v>45681</v>
      </c>
      <c r="B2526" s="6">
        <f>TITRES_STAT!D2529</f>
        <v>34.237099999999998</v>
      </c>
      <c r="C2526" s="2">
        <f t="shared" si="234"/>
        <v>33.041537555160062</v>
      </c>
      <c r="D2526" s="2">
        <f t="shared" si="236"/>
        <v>33.205500463365013</v>
      </c>
      <c r="E2526" s="2">
        <f t="shared" si="235"/>
        <v>-0.16396290820495096</v>
      </c>
      <c r="F2526" s="2">
        <f t="shared" si="233"/>
        <v>2.5775991575892637E-2</v>
      </c>
      <c r="G2526" s="2">
        <f t="shared" si="231"/>
        <v>-0.1897388997808436</v>
      </c>
      <c r="H2526" s="2" t="str">
        <f t="shared" si="232"/>
        <v>Hold</v>
      </c>
    </row>
    <row r="2527" spans="1:8" ht="13.5" x14ac:dyDescent="0.25">
      <c r="A2527" s="3">
        <f>TITRES_STAT!B2530</f>
        <v>45684</v>
      </c>
      <c r="B2527" s="6">
        <f>TITRES_STAT!D2530</f>
        <v>34.522500000000001</v>
      </c>
      <c r="C2527" s="2">
        <f t="shared" si="234"/>
        <v>32.957793315904667</v>
      </c>
      <c r="D2527" s="2">
        <f t="shared" si="236"/>
        <v>33.303055984597236</v>
      </c>
      <c r="E2527" s="2">
        <f t="shared" si="235"/>
        <v>-0.34526266869256972</v>
      </c>
      <c r="F2527" s="2">
        <f t="shared" si="233"/>
        <v>-4.8431740477799828E-2</v>
      </c>
      <c r="G2527" s="2">
        <f t="shared" si="231"/>
        <v>-0.29683092821476986</v>
      </c>
      <c r="H2527" s="2" t="str">
        <f t="shared" si="232"/>
        <v>Hold</v>
      </c>
    </row>
    <row r="2528" spans="1:8" ht="13.5" x14ac:dyDescent="0.25">
      <c r="A2528" s="3">
        <f>TITRES_STAT!B2531</f>
        <v>45685</v>
      </c>
      <c r="B2528" s="6">
        <f>TITRES_STAT!D2531</f>
        <v>34.476500000000001</v>
      </c>
      <c r="C2528" s="2">
        <f t="shared" si="234"/>
        <v>32.90534819038087</v>
      </c>
      <c r="D2528" s="2">
        <f t="shared" si="236"/>
        <v>33.389977763515958</v>
      </c>
      <c r="E2528" s="2">
        <f t="shared" si="235"/>
        <v>-0.48462957313508781</v>
      </c>
      <c r="F2528" s="2">
        <f t="shared" si="233"/>
        <v>-0.13567130700925745</v>
      </c>
      <c r="G2528" s="2">
        <f t="shared" si="231"/>
        <v>-0.34895826612583036</v>
      </c>
      <c r="H2528" s="2" t="str">
        <f t="shared" si="232"/>
        <v>Hold</v>
      </c>
    </row>
    <row r="2529" spans="1:8" ht="13.5" x14ac:dyDescent="0.25">
      <c r="A2529" s="3">
        <f>TITRES_STAT!B2532</f>
        <v>45686</v>
      </c>
      <c r="B2529" s="6">
        <f>TITRES_STAT!D2532</f>
        <v>34.384399999999999</v>
      </c>
      <c r="C2529" s="2">
        <f t="shared" si="234"/>
        <v>32.940279238014583</v>
      </c>
      <c r="D2529" s="2">
        <f t="shared" si="236"/>
        <v>33.463638669922183</v>
      </c>
      <c r="E2529" s="2">
        <f t="shared" si="235"/>
        <v>-0.52335943190760048</v>
      </c>
      <c r="F2529" s="2">
        <f t="shared" si="233"/>
        <v>-0.21320893198892604</v>
      </c>
      <c r="G2529" s="2">
        <f t="shared" si="231"/>
        <v>-0.31015049991867444</v>
      </c>
      <c r="H2529" s="2" t="str">
        <f t="shared" si="232"/>
        <v>Hold</v>
      </c>
    </row>
    <row r="2530" spans="1:8" ht="13.5" x14ac:dyDescent="0.25">
      <c r="A2530" s="3">
        <f>TITRES_STAT!B2533</f>
        <v>45687</v>
      </c>
      <c r="B2530" s="6">
        <f>TITRES_STAT!D2533</f>
        <v>34.366</v>
      </c>
      <c r="C2530" s="2">
        <f t="shared" si="234"/>
        <v>32.900436278320029</v>
      </c>
      <c r="D2530" s="2">
        <f t="shared" si="236"/>
        <v>33.530480249927948</v>
      </c>
      <c r="E2530" s="2">
        <f t="shared" si="235"/>
        <v>-0.63004397160791825</v>
      </c>
      <c r="F2530" s="2">
        <f t="shared" si="233"/>
        <v>-0.29657593991272446</v>
      </c>
      <c r="G2530" s="2">
        <f t="shared" si="231"/>
        <v>-0.33346803169519379</v>
      </c>
      <c r="H2530" s="2" t="str">
        <f t="shared" si="232"/>
        <v>Hold</v>
      </c>
    </row>
    <row r="2531" spans="1:8" ht="13.5" x14ac:dyDescent="0.25">
      <c r="A2531" s="3">
        <f>TITRES_STAT!B2534</f>
        <v>45688</v>
      </c>
      <c r="B2531" s="6">
        <f>TITRES_STAT!D2534</f>
        <v>34.3384</v>
      </c>
      <c r="C2531" s="2">
        <f t="shared" si="234"/>
        <v>32.865307620116944</v>
      </c>
      <c r="D2531" s="2">
        <f t="shared" si="236"/>
        <v>33.590326157340691</v>
      </c>
      <c r="E2531" s="2">
        <f t="shared" si="235"/>
        <v>-0.72501853722374676</v>
      </c>
      <c r="F2531" s="2">
        <f t="shared" si="233"/>
        <v>-0.38226445937492892</v>
      </c>
      <c r="G2531" s="2">
        <f t="shared" si="231"/>
        <v>-0.34275407784881784</v>
      </c>
      <c r="H2531" s="2" t="str">
        <f t="shared" si="232"/>
        <v>Hold</v>
      </c>
    </row>
    <row r="2532" spans="1:8" ht="13.5" x14ac:dyDescent="0.25">
      <c r="A2532" s="3">
        <f>TITRES_STAT!B2535</f>
        <v>45691</v>
      </c>
      <c r="B2532" s="6">
        <f>TITRES_STAT!D2535</f>
        <v>34.052999999999997</v>
      </c>
      <c r="C2532" s="2">
        <f t="shared" si="234"/>
        <v>32.893644909329723</v>
      </c>
      <c r="D2532" s="2">
        <f t="shared" si="236"/>
        <v>33.624598293833969</v>
      </c>
      <c r="E2532" s="2">
        <f t="shared" si="235"/>
        <v>-0.73095338450424663</v>
      </c>
      <c r="F2532" s="2">
        <f t="shared" si="233"/>
        <v>-0.45200224440079251</v>
      </c>
      <c r="G2532" s="2">
        <f t="shared" ref="G2532:G2595" si="237">E2532-F2532</f>
        <v>-0.27895114010345412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45692</v>
      </c>
      <c r="B2533" s="6">
        <f>TITRES_STAT!D2536</f>
        <v>34.062199999999997</v>
      </c>
      <c r="C2533" s="2">
        <f t="shared" si="234"/>
        <v>32.917622615586687</v>
      </c>
      <c r="D2533" s="2">
        <f t="shared" si="236"/>
        <v>33.657013235031457</v>
      </c>
      <c r="E2533" s="2">
        <f t="shared" si="235"/>
        <v>-0.73939061944476947</v>
      </c>
      <c r="F2533" s="2">
        <f t="shared" ref="F2533:F2596" si="239">(E2533*(2/(10)))+((1-(2/10))*F2532)</f>
        <v>-0.50947991940958792</v>
      </c>
      <c r="G2533" s="2">
        <f t="shared" si="237"/>
        <v>-0.22991070003518155</v>
      </c>
      <c r="H2533" s="2" t="str">
        <f t="shared" si="238"/>
        <v>Hold</v>
      </c>
    </row>
    <row r="2534" spans="1:8" ht="13.5" x14ac:dyDescent="0.25">
      <c r="A2534" s="3">
        <f>TITRES_STAT!B2537</f>
        <v>45693</v>
      </c>
      <c r="B2534" s="6">
        <f>TITRES_STAT!D2537</f>
        <v>34.246299999999998</v>
      </c>
      <c r="C2534" s="2">
        <f t="shared" si="234"/>
        <v>32.959157597804122</v>
      </c>
      <c r="D2534" s="2">
        <f t="shared" si="236"/>
        <v>33.700664106510608</v>
      </c>
      <c r="E2534" s="2">
        <f t="shared" si="235"/>
        <v>-0.74150650870648604</v>
      </c>
      <c r="F2534" s="2">
        <f t="shared" si="239"/>
        <v>-0.55588523726896755</v>
      </c>
      <c r="G2534" s="2">
        <f t="shared" si="237"/>
        <v>-0.1856212714375185</v>
      </c>
      <c r="H2534" s="2" t="str">
        <f t="shared" si="238"/>
        <v>Hold</v>
      </c>
    </row>
    <row r="2535" spans="1:8" ht="13.5" x14ac:dyDescent="0.25">
      <c r="A2535" s="3">
        <f>TITRES_STAT!B2538</f>
        <v>45694</v>
      </c>
      <c r="B2535" s="6">
        <f>TITRES_STAT!D2538</f>
        <v>34.3108</v>
      </c>
      <c r="C2535" s="2">
        <f t="shared" si="234"/>
        <v>33.128856428911178</v>
      </c>
      <c r="D2535" s="2">
        <f t="shared" si="236"/>
        <v>33.745859357880192</v>
      </c>
      <c r="E2535" s="2">
        <f t="shared" si="235"/>
        <v>-0.61700292896901487</v>
      </c>
      <c r="F2535" s="2">
        <f t="shared" si="239"/>
        <v>-0.5681087756089771</v>
      </c>
      <c r="G2535" s="2">
        <f t="shared" si="237"/>
        <v>-4.8894153360037773E-2</v>
      </c>
      <c r="H2535" s="2" t="str">
        <f t="shared" si="238"/>
        <v>Hold</v>
      </c>
    </row>
    <row r="2536" spans="1:8" ht="13.5" x14ac:dyDescent="0.25">
      <c r="A2536" s="3">
        <f>TITRES_STAT!B2539</f>
        <v>45695</v>
      </c>
      <c r="B2536" s="6">
        <f>TITRES_STAT!D2539</f>
        <v>34.384399999999999</v>
      </c>
      <c r="C2536" s="2">
        <f t="shared" si="234"/>
        <v>33.299355439847922</v>
      </c>
      <c r="D2536" s="2">
        <f t="shared" si="236"/>
        <v>33.793158664703881</v>
      </c>
      <c r="E2536" s="2">
        <f t="shared" si="235"/>
        <v>-0.4938032248559594</v>
      </c>
      <c r="F2536" s="2">
        <f t="shared" si="239"/>
        <v>-0.55324766545837356</v>
      </c>
      <c r="G2536" s="2">
        <f t="shared" si="237"/>
        <v>5.9444440602414161E-2</v>
      </c>
      <c r="H2536" s="2" t="str">
        <f t="shared" si="238"/>
        <v>Sell</v>
      </c>
    </row>
    <row r="2537" spans="1:8" ht="13.5" x14ac:dyDescent="0.25">
      <c r="A2537" s="3">
        <f>TITRES_STAT!B2540</f>
        <v>45698</v>
      </c>
      <c r="B2537" s="6">
        <f>TITRES_STAT!D2540</f>
        <v>34.3384</v>
      </c>
      <c r="C2537" s="2">
        <f t="shared" si="234"/>
        <v>33.487531526025165</v>
      </c>
      <c r="D2537" s="2">
        <f t="shared" si="236"/>
        <v>33.833546911762852</v>
      </c>
      <c r="E2537" s="2">
        <f t="shared" si="235"/>
        <v>-0.34601538573768664</v>
      </c>
      <c r="F2537" s="2">
        <f t="shared" si="239"/>
        <v>-0.51180120951423624</v>
      </c>
      <c r="G2537" s="2">
        <f t="shared" si="237"/>
        <v>0.1657858237765496</v>
      </c>
      <c r="H2537" s="2" t="str">
        <f t="shared" si="238"/>
        <v>Sell</v>
      </c>
    </row>
    <row r="2538" spans="1:8" ht="13.5" x14ac:dyDescent="0.25">
      <c r="A2538" s="3">
        <f>TITRES_STAT!B2541</f>
        <v>45699</v>
      </c>
      <c r="B2538" s="6">
        <f>TITRES_STAT!D2541</f>
        <v>34.283099999999997</v>
      </c>
      <c r="C2538" s="2">
        <f t="shared" si="234"/>
        <v>33.639680522021294</v>
      </c>
      <c r="D2538" s="2">
        <f t="shared" si="236"/>
        <v>33.866847140521159</v>
      </c>
      <c r="E2538" s="2">
        <f t="shared" si="235"/>
        <v>-0.22716661849986508</v>
      </c>
      <c r="F2538" s="2">
        <f t="shared" si="239"/>
        <v>-0.45487429131136203</v>
      </c>
      <c r="G2538" s="2">
        <f t="shared" si="237"/>
        <v>0.22770767281149695</v>
      </c>
      <c r="H2538" s="2" t="str">
        <f t="shared" si="238"/>
        <v>Sell</v>
      </c>
    </row>
    <row r="2539" spans="1:8" ht="13.5" x14ac:dyDescent="0.25">
      <c r="A2539" s="3">
        <f>TITRES_STAT!B2542</f>
        <v>45700</v>
      </c>
      <c r="B2539" s="6">
        <f>TITRES_STAT!D2542</f>
        <v>34.3384</v>
      </c>
      <c r="C2539" s="2">
        <f t="shared" si="234"/>
        <v>33.754252749402632</v>
      </c>
      <c r="D2539" s="2">
        <f t="shared" si="236"/>
        <v>33.901776981964034</v>
      </c>
      <c r="E2539" s="2">
        <f t="shared" si="235"/>
        <v>-0.1475242325614019</v>
      </c>
      <c r="F2539" s="2">
        <f t="shared" si="239"/>
        <v>-0.39340427956137003</v>
      </c>
      <c r="G2539" s="2">
        <f t="shared" si="237"/>
        <v>0.24588004699996813</v>
      </c>
      <c r="H2539" s="2" t="str">
        <f t="shared" si="238"/>
        <v>Sell</v>
      </c>
    </row>
    <row r="2540" spans="1:8" ht="13.5" x14ac:dyDescent="0.25">
      <c r="A2540" s="3">
        <f>TITRES_STAT!B2543</f>
        <v>45701</v>
      </c>
      <c r="B2540" s="6">
        <f>TITRES_STAT!D2543</f>
        <v>34.3384</v>
      </c>
      <c r="C2540" s="2">
        <f t="shared" si="234"/>
        <v>33.848367711032992</v>
      </c>
      <c r="D2540" s="2">
        <f t="shared" si="236"/>
        <v>33.934119427744477</v>
      </c>
      <c r="E2540" s="2">
        <f t="shared" si="235"/>
        <v>-8.575171671148496E-2</v>
      </c>
      <c r="F2540" s="2">
        <f t="shared" si="239"/>
        <v>-0.33187376699139304</v>
      </c>
      <c r="G2540" s="2">
        <f t="shared" si="237"/>
        <v>0.24612205027990808</v>
      </c>
      <c r="H2540" s="2" t="str">
        <f t="shared" si="238"/>
        <v>Sell</v>
      </c>
    </row>
    <row r="2541" spans="1:8" ht="13.5" x14ac:dyDescent="0.25">
      <c r="A2541" s="3">
        <f>TITRES_STAT!B2544</f>
        <v>45702</v>
      </c>
      <c r="B2541" s="6">
        <f>TITRES_STAT!D2544</f>
        <v>34.3108</v>
      </c>
      <c r="C2541" s="2">
        <f t="shared" si="234"/>
        <v>33.923757293950992</v>
      </c>
      <c r="D2541" s="2">
        <f t="shared" si="236"/>
        <v>33.962021692355997</v>
      </c>
      <c r="E2541" s="2">
        <f t="shared" si="235"/>
        <v>-3.826439840500484E-2</v>
      </c>
      <c r="F2541" s="2">
        <f t="shared" si="239"/>
        <v>-0.27315189327411543</v>
      </c>
      <c r="G2541" s="2">
        <f t="shared" si="237"/>
        <v>0.23488749486911059</v>
      </c>
      <c r="H2541" s="2" t="str">
        <f t="shared" si="238"/>
        <v>Sell</v>
      </c>
    </row>
    <row r="2542" spans="1:8" ht="13.5" x14ac:dyDescent="0.25">
      <c r="A2542" s="3">
        <f>TITRES_STAT!B2545</f>
        <v>45705</v>
      </c>
      <c r="B2542" s="6">
        <f>TITRES_STAT!D2545</f>
        <v>34.3108</v>
      </c>
      <c r="C2542" s="2">
        <f t="shared" si="234"/>
        <v>33.943640787189302</v>
      </c>
      <c r="D2542" s="2">
        <f t="shared" si="236"/>
        <v>33.987857122551851</v>
      </c>
      <c r="E2542" s="2">
        <f t="shared" si="235"/>
        <v>-4.4216335362548875E-2</v>
      </c>
      <c r="F2542" s="2">
        <f t="shared" si="239"/>
        <v>-0.22736478169180213</v>
      </c>
      <c r="G2542" s="2">
        <f t="shared" si="237"/>
        <v>0.18314844632925326</v>
      </c>
      <c r="H2542" s="2" t="str">
        <f t="shared" si="238"/>
        <v>Sell</v>
      </c>
    </row>
    <row r="2543" spans="1:8" ht="13.5" x14ac:dyDescent="0.25">
      <c r="A2543" s="3">
        <f>TITRES_STAT!B2546</f>
        <v>45706</v>
      </c>
      <c r="B2543" s="6">
        <f>TITRES_STAT!D2546</f>
        <v>34.430399999999999</v>
      </c>
      <c r="C2543" s="2">
        <f t="shared" si="234"/>
        <v>33.961880666083253</v>
      </c>
      <c r="D2543" s="2">
        <f t="shared" si="236"/>
        <v>34.020638076436896</v>
      </c>
      <c r="E2543" s="2">
        <f t="shared" si="235"/>
        <v>-5.875741035364257E-2</v>
      </c>
      <c r="F2543" s="2">
        <f t="shared" si="239"/>
        <v>-0.19364330742417024</v>
      </c>
      <c r="G2543" s="2">
        <f t="shared" si="237"/>
        <v>0.13488589707052767</v>
      </c>
      <c r="H2543" s="2" t="str">
        <f t="shared" si="238"/>
        <v>Sell</v>
      </c>
    </row>
    <row r="2544" spans="1:8" ht="13.5" x14ac:dyDescent="0.25">
      <c r="A2544" s="3">
        <f>TITRES_STAT!B2547</f>
        <v>45707</v>
      </c>
      <c r="B2544" s="6">
        <f>TITRES_STAT!D2547</f>
        <v>34.411999999999999</v>
      </c>
      <c r="C2544" s="2">
        <f t="shared" si="234"/>
        <v>34.005637486685828</v>
      </c>
      <c r="D2544" s="2">
        <f t="shared" si="236"/>
        <v>34.049627848552682</v>
      </c>
      <c r="E2544" s="2">
        <f t="shared" si="235"/>
        <v>-4.3990361866853789E-2</v>
      </c>
      <c r="F2544" s="2">
        <f t="shared" si="239"/>
        <v>-0.16371271831270698</v>
      </c>
      <c r="G2544" s="2">
        <f t="shared" si="237"/>
        <v>0.11972235644585319</v>
      </c>
      <c r="H2544" s="2" t="str">
        <f t="shared" si="238"/>
        <v>Sell</v>
      </c>
    </row>
    <row r="2545" spans="1:8" ht="13.5" x14ac:dyDescent="0.25">
      <c r="A2545" s="3">
        <f>TITRES_STAT!B2548</f>
        <v>45708</v>
      </c>
      <c r="B2545" s="6">
        <f>TITRES_STAT!D2548</f>
        <v>34.062199999999997</v>
      </c>
      <c r="C2545" s="2">
        <f t="shared" si="234"/>
        <v>34.052585565657239</v>
      </c>
      <c r="D2545" s="2">
        <f t="shared" si="236"/>
        <v>34.050559119030261</v>
      </c>
      <c r="E2545" s="2">
        <f t="shared" si="235"/>
        <v>2.0264466269779291E-3</v>
      </c>
      <c r="F2545" s="2">
        <f t="shared" si="239"/>
        <v>-0.13056488532477001</v>
      </c>
      <c r="G2545" s="2">
        <f t="shared" si="237"/>
        <v>0.13259133195174794</v>
      </c>
      <c r="H2545" s="2" t="str">
        <f t="shared" si="238"/>
        <v>Sell</v>
      </c>
    </row>
    <row r="2546" spans="1:8" ht="13.5" x14ac:dyDescent="0.25">
      <c r="A2546" s="3">
        <f>TITRES_STAT!B2549</f>
        <v>45709</v>
      </c>
      <c r="B2546" s="6">
        <f>TITRES_STAT!D2549</f>
        <v>34.5961</v>
      </c>
      <c r="C2546" s="2">
        <f t="shared" si="234"/>
        <v>34.103633940171505</v>
      </c>
      <c r="D2546" s="2">
        <f t="shared" si="236"/>
        <v>34.090969554657647</v>
      </c>
      <c r="E2546" s="2">
        <f t="shared" si="235"/>
        <v>1.2664385513858178E-2</v>
      </c>
      <c r="F2546" s="2">
        <f t="shared" si="239"/>
        <v>-0.10191903115704437</v>
      </c>
      <c r="G2546" s="2">
        <f t="shared" si="237"/>
        <v>0.11458341667090255</v>
      </c>
      <c r="H2546" s="2" t="str">
        <f t="shared" si="238"/>
        <v>Sell</v>
      </c>
    </row>
    <row r="2547" spans="1:8" ht="13.5" x14ac:dyDescent="0.25">
      <c r="A2547" s="3">
        <f>TITRES_STAT!B2550</f>
        <v>45712</v>
      </c>
      <c r="B2547" s="6">
        <f>TITRES_STAT!D2550</f>
        <v>34.706600000000002</v>
      </c>
      <c r="C2547" s="2">
        <f t="shared" si="234"/>
        <v>34.139751795529733</v>
      </c>
      <c r="D2547" s="2">
        <f t="shared" si="236"/>
        <v>34.136571809868194</v>
      </c>
      <c r="E2547" s="2">
        <f t="shared" si="235"/>
        <v>3.1799856615393196E-3</v>
      </c>
      <c r="F2547" s="2">
        <f t="shared" si="239"/>
        <v>-8.0899227793327644E-2</v>
      </c>
      <c r="G2547" s="2">
        <f t="shared" si="237"/>
        <v>8.4079213454866963E-2</v>
      </c>
      <c r="H2547" s="2" t="str">
        <f t="shared" si="238"/>
        <v>Sell</v>
      </c>
    </row>
    <row r="2548" spans="1:8" ht="13.5" x14ac:dyDescent="0.25">
      <c r="A2548" s="3">
        <f>TITRES_STAT!B2551</f>
        <v>45713</v>
      </c>
      <c r="B2548" s="6">
        <f>TITRES_STAT!D2551</f>
        <v>34.706600000000002</v>
      </c>
      <c r="C2548" s="2">
        <f t="shared" si="234"/>
        <v>34.161805365448238</v>
      </c>
      <c r="D2548" s="2">
        <f t="shared" si="236"/>
        <v>34.178796120248329</v>
      </c>
      <c r="E2548" s="2">
        <f t="shared" si="235"/>
        <v>-1.6990754800090713E-2</v>
      </c>
      <c r="F2548" s="2">
        <f t="shared" si="239"/>
        <v>-6.8117533194680252E-2</v>
      </c>
      <c r="G2548" s="2">
        <f t="shared" si="237"/>
        <v>5.1126778394589539E-2</v>
      </c>
      <c r="H2548" s="2" t="str">
        <f t="shared" si="238"/>
        <v>Sell</v>
      </c>
    </row>
    <row r="2549" spans="1:8" ht="13.5" x14ac:dyDescent="0.25">
      <c r="A2549" s="3">
        <f>TITRES_STAT!B2552</f>
        <v>45714</v>
      </c>
      <c r="B2549" s="6">
        <f>TITRES_STAT!D2552</f>
        <v>35.9955</v>
      </c>
      <c r="C2549" s="2">
        <f t="shared" si="234"/>
        <v>34.188973770763894</v>
      </c>
      <c r="D2549" s="2">
        <f t="shared" si="236"/>
        <v>34.313366778007712</v>
      </c>
      <c r="E2549" s="2">
        <f t="shared" si="235"/>
        <v>-0.12439300724381752</v>
      </c>
      <c r="F2549" s="2">
        <f t="shared" si="239"/>
        <v>-7.93726280045077E-2</v>
      </c>
      <c r="G2549" s="2">
        <f t="shared" si="237"/>
        <v>-4.5020379239309821E-2</v>
      </c>
      <c r="H2549" s="2" t="str">
        <f t="shared" si="238"/>
        <v>Hold</v>
      </c>
    </row>
    <row r="2550" spans="1:8" ht="13.5" x14ac:dyDescent="0.25">
      <c r="A2550" s="3">
        <f>TITRES_STAT!B2553</f>
        <v>45715</v>
      </c>
      <c r="B2550" s="6">
        <f>TITRES_STAT!D2553</f>
        <v>35.9955</v>
      </c>
      <c r="C2550" s="2">
        <f t="shared" si="234"/>
        <v>34.211962421415599</v>
      </c>
      <c r="D2550" s="2">
        <f t="shared" si="236"/>
        <v>34.437969238896031</v>
      </c>
      <c r="E2550" s="2">
        <f t="shared" si="235"/>
        <v>-0.22600681748043172</v>
      </c>
      <c r="F2550" s="2">
        <f t="shared" si="239"/>
        <v>-0.10869946589969251</v>
      </c>
      <c r="G2550" s="2">
        <f t="shared" si="237"/>
        <v>-0.11730735158073921</v>
      </c>
      <c r="H2550" s="2" t="str">
        <f t="shared" si="238"/>
        <v>Hold</v>
      </c>
    </row>
    <row r="2551" spans="1:8" ht="13.5" x14ac:dyDescent="0.25">
      <c r="A2551" s="3">
        <f>TITRES_STAT!B2554</f>
        <v>45716</v>
      </c>
      <c r="B2551" s="6">
        <f>TITRES_STAT!D2554</f>
        <v>35.903399999999998</v>
      </c>
      <c r="C2551" s="2">
        <f t="shared" si="234"/>
        <v>34.227168202736273</v>
      </c>
      <c r="D2551" s="2">
        <f t="shared" si="236"/>
        <v>34.546519665644475</v>
      </c>
      <c r="E2551" s="2">
        <f t="shared" si="235"/>
        <v>-0.31935146290820171</v>
      </c>
      <c r="F2551" s="2">
        <f t="shared" si="239"/>
        <v>-0.15082986530139436</v>
      </c>
      <c r="G2551" s="2">
        <f t="shared" si="237"/>
        <v>-0.16852159760680735</v>
      </c>
      <c r="H2551" s="2" t="str">
        <f t="shared" si="238"/>
        <v>Hold</v>
      </c>
    </row>
    <row r="2552" spans="1:8" ht="13.5" x14ac:dyDescent="0.25">
      <c r="A2552" s="3">
        <f>TITRES_STAT!B2555</f>
        <v>45719</v>
      </c>
      <c r="B2552" s="6">
        <f>TITRES_STAT!D2555</f>
        <v>36.041499999999999</v>
      </c>
      <c r="C2552" s="2">
        <f t="shared" si="234"/>
        <v>34.240034633084541</v>
      </c>
      <c r="D2552" s="2">
        <f t="shared" si="236"/>
        <v>34.657258949670812</v>
      </c>
      <c r="E2552" s="2">
        <f t="shared" si="235"/>
        <v>-0.41722431658627102</v>
      </c>
      <c r="F2552" s="2">
        <f t="shared" si="239"/>
        <v>-0.20410875555836971</v>
      </c>
      <c r="G2552" s="2">
        <f t="shared" si="237"/>
        <v>-0.2131155610279013</v>
      </c>
      <c r="H2552" s="2" t="str">
        <f t="shared" si="238"/>
        <v>Hold</v>
      </c>
    </row>
    <row r="2553" spans="1:8" ht="13.5" x14ac:dyDescent="0.25">
      <c r="A2553" s="3">
        <f>TITRES_STAT!B2556</f>
        <v>45720</v>
      </c>
      <c r="B2553" s="6">
        <f>TITRES_STAT!D2556</f>
        <v>35.903399999999998</v>
      </c>
      <c r="C2553" s="2">
        <f t="shared" si="234"/>
        <v>34.269321612609993</v>
      </c>
      <c r="D2553" s="2">
        <f t="shared" si="236"/>
        <v>34.74956569413964</v>
      </c>
      <c r="E2553" s="2">
        <f t="shared" si="235"/>
        <v>-0.48024408152964781</v>
      </c>
      <c r="F2553" s="2">
        <f t="shared" si="239"/>
        <v>-0.25933582075262535</v>
      </c>
      <c r="G2553" s="2">
        <f t="shared" si="237"/>
        <v>-0.22090826077702247</v>
      </c>
      <c r="H2553" s="2" t="str">
        <f t="shared" si="238"/>
        <v>Hold</v>
      </c>
    </row>
    <row r="2554" spans="1:8" ht="13.5" x14ac:dyDescent="0.25">
      <c r="A2554" s="3">
        <f>TITRES_STAT!B2557</f>
        <v>45721</v>
      </c>
      <c r="B2554" s="6">
        <f>TITRES_STAT!D2557</f>
        <v>35.811300000000003</v>
      </c>
      <c r="C2554" s="2">
        <f t="shared" si="234"/>
        <v>34.291272133746915</v>
      </c>
      <c r="D2554" s="2">
        <f t="shared" si="236"/>
        <v>34.828212679758927</v>
      </c>
      <c r="E2554" s="2">
        <f t="shared" si="235"/>
        <v>-0.53694054601201202</v>
      </c>
      <c r="F2554" s="2">
        <f t="shared" si="239"/>
        <v>-0.31485676580450273</v>
      </c>
      <c r="G2554" s="2">
        <f t="shared" si="237"/>
        <v>-0.2220837802075093</v>
      </c>
      <c r="H2554" s="2" t="str">
        <f t="shared" si="238"/>
        <v>Hold</v>
      </c>
    </row>
    <row r="2555" spans="1:8" ht="13.5" x14ac:dyDescent="0.25">
      <c r="A2555" s="3">
        <f>TITRES_STAT!B2558</f>
        <v>45722</v>
      </c>
      <c r="B2555" s="6">
        <f>TITRES_STAT!D2558</f>
        <v>35.811300000000003</v>
      </c>
      <c r="C2555" s="2">
        <f t="shared" si="234"/>
        <v>34.256030267016619</v>
      </c>
      <c r="D2555" s="2">
        <f t="shared" si="236"/>
        <v>34.901033962739746</v>
      </c>
      <c r="E2555" s="2">
        <f t="shared" si="235"/>
        <v>-0.64500369572312621</v>
      </c>
      <c r="F2555" s="2">
        <f t="shared" si="239"/>
        <v>-0.38088615178822749</v>
      </c>
      <c r="G2555" s="2">
        <f t="shared" si="237"/>
        <v>-0.26411754393489872</v>
      </c>
      <c r="H2555" s="2" t="str">
        <f t="shared" si="238"/>
        <v>Hold</v>
      </c>
    </row>
    <row r="2556" spans="1:8" ht="13.5" x14ac:dyDescent="0.25">
      <c r="A2556" s="3">
        <f>TITRES_STAT!B2559</f>
        <v>45723</v>
      </c>
      <c r="B2556" s="6">
        <f>TITRES_STAT!D2559</f>
        <v>35.166899999999998</v>
      </c>
      <c r="C2556" s="2">
        <f t="shared" si="234"/>
        <v>34.308348687475601</v>
      </c>
      <c r="D2556" s="2">
        <f t="shared" si="236"/>
        <v>34.920727743277546</v>
      </c>
      <c r="E2556" s="2">
        <f t="shared" si="235"/>
        <v>-0.61237905580194507</v>
      </c>
      <c r="F2556" s="2">
        <f t="shared" si="239"/>
        <v>-0.42718473259097106</v>
      </c>
      <c r="G2556" s="2">
        <f t="shared" si="237"/>
        <v>-0.18519432321097401</v>
      </c>
      <c r="H2556" s="2" t="str">
        <f t="shared" si="238"/>
        <v>Hold</v>
      </c>
    </row>
    <row r="2557" spans="1:8" ht="13.5" x14ac:dyDescent="0.25">
      <c r="A2557" s="3">
        <f>TITRES_STAT!B2560</f>
        <v>45726</v>
      </c>
      <c r="B2557" s="6">
        <f>TITRES_STAT!D2560</f>
        <v>34.881500000000003</v>
      </c>
      <c r="C2557" s="2">
        <f t="shared" si="234"/>
        <v>34.369618120171666</v>
      </c>
      <c r="D2557" s="2">
        <f t="shared" si="236"/>
        <v>34.917821984516245</v>
      </c>
      <c r="E2557" s="2">
        <f t="shared" si="235"/>
        <v>-0.54820386434457902</v>
      </c>
      <c r="F2557" s="2">
        <f t="shared" si="239"/>
        <v>-0.45138855894169272</v>
      </c>
      <c r="G2557" s="2">
        <f t="shared" si="237"/>
        <v>-9.6815305402886298E-2</v>
      </c>
      <c r="H2557" s="2" t="str">
        <f t="shared" si="238"/>
        <v>Hold</v>
      </c>
    </row>
    <row r="2558" spans="1:8" ht="13.5" x14ac:dyDescent="0.25">
      <c r="A2558" s="3">
        <f>TITRES_STAT!B2561</f>
        <v>45727</v>
      </c>
      <c r="B2558" s="6">
        <f>TITRES_STAT!D2561</f>
        <v>34.605400000000003</v>
      </c>
      <c r="C2558" s="2">
        <f t="shared" si="234"/>
        <v>34.421461486299101</v>
      </c>
      <c r="D2558" s="2">
        <f t="shared" si="236"/>
        <v>34.894679615292816</v>
      </c>
      <c r="E2558" s="2">
        <f t="shared" si="235"/>
        <v>-0.47321812899371452</v>
      </c>
      <c r="F2558" s="2">
        <f t="shared" si="239"/>
        <v>-0.45575447295209709</v>
      </c>
      <c r="G2558" s="2">
        <f t="shared" si="237"/>
        <v>-1.7463656041617426E-2</v>
      </c>
      <c r="H2558" s="2" t="str">
        <f t="shared" si="238"/>
        <v>Hold</v>
      </c>
    </row>
    <row r="2559" spans="1:8" ht="13.5" x14ac:dyDescent="0.25">
      <c r="A2559" s="3">
        <f>TITRES_STAT!B2562</f>
        <v>45728</v>
      </c>
      <c r="B2559" s="6">
        <f>TITRES_STAT!D2562</f>
        <v>34.982799999999997</v>
      </c>
      <c r="C2559" s="2">
        <f t="shared" si="234"/>
        <v>34.663621257637701</v>
      </c>
      <c r="D2559" s="2">
        <f t="shared" si="236"/>
        <v>34.901207051197055</v>
      </c>
      <c r="E2559" s="2">
        <f t="shared" si="235"/>
        <v>-0.23758579355935439</v>
      </c>
      <c r="F2559" s="2">
        <f t="shared" si="239"/>
        <v>-0.41212073707354857</v>
      </c>
      <c r="G2559" s="2">
        <f t="shared" si="237"/>
        <v>0.17453494351419419</v>
      </c>
      <c r="H2559" s="2" t="str">
        <f t="shared" si="238"/>
        <v>Sell</v>
      </c>
    </row>
    <row r="2560" spans="1:8" ht="13.5" x14ac:dyDescent="0.25">
      <c r="A2560" s="3">
        <f>TITRES_STAT!B2563</f>
        <v>45729</v>
      </c>
      <c r="B2560" s="6">
        <f>TITRES_STAT!D2563</f>
        <v>35.332599999999999</v>
      </c>
      <c r="C2560" s="2">
        <f t="shared" si="234"/>
        <v>34.868525679539594</v>
      </c>
      <c r="D2560" s="2">
        <f t="shared" si="236"/>
        <v>34.933162084441712</v>
      </c>
      <c r="E2560" s="2">
        <f t="shared" si="235"/>
        <v>-6.4636404902117306E-2</v>
      </c>
      <c r="F2560" s="2">
        <f t="shared" si="239"/>
        <v>-0.34262387063926231</v>
      </c>
      <c r="G2560" s="2">
        <f t="shared" si="237"/>
        <v>0.277987465737145</v>
      </c>
      <c r="H2560" s="2" t="str">
        <f t="shared" si="238"/>
        <v>Sell</v>
      </c>
    </row>
    <row r="2561" spans="1:8" ht="13.5" x14ac:dyDescent="0.25">
      <c r="A2561" s="3">
        <f>TITRES_STAT!B2564</f>
        <v>45730</v>
      </c>
      <c r="B2561" s="6">
        <f>TITRES_STAT!D2564</f>
        <v>35.443100000000001</v>
      </c>
      <c r="C2561" s="2">
        <f t="shared" si="234"/>
        <v>35.027737113456581</v>
      </c>
      <c r="D2561" s="2">
        <f t="shared" si="236"/>
        <v>34.970935263371956</v>
      </c>
      <c r="E2561" s="2">
        <f t="shared" si="235"/>
        <v>5.6801850084625016E-2</v>
      </c>
      <c r="F2561" s="2">
        <f t="shared" si="239"/>
        <v>-0.26273872649448482</v>
      </c>
      <c r="G2561" s="2">
        <f t="shared" si="237"/>
        <v>0.31954057657910984</v>
      </c>
      <c r="H2561" s="2" t="str">
        <f t="shared" si="238"/>
        <v>Sell</v>
      </c>
    </row>
    <row r="2562" spans="1:8" ht="13.5" x14ac:dyDescent="0.25">
      <c r="A2562" s="3">
        <f>TITRES_STAT!B2565</f>
        <v>45733</v>
      </c>
      <c r="B2562" s="6">
        <f>TITRES_STAT!D2565</f>
        <v>35.792900000000003</v>
      </c>
      <c r="C2562" s="2">
        <f t="shared" si="234"/>
        <v>35.183700634463257</v>
      </c>
      <c r="D2562" s="2">
        <f t="shared" si="236"/>
        <v>35.031821540159214</v>
      </c>
      <c r="E2562" s="2">
        <f t="shared" si="235"/>
        <v>0.15187909430404289</v>
      </c>
      <c r="F2562" s="2">
        <f t="shared" si="239"/>
        <v>-0.17981516233477929</v>
      </c>
      <c r="G2562" s="2">
        <f t="shared" si="237"/>
        <v>0.33169425663882218</v>
      </c>
      <c r="H2562" s="2" t="str">
        <f t="shared" si="238"/>
        <v>Sell</v>
      </c>
    </row>
    <row r="2563" spans="1:8" ht="13.5" x14ac:dyDescent="0.25">
      <c r="A2563" s="3">
        <f>TITRES_STAT!B2566</f>
        <v>45734</v>
      </c>
      <c r="B2563" s="6">
        <f>TITRES_STAT!D2566</f>
        <v>35.627200000000002</v>
      </c>
      <c r="C2563" s="2">
        <f t="shared" si="234"/>
        <v>35.294423613776601</v>
      </c>
      <c r="D2563" s="2">
        <f t="shared" si="236"/>
        <v>35.075923648295571</v>
      </c>
      <c r="E2563" s="2">
        <f t="shared" si="235"/>
        <v>0.21849996548102979</v>
      </c>
      <c r="F2563" s="2">
        <f t="shared" si="239"/>
        <v>-0.10015213677161749</v>
      </c>
      <c r="G2563" s="2">
        <f t="shared" si="237"/>
        <v>0.31865210225264728</v>
      </c>
      <c r="H2563" s="2" t="str">
        <f t="shared" si="238"/>
        <v>Sell</v>
      </c>
    </row>
    <row r="2564" spans="1:8" ht="13.5" x14ac:dyDescent="0.25">
      <c r="A2564" s="3">
        <f>TITRES_STAT!B2567</f>
        <v>45735</v>
      </c>
      <c r="B2564" s="6">
        <f>TITRES_STAT!D2567</f>
        <v>35.792900000000003</v>
      </c>
      <c r="C2564" s="2">
        <f t="shared" si="234"/>
        <v>35.373943057810969</v>
      </c>
      <c r="D2564" s="2">
        <f t="shared" si="236"/>
        <v>35.12903300768108</v>
      </c>
      <c r="E2564" s="2">
        <f t="shared" si="235"/>
        <v>0.24491005012988865</v>
      </c>
      <c r="F2564" s="2">
        <f t="shared" si="239"/>
        <v>-3.1139699391316271E-2</v>
      </c>
      <c r="G2564" s="2">
        <f t="shared" si="237"/>
        <v>0.27604974952120492</v>
      </c>
      <c r="H2564" s="2" t="str">
        <f t="shared" si="238"/>
        <v>Sell</v>
      </c>
    </row>
    <row r="2565" spans="1:8" ht="13.5" x14ac:dyDescent="0.25">
      <c r="A2565" s="3">
        <f>TITRES_STAT!B2568</f>
        <v>45737</v>
      </c>
      <c r="B2565" s="6">
        <f>TITRES_STAT!D2568</f>
        <v>35.654800000000002</v>
      </c>
      <c r="C2565" s="2">
        <f t="shared" si="234"/>
        <v>35.44122874122467</v>
      </c>
      <c r="D2565" s="2">
        <f t="shared" si="236"/>
        <v>35.167978710815817</v>
      </c>
      <c r="E2565" s="2">
        <f t="shared" si="235"/>
        <v>0.27325003040885321</v>
      </c>
      <c r="F2565" s="2">
        <f t="shared" si="239"/>
        <v>2.9738246568717628E-2</v>
      </c>
      <c r="G2565" s="2">
        <f t="shared" si="237"/>
        <v>0.24351178384013558</v>
      </c>
      <c r="H2565" s="2" t="str">
        <f t="shared" si="238"/>
        <v>Sell</v>
      </c>
    </row>
    <row r="2566" spans="1:8" ht="13.5" x14ac:dyDescent="0.25">
      <c r="A2566" s="3">
        <f>TITRES_STAT!B2569</f>
        <v>45740</v>
      </c>
      <c r="B2566" s="6">
        <f>TITRES_STAT!D2569</f>
        <v>36.087499999999999</v>
      </c>
      <c r="C2566" s="2">
        <f t="shared" si="234"/>
        <v>35.399024319497798</v>
      </c>
      <c r="D2566" s="2">
        <f t="shared" si="236"/>
        <v>35.23609139890354</v>
      </c>
      <c r="E2566" s="2">
        <f t="shared" si="235"/>
        <v>0.16293292059425823</v>
      </c>
      <c r="F2566" s="2">
        <f t="shared" si="239"/>
        <v>5.6377181373825747E-2</v>
      </c>
      <c r="G2566" s="2">
        <f t="shared" si="237"/>
        <v>0.10655573922043249</v>
      </c>
      <c r="H2566" s="2" t="str">
        <f t="shared" si="238"/>
        <v>Sell</v>
      </c>
    </row>
    <row r="2567" spans="1:8" ht="13.5" x14ac:dyDescent="0.25">
      <c r="A2567" s="3">
        <f>TITRES_STAT!B2570</f>
        <v>45741</v>
      </c>
      <c r="B2567" s="6">
        <f>TITRES_STAT!D2570</f>
        <v>36.170400000000001</v>
      </c>
      <c r="C2567" s="2">
        <f t="shared" si="234"/>
        <v>35.319405193421211</v>
      </c>
      <c r="D2567" s="2">
        <f t="shared" si="236"/>
        <v>35.305299443429206</v>
      </c>
      <c r="E2567" s="2">
        <f t="shared" si="235"/>
        <v>1.4105749992005201E-2</v>
      </c>
      <c r="F2567" s="2">
        <f t="shared" si="239"/>
        <v>4.7922895097461636E-2</v>
      </c>
      <c r="G2567" s="2">
        <f t="shared" si="237"/>
        <v>-3.3817145105456435E-2</v>
      </c>
      <c r="H2567" s="2" t="str">
        <f t="shared" si="238"/>
        <v>Hold</v>
      </c>
    </row>
    <row r="2568" spans="1:8" ht="13.5" x14ac:dyDescent="0.25">
      <c r="A2568" s="3">
        <f>TITRES_STAT!B2571</f>
        <v>45742</v>
      </c>
      <c r="B2568" s="6">
        <f>TITRES_STAT!D2571</f>
        <v>36.538600000000002</v>
      </c>
      <c r="C2568" s="2">
        <f t="shared" si="234"/>
        <v>35.209558240587178</v>
      </c>
      <c r="D2568" s="2">
        <f t="shared" si="236"/>
        <v>35.396655040212231</v>
      </c>
      <c r="E2568" s="2">
        <f t="shared" si="235"/>
        <v>-0.18709679962505277</v>
      </c>
      <c r="F2568" s="2">
        <f t="shared" si="239"/>
        <v>9.1895615295875532E-4</v>
      </c>
      <c r="G2568" s="2">
        <f t="shared" si="237"/>
        <v>-0.18801575577801152</v>
      </c>
      <c r="H2568" s="2" t="str">
        <f t="shared" si="238"/>
        <v>Hold</v>
      </c>
    </row>
    <row r="2569" spans="1:8" ht="13.5" x14ac:dyDescent="0.25">
      <c r="A2569" s="3">
        <f>TITRES_STAT!B2572</f>
        <v>45743</v>
      </c>
      <c r="B2569" s="6">
        <f>TITRES_STAT!D2572</f>
        <v>36.768799999999999</v>
      </c>
      <c r="C2569" s="2">
        <f t="shared" si="234"/>
        <v>35.174672357419922</v>
      </c>
      <c r="D2569" s="2">
        <f t="shared" si="236"/>
        <v>35.498295407603919</v>
      </c>
      <c r="E2569" s="2">
        <f t="shared" si="235"/>
        <v>-0.32362305018399695</v>
      </c>
      <c r="F2569" s="2">
        <f t="shared" si="239"/>
        <v>-6.39894451144324E-2</v>
      </c>
      <c r="G2569" s="2">
        <f t="shared" si="237"/>
        <v>-0.25963360506956457</v>
      </c>
      <c r="H2569" s="2" t="str">
        <f t="shared" si="238"/>
        <v>Hold</v>
      </c>
    </row>
    <row r="2570" spans="1:8" ht="13.5" x14ac:dyDescent="0.25">
      <c r="A2570" s="3">
        <f>TITRES_STAT!B2573</f>
        <v>45744</v>
      </c>
      <c r="B2570" s="6">
        <f>TITRES_STAT!D2573</f>
        <v>36.998899999999999</v>
      </c>
      <c r="C2570" s="2">
        <f t="shared" si="234"/>
        <v>35.198968917816856</v>
      </c>
      <c r="D2570" s="2">
        <f t="shared" si="236"/>
        <v>35.609451303336961</v>
      </c>
      <c r="E2570" s="2">
        <f t="shared" si="235"/>
        <v>-0.41048238552010474</v>
      </c>
      <c r="F2570" s="2">
        <f t="shared" si="239"/>
        <v>-0.13328803319556687</v>
      </c>
      <c r="G2570" s="2">
        <f t="shared" si="237"/>
        <v>-0.27719435232453787</v>
      </c>
      <c r="H2570" s="2" t="str">
        <f t="shared" si="238"/>
        <v>Hold</v>
      </c>
    </row>
    <row r="2571" spans="1:8" ht="13.5" x14ac:dyDescent="0.25">
      <c r="A2571" s="3">
        <f>TITRES_STAT!B2574</f>
        <v>45749</v>
      </c>
      <c r="B2571" s="6">
        <f>TITRES_STAT!D2574</f>
        <v>36.823999999999998</v>
      </c>
      <c r="C2571" s="2">
        <f t="shared" si="234"/>
        <v>35.236527545845036</v>
      </c>
      <c r="D2571" s="2">
        <f t="shared" si="236"/>
        <v>35.699417873460149</v>
      </c>
      <c r="E2571" s="2">
        <f t="shared" si="235"/>
        <v>-0.46289032761511351</v>
      </c>
      <c r="F2571" s="2">
        <f t="shared" si="239"/>
        <v>-0.19920849207947622</v>
      </c>
      <c r="G2571" s="2">
        <f t="shared" si="237"/>
        <v>-0.26368183553563729</v>
      </c>
      <c r="H2571" s="2" t="str">
        <f t="shared" si="238"/>
        <v>Hold</v>
      </c>
    </row>
    <row r="2572" spans="1:8" ht="13.5" x14ac:dyDescent="0.25">
      <c r="A2572" s="3">
        <f>TITRES_STAT!B2575</f>
        <v>45750</v>
      </c>
      <c r="B2572" s="6">
        <f>TITRES_STAT!D2575</f>
        <v>36.612299999999998</v>
      </c>
      <c r="C2572" s="2">
        <f t="shared" si="234"/>
        <v>35.322123308022725</v>
      </c>
      <c r="D2572" s="2">
        <f t="shared" si="236"/>
        <v>35.767038771722362</v>
      </c>
      <c r="E2572" s="2">
        <f t="shared" si="235"/>
        <v>-0.44491546369963686</v>
      </c>
      <c r="F2572" s="2">
        <f t="shared" si="239"/>
        <v>-0.24834988640350836</v>
      </c>
      <c r="G2572" s="2">
        <f t="shared" si="237"/>
        <v>-0.1965655772961285</v>
      </c>
      <c r="H2572" s="2" t="str">
        <f t="shared" si="238"/>
        <v>Hold</v>
      </c>
    </row>
    <row r="2573" spans="1:8" ht="13.5" x14ac:dyDescent="0.25">
      <c r="A2573" s="3">
        <f>TITRES_STAT!B2576</f>
        <v>45751</v>
      </c>
      <c r="B2573" s="6">
        <f>TITRES_STAT!D2576</f>
        <v>38.039200000000001</v>
      </c>
      <c r="C2573" s="2">
        <f t="shared" si="234"/>
        <v>35.369058183711537</v>
      </c>
      <c r="D2573" s="2">
        <f t="shared" si="236"/>
        <v>35.935347010854038</v>
      </c>
      <c r="E2573" s="2">
        <f t="shared" si="235"/>
        <v>-0.56628882714250039</v>
      </c>
      <c r="F2573" s="2">
        <f t="shared" si="239"/>
        <v>-0.31193767455130678</v>
      </c>
      <c r="G2573" s="2">
        <f t="shared" si="237"/>
        <v>-0.25435115259119362</v>
      </c>
      <c r="H2573" s="2" t="str">
        <f t="shared" si="238"/>
        <v>Hold</v>
      </c>
    </row>
    <row r="2574" spans="1:8" ht="13.5" x14ac:dyDescent="0.25">
      <c r="A2574" s="3">
        <f>TITRES_STAT!B2577</f>
        <v>45754</v>
      </c>
      <c r="B2574" s="6">
        <f>TITRES_STAT!D2577</f>
        <v>37.744599999999998</v>
      </c>
      <c r="C2574" s="2">
        <f t="shared" si="234"/>
        <v>35.434264616986688</v>
      </c>
      <c r="D2574" s="2">
        <f t="shared" si="236"/>
        <v>36.06936575079078</v>
      </c>
      <c r="E2574" s="2">
        <f t="shared" si="235"/>
        <v>-0.63510113380409194</v>
      </c>
      <c r="F2574" s="2">
        <f t="shared" si="239"/>
        <v>-0.37657036640186381</v>
      </c>
      <c r="G2574" s="2">
        <f t="shared" si="237"/>
        <v>-0.25853076740222813</v>
      </c>
      <c r="H2574" s="2" t="str">
        <f t="shared" si="238"/>
        <v>Hold</v>
      </c>
    </row>
    <row r="2575" spans="1:8" ht="13.5" x14ac:dyDescent="0.25">
      <c r="A2575" s="3">
        <f>TITRES_STAT!B2578</f>
        <v>45755</v>
      </c>
      <c r="B2575" s="6">
        <f>TITRES_STAT!D2578</f>
        <v>37.560499999999998</v>
      </c>
      <c r="C2575" s="2">
        <f t="shared" ref="C2575:C2638" si="240">$C$4*B2565+C2574*(1-$C$4)</f>
        <v>35.468193137450278</v>
      </c>
      <c r="D2575" s="2">
        <f t="shared" si="236"/>
        <v>36.179820139621093</v>
      </c>
      <c r="E2575" s="2">
        <f t="shared" si="235"/>
        <v>-0.71162700217081465</v>
      </c>
      <c r="F2575" s="2">
        <f t="shared" si="239"/>
        <v>-0.44358169355565402</v>
      </c>
      <c r="G2575" s="2">
        <f t="shared" si="237"/>
        <v>-0.26804530861516063</v>
      </c>
      <c r="H2575" s="2" t="str">
        <f t="shared" si="238"/>
        <v>Hold</v>
      </c>
    </row>
    <row r="2576" spans="1:8" ht="13.5" x14ac:dyDescent="0.25">
      <c r="A2576" s="3">
        <f>TITRES_STAT!B2579</f>
        <v>45757</v>
      </c>
      <c r="B2576" s="6">
        <f>TITRES_STAT!D2579</f>
        <v>37.744599999999998</v>
      </c>
      <c r="C2576" s="2">
        <f t="shared" si="240"/>
        <v>35.563471116304079</v>
      </c>
      <c r="D2576" s="2">
        <f t="shared" si="236"/>
        <v>36.295729758908422</v>
      </c>
      <c r="E2576" s="2">
        <f t="shared" si="235"/>
        <v>-0.73225864260434292</v>
      </c>
      <c r="F2576" s="2">
        <f t="shared" si="239"/>
        <v>-0.50131708336539182</v>
      </c>
      <c r="G2576" s="2">
        <f t="shared" si="237"/>
        <v>-0.2309415592389511</v>
      </c>
      <c r="H2576" s="2" t="str">
        <f t="shared" si="238"/>
        <v>Hold</v>
      </c>
    </row>
    <row r="2577" spans="1:8" ht="13.5" x14ac:dyDescent="0.25">
      <c r="A2577" s="3">
        <f>TITRES_STAT!B2580</f>
        <v>45758</v>
      </c>
      <c r="B2577" s="6">
        <f>TITRES_STAT!D2580</f>
        <v>37.928699999999999</v>
      </c>
      <c r="C2577" s="2">
        <f t="shared" si="240"/>
        <v>35.656844790718836</v>
      </c>
      <c r="D2577" s="2">
        <f t="shared" si="236"/>
        <v>36.416690517507803</v>
      </c>
      <c r="E2577" s="2">
        <f t="shared" si="235"/>
        <v>-0.75984572678896711</v>
      </c>
      <c r="F2577" s="2">
        <f t="shared" si="239"/>
        <v>-0.55302281205010684</v>
      </c>
      <c r="G2577" s="2">
        <f t="shared" si="237"/>
        <v>-0.20682291473886028</v>
      </c>
      <c r="H2577" s="2" t="str">
        <f t="shared" si="238"/>
        <v>Hold</v>
      </c>
    </row>
    <row r="2578" spans="1:8" ht="13.5" x14ac:dyDescent="0.25">
      <c r="A2578" s="3">
        <f>TITRES_STAT!B2581</f>
        <v>45761</v>
      </c>
      <c r="B2578" s="6">
        <f>TITRES_STAT!D2581</f>
        <v>37.9011</v>
      </c>
      <c r="C2578" s="2">
        <f t="shared" si="240"/>
        <v>35.792499438300553</v>
      </c>
      <c r="D2578" s="2">
        <f t="shared" si="236"/>
        <v>36.526646775470191</v>
      </c>
      <c r="E2578" s="2">
        <f t="shared" si="235"/>
        <v>-0.73414733716963809</v>
      </c>
      <c r="F2578" s="2">
        <f t="shared" si="239"/>
        <v>-0.58924771707401313</v>
      </c>
      <c r="G2578" s="2">
        <f t="shared" si="237"/>
        <v>-0.14489962009562496</v>
      </c>
      <c r="H2578" s="2" t="str">
        <f t="shared" si="238"/>
        <v>Hold</v>
      </c>
    </row>
    <row r="2579" spans="1:8" ht="13.5" x14ac:dyDescent="0.25">
      <c r="A2579" s="3">
        <f>TITRES_STAT!B2582</f>
        <v>45762</v>
      </c>
      <c r="B2579" s="6">
        <f>TITRES_STAT!D2582</f>
        <v>37.9011</v>
      </c>
      <c r="C2579" s="2">
        <f t="shared" si="240"/>
        <v>35.942699524715849</v>
      </c>
      <c r="D2579" s="2">
        <f t="shared" si="236"/>
        <v>36.628458125435365</v>
      </c>
      <c r="E2579" s="2">
        <f t="shared" si="235"/>
        <v>-0.68575860071951666</v>
      </c>
      <c r="F2579" s="2">
        <f t="shared" si="239"/>
        <v>-0.60854989380311386</v>
      </c>
      <c r="G2579" s="2">
        <f t="shared" si="237"/>
        <v>-7.7208706916402803E-2</v>
      </c>
      <c r="H2579" s="2" t="str">
        <f t="shared" si="238"/>
        <v>Hold</v>
      </c>
    </row>
    <row r="2580" spans="1:8" ht="13.5" x14ac:dyDescent="0.25">
      <c r="A2580" s="3">
        <f>TITRES_STAT!B2583</f>
        <v>45763</v>
      </c>
      <c r="B2580" s="6">
        <f>TITRES_STAT!D2583</f>
        <v>37.928699999999999</v>
      </c>
      <c r="C2580" s="2">
        <f t="shared" si="240"/>
        <v>36.105191905528791</v>
      </c>
      <c r="D2580" s="2">
        <f t="shared" si="236"/>
        <v>36.72477233836608</v>
      </c>
      <c r="E2580" s="2">
        <f t="shared" si="235"/>
        <v>-0.6195804328372887</v>
      </c>
      <c r="F2580" s="2">
        <f t="shared" si="239"/>
        <v>-0.61075600160994892</v>
      </c>
      <c r="G2580" s="2">
        <f t="shared" si="237"/>
        <v>-8.8244312273397796E-3</v>
      </c>
      <c r="H2580" s="2" t="str">
        <f t="shared" si="238"/>
        <v>Hold</v>
      </c>
    </row>
    <row r="2581" spans="1:8" ht="13.5" x14ac:dyDescent="0.25">
      <c r="A2581" s="3">
        <f>TITRES_STAT!B2584</f>
        <v>45764</v>
      </c>
      <c r="B2581" s="6">
        <f>TITRES_STAT!D2584</f>
        <v>38.020800000000001</v>
      </c>
      <c r="C2581" s="2">
        <f t="shared" si="240"/>
        <v>36.215777766216668</v>
      </c>
      <c r="D2581" s="2">
        <f t="shared" si="236"/>
        <v>36.820774387375998</v>
      </c>
      <c r="E2581" s="2">
        <f t="shared" si="235"/>
        <v>-0.60499662115933006</v>
      </c>
      <c r="F2581" s="2">
        <f t="shared" si="239"/>
        <v>-0.60960412551982512</v>
      </c>
      <c r="G2581" s="2">
        <f t="shared" si="237"/>
        <v>4.6075043604950627E-3</v>
      </c>
      <c r="H2581" s="2" t="str">
        <f t="shared" si="238"/>
        <v>Sell</v>
      </c>
    </row>
    <row r="2582" spans="1:8" ht="13.5" x14ac:dyDescent="0.25">
      <c r="A2582" s="3">
        <f>TITRES_STAT!B2585</f>
        <v>45765</v>
      </c>
      <c r="B2582" s="6">
        <f>TITRES_STAT!D2585</f>
        <v>38.020800000000001</v>
      </c>
      <c r="C2582" s="2">
        <f t="shared" si="240"/>
        <v>36.276781186798722</v>
      </c>
      <c r="D2582" s="2">
        <f t="shared" si="236"/>
        <v>36.909665173496293</v>
      </c>
      <c r="E2582" s="2">
        <f t="shared" si="235"/>
        <v>-0.63288398669757129</v>
      </c>
      <c r="F2582" s="2">
        <f t="shared" si="239"/>
        <v>-0.61426009775537438</v>
      </c>
      <c r="G2582" s="2">
        <f t="shared" si="237"/>
        <v>-1.8623888942196909E-2</v>
      </c>
      <c r="H2582" s="2" t="str">
        <f t="shared" si="238"/>
        <v>Hold</v>
      </c>
    </row>
    <row r="2583" spans="1:8" ht="13.5" x14ac:dyDescent="0.25">
      <c r="A2583" s="3">
        <f>TITRES_STAT!B2586</f>
        <v>45768</v>
      </c>
      <c r="B2583" s="6">
        <f>TITRES_STAT!D2586</f>
        <v>38.048400000000001</v>
      </c>
      <c r="C2583" s="2">
        <f t="shared" si="240"/>
        <v>36.547922542675842</v>
      </c>
      <c r="D2583" s="2">
        <f t="shared" si="236"/>
        <v>36.994015901385453</v>
      </c>
      <c r="E2583" s="2">
        <f t="shared" si="235"/>
        <v>-0.44609335870961075</v>
      </c>
      <c r="F2583" s="2">
        <f t="shared" si="239"/>
        <v>-0.58062674994622165</v>
      </c>
      <c r="G2583" s="2">
        <f t="shared" si="237"/>
        <v>0.1345333912366109</v>
      </c>
      <c r="H2583" s="2" t="str">
        <f t="shared" si="238"/>
        <v>Sell</v>
      </c>
    </row>
    <row r="2584" spans="1:8" ht="13.5" x14ac:dyDescent="0.25">
      <c r="A2584" s="3">
        <f>TITRES_STAT!B2587</f>
        <v>45769</v>
      </c>
      <c r="B2584" s="6">
        <f>TITRES_STAT!D2587</f>
        <v>38.020800000000001</v>
      </c>
      <c r="C2584" s="2">
        <f t="shared" si="240"/>
        <v>36.732026766879557</v>
      </c>
      <c r="D2584" s="2">
        <f t="shared" si="236"/>
        <v>37.070073982764306</v>
      </c>
      <c r="E2584" s="2">
        <f t="shared" si="235"/>
        <v>-0.33804721588474962</v>
      </c>
      <c r="F2584" s="2">
        <f t="shared" si="239"/>
        <v>-0.53211084313392731</v>
      </c>
      <c r="G2584" s="2">
        <f t="shared" si="237"/>
        <v>0.19406362724917769</v>
      </c>
      <c r="H2584" s="2" t="str">
        <f t="shared" si="238"/>
        <v>Sell</v>
      </c>
    </row>
    <row r="2585" spans="1:8" ht="13.5" x14ac:dyDescent="0.25">
      <c r="A2585" s="3">
        <f>TITRES_STAT!B2588</f>
        <v>45770</v>
      </c>
      <c r="B2585" s="6">
        <f>TITRES_STAT!D2588</f>
        <v>38.1128</v>
      </c>
      <c r="C2585" s="2">
        <f t="shared" si="240"/>
        <v>36.859484187359627</v>
      </c>
      <c r="D2585" s="2">
        <f t="shared" si="236"/>
        <v>37.147312947003989</v>
      </c>
      <c r="E2585" s="2">
        <f t="shared" si="235"/>
        <v>-0.28782875964436272</v>
      </c>
      <c r="F2585" s="2">
        <f t="shared" si="239"/>
        <v>-0.48325442643601441</v>
      </c>
      <c r="G2585" s="2">
        <f t="shared" si="237"/>
        <v>0.19542566679165169</v>
      </c>
      <c r="H2585" s="2" t="str">
        <f t="shared" si="238"/>
        <v>Sell</v>
      </c>
    </row>
    <row r="2586" spans="1:8" ht="13.5" x14ac:dyDescent="0.25">
      <c r="A2586" s="3">
        <f>TITRES_STAT!B2589</f>
        <v>45771</v>
      </c>
      <c r="B2586" s="6">
        <f>TITRES_STAT!D2589</f>
        <v>38.508699999999997</v>
      </c>
      <c r="C2586" s="2">
        <f t="shared" si="240"/>
        <v>36.995655850842759</v>
      </c>
      <c r="D2586" s="2">
        <f t="shared" si="236"/>
        <v>37.248156432411101</v>
      </c>
      <c r="E2586" s="2">
        <f t="shared" si="235"/>
        <v>-0.25250058156834143</v>
      </c>
      <c r="F2586" s="2">
        <f t="shared" si="239"/>
        <v>-0.43710365746247987</v>
      </c>
      <c r="G2586" s="2">
        <f t="shared" si="237"/>
        <v>0.18460307589413844</v>
      </c>
      <c r="H2586" s="2" t="str">
        <f t="shared" si="238"/>
        <v>Sell</v>
      </c>
    </row>
    <row r="2587" spans="1:8" ht="13.5" x14ac:dyDescent="0.25">
      <c r="A2587" s="3">
        <f>TITRES_STAT!B2590</f>
        <v>45772</v>
      </c>
      <c r="B2587" s="6">
        <f>TITRES_STAT!D2590</f>
        <v>38.204900000000002</v>
      </c>
      <c r="C2587" s="2">
        <f t="shared" si="240"/>
        <v>37.139201104559255</v>
      </c>
      <c r="D2587" s="2">
        <f t="shared" si="236"/>
        <v>37.31902632630657</v>
      </c>
      <c r="E2587" s="2">
        <f t="shared" si="235"/>
        <v>-0.17982522174731486</v>
      </c>
      <c r="F2587" s="2">
        <f t="shared" si="239"/>
        <v>-0.38564797031944686</v>
      </c>
      <c r="G2587" s="2">
        <f t="shared" si="237"/>
        <v>0.20582274857213201</v>
      </c>
      <c r="H2587" s="2" t="str">
        <f t="shared" si="238"/>
        <v>Sell</v>
      </c>
    </row>
    <row r="2588" spans="1:8" ht="13.5" x14ac:dyDescent="0.25">
      <c r="A2588" s="3">
        <f>TITRES_STAT!B2591</f>
        <v>45775</v>
      </c>
      <c r="B2588" s="6">
        <f>TITRES_STAT!D2591</f>
        <v>38.296999999999997</v>
      </c>
      <c r="C2588" s="2">
        <f t="shared" si="240"/>
        <v>37.256416319242447</v>
      </c>
      <c r="D2588" s="2">
        <f t="shared" si="236"/>
        <v>37.391468820654232</v>
      </c>
      <c r="E2588" s="2">
        <f t="shared" ref="E2588:E2651" si="241">C2588-D2588</f>
        <v>-0.13505250141178493</v>
      </c>
      <c r="F2588" s="2">
        <f t="shared" si="239"/>
        <v>-0.33552887653791447</v>
      </c>
      <c r="G2588" s="2">
        <f t="shared" si="237"/>
        <v>0.20047637512612954</v>
      </c>
      <c r="H2588" s="2" t="str">
        <f t="shared" si="238"/>
        <v>Sell</v>
      </c>
    </row>
    <row r="2589" spans="1:8" ht="13.5" x14ac:dyDescent="0.25">
      <c r="A2589" s="3">
        <f>TITRES_STAT!B2592</f>
        <v>45776</v>
      </c>
      <c r="B2589" s="6">
        <f>TITRES_STAT!D2592</f>
        <v>38.296999999999997</v>
      </c>
      <c r="C2589" s="2">
        <f t="shared" si="240"/>
        <v>37.355598423974378</v>
      </c>
      <c r="D2589" s="2">
        <f t="shared" ref="D2589:D2652" si="242">$D$4*B2589+(1-$D$4)*D2588</f>
        <v>37.458545204309473</v>
      </c>
      <c r="E2589" s="2">
        <f t="shared" si="241"/>
        <v>-0.10294678033509541</v>
      </c>
      <c r="F2589" s="2">
        <f t="shared" si="239"/>
        <v>-0.28901245729735064</v>
      </c>
      <c r="G2589" s="2">
        <f t="shared" si="237"/>
        <v>0.18606567696225523</v>
      </c>
      <c r="H2589" s="2" t="str">
        <f t="shared" si="238"/>
        <v>Sell</v>
      </c>
    </row>
    <row r="2590" spans="1:8" ht="13.5" x14ac:dyDescent="0.25">
      <c r="A2590" s="3">
        <f>TITRES_STAT!B2593</f>
        <v>45777</v>
      </c>
      <c r="B2590" s="6">
        <f>TITRES_STAT!D2593</f>
        <v>38.379800000000003</v>
      </c>
      <c r="C2590" s="2">
        <f t="shared" si="240"/>
        <v>37.443767897209085</v>
      </c>
      <c r="D2590" s="2">
        <f t="shared" si="242"/>
        <v>37.526786300286545</v>
      </c>
      <c r="E2590" s="2">
        <f t="shared" si="241"/>
        <v>-8.3018403077460334E-2</v>
      </c>
      <c r="F2590" s="2">
        <f t="shared" si="239"/>
        <v>-0.24781364645337259</v>
      </c>
      <c r="G2590" s="2">
        <f t="shared" si="237"/>
        <v>0.16479524337591225</v>
      </c>
      <c r="H2590" s="2" t="str">
        <f t="shared" si="238"/>
        <v>Sell</v>
      </c>
    </row>
    <row r="2591" spans="1:8" ht="13.5" x14ac:dyDescent="0.25">
      <c r="A2591" s="3">
        <f>TITRES_STAT!B2594</f>
        <v>45779</v>
      </c>
      <c r="B2591" s="6">
        <f>TITRES_STAT!D2594</f>
        <v>38.296999999999997</v>
      </c>
      <c r="C2591" s="2">
        <f t="shared" si="240"/>
        <v>37.532542066869226</v>
      </c>
      <c r="D2591" s="2">
        <f t="shared" si="242"/>
        <v>37.583839166931988</v>
      </c>
      <c r="E2591" s="2">
        <f t="shared" si="241"/>
        <v>-5.1297100062761558E-2</v>
      </c>
      <c r="F2591" s="2">
        <f t="shared" si="239"/>
        <v>-0.20851033717525039</v>
      </c>
      <c r="G2591" s="2">
        <f t="shared" si="237"/>
        <v>0.15721323711248883</v>
      </c>
      <c r="H2591" s="2" t="str">
        <f t="shared" si="238"/>
        <v>Sell</v>
      </c>
    </row>
    <row r="2592" spans="1:8" ht="13.5" x14ac:dyDescent="0.25">
      <c r="A2592" s="3">
        <f>TITRES_STAT!B2595</f>
        <v>45782</v>
      </c>
      <c r="B2592" s="6">
        <f>TITRES_STAT!D2595</f>
        <v>38.389000000000003</v>
      </c>
      <c r="C2592" s="2">
        <f t="shared" si="240"/>
        <v>37.607658671966263</v>
      </c>
      <c r="D2592" s="2">
        <f t="shared" si="242"/>
        <v>37.643480710122212</v>
      </c>
      <c r="E2592" s="2">
        <f t="shared" si="241"/>
        <v>-3.5822038155949087E-2</v>
      </c>
      <c r="F2592" s="2">
        <f t="shared" si="239"/>
        <v>-0.17397267737139013</v>
      </c>
      <c r="G2592" s="2">
        <f t="shared" si="237"/>
        <v>0.13815063921544105</v>
      </c>
      <c r="H2592" s="2" t="str">
        <f t="shared" si="238"/>
        <v>Sell</v>
      </c>
    </row>
    <row r="2593" spans="1:8" ht="13.5" x14ac:dyDescent="0.25">
      <c r="A2593" s="3">
        <f>TITRES_STAT!B2596</f>
        <v>45783</v>
      </c>
      <c r="B2593" s="6">
        <f>TITRES_STAT!D2596</f>
        <v>38.453499999999998</v>
      </c>
      <c r="C2593" s="2">
        <f t="shared" si="240"/>
        <v>37.675465030125295</v>
      </c>
      <c r="D2593" s="2">
        <f t="shared" si="242"/>
        <v>37.703482139002048</v>
      </c>
      <c r="E2593" s="2">
        <f t="shared" si="241"/>
        <v>-2.8017108876753127E-2</v>
      </c>
      <c r="F2593" s="2">
        <f t="shared" si="239"/>
        <v>-0.14478156367246273</v>
      </c>
      <c r="G2593" s="2">
        <f t="shared" si="237"/>
        <v>0.1167644547957096</v>
      </c>
      <c r="H2593" s="2" t="str">
        <f t="shared" si="238"/>
        <v>Sell</v>
      </c>
    </row>
    <row r="2594" spans="1:8" ht="13.5" x14ac:dyDescent="0.25">
      <c r="A2594" s="3">
        <f>TITRES_STAT!B2597</f>
        <v>45784</v>
      </c>
      <c r="B2594" s="6">
        <f>TITRES_STAT!D2597</f>
        <v>38.471899999999998</v>
      </c>
      <c r="C2594" s="2">
        <f t="shared" si="240"/>
        <v>37.728593487029094</v>
      </c>
      <c r="D2594" s="2">
        <f t="shared" si="242"/>
        <v>37.760401980557454</v>
      </c>
      <c r="E2594" s="2">
        <f t="shared" si="241"/>
        <v>-3.180849352835935E-2</v>
      </c>
      <c r="F2594" s="2">
        <f t="shared" si="239"/>
        <v>-0.12218694964364206</v>
      </c>
      <c r="G2594" s="2">
        <f t="shared" si="237"/>
        <v>9.037845611528271E-2</v>
      </c>
      <c r="H2594" s="2" t="str">
        <f t="shared" si="238"/>
        <v>Sell</v>
      </c>
    </row>
    <row r="2595" spans="1:8" ht="13.5" x14ac:dyDescent="0.25">
      <c r="A2595" s="3">
        <f>TITRES_STAT!B2598</f>
        <v>45785</v>
      </c>
      <c r="B2595" s="6">
        <f>TITRES_STAT!D2598</f>
        <v>38.435000000000002</v>
      </c>
      <c r="C2595" s="2">
        <f t="shared" si="240"/>
        <v>37.787702181332307</v>
      </c>
      <c r="D2595" s="2">
        <f t="shared" si="242"/>
        <v>37.810372204219867</v>
      </c>
      <c r="E2595" s="2">
        <f t="shared" si="241"/>
        <v>-2.2670022887560037E-2</v>
      </c>
      <c r="F2595" s="2">
        <f t="shared" si="239"/>
        <v>-0.10228356429242566</v>
      </c>
      <c r="G2595" s="2">
        <f t="shared" si="237"/>
        <v>7.9613541404865623E-2</v>
      </c>
      <c r="H2595" s="2" t="str">
        <f t="shared" si="238"/>
        <v>Sell</v>
      </c>
    </row>
    <row r="2596" spans="1:8" ht="13.5" x14ac:dyDescent="0.25">
      <c r="A2596" s="3">
        <f>TITRES_STAT!B2599</f>
        <v>45786</v>
      </c>
      <c r="B2596" s="6">
        <f>TITRES_STAT!D2599</f>
        <v>38.370600000000003</v>
      </c>
      <c r="C2596" s="2">
        <f t="shared" si="240"/>
        <v>37.898624922665796</v>
      </c>
      <c r="D2596" s="2">
        <f t="shared" si="242"/>
        <v>37.851870559462839</v>
      </c>
      <c r="E2596" s="2">
        <f t="shared" si="241"/>
        <v>4.675436320295745E-2</v>
      </c>
      <c r="F2596" s="2">
        <f t="shared" si="239"/>
        <v>-7.2475978793349036E-2</v>
      </c>
      <c r="G2596" s="2">
        <f t="shared" ref="G2596:G2659" si="243">E2596-F2596</f>
        <v>0.11923034199630649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45789</v>
      </c>
      <c r="B2597" s="6">
        <f>TITRES_STAT!D2600</f>
        <v>38.204900000000002</v>
      </c>
      <c r="C2597" s="2">
        <f t="shared" si="240"/>
        <v>37.945744165332599</v>
      </c>
      <c r="D2597" s="2">
        <f t="shared" si="242"/>
        <v>37.878020888391518</v>
      </c>
      <c r="E2597" s="2">
        <f t="shared" si="241"/>
        <v>6.7723276941080712E-2</v>
      </c>
      <c r="F2597" s="2">
        <f t="shared" ref="F2597:F2660" si="245">(E2597*(2/(10)))+((1-(2/10))*F2596)</f>
        <v>-4.443612764646309E-2</v>
      </c>
      <c r="G2597" s="2">
        <f t="shared" si="243"/>
        <v>0.11215940458754381</v>
      </c>
      <c r="H2597" s="2" t="str">
        <f t="shared" si="244"/>
        <v>Sell</v>
      </c>
    </row>
    <row r="2598" spans="1:8" ht="13.5" x14ac:dyDescent="0.25">
      <c r="A2598" s="3">
        <f>TITRES_STAT!B2601</f>
        <v>45790</v>
      </c>
      <c r="B2598" s="6">
        <f>TITRES_STAT!D2601</f>
        <v>38.296999999999997</v>
      </c>
      <c r="C2598" s="2">
        <f t="shared" si="240"/>
        <v>37.999783524512196</v>
      </c>
      <c r="D2598" s="2">
        <f t="shared" si="242"/>
        <v>37.909056378140292</v>
      </c>
      <c r="E2598" s="2">
        <f t="shared" si="241"/>
        <v>9.0727146371904155E-2</v>
      </c>
      <c r="F2598" s="2">
        <f t="shared" si="245"/>
        <v>-1.7403472842789643E-2</v>
      </c>
      <c r="G2598" s="2">
        <f t="shared" si="243"/>
        <v>0.1081306192146938</v>
      </c>
      <c r="H2598" s="2" t="str">
        <f t="shared" si="244"/>
        <v>Sell</v>
      </c>
    </row>
    <row r="2599" spans="1:8" ht="13.5" x14ac:dyDescent="0.25">
      <c r="A2599" s="3">
        <f>TITRES_STAT!B2602</f>
        <v>45791</v>
      </c>
      <c r="B2599" s="6">
        <f>TITRES_STAT!D2602</f>
        <v>38.343000000000004</v>
      </c>
      <c r="C2599" s="2">
        <f t="shared" si="240"/>
        <v>38.045509136125702</v>
      </c>
      <c r="D2599" s="2">
        <f t="shared" si="242"/>
        <v>37.941200350129904</v>
      </c>
      <c r="E2599" s="2">
        <f t="shared" si="241"/>
        <v>0.10430878599579785</v>
      </c>
      <c r="F2599" s="2">
        <f t="shared" si="245"/>
        <v>6.9389789249278567E-3</v>
      </c>
      <c r="G2599" s="2">
        <f t="shared" si="243"/>
        <v>9.7369807070869993E-2</v>
      </c>
      <c r="H2599" s="2" t="str">
        <f t="shared" si="244"/>
        <v>Sell</v>
      </c>
    </row>
    <row r="2600" spans="1:8" ht="13.5" x14ac:dyDescent="0.25">
      <c r="A2600" s="3">
        <f>TITRES_STAT!B2603</f>
        <v>45792</v>
      </c>
      <c r="B2600" s="6">
        <f>TITRES_STAT!D2603</f>
        <v>38.343000000000004</v>
      </c>
      <c r="C2600" s="2">
        <f t="shared" si="240"/>
        <v>38.096938499798668</v>
      </c>
      <c r="D2600" s="2">
        <f t="shared" si="242"/>
        <v>37.970963287157318</v>
      </c>
      <c r="E2600" s="2">
        <f t="shared" si="241"/>
        <v>0.12597521264135025</v>
      </c>
      <c r="F2600" s="2">
        <f t="shared" si="245"/>
        <v>3.0746225668212338E-2</v>
      </c>
      <c r="G2600" s="2">
        <f t="shared" si="243"/>
        <v>9.5228986973137919E-2</v>
      </c>
      <c r="H2600" s="2" t="str">
        <f t="shared" si="244"/>
        <v>Sell</v>
      </c>
    </row>
    <row r="2601" spans="1:8" ht="13.5" x14ac:dyDescent="0.25">
      <c r="A2601" s="3">
        <f>TITRES_STAT!B2604</f>
        <v>45793</v>
      </c>
      <c r="B2601" s="6">
        <f>TITRES_STAT!D2604</f>
        <v>38.296999999999997</v>
      </c>
      <c r="C2601" s="2">
        <f t="shared" si="240"/>
        <v>38.127717192137332</v>
      </c>
      <c r="D2601" s="2">
        <f t="shared" si="242"/>
        <v>37.995114154775294</v>
      </c>
      <c r="E2601" s="2">
        <f t="shared" si="241"/>
        <v>0.13260303736203838</v>
      </c>
      <c r="F2601" s="2">
        <f t="shared" si="245"/>
        <v>5.1117588006977549E-2</v>
      </c>
      <c r="G2601" s="2">
        <f t="shared" si="243"/>
        <v>8.1485449355060829E-2</v>
      </c>
      <c r="H2601" s="2" t="str">
        <f t="shared" si="244"/>
        <v>Sell</v>
      </c>
    </row>
    <row r="2602" spans="1:8" ht="13.5" x14ac:dyDescent="0.25">
      <c r="A2602" s="3">
        <f>TITRES_STAT!B2605</f>
        <v>45796</v>
      </c>
      <c r="B2602" s="6">
        <f>TITRES_STAT!D2605</f>
        <v>38.296999999999997</v>
      </c>
      <c r="C2602" s="2">
        <f t="shared" si="240"/>
        <v>38.167914547193128</v>
      </c>
      <c r="D2602" s="2">
        <f t="shared" si="242"/>
        <v>38.01747606923638</v>
      </c>
      <c r="E2602" s="2">
        <f t="shared" si="241"/>
        <v>0.15043847795674736</v>
      </c>
      <c r="F2602" s="2">
        <f t="shared" si="245"/>
        <v>7.0981765996931512E-2</v>
      </c>
      <c r="G2602" s="2">
        <f t="shared" si="243"/>
        <v>7.9456711959815851E-2</v>
      </c>
      <c r="H2602" s="2" t="str">
        <f t="shared" si="244"/>
        <v>Sell</v>
      </c>
    </row>
    <row r="2603" spans="1:8" ht="13.5" x14ac:dyDescent="0.25">
      <c r="A2603" s="3">
        <f>TITRES_STAT!B2606</f>
        <v>45797</v>
      </c>
      <c r="B2603" s="6">
        <f>TITRES_STAT!D2606</f>
        <v>38.799999999999997</v>
      </c>
      <c r="C2603" s="2">
        <f t="shared" si="240"/>
        <v>38.211850770701879</v>
      </c>
      <c r="D2603" s="2">
        <f t="shared" si="242"/>
        <v>38.075440804848498</v>
      </c>
      <c r="E2603" s="2">
        <f t="shared" si="241"/>
        <v>0.13640996585338172</v>
      </c>
      <c r="F2603" s="2">
        <f t="shared" si="245"/>
        <v>8.4067405968221556E-2</v>
      </c>
      <c r="G2603" s="2">
        <f t="shared" si="243"/>
        <v>5.2342559885160164E-2</v>
      </c>
      <c r="H2603" s="2" t="str">
        <f t="shared" si="244"/>
        <v>Sell</v>
      </c>
    </row>
    <row r="2604" spans="1:8" ht="13.5" x14ac:dyDescent="0.25">
      <c r="A2604" s="3">
        <f>TITRES_STAT!B2607</f>
        <v>45798</v>
      </c>
      <c r="B2604" s="6">
        <f>TITRES_STAT!D2607</f>
        <v>38.700000000000003</v>
      </c>
      <c r="C2604" s="2">
        <f t="shared" si="240"/>
        <v>38.251858344440052</v>
      </c>
      <c r="D2604" s="2">
        <f t="shared" si="242"/>
        <v>38.121704448933798</v>
      </c>
      <c r="E2604" s="2">
        <f t="shared" si="241"/>
        <v>0.130153895506254</v>
      </c>
      <c r="F2604" s="2">
        <f t="shared" si="245"/>
        <v>9.3284703875828046E-2</v>
      </c>
      <c r="G2604" s="2">
        <f t="shared" si="243"/>
        <v>3.6869191630425957E-2</v>
      </c>
      <c r="H2604" s="2" t="str">
        <f t="shared" si="244"/>
        <v>Sell</v>
      </c>
    </row>
    <row r="2605" spans="1:8" ht="13.5" x14ac:dyDescent="0.25">
      <c r="A2605" s="3">
        <f>TITRES_STAT!B2608</f>
        <v>45799</v>
      </c>
      <c r="B2605" s="6">
        <f>TITRES_STAT!D2608</f>
        <v>38.700000000000003</v>
      </c>
      <c r="C2605" s="2">
        <f t="shared" si="240"/>
        <v>38.280033983756965</v>
      </c>
      <c r="D2605" s="2">
        <f t="shared" si="242"/>
        <v>38.164541156420185</v>
      </c>
      <c r="E2605" s="2">
        <f t="shared" si="241"/>
        <v>0.11549282733678012</v>
      </c>
      <c r="F2605" s="2">
        <f t="shared" si="245"/>
        <v>9.7726328568018467E-2</v>
      </c>
      <c r="G2605" s="2">
        <f t="shared" si="243"/>
        <v>1.7766498768761657E-2</v>
      </c>
      <c r="H2605" s="2" t="str">
        <f t="shared" si="244"/>
        <v>Sell</v>
      </c>
    </row>
    <row r="2606" spans="1:8" ht="13.5" x14ac:dyDescent="0.25">
      <c r="A2606" s="3">
        <f>TITRES_STAT!B2609</f>
        <v>45800</v>
      </c>
      <c r="B2606" s="6">
        <f>TITRES_STAT!D2609</f>
        <v>38.799999999999997</v>
      </c>
      <c r="C2606" s="2">
        <f t="shared" si="240"/>
        <v>38.29396721702512</v>
      </c>
      <c r="D2606" s="2">
        <f t="shared" si="242"/>
        <v>38.211612181870542</v>
      </c>
      <c r="E2606" s="2">
        <f t="shared" si="241"/>
        <v>8.2355035154577649E-2</v>
      </c>
      <c r="F2606" s="2">
        <f t="shared" si="245"/>
        <v>9.4652069885330314E-2</v>
      </c>
      <c r="G2606" s="2">
        <f t="shared" si="243"/>
        <v>-1.2297034730752665E-2</v>
      </c>
      <c r="H2606" s="2" t="str">
        <f t="shared" si="244"/>
        <v>Hold</v>
      </c>
    </row>
    <row r="2607" spans="1:8" ht="13.5" x14ac:dyDescent="0.25">
      <c r="A2607" s="3">
        <f>TITRES_STAT!B2610</f>
        <v>45803</v>
      </c>
      <c r="B2607" s="6">
        <f>TITRES_STAT!D2610</f>
        <v>38.58</v>
      </c>
      <c r="C2607" s="2">
        <f t="shared" si="240"/>
        <v>38.280264568252029</v>
      </c>
      <c r="D2607" s="2">
        <f t="shared" si="242"/>
        <v>38.238900168398651</v>
      </c>
      <c r="E2607" s="2">
        <f t="shared" si="241"/>
        <v>4.1364399853378586E-2</v>
      </c>
      <c r="F2607" s="2">
        <f t="shared" si="245"/>
        <v>8.3994535878939972E-2</v>
      </c>
      <c r="G2607" s="2">
        <f t="shared" si="243"/>
        <v>-4.2630136025561385E-2</v>
      </c>
      <c r="H2607" s="2" t="str">
        <f t="shared" si="244"/>
        <v>Hold</v>
      </c>
    </row>
    <row r="2608" spans="1:8" ht="13.5" x14ac:dyDescent="0.25">
      <c r="A2608" s="3">
        <f>TITRES_STAT!B2611</f>
        <v>45804</v>
      </c>
      <c r="B2608" s="6">
        <f>TITRES_STAT!D2611</f>
        <v>38.6</v>
      </c>
      <c r="C2608" s="2">
        <f t="shared" si="240"/>
        <v>38.282839250059411</v>
      </c>
      <c r="D2608" s="2">
        <f t="shared" si="242"/>
        <v>38.265648304072826</v>
      </c>
      <c r="E2608" s="2">
        <f t="shared" si="241"/>
        <v>1.7190945986584438E-2</v>
      </c>
      <c r="F2608" s="2">
        <f t="shared" si="245"/>
        <v>7.0633817900468868E-2</v>
      </c>
      <c r="G2608" s="2">
        <f t="shared" si="243"/>
        <v>-5.3442871913884429E-2</v>
      </c>
      <c r="H2608" s="2" t="str">
        <f t="shared" si="244"/>
        <v>Hold</v>
      </c>
    </row>
    <row r="2609" spans="1:8" ht="13.5" x14ac:dyDescent="0.25">
      <c r="A2609" s="3">
        <f>TITRES_STAT!B2612</f>
        <v>45805</v>
      </c>
      <c r="B2609" s="6">
        <f>TITRES_STAT!D2612</f>
        <v>38.74</v>
      </c>
      <c r="C2609" s="2">
        <f t="shared" si="240"/>
        <v>38.292094750050268</v>
      </c>
      <c r="D2609" s="2">
        <f t="shared" si="242"/>
        <v>38.300785466734098</v>
      </c>
      <c r="E2609" s="2">
        <f t="shared" si="241"/>
        <v>-8.6907166838301464E-3</v>
      </c>
      <c r="F2609" s="2">
        <f t="shared" si="245"/>
        <v>5.4768910983609066E-2</v>
      </c>
      <c r="G2609" s="2">
        <f t="shared" si="243"/>
        <v>-6.3459627667439206E-2</v>
      </c>
      <c r="H2609" s="2" t="str">
        <f t="shared" si="244"/>
        <v>Hold</v>
      </c>
    </row>
    <row r="2610" spans="1:8" ht="13.5" x14ac:dyDescent="0.25">
      <c r="A2610" s="3">
        <f>TITRES_STAT!B2613</f>
        <v>45806</v>
      </c>
      <c r="B2610" s="6">
        <f>TITRES_STAT!D2613</f>
        <v>38.69</v>
      </c>
      <c r="C2610" s="2">
        <f t="shared" si="240"/>
        <v>38.299926326965611</v>
      </c>
      <c r="D2610" s="2">
        <f t="shared" si="242"/>
        <v>38.329616172901943</v>
      </c>
      <c r="E2610" s="2">
        <f t="shared" si="241"/>
        <v>-2.9689845936331949E-2</v>
      </c>
      <c r="F2610" s="2">
        <f t="shared" si="245"/>
        <v>3.7877159599620867E-2</v>
      </c>
      <c r="G2610" s="2">
        <f t="shared" si="243"/>
        <v>-6.7567005535952823E-2</v>
      </c>
      <c r="H2610" s="2" t="str">
        <f t="shared" si="244"/>
        <v>Hold</v>
      </c>
    </row>
    <row r="2611" spans="1:8" ht="13.5" x14ac:dyDescent="0.25">
      <c r="A2611" s="3">
        <f>TITRES_STAT!B2614</f>
        <v>45807</v>
      </c>
      <c r="B2611" s="6">
        <f>TITRES_STAT!D2614</f>
        <v>38.4</v>
      </c>
      <c r="C2611" s="2">
        <f t="shared" si="240"/>
        <v>38.299476122817055</v>
      </c>
      <c r="D2611" s="2">
        <f t="shared" si="242"/>
        <v>38.334829789724019</v>
      </c>
      <c r="E2611" s="2">
        <f t="shared" si="241"/>
        <v>-3.5353666906964065E-2</v>
      </c>
      <c r="F2611" s="2">
        <f t="shared" si="245"/>
        <v>2.3230994298303883E-2</v>
      </c>
      <c r="G2611" s="2">
        <f t="shared" si="243"/>
        <v>-5.8584661205267952E-2</v>
      </c>
      <c r="H2611" s="2" t="str">
        <f t="shared" si="244"/>
        <v>Hold</v>
      </c>
    </row>
    <row r="2612" spans="1:8" ht="13.5" x14ac:dyDescent="0.25">
      <c r="A2612" s="3">
        <f>TITRES_STAT!B2615</f>
        <v>45810</v>
      </c>
      <c r="B2612" s="6">
        <f>TITRES_STAT!D2615</f>
        <v>38.35</v>
      </c>
      <c r="C2612" s="2">
        <f t="shared" si="240"/>
        <v>38.2990951808452</v>
      </c>
      <c r="D2612" s="2">
        <f t="shared" si="242"/>
        <v>38.335953509003723</v>
      </c>
      <c r="E2612" s="2">
        <f t="shared" si="241"/>
        <v>-3.6858328158523079E-2</v>
      </c>
      <c r="F2612" s="2">
        <f t="shared" si="245"/>
        <v>1.121312980693849E-2</v>
      </c>
      <c r="G2612" s="2">
        <f t="shared" si="243"/>
        <v>-4.807145796546157E-2</v>
      </c>
      <c r="H2612" s="2" t="str">
        <f t="shared" si="244"/>
        <v>Hold</v>
      </c>
    </row>
    <row r="2613" spans="1:8" ht="13.5" x14ac:dyDescent="0.25">
      <c r="A2613" s="3">
        <f>TITRES_STAT!B2616</f>
        <v>45811</v>
      </c>
      <c r="B2613" s="6">
        <f>TITRES_STAT!D2616</f>
        <v>38.299999999999997</v>
      </c>
      <c r="C2613" s="2">
        <f t="shared" si="240"/>
        <v>38.37615746071517</v>
      </c>
      <c r="D2613" s="2">
        <f t="shared" si="242"/>
        <v>38.333290286114554</v>
      </c>
      <c r="E2613" s="2">
        <f t="shared" si="241"/>
        <v>4.2867174600615954E-2</v>
      </c>
      <c r="F2613" s="2">
        <f t="shared" si="245"/>
        <v>1.7543938765673985E-2</v>
      </c>
      <c r="G2613" s="2">
        <f t="shared" si="243"/>
        <v>2.5323235834941969E-2</v>
      </c>
      <c r="H2613" s="2" t="str">
        <f t="shared" si="244"/>
        <v>Sell</v>
      </c>
    </row>
    <row r="2614" spans="1:8" ht="13.5" x14ac:dyDescent="0.25">
      <c r="A2614" s="3">
        <f>TITRES_STAT!B2617</f>
        <v>45812</v>
      </c>
      <c r="B2614" s="6">
        <f>TITRES_STAT!D2617</f>
        <v>38.299999999999997</v>
      </c>
      <c r="C2614" s="2">
        <f t="shared" si="240"/>
        <v>38.425979389835916</v>
      </c>
      <c r="D2614" s="2">
        <f t="shared" si="242"/>
        <v>38.330824338994958</v>
      </c>
      <c r="E2614" s="2">
        <f t="shared" si="241"/>
        <v>9.5155050840958211E-2</v>
      </c>
      <c r="F2614" s="2">
        <f t="shared" si="245"/>
        <v>3.306616118073083E-2</v>
      </c>
      <c r="G2614" s="2">
        <f t="shared" si="243"/>
        <v>6.2088889660227381E-2</v>
      </c>
      <c r="H2614" s="2" t="str">
        <f t="shared" si="244"/>
        <v>Sell</v>
      </c>
    </row>
    <row r="2615" spans="1:8" ht="13.5" x14ac:dyDescent="0.25">
      <c r="A2615" s="3">
        <f>TITRES_STAT!B2618</f>
        <v>45813</v>
      </c>
      <c r="B2615" s="6">
        <f>TITRES_STAT!D2618</f>
        <v>38.14</v>
      </c>
      <c r="C2615" s="2">
        <f t="shared" si="240"/>
        <v>38.46813640678424</v>
      </c>
      <c r="D2615" s="2">
        <f t="shared" si="242"/>
        <v>38.316689202773105</v>
      </c>
      <c r="E2615" s="2">
        <f t="shared" si="241"/>
        <v>0.15144720401113432</v>
      </c>
      <c r="F2615" s="2">
        <f t="shared" si="245"/>
        <v>5.674236974681153E-2</v>
      </c>
      <c r="G2615" s="2">
        <f t="shared" si="243"/>
        <v>9.4704834264322788E-2</v>
      </c>
      <c r="H2615" s="2" t="str">
        <f t="shared" si="244"/>
        <v>Sell</v>
      </c>
    </row>
    <row r="2616" spans="1:8" ht="13.5" x14ac:dyDescent="0.25">
      <c r="A2616" s="3">
        <f>TITRES_STAT!B2619</f>
        <v>45817</v>
      </c>
      <c r="B2616" s="6">
        <f>TITRES_STAT!D2619</f>
        <v>38</v>
      </c>
      <c r="C2616" s="2">
        <f t="shared" si="240"/>
        <v>38.519192344202047</v>
      </c>
      <c r="D2616" s="2">
        <f t="shared" si="242"/>
        <v>38.293230743308435</v>
      </c>
      <c r="E2616" s="2">
        <f t="shared" si="241"/>
        <v>0.22596160089361206</v>
      </c>
      <c r="F2616" s="2">
        <f t="shared" si="245"/>
        <v>9.0586215976171641E-2</v>
      </c>
      <c r="G2616" s="2">
        <f t="shared" si="243"/>
        <v>0.13537538491744042</v>
      </c>
      <c r="H2616" s="2" t="str">
        <f t="shared" si="244"/>
        <v>Sell</v>
      </c>
    </row>
    <row r="2617" spans="1:8" ht="13.5" x14ac:dyDescent="0.25">
      <c r="A2617" s="3">
        <f>TITRES_STAT!B2620</f>
        <v>45818</v>
      </c>
      <c r="B2617" s="6">
        <f>TITRES_STAT!D2620</f>
        <v>38</v>
      </c>
      <c r="C2617" s="2">
        <f t="shared" si="240"/>
        <v>38.528547368170962</v>
      </c>
      <c r="D2617" s="2">
        <f t="shared" si="242"/>
        <v>38.271509947507809</v>
      </c>
      <c r="E2617" s="2">
        <f t="shared" si="241"/>
        <v>0.25703742066315272</v>
      </c>
      <c r="F2617" s="2">
        <f t="shared" si="245"/>
        <v>0.12387645691356787</v>
      </c>
      <c r="G2617" s="2">
        <f t="shared" si="243"/>
        <v>0.13316096374958486</v>
      </c>
      <c r="H2617" s="2" t="str">
        <f t="shared" si="244"/>
        <v>Sell</v>
      </c>
    </row>
    <row r="2618" spans="1:8" ht="13.5" x14ac:dyDescent="0.25">
      <c r="A2618" s="3">
        <f>TITRES_STAT!B2621</f>
        <v>45819</v>
      </c>
      <c r="B2618" s="6">
        <f>TITRES_STAT!D2621</f>
        <v>38</v>
      </c>
      <c r="C2618" s="2">
        <f t="shared" si="240"/>
        <v>38.539540080760041</v>
      </c>
      <c r="D2618" s="2">
        <f t="shared" si="242"/>
        <v>38.251398099544268</v>
      </c>
      <c r="E2618" s="2">
        <f t="shared" si="241"/>
        <v>0.28814198121577306</v>
      </c>
      <c r="F2618" s="2">
        <f t="shared" si="245"/>
        <v>0.1567295617740089</v>
      </c>
      <c r="G2618" s="2">
        <f t="shared" si="243"/>
        <v>0.13141241944176416</v>
      </c>
      <c r="H2618" s="2" t="str">
        <f t="shared" si="244"/>
        <v>Sell</v>
      </c>
    </row>
    <row r="2619" spans="1:8" ht="13.5" x14ac:dyDescent="0.25">
      <c r="A2619" s="3">
        <f>TITRES_STAT!B2622</f>
        <v>45820</v>
      </c>
      <c r="B2619" s="6">
        <f>TITRES_STAT!D2622</f>
        <v>37.96</v>
      </c>
      <c r="C2619" s="2">
        <f t="shared" si="240"/>
        <v>38.570380068335417</v>
      </c>
      <c r="D2619" s="2">
        <f t="shared" si="242"/>
        <v>38.229813055133576</v>
      </c>
      <c r="E2619" s="2">
        <f t="shared" si="241"/>
        <v>0.34056701320184146</v>
      </c>
      <c r="F2619" s="2">
        <f t="shared" si="245"/>
        <v>0.1934970520595754</v>
      </c>
      <c r="G2619" s="2">
        <f t="shared" si="243"/>
        <v>0.14706996114226606</v>
      </c>
      <c r="H2619" s="2" t="str">
        <f t="shared" si="244"/>
        <v>Sell</v>
      </c>
    </row>
    <row r="2620" spans="1:8" ht="13.5" x14ac:dyDescent="0.25">
      <c r="A2620" s="3">
        <f>TITRES_STAT!B2623</f>
        <v>45821</v>
      </c>
      <c r="B2620" s="6">
        <f>TITRES_STAT!D2623</f>
        <v>37.74</v>
      </c>
      <c r="C2620" s="2">
        <f t="shared" si="240"/>
        <v>38.588783134745348</v>
      </c>
      <c r="D2620" s="2">
        <f t="shared" si="242"/>
        <v>38.193530606605165</v>
      </c>
      <c r="E2620" s="2">
        <f t="shared" si="241"/>
        <v>0.3952525281401833</v>
      </c>
      <c r="F2620" s="2">
        <f t="shared" si="245"/>
        <v>0.233848147275697</v>
      </c>
      <c r="G2620" s="2">
        <f t="shared" si="243"/>
        <v>0.1614043808644863</v>
      </c>
      <c r="H2620" s="2" t="str">
        <f t="shared" si="244"/>
        <v>Sell</v>
      </c>
    </row>
    <row r="2621" spans="1:8" ht="13.5" x14ac:dyDescent="0.25">
      <c r="A2621" s="3">
        <f>TITRES_STAT!B2624</f>
        <v>45824</v>
      </c>
      <c r="B2621" s="6">
        <f>TITRES_STAT!D2624</f>
        <v>37.5</v>
      </c>
      <c r="C2621" s="2">
        <f t="shared" si="240"/>
        <v>38.559739575553756</v>
      </c>
      <c r="D2621" s="2">
        <f t="shared" si="242"/>
        <v>38.142157969078859</v>
      </c>
      <c r="E2621" s="2">
        <f t="shared" si="241"/>
        <v>0.41758160647489717</v>
      </c>
      <c r="F2621" s="2">
        <f t="shared" si="245"/>
        <v>0.27059483911553706</v>
      </c>
      <c r="G2621" s="2">
        <f t="shared" si="243"/>
        <v>0.14698676735936012</v>
      </c>
      <c r="H2621" s="2" t="str">
        <f t="shared" si="244"/>
        <v>Sell</v>
      </c>
    </row>
    <row r="2622" spans="1:8" ht="13.5" x14ac:dyDescent="0.25">
      <c r="A2622" s="3">
        <f>TITRES_STAT!B2625</f>
        <v>45825</v>
      </c>
      <c r="B2622" s="6">
        <f>TITRES_STAT!D2625</f>
        <v>37.97</v>
      </c>
      <c r="C2622" s="2">
        <f t="shared" si="240"/>
        <v>38.527471948545482</v>
      </c>
      <c r="D2622" s="2">
        <f t="shared" si="242"/>
        <v>38.12940552692487</v>
      </c>
      <c r="E2622" s="2">
        <f t="shared" si="241"/>
        <v>0.39806642162061223</v>
      </c>
      <c r="F2622" s="2">
        <f t="shared" si="245"/>
        <v>0.29608915561655214</v>
      </c>
      <c r="G2622" s="2">
        <f t="shared" si="243"/>
        <v>0.1019772660040601</v>
      </c>
      <c r="H2622" s="2" t="str">
        <f t="shared" si="244"/>
        <v>Sell</v>
      </c>
    </row>
    <row r="2623" spans="1:8" ht="13.5" x14ac:dyDescent="0.25">
      <c r="A2623" s="3">
        <f>TITRES_STAT!B2626</f>
        <v>45826</v>
      </c>
      <c r="B2623" s="6">
        <f>TITRES_STAT!D2626</f>
        <v>37.9</v>
      </c>
      <c r="C2623" s="2">
        <f t="shared" si="240"/>
        <v>38.492476264153865</v>
      </c>
      <c r="D2623" s="2">
        <f t="shared" si="242"/>
        <v>38.112412524930441</v>
      </c>
      <c r="E2623" s="2">
        <f t="shared" si="241"/>
        <v>0.38006373922342362</v>
      </c>
      <c r="F2623" s="2">
        <f t="shared" si="245"/>
        <v>0.31288407233792648</v>
      </c>
      <c r="G2623" s="2">
        <f t="shared" si="243"/>
        <v>6.7179666885497147E-2</v>
      </c>
      <c r="H2623" s="2" t="str">
        <f t="shared" si="244"/>
        <v>Sell</v>
      </c>
    </row>
    <row r="2624" spans="1:8" ht="13.5" x14ac:dyDescent="0.25">
      <c r="A2624" s="3">
        <f>TITRES_STAT!B2627</f>
        <v>45827</v>
      </c>
      <c r="B2624" s="6">
        <f>TITRES_STAT!D2627</f>
        <v>37.6</v>
      </c>
      <c r="C2624" s="2">
        <f t="shared" si="240"/>
        <v>38.46286453120711</v>
      </c>
      <c r="D2624" s="2">
        <f t="shared" si="242"/>
        <v>38.074456041602261</v>
      </c>
      <c r="E2624" s="2">
        <f t="shared" si="241"/>
        <v>0.38840848960484919</v>
      </c>
      <c r="F2624" s="2">
        <f t="shared" si="245"/>
        <v>0.32798895579131104</v>
      </c>
      <c r="G2624" s="2">
        <f t="shared" si="243"/>
        <v>6.0419533813538151E-2</v>
      </c>
      <c r="H2624" s="2" t="str">
        <f t="shared" si="244"/>
        <v>Sell</v>
      </c>
    </row>
    <row r="2625" spans="1:8" ht="13.5" x14ac:dyDescent="0.25">
      <c r="A2625" s="3">
        <f>TITRES_STAT!B2628</f>
        <v>45828</v>
      </c>
      <c r="B2625" s="6">
        <f>TITRES_STAT!D2628</f>
        <v>37.9</v>
      </c>
      <c r="C2625" s="2">
        <f t="shared" si="240"/>
        <v>38.413193064867556</v>
      </c>
      <c r="D2625" s="2">
        <f t="shared" si="242"/>
        <v>38.061533371853947</v>
      </c>
      <c r="E2625" s="2">
        <f t="shared" si="241"/>
        <v>0.35165969301360889</v>
      </c>
      <c r="F2625" s="2">
        <f t="shared" si="245"/>
        <v>0.33272310323577065</v>
      </c>
      <c r="G2625" s="2">
        <f t="shared" si="243"/>
        <v>1.8936589777838242E-2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6">
        <f>TITRES_STAT!D2629</f>
        <v>38</v>
      </c>
      <c r="C2626" s="2">
        <f t="shared" si="240"/>
        <v>38.349624901041778</v>
      </c>
      <c r="D2626" s="2">
        <f t="shared" si="242"/>
        <v>38.056975344309215</v>
      </c>
      <c r="E2626" s="2">
        <f t="shared" si="241"/>
        <v>0.2926495567325631</v>
      </c>
      <c r="F2626" s="2">
        <f t="shared" si="245"/>
        <v>0.32470839393512918</v>
      </c>
      <c r="G2626" s="2">
        <f t="shared" si="243"/>
        <v>-3.2058837202566082E-2</v>
      </c>
      <c r="H2626" s="2" t="str">
        <f t="shared" si="244"/>
        <v>Hold</v>
      </c>
    </row>
    <row r="2627" spans="1:8" ht="13.5" x14ac:dyDescent="0.25">
      <c r="A2627" s="3">
        <f>TITRES_STAT!B2630</f>
        <v>45832</v>
      </c>
      <c r="B2627" s="6">
        <f>TITRES_STAT!D2630</f>
        <v>38.590000000000003</v>
      </c>
      <c r="C2627" s="2">
        <f t="shared" si="240"/>
        <v>38.295836454727656</v>
      </c>
      <c r="D2627" s="2">
        <f t="shared" si="242"/>
        <v>38.096458652138161</v>
      </c>
      <c r="E2627" s="2">
        <f t="shared" si="241"/>
        <v>0.19937780258949545</v>
      </c>
      <c r="F2627" s="2">
        <f t="shared" si="245"/>
        <v>0.29964227566600243</v>
      </c>
      <c r="G2627" s="2">
        <f t="shared" si="243"/>
        <v>-0.10026447307650699</v>
      </c>
      <c r="H2627" s="2" t="str">
        <f t="shared" si="244"/>
        <v>Hold</v>
      </c>
    </row>
    <row r="2628" spans="1:8" ht="13.5" x14ac:dyDescent="0.25">
      <c r="A2628" s="3">
        <f>TITRES_STAT!B2631</f>
        <v>45833</v>
      </c>
      <c r="B2628" s="6">
        <f>TITRES_STAT!D2631</f>
        <v>40.299999999999997</v>
      </c>
      <c r="C2628" s="2">
        <f t="shared" si="240"/>
        <v>38.250323154000327</v>
      </c>
      <c r="D2628" s="2">
        <f t="shared" si="242"/>
        <v>38.259683937164965</v>
      </c>
      <c r="E2628" s="2">
        <f t="shared" si="241"/>
        <v>-9.3607831646380646E-3</v>
      </c>
      <c r="F2628" s="2">
        <f t="shared" si="245"/>
        <v>0.23784166389987435</v>
      </c>
      <c r="G2628" s="2">
        <f t="shared" si="243"/>
        <v>-0.24720244706451242</v>
      </c>
      <c r="H2628" s="2" t="str">
        <f t="shared" si="244"/>
        <v>Hold</v>
      </c>
    </row>
    <row r="2629" spans="1:8" ht="13.5" x14ac:dyDescent="0.25">
      <c r="A2629" s="3">
        <f>TITRES_STAT!B2632</f>
        <v>45835</v>
      </c>
      <c r="B2629" s="6">
        <f>TITRES_STAT!D2632</f>
        <v>41.65</v>
      </c>
      <c r="C2629" s="2">
        <f t="shared" si="240"/>
        <v>38.205658053384894</v>
      </c>
      <c r="D2629" s="2">
        <f t="shared" si="242"/>
        <v>38.51081846033793</v>
      </c>
      <c r="E2629" s="2">
        <f t="shared" si="241"/>
        <v>-0.30516040695303559</v>
      </c>
      <c r="F2629" s="2">
        <f t="shared" si="245"/>
        <v>0.12924124972929238</v>
      </c>
      <c r="G2629" s="2">
        <f t="shared" si="243"/>
        <v>-0.434401656682328</v>
      </c>
      <c r="H2629" s="2" t="str">
        <f t="shared" si="244"/>
        <v>Hold</v>
      </c>
    </row>
    <row r="2630" spans="1:8" ht="13.5" x14ac:dyDescent="0.25">
      <c r="A2630" s="3">
        <f>TITRES_STAT!B2633</f>
        <v>45838</v>
      </c>
      <c r="B2630" s="6">
        <f>TITRES_STAT!D2633</f>
        <v>41.86</v>
      </c>
      <c r="C2630" s="2">
        <f t="shared" si="240"/>
        <v>38.134018352864139</v>
      </c>
      <c r="D2630" s="2">
        <f t="shared" si="242"/>
        <v>38.758905981794378</v>
      </c>
      <c r="E2630" s="2">
        <f t="shared" si="241"/>
        <v>-0.62488762893023875</v>
      </c>
      <c r="F2630" s="2">
        <f t="shared" si="245"/>
        <v>-2.1584526002613846E-2</v>
      </c>
      <c r="G2630" s="2">
        <f t="shared" si="243"/>
        <v>-0.6033031029276249</v>
      </c>
      <c r="H2630" s="2" t="str">
        <f t="shared" si="244"/>
        <v>Hold</v>
      </c>
    </row>
    <row r="2631" spans="1:8" ht="13.5" x14ac:dyDescent="0.25">
      <c r="A2631" s="3">
        <f>TITRES_STAT!B2634</f>
        <v>45839</v>
      </c>
      <c r="B2631" s="6">
        <f>TITRES_STAT!D2634</f>
        <v>41.64</v>
      </c>
      <c r="C2631" s="2">
        <f t="shared" si="240"/>
        <v>38.036477067808114</v>
      </c>
      <c r="D2631" s="2">
        <f t="shared" si="242"/>
        <v>38.972320353513311</v>
      </c>
      <c r="E2631" s="2">
        <f t="shared" si="241"/>
        <v>-0.93584328570519659</v>
      </c>
      <c r="F2631" s="2">
        <f t="shared" si="245"/>
        <v>-0.20443627794313041</v>
      </c>
      <c r="G2631" s="2">
        <f t="shared" si="243"/>
        <v>-0.73140700776206624</v>
      </c>
      <c r="H2631" s="2" t="str">
        <f t="shared" si="244"/>
        <v>Hold</v>
      </c>
    </row>
    <row r="2632" spans="1:8" ht="13.5" x14ac:dyDescent="0.25">
      <c r="A2632" s="3">
        <f>TITRES_STAT!B2635</f>
        <v>45840</v>
      </c>
      <c r="B2632" s="6">
        <f>TITRES_STAT!D2635</f>
        <v>41.42</v>
      </c>
      <c r="C2632" s="2">
        <f t="shared" si="240"/>
        <v>38.026249826606865</v>
      </c>
      <c r="D2632" s="2">
        <f t="shared" si="242"/>
        <v>39.15362995695677</v>
      </c>
      <c r="E2632" s="2">
        <f t="shared" si="241"/>
        <v>-1.1273801303499056</v>
      </c>
      <c r="F2632" s="2">
        <f t="shared" si="245"/>
        <v>-0.38902504842448549</v>
      </c>
      <c r="G2632" s="2">
        <f t="shared" si="243"/>
        <v>-0.7383550819254201</v>
      </c>
      <c r="H2632" s="2" t="str">
        <f t="shared" si="244"/>
        <v>Hold</v>
      </c>
    </row>
    <row r="2633" spans="1:8" ht="13.5" x14ac:dyDescent="0.25">
      <c r="A2633" s="3">
        <f>TITRES_STAT!B2636</f>
        <v>45841</v>
      </c>
      <c r="B2633" s="6">
        <f>TITRES_STAT!D2636</f>
        <v>41.7</v>
      </c>
      <c r="C2633" s="2">
        <f t="shared" si="240"/>
        <v>38.006826776359652</v>
      </c>
      <c r="D2633" s="2">
        <f t="shared" si="242"/>
        <v>39.342249960145161</v>
      </c>
      <c r="E2633" s="2">
        <f t="shared" si="241"/>
        <v>-1.3354231837855082</v>
      </c>
      <c r="F2633" s="2">
        <f t="shared" si="245"/>
        <v>-0.57830467549669007</v>
      </c>
      <c r="G2633" s="2">
        <f t="shared" si="243"/>
        <v>-0.7571185082888181</v>
      </c>
      <c r="H2633" s="2" t="str">
        <f t="shared" si="244"/>
        <v>Hold</v>
      </c>
    </row>
    <row r="2634" spans="1:8" ht="13.5" x14ac:dyDescent="0.25">
      <c r="A2634" s="3">
        <f>TITRES_STAT!B2637</f>
        <v>45842</v>
      </c>
      <c r="B2634" s="6">
        <f>TITRES_STAT!D2637</f>
        <v>41.6</v>
      </c>
      <c r="C2634" s="2">
        <f t="shared" si="240"/>
        <v>37.944238041535094</v>
      </c>
      <c r="D2634" s="2">
        <f t="shared" si="242"/>
        <v>39.509490703838111</v>
      </c>
      <c r="E2634" s="2">
        <f t="shared" si="241"/>
        <v>-1.565252662303017</v>
      </c>
      <c r="F2634" s="2">
        <f t="shared" si="245"/>
        <v>-0.77569427285795545</v>
      </c>
      <c r="G2634" s="2">
        <f t="shared" si="243"/>
        <v>-0.78955838944506151</v>
      </c>
      <c r="H2634" s="2" t="str">
        <f t="shared" si="244"/>
        <v>Hold</v>
      </c>
    </row>
    <row r="2635" spans="1:8" ht="13.5" x14ac:dyDescent="0.25">
      <c r="A2635" s="3">
        <f>TITRES_STAT!B2638</f>
        <v>45845</v>
      </c>
      <c r="B2635" s="6">
        <f>TITRES_STAT!D2638</f>
        <v>41.69</v>
      </c>
      <c r="C2635" s="2">
        <f t="shared" si="240"/>
        <v>37.937432188991231</v>
      </c>
      <c r="D2635" s="2">
        <f t="shared" si="242"/>
        <v>39.671009910961217</v>
      </c>
      <c r="E2635" s="2">
        <f t="shared" si="241"/>
        <v>-1.7335777219699864</v>
      </c>
      <c r="F2635" s="2">
        <f t="shared" si="245"/>
        <v>-0.96727096268036172</v>
      </c>
      <c r="G2635" s="2">
        <f t="shared" si="243"/>
        <v>-0.76630675928962466</v>
      </c>
      <c r="H2635" s="2" t="str">
        <f t="shared" si="244"/>
        <v>Hold</v>
      </c>
    </row>
    <row r="2636" spans="1:8" ht="13.5" x14ac:dyDescent="0.25">
      <c r="A2636" s="3">
        <f>TITRES_STAT!B2639</f>
        <v>45846</v>
      </c>
      <c r="B2636" s="6">
        <f>TITRES_STAT!D2639</f>
        <v>41.5</v>
      </c>
      <c r="C2636" s="2">
        <f t="shared" si="240"/>
        <v>37.947058006069504</v>
      </c>
      <c r="D2636" s="2">
        <f t="shared" si="242"/>
        <v>39.806490658297427</v>
      </c>
      <c r="E2636" s="2">
        <f t="shared" si="241"/>
        <v>-1.8594326522279232</v>
      </c>
      <c r="F2636" s="2">
        <f t="shared" si="245"/>
        <v>-1.145703300589874</v>
      </c>
      <c r="G2636" s="2">
        <f t="shared" si="243"/>
        <v>-0.71372935163804918</v>
      </c>
      <c r="H2636" s="2" t="str">
        <f t="shared" si="244"/>
        <v>Hold</v>
      </c>
    </row>
    <row r="2637" spans="1:8" ht="13.5" x14ac:dyDescent="0.25">
      <c r="A2637" s="3">
        <f>TITRES_STAT!B2640</f>
        <v>45847</v>
      </c>
      <c r="B2637" s="6">
        <f>TITRES_STAT!D2640</f>
        <v>41.5</v>
      </c>
      <c r="C2637" s="2">
        <f t="shared" si="240"/>
        <v>38.04597215898189</v>
      </c>
      <c r="D2637" s="2">
        <f t="shared" si="242"/>
        <v>39.931935794719841</v>
      </c>
      <c r="E2637" s="2">
        <f t="shared" si="241"/>
        <v>-1.8859636357379514</v>
      </c>
      <c r="F2637" s="2">
        <f t="shared" si="245"/>
        <v>-1.2937553676194895</v>
      </c>
      <c r="G2637" s="2">
        <f t="shared" si="243"/>
        <v>-0.59220826811846194</v>
      </c>
      <c r="H2637" s="2" t="str">
        <f t="shared" si="244"/>
        <v>Hold</v>
      </c>
    </row>
    <row r="2638" spans="1:8" ht="13.5" x14ac:dyDescent="0.25">
      <c r="A2638" s="3">
        <f>TITRES_STAT!B2641</f>
        <v>45848</v>
      </c>
      <c r="B2638" s="6">
        <f>TITRES_STAT!D2641</f>
        <v>41.4</v>
      </c>
      <c r="C2638" s="2">
        <f t="shared" si="240"/>
        <v>38.392745672984681</v>
      </c>
      <c r="D2638" s="2">
        <f t="shared" si="242"/>
        <v>40.040681291407267</v>
      </c>
      <c r="E2638" s="2">
        <f t="shared" si="241"/>
        <v>-1.6479356184225864</v>
      </c>
      <c r="F2638" s="2">
        <f t="shared" si="245"/>
        <v>-1.3645914177801091</v>
      </c>
      <c r="G2638" s="2">
        <f t="shared" si="243"/>
        <v>-0.28334420064247734</v>
      </c>
      <c r="H2638" s="2" t="str">
        <f t="shared" si="244"/>
        <v>Hold</v>
      </c>
    </row>
    <row r="2639" spans="1:8" ht="13.5" x14ac:dyDescent="0.25">
      <c r="A2639" s="3">
        <f>TITRES_STAT!B2642</f>
        <v>45849</v>
      </c>
      <c r="B2639" s="6">
        <f>TITRES_STAT!D2642</f>
        <v>41.64</v>
      </c>
      <c r="C2639" s="2">
        <f t="shared" ref="C2639:C2693" si="246">$C$4*B2629+C2638*(1-$C$4)</f>
        <v>38.893861723294727</v>
      </c>
      <c r="D2639" s="2">
        <f t="shared" si="242"/>
        <v>40.159149343895621</v>
      </c>
      <c r="E2639" s="2">
        <f t="shared" si="241"/>
        <v>-1.2652876206008941</v>
      </c>
      <c r="F2639" s="2">
        <f t="shared" si="245"/>
        <v>-1.3447306583442662</v>
      </c>
      <c r="G2639" s="2">
        <f t="shared" si="243"/>
        <v>7.9443037743372136E-2</v>
      </c>
      <c r="H2639" s="2" t="str">
        <f t="shared" si="244"/>
        <v>Sell</v>
      </c>
    </row>
    <row r="2640" spans="1:8" ht="13.5" x14ac:dyDescent="0.25">
      <c r="A2640" s="3">
        <f>TITRES_STAT!B2643</f>
        <v>45852</v>
      </c>
      <c r="B2640" s="6">
        <f>TITRES_STAT!D2643</f>
        <v>41.3</v>
      </c>
      <c r="C2640" s="2">
        <f t="shared" si="246"/>
        <v>39.350190688941687</v>
      </c>
      <c r="D2640" s="2">
        <f t="shared" si="242"/>
        <v>40.243656799903349</v>
      </c>
      <c r="E2640" s="2">
        <f t="shared" si="241"/>
        <v>-0.89346611096166129</v>
      </c>
      <c r="F2640" s="2">
        <f t="shared" si="245"/>
        <v>-1.2544777488677452</v>
      </c>
      <c r="G2640" s="2">
        <f t="shared" si="243"/>
        <v>0.36101163790608393</v>
      </c>
      <c r="H2640" s="2" t="str">
        <f t="shared" si="244"/>
        <v>Sell</v>
      </c>
    </row>
    <row r="2641" spans="1:8" ht="13.5" x14ac:dyDescent="0.25">
      <c r="A2641" s="3">
        <f>TITRES_STAT!B2644</f>
        <v>45853</v>
      </c>
      <c r="B2641" s="6">
        <f>TITRES_STAT!D2644</f>
        <v>41.1</v>
      </c>
      <c r="C2641" s="2">
        <f t="shared" si="246"/>
        <v>39.702469044489121</v>
      </c>
      <c r="D2641" s="2">
        <f t="shared" si="242"/>
        <v>40.307089629540137</v>
      </c>
      <c r="E2641" s="2">
        <f t="shared" si="241"/>
        <v>-0.60462058505101623</v>
      </c>
      <c r="F2641" s="2">
        <f t="shared" si="245"/>
        <v>-1.1245063161043996</v>
      </c>
      <c r="G2641" s="2">
        <f t="shared" si="243"/>
        <v>0.51988573105338332</v>
      </c>
      <c r="H2641" s="2" t="str">
        <f t="shared" si="244"/>
        <v>Sell</v>
      </c>
    </row>
    <row r="2642" spans="1:8" ht="13.5" x14ac:dyDescent="0.25">
      <c r="A2642" s="3">
        <f>TITRES_STAT!B2645</f>
        <v>45854</v>
      </c>
      <c r="B2642" s="6">
        <f>TITRES_STAT!D2645</f>
        <v>41.48</v>
      </c>
      <c r="C2642" s="2">
        <f t="shared" si="246"/>
        <v>39.966704576106181</v>
      </c>
      <c r="D2642" s="2">
        <f t="shared" si="242"/>
        <v>40.393971879203832</v>
      </c>
      <c r="E2642" s="2">
        <f t="shared" si="241"/>
        <v>-0.4272673030976506</v>
      </c>
      <c r="F2642" s="2">
        <f t="shared" si="245"/>
        <v>-0.98505851350304985</v>
      </c>
      <c r="G2642" s="2">
        <f t="shared" si="243"/>
        <v>0.55779121040539925</v>
      </c>
      <c r="H2642" s="2" t="str">
        <f t="shared" si="244"/>
        <v>Sell</v>
      </c>
    </row>
    <row r="2643" spans="1:8" ht="13.5" x14ac:dyDescent="0.25">
      <c r="A2643" s="3">
        <f>TITRES_STAT!B2646</f>
        <v>45855</v>
      </c>
      <c r="B2643" s="6">
        <f>TITRES_STAT!D2646</f>
        <v>41.4</v>
      </c>
      <c r="C2643" s="2">
        <f t="shared" si="246"/>
        <v>40.233365410551386</v>
      </c>
      <c r="D2643" s="2">
        <f t="shared" si="242"/>
        <v>40.468492480744288</v>
      </c>
      <c r="E2643" s="2">
        <f t="shared" si="241"/>
        <v>-0.23512707019290247</v>
      </c>
      <c r="F2643" s="2">
        <f t="shared" si="245"/>
        <v>-0.83507222484102039</v>
      </c>
      <c r="G2643" s="2">
        <f t="shared" si="243"/>
        <v>0.59994515464811793</v>
      </c>
      <c r="H2643" s="2" t="str">
        <f t="shared" si="244"/>
        <v>Sell</v>
      </c>
    </row>
    <row r="2644" spans="1:8" ht="13.5" x14ac:dyDescent="0.25">
      <c r="A2644" s="3">
        <f>TITRES_STAT!B2647</f>
        <v>45856</v>
      </c>
      <c r="B2644" s="6">
        <f>TITRES_STAT!D2647</f>
        <v>41.4</v>
      </c>
      <c r="C2644" s="2">
        <f t="shared" si="246"/>
        <v>40.443616885851171</v>
      </c>
      <c r="D2644" s="2">
        <f t="shared" si="242"/>
        <v>40.537493037726193</v>
      </c>
      <c r="E2644" s="2">
        <f t="shared" si="241"/>
        <v>-9.3876151875022629E-2</v>
      </c>
      <c r="F2644" s="2">
        <f t="shared" si="245"/>
        <v>-0.68683301024782084</v>
      </c>
      <c r="G2644" s="2">
        <f t="shared" si="243"/>
        <v>0.59295685837279821</v>
      </c>
      <c r="H2644" s="2" t="str">
        <f t="shared" si="244"/>
        <v>Sell</v>
      </c>
    </row>
    <row r="2645" spans="1:8" ht="13.5" x14ac:dyDescent="0.25">
      <c r="A2645" s="3">
        <f>TITRES_STAT!B2648</f>
        <v>45859</v>
      </c>
      <c r="B2645" s="6">
        <f>TITRES_STAT!D2648</f>
        <v>41.4</v>
      </c>
      <c r="C2645" s="2">
        <f t="shared" si="246"/>
        <v>40.635368134181753</v>
      </c>
      <c r="D2645" s="2">
        <f t="shared" si="242"/>
        <v>40.601382442339073</v>
      </c>
      <c r="E2645" s="2">
        <f t="shared" si="241"/>
        <v>3.398569184268041E-2</v>
      </c>
      <c r="F2645" s="2">
        <f t="shared" si="245"/>
        <v>-0.54266926982972052</v>
      </c>
      <c r="G2645" s="2">
        <f t="shared" si="243"/>
        <v>0.57665496167240093</v>
      </c>
      <c r="H2645" s="2" t="str">
        <f t="shared" si="244"/>
        <v>Sell</v>
      </c>
    </row>
    <row r="2646" spans="1:8" ht="13.5" x14ac:dyDescent="0.25">
      <c r="A2646" s="3">
        <f>TITRES_STAT!B2649</f>
        <v>45860</v>
      </c>
      <c r="B2646" s="6">
        <f>TITRES_STAT!D2649</f>
        <v>41.4</v>
      </c>
      <c r="C2646" s="2">
        <f t="shared" si="246"/>
        <v>40.768388421230718</v>
      </c>
      <c r="D2646" s="2">
        <f t="shared" si="242"/>
        <v>40.660539298462098</v>
      </c>
      <c r="E2646" s="2">
        <f t="shared" si="241"/>
        <v>0.10784912276862002</v>
      </c>
      <c r="F2646" s="2">
        <f t="shared" si="245"/>
        <v>-0.41256559131005244</v>
      </c>
      <c r="G2646" s="2">
        <f t="shared" si="243"/>
        <v>0.52041471407867246</v>
      </c>
      <c r="H2646" s="2" t="str">
        <f t="shared" si="244"/>
        <v>Sell</v>
      </c>
    </row>
    <row r="2647" spans="1:8" ht="13.5" x14ac:dyDescent="0.25">
      <c r="A2647" s="3">
        <f>TITRES_STAT!B2650</f>
        <v>45861</v>
      </c>
      <c r="B2647" s="6">
        <f>TITRES_STAT!D2650</f>
        <v>41.58</v>
      </c>
      <c r="C2647" s="2">
        <f t="shared" si="246"/>
        <v>40.880944048733689</v>
      </c>
      <c r="D2647" s="2">
        <f t="shared" si="242"/>
        <v>40.728647498576017</v>
      </c>
      <c r="E2647" s="2">
        <f t="shared" si="241"/>
        <v>0.15229655015767207</v>
      </c>
      <c r="F2647" s="2">
        <f t="shared" si="245"/>
        <v>-0.29959316301650757</v>
      </c>
      <c r="G2647" s="2">
        <f t="shared" si="243"/>
        <v>0.45188971317417964</v>
      </c>
      <c r="H2647" s="2" t="str">
        <f t="shared" si="244"/>
        <v>Sell</v>
      </c>
    </row>
    <row r="2648" spans="1:8" ht="13.5" x14ac:dyDescent="0.25">
      <c r="A2648" s="3">
        <f>TITRES_STAT!B2651</f>
        <v>45862</v>
      </c>
      <c r="B2648" s="6">
        <f>TITRES_STAT!D2651</f>
        <v>41.5</v>
      </c>
      <c r="C2648" s="2">
        <f t="shared" si="246"/>
        <v>40.960798810466969</v>
      </c>
      <c r="D2648" s="2">
        <f t="shared" si="242"/>
        <v>40.78578472090372</v>
      </c>
      <c r="E2648" s="2">
        <f t="shared" si="241"/>
        <v>0.17501408956324838</v>
      </c>
      <c r="F2648" s="2">
        <f t="shared" si="245"/>
        <v>-0.20467171250055641</v>
      </c>
      <c r="G2648" s="2">
        <f t="shared" si="243"/>
        <v>0.37968580206380476</v>
      </c>
      <c r="H2648" s="2" t="str">
        <f t="shared" si="244"/>
        <v>Sell</v>
      </c>
    </row>
    <row r="2649" spans="1:8" ht="13.5" x14ac:dyDescent="0.25">
      <c r="A2649" s="3">
        <f>TITRES_STAT!B2652</f>
        <v>45866</v>
      </c>
      <c r="B2649" s="6">
        <f>TITRES_STAT!D2652</f>
        <v>41.35</v>
      </c>
      <c r="C2649" s="2">
        <f t="shared" si="246"/>
        <v>41.065291301164358</v>
      </c>
      <c r="D2649" s="2">
        <f t="shared" si="242"/>
        <v>40.827578445281226</v>
      </c>
      <c r="E2649" s="2">
        <f t="shared" si="241"/>
        <v>0.23771285588313162</v>
      </c>
      <c r="F2649" s="2">
        <f t="shared" si="245"/>
        <v>-0.11619479882381881</v>
      </c>
      <c r="G2649" s="2">
        <f t="shared" si="243"/>
        <v>0.3539076547069504</v>
      </c>
      <c r="H2649" s="2" t="str">
        <f t="shared" si="244"/>
        <v>Sell</v>
      </c>
    </row>
    <row r="2650" spans="1:8" ht="13.5" x14ac:dyDescent="0.25">
      <c r="A2650" s="3">
        <f>TITRES_STAT!B2653</f>
        <v>45867</v>
      </c>
      <c r="B2650" s="6">
        <f>TITRES_STAT!D2653</f>
        <v>41.3</v>
      </c>
      <c r="C2650" s="2">
        <f t="shared" si="246"/>
        <v>41.101400331754455</v>
      </c>
      <c r="D2650" s="2">
        <f t="shared" si="242"/>
        <v>40.862572634519651</v>
      </c>
      <c r="E2650" s="2">
        <f t="shared" si="241"/>
        <v>0.23882769723480379</v>
      </c>
      <c r="F2650" s="2">
        <f t="shared" si="245"/>
        <v>-4.5190299612094288E-2</v>
      </c>
      <c r="G2650" s="2">
        <f t="shared" si="243"/>
        <v>0.2840179968468981</v>
      </c>
      <c r="H2650" s="2" t="str">
        <f t="shared" si="244"/>
        <v>Sell</v>
      </c>
    </row>
    <row r="2651" spans="1:8" ht="13.5" x14ac:dyDescent="0.25">
      <c r="A2651" s="3">
        <f>TITRES_STAT!B2654</f>
        <v>45868</v>
      </c>
      <c r="B2651" s="6">
        <f>TITRES_STAT!D2654</f>
        <v>41.2</v>
      </c>
      <c r="C2651" s="2">
        <f t="shared" si="246"/>
        <v>41.101184896099923</v>
      </c>
      <c r="D2651" s="2">
        <f t="shared" si="242"/>
        <v>40.887567254184859</v>
      </c>
      <c r="E2651" s="2">
        <f t="shared" si="241"/>
        <v>0.21361764191506438</v>
      </c>
      <c r="F2651" s="2">
        <f t="shared" si="245"/>
        <v>6.5712886933374515E-3</v>
      </c>
      <c r="G2651" s="2">
        <f t="shared" si="243"/>
        <v>0.20704635322172693</v>
      </c>
      <c r="H2651" s="2" t="str">
        <f t="shared" si="244"/>
        <v>Sell</v>
      </c>
    </row>
    <row r="2652" spans="1:8" ht="13.5" x14ac:dyDescent="0.25">
      <c r="A2652" s="3">
        <f>TITRES_STAT!B2655</f>
        <v>45869</v>
      </c>
      <c r="B2652" s="6">
        <f>TITRES_STAT!D2655</f>
        <v>41.3</v>
      </c>
      <c r="C2652" s="2">
        <f t="shared" si="246"/>
        <v>41.159464142853778</v>
      </c>
      <c r="D2652" s="2">
        <f t="shared" si="242"/>
        <v>40.91811782794894</v>
      </c>
      <c r="E2652" s="2">
        <f t="shared" ref="E2652:E2693" si="247">C2652-D2652</f>
        <v>0.24134631490483827</v>
      </c>
      <c r="F2652" s="2">
        <f t="shared" si="245"/>
        <v>5.3526293935637619E-2</v>
      </c>
      <c r="G2652" s="2">
        <f t="shared" si="243"/>
        <v>0.18782002096920064</v>
      </c>
      <c r="H2652" s="2" t="str">
        <f t="shared" si="244"/>
        <v>Sell</v>
      </c>
    </row>
    <row r="2653" spans="1:8" ht="13.5" x14ac:dyDescent="0.25">
      <c r="A2653" s="3">
        <f>TITRES_STAT!B2656</f>
        <v>45870</v>
      </c>
      <c r="B2653" s="6">
        <f>TITRES_STAT!D2656</f>
        <v>41.3</v>
      </c>
      <c r="C2653" s="2">
        <f t="shared" si="246"/>
        <v>41.196469659337808</v>
      </c>
      <c r="D2653" s="2">
        <f t="shared" ref="D2653:D2693" si="248">$D$4*B2653+(1-$D$4)*D2652</f>
        <v>40.94640539624902</v>
      </c>
      <c r="E2653" s="2">
        <f t="shared" si="247"/>
        <v>0.25006426308878815</v>
      </c>
      <c r="F2653" s="2">
        <f t="shared" si="245"/>
        <v>9.2833887766267734E-2</v>
      </c>
      <c r="G2653" s="2">
        <f t="shared" si="243"/>
        <v>0.15723037532252043</v>
      </c>
      <c r="H2653" s="2" t="str">
        <f t="shared" si="244"/>
        <v>Sell</v>
      </c>
    </row>
    <row r="2654" spans="1:8" ht="13.5" x14ac:dyDescent="0.25">
      <c r="A2654" s="3">
        <f>TITRES_STAT!B2657</f>
        <v>45873</v>
      </c>
      <c r="B2654" s="6">
        <f>TITRES_STAT!D2657</f>
        <v>42.47</v>
      </c>
      <c r="C2654" s="2">
        <f t="shared" si="246"/>
        <v>41.22778201943968</v>
      </c>
      <c r="D2654" s="2">
        <f t="shared" si="248"/>
        <v>41.059264255786125</v>
      </c>
      <c r="E2654" s="2">
        <f t="shared" si="247"/>
        <v>0.1685177636535542</v>
      </c>
      <c r="F2654" s="2">
        <f t="shared" si="245"/>
        <v>0.10797066294372504</v>
      </c>
      <c r="G2654" s="2">
        <f t="shared" si="243"/>
        <v>6.054710070982916E-2</v>
      </c>
      <c r="H2654" s="2" t="str">
        <f t="shared" si="244"/>
        <v>Sell</v>
      </c>
    </row>
    <row r="2655" spans="1:8" ht="13.5" x14ac:dyDescent="0.25">
      <c r="A2655" s="3">
        <f>TITRES_STAT!B2658</f>
        <v>45874</v>
      </c>
      <c r="B2655" s="6">
        <f>TITRES_STAT!D2658</f>
        <v>43.5</v>
      </c>
      <c r="C2655" s="2">
        <f t="shared" si="246"/>
        <v>41.254277093372032</v>
      </c>
      <c r="D2655" s="2">
        <f t="shared" si="248"/>
        <v>41.240059496098262</v>
      </c>
      <c r="E2655" s="2">
        <f t="shared" si="247"/>
        <v>1.4217597273770366E-2</v>
      </c>
      <c r="F2655" s="2">
        <f t="shared" si="245"/>
        <v>8.9220049809734109E-2</v>
      </c>
      <c r="G2655" s="2">
        <f t="shared" si="243"/>
        <v>-7.5002452535963743E-2</v>
      </c>
      <c r="H2655" s="2" t="str">
        <f t="shared" si="244"/>
        <v>Hold</v>
      </c>
    </row>
    <row r="2656" spans="1:8" ht="13.5" x14ac:dyDescent="0.25">
      <c r="A2656" s="3">
        <f>TITRES_STAT!B2659</f>
        <v>45875</v>
      </c>
      <c r="B2656" s="6">
        <f>TITRES_STAT!D2659</f>
        <v>43.5</v>
      </c>
      <c r="C2656" s="2">
        <f t="shared" si="246"/>
        <v>41.276696002084023</v>
      </c>
      <c r="D2656" s="2">
        <f t="shared" si="248"/>
        <v>41.407462496387282</v>
      </c>
      <c r="E2656" s="2">
        <f t="shared" si="247"/>
        <v>-0.13076649430325915</v>
      </c>
      <c r="F2656" s="2">
        <f t="shared" si="245"/>
        <v>4.5222740987135454E-2</v>
      </c>
      <c r="G2656" s="2">
        <f t="shared" si="243"/>
        <v>-0.17598923529039462</v>
      </c>
      <c r="H2656" s="2" t="str">
        <f t="shared" si="244"/>
        <v>Hold</v>
      </c>
    </row>
    <row r="2657" spans="1:8" ht="13.5" x14ac:dyDescent="0.25">
      <c r="A2657" s="3">
        <f>TITRES_STAT!B2660</f>
        <v>45876</v>
      </c>
      <c r="B2657" s="6">
        <f>TITRES_STAT!D2660</f>
        <v>43.5</v>
      </c>
      <c r="C2657" s="2">
        <f t="shared" si="246"/>
        <v>41.323358155609554</v>
      </c>
      <c r="D2657" s="2">
        <f t="shared" si="248"/>
        <v>41.562465274432668</v>
      </c>
      <c r="E2657" s="2">
        <f t="shared" si="247"/>
        <v>-0.23910711882311375</v>
      </c>
      <c r="F2657" s="2">
        <f t="shared" si="245"/>
        <v>-1.164323097491439E-2</v>
      </c>
      <c r="G2657" s="2">
        <f t="shared" si="243"/>
        <v>-0.22746388784819938</v>
      </c>
      <c r="H2657" s="2" t="str">
        <f t="shared" si="244"/>
        <v>Hold</v>
      </c>
    </row>
    <row r="2658" spans="1:8" ht="13.5" x14ac:dyDescent="0.25">
      <c r="A2658" s="3">
        <f>TITRES_STAT!B2661</f>
        <v>45877</v>
      </c>
      <c r="B2658" s="6">
        <f>TITRES_STAT!D2661</f>
        <v>43.5</v>
      </c>
      <c r="C2658" s="2">
        <f t="shared" si="246"/>
        <v>41.350533823977315</v>
      </c>
      <c r="D2658" s="2">
        <f t="shared" si="248"/>
        <v>41.705986365215431</v>
      </c>
      <c r="E2658" s="2">
        <f t="shared" si="247"/>
        <v>-0.35545254123811532</v>
      </c>
      <c r="F2658" s="2">
        <f t="shared" si="245"/>
        <v>-8.0405093027554581E-2</v>
      </c>
      <c r="G2658" s="2">
        <f t="shared" si="243"/>
        <v>-0.27504744821056071</v>
      </c>
      <c r="H2658" s="2" t="str">
        <f t="shared" si="244"/>
        <v>Hold</v>
      </c>
    </row>
    <row r="2659" spans="1:8" ht="13.5" x14ac:dyDescent="0.25">
      <c r="A2659" s="3">
        <f>TITRES_STAT!B2662</f>
        <v>45880</v>
      </c>
      <c r="B2659" s="6">
        <f>TITRES_STAT!D2662</f>
        <v>43</v>
      </c>
      <c r="C2659" s="2">
        <f t="shared" si="246"/>
        <v>41.350451697211568</v>
      </c>
      <c r="D2659" s="2">
        <f t="shared" si="248"/>
        <v>41.801839227051325</v>
      </c>
      <c r="E2659" s="2">
        <f t="shared" si="247"/>
        <v>-0.4513875298397565</v>
      </c>
      <c r="F2659" s="2">
        <f t="shared" si="245"/>
        <v>-0.154601580389995</v>
      </c>
      <c r="G2659" s="2">
        <f t="shared" si="243"/>
        <v>-0.2967859494497615</v>
      </c>
      <c r="H2659" s="2" t="str">
        <f t="shared" si="244"/>
        <v>Hold</v>
      </c>
    </row>
    <row r="2660" spans="1:8" ht="13.5" x14ac:dyDescent="0.25">
      <c r="A2660" s="3">
        <f>TITRES_STAT!B2663</f>
        <v>45881</v>
      </c>
      <c r="B2660" s="6">
        <f>TITRES_STAT!D2663</f>
        <v>43</v>
      </c>
      <c r="C2660" s="2">
        <f t="shared" si="246"/>
        <v>41.342689897640561</v>
      </c>
      <c r="D2660" s="2">
        <f t="shared" si="248"/>
        <v>41.890591876899371</v>
      </c>
      <c r="E2660" s="2">
        <f t="shared" si="247"/>
        <v>-0.54790197925881046</v>
      </c>
      <c r="F2660" s="2">
        <f t="shared" si="245"/>
        <v>-0.2332616601637581</v>
      </c>
      <c r="G2660" s="2">
        <f t="shared" ref="G2660:G2693" si="249">E2660-F2660</f>
        <v>-0.31464031909505236</v>
      </c>
      <c r="H2660" s="2" t="str">
        <f t="shared" ref="H2660:H2693" si="250">IF(G2660&lt;0,"Hold","Sell")</f>
        <v>Hold</v>
      </c>
    </row>
    <row r="2661" spans="1:8" ht="13.5" x14ac:dyDescent="0.25">
      <c r="A2661" s="3">
        <f>TITRES_STAT!B2664</f>
        <v>45883</v>
      </c>
      <c r="B2661" s="6">
        <f>TITRES_STAT!D2664</f>
        <v>43</v>
      </c>
      <c r="C2661" s="2">
        <f t="shared" si="246"/>
        <v>41.320737605695861</v>
      </c>
      <c r="D2661" s="2">
        <f t="shared" si="248"/>
        <v>41.972770256388308</v>
      </c>
      <c r="E2661" s="2">
        <f t="shared" si="247"/>
        <v>-0.65203265069244765</v>
      </c>
      <c r="F2661" s="2">
        <f t="shared" ref="F2661:F2693" si="251">(E2661*(2/(10)))+((1-(2/10))*F2660)</f>
        <v>-0.31701585826949608</v>
      </c>
      <c r="G2661" s="2">
        <f t="shared" si="249"/>
        <v>-0.33501679242295157</v>
      </c>
      <c r="H2661" s="2" t="str">
        <f t="shared" si="250"/>
        <v>Hold</v>
      </c>
    </row>
    <row r="2662" spans="1:8" ht="13.5" x14ac:dyDescent="0.25">
      <c r="A2662" s="3">
        <f>TITRES_STAT!B2665</f>
        <v>45884</v>
      </c>
      <c r="B2662" s="6">
        <f>TITRES_STAT!D2665</f>
        <v>43</v>
      </c>
      <c r="C2662" s="2">
        <f t="shared" si="246"/>
        <v>41.317547204819576</v>
      </c>
      <c r="D2662" s="2">
        <f t="shared" si="248"/>
        <v>42.048861348507693</v>
      </c>
      <c r="E2662" s="2">
        <f t="shared" si="247"/>
        <v>-0.73131414368811676</v>
      </c>
      <c r="F2662" s="2">
        <f t="shared" si="251"/>
        <v>-0.39987551535322025</v>
      </c>
      <c r="G2662" s="2">
        <f t="shared" si="249"/>
        <v>-0.33143862833489651</v>
      </c>
      <c r="H2662" s="2" t="str">
        <f t="shared" si="250"/>
        <v>Hold</v>
      </c>
    </row>
    <row r="2663" spans="1:8" ht="13.5" x14ac:dyDescent="0.25">
      <c r="A2663" s="3">
        <f>TITRES_STAT!B2666</f>
        <v>45887</v>
      </c>
      <c r="B2663" s="6">
        <f>TITRES_STAT!D2666</f>
        <v>43</v>
      </c>
      <c r="C2663" s="2">
        <f t="shared" si="246"/>
        <v>41.314847634847332</v>
      </c>
      <c r="D2663" s="2">
        <f t="shared" si="248"/>
        <v>42.119316063433047</v>
      </c>
      <c r="E2663" s="2">
        <f t="shared" si="247"/>
        <v>-0.80446842858571443</v>
      </c>
      <c r="F2663" s="2">
        <f t="shared" si="251"/>
        <v>-0.48079409799971912</v>
      </c>
      <c r="G2663" s="2">
        <f t="shared" si="249"/>
        <v>-0.32367433058599532</v>
      </c>
      <c r="H2663" s="2" t="str">
        <f t="shared" si="250"/>
        <v>Hold</v>
      </c>
    </row>
    <row r="2664" spans="1:8" ht="13.5" x14ac:dyDescent="0.25">
      <c r="A2664" s="3">
        <f>TITRES_STAT!B2667</f>
        <v>45888</v>
      </c>
      <c r="B2664" s="6">
        <f>TITRES_STAT!D2667</f>
        <v>43</v>
      </c>
      <c r="C2664" s="2">
        <f t="shared" si="246"/>
        <v>41.49256338333236</v>
      </c>
      <c r="D2664" s="2">
        <f t="shared" si="248"/>
        <v>42.184551910586151</v>
      </c>
      <c r="E2664" s="2">
        <f t="shared" si="247"/>
        <v>-0.69198852725379112</v>
      </c>
      <c r="F2664" s="2">
        <f t="shared" si="251"/>
        <v>-0.52303298385053354</v>
      </c>
      <c r="G2664" s="2">
        <f t="shared" si="249"/>
        <v>-0.16895554340325758</v>
      </c>
      <c r="H2664" s="2" t="str">
        <f t="shared" si="250"/>
        <v>Hold</v>
      </c>
    </row>
    <row r="2665" spans="1:8" ht="13.5" x14ac:dyDescent="0.25">
      <c r="A2665" s="3">
        <f>TITRES_STAT!B2668</f>
        <v>45889</v>
      </c>
      <c r="B2665" s="6">
        <f>TITRES_STAT!D2668</f>
        <v>43.39</v>
      </c>
      <c r="C2665" s="2">
        <f t="shared" si="246"/>
        <v>41.801399785896614</v>
      </c>
      <c r="D2665" s="2">
        <f t="shared" si="248"/>
        <v>42.273844361653843</v>
      </c>
      <c r="E2665" s="2">
        <f t="shared" si="247"/>
        <v>-0.47244457575722976</v>
      </c>
      <c r="F2665" s="2">
        <f t="shared" si="251"/>
        <v>-0.51291530223187276</v>
      </c>
      <c r="G2665" s="2">
        <f t="shared" si="249"/>
        <v>4.0470726474643004E-2</v>
      </c>
      <c r="H2665" s="2" t="str">
        <f t="shared" si="250"/>
        <v>Sell</v>
      </c>
    </row>
    <row r="2666" spans="1:8" ht="13.5" x14ac:dyDescent="0.25">
      <c r="A2666" s="3">
        <f>TITRES_STAT!B2669</f>
        <v>45890</v>
      </c>
      <c r="B2666" s="6">
        <f>TITRES_STAT!D2669</f>
        <v>43</v>
      </c>
      <c r="C2666" s="2">
        <f t="shared" si="246"/>
        <v>42.062722895758675</v>
      </c>
      <c r="D2666" s="2">
        <f t="shared" si="248"/>
        <v>42.327633668198004</v>
      </c>
      <c r="E2666" s="2">
        <f t="shared" si="247"/>
        <v>-0.26491077243932892</v>
      </c>
      <c r="F2666" s="2">
        <f t="shared" si="251"/>
        <v>-0.46331439627336402</v>
      </c>
      <c r="G2666" s="2">
        <f t="shared" si="249"/>
        <v>0.19840362383403509</v>
      </c>
      <c r="H2666" s="2" t="str">
        <f t="shared" si="250"/>
        <v>Sell</v>
      </c>
    </row>
    <row r="2667" spans="1:8" ht="13.5" x14ac:dyDescent="0.25">
      <c r="A2667" s="3">
        <f>TITRES_STAT!B2670</f>
        <v>45891</v>
      </c>
      <c r="B2667" s="6">
        <f>TITRES_STAT!D2670</f>
        <v>43</v>
      </c>
      <c r="C2667" s="2">
        <f t="shared" si="246"/>
        <v>42.283842450257339</v>
      </c>
      <c r="D2667" s="2">
        <f t="shared" si="248"/>
        <v>42.377438581664819</v>
      </c>
      <c r="E2667" s="2">
        <f t="shared" si="247"/>
        <v>-9.3596131407480243E-2</v>
      </c>
      <c r="F2667" s="2">
        <f t="shared" si="251"/>
        <v>-0.38937074330018728</v>
      </c>
      <c r="G2667" s="2">
        <f t="shared" si="249"/>
        <v>0.29577461189270704</v>
      </c>
      <c r="H2667" s="2" t="str">
        <f t="shared" si="250"/>
        <v>Sell</v>
      </c>
    </row>
    <row r="2668" spans="1:8" ht="13.5" x14ac:dyDescent="0.25">
      <c r="A2668" s="3">
        <f>TITRES_STAT!B2671</f>
        <v>45894</v>
      </c>
      <c r="B2668" s="6">
        <f>TITRES_STAT!D2671</f>
        <v>43.29</v>
      </c>
      <c r="C2668" s="2">
        <f t="shared" si="246"/>
        <v>42.470943611756212</v>
      </c>
      <c r="D2668" s="2">
        <f t="shared" si="248"/>
        <v>42.445035723763716</v>
      </c>
      <c r="E2668" s="2">
        <f t="shared" si="247"/>
        <v>2.590788799249566E-2</v>
      </c>
      <c r="F2668" s="2">
        <f t="shared" si="251"/>
        <v>-0.30631501704165071</v>
      </c>
      <c r="G2668" s="2">
        <f t="shared" si="249"/>
        <v>0.33222290503414637</v>
      </c>
      <c r="H2668" s="2" t="str">
        <f t="shared" si="250"/>
        <v>Sell</v>
      </c>
    </row>
    <row r="2669" spans="1:8" ht="13.5" x14ac:dyDescent="0.25">
      <c r="A2669" s="3">
        <f>TITRES_STAT!B2672</f>
        <v>45895</v>
      </c>
      <c r="B2669" s="6">
        <f>TITRES_STAT!D2672</f>
        <v>44.45</v>
      </c>
      <c r="C2669" s="2">
        <f t="shared" si="246"/>
        <v>42.552336902255256</v>
      </c>
      <c r="D2669" s="2">
        <f t="shared" si="248"/>
        <v>42.593551596077511</v>
      </c>
      <c r="E2669" s="2">
        <f t="shared" si="247"/>
        <v>-4.1214693822254844E-2</v>
      </c>
      <c r="F2669" s="2">
        <f t="shared" si="251"/>
        <v>-0.25329495239777156</v>
      </c>
      <c r="G2669" s="2">
        <f t="shared" si="249"/>
        <v>0.21208025857551671</v>
      </c>
      <c r="H2669" s="2" t="str">
        <f t="shared" si="250"/>
        <v>Sell</v>
      </c>
    </row>
    <row r="2670" spans="1:8" ht="13.5" x14ac:dyDescent="0.25">
      <c r="A2670" s="3">
        <f>TITRES_STAT!B2673</f>
        <v>45896</v>
      </c>
      <c r="B2670" s="6">
        <f>TITRES_STAT!D2673</f>
        <v>44.75</v>
      </c>
      <c r="C2670" s="2">
        <f t="shared" si="246"/>
        <v>42.621208148062138</v>
      </c>
      <c r="D2670" s="2">
        <f t="shared" si="248"/>
        <v>42.753288514886584</v>
      </c>
      <c r="E2670" s="2">
        <f t="shared" si="247"/>
        <v>-0.13208036682444657</v>
      </c>
      <c r="F2670" s="2">
        <f t="shared" si="251"/>
        <v>-0.22905203528310658</v>
      </c>
      <c r="G2670" s="2">
        <f t="shared" si="249"/>
        <v>9.697166845866001E-2</v>
      </c>
      <c r="H2670" s="2" t="str">
        <f t="shared" si="250"/>
        <v>Sell</v>
      </c>
    </row>
    <row r="2671" spans="1:8" ht="13.5" x14ac:dyDescent="0.25">
      <c r="A2671" s="3">
        <f>TITRES_STAT!B2674</f>
        <v>45897</v>
      </c>
      <c r="B2671" s="6">
        <f>TITRES_STAT!D2674</f>
        <v>44.5</v>
      </c>
      <c r="C2671" s="2">
        <f t="shared" si="246"/>
        <v>42.679483817591034</v>
      </c>
      <c r="D2671" s="2">
        <f t="shared" si="248"/>
        <v>42.882674550820916</v>
      </c>
      <c r="E2671" s="2">
        <f t="shared" si="247"/>
        <v>-0.20319073322988146</v>
      </c>
      <c r="F2671" s="2">
        <f t="shared" si="251"/>
        <v>-0.22387977487246155</v>
      </c>
      <c r="G2671" s="2">
        <f t="shared" si="249"/>
        <v>2.0689041642580092E-2</v>
      </c>
      <c r="H2671" s="2" t="str">
        <f t="shared" si="250"/>
        <v>Sell</v>
      </c>
    </row>
    <row r="2672" spans="1:8" ht="13.5" x14ac:dyDescent="0.25">
      <c r="A2672" s="3">
        <f>TITRES_STAT!B2675</f>
        <v>45898</v>
      </c>
      <c r="B2672" s="6">
        <f>TITRES_STAT!D2675</f>
        <v>44.57</v>
      </c>
      <c r="C2672" s="2">
        <f t="shared" si="246"/>
        <v>42.728793999500105</v>
      </c>
      <c r="D2672" s="2">
        <f t="shared" si="248"/>
        <v>43.007661621130481</v>
      </c>
      <c r="E2672" s="2">
        <f t="shared" si="247"/>
        <v>-0.2788676216303756</v>
      </c>
      <c r="F2672" s="2">
        <f t="shared" si="251"/>
        <v>-0.23487734422404438</v>
      </c>
      <c r="G2672" s="2">
        <f t="shared" si="249"/>
        <v>-4.3990277406331213E-2</v>
      </c>
      <c r="H2672" s="2" t="str">
        <f t="shared" si="250"/>
        <v>Hold</v>
      </c>
    </row>
    <row r="2673" spans="1:8" ht="13.5" x14ac:dyDescent="0.25">
      <c r="A2673" s="3">
        <f>TITRES_STAT!B2676</f>
        <v>45901</v>
      </c>
      <c r="B2673" s="6">
        <f>TITRES_STAT!D2676</f>
        <v>44.5</v>
      </c>
      <c r="C2673" s="2">
        <f t="shared" si="246"/>
        <v>42.77051799957701</v>
      </c>
      <c r="D2673" s="2">
        <f t="shared" si="248"/>
        <v>43.118205204750446</v>
      </c>
      <c r="E2673" s="2">
        <f t="shared" si="247"/>
        <v>-0.3476872051734361</v>
      </c>
      <c r="F2673" s="2">
        <f t="shared" si="251"/>
        <v>-0.25743931641392276</v>
      </c>
      <c r="G2673" s="2">
        <f t="shared" si="249"/>
        <v>-9.0247888759513339E-2</v>
      </c>
      <c r="H2673" s="2" t="str">
        <f t="shared" si="250"/>
        <v>Hold</v>
      </c>
    </row>
    <row r="2674" spans="1:8" ht="13.5" x14ac:dyDescent="0.25">
      <c r="A2674" s="3">
        <f>TITRES_STAT!B2677</f>
        <v>45902</v>
      </c>
      <c r="B2674" s="6">
        <f>TITRES_STAT!D2677</f>
        <v>44.5</v>
      </c>
      <c r="C2674" s="2">
        <f t="shared" si="246"/>
        <v>42.805822922719003</v>
      </c>
      <c r="D2674" s="2">
        <f t="shared" si="248"/>
        <v>43.22056037476893</v>
      </c>
      <c r="E2674" s="2">
        <f t="shared" si="247"/>
        <v>-0.41473745204992696</v>
      </c>
      <c r="F2674" s="2">
        <f t="shared" si="251"/>
        <v>-0.28889894354112361</v>
      </c>
      <c r="G2674" s="2">
        <f t="shared" si="249"/>
        <v>-0.12583850850880335</v>
      </c>
      <c r="H2674" s="2" t="str">
        <f t="shared" si="250"/>
        <v>Hold</v>
      </c>
    </row>
    <row r="2675" spans="1:8" ht="13.5" x14ac:dyDescent="0.25">
      <c r="A2675" s="3">
        <f>TITRES_STAT!B2678</f>
        <v>45903</v>
      </c>
      <c r="B2675" s="6">
        <f>TITRES_STAT!D2678</f>
        <v>44.5</v>
      </c>
      <c r="C2675" s="2">
        <f t="shared" si="246"/>
        <v>42.895696319223774</v>
      </c>
      <c r="D2675" s="2">
        <f t="shared" si="248"/>
        <v>43.315333680341602</v>
      </c>
      <c r="E2675" s="2">
        <f t="shared" si="247"/>
        <v>-0.41963736111782879</v>
      </c>
      <c r="F2675" s="2">
        <f t="shared" si="251"/>
        <v>-0.31504662705646469</v>
      </c>
      <c r="G2675" s="2">
        <f t="shared" si="249"/>
        <v>-0.1045907340613641</v>
      </c>
      <c r="H2675" s="2" t="str">
        <f t="shared" si="250"/>
        <v>Hold</v>
      </c>
    </row>
    <row r="2676" spans="1:8" ht="13.5" x14ac:dyDescent="0.25">
      <c r="A2676" s="3">
        <f>TITRES_STAT!B2679</f>
        <v>45905</v>
      </c>
      <c r="B2676" s="6">
        <f>TITRES_STAT!D2679</f>
        <v>45</v>
      </c>
      <c r="C2676" s="2">
        <f t="shared" si="246"/>
        <v>42.911743039343193</v>
      </c>
      <c r="D2676" s="2">
        <f t="shared" si="248"/>
        <v>43.440123778094076</v>
      </c>
      <c r="E2676" s="2">
        <f t="shared" si="247"/>
        <v>-0.52838073875088298</v>
      </c>
      <c r="F2676" s="2">
        <f t="shared" si="251"/>
        <v>-0.35771344939534833</v>
      </c>
      <c r="G2676" s="2">
        <f t="shared" si="249"/>
        <v>-0.17066728935553466</v>
      </c>
      <c r="H2676" s="2" t="str">
        <f t="shared" si="250"/>
        <v>Hold</v>
      </c>
    </row>
    <row r="2677" spans="1:8" ht="13.5" x14ac:dyDescent="0.25">
      <c r="A2677" s="3">
        <f>TITRES_STAT!B2680</f>
        <v>45908</v>
      </c>
      <c r="B2677" s="6">
        <f>TITRES_STAT!D2680</f>
        <v>45.3</v>
      </c>
      <c r="C2677" s="2">
        <f t="shared" si="246"/>
        <v>42.925321033290395</v>
      </c>
      <c r="D2677" s="2">
        <f t="shared" si="248"/>
        <v>43.577892387124145</v>
      </c>
      <c r="E2677" s="2">
        <f t="shared" si="247"/>
        <v>-0.65257135383374987</v>
      </c>
      <c r="F2677" s="2">
        <f t="shared" si="251"/>
        <v>-0.41668503028302867</v>
      </c>
      <c r="G2677" s="2">
        <f t="shared" si="249"/>
        <v>-0.2358863235507212</v>
      </c>
      <c r="H2677" s="2" t="str">
        <f t="shared" si="250"/>
        <v>Hold</v>
      </c>
    </row>
    <row r="2678" spans="1:8" ht="13.5" x14ac:dyDescent="0.25">
      <c r="A2678" s="3">
        <f>TITRES_STAT!B2681</f>
        <v>45909</v>
      </c>
      <c r="B2678" s="6">
        <f>TITRES_STAT!D2681</f>
        <v>45</v>
      </c>
      <c r="C2678" s="2">
        <f t="shared" si="246"/>
        <v>42.981425489707263</v>
      </c>
      <c r="D2678" s="2">
        <f t="shared" si="248"/>
        <v>43.683233691781616</v>
      </c>
      <c r="E2678" s="2">
        <f t="shared" si="247"/>
        <v>-0.70180820207435346</v>
      </c>
      <c r="F2678" s="2">
        <f t="shared" si="251"/>
        <v>-0.47370966464129366</v>
      </c>
      <c r="G2678" s="2">
        <f t="shared" si="249"/>
        <v>-0.2280985374330598</v>
      </c>
      <c r="H2678" s="2" t="str">
        <f t="shared" si="250"/>
        <v>Hold</v>
      </c>
    </row>
    <row r="2679" spans="1:8" ht="13.5" x14ac:dyDescent="0.25">
      <c r="A2679" s="3">
        <f>TITRES_STAT!B2682</f>
        <v>45910</v>
      </c>
      <c r="B2679" s="6">
        <f>TITRES_STAT!D2682</f>
        <v>44.95</v>
      </c>
      <c r="C2679" s="2">
        <f t="shared" si="246"/>
        <v>43.207360029752294</v>
      </c>
      <c r="D2679" s="2">
        <f t="shared" si="248"/>
        <v>43.777068233131125</v>
      </c>
      <c r="E2679" s="2">
        <f t="shared" si="247"/>
        <v>-0.56970820337883055</v>
      </c>
      <c r="F2679" s="2">
        <f t="shared" si="251"/>
        <v>-0.49290937238880106</v>
      </c>
      <c r="G2679" s="2">
        <f t="shared" si="249"/>
        <v>-7.6798830990029487E-2</v>
      </c>
      <c r="H2679" s="2" t="str">
        <f t="shared" si="250"/>
        <v>Hold</v>
      </c>
    </row>
    <row r="2680" spans="1:8" ht="13.5" x14ac:dyDescent="0.25">
      <c r="A2680" s="3">
        <f>TITRES_STAT!B2683</f>
        <v>45911</v>
      </c>
      <c r="B2680" s="6">
        <f>TITRES_STAT!D2683</f>
        <v>44.94</v>
      </c>
      <c r="C2680" s="2">
        <f t="shared" si="246"/>
        <v>43.444689255944247</v>
      </c>
      <c r="D2680" s="2">
        <f t="shared" si="248"/>
        <v>43.863211326973264</v>
      </c>
      <c r="E2680" s="2">
        <f t="shared" si="247"/>
        <v>-0.41852207102901673</v>
      </c>
      <c r="F2680" s="2">
        <f t="shared" si="251"/>
        <v>-0.47803191211684426</v>
      </c>
      <c r="G2680" s="2">
        <f t="shared" si="249"/>
        <v>5.9509841087827531E-2</v>
      </c>
      <c r="H2680" s="2" t="str">
        <f t="shared" si="250"/>
        <v>Sell</v>
      </c>
    </row>
    <row r="2681" spans="1:8" ht="13.5" x14ac:dyDescent="0.25">
      <c r="A2681" s="3">
        <f>TITRES_STAT!B2684</f>
        <v>45912</v>
      </c>
      <c r="B2681" s="6">
        <f>TITRES_STAT!D2684</f>
        <v>45.29</v>
      </c>
      <c r="C2681" s="2">
        <f t="shared" si="246"/>
        <v>43.607044755029747</v>
      </c>
      <c r="D2681" s="2">
        <f t="shared" si="248"/>
        <v>43.968899376827096</v>
      </c>
      <c r="E2681" s="2">
        <f t="shared" si="247"/>
        <v>-0.36185462179734884</v>
      </c>
      <c r="F2681" s="2">
        <f t="shared" si="251"/>
        <v>-0.45479645405294522</v>
      </c>
      <c r="G2681" s="2">
        <f t="shared" si="249"/>
        <v>9.2941832255596379E-2</v>
      </c>
      <c r="H2681" s="2" t="str">
        <f t="shared" si="250"/>
        <v>Sell</v>
      </c>
    </row>
    <row r="2682" spans="1:8" ht="13.5" x14ac:dyDescent="0.25">
      <c r="A2682" s="3">
        <f>TITRES_STAT!B2685</f>
        <v>45915</v>
      </c>
      <c r="B2682" s="6">
        <f>TITRES_STAT!D2685</f>
        <v>46.5</v>
      </c>
      <c r="C2682" s="2">
        <f t="shared" si="246"/>
        <v>43.755191715794396</v>
      </c>
      <c r="D2682" s="2">
        <f t="shared" si="248"/>
        <v>44.156388311876938</v>
      </c>
      <c r="E2682" s="2">
        <f t="shared" si="247"/>
        <v>-0.4011965960825421</v>
      </c>
      <c r="F2682" s="2">
        <f t="shared" si="251"/>
        <v>-0.44407648245886466</v>
      </c>
      <c r="G2682" s="2">
        <f t="shared" si="249"/>
        <v>4.2879886376322562E-2</v>
      </c>
      <c r="H2682" s="2" t="str">
        <f t="shared" si="250"/>
        <v>Sell</v>
      </c>
    </row>
    <row r="2683" spans="1:8" ht="13.5" x14ac:dyDescent="0.25">
      <c r="A2683" s="3">
        <f>TITRES_STAT!B2686</f>
        <v>45916</v>
      </c>
      <c r="B2683" s="6">
        <f>TITRES_STAT!D2686</f>
        <v>46.8</v>
      </c>
      <c r="C2683" s="2">
        <f t="shared" si="246"/>
        <v>43.869777605672184</v>
      </c>
      <c r="D2683" s="2">
        <f t="shared" si="248"/>
        <v>44.352211399886059</v>
      </c>
      <c r="E2683" s="2">
        <f t="shared" si="247"/>
        <v>-0.48243379421387544</v>
      </c>
      <c r="F2683" s="2">
        <f t="shared" si="251"/>
        <v>-0.45174794480986685</v>
      </c>
      <c r="G2683" s="2">
        <f t="shared" si="249"/>
        <v>-3.0685849404008592E-2</v>
      </c>
      <c r="H2683" s="2" t="str">
        <f t="shared" si="250"/>
        <v>Hold</v>
      </c>
    </row>
    <row r="2684" spans="1:8" ht="13.5" x14ac:dyDescent="0.25">
      <c r="A2684" s="3">
        <f>TITRES_STAT!B2687</f>
        <v>45917</v>
      </c>
      <c r="B2684" s="6">
        <f>TITRES_STAT!D2687</f>
        <v>46.9</v>
      </c>
      <c r="C2684" s="2">
        <f t="shared" si="246"/>
        <v>43.96673489710723</v>
      </c>
      <c r="D2684" s="2">
        <f t="shared" si="248"/>
        <v>44.540936481375979</v>
      </c>
      <c r="E2684" s="2">
        <f t="shared" si="247"/>
        <v>-0.57420158426874934</v>
      </c>
      <c r="F2684" s="2">
        <f t="shared" si="251"/>
        <v>-0.47623867270164333</v>
      </c>
      <c r="G2684" s="2">
        <f t="shared" si="249"/>
        <v>-9.7962911567106015E-2</v>
      </c>
      <c r="H2684" s="2" t="str">
        <f t="shared" si="250"/>
        <v>Hold</v>
      </c>
    </row>
    <row r="2685" spans="1:8" ht="13.5" x14ac:dyDescent="0.25">
      <c r="A2685" s="3">
        <f>TITRES_STAT!B2688</f>
        <v>45918</v>
      </c>
      <c r="B2685" s="6">
        <f>TITRES_STAT!D2688</f>
        <v>46.8</v>
      </c>
      <c r="C2685" s="2">
        <f t="shared" si="246"/>
        <v>44.048775682167658</v>
      </c>
      <c r="D2685" s="2">
        <f t="shared" si="248"/>
        <v>44.708274519792575</v>
      </c>
      <c r="E2685" s="2">
        <f t="shared" si="247"/>
        <v>-0.65949883762491623</v>
      </c>
      <c r="F2685" s="2">
        <f t="shared" si="251"/>
        <v>-0.51289070568629791</v>
      </c>
      <c r="G2685" s="2">
        <f t="shared" si="249"/>
        <v>-0.14660813193861832</v>
      </c>
      <c r="H2685" s="2" t="str">
        <f t="shared" si="250"/>
        <v>Hold</v>
      </c>
    </row>
    <row r="2686" spans="1:8" ht="13.5" x14ac:dyDescent="0.25">
      <c r="A2686" s="3">
        <f>TITRES_STAT!B2689</f>
        <v>45919</v>
      </c>
      <c r="B2686" s="6">
        <f>TITRES_STAT!D2689</f>
        <v>46.9</v>
      </c>
      <c r="C2686" s="2">
        <f t="shared" si="246"/>
        <v>44.195117884911099</v>
      </c>
      <c r="D2686" s="2">
        <f t="shared" si="248"/>
        <v>44.870624555363499</v>
      </c>
      <c r="E2686" s="2">
        <f t="shared" si="247"/>
        <v>-0.67550667045239976</v>
      </c>
      <c r="F2686" s="2">
        <f t="shared" si="251"/>
        <v>-0.54541389863951828</v>
      </c>
      <c r="G2686" s="2">
        <f t="shared" si="249"/>
        <v>-0.13009277181288148</v>
      </c>
      <c r="H2686" s="2" t="str">
        <f t="shared" si="250"/>
        <v>Hold</v>
      </c>
    </row>
    <row r="2687" spans="1:8" ht="13.5" x14ac:dyDescent="0.25">
      <c r="A2687" s="3">
        <f>TITRES_STAT!B2690</f>
        <v>45922</v>
      </c>
      <c r="B2687" s="6">
        <f>TITRES_STAT!D2690</f>
        <v>46.99</v>
      </c>
      <c r="C2687" s="2">
        <f t="shared" si="246"/>
        <v>44.36509974877093</v>
      </c>
      <c r="D2687" s="2">
        <f t="shared" si="248"/>
        <v>45.02761532904028</v>
      </c>
      <c r="E2687" s="2">
        <f t="shared" si="247"/>
        <v>-0.66251558026934987</v>
      </c>
      <c r="F2687" s="2">
        <f t="shared" si="251"/>
        <v>-0.56883423496548458</v>
      </c>
      <c r="G2687" s="2">
        <f t="shared" si="249"/>
        <v>-9.3681345303865293E-2</v>
      </c>
      <c r="H2687" s="2" t="str">
        <f t="shared" si="250"/>
        <v>Hold</v>
      </c>
    </row>
    <row r="2688" spans="1:8" ht="13.5" x14ac:dyDescent="0.25">
      <c r="A2688" s="3">
        <f>TITRES_STAT!B2691</f>
        <v>45923</v>
      </c>
      <c r="B2688" s="6">
        <f>TITRES_STAT!D2691</f>
        <v>46.9</v>
      </c>
      <c r="C2688" s="2">
        <f t="shared" si="246"/>
        <v>44.462776710498474</v>
      </c>
      <c r="D2688" s="2">
        <f t="shared" si="248"/>
        <v>45.166310489852115</v>
      </c>
      <c r="E2688" s="2">
        <f t="shared" si="247"/>
        <v>-0.70353377935364136</v>
      </c>
      <c r="F2688" s="2">
        <f t="shared" si="251"/>
        <v>-0.59577414384311589</v>
      </c>
      <c r="G2688" s="2">
        <f t="shared" si="249"/>
        <v>-0.10775963551052548</v>
      </c>
      <c r="H2688" s="2" t="str">
        <f t="shared" si="250"/>
        <v>Hold</v>
      </c>
    </row>
    <row r="2689" spans="1:8" ht="13.5" x14ac:dyDescent="0.25">
      <c r="A2689" s="3">
        <f>TITRES_STAT!B2692</f>
        <v>45924</v>
      </c>
      <c r="B2689" s="6">
        <f>TITRES_STAT!D2692</f>
        <v>46.9</v>
      </c>
      <c r="C2689" s="2">
        <f t="shared" si="246"/>
        <v>44.537734139652557</v>
      </c>
      <c r="D2689" s="2">
        <f t="shared" si="248"/>
        <v>45.294731935048254</v>
      </c>
      <c r="E2689" s="2">
        <f t="shared" si="247"/>
        <v>-0.75699779539569789</v>
      </c>
      <c r="F2689" s="2">
        <f t="shared" si="251"/>
        <v>-0.62801887415363233</v>
      </c>
      <c r="G2689" s="2">
        <f t="shared" si="249"/>
        <v>-0.12897892124206556</v>
      </c>
      <c r="H2689" s="2" t="str">
        <f t="shared" si="250"/>
        <v>Hold</v>
      </c>
    </row>
    <row r="2690" spans="1:8" ht="13.5" x14ac:dyDescent="0.25">
      <c r="A2690" s="3">
        <f>TITRES_STAT!B2693</f>
        <v>45925</v>
      </c>
      <c r="B2690" s="6">
        <f>TITRES_STAT!D2693</f>
        <v>46.75</v>
      </c>
      <c r="C2690" s="2">
        <f t="shared" si="246"/>
        <v>44.59962119509062</v>
      </c>
      <c r="D2690" s="2">
        <f t="shared" si="248"/>
        <v>45.402529569489126</v>
      </c>
      <c r="E2690" s="2">
        <f t="shared" si="247"/>
        <v>-0.80290837439850549</v>
      </c>
      <c r="F2690" s="2">
        <f t="shared" si="251"/>
        <v>-0.66299677420260694</v>
      </c>
      <c r="G2690" s="2">
        <f t="shared" si="249"/>
        <v>-0.13991160019589854</v>
      </c>
      <c r="H2690" s="2" t="str">
        <f t="shared" si="250"/>
        <v>Hold</v>
      </c>
    </row>
    <row r="2691" spans="1:8" ht="13.5" x14ac:dyDescent="0.25">
      <c r="A2691" s="3">
        <f>TITRES_STAT!B2694</f>
        <v>45926</v>
      </c>
      <c r="B2691" s="6">
        <f>TITRES_STAT!D2694</f>
        <v>46.7</v>
      </c>
      <c r="C2691" s="2">
        <f t="shared" si="246"/>
        <v>44.705833318922835</v>
      </c>
      <c r="D2691" s="2">
        <f t="shared" si="248"/>
        <v>45.498638490267709</v>
      </c>
      <c r="E2691" s="2">
        <f t="shared" si="247"/>
        <v>-0.79280517134487383</v>
      </c>
      <c r="F2691" s="2">
        <f t="shared" si="251"/>
        <v>-0.68895845363106045</v>
      </c>
      <c r="G2691" s="2">
        <f t="shared" si="249"/>
        <v>-0.10384671771381337</v>
      </c>
      <c r="H2691" s="2" t="str">
        <f t="shared" si="250"/>
        <v>Hold</v>
      </c>
    </row>
    <row r="2692" spans="1:8" ht="13.5" x14ac:dyDescent="0.25">
      <c r="A2692" s="3">
        <f>TITRES_STAT!B2695</f>
        <v>45929</v>
      </c>
      <c r="B2692" s="6">
        <f>TITRES_STAT!D2695</f>
        <v>46.5</v>
      </c>
      <c r="C2692" s="2">
        <f t="shared" si="246"/>
        <v>44.981858962165475</v>
      </c>
      <c r="D2692" s="2">
        <f t="shared" si="248"/>
        <v>45.572813416914542</v>
      </c>
      <c r="E2692" s="2">
        <f t="shared" si="247"/>
        <v>-0.59095445474906683</v>
      </c>
      <c r="F2692" s="2">
        <f t="shared" si="251"/>
        <v>-0.66935765385466173</v>
      </c>
      <c r="G2692" s="2">
        <f t="shared" si="249"/>
        <v>7.8403199105594901E-2</v>
      </c>
      <c r="H2692" s="2" t="str">
        <f t="shared" si="250"/>
        <v>Sell</v>
      </c>
    </row>
    <row r="2693" spans="1:8" ht="13.5" x14ac:dyDescent="0.25">
      <c r="A2693" s="3">
        <f>TITRES_STAT!B2696</f>
        <v>45930</v>
      </c>
      <c r="B2693" s="6">
        <f>TITRES_STAT!D2696</f>
        <v>46.2</v>
      </c>
      <c r="C2693" s="2">
        <f t="shared" si="246"/>
        <v>45.261572967986176</v>
      </c>
      <c r="D2693" s="2">
        <f t="shared" si="248"/>
        <v>45.619271682328282</v>
      </c>
      <c r="E2693" s="2">
        <f t="shared" si="247"/>
        <v>-0.35769871434210643</v>
      </c>
      <c r="F2693" s="2">
        <f t="shared" si="251"/>
        <v>-0.60702586595215069</v>
      </c>
      <c r="G2693" s="2">
        <f t="shared" si="249"/>
        <v>0.24932715161004426</v>
      </c>
      <c r="H2693" s="2" t="str">
        <f t="shared" si="250"/>
        <v>Sell</v>
      </c>
    </row>
  </sheetData>
  <conditionalFormatting sqref="H35:H2693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693"/>
  <sheetViews>
    <sheetView topLeftCell="A2680" workbookViewId="0">
      <selection activeCell="A2694" sqref="A2694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6">
        <f>TITRES_STAT!C5</f>
        <v>26</v>
      </c>
      <c r="C2" s="6">
        <f>TITRES_STAT!D5</f>
        <v>9.6946999999999992</v>
      </c>
      <c r="D2" s="6">
        <f>TITRES_STAT!E5</f>
        <v>1197</v>
      </c>
      <c r="E2" s="2">
        <f>D2</f>
        <v>1197</v>
      </c>
      <c r="F2" s="6"/>
      <c r="G2" s="6"/>
      <c r="H2" s="6"/>
    </row>
    <row r="3" spans="1:8" ht="13.5" x14ac:dyDescent="0.25">
      <c r="A3" s="3">
        <f>TITRES_STAT!B6</f>
        <v>42009</v>
      </c>
      <c r="B3" s="6">
        <f>TITRES_STAT!C6</f>
        <v>26.3</v>
      </c>
      <c r="C3" s="6">
        <f>TITRES_STAT!D6</f>
        <v>9.8065999999999995</v>
      </c>
      <c r="D3" s="6">
        <f>TITRES_STAT!E6</f>
        <v>1124</v>
      </c>
      <c r="E3" s="2">
        <f>IF(B3&gt;B2, E2+D3, IF(B3&lt;B2, E2-D3, E2))</f>
        <v>2321</v>
      </c>
      <c r="F3" s="6"/>
      <c r="G3" s="6"/>
      <c r="H3" s="6"/>
    </row>
    <row r="4" spans="1:8" ht="13.5" x14ac:dyDescent="0.25">
      <c r="A4" s="3">
        <f>TITRES_STAT!B7</f>
        <v>42010</v>
      </c>
      <c r="B4" s="6">
        <f>TITRES_STAT!C7</f>
        <v>26</v>
      </c>
      <c r="C4" s="6">
        <f>TITRES_STAT!D7</f>
        <v>9.6946999999999992</v>
      </c>
      <c r="D4" s="6">
        <f>TITRES_STAT!E7</f>
        <v>533</v>
      </c>
      <c r="E4" s="2">
        <f t="shared" ref="E4:E67" si="0">IF(B4&gt;B3, E3+D4, IF(B4&lt;B3, E3-D4, E3))</f>
        <v>1788</v>
      </c>
      <c r="F4" s="6"/>
      <c r="G4" s="6"/>
      <c r="H4" s="6"/>
    </row>
    <row r="5" spans="1:8" ht="13.5" x14ac:dyDescent="0.25">
      <c r="A5" s="3">
        <f>TITRES_STAT!B8</f>
        <v>42011</v>
      </c>
      <c r="B5" s="6">
        <f>TITRES_STAT!C8</f>
        <v>26</v>
      </c>
      <c r="C5" s="6">
        <f>TITRES_STAT!D8</f>
        <v>9.6946999999999992</v>
      </c>
      <c r="D5" s="6">
        <f>TITRES_STAT!E8</f>
        <v>233</v>
      </c>
      <c r="E5" s="2">
        <f t="shared" si="0"/>
        <v>1788</v>
      </c>
      <c r="F5" s="6"/>
      <c r="G5" s="6"/>
      <c r="H5" s="6"/>
    </row>
    <row r="6" spans="1:8" ht="13.5" x14ac:dyDescent="0.25">
      <c r="A6" s="3">
        <f>TITRES_STAT!B9</f>
        <v>42012</v>
      </c>
      <c r="B6" s="6">
        <f>TITRES_STAT!C9</f>
        <v>25.97</v>
      </c>
      <c r="C6" s="6">
        <f>TITRES_STAT!D9</f>
        <v>9.6835000000000004</v>
      </c>
      <c r="D6" s="6">
        <f>TITRES_STAT!E9</f>
        <v>734</v>
      </c>
      <c r="E6" s="2">
        <f t="shared" si="0"/>
        <v>1054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6">
        <f>TITRES_STAT!C10</f>
        <v>25.6</v>
      </c>
      <c r="C7" s="6">
        <f>TITRES_STAT!D10</f>
        <v>9.5456000000000003</v>
      </c>
      <c r="D7" s="6">
        <f>TITRES_STAT!E10</f>
        <v>695</v>
      </c>
      <c r="E7" s="2">
        <f t="shared" si="0"/>
        <v>359</v>
      </c>
      <c r="F7" s="6" t="str">
        <f>IF(E7&gt;E2,"BULLISH",IF(E7&lt;E2,"BEARISH","NEUTRAL"))</f>
        <v>BEARISH</v>
      </c>
      <c r="G7" s="6" t="str">
        <f t="shared" ref="G7:G70" si="2">IF((E7-E2)/E2 &gt; 0.02, "STRONG",
 IF((E7-E2)/E2 &lt; -0.02, "WEAK", "NEUTRAL"))</f>
        <v>WEAK</v>
      </c>
      <c r="H7" s="6" t="str">
        <f t="shared" si="1"/>
        <v>CONFIRMED BEARISH</v>
      </c>
    </row>
    <row r="8" spans="1:8" ht="13.5" x14ac:dyDescent="0.25">
      <c r="A8" s="3">
        <f>TITRES_STAT!B11</f>
        <v>42016</v>
      </c>
      <c r="B8" s="6">
        <f>TITRES_STAT!C11</f>
        <v>25.98</v>
      </c>
      <c r="C8" s="6">
        <f>TITRES_STAT!D11</f>
        <v>9.6873000000000005</v>
      </c>
      <c r="D8" s="6">
        <f>TITRES_STAT!E11</f>
        <v>337</v>
      </c>
      <c r="E8" s="2">
        <f t="shared" si="0"/>
        <v>696</v>
      </c>
      <c r="F8" s="6" t="str">
        <f t="shared" ref="F8:F71" si="3">IF(E8&gt;E3,"BULLISH",IF(E8&lt;E3,"BEARISH","NEUTRAL"))</f>
        <v>BEARISH</v>
      </c>
      <c r="G8" s="6" t="str">
        <f t="shared" si="2"/>
        <v>WEAK</v>
      </c>
      <c r="H8" s="6" t="str">
        <f t="shared" si="1"/>
        <v>CONFIRMED BEARISH</v>
      </c>
    </row>
    <row r="9" spans="1:8" ht="13.5" x14ac:dyDescent="0.25">
      <c r="A9" s="3">
        <f>TITRES_STAT!B12</f>
        <v>42017</v>
      </c>
      <c r="B9" s="6">
        <f>TITRES_STAT!C12</f>
        <v>25.98</v>
      </c>
      <c r="C9" s="6">
        <f>TITRES_STAT!D12</f>
        <v>9.6873000000000005</v>
      </c>
      <c r="D9" s="6">
        <f>TITRES_STAT!E12</f>
        <v>146</v>
      </c>
      <c r="E9" s="2">
        <f t="shared" si="0"/>
        <v>696</v>
      </c>
      <c r="F9" s="6" t="str">
        <f t="shared" si="3"/>
        <v>BEARISH</v>
      </c>
      <c r="G9" s="6" t="str">
        <f t="shared" si="2"/>
        <v>WEAK</v>
      </c>
      <c r="H9" s="6" t="str">
        <f t="shared" si="1"/>
        <v>CONFIRMED BEARISH</v>
      </c>
    </row>
    <row r="10" spans="1:8" ht="13.5" x14ac:dyDescent="0.25">
      <c r="A10" s="3">
        <f>TITRES_STAT!B13</f>
        <v>42019</v>
      </c>
      <c r="B10" s="6">
        <f>TITRES_STAT!C13</f>
        <v>25.97</v>
      </c>
      <c r="C10" s="6">
        <f>TITRES_STAT!D13</f>
        <v>9.6835000000000004</v>
      </c>
      <c r="D10" s="6">
        <f>TITRES_STAT!E13</f>
        <v>238</v>
      </c>
      <c r="E10" s="2">
        <f t="shared" si="0"/>
        <v>458</v>
      </c>
      <c r="F10" s="6" t="str">
        <f t="shared" si="3"/>
        <v>BEARISH</v>
      </c>
      <c r="G10" s="6" t="str">
        <f>IF((E10-E5)/E5 &gt; 0.02, "STRONG",
 IF((E10-E5)/E5 &lt; -0.02, "WEAK", "NEUTRAL"))</f>
        <v>WEAK</v>
      </c>
      <c r="H10" s="6" t="str">
        <f t="shared" si="1"/>
        <v>CONFIRMED BEARISH</v>
      </c>
    </row>
    <row r="11" spans="1:8" ht="13.5" x14ac:dyDescent="0.25">
      <c r="A11" s="3">
        <f>TITRES_STAT!B14</f>
        <v>42020</v>
      </c>
      <c r="B11" s="6">
        <f>TITRES_STAT!C14</f>
        <v>25.8</v>
      </c>
      <c r="C11" s="6">
        <f>TITRES_STAT!D14</f>
        <v>9.6201000000000008</v>
      </c>
      <c r="D11" s="6">
        <f>TITRES_STAT!E14</f>
        <v>507</v>
      </c>
      <c r="E11" s="2">
        <f t="shared" si="0"/>
        <v>-49</v>
      </c>
      <c r="F11" s="6" t="str">
        <f t="shared" si="3"/>
        <v>BEARISH</v>
      </c>
      <c r="G11" s="6" t="str">
        <f t="shared" si="2"/>
        <v>WEAK</v>
      </c>
      <c r="H11" s="6" t="str">
        <f t="shared" si="1"/>
        <v>CONFIRMED BEARISH</v>
      </c>
    </row>
    <row r="12" spans="1:8" ht="13.5" x14ac:dyDescent="0.25">
      <c r="A12" s="3">
        <f>TITRES_STAT!B15</f>
        <v>42023</v>
      </c>
      <c r="B12" s="6">
        <f>TITRES_STAT!C15</f>
        <v>25.64</v>
      </c>
      <c r="C12" s="6">
        <f>TITRES_STAT!D15</f>
        <v>9.5604999999999993</v>
      </c>
      <c r="D12" s="6">
        <f>TITRES_STAT!E15</f>
        <v>1175</v>
      </c>
      <c r="E12" s="2">
        <f t="shared" si="0"/>
        <v>-1224</v>
      </c>
      <c r="F12" s="6" t="str">
        <f t="shared" si="3"/>
        <v>BEARISH</v>
      </c>
      <c r="G12" s="6" t="str">
        <f t="shared" si="2"/>
        <v>WEAK</v>
      </c>
      <c r="H12" s="6" t="str">
        <f t="shared" si="1"/>
        <v>BEARISH DIVERGENCE</v>
      </c>
    </row>
    <row r="13" spans="1:8" ht="13.5" x14ac:dyDescent="0.25">
      <c r="A13" s="3">
        <f>TITRES_STAT!B16</f>
        <v>42024</v>
      </c>
      <c r="B13" s="6">
        <f>TITRES_STAT!C16</f>
        <v>25.6</v>
      </c>
      <c r="C13" s="6">
        <f>TITRES_STAT!D16</f>
        <v>9.5456000000000003</v>
      </c>
      <c r="D13" s="6">
        <f>TITRES_STAT!E16</f>
        <v>384</v>
      </c>
      <c r="E13" s="2">
        <f t="shared" si="0"/>
        <v>-1608</v>
      </c>
      <c r="F13" s="6" t="str">
        <f t="shared" si="3"/>
        <v>BEARISH</v>
      </c>
      <c r="G13" s="6" t="str">
        <f t="shared" si="2"/>
        <v>WEAK</v>
      </c>
      <c r="H13" s="6" t="str">
        <f t="shared" si="1"/>
        <v>CONFIRMED BEARISH</v>
      </c>
    </row>
    <row r="14" spans="1:8" ht="13.5" x14ac:dyDescent="0.25">
      <c r="A14" s="3">
        <f>TITRES_STAT!B17</f>
        <v>42025</v>
      </c>
      <c r="B14" s="6">
        <f>TITRES_STAT!C17</f>
        <v>25.38</v>
      </c>
      <c r="C14" s="6">
        <f>TITRES_STAT!D17</f>
        <v>9.4634999999999998</v>
      </c>
      <c r="D14" s="6">
        <f>TITRES_STAT!E17</f>
        <v>2053</v>
      </c>
      <c r="E14" s="2">
        <f t="shared" si="0"/>
        <v>-3661</v>
      </c>
      <c r="F14" s="6" t="str">
        <f t="shared" si="3"/>
        <v>BEARISH</v>
      </c>
      <c r="G14" s="6" t="str">
        <f t="shared" si="2"/>
        <v>WEAK</v>
      </c>
      <c r="H14" s="6" t="str">
        <f t="shared" si="1"/>
        <v>CONFIRMED BEARISH</v>
      </c>
    </row>
    <row r="15" spans="1:8" ht="13.5" x14ac:dyDescent="0.25">
      <c r="A15" s="3">
        <f>TITRES_STAT!B18</f>
        <v>42026</v>
      </c>
      <c r="B15" s="6">
        <f>TITRES_STAT!C18</f>
        <v>25.31</v>
      </c>
      <c r="C15" s="6">
        <f>TITRES_STAT!D18</f>
        <v>9.4374000000000002</v>
      </c>
      <c r="D15" s="6">
        <f>TITRES_STAT!E18</f>
        <v>1374</v>
      </c>
      <c r="E15" s="2">
        <f t="shared" si="0"/>
        <v>-5035</v>
      </c>
      <c r="F15" s="6" t="str">
        <f t="shared" si="3"/>
        <v>BEARISH</v>
      </c>
      <c r="G15" s="6" t="str">
        <f t="shared" si="2"/>
        <v>WEAK</v>
      </c>
      <c r="H15" s="6" t="str">
        <f t="shared" si="1"/>
        <v>CONFIRMED BEARISH</v>
      </c>
    </row>
    <row r="16" spans="1:8" ht="13.5" x14ac:dyDescent="0.25">
      <c r="A16" s="3">
        <f>TITRES_STAT!B19</f>
        <v>42027</v>
      </c>
      <c r="B16" s="6">
        <f>TITRES_STAT!C19</f>
        <v>25.28</v>
      </c>
      <c r="C16" s="6">
        <f>TITRES_STAT!D19</f>
        <v>9.4262999999999995</v>
      </c>
      <c r="D16" s="6">
        <f>TITRES_STAT!E19</f>
        <v>249</v>
      </c>
      <c r="E16" s="2">
        <f t="shared" si="0"/>
        <v>-5284</v>
      </c>
      <c r="F16" s="6" t="str">
        <f t="shared" si="3"/>
        <v>BEARISH</v>
      </c>
      <c r="G16" s="6" t="str">
        <f t="shared" si="2"/>
        <v>STRONG</v>
      </c>
      <c r="H16" s="6" t="str">
        <f t="shared" si="1"/>
        <v>CONFIRMED BEARISH</v>
      </c>
    </row>
    <row r="17" spans="1:8" ht="13.5" x14ac:dyDescent="0.25">
      <c r="A17" s="3">
        <f>TITRES_STAT!B20</f>
        <v>42030</v>
      </c>
      <c r="B17" s="6">
        <f>TITRES_STAT!C20</f>
        <v>25.03</v>
      </c>
      <c r="C17" s="6">
        <f>TITRES_STAT!D20</f>
        <v>9.3330000000000002</v>
      </c>
      <c r="D17" s="6">
        <f>TITRES_STAT!E20</f>
        <v>572</v>
      </c>
      <c r="E17" s="2">
        <f t="shared" si="0"/>
        <v>-5856</v>
      </c>
      <c r="F17" s="6" t="str">
        <f t="shared" si="3"/>
        <v>BEARISH</v>
      </c>
      <c r="G17" s="6" t="str">
        <f t="shared" si="2"/>
        <v>STRONG</v>
      </c>
      <c r="H17" s="6" t="str">
        <f t="shared" si="1"/>
        <v>CONFIRMED BEARISH</v>
      </c>
    </row>
    <row r="18" spans="1:8" ht="13.5" x14ac:dyDescent="0.25">
      <c r="A18" s="3">
        <f>TITRES_STAT!B21</f>
        <v>42031</v>
      </c>
      <c r="B18" s="6">
        <f>TITRES_STAT!C21</f>
        <v>25</v>
      </c>
      <c r="C18" s="6">
        <f>TITRES_STAT!D21</f>
        <v>9.3217999999999996</v>
      </c>
      <c r="D18" s="6">
        <f>TITRES_STAT!E21</f>
        <v>1824</v>
      </c>
      <c r="E18" s="2">
        <f t="shared" si="0"/>
        <v>-7680</v>
      </c>
      <c r="F18" s="6" t="str">
        <f t="shared" si="3"/>
        <v>BEARISH</v>
      </c>
      <c r="G18" s="6" t="str">
        <f t="shared" si="2"/>
        <v>STRONG</v>
      </c>
      <c r="H18" s="6" t="str">
        <f t="shared" si="1"/>
        <v>CONFIRMED BEARISH</v>
      </c>
    </row>
    <row r="19" spans="1:8" ht="13.5" x14ac:dyDescent="0.25">
      <c r="A19" s="3">
        <f>TITRES_STAT!B22</f>
        <v>42032</v>
      </c>
      <c r="B19" s="6">
        <f>TITRES_STAT!C22</f>
        <v>24.9</v>
      </c>
      <c r="C19" s="6">
        <f>TITRES_STAT!D22</f>
        <v>9.2845999999999993</v>
      </c>
      <c r="D19" s="6">
        <f>TITRES_STAT!E22</f>
        <v>1958</v>
      </c>
      <c r="E19" s="2">
        <f t="shared" si="0"/>
        <v>-9638</v>
      </c>
      <c r="F19" s="6" t="str">
        <f t="shared" si="3"/>
        <v>BEARISH</v>
      </c>
      <c r="G19" s="6" t="str">
        <f t="shared" si="2"/>
        <v>STRONG</v>
      </c>
      <c r="H19" s="6" t="str">
        <f t="shared" si="1"/>
        <v>CONFIRMED BEARISH</v>
      </c>
    </row>
    <row r="20" spans="1:8" ht="13.5" x14ac:dyDescent="0.25">
      <c r="A20" s="3">
        <f>TITRES_STAT!B23</f>
        <v>42033</v>
      </c>
      <c r="B20" s="6">
        <f>TITRES_STAT!C23</f>
        <v>24.9</v>
      </c>
      <c r="C20" s="6">
        <f>TITRES_STAT!D23</f>
        <v>9.2845999999999993</v>
      </c>
      <c r="D20" s="6">
        <f>TITRES_STAT!E23</f>
        <v>1794</v>
      </c>
      <c r="E20" s="2">
        <f t="shared" si="0"/>
        <v>-9638</v>
      </c>
      <c r="F20" s="6" t="str">
        <f t="shared" si="3"/>
        <v>BEARISH</v>
      </c>
      <c r="G20" s="6" t="str">
        <f t="shared" si="2"/>
        <v>STRONG</v>
      </c>
      <c r="H20" s="6" t="str">
        <f t="shared" si="1"/>
        <v>CONFIRMED BEARISH</v>
      </c>
    </row>
    <row r="21" spans="1:8" ht="13.5" x14ac:dyDescent="0.25">
      <c r="A21" s="3">
        <f>TITRES_STAT!B24</f>
        <v>42034</v>
      </c>
      <c r="B21" s="6">
        <f>TITRES_STAT!C24</f>
        <v>24.9</v>
      </c>
      <c r="C21" s="6">
        <f>TITRES_STAT!D24</f>
        <v>9.2845999999999993</v>
      </c>
      <c r="D21" s="6">
        <f>TITRES_STAT!E24</f>
        <v>371</v>
      </c>
      <c r="E21" s="2">
        <f t="shared" si="0"/>
        <v>-9638</v>
      </c>
      <c r="F21" s="6" t="str">
        <f t="shared" si="3"/>
        <v>BEARISH</v>
      </c>
      <c r="G21" s="6" t="str">
        <f t="shared" si="2"/>
        <v>STRONG</v>
      </c>
      <c r="H21" s="6" t="str">
        <f t="shared" si="1"/>
        <v>CONFIRMED BEARISH</v>
      </c>
    </row>
    <row r="22" spans="1:8" ht="13.5" x14ac:dyDescent="0.25">
      <c r="A22" s="3">
        <f>TITRES_STAT!B25</f>
        <v>42037</v>
      </c>
      <c r="B22" s="6">
        <f>TITRES_STAT!C25</f>
        <v>25.3</v>
      </c>
      <c r="C22" s="6">
        <f>TITRES_STAT!D25</f>
        <v>9.4337</v>
      </c>
      <c r="D22" s="6">
        <f>TITRES_STAT!E25</f>
        <v>11883</v>
      </c>
      <c r="E22" s="2">
        <f t="shared" si="0"/>
        <v>2245</v>
      </c>
      <c r="F22" s="6" t="str">
        <f t="shared" si="3"/>
        <v>BULLISH</v>
      </c>
      <c r="G22" s="6" t="str">
        <f t="shared" si="2"/>
        <v>WEAK</v>
      </c>
      <c r="H22" s="6" t="str">
        <f t="shared" si="1"/>
        <v>CONFIRMED BULLISH</v>
      </c>
    </row>
    <row r="23" spans="1:8" ht="13.5" x14ac:dyDescent="0.25">
      <c r="A23" s="3">
        <f>TITRES_STAT!B26</f>
        <v>42038</v>
      </c>
      <c r="B23" s="6">
        <f>TITRES_STAT!C26</f>
        <v>24.91</v>
      </c>
      <c r="C23" s="6">
        <f>TITRES_STAT!D26</f>
        <v>9.2882999999999996</v>
      </c>
      <c r="D23" s="6">
        <f>TITRES_STAT!E26</f>
        <v>1903</v>
      </c>
      <c r="E23" s="2">
        <f t="shared" si="0"/>
        <v>342</v>
      </c>
      <c r="F23" s="6" t="str">
        <f t="shared" si="3"/>
        <v>BULLISH</v>
      </c>
      <c r="G23" s="6" t="str">
        <f t="shared" si="2"/>
        <v>WEAK</v>
      </c>
      <c r="H23" s="6" t="str">
        <f t="shared" si="1"/>
        <v>BULLISH DIVERGENCE</v>
      </c>
    </row>
    <row r="24" spans="1:8" ht="13.5" x14ac:dyDescent="0.25">
      <c r="A24" s="3">
        <f>TITRES_STAT!B27</f>
        <v>42039</v>
      </c>
      <c r="B24" s="6">
        <f>TITRES_STAT!C27</f>
        <v>24.6</v>
      </c>
      <c r="C24" s="6">
        <f>TITRES_STAT!D27</f>
        <v>9.1727000000000007</v>
      </c>
      <c r="D24" s="6">
        <f>TITRES_STAT!E27</f>
        <v>2799</v>
      </c>
      <c r="E24" s="2">
        <f t="shared" si="0"/>
        <v>-2457</v>
      </c>
      <c r="F24" s="6" t="str">
        <f t="shared" si="3"/>
        <v>BULLISH</v>
      </c>
      <c r="G24" s="6" t="str">
        <f t="shared" si="2"/>
        <v>WEAK</v>
      </c>
      <c r="H24" s="6" t="str">
        <f t="shared" si="1"/>
        <v>BULLISH DIVERGENCE</v>
      </c>
    </row>
    <row r="25" spans="1:8" ht="13.5" x14ac:dyDescent="0.25">
      <c r="A25" s="3">
        <f>TITRES_STAT!B28</f>
        <v>42040</v>
      </c>
      <c r="B25" s="6">
        <f>TITRES_STAT!C28</f>
        <v>24.6</v>
      </c>
      <c r="C25" s="6">
        <f>TITRES_STAT!D28</f>
        <v>9.1727000000000007</v>
      </c>
      <c r="D25" s="6">
        <f>TITRES_STAT!E28</f>
        <v>1263</v>
      </c>
      <c r="E25" s="2">
        <f t="shared" si="0"/>
        <v>-2457</v>
      </c>
      <c r="F25" s="6" t="str">
        <f t="shared" si="3"/>
        <v>BULLISH</v>
      </c>
      <c r="G25" s="6" t="str">
        <f t="shared" si="2"/>
        <v>WEAK</v>
      </c>
      <c r="H25" s="6" t="str">
        <f t="shared" si="1"/>
        <v>BULLISH DIVERGENCE</v>
      </c>
    </row>
    <row r="26" spans="1:8" ht="13.5" x14ac:dyDescent="0.25">
      <c r="A26" s="3">
        <f>TITRES_STAT!B29</f>
        <v>42041</v>
      </c>
      <c r="B26" s="6">
        <f>TITRES_STAT!C29</f>
        <v>24.4</v>
      </c>
      <c r="C26" s="6">
        <f>TITRES_STAT!D29</f>
        <v>9.0981000000000005</v>
      </c>
      <c r="D26" s="6">
        <f>TITRES_STAT!E29</f>
        <v>989</v>
      </c>
      <c r="E26" s="2">
        <f t="shared" si="0"/>
        <v>-3446</v>
      </c>
      <c r="F26" s="6" t="str">
        <f t="shared" si="3"/>
        <v>BULLISH</v>
      </c>
      <c r="G26" s="6" t="str">
        <f t="shared" si="2"/>
        <v>WEAK</v>
      </c>
      <c r="H26" s="6" t="str">
        <f t="shared" si="1"/>
        <v>BULLISH DIVERGENCE</v>
      </c>
    </row>
    <row r="27" spans="1:8" ht="13.5" x14ac:dyDescent="0.25">
      <c r="A27" s="3">
        <f>TITRES_STAT!B30</f>
        <v>42044</v>
      </c>
      <c r="B27" s="6">
        <f>TITRES_STAT!C30</f>
        <v>24.5</v>
      </c>
      <c r="C27" s="6">
        <f>TITRES_STAT!D30</f>
        <v>9.1354000000000006</v>
      </c>
      <c r="D27" s="6">
        <f>TITRES_STAT!E30</f>
        <v>3847</v>
      </c>
      <c r="E27" s="2">
        <f t="shared" si="0"/>
        <v>401</v>
      </c>
      <c r="F27" s="6" t="str">
        <f t="shared" si="3"/>
        <v>BEARISH</v>
      </c>
      <c r="G27" s="6" t="str">
        <f t="shared" si="2"/>
        <v>WEAK</v>
      </c>
      <c r="H27" s="6" t="str">
        <f t="shared" si="1"/>
        <v>CONFIRMED BEARISH</v>
      </c>
    </row>
    <row r="28" spans="1:8" ht="13.5" x14ac:dyDescent="0.25">
      <c r="A28" s="3">
        <f>TITRES_STAT!B31</f>
        <v>42045</v>
      </c>
      <c r="B28" s="6">
        <f>TITRES_STAT!C31</f>
        <v>24.79</v>
      </c>
      <c r="C28" s="6">
        <f>TITRES_STAT!D31</f>
        <v>9.2434999999999992</v>
      </c>
      <c r="D28" s="6">
        <f>TITRES_STAT!E31</f>
        <v>3930</v>
      </c>
      <c r="E28" s="2">
        <f t="shared" si="0"/>
        <v>4331</v>
      </c>
      <c r="F28" s="6" t="str">
        <f t="shared" si="3"/>
        <v>BULLISH</v>
      </c>
      <c r="G28" s="6" t="str">
        <f t="shared" si="2"/>
        <v>STRONG</v>
      </c>
      <c r="H28" s="6" t="str">
        <f t="shared" si="1"/>
        <v>BULLISH DIVERGENCE</v>
      </c>
    </row>
    <row r="29" spans="1:8" ht="13.5" x14ac:dyDescent="0.25">
      <c r="A29" s="3">
        <f>TITRES_STAT!B32</f>
        <v>42046</v>
      </c>
      <c r="B29" s="6">
        <f>TITRES_STAT!C32</f>
        <v>24.7</v>
      </c>
      <c r="C29" s="6">
        <f>TITRES_STAT!D32</f>
        <v>9.2100000000000009</v>
      </c>
      <c r="D29" s="6">
        <f>TITRES_STAT!E32</f>
        <v>1219</v>
      </c>
      <c r="E29" s="2">
        <f t="shared" si="0"/>
        <v>3112</v>
      </c>
      <c r="F29" s="6" t="str">
        <f t="shared" si="3"/>
        <v>BULLISH</v>
      </c>
      <c r="G29" s="6" t="str">
        <f t="shared" si="2"/>
        <v>WEAK</v>
      </c>
      <c r="H29" s="6" t="str">
        <f t="shared" si="1"/>
        <v>CONFIRMED BULLISH</v>
      </c>
    </row>
    <row r="30" spans="1:8" ht="13.5" x14ac:dyDescent="0.25">
      <c r="A30" s="3">
        <f>TITRES_STAT!B33</f>
        <v>42047</v>
      </c>
      <c r="B30" s="6">
        <f>TITRES_STAT!C33</f>
        <v>24.6</v>
      </c>
      <c r="C30" s="6">
        <f>TITRES_STAT!D33</f>
        <v>9.1727000000000007</v>
      </c>
      <c r="D30" s="6">
        <f>TITRES_STAT!E33</f>
        <v>322</v>
      </c>
      <c r="E30" s="2">
        <f t="shared" si="0"/>
        <v>2790</v>
      </c>
      <c r="F30" s="6" t="str">
        <f t="shared" si="3"/>
        <v>BULLISH</v>
      </c>
      <c r="G30" s="6" t="str">
        <f t="shared" si="2"/>
        <v>WEAK</v>
      </c>
      <c r="H30" s="6" t="str">
        <f t="shared" si="1"/>
        <v>NEUTRAL</v>
      </c>
    </row>
    <row r="31" spans="1:8" ht="13.5" x14ac:dyDescent="0.25">
      <c r="A31" s="3">
        <f>TITRES_STAT!B34</f>
        <v>42048</v>
      </c>
      <c r="B31" s="6">
        <f>TITRES_STAT!C34</f>
        <v>24.6</v>
      </c>
      <c r="C31" s="6">
        <f>TITRES_STAT!D34</f>
        <v>9.1727000000000007</v>
      </c>
      <c r="D31" s="6">
        <f>TITRES_STAT!E34</f>
        <v>467</v>
      </c>
      <c r="E31" s="2">
        <f t="shared" si="0"/>
        <v>2790</v>
      </c>
      <c r="F31" s="6" t="str">
        <f t="shared" si="3"/>
        <v>BULLISH</v>
      </c>
      <c r="G31" s="6" t="str">
        <f t="shared" si="2"/>
        <v>WEAK</v>
      </c>
      <c r="H31" s="6" t="str">
        <f t="shared" si="1"/>
        <v>CONFIRMED BULLISH</v>
      </c>
    </row>
    <row r="32" spans="1:8" ht="13.5" x14ac:dyDescent="0.25">
      <c r="A32" s="3">
        <f>TITRES_STAT!B35</f>
        <v>42051</v>
      </c>
      <c r="B32" s="6">
        <f>TITRES_STAT!C35</f>
        <v>24.59</v>
      </c>
      <c r="C32" s="6">
        <f>TITRES_STAT!D35</f>
        <v>9.1690000000000005</v>
      </c>
      <c r="D32" s="6">
        <f>TITRES_STAT!E35</f>
        <v>185</v>
      </c>
      <c r="E32" s="2">
        <f t="shared" si="0"/>
        <v>2605</v>
      </c>
      <c r="F32" s="6" t="str">
        <f t="shared" si="3"/>
        <v>BULLISH</v>
      </c>
      <c r="G32" s="6" t="str">
        <f t="shared" si="2"/>
        <v>STRONG</v>
      </c>
      <c r="H32" s="6" t="str">
        <f t="shared" si="1"/>
        <v>CONFIRMED BULLISH</v>
      </c>
    </row>
    <row r="33" spans="1:8" ht="13.5" x14ac:dyDescent="0.25">
      <c r="A33" s="3">
        <f>TITRES_STAT!B36</f>
        <v>42052</v>
      </c>
      <c r="B33" s="6">
        <f>TITRES_STAT!C36</f>
        <v>24.59</v>
      </c>
      <c r="C33" s="6">
        <f>TITRES_STAT!D36</f>
        <v>9.1690000000000005</v>
      </c>
      <c r="D33" s="6">
        <f>TITRES_STAT!E36</f>
        <v>172</v>
      </c>
      <c r="E33" s="2">
        <f t="shared" si="0"/>
        <v>2605</v>
      </c>
      <c r="F33" s="6" t="str">
        <f t="shared" si="3"/>
        <v>BEARISH</v>
      </c>
      <c r="G33" s="6" t="str">
        <f t="shared" si="2"/>
        <v>WEAK</v>
      </c>
      <c r="H33" s="6" t="str">
        <f t="shared" si="1"/>
        <v>CONFIRMED BEARISH</v>
      </c>
    </row>
    <row r="34" spans="1:8" ht="13.5" x14ac:dyDescent="0.25">
      <c r="A34" s="3">
        <f>TITRES_STAT!B37</f>
        <v>42053</v>
      </c>
      <c r="B34" s="6">
        <f>TITRES_STAT!C37</f>
        <v>24.75</v>
      </c>
      <c r="C34" s="6">
        <f>TITRES_STAT!D37</f>
        <v>9.2286000000000001</v>
      </c>
      <c r="D34" s="6">
        <f>TITRES_STAT!E37</f>
        <v>1156</v>
      </c>
      <c r="E34" s="2">
        <f t="shared" si="0"/>
        <v>3761</v>
      </c>
      <c r="F34" s="6" t="str">
        <f t="shared" si="3"/>
        <v>BULLISH</v>
      </c>
      <c r="G34" s="6" t="str">
        <f t="shared" si="2"/>
        <v>STRONG</v>
      </c>
      <c r="H34" s="6" t="str">
        <f t="shared" si="1"/>
        <v>CONFIRMED BULLISH</v>
      </c>
    </row>
    <row r="35" spans="1:8" ht="13.5" x14ac:dyDescent="0.25">
      <c r="A35" s="3">
        <f>TITRES_STAT!B38</f>
        <v>42054</v>
      </c>
      <c r="B35" s="6">
        <f>TITRES_STAT!C38</f>
        <v>24.5</v>
      </c>
      <c r="C35" s="6">
        <f>TITRES_STAT!D38</f>
        <v>9.1354000000000006</v>
      </c>
      <c r="D35" s="6">
        <f>TITRES_STAT!E38</f>
        <v>367</v>
      </c>
      <c r="E35" s="2">
        <f t="shared" si="0"/>
        <v>3394</v>
      </c>
      <c r="F35" s="6" t="str">
        <f t="shared" si="3"/>
        <v>BULLISH</v>
      </c>
      <c r="G35" s="6" t="str">
        <f t="shared" si="2"/>
        <v>STRONG</v>
      </c>
      <c r="H35" s="6" t="str">
        <f t="shared" si="1"/>
        <v>BULLISH DIVERGENCE</v>
      </c>
    </row>
    <row r="36" spans="1:8" ht="13.5" x14ac:dyDescent="0.25">
      <c r="A36" s="3">
        <f>TITRES_STAT!B39</f>
        <v>42055</v>
      </c>
      <c r="B36" s="6">
        <f>TITRES_STAT!C39</f>
        <v>24.5</v>
      </c>
      <c r="C36" s="6">
        <f>TITRES_STAT!D39</f>
        <v>9.1354000000000006</v>
      </c>
      <c r="D36" s="6">
        <f>TITRES_STAT!E39</f>
        <v>409</v>
      </c>
      <c r="E36" s="2">
        <f t="shared" si="0"/>
        <v>3394</v>
      </c>
      <c r="F36" s="6" t="str">
        <f t="shared" si="3"/>
        <v>BULLISH</v>
      </c>
      <c r="G36" s="6" t="str">
        <f t="shared" si="2"/>
        <v>STRONG</v>
      </c>
      <c r="H36" s="6" t="str">
        <f t="shared" si="1"/>
        <v>BULLISH DIVERGENCE</v>
      </c>
    </row>
    <row r="37" spans="1:8" ht="13.5" x14ac:dyDescent="0.25">
      <c r="A37" s="3">
        <f>TITRES_STAT!B40</f>
        <v>42058</v>
      </c>
      <c r="B37" s="6">
        <f>TITRES_STAT!C40</f>
        <v>24.4</v>
      </c>
      <c r="C37" s="6">
        <f>TITRES_STAT!D40</f>
        <v>9.0981000000000005</v>
      </c>
      <c r="D37" s="6">
        <f>TITRES_STAT!E40</f>
        <v>1231</v>
      </c>
      <c r="E37" s="2">
        <f t="shared" si="0"/>
        <v>2163</v>
      </c>
      <c r="F37" s="6" t="str">
        <f t="shared" si="3"/>
        <v>BEARISH</v>
      </c>
      <c r="G37" s="6" t="str">
        <f t="shared" si="2"/>
        <v>WEAK</v>
      </c>
      <c r="H37" s="6" t="str">
        <f t="shared" si="1"/>
        <v>CONFIRMED BEARISH</v>
      </c>
    </row>
    <row r="38" spans="1:8" ht="13.5" x14ac:dyDescent="0.25">
      <c r="A38" s="3">
        <f>TITRES_STAT!B41</f>
        <v>42059</v>
      </c>
      <c r="B38" s="6">
        <f>TITRES_STAT!C41</f>
        <v>24.37</v>
      </c>
      <c r="C38" s="6">
        <f>TITRES_STAT!D41</f>
        <v>9.0869</v>
      </c>
      <c r="D38" s="6">
        <f>TITRES_STAT!E41</f>
        <v>641</v>
      </c>
      <c r="E38" s="2">
        <f t="shared" si="0"/>
        <v>1522</v>
      </c>
      <c r="F38" s="6" t="str">
        <f t="shared" si="3"/>
        <v>BEARISH</v>
      </c>
      <c r="G38" s="6" t="str">
        <f t="shared" si="2"/>
        <v>WEAK</v>
      </c>
      <c r="H38" s="6" t="str">
        <f t="shared" si="1"/>
        <v>CONFIRMED BEARISH</v>
      </c>
    </row>
    <row r="39" spans="1:8" ht="13.5" x14ac:dyDescent="0.25">
      <c r="A39" s="3">
        <f>TITRES_STAT!B42</f>
        <v>42060</v>
      </c>
      <c r="B39" s="6">
        <f>TITRES_STAT!C42</f>
        <v>24.5</v>
      </c>
      <c r="C39" s="6">
        <f>TITRES_STAT!D42</f>
        <v>9.1354000000000006</v>
      </c>
      <c r="D39" s="6">
        <f>TITRES_STAT!E42</f>
        <v>411</v>
      </c>
      <c r="E39" s="2">
        <f t="shared" si="0"/>
        <v>1933</v>
      </c>
      <c r="F39" s="6" t="str">
        <f t="shared" si="3"/>
        <v>BEARISH</v>
      </c>
      <c r="G39" s="6" t="str">
        <f t="shared" si="2"/>
        <v>WEAK</v>
      </c>
      <c r="H39" s="6" t="str">
        <f t="shared" si="1"/>
        <v>CONFIRMED BEARISH</v>
      </c>
    </row>
    <row r="40" spans="1:8" ht="13.5" x14ac:dyDescent="0.25">
      <c r="A40" s="3">
        <f>TITRES_STAT!B43</f>
        <v>42061</v>
      </c>
      <c r="B40" s="6">
        <f>TITRES_STAT!C43</f>
        <v>24.4</v>
      </c>
      <c r="C40" s="6">
        <f>TITRES_STAT!D43</f>
        <v>9.0981000000000005</v>
      </c>
      <c r="D40" s="6">
        <f>TITRES_STAT!E43</f>
        <v>772</v>
      </c>
      <c r="E40" s="2">
        <f t="shared" si="0"/>
        <v>1161</v>
      </c>
      <c r="F40" s="6" t="str">
        <f t="shared" si="3"/>
        <v>BEARISH</v>
      </c>
      <c r="G40" s="6" t="str">
        <f t="shared" si="2"/>
        <v>WEAK</v>
      </c>
      <c r="H40" s="6" t="str">
        <f t="shared" si="1"/>
        <v>CONFIRMED BEARISH</v>
      </c>
    </row>
    <row r="41" spans="1:8" ht="13.5" x14ac:dyDescent="0.25">
      <c r="A41" s="3">
        <f>TITRES_STAT!B44</f>
        <v>42062</v>
      </c>
      <c r="B41" s="6">
        <f>TITRES_STAT!C44</f>
        <v>24.2</v>
      </c>
      <c r="C41" s="6">
        <f>TITRES_STAT!D44</f>
        <v>9.0236000000000001</v>
      </c>
      <c r="D41" s="6">
        <f>TITRES_STAT!E44</f>
        <v>3112</v>
      </c>
      <c r="E41" s="2">
        <f t="shared" si="0"/>
        <v>-1951</v>
      </c>
      <c r="F41" s="6" t="str">
        <f t="shared" si="3"/>
        <v>BEARISH</v>
      </c>
      <c r="G41" s="6" t="str">
        <f t="shared" si="2"/>
        <v>WEAK</v>
      </c>
      <c r="H41" s="6" t="str">
        <f t="shared" si="1"/>
        <v>CONFIRMED BEARISH</v>
      </c>
    </row>
    <row r="42" spans="1:8" ht="13.5" x14ac:dyDescent="0.25">
      <c r="A42" s="3">
        <f>TITRES_STAT!B45</f>
        <v>42065</v>
      </c>
      <c r="B42" s="6">
        <f>TITRES_STAT!C45</f>
        <v>24</v>
      </c>
      <c r="C42" s="6">
        <f>TITRES_STAT!D45</f>
        <v>8.9489999999999998</v>
      </c>
      <c r="D42" s="6">
        <f>TITRES_STAT!E45</f>
        <v>125</v>
      </c>
      <c r="E42" s="2">
        <f t="shared" si="0"/>
        <v>-2076</v>
      </c>
      <c r="F42" s="6" t="str">
        <f t="shared" si="3"/>
        <v>BEARISH</v>
      </c>
      <c r="G42" s="6" t="str">
        <f t="shared" si="2"/>
        <v>WEAK</v>
      </c>
      <c r="H42" s="6" t="str">
        <f t="shared" si="1"/>
        <v>CONFIRMED BEARISH</v>
      </c>
    </row>
    <row r="43" spans="1:8" ht="13.5" x14ac:dyDescent="0.25">
      <c r="A43" s="3">
        <f>TITRES_STAT!B46</f>
        <v>42066</v>
      </c>
      <c r="B43" s="6">
        <f>TITRES_STAT!C46</f>
        <v>23.99</v>
      </c>
      <c r="C43" s="6">
        <f>TITRES_STAT!D46</f>
        <v>8.9451999999999998</v>
      </c>
      <c r="D43" s="6">
        <f>TITRES_STAT!E46</f>
        <v>348</v>
      </c>
      <c r="E43" s="2">
        <f t="shared" si="0"/>
        <v>-2424</v>
      </c>
      <c r="F43" s="6" t="str">
        <f t="shared" si="3"/>
        <v>BEARISH</v>
      </c>
      <c r="G43" s="6" t="str">
        <f t="shared" si="2"/>
        <v>WEAK</v>
      </c>
      <c r="H43" s="6" t="str">
        <f t="shared" si="1"/>
        <v>CONFIRMED BEARISH</v>
      </c>
    </row>
    <row r="44" spans="1:8" ht="13.5" x14ac:dyDescent="0.25">
      <c r="A44" s="3">
        <f>TITRES_STAT!B47</f>
        <v>42067</v>
      </c>
      <c r="B44" s="6">
        <f>TITRES_STAT!C47</f>
        <v>23.96</v>
      </c>
      <c r="C44" s="6">
        <f>TITRES_STAT!D47</f>
        <v>8.9341000000000008</v>
      </c>
      <c r="D44" s="6">
        <f>TITRES_STAT!E47</f>
        <v>219</v>
      </c>
      <c r="E44" s="2">
        <f t="shared" si="0"/>
        <v>-2643</v>
      </c>
      <c r="F44" s="6" t="str">
        <f t="shared" si="3"/>
        <v>BEARISH</v>
      </c>
      <c r="G44" s="6" t="str">
        <f t="shared" si="2"/>
        <v>WEAK</v>
      </c>
      <c r="H44" s="6" t="str">
        <f t="shared" si="1"/>
        <v>CONFIRMED BEARISH</v>
      </c>
    </row>
    <row r="45" spans="1:8" ht="13.5" x14ac:dyDescent="0.25">
      <c r="A45" s="3">
        <f>TITRES_STAT!B48</f>
        <v>42068</v>
      </c>
      <c r="B45" s="6">
        <f>TITRES_STAT!C48</f>
        <v>23.9</v>
      </c>
      <c r="C45" s="6">
        <f>TITRES_STAT!D48</f>
        <v>8.9116999999999997</v>
      </c>
      <c r="D45" s="6">
        <f>TITRES_STAT!E48</f>
        <v>120</v>
      </c>
      <c r="E45" s="2">
        <f t="shared" si="0"/>
        <v>-2763</v>
      </c>
      <c r="F45" s="6" t="str">
        <f t="shared" si="3"/>
        <v>BEARISH</v>
      </c>
      <c r="G45" s="6" t="str">
        <f t="shared" si="2"/>
        <v>WEAK</v>
      </c>
      <c r="H45" s="6" t="str">
        <f t="shared" si="1"/>
        <v>CONFIRMED BEARISH</v>
      </c>
    </row>
    <row r="46" spans="1:8" ht="13.5" x14ac:dyDescent="0.25">
      <c r="A46" s="3">
        <f>TITRES_STAT!B49</f>
        <v>42069</v>
      </c>
      <c r="B46" s="6">
        <f>TITRES_STAT!C49</f>
        <v>23.85</v>
      </c>
      <c r="C46" s="6">
        <f>TITRES_STAT!D49</f>
        <v>8.8930000000000007</v>
      </c>
      <c r="D46" s="6">
        <f>TITRES_STAT!E49</f>
        <v>214</v>
      </c>
      <c r="E46" s="2">
        <f t="shared" si="0"/>
        <v>-2977</v>
      </c>
      <c r="F46" s="6" t="str">
        <f t="shared" si="3"/>
        <v>BEARISH</v>
      </c>
      <c r="G46" s="6" t="str">
        <f t="shared" si="2"/>
        <v>STRONG</v>
      </c>
      <c r="H46" s="6" t="str">
        <f t="shared" si="1"/>
        <v>CONFIRMED BEARISH</v>
      </c>
    </row>
    <row r="47" spans="1:8" ht="13.5" x14ac:dyDescent="0.25">
      <c r="A47" s="3">
        <f>TITRES_STAT!B50</f>
        <v>42072</v>
      </c>
      <c r="B47" s="6">
        <f>TITRES_STAT!C50</f>
        <v>23.85</v>
      </c>
      <c r="C47" s="6">
        <f>TITRES_STAT!D50</f>
        <v>8.8930000000000007</v>
      </c>
      <c r="D47" s="6">
        <f>TITRES_STAT!E50</f>
        <v>274</v>
      </c>
      <c r="E47" s="2">
        <f t="shared" si="0"/>
        <v>-2977</v>
      </c>
      <c r="F47" s="6" t="str">
        <f t="shared" si="3"/>
        <v>BEARISH</v>
      </c>
      <c r="G47" s="6" t="str">
        <f t="shared" si="2"/>
        <v>STRONG</v>
      </c>
      <c r="H47" s="6" t="str">
        <f t="shared" si="1"/>
        <v>CONFIRMED BEARISH</v>
      </c>
    </row>
    <row r="48" spans="1:8" ht="13.5" x14ac:dyDescent="0.25">
      <c r="A48" s="3">
        <f>TITRES_STAT!B51</f>
        <v>42073</v>
      </c>
      <c r="B48" s="6">
        <f>TITRES_STAT!C51</f>
        <v>23.7</v>
      </c>
      <c r="C48" s="6">
        <f>TITRES_STAT!D51</f>
        <v>8.8370999999999995</v>
      </c>
      <c r="D48" s="6">
        <f>TITRES_STAT!E51</f>
        <v>152</v>
      </c>
      <c r="E48" s="2">
        <f t="shared" si="0"/>
        <v>-3129</v>
      </c>
      <c r="F48" s="6" t="str">
        <f t="shared" si="3"/>
        <v>BEARISH</v>
      </c>
      <c r="G48" s="6" t="str">
        <f t="shared" si="2"/>
        <v>STRONG</v>
      </c>
      <c r="H48" s="6" t="str">
        <f t="shared" si="1"/>
        <v>CONFIRMED BEARISH</v>
      </c>
    </row>
    <row r="49" spans="1:8" ht="13.5" x14ac:dyDescent="0.25">
      <c r="A49" s="3">
        <f>TITRES_STAT!B52</f>
        <v>42074</v>
      </c>
      <c r="B49" s="6">
        <f>TITRES_STAT!C52</f>
        <v>23.7</v>
      </c>
      <c r="C49" s="6">
        <f>TITRES_STAT!D52</f>
        <v>8.8370999999999995</v>
      </c>
      <c r="D49" s="6">
        <f>TITRES_STAT!E52</f>
        <v>220</v>
      </c>
      <c r="E49" s="2">
        <f t="shared" si="0"/>
        <v>-3129</v>
      </c>
      <c r="F49" s="6" t="str">
        <f t="shared" si="3"/>
        <v>BEARISH</v>
      </c>
      <c r="G49" s="6" t="str">
        <f t="shared" si="2"/>
        <v>STRONG</v>
      </c>
      <c r="H49" s="6" t="str">
        <f t="shared" si="1"/>
        <v>CONFIRMED BEARISH</v>
      </c>
    </row>
    <row r="50" spans="1:8" ht="13.5" x14ac:dyDescent="0.25">
      <c r="A50" s="3">
        <f>TITRES_STAT!B53</f>
        <v>42075</v>
      </c>
      <c r="B50" s="6">
        <f>TITRES_STAT!C53</f>
        <v>23.65</v>
      </c>
      <c r="C50" s="6">
        <f>TITRES_STAT!D53</f>
        <v>8.8185000000000002</v>
      </c>
      <c r="D50" s="6">
        <f>TITRES_STAT!E53</f>
        <v>834</v>
      </c>
      <c r="E50" s="2">
        <f t="shared" si="0"/>
        <v>-3963</v>
      </c>
      <c r="F50" s="6" t="str">
        <f t="shared" si="3"/>
        <v>BEARISH</v>
      </c>
      <c r="G50" s="6" t="str">
        <f t="shared" si="2"/>
        <v>STRONG</v>
      </c>
      <c r="H50" s="6" t="str">
        <f t="shared" si="1"/>
        <v>CONFIRMED BEARISH</v>
      </c>
    </row>
    <row r="51" spans="1:8" ht="13.5" x14ac:dyDescent="0.25">
      <c r="A51" s="3">
        <f>TITRES_STAT!B54</f>
        <v>42076</v>
      </c>
      <c r="B51" s="6">
        <f>TITRES_STAT!C54</f>
        <v>23.5</v>
      </c>
      <c r="C51" s="6">
        <f>TITRES_STAT!D54</f>
        <v>8.7624999999999993</v>
      </c>
      <c r="D51" s="6">
        <f>TITRES_STAT!E54</f>
        <v>1233</v>
      </c>
      <c r="E51" s="2">
        <f t="shared" si="0"/>
        <v>-5196</v>
      </c>
      <c r="F51" s="6" t="str">
        <f t="shared" si="3"/>
        <v>BEARISH</v>
      </c>
      <c r="G51" s="6" t="str">
        <f t="shared" si="2"/>
        <v>STRONG</v>
      </c>
      <c r="H51" s="6" t="str">
        <f t="shared" si="1"/>
        <v>CONFIRMED BEARISH</v>
      </c>
    </row>
    <row r="52" spans="1:8" ht="13.5" x14ac:dyDescent="0.25">
      <c r="A52" s="3">
        <f>TITRES_STAT!B55</f>
        <v>42079</v>
      </c>
      <c r="B52" s="6">
        <f>TITRES_STAT!C55</f>
        <v>23.6</v>
      </c>
      <c r="C52" s="6">
        <f>TITRES_STAT!D55</f>
        <v>8.7997999999999994</v>
      </c>
      <c r="D52" s="6">
        <f>TITRES_STAT!E55</f>
        <v>1399</v>
      </c>
      <c r="E52" s="2">
        <f t="shared" si="0"/>
        <v>-3797</v>
      </c>
      <c r="F52" s="6" t="str">
        <f t="shared" si="3"/>
        <v>BEARISH</v>
      </c>
      <c r="G52" s="6" t="str">
        <f t="shared" si="2"/>
        <v>STRONG</v>
      </c>
      <c r="H52" s="6" t="str">
        <f t="shared" si="1"/>
        <v>CONFIRMED BEARISH</v>
      </c>
    </row>
    <row r="53" spans="1:8" ht="13.5" x14ac:dyDescent="0.25">
      <c r="A53" s="3">
        <f>TITRES_STAT!B56</f>
        <v>42080</v>
      </c>
      <c r="B53" s="6">
        <f>TITRES_STAT!C56</f>
        <v>23.5</v>
      </c>
      <c r="C53" s="6">
        <f>TITRES_STAT!D56</f>
        <v>8.7624999999999993</v>
      </c>
      <c r="D53" s="6">
        <f>TITRES_STAT!E56</f>
        <v>363</v>
      </c>
      <c r="E53" s="2">
        <f t="shared" si="0"/>
        <v>-4160</v>
      </c>
      <c r="F53" s="6" t="str">
        <f t="shared" si="3"/>
        <v>BEARISH</v>
      </c>
      <c r="G53" s="6" t="str">
        <f t="shared" si="2"/>
        <v>STRONG</v>
      </c>
      <c r="H53" s="6" t="str">
        <f t="shared" si="1"/>
        <v>CONFIRMED BEARISH</v>
      </c>
    </row>
    <row r="54" spans="1:8" ht="13.5" x14ac:dyDescent="0.25">
      <c r="A54" s="3">
        <f>TITRES_STAT!B57</f>
        <v>42081</v>
      </c>
      <c r="B54" s="6">
        <f>TITRES_STAT!C57</f>
        <v>23.01</v>
      </c>
      <c r="C54" s="6">
        <f>TITRES_STAT!D57</f>
        <v>8.5798000000000005</v>
      </c>
      <c r="D54" s="6">
        <f>TITRES_STAT!E57</f>
        <v>1159</v>
      </c>
      <c r="E54" s="2">
        <f t="shared" si="0"/>
        <v>-5319</v>
      </c>
      <c r="F54" s="6" t="str">
        <f t="shared" si="3"/>
        <v>BEARISH</v>
      </c>
      <c r="G54" s="6" t="str">
        <f t="shared" si="2"/>
        <v>STRONG</v>
      </c>
      <c r="H54" s="6" t="str">
        <f t="shared" si="1"/>
        <v>CONFIRMED BEARISH</v>
      </c>
    </row>
    <row r="55" spans="1:8" ht="13.5" x14ac:dyDescent="0.25">
      <c r="A55" s="3">
        <f>TITRES_STAT!B58</f>
        <v>42082</v>
      </c>
      <c r="B55" s="6">
        <f>TITRES_STAT!C58</f>
        <v>23.6</v>
      </c>
      <c r="C55" s="6">
        <f>TITRES_STAT!D58</f>
        <v>8.7997999999999994</v>
      </c>
      <c r="D55" s="6">
        <f>TITRES_STAT!E58</f>
        <v>173</v>
      </c>
      <c r="E55" s="2">
        <f t="shared" si="0"/>
        <v>-5146</v>
      </c>
      <c r="F55" s="6" t="str">
        <f t="shared" si="3"/>
        <v>BEARISH</v>
      </c>
      <c r="G55" s="6" t="str">
        <f t="shared" si="2"/>
        <v>STRONG</v>
      </c>
      <c r="H55" s="6" t="str">
        <f t="shared" si="1"/>
        <v>CONFIRMED BEARISH</v>
      </c>
    </row>
    <row r="56" spans="1:8" ht="13.5" x14ac:dyDescent="0.25">
      <c r="A56" s="3">
        <f>TITRES_STAT!B59</f>
        <v>42086</v>
      </c>
      <c r="B56" s="6">
        <f>TITRES_STAT!C59</f>
        <v>23.28</v>
      </c>
      <c r="C56" s="6">
        <f>TITRES_STAT!D59</f>
        <v>8.6805000000000003</v>
      </c>
      <c r="D56" s="6">
        <f>TITRES_STAT!E59</f>
        <v>1208</v>
      </c>
      <c r="E56" s="2">
        <f t="shared" si="0"/>
        <v>-6354</v>
      </c>
      <c r="F56" s="6" t="str">
        <f t="shared" si="3"/>
        <v>BEARISH</v>
      </c>
      <c r="G56" s="6" t="str">
        <f t="shared" si="2"/>
        <v>STRONG</v>
      </c>
      <c r="H56" s="6" t="str">
        <f t="shared" si="1"/>
        <v>CONFIRMED BEARISH</v>
      </c>
    </row>
    <row r="57" spans="1:8" ht="13.5" x14ac:dyDescent="0.25">
      <c r="A57" s="3">
        <f>TITRES_STAT!B60</f>
        <v>42087</v>
      </c>
      <c r="B57" s="6">
        <f>TITRES_STAT!C60</f>
        <v>23.55</v>
      </c>
      <c r="C57" s="6">
        <f>TITRES_STAT!D60</f>
        <v>8.7812000000000001</v>
      </c>
      <c r="D57" s="6">
        <f>TITRES_STAT!E60</f>
        <v>508</v>
      </c>
      <c r="E57" s="2">
        <f t="shared" si="0"/>
        <v>-5846</v>
      </c>
      <c r="F57" s="6" t="str">
        <f t="shared" si="3"/>
        <v>BEARISH</v>
      </c>
      <c r="G57" s="6" t="str">
        <f t="shared" si="2"/>
        <v>STRONG</v>
      </c>
      <c r="H57" s="6" t="str">
        <f t="shared" si="1"/>
        <v>CONFIRMED BEARISH</v>
      </c>
    </row>
    <row r="58" spans="1:8" ht="13.5" x14ac:dyDescent="0.25">
      <c r="A58" s="3">
        <f>TITRES_STAT!B61</f>
        <v>42088</v>
      </c>
      <c r="B58" s="6">
        <f>TITRES_STAT!C61</f>
        <v>23.9</v>
      </c>
      <c r="C58" s="6">
        <f>TITRES_STAT!D61</f>
        <v>8.9116999999999997</v>
      </c>
      <c r="D58" s="6">
        <f>TITRES_STAT!E61</f>
        <v>837</v>
      </c>
      <c r="E58" s="2">
        <f t="shared" si="0"/>
        <v>-5009</v>
      </c>
      <c r="F58" s="6" t="str">
        <f t="shared" si="3"/>
        <v>BEARISH</v>
      </c>
      <c r="G58" s="6" t="str">
        <f t="shared" si="2"/>
        <v>STRONG</v>
      </c>
      <c r="H58" s="6" t="str">
        <f t="shared" si="1"/>
        <v>BEARISH DIVERGENCE</v>
      </c>
    </row>
    <row r="59" spans="1:8" ht="13.5" x14ac:dyDescent="0.25">
      <c r="A59" s="3">
        <f>TITRES_STAT!B62</f>
        <v>42089</v>
      </c>
      <c r="B59" s="6">
        <f>TITRES_STAT!C62</f>
        <v>23.8</v>
      </c>
      <c r="C59" s="6">
        <f>TITRES_STAT!D62</f>
        <v>8.8743999999999996</v>
      </c>
      <c r="D59" s="6">
        <f>TITRES_STAT!E62</f>
        <v>470</v>
      </c>
      <c r="E59" s="2">
        <f t="shared" si="0"/>
        <v>-5479</v>
      </c>
      <c r="F59" s="6" t="str">
        <f t="shared" si="3"/>
        <v>BEARISH</v>
      </c>
      <c r="G59" s="6" t="str">
        <f t="shared" si="2"/>
        <v>STRONG</v>
      </c>
      <c r="H59" s="6" t="str">
        <f t="shared" si="1"/>
        <v>BEARISH DIVERGENCE</v>
      </c>
    </row>
    <row r="60" spans="1:8" ht="13.5" x14ac:dyDescent="0.25">
      <c r="A60" s="3">
        <f>TITRES_STAT!B63</f>
        <v>42090</v>
      </c>
      <c r="B60" s="6">
        <f>TITRES_STAT!C63</f>
        <v>23.8</v>
      </c>
      <c r="C60" s="6">
        <f>TITRES_STAT!D63</f>
        <v>8.8743999999999996</v>
      </c>
      <c r="D60" s="6">
        <f>TITRES_STAT!E63</f>
        <v>959</v>
      </c>
      <c r="E60" s="2">
        <f t="shared" si="0"/>
        <v>-5479</v>
      </c>
      <c r="F60" s="6" t="str">
        <f t="shared" si="3"/>
        <v>BEARISH</v>
      </c>
      <c r="G60" s="6" t="str">
        <f t="shared" si="2"/>
        <v>STRONG</v>
      </c>
      <c r="H60" s="6" t="str">
        <f t="shared" si="1"/>
        <v>BEARISH DIVERGENCE</v>
      </c>
    </row>
    <row r="61" spans="1:8" ht="13.5" x14ac:dyDescent="0.25">
      <c r="A61" s="3">
        <f>TITRES_STAT!B64</f>
        <v>42093</v>
      </c>
      <c r="B61" s="6">
        <f>TITRES_STAT!C64</f>
        <v>23.7</v>
      </c>
      <c r="C61" s="6">
        <f>TITRES_STAT!D64</f>
        <v>8.8370999999999995</v>
      </c>
      <c r="D61" s="6">
        <f>TITRES_STAT!E64</f>
        <v>961</v>
      </c>
      <c r="E61" s="2">
        <f t="shared" si="0"/>
        <v>-6440</v>
      </c>
      <c r="F61" s="6" t="str">
        <f t="shared" si="3"/>
        <v>BEARISH</v>
      </c>
      <c r="G61" s="6" t="str">
        <f t="shared" si="2"/>
        <v>NEUTRAL</v>
      </c>
      <c r="H61" s="6" t="str">
        <f t="shared" si="1"/>
        <v>BEARISH DIVERGENCE</v>
      </c>
    </row>
    <row r="62" spans="1:8" ht="13.5" x14ac:dyDescent="0.25">
      <c r="A62" s="3">
        <f>TITRES_STAT!B65</f>
        <v>42094</v>
      </c>
      <c r="B62" s="6">
        <f>TITRES_STAT!C65</f>
        <v>23.8</v>
      </c>
      <c r="C62" s="6">
        <f>TITRES_STAT!D65</f>
        <v>8.8743999999999996</v>
      </c>
      <c r="D62" s="6">
        <f>TITRES_STAT!E65</f>
        <v>908</v>
      </c>
      <c r="E62" s="2">
        <f t="shared" si="0"/>
        <v>-5532</v>
      </c>
      <c r="F62" s="6" t="str">
        <f t="shared" si="3"/>
        <v>BULLISH</v>
      </c>
      <c r="G62" s="6" t="str">
        <f t="shared" si="2"/>
        <v>WEAK</v>
      </c>
      <c r="H62" s="6" t="str">
        <f t="shared" si="1"/>
        <v>CONFIRMED BULLISH</v>
      </c>
    </row>
    <row r="63" spans="1:8" ht="13.5" x14ac:dyDescent="0.25">
      <c r="A63" s="3">
        <f>TITRES_STAT!B66</f>
        <v>42095</v>
      </c>
      <c r="B63" s="6">
        <f>TITRES_STAT!C66</f>
        <v>23.6</v>
      </c>
      <c r="C63" s="6">
        <f>TITRES_STAT!D66</f>
        <v>8.7997999999999994</v>
      </c>
      <c r="D63" s="6">
        <f>TITRES_STAT!E66</f>
        <v>292</v>
      </c>
      <c r="E63" s="2">
        <f t="shared" si="0"/>
        <v>-5824</v>
      </c>
      <c r="F63" s="6" t="str">
        <f t="shared" si="3"/>
        <v>BEARISH</v>
      </c>
      <c r="G63" s="6" t="str">
        <f t="shared" si="2"/>
        <v>STRONG</v>
      </c>
      <c r="H63" s="6" t="str">
        <f t="shared" si="1"/>
        <v>CONFIRMED BEARISH</v>
      </c>
    </row>
    <row r="64" spans="1:8" ht="13.5" x14ac:dyDescent="0.25">
      <c r="A64" s="3">
        <f>TITRES_STAT!B67</f>
        <v>42096</v>
      </c>
      <c r="B64" s="6">
        <f>TITRES_STAT!C67</f>
        <v>23.7</v>
      </c>
      <c r="C64" s="6">
        <f>TITRES_STAT!D67</f>
        <v>8.8370999999999995</v>
      </c>
      <c r="D64" s="6">
        <f>TITRES_STAT!E67</f>
        <v>445</v>
      </c>
      <c r="E64" s="2">
        <f t="shared" si="0"/>
        <v>-5379</v>
      </c>
      <c r="F64" s="6" t="str">
        <f t="shared" si="3"/>
        <v>BULLISH</v>
      </c>
      <c r="G64" s="6" t="str">
        <f t="shared" si="2"/>
        <v>NEUTRAL</v>
      </c>
      <c r="H64" s="6" t="str">
        <f t="shared" si="1"/>
        <v>BULLISH DIVERGENCE</v>
      </c>
    </row>
    <row r="65" spans="1:8" ht="13.5" x14ac:dyDescent="0.25">
      <c r="A65" s="3">
        <f>TITRES_STAT!B68</f>
        <v>42097</v>
      </c>
      <c r="B65" s="6">
        <f>TITRES_STAT!C68</f>
        <v>23.7</v>
      </c>
      <c r="C65" s="6">
        <f>TITRES_STAT!D68</f>
        <v>8.8370999999999995</v>
      </c>
      <c r="D65" s="6">
        <f>TITRES_STAT!E68</f>
        <v>271</v>
      </c>
      <c r="E65" s="2">
        <f t="shared" si="0"/>
        <v>-5379</v>
      </c>
      <c r="F65" s="6" t="str">
        <f t="shared" si="3"/>
        <v>BULLISH</v>
      </c>
      <c r="G65" s="6" t="str">
        <f t="shared" si="2"/>
        <v>NEUTRAL</v>
      </c>
      <c r="H65" s="6" t="str">
        <f t="shared" si="1"/>
        <v>BULLISH DIVERGENCE</v>
      </c>
    </row>
    <row r="66" spans="1:8" ht="13.5" x14ac:dyDescent="0.25">
      <c r="A66" s="3">
        <f>TITRES_STAT!B69</f>
        <v>42100</v>
      </c>
      <c r="B66" s="6">
        <f>TITRES_STAT!C69</f>
        <v>23.3</v>
      </c>
      <c r="C66" s="6">
        <f>TITRES_STAT!D69</f>
        <v>8.6880000000000006</v>
      </c>
      <c r="D66" s="6">
        <f>TITRES_STAT!E69</f>
        <v>3437</v>
      </c>
      <c r="E66" s="2">
        <f t="shared" si="0"/>
        <v>-8816</v>
      </c>
      <c r="F66" s="6" t="str">
        <f t="shared" si="3"/>
        <v>BEARISH</v>
      </c>
      <c r="G66" s="6" t="str">
        <f t="shared" si="2"/>
        <v>STRONG</v>
      </c>
      <c r="H66" s="6" t="str">
        <f t="shared" si="1"/>
        <v>CONFIRMED BEARISH</v>
      </c>
    </row>
    <row r="67" spans="1:8" ht="13.5" x14ac:dyDescent="0.25">
      <c r="A67" s="3">
        <f>TITRES_STAT!B70</f>
        <v>42101</v>
      </c>
      <c r="B67" s="6">
        <f>TITRES_STAT!C70</f>
        <v>23.3</v>
      </c>
      <c r="C67" s="6">
        <f>TITRES_STAT!D70</f>
        <v>8.6880000000000006</v>
      </c>
      <c r="D67" s="6">
        <f>TITRES_STAT!E70</f>
        <v>8050</v>
      </c>
      <c r="E67" s="2">
        <f t="shared" si="0"/>
        <v>-8816</v>
      </c>
      <c r="F67" s="6" t="str">
        <f t="shared" si="3"/>
        <v>BEARISH</v>
      </c>
      <c r="G67" s="6" t="str">
        <f t="shared" si="2"/>
        <v>STRONG</v>
      </c>
      <c r="H67" s="6" t="str">
        <f t="shared" si="1"/>
        <v>CONFIRMED BEARISH</v>
      </c>
    </row>
    <row r="68" spans="1:8" ht="13.5" x14ac:dyDescent="0.25">
      <c r="A68" s="3">
        <f>TITRES_STAT!B71</f>
        <v>42102</v>
      </c>
      <c r="B68" s="6">
        <f>TITRES_STAT!C71</f>
        <v>23</v>
      </c>
      <c r="C68" s="6">
        <f>TITRES_STAT!D71</f>
        <v>8.5761000000000003</v>
      </c>
      <c r="D68" s="6">
        <f>TITRES_STAT!E71</f>
        <v>2527</v>
      </c>
      <c r="E68" s="2">
        <f t="shared" ref="E68:E131" si="4">IF(B68&gt;B67, E67+D68, IF(B68&lt;B67, E67-D68, E67))</f>
        <v>-11343</v>
      </c>
      <c r="F68" s="6" t="str">
        <f t="shared" si="3"/>
        <v>BEARISH</v>
      </c>
      <c r="G68" s="6" t="str">
        <f t="shared" si="2"/>
        <v>STRONG</v>
      </c>
      <c r="H68" s="6" t="str">
        <f t="shared" si="1"/>
        <v>CONFIRMED BEARISH</v>
      </c>
    </row>
    <row r="69" spans="1:8" ht="13.5" x14ac:dyDescent="0.25">
      <c r="A69" s="3">
        <f>TITRES_STAT!B72</f>
        <v>42104</v>
      </c>
      <c r="B69" s="6">
        <f>TITRES_STAT!C72</f>
        <v>23.19</v>
      </c>
      <c r="C69" s="6">
        <f>TITRES_STAT!D72</f>
        <v>8.6469000000000005</v>
      </c>
      <c r="D69" s="6">
        <f>TITRES_STAT!E72</f>
        <v>4535</v>
      </c>
      <c r="E69" s="2">
        <f t="shared" si="4"/>
        <v>-6808</v>
      </c>
      <c r="F69" s="6" t="str">
        <f t="shared" si="3"/>
        <v>BEARISH</v>
      </c>
      <c r="G69" s="6" t="str">
        <f t="shared" si="2"/>
        <v>STRONG</v>
      </c>
      <c r="H69" s="6" t="str">
        <f t="shared" si="1"/>
        <v>CONFIRMED BEARISH</v>
      </c>
    </row>
    <row r="70" spans="1:8" ht="13.5" x14ac:dyDescent="0.25">
      <c r="A70" s="3">
        <f>TITRES_STAT!B73</f>
        <v>42107</v>
      </c>
      <c r="B70" s="6">
        <f>TITRES_STAT!C73</f>
        <v>23.2</v>
      </c>
      <c r="C70" s="6">
        <f>TITRES_STAT!D73</f>
        <v>8.6507000000000005</v>
      </c>
      <c r="D70" s="6">
        <f>TITRES_STAT!E73</f>
        <v>6064</v>
      </c>
      <c r="E70" s="2">
        <f t="shared" si="4"/>
        <v>-744</v>
      </c>
      <c r="F70" s="6" t="str">
        <f t="shared" si="3"/>
        <v>BULLISH</v>
      </c>
      <c r="G70" s="6" t="str">
        <f t="shared" si="2"/>
        <v>WEAK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BULLISH DIVERGENCE</v>
      </c>
    </row>
    <row r="71" spans="1:8" ht="13.5" x14ac:dyDescent="0.25">
      <c r="A71" s="3">
        <f>TITRES_STAT!B74</f>
        <v>42108</v>
      </c>
      <c r="B71" s="6">
        <f>TITRES_STAT!C74</f>
        <v>23.2</v>
      </c>
      <c r="C71" s="6">
        <f>TITRES_STAT!D74</f>
        <v>8.6507000000000005</v>
      </c>
      <c r="D71" s="6">
        <f>TITRES_STAT!E74</f>
        <v>1670</v>
      </c>
      <c r="E71" s="2">
        <f t="shared" si="4"/>
        <v>-744</v>
      </c>
      <c r="F71" s="6" t="str">
        <f t="shared" si="3"/>
        <v>BULLISH</v>
      </c>
      <c r="G71" s="6" t="str">
        <f t="shared" ref="G71:G134" si="6">IF((E71-E66)/E66 &gt; 0.02, "STRONG",
 IF((E71-E66)/E66 &lt; -0.02, "WEAK", "NEUTRAL"))</f>
        <v>WEAK</v>
      </c>
      <c r="H71" s="6" t="str">
        <f t="shared" si="5"/>
        <v>BULLISH DIVERGENCE</v>
      </c>
    </row>
    <row r="72" spans="1:8" ht="13.5" x14ac:dyDescent="0.25">
      <c r="A72" s="3">
        <f>TITRES_STAT!B75</f>
        <v>42109</v>
      </c>
      <c r="B72" s="6">
        <f>TITRES_STAT!C75</f>
        <v>23.22</v>
      </c>
      <c r="C72" s="6">
        <f>TITRES_STAT!D75</f>
        <v>8.6580999999999992</v>
      </c>
      <c r="D72" s="6">
        <f>TITRES_STAT!E75</f>
        <v>6285</v>
      </c>
      <c r="E72" s="2">
        <f t="shared" si="4"/>
        <v>5541</v>
      </c>
      <c r="F72" s="6" t="str">
        <f t="shared" ref="F72:F135" si="7">IF(E72&gt;E67,"BULLISH",IF(E72&lt;E67,"BEARISH","NEUTRAL"))</f>
        <v>BULLISH</v>
      </c>
      <c r="G72" s="6" t="str">
        <f t="shared" si="6"/>
        <v>WEAK</v>
      </c>
      <c r="H72" s="6" t="str">
        <f t="shared" si="5"/>
        <v>BULLISH DIVERGENCE</v>
      </c>
    </row>
    <row r="73" spans="1:8" ht="13.5" x14ac:dyDescent="0.25">
      <c r="A73" s="3">
        <f>TITRES_STAT!B76</f>
        <v>42110</v>
      </c>
      <c r="B73" s="6">
        <f>TITRES_STAT!C76</f>
        <v>23.78</v>
      </c>
      <c r="C73" s="6">
        <f>TITRES_STAT!D76</f>
        <v>8.8668999999999993</v>
      </c>
      <c r="D73" s="6">
        <f>TITRES_STAT!E76</f>
        <v>4684</v>
      </c>
      <c r="E73" s="2">
        <f t="shared" si="4"/>
        <v>10225</v>
      </c>
      <c r="F73" s="6" t="str">
        <f t="shared" si="7"/>
        <v>BULLISH</v>
      </c>
      <c r="G73" s="6" t="str">
        <f t="shared" si="6"/>
        <v>WEAK</v>
      </c>
      <c r="H73" s="6" t="str">
        <f t="shared" si="5"/>
        <v>CONFIRMED BULLISH</v>
      </c>
    </row>
    <row r="74" spans="1:8" ht="13.5" x14ac:dyDescent="0.25">
      <c r="A74" s="3">
        <f>TITRES_STAT!B77</f>
        <v>42111</v>
      </c>
      <c r="B74" s="6">
        <f>TITRES_STAT!C77</f>
        <v>23.8</v>
      </c>
      <c r="C74" s="6">
        <f>TITRES_STAT!D77</f>
        <v>8.8743999999999996</v>
      </c>
      <c r="D74" s="6">
        <f>TITRES_STAT!E77</f>
        <v>19669</v>
      </c>
      <c r="E74" s="2">
        <f t="shared" si="4"/>
        <v>29894</v>
      </c>
      <c r="F74" s="6" t="str">
        <f t="shared" si="7"/>
        <v>BULLISH</v>
      </c>
      <c r="G74" s="6" t="str">
        <f t="shared" si="6"/>
        <v>WEAK</v>
      </c>
      <c r="H74" s="6" t="str">
        <f t="shared" si="5"/>
        <v>CONFIRMED BULLISH</v>
      </c>
    </row>
    <row r="75" spans="1:8" ht="13.5" x14ac:dyDescent="0.25">
      <c r="A75" s="3">
        <f>TITRES_STAT!B78</f>
        <v>42114</v>
      </c>
      <c r="B75" s="6">
        <f>TITRES_STAT!C78</f>
        <v>23.99</v>
      </c>
      <c r="C75" s="6">
        <f>TITRES_STAT!D78</f>
        <v>8.9451999999999998</v>
      </c>
      <c r="D75" s="6">
        <f>TITRES_STAT!E78</f>
        <v>601</v>
      </c>
      <c r="E75" s="2">
        <f t="shared" si="4"/>
        <v>30495</v>
      </c>
      <c r="F75" s="6" t="str">
        <f t="shared" si="7"/>
        <v>BULLISH</v>
      </c>
      <c r="G75" s="6" t="str">
        <f t="shared" si="6"/>
        <v>WEAK</v>
      </c>
      <c r="H75" s="6" t="str">
        <f t="shared" si="5"/>
        <v>CONFIRMED BULLISH</v>
      </c>
    </row>
    <row r="76" spans="1:8" ht="13.5" x14ac:dyDescent="0.25">
      <c r="A76" s="3">
        <f>TITRES_STAT!B79</f>
        <v>42115</v>
      </c>
      <c r="B76" s="6">
        <f>TITRES_STAT!C79</f>
        <v>24.15</v>
      </c>
      <c r="C76" s="6">
        <f>TITRES_STAT!D79</f>
        <v>9.0048999999999992</v>
      </c>
      <c r="D76" s="6">
        <f>TITRES_STAT!E79</f>
        <v>2942</v>
      </c>
      <c r="E76" s="2">
        <f t="shared" si="4"/>
        <v>33437</v>
      </c>
      <c r="F76" s="6" t="str">
        <f t="shared" si="7"/>
        <v>BULLISH</v>
      </c>
      <c r="G76" s="6" t="str">
        <f t="shared" si="6"/>
        <v>WEAK</v>
      </c>
      <c r="H76" s="6" t="str">
        <f t="shared" si="5"/>
        <v>CONFIRMED BULLISH</v>
      </c>
    </row>
    <row r="77" spans="1:8" ht="13.5" x14ac:dyDescent="0.25">
      <c r="A77" s="3">
        <f>TITRES_STAT!B80</f>
        <v>42116</v>
      </c>
      <c r="B77" s="6">
        <f>TITRES_STAT!C80</f>
        <v>24.47</v>
      </c>
      <c r="C77" s="6">
        <f>TITRES_STAT!D80</f>
        <v>9.1242000000000001</v>
      </c>
      <c r="D77" s="6">
        <f>TITRES_STAT!E80</f>
        <v>3882</v>
      </c>
      <c r="E77" s="2">
        <f t="shared" si="4"/>
        <v>37319</v>
      </c>
      <c r="F77" s="6" t="str">
        <f t="shared" si="7"/>
        <v>BULLISH</v>
      </c>
      <c r="G77" s="6" t="str">
        <f t="shared" si="6"/>
        <v>STRONG</v>
      </c>
      <c r="H77" s="6" t="str">
        <f t="shared" si="5"/>
        <v>CONFIRMED BULLISH</v>
      </c>
    </row>
    <row r="78" spans="1:8" ht="13.5" x14ac:dyDescent="0.25">
      <c r="A78" s="3">
        <f>TITRES_STAT!B81</f>
        <v>42117</v>
      </c>
      <c r="B78" s="6">
        <f>TITRES_STAT!C81</f>
        <v>25.2</v>
      </c>
      <c r="C78" s="6">
        <f>TITRES_STAT!D81</f>
        <v>9.3963999999999999</v>
      </c>
      <c r="D78" s="6">
        <f>TITRES_STAT!E81</f>
        <v>9047</v>
      </c>
      <c r="E78" s="2">
        <f t="shared" si="4"/>
        <v>46366</v>
      </c>
      <c r="F78" s="6" t="str">
        <f t="shared" si="7"/>
        <v>BULLISH</v>
      </c>
      <c r="G78" s="6" t="str">
        <f t="shared" si="6"/>
        <v>STRONG</v>
      </c>
      <c r="H78" s="6" t="str">
        <f t="shared" si="5"/>
        <v>CONFIRMED BULLISH</v>
      </c>
    </row>
    <row r="79" spans="1:8" ht="13.5" x14ac:dyDescent="0.25">
      <c r="A79" s="3">
        <f>TITRES_STAT!B82</f>
        <v>42118</v>
      </c>
      <c r="B79" s="6">
        <f>TITRES_STAT!C82</f>
        <v>25.2</v>
      </c>
      <c r="C79" s="6">
        <f>TITRES_STAT!D82</f>
        <v>9.3963999999999999</v>
      </c>
      <c r="D79" s="6">
        <f>TITRES_STAT!E82</f>
        <v>799</v>
      </c>
      <c r="E79" s="2">
        <f t="shared" si="4"/>
        <v>46366</v>
      </c>
      <c r="F79" s="6" t="str">
        <f t="shared" si="7"/>
        <v>BULLISH</v>
      </c>
      <c r="G79" s="6" t="str">
        <f t="shared" si="6"/>
        <v>STRONG</v>
      </c>
      <c r="H79" s="6" t="str">
        <f t="shared" si="5"/>
        <v>CONFIRMED BULLISH</v>
      </c>
    </row>
    <row r="80" spans="1:8" ht="13.5" x14ac:dyDescent="0.25">
      <c r="A80" s="3">
        <f>TITRES_STAT!B83</f>
        <v>42121</v>
      </c>
      <c r="B80" s="6">
        <f>TITRES_STAT!C83</f>
        <v>25.18</v>
      </c>
      <c r="C80" s="6">
        <f>TITRES_STAT!D83</f>
        <v>9.3889999999999993</v>
      </c>
      <c r="D80" s="6">
        <f>TITRES_STAT!E83</f>
        <v>373</v>
      </c>
      <c r="E80" s="2">
        <f t="shared" si="4"/>
        <v>45993</v>
      </c>
      <c r="F80" s="6" t="str">
        <f t="shared" si="7"/>
        <v>BULLISH</v>
      </c>
      <c r="G80" s="6" t="str">
        <f t="shared" si="6"/>
        <v>STRONG</v>
      </c>
      <c r="H80" s="6" t="str">
        <f t="shared" si="5"/>
        <v>CONFIRMED BULLISH</v>
      </c>
    </row>
    <row r="81" spans="1:8" ht="13.5" x14ac:dyDescent="0.25">
      <c r="A81" s="3">
        <f>TITRES_STAT!B84</f>
        <v>42122</v>
      </c>
      <c r="B81" s="6">
        <f>TITRES_STAT!C84</f>
        <v>25.29</v>
      </c>
      <c r="C81" s="6">
        <f>TITRES_STAT!D84</f>
        <v>9.43</v>
      </c>
      <c r="D81" s="6">
        <f>TITRES_STAT!E84</f>
        <v>680</v>
      </c>
      <c r="E81" s="2">
        <f t="shared" si="4"/>
        <v>46673</v>
      </c>
      <c r="F81" s="6" t="str">
        <f t="shared" si="7"/>
        <v>BULLISH</v>
      </c>
      <c r="G81" s="6" t="str">
        <f t="shared" si="6"/>
        <v>STRONG</v>
      </c>
      <c r="H81" s="6" t="str">
        <f t="shared" si="5"/>
        <v>CONFIRMED BULLISH</v>
      </c>
    </row>
    <row r="82" spans="1:8" ht="13.5" x14ac:dyDescent="0.25">
      <c r="A82" s="3">
        <f>TITRES_STAT!B85</f>
        <v>42123</v>
      </c>
      <c r="B82" s="6">
        <f>TITRES_STAT!C85</f>
        <v>25.88</v>
      </c>
      <c r="C82" s="6">
        <f>TITRES_STAT!D85</f>
        <v>9.65</v>
      </c>
      <c r="D82" s="6">
        <f>TITRES_STAT!E85</f>
        <v>2242</v>
      </c>
      <c r="E82" s="2">
        <f t="shared" si="4"/>
        <v>48915</v>
      </c>
      <c r="F82" s="6" t="str">
        <f t="shared" si="7"/>
        <v>BULLISH</v>
      </c>
      <c r="G82" s="6" t="str">
        <f t="shared" si="6"/>
        <v>STRONG</v>
      </c>
      <c r="H82" s="6" t="str">
        <f t="shared" si="5"/>
        <v>CONFIRMED BULLISH</v>
      </c>
    </row>
    <row r="83" spans="1:8" ht="13.5" x14ac:dyDescent="0.25">
      <c r="A83" s="3">
        <f>TITRES_STAT!B86</f>
        <v>42124</v>
      </c>
      <c r="B83" s="6">
        <f>TITRES_STAT!C86</f>
        <v>25.44</v>
      </c>
      <c r="C83" s="6">
        <f>TITRES_STAT!D86</f>
        <v>9.4859000000000009</v>
      </c>
      <c r="D83" s="6">
        <f>TITRES_STAT!E86</f>
        <v>1644</v>
      </c>
      <c r="E83" s="2">
        <f t="shared" si="4"/>
        <v>47271</v>
      </c>
      <c r="F83" s="6" t="str">
        <f t="shared" si="7"/>
        <v>BULLISH</v>
      </c>
      <c r="G83" s="6" t="str">
        <f t="shared" si="6"/>
        <v>NEUTRAL</v>
      </c>
      <c r="H83" s="6" t="str">
        <f t="shared" si="5"/>
        <v>CONFIRMED BULLISH</v>
      </c>
    </row>
    <row r="84" spans="1:8" ht="13.5" x14ac:dyDescent="0.25">
      <c r="A84" s="3">
        <f>TITRES_STAT!B87</f>
        <v>42128</v>
      </c>
      <c r="B84" s="6">
        <f>TITRES_STAT!C87</f>
        <v>25</v>
      </c>
      <c r="C84" s="6">
        <f>TITRES_STAT!D87</f>
        <v>9.3217999999999996</v>
      </c>
      <c r="D84" s="6">
        <f>TITRES_STAT!E87</f>
        <v>232</v>
      </c>
      <c r="E84" s="2">
        <f t="shared" si="4"/>
        <v>47039</v>
      </c>
      <c r="F84" s="6" t="str">
        <f t="shared" si="7"/>
        <v>BULLISH</v>
      </c>
      <c r="G84" s="6" t="str">
        <f t="shared" si="6"/>
        <v>NEUTRAL</v>
      </c>
      <c r="H84" s="6" t="str">
        <f t="shared" si="5"/>
        <v>BULLISH DIVERGENCE</v>
      </c>
    </row>
    <row r="85" spans="1:8" ht="13.5" x14ac:dyDescent="0.25">
      <c r="A85" s="3">
        <f>TITRES_STAT!B88</f>
        <v>42129</v>
      </c>
      <c r="B85" s="6">
        <f>TITRES_STAT!C88</f>
        <v>25</v>
      </c>
      <c r="C85" s="6">
        <f>TITRES_STAT!D88</f>
        <v>9.3217999999999996</v>
      </c>
      <c r="D85" s="6">
        <f>TITRES_STAT!E88</f>
        <v>204</v>
      </c>
      <c r="E85" s="2">
        <f t="shared" si="4"/>
        <v>47039</v>
      </c>
      <c r="F85" s="6" t="str">
        <f t="shared" si="7"/>
        <v>BULLISH</v>
      </c>
      <c r="G85" s="6" t="str">
        <f t="shared" si="6"/>
        <v>STRONG</v>
      </c>
      <c r="H85" s="6" t="str">
        <f t="shared" si="5"/>
        <v>BULLISH DIVERGENCE</v>
      </c>
    </row>
    <row r="86" spans="1:8" ht="13.5" x14ac:dyDescent="0.25">
      <c r="A86" s="3">
        <f>TITRES_STAT!B89</f>
        <v>42130</v>
      </c>
      <c r="B86" s="6">
        <f>TITRES_STAT!C89</f>
        <v>25</v>
      </c>
      <c r="C86" s="6">
        <f>TITRES_STAT!D89</f>
        <v>9.3217999999999996</v>
      </c>
      <c r="D86" s="6">
        <f>TITRES_STAT!E89</f>
        <v>500</v>
      </c>
      <c r="E86" s="2">
        <f t="shared" si="4"/>
        <v>47039</v>
      </c>
      <c r="F86" s="6" t="str">
        <f t="shared" si="7"/>
        <v>BULLISH</v>
      </c>
      <c r="G86" s="6" t="str">
        <f t="shared" si="6"/>
        <v>NEUTRAL</v>
      </c>
      <c r="H86" s="6" t="str">
        <f t="shared" si="5"/>
        <v>BULLISH DIVERGENCE</v>
      </c>
    </row>
    <row r="87" spans="1:8" ht="13.5" x14ac:dyDescent="0.25">
      <c r="A87" s="3">
        <f>TITRES_STAT!B90</f>
        <v>42131</v>
      </c>
      <c r="B87" s="6">
        <f>TITRES_STAT!C90</f>
        <v>24.92</v>
      </c>
      <c r="C87" s="6">
        <f>TITRES_STAT!D90</f>
        <v>9.2919999999999998</v>
      </c>
      <c r="D87" s="6">
        <f>TITRES_STAT!E90</f>
        <v>1138</v>
      </c>
      <c r="E87" s="2">
        <f t="shared" si="4"/>
        <v>45901</v>
      </c>
      <c r="F87" s="6" t="str">
        <f t="shared" si="7"/>
        <v>BEARISH</v>
      </c>
      <c r="G87" s="6" t="str">
        <f t="shared" si="6"/>
        <v>WEAK</v>
      </c>
      <c r="H87" s="6" t="str">
        <f t="shared" si="5"/>
        <v>CONFIRMED BEARISH</v>
      </c>
    </row>
    <row r="88" spans="1:8" ht="13.5" x14ac:dyDescent="0.25">
      <c r="A88" s="3">
        <f>TITRES_STAT!B91</f>
        <v>42132</v>
      </c>
      <c r="B88" s="6">
        <f>TITRES_STAT!C91</f>
        <v>24.92</v>
      </c>
      <c r="C88" s="6">
        <f>TITRES_STAT!D91</f>
        <v>9.2919999999999998</v>
      </c>
      <c r="D88" s="6">
        <f>TITRES_STAT!E91</f>
        <v>1656</v>
      </c>
      <c r="E88" s="2">
        <f t="shared" si="4"/>
        <v>45901</v>
      </c>
      <c r="F88" s="6" t="str">
        <f t="shared" si="7"/>
        <v>BEARISH</v>
      </c>
      <c r="G88" s="6" t="str">
        <f t="shared" si="6"/>
        <v>WEAK</v>
      </c>
      <c r="H88" s="6" t="str">
        <f t="shared" si="5"/>
        <v>CONFIRMED BEARISH</v>
      </c>
    </row>
    <row r="89" spans="1:8" ht="13.5" x14ac:dyDescent="0.25">
      <c r="A89" s="3">
        <f>TITRES_STAT!B92</f>
        <v>42135</v>
      </c>
      <c r="B89" s="6">
        <f>TITRES_STAT!C92</f>
        <v>24.5</v>
      </c>
      <c r="C89" s="6">
        <f>TITRES_STAT!D92</f>
        <v>9.1354000000000006</v>
      </c>
      <c r="D89" s="6">
        <f>TITRES_STAT!E92</f>
        <v>12065</v>
      </c>
      <c r="E89" s="2">
        <f t="shared" si="4"/>
        <v>33836</v>
      </c>
      <c r="F89" s="6" t="str">
        <f t="shared" si="7"/>
        <v>BEARISH</v>
      </c>
      <c r="G89" s="6" t="str">
        <f t="shared" si="6"/>
        <v>WEAK</v>
      </c>
      <c r="H89" s="6" t="str">
        <f t="shared" si="5"/>
        <v>CONFIRMED BEARISH</v>
      </c>
    </row>
    <row r="90" spans="1:8" ht="13.5" x14ac:dyDescent="0.25">
      <c r="A90" s="3">
        <f>TITRES_STAT!B93</f>
        <v>42136</v>
      </c>
      <c r="B90" s="6">
        <f>TITRES_STAT!C93</f>
        <v>24.2</v>
      </c>
      <c r="C90" s="6">
        <f>TITRES_STAT!D93</f>
        <v>9.0236000000000001</v>
      </c>
      <c r="D90" s="6">
        <f>TITRES_STAT!E93</f>
        <v>2845</v>
      </c>
      <c r="E90" s="2">
        <f t="shared" si="4"/>
        <v>30991</v>
      </c>
      <c r="F90" s="6" t="str">
        <f t="shared" si="7"/>
        <v>BEARISH</v>
      </c>
      <c r="G90" s="6" t="str">
        <f t="shared" si="6"/>
        <v>WEAK</v>
      </c>
      <c r="H90" s="6" t="str">
        <f t="shared" si="5"/>
        <v>CONFIRMED BEARISH</v>
      </c>
    </row>
    <row r="91" spans="1:8" ht="13.5" x14ac:dyDescent="0.25">
      <c r="A91" s="3">
        <f>TITRES_STAT!B94</f>
        <v>42137</v>
      </c>
      <c r="B91" s="6">
        <f>TITRES_STAT!C94</f>
        <v>24.13</v>
      </c>
      <c r="C91" s="6">
        <f>TITRES_STAT!D94</f>
        <v>8.9974000000000007</v>
      </c>
      <c r="D91" s="6">
        <f>TITRES_STAT!E94</f>
        <v>764</v>
      </c>
      <c r="E91" s="2">
        <f t="shared" si="4"/>
        <v>30227</v>
      </c>
      <c r="F91" s="6" t="str">
        <f t="shared" si="7"/>
        <v>BEARISH</v>
      </c>
      <c r="G91" s="6" t="str">
        <f t="shared" si="6"/>
        <v>WEAK</v>
      </c>
      <c r="H91" s="6" t="str">
        <f t="shared" si="5"/>
        <v>CONFIRMED BEARISH</v>
      </c>
    </row>
    <row r="92" spans="1:8" ht="13.5" x14ac:dyDescent="0.25">
      <c r="A92" s="3">
        <f>TITRES_STAT!B95</f>
        <v>42138</v>
      </c>
      <c r="B92" s="6">
        <f>TITRES_STAT!C95</f>
        <v>24.01</v>
      </c>
      <c r="C92" s="6">
        <f>TITRES_STAT!D95</f>
        <v>8.9527000000000001</v>
      </c>
      <c r="D92" s="6">
        <f>TITRES_STAT!E95</f>
        <v>1959</v>
      </c>
      <c r="E92" s="2">
        <f t="shared" si="4"/>
        <v>28268</v>
      </c>
      <c r="F92" s="6" t="str">
        <f t="shared" si="7"/>
        <v>BEARISH</v>
      </c>
      <c r="G92" s="6" t="str">
        <f t="shared" si="6"/>
        <v>WEAK</v>
      </c>
      <c r="H92" s="6" t="str">
        <f t="shared" si="5"/>
        <v>CONFIRMED BEARISH</v>
      </c>
    </row>
    <row r="93" spans="1:8" ht="13.5" x14ac:dyDescent="0.25">
      <c r="A93" s="3">
        <f>TITRES_STAT!B96</f>
        <v>42139</v>
      </c>
      <c r="B93" s="6">
        <f>TITRES_STAT!C96</f>
        <v>24.01</v>
      </c>
      <c r="C93" s="6">
        <f>TITRES_STAT!D96</f>
        <v>8.9527000000000001</v>
      </c>
      <c r="D93" s="6">
        <f>TITRES_STAT!E96</f>
        <v>6189</v>
      </c>
      <c r="E93" s="2">
        <f t="shared" si="4"/>
        <v>28268</v>
      </c>
      <c r="F93" s="6" t="str">
        <f t="shared" si="7"/>
        <v>BEARISH</v>
      </c>
      <c r="G93" s="6" t="str">
        <f t="shared" si="6"/>
        <v>WEAK</v>
      </c>
      <c r="H93" s="6" t="str">
        <f t="shared" si="5"/>
        <v>CONFIRMED BEARISH</v>
      </c>
    </row>
    <row r="94" spans="1:8" ht="13.5" x14ac:dyDescent="0.25">
      <c r="A94" s="3">
        <f>TITRES_STAT!B97</f>
        <v>42142</v>
      </c>
      <c r="B94" s="6">
        <f>TITRES_STAT!C97</f>
        <v>24.29</v>
      </c>
      <c r="C94" s="6">
        <f>TITRES_STAT!D97</f>
        <v>9.0571000000000002</v>
      </c>
      <c r="D94" s="6">
        <f>TITRES_STAT!E97</f>
        <v>176</v>
      </c>
      <c r="E94" s="2">
        <f t="shared" si="4"/>
        <v>28444</v>
      </c>
      <c r="F94" s="6" t="str">
        <f t="shared" si="7"/>
        <v>BEARISH</v>
      </c>
      <c r="G94" s="6" t="str">
        <f t="shared" si="6"/>
        <v>WEAK</v>
      </c>
      <c r="H94" s="6" t="str">
        <f t="shared" si="5"/>
        <v>CONFIRMED BEARISH</v>
      </c>
    </row>
    <row r="95" spans="1:8" ht="13.5" x14ac:dyDescent="0.25">
      <c r="A95" s="3">
        <f>TITRES_STAT!B98</f>
        <v>42143</v>
      </c>
      <c r="B95" s="6">
        <f>TITRES_STAT!C98</f>
        <v>24.3</v>
      </c>
      <c r="C95" s="6">
        <f>TITRES_STAT!D98</f>
        <v>9.0608000000000004</v>
      </c>
      <c r="D95" s="6">
        <f>TITRES_STAT!E98</f>
        <v>2011</v>
      </c>
      <c r="E95" s="2">
        <f t="shared" si="4"/>
        <v>30455</v>
      </c>
      <c r="F95" s="6" t="str">
        <f t="shared" si="7"/>
        <v>BEARISH</v>
      </c>
      <c r="G95" s="6" t="str">
        <f t="shared" si="6"/>
        <v>NEUTRAL</v>
      </c>
      <c r="H95" s="6" t="str">
        <f t="shared" si="5"/>
        <v>BEARISH DIVERGENCE</v>
      </c>
    </row>
    <row r="96" spans="1:8" ht="13.5" x14ac:dyDescent="0.25">
      <c r="A96" s="3">
        <f>TITRES_STAT!B99</f>
        <v>42144</v>
      </c>
      <c r="B96" s="6">
        <f>TITRES_STAT!C99</f>
        <v>24.3</v>
      </c>
      <c r="C96" s="6">
        <f>TITRES_STAT!D99</f>
        <v>9.0608000000000004</v>
      </c>
      <c r="D96" s="6">
        <f>TITRES_STAT!E99</f>
        <v>1392</v>
      </c>
      <c r="E96" s="2">
        <f t="shared" si="4"/>
        <v>30455</v>
      </c>
      <c r="F96" s="6" t="str">
        <f t="shared" si="7"/>
        <v>BULLISH</v>
      </c>
      <c r="G96" s="6" t="str">
        <f t="shared" si="6"/>
        <v>NEUTRAL</v>
      </c>
      <c r="H96" s="6" t="str">
        <f t="shared" si="5"/>
        <v>CONFIRMED BULLISH</v>
      </c>
    </row>
    <row r="97" spans="1:8" ht="13.5" x14ac:dyDescent="0.25">
      <c r="A97" s="3">
        <f>TITRES_STAT!B100</f>
        <v>42145</v>
      </c>
      <c r="B97" s="6">
        <f>TITRES_STAT!C100</f>
        <v>24.9</v>
      </c>
      <c r="C97" s="6">
        <f>TITRES_STAT!D100</f>
        <v>9.2845999999999993</v>
      </c>
      <c r="D97" s="6">
        <f>TITRES_STAT!E100</f>
        <v>1088</v>
      </c>
      <c r="E97" s="2">
        <f t="shared" si="4"/>
        <v>31543</v>
      </c>
      <c r="F97" s="6" t="str">
        <f t="shared" si="7"/>
        <v>BULLISH</v>
      </c>
      <c r="G97" s="6" t="str">
        <f t="shared" si="6"/>
        <v>STRONG</v>
      </c>
      <c r="H97" s="6" t="str">
        <f t="shared" si="5"/>
        <v>CONFIRMED BULLISH</v>
      </c>
    </row>
    <row r="98" spans="1:8" ht="13.5" x14ac:dyDescent="0.25">
      <c r="A98" s="3">
        <f>TITRES_STAT!B101</f>
        <v>42146</v>
      </c>
      <c r="B98" s="6">
        <f>TITRES_STAT!C101</f>
        <v>24.9</v>
      </c>
      <c r="C98" s="6">
        <f>TITRES_STAT!D101</f>
        <v>9.2845999999999993</v>
      </c>
      <c r="D98" s="6">
        <f>TITRES_STAT!E101</f>
        <v>745</v>
      </c>
      <c r="E98" s="2">
        <f t="shared" si="4"/>
        <v>31543</v>
      </c>
      <c r="F98" s="6" t="str">
        <f t="shared" si="7"/>
        <v>BULLISH</v>
      </c>
      <c r="G98" s="6" t="str">
        <f t="shared" si="6"/>
        <v>STRONG</v>
      </c>
      <c r="H98" s="6" t="str">
        <f t="shared" si="5"/>
        <v>CONFIRMED BULLISH</v>
      </c>
    </row>
    <row r="99" spans="1:8" ht="13.5" x14ac:dyDescent="0.25">
      <c r="A99" s="3">
        <f>TITRES_STAT!B102</f>
        <v>42149</v>
      </c>
      <c r="B99" s="6">
        <f>TITRES_STAT!C102</f>
        <v>24.9</v>
      </c>
      <c r="C99" s="6">
        <f>TITRES_STAT!D102</f>
        <v>9.2845999999999993</v>
      </c>
      <c r="D99" s="6">
        <f>TITRES_STAT!E102</f>
        <v>86</v>
      </c>
      <c r="E99" s="2">
        <f t="shared" si="4"/>
        <v>31543</v>
      </c>
      <c r="F99" s="6" t="str">
        <f t="shared" si="7"/>
        <v>BULLISH</v>
      </c>
      <c r="G99" s="6" t="str">
        <f t="shared" si="6"/>
        <v>STRONG</v>
      </c>
      <c r="H99" s="6" t="str">
        <f t="shared" si="5"/>
        <v>CONFIRMED BULLISH</v>
      </c>
    </row>
    <row r="100" spans="1:8" ht="13.5" x14ac:dyDescent="0.25">
      <c r="A100" s="3">
        <f>TITRES_STAT!B103</f>
        <v>42150</v>
      </c>
      <c r="B100" s="6">
        <f>TITRES_STAT!C103</f>
        <v>24.99</v>
      </c>
      <c r="C100" s="6">
        <f>TITRES_STAT!D103</f>
        <v>9.3180999999999994</v>
      </c>
      <c r="D100" s="6">
        <f>TITRES_STAT!E103</f>
        <v>474</v>
      </c>
      <c r="E100" s="2">
        <f t="shared" si="4"/>
        <v>32017</v>
      </c>
      <c r="F100" s="6" t="str">
        <f t="shared" si="7"/>
        <v>BULLISH</v>
      </c>
      <c r="G100" s="6" t="str">
        <f t="shared" si="6"/>
        <v>STRONG</v>
      </c>
      <c r="H100" s="6" t="str">
        <f t="shared" si="5"/>
        <v>CONFIRMED BULLISH</v>
      </c>
    </row>
    <row r="101" spans="1:8" ht="13.5" x14ac:dyDescent="0.25">
      <c r="A101" s="3">
        <f>TITRES_STAT!B104</f>
        <v>42151</v>
      </c>
      <c r="B101" s="6">
        <f>TITRES_STAT!C104</f>
        <v>24.98</v>
      </c>
      <c r="C101" s="6">
        <f>TITRES_STAT!D104</f>
        <v>9.3143999999999991</v>
      </c>
      <c r="D101" s="6">
        <f>TITRES_STAT!E104</f>
        <v>407</v>
      </c>
      <c r="E101" s="2">
        <f t="shared" si="4"/>
        <v>31610</v>
      </c>
      <c r="F101" s="6" t="str">
        <f t="shared" si="7"/>
        <v>BULLISH</v>
      </c>
      <c r="G101" s="6" t="str">
        <f t="shared" si="6"/>
        <v>STRONG</v>
      </c>
      <c r="H101" s="6" t="str">
        <f t="shared" si="5"/>
        <v>CONFIRMED BULLISH</v>
      </c>
    </row>
    <row r="102" spans="1:8" ht="13.5" x14ac:dyDescent="0.25">
      <c r="A102" s="3">
        <f>TITRES_STAT!B105</f>
        <v>42152</v>
      </c>
      <c r="B102" s="6">
        <f>TITRES_STAT!C105</f>
        <v>24.71</v>
      </c>
      <c r="C102" s="6">
        <f>TITRES_STAT!D105</f>
        <v>9.2136999999999993</v>
      </c>
      <c r="D102" s="6">
        <f>TITRES_STAT!E105</f>
        <v>350</v>
      </c>
      <c r="E102" s="2">
        <f t="shared" si="4"/>
        <v>31260</v>
      </c>
      <c r="F102" s="6" t="str">
        <f t="shared" si="7"/>
        <v>BEARISH</v>
      </c>
      <c r="G102" s="6" t="str">
        <f t="shared" si="6"/>
        <v>NEUTRAL</v>
      </c>
      <c r="H102" s="6" t="str">
        <f t="shared" si="5"/>
        <v>CONFIRMED BEARISH</v>
      </c>
    </row>
    <row r="103" spans="1:8" ht="13.5" x14ac:dyDescent="0.25">
      <c r="A103" s="3">
        <f>TITRES_STAT!B106</f>
        <v>42153</v>
      </c>
      <c r="B103" s="6">
        <f>TITRES_STAT!C106</f>
        <v>24.3</v>
      </c>
      <c r="C103" s="6">
        <f>TITRES_STAT!D106</f>
        <v>9.0608000000000004</v>
      </c>
      <c r="D103" s="6">
        <f>TITRES_STAT!E106</f>
        <v>1703</v>
      </c>
      <c r="E103" s="2">
        <f t="shared" si="4"/>
        <v>29557</v>
      </c>
      <c r="F103" s="6" t="str">
        <f t="shared" si="7"/>
        <v>BEARISH</v>
      </c>
      <c r="G103" s="6" t="str">
        <f t="shared" si="6"/>
        <v>WEAK</v>
      </c>
      <c r="H103" s="6" t="str">
        <f t="shared" si="5"/>
        <v>CONFIRMED BEARISH</v>
      </c>
    </row>
    <row r="104" spans="1:8" ht="13.5" x14ac:dyDescent="0.25">
      <c r="A104" s="3">
        <f>TITRES_STAT!B107</f>
        <v>42156</v>
      </c>
      <c r="B104" s="6">
        <f>TITRES_STAT!C107</f>
        <v>24</v>
      </c>
      <c r="C104" s="6">
        <f>TITRES_STAT!D107</f>
        <v>8.9489999999999998</v>
      </c>
      <c r="D104" s="6">
        <f>TITRES_STAT!E107</f>
        <v>2074</v>
      </c>
      <c r="E104" s="2">
        <f t="shared" si="4"/>
        <v>27483</v>
      </c>
      <c r="F104" s="6" t="str">
        <f t="shared" si="7"/>
        <v>BEARISH</v>
      </c>
      <c r="G104" s="6" t="str">
        <f t="shared" si="6"/>
        <v>WEAK</v>
      </c>
      <c r="H104" s="6" t="str">
        <f t="shared" si="5"/>
        <v>CONFIRMED BEARISH</v>
      </c>
    </row>
    <row r="105" spans="1:8" ht="13.5" x14ac:dyDescent="0.25">
      <c r="A105" s="3">
        <f>TITRES_STAT!B108</f>
        <v>42157</v>
      </c>
      <c r="B105" s="6">
        <f>TITRES_STAT!C108</f>
        <v>24.3</v>
      </c>
      <c r="C105" s="6">
        <f>TITRES_STAT!D108</f>
        <v>9.0608000000000004</v>
      </c>
      <c r="D105" s="6">
        <f>TITRES_STAT!E108</f>
        <v>1543</v>
      </c>
      <c r="E105" s="2">
        <f t="shared" si="4"/>
        <v>29026</v>
      </c>
      <c r="F105" s="6" t="str">
        <f t="shared" si="7"/>
        <v>BEARISH</v>
      </c>
      <c r="G105" s="6" t="str">
        <f t="shared" si="6"/>
        <v>WEAK</v>
      </c>
      <c r="H105" s="6" t="str">
        <f t="shared" si="5"/>
        <v>CONFIRMED BEARISH</v>
      </c>
    </row>
    <row r="106" spans="1:8" ht="13.5" x14ac:dyDescent="0.25">
      <c r="A106" s="3">
        <f>TITRES_STAT!B109</f>
        <v>42158</v>
      </c>
      <c r="B106" s="6">
        <f>TITRES_STAT!C109</f>
        <v>25.02</v>
      </c>
      <c r="C106" s="6">
        <f>TITRES_STAT!D109</f>
        <v>9.3292999999999999</v>
      </c>
      <c r="D106" s="6">
        <f>TITRES_STAT!E109</f>
        <v>1428</v>
      </c>
      <c r="E106" s="2">
        <f t="shared" si="4"/>
        <v>30454</v>
      </c>
      <c r="F106" s="6" t="str">
        <f t="shared" si="7"/>
        <v>BEARISH</v>
      </c>
      <c r="G106" s="6" t="str">
        <f t="shared" si="6"/>
        <v>WEAK</v>
      </c>
      <c r="H106" s="6" t="str">
        <f t="shared" si="5"/>
        <v>BEARISH DIVERGENCE</v>
      </c>
    </row>
    <row r="107" spans="1:8" ht="13.5" x14ac:dyDescent="0.25">
      <c r="A107" s="3">
        <f>TITRES_STAT!B110</f>
        <v>42159</v>
      </c>
      <c r="B107" s="6">
        <f>TITRES_STAT!C110</f>
        <v>25</v>
      </c>
      <c r="C107" s="6">
        <f>TITRES_STAT!D110</f>
        <v>9.3217999999999996</v>
      </c>
      <c r="D107" s="6">
        <f>TITRES_STAT!E110</f>
        <v>4090</v>
      </c>
      <c r="E107" s="2">
        <f t="shared" si="4"/>
        <v>26364</v>
      </c>
      <c r="F107" s="6" t="str">
        <f t="shared" si="7"/>
        <v>BEARISH</v>
      </c>
      <c r="G107" s="6" t="str">
        <f t="shared" si="6"/>
        <v>WEAK</v>
      </c>
      <c r="H107" s="6" t="str">
        <f t="shared" si="5"/>
        <v>BEARISH DIVERGENCE</v>
      </c>
    </row>
    <row r="108" spans="1:8" ht="13.5" x14ac:dyDescent="0.25">
      <c r="A108" s="3">
        <f>TITRES_STAT!B111</f>
        <v>42160</v>
      </c>
      <c r="B108" s="6">
        <f>TITRES_STAT!C111</f>
        <v>25</v>
      </c>
      <c r="C108" s="6">
        <f>TITRES_STAT!D111</f>
        <v>9.3217999999999996</v>
      </c>
      <c r="D108" s="6">
        <f>TITRES_STAT!E111</f>
        <v>4600</v>
      </c>
      <c r="E108" s="2">
        <f t="shared" si="4"/>
        <v>26364</v>
      </c>
      <c r="F108" s="6" t="str">
        <f t="shared" si="7"/>
        <v>BEARISH</v>
      </c>
      <c r="G108" s="6" t="str">
        <f t="shared" si="6"/>
        <v>WEAK</v>
      </c>
      <c r="H108" s="6" t="str">
        <f t="shared" si="5"/>
        <v>BEARISH DIVERGENCE</v>
      </c>
    </row>
    <row r="109" spans="1:8" ht="13.5" x14ac:dyDescent="0.25">
      <c r="A109" s="3">
        <f>TITRES_STAT!B112</f>
        <v>42163</v>
      </c>
      <c r="B109" s="6">
        <f>TITRES_STAT!C112</f>
        <v>25.2</v>
      </c>
      <c r="C109" s="6">
        <f>TITRES_STAT!D112</f>
        <v>9.3963999999999999</v>
      </c>
      <c r="D109" s="6">
        <f>TITRES_STAT!E112</f>
        <v>3627</v>
      </c>
      <c r="E109" s="2">
        <f t="shared" si="4"/>
        <v>29991</v>
      </c>
      <c r="F109" s="6" t="str">
        <f t="shared" si="7"/>
        <v>BULLISH</v>
      </c>
      <c r="G109" s="6" t="str">
        <f t="shared" si="6"/>
        <v>STRONG</v>
      </c>
      <c r="H109" s="6" t="str">
        <f t="shared" si="5"/>
        <v>CONFIRMED BULLISH</v>
      </c>
    </row>
    <row r="110" spans="1:8" ht="13.5" x14ac:dyDescent="0.25">
      <c r="A110" s="3">
        <f>TITRES_STAT!B113</f>
        <v>42164</v>
      </c>
      <c r="B110" s="6">
        <f>TITRES_STAT!C113</f>
        <v>25.2</v>
      </c>
      <c r="C110" s="6">
        <f>TITRES_STAT!D113</f>
        <v>9.3963999999999999</v>
      </c>
      <c r="D110" s="6">
        <f>TITRES_STAT!E113</f>
        <v>1450</v>
      </c>
      <c r="E110" s="2">
        <f t="shared" si="4"/>
        <v>29991</v>
      </c>
      <c r="F110" s="6" t="str">
        <f t="shared" si="7"/>
        <v>BULLISH</v>
      </c>
      <c r="G110" s="6" t="str">
        <f t="shared" si="6"/>
        <v>STRONG</v>
      </c>
      <c r="H110" s="6" t="str">
        <f t="shared" si="5"/>
        <v>CONFIRMED BULLISH</v>
      </c>
    </row>
    <row r="111" spans="1:8" ht="13.5" x14ac:dyDescent="0.25">
      <c r="A111" s="3">
        <f>TITRES_STAT!B114</f>
        <v>42165</v>
      </c>
      <c r="B111" s="6">
        <f>TITRES_STAT!C114</f>
        <v>25.48</v>
      </c>
      <c r="C111" s="6">
        <f>TITRES_STAT!D114</f>
        <v>9.5007999999999999</v>
      </c>
      <c r="D111" s="6">
        <f>TITRES_STAT!E114</f>
        <v>2403</v>
      </c>
      <c r="E111" s="2">
        <f t="shared" si="4"/>
        <v>32394</v>
      </c>
      <c r="F111" s="6" t="str">
        <f t="shared" si="7"/>
        <v>BULLISH</v>
      </c>
      <c r="G111" s="6" t="str">
        <f t="shared" si="6"/>
        <v>STRONG</v>
      </c>
      <c r="H111" s="6" t="str">
        <f t="shared" si="5"/>
        <v>CONFIRMED BULLISH</v>
      </c>
    </row>
    <row r="112" spans="1:8" ht="13.5" x14ac:dyDescent="0.25">
      <c r="A112" s="3">
        <f>TITRES_STAT!B115</f>
        <v>42166</v>
      </c>
      <c r="B112" s="6">
        <f>TITRES_STAT!C115</f>
        <v>26.24</v>
      </c>
      <c r="C112" s="6">
        <f>TITRES_STAT!D115</f>
        <v>9.7842000000000002</v>
      </c>
      <c r="D112" s="6">
        <f>TITRES_STAT!E115</f>
        <v>12750</v>
      </c>
      <c r="E112" s="2">
        <f t="shared" si="4"/>
        <v>45144</v>
      </c>
      <c r="F112" s="6" t="str">
        <f t="shared" si="7"/>
        <v>BULLISH</v>
      </c>
      <c r="G112" s="6" t="str">
        <f t="shared" si="6"/>
        <v>STRONG</v>
      </c>
      <c r="H112" s="6" t="str">
        <f t="shared" si="5"/>
        <v>CONFIRMED BULLISH</v>
      </c>
    </row>
    <row r="113" spans="1:8" ht="13.5" x14ac:dyDescent="0.25">
      <c r="A113" s="3">
        <f>TITRES_STAT!B116</f>
        <v>42167</v>
      </c>
      <c r="B113" s="6">
        <f>TITRES_STAT!C116</f>
        <v>26.5</v>
      </c>
      <c r="C113" s="6">
        <f>TITRES_STAT!D116</f>
        <v>9.8811999999999998</v>
      </c>
      <c r="D113" s="6">
        <f>TITRES_STAT!E116</f>
        <v>2206</v>
      </c>
      <c r="E113" s="2">
        <f t="shared" si="4"/>
        <v>47350</v>
      </c>
      <c r="F113" s="6" t="str">
        <f t="shared" si="7"/>
        <v>BULLISH</v>
      </c>
      <c r="G113" s="6" t="str">
        <f t="shared" si="6"/>
        <v>STRONG</v>
      </c>
      <c r="H113" s="6" t="str">
        <f t="shared" si="5"/>
        <v>CONFIRMED BULLISH</v>
      </c>
    </row>
    <row r="114" spans="1:8" ht="13.5" x14ac:dyDescent="0.25">
      <c r="A114" s="3">
        <f>TITRES_STAT!B117</f>
        <v>42170</v>
      </c>
      <c r="B114" s="6">
        <f>TITRES_STAT!C117</f>
        <v>25</v>
      </c>
      <c r="C114" s="6">
        <f>TITRES_STAT!D117</f>
        <v>9.6920999999999999</v>
      </c>
      <c r="D114" s="6">
        <f>TITRES_STAT!E117</f>
        <v>442</v>
      </c>
      <c r="E114" s="2">
        <f t="shared" si="4"/>
        <v>46908</v>
      </c>
      <c r="F114" s="6" t="str">
        <f t="shared" si="7"/>
        <v>BULLISH</v>
      </c>
      <c r="G114" s="6" t="str">
        <f t="shared" si="6"/>
        <v>STRONG</v>
      </c>
      <c r="H114" s="6" t="str">
        <f t="shared" si="5"/>
        <v>BULLISH DIVERGENCE</v>
      </c>
    </row>
    <row r="115" spans="1:8" ht="13.5" x14ac:dyDescent="0.25">
      <c r="A115" s="3">
        <f>TITRES_STAT!B118</f>
        <v>42171</v>
      </c>
      <c r="B115" s="6">
        <f>TITRES_STAT!C118</f>
        <v>25.4</v>
      </c>
      <c r="C115" s="6">
        <f>TITRES_STAT!D118</f>
        <v>9.8472000000000008</v>
      </c>
      <c r="D115" s="6">
        <f>TITRES_STAT!E118</f>
        <v>3115</v>
      </c>
      <c r="E115" s="2">
        <f t="shared" si="4"/>
        <v>50023</v>
      </c>
      <c r="F115" s="6" t="str">
        <f t="shared" si="7"/>
        <v>BULLISH</v>
      </c>
      <c r="G115" s="6" t="str">
        <f t="shared" si="6"/>
        <v>STRONG</v>
      </c>
      <c r="H115" s="6" t="str">
        <f t="shared" si="5"/>
        <v>CONFIRMED BULLISH</v>
      </c>
    </row>
    <row r="116" spans="1:8" ht="13.5" x14ac:dyDescent="0.25">
      <c r="A116" s="3">
        <f>TITRES_STAT!B119</f>
        <v>42172</v>
      </c>
      <c r="B116" s="6">
        <f>TITRES_STAT!C119</f>
        <v>26</v>
      </c>
      <c r="C116" s="6">
        <f>TITRES_STAT!D119</f>
        <v>10.079800000000001</v>
      </c>
      <c r="D116" s="6">
        <f>TITRES_STAT!E119</f>
        <v>11026</v>
      </c>
      <c r="E116" s="2">
        <f t="shared" si="4"/>
        <v>61049</v>
      </c>
      <c r="F116" s="6" t="str">
        <f t="shared" si="7"/>
        <v>BULLISH</v>
      </c>
      <c r="G116" s="6" t="str">
        <f t="shared" si="6"/>
        <v>STRONG</v>
      </c>
      <c r="H116" s="6" t="str">
        <f t="shared" si="5"/>
        <v>CONFIRMED BULLISH</v>
      </c>
    </row>
    <row r="117" spans="1:8" ht="13.5" x14ac:dyDescent="0.25">
      <c r="A117" s="3">
        <f>TITRES_STAT!B120</f>
        <v>42173</v>
      </c>
      <c r="B117" s="6">
        <f>TITRES_STAT!C120</f>
        <v>26.15</v>
      </c>
      <c r="C117" s="6">
        <f>TITRES_STAT!D120</f>
        <v>10.1379</v>
      </c>
      <c r="D117" s="6">
        <f>TITRES_STAT!E120</f>
        <v>9034</v>
      </c>
      <c r="E117" s="2">
        <f t="shared" si="4"/>
        <v>70083</v>
      </c>
      <c r="F117" s="6" t="str">
        <f t="shared" si="7"/>
        <v>BULLISH</v>
      </c>
      <c r="G117" s="6" t="str">
        <f t="shared" si="6"/>
        <v>STRONG</v>
      </c>
      <c r="H117" s="6" t="str">
        <f t="shared" si="5"/>
        <v>BULLISH DIVERGENCE</v>
      </c>
    </row>
    <row r="118" spans="1:8" ht="13.5" x14ac:dyDescent="0.25">
      <c r="A118" s="3">
        <f>TITRES_STAT!B121</f>
        <v>42174</v>
      </c>
      <c r="B118" s="6">
        <f>TITRES_STAT!C121</f>
        <v>26.7</v>
      </c>
      <c r="C118" s="6">
        <f>TITRES_STAT!D121</f>
        <v>10.351100000000001</v>
      </c>
      <c r="D118" s="6">
        <f>TITRES_STAT!E121</f>
        <v>7437</v>
      </c>
      <c r="E118" s="2">
        <f t="shared" si="4"/>
        <v>77520</v>
      </c>
      <c r="F118" s="6" t="str">
        <f t="shared" si="7"/>
        <v>BULLISH</v>
      </c>
      <c r="G118" s="6" t="str">
        <f t="shared" si="6"/>
        <v>STRONG</v>
      </c>
      <c r="H118" s="6" t="str">
        <f t="shared" si="5"/>
        <v>CONFIRMED BULLISH</v>
      </c>
    </row>
    <row r="119" spans="1:8" ht="13.5" x14ac:dyDescent="0.25">
      <c r="A119" s="3">
        <f>TITRES_STAT!B122</f>
        <v>42177</v>
      </c>
      <c r="B119" s="6">
        <f>TITRES_STAT!C122</f>
        <v>26.7</v>
      </c>
      <c r="C119" s="6">
        <f>TITRES_STAT!D122</f>
        <v>10.351100000000001</v>
      </c>
      <c r="D119" s="6">
        <f>TITRES_STAT!E122</f>
        <v>6793</v>
      </c>
      <c r="E119" s="2">
        <f t="shared" si="4"/>
        <v>77520</v>
      </c>
      <c r="F119" s="6" t="str">
        <f t="shared" si="7"/>
        <v>BULLISH</v>
      </c>
      <c r="G119" s="6" t="str">
        <f t="shared" si="6"/>
        <v>STRONG</v>
      </c>
      <c r="H119" s="6" t="str">
        <f t="shared" si="5"/>
        <v>CONFIRMED BULLISH</v>
      </c>
    </row>
    <row r="120" spans="1:8" ht="13.5" x14ac:dyDescent="0.25">
      <c r="A120" s="3">
        <f>TITRES_STAT!B123</f>
        <v>42178</v>
      </c>
      <c r="B120" s="6">
        <f>TITRES_STAT!C123</f>
        <v>26.89</v>
      </c>
      <c r="C120" s="6">
        <f>TITRES_STAT!D123</f>
        <v>10.424799999999999</v>
      </c>
      <c r="D120" s="6">
        <f>TITRES_STAT!E123</f>
        <v>3983</v>
      </c>
      <c r="E120" s="2">
        <f t="shared" si="4"/>
        <v>81503</v>
      </c>
      <c r="F120" s="6" t="str">
        <f t="shared" si="7"/>
        <v>BULLISH</v>
      </c>
      <c r="G120" s="6" t="str">
        <f t="shared" si="6"/>
        <v>STRONG</v>
      </c>
      <c r="H120" s="6" t="str">
        <f t="shared" si="5"/>
        <v>CONFIRMED BULLISH</v>
      </c>
    </row>
    <row r="121" spans="1:8" ht="13.5" x14ac:dyDescent="0.25">
      <c r="A121" s="3">
        <f>TITRES_STAT!B124</f>
        <v>42179</v>
      </c>
      <c r="B121" s="6">
        <f>TITRES_STAT!C124</f>
        <v>27.01</v>
      </c>
      <c r="C121" s="6">
        <f>TITRES_STAT!D124</f>
        <v>10.471299999999999</v>
      </c>
      <c r="D121" s="6">
        <f>TITRES_STAT!E124</f>
        <v>5162</v>
      </c>
      <c r="E121" s="2">
        <f t="shared" si="4"/>
        <v>86665</v>
      </c>
      <c r="F121" s="6" t="str">
        <f t="shared" si="7"/>
        <v>BULLISH</v>
      </c>
      <c r="G121" s="6" t="str">
        <f t="shared" si="6"/>
        <v>STRONG</v>
      </c>
      <c r="H121" s="6" t="str">
        <f t="shared" si="5"/>
        <v>CONFIRMED BULLISH</v>
      </c>
    </row>
    <row r="122" spans="1:8" ht="13.5" x14ac:dyDescent="0.25">
      <c r="A122" s="3">
        <f>TITRES_STAT!B125</f>
        <v>42180</v>
      </c>
      <c r="B122" s="6">
        <f>TITRES_STAT!C125</f>
        <v>27.39</v>
      </c>
      <c r="C122" s="6">
        <f>TITRES_STAT!D125</f>
        <v>10.6187</v>
      </c>
      <c r="D122" s="6">
        <f>TITRES_STAT!E125</f>
        <v>12817</v>
      </c>
      <c r="E122" s="2">
        <f t="shared" si="4"/>
        <v>99482</v>
      </c>
      <c r="F122" s="6" t="str">
        <f t="shared" si="7"/>
        <v>BULLISH</v>
      </c>
      <c r="G122" s="6" t="str">
        <f t="shared" si="6"/>
        <v>STRONG</v>
      </c>
      <c r="H122" s="6" t="str">
        <f t="shared" si="5"/>
        <v>CONFIRMED BULLISH</v>
      </c>
    </row>
    <row r="123" spans="1:8" ht="13.5" x14ac:dyDescent="0.25">
      <c r="A123" s="3">
        <f>TITRES_STAT!B126</f>
        <v>42181</v>
      </c>
      <c r="B123" s="6">
        <f>TITRES_STAT!C126</f>
        <v>27.38</v>
      </c>
      <c r="C123" s="6">
        <f>TITRES_STAT!D126</f>
        <v>10.614800000000001</v>
      </c>
      <c r="D123" s="6">
        <f>TITRES_STAT!E126</f>
        <v>3304</v>
      </c>
      <c r="E123" s="2">
        <f t="shared" si="4"/>
        <v>96178</v>
      </c>
      <c r="F123" s="6" t="str">
        <f t="shared" si="7"/>
        <v>BULLISH</v>
      </c>
      <c r="G123" s="6" t="str">
        <f t="shared" si="6"/>
        <v>STRONG</v>
      </c>
      <c r="H123" s="6" t="str">
        <f t="shared" si="5"/>
        <v>CONFIRMED BULLISH</v>
      </c>
    </row>
    <row r="124" spans="1:8" ht="13.5" x14ac:dyDescent="0.25">
      <c r="A124" s="3">
        <f>TITRES_STAT!B127</f>
        <v>42184</v>
      </c>
      <c r="B124" s="6">
        <f>TITRES_STAT!C127</f>
        <v>27.35</v>
      </c>
      <c r="C124" s="6">
        <f>TITRES_STAT!D127</f>
        <v>10.6031</v>
      </c>
      <c r="D124" s="6">
        <f>TITRES_STAT!E127</f>
        <v>1630</v>
      </c>
      <c r="E124" s="2">
        <f t="shared" si="4"/>
        <v>94548</v>
      </c>
      <c r="F124" s="6" t="str">
        <f t="shared" si="7"/>
        <v>BULLISH</v>
      </c>
      <c r="G124" s="6" t="str">
        <f t="shared" si="6"/>
        <v>STRONG</v>
      </c>
      <c r="H124" s="6" t="str">
        <f t="shared" si="5"/>
        <v>CONFIRMED BULLISH</v>
      </c>
    </row>
    <row r="125" spans="1:8" ht="13.5" x14ac:dyDescent="0.25">
      <c r="A125" s="3">
        <f>TITRES_STAT!B128</f>
        <v>42185</v>
      </c>
      <c r="B125" s="6">
        <f>TITRES_STAT!C128</f>
        <v>26.7</v>
      </c>
      <c r="C125" s="6">
        <f>TITRES_STAT!D128</f>
        <v>10.351100000000001</v>
      </c>
      <c r="D125" s="6">
        <f>TITRES_STAT!E128</f>
        <v>695</v>
      </c>
      <c r="E125" s="2">
        <f t="shared" si="4"/>
        <v>93853</v>
      </c>
      <c r="F125" s="6" t="str">
        <f t="shared" si="7"/>
        <v>BULLISH</v>
      </c>
      <c r="G125" s="6" t="str">
        <f t="shared" si="6"/>
        <v>STRONG</v>
      </c>
      <c r="H125" s="6" t="str">
        <f t="shared" si="5"/>
        <v>BULLISH DIVERGENCE</v>
      </c>
    </row>
    <row r="126" spans="1:8" ht="13.5" x14ac:dyDescent="0.25">
      <c r="A126" s="3">
        <f>TITRES_STAT!B129</f>
        <v>42186</v>
      </c>
      <c r="B126" s="6">
        <f>TITRES_STAT!C129</f>
        <v>27.29</v>
      </c>
      <c r="C126" s="6">
        <f>TITRES_STAT!D129</f>
        <v>10.5799</v>
      </c>
      <c r="D126" s="6">
        <f>TITRES_STAT!E129</f>
        <v>25</v>
      </c>
      <c r="E126" s="2">
        <f t="shared" si="4"/>
        <v>93878</v>
      </c>
      <c r="F126" s="6" t="str">
        <f t="shared" si="7"/>
        <v>BULLISH</v>
      </c>
      <c r="G126" s="6" t="str">
        <f t="shared" si="6"/>
        <v>STRONG</v>
      </c>
      <c r="H126" s="6" t="str">
        <f t="shared" si="5"/>
        <v>CONFIRMED BULLISH</v>
      </c>
    </row>
    <row r="127" spans="1:8" ht="13.5" x14ac:dyDescent="0.25">
      <c r="A127" s="3">
        <f>TITRES_STAT!B130</f>
        <v>42187</v>
      </c>
      <c r="B127" s="6">
        <f>TITRES_STAT!C130</f>
        <v>27.18</v>
      </c>
      <c r="C127" s="6">
        <f>TITRES_STAT!D130</f>
        <v>10.5372</v>
      </c>
      <c r="D127" s="6">
        <f>TITRES_STAT!E130</f>
        <v>1000</v>
      </c>
      <c r="E127" s="2">
        <f t="shared" si="4"/>
        <v>92878</v>
      </c>
      <c r="F127" s="6" t="str">
        <f t="shared" si="7"/>
        <v>BEARISH</v>
      </c>
      <c r="G127" s="6" t="str">
        <f t="shared" si="6"/>
        <v>WEAK</v>
      </c>
      <c r="H127" s="6" t="str">
        <f t="shared" si="5"/>
        <v>CONFIRMED BEARISH</v>
      </c>
    </row>
    <row r="128" spans="1:8" ht="13.5" x14ac:dyDescent="0.25">
      <c r="A128" s="3">
        <f>TITRES_STAT!B131</f>
        <v>42188</v>
      </c>
      <c r="B128" s="6">
        <f>TITRES_STAT!C131</f>
        <v>27.1</v>
      </c>
      <c r="C128" s="6">
        <f>TITRES_STAT!D131</f>
        <v>10.5062</v>
      </c>
      <c r="D128" s="6">
        <f>TITRES_STAT!E131</f>
        <v>5596</v>
      </c>
      <c r="E128" s="2">
        <f t="shared" si="4"/>
        <v>87282</v>
      </c>
      <c r="F128" s="6" t="str">
        <f t="shared" si="7"/>
        <v>BEARISH</v>
      </c>
      <c r="G128" s="6" t="str">
        <f t="shared" si="6"/>
        <v>WEAK</v>
      </c>
      <c r="H128" s="6" t="str">
        <f t="shared" si="5"/>
        <v>CONFIRMED BEARISH</v>
      </c>
    </row>
    <row r="129" spans="1:8" ht="13.5" x14ac:dyDescent="0.25">
      <c r="A129" s="3">
        <f>TITRES_STAT!B132</f>
        <v>42191</v>
      </c>
      <c r="B129" s="6">
        <f>TITRES_STAT!C132</f>
        <v>27.1</v>
      </c>
      <c r="C129" s="6">
        <f>TITRES_STAT!D132</f>
        <v>10.5062</v>
      </c>
      <c r="D129" s="6">
        <f>TITRES_STAT!E132</f>
        <v>1397</v>
      </c>
      <c r="E129" s="2">
        <f t="shared" si="4"/>
        <v>87282</v>
      </c>
      <c r="F129" s="6" t="str">
        <f t="shared" si="7"/>
        <v>BEARISH</v>
      </c>
      <c r="G129" s="6" t="str">
        <f t="shared" si="6"/>
        <v>WEAK</v>
      </c>
      <c r="H129" s="6" t="str">
        <f t="shared" si="5"/>
        <v>CONFIRMED BEARISH</v>
      </c>
    </row>
    <row r="130" spans="1:8" ht="13.5" x14ac:dyDescent="0.25">
      <c r="A130" s="3">
        <f>TITRES_STAT!B133</f>
        <v>42192</v>
      </c>
      <c r="B130" s="6">
        <f>TITRES_STAT!C133</f>
        <v>27.16</v>
      </c>
      <c r="C130" s="6">
        <f>TITRES_STAT!D133</f>
        <v>10.529500000000001</v>
      </c>
      <c r="D130" s="6">
        <f>TITRES_STAT!E133</f>
        <v>6042</v>
      </c>
      <c r="E130" s="2">
        <f t="shared" si="4"/>
        <v>93324</v>
      </c>
      <c r="F130" s="6" t="str">
        <f t="shared" si="7"/>
        <v>BEARISH</v>
      </c>
      <c r="G130" s="6" t="str">
        <f t="shared" si="6"/>
        <v>NEUTRAL</v>
      </c>
      <c r="H130" s="6" t="str">
        <f t="shared" si="5"/>
        <v>BEARISH DIVERGENCE</v>
      </c>
    </row>
    <row r="131" spans="1:8" ht="13.5" x14ac:dyDescent="0.25">
      <c r="A131" s="3">
        <f>TITRES_STAT!B134</f>
        <v>42193</v>
      </c>
      <c r="B131" s="6">
        <f>TITRES_STAT!C134</f>
        <v>27.5</v>
      </c>
      <c r="C131" s="6">
        <f>TITRES_STAT!D134</f>
        <v>10.661300000000001</v>
      </c>
      <c r="D131" s="6">
        <f>TITRES_STAT!E134</f>
        <v>3040</v>
      </c>
      <c r="E131" s="2">
        <f t="shared" si="4"/>
        <v>96364</v>
      </c>
      <c r="F131" s="6" t="str">
        <f t="shared" si="7"/>
        <v>BULLISH</v>
      </c>
      <c r="G131" s="6" t="str">
        <f t="shared" si="6"/>
        <v>STRONG</v>
      </c>
      <c r="H131" s="6" t="str">
        <f t="shared" si="5"/>
        <v>CONFIRMED BULLISH</v>
      </c>
    </row>
    <row r="132" spans="1:8" ht="13.5" x14ac:dyDescent="0.25">
      <c r="A132" s="3">
        <f>TITRES_STAT!B135</f>
        <v>42194</v>
      </c>
      <c r="B132" s="6">
        <f>TITRES_STAT!C135</f>
        <v>27.2</v>
      </c>
      <c r="C132" s="6">
        <f>TITRES_STAT!D135</f>
        <v>10.545</v>
      </c>
      <c r="D132" s="6">
        <f>TITRES_STAT!E135</f>
        <v>500</v>
      </c>
      <c r="E132" s="2">
        <f t="shared" ref="E132:E195" si="8">IF(B132&gt;B131, E131+D132, IF(B132&lt;B131, E131-D132, E131))</f>
        <v>95864</v>
      </c>
      <c r="F132" s="6" t="str">
        <f t="shared" si="7"/>
        <v>BULLISH</v>
      </c>
      <c r="G132" s="6" t="str">
        <f t="shared" si="6"/>
        <v>STRONG</v>
      </c>
      <c r="H132" s="6" t="str">
        <f t="shared" si="5"/>
        <v>CONFIRMED BULLISH</v>
      </c>
    </row>
    <row r="133" spans="1:8" ht="13.5" x14ac:dyDescent="0.25">
      <c r="A133" s="3">
        <f>TITRES_STAT!B136</f>
        <v>42195</v>
      </c>
      <c r="B133" s="6">
        <f>TITRES_STAT!C136</f>
        <v>27.45</v>
      </c>
      <c r="C133" s="6">
        <f>TITRES_STAT!D136</f>
        <v>10.6419</v>
      </c>
      <c r="D133" s="6">
        <f>TITRES_STAT!E136</f>
        <v>1485</v>
      </c>
      <c r="E133" s="2">
        <f t="shared" si="8"/>
        <v>97349</v>
      </c>
      <c r="F133" s="6" t="str">
        <f t="shared" si="7"/>
        <v>BULLISH</v>
      </c>
      <c r="G133" s="6" t="str">
        <f t="shared" si="6"/>
        <v>STRONG</v>
      </c>
      <c r="H133" s="6" t="str">
        <f t="shared" si="5"/>
        <v>CONFIRMED BULLISH</v>
      </c>
    </row>
    <row r="134" spans="1:8" ht="13.5" x14ac:dyDescent="0.25">
      <c r="A134" s="3">
        <f>TITRES_STAT!B137</f>
        <v>42198</v>
      </c>
      <c r="B134" s="6">
        <f>TITRES_STAT!C137</f>
        <v>27.19</v>
      </c>
      <c r="C134" s="6">
        <f>TITRES_STAT!D137</f>
        <v>10.5411</v>
      </c>
      <c r="D134" s="6">
        <f>TITRES_STAT!E137</f>
        <v>1280</v>
      </c>
      <c r="E134" s="2">
        <f t="shared" si="8"/>
        <v>96069</v>
      </c>
      <c r="F134" s="6" t="str">
        <f t="shared" si="7"/>
        <v>BULLISH</v>
      </c>
      <c r="G134" s="6" t="str">
        <f t="shared" si="6"/>
        <v>STRONG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BULLISH</v>
      </c>
    </row>
    <row r="135" spans="1:8" ht="13.5" x14ac:dyDescent="0.25">
      <c r="A135" s="3">
        <f>TITRES_STAT!B138</f>
        <v>42199</v>
      </c>
      <c r="B135" s="6">
        <f>TITRES_STAT!C138</f>
        <v>27</v>
      </c>
      <c r="C135" s="6">
        <f>TITRES_STAT!D138</f>
        <v>10.467499999999999</v>
      </c>
      <c r="D135" s="6">
        <f>TITRES_STAT!E138</f>
        <v>582</v>
      </c>
      <c r="E135" s="2">
        <f t="shared" si="8"/>
        <v>95487</v>
      </c>
      <c r="F135" s="6" t="str">
        <f t="shared" si="7"/>
        <v>BULLISH</v>
      </c>
      <c r="G135" s="6" t="str">
        <f t="shared" ref="G135:G198" si="10">IF((E135-E130)/E130 &gt; 0.02, "STRONG",
 IF((E135-E130)/E130 &lt; -0.02, "WEAK", "NEUTRAL"))</f>
        <v>STRONG</v>
      </c>
      <c r="H135" s="6" t="str">
        <f t="shared" si="9"/>
        <v>BULLISH DIVERGENCE</v>
      </c>
    </row>
    <row r="136" spans="1:8" ht="13.5" x14ac:dyDescent="0.25">
      <c r="A136" s="3">
        <f>TITRES_STAT!B139</f>
        <v>42200</v>
      </c>
      <c r="B136" s="6">
        <f>TITRES_STAT!C139</f>
        <v>27.1</v>
      </c>
      <c r="C136" s="6">
        <f>TITRES_STAT!D139</f>
        <v>10.5062</v>
      </c>
      <c r="D136" s="6">
        <f>TITRES_STAT!E139</f>
        <v>300</v>
      </c>
      <c r="E136" s="2">
        <f t="shared" si="8"/>
        <v>95787</v>
      </c>
      <c r="F136" s="6" t="str">
        <f t="shared" ref="F136:F199" si="11">IF(E136&gt;E131,"BULLISH",IF(E136&lt;E131,"BEARISH","NEUTRAL"))</f>
        <v>BEARISH</v>
      </c>
      <c r="G136" s="6" t="str">
        <f t="shared" si="10"/>
        <v>NEUTRAL</v>
      </c>
      <c r="H136" s="6" t="str">
        <f t="shared" si="9"/>
        <v>CONFIRMED BEARISH</v>
      </c>
    </row>
    <row r="137" spans="1:8" ht="13.5" x14ac:dyDescent="0.25">
      <c r="A137" s="3">
        <f>TITRES_STAT!B140</f>
        <v>42201</v>
      </c>
      <c r="B137" s="6">
        <f>TITRES_STAT!C140</f>
        <v>26.99</v>
      </c>
      <c r="C137" s="6">
        <f>TITRES_STAT!D140</f>
        <v>10.4636</v>
      </c>
      <c r="D137" s="6">
        <f>TITRES_STAT!E140</f>
        <v>957</v>
      </c>
      <c r="E137" s="2">
        <f t="shared" si="8"/>
        <v>94830</v>
      </c>
      <c r="F137" s="6" t="str">
        <f t="shared" si="11"/>
        <v>BEARISH</v>
      </c>
      <c r="G137" s="6" t="str">
        <f t="shared" si="10"/>
        <v>NEUTRAL</v>
      </c>
      <c r="H137" s="6" t="str">
        <f t="shared" si="9"/>
        <v>CONFIRMED BEARISH</v>
      </c>
    </row>
    <row r="138" spans="1:8" ht="13.5" x14ac:dyDescent="0.25">
      <c r="A138" s="3">
        <f>TITRES_STAT!B141</f>
        <v>42205</v>
      </c>
      <c r="B138" s="6">
        <f>TITRES_STAT!C141</f>
        <v>27</v>
      </c>
      <c r="C138" s="6">
        <f>TITRES_STAT!D141</f>
        <v>10.467499999999999</v>
      </c>
      <c r="D138" s="6">
        <f>TITRES_STAT!E141</f>
        <v>635</v>
      </c>
      <c r="E138" s="2">
        <f t="shared" si="8"/>
        <v>95465</v>
      </c>
      <c r="F138" s="6" t="str">
        <f t="shared" si="11"/>
        <v>BEARISH</v>
      </c>
      <c r="G138" s="6" t="str">
        <f t="shared" si="10"/>
        <v>NEUTRAL</v>
      </c>
      <c r="H138" s="6" t="str">
        <f t="shared" si="9"/>
        <v>CONFIRMED BEARISH</v>
      </c>
    </row>
    <row r="139" spans="1:8" ht="13.5" x14ac:dyDescent="0.25">
      <c r="A139" s="3">
        <f>TITRES_STAT!B142</f>
        <v>42206</v>
      </c>
      <c r="B139" s="6">
        <f>TITRES_STAT!C142</f>
        <v>27</v>
      </c>
      <c r="C139" s="6">
        <f>TITRES_STAT!D142</f>
        <v>10.467499999999999</v>
      </c>
      <c r="D139" s="6">
        <f>TITRES_STAT!E142</f>
        <v>450</v>
      </c>
      <c r="E139" s="2">
        <f t="shared" si="8"/>
        <v>95465</v>
      </c>
      <c r="F139" s="6" t="str">
        <f t="shared" si="11"/>
        <v>BEARISH</v>
      </c>
      <c r="G139" s="6" t="str">
        <f t="shared" si="10"/>
        <v>NEUTRAL</v>
      </c>
      <c r="H139" s="6" t="str">
        <f t="shared" si="9"/>
        <v>CONFIRMED BEARISH</v>
      </c>
    </row>
    <row r="140" spans="1:8" ht="13.5" x14ac:dyDescent="0.25">
      <c r="A140" s="3">
        <f>TITRES_STAT!B143</f>
        <v>42207</v>
      </c>
      <c r="B140" s="6">
        <f>TITRES_STAT!C143</f>
        <v>26.95</v>
      </c>
      <c r="C140" s="6">
        <f>TITRES_STAT!D143</f>
        <v>10.4481</v>
      </c>
      <c r="D140" s="6">
        <f>TITRES_STAT!E143</f>
        <v>845</v>
      </c>
      <c r="E140" s="2">
        <f t="shared" si="8"/>
        <v>94620</v>
      </c>
      <c r="F140" s="6" t="str">
        <f t="shared" si="11"/>
        <v>BEARISH</v>
      </c>
      <c r="G140" s="6" t="str">
        <f t="shared" si="10"/>
        <v>NEUTRAL</v>
      </c>
      <c r="H140" s="6" t="str">
        <f t="shared" si="9"/>
        <v>CONFIRMED BEARISH</v>
      </c>
    </row>
    <row r="141" spans="1:8" ht="13.5" x14ac:dyDescent="0.25">
      <c r="A141" s="3">
        <f>TITRES_STAT!B144</f>
        <v>42208</v>
      </c>
      <c r="B141" s="6">
        <f>TITRES_STAT!C144</f>
        <v>27</v>
      </c>
      <c r="C141" s="6">
        <f>TITRES_STAT!D144</f>
        <v>10.467499999999999</v>
      </c>
      <c r="D141" s="6">
        <f>TITRES_STAT!E144</f>
        <v>4570</v>
      </c>
      <c r="E141" s="2">
        <f t="shared" si="8"/>
        <v>99190</v>
      </c>
      <c r="F141" s="6" t="str">
        <f t="shared" si="11"/>
        <v>BULLISH</v>
      </c>
      <c r="G141" s="6" t="str">
        <f t="shared" si="10"/>
        <v>STRONG</v>
      </c>
      <c r="H141" s="6" t="str">
        <f t="shared" si="9"/>
        <v>BULLISH DIVERGENCE</v>
      </c>
    </row>
    <row r="142" spans="1:8" ht="13.5" x14ac:dyDescent="0.25">
      <c r="A142" s="3">
        <f>TITRES_STAT!B145</f>
        <v>42209</v>
      </c>
      <c r="B142" s="6">
        <f>TITRES_STAT!C145</f>
        <v>27</v>
      </c>
      <c r="C142" s="6">
        <f>TITRES_STAT!D145</f>
        <v>10.467499999999999</v>
      </c>
      <c r="D142" s="6">
        <f>TITRES_STAT!E145</f>
        <v>517</v>
      </c>
      <c r="E142" s="2">
        <f t="shared" si="8"/>
        <v>99190</v>
      </c>
      <c r="F142" s="6" t="str">
        <f t="shared" si="11"/>
        <v>BULLISH</v>
      </c>
      <c r="G142" s="6" t="str">
        <f t="shared" si="10"/>
        <v>STRONG</v>
      </c>
      <c r="H142" s="6" t="str">
        <f t="shared" si="9"/>
        <v>CONFIRMED BULLISH</v>
      </c>
    </row>
    <row r="143" spans="1:8" ht="13.5" x14ac:dyDescent="0.25">
      <c r="A143" s="3">
        <f>TITRES_STAT!B146</f>
        <v>42212</v>
      </c>
      <c r="B143" s="6">
        <f>TITRES_STAT!C146</f>
        <v>27.15</v>
      </c>
      <c r="C143" s="6">
        <f>TITRES_STAT!D146</f>
        <v>10.525600000000001</v>
      </c>
      <c r="D143" s="6">
        <f>TITRES_STAT!E146</f>
        <v>30</v>
      </c>
      <c r="E143" s="2">
        <f t="shared" si="8"/>
        <v>99220</v>
      </c>
      <c r="F143" s="6" t="str">
        <f t="shared" si="11"/>
        <v>BULLISH</v>
      </c>
      <c r="G143" s="6" t="str">
        <f t="shared" si="10"/>
        <v>STRONG</v>
      </c>
      <c r="H143" s="6" t="str">
        <f t="shared" si="9"/>
        <v>CONFIRMED BULLISH</v>
      </c>
    </row>
    <row r="144" spans="1:8" ht="13.5" x14ac:dyDescent="0.25">
      <c r="A144" s="3">
        <f>TITRES_STAT!B147</f>
        <v>42213</v>
      </c>
      <c r="B144" s="6">
        <f>TITRES_STAT!C147</f>
        <v>27.1</v>
      </c>
      <c r="C144" s="6">
        <f>TITRES_STAT!D147</f>
        <v>10.5062</v>
      </c>
      <c r="D144" s="6">
        <f>TITRES_STAT!E147</f>
        <v>350</v>
      </c>
      <c r="E144" s="2">
        <f t="shared" si="8"/>
        <v>98870</v>
      </c>
      <c r="F144" s="6" t="str">
        <f t="shared" si="11"/>
        <v>BULLISH</v>
      </c>
      <c r="G144" s="6" t="str">
        <f t="shared" si="10"/>
        <v>STRONG</v>
      </c>
      <c r="H144" s="6" t="str">
        <f t="shared" si="9"/>
        <v>CONFIRMED BULLISH</v>
      </c>
    </row>
    <row r="145" spans="1:8" ht="13.5" x14ac:dyDescent="0.25">
      <c r="A145" s="3">
        <f>TITRES_STAT!B148</f>
        <v>42214</v>
      </c>
      <c r="B145" s="6">
        <f>TITRES_STAT!C148</f>
        <v>27.1</v>
      </c>
      <c r="C145" s="6">
        <f>TITRES_STAT!D148</f>
        <v>10.5062</v>
      </c>
      <c r="D145" s="6">
        <f>TITRES_STAT!E148</f>
        <v>350</v>
      </c>
      <c r="E145" s="2">
        <f t="shared" si="8"/>
        <v>98870</v>
      </c>
      <c r="F145" s="6" t="str">
        <f t="shared" si="11"/>
        <v>BULLISH</v>
      </c>
      <c r="G145" s="6" t="str">
        <f t="shared" si="10"/>
        <v>STRONG</v>
      </c>
      <c r="H145" s="6" t="str">
        <f t="shared" si="9"/>
        <v>CONFIRMED BULLISH</v>
      </c>
    </row>
    <row r="146" spans="1:8" ht="13.5" x14ac:dyDescent="0.25">
      <c r="A146" s="3">
        <f>TITRES_STAT!B149</f>
        <v>42215</v>
      </c>
      <c r="B146" s="6">
        <f>TITRES_STAT!C149</f>
        <v>27.15</v>
      </c>
      <c r="C146" s="6">
        <f>TITRES_STAT!D149</f>
        <v>10.525600000000001</v>
      </c>
      <c r="D146" s="6">
        <f>TITRES_STAT!E149</f>
        <v>165</v>
      </c>
      <c r="E146" s="2">
        <f t="shared" si="8"/>
        <v>99035</v>
      </c>
      <c r="F146" s="6" t="str">
        <f t="shared" si="11"/>
        <v>BEARISH</v>
      </c>
      <c r="G146" s="6" t="str">
        <f t="shared" si="10"/>
        <v>NEUTRAL</v>
      </c>
      <c r="H146" s="6" t="str">
        <f t="shared" si="9"/>
        <v>BEARISH DIVERGENCE</v>
      </c>
    </row>
    <row r="147" spans="1:8" ht="13.5" x14ac:dyDescent="0.25">
      <c r="A147" s="3">
        <f>TITRES_STAT!B150</f>
        <v>42216</v>
      </c>
      <c r="B147" s="6">
        <f>TITRES_STAT!C150</f>
        <v>27.19</v>
      </c>
      <c r="C147" s="6">
        <f>TITRES_STAT!D150</f>
        <v>10.5411</v>
      </c>
      <c r="D147" s="6">
        <f>TITRES_STAT!E150</f>
        <v>319</v>
      </c>
      <c r="E147" s="2">
        <f t="shared" si="8"/>
        <v>99354</v>
      </c>
      <c r="F147" s="6" t="str">
        <f t="shared" si="11"/>
        <v>BULLISH</v>
      </c>
      <c r="G147" s="6" t="str">
        <f t="shared" si="10"/>
        <v>NEUTRAL</v>
      </c>
      <c r="H147" s="6" t="str">
        <f t="shared" si="9"/>
        <v>CONFIRMED BULLISH</v>
      </c>
    </row>
    <row r="148" spans="1:8" ht="13.5" x14ac:dyDescent="0.25">
      <c r="A148" s="3">
        <f>TITRES_STAT!B151</f>
        <v>42219</v>
      </c>
      <c r="B148" s="6">
        <f>TITRES_STAT!C151</f>
        <v>27.1</v>
      </c>
      <c r="C148" s="6">
        <f>TITRES_STAT!D151</f>
        <v>10.5062</v>
      </c>
      <c r="D148" s="6">
        <f>TITRES_STAT!E151</f>
        <v>481</v>
      </c>
      <c r="E148" s="2">
        <f t="shared" si="8"/>
        <v>98873</v>
      </c>
      <c r="F148" s="6" t="str">
        <f t="shared" si="11"/>
        <v>BEARISH</v>
      </c>
      <c r="G148" s="6" t="str">
        <f t="shared" si="10"/>
        <v>NEUTRAL</v>
      </c>
      <c r="H148" s="6" t="str">
        <f t="shared" si="9"/>
        <v>CONFIRMED BEARISH</v>
      </c>
    </row>
    <row r="149" spans="1:8" ht="13.5" x14ac:dyDescent="0.25">
      <c r="A149" s="3">
        <f>TITRES_STAT!B152</f>
        <v>42220</v>
      </c>
      <c r="B149" s="6">
        <f>TITRES_STAT!C152</f>
        <v>27.35</v>
      </c>
      <c r="C149" s="6">
        <f>TITRES_STAT!D152</f>
        <v>10.6031</v>
      </c>
      <c r="D149" s="6">
        <f>TITRES_STAT!E152</f>
        <v>40</v>
      </c>
      <c r="E149" s="2">
        <f t="shared" si="8"/>
        <v>98913</v>
      </c>
      <c r="F149" s="6" t="str">
        <f t="shared" si="11"/>
        <v>BULLISH</v>
      </c>
      <c r="G149" s="6" t="str">
        <f t="shared" si="10"/>
        <v>NEUTRAL</v>
      </c>
      <c r="H149" s="6" t="str">
        <f t="shared" si="9"/>
        <v>CONFIRMED BULLISH</v>
      </c>
    </row>
    <row r="150" spans="1:8" ht="13.5" x14ac:dyDescent="0.25">
      <c r="A150" s="3">
        <f>TITRES_STAT!B153</f>
        <v>42221</v>
      </c>
      <c r="B150" s="6">
        <f>TITRES_STAT!C153</f>
        <v>27.32</v>
      </c>
      <c r="C150" s="6">
        <f>TITRES_STAT!D153</f>
        <v>10.5915</v>
      </c>
      <c r="D150" s="6">
        <f>TITRES_STAT!E153</f>
        <v>1452</v>
      </c>
      <c r="E150" s="2">
        <f t="shared" si="8"/>
        <v>97461</v>
      </c>
      <c r="F150" s="6" t="str">
        <f t="shared" si="11"/>
        <v>BEARISH</v>
      </c>
      <c r="G150" s="6" t="str">
        <f t="shared" si="10"/>
        <v>NEUTRAL</v>
      </c>
      <c r="H150" s="6" t="str">
        <f t="shared" si="9"/>
        <v>BEARISH DIVERGENCE</v>
      </c>
    </row>
    <row r="151" spans="1:8" ht="13.5" x14ac:dyDescent="0.25">
      <c r="A151" s="3">
        <f>TITRES_STAT!B154</f>
        <v>42222</v>
      </c>
      <c r="B151" s="6">
        <f>TITRES_STAT!C154</f>
        <v>27.35</v>
      </c>
      <c r="C151" s="6">
        <f>TITRES_STAT!D154</f>
        <v>10.6031</v>
      </c>
      <c r="D151" s="6">
        <f>TITRES_STAT!E154</f>
        <v>495</v>
      </c>
      <c r="E151" s="2">
        <f t="shared" si="8"/>
        <v>97956</v>
      </c>
      <c r="F151" s="6" t="str">
        <f t="shared" si="11"/>
        <v>BEARISH</v>
      </c>
      <c r="G151" s="6" t="str">
        <f t="shared" si="10"/>
        <v>NEUTRAL</v>
      </c>
      <c r="H151" s="6" t="str">
        <f t="shared" si="9"/>
        <v>BEARISH DIVERGENCE</v>
      </c>
    </row>
    <row r="152" spans="1:8" ht="13.5" x14ac:dyDescent="0.25">
      <c r="A152" s="3">
        <f>TITRES_STAT!B155</f>
        <v>42223</v>
      </c>
      <c r="B152" s="6">
        <f>TITRES_STAT!C155</f>
        <v>27.3</v>
      </c>
      <c r="C152" s="6">
        <f>TITRES_STAT!D155</f>
        <v>10.5838</v>
      </c>
      <c r="D152" s="6">
        <f>TITRES_STAT!E155</f>
        <v>899</v>
      </c>
      <c r="E152" s="2">
        <f t="shared" si="8"/>
        <v>97057</v>
      </c>
      <c r="F152" s="6" t="str">
        <f t="shared" si="11"/>
        <v>BEARISH</v>
      </c>
      <c r="G152" s="6" t="str">
        <f t="shared" si="10"/>
        <v>WEAK</v>
      </c>
      <c r="H152" s="6" t="str">
        <f t="shared" si="9"/>
        <v>BEARISH DIVERGENCE</v>
      </c>
    </row>
    <row r="153" spans="1:8" ht="13.5" x14ac:dyDescent="0.25">
      <c r="A153" s="3">
        <f>TITRES_STAT!B156</f>
        <v>42226</v>
      </c>
      <c r="B153" s="6">
        <f>TITRES_STAT!C156</f>
        <v>27.3</v>
      </c>
      <c r="C153" s="6">
        <f>TITRES_STAT!D156</f>
        <v>10.5838</v>
      </c>
      <c r="D153" s="6">
        <f>TITRES_STAT!E156</f>
        <v>265</v>
      </c>
      <c r="E153" s="2">
        <f t="shared" si="8"/>
        <v>97057</v>
      </c>
      <c r="F153" s="6" t="str">
        <f t="shared" si="11"/>
        <v>BEARISH</v>
      </c>
      <c r="G153" s="6" t="str">
        <f t="shared" si="10"/>
        <v>NEUTRAL</v>
      </c>
      <c r="H153" s="6" t="str">
        <f t="shared" si="9"/>
        <v>BEARISH DIVERGENCE</v>
      </c>
    </row>
    <row r="154" spans="1:8" ht="13.5" x14ac:dyDescent="0.25">
      <c r="A154" s="3">
        <f>TITRES_STAT!B157</f>
        <v>42227</v>
      </c>
      <c r="B154" s="6">
        <f>TITRES_STAT!C157</f>
        <v>27.24</v>
      </c>
      <c r="C154" s="6">
        <f>TITRES_STAT!D157</f>
        <v>10.560499999999999</v>
      </c>
      <c r="D154" s="6">
        <f>TITRES_STAT!E157</f>
        <v>407</v>
      </c>
      <c r="E154" s="2">
        <f t="shared" si="8"/>
        <v>96650</v>
      </c>
      <c r="F154" s="6" t="str">
        <f t="shared" si="11"/>
        <v>BEARISH</v>
      </c>
      <c r="G154" s="6" t="str">
        <f t="shared" si="10"/>
        <v>WEAK</v>
      </c>
      <c r="H154" s="6" t="str">
        <f t="shared" si="9"/>
        <v>CONFIRMED BEARISH</v>
      </c>
    </row>
    <row r="155" spans="1:8" ht="13.5" x14ac:dyDescent="0.25">
      <c r="A155" s="3">
        <f>TITRES_STAT!B158</f>
        <v>42228</v>
      </c>
      <c r="B155" s="6">
        <f>TITRES_STAT!C158</f>
        <v>27</v>
      </c>
      <c r="C155" s="6">
        <f>TITRES_STAT!D158</f>
        <v>10.467499999999999</v>
      </c>
      <c r="D155" s="6">
        <f>TITRES_STAT!E158</f>
        <v>600</v>
      </c>
      <c r="E155" s="2">
        <f t="shared" si="8"/>
        <v>96050</v>
      </c>
      <c r="F155" s="6" t="str">
        <f t="shared" si="11"/>
        <v>BEARISH</v>
      </c>
      <c r="G155" s="6" t="str">
        <f t="shared" si="10"/>
        <v>NEUTRAL</v>
      </c>
      <c r="H155" s="6" t="str">
        <f t="shared" si="9"/>
        <v>CONFIRMED BEARISH</v>
      </c>
    </row>
    <row r="156" spans="1:8" ht="13.5" x14ac:dyDescent="0.25">
      <c r="A156" s="3">
        <f>TITRES_STAT!B159</f>
        <v>42230</v>
      </c>
      <c r="B156" s="6">
        <f>TITRES_STAT!C159</f>
        <v>27</v>
      </c>
      <c r="C156" s="6">
        <f>TITRES_STAT!D159</f>
        <v>10.467499999999999</v>
      </c>
      <c r="D156" s="6">
        <f>TITRES_STAT!E159</f>
        <v>1700</v>
      </c>
      <c r="E156" s="2">
        <f t="shared" si="8"/>
        <v>96050</v>
      </c>
      <c r="F156" s="6" t="str">
        <f t="shared" si="11"/>
        <v>BEARISH</v>
      </c>
      <c r="G156" s="6" t="str">
        <f t="shared" si="10"/>
        <v>NEUTRAL</v>
      </c>
      <c r="H156" s="6" t="str">
        <f t="shared" si="9"/>
        <v>CONFIRMED BEARISH</v>
      </c>
    </row>
    <row r="157" spans="1:8" ht="13.5" x14ac:dyDescent="0.25">
      <c r="A157" s="3">
        <f>TITRES_STAT!B160</f>
        <v>42233</v>
      </c>
      <c r="B157" s="6">
        <f>TITRES_STAT!C160</f>
        <v>27.19</v>
      </c>
      <c r="C157" s="6">
        <f>TITRES_STAT!D160</f>
        <v>10.5411</v>
      </c>
      <c r="D157" s="6">
        <f>TITRES_STAT!E160</f>
        <v>110</v>
      </c>
      <c r="E157" s="2">
        <f t="shared" si="8"/>
        <v>96160</v>
      </c>
      <c r="F157" s="6" t="str">
        <f t="shared" si="11"/>
        <v>BEARISH</v>
      </c>
      <c r="G157" s="6" t="str">
        <f t="shared" si="10"/>
        <v>NEUTRAL</v>
      </c>
      <c r="H157" s="6" t="str">
        <f t="shared" si="9"/>
        <v>CONFIRMED BEARISH</v>
      </c>
    </row>
    <row r="158" spans="1:8" ht="13.5" x14ac:dyDescent="0.25">
      <c r="A158" s="3">
        <f>TITRES_STAT!B161</f>
        <v>42234</v>
      </c>
      <c r="B158" s="6">
        <f>TITRES_STAT!C161</f>
        <v>27</v>
      </c>
      <c r="C158" s="6">
        <f>TITRES_STAT!D161</f>
        <v>10.467499999999999</v>
      </c>
      <c r="D158" s="6">
        <f>TITRES_STAT!E161</f>
        <v>362</v>
      </c>
      <c r="E158" s="2">
        <f t="shared" si="8"/>
        <v>95798</v>
      </c>
      <c r="F158" s="6" t="str">
        <f t="shared" si="11"/>
        <v>BEARISH</v>
      </c>
      <c r="G158" s="6" t="str">
        <f t="shared" si="10"/>
        <v>NEUTRAL</v>
      </c>
      <c r="H158" s="6" t="str">
        <f t="shared" si="9"/>
        <v>CONFIRMED BEARISH</v>
      </c>
    </row>
    <row r="159" spans="1:8" ht="13.5" x14ac:dyDescent="0.25">
      <c r="A159" s="3">
        <f>TITRES_STAT!B162</f>
        <v>42235</v>
      </c>
      <c r="B159" s="6">
        <f>TITRES_STAT!C162</f>
        <v>27</v>
      </c>
      <c r="C159" s="6">
        <f>TITRES_STAT!D162</f>
        <v>10.467499999999999</v>
      </c>
      <c r="D159" s="6">
        <f>TITRES_STAT!E162</f>
        <v>441</v>
      </c>
      <c r="E159" s="2">
        <f t="shared" si="8"/>
        <v>95798</v>
      </c>
      <c r="F159" s="6" t="str">
        <f t="shared" si="11"/>
        <v>BEARISH</v>
      </c>
      <c r="G159" s="6" t="str">
        <f t="shared" si="10"/>
        <v>NEUTRAL</v>
      </c>
      <c r="H159" s="6" t="str">
        <f t="shared" si="9"/>
        <v>CONFIRMED BEARISH</v>
      </c>
    </row>
    <row r="160" spans="1:8" ht="13.5" x14ac:dyDescent="0.25">
      <c r="A160" s="3">
        <f>TITRES_STAT!B163</f>
        <v>42236</v>
      </c>
      <c r="B160" s="6">
        <f>TITRES_STAT!C163</f>
        <v>26.89</v>
      </c>
      <c r="C160" s="6">
        <f>TITRES_STAT!D163</f>
        <v>10.424799999999999</v>
      </c>
      <c r="D160" s="6">
        <f>TITRES_STAT!E163</f>
        <v>705</v>
      </c>
      <c r="E160" s="2">
        <f t="shared" si="8"/>
        <v>95093</v>
      </c>
      <c r="F160" s="6" t="str">
        <f t="shared" si="11"/>
        <v>BEARISH</v>
      </c>
      <c r="G160" s="6" t="str">
        <f t="shared" si="10"/>
        <v>NEUTRAL</v>
      </c>
      <c r="H160" s="6" t="str">
        <f t="shared" si="9"/>
        <v>CONFIRMED BEARISH</v>
      </c>
    </row>
    <row r="161" spans="1:8" ht="13.5" x14ac:dyDescent="0.25">
      <c r="A161" s="3">
        <f>TITRES_STAT!B164</f>
        <v>42237</v>
      </c>
      <c r="B161" s="6">
        <f>TITRES_STAT!C164</f>
        <v>26.89</v>
      </c>
      <c r="C161" s="6">
        <f>TITRES_STAT!D164</f>
        <v>10.424799999999999</v>
      </c>
      <c r="D161" s="6">
        <f>TITRES_STAT!E164</f>
        <v>1966</v>
      </c>
      <c r="E161" s="2">
        <f t="shared" si="8"/>
        <v>95093</v>
      </c>
      <c r="F161" s="6" t="str">
        <f t="shared" si="11"/>
        <v>BEARISH</v>
      </c>
      <c r="G161" s="6" t="str">
        <f t="shared" si="10"/>
        <v>NEUTRAL</v>
      </c>
      <c r="H161" s="6" t="str">
        <f t="shared" si="9"/>
        <v>CONFIRMED BEARISH</v>
      </c>
    </row>
    <row r="162" spans="1:8" ht="13.5" x14ac:dyDescent="0.25">
      <c r="A162" s="3">
        <f>TITRES_STAT!B165</f>
        <v>42240</v>
      </c>
      <c r="B162" s="6">
        <f>TITRES_STAT!C165</f>
        <v>27</v>
      </c>
      <c r="C162" s="6">
        <f>TITRES_STAT!D165</f>
        <v>10.467499999999999</v>
      </c>
      <c r="D162" s="6">
        <f>TITRES_STAT!E165</f>
        <v>1885</v>
      </c>
      <c r="E162" s="2">
        <f t="shared" si="8"/>
        <v>96978</v>
      </c>
      <c r="F162" s="6" t="str">
        <f t="shared" si="11"/>
        <v>BULLISH</v>
      </c>
      <c r="G162" s="6" t="str">
        <f t="shared" si="10"/>
        <v>NEUTRAL</v>
      </c>
      <c r="H162" s="6" t="str">
        <f t="shared" si="9"/>
        <v>BULLISH DIVERGENCE</v>
      </c>
    </row>
    <row r="163" spans="1:8" ht="13.5" x14ac:dyDescent="0.25">
      <c r="A163" s="3">
        <f>TITRES_STAT!B166</f>
        <v>42241</v>
      </c>
      <c r="B163" s="6">
        <f>TITRES_STAT!C166</f>
        <v>26.99</v>
      </c>
      <c r="C163" s="6">
        <f>TITRES_STAT!D166</f>
        <v>10.4636</v>
      </c>
      <c r="D163" s="6">
        <f>TITRES_STAT!E166</f>
        <v>332</v>
      </c>
      <c r="E163" s="2">
        <f t="shared" si="8"/>
        <v>96646</v>
      </c>
      <c r="F163" s="6" t="str">
        <f t="shared" si="11"/>
        <v>BULLISH</v>
      </c>
      <c r="G163" s="6" t="str">
        <f t="shared" si="10"/>
        <v>NEUTRAL</v>
      </c>
      <c r="H163" s="6" t="str">
        <f t="shared" si="9"/>
        <v>BULLISH DIVERGENCE</v>
      </c>
    </row>
    <row r="164" spans="1:8" ht="13.5" x14ac:dyDescent="0.25">
      <c r="A164" s="3">
        <f>TITRES_STAT!B167</f>
        <v>42242</v>
      </c>
      <c r="B164" s="6">
        <f>TITRES_STAT!C167</f>
        <v>26.7</v>
      </c>
      <c r="C164" s="6">
        <f>TITRES_STAT!D167</f>
        <v>10.351100000000001</v>
      </c>
      <c r="D164" s="6">
        <f>TITRES_STAT!E167</f>
        <v>483</v>
      </c>
      <c r="E164" s="2">
        <f t="shared" si="8"/>
        <v>96163</v>
      </c>
      <c r="F164" s="6" t="str">
        <f t="shared" si="11"/>
        <v>BULLISH</v>
      </c>
      <c r="G164" s="6" t="str">
        <f t="shared" si="10"/>
        <v>NEUTRAL</v>
      </c>
      <c r="H164" s="6" t="str">
        <f t="shared" si="9"/>
        <v>BULLISH DIVERGENCE</v>
      </c>
    </row>
    <row r="165" spans="1:8" ht="13.5" x14ac:dyDescent="0.25">
      <c r="A165" s="3">
        <f>TITRES_STAT!B168</f>
        <v>42243</v>
      </c>
      <c r="B165" s="6">
        <f>TITRES_STAT!C168</f>
        <v>26.8</v>
      </c>
      <c r="C165" s="6">
        <f>TITRES_STAT!D168</f>
        <v>10.389900000000001</v>
      </c>
      <c r="D165" s="6">
        <f>TITRES_STAT!E168</f>
        <v>864</v>
      </c>
      <c r="E165" s="2">
        <f t="shared" si="8"/>
        <v>97027</v>
      </c>
      <c r="F165" s="6" t="str">
        <f t="shared" si="11"/>
        <v>BULLISH</v>
      </c>
      <c r="G165" s="6" t="str">
        <f t="shared" si="10"/>
        <v>STRONG</v>
      </c>
      <c r="H165" s="6" t="str">
        <f t="shared" si="9"/>
        <v>BULLISH DIVERGENCE</v>
      </c>
    </row>
    <row r="166" spans="1:8" ht="13.5" x14ac:dyDescent="0.25">
      <c r="A166" s="3">
        <f>TITRES_STAT!B169</f>
        <v>42244</v>
      </c>
      <c r="B166" s="6">
        <f>TITRES_STAT!C169</f>
        <v>26.8</v>
      </c>
      <c r="C166" s="6">
        <f>TITRES_STAT!D169</f>
        <v>10.389900000000001</v>
      </c>
      <c r="D166" s="6">
        <f>TITRES_STAT!E169</f>
        <v>336</v>
      </c>
      <c r="E166" s="2">
        <f t="shared" si="8"/>
        <v>97027</v>
      </c>
      <c r="F166" s="6" t="str">
        <f t="shared" si="11"/>
        <v>BULLISH</v>
      </c>
      <c r="G166" s="6" t="str">
        <f t="shared" si="10"/>
        <v>STRONG</v>
      </c>
      <c r="H166" s="6" t="str">
        <f t="shared" si="9"/>
        <v>BULLISH DIVERGENCE</v>
      </c>
    </row>
    <row r="167" spans="1:8" ht="13.5" x14ac:dyDescent="0.25">
      <c r="A167" s="3">
        <f>TITRES_STAT!B170</f>
        <v>42247</v>
      </c>
      <c r="B167" s="6">
        <f>TITRES_STAT!C170</f>
        <v>26.69</v>
      </c>
      <c r="C167" s="6">
        <f>TITRES_STAT!D170</f>
        <v>10.347300000000001</v>
      </c>
      <c r="D167" s="6">
        <f>TITRES_STAT!E170</f>
        <v>183</v>
      </c>
      <c r="E167" s="2">
        <f t="shared" si="8"/>
        <v>96844</v>
      </c>
      <c r="F167" s="6" t="str">
        <f t="shared" si="11"/>
        <v>BEARISH</v>
      </c>
      <c r="G167" s="6" t="str">
        <f t="shared" si="10"/>
        <v>NEUTRAL</v>
      </c>
      <c r="H167" s="6" t="str">
        <f t="shared" si="9"/>
        <v>CONFIRMED BEARISH</v>
      </c>
    </row>
    <row r="168" spans="1:8" ht="13.5" x14ac:dyDescent="0.25">
      <c r="A168" s="3">
        <f>TITRES_STAT!B171</f>
        <v>42248</v>
      </c>
      <c r="B168" s="6">
        <f>TITRES_STAT!C171</f>
        <v>26.7</v>
      </c>
      <c r="C168" s="6">
        <f>TITRES_STAT!D171</f>
        <v>10.351100000000001</v>
      </c>
      <c r="D168" s="6">
        <f>TITRES_STAT!E171</f>
        <v>960</v>
      </c>
      <c r="E168" s="2">
        <f t="shared" si="8"/>
        <v>97804</v>
      </c>
      <c r="F168" s="6" t="str">
        <f t="shared" si="11"/>
        <v>BULLISH</v>
      </c>
      <c r="G168" s="6" t="str">
        <f t="shared" si="10"/>
        <v>NEUTRAL</v>
      </c>
      <c r="H168" s="6" t="str">
        <f t="shared" si="9"/>
        <v>BULLISH DIVERGENCE</v>
      </c>
    </row>
    <row r="169" spans="1:8" ht="13.5" x14ac:dyDescent="0.25">
      <c r="A169" s="3">
        <f>TITRES_STAT!B172</f>
        <v>42249</v>
      </c>
      <c r="B169" s="6">
        <f>TITRES_STAT!C172</f>
        <v>26.5</v>
      </c>
      <c r="C169" s="6">
        <f>TITRES_STAT!D172</f>
        <v>10.2736</v>
      </c>
      <c r="D169" s="6">
        <f>TITRES_STAT!E172</f>
        <v>2806</v>
      </c>
      <c r="E169" s="2">
        <f t="shared" si="8"/>
        <v>94998</v>
      </c>
      <c r="F169" s="6" t="str">
        <f t="shared" si="11"/>
        <v>BEARISH</v>
      </c>
      <c r="G169" s="6" t="str">
        <f t="shared" si="10"/>
        <v>NEUTRAL</v>
      </c>
      <c r="H169" s="6" t="str">
        <f t="shared" si="9"/>
        <v>CONFIRMED BEARISH</v>
      </c>
    </row>
    <row r="170" spans="1:8" ht="13.5" x14ac:dyDescent="0.25">
      <c r="A170" s="3">
        <f>TITRES_STAT!B173</f>
        <v>42250</v>
      </c>
      <c r="B170" s="6">
        <f>TITRES_STAT!C173</f>
        <v>26.5</v>
      </c>
      <c r="C170" s="6">
        <f>TITRES_STAT!D173</f>
        <v>10.2736</v>
      </c>
      <c r="D170" s="6">
        <f>TITRES_STAT!E173</f>
        <v>101</v>
      </c>
      <c r="E170" s="2">
        <f t="shared" si="8"/>
        <v>94998</v>
      </c>
      <c r="F170" s="6" t="str">
        <f t="shared" si="11"/>
        <v>BEARISH</v>
      </c>
      <c r="G170" s="6" t="str">
        <f t="shared" si="10"/>
        <v>WEAK</v>
      </c>
      <c r="H170" s="6" t="str">
        <f t="shared" si="9"/>
        <v>CONFIRMED BEARISH</v>
      </c>
    </row>
    <row r="171" spans="1:8" ht="13.5" x14ac:dyDescent="0.25">
      <c r="A171" s="3">
        <f>TITRES_STAT!B174</f>
        <v>42251</v>
      </c>
      <c r="B171" s="6">
        <f>TITRES_STAT!C174</f>
        <v>26.3</v>
      </c>
      <c r="C171" s="6">
        <f>TITRES_STAT!D174</f>
        <v>10.196099999999999</v>
      </c>
      <c r="D171" s="6">
        <f>TITRES_STAT!E174</f>
        <v>5527</v>
      </c>
      <c r="E171" s="2">
        <f t="shared" si="8"/>
        <v>89471</v>
      </c>
      <c r="F171" s="6" t="str">
        <f t="shared" si="11"/>
        <v>BEARISH</v>
      </c>
      <c r="G171" s="6" t="str">
        <f t="shared" si="10"/>
        <v>WEAK</v>
      </c>
      <c r="H171" s="6" t="str">
        <f t="shared" si="9"/>
        <v>CONFIRMED BEARISH</v>
      </c>
    </row>
    <row r="172" spans="1:8" ht="13.5" x14ac:dyDescent="0.25">
      <c r="A172" s="3">
        <f>TITRES_STAT!B175</f>
        <v>42254</v>
      </c>
      <c r="B172" s="6">
        <f>TITRES_STAT!C175</f>
        <v>26.4</v>
      </c>
      <c r="C172" s="6">
        <f>TITRES_STAT!D175</f>
        <v>10.2348</v>
      </c>
      <c r="D172" s="6">
        <f>TITRES_STAT!E175</f>
        <v>1332</v>
      </c>
      <c r="E172" s="2">
        <f t="shared" si="8"/>
        <v>90803</v>
      </c>
      <c r="F172" s="6" t="str">
        <f t="shared" si="11"/>
        <v>BEARISH</v>
      </c>
      <c r="G172" s="6" t="str">
        <f t="shared" si="10"/>
        <v>WEAK</v>
      </c>
      <c r="H172" s="6" t="str">
        <f t="shared" si="9"/>
        <v>CONFIRMED BEARISH</v>
      </c>
    </row>
    <row r="173" spans="1:8" ht="13.5" x14ac:dyDescent="0.25">
      <c r="A173" s="3">
        <f>TITRES_STAT!B176</f>
        <v>42255</v>
      </c>
      <c r="B173" s="6">
        <f>TITRES_STAT!C176</f>
        <v>26.4</v>
      </c>
      <c r="C173" s="6">
        <f>TITRES_STAT!D176</f>
        <v>10.2348</v>
      </c>
      <c r="D173" s="6">
        <f>TITRES_STAT!E176</f>
        <v>426</v>
      </c>
      <c r="E173" s="2">
        <f t="shared" si="8"/>
        <v>90803</v>
      </c>
      <c r="F173" s="6" t="str">
        <f t="shared" si="11"/>
        <v>BEARISH</v>
      </c>
      <c r="G173" s="6" t="str">
        <f t="shared" si="10"/>
        <v>WEAK</v>
      </c>
      <c r="H173" s="6" t="str">
        <f t="shared" si="9"/>
        <v>CONFIRMED BEARISH</v>
      </c>
    </row>
    <row r="174" spans="1:8" ht="13.5" x14ac:dyDescent="0.25">
      <c r="A174" s="3">
        <f>TITRES_STAT!B177</f>
        <v>42256</v>
      </c>
      <c r="B174" s="6">
        <f>TITRES_STAT!C177</f>
        <v>26.3</v>
      </c>
      <c r="C174" s="6">
        <f>TITRES_STAT!D177</f>
        <v>10.196099999999999</v>
      </c>
      <c r="D174" s="6">
        <f>TITRES_STAT!E177</f>
        <v>530</v>
      </c>
      <c r="E174" s="2">
        <f t="shared" si="8"/>
        <v>90273</v>
      </c>
      <c r="F174" s="6" t="str">
        <f t="shared" si="11"/>
        <v>BEARISH</v>
      </c>
      <c r="G174" s="6" t="str">
        <f t="shared" si="10"/>
        <v>WEAK</v>
      </c>
      <c r="H174" s="6" t="str">
        <f t="shared" si="9"/>
        <v>CONFIRMED BEARISH</v>
      </c>
    </row>
    <row r="175" spans="1:8" ht="13.5" x14ac:dyDescent="0.25">
      <c r="A175" s="3">
        <f>TITRES_STAT!B178</f>
        <v>42257</v>
      </c>
      <c r="B175" s="6">
        <f>TITRES_STAT!C178</f>
        <v>26.34</v>
      </c>
      <c r="C175" s="6">
        <f>TITRES_STAT!D178</f>
        <v>10.211600000000001</v>
      </c>
      <c r="D175" s="6">
        <f>TITRES_STAT!E178</f>
        <v>100</v>
      </c>
      <c r="E175" s="2">
        <f t="shared" si="8"/>
        <v>90373</v>
      </c>
      <c r="F175" s="6" t="str">
        <f t="shared" si="11"/>
        <v>BEARISH</v>
      </c>
      <c r="G175" s="6" t="str">
        <f t="shared" si="10"/>
        <v>WEAK</v>
      </c>
      <c r="H175" s="6" t="str">
        <f t="shared" si="9"/>
        <v>CONFIRMED BEARISH</v>
      </c>
    </row>
    <row r="176" spans="1:8" ht="13.5" x14ac:dyDescent="0.25">
      <c r="A176" s="3">
        <f>TITRES_STAT!B179</f>
        <v>42258</v>
      </c>
      <c r="B176" s="6">
        <f>TITRES_STAT!C179</f>
        <v>26</v>
      </c>
      <c r="C176" s="6">
        <f>TITRES_STAT!D179</f>
        <v>10.079800000000001</v>
      </c>
      <c r="D176" s="6">
        <f>TITRES_STAT!E179</f>
        <v>1080</v>
      </c>
      <c r="E176" s="2">
        <f t="shared" si="8"/>
        <v>89293</v>
      </c>
      <c r="F176" s="6" t="str">
        <f t="shared" si="11"/>
        <v>BEARISH</v>
      </c>
      <c r="G176" s="6" t="str">
        <f t="shared" si="10"/>
        <v>NEUTRAL</v>
      </c>
      <c r="H176" s="6" t="str">
        <f t="shared" si="9"/>
        <v>CONFIRMED BEARISH</v>
      </c>
    </row>
    <row r="177" spans="1:8" ht="13.5" x14ac:dyDescent="0.25">
      <c r="A177" s="3">
        <f>TITRES_STAT!B180</f>
        <v>42261</v>
      </c>
      <c r="B177" s="6">
        <f>TITRES_STAT!C180</f>
        <v>26</v>
      </c>
      <c r="C177" s="6">
        <f>TITRES_STAT!D180</f>
        <v>10.079800000000001</v>
      </c>
      <c r="D177" s="6">
        <f>TITRES_STAT!E180</f>
        <v>3687</v>
      </c>
      <c r="E177" s="2">
        <f t="shared" si="8"/>
        <v>89293</v>
      </c>
      <c r="F177" s="6" t="str">
        <f t="shared" si="11"/>
        <v>BEARISH</v>
      </c>
      <c r="G177" s="6" t="str">
        <f t="shared" si="10"/>
        <v>NEUTRAL</v>
      </c>
      <c r="H177" s="6" t="str">
        <f t="shared" si="9"/>
        <v>CONFIRMED BEARISH</v>
      </c>
    </row>
    <row r="178" spans="1:8" ht="13.5" x14ac:dyDescent="0.25">
      <c r="A178" s="3">
        <f>TITRES_STAT!B181</f>
        <v>42262</v>
      </c>
      <c r="B178" s="6">
        <f>TITRES_STAT!C181</f>
        <v>25.99</v>
      </c>
      <c r="C178" s="6">
        <f>TITRES_STAT!D181</f>
        <v>10.075900000000001</v>
      </c>
      <c r="D178" s="6">
        <f>TITRES_STAT!E181</f>
        <v>3676</v>
      </c>
      <c r="E178" s="2">
        <f t="shared" si="8"/>
        <v>85617</v>
      </c>
      <c r="F178" s="6" t="str">
        <f t="shared" si="11"/>
        <v>BEARISH</v>
      </c>
      <c r="G178" s="6" t="str">
        <f t="shared" si="10"/>
        <v>WEAK</v>
      </c>
      <c r="H178" s="6" t="str">
        <f t="shared" si="9"/>
        <v>CONFIRMED BEARISH</v>
      </c>
    </row>
    <row r="179" spans="1:8" ht="13.5" x14ac:dyDescent="0.25">
      <c r="A179" s="3">
        <f>TITRES_STAT!B182</f>
        <v>42263</v>
      </c>
      <c r="B179" s="6">
        <f>TITRES_STAT!C182</f>
        <v>25.99</v>
      </c>
      <c r="C179" s="6">
        <f>TITRES_STAT!D182</f>
        <v>10.075900000000001</v>
      </c>
      <c r="D179" s="6">
        <f>TITRES_STAT!E182</f>
        <v>6092</v>
      </c>
      <c r="E179" s="2">
        <f t="shared" si="8"/>
        <v>85617</v>
      </c>
      <c r="F179" s="6" t="str">
        <f t="shared" si="11"/>
        <v>BEARISH</v>
      </c>
      <c r="G179" s="6" t="str">
        <f t="shared" si="10"/>
        <v>WEAK</v>
      </c>
      <c r="H179" s="6" t="str">
        <f t="shared" si="9"/>
        <v>CONFIRMED BEARISH</v>
      </c>
    </row>
    <row r="180" spans="1:8" ht="13.5" x14ac:dyDescent="0.25">
      <c r="A180" s="3">
        <f>TITRES_STAT!B183</f>
        <v>42264</v>
      </c>
      <c r="B180" s="6">
        <f>TITRES_STAT!C183</f>
        <v>26.39</v>
      </c>
      <c r="C180" s="6">
        <f>TITRES_STAT!D183</f>
        <v>10.231</v>
      </c>
      <c r="D180" s="6">
        <f>TITRES_STAT!E183</f>
        <v>4262</v>
      </c>
      <c r="E180" s="2">
        <f t="shared" si="8"/>
        <v>89879</v>
      </c>
      <c r="F180" s="6" t="str">
        <f t="shared" si="11"/>
        <v>BEARISH</v>
      </c>
      <c r="G180" s="6" t="str">
        <f t="shared" si="10"/>
        <v>NEUTRAL</v>
      </c>
      <c r="H180" s="6" t="str">
        <f t="shared" si="9"/>
        <v>BEARISH DIVERGENCE</v>
      </c>
    </row>
    <row r="181" spans="1:8" ht="13.5" x14ac:dyDescent="0.25">
      <c r="A181" s="3">
        <f>TITRES_STAT!B184</f>
        <v>42265</v>
      </c>
      <c r="B181" s="6">
        <f>TITRES_STAT!C184</f>
        <v>26.39</v>
      </c>
      <c r="C181" s="6">
        <f>TITRES_STAT!D184</f>
        <v>10.231</v>
      </c>
      <c r="D181" s="6">
        <f>TITRES_STAT!E184</f>
        <v>150</v>
      </c>
      <c r="E181" s="2">
        <f t="shared" si="8"/>
        <v>89879</v>
      </c>
      <c r="F181" s="6" t="str">
        <f t="shared" si="11"/>
        <v>BULLISH</v>
      </c>
      <c r="G181" s="6" t="str">
        <f t="shared" si="10"/>
        <v>NEUTRAL</v>
      </c>
      <c r="H181" s="6" t="str">
        <f t="shared" si="9"/>
        <v>CONFIRMED BULLISH</v>
      </c>
    </row>
    <row r="182" spans="1:8" ht="13.5" x14ac:dyDescent="0.25">
      <c r="A182" s="3">
        <f>TITRES_STAT!B185</f>
        <v>42268</v>
      </c>
      <c r="B182" s="6">
        <f>TITRES_STAT!C185</f>
        <v>26.3</v>
      </c>
      <c r="C182" s="6">
        <f>TITRES_STAT!D185</f>
        <v>10.196099999999999</v>
      </c>
      <c r="D182" s="6">
        <f>TITRES_STAT!E185</f>
        <v>239</v>
      </c>
      <c r="E182" s="2">
        <f t="shared" si="8"/>
        <v>89640</v>
      </c>
      <c r="F182" s="6" t="str">
        <f t="shared" si="11"/>
        <v>BULLISH</v>
      </c>
      <c r="G182" s="6" t="str">
        <f t="shared" si="10"/>
        <v>NEUTRAL</v>
      </c>
      <c r="H182" s="6" t="str">
        <f t="shared" si="9"/>
        <v>CONFIRMED BULLISH</v>
      </c>
    </row>
    <row r="183" spans="1:8" ht="13.5" x14ac:dyDescent="0.25">
      <c r="A183" s="3">
        <f>TITRES_STAT!B186</f>
        <v>42269</v>
      </c>
      <c r="B183" s="6">
        <f>TITRES_STAT!C186</f>
        <v>26.3</v>
      </c>
      <c r="C183" s="6">
        <f>TITRES_STAT!D186</f>
        <v>10.196099999999999</v>
      </c>
      <c r="D183" s="6">
        <f>TITRES_STAT!E186</f>
        <v>1630</v>
      </c>
      <c r="E183" s="2">
        <f t="shared" si="8"/>
        <v>89640</v>
      </c>
      <c r="F183" s="6" t="str">
        <f t="shared" si="11"/>
        <v>BULLISH</v>
      </c>
      <c r="G183" s="6" t="str">
        <f t="shared" si="10"/>
        <v>STRONG</v>
      </c>
      <c r="H183" s="6" t="str">
        <f t="shared" si="9"/>
        <v>CONFIRMED BULLISH</v>
      </c>
    </row>
    <row r="184" spans="1:8" ht="13.5" x14ac:dyDescent="0.25">
      <c r="A184" s="3">
        <f>TITRES_STAT!B187</f>
        <v>42270</v>
      </c>
      <c r="B184" s="6">
        <f>TITRES_STAT!C187</f>
        <v>26.39</v>
      </c>
      <c r="C184" s="6">
        <f>TITRES_STAT!D187</f>
        <v>10.231</v>
      </c>
      <c r="D184" s="6">
        <f>TITRES_STAT!E187</f>
        <v>440</v>
      </c>
      <c r="E184" s="2">
        <f t="shared" si="8"/>
        <v>90080</v>
      </c>
      <c r="F184" s="6" t="str">
        <f t="shared" si="11"/>
        <v>BULLISH</v>
      </c>
      <c r="G184" s="6" t="str">
        <f t="shared" si="10"/>
        <v>STRONG</v>
      </c>
      <c r="H184" s="6" t="str">
        <f t="shared" si="9"/>
        <v>CONFIRMED BULLISH</v>
      </c>
    </row>
    <row r="185" spans="1:8" ht="13.5" x14ac:dyDescent="0.25">
      <c r="A185" s="3">
        <f>TITRES_STAT!B188</f>
        <v>42275</v>
      </c>
      <c r="B185" s="6">
        <f>TITRES_STAT!C188</f>
        <v>26.39</v>
      </c>
      <c r="C185" s="6">
        <f>TITRES_STAT!D188</f>
        <v>10.231</v>
      </c>
      <c r="D185" s="6">
        <f>TITRES_STAT!E188</f>
        <v>767</v>
      </c>
      <c r="E185" s="2">
        <f t="shared" si="8"/>
        <v>90080</v>
      </c>
      <c r="F185" s="6" t="str">
        <f t="shared" si="11"/>
        <v>BULLISH</v>
      </c>
      <c r="G185" s="6" t="str">
        <f t="shared" si="10"/>
        <v>NEUTRAL</v>
      </c>
      <c r="H185" s="6" t="str">
        <f t="shared" si="9"/>
        <v>NEUTRAL</v>
      </c>
    </row>
    <row r="186" spans="1:8" ht="13.5" x14ac:dyDescent="0.25">
      <c r="A186" s="3">
        <f>TITRES_STAT!B189</f>
        <v>42276</v>
      </c>
      <c r="B186" s="6">
        <f>TITRES_STAT!C189</f>
        <v>26.4</v>
      </c>
      <c r="C186" s="6">
        <f>TITRES_STAT!D189</f>
        <v>10.2348</v>
      </c>
      <c r="D186" s="6">
        <f>TITRES_STAT!E189</f>
        <v>650</v>
      </c>
      <c r="E186" s="2">
        <f t="shared" si="8"/>
        <v>90730</v>
      </c>
      <c r="F186" s="6" t="str">
        <f t="shared" si="11"/>
        <v>BULLISH</v>
      </c>
      <c r="G186" s="6" t="str">
        <f t="shared" si="10"/>
        <v>NEUTRAL</v>
      </c>
      <c r="H186" s="6" t="str">
        <f t="shared" si="9"/>
        <v>CONFIRMED BULLISH</v>
      </c>
    </row>
    <row r="187" spans="1:8" ht="13.5" x14ac:dyDescent="0.25">
      <c r="A187" s="3">
        <f>TITRES_STAT!B190</f>
        <v>42277</v>
      </c>
      <c r="B187" s="6">
        <f>TITRES_STAT!C190</f>
        <v>26.2</v>
      </c>
      <c r="C187" s="6">
        <f>TITRES_STAT!D190</f>
        <v>10.157299999999999</v>
      </c>
      <c r="D187" s="6">
        <f>TITRES_STAT!E190</f>
        <v>404</v>
      </c>
      <c r="E187" s="2">
        <f t="shared" si="8"/>
        <v>90326</v>
      </c>
      <c r="F187" s="6" t="str">
        <f t="shared" si="11"/>
        <v>BULLISH</v>
      </c>
      <c r="G187" s="6" t="str">
        <f t="shared" si="10"/>
        <v>NEUTRAL</v>
      </c>
      <c r="H187" s="6" t="str">
        <f t="shared" si="9"/>
        <v>BULLISH DIVERGENCE</v>
      </c>
    </row>
    <row r="188" spans="1:8" ht="13.5" x14ac:dyDescent="0.25">
      <c r="A188" s="3">
        <f>TITRES_STAT!B191</f>
        <v>42278</v>
      </c>
      <c r="B188" s="6">
        <f>TITRES_STAT!C191</f>
        <v>26.15</v>
      </c>
      <c r="C188" s="6">
        <f>TITRES_STAT!D191</f>
        <v>10.1379</v>
      </c>
      <c r="D188" s="6">
        <f>TITRES_STAT!E191</f>
        <v>914</v>
      </c>
      <c r="E188" s="2">
        <f t="shared" si="8"/>
        <v>89412</v>
      </c>
      <c r="F188" s="6" t="str">
        <f t="shared" si="11"/>
        <v>BEARISH</v>
      </c>
      <c r="G188" s="6" t="str">
        <f t="shared" si="10"/>
        <v>NEUTRAL</v>
      </c>
      <c r="H188" s="6" t="str">
        <f t="shared" si="9"/>
        <v>CONFIRMED BEARISH</v>
      </c>
    </row>
    <row r="189" spans="1:8" ht="13.5" x14ac:dyDescent="0.25">
      <c r="A189" s="3">
        <f>TITRES_STAT!B192</f>
        <v>42279</v>
      </c>
      <c r="B189" s="6">
        <f>TITRES_STAT!C192</f>
        <v>26</v>
      </c>
      <c r="C189" s="6">
        <f>TITRES_STAT!D192</f>
        <v>10.079800000000001</v>
      </c>
      <c r="D189" s="6">
        <f>TITRES_STAT!E192</f>
        <v>2182</v>
      </c>
      <c r="E189" s="2">
        <f t="shared" si="8"/>
        <v>87230</v>
      </c>
      <c r="F189" s="6" t="str">
        <f t="shared" si="11"/>
        <v>BEARISH</v>
      </c>
      <c r="G189" s="6" t="str">
        <f t="shared" si="10"/>
        <v>WEAK</v>
      </c>
      <c r="H189" s="6" t="str">
        <f t="shared" si="9"/>
        <v>CONFIRMED BEARISH</v>
      </c>
    </row>
    <row r="190" spans="1:8" ht="13.5" x14ac:dyDescent="0.25">
      <c r="A190" s="3">
        <f>TITRES_STAT!B193</f>
        <v>42282</v>
      </c>
      <c r="B190" s="6">
        <f>TITRES_STAT!C193</f>
        <v>26</v>
      </c>
      <c r="C190" s="6">
        <f>TITRES_STAT!D193</f>
        <v>10.079800000000001</v>
      </c>
      <c r="D190" s="6">
        <f>TITRES_STAT!E193</f>
        <v>3150</v>
      </c>
      <c r="E190" s="2">
        <f t="shared" si="8"/>
        <v>87230</v>
      </c>
      <c r="F190" s="6" t="str">
        <f t="shared" si="11"/>
        <v>BEARISH</v>
      </c>
      <c r="G190" s="6" t="str">
        <f t="shared" si="10"/>
        <v>WEAK</v>
      </c>
      <c r="H190" s="6" t="str">
        <f t="shared" si="9"/>
        <v>CONFIRMED BEARISH</v>
      </c>
    </row>
    <row r="191" spans="1:8" ht="13.5" x14ac:dyDescent="0.25">
      <c r="A191" s="3">
        <f>TITRES_STAT!B194</f>
        <v>42283</v>
      </c>
      <c r="B191" s="6">
        <f>TITRES_STAT!C194</f>
        <v>25.99</v>
      </c>
      <c r="C191" s="6">
        <f>TITRES_STAT!D194</f>
        <v>10.075900000000001</v>
      </c>
      <c r="D191" s="6">
        <f>TITRES_STAT!E194</f>
        <v>1690</v>
      </c>
      <c r="E191" s="2">
        <f t="shared" si="8"/>
        <v>85540</v>
      </c>
      <c r="F191" s="6" t="str">
        <f t="shared" si="11"/>
        <v>BEARISH</v>
      </c>
      <c r="G191" s="6" t="str">
        <f t="shared" si="10"/>
        <v>WEAK</v>
      </c>
      <c r="H191" s="6" t="str">
        <f t="shared" si="9"/>
        <v>CONFIRMED BEARISH</v>
      </c>
    </row>
    <row r="192" spans="1:8" ht="13.5" x14ac:dyDescent="0.25">
      <c r="A192" s="3">
        <f>TITRES_STAT!B195</f>
        <v>42284</v>
      </c>
      <c r="B192" s="6">
        <f>TITRES_STAT!C195</f>
        <v>25.7</v>
      </c>
      <c r="C192" s="6">
        <f>TITRES_STAT!D195</f>
        <v>9.9634999999999998</v>
      </c>
      <c r="D192" s="6">
        <f>TITRES_STAT!E195</f>
        <v>2750</v>
      </c>
      <c r="E192" s="2">
        <f t="shared" si="8"/>
        <v>82790</v>
      </c>
      <c r="F192" s="6" t="str">
        <f t="shared" si="11"/>
        <v>BEARISH</v>
      </c>
      <c r="G192" s="6" t="str">
        <f t="shared" si="10"/>
        <v>WEAK</v>
      </c>
      <c r="H192" s="6" t="str">
        <f t="shared" si="9"/>
        <v>CONFIRMED BEARISH</v>
      </c>
    </row>
    <row r="193" spans="1:8" ht="13.5" x14ac:dyDescent="0.25">
      <c r="A193" s="3">
        <f>TITRES_STAT!B196</f>
        <v>42285</v>
      </c>
      <c r="B193" s="6">
        <f>TITRES_STAT!C196</f>
        <v>25.68</v>
      </c>
      <c r="C193" s="6">
        <f>TITRES_STAT!D196</f>
        <v>9.9557000000000002</v>
      </c>
      <c r="D193" s="6">
        <f>TITRES_STAT!E196</f>
        <v>1240</v>
      </c>
      <c r="E193" s="2">
        <f t="shared" si="8"/>
        <v>81550</v>
      </c>
      <c r="F193" s="6" t="str">
        <f t="shared" si="11"/>
        <v>BEARISH</v>
      </c>
      <c r="G193" s="6" t="str">
        <f t="shared" si="10"/>
        <v>WEAK</v>
      </c>
      <c r="H193" s="6" t="str">
        <f t="shared" si="9"/>
        <v>CONFIRMED BEARISH</v>
      </c>
    </row>
    <row r="194" spans="1:8" ht="13.5" x14ac:dyDescent="0.25">
      <c r="A194" s="3">
        <f>TITRES_STAT!B197</f>
        <v>42286</v>
      </c>
      <c r="B194" s="6">
        <f>TITRES_STAT!C197</f>
        <v>26</v>
      </c>
      <c r="C194" s="6">
        <f>TITRES_STAT!D197</f>
        <v>10.079800000000001</v>
      </c>
      <c r="D194" s="6">
        <f>TITRES_STAT!E197</f>
        <v>1260</v>
      </c>
      <c r="E194" s="2">
        <f t="shared" si="8"/>
        <v>82810</v>
      </c>
      <c r="F194" s="6" t="str">
        <f t="shared" si="11"/>
        <v>BEARISH</v>
      </c>
      <c r="G194" s="6" t="str">
        <f t="shared" si="10"/>
        <v>WEAK</v>
      </c>
      <c r="H194" s="6" t="str">
        <f t="shared" si="9"/>
        <v>NEUTRAL</v>
      </c>
    </row>
    <row r="195" spans="1:8" ht="13.5" x14ac:dyDescent="0.25">
      <c r="A195" s="3">
        <f>TITRES_STAT!B198</f>
        <v>42289</v>
      </c>
      <c r="B195" s="6">
        <f>TITRES_STAT!C198</f>
        <v>25.92</v>
      </c>
      <c r="C195" s="6">
        <f>TITRES_STAT!D198</f>
        <v>10.0488</v>
      </c>
      <c r="D195" s="6">
        <f>TITRES_STAT!E198</f>
        <v>3217</v>
      </c>
      <c r="E195" s="2">
        <f t="shared" si="8"/>
        <v>79593</v>
      </c>
      <c r="F195" s="6" t="str">
        <f t="shared" si="11"/>
        <v>BEARISH</v>
      </c>
      <c r="G195" s="6" t="str">
        <f t="shared" si="10"/>
        <v>WEAK</v>
      </c>
      <c r="H195" s="6" t="str">
        <f t="shared" si="9"/>
        <v>CONFIRMED BEARISH</v>
      </c>
    </row>
    <row r="196" spans="1:8" ht="13.5" x14ac:dyDescent="0.25">
      <c r="A196" s="3">
        <f>TITRES_STAT!B199</f>
        <v>42290</v>
      </c>
      <c r="B196" s="6">
        <f>TITRES_STAT!C199</f>
        <v>25.95</v>
      </c>
      <c r="C196" s="6">
        <f>TITRES_STAT!D199</f>
        <v>10.0604</v>
      </c>
      <c r="D196" s="6">
        <f>TITRES_STAT!E199</f>
        <v>2550</v>
      </c>
      <c r="E196" s="2">
        <f t="shared" ref="E196:E259" si="12">IF(B196&gt;B195, E195+D196, IF(B196&lt;B195, E195-D196, E195))</f>
        <v>82143</v>
      </c>
      <c r="F196" s="6" t="str">
        <f t="shared" si="11"/>
        <v>BEARISH</v>
      </c>
      <c r="G196" s="6" t="str">
        <f t="shared" si="10"/>
        <v>WEAK</v>
      </c>
      <c r="H196" s="6" t="str">
        <f t="shared" si="9"/>
        <v>CONFIRMED BEARISH</v>
      </c>
    </row>
    <row r="197" spans="1:8" ht="13.5" x14ac:dyDescent="0.25">
      <c r="A197" s="3">
        <f>TITRES_STAT!B200</f>
        <v>42293</v>
      </c>
      <c r="B197" s="6">
        <f>TITRES_STAT!C200</f>
        <v>25.9</v>
      </c>
      <c r="C197" s="6">
        <f>TITRES_STAT!D200</f>
        <v>10.041</v>
      </c>
      <c r="D197" s="6">
        <f>TITRES_STAT!E200</f>
        <v>425</v>
      </c>
      <c r="E197" s="2">
        <f t="shared" si="12"/>
        <v>81718</v>
      </c>
      <c r="F197" s="6" t="str">
        <f t="shared" si="11"/>
        <v>BEARISH</v>
      </c>
      <c r="G197" s="6" t="str">
        <f t="shared" si="10"/>
        <v>NEUTRAL</v>
      </c>
      <c r="H197" s="6" t="str">
        <f t="shared" si="9"/>
        <v>BEARISH DIVERGENCE</v>
      </c>
    </row>
    <row r="198" spans="1:8" ht="13.5" x14ac:dyDescent="0.25">
      <c r="A198" s="3">
        <f>TITRES_STAT!B201</f>
        <v>42296</v>
      </c>
      <c r="B198" s="6">
        <f>TITRES_STAT!C201</f>
        <v>25.41</v>
      </c>
      <c r="C198" s="6">
        <f>TITRES_STAT!D201</f>
        <v>9.8510000000000009</v>
      </c>
      <c r="D198" s="6">
        <f>TITRES_STAT!E201</f>
        <v>3109</v>
      </c>
      <c r="E198" s="2">
        <f t="shared" si="12"/>
        <v>78609</v>
      </c>
      <c r="F198" s="6" t="str">
        <f t="shared" si="11"/>
        <v>BEARISH</v>
      </c>
      <c r="G198" s="6" t="str">
        <f t="shared" si="10"/>
        <v>WEAK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BEARISH</v>
      </c>
    </row>
    <row r="199" spans="1:8" ht="13.5" x14ac:dyDescent="0.25">
      <c r="A199" s="3">
        <f>TITRES_STAT!B202</f>
        <v>42297</v>
      </c>
      <c r="B199" s="6">
        <f>TITRES_STAT!C202</f>
        <v>25.77</v>
      </c>
      <c r="C199" s="6">
        <f>TITRES_STAT!D202</f>
        <v>9.9906000000000006</v>
      </c>
      <c r="D199" s="6">
        <f>TITRES_STAT!E202</f>
        <v>17052</v>
      </c>
      <c r="E199" s="2">
        <f t="shared" si="12"/>
        <v>95661</v>
      </c>
      <c r="F199" s="6" t="str">
        <f t="shared" si="11"/>
        <v>BULLISH</v>
      </c>
      <c r="G199" s="6" t="str">
        <f t="shared" ref="G199:G262" si="14">IF((E199-E194)/E194 &gt; 0.02, "STRONG",
 IF((E199-E194)/E194 &lt; -0.02, "WEAK", "NEUTRAL"))</f>
        <v>STRONG</v>
      </c>
      <c r="H199" s="6" t="str">
        <f t="shared" si="13"/>
        <v>BULLISH DIVERGENCE</v>
      </c>
    </row>
    <row r="200" spans="1:8" ht="13.5" x14ac:dyDescent="0.25">
      <c r="A200" s="3">
        <f>TITRES_STAT!B203</f>
        <v>42298</v>
      </c>
      <c r="B200" s="6">
        <f>TITRES_STAT!C203</f>
        <v>25.4</v>
      </c>
      <c r="C200" s="6">
        <f>TITRES_STAT!D203</f>
        <v>9.8472000000000008</v>
      </c>
      <c r="D200" s="6">
        <f>TITRES_STAT!E203</f>
        <v>4874</v>
      </c>
      <c r="E200" s="2">
        <f t="shared" si="12"/>
        <v>90787</v>
      </c>
      <c r="F200" s="6" t="str">
        <f t="shared" ref="F200:F263" si="15">IF(E200&gt;E195,"BULLISH",IF(E200&lt;E195,"BEARISH","NEUTRAL"))</f>
        <v>BULLISH</v>
      </c>
      <c r="G200" s="6" t="str">
        <f t="shared" si="14"/>
        <v>STRONG</v>
      </c>
      <c r="H200" s="6" t="str">
        <f t="shared" si="13"/>
        <v>BULLISH DIVERGENCE</v>
      </c>
    </row>
    <row r="201" spans="1:8" ht="13.5" x14ac:dyDescent="0.25">
      <c r="A201" s="3">
        <f>TITRES_STAT!B204</f>
        <v>42299</v>
      </c>
      <c r="B201" s="6">
        <f>TITRES_STAT!C204</f>
        <v>25.7</v>
      </c>
      <c r="C201" s="6">
        <f>TITRES_STAT!D204</f>
        <v>9.9634999999999998</v>
      </c>
      <c r="D201" s="6">
        <f>TITRES_STAT!E204</f>
        <v>3264</v>
      </c>
      <c r="E201" s="2">
        <f t="shared" si="12"/>
        <v>94051</v>
      </c>
      <c r="F201" s="6" t="str">
        <f t="shared" si="15"/>
        <v>BULLISH</v>
      </c>
      <c r="G201" s="6" t="str">
        <f t="shared" si="14"/>
        <v>STRONG</v>
      </c>
      <c r="H201" s="6" t="str">
        <f t="shared" si="13"/>
        <v>BULLISH DIVERGENCE</v>
      </c>
    </row>
    <row r="202" spans="1:8" ht="13.5" x14ac:dyDescent="0.25">
      <c r="A202" s="3">
        <f>TITRES_STAT!B205</f>
        <v>42300</v>
      </c>
      <c r="B202" s="6">
        <f>TITRES_STAT!C205</f>
        <v>25.68</v>
      </c>
      <c r="C202" s="6">
        <f>TITRES_STAT!D205</f>
        <v>9.9557000000000002</v>
      </c>
      <c r="D202" s="6">
        <f>TITRES_STAT!E205</f>
        <v>5581</v>
      </c>
      <c r="E202" s="2">
        <f t="shared" si="12"/>
        <v>88470</v>
      </c>
      <c r="F202" s="6" t="str">
        <f t="shared" si="15"/>
        <v>BULLISH</v>
      </c>
      <c r="G202" s="6" t="str">
        <f t="shared" si="14"/>
        <v>STRONG</v>
      </c>
      <c r="H202" s="6" t="str">
        <f t="shared" si="13"/>
        <v>BULLISH DIVERGENCE</v>
      </c>
    </row>
    <row r="203" spans="1:8" ht="13.5" x14ac:dyDescent="0.25">
      <c r="A203" s="3">
        <f>TITRES_STAT!B206</f>
        <v>42303</v>
      </c>
      <c r="B203" s="6">
        <f>TITRES_STAT!C206</f>
        <v>25.64</v>
      </c>
      <c r="C203" s="6">
        <f>TITRES_STAT!D206</f>
        <v>9.9402000000000008</v>
      </c>
      <c r="D203" s="6">
        <f>TITRES_STAT!E206</f>
        <v>2868</v>
      </c>
      <c r="E203" s="2">
        <f t="shared" si="12"/>
        <v>85602</v>
      </c>
      <c r="F203" s="6" t="str">
        <f t="shared" si="15"/>
        <v>BULLISH</v>
      </c>
      <c r="G203" s="6" t="str">
        <f t="shared" si="14"/>
        <v>STRONG</v>
      </c>
      <c r="H203" s="6" t="str">
        <f t="shared" si="13"/>
        <v>CONFIRMED BULLISH</v>
      </c>
    </row>
    <row r="204" spans="1:8" ht="13.5" x14ac:dyDescent="0.25">
      <c r="A204" s="3">
        <f>TITRES_STAT!B207</f>
        <v>42304</v>
      </c>
      <c r="B204" s="6">
        <f>TITRES_STAT!C207</f>
        <v>25.59</v>
      </c>
      <c r="C204" s="6">
        <f>TITRES_STAT!D207</f>
        <v>9.9207999999999998</v>
      </c>
      <c r="D204" s="6">
        <f>TITRES_STAT!E207</f>
        <v>3810</v>
      </c>
      <c r="E204" s="2">
        <f t="shared" si="12"/>
        <v>81792</v>
      </c>
      <c r="F204" s="6" t="str">
        <f t="shared" si="15"/>
        <v>BEARISH</v>
      </c>
      <c r="G204" s="6" t="str">
        <f t="shared" si="14"/>
        <v>WEAK</v>
      </c>
      <c r="H204" s="6" t="str">
        <f t="shared" si="13"/>
        <v>CONFIRMED BEARISH</v>
      </c>
    </row>
    <row r="205" spans="1:8" ht="13.5" x14ac:dyDescent="0.25">
      <c r="A205" s="3">
        <f>TITRES_STAT!B208</f>
        <v>42305</v>
      </c>
      <c r="B205" s="6">
        <f>TITRES_STAT!C208</f>
        <v>25.5</v>
      </c>
      <c r="C205" s="6">
        <f>TITRES_STAT!D208</f>
        <v>9.8858999999999995</v>
      </c>
      <c r="D205" s="6">
        <f>TITRES_STAT!E208</f>
        <v>372</v>
      </c>
      <c r="E205" s="2">
        <f t="shared" si="12"/>
        <v>81420</v>
      </c>
      <c r="F205" s="6" t="str">
        <f t="shared" si="15"/>
        <v>BEARISH</v>
      </c>
      <c r="G205" s="6" t="str">
        <f t="shared" si="14"/>
        <v>WEAK</v>
      </c>
      <c r="H205" s="6" t="str">
        <f t="shared" si="13"/>
        <v>BEARISH DIVERGENCE</v>
      </c>
    </row>
    <row r="206" spans="1:8" ht="13.5" x14ac:dyDescent="0.25">
      <c r="A206" s="3">
        <f>TITRES_STAT!B209</f>
        <v>42306</v>
      </c>
      <c r="B206" s="6">
        <f>TITRES_STAT!C209</f>
        <v>25.5</v>
      </c>
      <c r="C206" s="6">
        <f>TITRES_STAT!D209</f>
        <v>9.8858999999999995</v>
      </c>
      <c r="D206" s="6">
        <f>TITRES_STAT!E209</f>
        <v>820</v>
      </c>
      <c r="E206" s="2">
        <f t="shared" si="12"/>
        <v>81420</v>
      </c>
      <c r="F206" s="6" t="str">
        <f t="shared" si="15"/>
        <v>BEARISH</v>
      </c>
      <c r="G206" s="6" t="str">
        <f t="shared" si="14"/>
        <v>WEAK</v>
      </c>
      <c r="H206" s="6" t="str">
        <f t="shared" si="13"/>
        <v>CONFIRMED BEARISH</v>
      </c>
    </row>
    <row r="207" spans="1:8" ht="13.5" x14ac:dyDescent="0.25">
      <c r="A207" s="3">
        <f>TITRES_STAT!B210</f>
        <v>42307</v>
      </c>
      <c r="B207" s="6">
        <f>TITRES_STAT!C210</f>
        <v>25.48</v>
      </c>
      <c r="C207" s="6">
        <f>TITRES_STAT!D210</f>
        <v>9.8781999999999996</v>
      </c>
      <c r="D207" s="6">
        <f>TITRES_STAT!E210</f>
        <v>250</v>
      </c>
      <c r="E207" s="2">
        <f t="shared" si="12"/>
        <v>81170</v>
      </c>
      <c r="F207" s="6" t="str">
        <f t="shared" si="15"/>
        <v>BEARISH</v>
      </c>
      <c r="G207" s="6" t="str">
        <f t="shared" si="14"/>
        <v>WEAK</v>
      </c>
      <c r="H207" s="6" t="str">
        <f t="shared" si="13"/>
        <v>CONFIRMED BEARISH</v>
      </c>
    </row>
    <row r="208" spans="1:8" ht="13.5" x14ac:dyDescent="0.25">
      <c r="A208" s="3">
        <f>TITRES_STAT!B211</f>
        <v>42310</v>
      </c>
      <c r="B208" s="6">
        <f>TITRES_STAT!C211</f>
        <v>25</v>
      </c>
      <c r="C208" s="6">
        <f>TITRES_STAT!D211</f>
        <v>9.6920999999999999</v>
      </c>
      <c r="D208" s="6">
        <f>TITRES_STAT!E211</f>
        <v>638</v>
      </c>
      <c r="E208" s="2">
        <f t="shared" si="12"/>
        <v>80532</v>
      </c>
      <c r="F208" s="6" t="str">
        <f t="shared" si="15"/>
        <v>BEARISH</v>
      </c>
      <c r="G208" s="6" t="str">
        <f t="shared" si="14"/>
        <v>WEAK</v>
      </c>
      <c r="H208" s="6" t="str">
        <f t="shared" si="13"/>
        <v>CONFIRMED BEARISH</v>
      </c>
    </row>
    <row r="209" spans="1:8" ht="13.5" x14ac:dyDescent="0.25">
      <c r="A209" s="3">
        <f>TITRES_STAT!B212</f>
        <v>42311</v>
      </c>
      <c r="B209" s="6">
        <f>TITRES_STAT!C212</f>
        <v>25</v>
      </c>
      <c r="C209" s="6">
        <f>TITRES_STAT!D212</f>
        <v>9.6920999999999999</v>
      </c>
      <c r="D209" s="6">
        <f>TITRES_STAT!E212</f>
        <v>1233</v>
      </c>
      <c r="E209" s="2">
        <f t="shared" si="12"/>
        <v>80532</v>
      </c>
      <c r="F209" s="6" t="str">
        <f t="shared" si="15"/>
        <v>BEARISH</v>
      </c>
      <c r="G209" s="6" t="str">
        <f t="shared" si="14"/>
        <v>NEUTRAL</v>
      </c>
      <c r="H209" s="6" t="str">
        <f t="shared" si="13"/>
        <v>CONFIRMED BEARISH</v>
      </c>
    </row>
    <row r="210" spans="1:8" ht="13.5" x14ac:dyDescent="0.25">
      <c r="A210" s="3">
        <f>TITRES_STAT!B213</f>
        <v>42312</v>
      </c>
      <c r="B210" s="6">
        <f>TITRES_STAT!C213</f>
        <v>24.79</v>
      </c>
      <c r="C210" s="6">
        <f>TITRES_STAT!D213</f>
        <v>9.6106999999999996</v>
      </c>
      <c r="D210" s="6">
        <f>TITRES_STAT!E213</f>
        <v>870</v>
      </c>
      <c r="E210" s="2">
        <f t="shared" si="12"/>
        <v>79662</v>
      </c>
      <c r="F210" s="6" t="str">
        <f t="shared" si="15"/>
        <v>BEARISH</v>
      </c>
      <c r="G210" s="6" t="str">
        <f t="shared" si="14"/>
        <v>WEAK</v>
      </c>
      <c r="H210" s="6" t="str">
        <f t="shared" si="13"/>
        <v>CONFIRMED BEARISH</v>
      </c>
    </row>
    <row r="211" spans="1:8" ht="13.5" x14ac:dyDescent="0.25">
      <c r="A211" s="3">
        <f>TITRES_STAT!B214</f>
        <v>42313</v>
      </c>
      <c r="B211" s="6">
        <f>TITRES_STAT!C214</f>
        <v>24.7</v>
      </c>
      <c r="C211" s="6">
        <f>TITRES_STAT!D214</f>
        <v>9.5757999999999992</v>
      </c>
      <c r="D211" s="6">
        <f>TITRES_STAT!E214</f>
        <v>601</v>
      </c>
      <c r="E211" s="2">
        <f t="shared" si="12"/>
        <v>79061</v>
      </c>
      <c r="F211" s="6" t="str">
        <f t="shared" si="15"/>
        <v>BEARISH</v>
      </c>
      <c r="G211" s="6" t="str">
        <f t="shared" si="14"/>
        <v>WEAK</v>
      </c>
      <c r="H211" s="6" t="str">
        <f t="shared" si="13"/>
        <v>CONFIRMED BEARISH</v>
      </c>
    </row>
    <row r="212" spans="1:8" ht="13.5" x14ac:dyDescent="0.25">
      <c r="A212" s="3">
        <f>TITRES_STAT!B215</f>
        <v>42314</v>
      </c>
      <c r="B212" s="6">
        <f>TITRES_STAT!C215</f>
        <v>24.65</v>
      </c>
      <c r="C212" s="6">
        <f>TITRES_STAT!D215</f>
        <v>9.5564</v>
      </c>
      <c r="D212" s="6">
        <f>TITRES_STAT!E215</f>
        <v>391</v>
      </c>
      <c r="E212" s="2">
        <f t="shared" si="12"/>
        <v>78670</v>
      </c>
      <c r="F212" s="6" t="str">
        <f t="shared" si="15"/>
        <v>BEARISH</v>
      </c>
      <c r="G212" s="6" t="str">
        <f t="shared" si="14"/>
        <v>WEAK</v>
      </c>
      <c r="H212" s="6" t="str">
        <f t="shared" si="13"/>
        <v>CONFIRMED BEARISH</v>
      </c>
    </row>
    <row r="213" spans="1:8" ht="13.5" x14ac:dyDescent="0.25">
      <c r="A213" s="3">
        <f>TITRES_STAT!B216</f>
        <v>42317</v>
      </c>
      <c r="B213" s="6">
        <f>TITRES_STAT!C216</f>
        <v>24.5</v>
      </c>
      <c r="C213" s="6">
        <f>TITRES_STAT!D216</f>
        <v>9.4982000000000006</v>
      </c>
      <c r="D213" s="6">
        <f>TITRES_STAT!E216</f>
        <v>5373</v>
      </c>
      <c r="E213" s="2">
        <f t="shared" si="12"/>
        <v>73297</v>
      </c>
      <c r="F213" s="6" t="str">
        <f t="shared" si="15"/>
        <v>BEARISH</v>
      </c>
      <c r="G213" s="6" t="str">
        <f t="shared" si="14"/>
        <v>WEAK</v>
      </c>
      <c r="H213" s="6" t="str">
        <f t="shared" si="13"/>
        <v>CONFIRMED BEARISH</v>
      </c>
    </row>
    <row r="214" spans="1:8" ht="13.5" x14ac:dyDescent="0.25">
      <c r="A214" s="3">
        <f>TITRES_STAT!B217</f>
        <v>42318</v>
      </c>
      <c r="B214" s="6">
        <f>TITRES_STAT!C217</f>
        <v>24.99</v>
      </c>
      <c r="C214" s="6">
        <f>TITRES_STAT!D217</f>
        <v>9.6882000000000001</v>
      </c>
      <c r="D214" s="6">
        <f>TITRES_STAT!E217</f>
        <v>60</v>
      </c>
      <c r="E214" s="2">
        <f t="shared" si="12"/>
        <v>73357</v>
      </c>
      <c r="F214" s="6" t="str">
        <f t="shared" si="15"/>
        <v>BEARISH</v>
      </c>
      <c r="G214" s="6" t="str">
        <f t="shared" si="14"/>
        <v>WEAK</v>
      </c>
      <c r="H214" s="6" t="str">
        <f t="shared" si="13"/>
        <v>CONFIRMED BEARISH</v>
      </c>
    </row>
    <row r="215" spans="1:8" ht="13.5" x14ac:dyDescent="0.25">
      <c r="A215" s="3">
        <f>TITRES_STAT!B218</f>
        <v>42319</v>
      </c>
      <c r="B215" s="6">
        <f>TITRES_STAT!C218</f>
        <v>24.99</v>
      </c>
      <c r="C215" s="6">
        <f>TITRES_STAT!D218</f>
        <v>9.6882000000000001</v>
      </c>
      <c r="D215" s="6">
        <f>TITRES_STAT!E218</f>
        <v>0</v>
      </c>
      <c r="E215" s="2">
        <f t="shared" si="12"/>
        <v>73357</v>
      </c>
      <c r="F215" s="6" t="str">
        <f t="shared" si="15"/>
        <v>BEARISH</v>
      </c>
      <c r="G215" s="6" t="str">
        <f t="shared" si="14"/>
        <v>WEAK</v>
      </c>
      <c r="H215" s="6" t="str">
        <f t="shared" si="13"/>
        <v>BEARISH DIVERGENCE</v>
      </c>
    </row>
    <row r="216" spans="1:8" ht="13.5" x14ac:dyDescent="0.25">
      <c r="A216" s="3">
        <f>TITRES_STAT!B219</f>
        <v>42320</v>
      </c>
      <c r="B216" s="6">
        <f>TITRES_STAT!C219</f>
        <v>24.79</v>
      </c>
      <c r="C216" s="6">
        <f>TITRES_STAT!D219</f>
        <v>9.6106999999999996</v>
      </c>
      <c r="D216" s="6">
        <f>TITRES_STAT!E219</f>
        <v>1188</v>
      </c>
      <c r="E216" s="2">
        <f t="shared" si="12"/>
        <v>72169</v>
      </c>
      <c r="F216" s="6" t="str">
        <f t="shared" si="15"/>
        <v>BEARISH</v>
      </c>
      <c r="G216" s="6" t="str">
        <f t="shared" si="14"/>
        <v>WEAK</v>
      </c>
      <c r="H216" s="6" t="str">
        <f t="shared" si="13"/>
        <v>BEARISH DIVERGENCE</v>
      </c>
    </row>
    <row r="217" spans="1:8" ht="13.5" x14ac:dyDescent="0.25">
      <c r="A217" s="3">
        <f>TITRES_STAT!B220</f>
        <v>42321</v>
      </c>
      <c r="B217" s="6">
        <f>TITRES_STAT!C220</f>
        <v>24.79</v>
      </c>
      <c r="C217" s="6">
        <f>TITRES_STAT!D220</f>
        <v>9.6106999999999996</v>
      </c>
      <c r="D217" s="6">
        <f>TITRES_STAT!E220</f>
        <v>740</v>
      </c>
      <c r="E217" s="2">
        <f t="shared" si="12"/>
        <v>72169</v>
      </c>
      <c r="F217" s="6" t="str">
        <f t="shared" si="15"/>
        <v>BEARISH</v>
      </c>
      <c r="G217" s="6" t="str">
        <f t="shared" si="14"/>
        <v>WEAK</v>
      </c>
      <c r="H217" s="6" t="str">
        <f t="shared" si="13"/>
        <v>BEARISH DIVERGENCE</v>
      </c>
    </row>
    <row r="218" spans="1:8" ht="13.5" x14ac:dyDescent="0.25">
      <c r="A218" s="3">
        <f>TITRES_STAT!B221</f>
        <v>42324</v>
      </c>
      <c r="B218" s="6">
        <f>TITRES_STAT!C221</f>
        <v>24.7</v>
      </c>
      <c r="C218" s="6">
        <f>TITRES_STAT!D221</f>
        <v>9.5757999999999992</v>
      </c>
      <c r="D218" s="6">
        <f>TITRES_STAT!E221</f>
        <v>480</v>
      </c>
      <c r="E218" s="2">
        <f t="shared" si="12"/>
        <v>71689</v>
      </c>
      <c r="F218" s="6" t="str">
        <f t="shared" si="15"/>
        <v>BEARISH</v>
      </c>
      <c r="G218" s="6" t="str">
        <f t="shared" si="14"/>
        <v>WEAK</v>
      </c>
      <c r="H218" s="6" t="str">
        <f t="shared" si="13"/>
        <v>BEARISH DIVERGENCE</v>
      </c>
    </row>
    <row r="219" spans="1:8" ht="13.5" x14ac:dyDescent="0.25">
      <c r="A219" s="3">
        <f>TITRES_STAT!B222</f>
        <v>42325</v>
      </c>
      <c r="B219" s="6">
        <f>TITRES_STAT!C222</f>
        <v>24.75</v>
      </c>
      <c r="C219" s="6">
        <f>TITRES_STAT!D222</f>
        <v>9.5952000000000002</v>
      </c>
      <c r="D219" s="6">
        <f>TITRES_STAT!E222</f>
        <v>50</v>
      </c>
      <c r="E219" s="2">
        <f t="shared" si="12"/>
        <v>71739</v>
      </c>
      <c r="F219" s="6" t="str">
        <f t="shared" si="15"/>
        <v>BEARISH</v>
      </c>
      <c r="G219" s="6" t="str">
        <f t="shared" si="14"/>
        <v>WEAK</v>
      </c>
      <c r="H219" s="6" t="str">
        <f t="shared" si="13"/>
        <v>CONFIRMED BEARISH</v>
      </c>
    </row>
    <row r="220" spans="1:8" ht="13.5" x14ac:dyDescent="0.25">
      <c r="A220" s="3">
        <f>TITRES_STAT!B223</f>
        <v>42326</v>
      </c>
      <c r="B220" s="6">
        <f>TITRES_STAT!C223</f>
        <v>24.7</v>
      </c>
      <c r="C220" s="6">
        <f>TITRES_STAT!D223</f>
        <v>9.5757999999999992</v>
      </c>
      <c r="D220" s="6">
        <f>TITRES_STAT!E223</f>
        <v>341</v>
      </c>
      <c r="E220" s="2">
        <f t="shared" si="12"/>
        <v>71398</v>
      </c>
      <c r="F220" s="6" t="str">
        <f t="shared" si="15"/>
        <v>BEARISH</v>
      </c>
      <c r="G220" s="6" t="str">
        <f t="shared" si="14"/>
        <v>WEAK</v>
      </c>
      <c r="H220" s="6" t="str">
        <f t="shared" si="13"/>
        <v>CONFIRMED BEARISH</v>
      </c>
    </row>
    <row r="221" spans="1:8" ht="13.5" x14ac:dyDescent="0.25">
      <c r="A221" s="3">
        <f>TITRES_STAT!B224</f>
        <v>42327</v>
      </c>
      <c r="B221" s="6">
        <f>TITRES_STAT!C224</f>
        <v>24.58</v>
      </c>
      <c r="C221" s="6">
        <f>TITRES_STAT!D224</f>
        <v>9.5292999999999992</v>
      </c>
      <c r="D221" s="6">
        <f>TITRES_STAT!E224</f>
        <v>758</v>
      </c>
      <c r="E221" s="2">
        <f t="shared" si="12"/>
        <v>70640</v>
      </c>
      <c r="F221" s="6" t="str">
        <f t="shared" si="15"/>
        <v>BEARISH</v>
      </c>
      <c r="G221" s="6" t="str">
        <f t="shared" si="14"/>
        <v>WEAK</v>
      </c>
      <c r="H221" s="6" t="str">
        <f t="shared" si="13"/>
        <v>CONFIRMED BEARISH</v>
      </c>
    </row>
    <row r="222" spans="1:8" ht="13.5" x14ac:dyDescent="0.25">
      <c r="A222" s="3">
        <f>TITRES_STAT!B225</f>
        <v>42328</v>
      </c>
      <c r="B222" s="6">
        <f>TITRES_STAT!C225</f>
        <v>24.5</v>
      </c>
      <c r="C222" s="6">
        <f>TITRES_STAT!D225</f>
        <v>9.4982000000000006</v>
      </c>
      <c r="D222" s="6">
        <f>TITRES_STAT!E225</f>
        <v>944</v>
      </c>
      <c r="E222" s="2">
        <f t="shared" si="12"/>
        <v>69696</v>
      </c>
      <c r="F222" s="6" t="str">
        <f t="shared" si="15"/>
        <v>BEARISH</v>
      </c>
      <c r="G222" s="6" t="str">
        <f t="shared" si="14"/>
        <v>WEAK</v>
      </c>
      <c r="H222" s="6" t="str">
        <f t="shared" si="13"/>
        <v>CONFIRMED BEARISH</v>
      </c>
    </row>
    <row r="223" spans="1:8" ht="13.5" x14ac:dyDescent="0.25">
      <c r="A223" s="3">
        <f>TITRES_STAT!B226</f>
        <v>42331</v>
      </c>
      <c r="B223" s="6">
        <f>TITRES_STAT!C226</f>
        <v>24.5</v>
      </c>
      <c r="C223" s="6">
        <f>TITRES_STAT!D226</f>
        <v>9.4982000000000006</v>
      </c>
      <c r="D223" s="6">
        <f>TITRES_STAT!E226</f>
        <v>4555</v>
      </c>
      <c r="E223" s="2">
        <f t="shared" si="12"/>
        <v>69696</v>
      </c>
      <c r="F223" s="6" t="str">
        <f t="shared" si="15"/>
        <v>BEARISH</v>
      </c>
      <c r="G223" s="6" t="str">
        <f t="shared" si="14"/>
        <v>WEAK</v>
      </c>
      <c r="H223" s="6" t="str">
        <f t="shared" si="13"/>
        <v>CONFIRMED BEARISH</v>
      </c>
    </row>
    <row r="224" spans="1:8" ht="13.5" x14ac:dyDescent="0.25">
      <c r="A224" s="3">
        <f>TITRES_STAT!B227</f>
        <v>42332</v>
      </c>
      <c r="B224" s="6">
        <f>TITRES_STAT!C227</f>
        <v>24.5</v>
      </c>
      <c r="C224" s="6">
        <f>TITRES_STAT!D227</f>
        <v>9.4982000000000006</v>
      </c>
      <c r="D224" s="6">
        <f>TITRES_STAT!E227</f>
        <v>2168</v>
      </c>
      <c r="E224" s="2">
        <f t="shared" si="12"/>
        <v>69696</v>
      </c>
      <c r="F224" s="6" t="str">
        <f t="shared" si="15"/>
        <v>BEARISH</v>
      </c>
      <c r="G224" s="6" t="str">
        <f t="shared" si="14"/>
        <v>WEAK</v>
      </c>
      <c r="H224" s="6" t="str">
        <f t="shared" si="13"/>
        <v>CONFIRMED BEARISH</v>
      </c>
    </row>
    <row r="225" spans="1:8" ht="13.5" x14ac:dyDescent="0.25">
      <c r="A225" s="3">
        <f>TITRES_STAT!B228</f>
        <v>42333</v>
      </c>
      <c r="B225" s="6">
        <f>TITRES_STAT!C228</f>
        <v>24.5</v>
      </c>
      <c r="C225" s="6">
        <f>TITRES_STAT!D228</f>
        <v>9.4982000000000006</v>
      </c>
      <c r="D225" s="6">
        <f>TITRES_STAT!E228</f>
        <v>162</v>
      </c>
      <c r="E225" s="2">
        <f t="shared" si="12"/>
        <v>69696</v>
      </c>
      <c r="F225" s="6" t="str">
        <f t="shared" si="15"/>
        <v>BEARISH</v>
      </c>
      <c r="G225" s="6" t="str">
        <f t="shared" si="14"/>
        <v>WEAK</v>
      </c>
      <c r="H225" s="6" t="str">
        <f t="shared" si="13"/>
        <v>CONFIRMED BEARISH</v>
      </c>
    </row>
    <row r="226" spans="1:8" ht="13.5" x14ac:dyDescent="0.25">
      <c r="A226" s="3">
        <f>TITRES_STAT!B229</f>
        <v>42334</v>
      </c>
      <c r="B226" s="6">
        <f>TITRES_STAT!C229</f>
        <v>24.45</v>
      </c>
      <c r="C226" s="6">
        <f>TITRES_STAT!D229</f>
        <v>9.4788999999999994</v>
      </c>
      <c r="D226" s="6">
        <f>TITRES_STAT!E229</f>
        <v>243</v>
      </c>
      <c r="E226" s="2">
        <f t="shared" si="12"/>
        <v>69453</v>
      </c>
      <c r="F226" s="6" t="str">
        <f t="shared" si="15"/>
        <v>BEARISH</v>
      </c>
      <c r="G226" s="6" t="str">
        <f t="shared" si="14"/>
        <v>NEUTRAL</v>
      </c>
      <c r="H226" s="6" t="str">
        <f t="shared" si="13"/>
        <v>CONFIRMED BEARISH</v>
      </c>
    </row>
    <row r="227" spans="1:8" ht="13.5" x14ac:dyDescent="0.25">
      <c r="A227" s="3">
        <f>TITRES_STAT!B230</f>
        <v>42335</v>
      </c>
      <c r="B227" s="6">
        <f>TITRES_STAT!C230</f>
        <v>24.3</v>
      </c>
      <c r="C227" s="6">
        <f>TITRES_STAT!D230</f>
        <v>9.4207000000000001</v>
      </c>
      <c r="D227" s="6">
        <f>TITRES_STAT!E230</f>
        <v>415</v>
      </c>
      <c r="E227" s="2">
        <f t="shared" si="12"/>
        <v>69038</v>
      </c>
      <c r="F227" s="6" t="str">
        <f t="shared" si="15"/>
        <v>BEARISH</v>
      </c>
      <c r="G227" s="6" t="str">
        <f t="shared" si="14"/>
        <v>NEUTRAL</v>
      </c>
      <c r="H227" s="6" t="str">
        <f t="shared" si="13"/>
        <v>CONFIRMED BEARISH</v>
      </c>
    </row>
    <row r="228" spans="1:8" ht="13.5" x14ac:dyDescent="0.25">
      <c r="A228" s="3">
        <f>TITRES_STAT!B231</f>
        <v>42338</v>
      </c>
      <c r="B228" s="6">
        <f>TITRES_STAT!C231</f>
        <v>24</v>
      </c>
      <c r="C228" s="6">
        <f>TITRES_STAT!D231</f>
        <v>9.3043999999999993</v>
      </c>
      <c r="D228" s="6">
        <f>TITRES_STAT!E231</f>
        <v>687</v>
      </c>
      <c r="E228" s="2">
        <f t="shared" si="12"/>
        <v>68351</v>
      </c>
      <c r="F228" s="6" t="str">
        <f t="shared" si="15"/>
        <v>BEARISH</v>
      </c>
      <c r="G228" s="6" t="str">
        <f t="shared" si="14"/>
        <v>NEUTRAL</v>
      </c>
      <c r="H228" s="6" t="str">
        <f t="shared" si="13"/>
        <v>CONFIRMED BEARISH</v>
      </c>
    </row>
    <row r="229" spans="1:8" ht="13.5" x14ac:dyDescent="0.25">
      <c r="A229" s="3">
        <f>TITRES_STAT!B232</f>
        <v>42339</v>
      </c>
      <c r="B229" s="6">
        <f>TITRES_STAT!C232</f>
        <v>24.3</v>
      </c>
      <c r="C229" s="6">
        <f>TITRES_STAT!D232</f>
        <v>9.4207000000000001</v>
      </c>
      <c r="D229" s="6">
        <f>TITRES_STAT!E232</f>
        <v>400</v>
      </c>
      <c r="E229" s="2">
        <f t="shared" si="12"/>
        <v>68751</v>
      </c>
      <c r="F229" s="6" t="str">
        <f t="shared" si="15"/>
        <v>BEARISH</v>
      </c>
      <c r="G229" s="6" t="str">
        <f t="shared" si="14"/>
        <v>NEUTRAL</v>
      </c>
      <c r="H229" s="6" t="str">
        <f t="shared" si="13"/>
        <v>CONFIRMED BEARISH</v>
      </c>
    </row>
    <row r="230" spans="1:8" ht="13.5" x14ac:dyDescent="0.25">
      <c r="A230" s="3">
        <f>TITRES_STAT!B233</f>
        <v>42340</v>
      </c>
      <c r="B230" s="6">
        <f>TITRES_STAT!C233</f>
        <v>24.3</v>
      </c>
      <c r="C230" s="6">
        <f>TITRES_STAT!D233</f>
        <v>9.4207000000000001</v>
      </c>
      <c r="D230" s="6">
        <f>TITRES_STAT!E233</f>
        <v>764</v>
      </c>
      <c r="E230" s="2">
        <f t="shared" si="12"/>
        <v>68751</v>
      </c>
      <c r="F230" s="6" t="str">
        <f t="shared" si="15"/>
        <v>BEARISH</v>
      </c>
      <c r="G230" s="6" t="str">
        <f t="shared" si="14"/>
        <v>NEUTRAL</v>
      </c>
      <c r="H230" s="6" t="str">
        <f t="shared" si="13"/>
        <v>CONFIRMED BEARISH</v>
      </c>
    </row>
    <row r="231" spans="1:8" ht="13.5" x14ac:dyDescent="0.25">
      <c r="A231" s="3">
        <f>TITRES_STAT!B234</f>
        <v>42341</v>
      </c>
      <c r="B231" s="6">
        <f>TITRES_STAT!C234</f>
        <v>24.2</v>
      </c>
      <c r="C231" s="6">
        <f>TITRES_STAT!D234</f>
        <v>9.3818999999999999</v>
      </c>
      <c r="D231" s="6">
        <f>TITRES_STAT!E234</f>
        <v>150</v>
      </c>
      <c r="E231" s="2">
        <f t="shared" si="12"/>
        <v>68601</v>
      </c>
      <c r="F231" s="6" t="str">
        <f t="shared" si="15"/>
        <v>BEARISH</v>
      </c>
      <c r="G231" s="6" t="str">
        <f t="shared" si="14"/>
        <v>NEUTRAL</v>
      </c>
      <c r="H231" s="6" t="str">
        <f t="shared" si="13"/>
        <v>CONFIRMED BEARISH</v>
      </c>
    </row>
    <row r="232" spans="1:8" ht="13.5" x14ac:dyDescent="0.25">
      <c r="A232" s="3">
        <f>TITRES_STAT!B235</f>
        <v>42342</v>
      </c>
      <c r="B232" s="6">
        <f>TITRES_STAT!C235</f>
        <v>24</v>
      </c>
      <c r="C232" s="6">
        <f>TITRES_STAT!D235</f>
        <v>9.3043999999999993</v>
      </c>
      <c r="D232" s="6">
        <f>TITRES_STAT!E235</f>
        <v>415</v>
      </c>
      <c r="E232" s="2">
        <f t="shared" si="12"/>
        <v>68186</v>
      </c>
      <c r="F232" s="6" t="str">
        <f t="shared" si="15"/>
        <v>BEARISH</v>
      </c>
      <c r="G232" s="6" t="str">
        <f t="shared" si="14"/>
        <v>NEUTRAL</v>
      </c>
      <c r="H232" s="6" t="str">
        <f t="shared" si="13"/>
        <v>CONFIRMED BEARISH</v>
      </c>
    </row>
    <row r="233" spans="1:8" ht="13.5" x14ac:dyDescent="0.25">
      <c r="A233" s="3">
        <f>TITRES_STAT!B236</f>
        <v>42345</v>
      </c>
      <c r="B233" s="6">
        <f>TITRES_STAT!C236</f>
        <v>24.09</v>
      </c>
      <c r="C233" s="6">
        <f>TITRES_STAT!D236</f>
        <v>9.3392999999999997</v>
      </c>
      <c r="D233" s="6">
        <f>TITRES_STAT!E236</f>
        <v>695</v>
      </c>
      <c r="E233" s="2">
        <f t="shared" si="12"/>
        <v>68881</v>
      </c>
      <c r="F233" s="6" t="str">
        <f t="shared" si="15"/>
        <v>BULLISH</v>
      </c>
      <c r="G233" s="6" t="str">
        <f t="shared" si="14"/>
        <v>NEUTRAL</v>
      </c>
      <c r="H233" s="6" t="str">
        <f t="shared" si="13"/>
        <v>CONFIRMED BULLISH</v>
      </c>
    </row>
    <row r="234" spans="1:8" ht="13.5" x14ac:dyDescent="0.25">
      <c r="A234" s="3">
        <f>TITRES_STAT!B237</f>
        <v>42346</v>
      </c>
      <c r="B234" s="6">
        <f>TITRES_STAT!C237</f>
        <v>24.09</v>
      </c>
      <c r="C234" s="6">
        <f>TITRES_STAT!D237</f>
        <v>9.3392999999999997</v>
      </c>
      <c r="D234" s="6">
        <f>TITRES_STAT!E237</f>
        <v>690</v>
      </c>
      <c r="E234" s="2">
        <f t="shared" si="12"/>
        <v>68881</v>
      </c>
      <c r="F234" s="6" t="str">
        <f t="shared" si="15"/>
        <v>BULLISH</v>
      </c>
      <c r="G234" s="6" t="str">
        <f t="shared" si="14"/>
        <v>NEUTRAL</v>
      </c>
      <c r="H234" s="6" t="str">
        <f t="shared" si="13"/>
        <v>BULLISH DIVERGENCE</v>
      </c>
    </row>
    <row r="235" spans="1:8" ht="13.5" x14ac:dyDescent="0.25">
      <c r="A235" s="3">
        <f>TITRES_STAT!B238</f>
        <v>42347</v>
      </c>
      <c r="B235" s="6">
        <f>TITRES_STAT!C238</f>
        <v>24.09</v>
      </c>
      <c r="C235" s="6">
        <f>TITRES_STAT!D238</f>
        <v>9.3392999999999997</v>
      </c>
      <c r="D235" s="6">
        <f>TITRES_STAT!E238</f>
        <v>250</v>
      </c>
      <c r="E235" s="2">
        <f t="shared" si="12"/>
        <v>68881</v>
      </c>
      <c r="F235" s="6" t="str">
        <f t="shared" si="15"/>
        <v>BULLISH</v>
      </c>
      <c r="G235" s="6" t="str">
        <f t="shared" si="14"/>
        <v>NEUTRAL</v>
      </c>
      <c r="H235" s="6" t="str">
        <f t="shared" si="13"/>
        <v>BULLISH DIVERGENCE</v>
      </c>
    </row>
    <row r="236" spans="1:8" ht="13.5" x14ac:dyDescent="0.25">
      <c r="A236" s="3">
        <f>TITRES_STAT!B239</f>
        <v>42348</v>
      </c>
      <c r="B236" s="6">
        <f>TITRES_STAT!C239</f>
        <v>24</v>
      </c>
      <c r="C236" s="6">
        <f>TITRES_STAT!D239</f>
        <v>9.3043999999999993</v>
      </c>
      <c r="D236" s="6">
        <f>TITRES_STAT!E239</f>
        <v>9411</v>
      </c>
      <c r="E236" s="2">
        <f t="shared" si="12"/>
        <v>59470</v>
      </c>
      <c r="F236" s="6" t="str">
        <f t="shared" si="15"/>
        <v>BEARISH</v>
      </c>
      <c r="G236" s="6" t="str">
        <f t="shared" si="14"/>
        <v>WEAK</v>
      </c>
      <c r="H236" s="6" t="str">
        <f t="shared" si="13"/>
        <v>CONFIRMED BEARISH</v>
      </c>
    </row>
    <row r="237" spans="1:8" ht="13.5" x14ac:dyDescent="0.25">
      <c r="A237" s="3">
        <f>TITRES_STAT!B240</f>
        <v>42349</v>
      </c>
      <c r="B237" s="6">
        <f>TITRES_STAT!C240</f>
        <v>24</v>
      </c>
      <c r="C237" s="6">
        <f>TITRES_STAT!D240</f>
        <v>9.3043999999999993</v>
      </c>
      <c r="D237" s="6">
        <f>TITRES_STAT!E240</f>
        <v>385</v>
      </c>
      <c r="E237" s="2">
        <f t="shared" si="12"/>
        <v>59470</v>
      </c>
      <c r="F237" s="6" t="str">
        <f t="shared" si="15"/>
        <v>BEARISH</v>
      </c>
      <c r="G237" s="6" t="str">
        <f t="shared" si="14"/>
        <v>WEAK</v>
      </c>
      <c r="H237" s="6" t="str">
        <f t="shared" si="13"/>
        <v>NEUTRAL</v>
      </c>
    </row>
    <row r="238" spans="1:8" ht="13.5" x14ac:dyDescent="0.25">
      <c r="A238" s="3">
        <f>TITRES_STAT!B241</f>
        <v>42352</v>
      </c>
      <c r="B238" s="6">
        <f>TITRES_STAT!C241</f>
        <v>23.9</v>
      </c>
      <c r="C238" s="6">
        <f>TITRES_STAT!D241</f>
        <v>9.2655999999999992</v>
      </c>
      <c r="D238" s="6">
        <f>TITRES_STAT!E241</f>
        <v>557</v>
      </c>
      <c r="E238" s="2">
        <f t="shared" si="12"/>
        <v>58913</v>
      </c>
      <c r="F238" s="6" t="str">
        <f t="shared" si="15"/>
        <v>BEARISH</v>
      </c>
      <c r="G238" s="6" t="str">
        <f t="shared" si="14"/>
        <v>WEAK</v>
      </c>
      <c r="H238" s="6" t="str">
        <f t="shared" si="13"/>
        <v>CONFIRMED BEARISH</v>
      </c>
    </row>
    <row r="239" spans="1:8" ht="13.5" x14ac:dyDescent="0.25">
      <c r="A239" s="3">
        <f>TITRES_STAT!B242</f>
        <v>42353</v>
      </c>
      <c r="B239" s="6">
        <f>TITRES_STAT!C242</f>
        <v>23.9</v>
      </c>
      <c r="C239" s="6">
        <f>TITRES_STAT!D242</f>
        <v>9.2655999999999992</v>
      </c>
      <c r="D239" s="6">
        <f>TITRES_STAT!E242</f>
        <v>188</v>
      </c>
      <c r="E239" s="2">
        <f t="shared" si="12"/>
        <v>58913</v>
      </c>
      <c r="F239" s="6" t="str">
        <f t="shared" si="15"/>
        <v>BEARISH</v>
      </c>
      <c r="G239" s="6" t="str">
        <f t="shared" si="14"/>
        <v>WEAK</v>
      </c>
      <c r="H239" s="6" t="str">
        <f t="shared" si="13"/>
        <v>CONFIRMED BEARISH</v>
      </c>
    </row>
    <row r="240" spans="1:8" ht="13.5" x14ac:dyDescent="0.25">
      <c r="A240" s="3">
        <f>TITRES_STAT!B243</f>
        <v>42354</v>
      </c>
      <c r="B240" s="6">
        <f>TITRES_STAT!C243</f>
        <v>23.9</v>
      </c>
      <c r="C240" s="6">
        <f>TITRES_STAT!D243</f>
        <v>9.2655999999999992</v>
      </c>
      <c r="D240" s="6">
        <f>TITRES_STAT!E243</f>
        <v>447</v>
      </c>
      <c r="E240" s="2">
        <f t="shared" si="12"/>
        <v>58913</v>
      </c>
      <c r="F240" s="6" t="str">
        <f t="shared" si="15"/>
        <v>BEARISH</v>
      </c>
      <c r="G240" s="6" t="str">
        <f t="shared" si="14"/>
        <v>WEAK</v>
      </c>
      <c r="H240" s="6" t="str">
        <f t="shared" si="13"/>
        <v>CONFIRMED BEARISH</v>
      </c>
    </row>
    <row r="241" spans="1:8" ht="13.5" x14ac:dyDescent="0.25">
      <c r="A241" s="3">
        <f>TITRES_STAT!B244</f>
        <v>42355</v>
      </c>
      <c r="B241" s="6">
        <f>TITRES_STAT!C244</f>
        <v>23.31</v>
      </c>
      <c r="C241" s="6">
        <f>TITRES_STAT!D244</f>
        <v>9.0368999999999993</v>
      </c>
      <c r="D241" s="6">
        <f>TITRES_STAT!E244</f>
        <v>993</v>
      </c>
      <c r="E241" s="2">
        <f t="shared" si="12"/>
        <v>57920</v>
      </c>
      <c r="F241" s="6" t="str">
        <f t="shared" si="15"/>
        <v>BEARISH</v>
      </c>
      <c r="G241" s="6" t="str">
        <f t="shared" si="14"/>
        <v>WEAK</v>
      </c>
      <c r="H241" s="6" t="str">
        <f t="shared" si="13"/>
        <v>CONFIRMED BEARISH</v>
      </c>
    </row>
    <row r="242" spans="1:8" ht="13.5" x14ac:dyDescent="0.25">
      <c r="A242" s="3">
        <f>TITRES_STAT!B245</f>
        <v>42356</v>
      </c>
      <c r="B242" s="6">
        <f>TITRES_STAT!C245</f>
        <v>23.8</v>
      </c>
      <c r="C242" s="6">
        <f>TITRES_STAT!D245</f>
        <v>9.2269000000000005</v>
      </c>
      <c r="D242" s="6">
        <f>TITRES_STAT!E245</f>
        <v>539</v>
      </c>
      <c r="E242" s="2">
        <f t="shared" si="12"/>
        <v>58459</v>
      </c>
      <c r="F242" s="6" t="str">
        <f t="shared" si="15"/>
        <v>BEARISH</v>
      </c>
      <c r="G242" s="6" t="str">
        <f t="shared" si="14"/>
        <v>NEUTRAL</v>
      </c>
      <c r="H242" s="6" t="str">
        <f t="shared" si="13"/>
        <v>CONFIRMED BEARISH</v>
      </c>
    </row>
    <row r="243" spans="1:8" ht="13.5" x14ac:dyDescent="0.25">
      <c r="A243" s="3">
        <f>TITRES_STAT!B246</f>
        <v>42359</v>
      </c>
      <c r="B243" s="6">
        <f>TITRES_STAT!C246</f>
        <v>23.5</v>
      </c>
      <c r="C243" s="6">
        <f>TITRES_STAT!D246</f>
        <v>9.1105999999999998</v>
      </c>
      <c r="D243" s="6">
        <f>TITRES_STAT!E246</f>
        <v>600</v>
      </c>
      <c r="E243" s="2">
        <f t="shared" si="12"/>
        <v>57859</v>
      </c>
      <c r="F243" s="6" t="str">
        <f t="shared" si="15"/>
        <v>BEARISH</v>
      </c>
      <c r="G243" s="6" t="str">
        <f t="shared" si="14"/>
        <v>NEUTRAL</v>
      </c>
      <c r="H243" s="6" t="str">
        <f t="shared" si="13"/>
        <v>CONFIRMED BEARISH</v>
      </c>
    </row>
    <row r="244" spans="1:8" ht="13.5" x14ac:dyDescent="0.25">
      <c r="A244" s="3">
        <f>TITRES_STAT!B247</f>
        <v>42360</v>
      </c>
      <c r="B244" s="6">
        <f>TITRES_STAT!C247</f>
        <v>23.77</v>
      </c>
      <c r="C244" s="6">
        <f>TITRES_STAT!D247</f>
        <v>9.2151999999999994</v>
      </c>
      <c r="D244" s="6">
        <f>TITRES_STAT!E247</f>
        <v>344</v>
      </c>
      <c r="E244" s="2">
        <f t="shared" si="12"/>
        <v>58203</v>
      </c>
      <c r="F244" s="6" t="str">
        <f t="shared" si="15"/>
        <v>BEARISH</v>
      </c>
      <c r="G244" s="6" t="str">
        <f t="shared" si="14"/>
        <v>NEUTRAL</v>
      </c>
      <c r="H244" s="6" t="str">
        <f t="shared" si="13"/>
        <v>CONFIRMED BEARISH</v>
      </c>
    </row>
    <row r="245" spans="1:8" ht="13.5" x14ac:dyDescent="0.25">
      <c r="A245" s="3">
        <f>TITRES_STAT!B248</f>
        <v>42361</v>
      </c>
      <c r="B245" s="6">
        <f>TITRES_STAT!C248</f>
        <v>23.6</v>
      </c>
      <c r="C245" s="6">
        <f>TITRES_STAT!D248</f>
        <v>9.1493000000000002</v>
      </c>
      <c r="D245" s="6">
        <f>TITRES_STAT!E248</f>
        <v>545</v>
      </c>
      <c r="E245" s="2">
        <f t="shared" si="12"/>
        <v>57658</v>
      </c>
      <c r="F245" s="6" t="str">
        <f t="shared" si="15"/>
        <v>BEARISH</v>
      </c>
      <c r="G245" s="6" t="str">
        <f t="shared" si="14"/>
        <v>WEAK</v>
      </c>
      <c r="H245" s="6" t="str">
        <f t="shared" si="13"/>
        <v>CONFIRMED BEARISH</v>
      </c>
    </row>
    <row r="246" spans="1:8" ht="13.5" x14ac:dyDescent="0.25">
      <c r="A246" s="3">
        <f>TITRES_STAT!B249</f>
        <v>42363</v>
      </c>
      <c r="B246" s="6">
        <f>TITRES_STAT!C249</f>
        <v>23.5</v>
      </c>
      <c r="C246" s="6">
        <f>TITRES_STAT!D249</f>
        <v>9.1105999999999998</v>
      </c>
      <c r="D246" s="6">
        <f>TITRES_STAT!E249</f>
        <v>153</v>
      </c>
      <c r="E246" s="2">
        <f t="shared" si="12"/>
        <v>57505</v>
      </c>
      <c r="F246" s="6" t="str">
        <f t="shared" si="15"/>
        <v>BEARISH</v>
      </c>
      <c r="G246" s="6" t="str">
        <f t="shared" si="14"/>
        <v>NEUTRAL</v>
      </c>
      <c r="H246" s="6" t="str">
        <f t="shared" si="13"/>
        <v>BEARISH DIVERGENCE</v>
      </c>
    </row>
    <row r="247" spans="1:8" ht="13.5" x14ac:dyDescent="0.25">
      <c r="A247" s="3">
        <f>TITRES_STAT!B250</f>
        <v>42366</v>
      </c>
      <c r="B247" s="6">
        <f>TITRES_STAT!C250</f>
        <v>23.39</v>
      </c>
      <c r="C247" s="6">
        <f>TITRES_STAT!D250</f>
        <v>9.0678999999999998</v>
      </c>
      <c r="D247" s="6">
        <f>TITRES_STAT!E250</f>
        <v>7227</v>
      </c>
      <c r="E247" s="2">
        <f t="shared" si="12"/>
        <v>50278</v>
      </c>
      <c r="F247" s="6" t="str">
        <f t="shared" si="15"/>
        <v>BEARISH</v>
      </c>
      <c r="G247" s="6" t="str">
        <f t="shared" si="14"/>
        <v>WEAK</v>
      </c>
      <c r="H247" s="6" t="str">
        <f t="shared" si="13"/>
        <v>CONFIRMED BEARISH</v>
      </c>
    </row>
    <row r="248" spans="1:8" ht="13.5" x14ac:dyDescent="0.25">
      <c r="A248" s="3">
        <f>TITRES_STAT!B251</f>
        <v>42367</v>
      </c>
      <c r="B248" s="6">
        <f>TITRES_STAT!C251</f>
        <v>23.5</v>
      </c>
      <c r="C248" s="6">
        <f>TITRES_STAT!D251</f>
        <v>9.1105999999999998</v>
      </c>
      <c r="D248" s="6">
        <f>TITRES_STAT!E251</f>
        <v>2199</v>
      </c>
      <c r="E248" s="2">
        <f t="shared" si="12"/>
        <v>52477</v>
      </c>
      <c r="F248" s="6" t="str">
        <f t="shared" si="15"/>
        <v>BEARISH</v>
      </c>
      <c r="G248" s="6" t="str">
        <f t="shared" si="14"/>
        <v>WEAK</v>
      </c>
      <c r="H248" s="6" t="str">
        <f t="shared" si="13"/>
        <v>NEUTRAL</v>
      </c>
    </row>
    <row r="249" spans="1:8" ht="13.5" x14ac:dyDescent="0.25">
      <c r="A249" s="3">
        <f>TITRES_STAT!B252</f>
        <v>42368</v>
      </c>
      <c r="B249" s="6">
        <f>TITRES_STAT!C252</f>
        <v>23.3</v>
      </c>
      <c r="C249" s="6">
        <f>TITRES_STAT!D252</f>
        <v>9.0329999999999995</v>
      </c>
      <c r="D249" s="6">
        <f>TITRES_STAT!E252</f>
        <v>265</v>
      </c>
      <c r="E249" s="2">
        <f t="shared" si="12"/>
        <v>52212</v>
      </c>
      <c r="F249" s="6" t="str">
        <f t="shared" si="15"/>
        <v>BEARISH</v>
      </c>
      <c r="G249" s="6" t="str">
        <f t="shared" si="14"/>
        <v>WEAK</v>
      </c>
      <c r="H249" s="6" t="str">
        <f t="shared" si="13"/>
        <v>CONFIRMED BEARISH</v>
      </c>
    </row>
    <row r="250" spans="1:8" ht="13.5" x14ac:dyDescent="0.25">
      <c r="A250" s="3">
        <f>TITRES_STAT!B253</f>
        <v>42369</v>
      </c>
      <c r="B250" s="6">
        <f>TITRES_STAT!C253</f>
        <v>23.39</v>
      </c>
      <c r="C250" s="6">
        <f>TITRES_STAT!D253</f>
        <v>9.0678999999999998</v>
      </c>
      <c r="D250" s="6">
        <f>TITRES_STAT!E253</f>
        <v>3246</v>
      </c>
      <c r="E250" s="2">
        <f t="shared" si="12"/>
        <v>55458</v>
      </c>
      <c r="F250" s="6" t="str">
        <f t="shared" si="15"/>
        <v>BEARISH</v>
      </c>
      <c r="G250" s="6" t="str">
        <f t="shared" si="14"/>
        <v>WEAK</v>
      </c>
      <c r="H250" s="6" t="str">
        <f t="shared" si="13"/>
        <v>CONFIRMED BEARISH</v>
      </c>
    </row>
    <row r="251" spans="1:8" ht="13.5" x14ac:dyDescent="0.25">
      <c r="A251" s="3">
        <f>TITRES_STAT!B254</f>
        <v>42373</v>
      </c>
      <c r="B251" s="6">
        <f>TITRES_STAT!C254</f>
        <v>23.4</v>
      </c>
      <c r="C251" s="6">
        <f>TITRES_STAT!D254</f>
        <v>9.0717999999999996</v>
      </c>
      <c r="D251" s="6">
        <f>TITRES_STAT!E254</f>
        <v>181</v>
      </c>
      <c r="E251" s="2">
        <f t="shared" si="12"/>
        <v>55639</v>
      </c>
      <c r="F251" s="6" t="str">
        <f t="shared" si="15"/>
        <v>BEARISH</v>
      </c>
      <c r="G251" s="6" t="str">
        <f t="shared" si="14"/>
        <v>WEAK</v>
      </c>
      <c r="H251" s="6" t="str">
        <f t="shared" si="13"/>
        <v>CONFIRMED BEARISH</v>
      </c>
    </row>
    <row r="252" spans="1:8" ht="13.5" x14ac:dyDescent="0.25">
      <c r="A252" s="3">
        <f>TITRES_STAT!B255</f>
        <v>42374</v>
      </c>
      <c r="B252" s="6">
        <f>TITRES_STAT!C255</f>
        <v>23.3</v>
      </c>
      <c r="C252" s="6">
        <f>TITRES_STAT!D255</f>
        <v>9.0329999999999995</v>
      </c>
      <c r="D252" s="6">
        <f>TITRES_STAT!E255</f>
        <v>491</v>
      </c>
      <c r="E252" s="2">
        <f t="shared" si="12"/>
        <v>55148</v>
      </c>
      <c r="F252" s="6" t="str">
        <f t="shared" si="15"/>
        <v>BULLISH</v>
      </c>
      <c r="G252" s="6" t="str">
        <f t="shared" si="14"/>
        <v>STRONG</v>
      </c>
      <c r="H252" s="6" t="str">
        <f t="shared" si="13"/>
        <v>BULLISH DIVERGENCE</v>
      </c>
    </row>
    <row r="253" spans="1:8" ht="13.5" x14ac:dyDescent="0.25">
      <c r="A253" s="3">
        <f>TITRES_STAT!B256</f>
        <v>42375</v>
      </c>
      <c r="B253" s="6">
        <f>TITRES_STAT!C256</f>
        <v>23.5</v>
      </c>
      <c r="C253" s="6">
        <f>TITRES_STAT!D256</f>
        <v>9.1105999999999998</v>
      </c>
      <c r="D253" s="6">
        <f>TITRES_STAT!E256</f>
        <v>2631</v>
      </c>
      <c r="E253" s="2">
        <f t="shared" si="12"/>
        <v>57779</v>
      </c>
      <c r="F253" s="6" t="str">
        <f t="shared" si="15"/>
        <v>BULLISH</v>
      </c>
      <c r="G253" s="6" t="str">
        <f t="shared" si="14"/>
        <v>STRONG</v>
      </c>
      <c r="H253" s="6" t="str">
        <f t="shared" si="13"/>
        <v>NEUTRAL</v>
      </c>
    </row>
    <row r="254" spans="1:8" ht="13.5" x14ac:dyDescent="0.25">
      <c r="A254" s="3">
        <f>TITRES_STAT!B257</f>
        <v>42376</v>
      </c>
      <c r="B254" s="6">
        <f>TITRES_STAT!C257</f>
        <v>23.45</v>
      </c>
      <c r="C254" s="6">
        <f>TITRES_STAT!D257</f>
        <v>9.0912000000000006</v>
      </c>
      <c r="D254" s="6">
        <f>TITRES_STAT!E257</f>
        <v>1106</v>
      </c>
      <c r="E254" s="2">
        <f t="shared" si="12"/>
        <v>56673</v>
      </c>
      <c r="F254" s="6" t="str">
        <f t="shared" si="15"/>
        <v>BULLISH</v>
      </c>
      <c r="G254" s="6" t="str">
        <f t="shared" si="14"/>
        <v>STRONG</v>
      </c>
      <c r="H254" s="6" t="str">
        <f t="shared" si="13"/>
        <v>CONFIRMED BULLISH</v>
      </c>
    </row>
    <row r="255" spans="1:8" ht="13.5" x14ac:dyDescent="0.25">
      <c r="A255" s="3">
        <f>TITRES_STAT!B258</f>
        <v>42377</v>
      </c>
      <c r="B255" s="6">
        <f>TITRES_STAT!C258</f>
        <v>23.5</v>
      </c>
      <c r="C255" s="6">
        <f>TITRES_STAT!D258</f>
        <v>9.1105999999999998</v>
      </c>
      <c r="D255" s="6">
        <f>TITRES_STAT!E258</f>
        <v>5053</v>
      </c>
      <c r="E255" s="2">
        <f t="shared" si="12"/>
        <v>61726</v>
      </c>
      <c r="F255" s="6" t="str">
        <f t="shared" si="15"/>
        <v>BULLISH</v>
      </c>
      <c r="G255" s="6" t="str">
        <f t="shared" si="14"/>
        <v>STRONG</v>
      </c>
      <c r="H255" s="6" t="str">
        <f t="shared" si="13"/>
        <v>CONFIRMED BULLISH</v>
      </c>
    </row>
    <row r="256" spans="1:8" ht="13.5" x14ac:dyDescent="0.25">
      <c r="A256" s="3">
        <f>TITRES_STAT!B259</f>
        <v>42380</v>
      </c>
      <c r="B256" s="6">
        <f>TITRES_STAT!C259</f>
        <v>23.5</v>
      </c>
      <c r="C256" s="6">
        <f>TITRES_STAT!D259</f>
        <v>9.1105999999999998</v>
      </c>
      <c r="D256" s="6">
        <f>TITRES_STAT!E259</f>
        <v>1321</v>
      </c>
      <c r="E256" s="2">
        <f t="shared" si="12"/>
        <v>61726</v>
      </c>
      <c r="F256" s="6" t="str">
        <f t="shared" si="15"/>
        <v>BULLISH</v>
      </c>
      <c r="G256" s="6" t="str">
        <f t="shared" si="14"/>
        <v>STRONG</v>
      </c>
      <c r="H256" s="6" t="str">
        <f t="shared" si="13"/>
        <v>CONFIRMED BULLISH</v>
      </c>
    </row>
    <row r="257" spans="1:8" ht="13.5" x14ac:dyDescent="0.25">
      <c r="A257" s="3">
        <f>TITRES_STAT!B260</f>
        <v>42381</v>
      </c>
      <c r="B257" s="6">
        <f>TITRES_STAT!C260</f>
        <v>23</v>
      </c>
      <c r="C257" s="6">
        <f>TITRES_STAT!D260</f>
        <v>8.9167000000000005</v>
      </c>
      <c r="D257" s="6">
        <f>TITRES_STAT!E260</f>
        <v>3049</v>
      </c>
      <c r="E257" s="2">
        <f t="shared" si="12"/>
        <v>58677</v>
      </c>
      <c r="F257" s="6" t="str">
        <f t="shared" si="15"/>
        <v>BULLISH</v>
      </c>
      <c r="G257" s="6" t="str">
        <f t="shared" si="14"/>
        <v>STRONG</v>
      </c>
      <c r="H257" s="6" t="str">
        <f t="shared" si="13"/>
        <v>BULLISH DIVERGENCE</v>
      </c>
    </row>
    <row r="258" spans="1:8" ht="13.5" x14ac:dyDescent="0.25">
      <c r="A258" s="3">
        <f>TITRES_STAT!B261</f>
        <v>42382</v>
      </c>
      <c r="B258" s="6">
        <f>TITRES_STAT!C261</f>
        <v>23.4</v>
      </c>
      <c r="C258" s="6">
        <f>TITRES_STAT!D261</f>
        <v>9.0717999999999996</v>
      </c>
      <c r="D258" s="6">
        <f>TITRES_STAT!E261</f>
        <v>100</v>
      </c>
      <c r="E258" s="2">
        <f t="shared" si="12"/>
        <v>58777</v>
      </c>
      <c r="F258" s="6" t="str">
        <f t="shared" si="15"/>
        <v>BULLISH</v>
      </c>
      <c r="G258" s="6" t="str">
        <f t="shared" si="14"/>
        <v>NEUTRAL</v>
      </c>
      <c r="H258" s="6" t="str">
        <f t="shared" si="13"/>
        <v>BULLISH DIVERGENCE</v>
      </c>
    </row>
    <row r="259" spans="1:8" ht="13.5" x14ac:dyDescent="0.25">
      <c r="A259" s="3">
        <f>TITRES_STAT!B262</f>
        <v>42384</v>
      </c>
      <c r="B259" s="6">
        <f>TITRES_STAT!C262</f>
        <v>22.9</v>
      </c>
      <c r="C259" s="6">
        <f>TITRES_STAT!D262</f>
        <v>8.8780000000000001</v>
      </c>
      <c r="D259" s="6">
        <f>TITRES_STAT!E262</f>
        <v>2092</v>
      </c>
      <c r="E259" s="2">
        <f t="shared" si="12"/>
        <v>56685</v>
      </c>
      <c r="F259" s="6" t="str">
        <f t="shared" si="15"/>
        <v>BULLISH</v>
      </c>
      <c r="G259" s="6" t="str">
        <f t="shared" si="14"/>
        <v>NEUTRAL</v>
      </c>
      <c r="H259" s="6" t="str">
        <f t="shared" si="13"/>
        <v>BULLISH DIVERGENCE</v>
      </c>
    </row>
    <row r="260" spans="1:8" ht="13.5" x14ac:dyDescent="0.25">
      <c r="A260" s="3">
        <f>TITRES_STAT!B263</f>
        <v>42387</v>
      </c>
      <c r="B260" s="6">
        <f>TITRES_STAT!C263</f>
        <v>22.65</v>
      </c>
      <c r="C260" s="6">
        <f>TITRES_STAT!D263</f>
        <v>8.7810000000000006</v>
      </c>
      <c r="D260" s="6">
        <f>TITRES_STAT!E263</f>
        <v>2708</v>
      </c>
      <c r="E260" s="2">
        <f t="shared" ref="E260:E323" si="16">IF(B260&gt;B259, E259+D260, IF(B260&lt;B259, E259-D260, E259))</f>
        <v>53977</v>
      </c>
      <c r="F260" s="6" t="str">
        <f t="shared" si="15"/>
        <v>BEARISH</v>
      </c>
      <c r="G260" s="6" t="str">
        <f t="shared" si="14"/>
        <v>WEAK</v>
      </c>
      <c r="H260" s="6" t="str">
        <f t="shared" si="13"/>
        <v>CONFIRMED BEARISH</v>
      </c>
    </row>
    <row r="261" spans="1:8" ht="13.5" x14ac:dyDescent="0.25">
      <c r="A261" s="3">
        <f>TITRES_STAT!B264</f>
        <v>42388</v>
      </c>
      <c r="B261" s="6">
        <f>TITRES_STAT!C264</f>
        <v>22.6</v>
      </c>
      <c r="C261" s="6">
        <f>TITRES_STAT!D264</f>
        <v>8.7615999999999996</v>
      </c>
      <c r="D261" s="6">
        <f>TITRES_STAT!E264</f>
        <v>3515</v>
      </c>
      <c r="E261" s="2">
        <f t="shared" si="16"/>
        <v>50462</v>
      </c>
      <c r="F261" s="6" t="str">
        <f t="shared" si="15"/>
        <v>BEARISH</v>
      </c>
      <c r="G261" s="6" t="str">
        <f t="shared" si="14"/>
        <v>WEAK</v>
      </c>
      <c r="H261" s="6" t="str">
        <f t="shared" si="13"/>
        <v>CONFIRMED BEARISH</v>
      </c>
    </row>
    <row r="262" spans="1:8" ht="13.5" x14ac:dyDescent="0.25">
      <c r="A262" s="3">
        <f>TITRES_STAT!B265</f>
        <v>42389</v>
      </c>
      <c r="B262" s="6">
        <f>TITRES_STAT!C265</f>
        <v>22.3</v>
      </c>
      <c r="C262" s="6">
        <f>TITRES_STAT!D265</f>
        <v>8.6453000000000007</v>
      </c>
      <c r="D262" s="6">
        <f>TITRES_STAT!E265</f>
        <v>3832</v>
      </c>
      <c r="E262" s="2">
        <f t="shared" si="16"/>
        <v>46630</v>
      </c>
      <c r="F262" s="6" t="str">
        <f t="shared" si="15"/>
        <v>BEARISH</v>
      </c>
      <c r="G262" s="6" t="str">
        <f t="shared" si="14"/>
        <v>WEAK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f>TITRES_STAT!B266</f>
        <v>42390</v>
      </c>
      <c r="B263" s="6">
        <f>TITRES_STAT!C266</f>
        <v>22.3</v>
      </c>
      <c r="C263" s="6">
        <f>TITRES_STAT!D266</f>
        <v>8.6453000000000007</v>
      </c>
      <c r="D263" s="6">
        <f>TITRES_STAT!E266</f>
        <v>25860</v>
      </c>
      <c r="E263" s="2">
        <f t="shared" si="16"/>
        <v>46630</v>
      </c>
      <c r="F263" s="6" t="str">
        <f t="shared" si="15"/>
        <v>BEARISH</v>
      </c>
      <c r="G263" s="6" t="str">
        <f t="shared" ref="G263:G326" si="18">IF((E263-E258)/E258 &gt; 0.02, "STRONG",
 IF((E263-E258)/E258 &lt; -0.02, "WEAK", "NEUTRAL"))</f>
        <v>WEAK</v>
      </c>
      <c r="H263" s="6" t="str">
        <f t="shared" si="17"/>
        <v>CONFIRMED BEARISH</v>
      </c>
    </row>
    <row r="264" spans="1:8" ht="13.5" x14ac:dyDescent="0.25">
      <c r="A264" s="3">
        <f>TITRES_STAT!B267</f>
        <v>42391</v>
      </c>
      <c r="B264" s="6">
        <f>TITRES_STAT!C267</f>
        <v>22.18</v>
      </c>
      <c r="C264" s="6">
        <f>TITRES_STAT!D267</f>
        <v>8.5988000000000007</v>
      </c>
      <c r="D264" s="6">
        <f>TITRES_STAT!E267</f>
        <v>835</v>
      </c>
      <c r="E264" s="2">
        <f t="shared" si="16"/>
        <v>45795</v>
      </c>
      <c r="F264" s="6" t="str">
        <f t="shared" ref="F264:F327" si="19">IF(E264&gt;E259,"BULLISH",IF(E264&lt;E259,"BEARISH","NEUTRAL"))</f>
        <v>BEARISH</v>
      </c>
      <c r="G264" s="6" t="str">
        <f t="shared" si="18"/>
        <v>WEAK</v>
      </c>
      <c r="H264" s="6" t="str">
        <f t="shared" si="17"/>
        <v>CONFIRMED BEARISH</v>
      </c>
    </row>
    <row r="265" spans="1:8" ht="13.5" x14ac:dyDescent="0.25">
      <c r="A265" s="3">
        <f>TITRES_STAT!B268</f>
        <v>42394</v>
      </c>
      <c r="B265" s="6">
        <f>TITRES_STAT!C268</f>
        <v>22.18</v>
      </c>
      <c r="C265" s="6">
        <f>TITRES_STAT!D268</f>
        <v>8.5988000000000007</v>
      </c>
      <c r="D265" s="6">
        <f>TITRES_STAT!E268</f>
        <v>1186</v>
      </c>
      <c r="E265" s="2">
        <f t="shared" si="16"/>
        <v>45795</v>
      </c>
      <c r="F265" s="6" t="str">
        <f t="shared" si="19"/>
        <v>BEARISH</v>
      </c>
      <c r="G265" s="6" t="str">
        <f t="shared" si="18"/>
        <v>WEAK</v>
      </c>
      <c r="H265" s="6" t="str">
        <f t="shared" si="17"/>
        <v>CONFIRMED BEARISH</v>
      </c>
    </row>
    <row r="266" spans="1:8" ht="13.5" x14ac:dyDescent="0.25">
      <c r="A266" s="3">
        <f>TITRES_STAT!B269</f>
        <v>42395</v>
      </c>
      <c r="B266" s="6">
        <f>TITRES_STAT!C269</f>
        <v>22.5</v>
      </c>
      <c r="C266" s="6">
        <f>TITRES_STAT!D269</f>
        <v>8.7228999999999992</v>
      </c>
      <c r="D266" s="6">
        <f>TITRES_STAT!E269</f>
        <v>375</v>
      </c>
      <c r="E266" s="2">
        <f t="shared" si="16"/>
        <v>46170</v>
      </c>
      <c r="F266" s="6" t="str">
        <f t="shared" si="19"/>
        <v>BEARISH</v>
      </c>
      <c r="G266" s="6" t="str">
        <f t="shared" si="18"/>
        <v>WEAK</v>
      </c>
      <c r="H266" s="6" t="str">
        <f t="shared" si="17"/>
        <v>CONFIRMED BEARISH</v>
      </c>
    </row>
    <row r="267" spans="1:8" ht="13.5" x14ac:dyDescent="0.25">
      <c r="A267" s="3">
        <f>TITRES_STAT!B270</f>
        <v>42396</v>
      </c>
      <c r="B267" s="6">
        <f>TITRES_STAT!C270</f>
        <v>22.4</v>
      </c>
      <c r="C267" s="6">
        <f>TITRES_STAT!D270</f>
        <v>8.6841000000000008</v>
      </c>
      <c r="D267" s="6">
        <f>TITRES_STAT!E270</f>
        <v>425</v>
      </c>
      <c r="E267" s="2">
        <f t="shared" si="16"/>
        <v>45745</v>
      </c>
      <c r="F267" s="6" t="str">
        <f t="shared" si="19"/>
        <v>BEARISH</v>
      </c>
      <c r="G267" s="6" t="str">
        <f t="shared" si="18"/>
        <v>NEUTRAL</v>
      </c>
      <c r="H267" s="6" t="str">
        <f t="shared" si="17"/>
        <v>BEARISH DIVERGENCE</v>
      </c>
    </row>
    <row r="268" spans="1:8" ht="13.5" x14ac:dyDescent="0.25">
      <c r="A268" s="3">
        <f>TITRES_STAT!B271</f>
        <v>42397</v>
      </c>
      <c r="B268" s="6">
        <f>TITRES_STAT!C271</f>
        <v>22.02</v>
      </c>
      <c r="C268" s="6">
        <f>TITRES_STAT!D271</f>
        <v>8.5367999999999995</v>
      </c>
      <c r="D268" s="6">
        <f>TITRES_STAT!E271</f>
        <v>1082</v>
      </c>
      <c r="E268" s="2">
        <f t="shared" si="16"/>
        <v>44663</v>
      </c>
      <c r="F268" s="6" t="str">
        <f t="shared" si="19"/>
        <v>BEARISH</v>
      </c>
      <c r="G268" s="6" t="str">
        <f t="shared" si="18"/>
        <v>WEAK</v>
      </c>
      <c r="H268" s="6" t="str">
        <f t="shared" si="17"/>
        <v>CONFIRMED BEARISH</v>
      </c>
    </row>
    <row r="269" spans="1:8" ht="13.5" x14ac:dyDescent="0.25">
      <c r="A269" s="3">
        <f>TITRES_STAT!B272</f>
        <v>42398</v>
      </c>
      <c r="B269" s="6">
        <f>TITRES_STAT!C272</f>
        <v>21.8</v>
      </c>
      <c r="C269" s="6">
        <f>TITRES_STAT!D272</f>
        <v>8.4514999999999993</v>
      </c>
      <c r="D269" s="6">
        <f>TITRES_STAT!E272</f>
        <v>1713</v>
      </c>
      <c r="E269" s="2">
        <f t="shared" si="16"/>
        <v>42950</v>
      </c>
      <c r="F269" s="6" t="str">
        <f t="shared" si="19"/>
        <v>BEARISH</v>
      </c>
      <c r="G269" s="6" t="str">
        <f t="shared" si="18"/>
        <v>WEAK</v>
      </c>
      <c r="H269" s="6" t="str">
        <f t="shared" si="17"/>
        <v>CONFIRMED BEARISH</v>
      </c>
    </row>
    <row r="270" spans="1:8" ht="13.5" x14ac:dyDescent="0.25">
      <c r="A270" s="3">
        <f>TITRES_STAT!B273</f>
        <v>42401</v>
      </c>
      <c r="B270" s="6">
        <f>TITRES_STAT!C273</f>
        <v>21.5</v>
      </c>
      <c r="C270" s="6">
        <f>TITRES_STAT!D273</f>
        <v>8.3352000000000004</v>
      </c>
      <c r="D270" s="6">
        <f>TITRES_STAT!E273</f>
        <v>1055</v>
      </c>
      <c r="E270" s="2">
        <f t="shared" si="16"/>
        <v>41895</v>
      </c>
      <c r="F270" s="6" t="str">
        <f t="shared" si="19"/>
        <v>BEARISH</v>
      </c>
      <c r="G270" s="6" t="str">
        <f t="shared" si="18"/>
        <v>WEAK</v>
      </c>
      <c r="H270" s="6" t="str">
        <f t="shared" si="17"/>
        <v>CONFIRMED BEARISH</v>
      </c>
    </row>
    <row r="271" spans="1:8" ht="13.5" x14ac:dyDescent="0.25">
      <c r="A271" s="3">
        <f>TITRES_STAT!B274</f>
        <v>42402</v>
      </c>
      <c r="B271" s="6">
        <f>TITRES_STAT!C274</f>
        <v>21.3</v>
      </c>
      <c r="C271" s="6">
        <f>TITRES_STAT!D274</f>
        <v>8.2576999999999998</v>
      </c>
      <c r="D271" s="6">
        <f>TITRES_STAT!E274</f>
        <v>720</v>
      </c>
      <c r="E271" s="2">
        <f t="shared" si="16"/>
        <v>41175</v>
      </c>
      <c r="F271" s="6" t="str">
        <f t="shared" si="19"/>
        <v>BEARISH</v>
      </c>
      <c r="G271" s="6" t="str">
        <f t="shared" si="18"/>
        <v>WEAK</v>
      </c>
      <c r="H271" s="6" t="str">
        <f t="shared" si="17"/>
        <v>CONFIRMED BEARISH</v>
      </c>
    </row>
    <row r="272" spans="1:8" ht="13.5" x14ac:dyDescent="0.25">
      <c r="A272" s="3">
        <f>TITRES_STAT!B275</f>
        <v>42403</v>
      </c>
      <c r="B272" s="6">
        <f>TITRES_STAT!C275</f>
        <v>21.45</v>
      </c>
      <c r="C272" s="6">
        <f>TITRES_STAT!D275</f>
        <v>8.3157999999999994</v>
      </c>
      <c r="D272" s="6">
        <f>TITRES_STAT!E275</f>
        <v>422</v>
      </c>
      <c r="E272" s="2">
        <f t="shared" si="16"/>
        <v>41597</v>
      </c>
      <c r="F272" s="6" t="str">
        <f t="shared" si="19"/>
        <v>BEARISH</v>
      </c>
      <c r="G272" s="6" t="str">
        <f t="shared" si="18"/>
        <v>WEAK</v>
      </c>
      <c r="H272" s="6" t="str">
        <f t="shared" si="17"/>
        <v>CONFIRMED BEARISH</v>
      </c>
    </row>
    <row r="273" spans="1:8" ht="13.5" x14ac:dyDescent="0.25">
      <c r="A273" s="3">
        <f>TITRES_STAT!B276</f>
        <v>42404</v>
      </c>
      <c r="B273" s="6">
        <f>TITRES_STAT!C276</f>
        <v>21.6</v>
      </c>
      <c r="C273" s="6">
        <f>TITRES_STAT!D276</f>
        <v>8.3740000000000006</v>
      </c>
      <c r="D273" s="6">
        <f>TITRES_STAT!E276</f>
        <v>7498</v>
      </c>
      <c r="E273" s="2">
        <f t="shared" si="16"/>
        <v>49095</v>
      </c>
      <c r="F273" s="6" t="str">
        <f t="shared" si="19"/>
        <v>BULLISH</v>
      </c>
      <c r="G273" s="6" t="str">
        <f t="shared" si="18"/>
        <v>STRONG</v>
      </c>
      <c r="H273" s="6" t="str">
        <f t="shared" si="17"/>
        <v>BULLISH DIVERGENCE</v>
      </c>
    </row>
    <row r="274" spans="1:8" ht="13.5" x14ac:dyDescent="0.25">
      <c r="A274" s="3">
        <f>TITRES_STAT!B277</f>
        <v>42405</v>
      </c>
      <c r="B274" s="6">
        <f>TITRES_STAT!C277</f>
        <v>21.59</v>
      </c>
      <c r="C274" s="6">
        <f>TITRES_STAT!D277</f>
        <v>8.3701000000000008</v>
      </c>
      <c r="D274" s="6">
        <f>TITRES_STAT!E277</f>
        <v>551</v>
      </c>
      <c r="E274" s="2">
        <f t="shared" si="16"/>
        <v>48544</v>
      </c>
      <c r="F274" s="6" t="str">
        <f t="shared" si="19"/>
        <v>BULLISH</v>
      </c>
      <c r="G274" s="6" t="str">
        <f t="shared" si="18"/>
        <v>STRONG</v>
      </c>
      <c r="H274" s="6" t="str">
        <f t="shared" si="17"/>
        <v>BULLISH DIVERGENCE</v>
      </c>
    </row>
    <row r="275" spans="1:8" ht="13.5" x14ac:dyDescent="0.25">
      <c r="A275" s="3">
        <f>TITRES_STAT!B278</f>
        <v>42408</v>
      </c>
      <c r="B275" s="6">
        <f>TITRES_STAT!C278</f>
        <v>21.59</v>
      </c>
      <c r="C275" s="6">
        <f>TITRES_STAT!D278</f>
        <v>8.3701000000000008</v>
      </c>
      <c r="D275" s="6">
        <f>TITRES_STAT!E278</f>
        <v>253</v>
      </c>
      <c r="E275" s="2">
        <f t="shared" si="16"/>
        <v>48544</v>
      </c>
      <c r="F275" s="6" t="str">
        <f t="shared" si="19"/>
        <v>BULLISH</v>
      </c>
      <c r="G275" s="6" t="str">
        <f t="shared" si="18"/>
        <v>STRONG</v>
      </c>
      <c r="H275" s="6" t="str">
        <f t="shared" si="17"/>
        <v>CONFIRMED BULLISH</v>
      </c>
    </row>
    <row r="276" spans="1:8" ht="13.5" x14ac:dyDescent="0.25">
      <c r="A276" s="3">
        <f>TITRES_STAT!B279</f>
        <v>42409</v>
      </c>
      <c r="B276" s="6">
        <f>TITRES_STAT!C279</f>
        <v>21.2</v>
      </c>
      <c r="C276" s="6">
        <f>TITRES_STAT!D279</f>
        <v>8.2188999999999997</v>
      </c>
      <c r="D276" s="6">
        <f>TITRES_STAT!E279</f>
        <v>1210</v>
      </c>
      <c r="E276" s="2">
        <f t="shared" si="16"/>
        <v>47334</v>
      </c>
      <c r="F276" s="6" t="str">
        <f t="shared" si="19"/>
        <v>BULLISH</v>
      </c>
      <c r="G276" s="6" t="str">
        <f t="shared" si="18"/>
        <v>STRONG</v>
      </c>
      <c r="H276" s="6" t="str">
        <f t="shared" si="17"/>
        <v>BULLISH DIVERGENCE</v>
      </c>
    </row>
    <row r="277" spans="1:8" ht="13.5" x14ac:dyDescent="0.25">
      <c r="A277" s="3">
        <f>TITRES_STAT!B280</f>
        <v>42410</v>
      </c>
      <c r="B277" s="6">
        <f>TITRES_STAT!C280</f>
        <v>21</v>
      </c>
      <c r="C277" s="6">
        <f>TITRES_STAT!D280</f>
        <v>8.1414000000000009</v>
      </c>
      <c r="D277" s="6">
        <f>TITRES_STAT!E280</f>
        <v>575</v>
      </c>
      <c r="E277" s="2">
        <f t="shared" si="16"/>
        <v>46759</v>
      </c>
      <c r="F277" s="6" t="str">
        <f t="shared" si="19"/>
        <v>BULLISH</v>
      </c>
      <c r="G277" s="6" t="str">
        <f t="shared" si="18"/>
        <v>STRONG</v>
      </c>
      <c r="H277" s="6" t="str">
        <f t="shared" si="17"/>
        <v>BULLISH DIVERGENCE</v>
      </c>
    </row>
    <row r="278" spans="1:8" ht="13.5" x14ac:dyDescent="0.25">
      <c r="A278" s="3">
        <f>TITRES_STAT!B281</f>
        <v>42411</v>
      </c>
      <c r="B278" s="6">
        <f>TITRES_STAT!C281</f>
        <v>21</v>
      </c>
      <c r="C278" s="6">
        <f>TITRES_STAT!D281</f>
        <v>8.1414000000000009</v>
      </c>
      <c r="D278" s="6">
        <f>TITRES_STAT!E281</f>
        <v>826</v>
      </c>
      <c r="E278" s="2">
        <f t="shared" si="16"/>
        <v>46759</v>
      </c>
      <c r="F278" s="6" t="str">
        <f t="shared" si="19"/>
        <v>BEARISH</v>
      </c>
      <c r="G278" s="6" t="str">
        <f t="shared" si="18"/>
        <v>WEAK</v>
      </c>
      <c r="H278" s="6" t="str">
        <f t="shared" si="17"/>
        <v>CONFIRMED BEARISH</v>
      </c>
    </row>
    <row r="279" spans="1:8" ht="13.5" x14ac:dyDescent="0.25">
      <c r="A279" s="3">
        <f>TITRES_STAT!B282</f>
        <v>42412</v>
      </c>
      <c r="B279" s="6">
        <f>TITRES_STAT!C282</f>
        <v>21</v>
      </c>
      <c r="C279" s="6">
        <f>TITRES_STAT!D282</f>
        <v>8.1414000000000009</v>
      </c>
      <c r="D279" s="6">
        <f>TITRES_STAT!E282</f>
        <v>440</v>
      </c>
      <c r="E279" s="2">
        <f t="shared" si="16"/>
        <v>46759</v>
      </c>
      <c r="F279" s="6" t="str">
        <f t="shared" si="19"/>
        <v>BEARISH</v>
      </c>
      <c r="G279" s="6" t="str">
        <f t="shared" si="18"/>
        <v>WEAK</v>
      </c>
      <c r="H279" s="6" t="str">
        <f t="shared" si="17"/>
        <v>CONFIRMED BEARISH</v>
      </c>
    </row>
    <row r="280" spans="1:8" ht="13.5" x14ac:dyDescent="0.25">
      <c r="A280" s="3">
        <f>TITRES_STAT!B283</f>
        <v>42415</v>
      </c>
      <c r="B280" s="6">
        <f>TITRES_STAT!C283</f>
        <v>21</v>
      </c>
      <c r="C280" s="6">
        <f>TITRES_STAT!D283</f>
        <v>8.1414000000000009</v>
      </c>
      <c r="D280" s="6">
        <f>TITRES_STAT!E283</f>
        <v>840</v>
      </c>
      <c r="E280" s="2">
        <f t="shared" si="16"/>
        <v>46759</v>
      </c>
      <c r="F280" s="6" t="str">
        <f t="shared" si="19"/>
        <v>BEARISH</v>
      </c>
      <c r="G280" s="6" t="str">
        <f t="shared" si="18"/>
        <v>WEAK</v>
      </c>
      <c r="H280" s="6" t="str">
        <f t="shared" si="17"/>
        <v>CONFIRMED BEARISH</v>
      </c>
    </row>
    <row r="281" spans="1:8" ht="13.5" x14ac:dyDescent="0.25">
      <c r="A281" s="3">
        <f>TITRES_STAT!B284</f>
        <v>42416</v>
      </c>
      <c r="B281" s="6">
        <f>TITRES_STAT!C284</f>
        <v>21</v>
      </c>
      <c r="C281" s="6">
        <f>TITRES_STAT!D284</f>
        <v>8.1414000000000009</v>
      </c>
      <c r="D281" s="6">
        <f>TITRES_STAT!E284</f>
        <v>118</v>
      </c>
      <c r="E281" s="2">
        <f t="shared" si="16"/>
        <v>46759</v>
      </c>
      <c r="F281" s="6" t="str">
        <f t="shared" si="19"/>
        <v>BEARISH</v>
      </c>
      <c r="G281" s="6" t="str">
        <f t="shared" si="18"/>
        <v>NEUTRAL</v>
      </c>
      <c r="H281" s="6" t="str">
        <f t="shared" si="17"/>
        <v>CONFIRMED BEARISH</v>
      </c>
    </row>
    <row r="282" spans="1:8" ht="13.5" x14ac:dyDescent="0.25">
      <c r="A282" s="3">
        <f>TITRES_STAT!B285</f>
        <v>42417</v>
      </c>
      <c r="B282" s="6">
        <f>TITRES_STAT!C285</f>
        <v>20.9</v>
      </c>
      <c r="C282" s="6">
        <f>TITRES_STAT!D285</f>
        <v>8.1026000000000007</v>
      </c>
      <c r="D282" s="6">
        <f>TITRES_STAT!E285</f>
        <v>10648</v>
      </c>
      <c r="E282" s="2">
        <f t="shared" si="16"/>
        <v>36111</v>
      </c>
      <c r="F282" s="6" t="str">
        <f t="shared" si="19"/>
        <v>BEARISH</v>
      </c>
      <c r="G282" s="6" t="str">
        <f t="shared" si="18"/>
        <v>WEAK</v>
      </c>
      <c r="H282" s="6" t="str">
        <f t="shared" si="17"/>
        <v>CONFIRMED BEARISH</v>
      </c>
    </row>
    <row r="283" spans="1:8" ht="13.5" x14ac:dyDescent="0.25">
      <c r="A283" s="3">
        <f>TITRES_STAT!B286</f>
        <v>42418</v>
      </c>
      <c r="B283" s="6">
        <f>TITRES_STAT!C286</f>
        <v>21.2</v>
      </c>
      <c r="C283" s="6">
        <f>TITRES_STAT!D286</f>
        <v>8.2188999999999997</v>
      </c>
      <c r="D283" s="6">
        <f>TITRES_STAT!E286</f>
        <v>20</v>
      </c>
      <c r="E283" s="2">
        <f t="shared" si="16"/>
        <v>36131</v>
      </c>
      <c r="F283" s="6" t="str">
        <f t="shared" si="19"/>
        <v>BEARISH</v>
      </c>
      <c r="G283" s="6" t="str">
        <f t="shared" si="18"/>
        <v>WEAK</v>
      </c>
      <c r="H283" s="6" t="str">
        <f t="shared" si="17"/>
        <v>BEARISH DIVERGENCE</v>
      </c>
    </row>
    <row r="284" spans="1:8" ht="13.5" x14ac:dyDescent="0.25">
      <c r="A284" s="3">
        <f>TITRES_STAT!B287</f>
        <v>42419</v>
      </c>
      <c r="B284" s="6">
        <f>TITRES_STAT!C287</f>
        <v>21.15</v>
      </c>
      <c r="C284" s="6">
        <f>TITRES_STAT!D287</f>
        <v>8.1995000000000005</v>
      </c>
      <c r="D284" s="6">
        <f>TITRES_STAT!E287</f>
        <v>1084</v>
      </c>
      <c r="E284" s="2">
        <f t="shared" si="16"/>
        <v>35047</v>
      </c>
      <c r="F284" s="6" t="str">
        <f t="shared" si="19"/>
        <v>BEARISH</v>
      </c>
      <c r="G284" s="6" t="str">
        <f t="shared" si="18"/>
        <v>WEAK</v>
      </c>
      <c r="H284" s="6" t="str">
        <f t="shared" si="17"/>
        <v>BEARISH DIVERGENCE</v>
      </c>
    </row>
    <row r="285" spans="1:8" ht="13.5" x14ac:dyDescent="0.25">
      <c r="A285" s="3">
        <f>TITRES_STAT!B288</f>
        <v>42422</v>
      </c>
      <c r="B285" s="6">
        <f>TITRES_STAT!C288</f>
        <v>21.14</v>
      </c>
      <c r="C285" s="6">
        <f>TITRES_STAT!D288</f>
        <v>8.1956000000000007</v>
      </c>
      <c r="D285" s="6">
        <f>TITRES_STAT!E288</f>
        <v>215</v>
      </c>
      <c r="E285" s="2">
        <f t="shared" si="16"/>
        <v>34832</v>
      </c>
      <c r="F285" s="6" t="str">
        <f t="shared" si="19"/>
        <v>BEARISH</v>
      </c>
      <c r="G285" s="6" t="str">
        <f t="shared" si="18"/>
        <v>WEAK</v>
      </c>
      <c r="H285" s="6" t="str">
        <f t="shared" si="17"/>
        <v>BEARISH DIVERGENCE</v>
      </c>
    </row>
    <row r="286" spans="1:8" ht="13.5" x14ac:dyDescent="0.25">
      <c r="A286" s="3">
        <f>TITRES_STAT!B289</f>
        <v>42423</v>
      </c>
      <c r="B286" s="6">
        <f>TITRES_STAT!C289</f>
        <v>21</v>
      </c>
      <c r="C286" s="6">
        <f>TITRES_STAT!D289</f>
        <v>8.1414000000000009</v>
      </c>
      <c r="D286" s="6">
        <f>TITRES_STAT!E289</f>
        <v>660</v>
      </c>
      <c r="E286" s="2">
        <f t="shared" si="16"/>
        <v>34172</v>
      </c>
      <c r="F286" s="6" t="str">
        <f t="shared" si="19"/>
        <v>BEARISH</v>
      </c>
      <c r="G286" s="6" t="str">
        <f t="shared" si="18"/>
        <v>WEAK</v>
      </c>
      <c r="H286" s="6" t="str">
        <f t="shared" si="17"/>
        <v>NEUTRAL</v>
      </c>
    </row>
    <row r="287" spans="1:8" ht="13.5" x14ac:dyDescent="0.25">
      <c r="A287" s="3">
        <f>TITRES_STAT!B290</f>
        <v>42424</v>
      </c>
      <c r="B287" s="6">
        <f>TITRES_STAT!C290</f>
        <v>20.95</v>
      </c>
      <c r="C287" s="6">
        <f>TITRES_STAT!D290</f>
        <v>8.1219999999999999</v>
      </c>
      <c r="D287" s="6">
        <f>TITRES_STAT!E290</f>
        <v>3026</v>
      </c>
      <c r="E287" s="2">
        <f t="shared" si="16"/>
        <v>31146</v>
      </c>
      <c r="F287" s="6" t="str">
        <f t="shared" si="19"/>
        <v>BEARISH</v>
      </c>
      <c r="G287" s="6" t="str">
        <f t="shared" si="18"/>
        <v>WEAK</v>
      </c>
      <c r="H287" s="6" t="str">
        <f t="shared" si="17"/>
        <v>BEARISH DIVERGENCE</v>
      </c>
    </row>
    <row r="288" spans="1:8" ht="13.5" x14ac:dyDescent="0.25">
      <c r="A288" s="3">
        <f>TITRES_STAT!B291</f>
        <v>42425</v>
      </c>
      <c r="B288" s="6">
        <f>TITRES_STAT!C291</f>
        <v>20.78</v>
      </c>
      <c r="C288" s="6">
        <f>TITRES_STAT!D291</f>
        <v>8.0561000000000007</v>
      </c>
      <c r="D288" s="6">
        <f>TITRES_STAT!E291</f>
        <v>5254</v>
      </c>
      <c r="E288" s="2">
        <f t="shared" si="16"/>
        <v>25892</v>
      </c>
      <c r="F288" s="6" t="str">
        <f t="shared" si="19"/>
        <v>BEARISH</v>
      </c>
      <c r="G288" s="6" t="str">
        <f t="shared" si="18"/>
        <v>WEAK</v>
      </c>
      <c r="H288" s="6" t="str">
        <f t="shared" si="17"/>
        <v>CONFIRMED BEARISH</v>
      </c>
    </row>
    <row r="289" spans="1:8" ht="13.5" x14ac:dyDescent="0.25">
      <c r="A289" s="3">
        <f>TITRES_STAT!B292</f>
        <v>42426</v>
      </c>
      <c r="B289" s="6">
        <f>TITRES_STAT!C292</f>
        <v>20.51</v>
      </c>
      <c r="C289" s="6">
        <f>TITRES_STAT!D292</f>
        <v>7.9513999999999996</v>
      </c>
      <c r="D289" s="6">
        <f>TITRES_STAT!E292</f>
        <v>480</v>
      </c>
      <c r="E289" s="2">
        <f t="shared" si="16"/>
        <v>25412</v>
      </c>
      <c r="F289" s="6" t="str">
        <f t="shared" si="19"/>
        <v>BEARISH</v>
      </c>
      <c r="G289" s="6" t="str">
        <f t="shared" si="18"/>
        <v>WEAK</v>
      </c>
      <c r="H289" s="6" t="str">
        <f t="shared" si="17"/>
        <v>CONFIRMED BEARISH</v>
      </c>
    </row>
    <row r="290" spans="1:8" ht="13.5" x14ac:dyDescent="0.25">
      <c r="A290" s="3">
        <f>TITRES_STAT!B293</f>
        <v>42429</v>
      </c>
      <c r="B290" s="6">
        <f>TITRES_STAT!C293</f>
        <v>19.899999999999999</v>
      </c>
      <c r="C290" s="6">
        <f>TITRES_STAT!D293</f>
        <v>7.7149000000000001</v>
      </c>
      <c r="D290" s="6">
        <f>TITRES_STAT!E293</f>
        <v>1465</v>
      </c>
      <c r="E290" s="2">
        <f t="shared" si="16"/>
        <v>23947</v>
      </c>
      <c r="F290" s="6" t="str">
        <f t="shared" si="19"/>
        <v>BEARISH</v>
      </c>
      <c r="G290" s="6" t="str">
        <f t="shared" si="18"/>
        <v>WEAK</v>
      </c>
      <c r="H290" s="6" t="str">
        <f t="shared" si="17"/>
        <v>CONFIRMED BEARISH</v>
      </c>
    </row>
    <row r="291" spans="1:8" ht="13.5" x14ac:dyDescent="0.25">
      <c r="A291" s="3">
        <f>TITRES_STAT!B294</f>
        <v>42430</v>
      </c>
      <c r="B291" s="6">
        <f>TITRES_STAT!C294</f>
        <v>20</v>
      </c>
      <c r="C291" s="6">
        <f>TITRES_STAT!D294</f>
        <v>7.7537000000000003</v>
      </c>
      <c r="D291" s="6">
        <f>TITRES_STAT!E294</f>
        <v>1210</v>
      </c>
      <c r="E291" s="2">
        <f t="shared" si="16"/>
        <v>25157</v>
      </c>
      <c r="F291" s="6" t="str">
        <f t="shared" si="19"/>
        <v>BEARISH</v>
      </c>
      <c r="G291" s="6" t="str">
        <f t="shared" si="18"/>
        <v>WEAK</v>
      </c>
      <c r="H291" s="6" t="str">
        <f t="shared" si="17"/>
        <v>CONFIRMED BEARISH</v>
      </c>
    </row>
    <row r="292" spans="1:8" ht="13.5" x14ac:dyDescent="0.25">
      <c r="A292" s="3">
        <f>TITRES_STAT!B295</f>
        <v>42431</v>
      </c>
      <c r="B292" s="6">
        <f>TITRES_STAT!C295</f>
        <v>20</v>
      </c>
      <c r="C292" s="6">
        <f>TITRES_STAT!D295</f>
        <v>7.7537000000000003</v>
      </c>
      <c r="D292" s="6">
        <f>TITRES_STAT!E295</f>
        <v>9448</v>
      </c>
      <c r="E292" s="2">
        <f t="shared" si="16"/>
        <v>25157</v>
      </c>
      <c r="F292" s="6" t="str">
        <f t="shared" si="19"/>
        <v>BEARISH</v>
      </c>
      <c r="G292" s="6" t="str">
        <f t="shared" si="18"/>
        <v>WEAK</v>
      </c>
      <c r="H292" s="6" t="str">
        <f t="shared" si="17"/>
        <v>CONFIRMED BEARISH</v>
      </c>
    </row>
    <row r="293" spans="1:8" ht="13.5" x14ac:dyDescent="0.25">
      <c r="A293" s="3">
        <f>TITRES_STAT!B296</f>
        <v>42432</v>
      </c>
      <c r="B293" s="6">
        <f>TITRES_STAT!C296</f>
        <v>20</v>
      </c>
      <c r="C293" s="6">
        <f>TITRES_STAT!D296</f>
        <v>7.7537000000000003</v>
      </c>
      <c r="D293" s="6">
        <f>TITRES_STAT!E296</f>
        <v>4241</v>
      </c>
      <c r="E293" s="2">
        <f t="shared" si="16"/>
        <v>25157</v>
      </c>
      <c r="F293" s="6" t="str">
        <f t="shared" si="19"/>
        <v>BEARISH</v>
      </c>
      <c r="G293" s="6" t="str">
        <f t="shared" si="18"/>
        <v>WEAK</v>
      </c>
      <c r="H293" s="6" t="str">
        <f t="shared" si="17"/>
        <v>CONFIRMED BEARISH</v>
      </c>
    </row>
    <row r="294" spans="1:8" ht="13.5" x14ac:dyDescent="0.25">
      <c r="A294" s="3">
        <f>TITRES_STAT!B297</f>
        <v>42433</v>
      </c>
      <c r="B294" s="6">
        <f>TITRES_STAT!C297</f>
        <v>21</v>
      </c>
      <c r="C294" s="6">
        <f>TITRES_STAT!D297</f>
        <v>8.1414000000000009</v>
      </c>
      <c r="D294" s="6">
        <f>TITRES_STAT!E297</f>
        <v>31894</v>
      </c>
      <c r="E294" s="2">
        <f t="shared" si="16"/>
        <v>57051</v>
      </c>
      <c r="F294" s="6" t="str">
        <f t="shared" si="19"/>
        <v>BULLISH</v>
      </c>
      <c r="G294" s="6" t="str">
        <f t="shared" si="18"/>
        <v>STRONG</v>
      </c>
      <c r="H294" s="6" t="str">
        <f t="shared" si="17"/>
        <v>CONFIRMED BULLISH</v>
      </c>
    </row>
    <row r="295" spans="1:8" ht="13.5" x14ac:dyDescent="0.25">
      <c r="A295" s="3">
        <f>TITRES_STAT!B298</f>
        <v>42436</v>
      </c>
      <c r="B295" s="6">
        <f>TITRES_STAT!C298</f>
        <v>21</v>
      </c>
      <c r="C295" s="6">
        <f>TITRES_STAT!D298</f>
        <v>8.1414000000000009</v>
      </c>
      <c r="D295" s="6">
        <f>TITRES_STAT!E298</f>
        <v>1085</v>
      </c>
      <c r="E295" s="2">
        <f t="shared" si="16"/>
        <v>57051</v>
      </c>
      <c r="F295" s="6" t="str">
        <f t="shared" si="19"/>
        <v>BULLISH</v>
      </c>
      <c r="G295" s="6" t="str">
        <f t="shared" si="18"/>
        <v>STRONG</v>
      </c>
      <c r="H295" s="6" t="str">
        <f t="shared" si="17"/>
        <v>CONFIRMED BULLISH</v>
      </c>
    </row>
    <row r="296" spans="1:8" ht="13.5" x14ac:dyDescent="0.25">
      <c r="A296" s="3">
        <f>TITRES_STAT!B299</f>
        <v>42437</v>
      </c>
      <c r="B296" s="6">
        <f>TITRES_STAT!C299</f>
        <v>21.01</v>
      </c>
      <c r="C296" s="6">
        <f>TITRES_STAT!D299</f>
        <v>8.1452000000000009</v>
      </c>
      <c r="D296" s="6">
        <f>TITRES_STAT!E299</f>
        <v>10324</v>
      </c>
      <c r="E296" s="2">
        <f t="shared" si="16"/>
        <v>67375</v>
      </c>
      <c r="F296" s="6" t="str">
        <f t="shared" si="19"/>
        <v>BULLISH</v>
      </c>
      <c r="G296" s="6" t="str">
        <f t="shared" si="18"/>
        <v>STRONG</v>
      </c>
      <c r="H296" s="6" t="str">
        <f t="shared" si="17"/>
        <v>CONFIRMED BULLISH</v>
      </c>
    </row>
    <row r="297" spans="1:8" ht="13.5" x14ac:dyDescent="0.25">
      <c r="A297" s="3">
        <f>TITRES_STAT!B300</f>
        <v>42438</v>
      </c>
      <c r="B297" s="6">
        <f>TITRES_STAT!C300</f>
        <v>21.2</v>
      </c>
      <c r="C297" s="6">
        <f>TITRES_STAT!D300</f>
        <v>8.2188999999999997</v>
      </c>
      <c r="D297" s="6">
        <f>TITRES_STAT!E300</f>
        <v>6135</v>
      </c>
      <c r="E297" s="2">
        <f t="shared" si="16"/>
        <v>73510</v>
      </c>
      <c r="F297" s="6" t="str">
        <f t="shared" si="19"/>
        <v>BULLISH</v>
      </c>
      <c r="G297" s="6" t="str">
        <f t="shared" si="18"/>
        <v>STRONG</v>
      </c>
      <c r="H297" s="6" t="str">
        <f t="shared" si="17"/>
        <v>CONFIRMED BULLISH</v>
      </c>
    </row>
    <row r="298" spans="1:8" ht="13.5" x14ac:dyDescent="0.25">
      <c r="A298" s="3">
        <f>TITRES_STAT!B301</f>
        <v>42439</v>
      </c>
      <c r="B298" s="6">
        <f>TITRES_STAT!C301</f>
        <v>21.49</v>
      </c>
      <c r="C298" s="6">
        <f>TITRES_STAT!D301</f>
        <v>8.3313000000000006</v>
      </c>
      <c r="D298" s="6">
        <f>TITRES_STAT!E301</f>
        <v>7513</v>
      </c>
      <c r="E298" s="2">
        <f t="shared" si="16"/>
        <v>81023</v>
      </c>
      <c r="F298" s="6" t="str">
        <f t="shared" si="19"/>
        <v>BULLISH</v>
      </c>
      <c r="G298" s="6" t="str">
        <f t="shared" si="18"/>
        <v>STRONG</v>
      </c>
      <c r="H298" s="6" t="str">
        <f t="shared" si="17"/>
        <v>CONFIRMED BULLISH</v>
      </c>
    </row>
    <row r="299" spans="1:8" ht="13.5" x14ac:dyDescent="0.25">
      <c r="A299" s="3">
        <f>TITRES_STAT!B302</f>
        <v>42440</v>
      </c>
      <c r="B299" s="6">
        <f>TITRES_STAT!C302</f>
        <v>21.81</v>
      </c>
      <c r="C299" s="6">
        <f>TITRES_STAT!D302</f>
        <v>8.4553999999999991</v>
      </c>
      <c r="D299" s="6">
        <f>TITRES_STAT!E302</f>
        <v>1475</v>
      </c>
      <c r="E299" s="2">
        <f t="shared" si="16"/>
        <v>82498</v>
      </c>
      <c r="F299" s="6" t="str">
        <f t="shared" si="19"/>
        <v>BULLISH</v>
      </c>
      <c r="G299" s="6" t="str">
        <f t="shared" si="18"/>
        <v>STRONG</v>
      </c>
      <c r="H299" s="6" t="str">
        <f t="shared" si="17"/>
        <v>CONFIRMED BULLISH</v>
      </c>
    </row>
    <row r="300" spans="1:8" ht="13.5" x14ac:dyDescent="0.25">
      <c r="A300" s="3">
        <f>TITRES_STAT!B303</f>
        <v>42443</v>
      </c>
      <c r="B300" s="6">
        <f>TITRES_STAT!C303</f>
        <v>21.97</v>
      </c>
      <c r="C300" s="6">
        <f>TITRES_STAT!D303</f>
        <v>8.5174000000000003</v>
      </c>
      <c r="D300" s="6">
        <f>TITRES_STAT!E303</f>
        <v>616</v>
      </c>
      <c r="E300" s="2">
        <f t="shared" si="16"/>
        <v>83114</v>
      </c>
      <c r="F300" s="6" t="str">
        <f t="shared" si="19"/>
        <v>BULLISH</v>
      </c>
      <c r="G300" s="6" t="str">
        <f t="shared" si="18"/>
        <v>STRONG</v>
      </c>
      <c r="H300" s="6" t="str">
        <f t="shared" si="17"/>
        <v>CONFIRMED BULLISH</v>
      </c>
    </row>
    <row r="301" spans="1:8" ht="13.5" x14ac:dyDescent="0.25">
      <c r="A301" s="3">
        <f>TITRES_STAT!B304</f>
        <v>42444</v>
      </c>
      <c r="B301" s="6">
        <f>TITRES_STAT!C304</f>
        <v>21.6</v>
      </c>
      <c r="C301" s="6">
        <f>TITRES_STAT!D304</f>
        <v>8.3740000000000006</v>
      </c>
      <c r="D301" s="6">
        <f>TITRES_STAT!E304</f>
        <v>3110</v>
      </c>
      <c r="E301" s="2">
        <f t="shared" si="16"/>
        <v>80004</v>
      </c>
      <c r="F301" s="6" t="str">
        <f t="shared" si="19"/>
        <v>BULLISH</v>
      </c>
      <c r="G301" s="6" t="str">
        <f t="shared" si="18"/>
        <v>STRONG</v>
      </c>
      <c r="H301" s="6" t="str">
        <f t="shared" si="17"/>
        <v>CONFIRMED BULLISH</v>
      </c>
    </row>
    <row r="302" spans="1:8" ht="13.5" x14ac:dyDescent="0.25">
      <c r="A302" s="3">
        <f>TITRES_STAT!B305</f>
        <v>42445</v>
      </c>
      <c r="B302" s="6">
        <f>TITRES_STAT!C305</f>
        <v>21.49</v>
      </c>
      <c r="C302" s="6">
        <f>TITRES_STAT!D305</f>
        <v>8.3313000000000006</v>
      </c>
      <c r="D302" s="6">
        <f>TITRES_STAT!E305</f>
        <v>7869</v>
      </c>
      <c r="E302" s="2">
        <f t="shared" si="16"/>
        <v>72135</v>
      </c>
      <c r="F302" s="6" t="str">
        <f t="shared" si="19"/>
        <v>BEARISH</v>
      </c>
      <c r="G302" s="6" t="str">
        <f t="shared" si="18"/>
        <v>NEUTRAL</v>
      </c>
      <c r="H302" s="6" t="str">
        <f t="shared" si="17"/>
        <v>BEARISH DIVERGENCE</v>
      </c>
    </row>
    <row r="303" spans="1:8" ht="13.5" x14ac:dyDescent="0.25">
      <c r="A303" s="3">
        <f>TITRES_STAT!B306</f>
        <v>42446</v>
      </c>
      <c r="B303" s="6">
        <f>TITRES_STAT!C306</f>
        <v>21.49</v>
      </c>
      <c r="C303" s="6">
        <f>TITRES_STAT!D306</f>
        <v>8.3313000000000006</v>
      </c>
      <c r="D303" s="6">
        <f>TITRES_STAT!E306</f>
        <v>7360</v>
      </c>
      <c r="E303" s="2">
        <f t="shared" si="16"/>
        <v>72135</v>
      </c>
      <c r="F303" s="6" t="str">
        <f t="shared" si="19"/>
        <v>BEARISH</v>
      </c>
      <c r="G303" s="6" t="str">
        <f t="shared" si="18"/>
        <v>WEAK</v>
      </c>
      <c r="H303" s="6" t="str">
        <f t="shared" si="17"/>
        <v>NEUTRAL</v>
      </c>
    </row>
    <row r="304" spans="1:8" ht="13.5" x14ac:dyDescent="0.25">
      <c r="A304" s="3">
        <f>TITRES_STAT!B307</f>
        <v>42447</v>
      </c>
      <c r="B304" s="6">
        <f>TITRES_STAT!C307</f>
        <v>21.47</v>
      </c>
      <c r="C304" s="6">
        <f>TITRES_STAT!D307</f>
        <v>8.3236000000000008</v>
      </c>
      <c r="D304" s="6">
        <f>TITRES_STAT!E307</f>
        <v>270</v>
      </c>
      <c r="E304" s="2">
        <f t="shared" si="16"/>
        <v>71865</v>
      </c>
      <c r="F304" s="6" t="str">
        <f t="shared" si="19"/>
        <v>BEARISH</v>
      </c>
      <c r="G304" s="6" t="str">
        <f t="shared" si="18"/>
        <v>WEAK</v>
      </c>
      <c r="H304" s="6" t="str">
        <f t="shared" si="17"/>
        <v>CONFIRMED BEARISH</v>
      </c>
    </row>
    <row r="305" spans="1:8" ht="13.5" x14ac:dyDescent="0.25">
      <c r="A305" s="3">
        <f>TITRES_STAT!B308</f>
        <v>42450</v>
      </c>
      <c r="B305" s="6">
        <f>TITRES_STAT!C308</f>
        <v>21.43</v>
      </c>
      <c r="C305" s="6">
        <f>TITRES_STAT!D308</f>
        <v>8.3080999999999996</v>
      </c>
      <c r="D305" s="6">
        <f>TITRES_STAT!E308</f>
        <v>2057</v>
      </c>
      <c r="E305" s="2">
        <f t="shared" si="16"/>
        <v>69808</v>
      </c>
      <c r="F305" s="6" t="str">
        <f t="shared" si="19"/>
        <v>BEARISH</v>
      </c>
      <c r="G305" s="6" t="str">
        <f t="shared" si="18"/>
        <v>WEAK</v>
      </c>
      <c r="H305" s="6" t="str">
        <f t="shared" si="17"/>
        <v>CONFIRMED BEARISH</v>
      </c>
    </row>
    <row r="306" spans="1:8" ht="13.5" x14ac:dyDescent="0.25">
      <c r="A306" s="3">
        <f>TITRES_STAT!B309</f>
        <v>42451</v>
      </c>
      <c r="B306" s="6">
        <f>TITRES_STAT!C309</f>
        <v>21.42</v>
      </c>
      <c r="C306" s="6">
        <f>TITRES_STAT!D309</f>
        <v>8.3041999999999998</v>
      </c>
      <c r="D306" s="6">
        <f>TITRES_STAT!E309</f>
        <v>230</v>
      </c>
      <c r="E306" s="2">
        <f t="shared" si="16"/>
        <v>69578</v>
      </c>
      <c r="F306" s="6" t="str">
        <f t="shared" si="19"/>
        <v>BEARISH</v>
      </c>
      <c r="G306" s="6" t="str">
        <f t="shared" si="18"/>
        <v>WEAK</v>
      </c>
      <c r="H306" s="6" t="str">
        <f t="shared" si="17"/>
        <v>CONFIRMED BEARISH</v>
      </c>
    </row>
    <row r="307" spans="1:8" ht="13.5" x14ac:dyDescent="0.25">
      <c r="A307" s="3">
        <f>TITRES_STAT!B310</f>
        <v>42452</v>
      </c>
      <c r="B307" s="6">
        <f>TITRES_STAT!C310</f>
        <v>21.4</v>
      </c>
      <c r="C307" s="6">
        <f>TITRES_STAT!D310</f>
        <v>8.2964000000000002</v>
      </c>
      <c r="D307" s="6">
        <f>TITRES_STAT!E310</f>
        <v>5672</v>
      </c>
      <c r="E307" s="2">
        <f t="shared" si="16"/>
        <v>63906</v>
      </c>
      <c r="F307" s="6" t="str">
        <f t="shared" si="19"/>
        <v>BEARISH</v>
      </c>
      <c r="G307" s="6" t="str">
        <f t="shared" si="18"/>
        <v>WEAK</v>
      </c>
      <c r="H307" s="6" t="str">
        <f t="shared" si="17"/>
        <v>CONFIRMED BEARISH</v>
      </c>
    </row>
    <row r="308" spans="1:8" ht="13.5" x14ac:dyDescent="0.25">
      <c r="A308" s="3">
        <f>TITRES_STAT!B311</f>
        <v>42453</v>
      </c>
      <c r="B308" s="6">
        <f>TITRES_STAT!C311</f>
        <v>21.04</v>
      </c>
      <c r="C308" s="6">
        <f>TITRES_STAT!D311</f>
        <v>8.1569000000000003</v>
      </c>
      <c r="D308" s="6">
        <f>TITRES_STAT!E311</f>
        <v>11820</v>
      </c>
      <c r="E308" s="2">
        <f t="shared" si="16"/>
        <v>52086</v>
      </c>
      <c r="F308" s="6" t="str">
        <f t="shared" si="19"/>
        <v>BEARISH</v>
      </c>
      <c r="G308" s="6" t="str">
        <f t="shared" si="18"/>
        <v>WEAK</v>
      </c>
      <c r="H308" s="6" t="str">
        <f t="shared" si="17"/>
        <v>CONFIRMED BEARISH</v>
      </c>
    </row>
    <row r="309" spans="1:8" ht="13.5" x14ac:dyDescent="0.25">
      <c r="A309" s="3">
        <f>TITRES_STAT!B312</f>
        <v>42454</v>
      </c>
      <c r="B309" s="6">
        <f>TITRES_STAT!C312</f>
        <v>21.07</v>
      </c>
      <c r="C309" s="6">
        <f>TITRES_STAT!D312</f>
        <v>8.1684999999999999</v>
      </c>
      <c r="D309" s="6">
        <f>TITRES_STAT!E312</f>
        <v>4856</v>
      </c>
      <c r="E309" s="2">
        <f t="shared" si="16"/>
        <v>56942</v>
      </c>
      <c r="F309" s="6" t="str">
        <f t="shared" si="19"/>
        <v>BEARISH</v>
      </c>
      <c r="G309" s="6" t="str">
        <f t="shared" si="18"/>
        <v>WEAK</v>
      </c>
      <c r="H309" s="6" t="str">
        <f t="shared" si="17"/>
        <v>CONFIRMED BEARISH</v>
      </c>
    </row>
    <row r="310" spans="1:8" ht="13.5" x14ac:dyDescent="0.25">
      <c r="A310" s="3">
        <f>TITRES_STAT!B313</f>
        <v>42457</v>
      </c>
      <c r="B310" s="6">
        <f>TITRES_STAT!C313</f>
        <v>21.09</v>
      </c>
      <c r="C310" s="6">
        <f>TITRES_STAT!D313</f>
        <v>8.1761999999999997</v>
      </c>
      <c r="D310" s="6">
        <f>TITRES_STAT!E313</f>
        <v>10391</v>
      </c>
      <c r="E310" s="2">
        <f t="shared" si="16"/>
        <v>67333</v>
      </c>
      <c r="F310" s="6" t="str">
        <f t="shared" si="19"/>
        <v>BEARISH</v>
      </c>
      <c r="G310" s="6" t="str">
        <f t="shared" si="18"/>
        <v>WEAK</v>
      </c>
      <c r="H310" s="6" t="str">
        <f t="shared" si="17"/>
        <v>CONFIRMED BEARISH</v>
      </c>
    </row>
    <row r="311" spans="1:8" ht="13.5" x14ac:dyDescent="0.25">
      <c r="A311" s="3">
        <f>TITRES_STAT!B314</f>
        <v>42458</v>
      </c>
      <c r="B311" s="6">
        <f>TITRES_STAT!C314</f>
        <v>21.49</v>
      </c>
      <c r="C311" s="6">
        <f>TITRES_STAT!D314</f>
        <v>8.3313000000000006</v>
      </c>
      <c r="D311" s="6">
        <f>TITRES_STAT!E314</f>
        <v>6269</v>
      </c>
      <c r="E311" s="2">
        <f t="shared" si="16"/>
        <v>73602</v>
      </c>
      <c r="F311" s="6" t="str">
        <f t="shared" si="19"/>
        <v>BULLISH</v>
      </c>
      <c r="G311" s="6" t="str">
        <f t="shared" si="18"/>
        <v>STRONG</v>
      </c>
      <c r="H311" s="6" t="str">
        <f t="shared" si="17"/>
        <v>CONFIRMED BULLISH</v>
      </c>
    </row>
    <row r="312" spans="1:8" ht="13.5" x14ac:dyDescent="0.25">
      <c r="A312" s="3">
        <f>TITRES_STAT!B315</f>
        <v>42459</v>
      </c>
      <c r="B312" s="6">
        <f>TITRES_STAT!C315</f>
        <v>21.4</v>
      </c>
      <c r="C312" s="6">
        <f>TITRES_STAT!D315</f>
        <v>8.2964000000000002</v>
      </c>
      <c r="D312" s="6">
        <f>TITRES_STAT!E315</f>
        <v>1546</v>
      </c>
      <c r="E312" s="2">
        <f t="shared" si="16"/>
        <v>72056</v>
      </c>
      <c r="F312" s="6" t="str">
        <f t="shared" si="19"/>
        <v>BULLISH</v>
      </c>
      <c r="G312" s="6" t="str">
        <f t="shared" si="18"/>
        <v>STRONG</v>
      </c>
      <c r="H312" s="6" t="str">
        <f t="shared" si="17"/>
        <v>NEUTRAL</v>
      </c>
    </row>
    <row r="313" spans="1:8" ht="13.5" x14ac:dyDescent="0.25">
      <c r="A313" s="3">
        <f>TITRES_STAT!B316</f>
        <v>42460</v>
      </c>
      <c r="B313" s="6">
        <f>TITRES_STAT!C316</f>
        <v>21.07</v>
      </c>
      <c r="C313" s="6">
        <f>TITRES_STAT!D316</f>
        <v>8.1684999999999999</v>
      </c>
      <c r="D313" s="6">
        <f>TITRES_STAT!E316</f>
        <v>1337</v>
      </c>
      <c r="E313" s="2">
        <f t="shared" si="16"/>
        <v>70719</v>
      </c>
      <c r="F313" s="6" t="str">
        <f t="shared" si="19"/>
        <v>BULLISH</v>
      </c>
      <c r="G313" s="6" t="str">
        <f t="shared" si="18"/>
        <v>STRONG</v>
      </c>
      <c r="H313" s="6" t="str">
        <f t="shared" si="17"/>
        <v>CONFIRMED BULLISH</v>
      </c>
    </row>
    <row r="314" spans="1:8" ht="13.5" x14ac:dyDescent="0.25">
      <c r="A314" s="3">
        <f>TITRES_STAT!B317</f>
        <v>42461</v>
      </c>
      <c r="B314" s="6">
        <f>TITRES_STAT!C317</f>
        <v>21.01</v>
      </c>
      <c r="C314" s="6">
        <f>TITRES_STAT!D317</f>
        <v>8.1452000000000009</v>
      </c>
      <c r="D314" s="6">
        <f>TITRES_STAT!E317</f>
        <v>351</v>
      </c>
      <c r="E314" s="2">
        <f t="shared" si="16"/>
        <v>70368</v>
      </c>
      <c r="F314" s="6" t="str">
        <f t="shared" si="19"/>
        <v>BULLISH</v>
      </c>
      <c r="G314" s="6" t="str">
        <f t="shared" si="18"/>
        <v>STRONG</v>
      </c>
      <c r="H314" s="6" t="str">
        <f t="shared" si="17"/>
        <v>BULLISH DIVERGENCE</v>
      </c>
    </row>
    <row r="315" spans="1:8" ht="13.5" x14ac:dyDescent="0.25">
      <c r="A315" s="3">
        <f>TITRES_STAT!B318</f>
        <v>42464</v>
      </c>
      <c r="B315" s="6">
        <f>TITRES_STAT!C318</f>
        <v>21.02</v>
      </c>
      <c r="C315" s="6">
        <f>TITRES_STAT!D318</f>
        <v>8.1491000000000007</v>
      </c>
      <c r="D315" s="6">
        <f>TITRES_STAT!E318</f>
        <v>175</v>
      </c>
      <c r="E315" s="2">
        <f t="shared" si="16"/>
        <v>70543</v>
      </c>
      <c r="F315" s="6" t="str">
        <f t="shared" si="19"/>
        <v>BULLISH</v>
      </c>
      <c r="G315" s="6" t="str">
        <f t="shared" si="18"/>
        <v>STRONG</v>
      </c>
      <c r="H315" s="6" t="str">
        <f t="shared" si="17"/>
        <v>BULLISH DIVERGENCE</v>
      </c>
    </row>
    <row r="316" spans="1:8" ht="13.5" x14ac:dyDescent="0.25">
      <c r="A316" s="3">
        <f>TITRES_STAT!B319</f>
        <v>42465</v>
      </c>
      <c r="B316" s="6">
        <f>TITRES_STAT!C319</f>
        <v>21</v>
      </c>
      <c r="C316" s="6">
        <f>TITRES_STAT!D319</f>
        <v>8.1414000000000009</v>
      </c>
      <c r="D316" s="6">
        <f>TITRES_STAT!E319</f>
        <v>3554</v>
      </c>
      <c r="E316" s="2">
        <f t="shared" si="16"/>
        <v>66989</v>
      </c>
      <c r="F316" s="6" t="str">
        <f t="shared" si="19"/>
        <v>BEARISH</v>
      </c>
      <c r="G316" s="6" t="str">
        <f t="shared" si="18"/>
        <v>WEAK</v>
      </c>
      <c r="H316" s="6" t="str">
        <f t="shared" si="17"/>
        <v>CONFIRMED BEARISH</v>
      </c>
    </row>
    <row r="317" spans="1:8" ht="13.5" x14ac:dyDescent="0.25">
      <c r="A317" s="3">
        <f>TITRES_STAT!B320</f>
        <v>42466</v>
      </c>
      <c r="B317" s="6">
        <f>TITRES_STAT!C320</f>
        <v>21.01</v>
      </c>
      <c r="C317" s="6">
        <f>TITRES_STAT!D320</f>
        <v>8.1452000000000009</v>
      </c>
      <c r="D317" s="6">
        <f>TITRES_STAT!E320</f>
        <v>1318</v>
      </c>
      <c r="E317" s="2">
        <f t="shared" si="16"/>
        <v>68307</v>
      </c>
      <c r="F317" s="6" t="str">
        <f t="shared" si="19"/>
        <v>BEARISH</v>
      </c>
      <c r="G317" s="6" t="str">
        <f t="shared" si="18"/>
        <v>WEAK</v>
      </c>
      <c r="H317" s="6" t="str">
        <f t="shared" si="17"/>
        <v>CONFIRMED BEARISH</v>
      </c>
    </row>
    <row r="318" spans="1:8" ht="13.5" x14ac:dyDescent="0.25">
      <c r="A318" s="3">
        <f>TITRES_STAT!B321</f>
        <v>42467</v>
      </c>
      <c r="B318" s="6">
        <f>TITRES_STAT!C321</f>
        <v>21.2</v>
      </c>
      <c r="C318" s="6">
        <f>TITRES_STAT!D321</f>
        <v>8.2188999999999997</v>
      </c>
      <c r="D318" s="6">
        <f>TITRES_STAT!E321</f>
        <v>18720</v>
      </c>
      <c r="E318" s="2">
        <f t="shared" si="16"/>
        <v>87027</v>
      </c>
      <c r="F318" s="6" t="str">
        <f t="shared" si="19"/>
        <v>BULLISH</v>
      </c>
      <c r="G318" s="6" t="str">
        <f t="shared" si="18"/>
        <v>STRONG</v>
      </c>
      <c r="H318" s="6" t="str">
        <f t="shared" si="17"/>
        <v>CONFIRMED BULLISH</v>
      </c>
    </row>
    <row r="319" spans="1:8" ht="13.5" x14ac:dyDescent="0.25">
      <c r="A319" s="3">
        <f>TITRES_STAT!B322</f>
        <v>42468</v>
      </c>
      <c r="B319" s="6">
        <f>TITRES_STAT!C322</f>
        <v>21.2</v>
      </c>
      <c r="C319" s="6">
        <f>TITRES_STAT!D322</f>
        <v>8.2188999999999997</v>
      </c>
      <c r="D319" s="6">
        <f>TITRES_STAT!E322</f>
        <v>1630</v>
      </c>
      <c r="E319" s="2">
        <f t="shared" si="16"/>
        <v>87027</v>
      </c>
      <c r="F319" s="6" t="str">
        <f t="shared" si="19"/>
        <v>BULLISH</v>
      </c>
      <c r="G319" s="6" t="str">
        <f t="shared" si="18"/>
        <v>STRONG</v>
      </c>
      <c r="H319" s="6" t="str">
        <f t="shared" si="17"/>
        <v>CONFIRMED BULLISH</v>
      </c>
    </row>
    <row r="320" spans="1:8" ht="13.5" x14ac:dyDescent="0.25">
      <c r="A320" s="3">
        <f>TITRES_STAT!B323</f>
        <v>42471</v>
      </c>
      <c r="B320" s="6">
        <f>TITRES_STAT!C323</f>
        <v>21.4</v>
      </c>
      <c r="C320" s="6">
        <f>TITRES_STAT!D323</f>
        <v>8.2964000000000002</v>
      </c>
      <c r="D320" s="6">
        <f>TITRES_STAT!E323</f>
        <v>512</v>
      </c>
      <c r="E320" s="2">
        <f t="shared" si="16"/>
        <v>87539</v>
      </c>
      <c r="F320" s="6" t="str">
        <f t="shared" si="19"/>
        <v>BULLISH</v>
      </c>
      <c r="G320" s="6" t="str">
        <f t="shared" si="18"/>
        <v>STRONG</v>
      </c>
      <c r="H320" s="6" t="str">
        <f t="shared" si="17"/>
        <v>CONFIRMED BULLISH</v>
      </c>
    </row>
    <row r="321" spans="1:8" ht="13.5" x14ac:dyDescent="0.25">
      <c r="A321" s="3">
        <f>TITRES_STAT!B324</f>
        <v>42472</v>
      </c>
      <c r="B321" s="6">
        <f>TITRES_STAT!C324</f>
        <v>21.38</v>
      </c>
      <c r="C321" s="6">
        <f>TITRES_STAT!D324</f>
        <v>8.2887000000000004</v>
      </c>
      <c r="D321" s="6">
        <f>TITRES_STAT!E324</f>
        <v>270</v>
      </c>
      <c r="E321" s="2">
        <f t="shared" si="16"/>
        <v>87269</v>
      </c>
      <c r="F321" s="6" t="str">
        <f t="shared" si="19"/>
        <v>BULLISH</v>
      </c>
      <c r="G321" s="6" t="str">
        <f t="shared" si="18"/>
        <v>STRONG</v>
      </c>
      <c r="H321" s="6" t="str">
        <f t="shared" si="17"/>
        <v>CONFIRMED BULLISH</v>
      </c>
    </row>
    <row r="322" spans="1:8" ht="13.5" x14ac:dyDescent="0.25">
      <c r="A322" s="3">
        <f>TITRES_STAT!B325</f>
        <v>42473</v>
      </c>
      <c r="B322" s="6">
        <f>TITRES_STAT!C325</f>
        <v>21.3</v>
      </c>
      <c r="C322" s="6">
        <f>TITRES_STAT!D325</f>
        <v>8.2576999999999998</v>
      </c>
      <c r="D322" s="6">
        <f>TITRES_STAT!E325</f>
        <v>700</v>
      </c>
      <c r="E322" s="2">
        <f t="shared" si="16"/>
        <v>86569</v>
      </c>
      <c r="F322" s="6" t="str">
        <f t="shared" si="19"/>
        <v>BULLISH</v>
      </c>
      <c r="G322" s="6" t="str">
        <f t="shared" si="18"/>
        <v>STRONG</v>
      </c>
      <c r="H322" s="6" t="str">
        <f t="shared" si="17"/>
        <v>CONFIRMED BULLISH</v>
      </c>
    </row>
    <row r="323" spans="1:8" ht="13.5" x14ac:dyDescent="0.25">
      <c r="A323" s="3">
        <f>TITRES_STAT!B326</f>
        <v>42474</v>
      </c>
      <c r="B323" s="6">
        <f>TITRES_STAT!C326</f>
        <v>21.25</v>
      </c>
      <c r="C323" s="6">
        <f>TITRES_STAT!D326</f>
        <v>8.2383000000000006</v>
      </c>
      <c r="D323" s="6">
        <f>TITRES_STAT!E326</f>
        <v>15056</v>
      </c>
      <c r="E323" s="2">
        <f t="shared" si="16"/>
        <v>71513</v>
      </c>
      <c r="F323" s="6" t="str">
        <f t="shared" si="19"/>
        <v>BEARISH</v>
      </c>
      <c r="G323" s="6" t="str">
        <f t="shared" si="18"/>
        <v>WEAK</v>
      </c>
      <c r="H323" s="6" t="str">
        <f t="shared" si="17"/>
        <v>BEARISH DIVERGENCE</v>
      </c>
    </row>
    <row r="324" spans="1:8" ht="13.5" x14ac:dyDescent="0.25">
      <c r="A324" s="3">
        <f>TITRES_STAT!B327</f>
        <v>42475</v>
      </c>
      <c r="B324" s="6">
        <f>TITRES_STAT!C327</f>
        <v>21.2</v>
      </c>
      <c r="C324" s="6">
        <f>TITRES_STAT!D327</f>
        <v>8.2188999999999997</v>
      </c>
      <c r="D324" s="6">
        <f>TITRES_STAT!E327</f>
        <v>3234</v>
      </c>
      <c r="E324" s="2">
        <f t="shared" ref="E324:E387" si="20">IF(B324&gt;B323, E323+D324, IF(B324&lt;B323, E323-D324, E323))</f>
        <v>68279</v>
      </c>
      <c r="F324" s="6" t="str">
        <f t="shared" si="19"/>
        <v>BEARISH</v>
      </c>
      <c r="G324" s="6" t="str">
        <f t="shared" si="18"/>
        <v>WEAK</v>
      </c>
      <c r="H324" s="6" t="str">
        <f t="shared" si="17"/>
        <v>NEUTRAL</v>
      </c>
    </row>
    <row r="325" spans="1:8" ht="13.5" x14ac:dyDescent="0.25">
      <c r="A325" s="3">
        <f>TITRES_STAT!B328</f>
        <v>42478</v>
      </c>
      <c r="B325" s="6">
        <f>TITRES_STAT!C328</f>
        <v>21.19</v>
      </c>
      <c r="C325" s="6">
        <f>TITRES_STAT!D328</f>
        <v>8.2149999999999999</v>
      </c>
      <c r="D325" s="6">
        <f>TITRES_STAT!E328</f>
        <v>2845</v>
      </c>
      <c r="E325" s="2">
        <f t="shared" si="20"/>
        <v>65434</v>
      </c>
      <c r="F325" s="6" t="str">
        <f t="shared" si="19"/>
        <v>BEARISH</v>
      </c>
      <c r="G325" s="6" t="str">
        <f t="shared" si="18"/>
        <v>WEAK</v>
      </c>
      <c r="H325" s="6" t="str">
        <f t="shared" si="17"/>
        <v>CONFIRMED BEARISH</v>
      </c>
    </row>
    <row r="326" spans="1:8" ht="13.5" x14ac:dyDescent="0.25">
      <c r="A326" s="3">
        <f>TITRES_STAT!B329</f>
        <v>42479</v>
      </c>
      <c r="B326" s="6">
        <f>TITRES_STAT!C329</f>
        <v>21.17</v>
      </c>
      <c r="C326" s="6">
        <f>TITRES_STAT!D329</f>
        <v>8.2073</v>
      </c>
      <c r="D326" s="6">
        <f>TITRES_STAT!E329</f>
        <v>4633</v>
      </c>
      <c r="E326" s="2">
        <f t="shared" si="20"/>
        <v>60801</v>
      </c>
      <c r="F326" s="6" t="str">
        <f t="shared" si="19"/>
        <v>BEARISH</v>
      </c>
      <c r="G326" s="6" t="str">
        <f t="shared" si="18"/>
        <v>WEAK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f>TITRES_STAT!B330</f>
        <v>42480</v>
      </c>
      <c r="B327" s="6">
        <f>TITRES_STAT!C330</f>
        <v>21.1</v>
      </c>
      <c r="C327" s="6">
        <f>TITRES_STAT!D330</f>
        <v>8.1800999999999995</v>
      </c>
      <c r="D327" s="6">
        <f>TITRES_STAT!E330</f>
        <v>466</v>
      </c>
      <c r="E327" s="2">
        <f t="shared" si="20"/>
        <v>60335</v>
      </c>
      <c r="F327" s="6" t="str">
        <f t="shared" si="19"/>
        <v>BEARISH</v>
      </c>
      <c r="G327" s="6" t="str">
        <f t="shared" ref="G327:G390" si="22">IF((E327-E322)/E322 &gt; 0.02, "STRONG",
 IF((E327-E322)/E322 &lt; -0.02, "WEAK", "NEUTRAL"))</f>
        <v>WEAK</v>
      </c>
      <c r="H327" s="6" t="str">
        <f t="shared" si="21"/>
        <v>CONFIRMED BEARISH</v>
      </c>
    </row>
    <row r="328" spans="1:8" ht="13.5" x14ac:dyDescent="0.25">
      <c r="A328" s="3">
        <f>TITRES_STAT!B331</f>
        <v>42481</v>
      </c>
      <c r="B328" s="6">
        <f>TITRES_STAT!C331</f>
        <v>21</v>
      </c>
      <c r="C328" s="6">
        <f>TITRES_STAT!D331</f>
        <v>8.1414000000000009</v>
      </c>
      <c r="D328" s="6">
        <f>TITRES_STAT!E331</f>
        <v>13401</v>
      </c>
      <c r="E328" s="2">
        <f t="shared" si="20"/>
        <v>46934</v>
      </c>
      <c r="F328" s="6" t="str">
        <f t="shared" ref="F328:F391" si="23">IF(E328&gt;E323,"BULLISH",IF(E328&lt;E323,"BEARISH","NEUTRAL"))</f>
        <v>BEARISH</v>
      </c>
      <c r="G328" s="6" t="str">
        <f t="shared" si="22"/>
        <v>WEAK</v>
      </c>
      <c r="H328" s="6" t="str">
        <f t="shared" si="21"/>
        <v>CONFIRMED BEARISH</v>
      </c>
    </row>
    <row r="329" spans="1:8" ht="13.5" x14ac:dyDescent="0.25">
      <c r="A329" s="3">
        <f>TITRES_STAT!B332</f>
        <v>42482</v>
      </c>
      <c r="B329" s="6">
        <f>TITRES_STAT!C332</f>
        <v>21</v>
      </c>
      <c r="C329" s="6">
        <f>TITRES_STAT!D332</f>
        <v>8.1414000000000009</v>
      </c>
      <c r="D329" s="6">
        <f>TITRES_STAT!E332</f>
        <v>5579</v>
      </c>
      <c r="E329" s="2">
        <f t="shared" si="20"/>
        <v>46934</v>
      </c>
      <c r="F329" s="6" t="str">
        <f t="shared" si="23"/>
        <v>BEARISH</v>
      </c>
      <c r="G329" s="6" t="str">
        <f t="shared" si="22"/>
        <v>WEAK</v>
      </c>
      <c r="H329" s="6" t="str">
        <f t="shared" si="21"/>
        <v>CONFIRMED BEARISH</v>
      </c>
    </row>
    <row r="330" spans="1:8" ht="13.5" x14ac:dyDescent="0.25">
      <c r="A330" s="3">
        <f>TITRES_STAT!B333</f>
        <v>42485</v>
      </c>
      <c r="B330" s="6">
        <f>TITRES_STAT!C333</f>
        <v>21</v>
      </c>
      <c r="C330" s="6">
        <f>TITRES_STAT!D333</f>
        <v>8.1414000000000009</v>
      </c>
      <c r="D330" s="6">
        <f>TITRES_STAT!E333</f>
        <v>240</v>
      </c>
      <c r="E330" s="2">
        <f t="shared" si="20"/>
        <v>46934</v>
      </c>
      <c r="F330" s="6" t="str">
        <f t="shared" si="23"/>
        <v>BEARISH</v>
      </c>
      <c r="G330" s="6" t="str">
        <f t="shared" si="22"/>
        <v>WEAK</v>
      </c>
      <c r="H330" s="6" t="str">
        <f t="shared" si="21"/>
        <v>CONFIRMED BEARISH</v>
      </c>
    </row>
    <row r="331" spans="1:8" ht="13.5" x14ac:dyDescent="0.25">
      <c r="A331" s="3">
        <f>TITRES_STAT!B334</f>
        <v>42486</v>
      </c>
      <c r="B331" s="6">
        <f>TITRES_STAT!C334</f>
        <v>21.29</v>
      </c>
      <c r="C331" s="6">
        <f>TITRES_STAT!D334</f>
        <v>8.2538</v>
      </c>
      <c r="D331" s="6">
        <f>TITRES_STAT!E334</f>
        <v>7678</v>
      </c>
      <c r="E331" s="2">
        <f t="shared" si="20"/>
        <v>54612</v>
      </c>
      <c r="F331" s="6" t="str">
        <f t="shared" si="23"/>
        <v>BEARISH</v>
      </c>
      <c r="G331" s="6" t="str">
        <f t="shared" si="22"/>
        <v>WEAK</v>
      </c>
      <c r="H331" s="6" t="str">
        <f t="shared" si="21"/>
        <v>BEARISH DIVERGENCE</v>
      </c>
    </row>
    <row r="332" spans="1:8" ht="13.5" x14ac:dyDescent="0.25">
      <c r="A332" s="3">
        <f>TITRES_STAT!B335</f>
        <v>42487</v>
      </c>
      <c r="B332" s="6">
        <f>TITRES_STAT!C335</f>
        <v>21</v>
      </c>
      <c r="C332" s="6">
        <f>TITRES_STAT!D335</f>
        <v>8.1414000000000009</v>
      </c>
      <c r="D332" s="6">
        <f>TITRES_STAT!E335</f>
        <v>531</v>
      </c>
      <c r="E332" s="2">
        <f t="shared" si="20"/>
        <v>54081</v>
      </c>
      <c r="F332" s="6" t="str">
        <f t="shared" si="23"/>
        <v>BEARISH</v>
      </c>
      <c r="G332" s="6" t="str">
        <f t="shared" si="22"/>
        <v>WEAK</v>
      </c>
      <c r="H332" s="6" t="str">
        <f t="shared" si="21"/>
        <v>CONFIRMED BEARISH</v>
      </c>
    </row>
    <row r="333" spans="1:8" ht="13.5" x14ac:dyDescent="0.25">
      <c r="A333" s="3">
        <f>TITRES_STAT!B336</f>
        <v>42488</v>
      </c>
      <c r="B333" s="6">
        <f>TITRES_STAT!C336</f>
        <v>21</v>
      </c>
      <c r="C333" s="6">
        <f>TITRES_STAT!D336</f>
        <v>8.1414000000000009</v>
      </c>
      <c r="D333" s="6">
        <f>TITRES_STAT!E336</f>
        <v>202</v>
      </c>
      <c r="E333" s="2">
        <f t="shared" si="20"/>
        <v>54081</v>
      </c>
      <c r="F333" s="6" t="str">
        <f t="shared" si="23"/>
        <v>BULLISH</v>
      </c>
      <c r="G333" s="6" t="str">
        <f t="shared" si="22"/>
        <v>STRONG</v>
      </c>
      <c r="H333" s="6" t="str">
        <f t="shared" si="21"/>
        <v>NEUTRAL</v>
      </c>
    </row>
    <row r="334" spans="1:8" ht="13.5" x14ac:dyDescent="0.25">
      <c r="A334" s="3">
        <f>TITRES_STAT!B337</f>
        <v>42489</v>
      </c>
      <c r="B334" s="6">
        <f>TITRES_STAT!C337</f>
        <v>21.01</v>
      </c>
      <c r="C334" s="6">
        <f>TITRES_STAT!D337</f>
        <v>8.1452000000000009</v>
      </c>
      <c r="D334" s="6">
        <f>TITRES_STAT!E337</f>
        <v>401</v>
      </c>
      <c r="E334" s="2">
        <f t="shared" si="20"/>
        <v>54482</v>
      </c>
      <c r="F334" s="6" t="str">
        <f t="shared" si="23"/>
        <v>BULLISH</v>
      </c>
      <c r="G334" s="6" t="str">
        <f t="shared" si="22"/>
        <v>STRONG</v>
      </c>
      <c r="H334" s="6" t="str">
        <f t="shared" si="21"/>
        <v>CONFIRMED BULLISH</v>
      </c>
    </row>
    <row r="335" spans="1:8" ht="13.5" x14ac:dyDescent="0.25">
      <c r="A335" s="3">
        <f>TITRES_STAT!B338</f>
        <v>42492</v>
      </c>
      <c r="B335" s="6">
        <f>TITRES_STAT!C338</f>
        <v>21.01</v>
      </c>
      <c r="C335" s="6">
        <f>TITRES_STAT!D338</f>
        <v>8.1452000000000009</v>
      </c>
      <c r="D335" s="6">
        <f>TITRES_STAT!E338</f>
        <v>290</v>
      </c>
      <c r="E335" s="2">
        <f t="shared" si="20"/>
        <v>54482</v>
      </c>
      <c r="F335" s="6" t="str">
        <f t="shared" si="23"/>
        <v>BULLISH</v>
      </c>
      <c r="G335" s="6" t="str">
        <f t="shared" si="22"/>
        <v>STRONG</v>
      </c>
      <c r="H335" s="6" t="str">
        <f t="shared" si="21"/>
        <v>CONFIRMED BULLISH</v>
      </c>
    </row>
    <row r="336" spans="1:8" ht="13.5" x14ac:dyDescent="0.25">
      <c r="A336" s="3">
        <f>TITRES_STAT!B339</f>
        <v>42493</v>
      </c>
      <c r="B336" s="6">
        <f>TITRES_STAT!C339</f>
        <v>21.01</v>
      </c>
      <c r="C336" s="6">
        <f>TITRES_STAT!D339</f>
        <v>8.1452000000000009</v>
      </c>
      <c r="D336" s="6">
        <f>TITRES_STAT!E339</f>
        <v>490</v>
      </c>
      <c r="E336" s="2">
        <f t="shared" si="20"/>
        <v>54482</v>
      </c>
      <c r="F336" s="6" t="str">
        <f t="shared" si="23"/>
        <v>BEARISH</v>
      </c>
      <c r="G336" s="6" t="str">
        <f t="shared" si="22"/>
        <v>NEUTRAL</v>
      </c>
      <c r="H336" s="6" t="str">
        <f t="shared" si="21"/>
        <v>CONFIRMED BEARISH</v>
      </c>
    </row>
    <row r="337" spans="1:8" ht="13.5" x14ac:dyDescent="0.25">
      <c r="A337" s="3">
        <f>TITRES_STAT!B340</f>
        <v>42494</v>
      </c>
      <c r="B337" s="6">
        <f>TITRES_STAT!C340</f>
        <v>21.01</v>
      </c>
      <c r="C337" s="6">
        <f>TITRES_STAT!D340</f>
        <v>8.1452000000000009</v>
      </c>
      <c r="D337" s="6">
        <f>TITRES_STAT!E340</f>
        <v>1642</v>
      </c>
      <c r="E337" s="2">
        <f t="shared" si="20"/>
        <v>54482</v>
      </c>
      <c r="F337" s="6" t="str">
        <f t="shared" si="23"/>
        <v>BULLISH</v>
      </c>
      <c r="G337" s="6" t="str">
        <f t="shared" si="22"/>
        <v>NEUTRAL</v>
      </c>
      <c r="H337" s="6" t="str">
        <f t="shared" si="21"/>
        <v>CONFIRMED BULLISH</v>
      </c>
    </row>
    <row r="338" spans="1:8" ht="13.5" x14ac:dyDescent="0.25">
      <c r="A338" s="3">
        <f>TITRES_STAT!B341</f>
        <v>42495</v>
      </c>
      <c r="B338" s="6">
        <f>TITRES_STAT!C341</f>
        <v>21.01</v>
      </c>
      <c r="C338" s="6">
        <f>TITRES_STAT!D341</f>
        <v>8.1452000000000009</v>
      </c>
      <c r="D338" s="6">
        <f>TITRES_STAT!E341</f>
        <v>583</v>
      </c>
      <c r="E338" s="2">
        <f t="shared" si="20"/>
        <v>54482</v>
      </c>
      <c r="F338" s="6" t="str">
        <f t="shared" si="23"/>
        <v>BULLISH</v>
      </c>
      <c r="G338" s="6" t="str">
        <f t="shared" si="22"/>
        <v>NEUTRAL</v>
      </c>
      <c r="H338" s="6" t="str">
        <f t="shared" si="21"/>
        <v>CONFIRMED BULLISH</v>
      </c>
    </row>
    <row r="339" spans="1:8" ht="13.5" x14ac:dyDescent="0.25">
      <c r="A339" s="3">
        <f>TITRES_STAT!B342</f>
        <v>42496</v>
      </c>
      <c r="B339" s="6">
        <f>TITRES_STAT!C342</f>
        <v>21.4</v>
      </c>
      <c r="C339" s="6">
        <f>TITRES_STAT!D342</f>
        <v>8.2964000000000002</v>
      </c>
      <c r="D339" s="6">
        <f>TITRES_STAT!E342</f>
        <v>200</v>
      </c>
      <c r="E339" s="2">
        <f t="shared" si="20"/>
        <v>54682</v>
      </c>
      <c r="F339" s="6" t="str">
        <f t="shared" si="23"/>
        <v>BULLISH</v>
      </c>
      <c r="G339" s="6" t="str">
        <f t="shared" si="22"/>
        <v>NEUTRAL</v>
      </c>
      <c r="H339" s="6" t="str">
        <f t="shared" si="21"/>
        <v>CONFIRMED BULLISH</v>
      </c>
    </row>
    <row r="340" spans="1:8" ht="13.5" x14ac:dyDescent="0.25">
      <c r="A340" s="3">
        <f>TITRES_STAT!B343</f>
        <v>42499</v>
      </c>
      <c r="B340" s="6">
        <f>TITRES_STAT!C343</f>
        <v>21.4</v>
      </c>
      <c r="C340" s="6">
        <f>TITRES_STAT!D343</f>
        <v>8.2964000000000002</v>
      </c>
      <c r="D340" s="6">
        <f>TITRES_STAT!E343</f>
        <v>155</v>
      </c>
      <c r="E340" s="2">
        <f t="shared" si="20"/>
        <v>54682</v>
      </c>
      <c r="F340" s="6" t="str">
        <f t="shared" si="23"/>
        <v>BULLISH</v>
      </c>
      <c r="G340" s="6" t="str">
        <f t="shared" si="22"/>
        <v>NEUTRAL</v>
      </c>
      <c r="H340" s="6" t="str">
        <f t="shared" si="21"/>
        <v>CONFIRMED BULLISH</v>
      </c>
    </row>
    <row r="341" spans="1:8" ht="13.5" x14ac:dyDescent="0.25">
      <c r="A341" s="3">
        <f>TITRES_STAT!B344</f>
        <v>42500</v>
      </c>
      <c r="B341" s="6">
        <f>TITRES_STAT!C344</f>
        <v>21.45</v>
      </c>
      <c r="C341" s="6">
        <f>TITRES_STAT!D344</f>
        <v>8.3157999999999994</v>
      </c>
      <c r="D341" s="6">
        <f>TITRES_STAT!E344</f>
        <v>1320</v>
      </c>
      <c r="E341" s="2">
        <f t="shared" si="20"/>
        <v>56002</v>
      </c>
      <c r="F341" s="6" t="str">
        <f t="shared" si="23"/>
        <v>BULLISH</v>
      </c>
      <c r="G341" s="6" t="str">
        <f t="shared" si="22"/>
        <v>STRONG</v>
      </c>
      <c r="H341" s="6" t="str">
        <f t="shared" si="21"/>
        <v>CONFIRMED BULLISH</v>
      </c>
    </row>
    <row r="342" spans="1:8" ht="13.5" x14ac:dyDescent="0.25">
      <c r="A342" s="3">
        <f>TITRES_STAT!B345</f>
        <v>42501</v>
      </c>
      <c r="B342" s="6">
        <f>TITRES_STAT!C345</f>
        <v>21.39</v>
      </c>
      <c r="C342" s="6">
        <f>TITRES_STAT!D345</f>
        <v>8.2925000000000004</v>
      </c>
      <c r="D342" s="6">
        <f>TITRES_STAT!E345</f>
        <v>1700</v>
      </c>
      <c r="E342" s="2">
        <f t="shared" si="20"/>
        <v>54302</v>
      </c>
      <c r="F342" s="6" t="str">
        <f t="shared" si="23"/>
        <v>BEARISH</v>
      </c>
      <c r="G342" s="6" t="str">
        <f t="shared" si="22"/>
        <v>NEUTRAL</v>
      </c>
      <c r="H342" s="6" t="str">
        <f t="shared" si="21"/>
        <v>BEARISH DIVERGENCE</v>
      </c>
    </row>
    <row r="343" spans="1:8" ht="13.5" x14ac:dyDescent="0.25">
      <c r="A343" s="3">
        <f>TITRES_STAT!B346</f>
        <v>42502</v>
      </c>
      <c r="B343" s="6">
        <f>TITRES_STAT!C346</f>
        <v>21.35</v>
      </c>
      <c r="C343" s="6">
        <f>TITRES_STAT!D346</f>
        <v>8.2769999999999992</v>
      </c>
      <c r="D343" s="6">
        <f>TITRES_STAT!E346</f>
        <v>35858</v>
      </c>
      <c r="E343" s="2">
        <f t="shared" si="20"/>
        <v>18444</v>
      </c>
      <c r="F343" s="6" t="str">
        <f t="shared" si="23"/>
        <v>BEARISH</v>
      </c>
      <c r="G343" s="6" t="str">
        <f t="shared" si="22"/>
        <v>WEAK</v>
      </c>
      <c r="H343" s="6" t="str">
        <f t="shared" si="21"/>
        <v>BEARISH DIVERGENCE</v>
      </c>
    </row>
    <row r="344" spans="1:8" ht="13.5" x14ac:dyDescent="0.25">
      <c r="A344" s="3">
        <f>TITRES_STAT!B347</f>
        <v>42503</v>
      </c>
      <c r="B344" s="6">
        <f>TITRES_STAT!C347</f>
        <v>21.34</v>
      </c>
      <c r="C344" s="6">
        <f>TITRES_STAT!D347</f>
        <v>8.2731999999999992</v>
      </c>
      <c r="D344" s="6">
        <f>TITRES_STAT!E347</f>
        <v>1600</v>
      </c>
      <c r="E344" s="2">
        <f t="shared" si="20"/>
        <v>16844</v>
      </c>
      <c r="F344" s="6" t="str">
        <f t="shared" si="23"/>
        <v>BEARISH</v>
      </c>
      <c r="G344" s="6" t="str">
        <f t="shared" si="22"/>
        <v>WEAK</v>
      </c>
      <c r="H344" s="6" t="str">
        <f t="shared" si="21"/>
        <v>CONFIRMED BEARISH</v>
      </c>
    </row>
    <row r="345" spans="1:8" ht="13.5" x14ac:dyDescent="0.25">
      <c r="A345" s="3">
        <f>TITRES_STAT!B348</f>
        <v>42506</v>
      </c>
      <c r="B345" s="6">
        <f>TITRES_STAT!C348</f>
        <v>21.5</v>
      </c>
      <c r="C345" s="6">
        <f>TITRES_STAT!D348</f>
        <v>8.3352000000000004</v>
      </c>
      <c r="D345" s="6">
        <f>TITRES_STAT!E348</f>
        <v>250</v>
      </c>
      <c r="E345" s="2">
        <f t="shared" si="20"/>
        <v>17094</v>
      </c>
      <c r="F345" s="6" t="str">
        <f t="shared" si="23"/>
        <v>BEARISH</v>
      </c>
      <c r="G345" s="6" t="str">
        <f t="shared" si="22"/>
        <v>WEAK</v>
      </c>
      <c r="H345" s="6" t="str">
        <f t="shared" si="21"/>
        <v>BEARISH DIVERGENCE</v>
      </c>
    </row>
    <row r="346" spans="1:8" ht="13.5" x14ac:dyDescent="0.25">
      <c r="A346" s="3">
        <f>TITRES_STAT!B349</f>
        <v>42507</v>
      </c>
      <c r="B346" s="6">
        <f>TITRES_STAT!C349</f>
        <v>21.45</v>
      </c>
      <c r="C346" s="6">
        <f>TITRES_STAT!D349</f>
        <v>8.3157999999999994</v>
      </c>
      <c r="D346" s="6">
        <f>TITRES_STAT!E349</f>
        <v>806</v>
      </c>
      <c r="E346" s="2">
        <f t="shared" si="20"/>
        <v>16288</v>
      </c>
      <c r="F346" s="6" t="str">
        <f t="shared" si="23"/>
        <v>BEARISH</v>
      </c>
      <c r="G346" s="6" t="str">
        <f t="shared" si="22"/>
        <v>WEAK</v>
      </c>
      <c r="H346" s="6" t="str">
        <f t="shared" si="21"/>
        <v>NEUTRAL</v>
      </c>
    </row>
    <row r="347" spans="1:8" ht="13.5" x14ac:dyDescent="0.25">
      <c r="A347" s="3">
        <f>TITRES_STAT!B350</f>
        <v>42508</v>
      </c>
      <c r="B347" s="6">
        <f>TITRES_STAT!C350</f>
        <v>21.45</v>
      </c>
      <c r="C347" s="6">
        <f>TITRES_STAT!D350</f>
        <v>8.3157999999999994</v>
      </c>
      <c r="D347" s="6">
        <f>TITRES_STAT!E350</f>
        <v>80</v>
      </c>
      <c r="E347" s="2">
        <f t="shared" si="20"/>
        <v>16288</v>
      </c>
      <c r="F347" s="6" t="str">
        <f t="shared" si="23"/>
        <v>BEARISH</v>
      </c>
      <c r="G347" s="6" t="str">
        <f t="shared" si="22"/>
        <v>WEAK</v>
      </c>
      <c r="H347" s="6" t="str">
        <f t="shared" si="21"/>
        <v>BEARISH DIVERGENCE</v>
      </c>
    </row>
    <row r="348" spans="1:8" ht="13.5" x14ac:dyDescent="0.25">
      <c r="A348" s="3">
        <f>TITRES_STAT!B351</f>
        <v>42509</v>
      </c>
      <c r="B348" s="6">
        <f>TITRES_STAT!C351</f>
        <v>21.4</v>
      </c>
      <c r="C348" s="6">
        <f>TITRES_STAT!D351</f>
        <v>8.2964000000000002</v>
      </c>
      <c r="D348" s="6">
        <f>TITRES_STAT!E351</f>
        <v>198</v>
      </c>
      <c r="E348" s="2">
        <f t="shared" si="20"/>
        <v>16090</v>
      </c>
      <c r="F348" s="6" t="str">
        <f t="shared" si="23"/>
        <v>BEARISH</v>
      </c>
      <c r="G348" s="6" t="str">
        <f t="shared" si="22"/>
        <v>WEAK</v>
      </c>
      <c r="H348" s="6" t="str">
        <f t="shared" si="21"/>
        <v>BEARISH DIVERGENCE</v>
      </c>
    </row>
    <row r="349" spans="1:8" ht="13.5" x14ac:dyDescent="0.25">
      <c r="A349" s="3">
        <f>TITRES_STAT!B352</f>
        <v>42510</v>
      </c>
      <c r="B349" s="6">
        <f>TITRES_STAT!C352</f>
        <v>21.4</v>
      </c>
      <c r="C349" s="6">
        <f>TITRES_STAT!D352</f>
        <v>8.2964000000000002</v>
      </c>
      <c r="D349" s="6">
        <f>TITRES_STAT!E352</f>
        <v>1010</v>
      </c>
      <c r="E349" s="2">
        <f t="shared" si="20"/>
        <v>16090</v>
      </c>
      <c r="F349" s="6" t="str">
        <f t="shared" si="23"/>
        <v>BEARISH</v>
      </c>
      <c r="G349" s="6" t="str">
        <f t="shared" si="22"/>
        <v>WEAK</v>
      </c>
      <c r="H349" s="6" t="str">
        <f t="shared" si="21"/>
        <v>BEARISH DIVERGENCE</v>
      </c>
    </row>
    <row r="350" spans="1:8" ht="13.5" x14ac:dyDescent="0.25">
      <c r="A350" s="3">
        <f>TITRES_STAT!B353</f>
        <v>42513</v>
      </c>
      <c r="B350" s="6">
        <f>TITRES_STAT!C353</f>
        <v>21.2</v>
      </c>
      <c r="C350" s="6">
        <f>TITRES_STAT!D353</f>
        <v>8.2188999999999997</v>
      </c>
      <c r="D350" s="6">
        <f>TITRES_STAT!E353</f>
        <v>634</v>
      </c>
      <c r="E350" s="2">
        <f t="shared" si="20"/>
        <v>15456</v>
      </c>
      <c r="F350" s="6" t="str">
        <f t="shared" si="23"/>
        <v>BEARISH</v>
      </c>
      <c r="G350" s="6" t="str">
        <f t="shared" si="22"/>
        <v>WEAK</v>
      </c>
      <c r="H350" s="6" t="str">
        <f t="shared" si="21"/>
        <v>CONFIRMED BEARISH</v>
      </c>
    </row>
    <row r="351" spans="1:8" ht="13.5" x14ac:dyDescent="0.25">
      <c r="A351" s="3">
        <f>TITRES_STAT!B354</f>
        <v>42514</v>
      </c>
      <c r="B351" s="6">
        <f>TITRES_STAT!C354</f>
        <v>21.2</v>
      </c>
      <c r="C351" s="6">
        <f>TITRES_STAT!D354</f>
        <v>8.2188999999999997</v>
      </c>
      <c r="D351" s="6">
        <f>TITRES_STAT!E354</f>
        <v>1973</v>
      </c>
      <c r="E351" s="2">
        <f t="shared" si="20"/>
        <v>15456</v>
      </c>
      <c r="F351" s="6" t="str">
        <f t="shared" si="23"/>
        <v>BEARISH</v>
      </c>
      <c r="G351" s="6" t="str">
        <f t="shared" si="22"/>
        <v>WEAK</v>
      </c>
      <c r="H351" s="6" t="str">
        <f t="shared" si="21"/>
        <v>CONFIRMED BEARISH</v>
      </c>
    </row>
    <row r="352" spans="1:8" ht="13.5" x14ac:dyDescent="0.25">
      <c r="A352" s="3">
        <f>TITRES_STAT!B355</f>
        <v>42515</v>
      </c>
      <c r="B352" s="6">
        <f>TITRES_STAT!C355</f>
        <v>21.2</v>
      </c>
      <c r="C352" s="6">
        <f>TITRES_STAT!D355</f>
        <v>8.2188999999999997</v>
      </c>
      <c r="D352" s="6">
        <f>TITRES_STAT!E355</f>
        <v>2000</v>
      </c>
      <c r="E352" s="2">
        <f t="shared" si="20"/>
        <v>15456</v>
      </c>
      <c r="F352" s="6" t="str">
        <f t="shared" si="23"/>
        <v>BEARISH</v>
      </c>
      <c r="G352" s="6" t="str">
        <f t="shared" si="22"/>
        <v>WEAK</v>
      </c>
      <c r="H352" s="6" t="str">
        <f t="shared" si="21"/>
        <v>CONFIRMED BEARISH</v>
      </c>
    </row>
    <row r="353" spans="1:8" ht="13.5" x14ac:dyDescent="0.25">
      <c r="A353" s="3">
        <f>TITRES_STAT!B356</f>
        <v>42516</v>
      </c>
      <c r="B353" s="6">
        <f>TITRES_STAT!C356</f>
        <v>22.45</v>
      </c>
      <c r="C353" s="6">
        <f>TITRES_STAT!D356</f>
        <v>8.7035</v>
      </c>
      <c r="D353" s="6">
        <f>TITRES_STAT!E356</f>
        <v>7622</v>
      </c>
      <c r="E353" s="2">
        <f t="shared" si="20"/>
        <v>23078</v>
      </c>
      <c r="F353" s="6" t="str">
        <f t="shared" si="23"/>
        <v>BULLISH</v>
      </c>
      <c r="G353" s="6" t="str">
        <f t="shared" si="22"/>
        <v>STRONG</v>
      </c>
      <c r="H353" s="6" t="str">
        <f t="shared" si="21"/>
        <v>CONFIRMED BULLISH</v>
      </c>
    </row>
    <row r="354" spans="1:8" ht="13.5" x14ac:dyDescent="0.25">
      <c r="A354" s="3">
        <f>TITRES_STAT!B357</f>
        <v>42517</v>
      </c>
      <c r="B354" s="6">
        <f>TITRES_STAT!C357</f>
        <v>22.45</v>
      </c>
      <c r="C354" s="6">
        <f>TITRES_STAT!D357</f>
        <v>8.7035</v>
      </c>
      <c r="D354" s="6">
        <f>TITRES_STAT!E357</f>
        <v>199</v>
      </c>
      <c r="E354" s="2">
        <f t="shared" si="20"/>
        <v>23078</v>
      </c>
      <c r="F354" s="6" t="str">
        <f t="shared" si="23"/>
        <v>BULLISH</v>
      </c>
      <c r="G354" s="6" t="str">
        <f t="shared" si="22"/>
        <v>STRONG</v>
      </c>
      <c r="H354" s="6" t="str">
        <f t="shared" si="21"/>
        <v>CONFIRMED BULLISH</v>
      </c>
    </row>
    <row r="355" spans="1:8" ht="13.5" x14ac:dyDescent="0.25">
      <c r="A355" s="3">
        <f>TITRES_STAT!B358</f>
        <v>42520</v>
      </c>
      <c r="B355" s="6">
        <f>TITRES_STAT!C358</f>
        <v>22.3</v>
      </c>
      <c r="C355" s="6">
        <f>TITRES_STAT!D358</f>
        <v>8.6453000000000007</v>
      </c>
      <c r="D355" s="6">
        <f>TITRES_STAT!E358</f>
        <v>518</v>
      </c>
      <c r="E355" s="2">
        <f t="shared" si="20"/>
        <v>22560</v>
      </c>
      <c r="F355" s="6" t="str">
        <f t="shared" si="23"/>
        <v>BULLISH</v>
      </c>
      <c r="G355" s="6" t="str">
        <f t="shared" si="22"/>
        <v>STRONG</v>
      </c>
      <c r="H355" s="6" t="str">
        <f t="shared" si="21"/>
        <v>CONFIRMED BULLISH</v>
      </c>
    </row>
    <row r="356" spans="1:8" ht="13.5" x14ac:dyDescent="0.25">
      <c r="A356" s="3">
        <f>TITRES_STAT!B359</f>
        <v>42521</v>
      </c>
      <c r="B356" s="6">
        <f>TITRES_STAT!C359</f>
        <v>22.29</v>
      </c>
      <c r="C356" s="6">
        <f>TITRES_STAT!D359</f>
        <v>8.6415000000000006</v>
      </c>
      <c r="D356" s="6">
        <f>TITRES_STAT!E359</f>
        <v>430</v>
      </c>
      <c r="E356" s="2">
        <f t="shared" si="20"/>
        <v>22130</v>
      </c>
      <c r="F356" s="6" t="str">
        <f t="shared" si="23"/>
        <v>BULLISH</v>
      </c>
      <c r="G356" s="6" t="str">
        <f t="shared" si="22"/>
        <v>STRONG</v>
      </c>
      <c r="H356" s="6" t="str">
        <f t="shared" si="21"/>
        <v>CONFIRMED BULLISH</v>
      </c>
    </row>
    <row r="357" spans="1:8" ht="13.5" x14ac:dyDescent="0.25">
      <c r="A357" s="3">
        <f>TITRES_STAT!B360</f>
        <v>42522</v>
      </c>
      <c r="B357" s="6">
        <f>TITRES_STAT!C360</f>
        <v>22.29</v>
      </c>
      <c r="C357" s="6">
        <f>TITRES_STAT!D360</f>
        <v>8.6415000000000006</v>
      </c>
      <c r="D357" s="6">
        <f>TITRES_STAT!E360</f>
        <v>276</v>
      </c>
      <c r="E357" s="2">
        <f t="shared" si="20"/>
        <v>22130</v>
      </c>
      <c r="F357" s="6" t="str">
        <f t="shared" si="23"/>
        <v>BULLISH</v>
      </c>
      <c r="G357" s="6" t="str">
        <f t="shared" si="22"/>
        <v>STRONG</v>
      </c>
      <c r="H357" s="6" t="str">
        <f t="shared" si="21"/>
        <v>CONFIRMED BULLISH</v>
      </c>
    </row>
    <row r="358" spans="1:8" ht="13.5" x14ac:dyDescent="0.25">
      <c r="A358" s="3">
        <f>TITRES_STAT!B361</f>
        <v>42523</v>
      </c>
      <c r="B358" s="6">
        <f>TITRES_STAT!C361</f>
        <v>22.24</v>
      </c>
      <c r="C358" s="6">
        <f>TITRES_STAT!D361</f>
        <v>8.6220999999999997</v>
      </c>
      <c r="D358" s="6">
        <f>TITRES_STAT!E361</f>
        <v>286</v>
      </c>
      <c r="E358" s="2">
        <f t="shared" si="20"/>
        <v>21844</v>
      </c>
      <c r="F358" s="6" t="str">
        <f t="shared" si="23"/>
        <v>BEARISH</v>
      </c>
      <c r="G358" s="6" t="str">
        <f t="shared" si="22"/>
        <v>WEAK</v>
      </c>
      <c r="H358" s="6" t="str">
        <f t="shared" si="21"/>
        <v>CONFIRMED BEARISH</v>
      </c>
    </row>
    <row r="359" spans="1:8" ht="13.5" x14ac:dyDescent="0.25">
      <c r="A359" s="3">
        <f>TITRES_STAT!B362</f>
        <v>42524</v>
      </c>
      <c r="B359" s="6">
        <f>TITRES_STAT!C362</f>
        <v>22.27</v>
      </c>
      <c r="C359" s="6">
        <f>TITRES_STAT!D362</f>
        <v>8.6336999999999993</v>
      </c>
      <c r="D359" s="6">
        <f>TITRES_STAT!E362</f>
        <v>250</v>
      </c>
      <c r="E359" s="2">
        <f t="shared" si="20"/>
        <v>22094</v>
      </c>
      <c r="F359" s="6" t="str">
        <f t="shared" si="23"/>
        <v>BEARISH</v>
      </c>
      <c r="G359" s="6" t="str">
        <f t="shared" si="22"/>
        <v>WEAK</v>
      </c>
      <c r="H359" s="6" t="str">
        <f t="shared" si="21"/>
        <v>CONFIRMED BEARISH</v>
      </c>
    </row>
    <row r="360" spans="1:8" ht="13.5" x14ac:dyDescent="0.25">
      <c r="A360" s="3">
        <f>TITRES_STAT!B363</f>
        <v>42527</v>
      </c>
      <c r="B360" s="6">
        <f>TITRES_STAT!C363</f>
        <v>22</v>
      </c>
      <c r="C360" s="6">
        <f>TITRES_STAT!D363</f>
        <v>8.5289999999999999</v>
      </c>
      <c r="D360" s="6">
        <f>TITRES_STAT!E363</f>
        <v>64</v>
      </c>
      <c r="E360" s="2">
        <f t="shared" si="20"/>
        <v>22030</v>
      </c>
      <c r="F360" s="6" t="str">
        <f t="shared" si="23"/>
        <v>BEARISH</v>
      </c>
      <c r="G360" s="6" t="str">
        <f t="shared" si="22"/>
        <v>WEAK</v>
      </c>
      <c r="H360" s="6" t="str">
        <f t="shared" si="21"/>
        <v>CONFIRMED BEARISH</v>
      </c>
    </row>
    <row r="361" spans="1:8" ht="13.5" x14ac:dyDescent="0.25">
      <c r="A361" s="3">
        <f>TITRES_STAT!B364</f>
        <v>42528</v>
      </c>
      <c r="B361" s="6">
        <f>TITRES_STAT!C364</f>
        <v>21.99</v>
      </c>
      <c r="C361" s="6">
        <f>TITRES_STAT!D364</f>
        <v>8.5251999999999999</v>
      </c>
      <c r="D361" s="6">
        <f>TITRES_STAT!E364</f>
        <v>526</v>
      </c>
      <c r="E361" s="2">
        <f t="shared" si="20"/>
        <v>21504</v>
      </c>
      <c r="F361" s="6" t="str">
        <f t="shared" si="23"/>
        <v>BEARISH</v>
      </c>
      <c r="G361" s="6" t="str">
        <f t="shared" si="22"/>
        <v>WEAK</v>
      </c>
      <c r="H361" s="6" t="str">
        <f t="shared" si="21"/>
        <v>CONFIRMED BEARISH</v>
      </c>
    </row>
    <row r="362" spans="1:8" ht="13.5" x14ac:dyDescent="0.25">
      <c r="A362" s="3">
        <f>TITRES_STAT!B365</f>
        <v>42529</v>
      </c>
      <c r="B362" s="6">
        <f>TITRES_STAT!C365</f>
        <v>21.34</v>
      </c>
      <c r="C362" s="6">
        <f>TITRES_STAT!D365</f>
        <v>8.2731999999999992</v>
      </c>
      <c r="D362" s="6">
        <f>TITRES_STAT!E365</f>
        <v>350</v>
      </c>
      <c r="E362" s="2">
        <f t="shared" si="20"/>
        <v>21154</v>
      </c>
      <c r="F362" s="6" t="str">
        <f t="shared" si="23"/>
        <v>BEARISH</v>
      </c>
      <c r="G362" s="6" t="str">
        <f t="shared" si="22"/>
        <v>WEAK</v>
      </c>
      <c r="H362" s="6" t="str">
        <f t="shared" si="21"/>
        <v>CONFIRMED BEARISH</v>
      </c>
    </row>
    <row r="363" spans="1:8" ht="13.5" x14ac:dyDescent="0.25">
      <c r="A363" s="3">
        <f>TITRES_STAT!B366</f>
        <v>42530</v>
      </c>
      <c r="B363" s="6">
        <f>TITRES_STAT!C366</f>
        <v>21.49</v>
      </c>
      <c r="C363" s="6">
        <f>TITRES_STAT!D366</f>
        <v>8.3313000000000006</v>
      </c>
      <c r="D363" s="6">
        <f>TITRES_STAT!E366</f>
        <v>50</v>
      </c>
      <c r="E363" s="2">
        <f t="shared" si="20"/>
        <v>21204</v>
      </c>
      <c r="F363" s="6" t="str">
        <f t="shared" si="23"/>
        <v>BEARISH</v>
      </c>
      <c r="G363" s="6" t="str">
        <f t="shared" si="22"/>
        <v>WEAK</v>
      </c>
      <c r="H363" s="6" t="str">
        <f t="shared" si="21"/>
        <v>CONFIRMED BEARISH</v>
      </c>
    </row>
    <row r="364" spans="1:8" ht="13.5" x14ac:dyDescent="0.25">
      <c r="A364" s="3">
        <f>TITRES_STAT!B367</f>
        <v>42531</v>
      </c>
      <c r="B364" s="6">
        <f>TITRES_STAT!C367</f>
        <v>21.5</v>
      </c>
      <c r="C364" s="6">
        <f>TITRES_STAT!D367</f>
        <v>8.3352000000000004</v>
      </c>
      <c r="D364" s="6">
        <f>TITRES_STAT!E367</f>
        <v>21</v>
      </c>
      <c r="E364" s="2">
        <f t="shared" si="20"/>
        <v>21225</v>
      </c>
      <c r="F364" s="6" t="str">
        <f t="shared" si="23"/>
        <v>BEARISH</v>
      </c>
      <c r="G364" s="6" t="str">
        <f t="shared" si="22"/>
        <v>WEAK</v>
      </c>
      <c r="H364" s="6" t="str">
        <f t="shared" si="21"/>
        <v>CONFIRMED BEARISH</v>
      </c>
    </row>
    <row r="365" spans="1:8" ht="13.5" x14ac:dyDescent="0.25">
      <c r="A365" s="3">
        <f>TITRES_STAT!B368</f>
        <v>42534</v>
      </c>
      <c r="B365" s="6">
        <f>TITRES_STAT!C368</f>
        <v>21.8</v>
      </c>
      <c r="C365" s="6">
        <f>TITRES_STAT!D368</f>
        <v>8.4514999999999993</v>
      </c>
      <c r="D365" s="6">
        <f>TITRES_STAT!E368</f>
        <v>15240</v>
      </c>
      <c r="E365" s="2">
        <f t="shared" si="20"/>
        <v>36465</v>
      </c>
      <c r="F365" s="6" t="str">
        <f t="shared" si="23"/>
        <v>BULLISH</v>
      </c>
      <c r="G365" s="6" t="str">
        <f t="shared" si="22"/>
        <v>STRONG</v>
      </c>
      <c r="H365" s="6" t="str">
        <f t="shared" si="21"/>
        <v>BULLISH DIVERGENCE</v>
      </c>
    </row>
    <row r="366" spans="1:8" ht="13.5" x14ac:dyDescent="0.25">
      <c r="A366" s="3">
        <f>TITRES_STAT!B369</f>
        <v>42535</v>
      </c>
      <c r="B366" s="6">
        <f>TITRES_STAT!C369</f>
        <v>21.59</v>
      </c>
      <c r="C366" s="6">
        <f>TITRES_STAT!D369</f>
        <v>8.3701000000000008</v>
      </c>
      <c r="D366" s="6">
        <f>TITRES_STAT!E369</f>
        <v>405</v>
      </c>
      <c r="E366" s="2">
        <f t="shared" si="20"/>
        <v>36060</v>
      </c>
      <c r="F366" s="6" t="str">
        <f t="shared" si="23"/>
        <v>BULLISH</v>
      </c>
      <c r="G366" s="6" t="str">
        <f t="shared" si="22"/>
        <v>STRONG</v>
      </c>
      <c r="H366" s="6" t="str">
        <f t="shared" si="21"/>
        <v>BULLISH DIVERGENCE</v>
      </c>
    </row>
    <row r="367" spans="1:8" ht="13.5" x14ac:dyDescent="0.25">
      <c r="A367" s="3">
        <f>TITRES_STAT!B370</f>
        <v>42536</v>
      </c>
      <c r="B367" s="6">
        <f>TITRES_STAT!C370</f>
        <v>21.44</v>
      </c>
      <c r="C367" s="6">
        <f>TITRES_STAT!D370</f>
        <v>8.3118999999999996</v>
      </c>
      <c r="D367" s="6">
        <f>TITRES_STAT!E370</f>
        <v>425</v>
      </c>
      <c r="E367" s="2">
        <f t="shared" si="20"/>
        <v>35635</v>
      </c>
      <c r="F367" s="6" t="str">
        <f t="shared" si="23"/>
        <v>BULLISH</v>
      </c>
      <c r="G367" s="6" t="str">
        <f t="shared" si="22"/>
        <v>STRONG</v>
      </c>
      <c r="H367" s="6" t="str">
        <f t="shared" si="21"/>
        <v>CONFIRMED BULLISH</v>
      </c>
    </row>
    <row r="368" spans="1:8" ht="13.5" x14ac:dyDescent="0.25">
      <c r="A368" s="3">
        <f>TITRES_STAT!B371</f>
        <v>42537</v>
      </c>
      <c r="B368" s="6">
        <f>TITRES_STAT!C371</f>
        <v>21.34</v>
      </c>
      <c r="C368" s="6">
        <f>TITRES_STAT!D371</f>
        <v>8.2731999999999992</v>
      </c>
      <c r="D368" s="6">
        <f>TITRES_STAT!E371</f>
        <v>5316</v>
      </c>
      <c r="E368" s="2">
        <f t="shared" si="20"/>
        <v>30319</v>
      </c>
      <c r="F368" s="6" t="str">
        <f t="shared" si="23"/>
        <v>BULLISH</v>
      </c>
      <c r="G368" s="6" t="str">
        <f t="shared" si="22"/>
        <v>STRONG</v>
      </c>
      <c r="H368" s="6" t="str">
        <f t="shared" si="21"/>
        <v>BULLISH DIVERGENCE</v>
      </c>
    </row>
    <row r="369" spans="1:8" ht="13.5" x14ac:dyDescent="0.25">
      <c r="A369" s="3">
        <f>TITRES_STAT!B372</f>
        <v>42538</v>
      </c>
      <c r="B369" s="6">
        <f>TITRES_STAT!C372</f>
        <v>21.34</v>
      </c>
      <c r="C369" s="6">
        <f>TITRES_STAT!D372</f>
        <v>8.2731999999999992</v>
      </c>
      <c r="D369" s="6">
        <f>TITRES_STAT!E372</f>
        <v>588</v>
      </c>
      <c r="E369" s="2">
        <f t="shared" si="20"/>
        <v>30319</v>
      </c>
      <c r="F369" s="6" t="str">
        <f t="shared" si="23"/>
        <v>BULLISH</v>
      </c>
      <c r="G369" s="6" t="str">
        <f t="shared" si="22"/>
        <v>STRONG</v>
      </c>
      <c r="H369" s="6" t="str">
        <f t="shared" si="21"/>
        <v>BULLISH DIVERGENCE</v>
      </c>
    </row>
    <row r="370" spans="1:8" ht="13.5" x14ac:dyDescent="0.25">
      <c r="A370" s="3">
        <f>TITRES_STAT!B373</f>
        <v>42541</v>
      </c>
      <c r="B370" s="6">
        <f>TITRES_STAT!C373</f>
        <v>21.5</v>
      </c>
      <c r="C370" s="6">
        <f>TITRES_STAT!D373</f>
        <v>8.3352000000000004</v>
      </c>
      <c r="D370" s="6">
        <f>TITRES_STAT!E373</f>
        <v>2433</v>
      </c>
      <c r="E370" s="2">
        <f t="shared" si="20"/>
        <v>32752</v>
      </c>
      <c r="F370" s="6" t="str">
        <f t="shared" si="23"/>
        <v>BEARISH</v>
      </c>
      <c r="G370" s="6" t="str">
        <f t="shared" si="22"/>
        <v>WEAK</v>
      </c>
      <c r="H370" s="6" t="str">
        <f t="shared" si="21"/>
        <v>CONFIRMED BEARISH</v>
      </c>
    </row>
    <row r="371" spans="1:8" ht="13.5" x14ac:dyDescent="0.25">
      <c r="A371" s="3">
        <f>TITRES_STAT!B374</f>
        <v>42542</v>
      </c>
      <c r="B371" s="6">
        <f>TITRES_STAT!C374</f>
        <v>21.5</v>
      </c>
      <c r="C371" s="6">
        <f>TITRES_STAT!D374</f>
        <v>8.3352000000000004</v>
      </c>
      <c r="D371" s="6">
        <f>TITRES_STAT!E374</f>
        <v>230</v>
      </c>
      <c r="E371" s="2">
        <f t="shared" si="20"/>
        <v>32752</v>
      </c>
      <c r="F371" s="6" t="str">
        <f t="shared" si="23"/>
        <v>BEARISH</v>
      </c>
      <c r="G371" s="6" t="str">
        <f t="shared" si="22"/>
        <v>WEAK</v>
      </c>
      <c r="H371" s="6" t="str">
        <f t="shared" si="21"/>
        <v>CONFIRMED BEARISH</v>
      </c>
    </row>
    <row r="372" spans="1:8" ht="13.5" x14ac:dyDescent="0.25">
      <c r="A372" s="3">
        <f>TITRES_STAT!B375</f>
        <v>42543</v>
      </c>
      <c r="B372" s="6">
        <f>TITRES_STAT!C375</f>
        <v>21.49</v>
      </c>
      <c r="C372" s="6">
        <f>TITRES_STAT!D375</f>
        <v>8.3313000000000006</v>
      </c>
      <c r="D372" s="6">
        <f>TITRES_STAT!E375</f>
        <v>365</v>
      </c>
      <c r="E372" s="2">
        <f t="shared" si="20"/>
        <v>32387</v>
      </c>
      <c r="F372" s="6" t="str">
        <f t="shared" si="23"/>
        <v>BEARISH</v>
      </c>
      <c r="G372" s="6" t="str">
        <f t="shared" si="22"/>
        <v>WEAK</v>
      </c>
      <c r="H372" s="6" t="str">
        <f t="shared" si="21"/>
        <v>BEARISH DIVERGENCE</v>
      </c>
    </row>
    <row r="373" spans="1:8" ht="13.5" x14ac:dyDescent="0.25">
      <c r="A373" s="3">
        <f>TITRES_STAT!B376</f>
        <v>42544</v>
      </c>
      <c r="B373" s="6">
        <f>TITRES_STAT!C376</f>
        <v>21.49</v>
      </c>
      <c r="C373" s="6">
        <f>TITRES_STAT!D376</f>
        <v>8.3313000000000006</v>
      </c>
      <c r="D373" s="6">
        <f>TITRES_STAT!E376</f>
        <v>395</v>
      </c>
      <c r="E373" s="2">
        <f t="shared" si="20"/>
        <v>32387</v>
      </c>
      <c r="F373" s="6" t="str">
        <f t="shared" si="23"/>
        <v>BULLISH</v>
      </c>
      <c r="G373" s="6" t="str">
        <f t="shared" si="22"/>
        <v>STRONG</v>
      </c>
      <c r="H373" s="6" t="str">
        <f t="shared" si="21"/>
        <v>CONFIRMED BULLISH</v>
      </c>
    </row>
    <row r="374" spans="1:8" ht="13.5" x14ac:dyDescent="0.25">
      <c r="A374" s="3">
        <f>TITRES_STAT!B377</f>
        <v>42545</v>
      </c>
      <c r="B374" s="6">
        <f>TITRES_STAT!C377</f>
        <v>21.3</v>
      </c>
      <c r="C374" s="6">
        <f>TITRES_STAT!D377</f>
        <v>8.2576999999999998</v>
      </c>
      <c r="D374" s="6">
        <f>TITRES_STAT!E377</f>
        <v>8114</v>
      </c>
      <c r="E374" s="2">
        <f t="shared" si="20"/>
        <v>24273</v>
      </c>
      <c r="F374" s="6" t="str">
        <f t="shared" si="23"/>
        <v>BEARISH</v>
      </c>
      <c r="G374" s="6" t="str">
        <f t="shared" si="22"/>
        <v>WEAK</v>
      </c>
      <c r="H374" s="6" t="str">
        <f t="shared" si="21"/>
        <v>CONFIRMED BEARISH</v>
      </c>
    </row>
    <row r="375" spans="1:8" ht="13.5" x14ac:dyDescent="0.25">
      <c r="A375" s="3">
        <f>TITRES_STAT!B378</f>
        <v>42548</v>
      </c>
      <c r="B375" s="6">
        <f>TITRES_STAT!C378</f>
        <v>21.3</v>
      </c>
      <c r="C375" s="6">
        <f>TITRES_STAT!D378</f>
        <v>8.2576999999999998</v>
      </c>
      <c r="D375" s="6">
        <f>TITRES_STAT!E378</f>
        <v>7705</v>
      </c>
      <c r="E375" s="2">
        <f t="shared" si="20"/>
        <v>24273</v>
      </c>
      <c r="F375" s="6" t="str">
        <f t="shared" si="23"/>
        <v>BEARISH</v>
      </c>
      <c r="G375" s="6" t="str">
        <f t="shared" si="22"/>
        <v>WEAK</v>
      </c>
      <c r="H375" s="6" t="str">
        <f t="shared" si="21"/>
        <v>CONFIRMED BEARISH</v>
      </c>
    </row>
    <row r="376" spans="1:8" ht="13.5" x14ac:dyDescent="0.25">
      <c r="A376" s="3">
        <f>TITRES_STAT!B379</f>
        <v>42549</v>
      </c>
      <c r="B376" s="6">
        <f>TITRES_STAT!C379</f>
        <v>21.5</v>
      </c>
      <c r="C376" s="6">
        <f>TITRES_STAT!D379</f>
        <v>8.3352000000000004</v>
      </c>
      <c r="D376" s="6">
        <f>TITRES_STAT!E379</f>
        <v>5244</v>
      </c>
      <c r="E376" s="2">
        <f t="shared" si="20"/>
        <v>29517</v>
      </c>
      <c r="F376" s="6" t="str">
        <f t="shared" si="23"/>
        <v>BEARISH</v>
      </c>
      <c r="G376" s="6" t="str">
        <f t="shared" si="22"/>
        <v>WEAK</v>
      </c>
      <c r="H376" s="6" t="str">
        <f t="shared" si="21"/>
        <v>NEUTRAL</v>
      </c>
    </row>
    <row r="377" spans="1:8" ht="13.5" x14ac:dyDescent="0.25">
      <c r="A377" s="3">
        <f>TITRES_STAT!B380</f>
        <v>42550</v>
      </c>
      <c r="B377" s="6">
        <f>TITRES_STAT!C380</f>
        <v>20.75</v>
      </c>
      <c r="C377" s="6">
        <f>TITRES_STAT!D380</f>
        <v>8.4830000000000005</v>
      </c>
      <c r="D377" s="6">
        <f>TITRES_STAT!E380</f>
        <v>185</v>
      </c>
      <c r="E377" s="2">
        <f t="shared" si="20"/>
        <v>29332</v>
      </c>
      <c r="F377" s="6" t="str">
        <f t="shared" si="23"/>
        <v>BEARISH</v>
      </c>
      <c r="G377" s="6" t="str">
        <f t="shared" si="22"/>
        <v>WEAK</v>
      </c>
      <c r="H377" s="6" t="str">
        <f t="shared" si="21"/>
        <v>CONFIRMED BEARISH</v>
      </c>
    </row>
    <row r="378" spans="1:8" ht="13.5" x14ac:dyDescent="0.25">
      <c r="A378" s="3">
        <f>TITRES_STAT!B381</f>
        <v>42551</v>
      </c>
      <c r="B378" s="6">
        <f>TITRES_STAT!C381</f>
        <v>21</v>
      </c>
      <c r="C378" s="6">
        <f>TITRES_STAT!D381</f>
        <v>8.5852000000000004</v>
      </c>
      <c r="D378" s="6">
        <f>TITRES_STAT!E381</f>
        <v>575</v>
      </c>
      <c r="E378" s="2">
        <f t="shared" si="20"/>
        <v>29907</v>
      </c>
      <c r="F378" s="6" t="str">
        <f t="shared" si="23"/>
        <v>BEARISH</v>
      </c>
      <c r="G378" s="6" t="str">
        <f t="shared" si="22"/>
        <v>WEAK</v>
      </c>
      <c r="H378" s="6" t="str">
        <f t="shared" si="21"/>
        <v>CONFIRMED BEARISH</v>
      </c>
    </row>
    <row r="379" spans="1:8" ht="13.5" x14ac:dyDescent="0.25">
      <c r="A379" s="3">
        <f>TITRES_STAT!B382</f>
        <v>42552</v>
      </c>
      <c r="B379" s="6">
        <f>TITRES_STAT!C382</f>
        <v>21</v>
      </c>
      <c r="C379" s="6">
        <f>TITRES_STAT!D382</f>
        <v>8.5852000000000004</v>
      </c>
      <c r="D379" s="6">
        <f>TITRES_STAT!E382</f>
        <v>48</v>
      </c>
      <c r="E379" s="2">
        <f t="shared" si="20"/>
        <v>29907</v>
      </c>
      <c r="F379" s="6" t="str">
        <f t="shared" si="23"/>
        <v>BULLISH</v>
      </c>
      <c r="G379" s="6" t="str">
        <f t="shared" si="22"/>
        <v>STRONG</v>
      </c>
      <c r="H379" s="6" t="str">
        <f t="shared" si="21"/>
        <v>BULLISH DIVERGENCE</v>
      </c>
    </row>
    <row r="380" spans="1:8" ht="13.5" x14ac:dyDescent="0.25">
      <c r="A380" s="3">
        <f>TITRES_STAT!B383</f>
        <v>42555</v>
      </c>
      <c r="B380" s="6">
        <f>TITRES_STAT!C383</f>
        <v>21.5</v>
      </c>
      <c r="C380" s="6">
        <f>TITRES_STAT!D383</f>
        <v>8.7896000000000001</v>
      </c>
      <c r="D380" s="6">
        <f>TITRES_STAT!E383</f>
        <v>63</v>
      </c>
      <c r="E380" s="2">
        <f t="shared" si="20"/>
        <v>29970</v>
      </c>
      <c r="F380" s="6" t="str">
        <f t="shared" si="23"/>
        <v>BULLISH</v>
      </c>
      <c r="G380" s="6" t="str">
        <f t="shared" si="22"/>
        <v>STRONG</v>
      </c>
      <c r="H380" s="6" t="str">
        <f t="shared" si="21"/>
        <v>CONFIRMED BULLISH</v>
      </c>
    </row>
    <row r="381" spans="1:8" ht="13.5" x14ac:dyDescent="0.25">
      <c r="A381" s="3">
        <f>TITRES_STAT!B384</f>
        <v>42559</v>
      </c>
      <c r="B381" s="6">
        <f>TITRES_STAT!C384</f>
        <v>22</v>
      </c>
      <c r="C381" s="6">
        <f>TITRES_STAT!D384</f>
        <v>8.9939999999999998</v>
      </c>
      <c r="D381" s="6">
        <f>TITRES_STAT!E384</f>
        <v>16</v>
      </c>
      <c r="E381" s="2">
        <f t="shared" si="20"/>
        <v>29986</v>
      </c>
      <c r="F381" s="6" t="str">
        <f t="shared" si="23"/>
        <v>BULLISH</v>
      </c>
      <c r="G381" s="6" t="str">
        <f t="shared" si="22"/>
        <v>NEUTRAL</v>
      </c>
      <c r="H381" s="6" t="str">
        <f t="shared" si="21"/>
        <v>CONFIRMED BULLISH</v>
      </c>
    </row>
    <row r="382" spans="1:8" ht="13.5" x14ac:dyDescent="0.25">
      <c r="A382" s="3">
        <f>TITRES_STAT!B385</f>
        <v>42562</v>
      </c>
      <c r="B382" s="6">
        <f>TITRES_STAT!C385</f>
        <v>21.98</v>
      </c>
      <c r="C382" s="6">
        <f>TITRES_STAT!D385</f>
        <v>8.9859000000000009</v>
      </c>
      <c r="D382" s="6">
        <f>TITRES_STAT!E385</f>
        <v>16</v>
      </c>
      <c r="E382" s="2">
        <f t="shared" si="20"/>
        <v>29970</v>
      </c>
      <c r="F382" s="6" t="str">
        <f t="shared" si="23"/>
        <v>BULLISH</v>
      </c>
      <c r="G382" s="6" t="str">
        <f t="shared" si="22"/>
        <v>STRONG</v>
      </c>
      <c r="H382" s="6" t="str">
        <f t="shared" si="21"/>
        <v>CONFIRMED BULLISH</v>
      </c>
    </row>
    <row r="383" spans="1:8" ht="13.5" x14ac:dyDescent="0.25">
      <c r="A383" s="3">
        <f>TITRES_STAT!B386</f>
        <v>42563</v>
      </c>
      <c r="B383" s="6">
        <f>TITRES_STAT!C386</f>
        <v>21.96</v>
      </c>
      <c r="C383" s="6">
        <f>TITRES_STAT!D386</f>
        <v>8.9777000000000005</v>
      </c>
      <c r="D383" s="6">
        <f>TITRES_STAT!E386</f>
        <v>15</v>
      </c>
      <c r="E383" s="2">
        <f t="shared" si="20"/>
        <v>29955</v>
      </c>
      <c r="F383" s="6" t="str">
        <f t="shared" si="23"/>
        <v>BULLISH</v>
      </c>
      <c r="G383" s="6" t="str">
        <f t="shared" si="22"/>
        <v>NEUTRAL</v>
      </c>
      <c r="H383" s="6" t="str">
        <f t="shared" si="21"/>
        <v>CONFIRMED BULLISH</v>
      </c>
    </row>
    <row r="384" spans="1:8" ht="13.5" x14ac:dyDescent="0.25">
      <c r="A384" s="3">
        <f>TITRES_STAT!B387</f>
        <v>42564</v>
      </c>
      <c r="B384" s="6">
        <f>TITRES_STAT!C387</f>
        <v>21.96</v>
      </c>
      <c r="C384" s="6">
        <f>TITRES_STAT!D387</f>
        <v>8.9777000000000005</v>
      </c>
      <c r="D384" s="6">
        <f>TITRES_STAT!E387</f>
        <v>0</v>
      </c>
      <c r="E384" s="2">
        <f t="shared" si="20"/>
        <v>29955</v>
      </c>
      <c r="F384" s="6" t="str">
        <f t="shared" si="23"/>
        <v>BULLISH</v>
      </c>
      <c r="G384" s="6" t="str">
        <f t="shared" si="22"/>
        <v>NEUTRAL</v>
      </c>
      <c r="H384" s="6" t="str">
        <f t="shared" si="21"/>
        <v>CONFIRMED BULLISH</v>
      </c>
    </row>
    <row r="385" spans="1:8" ht="13.5" x14ac:dyDescent="0.25">
      <c r="A385" s="3">
        <f>TITRES_STAT!B388</f>
        <v>42565</v>
      </c>
      <c r="B385" s="6">
        <f>TITRES_STAT!C388</f>
        <v>21.96</v>
      </c>
      <c r="C385" s="6">
        <f>TITRES_STAT!D388</f>
        <v>8.9777000000000005</v>
      </c>
      <c r="D385" s="6">
        <f>TITRES_STAT!E388</f>
        <v>0</v>
      </c>
      <c r="E385" s="2">
        <f t="shared" si="20"/>
        <v>29955</v>
      </c>
      <c r="F385" s="6" t="str">
        <f t="shared" si="23"/>
        <v>BEARISH</v>
      </c>
      <c r="G385" s="6" t="str">
        <f t="shared" si="22"/>
        <v>NEUTRAL</v>
      </c>
      <c r="H385" s="6" t="str">
        <f t="shared" si="21"/>
        <v>BEARISH DIVERGENCE</v>
      </c>
    </row>
    <row r="386" spans="1:8" ht="13.5" x14ac:dyDescent="0.25">
      <c r="A386" s="3">
        <f>TITRES_STAT!B389</f>
        <v>42566</v>
      </c>
      <c r="B386" s="6">
        <f>TITRES_STAT!C389</f>
        <v>21.96</v>
      </c>
      <c r="C386" s="6">
        <f>TITRES_STAT!D389</f>
        <v>8.9777000000000005</v>
      </c>
      <c r="D386" s="6">
        <f>TITRES_STAT!E389</f>
        <v>0</v>
      </c>
      <c r="E386" s="2">
        <f t="shared" si="20"/>
        <v>29955</v>
      </c>
      <c r="F386" s="6" t="str">
        <f t="shared" si="23"/>
        <v>BEARISH</v>
      </c>
      <c r="G386" s="6" t="str">
        <f t="shared" si="22"/>
        <v>NEUTRAL</v>
      </c>
      <c r="H386" s="6" t="str">
        <f t="shared" si="21"/>
        <v>CONFIRMED BEARISH</v>
      </c>
    </row>
    <row r="387" spans="1:8" ht="13.5" x14ac:dyDescent="0.25">
      <c r="A387" s="3">
        <f>TITRES_STAT!B390</f>
        <v>42569</v>
      </c>
      <c r="B387" s="6">
        <f>TITRES_STAT!C390</f>
        <v>21.94</v>
      </c>
      <c r="C387" s="6">
        <f>TITRES_STAT!D390</f>
        <v>8.9695</v>
      </c>
      <c r="D387" s="6">
        <f>TITRES_STAT!E390</f>
        <v>735</v>
      </c>
      <c r="E387" s="2">
        <f t="shared" si="20"/>
        <v>29220</v>
      </c>
      <c r="F387" s="6" t="str">
        <f t="shared" si="23"/>
        <v>BEARISH</v>
      </c>
      <c r="G387" s="6" t="str">
        <f t="shared" si="22"/>
        <v>WEAK</v>
      </c>
      <c r="H387" s="6" t="str">
        <f t="shared" si="21"/>
        <v>CONFIRMED BEARISH</v>
      </c>
    </row>
    <row r="388" spans="1:8" ht="13.5" x14ac:dyDescent="0.25">
      <c r="A388" s="3">
        <f>TITRES_STAT!B391</f>
        <v>42570</v>
      </c>
      <c r="B388" s="6">
        <f>TITRES_STAT!C391</f>
        <v>21.9</v>
      </c>
      <c r="C388" s="6">
        <f>TITRES_STAT!D391</f>
        <v>8.9530999999999992</v>
      </c>
      <c r="D388" s="6">
        <f>TITRES_STAT!E391</f>
        <v>119</v>
      </c>
      <c r="E388" s="2">
        <f t="shared" ref="E388:E451" si="24">IF(B388&gt;B387, E387+D388, IF(B388&lt;B387, E387-D388, E387))</f>
        <v>29101</v>
      </c>
      <c r="F388" s="6" t="str">
        <f t="shared" si="23"/>
        <v>BEARISH</v>
      </c>
      <c r="G388" s="6" t="str">
        <f t="shared" si="22"/>
        <v>WEAK</v>
      </c>
      <c r="H388" s="6" t="str">
        <f t="shared" si="21"/>
        <v>CONFIRMED BEARISH</v>
      </c>
    </row>
    <row r="389" spans="1:8" ht="13.5" x14ac:dyDescent="0.25">
      <c r="A389" s="3">
        <f>TITRES_STAT!B392</f>
        <v>42571</v>
      </c>
      <c r="B389" s="6">
        <f>TITRES_STAT!C392</f>
        <v>21.8</v>
      </c>
      <c r="C389" s="6">
        <f>TITRES_STAT!D392</f>
        <v>8.9123000000000001</v>
      </c>
      <c r="D389" s="6">
        <f>TITRES_STAT!E392</f>
        <v>102</v>
      </c>
      <c r="E389" s="2">
        <f t="shared" si="24"/>
        <v>28999</v>
      </c>
      <c r="F389" s="6" t="str">
        <f t="shared" si="23"/>
        <v>BEARISH</v>
      </c>
      <c r="G389" s="6" t="str">
        <f t="shared" si="22"/>
        <v>WEAK</v>
      </c>
      <c r="H389" s="6" t="str">
        <f t="shared" si="21"/>
        <v>CONFIRMED BEARISH</v>
      </c>
    </row>
    <row r="390" spans="1:8" ht="13.5" x14ac:dyDescent="0.25">
      <c r="A390" s="3">
        <f>TITRES_STAT!B393</f>
        <v>42572</v>
      </c>
      <c r="B390" s="6">
        <f>TITRES_STAT!C393</f>
        <v>21.8</v>
      </c>
      <c r="C390" s="6">
        <f>TITRES_STAT!D393</f>
        <v>8.9123000000000001</v>
      </c>
      <c r="D390" s="6">
        <f>TITRES_STAT!E393</f>
        <v>1604</v>
      </c>
      <c r="E390" s="2">
        <f t="shared" si="24"/>
        <v>28999</v>
      </c>
      <c r="F390" s="6" t="str">
        <f t="shared" si="23"/>
        <v>BEARISH</v>
      </c>
      <c r="G390" s="6" t="str">
        <f t="shared" si="22"/>
        <v>WEAK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BEARISH</v>
      </c>
    </row>
    <row r="391" spans="1:8" ht="13.5" x14ac:dyDescent="0.25">
      <c r="A391" s="3">
        <f>TITRES_STAT!B394</f>
        <v>42573</v>
      </c>
      <c r="B391" s="6">
        <f>TITRES_STAT!C394</f>
        <v>21.5</v>
      </c>
      <c r="C391" s="6">
        <f>TITRES_STAT!D394</f>
        <v>8.7896000000000001</v>
      </c>
      <c r="D391" s="6">
        <f>TITRES_STAT!E394</f>
        <v>177</v>
      </c>
      <c r="E391" s="2">
        <f t="shared" si="24"/>
        <v>28822</v>
      </c>
      <c r="F391" s="6" t="str">
        <f t="shared" si="23"/>
        <v>BEARISH</v>
      </c>
      <c r="G391" s="6" t="str">
        <f t="shared" ref="G391:G454" si="26">IF((E391-E386)/E386 &gt; 0.02, "STRONG",
 IF((E391-E386)/E386 &lt; -0.02, "WEAK", "NEUTRAL"))</f>
        <v>WEAK</v>
      </c>
      <c r="H391" s="6" t="str">
        <f t="shared" si="25"/>
        <v>CONFIRMED BEARISH</v>
      </c>
    </row>
    <row r="392" spans="1:8" ht="13.5" x14ac:dyDescent="0.25">
      <c r="A392" s="3">
        <f>TITRES_STAT!B395</f>
        <v>42577</v>
      </c>
      <c r="B392" s="6">
        <f>TITRES_STAT!C395</f>
        <v>21.79</v>
      </c>
      <c r="C392" s="6">
        <f>TITRES_STAT!D395</f>
        <v>8.9082000000000008</v>
      </c>
      <c r="D392" s="6">
        <f>TITRES_STAT!E395</f>
        <v>55</v>
      </c>
      <c r="E392" s="2">
        <f t="shared" si="24"/>
        <v>28877</v>
      </c>
      <c r="F392" s="6" t="str">
        <f t="shared" ref="F392:F455" si="27">IF(E392&gt;E387,"BULLISH",IF(E392&lt;E387,"BEARISH","NEUTRAL"))</f>
        <v>BEARISH</v>
      </c>
      <c r="G392" s="6" t="str">
        <f t="shared" si="26"/>
        <v>NEUTRAL</v>
      </c>
      <c r="H392" s="6" t="str">
        <f t="shared" si="25"/>
        <v>CONFIRMED BEARISH</v>
      </c>
    </row>
    <row r="393" spans="1:8" ht="13.5" x14ac:dyDescent="0.25">
      <c r="A393" s="3">
        <f>TITRES_STAT!B396</f>
        <v>42578</v>
      </c>
      <c r="B393" s="6">
        <f>TITRES_STAT!C396</f>
        <v>21.14</v>
      </c>
      <c r="C393" s="6">
        <f>TITRES_STAT!D396</f>
        <v>8.6424000000000003</v>
      </c>
      <c r="D393" s="6">
        <f>TITRES_STAT!E396</f>
        <v>213</v>
      </c>
      <c r="E393" s="2">
        <f t="shared" si="24"/>
        <v>28664</v>
      </c>
      <c r="F393" s="6" t="str">
        <f t="shared" si="27"/>
        <v>BEARISH</v>
      </c>
      <c r="G393" s="6" t="str">
        <f t="shared" si="26"/>
        <v>NEUTRAL</v>
      </c>
      <c r="H393" s="6" t="str">
        <f t="shared" si="25"/>
        <v>CONFIRMED BEARISH</v>
      </c>
    </row>
    <row r="394" spans="1:8" ht="13.5" x14ac:dyDescent="0.25">
      <c r="A394" s="3">
        <f>TITRES_STAT!B397</f>
        <v>42579</v>
      </c>
      <c r="B394" s="6">
        <f>TITRES_STAT!C397</f>
        <v>21.14</v>
      </c>
      <c r="C394" s="6">
        <f>TITRES_STAT!D397</f>
        <v>8.6424000000000003</v>
      </c>
      <c r="D394" s="6">
        <f>TITRES_STAT!E397</f>
        <v>48</v>
      </c>
      <c r="E394" s="2">
        <f t="shared" si="24"/>
        <v>28664</v>
      </c>
      <c r="F394" s="6" t="str">
        <f t="shared" si="27"/>
        <v>BEARISH</v>
      </c>
      <c r="G394" s="6" t="str">
        <f t="shared" si="26"/>
        <v>NEUTRAL</v>
      </c>
      <c r="H394" s="6" t="str">
        <f t="shared" si="25"/>
        <v>CONFIRMED BEARISH</v>
      </c>
    </row>
    <row r="395" spans="1:8" ht="13.5" x14ac:dyDescent="0.25">
      <c r="A395" s="3">
        <f>TITRES_STAT!B398</f>
        <v>42580</v>
      </c>
      <c r="B395" s="6">
        <f>TITRES_STAT!C398</f>
        <v>21.6</v>
      </c>
      <c r="C395" s="6">
        <f>TITRES_STAT!D398</f>
        <v>8.8305000000000007</v>
      </c>
      <c r="D395" s="6">
        <f>TITRES_STAT!E398</f>
        <v>75</v>
      </c>
      <c r="E395" s="2">
        <f t="shared" si="24"/>
        <v>28739</v>
      </c>
      <c r="F395" s="6" t="str">
        <f t="shared" si="27"/>
        <v>BEARISH</v>
      </c>
      <c r="G395" s="6" t="str">
        <f t="shared" si="26"/>
        <v>NEUTRAL</v>
      </c>
      <c r="H395" s="6" t="str">
        <f t="shared" si="25"/>
        <v>CONFIRMED BEARISH</v>
      </c>
    </row>
    <row r="396" spans="1:8" ht="13.5" x14ac:dyDescent="0.25">
      <c r="A396" s="3">
        <f>TITRES_STAT!B399</f>
        <v>42583</v>
      </c>
      <c r="B396" s="6">
        <f>TITRES_STAT!C399</f>
        <v>20.73</v>
      </c>
      <c r="C396" s="6">
        <f>TITRES_STAT!D399</f>
        <v>8.4748000000000001</v>
      </c>
      <c r="D396" s="6">
        <f>TITRES_STAT!E399</f>
        <v>0</v>
      </c>
      <c r="E396" s="2">
        <f t="shared" si="24"/>
        <v>28739</v>
      </c>
      <c r="F396" s="6" t="str">
        <f t="shared" si="27"/>
        <v>BEARISH</v>
      </c>
      <c r="G396" s="6" t="str">
        <f t="shared" si="26"/>
        <v>NEUTRAL</v>
      </c>
      <c r="H396" s="6" t="str">
        <f t="shared" si="25"/>
        <v>CONFIRMED BEARISH</v>
      </c>
    </row>
    <row r="397" spans="1:8" ht="13.5" x14ac:dyDescent="0.25">
      <c r="A397" s="3">
        <f>TITRES_STAT!B400</f>
        <v>42584</v>
      </c>
      <c r="B397" s="6">
        <f>TITRES_STAT!C400</f>
        <v>21.19</v>
      </c>
      <c r="C397" s="6">
        <f>TITRES_STAT!D400</f>
        <v>9.0266999999999999</v>
      </c>
      <c r="D397" s="6">
        <f>TITRES_STAT!E400</f>
        <v>8</v>
      </c>
      <c r="E397" s="2">
        <f t="shared" si="24"/>
        <v>28747</v>
      </c>
      <c r="F397" s="6" t="str">
        <f t="shared" si="27"/>
        <v>BEARISH</v>
      </c>
      <c r="G397" s="6" t="str">
        <f t="shared" si="26"/>
        <v>NEUTRAL</v>
      </c>
      <c r="H397" s="6" t="str">
        <f t="shared" si="25"/>
        <v>CONFIRMED BEARISH</v>
      </c>
    </row>
    <row r="398" spans="1:8" ht="13.5" x14ac:dyDescent="0.25">
      <c r="A398" s="3">
        <f>TITRES_STAT!B401</f>
        <v>42585</v>
      </c>
      <c r="B398" s="6">
        <f>TITRES_STAT!C401</f>
        <v>21.15</v>
      </c>
      <c r="C398" s="6">
        <f>TITRES_STAT!D401</f>
        <v>9.0096000000000007</v>
      </c>
      <c r="D398" s="6">
        <f>TITRES_STAT!E401</f>
        <v>115</v>
      </c>
      <c r="E398" s="2">
        <f t="shared" si="24"/>
        <v>28632</v>
      </c>
      <c r="F398" s="6" t="str">
        <f t="shared" si="27"/>
        <v>BEARISH</v>
      </c>
      <c r="G398" s="6" t="str">
        <f t="shared" si="26"/>
        <v>NEUTRAL</v>
      </c>
      <c r="H398" s="6" t="str">
        <f t="shared" si="25"/>
        <v>BEARISH DIVERGENCE</v>
      </c>
    </row>
    <row r="399" spans="1:8" ht="13.5" x14ac:dyDescent="0.25">
      <c r="A399" s="3">
        <f>TITRES_STAT!B402</f>
        <v>42586</v>
      </c>
      <c r="B399" s="6">
        <f>TITRES_STAT!C402</f>
        <v>21.65</v>
      </c>
      <c r="C399" s="6">
        <f>TITRES_STAT!D402</f>
        <v>9.2225999999999999</v>
      </c>
      <c r="D399" s="6">
        <f>TITRES_STAT!E402</f>
        <v>39</v>
      </c>
      <c r="E399" s="2">
        <f t="shared" si="24"/>
        <v>28671</v>
      </c>
      <c r="F399" s="6" t="str">
        <f t="shared" si="27"/>
        <v>BULLISH</v>
      </c>
      <c r="G399" s="6" t="str">
        <f t="shared" si="26"/>
        <v>NEUTRAL</v>
      </c>
      <c r="H399" s="6" t="str">
        <f t="shared" si="25"/>
        <v>CONFIRMED BULLISH</v>
      </c>
    </row>
    <row r="400" spans="1:8" ht="13.5" x14ac:dyDescent="0.25">
      <c r="A400" s="3">
        <f>TITRES_STAT!B403</f>
        <v>42587</v>
      </c>
      <c r="B400" s="6">
        <f>TITRES_STAT!C403</f>
        <v>21.15</v>
      </c>
      <c r="C400" s="6">
        <f>TITRES_STAT!D403</f>
        <v>9.0096000000000007</v>
      </c>
      <c r="D400" s="6">
        <f>TITRES_STAT!E403</f>
        <v>1105</v>
      </c>
      <c r="E400" s="2">
        <f t="shared" si="24"/>
        <v>27566</v>
      </c>
      <c r="F400" s="6" t="str">
        <f t="shared" si="27"/>
        <v>BEARISH</v>
      </c>
      <c r="G400" s="6" t="str">
        <f t="shared" si="26"/>
        <v>WEAK</v>
      </c>
      <c r="H400" s="6" t="str">
        <f t="shared" si="25"/>
        <v>CONFIRMED BEARISH</v>
      </c>
    </row>
    <row r="401" spans="1:8" ht="13.5" x14ac:dyDescent="0.25">
      <c r="A401" s="3">
        <f>TITRES_STAT!B404</f>
        <v>42590</v>
      </c>
      <c r="B401" s="6">
        <f>TITRES_STAT!C404</f>
        <v>21.6</v>
      </c>
      <c r="C401" s="6">
        <f>TITRES_STAT!D404</f>
        <v>9.2012999999999998</v>
      </c>
      <c r="D401" s="6">
        <f>TITRES_STAT!E404</f>
        <v>3</v>
      </c>
      <c r="E401" s="2">
        <f t="shared" si="24"/>
        <v>27569</v>
      </c>
      <c r="F401" s="6" t="str">
        <f t="shared" si="27"/>
        <v>BEARISH</v>
      </c>
      <c r="G401" s="6" t="str">
        <f t="shared" si="26"/>
        <v>WEAK</v>
      </c>
      <c r="H401" s="6" t="str">
        <f t="shared" si="25"/>
        <v>BEARISH DIVERGENCE</v>
      </c>
    </row>
    <row r="402" spans="1:8" ht="13.5" x14ac:dyDescent="0.25">
      <c r="A402" s="3">
        <f>TITRES_STAT!B405</f>
        <v>42591</v>
      </c>
      <c r="B402" s="6">
        <f>TITRES_STAT!C405</f>
        <v>21.6</v>
      </c>
      <c r="C402" s="6">
        <f>TITRES_STAT!D405</f>
        <v>9.2012999999999998</v>
      </c>
      <c r="D402" s="6">
        <f>TITRES_STAT!E405</f>
        <v>3</v>
      </c>
      <c r="E402" s="2">
        <f t="shared" si="24"/>
        <v>27569</v>
      </c>
      <c r="F402" s="6" t="str">
        <f t="shared" si="27"/>
        <v>BEARISH</v>
      </c>
      <c r="G402" s="6" t="str">
        <f t="shared" si="26"/>
        <v>WEAK</v>
      </c>
      <c r="H402" s="6" t="str">
        <f t="shared" si="25"/>
        <v>BEARISH DIVERGENCE</v>
      </c>
    </row>
    <row r="403" spans="1:8" ht="13.5" x14ac:dyDescent="0.25">
      <c r="A403" s="3">
        <f>TITRES_STAT!B406</f>
        <v>42592</v>
      </c>
      <c r="B403" s="6">
        <f>TITRES_STAT!C406</f>
        <v>21.59</v>
      </c>
      <c r="C403" s="6">
        <f>TITRES_STAT!D406</f>
        <v>9.1971000000000007</v>
      </c>
      <c r="D403" s="6">
        <f>TITRES_STAT!E406</f>
        <v>81</v>
      </c>
      <c r="E403" s="2">
        <f t="shared" si="24"/>
        <v>27488</v>
      </c>
      <c r="F403" s="6" t="str">
        <f t="shared" si="27"/>
        <v>BEARISH</v>
      </c>
      <c r="G403" s="6" t="str">
        <f t="shared" si="26"/>
        <v>WEAK</v>
      </c>
      <c r="H403" s="6" t="str">
        <f t="shared" si="25"/>
        <v>BEARISH DIVERGENCE</v>
      </c>
    </row>
    <row r="404" spans="1:8" ht="13.5" x14ac:dyDescent="0.25">
      <c r="A404" s="3">
        <f>TITRES_STAT!B407</f>
        <v>42593</v>
      </c>
      <c r="B404" s="6">
        <f>TITRES_STAT!C407</f>
        <v>21.59</v>
      </c>
      <c r="C404" s="6">
        <f>TITRES_STAT!D407</f>
        <v>9.1971000000000007</v>
      </c>
      <c r="D404" s="6">
        <f>TITRES_STAT!E407</f>
        <v>904</v>
      </c>
      <c r="E404" s="2">
        <f t="shared" si="24"/>
        <v>27488</v>
      </c>
      <c r="F404" s="6" t="str">
        <f t="shared" si="27"/>
        <v>BEARISH</v>
      </c>
      <c r="G404" s="6" t="str">
        <f t="shared" si="26"/>
        <v>WEAK</v>
      </c>
      <c r="H404" s="6" t="str">
        <f t="shared" si="25"/>
        <v>CONFIRMED BEARISH</v>
      </c>
    </row>
    <row r="405" spans="1:8" ht="13.5" x14ac:dyDescent="0.25">
      <c r="A405" s="3">
        <f>TITRES_STAT!B408</f>
        <v>42594</v>
      </c>
      <c r="B405" s="6">
        <f>TITRES_STAT!C408</f>
        <v>21.5</v>
      </c>
      <c r="C405" s="6">
        <f>TITRES_STAT!D408</f>
        <v>9.1586999999999996</v>
      </c>
      <c r="D405" s="6">
        <f>TITRES_STAT!E408</f>
        <v>402</v>
      </c>
      <c r="E405" s="2">
        <f t="shared" si="24"/>
        <v>27086</v>
      </c>
      <c r="F405" s="6" t="str">
        <f t="shared" si="27"/>
        <v>BEARISH</v>
      </c>
      <c r="G405" s="6" t="str">
        <f t="shared" si="26"/>
        <v>NEUTRAL</v>
      </c>
      <c r="H405" s="6" t="str">
        <f t="shared" si="25"/>
        <v>BEARISH DIVERGENCE</v>
      </c>
    </row>
    <row r="406" spans="1:8" ht="13.5" x14ac:dyDescent="0.25">
      <c r="A406" s="3">
        <f>TITRES_STAT!B409</f>
        <v>42597</v>
      </c>
      <c r="B406" s="6">
        <f>TITRES_STAT!C409</f>
        <v>21.4</v>
      </c>
      <c r="C406" s="6">
        <f>TITRES_STAT!D409</f>
        <v>9.1160999999999994</v>
      </c>
      <c r="D406" s="6">
        <f>TITRES_STAT!E409</f>
        <v>2070</v>
      </c>
      <c r="E406" s="2">
        <f t="shared" si="24"/>
        <v>25016</v>
      </c>
      <c r="F406" s="6" t="str">
        <f t="shared" si="27"/>
        <v>BEARISH</v>
      </c>
      <c r="G406" s="6" t="str">
        <f t="shared" si="26"/>
        <v>WEAK</v>
      </c>
      <c r="H406" s="6" t="str">
        <f t="shared" si="25"/>
        <v>CONFIRMED BEARISH</v>
      </c>
    </row>
    <row r="407" spans="1:8" ht="13.5" x14ac:dyDescent="0.25">
      <c r="A407" s="3">
        <f>TITRES_STAT!B410</f>
        <v>42598</v>
      </c>
      <c r="B407" s="6">
        <f>TITRES_STAT!C410</f>
        <v>22</v>
      </c>
      <c r="C407" s="6">
        <f>TITRES_STAT!D410</f>
        <v>9.3717000000000006</v>
      </c>
      <c r="D407" s="6">
        <f>TITRES_STAT!E410</f>
        <v>5298</v>
      </c>
      <c r="E407" s="2">
        <f t="shared" si="24"/>
        <v>30314</v>
      </c>
      <c r="F407" s="6" t="str">
        <f t="shared" si="27"/>
        <v>BULLISH</v>
      </c>
      <c r="G407" s="6" t="str">
        <f t="shared" si="26"/>
        <v>STRONG</v>
      </c>
      <c r="H407" s="6" t="str">
        <f t="shared" si="25"/>
        <v>CONFIRMED BULLISH</v>
      </c>
    </row>
    <row r="408" spans="1:8" ht="13.5" x14ac:dyDescent="0.25">
      <c r="A408" s="3">
        <f>TITRES_STAT!B411</f>
        <v>42599</v>
      </c>
      <c r="B408" s="6">
        <f>TITRES_STAT!C411</f>
        <v>22.05</v>
      </c>
      <c r="C408" s="6">
        <f>TITRES_STAT!D411</f>
        <v>9.3930000000000007</v>
      </c>
      <c r="D408" s="6">
        <f>TITRES_STAT!E411</f>
        <v>476</v>
      </c>
      <c r="E408" s="2">
        <f t="shared" si="24"/>
        <v>30790</v>
      </c>
      <c r="F408" s="6" t="str">
        <f t="shared" si="27"/>
        <v>BULLISH</v>
      </c>
      <c r="G408" s="6" t="str">
        <f t="shared" si="26"/>
        <v>STRONG</v>
      </c>
      <c r="H408" s="6" t="str">
        <f t="shared" si="25"/>
        <v>CONFIRMED BULLISH</v>
      </c>
    </row>
    <row r="409" spans="1:8" ht="13.5" x14ac:dyDescent="0.25">
      <c r="A409" s="3">
        <f>TITRES_STAT!B412</f>
        <v>42600</v>
      </c>
      <c r="B409" s="6">
        <f>TITRES_STAT!C412</f>
        <v>22.45</v>
      </c>
      <c r="C409" s="6">
        <f>TITRES_STAT!D412</f>
        <v>9.5633999999999997</v>
      </c>
      <c r="D409" s="6">
        <f>TITRES_STAT!E412</f>
        <v>383</v>
      </c>
      <c r="E409" s="2">
        <f t="shared" si="24"/>
        <v>31173</v>
      </c>
      <c r="F409" s="6" t="str">
        <f t="shared" si="27"/>
        <v>BULLISH</v>
      </c>
      <c r="G409" s="6" t="str">
        <f t="shared" si="26"/>
        <v>STRONG</v>
      </c>
      <c r="H409" s="6" t="str">
        <f t="shared" si="25"/>
        <v>CONFIRMED BULLISH</v>
      </c>
    </row>
    <row r="410" spans="1:8" ht="13.5" x14ac:dyDescent="0.25">
      <c r="A410" s="3">
        <f>TITRES_STAT!B413</f>
        <v>42601</v>
      </c>
      <c r="B410" s="6">
        <f>TITRES_STAT!C413</f>
        <v>23.12</v>
      </c>
      <c r="C410" s="6">
        <f>TITRES_STAT!D413</f>
        <v>9.8488000000000007</v>
      </c>
      <c r="D410" s="6">
        <f>TITRES_STAT!E413</f>
        <v>1606</v>
      </c>
      <c r="E410" s="2">
        <f t="shared" si="24"/>
        <v>32779</v>
      </c>
      <c r="F410" s="6" t="str">
        <f t="shared" si="27"/>
        <v>BULLISH</v>
      </c>
      <c r="G410" s="6" t="str">
        <f t="shared" si="26"/>
        <v>STRONG</v>
      </c>
      <c r="H410" s="6" t="str">
        <f t="shared" si="25"/>
        <v>CONFIRMED BULLISH</v>
      </c>
    </row>
    <row r="411" spans="1:8" ht="13.5" x14ac:dyDescent="0.25">
      <c r="A411" s="3">
        <f>TITRES_STAT!B414</f>
        <v>42604</v>
      </c>
      <c r="B411" s="6">
        <f>TITRES_STAT!C414</f>
        <v>24</v>
      </c>
      <c r="C411" s="6">
        <f>TITRES_STAT!D414</f>
        <v>10.223699999999999</v>
      </c>
      <c r="D411" s="6">
        <f>TITRES_STAT!E414</f>
        <v>3349</v>
      </c>
      <c r="E411" s="2">
        <f t="shared" si="24"/>
        <v>36128</v>
      </c>
      <c r="F411" s="6" t="str">
        <f t="shared" si="27"/>
        <v>BULLISH</v>
      </c>
      <c r="G411" s="6" t="str">
        <f t="shared" si="26"/>
        <v>STRONG</v>
      </c>
      <c r="H411" s="6" t="str">
        <f t="shared" si="25"/>
        <v>CONFIRMED BULLISH</v>
      </c>
    </row>
    <row r="412" spans="1:8" ht="13.5" x14ac:dyDescent="0.25">
      <c r="A412" s="3">
        <f>TITRES_STAT!B415</f>
        <v>42605</v>
      </c>
      <c r="B412" s="6">
        <f>TITRES_STAT!C415</f>
        <v>24.72</v>
      </c>
      <c r="C412" s="6">
        <f>TITRES_STAT!D415</f>
        <v>10.5304</v>
      </c>
      <c r="D412" s="6">
        <f>TITRES_STAT!E415</f>
        <v>2213</v>
      </c>
      <c r="E412" s="2">
        <f t="shared" si="24"/>
        <v>38341</v>
      </c>
      <c r="F412" s="6" t="str">
        <f t="shared" si="27"/>
        <v>BULLISH</v>
      </c>
      <c r="G412" s="6" t="str">
        <f t="shared" si="26"/>
        <v>STRONG</v>
      </c>
      <c r="H412" s="6" t="str">
        <f t="shared" si="25"/>
        <v>CONFIRMED BULLISH</v>
      </c>
    </row>
    <row r="413" spans="1:8" ht="13.5" x14ac:dyDescent="0.25">
      <c r="A413" s="3">
        <f>TITRES_STAT!B416</f>
        <v>42606</v>
      </c>
      <c r="B413" s="6">
        <f>TITRES_STAT!C416</f>
        <v>25</v>
      </c>
      <c r="C413" s="6">
        <f>TITRES_STAT!D416</f>
        <v>10.649699999999999</v>
      </c>
      <c r="D413" s="6">
        <f>TITRES_STAT!E416</f>
        <v>1740</v>
      </c>
      <c r="E413" s="2">
        <f t="shared" si="24"/>
        <v>40081</v>
      </c>
      <c r="F413" s="6" t="str">
        <f t="shared" si="27"/>
        <v>BULLISH</v>
      </c>
      <c r="G413" s="6" t="str">
        <f t="shared" si="26"/>
        <v>STRONG</v>
      </c>
      <c r="H413" s="6" t="str">
        <f t="shared" si="25"/>
        <v>CONFIRMED BULLISH</v>
      </c>
    </row>
    <row r="414" spans="1:8" ht="13.5" x14ac:dyDescent="0.25">
      <c r="A414" s="3">
        <f>TITRES_STAT!B417</f>
        <v>42607</v>
      </c>
      <c r="B414" s="6">
        <f>TITRES_STAT!C417</f>
        <v>25</v>
      </c>
      <c r="C414" s="6">
        <f>TITRES_STAT!D417</f>
        <v>10.649699999999999</v>
      </c>
      <c r="D414" s="6">
        <f>TITRES_STAT!E417</f>
        <v>1422</v>
      </c>
      <c r="E414" s="2">
        <f t="shared" si="24"/>
        <v>40081</v>
      </c>
      <c r="F414" s="6" t="str">
        <f t="shared" si="27"/>
        <v>BULLISH</v>
      </c>
      <c r="G414" s="6" t="str">
        <f t="shared" si="26"/>
        <v>STRONG</v>
      </c>
      <c r="H414" s="6" t="str">
        <f t="shared" si="25"/>
        <v>CONFIRMED BULLISH</v>
      </c>
    </row>
    <row r="415" spans="1:8" ht="13.5" x14ac:dyDescent="0.25">
      <c r="A415" s="3">
        <f>TITRES_STAT!B418</f>
        <v>42608</v>
      </c>
      <c r="B415" s="6">
        <f>TITRES_STAT!C418</f>
        <v>24.25</v>
      </c>
      <c r="C415" s="6">
        <f>TITRES_STAT!D418</f>
        <v>10.3302</v>
      </c>
      <c r="D415" s="6">
        <f>TITRES_STAT!E418</f>
        <v>1488</v>
      </c>
      <c r="E415" s="2">
        <f t="shared" si="24"/>
        <v>38593</v>
      </c>
      <c r="F415" s="6" t="str">
        <f t="shared" si="27"/>
        <v>BULLISH</v>
      </c>
      <c r="G415" s="6" t="str">
        <f t="shared" si="26"/>
        <v>STRONG</v>
      </c>
      <c r="H415" s="6" t="str">
        <f t="shared" si="25"/>
        <v>CONFIRMED BULLISH</v>
      </c>
    </row>
    <row r="416" spans="1:8" ht="13.5" x14ac:dyDescent="0.25">
      <c r="A416" s="3">
        <f>TITRES_STAT!B419</f>
        <v>42611</v>
      </c>
      <c r="B416" s="6">
        <f>TITRES_STAT!C419</f>
        <v>24.2</v>
      </c>
      <c r="C416" s="6">
        <f>TITRES_STAT!D419</f>
        <v>10.3089</v>
      </c>
      <c r="D416" s="6">
        <f>TITRES_STAT!E419</f>
        <v>310</v>
      </c>
      <c r="E416" s="2">
        <f t="shared" si="24"/>
        <v>38283</v>
      </c>
      <c r="F416" s="6" t="str">
        <f t="shared" si="27"/>
        <v>BULLISH</v>
      </c>
      <c r="G416" s="6" t="str">
        <f t="shared" si="26"/>
        <v>STRONG</v>
      </c>
      <c r="H416" s="6" t="str">
        <f t="shared" si="25"/>
        <v>CONFIRMED BULLISH</v>
      </c>
    </row>
    <row r="417" spans="1:8" ht="13.5" x14ac:dyDescent="0.25">
      <c r="A417" s="3">
        <f>TITRES_STAT!B420</f>
        <v>42612</v>
      </c>
      <c r="B417" s="6">
        <f>TITRES_STAT!C420</f>
        <v>24.7</v>
      </c>
      <c r="C417" s="6">
        <f>TITRES_STAT!D420</f>
        <v>10.5219</v>
      </c>
      <c r="D417" s="6">
        <f>TITRES_STAT!E420</f>
        <v>186</v>
      </c>
      <c r="E417" s="2">
        <f t="shared" si="24"/>
        <v>38469</v>
      </c>
      <c r="F417" s="6" t="str">
        <f t="shared" si="27"/>
        <v>BULLISH</v>
      </c>
      <c r="G417" s="6" t="str">
        <f t="shared" si="26"/>
        <v>NEUTRAL</v>
      </c>
      <c r="H417" s="6" t="str">
        <f t="shared" si="25"/>
        <v>BULLISH DIVERGENCE</v>
      </c>
    </row>
    <row r="418" spans="1:8" ht="13.5" x14ac:dyDescent="0.25">
      <c r="A418" s="3">
        <f>TITRES_STAT!B421</f>
        <v>42613</v>
      </c>
      <c r="B418" s="6">
        <f>TITRES_STAT!C421</f>
        <v>24.49</v>
      </c>
      <c r="C418" s="6">
        <f>TITRES_STAT!D421</f>
        <v>10.432399999999999</v>
      </c>
      <c r="D418" s="6">
        <f>TITRES_STAT!E421</f>
        <v>686</v>
      </c>
      <c r="E418" s="2">
        <f t="shared" si="24"/>
        <v>37783</v>
      </c>
      <c r="F418" s="6" t="str">
        <f t="shared" si="27"/>
        <v>BEARISH</v>
      </c>
      <c r="G418" s="6" t="str">
        <f t="shared" si="26"/>
        <v>WEAK</v>
      </c>
      <c r="H418" s="6" t="str">
        <f t="shared" si="25"/>
        <v>CONFIRMED BEARISH</v>
      </c>
    </row>
    <row r="419" spans="1:8" ht="13.5" x14ac:dyDescent="0.25">
      <c r="A419" s="3">
        <f>TITRES_STAT!B422</f>
        <v>42614</v>
      </c>
      <c r="B419" s="6">
        <f>TITRES_STAT!C422</f>
        <v>24.49</v>
      </c>
      <c r="C419" s="6">
        <f>TITRES_STAT!D422</f>
        <v>10.432399999999999</v>
      </c>
      <c r="D419" s="6">
        <f>TITRES_STAT!E422</f>
        <v>3</v>
      </c>
      <c r="E419" s="2">
        <f t="shared" si="24"/>
        <v>37783</v>
      </c>
      <c r="F419" s="6" t="str">
        <f t="shared" si="27"/>
        <v>BEARISH</v>
      </c>
      <c r="G419" s="6" t="str">
        <f t="shared" si="26"/>
        <v>WEAK</v>
      </c>
      <c r="H419" s="6" t="str">
        <f t="shared" si="25"/>
        <v>CONFIRMED BEARISH</v>
      </c>
    </row>
    <row r="420" spans="1:8" ht="13.5" x14ac:dyDescent="0.25">
      <c r="A420" s="3">
        <f>TITRES_STAT!B423</f>
        <v>42615</v>
      </c>
      <c r="B420" s="6">
        <f>TITRES_STAT!C423</f>
        <v>24.4</v>
      </c>
      <c r="C420" s="6">
        <f>TITRES_STAT!D423</f>
        <v>10.3941</v>
      </c>
      <c r="D420" s="6">
        <f>TITRES_STAT!E423</f>
        <v>1344</v>
      </c>
      <c r="E420" s="2">
        <f t="shared" si="24"/>
        <v>36439</v>
      </c>
      <c r="F420" s="6" t="str">
        <f t="shared" si="27"/>
        <v>BEARISH</v>
      </c>
      <c r="G420" s="6" t="str">
        <f t="shared" si="26"/>
        <v>WEAK</v>
      </c>
      <c r="H420" s="6" t="str">
        <f t="shared" si="25"/>
        <v>BEARISH DIVERGENCE</v>
      </c>
    </row>
    <row r="421" spans="1:8" ht="13.5" x14ac:dyDescent="0.25">
      <c r="A421" s="3">
        <f>TITRES_STAT!B424</f>
        <v>42618</v>
      </c>
      <c r="B421" s="6">
        <f>TITRES_STAT!C424</f>
        <v>23.31</v>
      </c>
      <c r="C421" s="6">
        <f>TITRES_STAT!D424</f>
        <v>9.9298000000000002</v>
      </c>
      <c r="D421" s="6">
        <f>TITRES_STAT!E424</f>
        <v>0</v>
      </c>
      <c r="E421" s="2">
        <f t="shared" si="24"/>
        <v>36439</v>
      </c>
      <c r="F421" s="6" t="str">
        <f t="shared" si="27"/>
        <v>BEARISH</v>
      </c>
      <c r="G421" s="6" t="str">
        <f t="shared" si="26"/>
        <v>WEAK</v>
      </c>
      <c r="H421" s="6" t="str">
        <f t="shared" si="25"/>
        <v>CONFIRMED BEARISH</v>
      </c>
    </row>
    <row r="422" spans="1:8" ht="13.5" x14ac:dyDescent="0.25">
      <c r="A422" s="3">
        <f>TITRES_STAT!B425</f>
        <v>42619</v>
      </c>
      <c r="B422" s="6">
        <f>TITRES_STAT!C425</f>
        <v>23.6</v>
      </c>
      <c r="C422" s="6">
        <f>TITRES_STAT!D425</f>
        <v>10.0533</v>
      </c>
      <c r="D422" s="6">
        <f>TITRES_STAT!E425</f>
        <v>2992</v>
      </c>
      <c r="E422" s="2">
        <f t="shared" si="24"/>
        <v>39431</v>
      </c>
      <c r="F422" s="6" t="str">
        <f t="shared" si="27"/>
        <v>BULLISH</v>
      </c>
      <c r="G422" s="6" t="str">
        <f t="shared" si="26"/>
        <v>STRONG</v>
      </c>
      <c r="H422" s="6" t="str">
        <f t="shared" si="25"/>
        <v>BULLISH DIVERGENCE</v>
      </c>
    </row>
    <row r="423" spans="1:8" ht="13.5" x14ac:dyDescent="0.25">
      <c r="A423" s="3">
        <f>TITRES_STAT!B426</f>
        <v>42620</v>
      </c>
      <c r="B423" s="6">
        <f>TITRES_STAT!C426</f>
        <v>23.85</v>
      </c>
      <c r="C423" s="6">
        <f>TITRES_STAT!D426</f>
        <v>10.159800000000001</v>
      </c>
      <c r="D423" s="6">
        <f>TITRES_STAT!E426</f>
        <v>716</v>
      </c>
      <c r="E423" s="2">
        <f t="shared" si="24"/>
        <v>40147</v>
      </c>
      <c r="F423" s="6" t="str">
        <f t="shared" si="27"/>
        <v>BULLISH</v>
      </c>
      <c r="G423" s="6" t="str">
        <f t="shared" si="26"/>
        <v>STRONG</v>
      </c>
      <c r="H423" s="6" t="str">
        <f t="shared" si="25"/>
        <v>BULLISH DIVERGENCE</v>
      </c>
    </row>
    <row r="424" spans="1:8" ht="13.5" x14ac:dyDescent="0.25">
      <c r="A424" s="3">
        <f>TITRES_STAT!B427</f>
        <v>42621</v>
      </c>
      <c r="B424" s="6">
        <f>TITRES_STAT!C427</f>
        <v>24</v>
      </c>
      <c r="C424" s="6">
        <f>TITRES_STAT!D427</f>
        <v>10.223699999999999</v>
      </c>
      <c r="D424" s="6">
        <f>TITRES_STAT!E427</f>
        <v>2869</v>
      </c>
      <c r="E424" s="2">
        <f t="shared" si="24"/>
        <v>43016</v>
      </c>
      <c r="F424" s="6" t="str">
        <f t="shared" si="27"/>
        <v>BULLISH</v>
      </c>
      <c r="G424" s="6" t="str">
        <f t="shared" si="26"/>
        <v>STRONG</v>
      </c>
      <c r="H424" s="6" t="str">
        <f t="shared" si="25"/>
        <v>BULLISH DIVERGENCE</v>
      </c>
    </row>
    <row r="425" spans="1:8" ht="13.5" x14ac:dyDescent="0.25">
      <c r="A425" s="3">
        <f>TITRES_STAT!B428</f>
        <v>42622</v>
      </c>
      <c r="B425" s="6">
        <f>TITRES_STAT!C428</f>
        <v>24</v>
      </c>
      <c r="C425" s="6">
        <f>TITRES_STAT!D428</f>
        <v>10.223699999999999</v>
      </c>
      <c r="D425" s="6">
        <f>TITRES_STAT!E428</f>
        <v>1428</v>
      </c>
      <c r="E425" s="2">
        <f t="shared" si="24"/>
        <v>43016</v>
      </c>
      <c r="F425" s="6" t="str">
        <f t="shared" si="27"/>
        <v>BULLISH</v>
      </c>
      <c r="G425" s="6" t="str">
        <f t="shared" si="26"/>
        <v>STRONG</v>
      </c>
      <c r="H425" s="6" t="str">
        <f t="shared" si="25"/>
        <v>BULLISH DIVERGENCE</v>
      </c>
    </row>
    <row r="426" spans="1:8" ht="13.5" x14ac:dyDescent="0.25">
      <c r="A426" s="3">
        <f>TITRES_STAT!B429</f>
        <v>42627</v>
      </c>
      <c r="B426" s="6">
        <f>TITRES_STAT!C429</f>
        <v>24.7</v>
      </c>
      <c r="C426" s="6">
        <f>TITRES_STAT!D429</f>
        <v>10.5219</v>
      </c>
      <c r="D426" s="6">
        <f>TITRES_STAT!E429</f>
        <v>1363</v>
      </c>
      <c r="E426" s="2">
        <f t="shared" si="24"/>
        <v>44379</v>
      </c>
      <c r="F426" s="6" t="str">
        <f t="shared" si="27"/>
        <v>BULLISH</v>
      </c>
      <c r="G426" s="6" t="str">
        <f t="shared" si="26"/>
        <v>STRONG</v>
      </c>
      <c r="H426" s="6" t="str">
        <f t="shared" si="25"/>
        <v>CONFIRMED BULLISH</v>
      </c>
    </row>
    <row r="427" spans="1:8" ht="13.5" x14ac:dyDescent="0.25">
      <c r="A427" s="3">
        <f>TITRES_STAT!B430</f>
        <v>42628</v>
      </c>
      <c r="B427" s="6">
        <f>TITRES_STAT!C430</f>
        <v>24</v>
      </c>
      <c r="C427" s="6">
        <f>TITRES_STAT!D430</f>
        <v>10.223699999999999</v>
      </c>
      <c r="D427" s="6">
        <f>TITRES_STAT!E430</f>
        <v>26</v>
      </c>
      <c r="E427" s="2">
        <f t="shared" si="24"/>
        <v>44353</v>
      </c>
      <c r="F427" s="6" t="str">
        <f t="shared" si="27"/>
        <v>BULLISH</v>
      </c>
      <c r="G427" s="6" t="str">
        <f t="shared" si="26"/>
        <v>STRONG</v>
      </c>
      <c r="H427" s="6" t="str">
        <f t="shared" si="25"/>
        <v>CONFIRMED BULLISH</v>
      </c>
    </row>
    <row r="428" spans="1:8" ht="13.5" x14ac:dyDescent="0.25">
      <c r="A428" s="3">
        <f>TITRES_STAT!B431</f>
        <v>42629</v>
      </c>
      <c r="B428" s="6">
        <f>TITRES_STAT!C431</f>
        <v>23.9</v>
      </c>
      <c r="C428" s="6">
        <f>TITRES_STAT!D431</f>
        <v>10.181100000000001</v>
      </c>
      <c r="D428" s="6">
        <f>TITRES_STAT!E431</f>
        <v>1114</v>
      </c>
      <c r="E428" s="2">
        <f t="shared" si="24"/>
        <v>43239</v>
      </c>
      <c r="F428" s="6" t="str">
        <f t="shared" si="27"/>
        <v>BULLISH</v>
      </c>
      <c r="G428" s="6" t="str">
        <f t="shared" si="26"/>
        <v>STRONG</v>
      </c>
      <c r="H428" s="6" t="str">
        <f t="shared" si="25"/>
        <v>CONFIRMED BULLISH</v>
      </c>
    </row>
    <row r="429" spans="1:8" ht="13.5" x14ac:dyDescent="0.25">
      <c r="A429" s="3">
        <f>TITRES_STAT!B432</f>
        <v>42632</v>
      </c>
      <c r="B429" s="6">
        <f>TITRES_STAT!C432</f>
        <v>24.14</v>
      </c>
      <c r="C429" s="6">
        <f>TITRES_STAT!D432</f>
        <v>10.283300000000001</v>
      </c>
      <c r="D429" s="6">
        <f>TITRES_STAT!E432</f>
        <v>174</v>
      </c>
      <c r="E429" s="2">
        <f t="shared" si="24"/>
        <v>43413</v>
      </c>
      <c r="F429" s="6" t="str">
        <f t="shared" si="27"/>
        <v>BULLISH</v>
      </c>
      <c r="G429" s="6" t="str">
        <f t="shared" si="26"/>
        <v>NEUTRAL</v>
      </c>
      <c r="H429" s="6" t="str">
        <f t="shared" si="25"/>
        <v>CONFIRMED BULLISH</v>
      </c>
    </row>
    <row r="430" spans="1:8" ht="13.5" x14ac:dyDescent="0.25">
      <c r="A430" s="3">
        <f>TITRES_STAT!B433</f>
        <v>42633</v>
      </c>
      <c r="B430" s="6">
        <f>TITRES_STAT!C433</f>
        <v>24.14</v>
      </c>
      <c r="C430" s="6">
        <f>TITRES_STAT!D433</f>
        <v>10.283300000000001</v>
      </c>
      <c r="D430" s="6">
        <f>TITRES_STAT!E433</f>
        <v>0</v>
      </c>
      <c r="E430" s="2">
        <f t="shared" si="24"/>
        <v>43413</v>
      </c>
      <c r="F430" s="6" t="str">
        <f t="shared" si="27"/>
        <v>BULLISH</v>
      </c>
      <c r="G430" s="6" t="str">
        <f t="shared" si="26"/>
        <v>NEUTRAL</v>
      </c>
      <c r="H430" s="6" t="str">
        <f t="shared" si="25"/>
        <v>CONFIRMED BULLISH</v>
      </c>
    </row>
    <row r="431" spans="1:8" ht="13.5" x14ac:dyDescent="0.25">
      <c r="A431" s="3">
        <f>TITRES_STAT!B434</f>
        <v>42634</v>
      </c>
      <c r="B431" s="6">
        <f>TITRES_STAT!C434</f>
        <v>23.7</v>
      </c>
      <c r="C431" s="6">
        <f>TITRES_STAT!D434</f>
        <v>10.0959</v>
      </c>
      <c r="D431" s="6">
        <f>TITRES_STAT!E434</f>
        <v>316</v>
      </c>
      <c r="E431" s="2">
        <f t="shared" si="24"/>
        <v>43097</v>
      </c>
      <c r="F431" s="6" t="str">
        <f t="shared" si="27"/>
        <v>BEARISH</v>
      </c>
      <c r="G431" s="6" t="str">
        <f t="shared" si="26"/>
        <v>WEAK</v>
      </c>
      <c r="H431" s="6" t="str">
        <f t="shared" si="25"/>
        <v>CONFIRMED BEARISH</v>
      </c>
    </row>
    <row r="432" spans="1:8" ht="13.5" x14ac:dyDescent="0.25">
      <c r="A432" s="3">
        <f>TITRES_STAT!B435</f>
        <v>42635</v>
      </c>
      <c r="B432" s="6">
        <f>TITRES_STAT!C435</f>
        <v>23.99</v>
      </c>
      <c r="C432" s="6">
        <f>TITRES_STAT!D435</f>
        <v>10.2194</v>
      </c>
      <c r="D432" s="6">
        <f>TITRES_STAT!E435</f>
        <v>320</v>
      </c>
      <c r="E432" s="2">
        <f t="shared" si="24"/>
        <v>43417</v>
      </c>
      <c r="F432" s="6" t="str">
        <f t="shared" si="27"/>
        <v>BEARISH</v>
      </c>
      <c r="G432" s="6" t="str">
        <f t="shared" si="26"/>
        <v>WEAK</v>
      </c>
      <c r="H432" s="6" t="str">
        <f t="shared" si="25"/>
        <v>CONFIRMED BEARISH</v>
      </c>
    </row>
    <row r="433" spans="1:8" ht="13.5" x14ac:dyDescent="0.25">
      <c r="A433" s="3">
        <f>TITRES_STAT!B436</f>
        <v>42636</v>
      </c>
      <c r="B433" s="6">
        <f>TITRES_STAT!C436</f>
        <v>23.7</v>
      </c>
      <c r="C433" s="6">
        <f>TITRES_STAT!D436</f>
        <v>10.0959</v>
      </c>
      <c r="D433" s="6">
        <f>TITRES_STAT!E436</f>
        <v>180</v>
      </c>
      <c r="E433" s="2">
        <f t="shared" si="24"/>
        <v>43237</v>
      </c>
      <c r="F433" s="6" t="str">
        <f t="shared" si="27"/>
        <v>BEARISH</v>
      </c>
      <c r="G433" s="6" t="str">
        <f t="shared" si="26"/>
        <v>NEUTRAL</v>
      </c>
      <c r="H433" s="6" t="str">
        <f t="shared" si="25"/>
        <v>CONFIRMED BEARISH</v>
      </c>
    </row>
    <row r="434" spans="1:8" ht="13.5" x14ac:dyDescent="0.25">
      <c r="A434" s="3">
        <f>TITRES_STAT!B437</f>
        <v>42639</v>
      </c>
      <c r="B434" s="6">
        <f>TITRES_STAT!C437</f>
        <v>23.69</v>
      </c>
      <c r="C434" s="6">
        <f>TITRES_STAT!D437</f>
        <v>10.0916</v>
      </c>
      <c r="D434" s="6">
        <f>TITRES_STAT!E437</f>
        <v>180</v>
      </c>
      <c r="E434" s="2">
        <f t="shared" si="24"/>
        <v>43057</v>
      </c>
      <c r="F434" s="6" t="str">
        <f t="shared" si="27"/>
        <v>BEARISH</v>
      </c>
      <c r="G434" s="6" t="str">
        <f t="shared" si="26"/>
        <v>NEUTRAL</v>
      </c>
      <c r="H434" s="6" t="str">
        <f t="shared" si="25"/>
        <v>CONFIRMED BEARISH</v>
      </c>
    </row>
    <row r="435" spans="1:8" ht="13.5" x14ac:dyDescent="0.25">
      <c r="A435" s="3">
        <f>TITRES_STAT!B438</f>
        <v>42640</v>
      </c>
      <c r="B435" s="6">
        <f>TITRES_STAT!C438</f>
        <v>23.68</v>
      </c>
      <c r="C435" s="6">
        <f>TITRES_STAT!D438</f>
        <v>10.087400000000001</v>
      </c>
      <c r="D435" s="6">
        <f>TITRES_STAT!E438</f>
        <v>75</v>
      </c>
      <c r="E435" s="2">
        <f t="shared" si="24"/>
        <v>42982</v>
      </c>
      <c r="F435" s="6" t="str">
        <f t="shared" si="27"/>
        <v>BEARISH</v>
      </c>
      <c r="G435" s="6" t="str">
        <f t="shared" si="26"/>
        <v>NEUTRAL</v>
      </c>
      <c r="H435" s="6" t="str">
        <f t="shared" si="25"/>
        <v>CONFIRMED BEARISH</v>
      </c>
    </row>
    <row r="436" spans="1:8" ht="13.5" x14ac:dyDescent="0.25">
      <c r="A436" s="3">
        <f>TITRES_STAT!B439</f>
        <v>42641</v>
      </c>
      <c r="B436" s="6">
        <f>TITRES_STAT!C439</f>
        <v>23.28</v>
      </c>
      <c r="C436" s="6">
        <f>TITRES_STAT!D439</f>
        <v>9.9169999999999998</v>
      </c>
      <c r="D436" s="6">
        <f>TITRES_STAT!E439</f>
        <v>684</v>
      </c>
      <c r="E436" s="2">
        <f t="shared" si="24"/>
        <v>42298</v>
      </c>
      <c r="F436" s="6" t="str">
        <f t="shared" si="27"/>
        <v>BEARISH</v>
      </c>
      <c r="G436" s="6" t="str">
        <f t="shared" si="26"/>
        <v>NEUTRAL</v>
      </c>
      <c r="H436" s="6" t="str">
        <f t="shared" si="25"/>
        <v>CONFIRMED BEARISH</v>
      </c>
    </row>
    <row r="437" spans="1:8" ht="13.5" x14ac:dyDescent="0.25">
      <c r="A437" s="3">
        <f>TITRES_STAT!B440</f>
        <v>42642</v>
      </c>
      <c r="B437" s="6">
        <f>TITRES_STAT!C440</f>
        <v>23.55</v>
      </c>
      <c r="C437" s="6">
        <f>TITRES_STAT!D440</f>
        <v>10.032</v>
      </c>
      <c r="D437" s="6">
        <f>TITRES_STAT!E440</f>
        <v>1410</v>
      </c>
      <c r="E437" s="2">
        <f t="shared" si="24"/>
        <v>43708</v>
      </c>
      <c r="F437" s="6" t="str">
        <f t="shared" si="27"/>
        <v>BULLISH</v>
      </c>
      <c r="G437" s="6" t="str">
        <f t="shared" si="26"/>
        <v>NEUTRAL</v>
      </c>
      <c r="H437" s="6" t="str">
        <f t="shared" si="25"/>
        <v>BULLISH DIVERGENCE</v>
      </c>
    </row>
    <row r="438" spans="1:8" ht="13.5" x14ac:dyDescent="0.25">
      <c r="A438" s="3">
        <f>TITRES_STAT!B441</f>
        <v>42643</v>
      </c>
      <c r="B438" s="6">
        <f>TITRES_STAT!C441</f>
        <v>23.6</v>
      </c>
      <c r="C438" s="6">
        <f>TITRES_STAT!D441</f>
        <v>10.0533</v>
      </c>
      <c r="D438" s="6">
        <f>TITRES_STAT!E441</f>
        <v>1063</v>
      </c>
      <c r="E438" s="2">
        <f t="shared" si="24"/>
        <v>44771</v>
      </c>
      <c r="F438" s="6" t="str">
        <f t="shared" si="27"/>
        <v>BULLISH</v>
      </c>
      <c r="G438" s="6" t="str">
        <f t="shared" si="26"/>
        <v>STRONG</v>
      </c>
      <c r="H438" s="6" t="str">
        <f t="shared" si="25"/>
        <v>BULLISH DIVERGENCE</v>
      </c>
    </row>
    <row r="439" spans="1:8" ht="13.5" x14ac:dyDescent="0.25">
      <c r="A439" s="3">
        <f>TITRES_STAT!B442</f>
        <v>42647</v>
      </c>
      <c r="B439" s="6">
        <f>TITRES_STAT!C442</f>
        <v>23.6</v>
      </c>
      <c r="C439" s="6">
        <f>TITRES_STAT!D442</f>
        <v>10.0533</v>
      </c>
      <c r="D439" s="6">
        <f>TITRES_STAT!E442</f>
        <v>620</v>
      </c>
      <c r="E439" s="2">
        <f t="shared" si="24"/>
        <v>44771</v>
      </c>
      <c r="F439" s="6" t="str">
        <f t="shared" si="27"/>
        <v>BULLISH</v>
      </c>
      <c r="G439" s="6" t="str">
        <f t="shared" si="26"/>
        <v>STRONG</v>
      </c>
      <c r="H439" s="6" t="str">
        <f t="shared" si="25"/>
        <v>BULLISH DIVERGENCE</v>
      </c>
    </row>
    <row r="440" spans="1:8" ht="13.5" x14ac:dyDescent="0.25">
      <c r="A440" s="3">
        <f>TITRES_STAT!B443</f>
        <v>42648</v>
      </c>
      <c r="B440" s="6">
        <f>TITRES_STAT!C443</f>
        <v>24</v>
      </c>
      <c r="C440" s="6">
        <f>TITRES_STAT!D443</f>
        <v>10.223699999999999</v>
      </c>
      <c r="D440" s="6">
        <f>TITRES_STAT!E443</f>
        <v>221</v>
      </c>
      <c r="E440" s="2">
        <f t="shared" si="24"/>
        <v>44992</v>
      </c>
      <c r="F440" s="6" t="str">
        <f t="shared" si="27"/>
        <v>BULLISH</v>
      </c>
      <c r="G440" s="6" t="str">
        <f t="shared" si="26"/>
        <v>STRONG</v>
      </c>
      <c r="H440" s="6" t="str">
        <f t="shared" si="25"/>
        <v>CONFIRMED BULLISH</v>
      </c>
    </row>
    <row r="441" spans="1:8" ht="13.5" x14ac:dyDescent="0.25">
      <c r="A441" s="3">
        <f>TITRES_STAT!B444</f>
        <v>42649</v>
      </c>
      <c r="B441" s="6">
        <f>TITRES_STAT!C444</f>
        <v>24</v>
      </c>
      <c r="C441" s="6">
        <f>TITRES_STAT!D444</f>
        <v>10.223699999999999</v>
      </c>
      <c r="D441" s="6">
        <f>TITRES_STAT!E444</f>
        <v>705</v>
      </c>
      <c r="E441" s="2">
        <f t="shared" si="24"/>
        <v>44992</v>
      </c>
      <c r="F441" s="6" t="str">
        <f t="shared" si="27"/>
        <v>BULLISH</v>
      </c>
      <c r="G441" s="6" t="str">
        <f t="shared" si="26"/>
        <v>STRONG</v>
      </c>
      <c r="H441" s="6" t="str">
        <f t="shared" si="25"/>
        <v>CONFIRMED BULLISH</v>
      </c>
    </row>
    <row r="442" spans="1:8" ht="13.5" x14ac:dyDescent="0.25">
      <c r="A442" s="3">
        <f>TITRES_STAT!B445</f>
        <v>42650</v>
      </c>
      <c r="B442" s="6">
        <f>TITRES_STAT!C445</f>
        <v>24</v>
      </c>
      <c r="C442" s="6">
        <f>TITRES_STAT!D445</f>
        <v>10.223699999999999</v>
      </c>
      <c r="D442" s="6">
        <f>TITRES_STAT!E445</f>
        <v>375</v>
      </c>
      <c r="E442" s="2">
        <f t="shared" si="24"/>
        <v>44992</v>
      </c>
      <c r="F442" s="6" t="str">
        <f t="shared" si="27"/>
        <v>BULLISH</v>
      </c>
      <c r="G442" s="6" t="str">
        <f t="shared" si="26"/>
        <v>STRONG</v>
      </c>
      <c r="H442" s="6" t="str">
        <f t="shared" si="25"/>
        <v>CONFIRMED BULLISH</v>
      </c>
    </row>
    <row r="443" spans="1:8" ht="13.5" x14ac:dyDescent="0.25">
      <c r="A443" s="3">
        <f>TITRES_STAT!B446</f>
        <v>42653</v>
      </c>
      <c r="B443" s="6">
        <f>TITRES_STAT!C446</f>
        <v>23.75</v>
      </c>
      <c r="C443" s="6">
        <f>TITRES_STAT!D446</f>
        <v>10.1172</v>
      </c>
      <c r="D443" s="6">
        <f>TITRES_STAT!E446</f>
        <v>730</v>
      </c>
      <c r="E443" s="2">
        <f t="shared" si="24"/>
        <v>44262</v>
      </c>
      <c r="F443" s="6" t="str">
        <f t="shared" si="27"/>
        <v>BEARISH</v>
      </c>
      <c r="G443" s="6" t="str">
        <f t="shared" si="26"/>
        <v>NEUTRAL</v>
      </c>
      <c r="H443" s="6" t="str">
        <f t="shared" si="25"/>
        <v>BEARISH DIVERGENCE</v>
      </c>
    </row>
    <row r="444" spans="1:8" ht="13.5" x14ac:dyDescent="0.25">
      <c r="A444" s="3">
        <f>TITRES_STAT!B447</f>
        <v>42654</v>
      </c>
      <c r="B444" s="6">
        <f>TITRES_STAT!C447</f>
        <v>23.7</v>
      </c>
      <c r="C444" s="6">
        <f>TITRES_STAT!D447</f>
        <v>10.0959</v>
      </c>
      <c r="D444" s="6">
        <f>TITRES_STAT!E447</f>
        <v>572</v>
      </c>
      <c r="E444" s="2">
        <f t="shared" si="24"/>
        <v>43690</v>
      </c>
      <c r="F444" s="6" t="str">
        <f t="shared" si="27"/>
        <v>BEARISH</v>
      </c>
      <c r="G444" s="6" t="str">
        <f t="shared" si="26"/>
        <v>WEAK</v>
      </c>
      <c r="H444" s="6" t="str">
        <f t="shared" si="25"/>
        <v>BEARISH DIVERGENCE</v>
      </c>
    </row>
    <row r="445" spans="1:8" ht="13.5" x14ac:dyDescent="0.25">
      <c r="A445" s="3">
        <f>TITRES_STAT!B448</f>
        <v>42655</v>
      </c>
      <c r="B445" s="6">
        <f>TITRES_STAT!C448</f>
        <v>23</v>
      </c>
      <c r="C445" s="6">
        <f>TITRES_STAT!D448</f>
        <v>9.7977000000000007</v>
      </c>
      <c r="D445" s="6">
        <f>TITRES_STAT!E448</f>
        <v>2100</v>
      </c>
      <c r="E445" s="2">
        <f t="shared" si="24"/>
        <v>41590</v>
      </c>
      <c r="F445" s="6" t="str">
        <f t="shared" si="27"/>
        <v>BEARISH</v>
      </c>
      <c r="G445" s="6" t="str">
        <f t="shared" si="26"/>
        <v>WEAK</v>
      </c>
      <c r="H445" s="6" t="str">
        <f t="shared" si="25"/>
        <v>CONFIRMED BEARISH</v>
      </c>
    </row>
    <row r="446" spans="1:8" ht="13.5" x14ac:dyDescent="0.25">
      <c r="A446" s="3">
        <f>TITRES_STAT!B449</f>
        <v>42656</v>
      </c>
      <c r="B446" s="6">
        <f>TITRES_STAT!C449</f>
        <v>23.6</v>
      </c>
      <c r="C446" s="6">
        <f>TITRES_STAT!D449</f>
        <v>10.0533</v>
      </c>
      <c r="D446" s="6">
        <f>TITRES_STAT!E449</f>
        <v>40</v>
      </c>
      <c r="E446" s="2">
        <f t="shared" si="24"/>
        <v>41630</v>
      </c>
      <c r="F446" s="6" t="str">
        <f t="shared" si="27"/>
        <v>BEARISH</v>
      </c>
      <c r="G446" s="6" t="str">
        <f t="shared" si="26"/>
        <v>WEAK</v>
      </c>
      <c r="H446" s="6" t="str">
        <f t="shared" si="25"/>
        <v>CONFIRMED BEARISH</v>
      </c>
    </row>
    <row r="447" spans="1:8" ht="13.5" x14ac:dyDescent="0.25">
      <c r="A447" s="3">
        <f>TITRES_STAT!B450</f>
        <v>42657</v>
      </c>
      <c r="B447" s="6">
        <f>TITRES_STAT!C450</f>
        <v>23.65</v>
      </c>
      <c r="C447" s="6">
        <f>TITRES_STAT!D450</f>
        <v>10.0746</v>
      </c>
      <c r="D447" s="6">
        <f>TITRES_STAT!E450</f>
        <v>105</v>
      </c>
      <c r="E447" s="2">
        <f t="shared" si="24"/>
        <v>41735</v>
      </c>
      <c r="F447" s="6" t="str">
        <f t="shared" si="27"/>
        <v>BEARISH</v>
      </c>
      <c r="G447" s="6" t="str">
        <f t="shared" si="26"/>
        <v>WEAK</v>
      </c>
      <c r="H447" s="6" t="str">
        <f t="shared" si="25"/>
        <v>CONFIRMED BEARISH</v>
      </c>
    </row>
    <row r="448" spans="1:8" ht="13.5" x14ac:dyDescent="0.25">
      <c r="A448" s="3">
        <f>TITRES_STAT!B451</f>
        <v>42660</v>
      </c>
      <c r="B448" s="6">
        <f>TITRES_STAT!C451</f>
        <v>23.6</v>
      </c>
      <c r="C448" s="6">
        <f>TITRES_STAT!D451</f>
        <v>10.0533</v>
      </c>
      <c r="D448" s="6">
        <f>TITRES_STAT!E451</f>
        <v>244</v>
      </c>
      <c r="E448" s="2">
        <f t="shared" si="24"/>
        <v>41491</v>
      </c>
      <c r="F448" s="6" t="str">
        <f t="shared" si="27"/>
        <v>BEARISH</v>
      </c>
      <c r="G448" s="6" t="str">
        <f t="shared" si="26"/>
        <v>WEAK</v>
      </c>
      <c r="H448" s="6" t="str">
        <f t="shared" si="25"/>
        <v>CONFIRMED BEARISH</v>
      </c>
    </row>
    <row r="449" spans="1:8" ht="13.5" x14ac:dyDescent="0.25">
      <c r="A449" s="3">
        <f>TITRES_STAT!B452</f>
        <v>42661</v>
      </c>
      <c r="B449" s="6">
        <f>TITRES_STAT!C452</f>
        <v>23.6</v>
      </c>
      <c r="C449" s="6">
        <f>TITRES_STAT!D452</f>
        <v>10.0533</v>
      </c>
      <c r="D449" s="6">
        <f>TITRES_STAT!E452</f>
        <v>340</v>
      </c>
      <c r="E449" s="2">
        <f t="shared" si="24"/>
        <v>41491</v>
      </c>
      <c r="F449" s="6" t="str">
        <f t="shared" si="27"/>
        <v>BEARISH</v>
      </c>
      <c r="G449" s="6" t="str">
        <f t="shared" si="26"/>
        <v>WEAK</v>
      </c>
      <c r="H449" s="6" t="str">
        <f t="shared" si="25"/>
        <v>CONFIRMED BEARISH</v>
      </c>
    </row>
    <row r="450" spans="1:8" ht="13.5" x14ac:dyDescent="0.25">
      <c r="A450" s="3">
        <f>TITRES_STAT!B453</f>
        <v>42662</v>
      </c>
      <c r="B450" s="6">
        <f>TITRES_STAT!C453</f>
        <v>23.45</v>
      </c>
      <c r="C450" s="6">
        <f>TITRES_STAT!D453</f>
        <v>9.9893999999999998</v>
      </c>
      <c r="D450" s="6">
        <f>TITRES_STAT!E453</f>
        <v>2875</v>
      </c>
      <c r="E450" s="2">
        <f t="shared" si="24"/>
        <v>38616</v>
      </c>
      <c r="F450" s="6" t="str">
        <f t="shared" si="27"/>
        <v>BEARISH</v>
      </c>
      <c r="G450" s="6" t="str">
        <f t="shared" si="26"/>
        <v>WEAK</v>
      </c>
      <c r="H450" s="6" t="str">
        <f t="shared" si="25"/>
        <v>BEARISH DIVERGENCE</v>
      </c>
    </row>
    <row r="451" spans="1:8" ht="13.5" x14ac:dyDescent="0.25">
      <c r="A451" s="3">
        <f>TITRES_STAT!B454</f>
        <v>42663</v>
      </c>
      <c r="B451" s="6">
        <f>TITRES_STAT!C454</f>
        <v>23.64</v>
      </c>
      <c r="C451" s="6">
        <f>TITRES_STAT!D454</f>
        <v>10.0703</v>
      </c>
      <c r="D451" s="6">
        <f>TITRES_STAT!E454</f>
        <v>20</v>
      </c>
      <c r="E451" s="2">
        <f t="shared" si="24"/>
        <v>38636</v>
      </c>
      <c r="F451" s="6" t="str">
        <f t="shared" si="27"/>
        <v>BEARISH</v>
      </c>
      <c r="G451" s="6" t="str">
        <f t="shared" si="26"/>
        <v>WEAK</v>
      </c>
      <c r="H451" s="6" t="str">
        <f t="shared" si="25"/>
        <v>BEARISH DIVERGENCE</v>
      </c>
    </row>
    <row r="452" spans="1:8" ht="13.5" x14ac:dyDescent="0.25">
      <c r="A452" s="3">
        <f>TITRES_STAT!B455</f>
        <v>42664</v>
      </c>
      <c r="B452" s="6">
        <f>TITRES_STAT!C455</f>
        <v>23.6</v>
      </c>
      <c r="C452" s="6">
        <f>TITRES_STAT!D455</f>
        <v>10.0533</v>
      </c>
      <c r="D452" s="6">
        <f>TITRES_STAT!E455</f>
        <v>287</v>
      </c>
      <c r="E452" s="2">
        <f t="shared" ref="E452:E515" si="28">IF(B452&gt;B451, E451+D452, IF(B452&lt;B451, E451-D452, E451))</f>
        <v>38349</v>
      </c>
      <c r="F452" s="6" t="str">
        <f t="shared" si="27"/>
        <v>BEARISH</v>
      </c>
      <c r="G452" s="6" t="str">
        <f t="shared" si="26"/>
        <v>WEAK</v>
      </c>
      <c r="H452" s="6" t="str">
        <f t="shared" si="25"/>
        <v>CONFIRMED BEARISH</v>
      </c>
    </row>
    <row r="453" spans="1:8" ht="13.5" x14ac:dyDescent="0.25">
      <c r="A453" s="3">
        <f>TITRES_STAT!B456</f>
        <v>42667</v>
      </c>
      <c r="B453" s="6">
        <f>TITRES_STAT!C456</f>
        <v>23.6</v>
      </c>
      <c r="C453" s="6">
        <f>TITRES_STAT!D456</f>
        <v>10.0533</v>
      </c>
      <c r="D453" s="6">
        <f>TITRES_STAT!E456</f>
        <v>80</v>
      </c>
      <c r="E453" s="2">
        <f t="shared" si="28"/>
        <v>38349</v>
      </c>
      <c r="F453" s="6" t="str">
        <f t="shared" si="27"/>
        <v>BEARISH</v>
      </c>
      <c r="G453" s="6" t="str">
        <f t="shared" si="26"/>
        <v>WEAK</v>
      </c>
      <c r="H453" s="6" t="str">
        <f t="shared" si="25"/>
        <v>NEUTRAL</v>
      </c>
    </row>
    <row r="454" spans="1:8" ht="13.5" x14ac:dyDescent="0.25">
      <c r="A454" s="3">
        <f>TITRES_STAT!B457</f>
        <v>42668</v>
      </c>
      <c r="B454" s="6">
        <f>TITRES_STAT!C457</f>
        <v>23.6</v>
      </c>
      <c r="C454" s="6">
        <f>TITRES_STAT!D457</f>
        <v>10.0533</v>
      </c>
      <c r="D454" s="6">
        <f>TITRES_STAT!E457</f>
        <v>234</v>
      </c>
      <c r="E454" s="2">
        <f t="shared" si="28"/>
        <v>38349</v>
      </c>
      <c r="F454" s="6" t="str">
        <f t="shared" si="27"/>
        <v>BEARISH</v>
      </c>
      <c r="G454" s="6" t="str">
        <f t="shared" si="26"/>
        <v>WEAK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NEUTRAL</v>
      </c>
    </row>
    <row r="455" spans="1:8" ht="13.5" x14ac:dyDescent="0.25">
      <c r="A455" s="3">
        <f>TITRES_STAT!B458</f>
        <v>42669</v>
      </c>
      <c r="B455" s="6">
        <f>TITRES_STAT!C458</f>
        <v>23.59</v>
      </c>
      <c r="C455" s="6">
        <f>TITRES_STAT!D458</f>
        <v>10.048999999999999</v>
      </c>
      <c r="D455" s="6">
        <f>TITRES_STAT!E458</f>
        <v>180</v>
      </c>
      <c r="E455" s="2">
        <f t="shared" si="28"/>
        <v>38169</v>
      </c>
      <c r="F455" s="6" t="str">
        <f t="shared" si="27"/>
        <v>BEARISH</v>
      </c>
      <c r="G455" s="6" t="str">
        <f t="shared" ref="G455:G518" si="30">IF((E455-E450)/E450 &gt; 0.02, "STRONG",
 IF((E455-E450)/E450 &lt; -0.02, "WEAK", "NEUTRAL"))</f>
        <v>NEUTRAL</v>
      </c>
      <c r="H455" s="6" t="str">
        <f t="shared" si="29"/>
        <v>BEARISH DIVERGENCE</v>
      </c>
    </row>
    <row r="456" spans="1:8" ht="13.5" x14ac:dyDescent="0.25">
      <c r="A456" s="3">
        <f>TITRES_STAT!B459</f>
        <v>42670</v>
      </c>
      <c r="B456" s="6">
        <f>TITRES_STAT!C459</f>
        <v>23.58</v>
      </c>
      <c r="C456" s="6">
        <f>TITRES_STAT!D459</f>
        <v>10.0448</v>
      </c>
      <c r="D456" s="6">
        <f>TITRES_STAT!E459</f>
        <v>100</v>
      </c>
      <c r="E456" s="2">
        <f t="shared" si="28"/>
        <v>38069</v>
      </c>
      <c r="F456" s="6" t="str">
        <f t="shared" ref="F456:F519" si="31">IF(E456&gt;E451,"BULLISH",IF(E456&lt;E451,"BEARISH","NEUTRAL"))</f>
        <v>BEARISH</v>
      </c>
      <c r="G456" s="6" t="str">
        <f t="shared" si="30"/>
        <v>NEUTRAL</v>
      </c>
      <c r="H456" s="6" t="str">
        <f t="shared" si="29"/>
        <v>CONFIRMED BEARISH</v>
      </c>
    </row>
    <row r="457" spans="1:8" ht="13.5" x14ac:dyDescent="0.25">
      <c r="A457" s="3">
        <f>TITRES_STAT!B460</f>
        <v>42671</v>
      </c>
      <c r="B457" s="6">
        <f>TITRES_STAT!C460</f>
        <v>23</v>
      </c>
      <c r="C457" s="6">
        <f>TITRES_STAT!D460</f>
        <v>9.7977000000000007</v>
      </c>
      <c r="D457" s="6">
        <f>TITRES_STAT!E460</f>
        <v>1102</v>
      </c>
      <c r="E457" s="2">
        <f t="shared" si="28"/>
        <v>36967</v>
      </c>
      <c r="F457" s="6" t="str">
        <f t="shared" si="31"/>
        <v>BEARISH</v>
      </c>
      <c r="G457" s="6" t="str">
        <f t="shared" si="30"/>
        <v>WEAK</v>
      </c>
      <c r="H457" s="6" t="str">
        <f t="shared" si="29"/>
        <v>CONFIRMED BEARISH</v>
      </c>
    </row>
    <row r="458" spans="1:8" ht="13.5" x14ac:dyDescent="0.25">
      <c r="A458" s="3">
        <f>TITRES_STAT!B461</f>
        <v>42674</v>
      </c>
      <c r="B458" s="6">
        <f>TITRES_STAT!C461</f>
        <v>23</v>
      </c>
      <c r="C458" s="6">
        <f>TITRES_STAT!D461</f>
        <v>9.7977000000000007</v>
      </c>
      <c r="D458" s="6">
        <f>TITRES_STAT!E461</f>
        <v>200</v>
      </c>
      <c r="E458" s="2">
        <f t="shared" si="28"/>
        <v>36967</v>
      </c>
      <c r="F458" s="6" t="str">
        <f t="shared" si="31"/>
        <v>BEARISH</v>
      </c>
      <c r="G458" s="6" t="str">
        <f t="shared" si="30"/>
        <v>WEAK</v>
      </c>
      <c r="H458" s="6" t="str">
        <f t="shared" si="29"/>
        <v>CONFIRMED BEARISH</v>
      </c>
    </row>
    <row r="459" spans="1:8" ht="13.5" x14ac:dyDescent="0.25">
      <c r="A459" s="3">
        <f>TITRES_STAT!B462</f>
        <v>42675</v>
      </c>
      <c r="B459" s="6">
        <f>TITRES_STAT!C462</f>
        <v>22.9</v>
      </c>
      <c r="C459" s="6">
        <f>TITRES_STAT!D462</f>
        <v>9.7551000000000005</v>
      </c>
      <c r="D459" s="6">
        <f>TITRES_STAT!E462</f>
        <v>4900</v>
      </c>
      <c r="E459" s="2">
        <f t="shared" si="28"/>
        <v>32067</v>
      </c>
      <c r="F459" s="6" t="str">
        <f t="shared" si="31"/>
        <v>BEARISH</v>
      </c>
      <c r="G459" s="6" t="str">
        <f t="shared" si="30"/>
        <v>WEAK</v>
      </c>
      <c r="H459" s="6" t="str">
        <f t="shared" si="29"/>
        <v>CONFIRMED BEARISH</v>
      </c>
    </row>
    <row r="460" spans="1:8" ht="13.5" x14ac:dyDescent="0.25">
      <c r="A460" s="3">
        <f>TITRES_STAT!B463</f>
        <v>42676</v>
      </c>
      <c r="B460" s="6">
        <f>TITRES_STAT!C463</f>
        <v>23.67</v>
      </c>
      <c r="C460" s="6">
        <f>TITRES_STAT!D463</f>
        <v>10.0831</v>
      </c>
      <c r="D460" s="6">
        <f>TITRES_STAT!E463</f>
        <v>11950</v>
      </c>
      <c r="E460" s="2">
        <f t="shared" si="28"/>
        <v>44017</v>
      </c>
      <c r="F460" s="6" t="str">
        <f t="shared" si="31"/>
        <v>BULLISH</v>
      </c>
      <c r="G460" s="6" t="str">
        <f t="shared" si="30"/>
        <v>STRONG</v>
      </c>
      <c r="H460" s="6" t="str">
        <f t="shared" si="29"/>
        <v>CONFIRMED BULLISH</v>
      </c>
    </row>
    <row r="461" spans="1:8" ht="13.5" x14ac:dyDescent="0.25">
      <c r="A461" s="3">
        <f>TITRES_STAT!B464</f>
        <v>42677</v>
      </c>
      <c r="B461" s="6">
        <f>TITRES_STAT!C464</f>
        <v>24.15</v>
      </c>
      <c r="C461" s="6">
        <f>TITRES_STAT!D464</f>
        <v>10.287599999999999</v>
      </c>
      <c r="D461" s="6">
        <f>TITRES_STAT!E464</f>
        <v>3266</v>
      </c>
      <c r="E461" s="2">
        <f t="shared" si="28"/>
        <v>47283</v>
      </c>
      <c r="F461" s="6" t="str">
        <f t="shared" si="31"/>
        <v>BULLISH</v>
      </c>
      <c r="G461" s="6" t="str">
        <f t="shared" si="30"/>
        <v>STRONG</v>
      </c>
      <c r="H461" s="6" t="str">
        <f t="shared" si="29"/>
        <v>CONFIRMED BULLISH</v>
      </c>
    </row>
    <row r="462" spans="1:8" ht="13.5" x14ac:dyDescent="0.25">
      <c r="A462" s="3">
        <f>TITRES_STAT!B465</f>
        <v>42678</v>
      </c>
      <c r="B462" s="6">
        <f>TITRES_STAT!C465</f>
        <v>24.15</v>
      </c>
      <c r="C462" s="6">
        <f>TITRES_STAT!D465</f>
        <v>10.287599999999999</v>
      </c>
      <c r="D462" s="6">
        <f>TITRES_STAT!E465</f>
        <v>11741</v>
      </c>
      <c r="E462" s="2">
        <f t="shared" si="28"/>
        <v>47283</v>
      </c>
      <c r="F462" s="6" t="str">
        <f t="shared" si="31"/>
        <v>BULLISH</v>
      </c>
      <c r="G462" s="6" t="str">
        <f t="shared" si="30"/>
        <v>STRONG</v>
      </c>
      <c r="H462" s="6" t="str">
        <f t="shared" si="29"/>
        <v>CONFIRMED BULLISH</v>
      </c>
    </row>
    <row r="463" spans="1:8" ht="13.5" x14ac:dyDescent="0.25">
      <c r="A463" s="3">
        <f>TITRES_STAT!B466</f>
        <v>42681</v>
      </c>
      <c r="B463" s="6">
        <f>TITRES_STAT!C466</f>
        <v>24.59</v>
      </c>
      <c r="C463" s="6">
        <f>TITRES_STAT!D466</f>
        <v>10.475</v>
      </c>
      <c r="D463" s="6">
        <f>TITRES_STAT!E466</f>
        <v>19133</v>
      </c>
      <c r="E463" s="2">
        <f t="shared" si="28"/>
        <v>66416</v>
      </c>
      <c r="F463" s="6" t="str">
        <f t="shared" si="31"/>
        <v>BULLISH</v>
      </c>
      <c r="G463" s="6" t="str">
        <f t="shared" si="30"/>
        <v>STRONG</v>
      </c>
      <c r="H463" s="6" t="str">
        <f t="shared" si="29"/>
        <v>CONFIRMED BULLISH</v>
      </c>
    </row>
    <row r="464" spans="1:8" ht="13.5" x14ac:dyDescent="0.25">
      <c r="A464" s="3">
        <f>TITRES_STAT!B467</f>
        <v>42682</v>
      </c>
      <c r="B464" s="6">
        <f>TITRES_STAT!C467</f>
        <v>24.97</v>
      </c>
      <c r="C464" s="6">
        <f>TITRES_STAT!D467</f>
        <v>10.636900000000001</v>
      </c>
      <c r="D464" s="6">
        <f>TITRES_STAT!E467</f>
        <v>1410</v>
      </c>
      <c r="E464" s="2">
        <f t="shared" si="28"/>
        <v>67826</v>
      </c>
      <c r="F464" s="6" t="str">
        <f t="shared" si="31"/>
        <v>BULLISH</v>
      </c>
      <c r="G464" s="6" t="str">
        <f t="shared" si="30"/>
        <v>STRONG</v>
      </c>
      <c r="H464" s="6" t="str">
        <f t="shared" si="29"/>
        <v>CONFIRMED BULLISH</v>
      </c>
    </row>
    <row r="465" spans="1:8" ht="13.5" x14ac:dyDescent="0.25">
      <c r="A465" s="3">
        <f>TITRES_STAT!B468</f>
        <v>42683</v>
      </c>
      <c r="B465" s="6">
        <f>TITRES_STAT!C468</f>
        <v>24.59</v>
      </c>
      <c r="C465" s="6">
        <f>TITRES_STAT!D468</f>
        <v>10.475</v>
      </c>
      <c r="D465" s="6">
        <f>TITRES_STAT!E468</f>
        <v>4337</v>
      </c>
      <c r="E465" s="2">
        <f t="shared" si="28"/>
        <v>63489</v>
      </c>
      <c r="F465" s="6" t="str">
        <f t="shared" si="31"/>
        <v>BULLISH</v>
      </c>
      <c r="G465" s="6" t="str">
        <f t="shared" si="30"/>
        <v>STRONG</v>
      </c>
      <c r="H465" s="6" t="str">
        <f t="shared" si="29"/>
        <v>CONFIRMED BULLISH</v>
      </c>
    </row>
    <row r="466" spans="1:8" ht="13.5" x14ac:dyDescent="0.25">
      <c r="A466" s="3">
        <f>TITRES_STAT!B469</f>
        <v>42684</v>
      </c>
      <c r="B466" s="6">
        <f>TITRES_STAT!C469</f>
        <v>24.6</v>
      </c>
      <c r="C466" s="6">
        <f>TITRES_STAT!D469</f>
        <v>10.4793</v>
      </c>
      <c r="D466" s="6">
        <f>TITRES_STAT!E469</f>
        <v>3680</v>
      </c>
      <c r="E466" s="2">
        <f t="shared" si="28"/>
        <v>67169</v>
      </c>
      <c r="F466" s="6" t="str">
        <f t="shared" si="31"/>
        <v>BULLISH</v>
      </c>
      <c r="G466" s="6" t="str">
        <f t="shared" si="30"/>
        <v>STRONG</v>
      </c>
      <c r="H466" s="6" t="str">
        <f t="shared" si="29"/>
        <v>CONFIRMED BULLISH</v>
      </c>
    </row>
    <row r="467" spans="1:8" ht="13.5" x14ac:dyDescent="0.25">
      <c r="A467" s="3">
        <f>TITRES_STAT!B470</f>
        <v>42685</v>
      </c>
      <c r="B467" s="6">
        <f>TITRES_STAT!C470</f>
        <v>24.89</v>
      </c>
      <c r="C467" s="6">
        <f>TITRES_STAT!D470</f>
        <v>10.6028</v>
      </c>
      <c r="D467" s="6">
        <f>TITRES_STAT!E470</f>
        <v>2407</v>
      </c>
      <c r="E467" s="2">
        <f t="shared" si="28"/>
        <v>69576</v>
      </c>
      <c r="F467" s="6" t="str">
        <f t="shared" si="31"/>
        <v>BULLISH</v>
      </c>
      <c r="G467" s="6" t="str">
        <f t="shared" si="30"/>
        <v>STRONG</v>
      </c>
      <c r="H467" s="6" t="str">
        <f t="shared" si="29"/>
        <v>CONFIRMED BULLISH</v>
      </c>
    </row>
    <row r="468" spans="1:8" ht="13.5" x14ac:dyDescent="0.25">
      <c r="A468" s="3">
        <f>TITRES_STAT!B471</f>
        <v>42688</v>
      </c>
      <c r="B468" s="6">
        <f>TITRES_STAT!C471</f>
        <v>24.8</v>
      </c>
      <c r="C468" s="6">
        <f>TITRES_STAT!D471</f>
        <v>10.564500000000001</v>
      </c>
      <c r="D468" s="6">
        <f>TITRES_STAT!E471</f>
        <v>185</v>
      </c>
      <c r="E468" s="2">
        <f t="shared" si="28"/>
        <v>69391</v>
      </c>
      <c r="F468" s="6" t="str">
        <f t="shared" si="31"/>
        <v>BULLISH</v>
      </c>
      <c r="G468" s="6" t="str">
        <f t="shared" si="30"/>
        <v>STRONG</v>
      </c>
      <c r="H468" s="6" t="str">
        <f t="shared" si="29"/>
        <v>CONFIRMED BULLISH</v>
      </c>
    </row>
    <row r="469" spans="1:8" ht="13.5" x14ac:dyDescent="0.25">
      <c r="A469" s="3">
        <f>TITRES_STAT!B472</f>
        <v>42689</v>
      </c>
      <c r="B469" s="6">
        <f>TITRES_STAT!C472</f>
        <v>25.28</v>
      </c>
      <c r="C469" s="6">
        <f>TITRES_STAT!D472</f>
        <v>10.7689</v>
      </c>
      <c r="D469" s="6">
        <f>TITRES_STAT!E472</f>
        <v>20827</v>
      </c>
      <c r="E469" s="2">
        <f t="shared" si="28"/>
        <v>90218</v>
      </c>
      <c r="F469" s="6" t="str">
        <f t="shared" si="31"/>
        <v>BULLISH</v>
      </c>
      <c r="G469" s="6" t="str">
        <f t="shared" si="30"/>
        <v>STRONG</v>
      </c>
      <c r="H469" s="6" t="str">
        <f t="shared" si="29"/>
        <v>CONFIRMED BULLISH</v>
      </c>
    </row>
    <row r="470" spans="1:8" ht="13.5" x14ac:dyDescent="0.25">
      <c r="A470" s="3">
        <f>TITRES_STAT!B473</f>
        <v>42690</v>
      </c>
      <c r="B470" s="6">
        <f>TITRES_STAT!C473</f>
        <v>25.25</v>
      </c>
      <c r="C470" s="6">
        <f>TITRES_STAT!D473</f>
        <v>10.7562</v>
      </c>
      <c r="D470" s="6">
        <f>TITRES_STAT!E473</f>
        <v>443</v>
      </c>
      <c r="E470" s="2">
        <f t="shared" si="28"/>
        <v>89775</v>
      </c>
      <c r="F470" s="6" t="str">
        <f t="shared" si="31"/>
        <v>BULLISH</v>
      </c>
      <c r="G470" s="6" t="str">
        <f t="shared" si="30"/>
        <v>STRONG</v>
      </c>
      <c r="H470" s="6" t="str">
        <f t="shared" si="29"/>
        <v>CONFIRMED BULLISH</v>
      </c>
    </row>
    <row r="471" spans="1:8" ht="13.5" x14ac:dyDescent="0.25">
      <c r="A471" s="3">
        <f>TITRES_STAT!B474</f>
        <v>42691</v>
      </c>
      <c r="B471" s="6">
        <f>TITRES_STAT!C474</f>
        <v>26</v>
      </c>
      <c r="C471" s="6">
        <f>TITRES_STAT!D474</f>
        <v>11.075699999999999</v>
      </c>
      <c r="D471" s="6">
        <f>TITRES_STAT!E474</f>
        <v>13164</v>
      </c>
      <c r="E471" s="2">
        <f t="shared" si="28"/>
        <v>102939</v>
      </c>
      <c r="F471" s="6" t="str">
        <f t="shared" si="31"/>
        <v>BULLISH</v>
      </c>
      <c r="G471" s="6" t="str">
        <f t="shared" si="30"/>
        <v>STRONG</v>
      </c>
      <c r="H471" s="6" t="str">
        <f t="shared" si="29"/>
        <v>CONFIRMED BULLISH</v>
      </c>
    </row>
    <row r="472" spans="1:8" ht="13.5" x14ac:dyDescent="0.25">
      <c r="A472" s="3">
        <f>TITRES_STAT!B475</f>
        <v>42692</v>
      </c>
      <c r="B472" s="6">
        <f>TITRES_STAT!C475</f>
        <v>26.1</v>
      </c>
      <c r="C472" s="6">
        <f>TITRES_STAT!D475</f>
        <v>11.1183</v>
      </c>
      <c r="D472" s="6">
        <f>TITRES_STAT!E475</f>
        <v>3014</v>
      </c>
      <c r="E472" s="2">
        <f t="shared" si="28"/>
        <v>105953</v>
      </c>
      <c r="F472" s="6" t="str">
        <f t="shared" si="31"/>
        <v>BULLISH</v>
      </c>
      <c r="G472" s="6" t="str">
        <f t="shared" si="30"/>
        <v>STRONG</v>
      </c>
      <c r="H472" s="6" t="str">
        <f t="shared" si="29"/>
        <v>CONFIRMED BULLISH</v>
      </c>
    </row>
    <row r="473" spans="1:8" ht="13.5" x14ac:dyDescent="0.25">
      <c r="A473" s="3">
        <f>TITRES_STAT!B476</f>
        <v>42695</v>
      </c>
      <c r="B473" s="6">
        <f>TITRES_STAT!C476</f>
        <v>26.4</v>
      </c>
      <c r="C473" s="6">
        <f>TITRES_STAT!D476</f>
        <v>11.246</v>
      </c>
      <c r="D473" s="6">
        <f>TITRES_STAT!E476</f>
        <v>53</v>
      </c>
      <c r="E473" s="2">
        <f t="shared" si="28"/>
        <v>106006</v>
      </c>
      <c r="F473" s="6" t="str">
        <f t="shared" si="31"/>
        <v>BULLISH</v>
      </c>
      <c r="G473" s="6" t="str">
        <f t="shared" si="30"/>
        <v>STRONG</v>
      </c>
      <c r="H473" s="6" t="str">
        <f t="shared" si="29"/>
        <v>CONFIRMED BULLISH</v>
      </c>
    </row>
    <row r="474" spans="1:8" ht="13.5" x14ac:dyDescent="0.25">
      <c r="A474" s="3">
        <f>TITRES_STAT!B477</f>
        <v>42696</v>
      </c>
      <c r="B474" s="6">
        <f>TITRES_STAT!C477</f>
        <v>25.9</v>
      </c>
      <c r="C474" s="6">
        <f>TITRES_STAT!D477</f>
        <v>11.033099999999999</v>
      </c>
      <c r="D474" s="6">
        <f>TITRES_STAT!E477</f>
        <v>644</v>
      </c>
      <c r="E474" s="2">
        <f t="shared" si="28"/>
        <v>105362</v>
      </c>
      <c r="F474" s="6" t="str">
        <f t="shared" si="31"/>
        <v>BULLISH</v>
      </c>
      <c r="G474" s="6" t="str">
        <f t="shared" si="30"/>
        <v>STRONG</v>
      </c>
      <c r="H474" s="6" t="str">
        <f t="shared" si="29"/>
        <v>CONFIRMED BULLISH</v>
      </c>
    </row>
    <row r="475" spans="1:8" ht="13.5" x14ac:dyDescent="0.25">
      <c r="A475" s="3">
        <f>TITRES_STAT!B478</f>
        <v>42697</v>
      </c>
      <c r="B475" s="6">
        <f>TITRES_STAT!C478</f>
        <v>25.5</v>
      </c>
      <c r="C475" s="6">
        <f>TITRES_STAT!D478</f>
        <v>10.8627</v>
      </c>
      <c r="D475" s="6">
        <f>TITRES_STAT!E478</f>
        <v>200</v>
      </c>
      <c r="E475" s="2">
        <f t="shared" si="28"/>
        <v>105162</v>
      </c>
      <c r="F475" s="6" t="str">
        <f t="shared" si="31"/>
        <v>BULLISH</v>
      </c>
      <c r="G475" s="6" t="str">
        <f t="shared" si="30"/>
        <v>STRONG</v>
      </c>
      <c r="H475" s="6" t="str">
        <f t="shared" si="29"/>
        <v>CONFIRMED BULLISH</v>
      </c>
    </row>
    <row r="476" spans="1:8" ht="13.5" x14ac:dyDescent="0.25">
      <c r="A476" s="3">
        <f>TITRES_STAT!B479</f>
        <v>42698</v>
      </c>
      <c r="B476" s="6">
        <f>TITRES_STAT!C479</f>
        <v>25.6</v>
      </c>
      <c r="C476" s="6">
        <f>TITRES_STAT!D479</f>
        <v>10.9053</v>
      </c>
      <c r="D476" s="6">
        <f>TITRES_STAT!E479</f>
        <v>550</v>
      </c>
      <c r="E476" s="2">
        <f t="shared" si="28"/>
        <v>105712</v>
      </c>
      <c r="F476" s="6" t="str">
        <f t="shared" si="31"/>
        <v>BULLISH</v>
      </c>
      <c r="G476" s="6" t="str">
        <f t="shared" si="30"/>
        <v>STRONG</v>
      </c>
      <c r="H476" s="6" t="str">
        <f t="shared" si="29"/>
        <v>BULLISH DIVERGENCE</v>
      </c>
    </row>
    <row r="477" spans="1:8" ht="13.5" x14ac:dyDescent="0.25">
      <c r="A477" s="3">
        <f>TITRES_STAT!B480</f>
        <v>42699</v>
      </c>
      <c r="B477" s="6">
        <f>TITRES_STAT!C480</f>
        <v>25.65</v>
      </c>
      <c r="C477" s="6">
        <f>TITRES_STAT!D480</f>
        <v>10.926600000000001</v>
      </c>
      <c r="D477" s="6">
        <f>TITRES_STAT!E480</f>
        <v>2359</v>
      </c>
      <c r="E477" s="2">
        <f t="shared" si="28"/>
        <v>108071</v>
      </c>
      <c r="F477" s="6" t="str">
        <f t="shared" si="31"/>
        <v>BULLISH</v>
      </c>
      <c r="G477" s="6" t="str">
        <f t="shared" si="30"/>
        <v>NEUTRAL</v>
      </c>
      <c r="H477" s="6" t="str">
        <f t="shared" si="29"/>
        <v>BULLISH DIVERGENCE</v>
      </c>
    </row>
    <row r="478" spans="1:8" ht="13.5" x14ac:dyDescent="0.25">
      <c r="A478" s="3">
        <f>TITRES_STAT!B481</f>
        <v>42702</v>
      </c>
      <c r="B478" s="6">
        <f>TITRES_STAT!C481</f>
        <v>25.7</v>
      </c>
      <c r="C478" s="6">
        <f>TITRES_STAT!D481</f>
        <v>10.947900000000001</v>
      </c>
      <c r="D478" s="6">
        <f>TITRES_STAT!E481</f>
        <v>108</v>
      </c>
      <c r="E478" s="2">
        <f t="shared" si="28"/>
        <v>108179</v>
      </c>
      <c r="F478" s="6" t="str">
        <f t="shared" si="31"/>
        <v>BULLISH</v>
      </c>
      <c r="G478" s="6" t="str">
        <f t="shared" si="30"/>
        <v>STRONG</v>
      </c>
      <c r="H478" s="6" t="str">
        <f t="shared" si="29"/>
        <v>BULLISH DIVERGENCE</v>
      </c>
    </row>
    <row r="479" spans="1:8" ht="13.5" x14ac:dyDescent="0.25">
      <c r="A479" s="3">
        <f>TITRES_STAT!B482</f>
        <v>42703</v>
      </c>
      <c r="B479" s="6">
        <f>TITRES_STAT!C482</f>
        <v>25.7</v>
      </c>
      <c r="C479" s="6">
        <f>TITRES_STAT!D482</f>
        <v>10.947900000000001</v>
      </c>
      <c r="D479" s="6">
        <f>TITRES_STAT!E482</f>
        <v>655</v>
      </c>
      <c r="E479" s="2">
        <f t="shared" si="28"/>
        <v>108179</v>
      </c>
      <c r="F479" s="6" t="str">
        <f t="shared" si="31"/>
        <v>BULLISH</v>
      </c>
      <c r="G479" s="6" t="str">
        <f t="shared" si="30"/>
        <v>STRONG</v>
      </c>
      <c r="H479" s="6" t="str">
        <f t="shared" si="29"/>
        <v>BULLISH DIVERGENCE</v>
      </c>
    </row>
    <row r="480" spans="1:8" ht="13.5" x14ac:dyDescent="0.25">
      <c r="A480" s="3">
        <f>TITRES_STAT!B483</f>
        <v>42704</v>
      </c>
      <c r="B480" s="6">
        <f>TITRES_STAT!C483</f>
        <v>25.6</v>
      </c>
      <c r="C480" s="6">
        <f>TITRES_STAT!D483</f>
        <v>10.9053</v>
      </c>
      <c r="D480" s="6">
        <f>TITRES_STAT!E483</f>
        <v>480</v>
      </c>
      <c r="E480" s="2">
        <f t="shared" si="28"/>
        <v>107699</v>
      </c>
      <c r="F480" s="6" t="str">
        <f t="shared" si="31"/>
        <v>BULLISH</v>
      </c>
      <c r="G480" s="6" t="str">
        <f t="shared" si="30"/>
        <v>STRONG</v>
      </c>
      <c r="H480" s="6" t="str">
        <f t="shared" si="29"/>
        <v>CONFIRMED BULLISH</v>
      </c>
    </row>
    <row r="481" spans="1:8" ht="13.5" x14ac:dyDescent="0.25">
      <c r="A481" s="3">
        <f>TITRES_STAT!B484</f>
        <v>42705</v>
      </c>
      <c r="B481" s="6">
        <f>TITRES_STAT!C484</f>
        <v>25</v>
      </c>
      <c r="C481" s="6">
        <f>TITRES_STAT!D484</f>
        <v>10.649699999999999</v>
      </c>
      <c r="D481" s="6">
        <f>TITRES_STAT!E484</f>
        <v>521</v>
      </c>
      <c r="E481" s="2">
        <f t="shared" si="28"/>
        <v>107178</v>
      </c>
      <c r="F481" s="6" t="str">
        <f t="shared" si="31"/>
        <v>BULLISH</v>
      </c>
      <c r="G481" s="6" t="str">
        <f t="shared" si="30"/>
        <v>NEUTRAL</v>
      </c>
      <c r="H481" s="6" t="str">
        <f t="shared" si="29"/>
        <v>BULLISH DIVERGENCE</v>
      </c>
    </row>
    <row r="482" spans="1:8" ht="13.5" x14ac:dyDescent="0.25">
      <c r="A482" s="3">
        <f>TITRES_STAT!B485</f>
        <v>42706</v>
      </c>
      <c r="B482" s="6">
        <f>TITRES_STAT!C485</f>
        <v>25</v>
      </c>
      <c r="C482" s="6">
        <f>TITRES_STAT!D485</f>
        <v>10.649699999999999</v>
      </c>
      <c r="D482" s="6">
        <f>TITRES_STAT!E485</f>
        <v>252</v>
      </c>
      <c r="E482" s="2">
        <f t="shared" si="28"/>
        <v>107178</v>
      </c>
      <c r="F482" s="6" t="str">
        <f t="shared" si="31"/>
        <v>BEARISH</v>
      </c>
      <c r="G482" s="6" t="str">
        <f t="shared" si="30"/>
        <v>NEUTRAL</v>
      </c>
      <c r="H482" s="6" t="str">
        <f t="shared" si="29"/>
        <v>CONFIRMED BEARISH</v>
      </c>
    </row>
    <row r="483" spans="1:8" ht="13.5" x14ac:dyDescent="0.25">
      <c r="A483" s="3">
        <f>TITRES_STAT!B486</f>
        <v>42709</v>
      </c>
      <c r="B483" s="6">
        <f>TITRES_STAT!C486</f>
        <v>24.85</v>
      </c>
      <c r="C483" s="6">
        <f>TITRES_STAT!D486</f>
        <v>10.585800000000001</v>
      </c>
      <c r="D483" s="6">
        <f>TITRES_STAT!E486</f>
        <v>383</v>
      </c>
      <c r="E483" s="2">
        <f t="shared" si="28"/>
        <v>106795</v>
      </c>
      <c r="F483" s="6" t="str">
        <f t="shared" si="31"/>
        <v>BEARISH</v>
      </c>
      <c r="G483" s="6" t="str">
        <f t="shared" si="30"/>
        <v>NEUTRAL</v>
      </c>
      <c r="H483" s="6" t="str">
        <f t="shared" si="29"/>
        <v>CONFIRMED BEARISH</v>
      </c>
    </row>
    <row r="484" spans="1:8" ht="13.5" x14ac:dyDescent="0.25">
      <c r="A484" s="3">
        <f>TITRES_STAT!B487</f>
        <v>42710</v>
      </c>
      <c r="B484" s="6">
        <f>TITRES_STAT!C487</f>
        <v>24.95</v>
      </c>
      <c r="C484" s="6">
        <f>TITRES_STAT!D487</f>
        <v>10.628399999999999</v>
      </c>
      <c r="D484" s="6">
        <f>TITRES_STAT!E487</f>
        <v>184</v>
      </c>
      <c r="E484" s="2">
        <f t="shared" si="28"/>
        <v>106979</v>
      </c>
      <c r="F484" s="6" t="str">
        <f t="shared" si="31"/>
        <v>BEARISH</v>
      </c>
      <c r="G484" s="6" t="str">
        <f t="shared" si="30"/>
        <v>NEUTRAL</v>
      </c>
      <c r="H484" s="6" t="str">
        <f t="shared" si="29"/>
        <v>CONFIRMED BEARISH</v>
      </c>
    </row>
    <row r="485" spans="1:8" ht="13.5" x14ac:dyDescent="0.25">
      <c r="A485" s="3">
        <f>TITRES_STAT!B488</f>
        <v>42711</v>
      </c>
      <c r="B485" s="6">
        <f>TITRES_STAT!C488</f>
        <v>24.5</v>
      </c>
      <c r="C485" s="6">
        <f>TITRES_STAT!D488</f>
        <v>10.4367</v>
      </c>
      <c r="D485" s="6">
        <f>TITRES_STAT!E488</f>
        <v>476</v>
      </c>
      <c r="E485" s="2">
        <f t="shared" si="28"/>
        <v>106503</v>
      </c>
      <c r="F485" s="6" t="str">
        <f t="shared" si="31"/>
        <v>BEARISH</v>
      </c>
      <c r="G485" s="6" t="str">
        <f t="shared" si="30"/>
        <v>NEUTRAL</v>
      </c>
      <c r="H485" s="6" t="str">
        <f t="shared" si="29"/>
        <v>CONFIRMED BEARISH</v>
      </c>
    </row>
    <row r="486" spans="1:8" ht="13.5" x14ac:dyDescent="0.25">
      <c r="A486" s="3">
        <f>TITRES_STAT!B489</f>
        <v>42712</v>
      </c>
      <c r="B486" s="6">
        <f>TITRES_STAT!C489</f>
        <v>25.23</v>
      </c>
      <c r="C486" s="6">
        <f>TITRES_STAT!D489</f>
        <v>10.7476</v>
      </c>
      <c r="D486" s="6">
        <f>TITRES_STAT!E489</f>
        <v>3832</v>
      </c>
      <c r="E486" s="2">
        <f t="shared" si="28"/>
        <v>110335</v>
      </c>
      <c r="F486" s="6" t="str">
        <f t="shared" si="31"/>
        <v>BULLISH</v>
      </c>
      <c r="G486" s="6" t="str">
        <f t="shared" si="30"/>
        <v>STRONG</v>
      </c>
      <c r="H486" s="6" t="str">
        <f t="shared" si="29"/>
        <v>CONFIRMED BULLISH</v>
      </c>
    </row>
    <row r="487" spans="1:8" ht="13.5" x14ac:dyDescent="0.25">
      <c r="A487" s="3">
        <f>TITRES_STAT!B490</f>
        <v>42713</v>
      </c>
      <c r="B487" s="6">
        <f>TITRES_STAT!C490</f>
        <v>24.6</v>
      </c>
      <c r="C487" s="6">
        <f>TITRES_STAT!D490</f>
        <v>10.4793</v>
      </c>
      <c r="D487" s="6">
        <f>TITRES_STAT!E490</f>
        <v>333</v>
      </c>
      <c r="E487" s="2">
        <f t="shared" si="28"/>
        <v>110002</v>
      </c>
      <c r="F487" s="6" t="str">
        <f t="shared" si="31"/>
        <v>BULLISH</v>
      </c>
      <c r="G487" s="6" t="str">
        <f t="shared" si="30"/>
        <v>STRONG</v>
      </c>
      <c r="H487" s="6" t="str">
        <f t="shared" si="29"/>
        <v>BULLISH DIVERGENCE</v>
      </c>
    </row>
    <row r="488" spans="1:8" ht="13.5" x14ac:dyDescent="0.25">
      <c r="A488" s="3">
        <f>TITRES_STAT!B491</f>
        <v>42717</v>
      </c>
      <c r="B488" s="6">
        <f>TITRES_STAT!C491</f>
        <v>24.4</v>
      </c>
      <c r="C488" s="6">
        <f>TITRES_STAT!D491</f>
        <v>10.3941</v>
      </c>
      <c r="D488" s="6">
        <f>TITRES_STAT!E491</f>
        <v>360</v>
      </c>
      <c r="E488" s="2">
        <f t="shared" si="28"/>
        <v>109642</v>
      </c>
      <c r="F488" s="6" t="str">
        <f t="shared" si="31"/>
        <v>BULLISH</v>
      </c>
      <c r="G488" s="6" t="str">
        <f t="shared" si="30"/>
        <v>STRONG</v>
      </c>
      <c r="H488" s="6" t="str">
        <f t="shared" si="29"/>
        <v>BULLISH DIVERGENCE</v>
      </c>
    </row>
    <row r="489" spans="1:8" ht="13.5" x14ac:dyDescent="0.25">
      <c r="A489" s="3">
        <f>TITRES_STAT!B492</f>
        <v>42718</v>
      </c>
      <c r="B489" s="6">
        <f>TITRES_STAT!C492</f>
        <v>24.2</v>
      </c>
      <c r="C489" s="6">
        <f>TITRES_STAT!D492</f>
        <v>10.3089</v>
      </c>
      <c r="D489" s="6">
        <f>TITRES_STAT!E492</f>
        <v>651</v>
      </c>
      <c r="E489" s="2">
        <f t="shared" si="28"/>
        <v>108991</v>
      </c>
      <c r="F489" s="6" t="str">
        <f t="shared" si="31"/>
        <v>BULLISH</v>
      </c>
      <c r="G489" s="6" t="str">
        <f t="shared" si="30"/>
        <v>NEUTRAL</v>
      </c>
      <c r="H489" s="6" t="str">
        <f t="shared" si="29"/>
        <v>BULLISH DIVERGENCE</v>
      </c>
    </row>
    <row r="490" spans="1:8" ht="13.5" x14ac:dyDescent="0.25">
      <c r="A490" s="3">
        <f>TITRES_STAT!B493</f>
        <v>42719</v>
      </c>
      <c r="B490" s="6">
        <f>TITRES_STAT!C493</f>
        <v>24</v>
      </c>
      <c r="C490" s="6">
        <f>TITRES_STAT!D493</f>
        <v>10.223699999999999</v>
      </c>
      <c r="D490" s="6">
        <f>TITRES_STAT!E493</f>
        <v>611</v>
      </c>
      <c r="E490" s="2">
        <f t="shared" si="28"/>
        <v>108380</v>
      </c>
      <c r="F490" s="6" t="str">
        <f t="shared" si="31"/>
        <v>BULLISH</v>
      </c>
      <c r="G490" s="6" t="str">
        <f t="shared" si="30"/>
        <v>NEUTRAL</v>
      </c>
      <c r="H490" s="6" t="str">
        <f t="shared" si="29"/>
        <v>BULLISH DIVERGENCE</v>
      </c>
    </row>
    <row r="491" spans="1:8" ht="13.5" x14ac:dyDescent="0.25">
      <c r="A491" s="3">
        <f>TITRES_STAT!B494</f>
        <v>42720</v>
      </c>
      <c r="B491" s="6">
        <f>TITRES_STAT!C494</f>
        <v>24.5</v>
      </c>
      <c r="C491" s="6">
        <f>TITRES_STAT!D494</f>
        <v>10.4367</v>
      </c>
      <c r="D491" s="6">
        <f>TITRES_STAT!E494</f>
        <v>2237</v>
      </c>
      <c r="E491" s="2">
        <f t="shared" si="28"/>
        <v>110617</v>
      </c>
      <c r="F491" s="6" t="str">
        <f t="shared" si="31"/>
        <v>BULLISH</v>
      </c>
      <c r="G491" s="6" t="str">
        <f t="shared" si="30"/>
        <v>NEUTRAL</v>
      </c>
      <c r="H491" s="6" t="str">
        <f t="shared" si="29"/>
        <v>BULLISH DIVERGENCE</v>
      </c>
    </row>
    <row r="492" spans="1:8" ht="13.5" x14ac:dyDescent="0.25">
      <c r="A492" s="3">
        <f>TITRES_STAT!B495</f>
        <v>42723</v>
      </c>
      <c r="B492" s="6">
        <f>TITRES_STAT!C495</f>
        <v>24.49</v>
      </c>
      <c r="C492" s="6">
        <f>TITRES_STAT!D495</f>
        <v>10.432399999999999</v>
      </c>
      <c r="D492" s="6">
        <f>TITRES_STAT!E495</f>
        <v>40</v>
      </c>
      <c r="E492" s="2">
        <f t="shared" si="28"/>
        <v>110577</v>
      </c>
      <c r="F492" s="6" t="str">
        <f t="shared" si="31"/>
        <v>BULLISH</v>
      </c>
      <c r="G492" s="6" t="str">
        <f t="shared" si="30"/>
        <v>NEUTRAL</v>
      </c>
      <c r="H492" s="6" t="str">
        <f t="shared" si="29"/>
        <v>BULLISH DIVERGENCE</v>
      </c>
    </row>
    <row r="493" spans="1:8" ht="13.5" x14ac:dyDescent="0.25">
      <c r="A493" s="3">
        <f>TITRES_STAT!B496</f>
        <v>42724</v>
      </c>
      <c r="B493" s="6">
        <f>TITRES_STAT!C496</f>
        <v>24.49</v>
      </c>
      <c r="C493" s="6">
        <f>TITRES_STAT!D496</f>
        <v>10.432399999999999</v>
      </c>
      <c r="D493" s="6">
        <f>TITRES_STAT!E496</f>
        <v>50</v>
      </c>
      <c r="E493" s="2">
        <f t="shared" si="28"/>
        <v>110577</v>
      </c>
      <c r="F493" s="6" t="str">
        <f t="shared" si="31"/>
        <v>BULLISH</v>
      </c>
      <c r="G493" s="6" t="str">
        <f t="shared" si="30"/>
        <v>NEUTRAL</v>
      </c>
      <c r="H493" s="6" t="str">
        <f t="shared" si="29"/>
        <v>CONFIRMED BULLISH</v>
      </c>
    </row>
    <row r="494" spans="1:8" ht="13.5" x14ac:dyDescent="0.25">
      <c r="A494" s="3">
        <f>TITRES_STAT!B497</f>
        <v>42725</v>
      </c>
      <c r="B494" s="6">
        <f>TITRES_STAT!C497</f>
        <v>24</v>
      </c>
      <c r="C494" s="6">
        <f>TITRES_STAT!D497</f>
        <v>10.223699999999999</v>
      </c>
      <c r="D494" s="6">
        <f>TITRES_STAT!E497</f>
        <v>789</v>
      </c>
      <c r="E494" s="2">
        <f t="shared" si="28"/>
        <v>109788</v>
      </c>
      <c r="F494" s="6" t="str">
        <f t="shared" si="31"/>
        <v>BULLISH</v>
      </c>
      <c r="G494" s="6" t="str">
        <f t="shared" si="30"/>
        <v>NEUTRAL</v>
      </c>
      <c r="H494" s="6" t="str">
        <f t="shared" si="29"/>
        <v>BULLISH DIVERGENCE</v>
      </c>
    </row>
    <row r="495" spans="1:8" ht="13.5" x14ac:dyDescent="0.25">
      <c r="A495" s="3">
        <f>TITRES_STAT!B498</f>
        <v>42726</v>
      </c>
      <c r="B495" s="6">
        <f>TITRES_STAT!C498</f>
        <v>24</v>
      </c>
      <c r="C495" s="6">
        <f>TITRES_STAT!D498</f>
        <v>10.223699999999999</v>
      </c>
      <c r="D495" s="6">
        <f>TITRES_STAT!E498</f>
        <v>22</v>
      </c>
      <c r="E495" s="2">
        <f t="shared" si="28"/>
        <v>109788</v>
      </c>
      <c r="F495" s="6" t="str">
        <f t="shared" si="31"/>
        <v>BULLISH</v>
      </c>
      <c r="G495" s="6" t="str">
        <f t="shared" si="30"/>
        <v>NEUTRAL</v>
      </c>
      <c r="H495" s="6" t="str">
        <f t="shared" si="29"/>
        <v>NEUTRAL</v>
      </c>
    </row>
    <row r="496" spans="1:8" ht="13.5" x14ac:dyDescent="0.25">
      <c r="A496" s="3">
        <f>TITRES_STAT!B499</f>
        <v>42727</v>
      </c>
      <c r="B496" s="6">
        <f>TITRES_STAT!C499</f>
        <v>23.5</v>
      </c>
      <c r="C496" s="6">
        <f>TITRES_STAT!D499</f>
        <v>10.0107</v>
      </c>
      <c r="D496" s="6">
        <f>TITRES_STAT!E499</f>
        <v>1559</v>
      </c>
      <c r="E496" s="2">
        <f t="shared" si="28"/>
        <v>108229</v>
      </c>
      <c r="F496" s="6" t="str">
        <f t="shared" si="31"/>
        <v>BEARISH</v>
      </c>
      <c r="G496" s="6" t="str">
        <f t="shared" si="30"/>
        <v>WEAK</v>
      </c>
      <c r="H496" s="6" t="str">
        <f t="shared" si="29"/>
        <v>CONFIRMED BEARISH</v>
      </c>
    </row>
    <row r="497" spans="1:8" ht="13.5" x14ac:dyDescent="0.25">
      <c r="A497" s="3">
        <f>TITRES_STAT!B500</f>
        <v>42730</v>
      </c>
      <c r="B497" s="6">
        <f>TITRES_STAT!C500</f>
        <v>23.2</v>
      </c>
      <c r="C497" s="6">
        <f>TITRES_STAT!D500</f>
        <v>9.8828999999999994</v>
      </c>
      <c r="D497" s="6">
        <f>TITRES_STAT!E500</f>
        <v>411</v>
      </c>
      <c r="E497" s="2">
        <f t="shared" si="28"/>
        <v>107818</v>
      </c>
      <c r="F497" s="6" t="str">
        <f t="shared" si="31"/>
        <v>BEARISH</v>
      </c>
      <c r="G497" s="6" t="str">
        <f t="shared" si="30"/>
        <v>WEAK</v>
      </c>
      <c r="H497" s="6" t="str">
        <f t="shared" si="29"/>
        <v>CONFIRMED BEARISH</v>
      </c>
    </row>
    <row r="498" spans="1:8" ht="13.5" x14ac:dyDescent="0.25">
      <c r="A498" s="3">
        <f>TITRES_STAT!B501</f>
        <v>42731</v>
      </c>
      <c r="B498" s="6">
        <f>TITRES_STAT!C501</f>
        <v>23</v>
      </c>
      <c r="C498" s="6">
        <f>TITRES_STAT!D501</f>
        <v>9.7977000000000007</v>
      </c>
      <c r="D498" s="6">
        <f>TITRES_STAT!E501</f>
        <v>924</v>
      </c>
      <c r="E498" s="2">
        <f t="shared" si="28"/>
        <v>106894</v>
      </c>
      <c r="F498" s="6" t="str">
        <f t="shared" si="31"/>
        <v>BEARISH</v>
      </c>
      <c r="G498" s="6" t="str">
        <f t="shared" si="30"/>
        <v>WEAK</v>
      </c>
      <c r="H498" s="6" t="str">
        <f t="shared" si="29"/>
        <v>CONFIRMED BEARISH</v>
      </c>
    </row>
    <row r="499" spans="1:8" ht="13.5" x14ac:dyDescent="0.25">
      <c r="A499" s="3">
        <f>TITRES_STAT!B502</f>
        <v>42732</v>
      </c>
      <c r="B499" s="6">
        <f>TITRES_STAT!C502</f>
        <v>23.6</v>
      </c>
      <c r="C499" s="6">
        <f>TITRES_STAT!D502</f>
        <v>10.0533</v>
      </c>
      <c r="D499" s="6">
        <f>TITRES_STAT!E502</f>
        <v>7537</v>
      </c>
      <c r="E499" s="2">
        <f t="shared" si="28"/>
        <v>114431</v>
      </c>
      <c r="F499" s="6" t="str">
        <f t="shared" si="31"/>
        <v>BULLISH</v>
      </c>
      <c r="G499" s="6" t="str">
        <f t="shared" si="30"/>
        <v>STRONG</v>
      </c>
      <c r="H499" s="6" t="str">
        <f t="shared" si="29"/>
        <v>BULLISH DIVERGENCE</v>
      </c>
    </row>
    <row r="500" spans="1:8" ht="13.5" x14ac:dyDescent="0.25">
      <c r="A500" s="3">
        <f>TITRES_STAT!B503</f>
        <v>42733</v>
      </c>
      <c r="B500" s="6">
        <f>TITRES_STAT!C503</f>
        <v>24.24</v>
      </c>
      <c r="C500" s="6">
        <f>TITRES_STAT!D503</f>
        <v>10.325900000000001</v>
      </c>
      <c r="D500" s="6">
        <f>TITRES_STAT!E503</f>
        <v>1362</v>
      </c>
      <c r="E500" s="2">
        <f t="shared" si="28"/>
        <v>115793</v>
      </c>
      <c r="F500" s="6" t="str">
        <f t="shared" si="31"/>
        <v>BULLISH</v>
      </c>
      <c r="G500" s="6" t="str">
        <f t="shared" si="30"/>
        <v>STRONG</v>
      </c>
      <c r="H500" s="6" t="str">
        <f t="shared" si="29"/>
        <v>CONFIRMED BULLISH</v>
      </c>
    </row>
    <row r="501" spans="1:8" ht="13.5" x14ac:dyDescent="0.25">
      <c r="A501" s="3">
        <f>TITRES_STAT!B504</f>
        <v>42734</v>
      </c>
      <c r="B501" s="6">
        <f>TITRES_STAT!C504</f>
        <v>24.2</v>
      </c>
      <c r="C501" s="6">
        <f>TITRES_STAT!D504</f>
        <v>10.3089</v>
      </c>
      <c r="D501" s="6">
        <f>TITRES_STAT!E504</f>
        <v>212</v>
      </c>
      <c r="E501" s="2">
        <f t="shared" si="28"/>
        <v>115581</v>
      </c>
      <c r="F501" s="6" t="str">
        <f t="shared" si="31"/>
        <v>BULLISH</v>
      </c>
      <c r="G501" s="6" t="str">
        <f t="shared" si="30"/>
        <v>STRONG</v>
      </c>
      <c r="H501" s="6" t="str">
        <f t="shared" si="29"/>
        <v>CONFIRMED BULLISH</v>
      </c>
    </row>
    <row r="502" spans="1:8" ht="13.5" x14ac:dyDescent="0.25">
      <c r="A502" s="3">
        <f>TITRES_STAT!B505</f>
        <v>42737</v>
      </c>
      <c r="B502" s="6">
        <f>TITRES_STAT!C505</f>
        <v>24.2</v>
      </c>
      <c r="C502" s="6">
        <f>TITRES_STAT!D505</f>
        <v>10.3089</v>
      </c>
      <c r="D502" s="6">
        <f>TITRES_STAT!E505</f>
        <v>31</v>
      </c>
      <c r="E502" s="2">
        <f t="shared" si="28"/>
        <v>115581</v>
      </c>
      <c r="F502" s="6" t="str">
        <f t="shared" si="31"/>
        <v>BULLISH</v>
      </c>
      <c r="G502" s="6" t="str">
        <f t="shared" si="30"/>
        <v>STRONG</v>
      </c>
      <c r="H502" s="6" t="str">
        <f t="shared" si="29"/>
        <v>CONFIRMED BULLISH</v>
      </c>
    </row>
    <row r="503" spans="1:8" ht="13.5" x14ac:dyDescent="0.25">
      <c r="A503" s="3">
        <f>TITRES_STAT!B506</f>
        <v>42738</v>
      </c>
      <c r="B503" s="6">
        <f>TITRES_STAT!C506</f>
        <v>24</v>
      </c>
      <c r="C503" s="6">
        <f>TITRES_STAT!D506</f>
        <v>10.223699999999999</v>
      </c>
      <c r="D503" s="6">
        <f>TITRES_STAT!E506</f>
        <v>180</v>
      </c>
      <c r="E503" s="2">
        <f t="shared" si="28"/>
        <v>115401</v>
      </c>
      <c r="F503" s="6" t="str">
        <f t="shared" si="31"/>
        <v>BULLISH</v>
      </c>
      <c r="G503" s="6" t="str">
        <f t="shared" si="30"/>
        <v>STRONG</v>
      </c>
      <c r="H503" s="6" t="str">
        <f t="shared" si="29"/>
        <v>CONFIRMED BULLISH</v>
      </c>
    </row>
    <row r="504" spans="1:8" ht="13.5" x14ac:dyDescent="0.25">
      <c r="A504" s="3">
        <f>TITRES_STAT!B507</f>
        <v>42739</v>
      </c>
      <c r="B504" s="6">
        <f>TITRES_STAT!C507</f>
        <v>24.1</v>
      </c>
      <c r="C504" s="6">
        <f>TITRES_STAT!D507</f>
        <v>10.266299999999999</v>
      </c>
      <c r="D504" s="6">
        <f>TITRES_STAT!E507</f>
        <v>1788</v>
      </c>
      <c r="E504" s="2">
        <f t="shared" si="28"/>
        <v>117189</v>
      </c>
      <c r="F504" s="6" t="str">
        <f t="shared" si="31"/>
        <v>BULLISH</v>
      </c>
      <c r="G504" s="6" t="str">
        <f t="shared" si="30"/>
        <v>STRONG</v>
      </c>
      <c r="H504" s="6" t="str">
        <f t="shared" si="29"/>
        <v>CONFIRMED BULLISH</v>
      </c>
    </row>
    <row r="505" spans="1:8" ht="13.5" x14ac:dyDescent="0.25">
      <c r="A505" s="3">
        <f>TITRES_STAT!B508</f>
        <v>42740</v>
      </c>
      <c r="B505" s="6">
        <f>TITRES_STAT!C508</f>
        <v>24.15</v>
      </c>
      <c r="C505" s="6">
        <f>TITRES_STAT!D508</f>
        <v>10.287599999999999</v>
      </c>
      <c r="D505" s="6">
        <f>TITRES_STAT!E508</f>
        <v>2805</v>
      </c>
      <c r="E505" s="2">
        <f t="shared" si="28"/>
        <v>119994</v>
      </c>
      <c r="F505" s="6" t="str">
        <f t="shared" si="31"/>
        <v>BULLISH</v>
      </c>
      <c r="G505" s="6" t="str">
        <f t="shared" si="30"/>
        <v>STRONG</v>
      </c>
      <c r="H505" s="6" t="str">
        <f t="shared" si="29"/>
        <v>BULLISH DIVERGENCE</v>
      </c>
    </row>
    <row r="506" spans="1:8" ht="13.5" x14ac:dyDescent="0.25">
      <c r="A506" s="3">
        <f>TITRES_STAT!B509</f>
        <v>42741</v>
      </c>
      <c r="B506" s="6">
        <f>TITRES_STAT!C509</f>
        <v>23.5</v>
      </c>
      <c r="C506" s="6">
        <f>TITRES_STAT!D509</f>
        <v>10.0107</v>
      </c>
      <c r="D506" s="6">
        <f>TITRES_STAT!E509</f>
        <v>1591</v>
      </c>
      <c r="E506" s="2">
        <f t="shared" si="28"/>
        <v>118403</v>
      </c>
      <c r="F506" s="6" t="str">
        <f t="shared" si="31"/>
        <v>BULLISH</v>
      </c>
      <c r="G506" s="6" t="str">
        <f t="shared" si="30"/>
        <v>STRONG</v>
      </c>
      <c r="H506" s="6" t="str">
        <f t="shared" si="29"/>
        <v>BULLISH DIVERGENCE</v>
      </c>
    </row>
    <row r="507" spans="1:8" ht="13.5" x14ac:dyDescent="0.25">
      <c r="A507" s="3">
        <f>TITRES_STAT!B510</f>
        <v>42744</v>
      </c>
      <c r="B507" s="6">
        <f>TITRES_STAT!C510</f>
        <v>24.1</v>
      </c>
      <c r="C507" s="6">
        <f>TITRES_STAT!D510</f>
        <v>10.266299999999999</v>
      </c>
      <c r="D507" s="6">
        <f>TITRES_STAT!E510</f>
        <v>5</v>
      </c>
      <c r="E507" s="2">
        <f t="shared" si="28"/>
        <v>118408</v>
      </c>
      <c r="F507" s="6" t="str">
        <f t="shared" si="31"/>
        <v>BULLISH</v>
      </c>
      <c r="G507" s="6" t="str">
        <f t="shared" si="30"/>
        <v>STRONG</v>
      </c>
      <c r="H507" s="6" t="str">
        <f t="shared" si="29"/>
        <v>BULLISH DIVERGENCE</v>
      </c>
    </row>
    <row r="508" spans="1:8" ht="13.5" x14ac:dyDescent="0.25">
      <c r="A508" s="3">
        <f>TITRES_STAT!B511</f>
        <v>42745</v>
      </c>
      <c r="B508" s="6">
        <f>TITRES_STAT!C511</f>
        <v>23.95</v>
      </c>
      <c r="C508" s="6">
        <f>TITRES_STAT!D511</f>
        <v>10.202400000000001</v>
      </c>
      <c r="D508" s="6">
        <f>TITRES_STAT!E511</f>
        <v>78</v>
      </c>
      <c r="E508" s="2">
        <f t="shared" si="28"/>
        <v>118330</v>
      </c>
      <c r="F508" s="6" t="str">
        <f t="shared" si="31"/>
        <v>BULLISH</v>
      </c>
      <c r="G508" s="6" t="str">
        <f t="shared" si="30"/>
        <v>STRONG</v>
      </c>
      <c r="H508" s="6" t="str">
        <f t="shared" si="29"/>
        <v>BULLISH DIVERGENCE</v>
      </c>
    </row>
    <row r="509" spans="1:8" ht="13.5" x14ac:dyDescent="0.25">
      <c r="A509" s="3">
        <f>TITRES_STAT!B512</f>
        <v>42746</v>
      </c>
      <c r="B509" s="6">
        <f>TITRES_STAT!C512</f>
        <v>23.7</v>
      </c>
      <c r="C509" s="6">
        <f>TITRES_STAT!D512</f>
        <v>10.0959</v>
      </c>
      <c r="D509" s="6">
        <f>TITRES_STAT!E512</f>
        <v>954</v>
      </c>
      <c r="E509" s="2">
        <f t="shared" si="28"/>
        <v>117376</v>
      </c>
      <c r="F509" s="6" t="str">
        <f t="shared" si="31"/>
        <v>BULLISH</v>
      </c>
      <c r="G509" s="6" t="str">
        <f t="shared" si="30"/>
        <v>NEUTRAL</v>
      </c>
      <c r="H509" s="6" t="str">
        <f t="shared" si="29"/>
        <v>BULLISH DIVERGENCE</v>
      </c>
    </row>
    <row r="510" spans="1:8" ht="13.5" x14ac:dyDescent="0.25">
      <c r="A510" s="3">
        <f>TITRES_STAT!B513</f>
        <v>42747</v>
      </c>
      <c r="B510" s="6">
        <f>TITRES_STAT!C513</f>
        <v>23.7</v>
      </c>
      <c r="C510" s="6">
        <f>TITRES_STAT!D513</f>
        <v>10.0959</v>
      </c>
      <c r="D510" s="6">
        <f>TITRES_STAT!E513</f>
        <v>278</v>
      </c>
      <c r="E510" s="2">
        <f t="shared" si="28"/>
        <v>117376</v>
      </c>
      <c r="F510" s="6" t="str">
        <f t="shared" si="31"/>
        <v>BEARISH</v>
      </c>
      <c r="G510" s="6" t="str">
        <f t="shared" si="30"/>
        <v>WEAK</v>
      </c>
      <c r="H510" s="6" t="str">
        <f t="shared" si="29"/>
        <v>CONFIRMED BEARISH</v>
      </c>
    </row>
    <row r="511" spans="1:8" ht="13.5" x14ac:dyDescent="0.25">
      <c r="A511" s="3">
        <f>TITRES_STAT!B514</f>
        <v>42748</v>
      </c>
      <c r="B511" s="6">
        <f>TITRES_STAT!C514</f>
        <v>23.59</v>
      </c>
      <c r="C511" s="6">
        <f>TITRES_STAT!D514</f>
        <v>10.048999999999999</v>
      </c>
      <c r="D511" s="6">
        <f>TITRES_STAT!E514</f>
        <v>289</v>
      </c>
      <c r="E511" s="2">
        <f t="shared" si="28"/>
        <v>117087</v>
      </c>
      <c r="F511" s="6" t="str">
        <f t="shared" si="31"/>
        <v>BEARISH</v>
      </c>
      <c r="G511" s="6" t="str">
        <f t="shared" si="30"/>
        <v>NEUTRAL</v>
      </c>
      <c r="H511" s="6" t="str">
        <f t="shared" si="29"/>
        <v>BEARISH DIVERGENCE</v>
      </c>
    </row>
    <row r="512" spans="1:8" ht="13.5" x14ac:dyDescent="0.25">
      <c r="A512" s="3">
        <f>TITRES_STAT!B515</f>
        <v>42751</v>
      </c>
      <c r="B512" s="6">
        <f>TITRES_STAT!C515</f>
        <v>23.7</v>
      </c>
      <c r="C512" s="6">
        <f>TITRES_STAT!D515</f>
        <v>10.0959</v>
      </c>
      <c r="D512" s="6">
        <f>TITRES_STAT!E515</f>
        <v>4404</v>
      </c>
      <c r="E512" s="2">
        <f t="shared" si="28"/>
        <v>121491</v>
      </c>
      <c r="F512" s="6" t="str">
        <f t="shared" si="31"/>
        <v>BULLISH</v>
      </c>
      <c r="G512" s="6" t="str">
        <f t="shared" si="30"/>
        <v>STRONG</v>
      </c>
      <c r="H512" s="6" t="str">
        <f t="shared" si="29"/>
        <v>BULLISH DIVERGENCE</v>
      </c>
    </row>
    <row r="513" spans="1:8" ht="13.5" x14ac:dyDescent="0.25">
      <c r="A513" s="3">
        <f>TITRES_STAT!B516</f>
        <v>42752</v>
      </c>
      <c r="B513" s="6">
        <f>TITRES_STAT!C516</f>
        <v>23.64</v>
      </c>
      <c r="C513" s="6">
        <f>TITRES_STAT!D516</f>
        <v>10.0703</v>
      </c>
      <c r="D513" s="6">
        <f>TITRES_STAT!E516</f>
        <v>230</v>
      </c>
      <c r="E513" s="2">
        <f t="shared" si="28"/>
        <v>121261</v>
      </c>
      <c r="F513" s="6" t="str">
        <f t="shared" si="31"/>
        <v>BULLISH</v>
      </c>
      <c r="G513" s="6" t="str">
        <f t="shared" si="30"/>
        <v>STRONG</v>
      </c>
      <c r="H513" s="6" t="str">
        <f t="shared" si="29"/>
        <v>BULLISH DIVERGENCE</v>
      </c>
    </row>
    <row r="514" spans="1:8" ht="13.5" x14ac:dyDescent="0.25">
      <c r="A514" s="3">
        <f>TITRES_STAT!B517</f>
        <v>42753</v>
      </c>
      <c r="B514" s="6">
        <f>TITRES_STAT!C517</f>
        <v>23.65</v>
      </c>
      <c r="C514" s="6">
        <f>TITRES_STAT!D517</f>
        <v>10.0746</v>
      </c>
      <c r="D514" s="6">
        <f>TITRES_STAT!E517</f>
        <v>2375</v>
      </c>
      <c r="E514" s="2">
        <f t="shared" si="28"/>
        <v>123636</v>
      </c>
      <c r="F514" s="6" t="str">
        <f t="shared" si="31"/>
        <v>BULLISH</v>
      </c>
      <c r="G514" s="6" t="str">
        <f t="shared" si="30"/>
        <v>STRONG</v>
      </c>
      <c r="H514" s="6" t="str">
        <f t="shared" si="29"/>
        <v>BULLISH DIVERGENCE</v>
      </c>
    </row>
    <row r="515" spans="1:8" ht="13.5" x14ac:dyDescent="0.25">
      <c r="A515" s="3">
        <f>TITRES_STAT!B518</f>
        <v>42754</v>
      </c>
      <c r="B515" s="6">
        <f>TITRES_STAT!C518</f>
        <v>23.02</v>
      </c>
      <c r="C515" s="6">
        <f>TITRES_STAT!D518</f>
        <v>9.8062000000000005</v>
      </c>
      <c r="D515" s="6">
        <f>TITRES_STAT!E518</f>
        <v>485</v>
      </c>
      <c r="E515" s="2">
        <f t="shared" si="28"/>
        <v>123151</v>
      </c>
      <c r="F515" s="6" t="str">
        <f t="shared" si="31"/>
        <v>BULLISH</v>
      </c>
      <c r="G515" s="6" t="str">
        <f t="shared" si="30"/>
        <v>STRONG</v>
      </c>
      <c r="H515" s="6" t="str">
        <f t="shared" si="29"/>
        <v>BULLISH DIVERGENCE</v>
      </c>
    </row>
    <row r="516" spans="1:8" ht="13.5" x14ac:dyDescent="0.25">
      <c r="A516" s="3">
        <f>TITRES_STAT!B519</f>
        <v>42755</v>
      </c>
      <c r="B516" s="6">
        <f>TITRES_STAT!C519</f>
        <v>23.64</v>
      </c>
      <c r="C516" s="6">
        <f>TITRES_STAT!D519</f>
        <v>10.0703</v>
      </c>
      <c r="D516" s="6">
        <f>TITRES_STAT!E519</f>
        <v>230</v>
      </c>
      <c r="E516" s="2">
        <f t="shared" ref="E516:E579" si="32">IF(B516&gt;B515, E515+D516, IF(B516&lt;B515, E515-D516, E515))</f>
        <v>123381</v>
      </c>
      <c r="F516" s="6" t="str">
        <f t="shared" si="31"/>
        <v>BULLISH</v>
      </c>
      <c r="G516" s="6" t="str">
        <f t="shared" si="30"/>
        <v>STRONG</v>
      </c>
      <c r="H516" s="6" t="str">
        <f t="shared" si="29"/>
        <v>CONFIRMED BULLISH</v>
      </c>
    </row>
    <row r="517" spans="1:8" ht="13.5" x14ac:dyDescent="0.25">
      <c r="A517" s="3">
        <f>TITRES_STAT!B520</f>
        <v>42758</v>
      </c>
      <c r="B517" s="6">
        <f>TITRES_STAT!C520</f>
        <v>23.36</v>
      </c>
      <c r="C517" s="6">
        <f>TITRES_STAT!D520</f>
        <v>9.9510000000000005</v>
      </c>
      <c r="D517" s="6">
        <f>TITRES_STAT!E520</f>
        <v>2032</v>
      </c>
      <c r="E517" s="2">
        <f t="shared" si="32"/>
        <v>121349</v>
      </c>
      <c r="F517" s="6" t="str">
        <f t="shared" si="31"/>
        <v>BEARISH</v>
      </c>
      <c r="G517" s="6" t="str">
        <f t="shared" si="30"/>
        <v>NEUTRAL</v>
      </c>
      <c r="H517" s="6" t="str">
        <f t="shared" si="29"/>
        <v>CONFIRMED BEARISH</v>
      </c>
    </row>
    <row r="518" spans="1:8" ht="13.5" x14ac:dyDescent="0.25">
      <c r="A518" s="3">
        <f>TITRES_STAT!B521</f>
        <v>42759</v>
      </c>
      <c r="B518" s="6">
        <f>TITRES_STAT!C521</f>
        <v>23.64</v>
      </c>
      <c r="C518" s="6">
        <f>TITRES_STAT!D521</f>
        <v>10.0703</v>
      </c>
      <c r="D518" s="6">
        <f>TITRES_STAT!E521</f>
        <v>210</v>
      </c>
      <c r="E518" s="2">
        <f t="shared" si="32"/>
        <v>121559</v>
      </c>
      <c r="F518" s="6" t="str">
        <f t="shared" si="31"/>
        <v>BULLISH</v>
      </c>
      <c r="G518" s="6" t="str">
        <f t="shared" si="30"/>
        <v>NEUTRAL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NEUTRAL</v>
      </c>
    </row>
    <row r="519" spans="1:8" ht="13.5" x14ac:dyDescent="0.25">
      <c r="A519" s="3">
        <f>TITRES_STAT!B522</f>
        <v>42760</v>
      </c>
      <c r="B519" s="6">
        <f>TITRES_STAT!C522</f>
        <v>23.2</v>
      </c>
      <c r="C519" s="6">
        <f>TITRES_STAT!D522</f>
        <v>9.8828999999999994</v>
      </c>
      <c r="D519" s="6">
        <f>TITRES_STAT!E522</f>
        <v>2677</v>
      </c>
      <c r="E519" s="2">
        <f t="shared" si="32"/>
        <v>118882</v>
      </c>
      <c r="F519" s="6" t="str">
        <f t="shared" si="31"/>
        <v>BEARISH</v>
      </c>
      <c r="G519" s="6" t="str">
        <f t="shared" ref="G519:G582" si="34">IF((E519-E514)/E514 &gt; 0.02, "STRONG",
 IF((E519-E514)/E514 &lt; -0.02, "WEAK", "NEUTRAL"))</f>
        <v>WEAK</v>
      </c>
      <c r="H519" s="6" t="str">
        <f t="shared" si="33"/>
        <v>CONFIRMED BEARISH</v>
      </c>
    </row>
    <row r="520" spans="1:8" ht="13.5" x14ac:dyDescent="0.25">
      <c r="A520" s="3">
        <f>TITRES_STAT!B523</f>
        <v>42761</v>
      </c>
      <c r="B520" s="6">
        <f>TITRES_STAT!C523</f>
        <v>23.2</v>
      </c>
      <c r="C520" s="6">
        <f>TITRES_STAT!D523</f>
        <v>9.8828999999999994</v>
      </c>
      <c r="D520" s="6">
        <f>TITRES_STAT!E523</f>
        <v>280</v>
      </c>
      <c r="E520" s="2">
        <f t="shared" si="32"/>
        <v>118882</v>
      </c>
      <c r="F520" s="6" t="str">
        <f t="shared" ref="F520:F583" si="35">IF(E520&gt;E515,"BULLISH",IF(E520&lt;E515,"BEARISH","NEUTRAL"))</f>
        <v>BEARISH</v>
      </c>
      <c r="G520" s="6" t="str">
        <f t="shared" si="34"/>
        <v>WEAK</v>
      </c>
      <c r="H520" s="6" t="str">
        <f t="shared" si="33"/>
        <v>BEARISH DIVERGENCE</v>
      </c>
    </row>
    <row r="521" spans="1:8" ht="13.5" x14ac:dyDescent="0.25">
      <c r="A521" s="3">
        <f>TITRES_STAT!B524</f>
        <v>42762</v>
      </c>
      <c r="B521" s="6">
        <f>TITRES_STAT!C524</f>
        <v>23</v>
      </c>
      <c r="C521" s="6">
        <f>TITRES_STAT!D524</f>
        <v>9.7977000000000007</v>
      </c>
      <c r="D521" s="6">
        <f>TITRES_STAT!E524</f>
        <v>419</v>
      </c>
      <c r="E521" s="2">
        <f t="shared" si="32"/>
        <v>118463</v>
      </c>
      <c r="F521" s="6" t="str">
        <f t="shared" si="35"/>
        <v>BEARISH</v>
      </c>
      <c r="G521" s="6" t="str">
        <f t="shared" si="34"/>
        <v>WEAK</v>
      </c>
      <c r="H521" s="6" t="str">
        <f t="shared" si="33"/>
        <v>CONFIRMED BEARISH</v>
      </c>
    </row>
    <row r="522" spans="1:8" ht="13.5" x14ac:dyDescent="0.25">
      <c r="A522" s="3">
        <f>TITRES_STAT!B525</f>
        <v>42765</v>
      </c>
      <c r="B522" s="6">
        <f>TITRES_STAT!C525</f>
        <v>23</v>
      </c>
      <c r="C522" s="6">
        <f>TITRES_STAT!D525</f>
        <v>9.7977000000000007</v>
      </c>
      <c r="D522" s="6">
        <f>TITRES_STAT!E525</f>
        <v>475</v>
      </c>
      <c r="E522" s="2">
        <f t="shared" si="32"/>
        <v>118463</v>
      </c>
      <c r="F522" s="6" t="str">
        <f t="shared" si="35"/>
        <v>BEARISH</v>
      </c>
      <c r="G522" s="6" t="str">
        <f t="shared" si="34"/>
        <v>WEAK</v>
      </c>
      <c r="H522" s="6" t="str">
        <f t="shared" si="33"/>
        <v>CONFIRMED BEARISH</v>
      </c>
    </row>
    <row r="523" spans="1:8" ht="13.5" x14ac:dyDescent="0.25">
      <c r="A523" s="3">
        <f>TITRES_STAT!B526</f>
        <v>42766</v>
      </c>
      <c r="B523" s="6">
        <f>TITRES_STAT!C526</f>
        <v>23</v>
      </c>
      <c r="C523" s="6">
        <f>TITRES_STAT!D526</f>
        <v>9.7977000000000007</v>
      </c>
      <c r="D523" s="6">
        <f>TITRES_STAT!E526</f>
        <v>20</v>
      </c>
      <c r="E523" s="2">
        <f t="shared" si="32"/>
        <v>118463</v>
      </c>
      <c r="F523" s="6" t="str">
        <f t="shared" si="35"/>
        <v>BEARISH</v>
      </c>
      <c r="G523" s="6" t="str">
        <f t="shared" si="34"/>
        <v>WEAK</v>
      </c>
      <c r="H523" s="6" t="str">
        <f t="shared" si="33"/>
        <v>CONFIRMED BEARISH</v>
      </c>
    </row>
    <row r="524" spans="1:8" ht="13.5" x14ac:dyDescent="0.25">
      <c r="A524" s="3">
        <f>TITRES_STAT!B527</f>
        <v>42767</v>
      </c>
      <c r="B524" s="6">
        <f>TITRES_STAT!C527</f>
        <v>23</v>
      </c>
      <c r="C524" s="6">
        <f>TITRES_STAT!D527</f>
        <v>9.7977000000000007</v>
      </c>
      <c r="D524" s="6">
        <f>TITRES_STAT!E527</f>
        <v>613</v>
      </c>
      <c r="E524" s="2">
        <f t="shared" si="32"/>
        <v>118463</v>
      </c>
      <c r="F524" s="6" t="str">
        <f t="shared" si="35"/>
        <v>BEARISH</v>
      </c>
      <c r="G524" s="6" t="str">
        <f t="shared" si="34"/>
        <v>NEUTRAL</v>
      </c>
      <c r="H524" s="6" t="str">
        <f t="shared" si="33"/>
        <v>CONFIRMED BEARISH</v>
      </c>
    </row>
    <row r="525" spans="1:8" ht="13.5" x14ac:dyDescent="0.25">
      <c r="A525" s="3">
        <f>TITRES_STAT!B528</f>
        <v>42768</v>
      </c>
      <c r="B525" s="6">
        <f>TITRES_STAT!C528</f>
        <v>23.2</v>
      </c>
      <c r="C525" s="6">
        <f>TITRES_STAT!D528</f>
        <v>9.8828999999999994</v>
      </c>
      <c r="D525" s="6">
        <f>TITRES_STAT!E528</f>
        <v>324</v>
      </c>
      <c r="E525" s="2">
        <f t="shared" si="32"/>
        <v>118787</v>
      </c>
      <c r="F525" s="6" t="str">
        <f t="shared" si="35"/>
        <v>BEARISH</v>
      </c>
      <c r="G525" s="6" t="str">
        <f t="shared" si="34"/>
        <v>NEUTRAL</v>
      </c>
      <c r="H525" s="6" t="str">
        <f t="shared" si="33"/>
        <v>NEUTRAL</v>
      </c>
    </row>
    <row r="526" spans="1:8" ht="13.5" x14ac:dyDescent="0.25">
      <c r="A526" s="3">
        <f>TITRES_STAT!B529</f>
        <v>42769</v>
      </c>
      <c r="B526" s="6">
        <f>TITRES_STAT!C529</f>
        <v>23.2</v>
      </c>
      <c r="C526" s="6">
        <f>TITRES_STAT!D529</f>
        <v>9.8828999999999994</v>
      </c>
      <c r="D526" s="6">
        <f>TITRES_STAT!E529</f>
        <v>350</v>
      </c>
      <c r="E526" s="2">
        <f t="shared" si="32"/>
        <v>118787</v>
      </c>
      <c r="F526" s="6" t="str">
        <f t="shared" si="35"/>
        <v>BULLISH</v>
      </c>
      <c r="G526" s="6" t="str">
        <f t="shared" si="34"/>
        <v>NEUTRAL</v>
      </c>
      <c r="H526" s="6" t="str">
        <f t="shared" si="33"/>
        <v>CONFIRMED BULLISH</v>
      </c>
    </row>
    <row r="527" spans="1:8" ht="13.5" x14ac:dyDescent="0.25">
      <c r="A527" s="3">
        <f>TITRES_STAT!B530</f>
        <v>42772</v>
      </c>
      <c r="B527" s="6">
        <f>TITRES_STAT!C530</f>
        <v>23.2</v>
      </c>
      <c r="C527" s="6">
        <f>TITRES_STAT!D530</f>
        <v>9.8828999999999994</v>
      </c>
      <c r="D527" s="6">
        <f>TITRES_STAT!E530</f>
        <v>230</v>
      </c>
      <c r="E527" s="2">
        <f t="shared" si="32"/>
        <v>118787</v>
      </c>
      <c r="F527" s="6" t="str">
        <f t="shared" si="35"/>
        <v>BULLISH</v>
      </c>
      <c r="G527" s="6" t="str">
        <f t="shared" si="34"/>
        <v>NEUTRAL</v>
      </c>
      <c r="H527" s="6" t="str">
        <f t="shared" si="33"/>
        <v>CONFIRMED BULLISH</v>
      </c>
    </row>
    <row r="528" spans="1:8" ht="13.5" x14ac:dyDescent="0.25">
      <c r="A528" s="3">
        <f>TITRES_STAT!B531</f>
        <v>42773</v>
      </c>
      <c r="B528" s="6">
        <f>TITRES_STAT!C531</f>
        <v>23.2</v>
      </c>
      <c r="C528" s="6">
        <f>TITRES_STAT!D531</f>
        <v>9.8828999999999994</v>
      </c>
      <c r="D528" s="6">
        <f>TITRES_STAT!E531</f>
        <v>80</v>
      </c>
      <c r="E528" s="2">
        <f t="shared" si="32"/>
        <v>118787</v>
      </c>
      <c r="F528" s="6" t="str">
        <f t="shared" si="35"/>
        <v>BULLISH</v>
      </c>
      <c r="G528" s="6" t="str">
        <f t="shared" si="34"/>
        <v>NEUTRAL</v>
      </c>
      <c r="H528" s="6" t="str">
        <f t="shared" si="33"/>
        <v>CONFIRMED BULLISH</v>
      </c>
    </row>
    <row r="529" spans="1:8" ht="13.5" x14ac:dyDescent="0.25">
      <c r="A529" s="3">
        <f>TITRES_STAT!B532</f>
        <v>42774</v>
      </c>
      <c r="B529" s="6">
        <f>TITRES_STAT!C532</f>
        <v>23.1</v>
      </c>
      <c r="C529" s="6">
        <f>TITRES_STAT!D532</f>
        <v>9.8402999999999992</v>
      </c>
      <c r="D529" s="6">
        <f>TITRES_STAT!E532</f>
        <v>371</v>
      </c>
      <c r="E529" s="2">
        <f t="shared" si="32"/>
        <v>118416</v>
      </c>
      <c r="F529" s="6" t="str">
        <f t="shared" si="35"/>
        <v>BEARISH</v>
      </c>
      <c r="G529" s="6" t="str">
        <f t="shared" si="34"/>
        <v>NEUTRAL</v>
      </c>
      <c r="H529" s="6" t="str">
        <f t="shared" si="33"/>
        <v>BEARISH DIVERGENCE</v>
      </c>
    </row>
    <row r="530" spans="1:8" ht="13.5" x14ac:dyDescent="0.25">
      <c r="A530" s="3">
        <f>TITRES_STAT!B533</f>
        <v>42775</v>
      </c>
      <c r="B530" s="6">
        <f>TITRES_STAT!C533</f>
        <v>23.1</v>
      </c>
      <c r="C530" s="6">
        <f>TITRES_STAT!D533</f>
        <v>9.8402999999999992</v>
      </c>
      <c r="D530" s="6">
        <f>TITRES_STAT!E533</f>
        <v>465</v>
      </c>
      <c r="E530" s="2">
        <f t="shared" si="32"/>
        <v>118416</v>
      </c>
      <c r="F530" s="6" t="str">
        <f t="shared" si="35"/>
        <v>BEARISH</v>
      </c>
      <c r="G530" s="6" t="str">
        <f t="shared" si="34"/>
        <v>NEUTRAL</v>
      </c>
      <c r="H530" s="6" t="str">
        <f t="shared" si="33"/>
        <v>CONFIRMED BEARISH</v>
      </c>
    </row>
    <row r="531" spans="1:8" ht="13.5" x14ac:dyDescent="0.25">
      <c r="A531" s="3">
        <f>TITRES_STAT!B534</f>
        <v>42776</v>
      </c>
      <c r="B531" s="6">
        <f>TITRES_STAT!C534</f>
        <v>23</v>
      </c>
      <c r="C531" s="6">
        <f>TITRES_STAT!D534</f>
        <v>9.7977000000000007</v>
      </c>
      <c r="D531" s="6">
        <f>TITRES_STAT!E534</f>
        <v>244</v>
      </c>
      <c r="E531" s="2">
        <f t="shared" si="32"/>
        <v>118172</v>
      </c>
      <c r="F531" s="6" t="str">
        <f t="shared" si="35"/>
        <v>BEARISH</v>
      </c>
      <c r="G531" s="6" t="str">
        <f t="shared" si="34"/>
        <v>NEUTRAL</v>
      </c>
      <c r="H531" s="6" t="str">
        <f t="shared" si="33"/>
        <v>CONFIRMED BEARISH</v>
      </c>
    </row>
    <row r="532" spans="1:8" ht="13.5" x14ac:dyDescent="0.25">
      <c r="A532" s="3">
        <f>TITRES_STAT!B535</f>
        <v>42779</v>
      </c>
      <c r="B532" s="6">
        <f>TITRES_STAT!C535</f>
        <v>23</v>
      </c>
      <c r="C532" s="6">
        <f>TITRES_STAT!D535</f>
        <v>9.7977000000000007</v>
      </c>
      <c r="D532" s="6">
        <f>TITRES_STAT!E535</f>
        <v>785</v>
      </c>
      <c r="E532" s="2">
        <f t="shared" si="32"/>
        <v>118172</v>
      </c>
      <c r="F532" s="6" t="str">
        <f t="shared" si="35"/>
        <v>BEARISH</v>
      </c>
      <c r="G532" s="6" t="str">
        <f t="shared" si="34"/>
        <v>NEUTRAL</v>
      </c>
      <c r="H532" s="6" t="str">
        <f t="shared" si="33"/>
        <v>CONFIRMED BEARISH</v>
      </c>
    </row>
    <row r="533" spans="1:8" ht="13.5" x14ac:dyDescent="0.25">
      <c r="A533" s="3">
        <f>TITRES_STAT!B536</f>
        <v>42780</v>
      </c>
      <c r="B533" s="6">
        <f>TITRES_STAT!C536</f>
        <v>23</v>
      </c>
      <c r="C533" s="6">
        <f>TITRES_STAT!D536</f>
        <v>9.7977000000000007</v>
      </c>
      <c r="D533" s="6">
        <f>TITRES_STAT!E536</f>
        <v>90</v>
      </c>
      <c r="E533" s="2">
        <f t="shared" si="32"/>
        <v>118172</v>
      </c>
      <c r="F533" s="6" t="str">
        <f t="shared" si="35"/>
        <v>BEARISH</v>
      </c>
      <c r="G533" s="6" t="str">
        <f t="shared" si="34"/>
        <v>NEUTRAL</v>
      </c>
      <c r="H533" s="6" t="str">
        <f t="shared" si="33"/>
        <v>CONFIRMED BEARISH</v>
      </c>
    </row>
    <row r="534" spans="1:8" ht="13.5" x14ac:dyDescent="0.25">
      <c r="A534" s="3">
        <f>TITRES_STAT!B537</f>
        <v>42781</v>
      </c>
      <c r="B534" s="6">
        <f>TITRES_STAT!C537</f>
        <v>23</v>
      </c>
      <c r="C534" s="6">
        <f>TITRES_STAT!D537</f>
        <v>9.7977000000000007</v>
      </c>
      <c r="D534" s="6">
        <f>TITRES_STAT!E537</f>
        <v>250</v>
      </c>
      <c r="E534" s="2">
        <f t="shared" si="32"/>
        <v>118172</v>
      </c>
      <c r="F534" s="6" t="str">
        <f t="shared" si="35"/>
        <v>BEARISH</v>
      </c>
      <c r="G534" s="6" t="str">
        <f t="shared" si="34"/>
        <v>NEUTRAL</v>
      </c>
      <c r="H534" s="6" t="str">
        <f t="shared" si="33"/>
        <v>CONFIRMED BEARISH</v>
      </c>
    </row>
    <row r="535" spans="1:8" ht="13.5" x14ac:dyDescent="0.25">
      <c r="A535" s="3">
        <f>TITRES_STAT!B538</f>
        <v>42782</v>
      </c>
      <c r="B535" s="6">
        <f>TITRES_STAT!C538</f>
        <v>22.9</v>
      </c>
      <c r="C535" s="6">
        <f>TITRES_STAT!D538</f>
        <v>9.7551000000000005</v>
      </c>
      <c r="D535" s="6">
        <f>TITRES_STAT!E538</f>
        <v>230</v>
      </c>
      <c r="E535" s="2">
        <f t="shared" si="32"/>
        <v>117942</v>
      </c>
      <c r="F535" s="6" t="str">
        <f t="shared" si="35"/>
        <v>BEARISH</v>
      </c>
      <c r="G535" s="6" t="str">
        <f t="shared" si="34"/>
        <v>NEUTRAL</v>
      </c>
      <c r="H535" s="6" t="str">
        <f t="shared" si="33"/>
        <v>CONFIRMED BEARISH</v>
      </c>
    </row>
    <row r="536" spans="1:8" ht="13.5" x14ac:dyDescent="0.25">
      <c r="A536" s="3">
        <f>TITRES_STAT!B539</f>
        <v>42783</v>
      </c>
      <c r="B536" s="6">
        <f>TITRES_STAT!C539</f>
        <v>22.95</v>
      </c>
      <c r="C536" s="6">
        <f>TITRES_STAT!D539</f>
        <v>9.7764000000000006</v>
      </c>
      <c r="D536" s="6">
        <f>TITRES_STAT!E539</f>
        <v>420</v>
      </c>
      <c r="E536" s="2">
        <f t="shared" si="32"/>
        <v>118362</v>
      </c>
      <c r="F536" s="6" t="str">
        <f t="shared" si="35"/>
        <v>BULLISH</v>
      </c>
      <c r="G536" s="6" t="str">
        <f t="shared" si="34"/>
        <v>NEUTRAL</v>
      </c>
      <c r="H536" s="6" t="str">
        <f t="shared" si="33"/>
        <v>BULLISH DIVERGENCE</v>
      </c>
    </row>
    <row r="537" spans="1:8" ht="13.5" x14ac:dyDescent="0.25">
      <c r="A537" s="3">
        <f>TITRES_STAT!B540</f>
        <v>42786</v>
      </c>
      <c r="B537" s="6">
        <f>TITRES_STAT!C540</f>
        <v>22.95</v>
      </c>
      <c r="C537" s="6">
        <f>TITRES_STAT!D540</f>
        <v>9.7764000000000006</v>
      </c>
      <c r="D537" s="6">
        <f>TITRES_STAT!E540</f>
        <v>317</v>
      </c>
      <c r="E537" s="2">
        <f t="shared" si="32"/>
        <v>118362</v>
      </c>
      <c r="F537" s="6" t="str">
        <f t="shared" si="35"/>
        <v>BULLISH</v>
      </c>
      <c r="G537" s="6" t="str">
        <f t="shared" si="34"/>
        <v>NEUTRAL</v>
      </c>
      <c r="H537" s="6" t="str">
        <f t="shared" si="33"/>
        <v>BULLISH DIVERGENCE</v>
      </c>
    </row>
    <row r="538" spans="1:8" ht="13.5" x14ac:dyDescent="0.25">
      <c r="A538" s="3">
        <f>TITRES_STAT!B541</f>
        <v>42787</v>
      </c>
      <c r="B538" s="6">
        <f>TITRES_STAT!C541</f>
        <v>22.9</v>
      </c>
      <c r="C538" s="6">
        <f>TITRES_STAT!D541</f>
        <v>9.7551000000000005</v>
      </c>
      <c r="D538" s="6">
        <f>TITRES_STAT!E541</f>
        <v>205</v>
      </c>
      <c r="E538" s="2">
        <f t="shared" si="32"/>
        <v>118157</v>
      </c>
      <c r="F538" s="6" t="str">
        <f t="shared" si="35"/>
        <v>BEARISH</v>
      </c>
      <c r="G538" s="6" t="str">
        <f t="shared" si="34"/>
        <v>NEUTRAL</v>
      </c>
      <c r="H538" s="6" t="str">
        <f t="shared" si="33"/>
        <v>CONFIRMED BEARISH</v>
      </c>
    </row>
    <row r="539" spans="1:8" ht="13.5" x14ac:dyDescent="0.25">
      <c r="A539" s="3">
        <f>TITRES_STAT!B542</f>
        <v>42788</v>
      </c>
      <c r="B539" s="6">
        <f>TITRES_STAT!C542</f>
        <v>22.94</v>
      </c>
      <c r="C539" s="6">
        <f>TITRES_STAT!D542</f>
        <v>9.7721</v>
      </c>
      <c r="D539" s="6">
        <f>TITRES_STAT!E542</f>
        <v>20</v>
      </c>
      <c r="E539" s="2">
        <f t="shared" si="32"/>
        <v>118177</v>
      </c>
      <c r="F539" s="6" t="str">
        <f t="shared" si="35"/>
        <v>BULLISH</v>
      </c>
      <c r="G539" s="6" t="str">
        <f t="shared" si="34"/>
        <v>NEUTRAL</v>
      </c>
      <c r="H539" s="6" t="str">
        <f t="shared" si="33"/>
        <v>BULLISH DIVERGENCE</v>
      </c>
    </row>
    <row r="540" spans="1:8" ht="13.5" x14ac:dyDescent="0.25">
      <c r="A540" s="3">
        <f>TITRES_STAT!B543</f>
        <v>42789</v>
      </c>
      <c r="B540" s="6">
        <f>TITRES_STAT!C543</f>
        <v>22.9</v>
      </c>
      <c r="C540" s="6">
        <f>TITRES_STAT!D543</f>
        <v>9.7551000000000005</v>
      </c>
      <c r="D540" s="6">
        <f>TITRES_STAT!E543</f>
        <v>125</v>
      </c>
      <c r="E540" s="2">
        <f t="shared" si="32"/>
        <v>118052</v>
      </c>
      <c r="F540" s="6" t="str">
        <f t="shared" si="35"/>
        <v>BULLISH</v>
      </c>
      <c r="G540" s="6" t="str">
        <f t="shared" si="34"/>
        <v>NEUTRAL</v>
      </c>
      <c r="H540" s="6" t="str">
        <f t="shared" si="33"/>
        <v>NEUTRAL</v>
      </c>
    </row>
    <row r="541" spans="1:8" ht="13.5" x14ac:dyDescent="0.25">
      <c r="A541" s="3">
        <f>TITRES_STAT!B544</f>
        <v>42790</v>
      </c>
      <c r="B541" s="6">
        <f>TITRES_STAT!C544</f>
        <v>22.9</v>
      </c>
      <c r="C541" s="6">
        <f>TITRES_STAT!D544</f>
        <v>9.7551000000000005</v>
      </c>
      <c r="D541" s="6">
        <f>TITRES_STAT!E544</f>
        <v>60</v>
      </c>
      <c r="E541" s="2">
        <f t="shared" si="32"/>
        <v>118052</v>
      </c>
      <c r="F541" s="6" t="str">
        <f t="shared" si="35"/>
        <v>BEARISH</v>
      </c>
      <c r="G541" s="6" t="str">
        <f t="shared" si="34"/>
        <v>NEUTRAL</v>
      </c>
      <c r="H541" s="6" t="str">
        <f t="shared" si="33"/>
        <v>CONFIRMED BEARISH</v>
      </c>
    </row>
    <row r="542" spans="1:8" ht="13.5" x14ac:dyDescent="0.25">
      <c r="A542" s="3">
        <f>TITRES_STAT!B545</f>
        <v>42793</v>
      </c>
      <c r="B542" s="6">
        <f>TITRES_STAT!C545</f>
        <v>22.8</v>
      </c>
      <c r="C542" s="6">
        <f>TITRES_STAT!D545</f>
        <v>9.7125000000000004</v>
      </c>
      <c r="D542" s="6">
        <f>TITRES_STAT!E545</f>
        <v>50</v>
      </c>
      <c r="E542" s="2">
        <f t="shared" si="32"/>
        <v>118002</v>
      </c>
      <c r="F542" s="6" t="str">
        <f t="shared" si="35"/>
        <v>BEARISH</v>
      </c>
      <c r="G542" s="6" t="str">
        <f t="shared" si="34"/>
        <v>NEUTRAL</v>
      </c>
      <c r="H542" s="6" t="str">
        <f t="shared" si="33"/>
        <v>CONFIRMED BEARISH</v>
      </c>
    </row>
    <row r="543" spans="1:8" ht="13.5" x14ac:dyDescent="0.25">
      <c r="A543" s="3">
        <f>TITRES_STAT!B546</f>
        <v>42794</v>
      </c>
      <c r="B543" s="6">
        <f>TITRES_STAT!C546</f>
        <v>22.79</v>
      </c>
      <c r="C543" s="6">
        <f>TITRES_STAT!D546</f>
        <v>9.7081999999999997</v>
      </c>
      <c r="D543" s="6">
        <f>TITRES_STAT!E546</f>
        <v>350</v>
      </c>
      <c r="E543" s="2">
        <f t="shared" si="32"/>
        <v>117652</v>
      </c>
      <c r="F543" s="6" t="str">
        <f t="shared" si="35"/>
        <v>BEARISH</v>
      </c>
      <c r="G543" s="6" t="str">
        <f t="shared" si="34"/>
        <v>NEUTRAL</v>
      </c>
      <c r="H543" s="6" t="str">
        <f t="shared" si="33"/>
        <v>CONFIRMED BEARISH</v>
      </c>
    </row>
    <row r="544" spans="1:8" ht="13.5" x14ac:dyDescent="0.25">
      <c r="A544" s="3">
        <f>TITRES_STAT!B547</f>
        <v>42795</v>
      </c>
      <c r="B544" s="6">
        <f>TITRES_STAT!C547</f>
        <v>22.7</v>
      </c>
      <c r="C544" s="6">
        <f>TITRES_STAT!D547</f>
        <v>9.6699000000000002</v>
      </c>
      <c r="D544" s="6">
        <f>TITRES_STAT!E547</f>
        <v>160</v>
      </c>
      <c r="E544" s="2">
        <f t="shared" si="32"/>
        <v>117492</v>
      </c>
      <c r="F544" s="6" t="str">
        <f t="shared" si="35"/>
        <v>BEARISH</v>
      </c>
      <c r="G544" s="6" t="str">
        <f t="shared" si="34"/>
        <v>NEUTRAL</v>
      </c>
      <c r="H544" s="6" t="str">
        <f t="shared" si="33"/>
        <v>CONFIRMED BEARISH</v>
      </c>
    </row>
    <row r="545" spans="1:8" ht="13.5" x14ac:dyDescent="0.25">
      <c r="A545" s="3">
        <f>TITRES_STAT!B548</f>
        <v>42796</v>
      </c>
      <c r="B545" s="6">
        <f>TITRES_STAT!C548</f>
        <v>22.72</v>
      </c>
      <c r="C545" s="6">
        <f>TITRES_STAT!D548</f>
        <v>9.6783999999999999</v>
      </c>
      <c r="D545" s="6">
        <f>TITRES_STAT!E548</f>
        <v>280</v>
      </c>
      <c r="E545" s="2">
        <f t="shared" si="32"/>
        <v>117772</v>
      </c>
      <c r="F545" s="6" t="str">
        <f t="shared" si="35"/>
        <v>BEARISH</v>
      </c>
      <c r="G545" s="6" t="str">
        <f t="shared" si="34"/>
        <v>NEUTRAL</v>
      </c>
      <c r="H545" s="6" t="str">
        <f t="shared" si="33"/>
        <v>CONFIRMED BEARISH</v>
      </c>
    </row>
    <row r="546" spans="1:8" ht="13.5" x14ac:dyDescent="0.25">
      <c r="A546" s="3">
        <f>TITRES_STAT!B549</f>
        <v>42797</v>
      </c>
      <c r="B546" s="6">
        <f>TITRES_STAT!C549</f>
        <v>22.5</v>
      </c>
      <c r="C546" s="6">
        <f>TITRES_STAT!D549</f>
        <v>9.5846999999999998</v>
      </c>
      <c r="D546" s="6">
        <f>TITRES_STAT!E549</f>
        <v>1487</v>
      </c>
      <c r="E546" s="2">
        <f t="shared" si="32"/>
        <v>116285</v>
      </c>
      <c r="F546" s="6" t="str">
        <f t="shared" si="35"/>
        <v>BEARISH</v>
      </c>
      <c r="G546" s="6" t="str">
        <f t="shared" si="34"/>
        <v>NEUTRAL</v>
      </c>
      <c r="H546" s="6" t="str">
        <f t="shared" si="33"/>
        <v>CONFIRMED BEARISH</v>
      </c>
    </row>
    <row r="547" spans="1:8" ht="13.5" x14ac:dyDescent="0.25">
      <c r="A547" s="3">
        <f>TITRES_STAT!B550</f>
        <v>42800</v>
      </c>
      <c r="B547" s="6">
        <f>TITRES_STAT!C550</f>
        <v>22.5</v>
      </c>
      <c r="C547" s="6">
        <f>TITRES_STAT!D550</f>
        <v>9.5846999999999998</v>
      </c>
      <c r="D547" s="6">
        <f>TITRES_STAT!E550</f>
        <v>389</v>
      </c>
      <c r="E547" s="2">
        <f t="shared" si="32"/>
        <v>116285</v>
      </c>
      <c r="F547" s="6" t="str">
        <f t="shared" si="35"/>
        <v>BEARISH</v>
      </c>
      <c r="G547" s="6" t="str">
        <f t="shared" si="34"/>
        <v>NEUTRAL</v>
      </c>
      <c r="H547" s="6" t="str">
        <f t="shared" si="33"/>
        <v>CONFIRMED BEARISH</v>
      </c>
    </row>
    <row r="548" spans="1:8" ht="13.5" x14ac:dyDescent="0.25">
      <c r="A548" s="3">
        <f>TITRES_STAT!B551</f>
        <v>42801</v>
      </c>
      <c r="B548" s="6">
        <f>TITRES_STAT!C551</f>
        <v>22</v>
      </c>
      <c r="C548" s="6">
        <f>TITRES_STAT!D551</f>
        <v>9.3717000000000006</v>
      </c>
      <c r="D548" s="6">
        <f>TITRES_STAT!E551</f>
        <v>1845</v>
      </c>
      <c r="E548" s="2">
        <f t="shared" si="32"/>
        <v>114440</v>
      </c>
      <c r="F548" s="6" t="str">
        <f t="shared" si="35"/>
        <v>BEARISH</v>
      </c>
      <c r="G548" s="6" t="str">
        <f t="shared" si="34"/>
        <v>WEAK</v>
      </c>
      <c r="H548" s="6" t="str">
        <f t="shared" si="33"/>
        <v>CONFIRMED BEARISH</v>
      </c>
    </row>
    <row r="549" spans="1:8" ht="13.5" x14ac:dyDescent="0.25">
      <c r="A549" s="3">
        <f>TITRES_STAT!B552</f>
        <v>42802</v>
      </c>
      <c r="B549" s="6">
        <f>TITRES_STAT!C552</f>
        <v>22</v>
      </c>
      <c r="C549" s="6">
        <f>TITRES_STAT!D552</f>
        <v>9.3717000000000006</v>
      </c>
      <c r="D549" s="6">
        <f>TITRES_STAT!E552</f>
        <v>150</v>
      </c>
      <c r="E549" s="2">
        <f t="shared" si="32"/>
        <v>114440</v>
      </c>
      <c r="F549" s="6" t="str">
        <f t="shared" si="35"/>
        <v>BEARISH</v>
      </c>
      <c r="G549" s="6" t="str">
        <f t="shared" si="34"/>
        <v>WEAK</v>
      </c>
      <c r="H549" s="6" t="str">
        <f t="shared" si="33"/>
        <v>CONFIRMED BEARISH</v>
      </c>
    </row>
    <row r="550" spans="1:8" ht="13.5" x14ac:dyDescent="0.25">
      <c r="A550" s="3">
        <f>TITRES_STAT!B553</f>
        <v>42803</v>
      </c>
      <c r="B550" s="6">
        <f>TITRES_STAT!C553</f>
        <v>22</v>
      </c>
      <c r="C550" s="6">
        <f>TITRES_STAT!D553</f>
        <v>9.3717000000000006</v>
      </c>
      <c r="D550" s="6">
        <f>TITRES_STAT!E553</f>
        <v>158</v>
      </c>
      <c r="E550" s="2">
        <f t="shared" si="32"/>
        <v>114440</v>
      </c>
      <c r="F550" s="6" t="str">
        <f t="shared" si="35"/>
        <v>BEARISH</v>
      </c>
      <c r="G550" s="6" t="str">
        <f t="shared" si="34"/>
        <v>WEAK</v>
      </c>
      <c r="H550" s="6" t="str">
        <f t="shared" si="33"/>
        <v>CONFIRMED BEARISH</v>
      </c>
    </row>
    <row r="551" spans="1:8" ht="13.5" x14ac:dyDescent="0.25">
      <c r="A551" s="3">
        <f>TITRES_STAT!B554</f>
        <v>42804</v>
      </c>
      <c r="B551" s="6">
        <f>TITRES_STAT!C554</f>
        <v>22</v>
      </c>
      <c r="C551" s="6">
        <f>TITRES_STAT!D554</f>
        <v>9.3717000000000006</v>
      </c>
      <c r="D551" s="6">
        <f>TITRES_STAT!E554</f>
        <v>127</v>
      </c>
      <c r="E551" s="2">
        <f t="shared" si="32"/>
        <v>114440</v>
      </c>
      <c r="F551" s="6" t="str">
        <f t="shared" si="35"/>
        <v>BEARISH</v>
      </c>
      <c r="G551" s="6" t="str">
        <f t="shared" si="34"/>
        <v>NEUTRAL</v>
      </c>
      <c r="H551" s="6" t="str">
        <f t="shared" si="33"/>
        <v>CONFIRMED BEARISH</v>
      </c>
    </row>
    <row r="552" spans="1:8" ht="13.5" x14ac:dyDescent="0.25">
      <c r="A552" s="3">
        <f>TITRES_STAT!B555</f>
        <v>42807</v>
      </c>
      <c r="B552" s="6">
        <f>TITRES_STAT!C555</f>
        <v>22</v>
      </c>
      <c r="C552" s="6">
        <f>TITRES_STAT!D555</f>
        <v>9.3717000000000006</v>
      </c>
      <c r="D552" s="6">
        <f>TITRES_STAT!E555</f>
        <v>90</v>
      </c>
      <c r="E552" s="2">
        <f t="shared" si="32"/>
        <v>114440</v>
      </c>
      <c r="F552" s="6" t="str">
        <f t="shared" si="35"/>
        <v>BEARISH</v>
      </c>
      <c r="G552" s="6" t="str">
        <f t="shared" si="34"/>
        <v>NEUTRAL</v>
      </c>
      <c r="H552" s="6" t="str">
        <f t="shared" si="33"/>
        <v>CONFIRMED BEARISH</v>
      </c>
    </row>
    <row r="553" spans="1:8" ht="13.5" x14ac:dyDescent="0.25">
      <c r="A553" s="3">
        <f>TITRES_STAT!B556</f>
        <v>42808</v>
      </c>
      <c r="B553" s="6">
        <f>TITRES_STAT!C556</f>
        <v>22</v>
      </c>
      <c r="C553" s="6">
        <f>TITRES_STAT!D556</f>
        <v>9.3717000000000006</v>
      </c>
      <c r="D553" s="6">
        <f>TITRES_STAT!E556</f>
        <v>133</v>
      </c>
      <c r="E553" s="2">
        <f t="shared" si="32"/>
        <v>114440</v>
      </c>
      <c r="F553" s="6" t="str">
        <f t="shared" si="35"/>
        <v>NEUTRAL</v>
      </c>
      <c r="G553" s="6" t="str">
        <f t="shared" si="34"/>
        <v>NEUTRAL</v>
      </c>
      <c r="H553" s="6" t="str">
        <f t="shared" si="33"/>
        <v>NEUTRAL</v>
      </c>
    </row>
    <row r="554" spans="1:8" ht="13.5" x14ac:dyDescent="0.25">
      <c r="A554" s="3">
        <f>TITRES_STAT!B557</f>
        <v>42809</v>
      </c>
      <c r="B554" s="6">
        <f>TITRES_STAT!C557</f>
        <v>22</v>
      </c>
      <c r="C554" s="6">
        <f>TITRES_STAT!D557</f>
        <v>9.3717000000000006</v>
      </c>
      <c r="D554" s="6">
        <f>TITRES_STAT!E557</f>
        <v>1070</v>
      </c>
      <c r="E554" s="2">
        <f t="shared" si="32"/>
        <v>114440</v>
      </c>
      <c r="F554" s="6" t="str">
        <f t="shared" si="35"/>
        <v>NEUTRAL</v>
      </c>
      <c r="G554" s="6" t="str">
        <f t="shared" si="34"/>
        <v>NEUTRAL</v>
      </c>
      <c r="H554" s="6" t="str">
        <f t="shared" si="33"/>
        <v>NEUTRAL</v>
      </c>
    </row>
    <row r="555" spans="1:8" ht="13.5" x14ac:dyDescent="0.25">
      <c r="A555" s="3">
        <f>TITRES_STAT!B558</f>
        <v>42810</v>
      </c>
      <c r="B555" s="6">
        <f>TITRES_STAT!C558</f>
        <v>21.99</v>
      </c>
      <c r="C555" s="6">
        <f>TITRES_STAT!D558</f>
        <v>9.3673999999999999</v>
      </c>
      <c r="D555" s="6">
        <f>TITRES_STAT!E558</f>
        <v>20</v>
      </c>
      <c r="E555" s="2">
        <f t="shared" si="32"/>
        <v>114420</v>
      </c>
      <c r="F555" s="6" t="str">
        <f t="shared" si="35"/>
        <v>BEARISH</v>
      </c>
      <c r="G555" s="6" t="str">
        <f t="shared" si="34"/>
        <v>NEUTRAL</v>
      </c>
      <c r="H555" s="6" t="str">
        <f t="shared" si="33"/>
        <v>CONFIRMED BEARISH</v>
      </c>
    </row>
    <row r="556" spans="1:8" ht="13.5" x14ac:dyDescent="0.25">
      <c r="A556" s="3">
        <f>TITRES_STAT!B559</f>
        <v>42811</v>
      </c>
      <c r="B556" s="6">
        <f>TITRES_STAT!C559</f>
        <v>21.7</v>
      </c>
      <c r="C556" s="6">
        <f>TITRES_STAT!D559</f>
        <v>9.2439</v>
      </c>
      <c r="D556" s="6">
        <f>TITRES_STAT!E559</f>
        <v>136</v>
      </c>
      <c r="E556" s="2">
        <f t="shared" si="32"/>
        <v>114284</v>
      </c>
      <c r="F556" s="6" t="str">
        <f t="shared" si="35"/>
        <v>BEARISH</v>
      </c>
      <c r="G556" s="6" t="str">
        <f t="shared" si="34"/>
        <v>NEUTRAL</v>
      </c>
      <c r="H556" s="6" t="str">
        <f t="shared" si="33"/>
        <v>CONFIRMED BEARISH</v>
      </c>
    </row>
    <row r="557" spans="1:8" ht="13.5" x14ac:dyDescent="0.25">
      <c r="A557" s="3">
        <f>TITRES_STAT!B560</f>
        <v>42815</v>
      </c>
      <c r="B557" s="6">
        <f>TITRES_STAT!C560</f>
        <v>22</v>
      </c>
      <c r="C557" s="6">
        <f>TITRES_STAT!D560</f>
        <v>9.3717000000000006</v>
      </c>
      <c r="D557" s="6">
        <f>TITRES_STAT!E560</f>
        <v>25914</v>
      </c>
      <c r="E557" s="2">
        <f t="shared" si="32"/>
        <v>140198</v>
      </c>
      <c r="F557" s="6" t="str">
        <f t="shared" si="35"/>
        <v>BULLISH</v>
      </c>
      <c r="G557" s="6" t="str">
        <f t="shared" si="34"/>
        <v>STRONG</v>
      </c>
      <c r="H557" s="6" t="str">
        <f t="shared" si="33"/>
        <v>NEUTRAL</v>
      </c>
    </row>
    <row r="558" spans="1:8" ht="13.5" x14ac:dyDescent="0.25">
      <c r="A558" s="3">
        <f>TITRES_STAT!B561</f>
        <v>42816</v>
      </c>
      <c r="B558" s="6">
        <f>TITRES_STAT!C561</f>
        <v>22</v>
      </c>
      <c r="C558" s="6">
        <f>TITRES_STAT!D561</f>
        <v>9.3717000000000006</v>
      </c>
      <c r="D558" s="6">
        <f>TITRES_STAT!E561</f>
        <v>158</v>
      </c>
      <c r="E558" s="2">
        <f t="shared" si="32"/>
        <v>140198</v>
      </c>
      <c r="F558" s="6" t="str">
        <f t="shared" si="35"/>
        <v>BULLISH</v>
      </c>
      <c r="G558" s="6" t="str">
        <f t="shared" si="34"/>
        <v>STRONG</v>
      </c>
      <c r="H558" s="6" t="str">
        <f t="shared" si="33"/>
        <v>NEUTRAL</v>
      </c>
    </row>
    <row r="559" spans="1:8" ht="13.5" x14ac:dyDescent="0.25">
      <c r="A559" s="3">
        <f>TITRES_STAT!B562</f>
        <v>42817</v>
      </c>
      <c r="B559" s="6">
        <f>TITRES_STAT!C562</f>
        <v>21.9</v>
      </c>
      <c r="C559" s="6">
        <f>TITRES_STAT!D562</f>
        <v>9.3291000000000004</v>
      </c>
      <c r="D559" s="6">
        <f>TITRES_STAT!E562</f>
        <v>100</v>
      </c>
      <c r="E559" s="2">
        <f t="shared" si="32"/>
        <v>140098</v>
      </c>
      <c r="F559" s="6" t="str">
        <f t="shared" si="35"/>
        <v>BULLISH</v>
      </c>
      <c r="G559" s="6" t="str">
        <f t="shared" si="34"/>
        <v>STRONG</v>
      </c>
      <c r="H559" s="6" t="str">
        <f t="shared" si="33"/>
        <v>BULLISH DIVERGENCE</v>
      </c>
    </row>
    <row r="560" spans="1:8" ht="13.5" x14ac:dyDescent="0.25">
      <c r="A560" s="3">
        <f>TITRES_STAT!B563</f>
        <v>42818</v>
      </c>
      <c r="B560" s="6">
        <f>TITRES_STAT!C563</f>
        <v>21.99</v>
      </c>
      <c r="C560" s="6">
        <f>TITRES_STAT!D563</f>
        <v>9.3673999999999999</v>
      </c>
      <c r="D560" s="6">
        <f>TITRES_STAT!E563</f>
        <v>324</v>
      </c>
      <c r="E560" s="2">
        <f t="shared" si="32"/>
        <v>140422</v>
      </c>
      <c r="F560" s="6" t="str">
        <f t="shared" si="35"/>
        <v>BULLISH</v>
      </c>
      <c r="G560" s="6" t="str">
        <f t="shared" si="34"/>
        <v>STRONG</v>
      </c>
      <c r="H560" s="6" t="str">
        <f t="shared" si="33"/>
        <v>NEUTRAL</v>
      </c>
    </row>
    <row r="561" spans="1:8" ht="13.5" x14ac:dyDescent="0.25">
      <c r="A561" s="3">
        <f>TITRES_STAT!B564</f>
        <v>42821</v>
      </c>
      <c r="B561" s="6">
        <f>TITRES_STAT!C564</f>
        <v>21.7</v>
      </c>
      <c r="C561" s="6">
        <f>TITRES_STAT!D564</f>
        <v>9.2439</v>
      </c>
      <c r="D561" s="6">
        <f>TITRES_STAT!E564</f>
        <v>280</v>
      </c>
      <c r="E561" s="2">
        <f t="shared" si="32"/>
        <v>140142</v>
      </c>
      <c r="F561" s="6" t="str">
        <f t="shared" si="35"/>
        <v>BULLISH</v>
      </c>
      <c r="G561" s="6" t="str">
        <f t="shared" si="34"/>
        <v>STRONG</v>
      </c>
      <c r="H561" s="6" t="str">
        <f t="shared" si="33"/>
        <v>NEUTRAL</v>
      </c>
    </row>
    <row r="562" spans="1:8" ht="13.5" x14ac:dyDescent="0.25">
      <c r="A562" s="3">
        <f>TITRES_STAT!B565</f>
        <v>42822</v>
      </c>
      <c r="B562" s="6">
        <f>TITRES_STAT!C565</f>
        <v>22.5</v>
      </c>
      <c r="C562" s="6">
        <f>TITRES_STAT!D565</f>
        <v>9.5846999999999998</v>
      </c>
      <c r="D562" s="6">
        <f>TITRES_STAT!E565</f>
        <v>3682</v>
      </c>
      <c r="E562" s="2">
        <f t="shared" si="32"/>
        <v>143824</v>
      </c>
      <c r="F562" s="6" t="str">
        <f t="shared" si="35"/>
        <v>BULLISH</v>
      </c>
      <c r="G562" s="6" t="str">
        <f t="shared" si="34"/>
        <v>STRONG</v>
      </c>
      <c r="H562" s="6" t="str">
        <f t="shared" si="33"/>
        <v>CONFIRMED BULLISH</v>
      </c>
    </row>
    <row r="563" spans="1:8" ht="13.5" x14ac:dyDescent="0.25">
      <c r="A563" s="3">
        <f>TITRES_STAT!B566</f>
        <v>42823</v>
      </c>
      <c r="B563" s="6">
        <f>TITRES_STAT!C566</f>
        <v>22.5</v>
      </c>
      <c r="C563" s="6">
        <f>TITRES_STAT!D566</f>
        <v>9.5846999999999998</v>
      </c>
      <c r="D563" s="6">
        <f>TITRES_STAT!E566</f>
        <v>926</v>
      </c>
      <c r="E563" s="2">
        <f t="shared" si="32"/>
        <v>143824</v>
      </c>
      <c r="F563" s="6" t="str">
        <f t="shared" si="35"/>
        <v>BULLISH</v>
      </c>
      <c r="G563" s="6" t="str">
        <f t="shared" si="34"/>
        <v>STRONG</v>
      </c>
      <c r="H563" s="6" t="str">
        <f t="shared" si="33"/>
        <v>CONFIRMED BULLISH</v>
      </c>
    </row>
    <row r="564" spans="1:8" ht="13.5" x14ac:dyDescent="0.25">
      <c r="A564" s="3">
        <f>TITRES_STAT!B567</f>
        <v>42824</v>
      </c>
      <c r="B564" s="6">
        <f>TITRES_STAT!C567</f>
        <v>22.49</v>
      </c>
      <c r="C564" s="6">
        <f>TITRES_STAT!D567</f>
        <v>9.5803999999999991</v>
      </c>
      <c r="D564" s="6">
        <f>TITRES_STAT!E567</f>
        <v>181</v>
      </c>
      <c r="E564" s="2">
        <f t="shared" si="32"/>
        <v>143643</v>
      </c>
      <c r="F564" s="6" t="str">
        <f t="shared" si="35"/>
        <v>BULLISH</v>
      </c>
      <c r="G564" s="6" t="str">
        <f t="shared" si="34"/>
        <v>STRONG</v>
      </c>
      <c r="H564" s="6" t="str">
        <f t="shared" si="33"/>
        <v>CONFIRMED BULLISH</v>
      </c>
    </row>
    <row r="565" spans="1:8" ht="13.5" x14ac:dyDescent="0.25">
      <c r="A565" s="3">
        <f>TITRES_STAT!B568</f>
        <v>42825</v>
      </c>
      <c r="B565" s="6">
        <f>TITRES_STAT!C568</f>
        <v>22.3</v>
      </c>
      <c r="C565" s="6">
        <f>TITRES_STAT!D568</f>
        <v>9.4994999999999994</v>
      </c>
      <c r="D565" s="6">
        <f>TITRES_STAT!E568</f>
        <v>50</v>
      </c>
      <c r="E565" s="2">
        <f t="shared" si="32"/>
        <v>143593</v>
      </c>
      <c r="F565" s="6" t="str">
        <f t="shared" si="35"/>
        <v>BULLISH</v>
      </c>
      <c r="G565" s="6" t="str">
        <f t="shared" si="34"/>
        <v>STRONG</v>
      </c>
      <c r="H565" s="6" t="str">
        <f t="shared" si="33"/>
        <v>CONFIRMED BULLISH</v>
      </c>
    </row>
    <row r="566" spans="1:8" ht="13.5" x14ac:dyDescent="0.25">
      <c r="A566" s="3">
        <f>TITRES_STAT!B569</f>
        <v>42828</v>
      </c>
      <c r="B566" s="6">
        <f>TITRES_STAT!C569</f>
        <v>21.9</v>
      </c>
      <c r="C566" s="6">
        <f>TITRES_STAT!D569</f>
        <v>9.3291000000000004</v>
      </c>
      <c r="D566" s="6">
        <f>TITRES_STAT!E569</f>
        <v>400</v>
      </c>
      <c r="E566" s="2">
        <f t="shared" si="32"/>
        <v>143193</v>
      </c>
      <c r="F566" s="6" t="str">
        <f t="shared" si="35"/>
        <v>BULLISH</v>
      </c>
      <c r="G566" s="6" t="str">
        <f t="shared" si="34"/>
        <v>STRONG</v>
      </c>
      <c r="H566" s="6" t="str">
        <f t="shared" si="33"/>
        <v>CONFIRMED BULLISH</v>
      </c>
    </row>
    <row r="567" spans="1:8" ht="13.5" x14ac:dyDescent="0.25">
      <c r="A567" s="3">
        <f>TITRES_STAT!B570</f>
        <v>42829</v>
      </c>
      <c r="B567" s="6">
        <f>TITRES_STAT!C570</f>
        <v>21.9</v>
      </c>
      <c r="C567" s="6">
        <f>TITRES_STAT!D570</f>
        <v>9.3291000000000004</v>
      </c>
      <c r="D567" s="6">
        <f>TITRES_STAT!E570</f>
        <v>6554</v>
      </c>
      <c r="E567" s="2">
        <f t="shared" si="32"/>
        <v>143193</v>
      </c>
      <c r="F567" s="6" t="str">
        <f t="shared" si="35"/>
        <v>BEARISH</v>
      </c>
      <c r="G567" s="6" t="str">
        <f t="shared" si="34"/>
        <v>NEUTRAL</v>
      </c>
      <c r="H567" s="6" t="str">
        <f t="shared" si="33"/>
        <v>CONFIRMED BEARISH</v>
      </c>
    </row>
    <row r="568" spans="1:8" ht="13.5" x14ac:dyDescent="0.25">
      <c r="A568" s="3">
        <f>TITRES_STAT!B571</f>
        <v>42830</v>
      </c>
      <c r="B568" s="6">
        <f>TITRES_STAT!C571</f>
        <v>21.9</v>
      </c>
      <c r="C568" s="6">
        <f>TITRES_STAT!D571</f>
        <v>9.3291000000000004</v>
      </c>
      <c r="D568" s="6">
        <f>TITRES_STAT!E571</f>
        <v>300</v>
      </c>
      <c r="E568" s="2">
        <f t="shared" si="32"/>
        <v>143193</v>
      </c>
      <c r="F568" s="6" t="str">
        <f t="shared" si="35"/>
        <v>BEARISH</v>
      </c>
      <c r="G568" s="6" t="str">
        <f t="shared" si="34"/>
        <v>NEUTRAL</v>
      </c>
      <c r="H568" s="6" t="str">
        <f t="shared" si="33"/>
        <v>CONFIRMED BEARISH</v>
      </c>
    </row>
    <row r="569" spans="1:8" ht="13.5" x14ac:dyDescent="0.25">
      <c r="A569" s="3">
        <f>TITRES_STAT!B572</f>
        <v>42831</v>
      </c>
      <c r="B569" s="6">
        <f>TITRES_STAT!C572</f>
        <v>22.5</v>
      </c>
      <c r="C569" s="6">
        <f>TITRES_STAT!D572</f>
        <v>9.5846999999999998</v>
      </c>
      <c r="D569" s="6">
        <f>TITRES_STAT!E572</f>
        <v>13144</v>
      </c>
      <c r="E569" s="2">
        <f t="shared" si="32"/>
        <v>156337</v>
      </c>
      <c r="F569" s="6" t="str">
        <f t="shared" si="35"/>
        <v>BULLISH</v>
      </c>
      <c r="G569" s="6" t="str">
        <f t="shared" si="34"/>
        <v>STRONG</v>
      </c>
      <c r="H569" s="6" t="str">
        <f t="shared" si="33"/>
        <v>CONFIRMED BULLISH</v>
      </c>
    </row>
    <row r="570" spans="1:8" ht="13.5" x14ac:dyDescent="0.25">
      <c r="A570" s="3">
        <f>TITRES_STAT!B573</f>
        <v>42832</v>
      </c>
      <c r="B570" s="6">
        <f>TITRES_STAT!C573</f>
        <v>22.7</v>
      </c>
      <c r="C570" s="6">
        <f>TITRES_STAT!D573</f>
        <v>9.6699000000000002</v>
      </c>
      <c r="D570" s="6">
        <f>TITRES_STAT!E573</f>
        <v>280</v>
      </c>
      <c r="E570" s="2">
        <f t="shared" si="32"/>
        <v>156617</v>
      </c>
      <c r="F570" s="6" t="str">
        <f t="shared" si="35"/>
        <v>BULLISH</v>
      </c>
      <c r="G570" s="6" t="str">
        <f t="shared" si="34"/>
        <v>STRONG</v>
      </c>
      <c r="H570" s="6" t="str">
        <f t="shared" si="33"/>
        <v>CONFIRMED BULLISH</v>
      </c>
    </row>
    <row r="571" spans="1:8" ht="13.5" x14ac:dyDescent="0.25">
      <c r="A571" s="3">
        <f>TITRES_STAT!B574</f>
        <v>42835</v>
      </c>
      <c r="B571" s="6">
        <f>TITRES_STAT!C574</f>
        <v>22.5</v>
      </c>
      <c r="C571" s="6">
        <f>TITRES_STAT!D574</f>
        <v>9.5846999999999998</v>
      </c>
      <c r="D571" s="6">
        <f>TITRES_STAT!E574</f>
        <v>519</v>
      </c>
      <c r="E571" s="2">
        <f t="shared" si="32"/>
        <v>156098</v>
      </c>
      <c r="F571" s="6" t="str">
        <f t="shared" si="35"/>
        <v>BULLISH</v>
      </c>
      <c r="G571" s="6" t="str">
        <f t="shared" si="34"/>
        <v>STRONG</v>
      </c>
      <c r="H571" s="6" t="str">
        <f t="shared" si="33"/>
        <v>CONFIRMED BULLISH</v>
      </c>
    </row>
    <row r="572" spans="1:8" ht="13.5" x14ac:dyDescent="0.25">
      <c r="A572" s="3">
        <f>TITRES_STAT!B575</f>
        <v>42836</v>
      </c>
      <c r="B572" s="6">
        <f>TITRES_STAT!C575</f>
        <v>22</v>
      </c>
      <c r="C572" s="6">
        <f>TITRES_STAT!D575</f>
        <v>9.3717000000000006</v>
      </c>
      <c r="D572" s="6">
        <f>TITRES_STAT!E575</f>
        <v>407</v>
      </c>
      <c r="E572" s="2">
        <f t="shared" si="32"/>
        <v>155691</v>
      </c>
      <c r="F572" s="6" t="str">
        <f t="shared" si="35"/>
        <v>BULLISH</v>
      </c>
      <c r="G572" s="6" t="str">
        <f t="shared" si="34"/>
        <v>STRONG</v>
      </c>
      <c r="H572" s="6" t="str">
        <f t="shared" si="33"/>
        <v>CONFIRMED BULLISH</v>
      </c>
    </row>
    <row r="573" spans="1:8" ht="13.5" x14ac:dyDescent="0.25">
      <c r="A573" s="3">
        <f>TITRES_STAT!B576</f>
        <v>42837</v>
      </c>
      <c r="B573" s="6">
        <f>TITRES_STAT!C576</f>
        <v>21.78</v>
      </c>
      <c r="C573" s="6">
        <f>TITRES_STAT!D576</f>
        <v>9.2780000000000005</v>
      </c>
      <c r="D573" s="6">
        <f>TITRES_STAT!E576</f>
        <v>1107</v>
      </c>
      <c r="E573" s="2">
        <f t="shared" si="32"/>
        <v>154584</v>
      </c>
      <c r="F573" s="6" t="str">
        <f t="shared" si="35"/>
        <v>BULLISH</v>
      </c>
      <c r="G573" s="6" t="str">
        <f t="shared" si="34"/>
        <v>STRONG</v>
      </c>
      <c r="H573" s="6" t="str">
        <f t="shared" si="33"/>
        <v>BULLISH DIVERGENCE</v>
      </c>
    </row>
    <row r="574" spans="1:8" ht="13.5" x14ac:dyDescent="0.25">
      <c r="A574" s="3">
        <f>TITRES_STAT!B577</f>
        <v>42838</v>
      </c>
      <c r="B574" s="6">
        <f>TITRES_STAT!C577</f>
        <v>22</v>
      </c>
      <c r="C574" s="6">
        <f>TITRES_STAT!D577</f>
        <v>9.3717000000000006</v>
      </c>
      <c r="D574" s="6">
        <f>TITRES_STAT!E577</f>
        <v>839</v>
      </c>
      <c r="E574" s="2">
        <f t="shared" si="32"/>
        <v>155423</v>
      </c>
      <c r="F574" s="6" t="str">
        <f t="shared" si="35"/>
        <v>BEARISH</v>
      </c>
      <c r="G574" s="6" t="str">
        <f t="shared" si="34"/>
        <v>NEUTRAL</v>
      </c>
      <c r="H574" s="6" t="str">
        <f t="shared" si="33"/>
        <v>CONFIRMED BEARISH</v>
      </c>
    </row>
    <row r="575" spans="1:8" ht="13.5" x14ac:dyDescent="0.25">
      <c r="A575" s="3">
        <f>TITRES_STAT!B578</f>
        <v>42839</v>
      </c>
      <c r="B575" s="6">
        <f>TITRES_STAT!C578</f>
        <v>22</v>
      </c>
      <c r="C575" s="6">
        <f>TITRES_STAT!D578</f>
        <v>9.3717000000000006</v>
      </c>
      <c r="D575" s="6">
        <f>TITRES_STAT!E578</f>
        <v>53</v>
      </c>
      <c r="E575" s="2">
        <f t="shared" si="32"/>
        <v>155423</v>
      </c>
      <c r="F575" s="6" t="str">
        <f t="shared" si="35"/>
        <v>BEARISH</v>
      </c>
      <c r="G575" s="6" t="str">
        <f t="shared" si="34"/>
        <v>NEUTRAL</v>
      </c>
      <c r="H575" s="6" t="str">
        <f t="shared" si="33"/>
        <v>CONFIRMED BEARISH</v>
      </c>
    </row>
    <row r="576" spans="1:8" ht="13.5" x14ac:dyDescent="0.25">
      <c r="A576" s="3">
        <f>TITRES_STAT!B579</f>
        <v>42842</v>
      </c>
      <c r="B576" s="6">
        <f>TITRES_STAT!C579</f>
        <v>22.2</v>
      </c>
      <c r="C576" s="6">
        <f>TITRES_STAT!D579</f>
        <v>9.4568999999999992</v>
      </c>
      <c r="D576" s="6">
        <f>TITRES_STAT!E579</f>
        <v>15308</v>
      </c>
      <c r="E576" s="2">
        <f t="shared" si="32"/>
        <v>170731</v>
      </c>
      <c r="F576" s="6" t="str">
        <f t="shared" si="35"/>
        <v>BULLISH</v>
      </c>
      <c r="G576" s="6" t="str">
        <f t="shared" si="34"/>
        <v>STRONG</v>
      </c>
      <c r="H576" s="6" t="str">
        <f t="shared" si="33"/>
        <v>BULLISH DIVERGENCE</v>
      </c>
    </row>
    <row r="577" spans="1:8" ht="13.5" x14ac:dyDescent="0.25">
      <c r="A577" s="3">
        <f>TITRES_STAT!B580</f>
        <v>42843</v>
      </c>
      <c r="B577" s="6">
        <f>TITRES_STAT!C580</f>
        <v>22.2</v>
      </c>
      <c r="C577" s="6">
        <f>TITRES_STAT!D580</f>
        <v>9.4568999999999992</v>
      </c>
      <c r="D577" s="6">
        <f>TITRES_STAT!E580</f>
        <v>120</v>
      </c>
      <c r="E577" s="2">
        <f t="shared" si="32"/>
        <v>170731</v>
      </c>
      <c r="F577" s="6" t="str">
        <f t="shared" si="35"/>
        <v>BULLISH</v>
      </c>
      <c r="G577" s="6" t="str">
        <f t="shared" si="34"/>
        <v>STRONG</v>
      </c>
      <c r="H577" s="6" t="str">
        <f t="shared" si="33"/>
        <v>CONFIRMED BULLISH</v>
      </c>
    </row>
    <row r="578" spans="1:8" ht="13.5" x14ac:dyDescent="0.25">
      <c r="A578" s="3">
        <f>TITRES_STAT!B581</f>
        <v>42844</v>
      </c>
      <c r="B578" s="6">
        <f>TITRES_STAT!C581</f>
        <v>22.19</v>
      </c>
      <c r="C578" s="6">
        <f>TITRES_STAT!D581</f>
        <v>9.4526000000000003</v>
      </c>
      <c r="D578" s="6">
        <f>TITRES_STAT!E581</f>
        <v>5150</v>
      </c>
      <c r="E578" s="2">
        <f t="shared" si="32"/>
        <v>165581</v>
      </c>
      <c r="F578" s="6" t="str">
        <f t="shared" si="35"/>
        <v>BULLISH</v>
      </c>
      <c r="G578" s="6" t="str">
        <f t="shared" si="34"/>
        <v>STRONG</v>
      </c>
      <c r="H578" s="6" t="str">
        <f t="shared" si="33"/>
        <v>CONFIRMED BULLISH</v>
      </c>
    </row>
    <row r="579" spans="1:8" ht="13.5" x14ac:dyDescent="0.25">
      <c r="A579" s="3">
        <f>TITRES_STAT!B582</f>
        <v>42845</v>
      </c>
      <c r="B579" s="6">
        <f>TITRES_STAT!C582</f>
        <v>22.2</v>
      </c>
      <c r="C579" s="6">
        <f>TITRES_STAT!D582</f>
        <v>9.4568999999999992</v>
      </c>
      <c r="D579" s="6">
        <f>TITRES_STAT!E582</f>
        <v>7508</v>
      </c>
      <c r="E579" s="2">
        <f t="shared" si="32"/>
        <v>173089</v>
      </c>
      <c r="F579" s="6" t="str">
        <f t="shared" si="35"/>
        <v>BULLISH</v>
      </c>
      <c r="G579" s="6" t="str">
        <f t="shared" si="34"/>
        <v>STRONG</v>
      </c>
      <c r="H579" s="6" t="str">
        <f t="shared" si="33"/>
        <v>CONFIRMED BULLISH</v>
      </c>
    </row>
    <row r="580" spans="1:8" ht="13.5" x14ac:dyDescent="0.25">
      <c r="A580" s="3">
        <f>TITRES_STAT!B583</f>
        <v>42846</v>
      </c>
      <c r="B580" s="6">
        <f>TITRES_STAT!C583</f>
        <v>22.2</v>
      </c>
      <c r="C580" s="6">
        <f>TITRES_STAT!D583</f>
        <v>9.4568999999999992</v>
      </c>
      <c r="D580" s="6">
        <f>TITRES_STAT!E583</f>
        <v>237</v>
      </c>
      <c r="E580" s="2">
        <f t="shared" ref="E580:E643" si="36">IF(B580&gt;B579, E579+D580, IF(B580&lt;B579, E579-D580, E579))</f>
        <v>173089</v>
      </c>
      <c r="F580" s="6" t="str">
        <f t="shared" si="35"/>
        <v>BULLISH</v>
      </c>
      <c r="G580" s="6" t="str">
        <f t="shared" si="34"/>
        <v>STRONG</v>
      </c>
      <c r="H580" s="6" t="str">
        <f t="shared" si="33"/>
        <v>CONFIRMED BULLISH</v>
      </c>
    </row>
    <row r="581" spans="1:8" ht="13.5" x14ac:dyDescent="0.25">
      <c r="A581" s="3">
        <f>TITRES_STAT!B584</f>
        <v>42849</v>
      </c>
      <c r="B581" s="6">
        <f>TITRES_STAT!C584</f>
        <v>22.21</v>
      </c>
      <c r="C581" s="6">
        <f>TITRES_STAT!D584</f>
        <v>9.4611999999999998</v>
      </c>
      <c r="D581" s="6">
        <f>TITRES_STAT!E584</f>
        <v>3911</v>
      </c>
      <c r="E581" s="2">
        <f t="shared" si="36"/>
        <v>177000</v>
      </c>
      <c r="F581" s="6" t="str">
        <f t="shared" si="35"/>
        <v>BULLISH</v>
      </c>
      <c r="G581" s="6" t="str">
        <f t="shared" si="34"/>
        <v>STRONG</v>
      </c>
      <c r="H581" s="6" t="str">
        <f t="shared" si="33"/>
        <v>CONFIRMED BULLISH</v>
      </c>
    </row>
    <row r="582" spans="1:8" ht="13.5" x14ac:dyDescent="0.25">
      <c r="A582" s="3">
        <f>TITRES_STAT!B585</f>
        <v>42850</v>
      </c>
      <c r="B582" s="6">
        <f>TITRES_STAT!C585</f>
        <v>22.4</v>
      </c>
      <c r="C582" s="6">
        <f>TITRES_STAT!D585</f>
        <v>9.5420999999999996</v>
      </c>
      <c r="D582" s="6">
        <f>TITRES_STAT!E585</f>
        <v>2750</v>
      </c>
      <c r="E582" s="2">
        <f t="shared" si="36"/>
        <v>179750</v>
      </c>
      <c r="F582" s="6" t="str">
        <f t="shared" si="35"/>
        <v>BULLISH</v>
      </c>
      <c r="G582" s="6" t="str">
        <f t="shared" si="34"/>
        <v>STRONG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BULLISH</v>
      </c>
    </row>
    <row r="583" spans="1:8" ht="13.5" x14ac:dyDescent="0.25">
      <c r="A583" s="3">
        <f>TITRES_STAT!B586</f>
        <v>42851</v>
      </c>
      <c r="B583" s="6">
        <f>TITRES_STAT!C586</f>
        <v>22.7</v>
      </c>
      <c r="C583" s="6">
        <f>TITRES_STAT!D586</f>
        <v>9.6699000000000002</v>
      </c>
      <c r="D583" s="6">
        <f>TITRES_STAT!E586</f>
        <v>6449</v>
      </c>
      <c r="E583" s="2">
        <f t="shared" si="36"/>
        <v>186199</v>
      </c>
      <c r="F583" s="6" t="str">
        <f t="shared" si="35"/>
        <v>BULLISH</v>
      </c>
      <c r="G583" s="6" t="str">
        <f t="shared" ref="G583:G646" si="38">IF((E583-E578)/E578 &gt; 0.02, "STRONG",
 IF((E583-E578)/E578 &lt; -0.02, "WEAK", "NEUTRAL"))</f>
        <v>STRONG</v>
      </c>
      <c r="H583" s="6" t="str">
        <f t="shared" si="37"/>
        <v>CONFIRMED BULLISH</v>
      </c>
    </row>
    <row r="584" spans="1:8" ht="13.5" x14ac:dyDescent="0.25">
      <c r="A584" s="3">
        <f>TITRES_STAT!B587</f>
        <v>42852</v>
      </c>
      <c r="B584" s="6">
        <f>TITRES_STAT!C587</f>
        <v>22.8</v>
      </c>
      <c r="C584" s="6">
        <f>TITRES_STAT!D587</f>
        <v>9.7125000000000004</v>
      </c>
      <c r="D584" s="6">
        <f>TITRES_STAT!E587</f>
        <v>1929</v>
      </c>
      <c r="E584" s="2">
        <f t="shared" si="36"/>
        <v>188128</v>
      </c>
      <c r="F584" s="6" t="str">
        <f t="shared" ref="F584:F647" si="39">IF(E584&gt;E579,"BULLISH",IF(E584&lt;E579,"BEARISH","NEUTRAL"))</f>
        <v>BULLISH</v>
      </c>
      <c r="G584" s="6" t="str">
        <f t="shared" si="38"/>
        <v>STRONG</v>
      </c>
      <c r="H584" s="6" t="str">
        <f t="shared" si="37"/>
        <v>CONFIRMED BULLISH</v>
      </c>
    </row>
    <row r="585" spans="1:8" ht="13.5" x14ac:dyDescent="0.25">
      <c r="A585" s="3">
        <f>TITRES_STAT!B588</f>
        <v>42853</v>
      </c>
      <c r="B585" s="6">
        <f>TITRES_STAT!C588</f>
        <v>22.81</v>
      </c>
      <c r="C585" s="6">
        <f>TITRES_STAT!D588</f>
        <v>9.7167999999999992</v>
      </c>
      <c r="D585" s="6">
        <f>TITRES_STAT!E588</f>
        <v>3234</v>
      </c>
      <c r="E585" s="2">
        <f t="shared" si="36"/>
        <v>191362</v>
      </c>
      <c r="F585" s="6" t="str">
        <f t="shared" si="39"/>
        <v>BULLISH</v>
      </c>
      <c r="G585" s="6" t="str">
        <f t="shared" si="38"/>
        <v>STRONG</v>
      </c>
      <c r="H585" s="6" t="str">
        <f t="shared" si="37"/>
        <v>CONFIRMED BULLISH</v>
      </c>
    </row>
    <row r="586" spans="1:8" ht="13.5" x14ac:dyDescent="0.25">
      <c r="A586" s="3">
        <f>TITRES_STAT!B589</f>
        <v>42857</v>
      </c>
      <c r="B586" s="6">
        <f>TITRES_STAT!C589</f>
        <v>23.4</v>
      </c>
      <c r="C586" s="6">
        <f>TITRES_STAT!D589</f>
        <v>9.9680999999999997</v>
      </c>
      <c r="D586" s="6">
        <f>TITRES_STAT!E589</f>
        <v>11834</v>
      </c>
      <c r="E586" s="2">
        <f t="shared" si="36"/>
        <v>203196</v>
      </c>
      <c r="F586" s="6" t="str">
        <f t="shared" si="39"/>
        <v>BULLISH</v>
      </c>
      <c r="G586" s="6" t="str">
        <f t="shared" si="38"/>
        <v>STRONG</v>
      </c>
      <c r="H586" s="6" t="str">
        <f t="shared" si="37"/>
        <v>CONFIRMED BULLISH</v>
      </c>
    </row>
    <row r="587" spans="1:8" ht="13.5" x14ac:dyDescent="0.25">
      <c r="A587" s="3">
        <f>TITRES_STAT!B590</f>
        <v>42858</v>
      </c>
      <c r="B587" s="6">
        <f>TITRES_STAT!C590</f>
        <v>23.6</v>
      </c>
      <c r="C587" s="6">
        <f>TITRES_STAT!D590</f>
        <v>10.0533</v>
      </c>
      <c r="D587" s="6">
        <f>TITRES_STAT!E590</f>
        <v>120</v>
      </c>
      <c r="E587" s="2">
        <f t="shared" si="36"/>
        <v>203316</v>
      </c>
      <c r="F587" s="6" t="str">
        <f t="shared" si="39"/>
        <v>BULLISH</v>
      </c>
      <c r="G587" s="6" t="str">
        <f t="shared" si="38"/>
        <v>STRONG</v>
      </c>
      <c r="H587" s="6" t="str">
        <f t="shared" si="37"/>
        <v>CONFIRMED BULLISH</v>
      </c>
    </row>
    <row r="588" spans="1:8" ht="13.5" x14ac:dyDescent="0.25">
      <c r="A588" s="3">
        <f>TITRES_STAT!B591</f>
        <v>42859</v>
      </c>
      <c r="B588" s="6">
        <f>TITRES_STAT!C591</f>
        <v>23.6</v>
      </c>
      <c r="C588" s="6">
        <f>TITRES_STAT!D591</f>
        <v>10.0533</v>
      </c>
      <c r="D588" s="6">
        <f>TITRES_STAT!E591</f>
        <v>50</v>
      </c>
      <c r="E588" s="2">
        <f t="shared" si="36"/>
        <v>203316</v>
      </c>
      <c r="F588" s="6" t="str">
        <f t="shared" si="39"/>
        <v>BULLISH</v>
      </c>
      <c r="G588" s="6" t="str">
        <f t="shared" si="38"/>
        <v>STRONG</v>
      </c>
      <c r="H588" s="6" t="str">
        <f t="shared" si="37"/>
        <v>CONFIRMED BULLISH</v>
      </c>
    </row>
    <row r="589" spans="1:8" ht="13.5" x14ac:dyDescent="0.25">
      <c r="A589" s="3">
        <f>TITRES_STAT!B592</f>
        <v>42860</v>
      </c>
      <c r="B589" s="6">
        <f>TITRES_STAT!C592</f>
        <v>23.3</v>
      </c>
      <c r="C589" s="6">
        <f>TITRES_STAT!D592</f>
        <v>9.9254999999999995</v>
      </c>
      <c r="D589" s="6">
        <f>TITRES_STAT!E592</f>
        <v>4999</v>
      </c>
      <c r="E589" s="2">
        <f t="shared" si="36"/>
        <v>198317</v>
      </c>
      <c r="F589" s="6" t="str">
        <f t="shared" si="39"/>
        <v>BULLISH</v>
      </c>
      <c r="G589" s="6" t="str">
        <f t="shared" si="38"/>
        <v>STRONG</v>
      </c>
      <c r="H589" s="6" t="str">
        <f t="shared" si="37"/>
        <v>CONFIRMED BULLISH</v>
      </c>
    </row>
    <row r="590" spans="1:8" ht="13.5" x14ac:dyDescent="0.25">
      <c r="A590" s="3">
        <f>TITRES_STAT!B593</f>
        <v>42863</v>
      </c>
      <c r="B590" s="6">
        <f>TITRES_STAT!C593</f>
        <v>23.3</v>
      </c>
      <c r="C590" s="6">
        <f>TITRES_STAT!D593</f>
        <v>9.9254999999999995</v>
      </c>
      <c r="D590" s="6">
        <f>TITRES_STAT!E593</f>
        <v>457</v>
      </c>
      <c r="E590" s="2">
        <f t="shared" si="36"/>
        <v>198317</v>
      </c>
      <c r="F590" s="6" t="str">
        <f t="shared" si="39"/>
        <v>BULLISH</v>
      </c>
      <c r="G590" s="6" t="str">
        <f t="shared" si="38"/>
        <v>STRONG</v>
      </c>
      <c r="H590" s="6" t="str">
        <f t="shared" si="37"/>
        <v>CONFIRMED BULLISH</v>
      </c>
    </row>
    <row r="591" spans="1:8" ht="13.5" x14ac:dyDescent="0.25">
      <c r="A591" s="3">
        <f>TITRES_STAT!B594</f>
        <v>42864</v>
      </c>
      <c r="B591" s="6">
        <f>TITRES_STAT!C594</f>
        <v>22.05</v>
      </c>
      <c r="C591" s="6">
        <f>TITRES_STAT!D594</f>
        <v>9.8811</v>
      </c>
      <c r="D591" s="6">
        <f>TITRES_STAT!E594</f>
        <v>269</v>
      </c>
      <c r="E591" s="2">
        <f t="shared" si="36"/>
        <v>198048</v>
      </c>
      <c r="F591" s="6" t="str">
        <f t="shared" si="39"/>
        <v>BEARISH</v>
      </c>
      <c r="G591" s="6" t="str">
        <f t="shared" si="38"/>
        <v>WEAK</v>
      </c>
      <c r="H591" s="6" t="str">
        <f t="shared" si="37"/>
        <v>CONFIRMED BEARISH</v>
      </c>
    </row>
    <row r="592" spans="1:8" ht="13.5" x14ac:dyDescent="0.25">
      <c r="A592" s="3">
        <f>TITRES_STAT!B595</f>
        <v>42865</v>
      </c>
      <c r="B592" s="6">
        <f>TITRES_STAT!C595</f>
        <v>22</v>
      </c>
      <c r="C592" s="6">
        <f>TITRES_STAT!D595</f>
        <v>9.8587000000000007</v>
      </c>
      <c r="D592" s="6">
        <f>TITRES_STAT!E595</f>
        <v>1165</v>
      </c>
      <c r="E592" s="2">
        <f t="shared" si="36"/>
        <v>196883</v>
      </c>
      <c r="F592" s="6" t="str">
        <f t="shared" si="39"/>
        <v>BEARISH</v>
      </c>
      <c r="G592" s="6" t="str">
        <f t="shared" si="38"/>
        <v>WEAK</v>
      </c>
      <c r="H592" s="6" t="str">
        <f t="shared" si="37"/>
        <v>CONFIRMED BEARISH</v>
      </c>
    </row>
    <row r="593" spans="1:8" ht="13.5" x14ac:dyDescent="0.25">
      <c r="A593" s="3">
        <f>TITRES_STAT!B596</f>
        <v>42866</v>
      </c>
      <c r="B593" s="6">
        <f>TITRES_STAT!C596</f>
        <v>21.99</v>
      </c>
      <c r="C593" s="6">
        <f>TITRES_STAT!D596</f>
        <v>9.8542000000000005</v>
      </c>
      <c r="D593" s="6">
        <f>TITRES_STAT!E596</f>
        <v>150</v>
      </c>
      <c r="E593" s="2">
        <f t="shared" si="36"/>
        <v>196733</v>
      </c>
      <c r="F593" s="6" t="str">
        <f t="shared" si="39"/>
        <v>BEARISH</v>
      </c>
      <c r="G593" s="6" t="str">
        <f t="shared" si="38"/>
        <v>WEAK</v>
      </c>
      <c r="H593" s="6" t="str">
        <f t="shared" si="37"/>
        <v>CONFIRMED BEARISH</v>
      </c>
    </row>
    <row r="594" spans="1:8" ht="13.5" x14ac:dyDescent="0.25">
      <c r="A594" s="3">
        <f>TITRES_STAT!B597</f>
        <v>42867</v>
      </c>
      <c r="B594" s="6">
        <f>TITRES_STAT!C597</f>
        <v>21.97</v>
      </c>
      <c r="C594" s="6">
        <f>TITRES_STAT!D597</f>
        <v>9.8452999999999999</v>
      </c>
      <c r="D594" s="6">
        <f>TITRES_STAT!E597</f>
        <v>500</v>
      </c>
      <c r="E594" s="2">
        <f t="shared" si="36"/>
        <v>196233</v>
      </c>
      <c r="F594" s="6" t="str">
        <f t="shared" si="39"/>
        <v>BEARISH</v>
      </c>
      <c r="G594" s="6" t="str">
        <f t="shared" si="38"/>
        <v>NEUTRAL</v>
      </c>
      <c r="H594" s="6" t="str">
        <f t="shared" si="37"/>
        <v>CONFIRMED BEARISH</v>
      </c>
    </row>
    <row r="595" spans="1:8" ht="13.5" x14ac:dyDescent="0.25">
      <c r="A595" s="3">
        <f>TITRES_STAT!B598</f>
        <v>42870</v>
      </c>
      <c r="B595" s="6">
        <f>TITRES_STAT!C598</f>
        <v>21.96</v>
      </c>
      <c r="C595" s="6">
        <f>TITRES_STAT!D598</f>
        <v>9.8407999999999998</v>
      </c>
      <c r="D595" s="6">
        <f>TITRES_STAT!E598</f>
        <v>65</v>
      </c>
      <c r="E595" s="2">
        <f t="shared" si="36"/>
        <v>196168</v>
      </c>
      <c r="F595" s="6" t="str">
        <f t="shared" si="39"/>
        <v>BEARISH</v>
      </c>
      <c r="G595" s="6" t="str">
        <f t="shared" si="38"/>
        <v>NEUTRAL</v>
      </c>
      <c r="H595" s="6" t="str">
        <f t="shared" si="37"/>
        <v>CONFIRMED BEARISH</v>
      </c>
    </row>
    <row r="596" spans="1:8" ht="13.5" x14ac:dyDescent="0.25">
      <c r="A596" s="3">
        <f>TITRES_STAT!B599</f>
        <v>42871</v>
      </c>
      <c r="B596" s="6">
        <f>TITRES_STAT!C599</f>
        <v>21.89</v>
      </c>
      <c r="C596" s="6">
        <f>TITRES_STAT!D599</f>
        <v>9.8094000000000001</v>
      </c>
      <c r="D596" s="6">
        <f>TITRES_STAT!E599</f>
        <v>131</v>
      </c>
      <c r="E596" s="2">
        <f t="shared" si="36"/>
        <v>196037</v>
      </c>
      <c r="F596" s="6" t="str">
        <f t="shared" si="39"/>
        <v>BEARISH</v>
      </c>
      <c r="G596" s="6" t="str">
        <f t="shared" si="38"/>
        <v>NEUTRAL</v>
      </c>
      <c r="H596" s="6" t="str">
        <f t="shared" si="37"/>
        <v>CONFIRMED BEARISH</v>
      </c>
    </row>
    <row r="597" spans="1:8" ht="13.5" x14ac:dyDescent="0.25">
      <c r="A597" s="3">
        <f>TITRES_STAT!B600</f>
        <v>42872</v>
      </c>
      <c r="B597" s="6">
        <f>TITRES_STAT!C600</f>
        <v>21.84</v>
      </c>
      <c r="C597" s="6">
        <f>TITRES_STAT!D600</f>
        <v>9.7870000000000008</v>
      </c>
      <c r="D597" s="6">
        <f>TITRES_STAT!E600</f>
        <v>363</v>
      </c>
      <c r="E597" s="2">
        <f t="shared" si="36"/>
        <v>195674</v>
      </c>
      <c r="F597" s="6" t="str">
        <f t="shared" si="39"/>
        <v>BEARISH</v>
      </c>
      <c r="G597" s="6" t="str">
        <f t="shared" si="38"/>
        <v>NEUTRAL</v>
      </c>
      <c r="H597" s="6" t="str">
        <f t="shared" si="37"/>
        <v>CONFIRMED BEARISH</v>
      </c>
    </row>
    <row r="598" spans="1:8" ht="13.5" x14ac:dyDescent="0.25">
      <c r="A598" s="3">
        <f>TITRES_STAT!B601</f>
        <v>42873</v>
      </c>
      <c r="B598" s="6">
        <f>TITRES_STAT!C601</f>
        <v>21.81</v>
      </c>
      <c r="C598" s="6">
        <f>TITRES_STAT!D601</f>
        <v>9.7736000000000001</v>
      </c>
      <c r="D598" s="6">
        <f>TITRES_STAT!E601</f>
        <v>100</v>
      </c>
      <c r="E598" s="2">
        <f t="shared" si="36"/>
        <v>195574</v>
      </c>
      <c r="F598" s="6" t="str">
        <f t="shared" si="39"/>
        <v>BEARISH</v>
      </c>
      <c r="G598" s="6" t="str">
        <f t="shared" si="38"/>
        <v>NEUTRAL</v>
      </c>
      <c r="H598" s="6" t="str">
        <f t="shared" si="37"/>
        <v>CONFIRMED BEARISH</v>
      </c>
    </row>
    <row r="599" spans="1:8" ht="13.5" x14ac:dyDescent="0.25">
      <c r="A599" s="3">
        <f>TITRES_STAT!B602</f>
        <v>42874</v>
      </c>
      <c r="B599" s="6">
        <f>TITRES_STAT!C602</f>
        <v>21.77</v>
      </c>
      <c r="C599" s="6">
        <f>TITRES_STAT!D602</f>
        <v>9.7556999999999992</v>
      </c>
      <c r="D599" s="6">
        <f>TITRES_STAT!E602</f>
        <v>1029</v>
      </c>
      <c r="E599" s="2">
        <f t="shared" si="36"/>
        <v>194545</v>
      </c>
      <c r="F599" s="6" t="str">
        <f t="shared" si="39"/>
        <v>BEARISH</v>
      </c>
      <c r="G599" s="6" t="str">
        <f t="shared" si="38"/>
        <v>NEUTRAL</v>
      </c>
      <c r="H599" s="6" t="str">
        <f t="shared" si="37"/>
        <v>CONFIRMED BEARISH</v>
      </c>
    </row>
    <row r="600" spans="1:8" ht="13.5" x14ac:dyDescent="0.25">
      <c r="A600" s="3">
        <f>TITRES_STAT!B603</f>
        <v>42877</v>
      </c>
      <c r="B600" s="6">
        <f>TITRES_STAT!C603</f>
        <v>21.8</v>
      </c>
      <c r="C600" s="6">
        <f>TITRES_STAT!D603</f>
        <v>9.7690999999999999</v>
      </c>
      <c r="D600" s="6">
        <f>TITRES_STAT!E603</f>
        <v>3000</v>
      </c>
      <c r="E600" s="2">
        <f t="shared" si="36"/>
        <v>197545</v>
      </c>
      <c r="F600" s="6" t="str">
        <f t="shared" si="39"/>
        <v>BULLISH</v>
      </c>
      <c r="G600" s="6" t="str">
        <f t="shared" si="38"/>
        <v>NEUTRAL</v>
      </c>
      <c r="H600" s="6" t="str">
        <f t="shared" si="37"/>
        <v>BULLISH DIVERGENCE</v>
      </c>
    </row>
    <row r="601" spans="1:8" ht="13.5" x14ac:dyDescent="0.25">
      <c r="A601" s="3">
        <f>TITRES_STAT!B604</f>
        <v>42878</v>
      </c>
      <c r="B601" s="6">
        <f>TITRES_STAT!C604</f>
        <v>21.8</v>
      </c>
      <c r="C601" s="6">
        <f>TITRES_STAT!D604</f>
        <v>9.7690999999999999</v>
      </c>
      <c r="D601" s="6">
        <f>TITRES_STAT!E604</f>
        <v>5630</v>
      </c>
      <c r="E601" s="2">
        <f t="shared" si="36"/>
        <v>197545</v>
      </c>
      <c r="F601" s="6" t="str">
        <f t="shared" si="39"/>
        <v>BULLISH</v>
      </c>
      <c r="G601" s="6" t="str">
        <f t="shared" si="38"/>
        <v>NEUTRAL</v>
      </c>
      <c r="H601" s="6" t="str">
        <f t="shared" si="37"/>
        <v>BULLISH DIVERGENCE</v>
      </c>
    </row>
    <row r="602" spans="1:8" ht="13.5" x14ac:dyDescent="0.25">
      <c r="A602" s="3">
        <f>TITRES_STAT!B605</f>
        <v>42879</v>
      </c>
      <c r="B602" s="6">
        <f>TITRES_STAT!C605</f>
        <v>22.45</v>
      </c>
      <c r="C602" s="6">
        <f>TITRES_STAT!D605</f>
        <v>10.0604</v>
      </c>
      <c r="D602" s="6">
        <f>TITRES_STAT!E605</f>
        <v>6683</v>
      </c>
      <c r="E602" s="2">
        <f t="shared" si="36"/>
        <v>204228</v>
      </c>
      <c r="F602" s="6" t="str">
        <f t="shared" si="39"/>
        <v>BULLISH</v>
      </c>
      <c r="G602" s="6" t="str">
        <f t="shared" si="38"/>
        <v>STRONG</v>
      </c>
      <c r="H602" s="6" t="str">
        <f t="shared" si="37"/>
        <v>CONFIRMED BULLISH</v>
      </c>
    </row>
    <row r="603" spans="1:8" ht="13.5" x14ac:dyDescent="0.25">
      <c r="A603" s="3">
        <f>TITRES_STAT!B606</f>
        <v>42880</v>
      </c>
      <c r="B603" s="6">
        <f>TITRES_STAT!C606</f>
        <v>22.69</v>
      </c>
      <c r="C603" s="6">
        <f>TITRES_STAT!D606</f>
        <v>10.167899999999999</v>
      </c>
      <c r="D603" s="6">
        <f>TITRES_STAT!E606</f>
        <v>120</v>
      </c>
      <c r="E603" s="2">
        <f t="shared" si="36"/>
        <v>204348</v>
      </c>
      <c r="F603" s="6" t="str">
        <f t="shared" si="39"/>
        <v>BULLISH</v>
      </c>
      <c r="G603" s="6" t="str">
        <f t="shared" si="38"/>
        <v>STRONG</v>
      </c>
      <c r="H603" s="6" t="str">
        <f t="shared" si="37"/>
        <v>CONFIRMED BULLISH</v>
      </c>
    </row>
    <row r="604" spans="1:8" ht="13.5" x14ac:dyDescent="0.25">
      <c r="A604" s="3">
        <f>TITRES_STAT!B607</f>
        <v>42881</v>
      </c>
      <c r="B604" s="6">
        <f>TITRES_STAT!C607</f>
        <v>22.6</v>
      </c>
      <c r="C604" s="6">
        <f>TITRES_STAT!D607</f>
        <v>10.127599999999999</v>
      </c>
      <c r="D604" s="6">
        <f>TITRES_STAT!E607</f>
        <v>6903</v>
      </c>
      <c r="E604" s="2">
        <f t="shared" si="36"/>
        <v>197445</v>
      </c>
      <c r="F604" s="6" t="str">
        <f t="shared" si="39"/>
        <v>BULLISH</v>
      </c>
      <c r="G604" s="6" t="str">
        <f t="shared" si="38"/>
        <v>NEUTRAL</v>
      </c>
      <c r="H604" s="6" t="str">
        <f t="shared" si="37"/>
        <v>CONFIRMED BULLISH</v>
      </c>
    </row>
    <row r="605" spans="1:8" ht="13.5" x14ac:dyDescent="0.25">
      <c r="A605" s="3">
        <f>TITRES_STAT!B608</f>
        <v>42884</v>
      </c>
      <c r="B605" s="6">
        <f>TITRES_STAT!C608</f>
        <v>22.6</v>
      </c>
      <c r="C605" s="6">
        <f>TITRES_STAT!D608</f>
        <v>10.127599999999999</v>
      </c>
      <c r="D605" s="6">
        <f>TITRES_STAT!E608</f>
        <v>110</v>
      </c>
      <c r="E605" s="2">
        <f t="shared" si="36"/>
        <v>197445</v>
      </c>
      <c r="F605" s="6" t="str">
        <f t="shared" si="39"/>
        <v>BEARISH</v>
      </c>
      <c r="G605" s="6" t="str">
        <f t="shared" si="38"/>
        <v>NEUTRAL</v>
      </c>
      <c r="H605" s="6" t="str">
        <f t="shared" si="37"/>
        <v>BEARISH DIVERGENCE</v>
      </c>
    </row>
    <row r="606" spans="1:8" ht="13.5" x14ac:dyDescent="0.25">
      <c r="A606" s="3">
        <f>TITRES_STAT!B609</f>
        <v>42885</v>
      </c>
      <c r="B606" s="6">
        <f>TITRES_STAT!C609</f>
        <v>22.59</v>
      </c>
      <c r="C606" s="6">
        <f>TITRES_STAT!D609</f>
        <v>10.123100000000001</v>
      </c>
      <c r="D606" s="6">
        <f>TITRES_STAT!E609</f>
        <v>204</v>
      </c>
      <c r="E606" s="2">
        <f t="shared" si="36"/>
        <v>197241</v>
      </c>
      <c r="F606" s="6" t="str">
        <f t="shared" si="39"/>
        <v>BEARISH</v>
      </c>
      <c r="G606" s="6" t="str">
        <f t="shared" si="38"/>
        <v>NEUTRAL</v>
      </c>
      <c r="H606" s="6" t="str">
        <f t="shared" si="37"/>
        <v>BEARISH DIVERGENCE</v>
      </c>
    </row>
    <row r="607" spans="1:8" ht="13.5" x14ac:dyDescent="0.25">
      <c r="A607" s="3">
        <f>TITRES_STAT!B610</f>
        <v>42886</v>
      </c>
      <c r="B607" s="6">
        <f>TITRES_STAT!C610</f>
        <v>22.56</v>
      </c>
      <c r="C607" s="6">
        <f>TITRES_STAT!D610</f>
        <v>10.1097</v>
      </c>
      <c r="D607" s="6">
        <f>TITRES_STAT!E610</f>
        <v>482</v>
      </c>
      <c r="E607" s="2">
        <f t="shared" si="36"/>
        <v>196759</v>
      </c>
      <c r="F607" s="6" t="str">
        <f t="shared" si="39"/>
        <v>BEARISH</v>
      </c>
      <c r="G607" s="6" t="str">
        <f t="shared" si="38"/>
        <v>WEAK</v>
      </c>
      <c r="H607" s="6" t="str">
        <f t="shared" si="37"/>
        <v>BEARISH DIVERGENCE</v>
      </c>
    </row>
    <row r="608" spans="1:8" ht="13.5" x14ac:dyDescent="0.25">
      <c r="A608" s="3">
        <f>TITRES_STAT!B611</f>
        <v>42887</v>
      </c>
      <c r="B608" s="6">
        <f>TITRES_STAT!C611</f>
        <v>22</v>
      </c>
      <c r="C608" s="6">
        <f>TITRES_STAT!D611</f>
        <v>9.8587000000000007</v>
      </c>
      <c r="D608" s="6">
        <f>TITRES_STAT!E611</f>
        <v>5238</v>
      </c>
      <c r="E608" s="2">
        <f t="shared" si="36"/>
        <v>191521</v>
      </c>
      <c r="F608" s="6" t="str">
        <f t="shared" si="39"/>
        <v>BEARISH</v>
      </c>
      <c r="G608" s="6" t="str">
        <f t="shared" si="38"/>
        <v>WEAK</v>
      </c>
      <c r="H608" s="6" t="str">
        <f t="shared" si="37"/>
        <v>CONFIRMED BEARISH</v>
      </c>
    </row>
    <row r="609" spans="1:8" ht="13.5" x14ac:dyDescent="0.25">
      <c r="A609" s="3">
        <f>TITRES_STAT!B612</f>
        <v>42888</v>
      </c>
      <c r="B609" s="6">
        <f>TITRES_STAT!C612</f>
        <v>22.3</v>
      </c>
      <c r="C609" s="6">
        <f>TITRES_STAT!D612</f>
        <v>9.9931999999999999</v>
      </c>
      <c r="D609" s="6">
        <f>TITRES_STAT!E612</f>
        <v>260</v>
      </c>
      <c r="E609" s="2">
        <f t="shared" si="36"/>
        <v>191781</v>
      </c>
      <c r="F609" s="6" t="str">
        <f t="shared" si="39"/>
        <v>BEARISH</v>
      </c>
      <c r="G609" s="6" t="str">
        <f t="shared" si="38"/>
        <v>WEAK</v>
      </c>
      <c r="H609" s="6" t="str">
        <f t="shared" si="37"/>
        <v>CONFIRMED BEARISH</v>
      </c>
    </row>
    <row r="610" spans="1:8" ht="13.5" x14ac:dyDescent="0.25">
      <c r="A610" s="3">
        <f>TITRES_STAT!B613</f>
        <v>42891</v>
      </c>
      <c r="B610" s="6">
        <f>TITRES_STAT!C613</f>
        <v>22.54</v>
      </c>
      <c r="C610" s="6">
        <f>TITRES_STAT!D613</f>
        <v>10.1007</v>
      </c>
      <c r="D610" s="6">
        <f>TITRES_STAT!E613</f>
        <v>650</v>
      </c>
      <c r="E610" s="2">
        <f t="shared" si="36"/>
        <v>192431</v>
      </c>
      <c r="F610" s="6" t="str">
        <f t="shared" si="39"/>
        <v>BEARISH</v>
      </c>
      <c r="G610" s="6" t="str">
        <f t="shared" si="38"/>
        <v>WEAK</v>
      </c>
      <c r="H610" s="6" t="str">
        <f t="shared" si="37"/>
        <v>CONFIRMED BEARISH</v>
      </c>
    </row>
    <row r="611" spans="1:8" ht="13.5" x14ac:dyDescent="0.25">
      <c r="A611" s="3">
        <f>TITRES_STAT!B614</f>
        <v>42892</v>
      </c>
      <c r="B611" s="6">
        <f>TITRES_STAT!C614</f>
        <v>22.55</v>
      </c>
      <c r="C611" s="6">
        <f>TITRES_STAT!D614</f>
        <v>10.1052</v>
      </c>
      <c r="D611" s="6">
        <f>TITRES_STAT!E614</f>
        <v>1442</v>
      </c>
      <c r="E611" s="2">
        <f t="shared" si="36"/>
        <v>193873</v>
      </c>
      <c r="F611" s="6" t="str">
        <f t="shared" si="39"/>
        <v>BEARISH</v>
      </c>
      <c r="G611" s="6" t="str">
        <f t="shared" si="38"/>
        <v>NEUTRAL</v>
      </c>
      <c r="H611" s="6" t="str">
        <f t="shared" si="37"/>
        <v>CONFIRMED BEARISH</v>
      </c>
    </row>
    <row r="612" spans="1:8" ht="13.5" x14ac:dyDescent="0.25">
      <c r="A612" s="3">
        <f>TITRES_STAT!B615</f>
        <v>42893</v>
      </c>
      <c r="B612" s="6">
        <f>TITRES_STAT!C615</f>
        <v>22</v>
      </c>
      <c r="C612" s="6">
        <f>TITRES_STAT!D615</f>
        <v>9.8587000000000007</v>
      </c>
      <c r="D612" s="6">
        <f>TITRES_STAT!E615</f>
        <v>6664</v>
      </c>
      <c r="E612" s="2">
        <f t="shared" si="36"/>
        <v>187209</v>
      </c>
      <c r="F612" s="6" t="str">
        <f t="shared" si="39"/>
        <v>BEARISH</v>
      </c>
      <c r="G612" s="6" t="str">
        <f t="shared" si="38"/>
        <v>WEAK</v>
      </c>
      <c r="H612" s="6" t="str">
        <f t="shared" si="37"/>
        <v>CONFIRMED BEARISH</v>
      </c>
    </row>
    <row r="613" spans="1:8" ht="13.5" x14ac:dyDescent="0.25">
      <c r="A613" s="3">
        <f>TITRES_STAT!B616</f>
        <v>42894</v>
      </c>
      <c r="B613" s="6">
        <f>TITRES_STAT!C616</f>
        <v>22.49</v>
      </c>
      <c r="C613" s="6">
        <f>TITRES_STAT!D616</f>
        <v>10.0783</v>
      </c>
      <c r="D613" s="6">
        <f>TITRES_STAT!E616</f>
        <v>4229</v>
      </c>
      <c r="E613" s="2">
        <f t="shared" si="36"/>
        <v>191438</v>
      </c>
      <c r="F613" s="6" t="str">
        <f t="shared" si="39"/>
        <v>BEARISH</v>
      </c>
      <c r="G613" s="6" t="str">
        <f t="shared" si="38"/>
        <v>NEUTRAL</v>
      </c>
      <c r="H613" s="6" t="str">
        <f t="shared" si="37"/>
        <v>BEARISH DIVERGENCE</v>
      </c>
    </row>
    <row r="614" spans="1:8" ht="13.5" x14ac:dyDescent="0.25">
      <c r="A614" s="3">
        <f>TITRES_STAT!B617</f>
        <v>42895</v>
      </c>
      <c r="B614" s="6">
        <f>TITRES_STAT!C617</f>
        <v>22.5</v>
      </c>
      <c r="C614" s="6">
        <f>TITRES_STAT!D617</f>
        <v>10.082800000000001</v>
      </c>
      <c r="D614" s="6">
        <f>TITRES_STAT!E617</f>
        <v>3256</v>
      </c>
      <c r="E614" s="2">
        <f t="shared" si="36"/>
        <v>194694</v>
      </c>
      <c r="F614" s="6" t="str">
        <f t="shared" si="39"/>
        <v>BULLISH</v>
      </c>
      <c r="G614" s="6" t="str">
        <f t="shared" si="38"/>
        <v>NEUTRAL</v>
      </c>
      <c r="H614" s="6" t="str">
        <f t="shared" si="37"/>
        <v>CONFIRMED BULLISH</v>
      </c>
    </row>
    <row r="615" spans="1:8" ht="13.5" x14ac:dyDescent="0.25">
      <c r="A615" s="3">
        <f>TITRES_STAT!B618</f>
        <v>42898</v>
      </c>
      <c r="B615" s="6">
        <f>TITRES_STAT!C618</f>
        <v>22.5</v>
      </c>
      <c r="C615" s="6">
        <f>TITRES_STAT!D618</f>
        <v>10.082800000000001</v>
      </c>
      <c r="D615" s="6">
        <f>TITRES_STAT!E618</f>
        <v>3706</v>
      </c>
      <c r="E615" s="2">
        <f t="shared" si="36"/>
        <v>194694</v>
      </c>
      <c r="F615" s="6" t="str">
        <f t="shared" si="39"/>
        <v>BULLISH</v>
      </c>
      <c r="G615" s="6" t="str">
        <f t="shared" si="38"/>
        <v>NEUTRAL</v>
      </c>
      <c r="H615" s="6" t="str">
        <f t="shared" si="37"/>
        <v>BULLISH DIVERGENCE</v>
      </c>
    </row>
    <row r="616" spans="1:8" ht="13.5" x14ac:dyDescent="0.25">
      <c r="A616" s="3">
        <f>TITRES_STAT!B619</f>
        <v>42899</v>
      </c>
      <c r="B616" s="6">
        <f>TITRES_STAT!C619</f>
        <v>22</v>
      </c>
      <c r="C616" s="6">
        <f>TITRES_STAT!D619</f>
        <v>9.8587000000000007</v>
      </c>
      <c r="D616" s="6">
        <f>TITRES_STAT!E619</f>
        <v>34100</v>
      </c>
      <c r="E616" s="2">
        <f t="shared" si="36"/>
        <v>160594</v>
      </c>
      <c r="F616" s="6" t="str">
        <f t="shared" si="39"/>
        <v>BEARISH</v>
      </c>
      <c r="G616" s="6" t="str">
        <f t="shared" si="38"/>
        <v>WEAK</v>
      </c>
      <c r="H616" s="6" t="str">
        <f t="shared" si="37"/>
        <v>CONFIRMED BEARISH</v>
      </c>
    </row>
    <row r="617" spans="1:8" ht="13.5" x14ac:dyDescent="0.25">
      <c r="A617" s="3">
        <f>TITRES_STAT!B620</f>
        <v>42900</v>
      </c>
      <c r="B617" s="6">
        <f>TITRES_STAT!C620</f>
        <v>22.49</v>
      </c>
      <c r="C617" s="6">
        <f>TITRES_STAT!D620</f>
        <v>10.0783</v>
      </c>
      <c r="D617" s="6">
        <f>TITRES_STAT!E620</f>
        <v>1373</v>
      </c>
      <c r="E617" s="2">
        <f t="shared" si="36"/>
        <v>161967</v>
      </c>
      <c r="F617" s="6" t="str">
        <f t="shared" si="39"/>
        <v>BEARISH</v>
      </c>
      <c r="G617" s="6" t="str">
        <f t="shared" si="38"/>
        <v>WEAK</v>
      </c>
      <c r="H617" s="6" t="str">
        <f t="shared" si="37"/>
        <v>BEARISH DIVERGENCE</v>
      </c>
    </row>
    <row r="618" spans="1:8" ht="13.5" x14ac:dyDescent="0.25">
      <c r="A618" s="3">
        <f>TITRES_STAT!B621</f>
        <v>42901</v>
      </c>
      <c r="B618" s="6">
        <f>TITRES_STAT!C621</f>
        <v>22.49</v>
      </c>
      <c r="C618" s="6">
        <f>TITRES_STAT!D621</f>
        <v>10.0783</v>
      </c>
      <c r="D618" s="6">
        <f>TITRES_STAT!E621</f>
        <v>358</v>
      </c>
      <c r="E618" s="2">
        <f t="shared" si="36"/>
        <v>161967</v>
      </c>
      <c r="F618" s="6" t="str">
        <f t="shared" si="39"/>
        <v>BEARISH</v>
      </c>
      <c r="G618" s="6" t="str">
        <f t="shared" si="38"/>
        <v>WEAK</v>
      </c>
      <c r="H618" s="6" t="str">
        <f t="shared" si="37"/>
        <v>NEUTRAL</v>
      </c>
    </row>
    <row r="619" spans="1:8" ht="13.5" x14ac:dyDescent="0.25">
      <c r="A619" s="3">
        <f>TITRES_STAT!B622</f>
        <v>42902</v>
      </c>
      <c r="B619" s="6">
        <f>TITRES_STAT!C622</f>
        <v>22.44</v>
      </c>
      <c r="C619" s="6">
        <f>TITRES_STAT!D622</f>
        <v>10.055899999999999</v>
      </c>
      <c r="D619" s="6">
        <f>TITRES_STAT!E622</f>
        <v>211</v>
      </c>
      <c r="E619" s="2">
        <f t="shared" si="36"/>
        <v>161756</v>
      </c>
      <c r="F619" s="6" t="str">
        <f t="shared" si="39"/>
        <v>BEARISH</v>
      </c>
      <c r="G619" s="6" t="str">
        <f t="shared" si="38"/>
        <v>WEAK</v>
      </c>
      <c r="H619" s="6" t="str">
        <f t="shared" si="37"/>
        <v>CONFIRMED BEARISH</v>
      </c>
    </row>
    <row r="620" spans="1:8" ht="13.5" x14ac:dyDescent="0.25">
      <c r="A620" s="3">
        <f>TITRES_STAT!B623</f>
        <v>42905</v>
      </c>
      <c r="B620" s="6">
        <f>TITRES_STAT!C623</f>
        <v>22.5</v>
      </c>
      <c r="C620" s="6">
        <f>TITRES_STAT!D623</f>
        <v>10.082800000000001</v>
      </c>
      <c r="D620" s="6">
        <f>TITRES_STAT!E623</f>
        <v>2154</v>
      </c>
      <c r="E620" s="2">
        <f t="shared" si="36"/>
        <v>163910</v>
      </c>
      <c r="F620" s="6" t="str">
        <f t="shared" si="39"/>
        <v>BEARISH</v>
      </c>
      <c r="G620" s="6" t="str">
        <f t="shared" si="38"/>
        <v>WEAK</v>
      </c>
      <c r="H620" s="6" t="str">
        <f t="shared" si="37"/>
        <v>NEUTRAL</v>
      </c>
    </row>
    <row r="621" spans="1:8" ht="13.5" x14ac:dyDescent="0.25">
      <c r="A621" s="3">
        <f>TITRES_STAT!B624</f>
        <v>42906</v>
      </c>
      <c r="B621" s="6">
        <f>TITRES_STAT!C624</f>
        <v>23.5</v>
      </c>
      <c r="C621" s="6">
        <f>TITRES_STAT!D624</f>
        <v>10.530900000000001</v>
      </c>
      <c r="D621" s="6">
        <f>TITRES_STAT!E624</f>
        <v>2625</v>
      </c>
      <c r="E621" s="2">
        <f t="shared" si="36"/>
        <v>166535</v>
      </c>
      <c r="F621" s="6" t="str">
        <f t="shared" si="39"/>
        <v>BULLISH</v>
      </c>
      <c r="G621" s="6" t="str">
        <f t="shared" si="38"/>
        <v>STRONG</v>
      </c>
      <c r="H621" s="6" t="str">
        <f t="shared" si="37"/>
        <v>CONFIRMED BULLISH</v>
      </c>
    </row>
    <row r="622" spans="1:8" ht="13.5" x14ac:dyDescent="0.25">
      <c r="A622" s="3">
        <f>TITRES_STAT!B625</f>
        <v>42907</v>
      </c>
      <c r="B622" s="6">
        <f>TITRES_STAT!C625</f>
        <v>23.6</v>
      </c>
      <c r="C622" s="6">
        <f>TITRES_STAT!D625</f>
        <v>10.575699999999999</v>
      </c>
      <c r="D622" s="6">
        <f>TITRES_STAT!E625</f>
        <v>15426</v>
      </c>
      <c r="E622" s="2">
        <f t="shared" si="36"/>
        <v>181961</v>
      </c>
      <c r="F622" s="6" t="str">
        <f t="shared" si="39"/>
        <v>BULLISH</v>
      </c>
      <c r="G622" s="6" t="str">
        <f t="shared" si="38"/>
        <v>STRONG</v>
      </c>
      <c r="H622" s="6" t="str">
        <f t="shared" si="37"/>
        <v>CONFIRMED BULLISH</v>
      </c>
    </row>
    <row r="623" spans="1:8" ht="13.5" x14ac:dyDescent="0.25">
      <c r="A623" s="3">
        <f>TITRES_STAT!B626</f>
        <v>42908</v>
      </c>
      <c r="B623" s="6">
        <f>TITRES_STAT!C626</f>
        <v>23.6</v>
      </c>
      <c r="C623" s="6">
        <f>TITRES_STAT!D626</f>
        <v>10.575699999999999</v>
      </c>
      <c r="D623" s="6">
        <f>TITRES_STAT!E626</f>
        <v>313</v>
      </c>
      <c r="E623" s="2">
        <f t="shared" si="36"/>
        <v>181961</v>
      </c>
      <c r="F623" s="6" t="str">
        <f t="shared" si="39"/>
        <v>BULLISH</v>
      </c>
      <c r="G623" s="6" t="str">
        <f t="shared" si="38"/>
        <v>STRONG</v>
      </c>
      <c r="H623" s="6" t="str">
        <f t="shared" si="37"/>
        <v>CONFIRMED BULLISH</v>
      </c>
    </row>
    <row r="624" spans="1:8" ht="13.5" x14ac:dyDescent="0.25">
      <c r="A624" s="3">
        <f>TITRES_STAT!B627</f>
        <v>42909</v>
      </c>
      <c r="B624" s="6">
        <f>TITRES_STAT!C627</f>
        <v>23.6</v>
      </c>
      <c r="C624" s="6">
        <f>TITRES_STAT!D627</f>
        <v>10.575699999999999</v>
      </c>
      <c r="D624" s="6">
        <f>TITRES_STAT!E627</f>
        <v>234</v>
      </c>
      <c r="E624" s="2">
        <f t="shared" si="36"/>
        <v>181961</v>
      </c>
      <c r="F624" s="6" t="str">
        <f t="shared" si="39"/>
        <v>BULLISH</v>
      </c>
      <c r="G624" s="6" t="str">
        <f t="shared" si="38"/>
        <v>STRONG</v>
      </c>
      <c r="H624" s="6" t="str">
        <f t="shared" si="37"/>
        <v>CONFIRMED BULLISH</v>
      </c>
    </row>
    <row r="625" spans="1:8" ht="13.5" x14ac:dyDescent="0.25">
      <c r="A625" s="3">
        <f>TITRES_STAT!B628</f>
        <v>42914</v>
      </c>
      <c r="B625" s="6">
        <f>TITRES_STAT!C628</f>
        <v>23.65</v>
      </c>
      <c r="C625" s="6">
        <f>TITRES_STAT!D628</f>
        <v>10.598100000000001</v>
      </c>
      <c r="D625" s="6">
        <f>TITRES_STAT!E628</f>
        <v>75</v>
      </c>
      <c r="E625" s="2">
        <f t="shared" si="36"/>
        <v>182036</v>
      </c>
      <c r="F625" s="6" t="str">
        <f t="shared" si="39"/>
        <v>BULLISH</v>
      </c>
      <c r="G625" s="6" t="str">
        <f t="shared" si="38"/>
        <v>STRONG</v>
      </c>
      <c r="H625" s="6" t="str">
        <f t="shared" si="37"/>
        <v>CONFIRMED BULLISH</v>
      </c>
    </row>
    <row r="626" spans="1:8" ht="13.5" x14ac:dyDescent="0.25">
      <c r="A626" s="3">
        <f>TITRES_STAT!B629</f>
        <v>42915</v>
      </c>
      <c r="B626" s="6">
        <f>TITRES_STAT!C629</f>
        <v>23.95</v>
      </c>
      <c r="C626" s="6">
        <f>TITRES_STAT!D629</f>
        <v>10.7326</v>
      </c>
      <c r="D626" s="6">
        <f>TITRES_STAT!E629</f>
        <v>608</v>
      </c>
      <c r="E626" s="2">
        <f t="shared" si="36"/>
        <v>182644</v>
      </c>
      <c r="F626" s="6" t="str">
        <f t="shared" si="39"/>
        <v>BULLISH</v>
      </c>
      <c r="G626" s="6" t="str">
        <f t="shared" si="38"/>
        <v>STRONG</v>
      </c>
      <c r="H626" s="6" t="str">
        <f t="shared" si="37"/>
        <v>CONFIRMED BULLISH</v>
      </c>
    </row>
    <row r="627" spans="1:8" ht="13.5" x14ac:dyDescent="0.25">
      <c r="A627" s="3">
        <f>TITRES_STAT!B630</f>
        <v>42916</v>
      </c>
      <c r="B627" s="6">
        <f>TITRES_STAT!C630</f>
        <v>23.02</v>
      </c>
      <c r="C627" s="6">
        <f>TITRES_STAT!D630</f>
        <v>10.315799999999999</v>
      </c>
      <c r="D627" s="6">
        <f>TITRES_STAT!E630</f>
        <v>1649</v>
      </c>
      <c r="E627" s="2">
        <f t="shared" si="36"/>
        <v>180995</v>
      </c>
      <c r="F627" s="6" t="str">
        <f t="shared" si="39"/>
        <v>BEARISH</v>
      </c>
      <c r="G627" s="6" t="str">
        <f t="shared" si="38"/>
        <v>NEUTRAL</v>
      </c>
      <c r="H627" s="6" t="str">
        <f t="shared" si="37"/>
        <v>CONFIRMED BEARISH</v>
      </c>
    </row>
    <row r="628" spans="1:8" ht="13.5" x14ac:dyDescent="0.25">
      <c r="A628" s="3">
        <f>TITRES_STAT!B631</f>
        <v>42919</v>
      </c>
      <c r="B628" s="6">
        <f>TITRES_STAT!C631</f>
        <v>23.5</v>
      </c>
      <c r="C628" s="6">
        <f>TITRES_STAT!D631</f>
        <v>10.957100000000001</v>
      </c>
      <c r="D628" s="6">
        <f>TITRES_STAT!E631</f>
        <v>1202</v>
      </c>
      <c r="E628" s="2">
        <f t="shared" si="36"/>
        <v>182197</v>
      </c>
      <c r="F628" s="6" t="str">
        <f t="shared" si="39"/>
        <v>BULLISH</v>
      </c>
      <c r="G628" s="6" t="str">
        <f t="shared" si="38"/>
        <v>NEUTRAL</v>
      </c>
      <c r="H628" s="6" t="str">
        <f t="shared" si="37"/>
        <v>BULLISH DIVERGENCE</v>
      </c>
    </row>
    <row r="629" spans="1:8" ht="13.5" x14ac:dyDescent="0.25">
      <c r="A629" s="3">
        <f>TITRES_STAT!B632</f>
        <v>42920</v>
      </c>
      <c r="B629" s="6">
        <f>TITRES_STAT!C632</f>
        <v>23.6</v>
      </c>
      <c r="C629" s="6">
        <f>TITRES_STAT!D632</f>
        <v>11.0038</v>
      </c>
      <c r="D629" s="6">
        <f>TITRES_STAT!E632</f>
        <v>270</v>
      </c>
      <c r="E629" s="2">
        <f t="shared" si="36"/>
        <v>182467</v>
      </c>
      <c r="F629" s="6" t="str">
        <f t="shared" si="39"/>
        <v>BULLISH</v>
      </c>
      <c r="G629" s="6" t="str">
        <f t="shared" si="38"/>
        <v>NEUTRAL</v>
      </c>
      <c r="H629" s="6" t="str">
        <f t="shared" si="37"/>
        <v>NEUTRAL</v>
      </c>
    </row>
    <row r="630" spans="1:8" ht="13.5" x14ac:dyDescent="0.25">
      <c r="A630" s="3">
        <f>TITRES_STAT!B633</f>
        <v>42921</v>
      </c>
      <c r="B630" s="6">
        <f>TITRES_STAT!C633</f>
        <v>24.3</v>
      </c>
      <c r="C630" s="6">
        <f>TITRES_STAT!D633</f>
        <v>11.3302</v>
      </c>
      <c r="D630" s="6">
        <f>TITRES_STAT!E633</f>
        <v>2357</v>
      </c>
      <c r="E630" s="2">
        <f t="shared" si="36"/>
        <v>184824</v>
      </c>
      <c r="F630" s="6" t="str">
        <f t="shared" si="39"/>
        <v>BULLISH</v>
      </c>
      <c r="G630" s="6" t="str">
        <f t="shared" si="38"/>
        <v>NEUTRAL</v>
      </c>
      <c r="H630" s="6" t="str">
        <f t="shared" si="37"/>
        <v>CONFIRMED BULLISH</v>
      </c>
    </row>
    <row r="631" spans="1:8" ht="13.5" x14ac:dyDescent="0.25">
      <c r="A631" s="3">
        <f>TITRES_STAT!B634</f>
        <v>42922</v>
      </c>
      <c r="B631" s="6">
        <f>TITRES_STAT!C634</f>
        <v>25</v>
      </c>
      <c r="C631" s="6">
        <f>TITRES_STAT!D634</f>
        <v>11.656499999999999</v>
      </c>
      <c r="D631" s="6">
        <f>TITRES_STAT!E634</f>
        <v>6834</v>
      </c>
      <c r="E631" s="2">
        <f t="shared" si="36"/>
        <v>191658</v>
      </c>
      <c r="F631" s="6" t="str">
        <f t="shared" si="39"/>
        <v>BULLISH</v>
      </c>
      <c r="G631" s="6" t="str">
        <f t="shared" si="38"/>
        <v>STRONG</v>
      </c>
      <c r="H631" s="6" t="str">
        <f t="shared" si="37"/>
        <v>CONFIRMED BULLISH</v>
      </c>
    </row>
    <row r="632" spans="1:8" ht="13.5" x14ac:dyDescent="0.25">
      <c r="A632" s="3">
        <f>TITRES_STAT!B635</f>
        <v>42923</v>
      </c>
      <c r="B632" s="6">
        <f>TITRES_STAT!C635</f>
        <v>25.43</v>
      </c>
      <c r="C632" s="6">
        <f>TITRES_STAT!D635</f>
        <v>11.856999999999999</v>
      </c>
      <c r="D632" s="6">
        <f>TITRES_STAT!E635</f>
        <v>127</v>
      </c>
      <c r="E632" s="2">
        <f t="shared" si="36"/>
        <v>191785</v>
      </c>
      <c r="F632" s="6" t="str">
        <f t="shared" si="39"/>
        <v>BULLISH</v>
      </c>
      <c r="G632" s="6" t="str">
        <f t="shared" si="38"/>
        <v>STRONG</v>
      </c>
      <c r="H632" s="6" t="str">
        <f t="shared" si="37"/>
        <v>CONFIRMED BULLISH</v>
      </c>
    </row>
    <row r="633" spans="1:8" ht="13.5" x14ac:dyDescent="0.25">
      <c r="A633" s="3">
        <f>TITRES_STAT!B636</f>
        <v>42926</v>
      </c>
      <c r="B633" s="6">
        <f>TITRES_STAT!C636</f>
        <v>25.5</v>
      </c>
      <c r="C633" s="6">
        <f>TITRES_STAT!D636</f>
        <v>11.889699999999999</v>
      </c>
      <c r="D633" s="6">
        <f>TITRES_STAT!E636</f>
        <v>1337</v>
      </c>
      <c r="E633" s="2">
        <f t="shared" si="36"/>
        <v>193122</v>
      </c>
      <c r="F633" s="6" t="str">
        <f t="shared" si="39"/>
        <v>BULLISH</v>
      </c>
      <c r="G633" s="6" t="str">
        <f t="shared" si="38"/>
        <v>STRONG</v>
      </c>
      <c r="H633" s="6" t="str">
        <f t="shared" si="37"/>
        <v>CONFIRMED BULLISH</v>
      </c>
    </row>
    <row r="634" spans="1:8" ht="13.5" x14ac:dyDescent="0.25">
      <c r="A634" s="3">
        <f>TITRES_STAT!B637</f>
        <v>42927</v>
      </c>
      <c r="B634" s="6">
        <f>TITRES_STAT!C637</f>
        <v>25.5</v>
      </c>
      <c r="C634" s="6">
        <f>TITRES_STAT!D637</f>
        <v>11.889699999999999</v>
      </c>
      <c r="D634" s="6">
        <f>TITRES_STAT!E637</f>
        <v>30</v>
      </c>
      <c r="E634" s="2">
        <f t="shared" si="36"/>
        <v>193122</v>
      </c>
      <c r="F634" s="6" t="str">
        <f t="shared" si="39"/>
        <v>BULLISH</v>
      </c>
      <c r="G634" s="6" t="str">
        <f t="shared" si="38"/>
        <v>STRONG</v>
      </c>
      <c r="H634" s="6" t="str">
        <f t="shared" si="37"/>
        <v>CONFIRMED BULLISH</v>
      </c>
    </row>
    <row r="635" spans="1:8" ht="13.5" x14ac:dyDescent="0.25">
      <c r="A635" s="3">
        <f>TITRES_STAT!B638</f>
        <v>42928</v>
      </c>
      <c r="B635" s="6">
        <f>TITRES_STAT!C638</f>
        <v>25.2</v>
      </c>
      <c r="C635" s="6">
        <f>TITRES_STAT!D638</f>
        <v>11.7498</v>
      </c>
      <c r="D635" s="6">
        <f>TITRES_STAT!E638</f>
        <v>305</v>
      </c>
      <c r="E635" s="2">
        <f t="shared" si="36"/>
        <v>192817</v>
      </c>
      <c r="F635" s="6" t="str">
        <f t="shared" si="39"/>
        <v>BULLISH</v>
      </c>
      <c r="G635" s="6" t="str">
        <f t="shared" si="38"/>
        <v>STRONG</v>
      </c>
      <c r="H635" s="6" t="str">
        <f t="shared" si="37"/>
        <v>CONFIRMED BULLISH</v>
      </c>
    </row>
    <row r="636" spans="1:8" ht="13.5" x14ac:dyDescent="0.25">
      <c r="A636" s="3">
        <f>TITRES_STAT!B639</f>
        <v>42929</v>
      </c>
      <c r="B636" s="6">
        <f>TITRES_STAT!C639</f>
        <v>25.2</v>
      </c>
      <c r="C636" s="6">
        <f>TITRES_STAT!D639</f>
        <v>11.7498</v>
      </c>
      <c r="D636" s="6">
        <f>TITRES_STAT!E639</f>
        <v>60</v>
      </c>
      <c r="E636" s="2">
        <f t="shared" si="36"/>
        <v>192817</v>
      </c>
      <c r="F636" s="6" t="str">
        <f t="shared" si="39"/>
        <v>BULLISH</v>
      </c>
      <c r="G636" s="6" t="str">
        <f t="shared" si="38"/>
        <v>NEUTRAL</v>
      </c>
      <c r="H636" s="6" t="str">
        <f t="shared" si="37"/>
        <v>CONFIRMED BULLISH</v>
      </c>
    </row>
    <row r="637" spans="1:8" ht="13.5" x14ac:dyDescent="0.25">
      <c r="A637" s="3">
        <f>TITRES_STAT!B640</f>
        <v>42930</v>
      </c>
      <c r="B637" s="6">
        <f>TITRES_STAT!C640</f>
        <v>25.19</v>
      </c>
      <c r="C637" s="6">
        <f>TITRES_STAT!D640</f>
        <v>11.745100000000001</v>
      </c>
      <c r="D637" s="6">
        <f>TITRES_STAT!E640</f>
        <v>1501</v>
      </c>
      <c r="E637" s="2">
        <f t="shared" si="36"/>
        <v>191316</v>
      </c>
      <c r="F637" s="6" t="str">
        <f t="shared" si="39"/>
        <v>BEARISH</v>
      </c>
      <c r="G637" s="6" t="str">
        <f t="shared" si="38"/>
        <v>NEUTRAL</v>
      </c>
      <c r="H637" s="6" t="str">
        <f t="shared" si="37"/>
        <v>CONFIRMED BEARISH</v>
      </c>
    </row>
    <row r="638" spans="1:8" ht="13.5" x14ac:dyDescent="0.25">
      <c r="A638" s="3">
        <f>TITRES_STAT!B641</f>
        <v>42933</v>
      </c>
      <c r="B638" s="6">
        <f>TITRES_STAT!C641</f>
        <v>25.19</v>
      </c>
      <c r="C638" s="6">
        <f>TITRES_STAT!D641</f>
        <v>11.745100000000001</v>
      </c>
      <c r="D638" s="6">
        <f>TITRES_STAT!E641</f>
        <v>1203</v>
      </c>
      <c r="E638" s="2">
        <f t="shared" si="36"/>
        <v>191316</v>
      </c>
      <c r="F638" s="6" t="str">
        <f t="shared" si="39"/>
        <v>BEARISH</v>
      </c>
      <c r="G638" s="6" t="str">
        <f t="shared" si="38"/>
        <v>NEUTRAL</v>
      </c>
      <c r="H638" s="6" t="str">
        <f t="shared" si="37"/>
        <v>CONFIRMED BEARISH</v>
      </c>
    </row>
    <row r="639" spans="1:8" ht="13.5" x14ac:dyDescent="0.25">
      <c r="A639" s="3">
        <f>TITRES_STAT!B642</f>
        <v>42934</v>
      </c>
      <c r="B639" s="6">
        <f>TITRES_STAT!C642</f>
        <v>24.44</v>
      </c>
      <c r="C639" s="6">
        <f>TITRES_STAT!D642</f>
        <v>11.3954</v>
      </c>
      <c r="D639" s="6">
        <f>TITRES_STAT!E642</f>
        <v>950</v>
      </c>
      <c r="E639" s="2">
        <f t="shared" si="36"/>
        <v>190366</v>
      </c>
      <c r="F639" s="6" t="str">
        <f t="shared" si="39"/>
        <v>BEARISH</v>
      </c>
      <c r="G639" s="6" t="str">
        <f t="shared" si="38"/>
        <v>NEUTRAL</v>
      </c>
      <c r="H639" s="6" t="str">
        <f t="shared" si="37"/>
        <v>CONFIRMED BEARISH</v>
      </c>
    </row>
    <row r="640" spans="1:8" ht="13.5" x14ac:dyDescent="0.25">
      <c r="A640" s="3">
        <f>TITRES_STAT!B643</f>
        <v>42935</v>
      </c>
      <c r="B640" s="6">
        <f>TITRES_STAT!C643</f>
        <v>24</v>
      </c>
      <c r="C640" s="6">
        <f>TITRES_STAT!D643</f>
        <v>11.190300000000001</v>
      </c>
      <c r="D640" s="6">
        <f>TITRES_STAT!E643</f>
        <v>2103</v>
      </c>
      <c r="E640" s="2">
        <f t="shared" si="36"/>
        <v>188263</v>
      </c>
      <c r="F640" s="6" t="str">
        <f t="shared" si="39"/>
        <v>BEARISH</v>
      </c>
      <c r="G640" s="6" t="str">
        <f t="shared" si="38"/>
        <v>WEAK</v>
      </c>
      <c r="H640" s="6" t="str">
        <f t="shared" si="37"/>
        <v>CONFIRMED BEARISH</v>
      </c>
    </row>
    <row r="641" spans="1:8" ht="13.5" x14ac:dyDescent="0.25">
      <c r="A641" s="3">
        <f>TITRES_STAT!B644</f>
        <v>42936</v>
      </c>
      <c r="B641" s="6">
        <f>TITRES_STAT!C644</f>
        <v>24</v>
      </c>
      <c r="C641" s="6">
        <f>TITRES_STAT!D644</f>
        <v>11.190300000000001</v>
      </c>
      <c r="D641" s="6">
        <f>TITRES_STAT!E644</f>
        <v>1114</v>
      </c>
      <c r="E641" s="2">
        <f t="shared" si="36"/>
        <v>188263</v>
      </c>
      <c r="F641" s="6" t="str">
        <f t="shared" si="39"/>
        <v>BEARISH</v>
      </c>
      <c r="G641" s="6" t="str">
        <f t="shared" si="38"/>
        <v>WEAK</v>
      </c>
      <c r="H641" s="6" t="str">
        <f t="shared" si="37"/>
        <v>CONFIRMED BEARISH</v>
      </c>
    </row>
    <row r="642" spans="1:8" ht="13.5" x14ac:dyDescent="0.25">
      <c r="A642" s="3">
        <f>TITRES_STAT!B645</f>
        <v>42937</v>
      </c>
      <c r="B642" s="6">
        <f>TITRES_STAT!C645</f>
        <v>24.7</v>
      </c>
      <c r="C642" s="6">
        <f>TITRES_STAT!D645</f>
        <v>11.5167</v>
      </c>
      <c r="D642" s="6">
        <f>TITRES_STAT!E645</f>
        <v>173</v>
      </c>
      <c r="E642" s="2">
        <f t="shared" si="36"/>
        <v>188436</v>
      </c>
      <c r="F642" s="6" t="str">
        <f t="shared" si="39"/>
        <v>BEARISH</v>
      </c>
      <c r="G642" s="6" t="str">
        <f t="shared" si="38"/>
        <v>NEUTRAL</v>
      </c>
      <c r="H642" s="6" t="str">
        <f t="shared" si="37"/>
        <v>CONFIRMED BEARISH</v>
      </c>
    </row>
    <row r="643" spans="1:8" ht="13.5" x14ac:dyDescent="0.25">
      <c r="A643" s="3">
        <f>TITRES_STAT!B646</f>
        <v>42940</v>
      </c>
      <c r="B643" s="6">
        <f>TITRES_STAT!C646</f>
        <v>25.2</v>
      </c>
      <c r="C643" s="6">
        <f>TITRES_STAT!D646</f>
        <v>11.7498</v>
      </c>
      <c r="D643" s="6">
        <f>TITRES_STAT!E646</f>
        <v>125</v>
      </c>
      <c r="E643" s="2">
        <f t="shared" si="36"/>
        <v>188561</v>
      </c>
      <c r="F643" s="6" t="str">
        <f t="shared" si="39"/>
        <v>BEARISH</v>
      </c>
      <c r="G643" s="6" t="str">
        <f t="shared" si="38"/>
        <v>NEUTRAL</v>
      </c>
      <c r="H643" s="6" t="str">
        <f t="shared" si="37"/>
        <v>BEARISH DIVERGENCE</v>
      </c>
    </row>
    <row r="644" spans="1:8" ht="13.5" x14ac:dyDescent="0.25">
      <c r="A644" s="3">
        <f>TITRES_STAT!B647</f>
        <v>42942</v>
      </c>
      <c r="B644" s="6">
        <f>TITRES_STAT!C647</f>
        <v>25</v>
      </c>
      <c r="C644" s="6">
        <f>TITRES_STAT!D647</f>
        <v>11.656499999999999</v>
      </c>
      <c r="D644" s="6">
        <f>TITRES_STAT!E647</f>
        <v>492</v>
      </c>
      <c r="E644" s="2">
        <f t="shared" ref="E644:E707" si="40">IF(B644&gt;B643, E643+D644, IF(B644&lt;B643, E643-D644, E643))</f>
        <v>188069</v>
      </c>
      <c r="F644" s="6" t="str">
        <f t="shared" si="39"/>
        <v>BEARISH</v>
      </c>
      <c r="G644" s="6" t="str">
        <f t="shared" si="38"/>
        <v>NEUTRAL</v>
      </c>
      <c r="H644" s="6" t="str">
        <f t="shared" si="37"/>
        <v>BEARISH DIVERGENCE</v>
      </c>
    </row>
    <row r="645" spans="1:8" ht="13.5" x14ac:dyDescent="0.25">
      <c r="A645" s="3">
        <f>TITRES_STAT!B648</f>
        <v>42943</v>
      </c>
      <c r="B645" s="6">
        <f>TITRES_STAT!C648</f>
        <v>24.99</v>
      </c>
      <c r="C645" s="6">
        <f>TITRES_STAT!D648</f>
        <v>11.651899999999999</v>
      </c>
      <c r="D645" s="6">
        <f>TITRES_STAT!E648</f>
        <v>400</v>
      </c>
      <c r="E645" s="2">
        <f t="shared" si="40"/>
        <v>187669</v>
      </c>
      <c r="F645" s="6" t="str">
        <f t="shared" si="39"/>
        <v>BEARISH</v>
      </c>
      <c r="G645" s="6" t="str">
        <f t="shared" si="38"/>
        <v>NEUTRAL</v>
      </c>
      <c r="H645" s="6" t="str">
        <f t="shared" si="37"/>
        <v>BEARISH DIVERGENCE</v>
      </c>
    </row>
    <row r="646" spans="1:8" ht="13.5" x14ac:dyDescent="0.25">
      <c r="A646" s="3">
        <f>TITRES_STAT!B649</f>
        <v>42944</v>
      </c>
      <c r="B646" s="6">
        <f>TITRES_STAT!C649</f>
        <v>25.15</v>
      </c>
      <c r="C646" s="6">
        <f>TITRES_STAT!D649</f>
        <v>11.7265</v>
      </c>
      <c r="D646" s="6">
        <f>TITRES_STAT!E649</f>
        <v>14684</v>
      </c>
      <c r="E646" s="2">
        <f t="shared" si="40"/>
        <v>202353</v>
      </c>
      <c r="F646" s="6" t="str">
        <f t="shared" si="39"/>
        <v>BULLISH</v>
      </c>
      <c r="G646" s="6" t="str">
        <f t="shared" si="38"/>
        <v>STRONG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BULLISH</v>
      </c>
    </row>
    <row r="647" spans="1:8" ht="13.5" x14ac:dyDescent="0.25">
      <c r="A647" s="3">
        <f>TITRES_STAT!B650</f>
        <v>42947</v>
      </c>
      <c r="B647" s="6">
        <f>TITRES_STAT!C650</f>
        <v>25.15</v>
      </c>
      <c r="C647" s="6">
        <f>TITRES_STAT!D650</f>
        <v>11.7265</v>
      </c>
      <c r="D647" s="6">
        <f>TITRES_STAT!E650</f>
        <v>20</v>
      </c>
      <c r="E647" s="2">
        <f t="shared" si="40"/>
        <v>202353</v>
      </c>
      <c r="F647" s="6" t="str">
        <f t="shared" si="39"/>
        <v>BULLISH</v>
      </c>
      <c r="G647" s="6" t="str">
        <f t="shared" ref="G647:G710" si="42">IF((E647-E642)/E642 &gt; 0.02, "STRONG",
 IF((E647-E642)/E642 &lt; -0.02, "WEAK", "NEUTRAL"))</f>
        <v>STRONG</v>
      </c>
      <c r="H647" s="6" t="str">
        <f t="shared" si="41"/>
        <v>CONFIRMED BULLISH</v>
      </c>
    </row>
    <row r="648" spans="1:8" ht="13.5" x14ac:dyDescent="0.25">
      <c r="A648" s="3">
        <f>TITRES_STAT!B651</f>
        <v>42948</v>
      </c>
      <c r="B648" s="6">
        <f>TITRES_STAT!C651</f>
        <v>25</v>
      </c>
      <c r="C648" s="6">
        <f>TITRES_STAT!D651</f>
        <v>11.656499999999999</v>
      </c>
      <c r="D648" s="6">
        <f>TITRES_STAT!E651</f>
        <v>3004</v>
      </c>
      <c r="E648" s="2">
        <f t="shared" si="40"/>
        <v>199349</v>
      </c>
      <c r="F648" s="6" t="str">
        <f t="shared" ref="F648:F711" si="43">IF(E648&gt;E643,"BULLISH",IF(E648&lt;E643,"BEARISH","NEUTRAL"))</f>
        <v>BULLISH</v>
      </c>
      <c r="G648" s="6" t="str">
        <f t="shared" si="42"/>
        <v>STRONG</v>
      </c>
      <c r="H648" s="6" t="str">
        <f t="shared" si="41"/>
        <v>BULLISH DIVERGENCE</v>
      </c>
    </row>
    <row r="649" spans="1:8" ht="13.5" x14ac:dyDescent="0.25">
      <c r="A649" s="3">
        <f>TITRES_STAT!B652</f>
        <v>42949</v>
      </c>
      <c r="B649" s="6">
        <f>TITRES_STAT!C652</f>
        <v>25</v>
      </c>
      <c r="C649" s="6">
        <f>TITRES_STAT!D652</f>
        <v>11.656499999999999</v>
      </c>
      <c r="D649" s="6">
        <f>TITRES_STAT!E652</f>
        <v>1923</v>
      </c>
      <c r="E649" s="2">
        <f t="shared" si="40"/>
        <v>199349</v>
      </c>
      <c r="F649" s="6" t="str">
        <f t="shared" si="43"/>
        <v>BULLISH</v>
      </c>
      <c r="G649" s="6" t="str">
        <f t="shared" si="42"/>
        <v>STRONG</v>
      </c>
      <c r="H649" s="6" t="str">
        <f t="shared" si="41"/>
        <v>NEUTRAL</v>
      </c>
    </row>
    <row r="650" spans="1:8" ht="13.5" x14ac:dyDescent="0.25">
      <c r="A650" s="3">
        <f>TITRES_STAT!B653</f>
        <v>42950</v>
      </c>
      <c r="B650" s="6">
        <f>TITRES_STAT!C653</f>
        <v>25</v>
      </c>
      <c r="C650" s="6">
        <f>TITRES_STAT!D653</f>
        <v>11.656499999999999</v>
      </c>
      <c r="D650" s="6">
        <f>TITRES_STAT!E653</f>
        <v>20</v>
      </c>
      <c r="E650" s="2">
        <f t="shared" si="40"/>
        <v>199349</v>
      </c>
      <c r="F650" s="6" t="str">
        <f t="shared" si="43"/>
        <v>BULLISH</v>
      </c>
      <c r="G650" s="6" t="str">
        <f t="shared" si="42"/>
        <v>STRONG</v>
      </c>
      <c r="H650" s="6" t="str">
        <f t="shared" si="41"/>
        <v>CONFIRMED BULLISH</v>
      </c>
    </row>
    <row r="651" spans="1:8" ht="13.5" x14ac:dyDescent="0.25">
      <c r="A651" s="3">
        <f>TITRES_STAT!B654</f>
        <v>42951</v>
      </c>
      <c r="B651" s="6">
        <f>TITRES_STAT!C654</f>
        <v>25</v>
      </c>
      <c r="C651" s="6">
        <f>TITRES_STAT!D654</f>
        <v>11.656499999999999</v>
      </c>
      <c r="D651" s="6">
        <f>TITRES_STAT!E654</f>
        <v>1019</v>
      </c>
      <c r="E651" s="2">
        <f t="shared" si="40"/>
        <v>199349</v>
      </c>
      <c r="F651" s="6" t="str">
        <f t="shared" si="43"/>
        <v>BEARISH</v>
      </c>
      <c r="G651" s="6" t="str">
        <f t="shared" si="42"/>
        <v>NEUTRAL</v>
      </c>
      <c r="H651" s="6" t="str">
        <f t="shared" si="41"/>
        <v>CONFIRMED BEARISH</v>
      </c>
    </row>
    <row r="652" spans="1:8" ht="13.5" x14ac:dyDescent="0.25">
      <c r="A652" s="3">
        <f>TITRES_STAT!B655</f>
        <v>42954</v>
      </c>
      <c r="B652" s="6">
        <f>TITRES_STAT!C655</f>
        <v>25.18</v>
      </c>
      <c r="C652" s="6">
        <f>TITRES_STAT!D655</f>
        <v>11.740500000000001</v>
      </c>
      <c r="D652" s="6">
        <f>TITRES_STAT!E655</f>
        <v>90</v>
      </c>
      <c r="E652" s="2">
        <f t="shared" si="40"/>
        <v>199439</v>
      </c>
      <c r="F652" s="6" t="str">
        <f t="shared" si="43"/>
        <v>BEARISH</v>
      </c>
      <c r="G652" s="6" t="str">
        <f t="shared" si="42"/>
        <v>NEUTRAL</v>
      </c>
      <c r="H652" s="6" t="str">
        <f t="shared" si="41"/>
        <v>BEARISH DIVERGENCE</v>
      </c>
    </row>
    <row r="653" spans="1:8" ht="13.5" x14ac:dyDescent="0.25">
      <c r="A653" s="3">
        <f>TITRES_STAT!B656</f>
        <v>42955</v>
      </c>
      <c r="B653" s="6">
        <f>TITRES_STAT!C656</f>
        <v>25.18</v>
      </c>
      <c r="C653" s="6">
        <f>TITRES_STAT!D656</f>
        <v>11.740500000000001</v>
      </c>
      <c r="D653" s="6">
        <f>TITRES_STAT!E656</f>
        <v>20</v>
      </c>
      <c r="E653" s="2">
        <f t="shared" si="40"/>
        <v>199439</v>
      </c>
      <c r="F653" s="6" t="str">
        <f t="shared" si="43"/>
        <v>BULLISH</v>
      </c>
      <c r="G653" s="6" t="str">
        <f t="shared" si="42"/>
        <v>NEUTRAL</v>
      </c>
      <c r="H653" s="6" t="str">
        <f t="shared" si="41"/>
        <v>CONFIRMED BULLISH</v>
      </c>
    </row>
    <row r="654" spans="1:8" ht="13.5" x14ac:dyDescent="0.25">
      <c r="A654" s="3">
        <f>TITRES_STAT!B657</f>
        <v>42956</v>
      </c>
      <c r="B654" s="6">
        <f>TITRES_STAT!C657</f>
        <v>25</v>
      </c>
      <c r="C654" s="6">
        <f>TITRES_STAT!D657</f>
        <v>11.656499999999999</v>
      </c>
      <c r="D654" s="6">
        <f>TITRES_STAT!E657</f>
        <v>72</v>
      </c>
      <c r="E654" s="2">
        <f t="shared" si="40"/>
        <v>199367</v>
      </c>
      <c r="F654" s="6" t="str">
        <f t="shared" si="43"/>
        <v>BULLISH</v>
      </c>
      <c r="G654" s="6" t="str">
        <f t="shared" si="42"/>
        <v>NEUTRAL</v>
      </c>
      <c r="H654" s="6" t="str">
        <f t="shared" si="41"/>
        <v>NEUTRAL</v>
      </c>
    </row>
    <row r="655" spans="1:8" ht="13.5" x14ac:dyDescent="0.25">
      <c r="A655" s="3">
        <f>TITRES_STAT!B658</f>
        <v>42957</v>
      </c>
      <c r="B655" s="6">
        <f>TITRES_STAT!C658</f>
        <v>25</v>
      </c>
      <c r="C655" s="6">
        <f>TITRES_STAT!D658</f>
        <v>11.656499999999999</v>
      </c>
      <c r="D655" s="6">
        <f>TITRES_STAT!E658</f>
        <v>57</v>
      </c>
      <c r="E655" s="2">
        <f t="shared" si="40"/>
        <v>199367</v>
      </c>
      <c r="F655" s="6" t="str">
        <f t="shared" si="43"/>
        <v>BULLISH</v>
      </c>
      <c r="G655" s="6" t="str">
        <f t="shared" si="42"/>
        <v>NEUTRAL</v>
      </c>
      <c r="H655" s="6" t="str">
        <f t="shared" si="41"/>
        <v>NEUTRAL</v>
      </c>
    </row>
    <row r="656" spans="1:8" ht="13.5" x14ac:dyDescent="0.25">
      <c r="A656" s="3">
        <f>TITRES_STAT!B659</f>
        <v>42958</v>
      </c>
      <c r="B656" s="6">
        <f>TITRES_STAT!C659</f>
        <v>25</v>
      </c>
      <c r="C656" s="6">
        <f>TITRES_STAT!D659</f>
        <v>11.656499999999999</v>
      </c>
      <c r="D656" s="6">
        <f>TITRES_STAT!E659</f>
        <v>36</v>
      </c>
      <c r="E656" s="2">
        <f t="shared" si="40"/>
        <v>199367</v>
      </c>
      <c r="F656" s="6" t="str">
        <f t="shared" si="43"/>
        <v>BULLISH</v>
      </c>
      <c r="G656" s="6" t="str">
        <f t="shared" si="42"/>
        <v>NEUTRAL</v>
      </c>
      <c r="H656" s="6" t="str">
        <f t="shared" si="41"/>
        <v>NEUTRAL</v>
      </c>
    </row>
    <row r="657" spans="1:8" ht="13.5" x14ac:dyDescent="0.25">
      <c r="A657" s="3">
        <f>TITRES_STAT!B660</f>
        <v>42961</v>
      </c>
      <c r="B657" s="6">
        <f>TITRES_STAT!C660</f>
        <v>25</v>
      </c>
      <c r="C657" s="6">
        <f>TITRES_STAT!D660</f>
        <v>11.656499999999999</v>
      </c>
      <c r="D657" s="6">
        <f>TITRES_STAT!E660</f>
        <v>135</v>
      </c>
      <c r="E657" s="2">
        <f t="shared" si="40"/>
        <v>199367</v>
      </c>
      <c r="F657" s="6" t="str">
        <f t="shared" si="43"/>
        <v>BEARISH</v>
      </c>
      <c r="G657" s="6" t="str">
        <f t="shared" si="42"/>
        <v>NEUTRAL</v>
      </c>
      <c r="H657" s="6" t="str">
        <f t="shared" si="41"/>
        <v>CONFIRMED BEARISH</v>
      </c>
    </row>
    <row r="658" spans="1:8" ht="13.5" x14ac:dyDescent="0.25">
      <c r="A658" s="3">
        <f>TITRES_STAT!B661</f>
        <v>42962</v>
      </c>
      <c r="B658" s="6">
        <f>TITRES_STAT!C661</f>
        <v>25.1</v>
      </c>
      <c r="C658" s="6">
        <f>TITRES_STAT!D661</f>
        <v>11.703200000000001</v>
      </c>
      <c r="D658" s="6">
        <f>TITRES_STAT!E661</f>
        <v>111</v>
      </c>
      <c r="E658" s="2">
        <f t="shared" si="40"/>
        <v>199478</v>
      </c>
      <c r="F658" s="6" t="str">
        <f t="shared" si="43"/>
        <v>BULLISH</v>
      </c>
      <c r="G658" s="6" t="str">
        <f t="shared" si="42"/>
        <v>NEUTRAL</v>
      </c>
      <c r="H658" s="6" t="str">
        <f t="shared" si="41"/>
        <v>BULLISH DIVERGENCE</v>
      </c>
    </row>
    <row r="659" spans="1:8" ht="13.5" x14ac:dyDescent="0.25">
      <c r="A659" s="3">
        <f>TITRES_STAT!B662</f>
        <v>42963</v>
      </c>
      <c r="B659" s="6">
        <f>TITRES_STAT!C662</f>
        <v>25.18</v>
      </c>
      <c r="C659" s="6">
        <f>TITRES_STAT!D662</f>
        <v>11.740500000000001</v>
      </c>
      <c r="D659" s="6">
        <f>TITRES_STAT!E662</f>
        <v>208</v>
      </c>
      <c r="E659" s="2">
        <f t="shared" si="40"/>
        <v>199686</v>
      </c>
      <c r="F659" s="6" t="str">
        <f t="shared" si="43"/>
        <v>BULLISH</v>
      </c>
      <c r="G659" s="6" t="str">
        <f t="shared" si="42"/>
        <v>NEUTRAL</v>
      </c>
      <c r="H659" s="6" t="str">
        <f t="shared" si="41"/>
        <v>CONFIRMED BULLISH</v>
      </c>
    </row>
    <row r="660" spans="1:8" ht="13.5" x14ac:dyDescent="0.25">
      <c r="A660" s="3">
        <f>TITRES_STAT!B663</f>
        <v>42964</v>
      </c>
      <c r="B660" s="6">
        <f>TITRES_STAT!C663</f>
        <v>25.1</v>
      </c>
      <c r="C660" s="6">
        <f>TITRES_STAT!D663</f>
        <v>11.703200000000001</v>
      </c>
      <c r="D660" s="6">
        <f>TITRES_STAT!E663</f>
        <v>1844</v>
      </c>
      <c r="E660" s="2">
        <f t="shared" si="40"/>
        <v>197842</v>
      </c>
      <c r="F660" s="6" t="str">
        <f t="shared" si="43"/>
        <v>BEARISH</v>
      </c>
      <c r="G660" s="6" t="str">
        <f t="shared" si="42"/>
        <v>NEUTRAL</v>
      </c>
      <c r="H660" s="6" t="str">
        <f t="shared" si="41"/>
        <v>BEARISH DIVERGENCE</v>
      </c>
    </row>
    <row r="661" spans="1:8" ht="13.5" x14ac:dyDescent="0.25">
      <c r="A661" s="3">
        <f>TITRES_STAT!B664</f>
        <v>42965</v>
      </c>
      <c r="B661" s="6">
        <f>TITRES_STAT!C664</f>
        <v>25.17</v>
      </c>
      <c r="C661" s="6">
        <f>TITRES_STAT!D664</f>
        <v>11.735799999999999</v>
      </c>
      <c r="D661" s="6">
        <f>TITRES_STAT!E664</f>
        <v>30</v>
      </c>
      <c r="E661" s="2">
        <f t="shared" si="40"/>
        <v>197872</v>
      </c>
      <c r="F661" s="6" t="str">
        <f t="shared" si="43"/>
        <v>BEARISH</v>
      </c>
      <c r="G661" s="6" t="str">
        <f t="shared" si="42"/>
        <v>NEUTRAL</v>
      </c>
      <c r="H661" s="6" t="str">
        <f t="shared" si="41"/>
        <v>BEARISH DIVERGENCE</v>
      </c>
    </row>
    <row r="662" spans="1:8" ht="13.5" x14ac:dyDescent="0.25">
      <c r="A662" s="3">
        <f>TITRES_STAT!B665</f>
        <v>42968</v>
      </c>
      <c r="B662" s="6">
        <f>TITRES_STAT!C665</f>
        <v>25.17</v>
      </c>
      <c r="C662" s="6">
        <f>TITRES_STAT!D665</f>
        <v>11.735799999999999</v>
      </c>
      <c r="D662" s="6">
        <f>TITRES_STAT!E665</f>
        <v>230</v>
      </c>
      <c r="E662" s="2">
        <f t="shared" si="40"/>
        <v>197872</v>
      </c>
      <c r="F662" s="6" t="str">
        <f t="shared" si="43"/>
        <v>BEARISH</v>
      </c>
      <c r="G662" s="6" t="str">
        <f t="shared" si="42"/>
        <v>NEUTRAL</v>
      </c>
      <c r="H662" s="6" t="str">
        <f t="shared" si="41"/>
        <v>BEARISH DIVERGENCE</v>
      </c>
    </row>
    <row r="663" spans="1:8" ht="13.5" x14ac:dyDescent="0.25">
      <c r="A663" s="3">
        <f>TITRES_STAT!B666</f>
        <v>42969</v>
      </c>
      <c r="B663" s="6">
        <f>TITRES_STAT!C666</f>
        <v>25.17</v>
      </c>
      <c r="C663" s="6">
        <f>TITRES_STAT!D666</f>
        <v>11.735799999999999</v>
      </c>
      <c r="D663" s="6">
        <f>TITRES_STAT!E666</f>
        <v>169</v>
      </c>
      <c r="E663" s="2">
        <f t="shared" si="40"/>
        <v>197872</v>
      </c>
      <c r="F663" s="6" t="str">
        <f t="shared" si="43"/>
        <v>BEARISH</v>
      </c>
      <c r="G663" s="6" t="str">
        <f t="shared" si="42"/>
        <v>NEUTRAL</v>
      </c>
      <c r="H663" s="6" t="str">
        <f t="shared" si="41"/>
        <v>BEARISH DIVERGENCE</v>
      </c>
    </row>
    <row r="664" spans="1:8" ht="13.5" x14ac:dyDescent="0.25">
      <c r="A664" s="3">
        <f>TITRES_STAT!B667</f>
        <v>42970</v>
      </c>
      <c r="B664" s="6">
        <f>TITRES_STAT!C667</f>
        <v>25.17</v>
      </c>
      <c r="C664" s="6">
        <f>TITRES_STAT!D667</f>
        <v>11.735799999999999</v>
      </c>
      <c r="D664" s="6">
        <f>TITRES_STAT!E667</f>
        <v>30</v>
      </c>
      <c r="E664" s="2">
        <f t="shared" si="40"/>
        <v>197872</v>
      </c>
      <c r="F664" s="6" t="str">
        <f t="shared" si="43"/>
        <v>BEARISH</v>
      </c>
      <c r="G664" s="6" t="str">
        <f t="shared" si="42"/>
        <v>NEUTRAL</v>
      </c>
      <c r="H664" s="6" t="str">
        <f t="shared" si="41"/>
        <v>CONFIRMED BEARISH</v>
      </c>
    </row>
    <row r="665" spans="1:8" ht="13.5" x14ac:dyDescent="0.25">
      <c r="A665" s="3">
        <f>TITRES_STAT!B668</f>
        <v>42971</v>
      </c>
      <c r="B665" s="6">
        <f>TITRES_STAT!C668</f>
        <v>25.17</v>
      </c>
      <c r="C665" s="6">
        <f>TITRES_STAT!D668</f>
        <v>11.735799999999999</v>
      </c>
      <c r="D665" s="6">
        <f>TITRES_STAT!E668</f>
        <v>60</v>
      </c>
      <c r="E665" s="2">
        <f t="shared" si="40"/>
        <v>197872</v>
      </c>
      <c r="F665" s="6" t="str">
        <f t="shared" si="43"/>
        <v>BULLISH</v>
      </c>
      <c r="G665" s="6" t="str">
        <f t="shared" si="42"/>
        <v>NEUTRAL</v>
      </c>
      <c r="H665" s="6" t="str">
        <f t="shared" si="41"/>
        <v>CONFIRMED BULLISH</v>
      </c>
    </row>
    <row r="666" spans="1:8" ht="13.5" x14ac:dyDescent="0.25">
      <c r="A666" s="3">
        <f>TITRES_STAT!B669</f>
        <v>42972</v>
      </c>
      <c r="B666" s="6">
        <f>TITRES_STAT!C669</f>
        <v>25.17</v>
      </c>
      <c r="C666" s="6">
        <f>TITRES_STAT!D669</f>
        <v>11.735799999999999</v>
      </c>
      <c r="D666" s="6">
        <f>TITRES_STAT!E669</f>
        <v>20</v>
      </c>
      <c r="E666" s="2">
        <f t="shared" si="40"/>
        <v>197872</v>
      </c>
      <c r="F666" s="6" t="str">
        <f t="shared" si="43"/>
        <v>NEUTRAL</v>
      </c>
      <c r="G666" s="6" t="str">
        <f t="shared" si="42"/>
        <v>NEUTRAL</v>
      </c>
      <c r="H666" s="6" t="str">
        <f t="shared" si="41"/>
        <v>NEUTRAL</v>
      </c>
    </row>
    <row r="667" spans="1:8" ht="13.5" x14ac:dyDescent="0.25">
      <c r="A667" s="3">
        <f>TITRES_STAT!B670</f>
        <v>42975</v>
      </c>
      <c r="B667" s="6">
        <f>TITRES_STAT!C670</f>
        <v>24.8</v>
      </c>
      <c r="C667" s="6">
        <f>TITRES_STAT!D670</f>
        <v>11.5633</v>
      </c>
      <c r="D667" s="6">
        <f>TITRES_STAT!E670</f>
        <v>450</v>
      </c>
      <c r="E667" s="2">
        <f t="shared" si="40"/>
        <v>197422</v>
      </c>
      <c r="F667" s="6" t="str">
        <f t="shared" si="43"/>
        <v>BEARISH</v>
      </c>
      <c r="G667" s="6" t="str">
        <f t="shared" si="42"/>
        <v>NEUTRAL</v>
      </c>
      <c r="H667" s="6" t="str">
        <f t="shared" si="41"/>
        <v>CONFIRMED BEARISH</v>
      </c>
    </row>
    <row r="668" spans="1:8" ht="13.5" x14ac:dyDescent="0.25">
      <c r="A668" s="3">
        <f>TITRES_STAT!B671</f>
        <v>42976</v>
      </c>
      <c r="B668" s="6">
        <f>TITRES_STAT!C671</f>
        <v>25.2</v>
      </c>
      <c r="C668" s="6">
        <f>TITRES_STAT!D671</f>
        <v>11.7498</v>
      </c>
      <c r="D668" s="6">
        <f>TITRES_STAT!E671</f>
        <v>4749</v>
      </c>
      <c r="E668" s="2">
        <f t="shared" si="40"/>
        <v>202171</v>
      </c>
      <c r="F668" s="6" t="str">
        <f t="shared" si="43"/>
        <v>BULLISH</v>
      </c>
      <c r="G668" s="6" t="str">
        <f t="shared" si="42"/>
        <v>STRONG</v>
      </c>
      <c r="H668" s="6" t="str">
        <f t="shared" si="41"/>
        <v>CONFIRMED BULLISH</v>
      </c>
    </row>
    <row r="669" spans="1:8" ht="13.5" x14ac:dyDescent="0.25">
      <c r="A669" s="3">
        <f>TITRES_STAT!B672</f>
        <v>42977</v>
      </c>
      <c r="B669" s="6">
        <f>TITRES_STAT!C672</f>
        <v>25.59</v>
      </c>
      <c r="C669" s="6">
        <f>TITRES_STAT!D672</f>
        <v>11.9316</v>
      </c>
      <c r="D669" s="6">
        <f>TITRES_STAT!E672</f>
        <v>18466</v>
      </c>
      <c r="E669" s="2">
        <f t="shared" si="40"/>
        <v>220637</v>
      </c>
      <c r="F669" s="6" t="str">
        <f t="shared" si="43"/>
        <v>BULLISH</v>
      </c>
      <c r="G669" s="6" t="str">
        <f t="shared" si="42"/>
        <v>STRONG</v>
      </c>
      <c r="H669" s="6" t="str">
        <f t="shared" si="41"/>
        <v>CONFIRMED BULLISH</v>
      </c>
    </row>
    <row r="670" spans="1:8" ht="13.5" x14ac:dyDescent="0.25">
      <c r="A670" s="3">
        <f>TITRES_STAT!B673</f>
        <v>42978</v>
      </c>
      <c r="B670" s="6">
        <f>TITRES_STAT!C673</f>
        <v>25.5</v>
      </c>
      <c r="C670" s="6">
        <f>TITRES_STAT!D673</f>
        <v>11.889699999999999</v>
      </c>
      <c r="D670" s="6">
        <f>TITRES_STAT!E673</f>
        <v>101</v>
      </c>
      <c r="E670" s="2">
        <f t="shared" si="40"/>
        <v>220536</v>
      </c>
      <c r="F670" s="6" t="str">
        <f t="shared" si="43"/>
        <v>BULLISH</v>
      </c>
      <c r="G670" s="6" t="str">
        <f t="shared" si="42"/>
        <v>STRONG</v>
      </c>
      <c r="H670" s="6" t="str">
        <f t="shared" si="41"/>
        <v>CONFIRMED BULLISH</v>
      </c>
    </row>
    <row r="671" spans="1:8" ht="13.5" x14ac:dyDescent="0.25">
      <c r="A671" s="3">
        <f>TITRES_STAT!B674</f>
        <v>42982</v>
      </c>
      <c r="B671" s="6">
        <f>TITRES_STAT!C674</f>
        <v>25.8</v>
      </c>
      <c r="C671" s="6">
        <f>TITRES_STAT!D674</f>
        <v>12.029500000000001</v>
      </c>
      <c r="D671" s="6">
        <f>TITRES_STAT!E674</f>
        <v>3499</v>
      </c>
      <c r="E671" s="2">
        <f t="shared" si="40"/>
        <v>224035</v>
      </c>
      <c r="F671" s="6" t="str">
        <f t="shared" si="43"/>
        <v>BULLISH</v>
      </c>
      <c r="G671" s="6" t="str">
        <f t="shared" si="42"/>
        <v>STRONG</v>
      </c>
      <c r="H671" s="6" t="str">
        <f t="shared" si="41"/>
        <v>CONFIRMED BULLISH</v>
      </c>
    </row>
    <row r="672" spans="1:8" ht="13.5" x14ac:dyDescent="0.25">
      <c r="A672" s="3">
        <f>TITRES_STAT!B675</f>
        <v>42983</v>
      </c>
      <c r="B672" s="6">
        <f>TITRES_STAT!C675</f>
        <v>26.35</v>
      </c>
      <c r="C672" s="6">
        <f>TITRES_STAT!D675</f>
        <v>12.286</v>
      </c>
      <c r="D672" s="6">
        <f>TITRES_STAT!E675</f>
        <v>356</v>
      </c>
      <c r="E672" s="2">
        <f t="shared" si="40"/>
        <v>224391</v>
      </c>
      <c r="F672" s="6" t="str">
        <f t="shared" si="43"/>
        <v>BULLISH</v>
      </c>
      <c r="G672" s="6" t="str">
        <f t="shared" si="42"/>
        <v>STRONG</v>
      </c>
      <c r="H672" s="6" t="str">
        <f t="shared" si="41"/>
        <v>CONFIRMED BULLISH</v>
      </c>
    </row>
    <row r="673" spans="1:8" ht="13.5" x14ac:dyDescent="0.25">
      <c r="A673" s="3">
        <f>TITRES_STAT!B676</f>
        <v>42984</v>
      </c>
      <c r="B673" s="6">
        <f>TITRES_STAT!C676</f>
        <v>26.35</v>
      </c>
      <c r="C673" s="6">
        <f>TITRES_STAT!D676</f>
        <v>12.286</v>
      </c>
      <c r="D673" s="6">
        <f>TITRES_STAT!E676</f>
        <v>547</v>
      </c>
      <c r="E673" s="2">
        <f t="shared" si="40"/>
        <v>224391</v>
      </c>
      <c r="F673" s="6" t="str">
        <f t="shared" si="43"/>
        <v>BULLISH</v>
      </c>
      <c r="G673" s="6" t="str">
        <f t="shared" si="42"/>
        <v>STRONG</v>
      </c>
      <c r="H673" s="6" t="str">
        <f t="shared" si="41"/>
        <v>CONFIRMED BULLISH</v>
      </c>
    </row>
    <row r="674" spans="1:8" ht="13.5" x14ac:dyDescent="0.25">
      <c r="A674" s="3">
        <f>TITRES_STAT!B677</f>
        <v>42985</v>
      </c>
      <c r="B674" s="6">
        <f>TITRES_STAT!C677</f>
        <v>26.5</v>
      </c>
      <c r="C674" s="6">
        <f>TITRES_STAT!D677</f>
        <v>12.3559</v>
      </c>
      <c r="D674" s="6">
        <f>TITRES_STAT!E677</f>
        <v>368</v>
      </c>
      <c r="E674" s="2">
        <f t="shared" si="40"/>
        <v>224759</v>
      </c>
      <c r="F674" s="6" t="str">
        <f t="shared" si="43"/>
        <v>BULLISH</v>
      </c>
      <c r="G674" s="6" t="str">
        <f t="shared" si="42"/>
        <v>NEUTRAL</v>
      </c>
      <c r="H674" s="6" t="str">
        <f t="shared" si="41"/>
        <v>CONFIRMED BULLISH</v>
      </c>
    </row>
    <row r="675" spans="1:8" ht="13.5" x14ac:dyDescent="0.25">
      <c r="A675" s="3">
        <f>TITRES_STAT!B678</f>
        <v>42986</v>
      </c>
      <c r="B675" s="6">
        <f>TITRES_STAT!C678</f>
        <v>26.5</v>
      </c>
      <c r="C675" s="6">
        <f>TITRES_STAT!D678</f>
        <v>12.3559</v>
      </c>
      <c r="D675" s="6">
        <f>TITRES_STAT!E678</f>
        <v>330</v>
      </c>
      <c r="E675" s="2">
        <f t="shared" si="40"/>
        <v>224759</v>
      </c>
      <c r="F675" s="6" t="str">
        <f t="shared" si="43"/>
        <v>BULLISH</v>
      </c>
      <c r="G675" s="6" t="str">
        <f t="shared" si="42"/>
        <v>NEUTRAL</v>
      </c>
      <c r="H675" s="6" t="str">
        <f t="shared" si="41"/>
        <v>CONFIRMED BULLISH</v>
      </c>
    </row>
    <row r="676" spans="1:8" ht="13.5" x14ac:dyDescent="0.25">
      <c r="A676" s="3">
        <f>TITRES_STAT!B679</f>
        <v>42989</v>
      </c>
      <c r="B676" s="6">
        <f>TITRES_STAT!C679</f>
        <v>26.99</v>
      </c>
      <c r="C676" s="6">
        <f>TITRES_STAT!D679</f>
        <v>12.5844</v>
      </c>
      <c r="D676" s="6">
        <f>TITRES_STAT!E679</f>
        <v>30</v>
      </c>
      <c r="E676" s="2">
        <f t="shared" si="40"/>
        <v>224789</v>
      </c>
      <c r="F676" s="6" t="str">
        <f t="shared" si="43"/>
        <v>BULLISH</v>
      </c>
      <c r="G676" s="6" t="str">
        <f t="shared" si="42"/>
        <v>NEUTRAL</v>
      </c>
      <c r="H676" s="6" t="str">
        <f t="shared" si="41"/>
        <v>CONFIRMED BULLISH</v>
      </c>
    </row>
    <row r="677" spans="1:8" ht="13.5" x14ac:dyDescent="0.25">
      <c r="A677" s="3">
        <f>TITRES_STAT!B680</f>
        <v>42990</v>
      </c>
      <c r="B677" s="6">
        <f>TITRES_STAT!C680</f>
        <v>27</v>
      </c>
      <c r="C677" s="6">
        <f>TITRES_STAT!D680</f>
        <v>12.5891</v>
      </c>
      <c r="D677" s="6">
        <f>TITRES_STAT!E680</f>
        <v>570</v>
      </c>
      <c r="E677" s="2">
        <f t="shared" si="40"/>
        <v>225359</v>
      </c>
      <c r="F677" s="6" t="str">
        <f t="shared" si="43"/>
        <v>BULLISH</v>
      </c>
      <c r="G677" s="6" t="str">
        <f t="shared" si="42"/>
        <v>NEUTRAL</v>
      </c>
      <c r="H677" s="6" t="str">
        <f t="shared" si="41"/>
        <v>CONFIRMED BULLISH</v>
      </c>
    </row>
    <row r="678" spans="1:8" ht="13.5" x14ac:dyDescent="0.25">
      <c r="A678" s="3">
        <f>TITRES_STAT!B681</f>
        <v>42991</v>
      </c>
      <c r="B678" s="6">
        <f>TITRES_STAT!C681</f>
        <v>27</v>
      </c>
      <c r="C678" s="6">
        <f>TITRES_STAT!D681</f>
        <v>12.5891</v>
      </c>
      <c r="D678" s="6">
        <f>TITRES_STAT!E681</f>
        <v>30</v>
      </c>
      <c r="E678" s="2">
        <f t="shared" si="40"/>
        <v>225359</v>
      </c>
      <c r="F678" s="6" t="str">
        <f t="shared" si="43"/>
        <v>BULLISH</v>
      </c>
      <c r="G678" s="6" t="str">
        <f t="shared" si="42"/>
        <v>NEUTRAL</v>
      </c>
      <c r="H678" s="6" t="str">
        <f t="shared" si="41"/>
        <v>CONFIRMED BULLISH</v>
      </c>
    </row>
    <row r="679" spans="1:8" ht="13.5" x14ac:dyDescent="0.25">
      <c r="A679" s="3">
        <f>TITRES_STAT!B682</f>
        <v>42992</v>
      </c>
      <c r="B679" s="6">
        <f>TITRES_STAT!C682</f>
        <v>27</v>
      </c>
      <c r="C679" s="6">
        <f>TITRES_STAT!D682</f>
        <v>12.5891</v>
      </c>
      <c r="D679" s="6">
        <f>TITRES_STAT!E682</f>
        <v>330</v>
      </c>
      <c r="E679" s="2">
        <f t="shared" si="40"/>
        <v>225359</v>
      </c>
      <c r="F679" s="6" t="str">
        <f t="shared" si="43"/>
        <v>BULLISH</v>
      </c>
      <c r="G679" s="6" t="str">
        <f t="shared" si="42"/>
        <v>NEUTRAL</v>
      </c>
      <c r="H679" s="6" t="str">
        <f t="shared" si="41"/>
        <v>CONFIRMED BULLISH</v>
      </c>
    </row>
    <row r="680" spans="1:8" ht="13.5" x14ac:dyDescent="0.25">
      <c r="A680" s="3">
        <f>TITRES_STAT!B683</f>
        <v>42993</v>
      </c>
      <c r="B680" s="6">
        <f>TITRES_STAT!C683</f>
        <v>26.97</v>
      </c>
      <c r="C680" s="6">
        <f>TITRES_STAT!D683</f>
        <v>12.575100000000001</v>
      </c>
      <c r="D680" s="6">
        <f>TITRES_STAT!E683</f>
        <v>165</v>
      </c>
      <c r="E680" s="2">
        <f t="shared" si="40"/>
        <v>225194</v>
      </c>
      <c r="F680" s="6" t="str">
        <f t="shared" si="43"/>
        <v>BULLISH</v>
      </c>
      <c r="G680" s="6" t="str">
        <f t="shared" si="42"/>
        <v>NEUTRAL</v>
      </c>
      <c r="H680" s="6" t="str">
        <f t="shared" si="41"/>
        <v>CONFIRMED BULLISH</v>
      </c>
    </row>
    <row r="681" spans="1:8" ht="13.5" x14ac:dyDescent="0.25">
      <c r="A681" s="3">
        <f>TITRES_STAT!B684</f>
        <v>42996</v>
      </c>
      <c r="B681" s="6">
        <f>TITRES_STAT!C684</f>
        <v>26.98</v>
      </c>
      <c r="C681" s="6">
        <f>TITRES_STAT!D684</f>
        <v>12.579700000000001</v>
      </c>
      <c r="D681" s="6">
        <f>TITRES_STAT!E684</f>
        <v>740</v>
      </c>
      <c r="E681" s="2">
        <f t="shared" si="40"/>
        <v>225934</v>
      </c>
      <c r="F681" s="6" t="str">
        <f t="shared" si="43"/>
        <v>BULLISH</v>
      </c>
      <c r="G681" s="6" t="str">
        <f t="shared" si="42"/>
        <v>NEUTRAL</v>
      </c>
      <c r="H681" s="6" t="str">
        <f t="shared" si="41"/>
        <v>BULLISH DIVERGENCE</v>
      </c>
    </row>
    <row r="682" spans="1:8" ht="13.5" x14ac:dyDescent="0.25">
      <c r="A682" s="3">
        <f>TITRES_STAT!B685</f>
        <v>42997</v>
      </c>
      <c r="B682" s="6">
        <f>TITRES_STAT!C685</f>
        <v>27.1</v>
      </c>
      <c r="C682" s="6">
        <f>TITRES_STAT!D685</f>
        <v>12.6357</v>
      </c>
      <c r="D682" s="6">
        <f>TITRES_STAT!E685</f>
        <v>600</v>
      </c>
      <c r="E682" s="2">
        <f t="shared" si="40"/>
        <v>226534</v>
      </c>
      <c r="F682" s="6" t="str">
        <f t="shared" si="43"/>
        <v>BULLISH</v>
      </c>
      <c r="G682" s="6" t="str">
        <f t="shared" si="42"/>
        <v>NEUTRAL</v>
      </c>
      <c r="H682" s="6" t="str">
        <f t="shared" si="41"/>
        <v>CONFIRMED BULLISH</v>
      </c>
    </row>
    <row r="683" spans="1:8" ht="13.5" x14ac:dyDescent="0.25">
      <c r="A683" s="3">
        <f>TITRES_STAT!B686</f>
        <v>42998</v>
      </c>
      <c r="B683" s="6">
        <f>TITRES_STAT!C686</f>
        <v>27.1</v>
      </c>
      <c r="C683" s="6">
        <f>TITRES_STAT!D686</f>
        <v>12.6357</v>
      </c>
      <c r="D683" s="6">
        <f>TITRES_STAT!E686</f>
        <v>500</v>
      </c>
      <c r="E683" s="2">
        <f t="shared" si="40"/>
        <v>226534</v>
      </c>
      <c r="F683" s="6" t="str">
        <f t="shared" si="43"/>
        <v>BULLISH</v>
      </c>
      <c r="G683" s="6" t="str">
        <f t="shared" si="42"/>
        <v>NEUTRAL</v>
      </c>
      <c r="H683" s="6" t="str">
        <f t="shared" si="41"/>
        <v>CONFIRMED BULLISH</v>
      </c>
    </row>
    <row r="684" spans="1:8" ht="13.5" x14ac:dyDescent="0.25">
      <c r="A684" s="3">
        <f>TITRES_STAT!B687</f>
        <v>43000</v>
      </c>
      <c r="B684" s="6">
        <f>TITRES_STAT!C687</f>
        <v>27</v>
      </c>
      <c r="C684" s="6">
        <f>TITRES_STAT!D687</f>
        <v>12.5891</v>
      </c>
      <c r="D684" s="6">
        <f>TITRES_STAT!E687</f>
        <v>59</v>
      </c>
      <c r="E684" s="2">
        <f t="shared" si="40"/>
        <v>226475</v>
      </c>
      <c r="F684" s="6" t="str">
        <f t="shared" si="43"/>
        <v>BULLISH</v>
      </c>
      <c r="G684" s="6" t="str">
        <f t="shared" si="42"/>
        <v>NEUTRAL</v>
      </c>
      <c r="H684" s="6" t="str">
        <f t="shared" si="41"/>
        <v>NEUTRAL</v>
      </c>
    </row>
    <row r="685" spans="1:8" ht="13.5" x14ac:dyDescent="0.25">
      <c r="A685" s="3">
        <f>TITRES_STAT!B688</f>
        <v>43003</v>
      </c>
      <c r="B685" s="6">
        <f>TITRES_STAT!C688</f>
        <v>26.99</v>
      </c>
      <c r="C685" s="6">
        <f>TITRES_STAT!D688</f>
        <v>12.5844</v>
      </c>
      <c r="D685" s="6">
        <f>TITRES_STAT!E688</f>
        <v>476</v>
      </c>
      <c r="E685" s="2">
        <f t="shared" si="40"/>
        <v>225999</v>
      </c>
      <c r="F685" s="6" t="str">
        <f t="shared" si="43"/>
        <v>BULLISH</v>
      </c>
      <c r="G685" s="6" t="str">
        <f t="shared" si="42"/>
        <v>NEUTRAL</v>
      </c>
      <c r="H685" s="6" t="str">
        <f t="shared" si="41"/>
        <v>CONFIRMED BULLISH</v>
      </c>
    </row>
    <row r="686" spans="1:8" ht="13.5" x14ac:dyDescent="0.25">
      <c r="A686" s="3">
        <f>TITRES_STAT!B689</f>
        <v>43004</v>
      </c>
      <c r="B686" s="6">
        <f>TITRES_STAT!C689</f>
        <v>26.99</v>
      </c>
      <c r="C686" s="6">
        <f>TITRES_STAT!D689</f>
        <v>12.5844</v>
      </c>
      <c r="D686" s="6">
        <f>TITRES_STAT!E689</f>
        <v>0</v>
      </c>
      <c r="E686" s="2">
        <f t="shared" si="40"/>
        <v>225999</v>
      </c>
      <c r="F686" s="6" t="str">
        <f t="shared" si="43"/>
        <v>BULLISH</v>
      </c>
      <c r="G686" s="6" t="str">
        <f t="shared" si="42"/>
        <v>NEUTRAL</v>
      </c>
      <c r="H686" s="6" t="str">
        <f t="shared" si="41"/>
        <v>CONFIRMED BULLISH</v>
      </c>
    </row>
    <row r="687" spans="1:8" ht="13.5" x14ac:dyDescent="0.25">
      <c r="A687" s="3">
        <f>TITRES_STAT!B690</f>
        <v>43005</v>
      </c>
      <c r="B687" s="6">
        <f>TITRES_STAT!C690</f>
        <v>26.49</v>
      </c>
      <c r="C687" s="6">
        <f>TITRES_STAT!D690</f>
        <v>12.3513</v>
      </c>
      <c r="D687" s="6">
        <f>TITRES_STAT!E690</f>
        <v>371</v>
      </c>
      <c r="E687" s="2">
        <f t="shared" si="40"/>
        <v>225628</v>
      </c>
      <c r="F687" s="6" t="str">
        <f t="shared" si="43"/>
        <v>BEARISH</v>
      </c>
      <c r="G687" s="6" t="str">
        <f t="shared" si="42"/>
        <v>NEUTRAL</v>
      </c>
      <c r="H687" s="6" t="str">
        <f t="shared" si="41"/>
        <v>CONFIRMED BEARISH</v>
      </c>
    </row>
    <row r="688" spans="1:8" ht="13.5" x14ac:dyDescent="0.25">
      <c r="A688" s="3">
        <f>TITRES_STAT!B691</f>
        <v>43006</v>
      </c>
      <c r="B688" s="6">
        <f>TITRES_STAT!C691</f>
        <v>26.5</v>
      </c>
      <c r="C688" s="6">
        <f>TITRES_STAT!D691</f>
        <v>12.3559</v>
      </c>
      <c r="D688" s="6">
        <f>TITRES_STAT!E691</f>
        <v>500</v>
      </c>
      <c r="E688" s="2">
        <f t="shared" si="40"/>
        <v>226128</v>
      </c>
      <c r="F688" s="6" t="str">
        <f t="shared" si="43"/>
        <v>BEARISH</v>
      </c>
      <c r="G688" s="6" t="str">
        <f t="shared" si="42"/>
        <v>NEUTRAL</v>
      </c>
      <c r="H688" s="6" t="str">
        <f t="shared" si="41"/>
        <v>CONFIRMED BEARISH</v>
      </c>
    </row>
    <row r="689" spans="1:8" ht="13.5" x14ac:dyDescent="0.25">
      <c r="A689" s="3">
        <f>TITRES_STAT!B692</f>
        <v>43007</v>
      </c>
      <c r="B689" s="6">
        <f>TITRES_STAT!C692</f>
        <v>25.71</v>
      </c>
      <c r="C689" s="6">
        <f>TITRES_STAT!D692</f>
        <v>11.9876</v>
      </c>
      <c r="D689" s="6">
        <f>TITRES_STAT!E692</f>
        <v>8150</v>
      </c>
      <c r="E689" s="2">
        <f t="shared" si="40"/>
        <v>217978</v>
      </c>
      <c r="F689" s="6" t="str">
        <f t="shared" si="43"/>
        <v>BEARISH</v>
      </c>
      <c r="G689" s="6" t="str">
        <f t="shared" si="42"/>
        <v>WEAK</v>
      </c>
      <c r="H689" s="6" t="str">
        <f t="shared" si="41"/>
        <v>CONFIRMED BEARISH</v>
      </c>
    </row>
    <row r="690" spans="1:8" ht="13.5" x14ac:dyDescent="0.25">
      <c r="A690" s="3">
        <f>TITRES_STAT!B693</f>
        <v>43010</v>
      </c>
      <c r="B690" s="6">
        <f>TITRES_STAT!C693</f>
        <v>25.4</v>
      </c>
      <c r="C690" s="6">
        <f>TITRES_STAT!D693</f>
        <v>11.843</v>
      </c>
      <c r="D690" s="6">
        <f>TITRES_STAT!E693</f>
        <v>14195</v>
      </c>
      <c r="E690" s="2">
        <f t="shared" si="40"/>
        <v>203783</v>
      </c>
      <c r="F690" s="6" t="str">
        <f t="shared" si="43"/>
        <v>BEARISH</v>
      </c>
      <c r="G690" s="6" t="str">
        <f t="shared" si="42"/>
        <v>WEAK</v>
      </c>
      <c r="H690" s="6" t="str">
        <f t="shared" si="41"/>
        <v>CONFIRMED BEARISH</v>
      </c>
    </row>
    <row r="691" spans="1:8" ht="13.5" x14ac:dyDescent="0.25">
      <c r="A691" s="3">
        <f>TITRES_STAT!B694</f>
        <v>43011</v>
      </c>
      <c r="B691" s="6">
        <f>TITRES_STAT!C694</f>
        <v>24.9</v>
      </c>
      <c r="C691" s="6">
        <f>TITRES_STAT!D694</f>
        <v>11.6099</v>
      </c>
      <c r="D691" s="6">
        <f>TITRES_STAT!E694</f>
        <v>16575</v>
      </c>
      <c r="E691" s="2">
        <f t="shared" si="40"/>
        <v>187208</v>
      </c>
      <c r="F691" s="6" t="str">
        <f t="shared" si="43"/>
        <v>BEARISH</v>
      </c>
      <c r="G691" s="6" t="str">
        <f t="shared" si="42"/>
        <v>WEAK</v>
      </c>
      <c r="H691" s="6" t="str">
        <f t="shared" si="41"/>
        <v>CONFIRMED BEARISH</v>
      </c>
    </row>
    <row r="692" spans="1:8" ht="13.5" x14ac:dyDescent="0.25">
      <c r="A692" s="3">
        <f>TITRES_STAT!B695</f>
        <v>43012</v>
      </c>
      <c r="B692" s="6">
        <f>TITRES_STAT!C695</f>
        <v>24.9</v>
      </c>
      <c r="C692" s="6">
        <f>TITRES_STAT!D695</f>
        <v>11.6099</v>
      </c>
      <c r="D692" s="6">
        <f>TITRES_STAT!E695</f>
        <v>2577</v>
      </c>
      <c r="E692" s="2">
        <f t="shared" si="40"/>
        <v>187208</v>
      </c>
      <c r="F692" s="6" t="str">
        <f t="shared" si="43"/>
        <v>BEARISH</v>
      </c>
      <c r="G692" s="6" t="str">
        <f t="shared" si="42"/>
        <v>WEAK</v>
      </c>
      <c r="H692" s="6" t="str">
        <f t="shared" si="41"/>
        <v>CONFIRMED BEARISH</v>
      </c>
    </row>
    <row r="693" spans="1:8" ht="13.5" x14ac:dyDescent="0.25">
      <c r="A693" s="3">
        <f>TITRES_STAT!B696</f>
        <v>43013</v>
      </c>
      <c r="B693" s="6">
        <f>TITRES_STAT!C696</f>
        <v>24.7</v>
      </c>
      <c r="C693" s="6">
        <f>TITRES_STAT!D696</f>
        <v>11.5167</v>
      </c>
      <c r="D693" s="6">
        <f>TITRES_STAT!E696</f>
        <v>828</v>
      </c>
      <c r="E693" s="2">
        <f t="shared" si="40"/>
        <v>186380</v>
      </c>
      <c r="F693" s="6" t="str">
        <f t="shared" si="43"/>
        <v>BEARISH</v>
      </c>
      <c r="G693" s="6" t="str">
        <f t="shared" si="42"/>
        <v>WEAK</v>
      </c>
      <c r="H693" s="6" t="str">
        <f t="shared" si="41"/>
        <v>CONFIRMED BEARISH</v>
      </c>
    </row>
    <row r="694" spans="1:8" ht="13.5" x14ac:dyDescent="0.25">
      <c r="A694" s="3">
        <f>TITRES_STAT!B697</f>
        <v>43014</v>
      </c>
      <c r="B694" s="6">
        <f>TITRES_STAT!C697</f>
        <v>24.7</v>
      </c>
      <c r="C694" s="6">
        <f>TITRES_STAT!D697</f>
        <v>11.5167</v>
      </c>
      <c r="D694" s="6">
        <f>TITRES_STAT!E697</f>
        <v>1245</v>
      </c>
      <c r="E694" s="2">
        <f t="shared" si="40"/>
        <v>186380</v>
      </c>
      <c r="F694" s="6" t="str">
        <f t="shared" si="43"/>
        <v>BEARISH</v>
      </c>
      <c r="G694" s="6" t="str">
        <f t="shared" si="42"/>
        <v>WEAK</v>
      </c>
      <c r="H694" s="6" t="str">
        <f t="shared" si="41"/>
        <v>CONFIRMED BEARISH</v>
      </c>
    </row>
    <row r="695" spans="1:8" ht="13.5" x14ac:dyDescent="0.25">
      <c r="A695" s="3">
        <f>TITRES_STAT!B698</f>
        <v>43017</v>
      </c>
      <c r="B695" s="6">
        <f>TITRES_STAT!C698</f>
        <v>24.7</v>
      </c>
      <c r="C695" s="6">
        <f>TITRES_STAT!D698</f>
        <v>11.5167</v>
      </c>
      <c r="D695" s="6">
        <f>TITRES_STAT!E698</f>
        <v>2301</v>
      </c>
      <c r="E695" s="2">
        <f t="shared" si="40"/>
        <v>186380</v>
      </c>
      <c r="F695" s="6" t="str">
        <f t="shared" si="43"/>
        <v>BEARISH</v>
      </c>
      <c r="G695" s="6" t="str">
        <f t="shared" si="42"/>
        <v>WEAK</v>
      </c>
      <c r="H695" s="6" t="str">
        <f t="shared" si="41"/>
        <v>CONFIRMED BEARISH</v>
      </c>
    </row>
    <row r="696" spans="1:8" ht="13.5" x14ac:dyDescent="0.25">
      <c r="A696" s="3">
        <f>TITRES_STAT!B699</f>
        <v>43018</v>
      </c>
      <c r="B696" s="6">
        <f>TITRES_STAT!C699</f>
        <v>24.7</v>
      </c>
      <c r="C696" s="6">
        <f>TITRES_STAT!D699</f>
        <v>11.5167</v>
      </c>
      <c r="D696" s="6">
        <f>TITRES_STAT!E699</f>
        <v>1588</v>
      </c>
      <c r="E696" s="2">
        <f t="shared" si="40"/>
        <v>186380</v>
      </c>
      <c r="F696" s="6" t="str">
        <f t="shared" si="43"/>
        <v>BEARISH</v>
      </c>
      <c r="G696" s="6" t="str">
        <f t="shared" si="42"/>
        <v>NEUTRAL</v>
      </c>
      <c r="H696" s="6" t="str">
        <f t="shared" si="41"/>
        <v>CONFIRMED BEARISH</v>
      </c>
    </row>
    <row r="697" spans="1:8" ht="13.5" x14ac:dyDescent="0.25">
      <c r="A697" s="3">
        <f>TITRES_STAT!B700</f>
        <v>43019</v>
      </c>
      <c r="B697" s="6">
        <f>TITRES_STAT!C700</f>
        <v>24.7</v>
      </c>
      <c r="C697" s="6">
        <f>TITRES_STAT!D700</f>
        <v>11.5167</v>
      </c>
      <c r="D697" s="6">
        <f>TITRES_STAT!E700</f>
        <v>800</v>
      </c>
      <c r="E697" s="2">
        <f t="shared" si="40"/>
        <v>186380</v>
      </c>
      <c r="F697" s="6" t="str">
        <f t="shared" si="43"/>
        <v>BEARISH</v>
      </c>
      <c r="G697" s="6" t="str">
        <f t="shared" si="42"/>
        <v>NEUTRAL</v>
      </c>
      <c r="H697" s="6" t="str">
        <f t="shared" si="41"/>
        <v>CONFIRMED BEARISH</v>
      </c>
    </row>
    <row r="698" spans="1:8" ht="13.5" x14ac:dyDescent="0.25">
      <c r="A698" s="3">
        <f>TITRES_STAT!B701</f>
        <v>43020</v>
      </c>
      <c r="B698" s="6">
        <f>TITRES_STAT!C701</f>
        <v>24.7</v>
      </c>
      <c r="C698" s="6">
        <f>TITRES_STAT!D701</f>
        <v>11.5167</v>
      </c>
      <c r="D698" s="6">
        <f>TITRES_STAT!E701</f>
        <v>1707</v>
      </c>
      <c r="E698" s="2">
        <f t="shared" si="40"/>
        <v>186380</v>
      </c>
      <c r="F698" s="6" t="str">
        <f t="shared" si="43"/>
        <v>NEUTRAL</v>
      </c>
      <c r="G698" s="6" t="str">
        <f t="shared" si="42"/>
        <v>NEUTRAL</v>
      </c>
      <c r="H698" s="6" t="str">
        <f t="shared" si="41"/>
        <v>NEUTRAL</v>
      </c>
    </row>
    <row r="699" spans="1:8" ht="13.5" x14ac:dyDescent="0.25">
      <c r="A699" s="3">
        <f>TITRES_STAT!B702</f>
        <v>43021</v>
      </c>
      <c r="B699" s="6">
        <f>TITRES_STAT!C702</f>
        <v>24.7</v>
      </c>
      <c r="C699" s="6">
        <f>TITRES_STAT!D702</f>
        <v>11.5167</v>
      </c>
      <c r="D699" s="6">
        <f>TITRES_STAT!E702</f>
        <v>2732</v>
      </c>
      <c r="E699" s="2">
        <f t="shared" si="40"/>
        <v>186380</v>
      </c>
      <c r="F699" s="6" t="str">
        <f t="shared" si="43"/>
        <v>NEUTRAL</v>
      </c>
      <c r="G699" s="6" t="str">
        <f t="shared" si="42"/>
        <v>NEUTRAL</v>
      </c>
      <c r="H699" s="6" t="str">
        <f t="shared" si="41"/>
        <v>NEUTRAL</v>
      </c>
    </row>
    <row r="700" spans="1:8" ht="13.5" x14ac:dyDescent="0.25">
      <c r="A700" s="3">
        <f>TITRES_STAT!B703</f>
        <v>43024</v>
      </c>
      <c r="B700" s="6">
        <f>TITRES_STAT!C703</f>
        <v>24.7</v>
      </c>
      <c r="C700" s="6">
        <f>TITRES_STAT!D703</f>
        <v>11.5167</v>
      </c>
      <c r="D700" s="6">
        <f>TITRES_STAT!E703</f>
        <v>778</v>
      </c>
      <c r="E700" s="2">
        <f t="shared" si="40"/>
        <v>186380</v>
      </c>
      <c r="F700" s="6" t="str">
        <f t="shared" si="43"/>
        <v>NEUTRAL</v>
      </c>
      <c r="G700" s="6" t="str">
        <f t="shared" si="42"/>
        <v>NEUTRAL</v>
      </c>
      <c r="H700" s="6" t="str">
        <f t="shared" si="41"/>
        <v>NEUTRAL</v>
      </c>
    </row>
    <row r="701" spans="1:8" ht="13.5" x14ac:dyDescent="0.25">
      <c r="A701" s="3">
        <f>TITRES_STAT!B704</f>
        <v>43025</v>
      </c>
      <c r="B701" s="6">
        <f>TITRES_STAT!C704</f>
        <v>24.7</v>
      </c>
      <c r="C701" s="6">
        <f>TITRES_STAT!D704</f>
        <v>11.5167</v>
      </c>
      <c r="D701" s="6">
        <f>TITRES_STAT!E704</f>
        <v>1179</v>
      </c>
      <c r="E701" s="2">
        <f t="shared" si="40"/>
        <v>186380</v>
      </c>
      <c r="F701" s="6" t="str">
        <f t="shared" si="43"/>
        <v>NEUTRAL</v>
      </c>
      <c r="G701" s="6" t="str">
        <f t="shared" si="42"/>
        <v>NEUTRAL</v>
      </c>
      <c r="H701" s="6" t="str">
        <f t="shared" si="41"/>
        <v>NEUTRAL</v>
      </c>
    </row>
    <row r="702" spans="1:8" ht="13.5" x14ac:dyDescent="0.25">
      <c r="A702" s="3">
        <f>TITRES_STAT!B705</f>
        <v>43026</v>
      </c>
      <c r="B702" s="6">
        <f>TITRES_STAT!C705</f>
        <v>24.7</v>
      </c>
      <c r="C702" s="6">
        <f>TITRES_STAT!D705</f>
        <v>11.5167</v>
      </c>
      <c r="D702" s="6">
        <f>TITRES_STAT!E705</f>
        <v>1160</v>
      </c>
      <c r="E702" s="2">
        <f t="shared" si="40"/>
        <v>186380</v>
      </c>
      <c r="F702" s="6" t="str">
        <f t="shared" si="43"/>
        <v>NEUTRAL</v>
      </c>
      <c r="G702" s="6" t="str">
        <f t="shared" si="42"/>
        <v>NEUTRAL</v>
      </c>
      <c r="H702" s="6" t="str">
        <f t="shared" si="41"/>
        <v>NEUTRAL</v>
      </c>
    </row>
    <row r="703" spans="1:8" ht="13.5" x14ac:dyDescent="0.25">
      <c r="A703" s="3">
        <f>TITRES_STAT!B706</f>
        <v>43027</v>
      </c>
      <c r="B703" s="6">
        <f>TITRES_STAT!C706</f>
        <v>24.75</v>
      </c>
      <c r="C703" s="6">
        <f>TITRES_STAT!D706</f>
        <v>11.54</v>
      </c>
      <c r="D703" s="6">
        <f>TITRES_STAT!E706</f>
        <v>322</v>
      </c>
      <c r="E703" s="2">
        <f t="shared" si="40"/>
        <v>186702</v>
      </c>
      <c r="F703" s="6" t="str">
        <f t="shared" si="43"/>
        <v>BULLISH</v>
      </c>
      <c r="G703" s="6" t="str">
        <f t="shared" si="42"/>
        <v>NEUTRAL</v>
      </c>
      <c r="H703" s="6" t="str">
        <f t="shared" si="41"/>
        <v>CONFIRMED BULLISH</v>
      </c>
    </row>
    <row r="704" spans="1:8" ht="13.5" x14ac:dyDescent="0.25">
      <c r="A704" s="3">
        <f>TITRES_STAT!B707</f>
        <v>43028</v>
      </c>
      <c r="B704" s="6">
        <f>TITRES_STAT!C707</f>
        <v>24.75</v>
      </c>
      <c r="C704" s="6">
        <f>TITRES_STAT!D707</f>
        <v>11.54</v>
      </c>
      <c r="D704" s="6">
        <f>TITRES_STAT!E707</f>
        <v>169</v>
      </c>
      <c r="E704" s="2">
        <f t="shared" si="40"/>
        <v>186702</v>
      </c>
      <c r="F704" s="6" t="str">
        <f t="shared" si="43"/>
        <v>BULLISH</v>
      </c>
      <c r="G704" s="6" t="str">
        <f t="shared" si="42"/>
        <v>NEUTRAL</v>
      </c>
      <c r="H704" s="6" t="str">
        <f t="shared" si="41"/>
        <v>CONFIRMED BULLISH</v>
      </c>
    </row>
    <row r="705" spans="1:8" ht="13.5" x14ac:dyDescent="0.25">
      <c r="A705" s="3">
        <f>TITRES_STAT!B708</f>
        <v>43031</v>
      </c>
      <c r="B705" s="6">
        <f>TITRES_STAT!C708</f>
        <v>25</v>
      </c>
      <c r="C705" s="6">
        <f>TITRES_STAT!D708</f>
        <v>11.656499999999999</v>
      </c>
      <c r="D705" s="6">
        <f>TITRES_STAT!E708</f>
        <v>1236</v>
      </c>
      <c r="E705" s="2">
        <f t="shared" si="40"/>
        <v>187938</v>
      </c>
      <c r="F705" s="6" t="str">
        <f t="shared" si="43"/>
        <v>BULLISH</v>
      </c>
      <c r="G705" s="6" t="str">
        <f t="shared" si="42"/>
        <v>NEUTRAL</v>
      </c>
      <c r="H705" s="6" t="str">
        <f t="shared" si="41"/>
        <v>CONFIRMED BULLISH</v>
      </c>
    </row>
    <row r="706" spans="1:8" ht="13.5" x14ac:dyDescent="0.25">
      <c r="A706" s="3">
        <f>TITRES_STAT!B709</f>
        <v>43032</v>
      </c>
      <c r="B706" s="6">
        <f>TITRES_STAT!C709</f>
        <v>25</v>
      </c>
      <c r="C706" s="6">
        <f>TITRES_STAT!D709</f>
        <v>11.656499999999999</v>
      </c>
      <c r="D706" s="6">
        <f>TITRES_STAT!E709</f>
        <v>291</v>
      </c>
      <c r="E706" s="2">
        <f t="shared" si="40"/>
        <v>187938</v>
      </c>
      <c r="F706" s="6" t="str">
        <f t="shared" si="43"/>
        <v>BULLISH</v>
      </c>
      <c r="G706" s="6" t="str">
        <f t="shared" si="42"/>
        <v>NEUTRAL</v>
      </c>
      <c r="H706" s="6" t="str">
        <f t="shared" si="41"/>
        <v>CONFIRMED BULLISH</v>
      </c>
    </row>
    <row r="707" spans="1:8" ht="13.5" x14ac:dyDescent="0.25">
      <c r="A707" s="3">
        <f>TITRES_STAT!B710</f>
        <v>43033</v>
      </c>
      <c r="B707" s="6">
        <f>TITRES_STAT!C710</f>
        <v>24.75</v>
      </c>
      <c r="C707" s="6">
        <f>TITRES_STAT!D710</f>
        <v>11.54</v>
      </c>
      <c r="D707" s="6">
        <f>TITRES_STAT!E710</f>
        <v>322</v>
      </c>
      <c r="E707" s="2">
        <f t="shared" si="40"/>
        <v>187616</v>
      </c>
      <c r="F707" s="6" t="str">
        <f t="shared" si="43"/>
        <v>BULLISH</v>
      </c>
      <c r="G707" s="6" t="str">
        <f t="shared" si="42"/>
        <v>NEUTRAL</v>
      </c>
      <c r="H707" s="6" t="str">
        <f t="shared" si="41"/>
        <v>CONFIRMED BULLISH</v>
      </c>
    </row>
    <row r="708" spans="1:8" ht="13.5" x14ac:dyDescent="0.25">
      <c r="A708" s="3">
        <f>TITRES_STAT!B711</f>
        <v>43034</v>
      </c>
      <c r="B708" s="6">
        <f>TITRES_STAT!C711</f>
        <v>25</v>
      </c>
      <c r="C708" s="6">
        <f>TITRES_STAT!D711</f>
        <v>11.656499999999999</v>
      </c>
      <c r="D708" s="6">
        <f>TITRES_STAT!E711</f>
        <v>3000</v>
      </c>
      <c r="E708" s="2">
        <f t="shared" ref="E708:E771" si="44">IF(B708&gt;B707, E707+D708, IF(B708&lt;B707, E707-D708, E707))</f>
        <v>190616</v>
      </c>
      <c r="F708" s="6" t="str">
        <f t="shared" si="43"/>
        <v>BULLISH</v>
      </c>
      <c r="G708" s="6" t="str">
        <f t="shared" si="42"/>
        <v>STRONG</v>
      </c>
      <c r="H708" s="6" t="str">
        <f t="shared" si="41"/>
        <v>CONFIRMED BULLISH</v>
      </c>
    </row>
    <row r="709" spans="1:8" ht="13.5" x14ac:dyDescent="0.25">
      <c r="A709" s="3">
        <f>TITRES_STAT!B712</f>
        <v>43035</v>
      </c>
      <c r="B709" s="6">
        <f>TITRES_STAT!C712</f>
        <v>25</v>
      </c>
      <c r="C709" s="6">
        <f>TITRES_STAT!D712</f>
        <v>11.656499999999999</v>
      </c>
      <c r="D709" s="6">
        <f>TITRES_STAT!E712</f>
        <v>0</v>
      </c>
      <c r="E709" s="2">
        <f t="shared" si="44"/>
        <v>190616</v>
      </c>
      <c r="F709" s="6" t="str">
        <f t="shared" si="43"/>
        <v>BULLISH</v>
      </c>
      <c r="G709" s="6" t="str">
        <f t="shared" si="42"/>
        <v>STRONG</v>
      </c>
      <c r="H709" s="6" t="str">
        <f t="shared" si="41"/>
        <v>CONFIRMED BULLISH</v>
      </c>
    </row>
    <row r="710" spans="1:8" ht="13.5" x14ac:dyDescent="0.25">
      <c r="A710" s="3">
        <f>TITRES_STAT!B713</f>
        <v>43038</v>
      </c>
      <c r="B710" s="6">
        <f>TITRES_STAT!C713</f>
        <v>25.7</v>
      </c>
      <c r="C710" s="6">
        <f>TITRES_STAT!D713</f>
        <v>11.982900000000001</v>
      </c>
      <c r="D710" s="6">
        <f>TITRES_STAT!E713</f>
        <v>21</v>
      </c>
      <c r="E710" s="2">
        <f t="shared" si="44"/>
        <v>190637</v>
      </c>
      <c r="F710" s="6" t="str">
        <f t="shared" si="43"/>
        <v>BULLISH</v>
      </c>
      <c r="G710" s="6" t="str">
        <f t="shared" si="42"/>
        <v>NEUTRAL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f>TITRES_STAT!B714</f>
        <v>43039</v>
      </c>
      <c r="B711" s="6">
        <f>TITRES_STAT!C714</f>
        <v>25.7</v>
      </c>
      <c r="C711" s="6">
        <f>TITRES_STAT!D714</f>
        <v>11.982900000000001</v>
      </c>
      <c r="D711" s="6">
        <f>TITRES_STAT!E714</f>
        <v>0</v>
      </c>
      <c r="E711" s="2">
        <f t="shared" si="44"/>
        <v>190637</v>
      </c>
      <c r="F711" s="6" t="str">
        <f t="shared" si="43"/>
        <v>BULLISH</v>
      </c>
      <c r="G711" s="6" t="str">
        <f t="shared" ref="G711:G774" si="46">IF((E711-E706)/E706 &gt; 0.02, "STRONG",
 IF((E711-E706)/E706 &lt; -0.02, "WEAK", "NEUTRAL"))</f>
        <v>NEUTRAL</v>
      </c>
      <c r="H711" s="6" t="str">
        <f t="shared" si="45"/>
        <v>CONFIRMED BULLISH</v>
      </c>
    </row>
    <row r="712" spans="1:8" ht="13.5" x14ac:dyDescent="0.25">
      <c r="A712" s="3">
        <f>TITRES_STAT!B715</f>
        <v>43040</v>
      </c>
      <c r="B712" s="6">
        <f>TITRES_STAT!C715</f>
        <v>25.7</v>
      </c>
      <c r="C712" s="6">
        <f>TITRES_STAT!D715</f>
        <v>11.982900000000001</v>
      </c>
      <c r="D712" s="6">
        <f>TITRES_STAT!E715</f>
        <v>0</v>
      </c>
      <c r="E712" s="2">
        <f t="shared" si="44"/>
        <v>190637</v>
      </c>
      <c r="F712" s="6" t="str">
        <f t="shared" ref="F712:F775" si="47">IF(E712&gt;E707,"BULLISH",IF(E712&lt;E707,"BEARISH","NEUTRAL"))</f>
        <v>BULLISH</v>
      </c>
      <c r="G712" s="6" t="str">
        <f t="shared" si="46"/>
        <v>NEUTRAL</v>
      </c>
      <c r="H712" s="6" t="str">
        <f t="shared" si="45"/>
        <v>CONFIRMED BULLISH</v>
      </c>
    </row>
    <row r="713" spans="1:8" ht="13.5" x14ac:dyDescent="0.25">
      <c r="A713" s="3">
        <f>TITRES_STAT!B716</f>
        <v>43041</v>
      </c>
      <c r="B713" s="6">
        <f>TITRES_STAT!C716</f>
        <v>25.65</v>
      </c>
      <c r="C713" s="6">
        <f>TITRES_STAT!D716</f>
        <v>11.9596</v>
      </c>
      <c r="D713" s="6">
        <f>TITRES_STAT!E716</f>
        <v>234</v>
      </c>
      <c r="E713" s="2">
        <f t="shared" si="44"/>
        <v>190403</v>
      </c>
      <c r="F713" s="6" t="str">
        <f t="shared" si="47"/>
        <v>BEARISH</v>
      </c>
      <c r="G713" s="6" t="str">
        <f t="shared" si="46"/>
        <v>NEUTRAL</v>
      </c>
      <c r="H713" s="6" t="str">
        <f t="shared" si="45"/>
        <v>BEARISH DIVERGENCE</v>
      </c>
    </row>
    <row r="714" spans="1:8" ht="13.5" x14ac:dyDescent="0.25">
      <c r="A714" s="3">
        <f>TITRES_STAT!B717</f>
        <v>43042</v>
      </c>
      <c r="B714" s="6">
        <f>TITRES_STAT!C717</f>
        <v>25.65</v>
      </c>
      <c r="C714" s="6">
        <f>TITRES_STAT!D717</f>
        <v>11.9596</v>
      </c>
      <c r="D714" s="6">
        <f>TITRES_STAT!E717</f>
        <v>0</v>
      </c>
      <c r="E714" s="2">
        <f t="shared" si="44"/>
        <v>190403</v>
      </c>
      <c r="F714" s="6" t="str">
        <f t="shared" si="47"/>
        <v>BEARISH</v>
      </c>
      <c r="G714" s="6" t="str">
        <f t="shared" si="46"/>
        <v>NEUTRAL</v>
      </c>
      <c r="H714" s="6" t="str">
        <f t="shared" si="45"/>
        <v>BEARISH DIVERGENCE</v>
      </c>
    </row>
    <row r="715" spans="1:8" ht="13.5" x14ac:dyDescent="0.25">
      <c r="A715" s="3">
        <f>TITRES_STAT!B718</f>
        <v>43045</v>
      </c>
      <c r="B715" s="6">
        <f>TITRES_STAT!C718</f>
        <v>25</v>
      </c>
      <c r="C715" s="6">
        <f>TITRES_STAT!D718</f>
        <v>11.656499999999999</v>
      </c>
      <c r="D715" s="6">
        <f>TITRES_STAT!E718</f>
        <v>1130</v>
      </c>
      <c r="E715" s="2">
        <f t="shared" si="44"/>
        <v>189273</v>
      </c>
      <c r="F715" s="6" t="str">
        <f t="shared" si="47"/>
        <v>BEARISH</v>
      </c>
      <c r="G715" s="6" t="str">
        <f t="shared" si="46"/>
        <v>NEUTRAL</v>
      </c>
      <c r="H715" s="6" t="str">
        <f t="shared" si="45"/>
        <v>CONFIRMED BEARISH</v>
      </c>
    </row>
    <row r="716" spans="1:8" ht="13.5" x14ac:dyDescent="0.25">
      <c r="A716" s="3">
        <f>TITRES_STAT!B719</f>
        <v>43046</v>
      </c>
      <c r="B716" s="6">
        <f>TITRES_STAT!C719</f>
        <v>24.85</v>
      </c>
      <c r="C716" s="6">
        <f>TITRES_STAT!D719</f>
        <v>11.586600000000001</v>
      </c>
      <c r="D716" s="6">
        <f>TITRES_STAT!E719</f>
        <v>2171</v>
      </c>
      <c r="E716" s="2">
        <f t="shared" si="44"/>
        <v>187102</v>
      </c>
      <c r="F716" s="6" t="str">
        <f t="shared" si="47"/>
        <v>BEARISH</v>
      </c>
      <c r="G716" s="6" t="str">
        <f t="shared" si="46"/>
        <v>NEUTRAL</v>
      </c>
      <c r="H716" s="6" t="str">
        <f t="shared" si="45"/>
        <v>CONFIRMED BEARISH</v>
      </c>
    </row>
    <row r="717" spans="1:8" ht="13.5" x14ac:dyDescent="0.25">
      <c r="A717" s="3">
        <f>TITRES_STAT!B720</f>
        <v>43047</v>
      </c>
      <c r="B717" s="6">
        <f>TITRES_STAT!C720</f>
        <v>24.9</v>
      </c>
      <c r="C717" s="6">
        <f>TITRES_STAT!D720</f>
        <v>11.6099</v>
      </c>
      <c r="D717" s="6">
        <f>TITRES_STAT!E720</f>
        <v>1894</v>
      </c>
      <c r="E717" s="2">
        <f t="shared" si="44"/>
        <v>188996</v>
      </c>
      <c r="F717" s="6" t="str">
        <f t="shared" si="47"/>
        <v>BEARISH</v>
      </c>
      <c r="G717" s="6" t="str">
        <f t="shared" si="46"/>
        <v>NEUTRAL</v>
      </c>
      <c r="H717" s="6" t="str">
        <f t="shared" si="45"/>
        <v>CONFIRMED BEARISH</v>
      </c>
    </row>
    <row r="718" spans="1:8" ht="13.5" x14ac:dyDescent="0.25">
      <c r="A718" s="3">
        <f>TITRES_STAT!B721</f>
        <v>43048</v>
      </c>
      <c r="B718" s="6">
        <f>TITRES_STAT!C721</f>
        <v>24.85</v>
      </c>
      <c r="C718" s="6">
        <f>TITRES_STAT!D721</f>
        <v>11.586600000000001</v>
      </c>
      <c r="D718" s="6">
        <f>TITRES_STAT!E721</f>
        <v>428</v>
      </c>
      <c r="E718" s="2">
        <f t="shared" si="44"/>
        <v>188568</v>
      </c>
      <c r="F718" s="6" t="str">
        <f t="shared" si="47"/>
        <v>BEARISH</v>
      </c>
      <c r="G718" s="6" t="str">
        <f t="shared" si="46"/>
        <v>NEUTRAL</v>
      </c>
      <c r="H718" s="6" t="str">
        <f t="shared" si="45"/>
        <v>CONFIRMED BEARISH</v>
      </c>
    </row>
    <row r="719" spans="1:8" ht="13.5" x14ac:dyDescent="0.25">
      <c r="A719" s="3">
        <f>TITRES_STAT!B722</f>
        <v>43049</v>
      </c>
      <c r="B719" s="6">
        <f>TITRES_STAT!C722</f>
        <v>24.85</v>
      </c>
      <c r="C719" s="6">
        <f>TITRES_STAT!D722</f>
        <v>11.586600000000001</v>
      </c>
      <c r="D719" s="6">
        <f>TITRES_STAT!E722</f>
        <v>516</v>
      </c>
      <c r="E719" s="2">
        <f t="shared" si="44"/>
        <v>188568</v>
      </c>
      <c r="F719" s="6" t="str">
        <f t="shared" si="47"/>
        <v>BEARISH</v>
      </c>
      <c r="G719" s="6" t="str">
        <f t="shared" si="46"/>
        <v>NEUTRAL</v>
      </c>
      <c r="H719" s="6" t="str">
        <f t="shared" si="45"/>
        <v>CONFIRMED BEARISH</v>
      </c>
    </row>
    <row r="720" spans="1:8" ht="13.5" x14ac:dyDescent="0.25">
      <c r="A720" s="3">
        <f>TITRES_STAT!B723</f>
        <v>43052</v>
      </c>
      <c r="B720" s="6">
        <f>TITRES_STAT!C723</f>
        <v>24.85</v>
      </c>
      <c r="C720" s="6">
        <f>TITRES_STAT!D723</f>
        <v>11.586600000000001</v>
      </c>
      <c r="D720" s="6">
        <f>TITRES_STAT!E723</f>
        <v>280</v>
      </c>
      <c r="E720" s="2">
        <f t="shared" si="44"/>
        <v>188568</v>
      </c>
      <c r="F720" s="6" t="str">
        <f t="shared" si="47"/>
        <v>BEARISH</v>
      </c>
      <c r="G720" s="6" t="str">
        <f t="shared" si="46"/>
        <v>NEUTRAL</v>
      </c>
      <c r="H720" s="6" t="str">
        <f t="shared" si="45"/>
        <v>CONFIRMED BEARISH</v>
      </c>
    </row>
    <row r="721" spans="1:8" ht="13.5" x14ac:dyDescent="0.25">
      <c r="A721" s="3">
        <f>TITRES_STAT!B724</f>
        <v>43053</v>
      </c>
      <c r="B721" s="6">
        <f>TITRES_STAT!C724</f>
        <v>24.85</v>
      </c>
      <c r="C721" s="6">
        <f>TITRES_STAT!D724</f>
        <v>11.586600000000001</v>
      </c>
      <c r="D721" s="6">
        <f>TITRES_STAT!E724</f>
        <v>500</v>
      </c>
      <c r="E721" s="2">
        <f t="shared" si="44"/>
        <v>188568</v>
      </c>
      <c r="F721" s="6" t="str">
        <f t="shared" si="47"/>
        <v>BULLISH</v>
      </c>
      <c r="G721" s="6" t="str">
        <f t="shared" si="46"/>
        <v>NEUTRAL</v>
      </c>
      <c r="H721" s="6" t="str">
        <f t="shared" si="45"/>
        <v>NEUTRAL</v>
      </c>
    </row>
    <row r="722" spans="1:8" ht="13.5" x14ac:dyDescent="0.25">
      <c r="A722" s="3">
        <f>TITRES_STAT!B725</f>
        <v>43054</v>
      </c>
      <c r="B722" s="6">
        <f>TITRES_STAT!C725</f>
        <v>24.84</v>
      </c>
      <c r="C722" s="6">
        <f>TITRES_STAT!D725</f>
        <v>11.581899999999999</v>
      </c>
      <c r="D722" s="6">
        <f>TITRES_STAT!E725</f>
        <v>5697</v>
      </c>
      <c r="E722" s="2">
        <f t="shared" si="44"/>
        <v>182871</v>
      </c>
      <c r="F722" s="6" t="str">
        <f t="shared" si="47"/>
        <v>BEARISH</v>
      </c>
      <c r="G722" s="6" t="str">
        <f t="shared" si="46"/>
        <v>WEAK</v>
      </c>
      <c r="H722" s="6" t="str">
        <f t="shared" si="45"/>
        <v>CONFIRMED BEARISH</v>
      </c>
    </row>
    <row r="723" spans="1:8" ht="13.5" x14ac:dyDescent="0.25">
      <c r="A723" s="3">
        <f>TITRES_STAT!B726</f>
        <v>43055</v>
      </c>
      <c r="B723" s="6">
        <f>TITRES_STAT!C726</f>
        <v>24.8</v>
      </c>
      <c r="C723" s="6">
        <f>TITRES_STAT!D726</f>
        <v>11.5633</v>
      </c>
      <c r="D723" s="6">
        <f>TITRES_STAT!E726</f>
        <v>493</v>
      </c>
      <c r="E723" s="2">
        <f t="shared" si="44"/>
        <v>182378</v>
      </c>
      <c r="F723" s="6" t="str">
        <f t="shared" si="47"/>
        <v>BEARISH</v>
      </c>
      <c r="G723" s="6" t="str">
        <f t="shared" si="46"/>
        <v>WEAK</v>
      </c>
      <c r="H723" s="6" t="str">
        <f t="shared" si="45"/>
        <v>CONFIRMED BEARISH</v>
      </c>
    </row>
    <row r="724" spans="1:8" ht="13.5" x14ac:dyDescent="0.25">
      <c r="A724" s="3">
        <f>TITRES_STAT!B727</f>
        <v>43056</v>
      </c>
      <c r="B724" s="6">
        <f>TITRES_STAT!C727</f>
        <v>24.8</v>
      </c>
      <c r="C724" s="6">
        <f>TITRES_STAT!D727</f>
        <v>11.5633</v>
      </c>
      <c r="D724" s="6">
        <f>TITRES_STAT!E727</f>
        <v>1421</v>
      </c>
      <c r="E724" s="2">
        <f t="shared" si="44"/>
        <v>182378</v>
      </c>
      <c r="F724" s="6" t="str">
        <f t="shared" si="47"/>
        <v>BEARISH</v>
      </c>
      <c r="G724" s="6" t="str">
        <f t="shared" si="46"/>
        <v>WEAK</v>
      </c>
      <c r="H724" s="6" t="str">
        <f t="shared" si="45"/>
        <v>CONFIRMED BEARISH</v>
      </c>
    </row>
    <row r="725" spans="1:8" ht="13.5" x14ac:dyDescent="0.25">
      <c r="A725" s="3">
        <f>TITRES_STAT!B728</f>
        <v>43059</v>
      </c>
      <c r="B725" s="6">
        <f>TITRES_STAT!C728</f>
        <v>24.8</v>
      </c>
      <c r="C725" s="6">
        <f>TITRES_STAT!D728</f>
        <v>11.5633</v>
      </c>
      <c r="D725" s="6">
        <f>TITRES_STAT!E728</f>
        <v>1420</v>
      </c>
      <c r="E725" s="2">
        <f t="shared" si="44"/>
        <v>182378</v>
      </c>
      <c r="F725" s="6" t="str">
        <f t="shared" si="47"/>
        <v>BEARISH</v>
      </c>
      <c r="G725" s="6" t="str">
        <f t="shared" si="46"/>
        <v>WEAK</v>
      </c>
      <c r="H725" s="6" t="str">
        <f t="shared" si="45"/>
        <v>CONFIRMED BEARISH</v>
      </c>
    </row>
    <row r="726" spans="1:8" ht="13.5" x14ac:dyDescent="0.25">
      <c r="A726" s="3">
        <f>TITRES_STAT!B729</f>
        <v>43060</v>
      </c>
      <c r="B726" s="6">
        <f>TITRES_STAT!C729</f>
        <v>24.8</v>
      </c>
      <c r="C726" s="6">
        <f>TITRES_STAT!D729</f>
        <v>11.5633</v>
      </c>
      <c r="D726" s="6">
        <f>TITRES_STAT!E729</f>
        <v>83</v>
      </c>
      <c r="E726" s="2">
        <f t="shared" si="44"/>
        <v>182378</v>
      </c>
      <c r="F726" s="6" t="str">
        <f t="shared" si="47"/>
        <v>BEARISH</v>
      </c>
      <c r="G726" s="6" t="str">
        <f t="shared" si="46"/>
        <v>WEAK</v>
      </c>
      <c r="H726" s="6" t="str">
        <f t="shared" si="45"/>
        <v>CONFIRMED BEARISH</v>
      </c>
    </row>
    <row r="727" spans="1:8" ht="13.5" x14ac:dyDescent="0.25">
      <c r="A727" s="3">
        <f>TITRES_STAT!B730</f>
        <v>43061</v>
      </c>
      <c r="B727" s="6">
        <f>TITRES_STAT!C730</f>
        <v>24.9</v>
      </c>
      <c r="C727" s="6">
        <f>TITRES_STAT!D730</f>
        <v>11.6099</v>
      </c>
      <c r="D727" s="6">
        <f>TITRES_STAT!E730</f>
        <v>2777</v>
      </c>
      <c r="E727" s="2">
        <f t="shared" si="44"/>
        <v>185155</v>
      </c>
      <c r="F727" s="6" t="str">
        <f t="shared" si="47"/>
        <v>BULLISH</v>
      </c>
      <c r="G727" s="6" t="str">
        <f t="shared" si="46"/>
        <v>NEUTRAL</v>
      </c>
      <c r="H727" s="6" t="str">
        <f t="shared" si="45"/>
        <v>CONFIRMED BULLISH</v>
      </c>
    </row>
    <row r="728" spans="1:8" ht="13.5" x14ac:dyDescent="0.25">
      <c r="A728" s="3">
        <f>TITRES_STAT!B731</f>
        <v>43062</v>
      </c>
      <c r="B728" s="6">
        <f>TITRES_STAT!C731</f>
        <v>24.16</v>
      </c>
      <c r="C728" s="6">
        <f>TITRES_STAT!D731</f>
        <v>11.264900000000001</v>
      </c>
      <c r="D728" s="6">
        <f>TITRES_STAT!E731</f>
        <v>52281</v>
      </c>
      <c r="E728" s="2">
        <f t="shared" si="44"/>
        <v>132874</v>
      </c>
      <c r="F728" s="6" t="str">
        <f t="shared" si="47"/>
        <v>BEARISH</v>
      </c>
      <c r="G728" s="6" t="str">
        <f t="shared" si="46"/>
        <v>WEAK</v>
      </c>
      <c r="H728" s="6" t="str">
        <f t="shared" si="45"/>
        <v>CONFIRMED BEARISH</v>
      </c>
    </row>
    <row r="729" spans="1:8" ht="13.5" x14ac:dyDescent="0.25">
      <c r="A729" s="3">
        <f>TITRES_STAT!B732</f>
        <v>43063</v>
      </c>
      <c r="B729" s="6">
        <f>TITRES_STAT!C732</f>
        <v>24.59</v>
      </c>
      <c r="C729" s="6">
        <f>TITRES_STAT!D732</f>
        <v>11.465400000000001</v>
      </c>
      <c r="D729" s="6">
        <f>TITRES_STAT!E732</f>
        <v>382</v>
      </c>
      <c r="E729" s="2">
        <f t="shared" si="44"/>
        <v>133256</v>
      </c>
      <c r="F729" s="6" t="str">
        <f t="shared" si="47"/>
        <v>BEARISH</v>
      </c>
      <c r="G729" s="6" t="str">
        <f t="shared" si="46"/>
        <v>WEAK</v>
      </c>
      <c r="H729" s="6" t="str">
        <f t="shared" si="45"/>
        <v>CONFIRMED BEARISH</v>
      </c>
    </row>
    <row r="730" spans="1:8" ht="13.5" x14ac:dyDescent="0.25">
      <c r="A730" s="3">
        <f>TITRES_STAT!B733</f>
        <v>43066</v>
      </c>
      <c r="B730" s="6">
        <f>TITRES_STAT!C733</f>
        <v>24.6</v>
      </c>
      <c r="C730" s="6">
        <f>TITRES_STAT!D733</f>
        <v>11.47</v>
      </c>
      <c r="D730" s="6">
        <f>TITRES_STAT!E733</f>
        <v>2100</v>
      </c>
      <c r="E730" s="2">
        <f t="shared" si="44"/>
        <v>135356</v>
      </c>
      <c r="F730" s="6" t="str">
        <f t="shared" si="47"/>
        <v>BEARISH</v>
      </c>
      <c r="G730" s="6" t="str">
        <f t="shared" si="46"/>
        <v>WEAK</v>
      </c>
      <c r="H730" s="6" t="str">
        <f t="shared" si="45"/>
        <v>CONFIRMED BEARISH</v>
      </c>
    </row>
    <row r="731" spans="1:8" ht="13.5" x14ac:dyDescent="0.25">
      <c r="A731" s="3">
        <f>TITRES_STAT!B734</f>
        <v>43067</v>
      </c>
      <c r="B731" s="6">
        <f>TITRES_STAT!C734</f>
        <v>24.6</v>
      </c>
      <c r="C731" s="6">
        <f>TITRES_STAT!D734</f>
        <v>11.47</v>
      </c>
      <c r="D731" s="6">
        <f>TITRES_STAT!E734</f>
        <v>1968</v>
      </c>
      <c r="E731" s="2">
        <f t="shared" si="44"/>
        <v>135356</v>
      </c>
      <c r="F731" s="6" t="str">
        <f t="shared" si="47"/>
        <v>BEARISH</v>
      </c>
      <c r="G731" s="6" t="str">
        <f t="shared" si="46"/>
        <v>WEAK</v>
      </c>
      <c r="H731" s="6" t="str">
        <f t="shared" si="45"/>
        <v>CONFIRMED BEARISH</v>
      </c>
    </row>
    <row r="732" spans="1:8" ht="13.5" x14ac:dyDescent="0.25">
      <c r="A732" s="3">
        <f>TITRES_STAT!B735</f>
        <v>43068</v>
      </c>
      <c r="B732" s="6">
        <f>TITRES_STAT!C735</f>
        <v>24.5</v>
      </c>
      <c r="C732" s="6">
        <f>TITRES_STAT!D735</f>
        <v>11.423400000000001</v>
      </c>
      <c r="D732" s="6">
        <f>TITRES_STAT!E735</f>
        <v>164</v>
      </c>
      <c r="E732" s="2">
        <f t="shared" si="44"/>
        <v>135192</v>
      </c>
      <c r="F732" s="6" t="str">
        <f t="shared" si="47"/>
        <v>BEARISH</v>
      </c>
      <c r="G732" s="6" t="str">
        <f t="shared" si="46"/>
        <v>WEAK</v>
      </c>
      <c r="H732" s="6" t="str">
        <f t="shared" si="45"/>
        <v>CONFIRMED BEARISH</v>
      </c>
    </row>
    <row r="733" spans="1:8" ht="13.5" x14ac:dyDescent="0.25">
      <c r="A733" s="3">
        <f>TITRES_STAT!B736</f>
        <v>43069</v>
      </c>
      <c r="B733" s="6">
        <f>TITRES_STAT!C736</f>
        <v>24.5</v>
      </c>
      <c r="C733" s="6">
        <f>TITRES_STAT!D736</f>
        <v>11.423400000000001</v>
      </c>
      <c r="D733" s="6">
        <f>TITRES_STAT!E736</f>
        <v>510</v>
      </c>
      <c r="E733" s="2">
        <f t="shared" si="44"/>
        <v>135192</v>
      </c>
      <c r="F733" s="6" t="str">
        <f t="shared" si="47"/>
        <v>BULLISH</v>
      </c>
      <c r="G733" s="6" t="str">
        <f t="shared" si="46"/>
        <v>NEUTRAL</v>
      </c>
      <c r="H733" s="6" t="str">
        <f t="shared" si="45"/>
        <v>CONFIRMED BULLISH</v>
      </c>
    </row>
    <row r="734" spans="1:8" ht="13.5" x14ac:dyDescent="0.25">
      <c r="A734" s="3">
        <f>TITRES_STAT!B737</f>
        <v>43073</v>
      </c>
      <c r="B734" s="6">
        <f>TITRES_STAT!C737</f>
        <v>24.89</v>
      </c>
      <c r="C734" s="6">
        <f>TITRES_STAT!D737</f>
        <v>11.6053</v>
      </c>
      <c r="D734" s="6">
        <f>TITRES_STAT!E737</f>
        <v>2520</v>
      </c>
      <c r="E734" s="2">
        <f t="shared" si="44"/>
        <v>137712</v>
      </c>
      <c r="F734" s="6" t="str">
        <f t="shared" si="47"/>
        <v>BULLISH</v>
      </c>
      <c r="G734" s="6" t="str">
        <f t="shared" si="46"/>
        <v>STRONG</v>
      </c>
      <c r="H734" s="6" t="str">
        <f t="shared" si="45"/>
        <v>CONFIRMED BULLISH</v>
      </c>
    </row>
    <row r="735" spans="1:8" ht="13.5" x14ac:dyDescent="0.25">
      <c r="A735" s="3">
        <f>TITRES_STAT!B738</f>
        <v>43074</v>
      </c>
      <c r="B735" s="6">
        <f>TITRES_STAT!C738</f>
        <v>24.87</v>
      </c>
      <c r="C735" s="6">
        <f>TITRES_STAT!D738</f>
        <v>11.5959</v>
      </c>
      <c r="D735" s="6">
        <f>TITRES_STAT!E738</f>
        <v>2576</v>
      </c>
      <c r="E735" s="2">
        <f t="shared" si="44"/>
        <v>135136</v>
      </c>
      <c r="F735" s="6" t="str">
        <f t="shared" si="47"/>
        <v>BEARISH</v>
      </c>
      <c r="G735" s="6" t="str">
        <f t="shared" si="46"/>
        <v>NEUTRAL</v>
      </c>
      <c r="H735" s="6" t="str">
        <f t="shared" si="45"/>
        <v>BEARISH DIVERGENCE</v>
      </c>
    </row>
    <row r="736" spans="1:8" ht="13.5" x14ac:dyDescent="0.25">
      <c r="A736" s="3">
        <f>TITRES_STAT!B739</f>
        <v>43075</v>
      </c>
      <c r="B736" s="6">
        <f>TITRES_STAT!C739</f>
        <v>24.79</v>
      </c>
      <c r="C736" s="6">
        <f>TITRES_STAT!D739</f>
        <v>11.5586</v>
      </c>
      <c r="D736" s="6">
        <f>TITRES_STAT!E739</f>
        <v>2510</v>
      </c>
      <c r="E736" s="2">
        <f t="shared" si="44"/>
        <v>132626</v>
      </c>
      <c r="F736" s="6" t="str">
        <f t="shared" si="47"/>
        <v>BEARISH</v>
      </c>
      <c r="G736" s="6" t="str">
        <f t="shared" si="46"/>
        <v>WEAK</v>
      </c>
      <c r="H736" s="6" t="str">
        <f t="shared" si="45"/>
        <v>BEARISH DIVERGENCE</v>
      </c>
    </row>
    <row r="737" spans="1:8" ht="13.5" x14ac:dyDescent="0.25">
      <c r="A737" s="3">
        <f>TITRES_STAT!B740</f>
        <v>43076</v>
      </c>
      <c r="B737" s="6">
        <f>TITRES_STAT!C740</f>
        <v>24.6</v>
      </c>
      <c r="C737" s="6">
        <f>TITRES_STAT!D740</f>
        <v>11.47</v>
      </c>
      <c r="D737" s="6">
        <f>TITRES_STAT!E740</f>
        <v>2300</v>
      </c>
      <c r="E737" s="2">
        <f t="shared" si="44"/>
        <v>130326</v>
      </c>
      <c r="F737" s="6" t="str">
        <f t="shared" si="47"/>
        <v>BEARISH</v>
      </c>
      <c r="G737" s="6" t="str">
        <f t="shared" si="46"/>
        <v>WEAK</v>
      </c>
      <c r="H737" s="6" t="str">
        <f t="shared" si="45"/>
        <v>BEARISH DIVERGENCE</v>
      </c>
    </row>
    <row r="738" spans="1:8" ht="13.5" x14ac:dyDescent="0.25">
      <c r="A738" s="3">
        <f>TITRES_STAT!B741</f>
        <v>43077</v>
      </c>
      <c r="B738" s="6">
        <f>TITRES_STAT!C741</f>
        <v>24.59</v>
      </c>
      <c r="C738" s="6">
        <f>TITRES_STAT!D741</f>
        <v>11.465400000000001</v>
      </c>
      <c r="D738" s="6">
        <f>TITRES_STAT!E741</f>
        <v>1978</v>
      </c>
      <c r="E738" s="2">
        <f t="shared" si="44"/>
        <v>128348</v>
      </c>
      <c r="F738" s="6" t="str">
        <f t="shared" si="47"/>
        <v>BEARISH</v>
      </c>
      <c r="G738" s="6" t="str">
        <f t="shared" si="46"/>
        <v>WEAK</v>
      </c>
      <c r="H738" s="6" t="str">
        <f t="shared" si="45"/>
        <v>BEARISH DIVERGENCE</v>
      </c>
    </row>
    <row r="739" spans="1:8" ht="13.5" x14ac:dyDescent="0.25">
      <c r="A739" s="3">
        <f>TITRES_STAT!B742</f>
        <v>43080</v>
      </c>
      <c r="B739" s="6">
        <f>TITRES_STAT!C742</f>
        <v>24.49</v>
      </c>
      <c r="C739" s="6">
        <f>TITRES_STAT!D742</f>
        <v>11.418699999999999</v>
      </c>
      <c r="D739" s="6">
        <f>TITRES_STAT!E742</f>
        <v>1528</v>
      </c>
      <c r="E739" s="2">
        <f t="shared" si="44"/>
        <v>126820</v>
      </c>
      <c r="F739" s="6" t="str">
        <f t="shared" si="47"/>
        <v>BEARISH</v>
      </c>
      <c r="G739" s="6" t="str">
        <f t="shared" si="46"/>
        <v>WEAK</v>
      </c>
      <c r="H739" s="6" t="str">
        <f t="shared" si="45"/>
        <v>CONFIRMED BEARISH</v>
      </c>
    </row>
    <row r="740" spans="1:8" ht="13.5" x14ac:dyDescent="0.25">
      <c r="A740" s="3">
        <f>TITRES_STAT!B743</f>
        <v>43081</v>
      </c>
      <c r="B740" s="6">
        <f>TITRES_STAT!C743</f>
        <v>24.39</v>
      </c>
      <c r="C740" s="6">
        <f>TITRES_STAT!D743</f>
        <v>11.3721</v>
      </c>
      <c r="D740" s="6">
        <f>TITRES_STAT!E743</f>
        <v>1573</v>
      </c>
      <c r="E740" s="2">
        <f t="shared" si="44"/>
        <v>125247</v>
      </c>
      <c r="F740" s="6" t="str">
        <f t="shared" si="47"/>
        <v>BEARISH</v>
      </c>
      <c r="G740" s="6" t="str">
        <f t="shared" si="46"/>
        <v>WEAK</v>
      </c>
      <c r="H740" s="6" t="str">
        <f t="shared" si="45"/>
        <v>CONFIRMED BEARISH</v>
      </c>
    </row>
    <row r="741" spans="1:8" ht="13.5" x14ac:dyDescent="0.25">
      <c r="A741" s="3">
        <f>TITRES_STAT!B744</f>
        <v>43082</v>
      </c>
      <c r="B741" s="6">
        <f>TITRES_STAT!C744</f>
        <v>24.3</v>
      </c>
      <c r="C741" s="6">
        <f>TITRES_STAT!D744</f>
        <v>11.3302</v>
      </c>
      <c r="D741" s="6">
        <f>TITRES_STAT!E744</f>
        <v>824</v>
      </c>
      <c r="E741" s="2">
        <f t="shared" si="44"/>
        <v>124423</v>
      </c>
      <c r="F741" s="6" t="str">
        <f t="shared" si="47"/>
        <v>BEARISH</v>
      </c>
      <c r="G741" s="6" t="str">
        <f t="shared" si="46"/>
        <v>WEAK</v>
      </c>
      <c r="H741" s="6" t="str">
        <f t="shared" si="45"/>
        <v>CONFIRMED BEARISH</v>
      </c>
    </row>
    <row r="742" spans="1:8" ht="13.5" x14ac:dyDescent="0.25">
      <c r="A742" s="3">
        <f>TITRES_STAT!B745</f>
        <v>43083</v>
      </c>
      <c r="B742" s="6">
        <f>TITRES_STAT!C745</f>
        <v>24.2</v>
      </c>
      <c r="C742" s="6">
        <f>TITRES_STAT!D745</f>
        <v>11.2835</v>
      </c>
      <c r="D742" s="6">
        <f>TITRES_STAT!E745</f>
        <v>1744</v>
      </c>
      <c r="E742" s="2">
        <f t="shared" si="44"/>
        <v>122679</v>
      </c>
      <c r="F742" s="6" t="str">
        <f t="shared" si="47"/>
        <v>BEARISH</v>
      </c>
      <c r="G742" s="6" t="str">
        <f t="shared" si="46"/>
        <v>WEAK</v>
      </c>
      <c r="H742" s="6" t="str">
        <f t="shared" si="45"/>
        <v>CONFIRMED BEARISH</v>
      </c>
    </row>
    <row r="743" spans="1:8" ht="13.5" x14ac:dyDescent="0.25">
      <c r="A743" s="3">
        <f>TITRES_STAT!B746</f>
        <v>43084</v>
      </c>
      <c r="B743" s="6">
        <f>TITRES_STAT!C746</f>
        <v>24</v>
      </c>
      <c r="C743" s="6">
        <f>TITRES_STAT!D746</f>
        <v>11.190300000000001</v>
      </c>
      <c r="D743" s="6">
        <f>TITRES_STAT!E746</f>
        <v>1306</v>
      </c>
      <c r="E743" s="2">
        <f t="shared" si="44"/>
        <v>121373</v>
      </c>
      <c r="F743" s="6" t="str">
        <f t="shared" si="47"/>
        <v>BEARISH</v>
      </c>
      <c r="G743" s="6" t="str">
        <f t="shared" si="46"/>
        <v>WEAK</v>
      </c>
      <c r="H743" s="6" t="str">
        <f t="shared" si="45"/>
        <v>CONFIRMED BEARISH</v>
      </c>
    </row>
    <row r="744" spans="1:8" ht="13.5" x14ac:dyDescent="0.25">
      <c r="A744" s="3">
        <f>TITRES_STAT!B747</f>
        <v>43087</v>
      </c>
      <c r="B744" s="6">
        <f>TITRES_STAT!C747</f>
        <v>24</v>
      </c>
      <c r="C744" s="6">
        <f>TITRES_STAT!D747</f>
        <v>11.190300000000001</v>
      </c>
      <c r="D744" s="6">
        <f>TITRES_STAT!E747</f>
        <v>201</v>
      </c>
      <c r="E744" s="2">
        <f t="shared" si="44"/>
        <v>121373</v>
      </c>
      <c r="F744" s="6" t="str">
        <f t="shared" si="47"/>
        <v>BEARISH</v>
      </c>
      <c r="G744" s="6" t="str">
        <f t="shared" si="46"/>
        <v>WEAK</v>
      </c>
      <c r="H744" s="6" t="str">
        <f t="shared" si="45"/>
        <v>CONFIRMED BEARISH</v>
      </c>
    </row>
    <row r="745" spans="1:8" ht="13.5" x14ac:dyDescent="0.25">
      <c r="A745" s="3">
        <f>TITRES_STAT!B748</f>
        <v>43088</v>
      </c>
      <c r="B745" s="6">
        <f>TITRES_STAT!C748</f>
        <v>23.5</v>
      </c>
      <c r="C745" s="6">
        <f>TITRES_STAT!D748</f>
        <v>10.957100000000001</v>
      </c>
      <c r="D745" s="6">
        <f>TITRES_STAT!E748</f>
        <v>4254</v>
      </c>
      <c r="E745" s="2">
        <f t="shared" si="44"/>
        <v>117119</v>
      </c>
      <c r="F745" s="6" t="str">
        <f t="shared" si="47"/>
        <v>BEARISH</v>
      </c>
      <c r="G745" s="6" t="str">
        <f t="shared" si="46"/>
        <v>WEAK</v>
      </c>
      <c r="H745" s="6" t="str">
        <f t="shared" si="45"/>
        <v>CONFIRMED BEARISH</v>
      </c>
    </row>
    <row r="746" spans="1:8" ht="13.5" x14ac:dyDescent="0.25">
      <c r="A746" s="3">
        <f>TITRES_STAT!B749</f>
        <v>43089</v>
      </c>
      <c r="B746" s="6">
        <f>TITRES_STAT!C749</f>
        <v>23.5</v>
      </c>
      <c r="C746" s="6">
        <f>TITRES_STAT!D749</f>
        <v>10.957100000000001</v>
      </c>
      <c r="D746" s="6">
        <f>TITRES_STAT!E749</f>
        <v>2733</v>
      </c>
      <c r="E746" s="2">
        <f t="shared" si="44"/>
        <v>117119</v>
      </c>
      <c r="F746" s="6" t="str">
        <f t="shared" si="47"/>
        <v>BEARISH</v>
      </c>
      <c r="G746" s="6" t="str">
        <f t="shared" si="46"/>
        <v>WEAK</v>
      </c>
      <c r="H746" s="6" t="str">
        <f t="shared" si="45"/>
        <v>CONFIRMED BEARISH</v>
      </c>
    </row>
    <row r="747" spans="1:8" ht="13.5" x14ac:dyDescent="0.25">
      <c r="A747" s="3">
        <f>TITRES_STAT!B750</f>
        <v>43090</v>
      </c>
      <c r="B747" s="6">
        <f>TITRES_STAT!C750</f>
        <v>23.4</v>
      </c>
      <c r="C747" s="6">
        <f>TITRES_STAT!D750</f>
        <v>10.910500000000001</v>
      </c>
      <c r="D747" s="6">
        <f>TITRES_STAT!E750</f>
        <v>183</v>
      </c>
      <c r="E747" s="2">
        <f t="shared" si="44"/>
        <v>116936</v>
      </c>
      <c r="F747" s="6" t="str">
        <f t="shared" si="47"/>
        <v>BEARISH</v>
      </c>
      <c r="G747" s="6" t="str">
        <f t="shared" si="46"/>
        <v>WEAK</v>
      </c>
      <c r="H747" s="6" t="str">
        <f t="shared" si="45"/>
        <v>CONFIRMED BEARISH</v>
      </c>
    </row>
    <row r="748" spans="1:8" ht="13.5" x14ac:dyDescent="0.25">
      <c r="A748" s="3">
        <f>TITRES_STAT!B751</f>
        <v>43091</v>
      </c>
      <c r="B748" s="6">
        <f>TITRES_STAT!C751</f>
        <v>23.39</v>
      </c>
      <c r="C748" s="6">
        <f>TITRES_STAT!D751</f>
        <v>10.905900000000001</v>
      </c>
      <c r="D748" s="6">
        <f>TITRES_STAT!E751</f>
        <v>4270</v>
      </c>
      <c r="E748" s="2">
        <f t="shared" si="44"/>
        <v>112666</v>
      </c>
      <c r="F748" s="6" t="str">
        <f t="shared" si="47"/>
        <v>BEARISH</v>
      </c>
      <c r="G748" s="6" t="str">
        <f t="shared" si="46"/>
        <v>WEAK</v>
      </c>
      <c r="H748" s="6" t="str">
        <f t="shared" si="45"/>
        <v>CONFIRMED BEARISH</v>
      </c>
    </row>
    <row r="749" spans="1:8" ht="13.5" x14ac:dyDescent="0.25">
      <c r="A749" s="3">
        <f>TITRES_STAT!B752</f>
        <v>43094</v>
      </c>
      <c r="B749" s="6">
        <f>TITRES_STAT!C752</f>
        <v>23.36</v>
      </c>
      <c r="C749" s="6">
        <f>TITRES_STAT!D752</f>
        <v>10.8919</v>
      </c>
      <c r="D749" s="6">
        <f>TITRES_STAT!E752</f>
        <v>5896</v>
      </c>
      <c r="E749" s="2">
        <f t="shared" si="44"/>
        <v>106770</v>
      </c>
      <c r="F749" s="6" t="str">
        <f t="shared" si="47"/>
        <v>BEARISH</v>
      </c>
      <c r="G749" s="6" t="str">
        <f t="shared" si="46"/>
        <v>WEAK</v>
      </c>
      <c r="H749" s="6" t="str">
        <f t="shared" si="45"/>
        <v>CONFIRMED BEARISH</v>
      </c>
    </row>
    <row r="750" spans="1:8" ht="13.5" x14ac:dyDescent="0.25">
      <c r="A750" s="3">
        <f>TITRES_STAT!B753</f>
        <v>43095</v>
      </c>
      <c r="B750" s="6">
        <f>TITRES_STAT!C753</f>
        <v>23.39</v>
      </c>
      <c r="C750" s="6">
        <f>TITRES_STAT!D753</f>
        <v>10.905900000000001</v>
      </c>
      <c r="D750" s="6">
        <f>TITRES_STAT!E753</f>
        <v>920</v>
      </c>
      <c r="E750" s="2">
        <f t="shared" si="44"/>
        <v>107690</v>
      </c>
      <c r="F750" s="6" t="str">
        <f t="shared" si="47"/>
        <v>BEARISH</v>
      </c>
      <c r="G750" s="6" t="str">
        <f t="shared" si="46"/>
        <v>WEAK</v>
      </c>
      <c r="H750" s="6" t="str">
        <f t="shared" si="45"/>
        <v>CONFIRMED BEARISH</v>
      </c>
    </row>
    <row r="751" spans="1:8" ht="13.5" x14ac:dyDescent="0.25">
      <c r="A751" s="3">
        <f>TITRES_STAT!B754</f>
        <v>43096</v>
      </c>
      <c r="B751" s="6">
        <f>TITRES_STAT!C754</f>
        <v>23.39</v>
      </c>
      <c r="C751" s="6">
        <f>TITRES_STAT!D754</f>
        <v>10.905900000000001</v>
      </c>
      <c r="D751" s="6">
        <f>TITRES_STAT!E754</f>
        <v>2283</v>
      </c>
      <c r="E751" s="2">
        <f t="shared" si="44"/>
        <v>107690</v>
      </c>
      <c r="F751" s="6" t="str">
        <f t="shared" si="47"/>
        <v>BEARISH</v>
      </c>
      <c r="G751" s="6" t="str">
        <f t="shared" si="46"/>
        <v>WEAK</v>
      </c>
      <c r="H751" s="6" t="str">
        <f t="shared" si="45"/>
        <v>CONFIRMED BEARISH</v>
      </c>
    </row>
    <row r="752" spans="1:8" ht="13.5" x14ac:dyDescent="0.25">
      <c r="A752" s="3">
        <f>TITRES_STAT!B755</f>
        <v>43097</v>
      </c>
      <c r="B752" s="6">
        <f>TITRES_STAT!C755</f>
        <v>23.38</v>
      </c>
      <c r="C752" s="6">
        <f>TITRES_STAT!D755</f>
        <v>10.901199999999999</v>
      </c>
      <c r="D752" s="6">
        <f>TITRES_STAT!E755</f>
        <v>3295</v>
      </c>
      <c r="E752" s="2">
        <f t="shared" si="44"/>
        <v>104395</v>
      </c>
      <c r="F752" s="6" t="str">
        <f t="shared" si="47"/>
        <v>BEARISH</v>
      </c>
      <c r="G752" s="6" t="str">
        <f t="shared" si="46"/>
        <v>WEAK</v>
      </c>
      <c r="H752" s="6" t="str">
        <f t="shared" si="45"/>
        <v>CONFIRMED BEARISH</v>
      </c>
    </row>
    <row r="753" spans="1:8" ht="13.5" x14ac:dyDescent="0.25">
      <c r="A753" s="3">
        <f>TITRES_STAT!B756</f>
        <v>43098</v>
      </c>
      <c r="B753" s="6">
        <f>TITRES_STAT!C756</f>
        <v>24.35</v>
      </c>
      <c r="C753" s="6">
        <f>TITRES_STAT!D756</f>
        <v>11.3535</v>
      </c>
      <c r="D753" s="6">
        <f>TITRES_STAT!E756</f>
        <v>2385</v>
      </c>
      <c r="E753" s="2">
        <f t="shared" si="44"/>
        <v>106780</v>
      </c>
      <c r="F753" s="6" t="str">
        <f t="shared" si="47"/>
        <v>BEARISH</v>
      </c>
      <c r="G753" s="6" t="str">
        <f t="shared" si="46"/>
        <v>WEAK</v>
      </c>
      <c r="H753" s="6" t="str">
        <f t="shared" si="45"/>
        <v>BEARISH DIVERGENCE</v>
      </c>
    </row>
    <row r="754" spans="1:8" ht="13.5" x14ac:dyDescent="0.25">
      <c r="A754" s="3">
        <f>TITRES_STAT!B757</f>
        <v>43102</v>
      </c>
      <c r="B754" s="6">
        <f>TITRES_STAT!C757</f>
        <v>24</v>
      </c>
      <c r="C754" s="6">
        <f>TITRES_STAT!D757</f>
        <v>11.190300000000001</v>
      </c>
      <c r="D754" s="6">
        <f>TITRES_STAT!E757</f>
        <v>1519</v>
      </c>
      <c r="E754" s="2">
        <f t="shared" si="44"/>
        <v>105261</v>
      </c>
      <c r="F754" s="6" t="str">
        <f t="shared" si="47"/>
        <v>BEARISH</v>
      </c>
      <c r="G754" s="6" t="str">
        <f t="shared" si="46"/>
        <v>NEUTRAL</v>
      </c>
      <c r="H754" s="6" t="str">
        <f t="shared" si="45"/>
        <v>BEARISH DIVERGENCE</v>
      </c>
    </row>
    <row r="755" spans="1:8" ht="13.5" x14ac:dyDescent="0.25">
      <c r="A755" s="3">
        <f>TITRES_STAT!B758</f>
        <v>43103</v>
      </c>
      <c r="B755" s="6">
        <f>TITRES_STAT!C758</f>
        <v>23.99</v>
      </c>
      <c r="C755" s="6">
        <f>TITRES_STAT!D758</f>
        <v>11.185600000000001</v>
      </c>
      <c r="D755" s="6">
        <f>TITRES_STAT!E758</f>
        <v>530</v>
      </c>
      <c r="E755" s="2">
        <f t="shared" si="44"/>
        <v>104731</v>
      </c>
      <c r="F755" s="6" t="str">
        <f t="shared" si="47"/>
        <v>BEARISH</v>
      </c>
      <c r="G755" s="6" t="str">
        <f t="shared" si="46"/>
        <v>WEAK</v>
      </c>
      <c r="H755" s="6" t="str">
        <f t="shared" si="45"/>
        <v>BEARISH DIVERGENCE</v>
      </c>
    </row>
    <row r="756" spans="1:8" ht="13.5" x14ac:dyDescent="0.25">
      <c r="A756" s="3">
        <f>TITRES_STAT!B759</f>
        <v>43104</v>
      </c>
      <c r="B756" s="6">
        <f>TITRES_STAT!C759</f>
        <v>23.9</v>
      </c>
      <c r="C756" s="6">
        <f>TITRES_STAT!D759</f>
        <v>11.143700000000001</v>
      </c>
      <c r="D756" s="6">
        <f>TITRES_STAT!E759</f>
        <v>440</v>
      </c>
      <c r="E756" s="2">
        <f t="shared" si="44"/>
        <v>104291</v>
      </c>
      <c r="F756" s="6" t="str">
        <f t="shared" si="47"/>
        <v>BEARISH</v>
      </c>
      <c r="G756" s="6" t="str">
        <f t="shared" si="46"/>
        <v>WEAK</v>
      </c>
      <c r="H756" s="6" t="str">
        <f t="shared" si="45"/>
        <v>BEARISH DIVERGENCE</v>
      </c>
    </row>
    <row r="757" spans="1:8" ht="13.5" x14ac:dyDescent="0.25">
      <c r="A757" s="3">
        <f>TITRES_STAT!B760</f>
        <v>43105</v>
      </c>
      <c r="B757" s="6">
        <f>TITRES_STAT!C760</f>
        <v>23.98</v>
      </c>
      <c r="C757" s="6">
        <f>TITRES_STAT!D760</f>
        <v>11.180999999999999</v>
      </c>
      <c r="D757" s="6">
        <f>TITRES_STAT!E760</f>
        <v>291</v>
      </c>
      <c r="E757" s="2">
        <f t="shared" si="44"/>
        <v>104582</v>
      </c>
      <c r="F757" s="6" t="str">
        <f t="shared" si="47"/>
        <v>BULLISH</v>
      </c>
      <c r="G757" s="6" t="str">
        <f t="shared" si="46"/>
        <v>NEUTRAL</v>
      </c>
      <c r="H757" s="6" t="str">
        <f t="shared" si="45"/>
        <v>CONFIRMED BULLISH</v>
      </c>
    </row>
    <row r="758" spans="1:8" ht="13.5" x14ac:dyDescent="0.25">
      <c r="A758" s="3">
        <f>TITRES_STAT!B761</f>
        <v>43108</v>
      </c>
      <c r="B758" s="6">
        <f>TITRES_STAT!C761</f>
        <v>23.98</v>
      </c>
      <c r="C758" s="6">
        <f>TITRES_STAT!D761</f>
        <v>11.180999999999999</v>
      </c>
      <c r="D758" s="6">
        <f>TITRES_STAT!E761</f>
        <v>1355</v>
      </c>
      <c r="E758" s="2">
        <f t="shared" si="44"/>
        <v>104582</v>
      </c>
      <c r="F758" s="6" t="str">
        <f t="shared" si="47"/>
        <v>BEARISH</v>
      </c>
      <c r="G758" s="6" t="str">
        <f t="shared" si="46"/>
        <v>WEAK</v>
      </c>
      <c r="H758" s="6" t="str">
        <f t="shared" si="45"/>
        <v>CONFIRMED BEARISH</v>
      </c>
    </row>
    <row r="759" spans="1:8" ht="13.5" x14ac:dyDescent="0.25">
      <c r="A759" s="3">
        <f>TITRES_STAT!B762</f>
        <v>43109</v>
      </c>
      <c r="B759" s="6">
        <f>TITRES_STAT!C762</f>
        <v>23.97</v>
      </c>
      <c r="C759" s="6">
        <f>TITRES_STAT!D762</f>
        <v>11.176299999999999</v>
      </c>
      <c r="D759" s="6">
        <f>TITRES_STAT!E762</f>
        <v>693</v>
      </c>
      <c r="E759" s="2">
        <f t="shared" si="44"/>
        <v>103889</v>
      </c>
      <c r="F759" s="6" t="str">
        <f t="shared" si="47"/>
        <v>BEARISH</v>
      </c>
      <c r="G759" s="6" t="str">
        <f t="shared" si="46"/>
        <v>NEUTRAL</v>
      </c>
      <c r="H759" s="6" t="str">
        <f t="shared" si="45"/>
        <v>CONFIRMED BEARISH</v>
      </c>
    </row>
    <row r="760" spans="1:8" ht="13.5" x14ac:dyDescent="0.25">
      <c r="A760" s="3">
        <f>TITRES_STAT!B763</f>
        <v>43110</v>
      </c>
      <c r="B760" s="6">
        <f>TITRES_STAT!C763</f>
        <v>23.95</v>
      </c>
      <c r="C760" s="6">
        <f>TITRES_STAT!D763</f>
        <v>11.167</v>
      </c>
      <c r="D760" s="6">
        <f>TITRES_STAT!E763</f>
        <v>440</v>
      </c>
      <c r="E760" s="2">
        <f t="shared" si="44"/>
        <v>103449</v>
      </c>
      <c r="F760" s="6" t="str">
        <f t="shared" si="47"/>
        <v>BEARISH</v>
      </c>
      <c r="G760" s="6" t="str">
        <f t="shared" si="46"/>
        <v>NEUTRAL</v>
      </c>
      <c r="H760" s="6" t="str">
        <f t="shared" si="45"/>
        <v>CONFIRMED BEARISH</v>
      </c>
    </row>
    <row r="761" spans="1:8" ht="13.5" x14ac:dyDescent="0.25">
      <c r="A761" s="3">
        <f>TITRES_STAT!B764</f>
        <v>43111</v>
      </c>
      <c r="B761" s="6">
        <f>TITRES_STAT!C764</f>
        <v>23.8</v>
      </c>
      <c r="C761" s="6">
        <f>TITRES_STAT!D764</f>
        <v>11.097</v>
      </c>
      <c r="D761" s="6">
        <f>TITRES_STAT!E764</f>
        <v>1320</v>
      </c>
      <c r="E761" s="2">
        <f t="shared" si="44"/>
        <v>102129</v>
      </c>
      <c r="F761" s="6" t="str">
        <f t="shared" si="47"/>
        <v>BEARISH</v>
      </c>
      <c r="G761" s="6" t="str">
        <f t="shared" si="46"/>
        <v>WEAK</v>
      </c>
      <c r="H761" s="6" t="str">
        <f t="shared" si="45"/>
        <v>CONFIRMED BEARISH</v>
      </c>
    </row>
    <row r="762" spans="1:8" ht="13.5" x14ac:dyDescent="0.25">
      <c r="A762" s="3">
        <f>TITRES_STAT!B765</f>
        <v>43112</v>
      </c>
      <c r="B762" s="6">
        <f>TITRES_STAT!C765</f>
        <v>23.6</v>
      </c>
      <c r="C762" s="6">
        <f>TITRES_STAT!D765</f>
        <v>11.0038</v>
      </c>
      <c r="D762" s="6">
        <f>TITRES_STAT!E765</f>
        <v>2117</v>
      </c>
      <c r="E762" s="2">
        <f t="shared" si="44"/>
        <v>100012</v>
      </c>
      <c r="F762" s="6" t="str">
        <f t="shared" si="47"/>
        <v>BEARISH</v>
      </c>
      <c r="G762" s="6" t="str">
        <f t="shared" si="46"/>
        <v>WEAK</v>
      </c>
      <c r="H762" s="6" t="str">
        <f t="shared" si="45"/>
        <v>CONFIRMED BEARISH</v>
      </c>
    </row>
    <row r="763" spans="1:8" ht="13.5" x14ac:dyDescent="0.25">
      <c r="A763" s="3">
        <f>TITRES_STAT!B766</f>
        <v>43115</v>
      </c>
      <c r="B763" s="6">
        <f>TITRES_STAT!C766</f>
        <v>23.3</v>
      </c>
      <c r="C763" s="6">
        <f>TITRES_STAT!D766</f>
        <v>10.863899999999999</v>
      </c>
      <c r="D763" s="6">
        <f>TITRES_STAT!E766</f>
        <v>1809</v>
      </c>
      <c r="E763" s="2">
        <f t="shared" si="44"/>
        <v>98203</v>
      </c>
      <c r="F763" s="6" t="str">
        <f t="shared" si="47"/>
        <v>BEARISH</v>
      </c>
      <c r="G763" s="6" t="str">
        <f t="shared" si="46"/>
        <v>WEAK</v>
      </c>
      <c r="H763" s="6" t="str">
        <f t="shared" si="45"/>
        <v>CONFIRMED BEARISH</v>
      </c>
    </row>
    <row r="764" spans="1:8" ht="13.5" x14ac:dyDescent="0.25">
      <c r="A764" s="3">
        <f>TITRES_STAT!B767</f>
        <v>43116</v>
      </c>
      <c r="B764" s="6">
        <f>TITRES_STAT!C767</f>
        <v>23.1</v>
      </c>
      <c r="C764" s="6">
        <f>TITRES_STAT!D767</f>
        <v>10.7706</v>
      </c>
      <c r="D764" s="6">
        <f>TITRES_STAT!E767</f>
        <v>4410</v>
      </c>
      <c r="E764" s="2">
        <f t="shared" si="44"/>
        <v>93793</v>
      </c>
      <c r="F764" s="6" t="str">
        <f t="shared" si="47"/>
        <v>BEARISH</v>
      </c>
      <c r="G764" s="6" t="str">
        <f t="shared" si="46"/>
        <v>WEAK</v>
      </c>
      <c r="H764" s="6" t="str">
        <f t="shared" si="45"/>
        <v>CONFIRMED BEARISH</v>
      </c>
    </row>
    <row r="765" spans="1:8" ht="13.5" x14ac:dyDescent="0.25">
      <c r="A765" s="3">
        <f>TITRES_STAT!B768</f>
        <v>43117</v>
      </c>
      <c r="B765" s="6">
        <f>TITRES_STAT!C768</f>
        <v>23.7</v>
      </c>
      <c r="C765" s="6">
        <f>TITRES_STAT!D768</f>
        <v>11.0504</v>
      </c>
      <c r="D765" s="6">
        <f>TITRES_STAT!E768</f>
        <v>4345</v>
      </c>
      <c r="E765" s="2">
        <f t="shared" si="44"/>
        <v>98138</v>
      </c>
      <c r="F765" s="6" t="str">
        <f t="shared" si="47"/>
        <v>BEARISH</v>
      </c>
      <c r="G765" s="6" t="str">
        <f t="shared" si="46"/>
        <v>WEAK</v>
      </c>
      <c r="H765" s="6" t="str">
        <f t="shared" si="45"/>
        <v>CONFIRMED BEARISH</v>
      </c>
    </row>
    <row r="766" spans="1:8" ht="13.5" x14ac:dyDescent="0.25">
      <c r="A766" s="3">
        <f>TITRES_STAT!B769</f>
        <v>43118</v>
      </c>
      <c r="B766" s="6">
        <f>TITRES_STAT!C769</f>
        <v>23.7</v>
      </c>
      <c r="C766" s="6">
        <f>TITRES_STAT!D769</f>
        <v>11.0504</v>
      </c>
      <c r="D766" s="6">
        <f>TITRES_STAT!E769</f>
        <v>7355</v>
      </c>
      <c r="E766" s="2">
        <f t="shared" si="44"/>
        <v>98138</v>
      </c>
      <c r="F766" s="6" t="str">
        <f t="shared" si="47"/>
        <v>BEARISH</v>
      </c>
      <c r="G766" s="6" t="str">
        <f t="shared" si="46"/>
        <v>WEAK</v>
      </c>
      <c r="H766" s="6" t="str">
        <f t="shared" si="45"/>
        <v>CONFIRMED BEARISH</v>
      </c>
    </row>
    <row r="767" spans="1:8" ht="13.5" x14ac:dyDescent="0.25">
      <c r="A767" s="3">
        <f>TITRES_STAT!B770</f>
        <v>43119</v>
      </c>
      <c r="B767" s="6">
        <f>TITRES_STAT!C770</f>
        <v>23.7</v>
      </c>
      <c r="C767" s="6">
        <f>TITRES_STAT!D770</f>
        <v>11.0504</v>
      </c>
      <c r="D767" s="6">
        <f>TITRES_STAT!E770</f>
        <v>16991</v>
      </c>
      <c r="E767" s="2">
        <f t="shared" si="44"/>
        <v>98138</v>
      </c>
      <c r="F767" s="6" t="str">
        <f t="shared" si="47"/>
        <v>BEARISH</v>
      </c>
      <c r="G767" s="6" t="str">
        <f t="shared" si="46"/>
        <v>NEUTRAL</v>
      </c>
      <c r="H767" s="6" t="str">
        <f t="shared" si="45"/>
        <v>BEARISH DIVERGENCE</v>
      </c>
    </row>
    <row r="768" spans="1:8" ht="13.5" x14ac:dyDescent="0.25">
      <c r="A768" s="3">
        <f>TITRES_STAT!B771</f>
        <v>43122</v>
      </c>
      <c r="B768" s="6">
        <f>TITRES_STAT!C771</f>
        <v>23.97</v>
      </c>
      <c r="C768" s="6">
        <f>TITRES_STAT!D771</f>
        <v>11.176299999999999</v>
      </c>
      <c r="D768" s="6">
        <f>TITRES_STAT!E771</f>
        <v>8173</v>
      </c>
      <c r="E768" s="2">
        <f t="shared" si="44"/>
        <v>106311</v>
      </c>
      <c r="F768" s="6" t="str">
        <f t="shared" si="47"/>
        <v>BULLISH</v>
      </c>
      <c r="G768" s="6" t="str">
        <f t="shared" si="46"/>
        <v>STRONG</v>
      </c>
      <c r="H768" s="6" t="str">
        <f t="shared" si="45"/>
        <v>CONFIRMED BULLISH</v>
      </c>
    </row>
    <row r="769" spans="1:8" ht="13.5" x14ac:dyDescent="0.25">
      <c r="A769" s="3">
        <f>TITRES_STAT!B772</f>
        <v>43123</v>
      </c>
      <c r="B769" s="6">
        <f>TITRES_STAT!C772</f>
        <v>24</v>
      </c>
      <c r="C769" s="6">
        <f>TITRES_STAT!D772</f>
        <v>11.190300000000001</v>
      </c>
      <c r="D769" s="6">
        <f>TITRES_STAT!E772</f>
        <v>978</v>
      </c>
      <c r="E769" s="2">
        <f t="shared" si="44"/>
        <v>107289</v>
      </c>
      <c r="F769" s="6" t="str">
        <f t="shared" si="47"/>
        <v>BULLISH</v>
      </c>
      <c r="G769" s="6" t="str">
        <f t="shared" si="46"/>
        <v>STRONG</v>
      </c>
      <c r="H769" s="6" t="str">
        <f t="shared" si="45"/>
        <v>CONFIRMED BULLISH</v>
      </c>
    </row>
    <row r="770" spans="1:8" ht="13.5" x14ac:dyDescent="0.25">
      <c r="A770" s="3">
        <f>TITRES_STAT!B773</f>
        <v>43124</v>
      </c>
      <c r="B770" s="6">
        <f>TITRES_STAT!C773</f>
        <v>24</v>
      </c>
      <c r="C770" s="6">
        <f>TITRES_STAT!D773</f>
        <v>11.190300000000001</v>
      </c>
      <c r="D770" s="6">
        <f>TITRES_STAT!E773</f>
        <v>300</v>
      </c>
      <c r="E770" s="2">
        <f t="shared" si="44"/>
        <v>107289</v>
      </c>
      <c r="F770" s="6" t="str">
        <f t="shared" si="47"/>
        <v>BULLISH</v>
      </c>
      <c r="G770" s="6" t="str">
        <f t="shared" si="46"/>
        <v>STRONG</v>
      </c>
      <c r="H770" s="6" t="str">
        <f t="shared" si="45"/>
        <v>CONFIRMED BULLISH</v>
      </c>
    </row>
    <row r="771" spans="1:8" ht="13.5" x14ac:dyDescent="0.25">
      <c r="A771" s="3">
        <f>TITRES_STAT!B774</f>
        <v>43125</v>
      </c>
      <c r="B771" s="6">
        <f>TITRES_STAT!C774</f>
        <v>23.99</v>
      </c>
      <c r="C771" s="6">
        <f>TITRES_STAT!D774</f>
        <v>11.185600000000001</v>
      </c>
      <c r="D771" s="6">
        <f>TITRES_STAT!E774</f>
        <v>1768</v>
      </c>
      <c r="E771" s="2">
        <f t="shared" si="44"/>
        <v>105521</v>
      </c>
      <c r="F771" s="6" t="str">
        <f t="shared" si="47"/>
        <v>BULLISH</v>
      </c>
      <c r="G771" s="6" t="str">
        <f t="shared" si="46"/>
        <v>STRONG</v>
      </c>
      <c r="H771" s="6" t="str">
        <f t="shared" si="45"/>
        <v>CONFIRMED BULLISH</v>
      </c>
    </row>
    <row r="772" spans="1:8" ht="13.5" x14ac:dyDescent="0.25">
      <c r="A772" s="3">
        <f>TITRES_STAT!B775</f>
        <v>43126</v>
      </c>
      <c r="B772" s="6">
        <f>TITRES_STAT!C775</f>
        <v>24.4</v>
      </c>
      <c r="C772" s="6">
        <f>TITRES_STAT!D775</f>
        <v>11.376799999999999</v>
      </c>
      <c r="D772" s="6">
        <f>TITRES_STAT!E775</f>
        <v>8197</v>
      </c>
      <c r="E772" s="2">
        <f t="shared" ref="E772:E835" si="48">IF(B772&gt;B771, E771+D772, IF(B772&lt;B771, E771-D772, E771))</f>
        <v>113718</v>
      </c>
      <c r="F772" s="6" t="str">
        <f t="shared" si="47"/>
        <v>BULLISH</v>
      </c>
      <c r="G772" s="6" t="str">
        <f t="shared" si="46"/>
        <v>STRONG</v>
      </c>
      <c r="H772" s="6" t="str">
        <f t="shared" si="45"/>
        <v>CONFIRMED BULLISH</v>
      </c>
    </row>
    <row r="773" spans="1:8" ht="13.5" x14ac:dyDescent="0.25">
      <c r="A773" s="3">
        <f>TITRES_STAT!B776</f>
        <v>43129</v>
      </c>
      <c r="B773" s="6">
        <f>TITRES_STAT!C776</f>
        <v>24.43</v>
      </c>
      <c r="C773" s="6">
        <f>TITRES_STAT!D776</f>
        <v>11.3908</v>
      </c>
      <c r="D773" s="6">
        <f>TITRES_STAT!E776</f>
        <v>445</v>
      </c>
      <c r="E773" s="2">
        <f t="shared" si="48"/>
        <v>114163</v>
      </c>
      <c r="F773" s="6" t="str">
        <f t="shared" si="47"/>
        <v>BULLISH</v>
      </c>
      <c r="G773" s="6" t="str">
        <f t="shared" si="46"/>
        <v>STRONG</v>
      </c>
      <c r="H773" s="6" t="str">
        <f t="shared" si="45"/>
        <v>CONFIRMED BULLISH</v>
      </c>
    </row>
    <row r="774" spans="1:8" ht="13.5" x14ac:dyDescent="0.25">
      <c r="A774" s="3">
        <f>TITRES_STAT!B777</f>
        <v>43130</v>
      </c>
      <c r="B774" s="6">
        <f>TITRES_STAT!C777</f>
        <v>24.4</v>
      </c>
      <c r="C774" s="6">
        <f>TITRES_STAT!D777</f>
        <v>11.376799999999999</v>
      </c>
      <c r="D774" s="6">
        <f>TITRES_STAT!E777</f>
        <v>3590</v>
      </c>
      <c r="E774" s="2">
        <f t="shared" si="48"/>
        <v>110573</v>
      </c>
      <c r="F774" s="6" t="str">
        <f t="shared" si="47"/>
        <v>BULLISH</v>
      </c>
      <c r="G774" s="6" t="str">
        <f t="shared" si="46"/>
        <v>STRONG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3">
        <f>TITRES_STAT!B778</f>
        <v>43131</v>
      </c>
      <c r="B775" s="6">
        <f>TITRES_STAT!C778</f>
        <v>24.46</v>
      </c>
      <c r="C775" s="6">
        <f>TITRES_STAT!D778</f>
        <v>11.4048</v>
      </c>
      <c r="D775" s="6">
        <f>TITRES_STAT!E778</f>
        <v>8607</v>
      </c>
      <c r="E775" s="2">
        <f t="shared" si="48"/>
        <v>119180</v>
      </c>
      <c r="F775" s="6" t="str">
        <f t="shared" si="47"/>
        <v>BULLISH</v>
      </c>
      <c r="G775" s="6" t="str">
        <f t="shared" ref="G775:G838" si="50">IF((E775-E770)/E770 &gt; 0.02, "STRONG",
 IF((E775-E770)/E770 &lt; -0.02, "WEAK", "NEUTRAL"))</f>
        <v>STRONG</v>
      </c>
      <c r="H775" s="6" t="str">
        <f t="shared" si="49"/>
        <v>CONFIRMED BULLISH</v>
      </c>
    </row>
    <row r="776" spans="1:8" ht="13.5" x14ac:dyDescent="0.25">
      <c r="A776" s="3">
        <f>TITRES_STAT!B779</f>
        <v>43132</v>
      </c>
      <c r="B776" s="6">
        <f>TITRES_STAT!C779</f>
        <v>24.46</v>
      </c>
      <c r="C776" s="6">
        <f>TITRES_STAT!D779</f>
        <v>11.4048</v>
      </c>
      <c r="D776" s="6">
        <f>TITRES_STAT!E779</f>
        <v>250</v>
      </c>
      <c r="E776" s="2">
        <f t="shared" si="48"/>
        <v>119180</v>
      </c>
      <c r="F776" s="6" t="str">
        <f t="shared" ref="F776:F839" si="51">IF(E776&gt;E771,"BULLISH",IF(E776&lt;E771,"BEARISH","NEUTRAL"))</f>
        <v>BULLISH</v>
      </c>
      <c r="G776" s="6" t="str">
        <f t="shared" si="50"/>
        <v>STRONG</v>
      </c>
      <c r="H776" s="6" t="str">
        <f t="shared" si="49"/>
        <v>CONFIRMED BULLISH</v>
      </c>
    </row>
    <row r="777" spans="1:8" ht="13.5" x14ac:dyDescent="0.25">
      <c r="A777" s="3">
        <f>TITRES_STAT!B780</f>
        <v>43133</v>
      </c>
      <c r="B777" s="6">
        <f>TITRES_STAT!C780</f>
        <v>24.38</v>
      </c>
      <c r="C777" s="6">
        <f>TITRES_STAT!D780</f>
        <v>11.3675</v>
      </c>
      <c r="D777" s="6">
        <f>TITRES_STAT!E780</f>
        <v>591</v>
      </c>
      <c r="E777" s="2">
        <f t="shared" si="48"/>
        <v>118589</v>
      </c>
      <c r="F777" s="6" t="str">
        <f t="shared" si="51"/>
        <v>BULLISH</v>
      </c>
      <c r="G777" s="6" t="str">
        <f t="shared" si="50"/>
        <v>STRONG</v>
      </c>
      <c r="H777" s="6" t="str">
        <f t="shared" si="49"/>
        <v>BULLISH DIVERGENCE</v>
      </c>
    </row>
    <row r="778" spans="1:8" ht="13.5" x14ac:dyDescent="0.25">
      <c r="A778" s="3">
        <f>TITRES_STAT!B781</f>
        <v>43136</v>
      </c>
      <c r="B778" s="6">
        <f>TITRES_STAT!C781</f>
        <v>24.7</v>
      </c>
      <c r="C778" s="6">
        <f>TITRES_STAT!D781</f>
        <v>11.5167</v>
      </c>
      <c r="D778" s="6">
        <f>TITRES_STAT!E781</f>
        <v>1521</v>
      </c>
      <c r="E778" s="2">
        <f t="shared" si="48"/>
        <v>120110</v>
      </c>
      <c r="F778" s="6" t="str">
        <f t="shared" si="51"/>
        <v>BULLISH</v>
      </c>
      <c r="G778" s="6" t="str">
        <f t="shared" si="50"/>
        <v>STRONG</v>
      </c>
      <c r="H778" s="6" t="str">
        <f t="shared" si="49"/>
        <v>CONFIRMED BULLISH</v>
      </c>
    </row>
    <row r="779" spans="1:8" ht="13.5" x14ac:dyDescent="0.25">
      <c r="A779" s="3">
        <f>TITRES_STAT!B782</f>
        <v>43137</v>
      </c>
      <c r="B779" s="6">
        <f>TITRES_STAT!C782</f>
        <v>25.44</v>
      </c>
      <c r="C779" s="6">
        <f>TITRES_STAT!D782</f>
        <v>11.861700000000001</v>
      </c>
      <c r="D779" s="6">
        <f>TITRES_STAT!E782</f>
        <v>5882</v>
      </c>
      <c r="E779" s="2">
        <f t="shared" si="48"/>
        <v>125992</v>
      </c>
      <c r="F779" s="6" t="str">
        <f t="shared" si="51"/>
        <v>BULLISH</v>
      </c>
      <c r="G779" s="6" t="str">
        <f t="shared" si="50"/>
        <v>STRONG</v>
      </c>
      <c r="H779" s="6" t="str">
        <f t="shared" si="49"/>
        <v>CONFIRMED BULLISH</v>
      </c>
    </row>
    <row r="780" spans="1:8" ht="13.5" x14ac:dyDescent="0.25">
      <c r="A780" s="3">
        <f>TITRES_STAT!B783</f>
        <v>43138</v>
      </c>
      <c r="B780" s="6">
        <f>TITRES_STAT!C783</f>
        <v>25.5</v>
      </c>
      <c r="C780" s="6">
        <f>TITRES_STAT!D783</f>
        <v>11.889699999999999</v>
      </c>
      <c r="D780" s="6">
        <f>TITRES_STAT!E783</f>
        <v>16626</v>
      </c>
      <c r="E780" s="2">
        <f t="shared" si="48"/>
        <v>142618</v>
      </c>
      <c r="F780" s="6" t="str">
        <f t="shared" si="51"/>
        <v>BULLISH</v>
      </c>
      <c r="G780" s="6" t="str">
        <f t="shared" si="50"/>
        <v>STRONG</v>
      </c>
      <c r="H780" s="6" t="str">
        <f t="shared" si="49"/>
        <v>CONFIRMED BULLISH</v>
      </c>
    </row>
    <row r="781" spans="1:8" ht="13.5" x14ac:dyDescent="0.25">
      <c r="A781" s="3">
        <f>TITRES_STAT!B784</f>
        <v>43139</v>
      </c>
      <c r="B781" s="6">
        <f>TITRES_STAT!C784</f>
        <v>25.5</v>
      </c>
      <c r="C781" s="6">
        <f>TITRES_STAT!D784</f>
        <v>11.889699999999999</v>
      </c>
      <c r="D781" s="6">
        <f>TITRES_STAT!E784</f>
        <v>2918</v>
      </c>
      <c r="E781" s="2">
        <f t="shared" si="48"/>
        <v>142618</v>
      </c>
      <c r="F781" s="6" t="str">
        <f t="shared" si="51"/>
        <v>BULLISH</v>
      </c>
      <c r="G781" s="6" t="str">
        <f t="shared" si="50"/>
        <v>STRONG</v>
      </c>
      <c r="H781" s="6" t="str">
        <f t="shared" si="49"/>
        <v>CONFIRMED BULLISH</v>
      </c>
    </row>
    <row r="782" spans="1:8" ht="13.5" x14ac:dyDescent="0.25">
      <c r="A782" s="3">
        <f>TITRES_STAT!B785</f>
        <v>43140</v>
      </c>
      <c r="B782" s="6">
        <f>TITRES_STAT!C785</f>
        <v>25.6</v>
      </c>
      <c r="C782" s="6">
        <f>TITRES_STAT!D785</f>
        <v>11.936299999999999</v>
      </c>
      <c r="D782" s="6">
        <f>TITRES_STAT!E785</f>
        <v>1652</v>
      </c>
      <c r="E782" s="2">
        <f t="shared" si="48"/>
        <v>144270</v>
      </c>
      <c r="F782" s="6" t="str">
        <f t="shared" si="51"/>
        <v>BULLISH</v>
      </c>
      <c r="G782" s="6" t="str">
        <f t="shared" si="50"/>
        <v>STRONG</v>
      </c>
      <c r="H782" s="6" t="str">
        <f t="shared" si="49"/>
        <v>CONFIRMED BULLISH</v>
      </c>
    </row>
    <row r="783" spans="1:8" ht="13.5" x14ac:dyDescent="0.25">
      <c r="A783" s="3">
        <f>TITRES_STAT!B786</f>
        <v>43143</v>
      </c>
      <c r="B783" s="6">
        <f>TITRES_STAT!C786</f>
        <v>25.7</v>
      </c>
      <c r="C783" s="6">
        <f>TITRES_STAT!D786</f>
        <v>11.982900000000001</v>
      </c>
      <c r="D783" s="6">
        <f>TITRES_STAT!E786</f>
        <v>1500</v>
      </c>
      <c r="E783" s="2">
        <f t="shared" si="48"/>
        <v>145770</v>
      </c>
      <c r="F783" s="6" t="str">
        <f t="shared" si="51"/>
        <v>BULLISH</v>
      </c>
      <c r="G783" s="6" t="str">
        <f t="shared" si="50"/>
        <v>STRONG</v>
      </c>
      <c r="H783" s="6" t="str">
        <f t="shared" si="49"/>
        <v>CONFIRMED BULLISH</v>
      </c>
    </row>
    <row r="784" spans="1:8" ht="13.5" x14ac:dyDescent="0.25">
      <c r="A784" s="3">
        <f>TITRES_STAT!B787</f>
        <v>43144</v>
      </c>
      <c r="B784" s="6">
        <f>TITRES_STAT!C787</f>
        <v>25.5</v>
      </c>
      <c r="C784" s="6">
        <f>TITRES_STAT!D787</f>
        <v>11.889699999999999</v>
      </c>
      <c r="D784" s="6">
        <f>TITRES_STAT!E787</f>
        <v>740</v>
      </c>
      <c r="E784" s="2">
        <f t="shared" si="48"/>
        <v>145030</v>
      </c>
      <c r="F784" s="6" t="str">
        <f t="shared" si="51"/>
        <v>BULLISH</v>
      </c>
      <c r="G784" s="6" t="str">
        <f t="shared" si="50"/>
        <v>STRONG</v>
      </c>
      <c r="H784" s="6" t="str">
        <f t="shared" si="49"/>
        <v>CONFIRMED BULLISH</v>
      </c>
    </row>
    <row r="785" spans="1:8" ht="13.5" x14ac:dyDescent="0.25">
      <c r="A785" s="3">
        <f>TITRES_STAT!B788</f>
        <v>43145</v>
      </c>
      <c r="B785" s="6">
        <f>TITRES_STAT!C788</f>
        <v>25.6</v>
      </c>
      <c r="C785" s="6">
        <f>TITRES_STAT!D788</f>
        <v>11.936299999999999</v>
      </c>
      <c r="D785" s="6">
        <f>TITRES_STAT!E788</f>
        <v>3419</v>
      </c>
      <c r="E785" s="2">
        <f t="shared" si="48"/>
        <v>148449</v>
      </c>
      <c r="F785" s="6" t="str">
        <f t="shared" si="51"/>
        <v>BULLISH</v>
      </c>
      <c r="G785" s="6" t="str">
        <f t="shared" si="50"/>
        <v>STRONG</v>
      </c>
      <c r="H785" s="6" t="str">
        <f t="shared" si="49"/>
        <v>CONFIRMED BULLISH</v>
      </c>
    </row>
    <row r="786" spans="1:8" ht="13.5" x14ac:dyDescent="0.25">
      <c r="A786" s="3">
        <f>TITRES_STAT!B789</f>
        <v>43146</v>
      </c>
      <c r="B786" s="6">
        <f>TITRES_STAT!C789</f>
        <v>25.5</v>
      </c>
      <c r="C786" s="6">
        <f>TITRES_STAT!D789</f>
        <v>11.889699999999999</v>
      </c>
      <c r="D786" s="6">
        <f>TITRES_STAT!E789</f>
        <v>180</v>
      </c>
      <c r="E786" s="2">
        <f t="shared" si="48"/>
        <v>148269</v>
      </c>
      <c r="F786" s="6" t="str">
        <f t="shared" si="51"/>
        <v>BULLISH</v>
      </c>
      <c r="G786" s="6" t="str">
        <f t="shared" si="50"/>
        <v>STRONG</v>
      </c>
      <c r="H786" s="6" t="str">
        <f t="shared" si="49"/>
        <v>NEUTRAL</v>
      </c>
    </row>
    <row r="787" spans="1:8" ht="13.5" x14ac:dyDescent="0.25">
      <c r="A787" s="3">
        <f>TITRES_STAT!B790</f>
        <v>43147</v>
      </c>
      <c r="B787" s="6">
        <f>TITRES_STAT!C790</f>
        <v>25.6</v>
      </c>
      <c r="C787" s="6">
        <f>TITRES_STAT!D790</f>
        <v>11.936299999999999</v>
      </c>
      <c r="D787" s="6">
        <f>TITRES_STAT!E790</f>
        <v>3732</v>
      </c>
      <c r="E787" s="2">
        <f t="shared" si="48"/>
        <v>152001</v>
      </c>
      <c r="F787" s="6" t="str">
        <f t="shared" si="51"/>
        <v>BULLISH</v>
      </c>
      <c r="G787" s="6" t="str">
        <f t="shared" si="50"/>
        <v>STRONG</v>
      </c>
      <c r="H787" s="6" t="str">
        <f t="shared" si="49"/>
        <v>NEUTRAL</v>
      </c>
    </row>
    <row r="788" spans="1:8" ht="13.5" x14ac:dyDescent="0.25">
      <c r="A788" s="3">
        <f>TITRES_STAT!B791</f>
        <v>43150</v>
      </c>
      <c r="B788" s="6">
        <f>TITRES_STAT!C791</f>
        <v>25.5</v>
      </c>
      <c r="C788" s="6">
        <f>TITRES_STAT!D791</f>
        <v>11.889699999999999</v>
      </c>
      <c r="D788" s="6">
        <f>TITRES_STAT!E791</f>
        <v>401</v>
      </c>
      <c r="E788" s="2">
        <f t="shared" si="48"/>
        <v>151600</v>
      </c>
      <c r="F788" s="6" t="str">
        <f t="shared" si="51"/>
        <v>BULLISH</v>
      </c>
      <c r="G788" s="6" t="str">
        <f t="shared" si="50"/>
        <v>STRONG</v>
      </c>
      <c r="H788" s="6" t="str">
        <f t="shared" si="49"/>
        <v>BULLISH DIVERGENCE</v>
      </c>
    </row>
    <row r="789" spans="1:8" ht="13.5" x14ac:dyDescent="0.25">
      <c r="A789" s="3">
        <f>TITRES_STAT!B792</f>
        <v>43151</v>
      </c>
      <c r="B789" s="6">
        <f>TITRES_STAT!C792</f>
        <v>25.6</v>
      </c>
      <c r="C789" s="6">
        <f>TITRES_STAT!D792</f>
        <v>11.936299999999999</v>
      </c>
      <c r="D789" s="6">
        <f>TITRES_STAT!E792</f>
        <v>2056</v>
      </c>
      <c r="E789" s="2">
        <f t="shared" si="48"/>
        <v>153656</v>
      </c>
      <c r="F789" s="6" t="str">
        <f t="shared" si="51"/>
        <v>BULLISH</v>
      </c>
      <c r="G789" s="6" t="str">
        <f t="shared" si="50"/>
        <v>STRONG</v>
      </c>
      <c r="H789" s="6" t="str">
        <f t="shared" si="49"/>
        <v>CONFIRMED BULLISH</v>
      </c>
    </row>
    <row r="790" spans="1:8" ht="13.5" x14ac:dyDescent="0.25">
      <c r="A790" s="3">
        <f>TITRES_STAT!B793</f>
        <v>43152</v>
      </c>
      <c r="B790" s="6">
        <f>TITRES_STAT!C793</f>
        <v>25.5</v>
      </c>
      <c r="C790" s="6">
        <f>TITRES_STAT!D793</f>
        <v>11.889699999999999</v>
      </c>
      <c r="D790" s="6">
        <f>TITRES_STAT!E793</f>
        <v>1286</v>
      </c>
      <c r="E790" s="2">
        <f t="shared" si="48"/>
        <v>152370</v>
      </c>
      <c r="F790" s="6" t="str">
        <f t="shared" si="51"/>
        <v>BULLISH</v>
      </c>
      <c r="G790" s="6" t="str">
        <f t="shared" si="50"/>
        <v>STRONG</v>
      </c>
      <c r="H790" s="6" t="str">
        <f t="shared" si="49"/>
        <v>BULLISH DIVERGENCE</v>
      </c>
    </row>
    <row r="791" spans="1:8" ht="13.5" x14ac:dyDescent="0.25">
      <c r="A791" s="3">
        <f>TITRES_STAT!B794</f>
        <v>43153</v>
      </c>
      <c r="B791" s="6">
        <f>TITRES_STAT!C794</f>
        <v>26</v>
      </c>
      <c r="C791" s="6">
        <f>TITRES_STAT!D794</f>
        <v>12.1228</v>
      </c>
      <c r="D791" s="6">
        <f>TITRES_STAT!E794</f>
        <v>2894</v>
      </c>
      <c r="E791" s="2">
        <f t="shared" si="48"/>
        <v>155264</v>
      </c>
      <c r="F791" s="6" t="str">
        <f t="shared" si="51"/>
        <v>BULLISH</v>
      </c>
      <c r="G791" s="6" t="str">
        <f t="shared" si="50"/>
        <v>STRONG</v>
      </c>
      <c r="H791" s="6" t="str">
        <f t="shared" si="49"/>
        <v>CONFIRMED BULLISH</v>
      </c>
    </row>
    <row r="792" spans="1:8" ht="13.5" x14ac:dyDescent="0.25">
      <c r="A792" s="3">
        <f>TITRES_STAT!B795</f>
        <v>43154</v>
      </c>
      <c r="B792" s="6">
        <f>TITRES_STAT!C795</f>
        <v>25.8</v>
      </c>
      <c r="C792" s="6">
        <f>TITRES_STAT!D795</f>
        <v>12.029500000000001</v>
      </c>
      <c r="D792" s="6">
        <f>TITRES_STAT!E795</f>
        <v>641</v>
      </c>
      <c r="E792" s="2">
        <f t="shared" si="48"/>
        <v>154623</v>
      </c>
      <c r="F792" s="6" t="str">
        <f t="shared" si="51"/>
        <v>BULLISH</v>
      </c>
      <c r="G792" s="6" t="str">
        <f t="shared" si="50"/>
        <v>NEUTRAL</v>
      </c>
      <c r="H792" s="6" t="str">
        <f t="shared" si="49"/>
        <v>CONFIRMED BULLISH</v>
      </c>
    </row>
    <row r="793" spans="1:8" ht="13.5" x14ac:dyDescent="0.25">
      <c r="A793" s="3">
        <f>TITRES_STAT!B796</f>
        <v>43157</v>
      </c>
      <c r="B793" s="6">
        <f>TITRES_STAT!C796</f>
        <v>26</v>
      </c>
      <c r="C793" s="6">
        <f>TITRES_STAT!D796</f>
        <v>12.1228</v>
      </c>
      <c r="D793" s="6">
        <f>TITRES_STAT!E796</f>
        <v>710</v>
      </c>
      <c r="E793" s="2">
        <f t="shared" si="48"/>
        <v>155333</v>
      </c>
      <c r="F793" s="6" t="str">
        <f t="shared" si="51"/>
        <v>BULLISH</v>
      </c>
      <c r="G793" s="6" t="str">
        <f t="shared" si="50"/>
        <v>STRONG</v>
      </c>
      <c r="H793" s="6" t="str">
        <f t="shared" si="49"/>
        <v>CONFIRMED BULLISH</v>
      </c>
    </row>
    <row r="794" spans="1:8" ht="13.5" x14ac:dyDescent="0.25">
      <c r="A794" s="3">
        <f>TITRES_STAT!B797</f>
        <v>43158</v>
      </c>
      <c r="B794" s="6">
        <f>TITRES_STAT!C797</f>
        <v>26.2</v>
      </c>
      <c r="C794" s="6">
        <f>TITRES_STAT!D797</f>
        <v>12.216100000000001</v>
      </c>
      <c r="D794" s="6">
        <f>TITRES_STAT!E797</f>
        <v>8276</v>
      </c>
      <c r="E794" s="2">
        <f t="shared" si="48"/>
        <v>163609</v>
      </c>
      <c r="F794" s="6" t="str">
        <f t="shared" si="51"/>
        <v>BULLISH</v>
      </c>
      <c r="G794" s="6" t="str">
        <f t="shared" si="50"/>
        <v>STRONG</v>
      </c>
      <c r="H794" s="6" t="str">
        <f t="shared" si="49"/>
        <v>CONFIRMED BULLISH</v>
      </c>
    </row>
    <row r="795" spans="1:8" ht="13.5" x14ac:dyDescent="0.25">
      <c r="A795" s="3">
        <f>TITRES_STAT!B798</f>
        <v>43159</v>
      </c>
      <c r="B795" s="6">
        <f>TITRES_STAT!C798</f>
        <v>26</v>
      </c>
      <c r="C795" s="6">
        <f>TITRES_STAT!D798</f>
        <v>12.1228</v>
      </c>
      <c r="D795" s="6">
        <f>TITRES_STAT!E798</f>
        <v>2023</v>
      </c>
      <c r="E795" s="2">
        <f t="shared" si="48"/>
        <v>161586</v>
      </c>
      <c r="F795" s="6" t="str">
        <f t="shared" si="51"/>
        <v>BULLISH</v>
      </c>
      <c r="G795" s="6" t="str">
        <f t="shared" si="50"/>
        <v>STRONG</v>
      </c>
      <c r="H795" s="6" t="str">
        <f t="shared" si="49"/>
        <v>CONFIRMED BULLISH</v>
      </c>
    </row>
    <row r="796" spans="1:8" ht="13.5" x14ac:dyDescent="0.25">
      <c r="A796" s="3">
        <f>TITRES_STAT!B799</f>
        <v>43160</v>
      </c>
      <c r="B796" s="6">
        <f>TITRES_STAT!C799</f>
        <v>26</v>
      </c>
      <c r="C796" s="6">
        <f>TITRES_STAT!D799</f>
        <v>12.1228</v>
      </c>
      <c r="D796" s="6">
        <f>TITRES_STAT!E799</f>
        <v>4049</v>
      </c>
      <c r="E796" s="2">
        <f t="shared" si="48"/>
        <v>161586</v>
      </c>
      <c r="F796" s="6" t="str">
        <f t="shared" si="51"/>
        <v>BULLISH</v>
      </c>
      <c r="G796" s="6" t="str">
        <f t="shared" si="50"/>
        <v>STRONG</v>
      </c>
      <c r="H796" s="6" t="str">
        <f t="shared" si="49"/>
        <v>NEUTRAL</v>
      </c>
    </row>
    <row r="797" spans="1:8" ht="13.5" x14ac:dyDescent="0.25">
      <c r="A797" s="3">
        <f>TITRES_STAT!B800</f>
        <v>43161</v>
      </c>
      <c r="B797" s="6">
        <f>TITRES_STAT!C800</f>
        <v>25.9</v>
      </c>
      <c r="C797" s="6">
        <f>TITRES_STAT!D800</f>
        <v>12.0762</v>
      </c>
      <c r="D797" s="6">
        <f>TITRES_STAT!E800</f>
        <v>280</v>
      </c>
      <c r="E797" s="2">
        <f t="shared" si="48"/>
        <v>161306</v>
      </c>
      <c r="F797" s="6" t="str">
        <f t="shared" si="51"/>
        <v>BULLISH</v>
      </c>
      <c r="G797" s="6" t="str">
        <f t="shared" si="50"/>
        <v>STRONG</v>
      </c>
      <c r="H797" s="6" t="str">
        <f t="shared" si="49"/>
        <v>CONFIRMED BULLISH</v>
      </c>
    </row>
    <row r="798" spans="1:8" ht="13.5" x14ac:dyDescent="0.25">
      <c r="A798" s="3">
        <f>TITRES_STAT!B801</f>
        <v>43164</v>
      </c>
      <c r="B798" s="6">
        <f>TITRES_STAT!C801</f>
        <v>26</v>
      </c>
      <c r="C798" s="6">
        <f>TITRES_STAT!D801</f>
        <v>12.1228</v>
      </c>
      <c r="D798" s="6">
        <f>TITRES_STAT!E801</f>
        <v>625</v>
      </c>
      <c r="E798" s="2">
        <f t="shared" si="48"/>
        <v>161931</v>
      </c>
      <c r="F798" s="6" t="str">
        <f t="shared" si="51"/>
        <v>BULLISH</v>
      </c>
      <c r="G798" s="6" t="str">
        <f t="shared" si="50"/>
        <v>STRONG</v>
      </c>
      <c r="H798" s="6" t="str">
        <f t="shared" si="49"/>
        <v>NEUTRAL</v>
      </c>
    </row>
    <row r="799" spans="1:8" ht="13.5" x14ac:dyDescent="0.25">
      <c r="A799" s="3">
        <f>TITRES_STAT!B802</f>
        <v>43165</v>
      </c>
      <c r="B799" s="6">
        <f>TITRES_STAT!C802</f>
        <v>25.9</v>
      </c>
      <c r="C799" s="6">
        <f>TITRES_STAT!D802</f>
        <v>12.0762</v>
      </c>
      <c r="D799" s="6">
        <f>TITRES_STAT!E802</f>
        <v>545</v>
      </c>
      <c r="E799" s="2">
        <f t="shared" si="48"/>
        <v>161386</v>
      </c>
      <c r="F799" s="6" t="str">
        <f t="shared" si="51"/>
        <v>BEARISH</v>
      </c>
      <c r="G799" s="6" t="str">
        <f t="shared" si="50"/>
        <v>NEUTRAL</v>
      </c>
      <c r="H799" s="6" t="str">
        <f t="shared" si="49"/>
        <v>CONFIRMED BEARISH</v>
      </c>
    </row>
    <row r="800" spans="1:8" ht="13.5" x14ac:dyDescent="0.25">
      <c r="A800" s="3">
        <f>TITRES_STAT!B803</f>
        <v>43166</v>
      </c>
      <c r="B800" s="6">
        <f>TITRES_STAT!C803</f>
        <v>25.89</v>
      </c>
      <c r="C800" s="6">
        <f>TITRES_STAT!D803</f>
        <v>12.0715</v>
      </c>
      <c r="D800" s="6">
        <f>TITRES_STAT!E803</f>
        <v>284</v>
      </c>
      <c r="E800" s="2">
        <f t="shared" si="48"/>
        <v>161102</v>
      </c>
      <c r="F800" s="6" t="str">
        <f t="shared" si="51"/>
        <v>BEARISH</v>
      </c>
      <c r="G800" s="6" t="str">
        <f t="shared" si="50"/>
        <v>NEUTRAL</v>
      </c>
      <c r="H800" s="6" t="str">
        <f t="shared" si="49"/>
        <v>CONFIRMED BEARISH</v>
      </c>
    </row>
    <row r="801" spans="1:8" ht="13.5" x14ac:dyDescent="0.25">
      <c r="A801" s="3">
        <f>TITRES_STAT!B804</f>
        <v>43167</v>
      </c>
      <c r="B801" s="6">
        <f>TITRES_STAT!C804</f>
        <v>25.8</v>
      </c>
      <c r="C801" s="6">
        <f>TITRES_STAT!D804</f>
        <v>12.029500000000001</v>
      </c>
      <c r="D801" s="6">
        <f>TITRES_STAT!E804</f>
        <v>390</v>
      </c>
      <c r="E801" s="2">
        <f t="shared" si="48"/>
        <v>160712</v>
      </c>
      <c r="F801" s="6" t="str">
        <f t="shared" si="51"/>
        <v>BEARISH</v>
      </c>
      <c r="G801" s="6" t="str">
        <f t="shared" si="50"/>
        <v>NEUTRAL</v>
      </c>
      <c r="H801" s="6" t="str">
        <f t="shared" si="49"/>
        <v>CONFIRMED BEARISH</v>
      </c>
    </row>
    <row r="802" spans="1:8" ht="13.5" x14ac:dyDescent="0.25">
      <c r="A802" s="3">
        <f>TITRES_STAT!B805</f>
        <v>43168</v>
      </c>
      <c r="B802" s="6">
        <f>TITRES_STAT!C805</f>
        <v>25.88</v>
      </c>
      <c r="C802" s="6">
        <f>TITRES_STAT!D805</f>
        <v>12.0669</v>
      </c>
      <c r="D802" s="6">
        <f>TITRES_STAT!E805</f>
        <v>707</v>
      </c>
      <c r="E802" s="2">
        <f t="shared" si="48"/>
        <v>161419</v>
      </c>
      <c r="F802" s="6" t="str">
        <f t="shared" si="51"/>
        <v>BULLISH</v>
      </c>
      <c r="G802" s="6" t="str">
        <f t="shared" si="50"/>
        <v>NEUTRAL</v>
      </c>
      <c r="H802" s="6" t="str">
        <f t="shared" si="49"/>
        <v>BULLISH DIVERGENCE</v>
      </c>
    </row>
    <row r="803" spans="1:8" ht="13.5" x14ac:dyDescent="0.25">
      <c r="A803" s="3">
        <f>TITRES_STAT!B806</f>
        <v>43171</v>
      </c>
      <c r="B803" s="6">
        <f>TITRES_STAT!C806</f>
        <v>26.18</v>
      </c>
      <c r="C803" s="6">
        <f>TITRES_STAT!D806</f>
        <v>12.2067</v>
      </c>
      <c r="D803" s="6">
        <f>TITRES_STAT!E806</f>
        <v>7983</v>
      </c>
      <c r="E803" s="2">
        <f t="shared" si="48"/>
        <v>169402</v>
      </c>
      <c r="F803" s="6" t="str">
        <f t="shared" si="51"/>
        <v>BULLISH</v>
      </c>
      <c r="G803" s="6" t="str">
        <f t="shared" si="50"/>
        <v>STRONG</v>
      </c>
      <c r="H803" s="6" t="str">
        <f t="shared" si="49"/>
        <v>CONFIRMED BULLISH</v>
      </c>
    </row>
    <row r="804" spans="1:8" ht="13.5" x14ac:dyDescent="0.25">
      <c r="A804" s="3">
        <f>TITRES_STAT!B807</f>
        <v>43172</v>
      </c>
      <c r="B804" s="6">
        <f>TITRES_STAT!C807</f>
        <v>26.49</v>
      </c>
      <c r="C804" s="6">
        <f>TITRES_STAT!D807</f>
        <v>12.3513</v>
      </c>
      <c r="D804" s="6">
        <f>TITRES_STAT!E807</f>
        <v>6320</v>
      </c>
      <c r="E804" s="2">
        <f t="shared" si="48"/>
        <v>175722</v>
      </c>
      <c r="F804" s="6" t="str">
        <f t="shared" si="51"/>
        <v>BULLISH</v>
      </c>
      <c r="G804" s="6" t="str">
        <f t="shared" si="50"/>
        <v>STRONG</v>
      </c>
      <c r="H804" s="6" t="str">
        <f t="shared" si="49"/>
        <v>CONFIRMED BULLISH</v>
      </c>
    </row>
    <row r="805" spans="1:8" ht="13.5" x14ac:dyDescent="0.25">
      <c r="A805" s="3">
        <f>TITRES_STAT!B808</f>
        <v>43173</v>
      </c>
      <c r="B805" s="6">
        <f>TITRES_STAT!C808</f>
        <v>26.7</v>
      </c>
      <c r="C805" s="6">
        <f>TITRES_STAT!D808</f>
        <v>12.449199999999999</v>
      </c>
      <c r="D805" s="6">
        <f>TITRES_STAT!E808</f>
        <v>2360</v>
      </c>
      <c r="E805" s="2">
        <f t="shared" si="48"/>
        <v>178082</v>
      </c>
      <c r="F805" s="6" t="str">
        <f t="shared" si="51"/>
        <v>BULLISH</v>
      </c>
      <c r="G805" s="6" t="str">
        <f t="shared" si="50"/>
        <v>STRONG</v>
      </c>
      <c r="H805" s="6" t="str">
        <f t="shared" si="49"/>
        <v>CONFIRMED BULLISH</v>
      </c>
    </row>
    <row r="806" spans="1:8" ht="13.5" x14ac:dyDescent="0.25">
      <c r="A806" s="3">
        <f>TITRES_STAT!B809</f>
        <v>43174</v>
      </c>
      <c r="B806" s="6">
        <f>TITRES_STAT!C809</f>
        <v>27.2</v>
      </c>
      <c r="C806" s="6">
        <f>TITRES_STAT!D809</f>
        <v>12.6823</v>
      </c>
      <c r="D806" s="6">
        <f>TITRES_STAT!E809</f>
        <v>4112</v>
      </c>
      <c r="E806" s="2">
        <f t="shared" si="48"/>
        <v>182194</v>
      </c>
      <c r="F806" s="6" t="str">
        <f t="shared" si="51"/>
        <v>BULLISH</v>
      </c>
      <c r="G806" s="6" t="str">
        <f t="shared" si="50"/>
        <v>STRONG</v>
      </c>
      <c r="H806" s="6" t="str">
        <f t="shared" si="49"/>
        <v>CONFIRMED BULLISH</v>
      </c>
    </row>
    <row r="807" spans="1:8" ht="13.5" x14ac:dyDescent="0.25">
      <c r="A807" s="3">
        <f>TITRES_STAT!B810</f>
        <v>43175</v>
      </c>
      <c r="B807" s="6">
        <f>TITRES_STAT!C810</f>
        <v>27.2</v>
      </c>
      <c r="C807" s="6">
        <f>TITRES_STAT!D810</f>
        <v>12.6823</v>
      </c>
      <c r="D807" s="6">
        <f>TITRES_STAT!E810</f>
        <v>4648</v>
      </c>
      <c r="E807" s="2">
        <f t="shared" si="48"/>
        <v>182194</v>
      </c>
      <c r="F807" s="6" t="str">
        <f t="shared" si="51"/>
        <v>BULLISH</v>
      </c>
      <c r="G807" s="6" t="str">
        <f t="shared" si="50"/>
        <v>STRONG</v>
      </c>
      <c r="H807" s="6" t="str">
        <f t="shared" si="49"/>
        <v>CONFIRMED BULLISH</v>
      </c>
    </row>
    <row r="808" spans="1:8" ht="13.5" x14ac:dyDescent="0.25">
      <c r="A808" s="3">
        <f>TITRES_STAT!B811</f>
        <v>43178</v>
      </c>
      <c r="B808" s="6">
        <f>TITRES_STAT!C811</f>
        <v>27.5</v>
      </c>
      <c r="C808" s="6">
        <f>TITRES_STAT!D811</f>
        <v>12.8222</v>
      </c>
      <c r="D808" s="6">
        <f>TITRES_STAT!E811</f>
        <v>2300</v>
      </c>
      <c r="E808" s="2">
        <f t="shared" si="48"/>
        <v>184494</v>
      </c>
      <c r="F808" s="6" t="str">
        <f t="shared" si="51"/>
        <v>BULLISH</v>
      </c>
      <c r="G808" s="6" t="str">
        <f t="shared" si="50"/>
        <v>STRONG</v>
      </c>
      <c r="H808" s="6" t="str">
        <f t="shared" si="49"/>
        <v>CONFIRMED BULLISH</v>
      </c>
    </row>
    <row r="809" spans="1:8" ht="13.5" x14ac:dyDescent="0.25">
      <c r="A809" s="3">
        <f>TITRES_STAT!B812</f>
        <v>43180</v>
      </c>
      <c r="B809" s="6">
        <f>TITRES_STAT!C812</f>
        <v>27.5</v>
      </c>
      <c r="C809" s="6">
        <f>TITRES_STAT!D812</f>
        <v>12.8222</v>
      </c>
      <c r="D809" s="6">
        <f>TITRES_STAT!E812</f>
        <v>1750</v>
      </c>
      <c r="E809" s="2">
        <f t="shared" si="48"/>
        <v>184494</v>
      </c>
      <c r="F809" s="6" t="str">
        <f t="shared" si="51"/>
        <v>BULLISH</v>
      </c>
      <c r="G809" s="6" t="str">
        <f t="shared" si="50"/>
        <v>STRONG</v>
      </c>
      <c r="H809" s="6" t="str">
        <f t="shared" si="49"/>
        <v>CONFIRMED BULLISH</v>
      </c>
    </row>
    <row r="810" spans="1:8" ht="13.5" x14ac:dyDescent="0.25">
      <c r="A810" s="3">
        <f>TITRES_STAT!B813</f>
        <v>43181</v>
      </c>
      <c r="B810" s="6">
        <f>TITRES_STAT!C813</f>
        <v>27.5</v>
      </c>
      <c r="C810" s="6">
        <f>TITRES_STAT!D813</f>
        <v>12.8222</v>
      </c>
      <c r="D810" s="6">
        <f>TITRES_STAT!E813</f>
        <v>420</v>
      </c>
      <c r="E810" s="2">
        <f t="shared" si="48"/>
        <v>184494</v>
      </c>
      <c r="F810" s="6" t="str">
        <f t="shared" si="51"/>
        <v>BULLISH</v>
      </c>
      <c r="G810" s="6" t="str">
        <f t="shared" si="50"/>
        <v>STRONG</v>
      </c>
      <c r="H810" s="6" t="str">
        <f t="shared" si="49"/>
        <v>CONFIRMED BULLISH</v>
      </c>
    </row>
    <row r="811" spans="1:8" ht="13.5" x14ac:dyDescent="0.25">
      <c r="A811" s="3">
        <f>TITRES_STAT!B814</f>
        <v>43182</v>
      </c>
      <c r="B811" s="6">
        <f>TITRES_STAT!C814</f>
        <v>27.5</v>
      </c>
      <c r="C811" s="6">
        <f>TITRES_STAT!D814</f>
        <v>12.8222</v>
      </c>
      <c r="D811" s="6">
        <f>TITRES_STAT!E814</f>
        <v>17</v>
      </c>
      <c r="E811" s="2">
        <f t="shared" si="48"/>
        <v>184494</v>
      </c>
      <c r="F811" s="6" t="str">
        <f t="shared" si="51"/>
        <v>BULLISH</v>
      </c>
      <c r="G811" s="6" t="str">
        <f t="shared" si="50"/>
        <v>NEUTRAL</v>
      </c>
      <c r="H811" s="6" t="str">
        <f t="shared" si="49"/>
        <v>CONFIRMED BULLISH</v>
      </c>
    </row>
    <row r="812" spans="1:8" ht="13.5" x14ac:dyDescent="0.25">
      <c r="A812" s="3">
        <f>TITRES_STAT!B815</f>
        <v>43185</v>
      </c>
      <c r="B812" s="6">
        <f>TITRES_STAT!C815</f>
        <v>27.4</v>
      </c>
      <c r="C812" s="6">
        <f>TITRES_STAT!D815</f>
        <v>12.775600000000001</v>
      </c>
      <c r="D812" s="6">
        <f>TITRES_STAT!E815</f>
        <v>423</v>
      </c>
      <c r="E812" s="2">
        <f t="shared" si="48"/>
        <v>184071</v>
      </c>
      <c r="F812" s="6" t="str">
        <f t="shared" si="51"/>
        <v>BULLISH</v>
      </c>
      <c r="G812" s="6" t="str">
        <f t="shared" si="50"/>
        <v>NEUTRAL</v>
      </c>
      <c r="H812" s="6" t="str">
        <f t="shared" si="49"/>
        <v>CONFIRMED BULLISH</v>
      </c>
    </row>
    <row r="813" spans="1:8" ht="13.5" x14ac:dyDescent="0.25">
      <c r="A813" s="3">
        <f>TITRES_STAT!B816</f>
        <v>43186</v>
      </c>
      <c r="B813" s="6">
        <f>TITRES_STAT!C816</f>
        <v>27.29</v>
      </c>
      <c r="C813" s="6">
        <f>TITRES_STAT!D816</f>
        <v>12.724299999999999</v>
      </c>
      <c r="D813" s="6">
        <f>TITRES_STAT!E816</f>
        <v>319</v>
      </c>
      <c r="E813" s="2">
        <f t="shared" si="48"/>
        <v>183752</v>
      </c>
      <c r="F813" s="6" t="str">
        <f t="shared" si="51"/>
        <v>BEARISH</v>
      </c>
      <c r="G813" s="6" t="str">
        <f t="shared" si="50"/>
        <v>NEUTRAL</v>
      </c>
      <c r="H813" s="6" t="str">
        <f t="shared" si="49"/>
        <v>CONFIRMED BEARISH</v>
      </c>
    </row>
    <row r="814" spans="1:8" ht="13.5" x14ac:dyDescent="0.25">
      <c r="A814" s="3">
        <f>TITRES_STAT!B817</f>
        <v>43187</v>
      </c>
      <c r="B814" s="6">
        <f>TITRES_STAT!C817</f>
        <v>27.21</v>
      </c>
      <c r="C814" s="6">
        <f>TITRES_STAT!D817</f>
        <v>12.686999999999999</v>
      </c>
      <c r="D814" s="6">
        <f>TITRES_STAT!E817</f>
        <v>521</v>
      </c>
      <c r="E814" s="2">
        <f t="shared" si="48"/>
        <v>183231</v>
      </c>
      <c r="F814" s="6" t="str">
        <f t="shared" si="51"/>
        <v>BEARISH</v>
      </c>
      <c r="G814" s="6" t="str">
        <f t="shared" si="50"/>
        <v>NEUTRAL</v>
      </c>
      <c r="H814" s="6" t="str">
        <f t="shared" si="49"/>
        <v>CONFIRMED BEARISH</v>
      </c>
    </row>
    <row r="815" spans="1:8" ht="13.5" x14ac:dyDescent="0.25">
      <c r="A815" s="3">
        <f>TITRES_STAT!B818</f>
        <v>43188</v>
      </c>
      <c r="B815" s="6">
        <f>TITRES_STAT!C818</f>
        <v>27</v>
      </c>
      <c r="C815" s="6">
        <f>TITRES_STAT!D818</f>
        <v>12.5891</v>
      </c>
      <c r="D815" s="6">
        <f>TITRES_STAT!E818</f>
        <v>1204</v>
      </c>
      <c r="E815" s="2">
        <f t="shared" si="48"/>
        <v>182027</v>
      </c>
      <c r="F815" s="6" t="str">
        <f t="shared" si="51"/>
        <v>BEARISH</v>
      </c>
      <c r="G815" s="6" t="str">
        <f t="shared" si="50"/>
        <v>NEUTRAL</v>
      </c>
      <c r="H815" s="6" t="str">
        <f t="shared" si="49"/>
        <v>CONFIRMED BEARISH</v>
      </c>
    </row>
    <row r="816" spans="1:8" ht="13.5" x14ac:dyDescent="0.25">
      <c r="A816" s="3">
        <f>TITRES_STAT!B819</f>
        <v>43189</v>
      </c>
      <c r="B816" s="6">
        <f>TITRES_STAT!C819</f>
        <v>27.19</v>
      </c>
      <c r="C816" s="6">
        <f>TITRES_STAT!D819</f>
        <v>12.6777</v>
      </c>
      <c r="D816" s="6">
        <f>TITRES_STAT!E819</f>
        <v>6709</v>
      </c>
      <c r="E816" s="2">
        <f t="shared" si="48"/>
        <v>188736</v>
      </c>
      <c r="F816" s="6" t="str">
        <f t="shared" si="51"/>
        <v>BULLISH</v>
      </c>
      <c r="G816" s="6" t="str">
        <f t="shared" si="50"/>
        <v>STRONG</v>
      </c>
      <c r="H816" s="6" t="str">
        <f t="shared" si="49"/>
        <v>BULLISH DIVERGENCE</v>
      </c>
    </row>
    <row r="817" spans="1:8" ht="13.5" x14ac:dyDescent="0.25">
      <c r="A817" s="3">
        <f>TITRES_STAT!B820</f>
        <v>43192</v>
      </c>
      <c r="B817" s="6">
        <f>TITRES_STAT!C820</f>
        <v>27.5</v>
      </c>
      <c r="C817" s="6">
        <f>TITRES_STAT!D820</f>
        <v>12.8222</v>
      </c>
      <c r="D817" s="6">
        <f>TITRES_STAT!E820</f>
        <v>105</v>
      </c>
      <c r="E817" s="2">
        <f t="shared" si="48"/>
        <v>188841</v>
      </c>
      <c r="F817" s="6" t="str">
        <f t="shared" si="51"/>
        <v>BULLISH</v>
      </c>
      <c r="G817" s="6" t="str">
        <f t="shared" si="50"/>
        <v>STRONG</v>
      </c>
      <c r="H817" s="6" t="str">
        <f t="shared" si="49"/>
        <v>CONFIRMED BULLISH</v>
      </c>
    </row>
    <row r="818" spans="1:8" ht="13.5" x14ac:dyDescent="0.25">
      <c r="A818" s="3">
        <f>TITRES_STAT!B821</f>
        <v>43193</v>
      </c>
      <c r="B818" s="6">
        <f>TITRES_STAT!C821</f>
        <v>27.45</v>
      </c>
      <c r="C818" s="6">
        <f>TITRES_STAT!D821</f>
        <v>12.7989</v>
      </c>
      <c r="D818" s="6">
        <f>TITRES_STAT!E821</f>
        <v>160</v>
      </c>
      <c r="E818" s="2">
        <f t="shared" si="48"/>
        <v>188681</v>
      </c>
      <c r="F818" s="6" t="str">
        <f t="shared" si="51"/>
        <v>BULLISH</v>
      </c>
      <c r="G818" s="6" t="str">
        <f t="shared" si="50"/>
        <v>STRONG</v>
      </c>
      <c r="H818" s="6" t="str">
        <f t="shared" si="49"/>
        <v>CONFIRMED BULLISH</v>
      </c>
    </row>
    <row r="819" spans="1:8" ht="13.5" x14ac:dyDescent="0.25">
      <c r="A819" s="3">
        <f>TITRES_STAT!B822</f>
        <v>43194</v>
      </c>
      <c r="B819" s="6">
        <f>TITRES_STAT!C822</f>
        <v>27.39</v>
      </c>
      <c r="C819" s="6">
        <f>TITRES_STAT!D822</f>
        <v>12.770899999999999</v>
      </c>
      <c r="D819" s="6">
        <f>TITRES_STAT!E822</f>
        <v>235</v>
      </c>
      <c r="E819" s="2">
        <f t="shared" si="48"/>
        <v>188446</v>
      </c>
      <c r="F819" s="6" t="str">
        <f t="shared" si="51"/>
        <v>BULLISH</v>
      </c>
      <c r="G819" s="6" t="str">
        <f t="shared" si="50"/>
        <v>STRONG</v>
      </c>
      <c r="H819" s="6" t="str">
        <f t="shared" si="49"/>
        <v>CONFIRMED BULLISH</v>
      </c>
    </row>
    <row r="820" spans="1:8" ht="13.5" x14ac:dyDescent="0.25">
      <c r="A820" s="3">
        <f>TITRES_STAT!B823</f>
        <v>43195</v>
      </c>
      <c r="B820" s="6">
        <f>TITRES_STAT!C823</f>
        <v>27</v>
      </c>
      <c r="C820" s="6">
        <f>TITRES_STAT!D823</f>
        <v>12.5891</v>
      </c>
      <c r="D820" s="6">
        <f>TITRES_STAT!E823</f>
        <v>307</v>
      </c>
      <c r="E820" s="2">
        <f t="shared" si="48"/>
        <v>188139</v>
      </c>
      <c r="F820" s="6" t="str">
        <f t="shared" si="51"/>
        <v>BULLISH</v>
      </c>
      <c r="G820" s="6" t="str">
        <f t="shared" si="50"/>
        <v>STRONG</v>
      </c>
      <c r="H820" s="6" t="str">
        <f t="shared" si="49"/>
        <v>NEUTRAL</v>
      </c>
    </row>
    <row r="821" spans="1:8" ht="13.5" x14ac:dyDescent="0.25">
      <c r="A821" s="3">
        <f>TITRES_STAT!B824</f>
        <v>43196</v>
      </c>
      <c r="B821" s="6">
        <f>TITRES_STAT!C824</f>
        <v>27.1</v>
      </c>
      <c r="C821" s="6">
        <f>TITRES_STAT!D824</f>
        <v>12.6357</v>
      </c>
      <c r="D821" s="6">
        <f>TITRES_STAT!E824</f>
        <v>286</v>
      </c>
      <c r="E821" s="2">
        <f t="shared" si="48"/>
        <v>188425</v>
      </c>
      <c r="F821" s="6" t="str">
        <f t="shared" si="51"/>
        <v>BEARISH</v>
      </c>
      <c r="G821" s="6" t="str">
        <f t="shared" si="50"/>
        <v>NEUTRAL</v>
      </c>
      <c r="H821" s="6" t="str">
        <f t="shared" si="49"/>
        <v>CONFIRMED BEARISH</v>
      </c>
    </row>
    <row r="822" spans="1:8" ht="13.5" x14ac:dyDescent="0.25">
      <c r="A822" s="3">
        <f>TITRES_STAT!B825</f>
        <v>43200</v>
      </c>
      <c r="B822" s="6">
        <f>TITRES_STAT!C825</f>
        <v>27</v>
      </c>
      <c r="C822" s="6">
        <f>TITRES_STAT!D825</f>
        <v>12.5891</v>
      </c>
      <c r="D822" s="6">
        <f>TITRES_STAT!E825</f>
        <v>428</v>
      </c>
      <c r="E822" s="2">
        <f t="shared" si="48"/>
        <v>187997</v>
      </c>
      <c r="F822" s="6" t="str">
        <f t="shared" si="51"/>
        <v>BEARISH</v>
      </c>
      <c r="G822" s="6" t="str">
        <f t="shared" si="50"/>
        <v>NEUTRAL</v>
      </c>
      <c r="H822" s="6" t="str">
        <f t="shared" si="49"/>
        <v>CONFIRMED BEARISH</v>
      </c>
    </row>
    <row r="823" spans="1:8" ht="13.5" x14ac:dyDescent="0.25">
      <c r="A823" s="3">
        <f>TITRES_STAT!B826</f>
        <v>43201</v>
      </c>
      <c r="B823" s="6">
        <f>TITRES_STAT!C826</f>
        <v>27</v>
      </c>
      <c r="C823" s="6">
        <f>TITRES_STAT!D826</f>
        <v>12.5891</v>
      </c>
      <c r="D823" s="6">
        <f>TITRES_STAT!E826</f>
        <v>139</v>
      </c>
      <c r="E823" s="2">
        <f t="shared" si="48"/>
        <v>187997</v>
      </c>
      <c r="F823" s="6" t="str">
        <f t="shared" si="51"/>
        <v>BEARISH</v>
      </c>
      <c r="G823" s="6" t="str">
        <f t="shared" si="50"/>
        <v>NEUTRAL</v>
      </c>
      <c r="H823" s="6" t="str">
        <f t="shared" si="49"/>
        <v>CONFIRMED BEARISH</v>
      </c>
    </row>
    <row r="824" spans="1:8" ht="13.5" x14ac:dyDescent="0.25">
      <c r="A824" s="3">
        <f>TITRES_STAT!B827</f>
        <v>43202</v>
      </c>
      <c r="B824" s="6">
        <f>TITRES_STAT!C827</f>
        <v>27</v>
      </c>
      <c r="C824" s="6">
        <f>TITRES_STAT!D827</f>
        <v>12.5891</v>
      </c>
      <c r="D824" s="6">
        <f>TITRES_STAT!E827</f>
        <v>102</v>
      </c>
      <c r="E824" s="2">
        <f t="shared" si="48"/>
        <v>187997</v>
      </c>
      <c r="F824" s="6" t="str">
        <f t="shared" si="51"/>
        <v>BEARISH</v>
      </c>
      <c r="G824" s="6" t="str">
        <f t="shared" si="50"/>
        <v>NEUTRAL</v>
      </c>
      <c r="H824" s="6" t="str">
        <f t="shared" si="49"/>
        <v>CONFIRMED BEARISH</v>
      </c>
    </row>
    <row r="825" spans="1:8" ht="13.5" x14ac:dyDescent="0.25">
      <c r="A825" s="3">
        <f>TITRES_STAT!B828</f>
        <v>43203</v>
      </c>
      <c r="B825" s="6">
        <f>TITRES_STAT!C828</f>
        <v>27</v>
      </c>
      <c r="C825" s="6">
        <f>TITRES_STAT!D828</f>
        <v>12.5891</v>
      </c>
      <c r="D825" s="6">
        <f>TITRES_STAT!E828</f>
        <v>112</v>
      </c>
      <c r="E825" s="2">
        <f t="shared" si="48"/>
        <v>187997</v>
      </c>
      <c r="F825" s="6" t="str">
        <f t="shared" si="51"/>
        <v>BEARISH</v>
      </c>
      <c r="G825" s="6" t="str">
        <f t="shared" si="50"/>
        <v>NEUTRAL</v>
      </c>
      <c r="H825" s="6" t="str">
        <f t="shared" si="49"/>
        <v>NEUTRAL</v>
      </c>
    </row>
    <row r="826" spans="1:8" ht="13.5" x14ac:dyDescent="0.25">
      <c r="A826" s="3">
        <f>TITRES_STAT!B829</f>
        <v>43206</v>
      </c>
      <c r="B826" s="6">
        <f>TITRES_STAT!C829</f>
        <v>27.5</v>
      </c>
      <c r="C826" s="6">
        <f>TITRES_STAT!D829</f>
        <v>12.8222</v>
      </c>
      <c r="D826" s="6">
        <f>TITRES_STAT!E829</f>
        <v>13128</v>
      </c>
      <c r="E826" s="2">
        <f t="shared" si="48"/>
        <v>201125</v>
      </c>
      <c r="F826" s="6" t="str">
        <f t="shared" si="51"/>
        <v>BULLISH</v>
      </c>
      <c r="G826" s="6" t="str">
        <f t="shared" si="50"/>
        <v>STRONG</v>
      </c>
      <c r="H826" s="6" t="str">
        <f t="shared" si="49"/>
        <v>CONFIRMED BULLISH</v>
      </c>
    </row>
    <row r="827" spans="1:8" ht="13.5" x14ac:dyDescent="0.25">
      <c r="A827" s="3">
        <f>TITRES_STAT!B830</f>
        <v>43207</v>
      </c>
      <c r="B827" s="6">
        <f>TITRES_STAT!C830</f>
        <v>27.69</v>
      </c>
      <c r="C827" s="6">
        <f>TITRES_STAT!D830</f>
        <v>12.9108</v>
      </c>
      <c r="D827" s="6">
        <f>TITRES_STAT!E830</f>
        <v>4900</v>
      </c>
      <c r="E827" s="2">
        <f t="shared" si="48"/>
        <v>206025</v>
      </c>
      <c r="F827" s="6" t="str">
        <f t="shared" si="51"/>
        <v>BULLISH</v>
      </c>
      <c r="G827" s="6" t="str">
        <f t="shared" si="50"/>
        <v>STRONG</v>
      </c>
      <c r="H827" s="6" t="str">
        <f t="shared" si="49"/>
        <v>CONFIRMED BULLISH</v>
      </c>
    </row>
    <row r="828" spans="1:8" ht="13.5" x14ac:dyDescent="0.25">
      <c r="A828" s="3">
        <f>TITRES_STAT!B831</f>
        <v>43208</v>
      </c>
      <c r="B828" s="6">
        <f>TITRES_STAT!C831</f>
        <v>27.74</v>
      </c>
      <c r="C828" s="6">
        <f>TITRES_STAT!D831</f>
        <v>12.934100000000001</v>
      </c>
      <c r="D828" s="6">
        <f>TITRES_STAT!E831</f>
        <v>1844</v>
      </c>
      <c r="E828" s="2">
        <f t="shared" si="48"/>
        <v>207869</v>
      </c>
      <c r="F828" s="6" t="str">
        <f t="shared" si="51"/>
        <v>BULLISH</v>
      </c>
      <c r="G828" s="6" t="str">
        <f t="shared" si="50"/>
        <v>STRONG</v>
      </c>
      <c r="H828" s="6" t="str">
        <f t="shared" si="49"/>
        <v>CONFIRMED BULLISH</v>
      </c>
    </row>
    <row r="829" spans="1:8" ht="13.5" x14ac:dyDescent="0.25">
      <c r="A829" s="3">
        <f>TITRES_STAT!B832</f>
        <v>43209</v>
      </c>
      <c r="B829" s="6">
        <f>TITRES_STAT!C832</f>
        <v>27.74</v>
      </c>
      <c r="C829" s="6">
        <f>TITRES_STAT!D832</f>
        <v>12.934100000000001</v>
      </c>
      <c r="D829" s="6">
        <f>TITRES_STAT!E832</f>
        <v>1270</v>
      </c>
      <c r="E829" s="2">
        <f t="shared" si="48"/>
        <v>207869</v>
      </c>
      <c r="F829" s="6" t="str">
        <f t="shared" si="51"/>
        <v>BULLISH</v>
      </c>
      <c r="G829" s="6" t="str">
        <f t="shared" si="50"/>
        <v>STRONG</v>
      </c>
      <c r="H829" s="6" t="str">
        <f t="shared" si="49"/>
        <v>CONFIRMED BULLISH</v>
      </c>
    </row>
    <row r="830" spans="1:8" ht="13.5" x14ac:dyDescent="0.25">
      <c r="A830" s="3">
        <f>TITRES_STAT!B833</f>
        <v>43210</v>
      </c>
      <c r="B830" s="6">
        <f>TITRES_STAT!C833</f>
        <v>27.4</v>
      </c>
      <c r="C830" s="6">
        <f>TITRES_STAT!D833</f>
        <v>12.775600000000001</v>
      </c>
      <c r="D830" s="6">
        <f>TITRES_STAT!E833</f>
        <v>264</v>
      </c>
      <c r="E830" s="2">
        <f t="shared" si="48"/>
        <v>207605</v>
      </c>
      <c r="F830" s="6" t="str">
        <f t="shared" si="51"/>
        <v>BULLISH</v>
      </c>
      <c r="G830" s="6" t="str">
        <f t="shared" si="50"/>
        <v>STRONG</v>
      </c>
      <c r="H830" s="6" t="str">
        <f t="shared" si="49"/>
        <v>CONFIRMED BULLISH</v>
      </c>
    </row>
    <row r="831" spans="1:8" ht="13.5" x14ac:dyDescent="0.25">
      <c r="A831" s="3">
        <f>TITRES_STAT!B834</f>
        <v>43213</v>
      </c>
      <c r="B831" s="6">
        <f>TITRES_STAT!C834</f>
        <v>27.34</v>
      </c>
      <c r="C831" s="6">
        <f>TITRES_STAT!D834</f>
        <v>12.7476</v>
      </c>
      <c r="D831" s="6">
        <f>TITRES_STAT!E834</f>
        <v>481</v>
      </c>
      <c r="E831" s="2">
        <f t="shared" si="48"/>
        <v>207124</v>
      </c>
      <c r="F831" s="6" t="str">
        <f t="shared" si="51"/>
        <v>BULLISH</v>
      </c>
      <c r="G831" s="6" t="str">
        <f t="shared" si="50"/>
        <v>STRONG</v>
      </c>
      <c r="H831" s="6" t="str">
        <f t="shared" si="49"/>
        <v>BULLISH DIVERGENCE</v>
      </c>
    </row>
    <row r="832" spans="1:8" ht="13.5" x14ac:dyDescent="0.25">
      <c r="A832" s="3">
        <f>TITRES_STAT!B835</f>
        <v>43214</v>
      </c>
      <c r="B832" s="6">
        <f>TITRES_STAT!C835</f>
        <v>27.4</v>
      </c>
      <c r="C832" s="6">
        <f>TITRES_STAT!D835</f>
        <v>12.775600000000001</v>
      </c>
      <c r="D832" s="6">
        <f>TITRES_STAT!E835</f>
        <v>400</v>
      </c>
      <c r="E832" s="2">
        <f t="shared" si="48"/>
        <v>207524</v>
      </c>
      <c r="F832" s="6" t="str">
        <f t="shared" si="51"/>
        <v>BULLISH</v>
      </c>
      <c r="G832" s="6" t="str">
        <f t="shared" si="50"/>
        <v>NEUTRAL</v>
      </c>
      <c r="H832" s="6" t="str">
        <f t="shared" si="49"/>
        <v>BULLISH DIVERGENCE</v>
      </c>
    </row>
    <row r="833" spans="1:8" ht="13.5" x14ac:dyDescent="0.25">
      <c r="A833" s="3">
        <f>TITRES_STAT!B836</f>
        <v>43215</v>
      </c>
      <c r="B833" s="6">
        <f>TITRES_STAT!C836</f>
        <v>27.5</v>
      </c>
      <c r="C833" s="6">
        <f>TITRES_STAT!D836</f>
        <v>12.8222</v>
      </c>
      <c r="D833" s="6">
        <f>TITRES_STAT!E836</f>
        <v>250</v>
      </c>
      <c r="E833" s="2">
        <f t="shared" si="48"/>
        <v>207774</v>
      </c>
      <c r="F833" s="6" t="str">
        <f t="shared" si="51"/>
        <v>BEARISH</v>
      </c>
      <c r="G833" s="6" t="str">
        <f t="shared" si="50"/>
        <v>NEUTRAL</v>
      </c>
      <c r="H833" s="6" t="str">
        <f t="shared" si="49"/>
        <v>CONFIRMED BEARISH</v>
      </c>
    </row>
    <row r="834" spans="1:8" ht="13.5" x14ac:dyDescent="0.25">
      <c r="A834" s="3">
        <f>TITRES_STAT!B837</f>
        <v>43216</v>
      </c>
      <c r="B834" s="6">
        <f>TITRES_STAT!C837</f>
        <v>27.5</v>
      </c>
      <c r="C834" s="6">
        <f>TITRES_STAT!D837</f>
        <v>12.8222</v>
      </c>
      <c r="D834" s="6">
        <f>TITRES_STAT!E837</f>
        <v>319</v>
      </c>
      <c r="E834" s="2">
        <f t="shared" si="48"/>
        <v>207774</v>
      </c>
      <c r="F834" s="6" t="str">
        <f t="shared" si="51"/>
        <v>BEARISH</v>
      </c>
      <c r="G834" s="6" t="str">
        <f t="shared" si="50"/>
        <v>NEUTRAL</v>
      </c>
      <c r="H834" s="6" t="str">
        <f t="shared" si="49"/>
        <v>CONFIRMED BEARISH</v>
      </c>
    </row>
    <row r="835" spans="1:8" ht="13.5" x14ac:dyDescent="0.25">
      <c r="A835" s="3">
        <f>TITRES_STAT!B838</f>
        <v>43217</v>
      </c>
      <c r="B835" s="6">
        <f>TITRES_STAT!C838</f>
        <v>28</v>
      </c>
      <c r="C835" s="6">
        <f>TITRES_STAT!D838</f>
        <v>13.055300000000001</v>
      </c>
      <c r="D835" s="6">
        <f>TITRES_STAT!E838</f>
        <v>1387</v>
      </c>
      <c r="E835" s="2">
        <f t="shared" si="48"/>
        <v>209161</v>
      </c>
      <c r="F835" s="6" t="str">
        <f t="shared" si="51"/>
        <v>BULLISH</v>
      </c>
      <c r="G835" s="6" t="str">
        <f t="shared" si="50"/>
        <v>NEUTRAL</v>
      </c>
      <c r="H835" s="6" t="str">
        <f t="shared" si="49"/>
        <v>CONFIRMED BULLISH</v>
      </c>
    </row>
    <row r="836" spans="1:8" ht="13.5" x14ac:dyDescent="0.25">
      <c r="A836" s="3">
        <f>TITRES_STAT!B839</f>
        <v>43220</v>
      </c>
      <c r="B836" s="6">
        <f>TITRES_STAT!C839</f>
        <v>27.98</v>
      </c>
      <c r="C836" s="6">
        <f>TITRES_STAT!D839</f>
        <v>13.045999999999999</v>
      </c>
      <c r="D836" s="6">
        <f>TITRES_STAT!E839</f>
        <v>403</v>
      </c>
      <c r="E836" s="2">
        <f t="shared" ref="E836:E899" si="52">IF(B836&gt;B835, E835+D836, IF(B836&lt;B835, E835-D836, E835))</f>
        <v>208758</v>
      </c>
      <c r="F836" s="6" t="str">
        <f t="shared" si="51"/>
        <v>BULLISH</v>
      </c>
      <c r="G836" s="6" t="str">
        <f t="shared" si="50"/>
        <v>NEUTRAL</v>
      </c>
      <c r="H836" s="6" t="str">
        <f t="shared" si="49"/>
        <v>CONFIRMED BULLISH</v>
      </c>
    </row>
    <row r="837" spans="1:8" ht="13.5" x14ac:dyDescent="0.25">
      <c r="A837" s="3">
        <f>TITRES_STAT!B840</f>
        <v>43222</v>
      </c>
      <c r="B837" s="6">
        <f>TITRES_STAT!C840</f>
        <v>27.98</v>
      </c>
      <c r="C837" s="6">
        <f>TITRES_STAT!D840</f>
        <v>13.045999999999999</v>
      </c>
      <c r="D837" s="6">
        <f>TITRES_STAT!E840</f>
        <v>341</v>
      </c>
      <c r="E837" s="2">
        <f t="shared" si="52"/>
        <v>208758</v>
      </c>
      <c r="F837" s="6" t="str">
        <f t="shared" si="51"/>
        <v>BULLISH</v>
      </c>
      <c r="G837" s="6" t="str">
        <f t="shared" si="50"/>
        <v>NEUTRAL</v>
      </c>
      <c r="H837" s="6" t="str">
        <f t="shared" si="49"/>
        <v>CONFIRMED BULLISH</v>
      </c>
    </row>
    <row r="838" spans="1:8" ht="13.5" x14ac:dyDescent="0.25">
      <c r="A838" s="3">
        <f>TITRES_STAT!B841</f>
        <v>43223</v>
      </c>
      <c r="B838" s="6">
        <f>TITRES_STAT!C841</f>
        <v>27.98</v>
      </c>
      <c r="C838" s="6">
        <f>TITRES_STAT!D841</f>
        <v>13.045999999999999</v>
      </c>
      <c r="D838" s="6">
        <f>TITRES_STAT!E841</f>
        <v>323</v>
      </c>
      <c r="E838" s="2">
        <f t="shared" si="52"/>
        <v>208758</v>
      </c>
      <c r="F838" s="6" t="str">
        <f t="shared" si="51"/>
        <v>BULLISH</v>
      </c>
      <c r="G838" s="6" t="str">
        <f t="shared" si="50"/>
        <v>NEUTRAL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BULLISH</v>
      </c>
    </row>
    <row r="839" spans="1:8" ht="13.5" x14ac:dyDescent="0.25">
      <c r="A839" s="3">
        <f>TITRES_STAT!B842</f>
        <v>43224</v>
      </c>
      <c r="B839" s="6">
        <f>TITRES_STAT!C842</f>
        <v>27.8</v>
      </c>
      <c r="C839" s="6">
        <f>TITRES_STAT!D842</f>
        <v>12.9621</v>
      </c>
      <c r="D839" s="6">
        <f>TITRES_STAT!E842</f>
        <v>640</v>
      </c>
      <c r="E839" s="2">
        <f t="shared" si="52"/>
        <v>208118</v>
      </c>
      <c r="F839" s="6" t="str">
        <f t="shared" si="51"/>
        <v>BULLISH</v>
      </c>
      <c r="G839" s="6" t="str">
        <f t="shared" ref="G839:G902" si="54">IF((E839-E834)/E834 &gt; 0.02, "STRONG",
 IF((E839-E834)/E834 &lt; -0.02, "WEAK", "NEUTRAL"))</f>
        <v>NEUTRAL</v>
      </c>
      <c r="H839" s="6" t="str">
        <f t="shared" si="53"/>
        <v>CONFIRMED BULLISH</v>
      </c>
    </row>
    <row r="840" spans="1:8" ht="13.5" x14ac:dyDescent="0.25">
      <c r="A840" s="3">
        <f>TITRES_STAT!B843</f>
        <v>43227</v>
      </c>
      <c r="B840" s="6">
        <f>TITRES_STAT!C843</f>
        <v>27</v>
      </c>
      <c r="C840" s="6">
        <f>TITRES_STAT!D843</f>
        <v>13.178100000000001</v>
      </c>
      <c r="D840" s="6">
        <f>TITRES_STAT!E843</f>
        <v>333</v>
      </c>
      <c r="E840" s="2">
        <f t="shared" si="52"/>
        <v>207785</v>
      </c>
      <c r="F840" s="6" t="str">
        <f t="shared" ref="F840:F903" si="55">IF(E840&gt;E835,"BULLISH",IF(E840&lt;E835,"BEARISH","NEUTRAL"))</f>
        <v>BEARISH</v>
      </c>
      <c r="G840" s="6" t="str">
        <f t="shared" si="54"/>
        <v>NEUTRAL</v>
      </c>
      <c r="H840" s="6" t="str">
        <f t="shared" si="53"/>
        <v>CONFIRMED BEARISH</v>
      </c>
    </row>
    <row r="841" spans="1:8" ht="13.5" x14ac:dyDescent="0.25">
      <c r="A841" s="3">
        <f>TITRES_STAT!B844</f>
        <v>43228</v>
      </c>
      <c r="B841" s="6">
        <f>TITRES_STAT!C844</f>
        <v>26.8</v>
      </c>
      <c r="C841" s="6">
        <f>TITRES_STAT!D844</f>
        <v>13.080500000000001</v>
      </c>
      <c r="D841" s="6">
        <f>TITRES_STAT!E844</f>
        <v>398</v>
      </c>
      <c r="E841" s="2">
        <f t="shared" si="52"/>
        <v>207387</v>
      </c>
      <c r="F841" s="6" t="str">
        <f t="shared" si="55"/>
        <v>BEARISH</v>
      </c>
      <c r="G841" s="6" t="str">
        <f t="shared" si="54"/>
        <v>NEUTRAL</v>
      </c>
      <c r="H841" s="6" t="str">
        <f t="shared" si="53"/>
        <v>CONFIRMED BEARISH</v>
      </c>
    </row>
    <row r="842" spans="1:8" ht="13.5" x14ac:dyDescent="0.25">
      <c r="A842" s="3">
        <f>TITRES_STAT!B845</f>
        <v>43229</v>
      </c>
      <c r="B842" s="6">
        <f>TITRES_STAT!C845</f>
        <v>26.7</v>
      </c>
      <c r="C842" s="6">
        <f>TITRES_STAT!D845</f>
        <v>13.031700000000001</v>
      </c>
      <c r="D842" s="6">
        <f>TITRES_STAT!E845</f>
        <v>338</v>
      </c>
      <c r="E842" s="2">
        <f t="shared" si="52"/>
        <v>207049</v>
      </c>
      <c r="F842" s="6" t="str">
        <f t="shared" si="55"/>
        <v>BEARISH</v>
      </c>
      <c r="G842" s="6" t="str">
        <f t="shared" si="54"/>
        <v>NEUTRAL</v>
      </c>
      <c r="H842" s="6" t="str">
        <f t="shared" si="53"/>
        <v>CONFIRMED BEARISH</v>
      </c>
    </row>
    <row r="843" spans="1:8" ht="13.5" x14ac:dyDescent="0.25">
      <c r="A843" s="3">
        <f>TITRES_STAT!B846</f>
        <v>43230</v>
      </c>
      <c r="B843" s="6">
        <f>TITRES_STAT!C846</f>
        <v>26.79</v>
      </c>
      <c r="C843" s="6">
        <f>TITRES_STAT!D846</f>
        <v>13.0756</v>
      </c>
      <c r="D843" s="6">
        <f>TITRES_STAT!E846</f>
        <v>2115</v>
      </c>
      <c r="E843" s="2">
        <f t="shared" si="52"/>
        <v>209164</v>
      </c>
      <c r="F843" s="6" t="str">
        <f t="shared" si="55"/>
        <v>BULLISH</v>
      </c>
      <c r="G843" s="6" t="str">
        <f t="shared" si="54"/>
        <v>NEUTRAL</v>
      </c>
      <c r="H843" s="6" t="str">
        <f t="shared" si="53"/>
        <v>BULLISH DIVERGENCE</v>
      </c>
    </row>
    <row r="844" spans="1:8" ht="13.5" x14ac:dyDescent="0.25">
      <c r="A844" s="3">
        <f>TITRES_STAT!B847</f>
        <v>43231</v>
      </c>
      <c r="B844" s="6">
        <f>TITRES_STAT!C847</f>
        <v>26.7</v>
      </c>
      <c r="C844" s="6">
        <f>TITRES_STAT!D847</f>
        <v>13.031700000000001</v>
      </c>
      <c r="D844" s="6">
        <f>TITRES_STAT!E847</f>
        <v>5629</v>
      </c>
      <c r="E844" s="2">
        <f t="shared" si="52"/>
        <v>203535</v>
      </c>
      <c r="F844" s="6" t="str">
        <f t="shared" si="55"/>
        <v>BEARISH</v>
      </c>
      <c r="G844" s="6" t="str">
        <f t="shared" si="54"/>
        <v>WEAK</v>
      </c>
      <c r="H844" s="6" t="str">
        <f t="shared" si="53"/>
        <v>CONFIRMED BEARISH</v>
      </c>
    </row>
    <row r="845" spans="1:8" ht="13.5" x14ac:dyDescent="0.25">
      <c r="A845" s="3">
        <f>TITRES_STAT!B848</f>
        <v>43234</v>
      </c>
      <c r="B845" s="6">
        <f>TITRES_STAT!C848</f>
        <v>26.75</v>
      </c>
      <c r="C845" s="6">
        <f>TITRES_STAT!D848</f>
        <v>13.056100000000001</v>
      </c>
      <c r="D845" s="6">
        <f>TITRES_STAT!E848</f>
        <v>270</v>
      </c>
      <c r="E845" s="2">
        <f t="shared" si="52"/>
        <v>203805</v>
      </c>
      <c r="F845" s="6" t="str">
        <f t="shared" si="55"/>
        <v>BEARISH</v>
      </c>
      <c r="G845" s="6" t="str">
        <f t="shared" si="54"/>
        <v>NEUTRAL</v>
      </c>
      <c r="H845" s="6" t="str">
        <f t="shared" si="53"/>
        <v>CONFIRMED BEARISH</v>
      </c>
    </row>
    <row r="846" spans="1:8" ht="13.5" x14ac:dyDescent="0.25">
      <c r="A846" s="3">
        <f>TITRES_STAT!B849</f>
        <v>43235</v>
      </c>
      <c r="B846" s="6">
        <f>TITRES_STAT!C849</f>
        <v>26.7</v>
      </c>
      <c r="C846" s="6">
        <f>TITRES_STAT!D849</f>
        <v>13.031700000000001</v>
      </c>
      <c r="D846" s="6">
        <f>TITRES_STAT!E849</f>
        <v>1183</v>
      </c>
      <c r="E846" s="2">
        <f t="shared" si="52"/>
        <v>202622</v>
      </c>
      <c r="F846" s="6" t="str">
        <f t="shared" si="55"/>
        <v>BEARISH</v>
      </c>
      <c r="G846" s="6" t="str">
        <f t="shared" si="54"/>
        <v>WEAK</v>
      </c>
      <c r="H846" s="6" t="str">
        <f t="shared" si="53"/>
        <v>CONFIRMED BEARISH</v>
      </c>
    </row>
    <row r="847" spans="1:8" ht="13.5" x14ac:dyDescent="0.25">
      <c r="A847" s="3">
        <f>TITRES_STAT!B850</f>
        <v>43236</v>
      </c>
      <c r="B847" s="6">
        <f>TITRES_STAT!C850</f>
        <v>26.7</v>
      </c>
      <c r="C847" s="6">
        <f>TITRES_STAT!D850</f>
        <v>13.031700000000001</v>
      </c>
      <c r="D847" s="6">
        <f>TITRES_STAT!E850</f>
        <v>5255</v>
      </c>
      <c r="E847" s="2">
        <f t="shared" si="52"/>
        <v>202622</v>
      </c>
      <c r="F847" s="6" t="str">
        <f t="shared" si="55"/>
        <v>BEARISH</v>
      </c>
      <c r="G847" s="6" t="str">
        <f t="shared" si="54"/>
        <v>WEAK</v>
      </c>
      <c r="H847" s="6" t="str">
        <f t="shared" si="53"/>
        <v>NEUTRAL</v>
      </c>
    </row>
    <row r="848" spans="1:8" ht="13.5" x14ac:dyDescent="0.25">
      <c r="A848" s="3">
        <f>TITRES_STAT!B851</f>
        <v>43237</v>
      </c>
      <c r="B848" s="6">
        <f>TITRES_STAT!C851</f>
        <v>26.7</v>
      </c>
      <c r="C848" s="6">
        <f>TITRES_STAT!D851</f>
        <v>13.031700000000001</v>
      </c>
      <c r="D848" s="6">
        <f>TITRES_STAT!E851</f>
        <v>371</v>
      </c>
      <c r="E848" s="2">
        <f t="shared" si="52"/>
        <v>202622</v>
      </c>
      <c r="F848" s="6" t="str">
        <f t="shared" si="55"/>
        <v>BEARISH</v>
      </c>
      <c r="G848" s="6" t="str">
        <f t="shared" si="54"/>
        <v>WEAK</v>
      </c>
      <c r="H848" s="6" t="str">
        <f t="shared" si="53"/>
        <v>CONFIRMED BEARISH</v>
      </c>
    </row>
    <row r="849" spans="1:8" ht="13.5" x14ac:dyDescent="0.25">
      <c r="A849" s="3">
        <f>TITRES_STAT!B852</f>
        <v>43238</v>
      </c>
      <c r="B849" s="6">
        <f>TITRES_STAT!C852</f>
        <v>26.6</v>
      </c>
      <c r="C849" s="6">
        <f>TITRES_STAT!D852</f>
        <v>12.982900000000001</v>
      </c>
      <c r="D849" s="6">
        <f>TITRES_STAT!E852</f>
        <v>314</v>
      </c>
      <c r="E849" s="2">
        <f t="shared" si="52"/>
        <v>202308</v>
      </c>
      <c r="F849" s="6" t="str">
        <f t="shared" si="55"/>
        <v>BEARISH</v>
      </c>
      <c r="G849" s="6" t="str">
        <f t="shared" si="54"/>
        <v>NEUTRAL</v>
      </c>
      <c r="H849" s="6" t="str">
        <f t="shared" si="53"/>
        <v>CONFIRMED BEARISH</v>
      </c>
    </row>
    <row r="850" spans="1:8" ht="13.5" x14ac:dyDescent="0.25">
      <c r="A850" s="3">
        <f>TITRES_STAT!B853</f>
        <v>43241</v>
      </c>
      <c r="B850" s="6">
        <f>TITRES_STAT!C853</f>
        <v>26.6</v>
      </c>
      <c r="C850" s="6">
        <f>TITRES_STAT!D853</f>
        <v>12.982900000000001</v>
      </c>
      <c r="D850" s="6">
        <f>TITRES_STAT!E853</f>
        <v>355</v>
      </c>
      <c r="E850" s="2">
        <f t="shared" si="52"/>
        <v>202308</v>
      </c>
      <c r="F850" s="6" t="str">
        <f t="shared" si="55"/>
        <v>BEARISH</v>
      </c>
      <c r="G850" s="6" t="str">
        <f t="shared" si="54"/>
        <v>NEUTRAL</v>
      </c>
      <c r="H850" s="6" t="str">
        <f t="shared" si="53"/>
        <v>CONFIRMED BEARISH</v>
      </c>
    </row>
    <row r="851" spans="1:8" ht="13.5" x14ac:dyDescent="0.25">
      <c r="A851" s="3">
        <f>TITRES_STAT!B854</f>
        <v>43242</v>
      </c>
      <c r="B851" s="6">
        <f>TITRES_STAT!C854</f>
        <v>26.59</v>
      </c>
      <c r="C851" s="6">
        <f>TITRES_STAT!D854</f>
        <v>12.978</v>
      </c>
      <c r="D851" s="6">
        <f>TITRES_STAT!E854</f>
        <v>292</v>
      </c>
      <c r="E851" s="2">
        <f t="shared" si="52"/>
        <v>202016</v>
      </c>
      <c r="F851" s="6" t="str">
        <f t="shared" si="55"/>
        <v>BEARISH</v>
      </c>
      <c r="G851" s="6" t="str">
        <f t="shared" si="54"/>
        <v>NEUTRAL</v>
      </c>
      <c r="H851" s="6" t="str">
        <f t="shared" si="53"/>
        <v>CONFIRMED BEARISH</v>
      </c>
    </row>
    <row r="852" spans="1:8" ht="13.5" x14ac:dyDescent="0.25">
      <c r="A852" s="3">
        <f>TITRES_STAT!B855</f>
        <v>43243</v>
      </c>
      <c r="B852" s="6">
        <f>TITRES_STAT!C855</f>
        <v>26.5</v>
      </c>
      <c r="C852" s="6">
        <f>TITRES_STAT!D855</f>
        <v>12.934100000000001</v>
      </c>
      <c r="D852" s="6">
        <f>TITRES_STAT!E855</f>
        <v>1420</v>
      </c>
      <c r="E852" s="2">
        <f t="shared" si="52"/>
        <v>200596</v>
      </c>
      <c r="F852" s="6" t="str">
        <f t="shared" si="55"/>
        <v>BEARISH</v>
      </c>
      <c r="G852" s="6" t="str">
        <f t="shared" si="54"/>
        <v>NEUTRAL</v>
      </c>
      <c r="H852" s="6" t="str">
        <f t="shared" si="53"/>
        <v>CONFIRMED BEARISH</v>
      </c>
    </row>
    <row r="853" spans="1:8" ht="13.5" x14ac:dyDescent="0.25">
      <c r="A853" s="3">
        <f>TITRES_STAT!B856</f>
        <v>43244</v>
      </c>
      <c r="B853" s="6">
        <f>TITRES_STAT!C856</f>
        <v>26.5</v>
      </c>
      <c r="C853" s="6">
        <f>TITRES_STAT!D856</f>
        <v>12.934100000000001</v>
      </c>
      <c r="D853" s="6">
        <f>TITRES_STAT!E856</f>
        <v>556</v>
      </c>
      <c r="E853" s="2">
        <f t="shared" si="52"/>
        <v>200596</v>
      </c>
      <c r="F853" s="6" t="str">
        <f t="shared" si="55"/>
        <v>BEARISH</v>
      </c>
      <c r="G853" s="6" t="str">
        <f t="shared" si="54"/>
        <v>NEUTRAL</v>
      </c>
      <c r="H853" s="6" t="str">
        <f t="shared" si="53"/>
        <v>CONFIRMED BEARISH</v>
      </c>
    </row>
    <row r="854" spans="1:8" ht="13.5" x14ac:dyDescent="0.25">
      <c r="A854" s="3">
        <f>TITRES_STAT!B857</f>
        <v>43245</v>
      </c>
      <c r="B854" s="6">
        <f>TITRES_STAT!C857</f>
        <v>26.5</v>
      </c>
      <c r="C854" s="6">
        <f>TITRES_STAT!D857</f>
        <v>12.934100000000001</v>
      </c>
      <c r="D854" s="6">
        <f>TITRES_STAT!E857</f>
        <v>710</v>
      </c>
      <c r="E854" s="2">
        <f t="shared" si="52"/>
        <v>200596</v>
      </c>
      <c r="F854" s="6" t="str">
        <f t="shared" si="55"/>
        <v>BEARISH</v>
      </c>
      <c r="G854" s="6" t="str">
        <f t="shared" si="54"/>
        <v>NEUTRAL</v>
      </c>
      <c r="H854" s="6" t="str">
        <f t="shared" si="53"/>
        <v>CONFIRMED BEARISH</v>
      </c>
    </row>
    <row r="855" spans="1:8" ht="13.5" x14ac:dyDescent="0.25">
      <c r="A855" s="3">
        <f>TITRES_STAT!B858</f>
        <v>43248</v>
      </c>
      <c r="B855" s="6">
        <f>TITRES_STAT!C858</f>
        <v>26.2</v>
      </c>
      <c r="C855" s="6">
        <f>TITRES_STAT!D858</f>
        <v>12.787699999999999</v>
      </c>
      <c r="D855" s="6">
        <f>TITRES_STAT!E858</f>
        <v>615</v>
      </c>
      <c r="E855" s="2">
        <f t="shared" si="52"/>
        <v>199981</v>
      </c>
      <c r="F855" s="6" t="str">
        <f t="shared" si="55"/>
        <v>BEARISH</v>
      </c>
      <c r="G855" s="6" t="str">
        <f t="shared" si="54"/>
        <v>NEUTRAL</v>
      </c>
      <c r="H855" s="6" t="str">
        <f t="shared" si="53"/>
        <v>CONFIRMED BEARISH</v>
      </c>
    </row>
    <row r="856" spans="1:8" ht="13.5" x14ac:dyDescent="0.25">
      <c r="A856" s="3">
        <f>TITRES_STAT!B859</f>
        <v>43249</v>
      </c>
      <c r="B856" s="6">
        <f>TITRES_STAT!C859</f>
        <v>26.7</v>
      </c>
      <c r="C856" s="6">
        <f>TITRES_STAT!D859</f>
        <v>13.031700000000001</v>
      </c>
      <c r="D856" s="6">
        <f>TITRES_STAT!E859</f>
        <v>262</v>
      </c>
      <c r="E856" s="2">
        <f t="shared" si="52"/>
        <v>200243</v>
      </c>
      <c r="F856" s="6" t="str">
        <f t="shared" si="55"/>
        <v>BEARISH</v>
      </c>
      <c r="G856" s="6" t="str">
        <f t="shared" si="54"/>
        <v>NEUTRAL</v>
      </c>
      <c r="H856" s="6" t="str">
        <f t="shared" si="53"/>
        <v>BEARISH DIVERGENCE</v>
      </c>
    </row>
    <row r="857" spans="1:8" ht="13.5" x14ac:dyDescent="0.25">
      <c r="A857" s="3">
        <f>TITRES_STAT!B860</f>
        <v>43250</v>
      </c>
      <c r="B857" s="6">
        <f>TITRES_STAT!C860</f>
        <v>26.7</v>
      </c>
      <c r="C857" s="6">
        <f>TITRES_STAT!D860</f>
        <v>13.031700000000001</v>
      </c>
      <c r="D857" s="6">
        <f>TITRES_STAT!E860</f>
        <v>147</v>
      </c>
      <c r="E857" s="2">
        <f t="shared" si="52"/>
        <v>200243</v>
      </c>
      <c r="F857" s="6" t="str">
        <f t="shared" si="55"/>
        <v>BEARISH</v>
      </c>
      <c r="G857" s="6" t="str">
        <f t="shared" si="54"/>
        <v>NEUTRAL</v>
      </c>
      <c r="H857" s="6" t="str">
        <f t="shared" si="53"/>
        <v>BEARISH DIVERGENCE</v>
      </c>
    </row>
    <row r="858" spans="1:8" ht="13.5" x14ac:dyDescent="0.25">
      <c r="A858" s="3">
        <f>TITRES_STAT!B861</f>
        <v>43251</v>
      </c>
      <c r="B858" s="6">
        <f>TITRES_STAT!C861</f>
        <v>26.7</v>
      </c>
      <c r="C858" s="6">
        <f>TITRES_STAT!D861</f>
        <v>13.031700000000001</v>
      </c>
      <c r="D858" s="6">
        <f>TITRES_STAT!E861</f>
        <v>1718</v>
      </c>
      <c r="E858" s="2">
        <f t="shared" si="52"/>
        <v>200243</v>
      </c>
      <c r="F858" s="6" t="str">
        <f t="shared" si="55"/>
        <v>BEARISH</v>
      </c>
      <c r="G858" s="6" t="str">
        <f t="shared" si="54"/>
        <v>NEUTRAL</v>
      </c>
      <c r="H858" s="6" t="str">
        <f t="shared" si="53"/>
        <v>BEARISH DIVERGENCE</v>
      </c>
    </row>
    <row r="859" spans="1:8" ht="13.5" x14ac:dyDescent="0.25">
      <c r="A859" s="3">
        <f>TITRES_STAT!B862</f>
        <v>43252</v>
      </c>
      <c r="B859" s="6">
        <f>TITRES_STAT!C862</f>
        <v>27</v>
      </c>
      <c r="C859" s="6">
        <f>TITRES_STAT!D862</f>
        <v>13.178100000000001</v>
      </c>
      <c r="D859" s="6">
        <f>TITRES_STAT!E862</f>
        <v>3398</v>
      </c>
      <c r="E859" s="2">
        <f t="shared" si="52"/>
        <v>203641</v>
      </c>
      <c r="F859" s="6" t="str">
        <f t="shared" si="55"/>
        <v>BULLISH</v>
      </c>
      <c r="G859" s="6" t="str">
        <f t="shared" si="54"/>
        <v>NEUTRAL</v>
      </c>
      <c r="H859" s="6" t="str">
        <f t="shared" si="53"/>
        <v>CONFIRMED BULLISH</v>
      </c>
    </row>
    <row r="860" spans="1:8" ht="13.5" x14ac:dyDescent="0.25">
      <c r="A860" s="3">
        <f>TITRES_STAT!B863</f>
        <v>43255</v>
      </c>
      <c r="B860" s="6">
        <f>TITRES_STAT!C863</f>
        <v>27</v>
      </c>
      <c r="C860" s="6">
        <f>TITRES_STAT!D863</f>
        <v>13.178100000000001</v>
      </c>
      <c r="D860" s="6">
        <f>TITRES_STAT!E863</f>
        <v>517</v>
      </c>
      <c r="E860" s="2">
        <f t="shared" si="52"/>
        <v>203641</v>
      </c>
      <c r="F860" s="6" t="str">
        <f t="shared" si="55"/>
        <v>BULLISH</v>
      </c>
      <c r="G860" s="6" t="str">
        <f t="shared" si="54"/>
        <v>NEUTRAL</v>
      </c>
      <c r="H860" s="6" t="str">
        <f t="shared" si="53"/>
        <v>CONFIRMED BULLISH</v>
      </c>
    </row>
    <row r="861" spans="1:8" ht="13.5" x14ac:dyDescent="0.25">
      <c r="A861" s="3">
        <f>TITRES_STAT!B864</f>
        <v>43256</v>
      </c>
      <c r="B861" s="6">
        <f>TITRES_STAT!C864</f>
        <v>27</v>
      </c>
      <c r="C861" s="6">
        <f>TITRES_STAT!D864</f>
        <v>13.178100000000001</v>
      </c>
      <c r="D861" s="6">
        <f>TITRES_STAT!E864</f>
        <v>2811</v>
      </c>
      <c r="E861" s="2">
        <f t="shared" si="52"/>
        <v>203641</v>
      </c>
      <c r="F861" s="6" t="str">
        <f t="shared" si="55"/>
        <v>BULLISH</v>
      </c>
      <c r="G861" s="6" t="str">
        <f t="shared" si="54"/>
        <v>NEUTRAL</v>
      </c>
      <c r="H861" s="6" t="str">
        <f t="shared" si="53"/>
        <v>CONFIRMED BULLISH</v>
      </c>
    </row>
    <row r="862" spans="1:8" ht="13.5" x14ac:dyDescent="0.25">
      <c r="A862" s="3">
        <f>TITRES_STAT!B865</f>
        <v>43257</v>
      </c>
      <c r="B862" s="6">
        <f>TITRES_STAT!C865</f>
        <v>27.81</v>
      </c>
      <c r="C862" s="6">
        <f>TITRES_STAT!D865</f>
        <v>13.573499999999999</v>
      </c>
      <c r="D862" s="6">
        <f>TITRES_STAT!E865</f>
        <v>3588</v>
      </c>
      <c r="E862" s="2">
        <f t="shared" si="52"/>
        <v>207229</v>
      </c>
      <c r="F862" s="6" t="str">
        <f t="shared" si="55"/>
        <v>BULLISH</v>
      </c>
      <c r="G862" s="6" t="str">
        <f t="shared" si="54"/>
        <v>STRONG</v>
      </c>
      <c r="H862" s="6" t="str">
        <f t="shared" si="53"/>
        <v>CONFIRMED BULLISH</v>
      </c>
    </row>
    <row r="863" spans="1:8" ht="13.5" x14ac:dyDescent="0.25">
      <c r="A863" s="3">
        <f>TITRES_STAT!B866</f>
        <v>43258</v>
      </c>
      <c r="B863" s="6">
        <f>TITRES_STAT!C866</f>
        <v>28.5</v>
      </c>
      <c r="C863" s="6">
        <f>TITRES_STAT!D866</f>
        <v>13.9102</v>
      </c>
      <c r="D863" s="6">
        <f>TITRES_STAT!E866</f>
        <v>2328</v>
      </c>
      <c r="E863" s="2">
        <f t="shared" si="52"/>
        <v>209557</v>
      </c>
      <c r="F863" s="6" t="str">
        <f t="shared" si="55"/>
        <v>BULLISH</v>
      </c>
      <c r="G863" s="6" t="str">
        <f t="shared" si="54"/>
        <v>STRONG</v>
      </c>
      <c r="H863" s="6" t="str">
        <f t="shared" si="53"/>
        <v>CONFIRMED BULLISH</v>
      </c>
    </row>
    <row r="864" spans="1:8" ht="13.5" x14ac:dyDescent="0.25">
      <c r="A864" s="3">
        <f>TITRES_STAT!B867</f>
        <v>43259</v>
      </c>
      <c r="B864" s="6">
        <f>TITRES_STAT!C867</f>
        <v>28.4</v>
      </c>
      <c r="C864" s="6">
        <f>TITRES_STAT!D867</f>
        <v>13.8614</v>
      </c>
      <c r="D864" s="6">
        <f>TITRES_STAT!E867</f>
        <v>270</v>
      </c>
      <c r="E864" s="2">
        <f t="shared" si="52"/>
        <v>209287</v>
      </c>
      <c r="F864" s="6" t="str">
        <f t="shared" si="55"/>
        <v>BULLISH</v>
      </c>
      <c r="G864" s="6" t="str">
        <f t="shared" si="54"/>
        <v>STRONG</v>
      </c>
      <c r="H864" s="6" t="str">
        <f t="shared" si="53"/>
        <v>CONFIRMED BULLISH</v>
      </c>
    </row>
    <row r="865" spans="1:8" ht="13.5" x14ac:dyDescent="0.25">
      <c r="A865" s="3">
        <f>TITRES_STAT!B868</f>
        <v>43262</v>
      </c>
      <c r="B865" s="6">
        <f>TITRES_STAT!C868</f>
        <v>28.5</v>
      </c>
      <c r="C865" s="6">
        <f>TITRES_STAT!D868</f>
        <v>13.9102</v>
      </c>
      <c r="D865" s="6">
        <f>TITRES_STAT!E868</f>
        <v>4567</v>
      </c>
      <c r="E865" s="2">
        <f t="shared" si="52"/>
        <v>213854</v>
      </c>
      <c r="F865" s="6" t="str">
        <f t="shared" si="55"/>
        <v>BULLISH</v>
      </c>
      <c r="G865" s="6" t="str">
        <f t="shared" si="54"/>
        <v>STRONG</v>
      </c>
      <c r="H865" s="6" t="str">
        <f t="shared" si="53"/>
        <v>CONFIRMED BULLISH</v>
      </c>
    </row>
    <row r="866" spans="1:8" ht="13.5" x14ac:dyDescent="0.25">
      <c r="A866" s="3">
        <f>TITRES_STAT!B869</f>
        <v>43263</v>
      </c>
      <c r="B866" s="6">
        <f>TITRES_STAT!C869</f>
        <v>29</v>
      </c>
      <c r="C866" s="6">
        <f>TITRES_STAT!D869</f>
        <v>14.154299999999999</v>
      </c>
      <c r="D866" s="6">
        <f>TITRES_STAT!E869</f>
        <v>7309</v>
      </c>
      <c r="E866" s="2">
        <f t="shared" si="52"/>
        <v>221163</v>
      </c>
      <c r="F866" s="6" t="str">
        <f t="shared" si="55"/>
        <v>BULLISH</v>
      </c>
      <c r="G866" s="6" t="str">
        <f t="shared" si="54"/>
        <v>STRONG</v>
      </c>
      <c r="H866" s="6" t="str">
        <f t="shared" si="53"/>
        <v>CONFIRMED BULLISH</v>
      </c>
    </row>
    <row r="867" spans="1:8" ht="13.5" x14ac:dyDescent="0.25">
      <c r="A867" s="3">
        <f>TITRES_STAT!B870</f>
        <v>43264</v>
      </c>
      <c r="B867" s="6">
        <f>TITRES_STAT!C870</f>
        <v>29.2</v>
      </c>
      <c r="C867" s="6">
        <f>TITRES_STAT!D870</f>
        <v>14.251899999999999</v>
      </c>
      <c r="D867" s="6">
        <f>TITRES_STAT!E870</f>
        <v>2121</v>
      </c>
      <c r="E867" s="2">
        <f t="shared" si="52"/>
        <v>223284</v>
      </c>
      <c r="F867" s="6" t="str">
        <f t="shared" si="55"/>
        <v>BULLISH</v>
      </c>
      <c r="G867" s="6" t="str">
        <f t="shared" si="54"/>
        <v>STRONG</v>
      </c>
      <c r="H867" s="6" t="str">
        <f t="shared" si="53"/>
        <v>CONFIRMED BULLISH</v>
      </c>
    </row>
    <row r="868" spans="1:8" ht="13.5" x14ac:dyDescent="0.25">
      <c r="A868" s="3">
        <f>TITRES_STAT!B871</f>
        <v>43265</v>
      </c>
      <c r="B868" s="6">
        <f>TITRES_STAT!C871</f>
        <v>30</v>
      </c>
      <c r="C868" s="6">
        <f>TITRES_STAT!D871</f>
        <v>14.6424</v>
      </c>
      <c r="D868" s="6">
        <f>TITRES_STAT!E871</f>
        <v>3588</v>
      </c>
      <c r="E868" s="2">
        <f t="shared" si="52"/>
        <v>226872</v>
      </c>
      <c r="F868" s="6" t="str">
        <f t="shared" si="55"/>
        <v>BULLISH</v>
      </c>
      <c r="G868" s="6" t="str">
        <f t="shared" si="54"/>
        <v>STRONG</v>
      </c>
      <c r="H868" s="6" t="str">
        <f t="shared" si="53"/>
        <v>CONFIRMED BULLISH</v>
      </c>
    </row>
    <row r="869" spans="1:8" ht="13.5" x14ac:dyDescent="0.25">
      <c r="A869" s="3">
        <f>TITRES_STAT!B872</f>
        <v>43269</v>
      </c>
      <c r="B869" s="6">
        <f>TITRES_STAT!C872</f>
        <v>30.8</v>
      </c>
      <c r="C869" s="6">
        <f>TITRES_STAT!D872</f>
        <v>15.0328</v>
      </c>
      <c r="D869" s="6">
        <f>TITRES_STAT!E872</f>
        <v>7458</v>
      </c>
      <c r="E869" s="2">
        <f t="shared" si="52"/>
        <v>234330</v>
      </c>
      <c r="F869" s="6" t="str">
        <f t="shared" si="55"/>
        <v>BULLISH</v>
      </c>
      <c r="G869" s="6" t="str">
        <f t="shared" si="54"/>
        <v>STRONG</v>
      </c>
      <c r="H869" s="6" t="str">
        <f t="shared" si="53"/>
        <v>CONFIRMED BULLISH</v>
      </c>
    </row>
    <row r="870" spans="1:8" ht="13.5" x14ac:dyDescent="0.25">
      <c r="A870" s="3">
        <f>TITRES_STAT!B873</f>
        <v>43270</v>
      </c>
      <c r="B870" s="6">
        <f>TITRES_STAT!C873</f>
        <v>31</v>
      </c>
      <c r="C870" s="6">
        <f>TITRES_STAT!D873</f>
        <v>15.1304</v>
      </c>
      <c r="D870" s="6">
        <f>TITRES_STAT!E873</f>
        <v>3353</v>
      </c>
      <c r="E870" s="2">
        <f t="shared" si="52"/>
        <v>237683</v>
      </c>
      <c r="F870" s="6" t="str">
        <f t="shared" si="55"/>
        <v>BULLISH</v>
      </c>
      <c r="G870" s="6" t="str">
        <f t="shared" si="54"/>
        <v>STRONG</v>
      </c>
      <c r="H870" s="6" t="str">
        <f t="shared" si="53"/>
        <v>CONFIRMED BULLISH</v>
      </c>
    </row>
    <row r="871" spans="1:8" ht="13.5" x14ac:dyDescent="0.25">
      <c r="A871" s="3">
        <f>TITRES_STAT!B874</f>
        <v>43271</v>
      </c>
      <c r="B871" s="6">
        <f>TITRES_STAT!C874</f>
        <v>31</v>
      </c>
      <c r="C871" s="6">
        <f>TITRES_STAT!D874</f>
        <v>15.1304</v>
      </c>
      <c r="D871" s="6">
        <f>TITRES_STAT!E874</f>
        <v>102</v>
      </c>
      <c r="E871" s="2">
        <f t="shared" si="52"/>
        <v>237683</v>
      </c>
      <c r="F871" s="6" t="str">
        <f t="shared" si="55"/>
        <v>BULLISH</v>
      </c>
      <c r="G871" s="6" t="str">
        <f t="shared" si="54"/>
        <v>STRONG</v>
      </c>
      <c r="H871" s="6" t="str">
        <f t="shared" si="53"/>
        <v>CONFIRMED BULLISH</v>
      </c>
    </row>
    <row r="872" spans="1:8" ht="13.5" x14ac:dyDescent="0.25">
      <c r="A872" s="3">
        <f>TITRES_STAT!B875</f>
        <v>43272</v>
      </c>
      <c r="B872" s="6">
        <f>TITRES_STAT!C875</f>
        <v>31</v>
      </c>
      <c r="C872" s="6">
        <f>TITRES_STAT!D875</f>
        <v>15.1304</v>
      </c>
      <c r="D872" s="6">
        <f>TITRES_STAT!E875</f>
        <v>201</v>
      </c>
      <c r="E872" s="2">
        <f t="shared" si="52"/>
        <v>237683</v>
      </c>
      <c r="F872" s="6" t="str">
        <f t="shared" si="55"/>
        <v>BULLISH</v>
      </c>
      <c r="G872" s="6" t="str">
        <f t="shared" si="54"/>
        <v>STRONG</v>
      </c>
      <c r="H872" s="6" t="str">
        <f t="shared" si="53"/>
        <v>CONFIRMED BULLISH</v>
      </c>
    </row>
    <row r="873" spans="1:8" ht="13.5" x14ac:dyDescent="0.25">
      <c r="A873" s="3">
        <f>TITRES_STAT!B876</f>
        <v>43273</v>
      </c>
      <c r="B873" s="6">
        <f>TITRES_STAT!C876</f>
        <v>31</v>
      </c>
      <c r="C873" s="6">
        <f>TITRES_STAT!D876</f>
        <v>15.1304</v>
      </c>
      <c r="D873" s="6">
        <f>TITRES_STAT!E876</f>
        <v>670</v>
      </c>
      <c r="E873" s="2">
        <f t="shared" si="52"/>
        <v>237683</v>
      </c>
      <c r="F873" s="6" t="str">
        <f t="shared" si="55"/>
        <v>BULLISH</v>
      </c>
      <c r="G873" s="6" t="str">
        <f t="shared" si="54"/>
        <v>STRONG</v>
      </c>
      <c r="H873" s="6" t="str">
        <f t="shared" si="53"/>
        <v>CONFIRMED BULLISH</v>
      </c>
    </row>
    <row r="874" spans="1:8" ht="13.5" x14ac:dyDescent="0.25">
      <c r="A874" s="3">
        <f>TITRES_STAT!B877</f>
        <v>43276</v>
      </c>
      <c r="B874" s="6">
        <f>TITRES_STAT!C877</f>
        <v>31</v>
      </c>
      <c r="C874" s="6">
        <f>TITRES_STAT!D877</f>
        <v>15.1304</v>
      </c>
      <c r="D874" s="6">
        <f>TITRES_STAT!E877</f>
        <v>2157</v>
      </c>
      <c r="E874" s="2">
        <f t="shared" si="52"/>
        <v>237683</v>
      </c>
      <c r="F874" s="6" t="str">
        <f t="shared" si="55"/>
        <v>BULLISH</v>
      </c>
      <c r="G874" s="6" t="str">
        <f t="shared" si="54"/>
        <v>NEUTRAL</v>
      </c>
      <c r="H874" s="6" t="str">
        <f t="shared" si="53"/>
        <v>CONFIRMED BULLISH</v>
      </c>
    </row>
    <row r="875" spans="1:8" ht="13.5" x14ac:dyDescent="0.25">
      <c r="A875" s="3">
        <f>TITRES_STAT!B878</f>
        <v>43277</v>
      </c>
      <c r="B875" s="6">
        <f>TITRES_STAT!C878</f>
        <v>30.5</v>
      </c>
      <c r="C875" s="6">
        <f>TITRES_STAT!D878</f>
        <v>14.8864</v>
      </c>
      <c r="D875" s="6">
        <f>TITRES_STAT!E878</f>
        <v>692</v>
      </c>
      <c r="E875" s="2">
        <f t="shared" si="52"/>
        <v>236991</v>
      </c>
      <c r="F875" s="6" t="str">
        <f t="shared" si="55"/>
        <v>BEARISH</v>
      </c>
      <c r="G875" s="6" t="str">
        <f t="shared" si="54"/>
        <v>NEUTRAL</v>
      </c>
      <c r="H875" s="6" t="str">
        <f t="shared" si="53"/>
        <v>CONFIRMED BEARISH</v>
      </c>
    </row>
    <row r="876" spans="1:8" ht="13.5" x14ac:dyDescent="0.25">
      <c r="A876" s="3">
        <f>TITRES_STAT!B879</f>
        <v>43278</v>
      </c>
      <c r="B876" s="6">
        <f>TITRES_STAT!C879</f>
        <v>30</v>
      </c>
      <c r="C876" s="6">
        <f>TITRES_STAT!D879</f>
        <v>14.6424</v>
      </c>
      <c r="D876" s="6">
        <f>TITRES_STAT!E879</f>
        <v>1096</v>
      </c>
      <c r="E876" s="2">
        <f t="shared" si="52"/>
        <v>235895</v>
      </c>
      <c r="F876" s="6" t="str">
        <f t="shared" si="55"/>
        <v>BEARISH</v>
      </c>
      <c r="G876" s="6" t="str">
        <f t="shared" si="54"/>
        <v>NEUTRAL</v>
      </c>
      <c r="H876" s="6" t="str">
        <f t="shared" si="53"/>
        <v>CONFIRMED BEARISH</v>
      </c>
    </row>
    <row r="877" spans="1:8" ht="13.5" x14ac:dyDescent="0.25">
      <c r="A877" s="3">
        <f>TITRES_STAT!B880</f>
        <v>43279</v>
      </c>
      <c r="B877" s="6">
        <f>TITRES_STAT!C880</f>
        <v>30</v>
      </c>
      <c r="C877" s="6">
        <f>TITRES_STAT!D880</f>
        <v>14.6424</v>
      </c>
      <c r="D877" s="6">
        <f>TITRES_STAT!E880</f>
        <v>4526</v>
      </c>
      <c r="E877" s="2">
        <f t="shared" si="52"/>
        <v>235895</v>
      </c>
      <c r="F877" s="6" t="str">
        <f t="shared" si="55"/>
        <v>BEARISH</v>
      </c>
      <c r="G877" s="6" t="str">
        <f t="shared" si="54"/>
        <v>NEUTRAL</v>
      </c>
      <c r="H877" s="6" t="str">
        <f t="shared" si="53"/>
        <v>CONFIRMED BEARISH</v>
      </c>
    </row>
    <row r="878" spans="1:8" ht="13.5" x14ac:dyDescent="0.25">
      <c r="A878" s="3">
        <f>TITRES_STAT!B881</f>
        <v>43280</v>
      </c>
      <c r="B878" s="6">
        <f>TITRES_STAT!C881</f>
        <v>30</v>
      </c>
      <c r="C878" s="6">
        <f>TITRES_STAT!D881</f>
        <v>14.6424</v>
      </c>
      <c r="D878" s="6">
        <f>TITRES_STAT!E881</f>
        <v>161</v>
      </c>
      <c r="E878" s="2">
        <f t="shared" si="52"/>
        <v>235895</v>
      </c>
      <c r="F878" s="6" t="str">
        <f t="shared" si="55"/>
        <v>BEARISH</v>
      </c>
      <c r="G878" s="6" t="str">
        <f t="shared" si="54"/>
        <v>NEUTRAL</v>
      </c>
      <c r="H878" s="6" t="str">
        <f t="shared" si="53"/>
        <v>CONFIRMED BEARISH</v>
      </c>
    </row>
    <row r="879" spans="1:8" ht="13.5" x14ac:dyDescent="0.25">
      <c r="A879" s="3">
        <f>TITRES_STAT!B882</f>
        <v>43283</v>
      </c>
      <c r="B879" s="6">
        <f>TITRES_STAT!C882</f>
        <v>29.7</v>
      </c>
      <c r="C879" s="6">
        <f>TITRES_STAT!D882</f>
        <v>14.495900000000001</v>
      </c>
      <c r="D879" s="6">
        <f>TITRES_STAT!E882</f>
        <v>750</v>
      </c>
      <c r="E879" s="2">
        <f t="shared" si="52"/>
        <v>235145</v>
      </c>
      <c r="F879" s="6" t="str">
        <f t="shared" si="55"/>
        <v>BEARISH</v>
      </c>
      <c r="G879" s="6" t="str">
        <f t="shared" si="54"/>
        <v>NEUTRAL</v>
      </c>
      <c r="H879" s="6" t="str">
        <f t="shared" si="53"/>
        <v>CONFIRMED BEARISH</v>
      </c>
    </row>
    <row r="880" spans="1:8" ht="13.5" x14ac:dyDescent="0.25">
      <c r="A880" s="3">
        <f>TITRES_STAT!B883</f>
        <v>43284</v>
      </c>
      <c r="B880" s="6">
        <f>TITRES_STAT!C883</f>
        <v>30</v>
      </c>
      <c r="C880" s="6">
        <f>TITRES_STAT!D883</f>
        <v>14.6424</v>
      </c>
      <c r="D880" s="6">
        <f>TITRES_STAT!E883</f>
        <v>201</v>
      </c>
      <c r="E880" s="2">
        <f t="shared" si="52"/>
        <v>235346</v>
      </c>
      <c r="F880" s="6" t="str">
        <f t="shared" si="55"/>
        <v>BEARISH</v>
      </c>
      <c r="G880" s="6" t="str">
        <f t="shared" si="54"/>
        <v>NEUTRAL</v>
      </c>
      <c r="H880" s="6" t="str">
        <f t="shared" si="53"/>
        <v>CONFIRMED BEARISH</v>
      </c>
    </row>
    <row r="881" spans="1:8" ht="13.5" x14ac:dyDescent="0.25">
      <c r="A881" s="3">
        <f>TITRES_STAT!B884</f>
        <v>43285</v>
      </c>
      <c r="B881" s="6">
        <f>TITRES_STAT!C884</f>
        <v>29.7</v>
      </c>
      <c r="C881" s="6">
        <f>TITRES_STAT!D884</f>
        <v>14.495900000000001</v>
      </c>
      <c r="D881" s="6">
        <f>TITRES_STAT!E884</f>
        <v>1405</v>
      </c>
      <c r="E881" s="2">
        <f t="shared" si="52"/>
        <v>233941</v>
      </c>
      <c r="F881" s="6" t="str">
        <f t="shared" si="55"/>
        <v>BEARISH</v>
      </c>
      <c r="G881" s="6" t="str">
        <f t="shared" si="54"/>
        <v>NEUTRAL</v>
      </c>
      <c r="H881" s="6" t="str">
        <f t="shared" si="53"/>
        <v>CONFIRMED BEARISH</v>
      </c>
    </row>
    <row r="882" spans="1:8" ht="13.5" x14ac:dyDescent="0.25">
      <c r="A882" s="3">
        <f>TITRES_STAT!B885</f>
        <v>43286</v>
      </c>
      <c r="B882" s="6">
        <f>TITRES_STAT!C885</f>
        <v>29.7</v>
      </c>
      <c r="C882" s="6">
        <f>TITRES_STAT!D885</f>
        <v>14.495900000000001</v>
      </c>
      <c r="D882" s="6">
        <f>TITRES_STAT!E885</f>
        <v>1090</v>
      </c>
      <c r="E882" s="2">
        <f t="shared" si="52"/>
        <v>233941</v>
      </c>
      <c r="F882" s="6" t="str">
        <f t="shared" si="55"/>
        <v>BEARISH</v>
      </c>
      <c r="G882" s="6" t="str">
        <f t="shared" si="54"/>
        <v>NEUTRAL</v>
      </c>
      <c r="H882" s="6" t="str">
        <f t="shared" si="53"/>
        <v>CONFIRMED BEARISH</v>
      </c>
    </row>
    <row r="883" spans="1:8" ht="13.5" x14ac:dyDescent="0.25">
      <c r="A883" s="3">
        <f>TITRES_STAT!B886</f>
        <v>43287</v>
      </c>
      <c r="B883" s="6">
        <f>TITRES_STAT!C886</f>
        <v>29.99</v>
      </c>
      <c r="C883" s="6">
        <f>TITRES_STAT!D886</f>
        <v>14.637499999999999</v>
      </c>
      <c r="D883" s="6">
        <f>TITRES_STAT!E886</f>
        <v>247</v>
      </c>
      <c r="E883" s="2">
        <f t="shared" si="52"/>
        <v>234188</v>
      </c>
      <c r="F883" s="6" t="str">
        <f t="shared" si="55"/>
        <v>BEARISH</v>
      </c>
      <c r="G883" s="6" t="str">
        <f t="shared" si="54"/>
        <v>NEUTRAL</v>
      </c>
      <c r="H883" s="6" t="str">
        <f t="shared" si="53"/>
        <v>CONFIRMED BEARISH</v>
      </c>
    </row>
    <row r="884" spans="1:8" ht="13.5" x14ac:dyDescent="0.25">
      <c r="A884" s="3">
        <f>TITRES_STAT!B887</f>
        <v>43290</v>
      </c>
      <c r="B884" s="6">
        <f>TITRES_STAT!C887</f>
        <v>29.9</v>
      </c>
      <c r="C884" s="6">
        <f>TITRES_STAT!D887</f>
        <v>14.5936</v>
      </c>
      <c r="D884" s="6">
        <f>TITRES_STAT!E887</f>
        <v>886</v>
      </c>
      <c r="E884" s="2">
        <f t="shared" si="52"/>
        <v>233302</v>
      </c>
      <c r="F884" s="6" t="str">
        <f t="shared" si="55"/>
        <v>BEARISH</v>
      </c>
      <c r="G884" s="6" t="str">
        <f t="shared" si="54"/>
        <v>NEUTRAL</v>
      </c>
      <c r="H884" s="6" t="str">
        <f t="shared" si="53"/>
        <v>BEARISH DIVERGENCE</v>
      </c>
    </row>
    <row r="885" spans="1:8" ht="13.5" x14ac:dyDescent="0.25">
      <c r="A885" s="3">
        <f>TITRES_STAT!B888</f>
        <v>43291</v>
      </c>
      <c r="B885" s="6">
        <f>TITRES_STAT!C888</f>
        <v>29.9</v>
      </c>
      <c r="C885" s="6">
        <f>TITRES_STAT!D888</f>
        <v>14.5936</v>
      </c>
      <c r="D885" s="6">
        <f>TITRES_STAT!E888</f>
        <v>473</v>
      </c>
      <c r="E885" s="2">
        <f t="shared" si="52"/>
        <v>233302</v>
      </c>
      <c r="F885" s="6" t="str">
        <f t="shared" si="55"/>
        <v>BEARISH</v>
      </c>
      <c r="G885" s="6" t="str">
        <f t="shared" si="54"/>
        <v>NEUTRAL</v>
      </c>
      <c r="H885" s="6" t="str">
        <f t="shared" si="53"/>
        <v>CONFIRMED BEARISH</v>
      </c>
    </row>
    <row r="886" spans="1:8" ht="13.5" x14ac:dyDescent="0.25">
      <c r="A886" s="3">
        <f>TITRES_STAT!B889</f>
        <v>43292</v>
      </c>
      <c r="B886" s="6">
        <f>TITRES_STAT!C889</f>
        <v>29.9</v>
      </c>
      <c r="C886" s="6">
        <f>TITRES_STAT!D889</f>
        <v>14.5936</v>
      </c>
      <c r="D886" s="6">
        <f>TITRES_STAT!E889</f>
        <v>420</v>
      </c>
      <c r="E886" s="2">
        <f t="shared" si="52"/>
        <v>233302</v>
      </c>
      <c r="F886" s="6" t="str">
        <f t="shared" si="55"/>
        <v>BEARISH</v>
      </c>
      <c r="G886" s="6" t="str">
        <f t="shared" si="54"/>
        <v>NEUTRAL</v>
      </c>
      <c r="H886" s="6" t="str">
        <f t="shared" si="53"/>
        <v>BEARISH DIVERGENCE</v>
      </c>
    </row>
    <row r="887" spans="1:8" ht="13.5" x14ac:dyDescent="0.25">
      <c r="A887" s="3">
        <f>TITRES_STAT!B890</f>
        <v>43293</v>
      </c>
      <c r="B887" s="6">
        <f>TITRES_STAT!C890</f>
        <v>29.7</v>
      </c>
      <c r="C887" s="6">
        <f>TITRES_STAT!D890</f>
        <v>14.495900000000001</v>
      </c>
      <c r="D887" s="6">
        <f>TITRES_STAT!E890</f>
        <v>577</v>
      </c>
      <c r="E887" s="2">
        <f t="shared" si="52"/>
        <v>232725</v>
      </c>
      <c r="F887" s="6" t="str">
        <f t="shared" si="55"/>
        <v>BEARISH</v>
      </c>
      <c r="G887" s="6" t="str">
        <f t="shared" si="54"/>
        <v>NEUTRAL</v>
      </c>
      <c r="H887" s="6" t="str">
        <f t="shared" si="53"/>
        <v>NEUTRAL</v>
      </c>
    </row>
    <row r="888" spans="1:8" ht="13.5" x14ac:dyDescent="0.25">
      <c r="A888" s="3">
        <f>TITRES_STAT!B891</f>
        <v>43294</v>
      </c>
      <c r="B888" s="6">
        <f>TITRES_STAT!C891</f>
        <v>29.7</v>
      </c>
      <c r="C888" s="6">
        <f>TITRES_STAT!D891</f>
        <v>14.495900000000001</v>
      </c>
      <c r="D888" s="6">
        <f>TITRES_STAT!E891</f>
        <v>286</v>
      </c>
      <c r="E888" s="2">
        <f t="shared" si="52"/>
        <v>232725</v>
      </c>
      <c r="F888" s="6" t="str">
        <f t="shared" si="55"/>
        <v>BEARISH</v>
      </c>
      <c r="G888" s="6" t="str">
        <f t="shared" si="54"/>
        <v>NEUTRAL</v>
      </c>
      <c r="H888" s="6" t="str">
        <f t="shared" si="53"/>
        <v>CONFIRMED BEARISH</v>
      </c>
    </row>
    <row r="889" spans="1:8" ht="13.5" x14ac:dyDescent="0.25">
      <c r="A889" s="3">
        <f>TITRES_STAT!B892</f>
        <v>43297</v>
      </c>
      <c r="B889" s="6">
        <f>TITRES_STAT!C892</f>
        <v>29.8</v>
      </c>
      <c r="C889" s="6">
        <f>TITRES_STAT!D892</f>
        <v>14.544700000000001</v>
      </c>
      <c r="D889" s="6">
        <f>TITRES_STAT!E892</f>
        <v>393</v>
      </c>
      <c r="E889" s="2">
        <f t="shared" si="52"/>
        <v>233118</v>
      </c>
      <c r="F889" s="6" t="str">
        <f t="shared" si="55"/>
        <v>BEARISH</v>
      </c>
      <c r="G889" s="6" t="str">
        <f t="shared" si="54"/>
        <v>NEUTRAL</v>
      </c>
      <c r="H889" s="6" t="str">
        <f t="shared" si="53"/>
        <v>CONFIRMED BEARISH</v>
      </c>
    </row>
    <row r="890" spans="1:8" ht="13.5" x14ac:dyDescent="0.25">
      <c r="A890" s="3">
        <f>TITRES_STAT!B893</f>
        <v>43298</v>
      </c>
      <c r="B890" s="6">
        <f>TITRES_STAT!C893</f>
        <v>30.49</v>
      </c>
      <c r="C890" s="6">
        <f>TITRES_STAT!D893</f>
        <v>14.881500000000001</v>
      </c>
      <c r="D890" s="6">
        <f>TITRES_STAT!E893</f>
        <v>3976</v>
      </c>
      <c r="E890" s="2">
        <f t="shared" si="52"/>
        <v>237094</v>
      </c>
      <c r="F890" s="6" t="str">
        <f t="shared" si="55"/>
        <v>BULLISH</v>
      </c>
      <c r="G890" s="6" t="str">
        <f t="shared" si="54"/>
        <v>NEUTRAL</v>
      </c>
      <c r="H890" s="6" t="str">
        <f t="shared" si="53"/>
        <v>CONFIRMED BULLISH</v>
      </c>
    </row>
    <row r="891" spans="1:8" ht="13.5" x14ac:dyDescent="0.25">
      <c r="A891" s="3">
        <f>TITRES_STAT!B894</f>
        <v>43299</v>
      </c>
      <c r="B891" s="6">
        <f>TITRES_STAT!C894</f>
        <v>30</v>
      </c>
      <c r="C891" s="6">
        <f>TITRES_STAT!D894</f>
        <v>14.6424</v>
      </c>
      <c r="D891" s="6">
        <f>TITRES_STAT!E894</f>
        <v>1522</v>
      </c>
      <c r="E891" s="2">
        <f t="shared" si="52"/>
        <v>235572</v>
      </c>
      <c r="F891" s="6" t="str">
        <f t="shared" si="55"/>
        <v>BULLISH</v>
      </c>
      <c r="G891" s="6" t="str">
        <f t="shared" si="54"/>
        <v>NEUTRAL</v>
      </c>
      <c r="H891" s="6" t="str">
        <f t="shared" si="53"/>
        <v>CONFIRMED BULLISH</v>
      </c>
    </row>
    <row r="892" spans="1:8" ht="13.5" x14ac:dyDescent="0.25">
      <c r="A892" s="3">
        <f>TITRES_STAT!B895</f>
        <v>43300</v>
      </c>
      <c r="B892" s="6">
        <f>TITRES_STAT!C895</f>
        <v>29.9</v>
      </c>
      <c r="C892" s="6">
        <f>TITRES_STAT!D895</f>
        <v>14.5936</v>
      </c>
      <c r="D892" s="6">
        <f>TITRES_STAT!E895</f>
        <v>310</v>
      </c>
      <c r="E892" s="2">
        <f t="shared" si="52"/>
        <v>235262</v>
      </c>
      <c r="F892" s="6" t="str">
        <f t="shared" si="55"/>
        <v>BULLISH</v>
      </c>
      <c r="G892" s="6" t="str">
        <f t="shared" si="54"/>
        <v>NEUTRAL</v>
      </c>
      <c r="H892" s="6" t="str">
        <f t="shared" si="53"/>
        <v>CONFIRMED BULLISH</v>
      </c>
    </row>
    <row r="893" spans="1:8" ht="13.5" x14ac:dyDescent="0.25">
      <c r="A893" s="3">
        <f>TITRES_STAT!B896</f>
        <v>43301</v>
      </c>
      <c r="B893" s="6">
        <f>TITRES_STAT!C896</f>
        <v>29.7</v>
      </c>
      <c r="C893" s="6">
        <f>TITRES_STAT!D896</f>
        <v>14.495900000000001</v>
      </c>
      <c r="D893" s="6">
        <f>TITRES_STAT!E896</f>
        <v>1566</v>
      </c>
      <c r="E893" s="2">
        <f t="shared" si="52"/>
        <v>233696</v>
      </c>
      <c r="F893" s="6" t="str">
        <f t="shared" si="55"/>
        <v>BULLISH</v>
      </c>
      <c r="G893" s="6" t="str">
        <f t="shared" si="54"/>
        <v>NEUTRAL</v>
      </c>
      <c r="H893" s="6" t="str">
        <f t="shared" si="53"/>
        <v>NEUTRAL</v>
      </c>
    </row>
    <row r="894" spans="1:8" ht="13.5" x14ac:dyDescent="0.25">
      <c r="A894" s="3">
        <f>TITRES_STAT!B897</f>
        <v>43304</v>
      </c>
      <c r="B894" s="6">
        <f>TITRES_STAT!C897</f>
        <v>30.59</v>
      </c>
      <c r="C894" s="6">
        <f>TITRES_STAT!D897</f>
        <v>14.930300000000001</v>
      </c>
      <c r="D894" s="6">
        <f>TITRES_STAT!E897</f>
        <v>2060</v>
      </c>
      <c r="E894" s="2">
        <f t="shared" si="52"/>
        <v>235756</v>
      </c>
      <c r="F894" s="6" t="str">
        <f t="shared" si="55"/>
        <v>BULLISH</v>
      </c>
      <c r="G894" s="6" t="str">
        <f t="shared" si="54"/>
        <v>NEUTRAL</v>
      </c>
      <c r="H894" s="6" t="str">
        <f t="shared" si="53"/>
        <v>CONFIRMED BULLISH</v>
      </c>
    </row>
    <row r="895" spans="1:8" ht="13.5" x14ac:dyDescent="0.25">
      <c r="A895" s="3">
        <f>TITRES_STAT!B898</f>
        <v>43305</v>
      </c>
      <c r="B895" s="6">
        <f>TITRES_STAT!C898</f>
        <v>30.5</v>
      </c>
      <c r="C895" s="6">
        <f>TITRES_STAT!D898</f>
        <v>14.8864</v>
      </c>
      <c r="D895" s="6">
        <f>TITRES_STAT!E898</f>
        <v>133</v>
      </c>
      <c r="E895" s="2">
        <f t="shared" si="52"/>
        <v>235623</v>
      </c>
      <c r="F895" s="6" t="str">
        <f t="shared" si="55"/>
        <v>BEARISH</v>
      </c>
      <c r="G895" s="6" t="str">
        <f t="shared" si="54"/>
        <v>NEUTRAL</v>
      </c>
      <c r="H895" s="6" t="str">
        <f t="shared" si="53"/>
        <v>BEARISH DIVERGENCE</v>
      </c>
    </row>
    <row r="896" spans="1:8" ht="13.5" x14ac:dyDescent="0.25">
      <c r="A896" s="3">
        <f>TITRES_STAT!B899</f>
        <v>43307</v>
      </c>
      <c r="B896" s="6">
        <f>TITRES_STAT!C899</f>
        <v>30.59</v>
      </c>
      <c r="C896" s="6">
        <f>TITRES_STAT!D899</f>
        <v>14.930300000000001</v>
      </c>
      <c r="D896" s="6">
        <f>TITRES_STAT!E899</f>
        <v>1885</v>
      </c>
      <c r="E896" s="2">
        <f t="shared" si="52"/>
        <v>237508</v>
      </c>
      <c r="F896" s="6" t="str">
        <f t="shared" si="55"/>
        <v>BULLISH</v>
      </c>
      <c r="G896" s="6" t="str">
        <f t="shared" si="54"/>
        <v>NEUTRAL</v>
      </c>
      <c r="H896" s="6" t="str">
        <f t="shared" si="53"/>
        <v>CONFIRMED BULLISH</v>
      </c>
    </row>
    <row r="897" spans="1:8" ht="13.5" x14ac:dyDescent="0.25">
      <c r="A897" s="3">
        <f>TITRES_STAT!B900</f>
        <v>43308</v>
      </c>
      <c r="B897" s="6">
        <f>TITRES_STAT!C900</f>
        <v>30.4</v>
      </c>
      <c r="C897" s="6">
        <f>TITRES_STAT!D900</f>
        <v>14.8376</v>
      </c>
      <c r="D897" s="6">
        <f>TITRES_STAT!E900</f>
        <v>184</v>
      </c>
      <c r="E897" s="2">
        <f t="shared" si="52"/>
        <v>237324</v>
      </c>
      <c r="F897" s="6" t="str">
        <f t="shared" si="55"/>
        <v>BULLISH</v>
      </c>
      <c r="G897" s="6" t="str">
        <f t="shared" si="54"/>
        <v>NEUTRAL</v>
      </c>
      <c r="H897" s="6" t="str">
        <f t="shared" si="53"/>
        <v>CONFIRMED BULLISH</v>
      </c>
    </row>
    <row r="898" spans="1:8" ht="13.5" x14ac:dyDescent="0.25">
      <c r="A898" s="3">
        <f>TITRES_STAT!B901</f>
        <v>43311</v>
      </c>
      <c r="B898" s="6">
        <f>TITRES_STAT!C901</f>
        <v>31</v>
      </c>
      <c r="C898" s="6">
        <f>TITRES_STAT!D901</f>
        <v>15.1304</v>
      </c>
      <c r="D898" s="6">
        <f>TITRES_STAT!E901</f>
        <v>3682</v>
      </c>
      <c r="E898" s="2">
        <f t="shared" si="52"/>
        <v>241006</v>
      </c>
      <c r="F898" s="6" t="str">
        <f t="shared" si="55"/>
        <v>BULLISH</v>
      </c>
      <c r="G898" s="6" t="str">
        <f t="shared" si="54"/>
        <v>STRONG</v>
      </c>
      <c r="H898" s="6" t="str">
        <f t="shared" si="53"/>
        <v>CONFIRMED BULLISH</v>
      </c>
    </row>
    <row r="899" spans="1:8" ht="13.5" x14ac:dyDescent="0.25">
      <c r="A899" s="3">
        <f>TITRES_STAT!B902</f>
        <v>43312</v>
      </c>
      <c r="B899" s="6">
        <f>TITRES_STAT!C902</f>
        <v>31.48</v>
      </c>
      <c r="C899" s="6">
        <f>TITRES_STAT!D902</f>
        <v>15.364699999999999</v>
      </c>
      <c r="D899" s="6">
        <f>TITRES_STAT!E902</f>
        <v>958</v>
      </c>
      <c r="E899" s="2">
        <f t="shared" si="52"/>
        <v>241964</v>
      </c>
      <c r="F899" s="6" t="str">
        <f t="shared" si="55"/>
        <v>BULLISH</v>
      </c>
      <c r="G899" s="6" t="str">
        <f t="shared" si="54"/>
        <v>STRONG</v>
      </c>
      <c r="H899" s="6" t="str">
        <f t="shared" si="53"/>
        <v>CONFIRMED BULLISH</v>
      </c>
    </row>
    <row r="900" spans="1:8" ht="13.5" x14ac:dyDescent="0.25">
      <c r="A900" s="3">
        <f>TITRES_STAT!B903</f>
        <v>43313</v>
      </c>
      <c r="B900" s="6">
        <f>TITRES_STAT!C903</f>
        <v>31.48</v>
      </c>
      <c r="C900" s="6">
        <f>TITRES_STAT!D903</f>
        <v>15.364699999999999</v>
      </c>
      <c r="D900" s="6">
        <f>TITRES_STAT!E903</f>
        <v>302</v>
      </c>
      <c r="E900" s="2">
        <f t="shared" ref="E900:E963" si="56">IF(B900&gt;B899, E899+D900, IF(B900&lt;B899, E899-D900, E899))</f>
        <v>241964</v>
      </c>
      <c r="F900" s="6" t="str">
        <f t="shared" si="55"/>
        <v>BULLISH</v>
      </c>
      <c r="G900" s="6" t="str">
        <f t="shared" si="54"/>
        <v>STRONG</v>
      </c>
      <c r="H900" s="6" t="str">
        <f t="shared" si="53"/>
        <v>CONFIRMED BULLISH</v>
      </c>
    </row>
    <row r="901" spans="1:8" ht="13.5" x14ac:dyDescent="0.25">
      <c r="A901" s="3">
        <f>TITRES_STAT!B904</f>
        <v>43314</v>
      </c>
      <c r="B901" s="6">
        <f>TITRES_STAT!C904</f>
        <v>31.48</v>
      </c>
      <c r="C901" s="6">
        <f>TITRES_STAT!D904</f>
        <v>15.364699999999999</v>
      </c>
      <c r="D901" s="6">
        <f>TITRES_STAT!E904</f>
        <v>403</v>
      </c>
      <c r="E901" s="2">
        <f t="shared" si="56"/>
        <v>241964</v>
      </c>
      <c r="F901" s="6" t="str">
        <f t="shared" si="55"/>
        <v>BULLISH</v>
      </c>
      <c r="G901" s="6" t="str">
        <f t="shared" si="54"/>
        <v>NEUTRAL</v>
      </c>
      <c r="H901" s="6" t="str">
        <f t="shared" si="53"/>
        <v>CONFIRMED BULLISH</v>
      </c>
    </row>
    <row r="902" spans="1:8" ht="13.5" x14ac:dyDescent="0.25">
      <c r="A902" s="3">
        <f>TITRES_STAT!B905</f>
        <v>43315</v>
      </c>
      <c r="B902" s="6">
        <f>TITRES_STAT!C905</f>
        <v>31.3</v>
      </c>
      <c r="C902" s="6">
        <f>TITRES_STAT!D905</f>
        <v>15.276899999999999</v>
      </c>
      <c r="D902" s="6">
        <f>TITRES_STAT!E905</f>
        <v>500</v>
      </c>
      <c r="E902" s="2">
        <f t="shared" si="56"/>
        <v>241464</v>
      </c>
      <c r="F902" s="6" t="str">
        <f t="shared" si="55"/>
        <v>BULLISH</v>
      </c>
      <c r="G902" s="6" t="str">
        <f t="shared" si="54"/>
        <v>NEUTRAL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3">
        <f>TITRES_STAT!B906</f>
        <v>43318</v>
      </c>
      <c r="B903" s="6">
        <f>TITRES_STAT!C906</f>
        <v>31</v>
      </c>
      <c r="C903" s="6">
        <f>TITRES_STAT!D906</f>
        <v>15.1304</v>
      </c>
      <c r="D903" s="6">
        <f>TITRES_STAT!E906</f>
        <v>250</v>
      </c>
      <c r="E903" s="2">
        <f t="shared" si="56"/>
        <v>241214</v>
      </c>
      <c r="F903" s="6" t="str">
        <f t="shared" si="55"/>
        <v>BULLISH</v>
      </c>
      <c r="G903" s="6" t="str">
        <f t="shared" ref="G903:G966" si="58">IF((E903-E898)/E898 &gt; 0.02, "STRONG",
 IF((E903-E898)/E898 &lt; -0.02, "WEAK", "NEUTRAL"))</f>
        <v>NEUTRAL</v>
      </c>
      <c r="H903" s="6" t="str">
        <f t="shared" si="57"/>
        <v>NEUTRAL</v>
      </c>
    </row>
    <row r="904" spans="1:8" ht="13.5" x14ac:dyDescent="0.25">
      <c r="A904" s="3">
        <f>TITRES_STAT!B907</f>
        <v>43319</v>
      </c>
      <c r="B904" s="6">
        <f>TITRES_STAT!C907</f>
        <v>31</v>
      </c>
      <c r="C904" s="6">
        <f>TITRES_STAT!D907</f>
        <v>15.1304</v>
      </c>
      <c r="D904" s="6">
        <f>TITRES_STAT!E907</f>
        <v>3102</v>
      </c>
      <c r="E904" s="2">
        <f t="shared" si="56"/>
        <v>241214</v>
      </c>
      <c r="F904" s="6" t="str">
        <f t="shared" ref="F904:F967" si="59">IF(E904&gt;E899,"BULLISH",IF(E904&lt;E899,"BEARISH","NEUTRAL"))</f>
        <v>BEARISH</v>
      </c>
      <c r="G904" s="6" t="str">
        <f t="shared" si="58"/>
        <v>NEUTRAL</v>
      </c>
      <c r="H904" s="6" t="str">
        <f t="shared" si="57"/>
        <v>CONFIRMED BEARISH</v>
      </c>
    </row>
    <row r="905" spans="1:8" ht="13.5" x14ac:dyDescent="0.25">
      <c r="A905" s="3">
        <f>TITRES_STAT!B908</f>
        <v>43320</v>
      </c>
      <c r="B905" s="6">
        <f>TITRES_STAT!C908</f>
        <v>31.4</v>
      </c>
      <c r="C905" s="6">
        <f>TITRES_STAT!D908</f>
        <v>15.325699999999999</v>
      </c>
      <c r="D905" s="6">
        <f>TITRES_STAT!E908</f>
        <v>5422</v>
      </c>
      <c r="E905" s="2">
        <f t="shared" si="56"/>
        <v>246636</v>
      </c>
      <c r="F905" s="6" t="str">
        <f t="shared" si="59"/>
        <v>BULLISH</v>
      </c>
      <c r="G905" s="6" t="str">
        <f t="shared" si="58"/>
        <v>NEUTRAL</v>
      </c>
      <c r="H905" s="6" t="str">
        <f t="shared" si="57"/>
        <v>BULLISH DIVERGENCE</v>
      </c>
    </row>
    <row r="906" spans="1:8" ht="13.5" x14ac:dyDescent="0.25">
      <c r="A906" s="3">
        <f>TITRES_STAT!B909</f>
        <v>43321</v>
      </c>
      <c r="B906" s="6">
        <f>TITRES_STAT!C909</f>
        <v>31.3</v>
      </c>
      <c r="C906" s="6">
        <f>TITRES_STAT!D909</f>
        <v>15.276899999999999</v>
      </c>
      <c r="D906" s="6">
        <f>TITRES_STAT!E909</f>
        <v>2186</v>
      </c>
      <c r="E906" s="2">
        <f t="shared" si="56"/>
        <v>244450</v>
      </c>
      <c r="F906" s="6" t="str">
        <f t="shared" si="59"/>
        <v>BULLISH</v>
      </c>
      <c r="G906" s="6" t="str">
        <f t="shared" si="58"/>
        <v>NEUTRAL</v>
      </c>
      <c r="H906" s="6" t="str">
        <f t="shared" si="57"/>
        <v>BULLISH DIVERGENCE</v>
      </c>
    </row>
    <row r="907" spans="1:8" ht="13.5" x14ac:dyDescent="0.25">
      <c r="A907" s="3">
        <f>TITRES_STAT!B910</f>
        <v>43322</v>
      </c>
      <c r="B907" s="6">
        <f>TITRES_STAT!C910</f>
        <v>31.54</v>
      </c>
      <c r="C907" s="6">
        <f>TITRES_STAT!D910</f>
        <v>15.394</v>
      </c>
      <c r="D907" s="6">
        <f>TITRES_STAT!E910</f>
        <v>50</v>
      </c>
      <c r="E907" s="2">
        <f t="shared" si="56"/>
        <v>244500</v>
      </c>
      <c r="F907" s="6" t="str">
        <f t="shared" si="59"/>
        <v>BULLISH</v>
      </c>
      <c r="G907" s="6" t="str">
        <f t="shared" si="58"/>
        <v>NEUTRAL</v>
      </c>
      <c r="H907" s="6" t="str">
        <f t="shared" si="57"/>
        <v>CONFIRMED BULLISH</v>
      </c>
    </row>
    <row r="908" spans="1:8" ht="13.5" x14ac:dyDescent="0.25">
      <c r="A908" s="3">
        <f>TITRES_STAT!B911</f>
        <v>43326</v>
      </c>
      <c r="B908" s="6">
        <f>TITRES_STAT!C911</f>
        <v>31.6</v>
      </c>
      <c r="C908" s="6">
        <f>TITRES_STAT!D911</f>
        <v>15.423299999999999</v>
      </c>
      <c r="D908" s="6">
        <f>TITRES_STAT!E911</f>
        <v>11</v>
      </c>
      <c r="E908" s="2">
        <f t="shared" si="56"/>
        <v>244511</v>
      </c>
      <c r="F908" s="6" t="str">
        <f t="shared" si="59"/>
        <v>BULLISH</v>
      </c>
      <c r="G908" s="6" t="str">
        <f t="shared" si="58"/>
        <v>NEUTRAL</v>
      </c>
      <c r="H908" s="6" t="str">
        <f t="shared" si="57"/>
        <v>CONFIRMED BULLISH</v>
      </c>
    </row>
    <row r="909" spans="1:8" ht="13.5" x14ac:dyDescent="0.25">
      <c r="A909" s="3">
        <f>TITRES_STAT!B912</f>
        <v>43327</v>
      </c>
      <c r="B909" s="6">
        <f>TITRES_STAT!C912</f>
        <v>31.49</v>
      </c>
      <c r="C909" s="6">
        <f>TITRES_STAT!D912</f>
        <v>15.3696</v>
      </c>
      <c r="D909" s="6">
        <f>TITRES_STAT!E912</f>
        <v>901</v>
      </c>
      <c r="E909" s="2">
        <f t="shared" si="56"/>
        <v>243610</v>
      </c>
      <c r="F909" s="6" t="str">
        <f t="shared" si="59"/>
        <v>BULLISH</v>
      </c>
      <c r="G909" s="6" t="str">
        <f t="shared" si="58"/>
        <v>NEUTRAL</v>
      </c>
      <c r="H909" s="6" t="str">
        <f t="shared" si="57"/>
        <v>CONFIRMED BULLISH</v>
      </c>
    </row>
    <row r="910" spans="1:8" ht="13.5" x14ac:dyDescent="0.25">
      <c r="A910" s="3">
        <f>TITRES_STAT!B913</f>
        <v>43328</v>
      </c>
      <c r="B910" s="6">
        <f>TITRES_STAT!C913</f>
        <v>31.59</v>
      </c>
      <c r="C910" s="6">
        <f>TITRES_STAT!D913</f>
        <v>15.4184</v>
      </c>
      <c r="D910" s="6">
        <f>TITRES_STAT!E913</f>
        <v>140</v>
      </c>
      <c r="E910" s="2">
        <f t="shared" si="56"/>
        <v>243750</v>
      </c>
      <c r="F910" s="6" t="str">
        <f t="shared" si="59"/>
        <v>BEARISH</v>
      </c>
      <c r="G910" s="6" t="str">
        <f t="shared" si="58"/>
        <v>NEUTRAL</v>
      </c>
      <c r="H910" s="6" t="str">
        <f t="shared" si="57"/>
        <v>BEARISH DIVERGENCE</v>
      </c>
    </row>
    <row r="911" spans="1:8" ht="13.5" x14ac:dyDescent="0.25">
      <c r="A911" s="3">
        <f>TITRES_STAT!B914</f>
        <v>43329</v>
      </c>
      <c r="B911" s="6">
        <f>TITRES_STAT!C914</f>
        <v>31.59</v>
      </c>
      <c r="C911" s="6">
        <f>TITRES_STAT!D914</f>
        <v>15.4184</v>
      </c>
      <c r="D911" s="6">
        <f>TITRES_STAT!E914</f>
        <v>302</v>
      </c>
      <c r="E911" s="2">
        <f t="shared" si="56"/>
        <v>243750</v>
      </c>
      <c r="F911" s="6" t="str">
        <f t="shared" si="59"/>
        <v>BEARISH</v>
      </c>
      <c r="G911" s="6" t="str">
        <f t="shared" si="58"/>
        <v>NEUTRAL</v>
      </c>
      <c r="H911" s="6" t="str">
        <f t="shared" si="57"/>
        <v>BEARISH DIVERGENCE</v>
      </c>
    </row>
    <row r="912" spans="1:8" ht="13.5" x14ac:dyDescent="0.25">
      <c r="A912" s="3">
        <f>TITRES_STAT!B915</f>
        <v>43332</v>
      </c>
      <c r="B912" s="6">
        <f>TITRES_STAT!C915</f>
        <v>31.59</v>
      </c>
      <c r="C912" s="6">
        <f>TITRES_STAT!D915</f>
        <v>15.4184</v>
      </c>
      <c r="D912" s="6">
        <f>TITRES_STAT!E915</f>
        <v>66</v>
      </c>
      <c r="E912" s="2">
        <f t="shared" si="56"/>
        <v>243750</v>
      </c>
      <c r="F912" s="6" t="str">
        <f t="shared" si="59"/>
        <v>BEARISH</v>
      </c>
      <c r="G912" s="6" t="str">
        <f t="shared" si="58"/>
        <v>NEUTRAL</v>
      </c>
      <c r="H912" s="6" t="str">
        <f t="shared" si="57"/>
        <v>BEARISH DIVERGENCE</v>
      </c>
    </row>
    <row r="913" spans="1:8" ht="13.5" x14ac:dyDescent="0.25">
      <c r="A913" s="3">
        <f>TITRES_STAT!B916</f>
        <v>43335</v>
      </c>
      <c r="B913" s="6">
        <f>TITRES_STAT!C916</f>
        <v>31.59</v>
      </c>
      <c r="C913" s="6">
        <f>TITRES_STAT!D916</f>
        <v>15.4184</v>
      </c>
      <c r="D913" s="6">
        <f>TITRES_STAT!E916</f>
        <v>1046</v>
      </c>
      <c r="E913" s="2">
        <f t="shared" si="56"/>
        <v>243750</v>
      </c>
      <c r="F913" s="6" t="str">
        <f t="shared" si="59"/>
        <v>BEARISH</v>
      </c>
      <c r="G913" s="6" t="str">
        <f t="shared" si="58"/>
        <v>NEUTRAL</v>
      </c>
      <c r="H913" s="6" t="str">
        <f t="shared" si="57"/>
        <v>CONFIRMED BEARISH</v>
      </c>
    </row>
    <row r="914" spans="1:8" ht="13.5" x14ac:dyDescent="0.25">
      <c r="A914" s="3">
        <f>TITRES_STAT!B917</f>
        <v>43336</v>
      </c>
      <c r="B914" s="6">
        <f>TITRES_STAT!C917</f>
        <v>31.59</v>
      </c>
      <c r="C914" s="6">
        <f>TITRES_STAT!D917</f>
        <v>15.4184</v>
      </c>
      <c r="D914" s="6">
        <f>TITRES_STAT!E917</f>
        <v>765</v>
      </c>
      <c r="E914" s="2">
        <f t="shared" si="56"/>
        <v>243750</v>
      </c>
      <c r="F914" s="6" t="str">
        <f t="shared" si="59"/>
        <v>BULLISH</v>
      </c>
      <c r="G914" s="6" t="str">
        <f t="shared" si="58"/>
        <v>NEUTRAL</v>
      </c>
      <c r="H914" s="6" t="str">
        <f t="shared" si="57"/>
        <v>CONFIRMED BULLISH</v>
      </c>
    </row>
    <row r="915" spans="1:8" ht="13.5" x14ac:dyDescent="0.25">
      <c r="A915" s="3">
        <f>TITRES_STAT!B918</f>
        <v>43339</v>
      </c>
      <c r="B915" s="6">
        <f>TITRES_STAT!C918</f>
        <v>31.6</v>
      </c>
      <c r="C915" s="6">
        <f>TITRES_STAT!D918</f>
        <v>15.423299999999999</v>
      </c>
      <c r="D915" s="6">
        <f>TITRES_STAT!E918</f>
        <v>105</v>
      </c>
      <c r="E915" s="2">
        <f t="shared" si="56"/>
        <v>243855</v>
      </c>
      <c r="F915" s="6" t="str">
        <f t="shared" si="59"/>
        <v>BULLISH</v>
      </c>
      <c r="G915" s="6" t="str">
        <f t="shared" si="58"/>
        <v>NEUTRAL</v>
      </c>
      <c r="H915" s="6" t="str">
        <f t="shared" si="57"/>
        <v>CONFIRMED BULLISH</v>
      </c>
    </row>
    <row r="916" spans="1:8" ht="13.5" x14ac:dyDescent="0.25">
      <c r="A916" s="3">
        <f>TITRES_STAT!B919</f>
        <v>43340</v>
      </c>
      <c r="B916" s="6">
        <f>TITRES_STAT!C919</f>
        <v>32</v>
      </c>
      <c r="C916" s="6">
        <f>TITRES_STAT!D919</f>
        <v>15.618499999999999</v>
      </c>
      <c r="D916" s="6">
        <f>TITRES_STAT!E919</f>
        <v>778</v>
      </c>
      <c r="E916" s="2">
        <f t="shared" si="56"/>
        <v>244633</v>
      </c>
      <c r="F916" s="6" t="str">
        <f t="shared" si="59"/>
        <v>BULLISH</v>
      </c>
      <c r="G916" s="6" t="str">
        <f t="shared" si="58"/>
        <v>NEUTRAL</v>
      </c>
      <c r="H916" s="6" t="str">
        <f t="shared" si="57"/>
        <v>CONFIRMED BULLISH</v>
      </c>
    </row>
    <row r="917" spans="1:8" ht="13.5" x14ac:dyDescent="0.25">
      <c r="A917" s="3">
        <f>TITRES_STAT!B920</f>
        <v>43341</v>
      </c>
      <c r="B917" s="6">
        <f>TITRES_STAT!C920</f>
        <v>31.8</v>
      </c>
      <c r="C917" s="6">
        <f>TITRES_STAT!D920</f>
        <v>15.520899999999999</v>
      </c>
      <c r="D917" s="6">
        <f>TITRES_STAT!E920</f>
        <v>213</v>
      </c>
      <c r="E917" s="2">
        <f t="shared" si="56"/>
        <v>244420</v>
      </c>
      <c r="F917" s="6" t="str">
        <f t="shared" si="59"/>
        <v>BULLISH</v>
      </c>
      <c r="G917" s="6" t="str">
        <f t="shared" si="58"/>
        <v>NEUTRAL</v>
      </c>
      <c r="H917" s="6" t="str">
        <f t="shared" si="57"/>
        <v>CONFIRMED BULLISH</v>
      </c>
    </row>
    <row r="918" spans="1:8" ht="13.5" x14ac:dyDescent="0.25">
      <c r="A918" s="3">
        <f>TITRES_STAT!B921</f>
        <v>43342</v>
      </c>
      <c r="B918" s="6">
        <f>TITRES_STAT!C921</f>
        <v>32</v>
      </c>
      <c r="C918" s="6">
        <f>TITRES_STAT!D921</f>
        <v>15.618499999999999</v>
      </c>
      <c r="D918" s="6">
        <f>TITRES_STAT!E921</f>
        <v>10</v>
      </c>
      <c r="E918" s="2">
        <f t="shared" si="56"/>
        <v>244430</v>
      </c>
      <c r="F918" s="6" t="str">
        <f t="shared" si="59"/>
        <v>BULLISH</v>
      </c>
      <c r="G918" s="6" t="str">
        <f t="shared" si="58"/>
        <v>NEUTRAL</v>
      </c>
      <c r="H918" s="6" t="str">
        <f t="shared" si="57"/>
        <v>CONFIRMED BULLISH</v>
      </c>
    </row>
    <row r="919" spans="1:8" ht="13.5" x14ac:dyDescent="0.25">
      <c r="A919" s="3">
        <f>TITRES_STAT!B922</f>
        <v>43343</v>
      </c>
      <c r="B919" s="6">
        <f>TITRES_STAT!C922</f>
        <v>31.9</v>
      </c>
      <c r="C919" s="6">
        <f>TITRES_STAT!D922</f>
        <v>15.569699999999999</v>
      </c>
      <c r="D919" s="6">
        <f>TITRES_STAT!E922</f>
        <v>218</v>
      </c>
      <c r="E919" s="2">
        <f t="shared" si="56"/>
        <v>244212</v>
      </c>
      <c r="F919" s="6" t="str">
        <f t="shared" si="59"/>
        <v>BULLISH</v>
      </c>
      <c r="G919" s="6" t="str">
        <f t="shared" si="58"/>
        <v>NEUTRAL</v>
      </c>
      <c r="H919" s="6" t="str">
        <f t="shared" si="57"/>
        <v>CONFIRMED BULLISH</v>
      </c>
    </row>
    <row r="920" spans="1:8" ht="13.5" x14ac:dyDescent="0.25">
      <c r="A920" s="3">
        <f>TITRES_STAT!B923</f>
        <v>43346</v>
      </c>
      <c r="B920" s="6">
        <f>TITRES_STAT!C923</f>
        <v>31.5</v>
      </c>
      <c r="C920" s="6">
        <f>TITRES_STAT!D923</f>
        <v>15.374499999999999</v>
      </c>
      <c r="D920" s="6">
        <f>TITRES_STAT!E923</f>
        <v>333</v>
      </c>
      <c r="E920" s="2">
        <f t="shared" si="56"/>
        <v>243879</v>
      </c>
      <c r="F920" s="6" t="str">
        <f t="shared" si="59"/>
        <v>BULLISH</v>
      </c>
      <c r="G920" s="6" t="str">
        <f t="shared" si="58"/>
        <v>NEUTRAL</v>
      </c>
      <c r="H920" s="6" t="str">
        <f t="shared" si="57"/>
        <v>BULLISH DIVERGENCE</v>
      </c>
    </row>
    <row r="921" spans="1:8" ht="13.5" x14ac:dyDescent="0.25">
      <c r="A921" s="3">
        <f>TITRES_STAT!B924</f>
        <v>43347</v>
      </c>
      <c r="B921" s="6">
        <f>TITRES_STAT!C924</f>
        <v>31.5</v>
      </c>
      <c r="C921" s="6">
        <f>TITRES_STAT!D924</f>
        <v>15.374499999999999</v>
      </c>
      <c r="D921" s="6">
        <f>TITRES_STAT!E924</f>
        <v>1007</v>
      </c>
      <c r="E921" s="2">
        <f t="shared" si="56"/>
        <v>243879</v>
      </c>
      <c r="F921" s="6" t="str">
        <f t="shared" si="59"/>
        <v>BEARISH</v>
      </c>
      <c r="G921" s="6" t="str">
        <f t="shared" si="58"/>
        <v>NEUTRAL</v>
      </c>
      <c r="H921" s="6" t="str">
        <f t="shared" si="57"/>
        <v>CONFIRMED BEARISH</v>
      </c>
    </row>
    <row r="922" spans="1:8" ht="13.5" x14ac:dyDescent="0.25">
      <c r="A922" s="3">
        <f>TITRES_STAT!B925</f>
        <v>43348</v>
      </c>
      <c r="B922" s="6">
        <f>TITRES_STAT!C925</f>
        <v>31.04</v>
      </c>
      <c r="C922" s="6">
        <f>TITRES_STAT!D925</f>
        <v>15.15</v>
      </c>
      <c r="D922" s="6">
        <f>TITRES_STAT!E925</f>
        <v>431</v>
      </c>
      <c r="E922" s="2">
        <f t="shared" si="56"/>
        <v>243448</v>
      </c>
      <c r="F922" s="6" t="str">
        <f t="shared" si="59"/>
        <v>BEARISH</v>
      </c>
      <c r="G922" s="6" t="str">
        <f t="shared" si="58"/>
        <v>NEUTRAL</v>
      </c>
      <c r="H922" s="6" t="str">
        <f t="shared" si="57"/>
        <v>CONFIRMED BEARISH</v>
      </c>
    </row>
    <row r="923" spans="1:8" ht="13.5" x14ac:dyDescent="0.25">
      <c r="A923" s="3">
        <f>TITRES_STAT!B926</f>
        <v>43349</v>
      </c>
      <c r="B923" s="6">
        <f>TITRES_STAT!C926</f>
        <v>30.99</v>
      </c>
      <c r="C923" s="6">
        <f>TITRES_STAT!D926</f>
        <v>15.1256</v>
      </c>
      <c r="D923" s="6">
        <f>TITRES_STAT!E926</f>
        <v>540</v>
      </c>
      <c r="E923" s="2">
        <f t="shared" si="56"/>
        <v>242908</v>
      </c>
      <c r="F923" s="6" t="str">
        <f t="shared" si="59"/>
        <v>BEARISH</v>
      </c>
      <c r="G923" s="6" t="str">
        <f t="shared" si="58"/>
        <v>NEUTRAL</v>
      </c>
      <c r="H923" s="6" t="str">
        <f t="shared" si="57"/>
        <v>CONFIRMED BEARISH</v>
      </c>
    </row>
    <row r="924" spans="1:8" ht="13.5" x14ac:dyDescent="0.25">
      <c r="A924" s="3">
        <f>TITRES_STAT!B927</f>
        <v>43350</v>
      </c>
      <c r="B924" s="6">
        <f>TITRES_STAT!C927</f>
        <v>31.04</v>
      </c>
      <c r="C924" s="6">
        <f>TITRES_STAT!D927</f>
        <v>15.15</v>
      </c>
      <c r="D924" s="6">
        <f>TITRES_STAT!E927</f>
        <v>2808</v>
      </c>
      <c r="E924" s="2">
        <f t="shared" si="56"/>
        <v>245716</v>
      </c>
      <c r="F924" s="6" t="str">
        <f t="shared" si="59"/>
        <v>BULLISH</v>
      </c>
      <c r="G924" s="6" t="str">
        <f t="shared" si="58"/>
        <v>NEUTRAL</v>
      </c>
      <c r="H924" s="6" t="str">
        <f t="shared" si="57"/>
        <v>BULLISH DIVERGENCE</v>
      </c>
    </row>
    <row r="925" spans="1:8" ht="13.5" x14ac:dyDescent="0.25">
      <c r="A925" s="3">
        <f>TITRES_STAT!B928</f>
        <v>43353</v>
      </c>
      <c r="B925" s="6">
        <f>TITRES_STAT!C928</f>
        <v>31.04</v>
      </c>
      <c r="C925" s="6">
        <f>TITRES_STAT!D928</f>
        <v>15.15</v>
      </c>
      <c r="D925" s="6">
        <f>TITRES_STAT!E928</f>
        <v>445</v>
      </c>
      <c r="E925" s="2">
        <f t="shared" si="56"/>
        <v>245716</v>
      </c>
      <c r="F925" s="6" t="str">
        <f t="shared" si="59"/>
        <v>BULLISH</v>
      </c>
      <c r="G925" s="6" t="str">
        <f t="shared" si="58"/>
        <v>NEUTRAL</v>
      </c>
      <c r="H925" s="6" t="str">
        <f t="shared" si="57"/>
        <v>BULLISH DIVERGENCE</v>
      </c>
    </row>
    <row r="926" spans="1:8" ht="13.5" x14ac:dyDescent="0.25">
      <c r="A926" s="3">
        <f>TITRES_STAT!B929</f>
        <v>43355</v>
      </c>
      <c r="B926" s="6">
        <f>TITRES_STAT!C929</f>
        <v>31.4</v>
      </c>
      <c r="C926" s="6">
        <f>TITRES_STAT!D929</f>
        <v>15.325699999999999</v>
      </c>
      <c r="D926" s="6">
        <f>TITRES_STAT!E929</f>
        <v>51</v>
      </c>
      <c r="E926" s="2">
        <f t="shared" si="56"/>
        <v>245767</v>
      </c>
      <c r="F926" s="6" t="str">
        <f t="shared" si="59"/>
        <v>BULLISH</v>
      </c>
      <c r="G926" s="6" t="str">
        <f t="shared" si="58"/>
        <v>NEUTRAL</v>
      </c>
      <c r="H926" s="6" t="str">
        <f t="shared" si="57"/>
        <v>BULLISH DIVERGENCE</v>
      </c>
    </row>
    <row r="927" spans="1:8" ht="13.5" x14ac:dyDescent="0.25">
      <c r="A927" s="3">
        <f>TITRES_STAT!B930</f>
        <v>43356</v>
      </c>
      <c r="B927" s="6">
        <f>TITRES_STAT!C930</f>
        <v>30.7</v>
      </c>
      <c r="C927" s="6">
        <f>TITRES_STAT!D930</f>
        <v>14.984</v>
      </c>
      <c r="D927" s="6">
        <f>TITRES_STAT!E930</f>
        <v>1524</v>
      </c>
      <c r="E927" s="2">
        <f t="shared" si="56"/>
        <v>244243</v>
      </c>
      <c r="F927" s="6" t="str">
        <f t="shared" si="59"/>
        <v>BULLISH</v>
      </c>
      <c r="G927" s="6" t="str">
        <f t="shared" si="58"/>
        <v>NEUTRAL</v>
      </c>
      <c r="H927" s="6" t="str">
        <f t="shared" si="57"/>
        <v>BULLISH DIVERGENCE</v>
      </c>
    </row>
    <row r="928" spans="1:8" ht="13.5" x14ac:dyDescent="0.25">
      <c r="A928" s="3">
        <f>TITRES_STAT!B931</f>
        <v>43357</v>
      </c>
      <c r="B928" s="6">
        <f>TITRES_STAT!C931</f>
        <v>30.8</v>
      </c>
      <c r="C928" s="6">
        <f>TITRES_STAT!D931</f>
        <v>15.0328</v>
      </c>
      <c r="D928" s="6">
        <f>TITRES_STAT!E931</f>
        <v>251</v>
      </c>
      <c r="E928" s="2">
        <f t="shared" si="56"/>
        <v>244494</v>
      </c>
      <c r="F928" s="6" t="str">
        <f t="shared" si="59"/>
        <v>BULLISH</v>
      </c>
      <c r="G928" s="6" t="str">
        <f t="shared" si="58"/>
        <v>NEUTRAL</v>
      </c>
      <c r="H928" s="6" t="str">
        <f t="shared" si="57"/>
        <v>BULLISH DIVERGENCE</v>
      </c>
    </row>
    <row r="929" spans="1:8" ht="13.5" x14ac:dyDescent="0.25">
      <c r="A929" s="3">
        <f>TITRES_STAT!B932</f>
        <v>43360</v>
      </c>
      <c r="B929" s="6">
        <f>TITRES_STAT!C932</f>
        <v>30.7</v>
      </c>
      <c r="C929" s="6">
        <f>TITRES_STAT!D932</f>
        <v>14.984</v>
      </c>
      <c r="D929" s="6">
        <f>TITRES_STAT!E932</f>
        <v>580</v>
      </c>
      <c r="E929" s="2">
        <f t="shared" si="56"/>
        <v>243914</v>
      </c>
      <c r="F929" s="6" t="str">
        <f t="shared" si="59"/>
        <v>BEARISH</v>
      </c>
      <c r="G929" s="6" t="str">
        <f t="shared" si="58"/>
        <v>NEUTRAL</v>
      </c>
      <c r="H929" s="6" t="str">
        <f t="shared" si="57"/>
        <v>CONFIRMED BEARISH</v>
      </c>
    </row>
    <row r="930" spans="1:8" ht="13.5" x14ac:dyDescent="0.25">
      <c r="A930" s="3">
        <f>TITRES_STAT!B933</f>
        <v>43361</v>
      </c>
      <c r="B930" s="6">
        <f>TITRES_STAT!C933</f>
        <v>30.68</v>
      </c>
      <c r="C930" s="6">
        <f>TITRES_STAT!D933</f>
        <v>14.974299999999999</v>
      </c>
      <c r="D930" s="6">
        <f>TITRES_STAT!E933</f>
        <v>657</v>
      </c>
      <c r="E930" s="2">
        <f t="shared" si="56"/>
        <v>243257</v>
      </c>
      <c r="F930" s="6" t="str">
        <f t="shared" si="59"/>
        <v>BEARISH</v>
      </c>
      <c r="G930" s="6" t="str">
        <f t="shared" si="58"/>
        <v>NEUTRAL</v>
      </c>
      <c r="H930" s="6" t="str">
        <f t="shared" si="57"/>
        <v>CONFIRMED BEARISH</v>
      </c>
    </row>
    <row r="931" spans="1:8" ht="13.5" x14ac:dyDescent="0.25">
      <c r="A931" s="3">
        <f>TITRES_STAT!B934</f>
        <v>43362</v>
      </c>
      <c r="B931" s="6">
        <f>TITRES_STAT!C934</f>
        <v>30.59</v>
      </c>
      <c r="C931" s="6">
        <f>TITRES_STAT!D934</f>
        <v>14.930300000000001</v>
      </c>
      <c r="D931" s="6">
        <f>TITRES_STAT!E934</f>
        <v>945</v>
      </c>
      <c r="E931" s="2">
        <f t="shared" si="56"/>
        <v>242312</v>
      </c>
      <c r="F931" s="6" t="str">
        <f t="shared" si="59"/>
        <v>BEARISH</v>
      </c>
      <c r="G931" s="6" t="str">
        <f t="shared" si="58"/>
        <v>NEUTRAL</v>
      </c>
      <c r="H931" s="6" t="str">
        <f t="shared" si="57"/>
        <v>CONFIRMED BEARISH</v>
      </c>
    </row>
    <row r="932" spans="1:8" ht="13.5" x14ac:dyDescent="0.25">
      <c r="A932" s="3">
        <f>TITRES_STAT!B935</f>
        <v>43363</v>
      </c>
      <c r="B932" s="6">
        <f>TITRES_STAT!C935</f>
        <v>30.4</v>
      </c>
      <c r="C932" s="6">
        <f>TITRES_STAT!D935</f>
        <v>14.8376</v>
      </c>
      <c r="D932" s="6">
        <f>TITRES_STAT!E935</f>
        <v>709</v>
      </c>
      <c r="E932" s="2">
        <f t="shared" si="56"/>
        <v>241603</v>
      </c>
      <c r="F932" s="6" t="str">
        <f t="shared" si="59"/>
        <v>BEARISH</v>
      </c>
      <c r="G932" s="6" t="str">
        <f t="shared" si="58"/>
        <v>NEUTRAL</v>
      </c>
      <c r="H932" s="6" t="str">
        <f t="shared" si="57"/>
        <v>CONFIRMED BEARISH</v>
      </c>
    </row>
    <row r="933" spans="1:8" ht="13.5" x14ac:dyDescent="0.25">
      <c r="A933" s="3">
        <f>TITRES_STAT!B936</f>
        <v>43364</v>
      </c>
      <c r="B933" s="6">
        <f>TITRES_STAT!C936</f>
        <v>30.39</v>
      </c>
      <c r="C933" s="6">
        <f>TITRES_STAT!D936</f>
        <v>14.832700000000001</v>
      </c>
      <c r="D933" s="6">
        <f>TITRES_STAT!E936</f>
        <v>353</v>
      </c>
      <c r="E933" s="2">
        <f t="shared" si="56"/>
        <v>241250</v>
      </c>
      <c r="F933" s="6" t="str">
        <f t="shared" si="59"/>
        <v>BEARISH</v>
      </c>
      <c r="G933" s="6" t="str">
        <f t="shared" si="58"/>
        <v>NEUTRAL</v>
      </c>
      <c r="H933" s="6" t="str">
        <f t="shared" si="57"/>
        <v>CONFIRMED BEARISH</v>
      </c>
    </row>
    <row r="934" spans="1:8" ht="13.5" x14ac:dyDescent="0.25">
      <c r="A934" s="3">
        <f>TITRES_STAT!B937</f>
        <v>43367</v>
      </c>
      <c r="B934" s="6">
        <f>TITRES_STAT!C937</f>
        <v>30</v>
      </c>
      <c r="C934" s="6">
        <f>TITRES_STAT!D937</f>
        <v>14.6424</v>
      </c>
      <c r="D934" s="6">
        <f>TITRES_STAT!E937</f>
        <v>398</v>
      </c>
      <c r="E934" s="2">
        <f t="shared" si="56"/>
        <v>240852</v>
      </c>
      <c r="F934" s="6" t="str">
        <f t="shared" si="59"/>
        <v>BEARISH</v>
      </c>
      <c r="G934" s="6" t="str">
        <f t="shared" si="58"/>
        <v>NEUTRAL</v>
      </c>
      <c r="H934" s="6" t="str">
        <f t="shared" si="57"/>
        <v>CONFIRMED BEARISH</v>
      </c>
    </row>
    <row r="935" spans="1:8" ht="13.5" x14ac:dyDescent="0.25">
      <c r="A935" s="3">
        <f>TITRES_STAT!B938</f>
        <v>43368</v>
      </c>
      <c r="B935" s="6">
        <f>TITRES_STAT!C938</f>
        <v>29.9</v>
      </c>
      <c r="C935" s="6">
        <f>TITRES_STAT!D938</f>
        <v>14.5936</v>
      </c>
      <c r="D935" s="6">
        <f>TITRES_STAT!E938</f>
        <v>476</v>
      </c>
      <c r="E935" s="2">
        <f t="shared" si="56"/>
        <v>240376</v>
      </c>
      <c r="F935" s="6" t="str">
        <f t="shared" si="59"/>
        <v>BEARISH</v>
      </c>
      <c r="G935" s="6" t="str">
        <f t="shared" si="58"/>
        <v>NEUTRAL</v>
      </c>
      <c r="H935" s="6" t="str">
        <f t="shared" si="57"/>
        <v>CONFIRMED BEARISH</v>
      </c>
    </row>
    <row r="936" spans="1:8" ht="13.5" x14ac:dyDescent="0.25">
      <c r="A936" s="3">
        <f>TITRES_STAT!B939</f>
        <v>43369</v>
      </c>
      <c r="B936" s="6">
        <f>TITRES_STAT!C939</f>
        <v>29.1</v>
      </c>
      <c r="C936" s="6">
        <f>TITRES_STAT!D939</f>
        <v>14.203099999999999</v>
      </c>
      <c r="D936" s="6">
        <f>TITRES_STAT!E939</f>
        <v>2139</v>
      </c>
      <c r="E936" s="2">
        <f t="shared" si="56"/>
        <v>238237</v>
      </c>
      <c r="F936" s="6" t="str">
        <f t="shared" si="59"/>
        <v>BEARISH</v>
      </c>
      <c r="G936" s="6" t="str">
        <f t="shared" si="58"/>
        <v>NEUTRAL</v>
      </c>
      <c r="H936" s="6" t="str">
        <f t="shared" si="57"/>
        <v>CONFIRMED BEARISH</v>
      </c>
    </row>
    <row r="937" spans="1:8" ht="13.5" x14ac:dyDescent="0.25">
      <c r="A937" s="3">
        <f>TITRES_STAT!B940</f>
        <v>43370</v>
      </c>
      <c r="B937" s="6">
        <f>TITRES_STAT!C940</f>
        <v>29.11</v>
      </c>
      <c r="C937" s="6">
        <f>TITRES_STAT!D940</f>
        <v>14.208</v>
      </c>
      <c r="D937" s="6">
        <f>TITRES_STAT!E940</f>
        <v>7519</v>
      </c>
      <c r="E937" s="2">
        <f t="shared" si="56"/>
        <v>245756</v>
      </c>
      <c r="F937" s="6" t="str">
        <f t="shared" si="59"/>
        <v>BULLISH</v>
      </c>
      <c r="G937" s="6" t="str">
        <f t="shared" si="58"/>
        <v>NEUTRAL</v>
      </c>
      <c r="H937" s="6" t="str">
        <f t="shared" si="57"/>
        <v>BULLISH DIVERGENCE</v>
      </c>
    </row>
    <row r="938" spans="1:8" ht="13.5" x14ac:dyDescent="0.25">
      <c r="A938" s="3">
        <f>TITRES_STAT!B941</f>
        <v>43371</v>
      </c>
      <c r="B938" s="6">
        <f>TITRES_STAT!C941</f>
        <v>29.01</v>
      </c>
      <c r="C938" s="6">
        <f>TITRES_STAT!D941</f>
        <v>14.1592</v>
      </c>
      <c r="D938" s="6">
        <f>TITRES_STAT!E941</f>
        <v>1973</v>
      </c>
      <c r="E938" s="2">
        <f t="shared" si="56"/>
        <v>243783</v>
      </c>
      <c r="F938" s="6" t="str">
        <f t="shared" si="59"/>
        <v>BULLISH</v>
      </c>
      <c r="G938" s="6" t="str">
        <f t="shared" si="58"/>
        <v>NEUTRAL</v>
      </c>
      <c r="H938" s="6" t="str">
        <f t="shared" si="57"/>
        <v>BULLISH DIVERGENCE</v>
      </c>
    </row>
    <row r="939" spans="1:8" ht="13.5" x14ac:dyDescent="0.25">
      <c r="A939" s="3">
        <f>TITRES_STAT!B942</f>
        <v>43374</v>
      </c>
      <c r="B939" s="6">
        <f>TITRES_STAT!C942</f>
        <v>29</v>
      </c>
      <c r="C939" s="6">
        <f>TITRES_STAT!D942</f>
        <v>14.154299999999999</v>
      </c>
      <c r="D939" s="6">
        <f>TITRES_STAT!E942</f>
        <v>914</v>
      </c>
      <c r="E939" s="2">
        <f t="shared" si="56"/>
        <v>242869</v>
      </c>
      <c r="F939" s="6" t="str">
        <f t="shared" si="59"/>
        <v>BULLISH</v>
      </c>
      <c r="G939" s="6" t="str">
        <f t="shared" si="58"/>
        <v>NEUTRAL</v>
      </c>
      <c r="H939" s="6" t="str">
        <f t="shared" si="57"/>
        <v>BULLISH DIVERGENCE</v>
      </c>
    </row>
    <row r="940" spans="1:8" ht="13.5" x14ac:dyDescent="0.25">
      <c r="A940" s="3">
        <f>TITRES_STAT!B943</f>
        <v>43375</v>
      </c>
      <c r="B940" s="6">
        <f>TITRES_STAT!C943</f>
        <v>29.8</v>
      </c>
      <c r="C940" s="6">
        <f>TITRES_STAT!D943</f>
        <v>14.544700000000001</v>
      </c>
      <c r="D940" s="6">
        <f>TITRES_STAT!E943</f>
        <v>54</v>
      </c>
      <c r="E940" s="2">
        <f t="shared" si="56"/>
        <v>242923</v>
      </c>
      <c r="F940" s="6" t="str">
        <f t="shared" si="59"/>
        <v>BULLISH</v>
      </c>
      <c r="G940" s="6" t="str">
        <f t="shared" si="58"/>
        <v>NEUTRAL</v>
      </c>
      <c r="H940" s="6" t="str">
        <f t="shared" si="57"/>
        <v>BULLISH DIVERGENCE</v>
      </c>
    </row>
    <row r="941" spans="1:8" ht="13.5" x14ac:dyDescent="0.25">
      <c r="A941" s="3">
        <f>TITRES_STAT!B944</f>
        <v>43376</v>
      </c>
      <c r="B941" s="6">
        <f>TITRES_STAT!C944</f>
        <v>29</v>
      </c>
      <c r="C941" s="6">
        <f>TITRES_STAT!D944</f>
        <v>14.154299999999999</v>
      </c>
      <c r="D941" s="6">
        <f>TITRES_STAT!E944</f>
        <v>1440</v>
      </c>
      <c r="E941" s="2">
        <f t="shared" si="56"/>
        <v>241483</v>
      </c>
      <c r="F941" s="6" t="str">
        <f t="shared" si="59"/>
        <v>BULLISH</v>
      </c>
      <c r="G941" s="6" t="str">
        <f t="shared" si="58"/>
        <v>NEUTRAL</v>
      </c>
      <c r="H941" s="6" t="str">
        <f t="shared" si="57"/>
        <v>BULLISH DIVERGENCE</v>
      </c>
    </row>
    <row r="942" spans="1:8" ht="13.5" x14ac:dyDescent="0.25">
      <c r="A942" s="3">
        <f>TITRES_STAT!B945</f>
        <v>43377</v>
      </c>
      <c r="B942" s="6">
        <f>TITRES_STAT!C945</f>
        <v>28.6</v>
      </c>
      <c r="C942" s="6">
        <f>TITRES_STAT!D945</f>
        <v>13.959099999999999</v>
      </c>
      <c r="D942" s="6">
        <f>TITRES_STAT!E945</f>
        <v>973</v>
      </c>
      <c r="E942" s="2">
        <f t="shared" si="56"/>
        <v>240510</v>
      </c>
      <c r="F942" s="6" t="str">
        <f t="shared" si="59"/>
        <v>BEARISH</v>
      </c>
      <c r="G942" s="6" t="str">
        <f t="shared" si="58"/>
        <v>WEAK</v>
      </c>
      <c r="H942" s="6" t="str">
        <f t="shared" si="57"/>
        <v>CONFIRMED BEARISH</v>
      </c>
    </row>
    <row r="943" spans="1:8" ht="13.5" x14ac:dyDescent="0.25">
      <c r="A943" s="3">
        <f>TITRES_STAT!B946</f>
        <v>43378</v>
      </c>
      <c r="B943" s="6">
        <f>TITRES_STAT!C946</f>
        <v>28</v>
      </c>
      <c r="C943" s="6">
        <f>TITRES_STAT!D946</f>
        <v>13.6662</v>
      </c>
      <c r="D943" s="6">
        <f>TITRES_STAT!E946</f>
        <v>3599</v>
      </c>
      <c r="E943" s="2">
        <f t="shared" si="56"/>
        <v>236911</v>
      </c>
      <c r="F943" s="6" t="str">
        <f t="shared" si="59"/>
        <v>BEARISH</v>
      </c>
      <c r="G943" s="6" t="str">
        <f t="shared" si="58"/>
        <v>WEAK</v>
      </c>
      <c r="H943" s="6" t="str">
        <f t="shared" si="57"/>
        <v>CONFIRMED BEARISH</v>
      </c>
    </row>
    <row r="944" spans="1:8" ht="13.5" x14ac:dyDescent="0.25">
      <c r="A944" s="3">
        <f>TITRES_STAT!B947</f>
        <v>43381</v>
      </c>
      <c r="B944" s="6">
        <f>TITRES_STAT!C947</f>
        <v>27.6</v>
      </c>
      <c r="C944" s="6">
        <f>TITRES_STAT!D947</f>
        <v>13.471</v>
      </c>
      <c r="D944" s="6">
        <f>TITRES_STAT!E947</f>
        <v>3680</v>
      </c>
      <c r="E944" s="2">
        <f t="shared" si="56"/>
        <v>233231</v>
      </c>
      <c r="F944" s="6" t="str">
        <f t="shared" si="59"/>
        <v>BEARISH</v>
      </c>
      <c r="G944" s="6" t="str">
        <f t="shared" si="58"/>
        <v>WEAK</v>
      </c>
      <c r="H944" s="6" t="str">
        <f t="shared" si="57"/>
        <v>CONFIRMED BEARISH</v>
      </c>
    </row>
    <row r="945" spans="1:8" ht="13.5" x14ac:dyDescent="0.25">
      <c r="A945" s="3">
        <f>TITRES_STAT!B948</f>
        <v>43382</v>
      </c>
      <c r="B945" s="6">
        <f>TITRES_STAT!C948</f>
        <v>27.5</v>
      </c>
      <c r="C945" s="6">
        <f>TITRES_STAT!D948</f>
        <v>13.4222</v>
      </c>
      <c r="D945" s="6">
        <f>TITRES_STAT!E948</f>
        <v>284</v>
      </c>
      <c r="E945" s="2">
        <f t="shared" si="56"/>
        <v>232947</v>
      </c>
      <c r="F945" s="6" t="str">
        <f t="shared" si="59"/>
        <v>BEARISH</v>
      </c>
      <c r="G945" s="6" t="str">
        <f t="shared" si="58"/>
        <v>WEAK</v>
      </c>
      <c r="H945" s="6" t="str">
        <f t="shared" si="57"/>
        <v>CONFIRMED BEARISH</v>
      </c>
    </row>
    <row r="946" spans="1:8" ht="13.5" x14ac:dyDescent="0.25">
      <c r="A946" s="3">
        <f>TITRES_STAT!B949</f>
        <v>43383</v>
      </c>
      <c r="B946" s="6">
        <f>TITRES_STAT!C949</f>
        <v>27.7</v>
      </c>
      <c r="C946" s="6">
        <f>TITRES_STAT!D949</f>
        <v>13.5198</v>
      </c>
      <c r="D946" s="6">
        <f>TITRES_STAT!E949</f>
        <v>442</v>
      </c>
      <c r="E946" s="2">
        <f t="shared" si="56"/>
        <v>233389</v>
      </c>
      <c r="F946" s="6" t="str">
        <f t="shared" si="59"/>
        <v>BEARISH</v>
      </c>
      <c r="G946" s="6" t="str">
        <f t="shared" si="58"/>
        <v>WEAK</v>
      </c>
      <c r="H946" s="6" t="str">
        <f t="shared" si="57"/>
        <v>CONFIRMED BEARISH</v>
      </c>
    </row>
    <row r="947" spans="1:8" ht="13.5" x14ac:dyDescent="0.25">
      <c r="A947" s="3">
        <f>TITRES_STAT!B950</f>
        <v>43384</v>
      </c>
      <c r="B947" s="6">
        <f>TITRES_STAT!C950</f>
        <v>28</v>
      </c>
      <c r="C947" s="6">
        <f>TITRES_STAT!D950</f>
        <v>13.6662</v>
      </c>
      <c r="D947" s="6">
        <f>TITRES_STAT!E950</f>
        <v>986</v>
      </c>
      <c r="E947" s="2">
        <f t="shared" si="56"/>
        <v>234375</v>
      </c>
      <c r="F947" s="6" t="str">
        <f t="shared" si="59"/>
        <v>BEARISH</v>
      </c>
      <c r="G947" s="6" t="str">
        <f t="shared" si="58"/>
        <v>WEAK</v>
      </c>
      <c r="H947" s="6" t="str">
        <f t="shared" si="57"/>
        <v>CONFIRMED BEARISH</v>
      </c>
    </row>
    <row r="948" spans="1:8" ht="13.5" x14ac:dyDescent="0.25">
      <c r="A948" s="3">
        <f>TITRES_STAT!B951</f>
        <v>43385</v>
      </c>
      <c r="B948" s="6">
        <f>TITRES_STAT!C951</f>
        <v>28</v>
      </c>
      <c r="C948" s="6">
        <f>TITRES_STAT!D951</f>
        <v>13.6662</v>
      </c>
      <c r="D948" s="6">
        <f>TITRES_STAT!E951</f>
        <v>1463</v>
      </c>
      <c r="E948" s="2">
        <f t="shared" si="56"/>
        <v>234375</v>
      </c>
      <c r="F948" s="6" t="str">
        <f t="shared" si="59"/>
        <v>BEARISH</v>
      </c>
      <c r="G948" s="6" t="str">
        <f t="shared" si="58"/>
        <v>NEUTRAL</v>
      </c>
      <c r="H948" s="6" t="str">
        <f t="shared" si="57"/>
        <v>NEUTRAL</v>
      </c>
    </row>
    <row r="949" spans="1:8" ht="13.5" x14ac:dyDescent="0.25">
      <c r="A949" s="3">
        <f>TITRES_STAT!B952</f>
        <v>43389</v>
      </c>
      <c r="B949" s="6">
        <f>TITRES_STAT!C952</f>
        <v>28</v>
      </c>
      <c r="C949" s="6">
        <f>TITRES_STAT!D952</f>
        <v>13.6662</v>
      </c>
      <c r="D949" s="6">
        <f>TITRES_STAT!E952</f>
        <v>180</v>
      </c>
      <c r="E949" s="2">
        <f t="shared" si="56"/>
        <v>234375</v>
      </c>
      <c r="F949" s="6" t="str">
        <f t="shared" si="59"/>
        <v>BULLISH</v>
      </c>
      <c r="G949" s="6" t="str">
        <f t="shared" si="58"/>
        <v>NEUTRAL</v>
      </c>
      <c r="H949" s="6" t="str">
        <f t="shared" si="57"/>
        <v>CONFIRMED BULLISH</v>
      </c>
    </row>
    <row r="950" spans="1:8" ht="13.5" x14ac:dyDescent="0.25">
      <c r="A950" s="3">
        <f>TITRES_STAT!B953</f>
        <v>43390</v>
      </c>
      <c r="B950" s="6">
        <f>TITRES_STAT!C953</f>
        <v>27.5</v>
      </c>
      <c r="C950" s="6">
        <f>TITRES_STAT!D953</f>
        <v>13.4222</v>
      </c>
      <c r="D950" s="6">
        <f>TITRES_STAT!E953</f>
        <v>630</v>
      </c>
      <c r="E950" s="2">
        <f t="shared" si="56"/>
        <v>233745</v>
      </c>
      <c r="F950" s="6" t="str">
        <f t="shared" si="59"/>
        <v>BULLISH</v>
      </c>
      <c r="G950" s="6" t="str">
        <f t="shared" si="58"/>
        <v>NEUTRAL</v>
      </c>
      <c r="H950" s="6" t="str">
        <f t="shared" si="57"/>
        <v>NEUTRAL</v>
      </c>
    </row>
    <row r="951" spans="1:8" ht="13.5" x14ac:dyDescent="0.25">
      <c r="A951" s="3">
        <f>TITRES_STAT!B954</f>
        <v>43391</v>
      </c>
      <c r="B951" s="6">
        <f>TITRES_STAT!C954</f>
        <v>28</v>
      </c>
      <c r="C951" s="6">
        <f>TITRES_STAT!D954</f>
        <v>13.6662</v>
      </c>
      <c r="D951" s="6">
        <f>TITRES_STAT!E954</f>
        <v>101</v>
      </c>
      <c r="E951" s="2">
        <f t="shared" si="56"/>
        <v>233846</v>
      </c>
      <c r="F951" s="6" t="str">
        <f t="shared" si="59"/>
        <v>BULLISH</v>
      </c>
      <c r="G951" s="6" t="str">
        <f t="shared" si="58"/>
        <v>NEUTRAL</v>
      </c>
      <c r="H951" s="6" t="str">
        <f t="shared" si="57"/>
        <v>CONFIRMED BULLISH</v>
      </c>
    </row>
    <row r="952" spans="1:8" ht="13.5" x14ac:dyDescent="0.25">
      <c r="A952" s="3">
        <f>TITRES_STAT!B955</f>
        <v>43392</v>
      </c>
      <c r="B952" s="6">
        <f>TITRES_STAT!C955</f>
        <v>27.8</v>
      </c>
      <c r="C952" s="6">
        <f>TITRES_STAT!D955</f>
        <v>13.5686</v>
      </c>
      <c r="D952" s="6">
        <f>TITRES_STAT!E955</f>
        <v>174</v>
      </c>
      <c r="E952" s="2">
        <f t="shared" si="56"/>
        <v>233672</v>
      </c>
      <c r="F952" s="6" t="str">
        <f t="shared" si="59"/>
        <v>BEARISH</v>
      </c>
      <c r="G952" s="6" t="str">
        <f t="shared" si="58"/>
        <v>NEUTRAL</v>
      </c>
      <c r="H952" s="6" t="str">
        <f t="shared" si="57"/>
        <v>CONFIRMED BEARISH</v>
      </c>
    </row>
    <row r="953" spans="1:8" ht="13.5" x14ac:dyDescent="0.25">
      <c r="A953" s="3">
        <f>TITRES_STAT!B956</f>
        <v>43395</v>
      </c>
      <c r="B953" s="6">
        <f>TITRES_STAT!C956</f>
        <v>27.8</v>
      </c>
      <c r="C953" s="6">
        <f>TITRES_STAT!D956</f>
        <v>13.5686</v>
      </c>
      <c r="D953" s="6">
        <f>TITRES_STAT!E956</f>
        <v>0</v>
      </c>
      <c r="E953" s="2">
        <f t="shared" si="56"/>
        <v>233672</v>
      </c>
      <c r="F953" s="6" t="str">
        <f t="shared" si="59"/>
        <v>BEARISH</v>
      </c>
      <c r="G953" s="6" t="str">
        <f t="shared" si="58"/>
        <v>NEUTRAL</v>
      </c>
      <c r="H953" s="6" t="str">
        <f t="shared" si="57"/>
        <v>CONFIRMED BEARISH</v>
      </c>
    </row>
    <row r="954" spans="1:8" ht="13.5" x14ac:dyDescent="0.25">
      <c r="A954" s="3">
        <f>TITRES_STAT!B957</f>
        <v>43396</v>
      </c>
      <c r="B954" s="6">
        <f>TITRES_STAT!C957</f>
        <v>26.97</v>
      </c>
      <c r="C954" s="6">
        <f>TITRES_STAT!D957</f>
        <v>13.163500000000001</v>
      </c>
      <c r="D954" s="6">
        <f>TITRES_STAT!E957</f>
        <v>1169</v>
      </c>
      <c r="E954" s="2">
        <f t="shared" si="56"/>
        <v>232503</v>
      </c>
      <c r="F954" s="6" t="str">
        <f t="shared" si="59"/>
        <v>BEARISH</v>
      </c>
      <c r="G954" s="6" t="str">
        <f t="shared" si="58"/>
        <v>NEUTRAL</v>
      </c>
      <c r="H954" s="6" t="str">
        <f t="shared" si="57"/>
        <v>CONFIRMED BEARISH</v>
      </c>
    </row>
    <row r="955" spans="1:8" ht="13.5" x14ac:dyDescent="0.25">
      <c r="A955" s="3">
        <f>TITRES_STAT!B958</f>
        <v>43397</v>
      </c>
      <c r="B955" s="6">
        <f>TITRES_STAT!C958</f>
        <v>26.5</v>
      </c>
      <c r="C955" s="6">
        <f>TITRES_STAT!D958</f>
        <v>12.934100000000001</v>
      </c>
      <c r="D955" s="6">
        <f>TITRES_STAT!E958</f>
        <v>1030</v>
      </c>
      <c r="E955" s="2">
        <f t="shared" si="56"/>
        <v>231473</v>
      </c>
      <c r="F955" s="6" t="str">
        <f t="shared" si="59"/>
        <v>BEARISH</v>
      </c>
      <c r="G955" s="6" t="str">
        <f t="shared" si="58"/>
        <v>NEUTRAL</v>
      </c>
      <c r="H955" s="6" t="str">
        <f t="shared" si="57"/>
        <v>CONFIRMED BEARISH</v>
      </c>
    </row>
    <row r="956" spans="1:8" ht="13.5" x14ac:dyDescent="0.25">
      <c r="A956" s="3">
        <f>TITRES_STAT!B959</f>
        <v>43398</v>
      </c>
      <c r="B956" s="6">
        <f>TITRES_STAT!C959</f>
        <v>26.5</v>
      </c>
      <c r="C956" s="6">
        <f>TITRES_STAT!D959</f>
        <v>12.934100000000001</v>
      </c>
      <c r="D956" s="6">
        <f>TITRES_STAT!E959</f>
        <v>1030</v>
      </c>
      <c r="E956" s="2">
        <f t="shared" si="56"/>
        <v>231473</v>
      </c>
      <c r="F956" s="6" t="str">
        <f t="shared" si="59"/>
        <v>BEARISH</v>
      </c>
      <c r="G956" s="6" t="str">
        <f t="shared" si="58"/>
        <v>NEUTRAL</v>
      </c>
      <c r="H956" s="6" t="str">
        <f t="shared" si="57"/>
        <v>CONFIRMED BEARISH</v>
      </c>
    </row>
    <row r="957" spans="1:8" ht="13.5" x14ac:dyDescent="0.25">
      <c r="A957" s="3">
        <f>TITRES_STAT!B960</f>
        <v>43399</v>
      </c>
      <c r="B957" s="6">
        <f>TITRES_STAT!C960</f>
        <v>27</v>
      </c>
      <c r="C957" s="6">
        <f>TITRES_STAT!D960</f>
        <v>13.178100000000001</v>
      </c>
      <c r="D957" s="6">
        <f>TITRES_STAT!E960</f>
        <v>285</v>
      </c>
      <c r="E957" s="2">
        <f t="shared" si="56"/>
        <v>231758</v>
      </c>
      <c r="F957" s="6" t="str">
        <f t="shared" si="59"/>
        <v>BEARISH</v>
      </c>
      <c r="G957" s="6" t="str">
        <f t="shared" si="58"/>
        <v>NEUTRAL</v>
      </c>
      <c r="H957" s="6" t="str">
        <f t="shared" si="57"/>
        <v>CONFIRMED BEARISH</v>
      </c>
    </row>
    <row r="958" spans="1:8" ht="13.5" x14ac:dyDescent="0.25">
      <c r="A958" s="3">
        <f>TITRES_STAT!B961</f>
        <v>43402</v>
      </c>
      <c r="B958" s="6">
        <f>TITRES_STAT!C961</f>
        <v>26.19</v>
      </c>
      <c r="C958" s="6">
        <f>TITRES_STAT!D961</f>
        <v>12.7828</v>
      </c>
      <c r="D958" s="6">
        <f>TITRES_STAT!E961</f>
        <v>2289</v>
      </c>
      <c r="E958" s="2">
        <f t="shared" si="56"/>
        <v>229469</v>
      </c>
      <c r="F958" s="6" t="str">
        <f t="shared" si="59"/>
        <v>BEARISH</v>
      </c>
      <c r="G958" s="6" t="str">
        <f t="shared" si="58"/>
        <v>NEUTRAL</v>
      </c>
      <c r="H958" s="6" t="str">
        <f t="shared" si="57"/>
        <v>CONFIRMED BEARISH</v>
      </c>
    </row>
    <row r="959" spans="1:8" ht="13.5" x14ac:dyDescent="0.25">
      <c r="A959" s="3">
        <f>TITRES_STAT!B962</f>
        <v>43403</v>
      </c>
      <c r="B959" s="6">
        <f>TITRES_STAT!C962</f>
        <v>26.19</v>
      </c>
      <c r="C959" s="6">
        <f>TITRES_STAT!D962</f>
        <v>12.7828</v>
      </c>
      <c r="D959" s="6">
        <f>TITRES_STAT!E962</f>
        <v>7476</v>
      </c>
      <c r="E959" s="2">
        <f t="shared" si="56"/>
        <v>229469</v>
      </c>
      <c r="F959" s="6" t="str">
        <f t="shared" si="59"/>
        <v>BEARISH</v>
      </c>
      <c r="G959" s="6" t="str">
        <f t="shared" si="58"/>
        <v>NEUTRAL</v>
      </c>
      <c r="H959" s="6" t="str">
        <f t="shared" si="57"/>
        <v>CONFIRMED BEARISH</v>
      </c>
    </row>
    <row r="960" spans="1:8" ht="13.5" x14ac:dyDescent="0.25">
      <c r="A960" s="3">
        <f>TITRES_STAT!B963</f>
        <v>43404</v>
      </c>
      <c r="B960" s="6">
        <f>TITRES_STAT!C963</f>
        <v>26.5</v>
      </c>
      <c r="C960" s="6">
        <f>TITRES_STAT!D963</f>
        <v>12.934100000000001</v>
      </c>
      <c r="D960" s="6">
        <f>TITRES_STAT!E963</f>
        <v>2441</v>
      </c>
      <c r="E960" s="2">
        <f t="shared" si="56"/>
        <v>231910</v>
      </c>
      <c r="F960" s="6" t="str">
        <f t="shared" si="59"/>
        <v>BULLISH</v>
      </c>
      <c r="G960" s="6" t="str">
        <f t="shared" si="58"/>
        <v>NEUTRAL</v>
      </c>
      <c r="H960" s="6" t="str">
        <f t="shared" si="57"/>
        <v>NEUTRAL</v>
      </c>
    </row>
    <row r="961" spans="1:8" ht="13.5" x14ac:dyDescent="0.25">
      <c r="A961" s="3">
        <f>TITRES_STAT!B964</f>
        <v>43405</v>
      </c>
      <c r="B961" s="6">
        <f>TITRES_STAT!C964</f>
        <v>27</v>
      </c>
      <c r="C961" s="6">
        <f>TITRES_STAT!D964</f>
        <v>13.178100000000001</v>
      </c>
      <c r="D961" s="6">
        <f>TITRES_STAT!E964</f>
        <v>264</v>
      </c>
      <c r="E961" s="2">
        <f t="shared" si="56"/>
        <v>232174</v>
      </c>
      <c r="F961" s="6" t="str">
        <f t="shared" si="59"/>
        <v>BULLISH</v>
      </c>
      <c r="G961" s="6" t="str">
        <f t="shared" si="58"/>
        <v>NEUTRAL</v>
      </c>
      <c r="H961" s="6" t="str">
        <f t="shared" si="57"/>
        <v>CONFIRMED BULLISH</v>
      </c>
    </row>
    <row r="962" spans="1:8" ht="13.5" x14ac:dyDescent="0.25">
      <c r="A962" s="3">
        <f>TITRES_STAT!B965</f>
        <v>43406</v>
      </c>
      <c r="B962" s="6">
        <f>TITRES_STAT!C965</f>
        <v>27.3</v>
      </c>
      <c r="C962" s="6">
        <f>TITRES_STAT!D965</f>
        <v>13.3245</v>
      </c>
      <c r="D962" s="6">
        <f>TITRES_STAT!E965</f>
        <v>71</v>
      </c>
      <c r="E962" s="2">
        <f t="shared" si="56"/>
        <v>232245</v>
      </c>
      <c r="F962" s="6" t="str">
        <f t="shared" si="59"/>
        <v>BULLISH</v>
      </c>
      <c r="G962" s="6" t="str">
        <f t="shared" si="58"/>
        <v>NEUTRAL</v>
      </c>
      <c r="H962" s="6" t="str">
        <f t="shared" si="57"/>
        <v>CONFIRMED BULLISH</v>
      </c>
    </row>
    <row r="963" spans="1:8" ht="13.5" x14ac:dyDescent="0.25">
      <c r="A963" s="3">
        <f>TITRES_STAT!B966</f>
        <v>43409</v>
      </c>
      <c r="B963" s="6">
        <f>TITRES_STAT!C966</f>
        <v>27</v>
      </c>
      <c r="C963" s="6">
        <f>TITRES_STAT!D966</f>
        <v>13.178100000000001</v>
      </c>
      <c r="D963" s="6">
        <f>TITRES_STAT!E966</f>
        <v>2627</v>
      </c>
      <c r="E963" s="2">
        <f t="shared" si="56"/>
        <v>229618</v>
      </c>
      <c r="F963" s="6" t="str">
        <f t="shared" si="59"/>
        <v>BULLISH</v>
      </c>
      <c r="G963" s="6" t="str">
        <f t="shared" si="58"/>
        <v>NEUTRAL</v>
      </c>
      <c r="H963" s="6" t="str">
        <f t="shared" si="57"/>
        <v>CONFIRMED BULLISH</v>
      </c>
    </row>
    <row r="964" spans="1:8" ht="13.5" x14ac:dyDescent="0.25">
      <c r="A964" s="3">
        <f>TITRES_STAT!B967</f>
        <v>43410</v>
      </c>
      <c r="B964" s="6">
        <f>TITRES_STAT!C967</f>
        <v>27</v>
      </c>
      <c r="C964" s="6">
        <f>TITRES_STAT!D967</f>
        <v>13.178100000000001</v>
      </c>
      <c r="D964" s="6">
        <f>TITRES_STAT!E967</f>
        <v>2870</v>
      </c>
      <c r="E964" s="2">
        <f t="shared" ref="E964:E1027" si="60">IF(B964&gt;B963, E963+D964, IF(B964&lt;B963, E963-D964, E963))</f>
        <v>229618</v>
      </c>
      <c r="F964" s="6" t="str">
        <f t="shared" si="59"/>
        <v>BULLISH</v>
      </c>
      <c r="G964" s="6" t="str">
        <f t="shared" si="58"/>
        <v>NEUTRAL</v>
      </c>
      <c r="H964" s="6" t="str">
        <f t="shared" si="57"/>
        <v>CONFIRMED BULLISH</v>
      </c>
    </row>
    <row r="965" spans="1:8" ht="13.5" x14ac:dyDescent="0.25">
      <c r="A965" s="3">
        <f>TITRES_STAT!B968</f>
        <v>43411</v>
      </c>
      <c r="B965" s="6">
        <f>TITRES_STAT!C968</f>
        <v>27</v>
      </c>
      <c r="C965" s="6">
        <f>TITRES_STAT!D968</f>
        <v>13.178100000000001</v>
      </c>
      <c r="D965" s="6">
        <f>TITRES_STAT!E968</f>
        <v>580</v>
      </c>
      <c r="E965" s="2">
        <f t="shared" si="60"/>
        <v>229618</v>
      </c>
      <c r="F965" s="6" t="str">
        <f t="shared" si="59"/>
        <v>BEARISH</v>
      </c>
      <c r="G965" s="6" t="str">
        <f t="shared" si="58"/>
        <v>NEUTRAL</v>
      </c>
      <c r="H965" s="6" t="str">
        <f t="shared" si="57"/>
        <v>BEARISH DIVERGENCE</v>
      </c>
    </row>
    <row r="966" spans="1:8" ht="13.5" x14ac:dyDescent="0.25">
      <c r="A966" s="3">
        <f>TITRES_STAT!B969</f>
        <v>43412</v>
      </c>
      <c r="B966" s="6">
        <f>TITRES_STAT!C969</f>
        <v>27</v>
      </c>
      <c r="C966" s="6">
        <f>TITRES_STAT!D969</f>
        <v>13.178100000000001</v>
      </c>
      <c r="D966" s="6">
        <f>TITRES_STAT!E969</f>
        <v>6065</v>
      </c>
      <c r="E966" s="2">
        <f t="shared" si="60"/>
        <v>229618</v>
      </c>
      <c r="F966" s="6" t="str">
        <f t="shared" si="59"/>
        <v>BEARISH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NEUTRAL</v>
      </c>
    </row>
    <row r="967" spans="1:8" ht="13.5" x14ac:dyDescent="0.25">
      <c r="A967" s="3">
        <f>TITRES_STAT!B970</f>
        <v>43413</v>
      </c>
      <c r="B967" s="6">
        <f>TITRES_STAT!C970</f>
        <v>27</v>
      </c>
      <c r="C967" s="6">
        <f>TITRES_STAT!D970</f>
        <v>13.178100000000001</v>
      </c>
      <c r="D967" s="6">
        <f>TITRES_STAT!E970</f>
        <v>8013</v>
      </c>
      <c r="E967" s="2">
        <f t="shared" si="60"/>
        <v>229618</v>
      </c>
      <c r="F967" s="6" t="str">
        <f t="shared" si="59"/>
        <v>BEARISH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CONFIRMED BEARISH</v>
      </c>
    </row>
    <row r="968" spans="1:8" ht="13.5" x14ac:dyDescent="0.25">
      <c r="A968" s="3">
        <f>TITRES_STAT!B971</f>
        <v>43416</v>
      </c>
      <c r="B968" s="6">
        <f>TITRES_STAT!C971</f>
        <v>26.7</v>
      </c>
      <c r="C968" s="6">
        <f>TITRES_STAT!D971</f>
        <v>13.031700000000001</v>
      </c>
      <c r="D968" s="6">
        <f>TITRES_STAT!E971</f>
        <v>1660</v>
      </c>
      <c r="E968" s="2">
        <f t="shared" si="60"/>
        <v>227958</v>
      </c>
      <c r="F968" s="6" t="str">
        <f t="shared" ref="F968:F1031" si="63">IF(E968&gt;E963,"BULLISH",IF(E968&lt;E963,"BEARISH","NEUTRAL"))</f>
        <v>BEARISH</v>
      </c>
      <c r="G968" s="6" t="str">
        <f t="shared" si="62"/>
        <v>NEUTRAL</v>
      </c>
      <c r="H968" s="6" t="str">
        <f t="shared" si="61"/>
        <v>CONFIRMED BEARISH</v>
      </c>
    </row>
    <row r="969" spans="1:8" ht="13.5" x14ac:dyDescent="0.25">
      <c r="A969" s="3">
        <f>TITRES_STAT!B972</f>
        <v>43417</v>
      </c>
      <c r="B969" s="6">
        <f>TITRES_STAT!C972</f>
        <v>27</v>
      </c>
      <c r="C969" s="6">
        <f>TITRES_STAT!D972</f>
        <v>13.178100000000001</v>
      </c>
      <c r="D969" s="6">
        <f>TITRES_STAT!E972</f>
        <v>310</v>
      </c>
      <c r="E969" s="2">
        <f t="shared" si="60"/>
        <v>228268</v>
      </c>
      <c r="F969" s="6" t="str">
        <f t="shared" si="63"/>
        <v>BEARISH</v>
      </c>
      <c r="G969" s="6" t="str">
        <f t="shared" si="62"/>
        <v>NEUTRAL</v>
      </c>
      <c r="H969" s="6" t="str">
        <f t="shared" si="61"/>
        <v>NEUTRAL</v>
      </c>
    </row>
    <row r="970" spans="1:8" ht="13.5" x14ac:dyDescent="0.25">
      <c r="A970" s="3">
        <f>TITRES_STAT!B973</f>
        <v>43418</v>
      </c>
      <c r="B970" s="6">
        <f>TITRES_STAT!C973</f>
        <v>27</v>
      </c>
      <c r="C970" s="6">
        <f>TITRES_STAT!D973</f>
        <v>13.178100000000001</v>
      </c>
      <c r="D970" s="6">
        <f>TITRES_STAT!E973</f>
        <v>200</v>
      </c>
      <c r="E970" s="2">
        <f t="shared" si="60"/>
        <v>228268</v>
      </c>
      <c r="F970" s="6" t="str">
        <f t="shared" si="63"/>
        <v>BEARISH</v>
      </c>
      <c r="G970" s="6" t="str">
        <f t="shared" si="62"/>
        <v>NEUTRAL</v>
      </c>
      <c r="H970" s="6" t="str">
        <f t="shared" si="61"/>
        <v>NEUTRAL</v>
      </c>
    </row>
    <row r="971" spans="1:8" ht="13.5" x14ac:dyDescent="0.25">
      <c r="A971" s="3">
        <f>TITRES_STAT!B974</f>
        <v>43419</v>
      </c>
      <c r="B971" s="6">
        <f>TITRES_STAT!C974</f>
        <v>26.88</v>
      </c>
      <c r="C971" s="6">
        <f>TITRES_STAT!D974</f>
        <v>13.1196</v>
      </c>
      <c r="D971" s="6">
        <f>TITRES_STAT!E974</f>
        <v>830</v>
      </c>
      <c r="E971" s="2">
        <f t="shared" si="60"/>
        <v>227438</v>
      </c>
      <c r="F971" s="6" t="str">
        <f t="shared" si="63"/>
        <v>BEARISH</v>
      </c>
      <c r="G971" s="6" t="str">
        <f t="shared" si="62"/>
        <v>NEUTRAL</v>
      </c>
      <c r="H971" s="6" t="str">
        <f t="shared" si="61"/>
        <v>CONFIRMED BEARISH</v>
      </c>
    </row>
    <row r="972" spans="1:8" ht="13.5" x14ac:dyDescent="0.25">
      <c r="A972" s="3">
        <f>TITRES_STAT!B975</f>
        <v>43420</v>
      </c>
      <c r="B972" s="6">
        <f>TITRES_STAT!C975</f>
        <v>26.7</v>
      </c>
      <c r="C972" s="6">
        <f>TITRES_STAT!D975</f>
        <v>13.031700000000001</v>
      </c>
      <c r="D972" s="6">
        <f>TITRES_STAT!E975</f>
        <v>5321</v>
      </c>
      <c r="E972" s="2">
        <f t="shared" si="60"/>
        <v>222117</v>
      </c>
      <c r="F972" s="6" t="str">
        <f t="shared" si="63"/>
        <v>BEARISH</v>
      </c>
      <c r="G972" s="6" t="str">
        <f t="shared" si="62"/>
        <v>WEAK</v>
      </c>
      <c r="H972" s="6" t="str">
        <f t="shared" si="61"/>
        <v>CONFIRMED BEARISH</v>
      </c>
    </row>
    <row r="973" spans="1:8" ht="13.5" x14ac:dyDescent="0.25">
      <c r="A973" s="3">
        <f>TITRES_STAT!B976</f>
        <v>43423</v>
      </c>
      <c r="B973" s="6">
        <f>TITRES_STAT!C976</f>
        <v>26.8</v>
      </c>
      <c r="C973" s="6">
        <f>TITRES_STAT!D976</f>
        <v>13.080500000000001</v>
      </c>
      <c r="D973" s="6">
        <f>TITRES_STAT!E976</f>
        <v>2070</v>
      </c>
      <c r="E973" s="2">
        <f t="shared" si="60"/>
        <v>224187</v>
      </c>
      <c r="F973" s="6" t="str">
        <f t="shared" si="63"/>
        <v>BEARISH</v>
      </c>
      <c r="G973" s="6" t="str">
        <f t="shared" si="62"/>
        <v>NEUTRAL</v>
      </c>
      <c r="H973" s="6" t="str">
        <f t="shared" si="61"/>
        <v>BEARISH DIVERGENCE</v>
      </c>
    </row>
    <row r="974" spans="1:8" ht="13.5" x14ac:dyDescent="0.25">
      <c r="A974" s="3">
        <f>TITRES_STAT!B977</f>
        <v>43425</v>
      </c>
      <c r="B974" s="6">
        <f>TITRES_STAT!C977</f>
        <v>26.8</v>
      </c>
      <c r="C974" s="6">
        <f>TITRES_STAT!D977</f>
        <v>13.080500000000001</v>
      </c>
      <c r="D974" s="6">
        <f>TITRES_STAT!E977</f>
        <v>765</v>
      </c>
      <c r="E974" s="2">
        <f t="shared" si="60"/>
        <v>224187</v>
      </c>
      <c r="F974" s="6" t="str">
        <f t="shared" si="63"/>
        <v>BEARISH</v>
      </c>
      <c r="G974" s="6" t="str">
        <f t="shared" si="62"/>
        <v>NEUTRAL</v>
      </c>
      <c r="H974" s="6" t="str">
        <f t="shared" si="61"/>
        <v>CONFIRMED BEARISH</v>
      </c>
    </row>
    <row r="975" spans="1:8" ht="13.5" x14ac:dyDescent="0.25">
      <c r="A975" s="3">
        <f>TITRES_STAT!B978</f>
        <v>43426</v>
      </c>
      <c r="B975" s="6">
        <f>TITRES_STAT!C978</f>
        <v>26.8</v>
      </c>
      <c r="C975" s="6">
        <f>TITRES_STAT!D978</f>
        <v>13.080500000000001</v>
      </c>
      <c r="D975" s="6">
        <f>TITRES_STAT!E978</f>
        <v>18220</v>
      </c>
      <c r="E975" s="2">
        <f t="shared" si="60"/>
        <v>224187</v>
      </c>
      <c r="F975" s="6" t="str">
        <f t="shared" si="63"/>
        <v>BEARISH</v>
      </c>
      <c r="G975" s="6" t="str">
        <f t="shared" si="62"/>
        <v>NEUTRAL</v>
      </c>
      <c r="H975" s="6" t="str">
        <f t="shared" si="61"/>
        <v>CONFIRMED BEARISH</v>
      </c>
    </row>
    <row r="976" spans="1:8" ht="13.5" x14ac:dyDescent="0.25">
      <c r="A976" s="3">
        <f>TITRES_STAT!B979</f>
        <v>43427</v>
      </c>
      <c r="B976" s="6">
        <f>TITRES_STAT!C979</f>
        <v>26.8</v>
      </c>
      <c r="C976" s="6">
        <f>TITRES_STAT!D979</f>
        <v>13.080500000000001</v>
      </c>
      <c r="D976" s="6">
        <f>TITRES_STAT!E979</f>
        <v>553</v>
      </c>
      <c r="E976" s="2">
        <f t="shared" si="60"/>
        <v>224187</v>
      </c>
      <c r="F976" s="6" t="str">
        <f t="shared" si="63"/>
        <v>BEARISH</v>
      </c>
      <c r="G976" s="6" t="str">
        <f t="shared" si="62"/>
        <v>NEUTRAL</v>
      </c>
      <c r="H976" s="6" t="str">
        <f t="shared" si="61"/>
        <v>CONFIRMED BEARISH</v>
      </c>
    </row>
    <row r="977" spans="1:8" ht="13.5" x14ac:dyDescent="0.25">
      <c r="A977" s="3">
        <f>TITRES_STAT!B980</f>
        <v>43430</v>
      </c>
      <c r="B977" s="6">
        <f>TITRES_STAT!C980</f>
        <v>26.5</v>
      </c>
      <c r="C977" s="6">
        <f>TITRES_STAT!D980</f>
        <v>12.934100000000001</v>
      </c>
      <c r="D977" s="6">
        <f>TITRES_STAT!E980</f>
        <v>620</v>
      </c>
      <c r="E977" s="2">
        <f t="shared" si="60"/>
        <v>223567</v>
      </c>
      <c r="F977" s="6" t="str">
        <f t="shared" si="63"/>
        <v>BULLISH</v>
      </c>
      <c r="G977" s="6" t="str">
        <f t="shared" si="62"/>
        <v>NEUTRAL</v>
      </c>
      <c r="H977" s="6" t="str">
        <f t="shared" si="61"/>
        <v>BULLISH DIVERGENCE</v>
      </c>
    </row>
    <row r="978" spans="1:8" ht="13.5" x14ac:dyDescent="0.25">
      <c r="A978" s="3">
        <f>TITRES_STAT!B981</f>
        <v>43431</v>
      </c>
      <c r="B978" s="6">
        <f>TITRES_STAT!C981</f>
        <v>26.7</v>
      </c>
      <c r="C978" s="6">
        <f>TITRES_STAT!D981</f>
        <v>13.031700000000001</v>
      </c>
      <c r="D978" s="6">
        <f>TITRES_STAT!E981</f>
        <v>1206</v>
      </c>
      <c r="E978" s="2">
        <f t="shared" si="60"/>
        <v>224773</v>
      </c>
      <c r="F978" s="6" t="str">
        <f t="shared" si="63"/>
        <v>BULLISH</v>
      </c>
      <c r="G978" s="6" t="str">
        <f t="shared" si="62"/>
        <v>NEUTRAL</v>
      </c>
      <c r="H978" s="6" t="str">
        <f t="shared" si="61"/>
        <v>BULLISH DIVERGENCE</v>
      </c>
    </row>
    <row r="979" spans="1:8" ht="13.5" x14ac:dyDescent="0.25">
      <c r="A979" s="3">
        <f>TITRES_STAT!B982</f>
        <v>43432</v>
      </c>
      <c r="B979" s="6">
        <f>TITRES_STAT!C982</f>
        <v>26.78</v>
      </c>
      <c r="C979" s="6">
        <f>TITRES_STAT!D982</f>
        <v>13.0707</v>
      </c>
      <c r="D979" s="6">
        <f>TITRES_STAT!E982</f>
        <v>473</v>
      </c>
      <c r="E979" s="2">
        <f t="shared" si="60"/>
        <v>225246</v>
      </c>
      <c r="F979" s="6" t="str">
        <f t="shared" si="63"/>
        <v>BULLISH</v>
      </c>
      <c r="G979" s="6" t="str">
        <f t="shared" si="62"/>
        <v>NEUTRAL</v>
      </c>
      <c r="H979" s="6" t="str">
        <f t="shared" si="61"/>
        <v>BULLISH DIVERGENCE</v>
      </c>
    </row>
    <row r="980" spans="1:8" ht="13.5" x14ac:dyDescent="0.25">
      <c r="A980" s="3">
        <f>TITRES_STAT!B983</f>
        <v>43433</v>
      </c>
      <c r="B980" s="6">
        <f>TITRES_STAT!C983</f>
        <v>26.7</v>
      </c>
      <c r="C980" s="6">
        <f>TITRES_STAT!D983</f>
        <v>13.031700000000001</v>
      </c>
      <c r="D980" s="6">
        <f>TITRES_STAT!E983</f>
        <v>488</v>
      </c>
      <c r="E980" s="2">
        <f t="shared" si="60"/>
        <v>224758</v>
      </c>
      <c r="F980" s="6" t="str">
        <f t="shared" si="63"/>
        <v>BULLISH</v>
      </c>
      <c r="G980" s="6" t="str">
        <f t="shared" si="62"/>
        <v>NEUTRAL</v>
      </c>
      <c r="H980" s="6" t="str">
        <f t="shared" si="61"/>
        <v>BULLISH DIVERGENCE</v>
      </c>
    </row>
    <row r="981" spans="1:8" ht="13.5" x14ac:dyDescent="0.25">
      <c r="A981" s="3">
        <f>TITRES_STAT!B984</f>
        <v>43434</v>
      </c>
      <c r="B981" s="6">
        <f>TITRES_STAT!C984</f>
        <v>26.9</v>
      </c>
      <c r="C981" s="6">
        <f>TITRES_STAT!D984</f>
        <v>13.129300000000001</v>
      </c>
      <c r="D981" s="6">
        <f>TITRES_STAT!E984</f>
        <v>536</v>
      </c>
      <c r="E981" s="2">
        <f t="shared" si="60"/>
        <v>225294</v>
      </c>
      <c r="F981" s="6" t="str">
        <f t="shared" si="63"/>
        <v>BULLISH</v>
      </c>
      <c r="G981" s="6" t="str">
        <f t="shared" si="62"/>
        <v>NEUTRAL</v>
      </c>
      <c r="H981" s="6" t="str">
        <f t="shared" si="61"/>
        <v>CONFIRMED BULLISH</v>
      </c>
    </row>
    <row r="982" spans="1:8" ht="13.5" x14ac:dyDescent="0.25">
      <c r="A982" s="3">
        <f>TITRES_STAT!B985</f>
        <v>43437</v>
      </c>
      <c r="B982" s="6">
        <f>TITRES_STAT!C985</f>
        <v>27.4</v>
      </c>
      <c r="C982" s="6">
        <f>TITRES_STAT!D985</f>
        <v>13.3734</v>
      </c>
      <c r="D982" s="6">
        <f>TITRES_STAT!E985</f>
        <v>2238</v>
      </c>
      <c r="E982" s="2">
        <f t="shared" si="60"/>
        <v>227532</v>
      </c>
      <c r="F982" s="6" t="str">
        <f t="shared" si="63"/>
        <v>BULLISH</v>
      </c>
      <c r="G982" s="6" t="str">
        <f t="shared" si="62"/>
        <v>NEUTRAL</v>
      </c>
      <c r="H982" s="6" t="str">
        <f t="shared" si="61"/>
        <v>CONFIRMED BULLISH</v>
      </c>
    </row>
    <row r="983" spans="1:8" ht="13.5" x14ac:dyDescent="0.25">
      <c r="A983" s="3">
        <f>TITRES_STAT!B986</f>
        <v>43438</v>
      </c>
      <c r="B983" s="6">
        <f>TITRES_STAT!C986</f>
        <v>27.99</v>
      </c>
      <c r="C983" s="6">
        <f>TITRES_STAT!D986</f>
        <v>13.661300000000001</v>
      </c>
      <c r="D983" s="6">
        <f>TITRES_STAT!E986</f>
        <v>81</v>
      </c>
      <c r="E983" s="2">
        <f t="shared" si="60"/>
        <v>227613</v>
      </c>
      <c r="F983" s="6" t="str">
        <f t="shared" si="63"/>
        <v>BULLISH</v>
      </c>
      <c r="G983" s="6" t="str">
        <f t="shared" si="62"/>
        <v>NEUTRAL</v>
      </c>
      <c r="H983" s="6" t="str">
        <f t="shared" si="61"/>
        <v>CONFIRMED BULLISH</v>
      </c>
    </row>
    <row r="984" spans="1:8" ht="13.5" x14ac:dyDescent="0.25">
      <c r="A984" s="3">
        <f>TITRES_STAT!B987</f>
        <v>43439</v>
      </c>
      <c r="B984" s="6">
        <f>TITRES_STAT!C987</f>
        <v>27.9</v>
      </c>
      <c r="C984" s="6">
        <f>TITRES_STAT!D987</f>
        <v>13.6174</v>
      </c>
      <c r="D984" s="6">
        <f>TITRES_STAT!E987</f>
        <v>220</v>
      </c>
      <c r="E984" s="2">
        <f t="shared" si="60"/>
        <v>227393</v>
      </c>
      <c r="F984" s="6" t="str">
        <f t="shared" si="63"/>
        <v>BULLISH</v>
      </c>
      <c r="G984" s="6" t="str">
        <f t="shared" si="62"/>
        <v>NEUTRAL</v>
      </c>
      <c r="H984" s="6" t="str">
        <f t="shared" si="61"/>
        <v>CONFIRMED BULLISH</v>
      </c>
    </row>
    <row r="985" spans="1:8" ht="13.5" x14ac:dyDescent="0.25">
      <c r="A985" s="3">
        <f>TITRES_STAT!B988</f>
        <v>43440</v>
      </c>
      <c r="B985" s="6">
        <f>TITRES_STAT!C988</f>
        <v>27.88</v>
      </c>
      <c r="C985" s="6">
        <f>TITRES_STAT!D988</f>
        <v>13.6076</v>
      </c>
      <c r="D985" s="6">
        <f>TITRES_STAT!E988</f>
        <v>649</v>
      </c>
      <c r="E985" s="2">
        <f t="shared" si="60"/>
        <v>226744</v>
      </c>
      <c r="F985" s="6" t="str">
        <f t="shared" si="63"/>
        <v>BULLISH</v>
      </c>
      <c r="G985" s="6" t="str">
        <f t="shared" si="62"/>
        <v>NEUTRAL</v>
      </c>
      <c r="H985" s="6" t="str">
        <f t="shared" si="61"/>
        <v>CONFIRMED BULLISH</v>
      </c>
    </row>
    <row r="986" spans="1:8" ht="13.5" x14ac:dyDescent="0.25">
      <c r="A986" s="3">
        <f>TITRES_STAT!B989</f>
        <v>43441</v>
      </c>
      <c r="B986" s="6">
        <f>TITRES_STAT!C989</f>
        <v>27.5</v>
      </c>
      <c r="C986" s="6">
        <f>TITRES_STAT!D989</f>
        <v>13.4222</v>
      </c>
      <c r="D986" s="6">
        <f>TITRES_STAT!E989</f>
        <v>428</v>
      </c>
      <c r="E986" s="2">
        <f t="shared" si="60"/>
        <v>226316</v>
      </c>
      <c r="F986" s="6" t="str">
        <f t="shared" si="63"/>
        <v>BULLISH</v>
      </c>
      <c r="G986" s="6" t="str">
        <f t="shared" si="62"/>
        <v>NEUTRAL</v>
      </c>
      <c r="H986" s="6" t="str">
        <f t="shared" si="61"/>
        <v>CONFIRMED BULLISH</v>
      </c>
    </row>
    <row r="987" spans="1:8" ht="13.5" x14ac:dyDescent="0.25">
      <c r="A987" s="3">
        <f>TITRES_STAT!B990</f>
        <v>43444</v>
      </c>
      <c r="B987" s="6">
        <f>TITRES_STAT!C990</f>
        <v>27.2</v>
      </c>
      <c r="C987" s="6">
        <f>TITRES_STAT!D990</f>
        <v>13.275700000000001</v>
      </c>
      <c r="D987" s="6">
        <f>TITRES_STAT!E990</f>
        <v>244</v>
      </c>
      <c r="E987" s="2">
        <f t="shared" si="60"/>
        <v>226072</v>
      </c>
      <c r="F987" s="6" t="str">
        <f t="shared" si="63"/>
        <v>BEARISH</v>
      </c>
      <c r="G987" s="6" t="str">
        <f t="shared" si="62"/>
        <v>NEUTRAL</v>
      </c>
      <c r="H987" s="6" t="str">
        <f t="shared" si="61"/>
        <v>CONFIRMED BEARISH</v>
      </c>
    </row>
    <row r="988" spans="1:8" ht="13.5" x14ac:dyDescent="0.25">
      <c r="A988" s="3">
        <f>TITRES_STAT!B991</f>
        <v>43445</v>
      </c>
      <c r="B988" s="6">
        <f>TITRES_STAT!C991</f>
        <v>27.5</v>
      </c>
      <c r="C988" s="6">
        <f>TITRES_STAT!D991</f>
        <v>13.4222</v>
      </c>
      <c r="D988" s="6">
        <f>TITRES_STAT!E991</f>
        <v>270</v>
      </c>
      <c r="E988" s="2">
        <f t="shared" si="60"/>
        <v>226342</v>
      </c>
      <c r="F988" s="6" t="str">
        <f t="shared" si="63"/>
        <v>BEARISH</v>
      </c>
      <c r="G988" s="6" t="str">
        <f t="shared" si="62"/>
        <v>NEUTRAL</v>
      </c>
      <c r="H988" s="6" t="str">
        <f t="shared" si="61"/>
        <v>CONFIRMED BEARISH</v>
      </c>
    </row>
    <row r="989" spans="1:8" ht="13.5" x14ac:dyDescent="0.25">
      <c r="A989" s="3">
        <f>TITRES_STAT!B992</f>
        <v>43446</v>
      </c>
      <c r="B989" s="6">
        <f>TITRES_STAT!C992</f>
        <v>27.87</v>
      </c>
      <c r="C989" s="6">
        <f>TITRES_STAT!D992</f>
        <v>13.6028</v>
      </c>
      <c r="D989" s="6">
        <f>TITRES_STAT!E992</f>
        <v>3849</v>
      </c>
      <c r="E989" s="2">
        <f t="shared" si="60"/>
        <v>230191</v>
      </c>
      <c r="F989" s="6" t="str">
        <f t="shared" si="63"/>
        <v>BULLISH</v>
      </c>
      <c r="G989" s="6" t="str">
        <f t="shared" si="62"/>
        <v>NEUTRAL</v>
      </c>
      <c r="H989" s="6" t="str">
        <f t="shared" si="61"/>
        <v>BULLISH DIVERGENCE</v>
      </c>
    </row>
    <row r="990" spans="1:8" ht="13.5" x14ac:dyDescent="0.25">
      <c r="A990" s="3">
        <f>TITRES_STAT!B993</f>
        <v>43447</v>
      </c>
      <c r="B990" s="6">
        <f>TITRES_STAT!C993</f>
        <v>27.6</v>
      </c>
      <c r="C990" s="6">
        <f>TITRES_STAT!D993</f>
        <v>13.471</v>
      </c>
      <c r="D990" s="6">
        <f>TITRES_STAT!E993</f>
        <v>3828</v>
      </c>
      <c r="E990" s="2">
        <f t="shared" si="60"/>
        <v>226363</v>
      </c>
      <c r="F990" s="6" t="str">
        <f t="shared" si="63"/>
        <v>BEARISH</v>
      </c>
      <c r="G990" s="6" t="str">
        <f t="shared" si="62"/>
        <v>NEUTRAL</v>
      </c>
      <c r="H990" s="6" t="str">
        <f t="shared" si="61"/>
        <v>CONFIRMED BEARISH</v>
      </c>
    </row>
    <row r="991" spans="1:8" ht="13.5" x14ac:dyDescent="0.25">
      <c r="A991" s="3">
        <f>TITRES_STAT!B994</f>
        <v>43448</v>
      </c>
      <c r="B991" s="6">
        <f>TITRES_STAT!C994</f>
        <v>27.5</v>
      </c>
      <c r="C991" s="6">
        <f>TITRES_STAT!D994</f>
        <v>13.4222</v>
      </c>
      <c r="D991" s="6">
        <f>TITRES_STAT!E994</f>
        <v>281</v>
      </c>
      <c r="E991" s="2">
        <f t="shared" si="60"/>
        <v>226082</v>
      </c>
      <c r="F991" s="6" t="str">
        <f t="shared" si="63"/>
        <v>BEARISH</v>
      </c>
      <c r="G991" s="6" t="str">
        <f t="shared" si="62"/>
        <v>NEUTRAL</v>
      </c>
      <c r="H991" s="6" t="str">
        <f t="shared" si="61"/>
        <v>NEUTRAL</v>
      </c>
    </row>
    <row r="992" spans="1:8" ht="13.5" x14ac:dyDescent="0.25">
      <c r="A992" s="3">
        <f>TITRES_STAT!B995</f>
        <v>43451</v>
      </c>
      <c r="B992" s="6">
        <f>TITRES_STAT!C995</f>
        <v>27.5</v>
      </c>
      <c r="C992" s="6">
        <f>TITRES_STAT!D995</f>
        <v>13.4222</v>
      </c>
      <c r="D992" s="6">
        <f>TITRES_STAT!E995</f>
        <v>121</v>
      </c>
      <c r="E992" s="2">
        <f t="shared" si="60"/>
        <v>226082</v>
      </c>
      <c r="F992" s="6" t="str">
        <f t="shared" si="63"/>
        <v>BULLISH</v>
      </c>
      <c r="G992" s="6" t="str">
        <f t="shared" si="62"/>
        <v>NEUTRAL</v>
      </c>
      <c r="H992" s="6" t="str">
        <f t="shared" si="61"/>
        <v>CONFIRMED BULLISH</v>
      </c>
    </row>
    <row r="993" spans="1:8" ht="13.5" x14ac:dyDescent="0.25">
      <c r="A993" s="3">
        <f>TITRES_STAT!B996</f>
        <v>43452</v>
      </c>
      <c r="B993" s="6">
        <f>TITRES_STAT!C996</f>
        <v>27.5</v>
      </c>
      <c r="C993" s="6">
        <f>TITRES_STAT!D996</f>
        <v>13.4222</v>
      </c>
      <c r="D993" s="6">
        <f>TITRES_STAT!E996</f>
        <v>30</v>
      </c>
      <c r="E993" s="2">
        <f t="shared" si="60"/>
        <v>226082</v>
      </c>
      <c r="F993" s="6" t="str">
        <f t="shared" si="63"/>
        <v>BEARISH</v>
      </c>
      <c r="G993" s="6" t="str">
        <f t="shared" si="62"/>
        <v>NEUTRAL</v>
      </c>
      <c r="H993" s="6" t="str">
        <f t="shared" si="61"/>
        <v>NEUTRAL</v>
      </c>
    </row>
    <row r="994" spans="1:8" ht="13.5" x14ac:dyDescent="0.25">
      <c r="A994" s="3">
        <f>TITRES_STAT!B997</f>
        <v>43453</v>
      </c>
      <c r="B994" s="6">
        <f>TITRES_STAT!C997</f>
        <v>27.5</v>
      </c>
      <c r="C994" s="6">
        <f>TITRES_STAT!D997</f>
        <v>13.4222</v>
      </c>
      <c r="D994" s="6">
        <f>TITRES_STAT!E997</f>
        <v>51</v>
      </c>
      <c r="E994" s="2">
        <f t="shared" si="60"/>
        <v>226082</v>
      </c>
      <c r="F994" s="6" t="str">
        <f t="shared" si="63"/>
        <v>BEARISH</v>
      </c>
      <c r="G994" s="6" t="str">
        <f t="shared" si="62"/>
        <v>NEUTRAL</v>
      </c>
      <c r="H994" s="6" t="str">
        <f t="shared" si="61"/>
        <v>CONFIRMED BEARISH</v>
      </c>
    </row>
    <row r="995" spans="1:8" ht="13.5" x14ac:dyDescent="0.25">
      <c r="A995" s="3">
        <f>TITRES_STAT!B998</f>
        <v>43454</v>
      </c>
      <c r="B995" s="6">
        <f>TITRES_STAT!C998</f>
        <v>27.5</v>
      </c>
      <c r="C995" s="6">
        <f>TITRES_STAT!D998</f>
        <v>13.4222</v>
      </c>
      <c r="D995" s="6">
        <f>TITRES_STAT!E998</f>
        <v>1880</v>
      </c>
      <c r="E995" s="2">
        <f t="shared" si="60"/>
        <v>226082</v>
      </c>
      <c r="F995" s="6" t="str">
        <f t="shared" si="63"/>
        <v>BEARISH</v>
      </c>
      <c r="G995" s="6" t="str">
        <f t="shared" si="62"/>
        <v>NEUTRAL</v>
      </c>
      <c r="H995" s="6" t="str">
        <f t="shared" si="61"/>
        <v>CONFIRMED BEARISH</v>
      </c>
    </row>
    <row r="996" spans="1:8" ht="13.5" x14ac:dyDescent="0.25">
      <c r="A996" s="3">
        <f>TITRES_STAT!B999</f>
        <v>43455</v>
      </c>
      <c r="B996" s="6">
        <f>TITRES_STAT!C999</f>
        <v>27.4</v>
      </c>
      <c r="C996" s="6">
        <f>TITRES_STAT!D999</f>
        <v>13.3734</v>
      </c>
      <c r="D996" s="6">
        <f>TITRES_STAT!E999</f>
        <v>173</v>
      </c>
      <c r="E996" s="2">
        <f t="shared" si="60"/>
        <v>225909</v>
      </c>
      <c r="F996" s="6" t="str">
        <f t="shared" si="63"/>
        <v>BEARISH</v>
      </c>
      <c r="G996" s="6" t="str">
        <f t="shared" si="62"/>
        <v>NEUTRAL</v>
      </c>
      <c r="H996" s="6" t="str">
        <f t="shared" si="61"/>
        <v>CONFIRMED BEARISH</v>
      </c>
    </row>
    <row r="997" spans="1:8" ht="13.5" x14ac:dyDescent="0.25">
      <c r="A997" s="3">
        <f>TITRES_STAT!B1000</f>
        <v>43458</v>
      </c>
      <c r="B997" s="6">
        <f>TITRES_STAT!C1000</f>
        <v>27</v>
      </c>
      <c r="C997" s="6">
        <f>TITRES_STAT!D1000</f>
        <v>13.178100000000001</v>
      </c>
      <c r="D997" s="6">
        <f>TITRES_STAT!E1000</f>
        <v>376</v>
      </c>
      <c r="E997" s="2">
        <f t="shared" si="60"/>
        <v>225533</v>
      </c>
      <c r="F997" s="6" t="str">
        <f t="shared" si="63"/>
        <v>BEARISH</v>
      </c>
      <c r="G997" s="6" t="str">
        <f t="shared" si="62"/>
        <v>NEUTRAL</v>
      </c>
      <c r="H997" s="6" t="str">
        <f t="shared" si="61"/>
        <v>CONFIRMED BEARISH</v>
      </c>
    </row>
    <row r="998" spans="1:8" ht="13.5" x14ac:dyDescent="0.25">
      <c r="A998" s="3">
        <f>TITRES_STAT!B1001</f>
        <v>43459</v>
      </c>
      <c r="B998" s="6">
        <f>TITRES_STAT!C1001</f>
        <v>27.4</v>
      </c>
      <c r="C998" s="6">
        <f>TITRES_STAT!D1001</f>
        <v>13.3734</v>
      </c>
      <c r="D998" s="6">
        <f>TITRES_STAT!E1001</f>
        <v>300</v>
      </c>
      <c r="E998" s="2">
        <f t="shared" si="60"/>
        <v>225833</v>
      </c>
      <c r="F998" s="6" t="str">
        <f t="shared" si="63"/>
        <v>BEARISH</v>
      </c>
      <c r="G998" s="6" t="str">
        <f t="shared" si="62"/>
        <v>NEUTRAL</v>
      </c>
      <c r="H998" s="6" t="str">
        <f t="shared" si="61"/>
        <v>CONFIRMED BEARISH</v>
      </c>
    </row>
    <row r="999" spans="1:8" ht="13.5" x14ac:dyDescent="0.25">
      <c r="A999" s="3">
        <f>TITRES_STAT!B1002</f>
        <v>43460</v>
      </c>
      <c r="B999" s="6">
        <f>TITRES_STAT!C1002</f>
        <v>27.4</v>
      </c>
      <c r="C999" s="6">
        <f>TITRES_STAT!D1002</f>
        <v>13.3734</v>
      </c>
      <c r="D999" s="6">
        <f>TITRES_STAT!E1002</f>
        <v>1</v>
      </c>
      <c r="E999" s="2">
        <f t="shared" si="60"/>
        <v>225833</v>
      </c>
      <c r="F999" s="6" t="str">
        <f t="shared" si="63"/>
        <v>BEARISH</v>
      </c>
      <c r="G999" s="6" t="str">
        <f t="shared" si="62"/>
        <v>NEUTRAL</v>
      </c>
      <c r="H999" s="6" t="str">
        <f t="shared" si="61"/>
        <v>CONFIRMED BEARISH</v>
      </c>
    </row>
    <row r="1000" spans="1:8" ht="13.5" x14ac:dyDescent="0.25">
      <c r="A1000" s="3">
        <f>TITRES_STAT!B1003</f>
        <v>43461</v>
      </c>
      <c r="B1000" s="6">
        <f>TITRES_STAT!C1003</f>
        <v>27.4</v>
      </c>
      <c r="C1000" s="6">
        <f>TITRES_STAT!D1003</f>
        <v>13.3734</v>
      </c>
      <c r="D1000" s="6">
        <f>TITRES_STAT!E1003</f>
        <v>1556</v>
      </c>
      <c r="E1000" s="2">
        <f t="shared" si="60"/>
        <v>225833</v>
      </c>
      <c r="F1000" s="6" t="str">
        <f t="shared" si="63"/>
        <v>BEARISH</v>
      </c>
      <c r="G1000" s="6" t="str">
        <f t="shared" si="62"/>
        <v>NEUTRAL</v>
      </c>
      <c r="H1000" s="6" t="str">
        <f t="shared" si="61"/>
        <v>CONFIRMED BEARISH</v>
      </c>
    </row>
    <row r="1001" spans="1:8" ht="13.5" x14ac:dyDescent="0.25">
      <c r="A1001" s="3">
        <f>TITRES_STAT!B1004</f>
        <v>43462</v>
      </c>
      <c r="B1001" s="6">
        <f>TITRES_STAT!C1004</f>
        <v>27.4</v>
      </c>
      <c r="C1001" s="6">
        <f>TITRES_STAT!D1004</f>
        <v>13.3734</v>
      </c>
      <c r="D1001" s="6">
        <f>TITRES_STAT!E1004</f>
        <v>1003</v>
      </c>
      <c r="E1001" s="2">
        <f t="shared" si="60"/>
        <v>225833</v>
      </c>
      <c r="F1001" s="6" t="str">
        <f t="shared" si="63"/>
        <v>BEARISH</v>
      </c>
      <c r="G1001" s="6" t="str">
        <f t="shared" si="62"/>
        <v>NEUTRAL</v>
      </c>
      <c r="H1001" s="6" t="str">
        <f t="shared" si="61"/>
        <v>NEUTRAL</v>
      </c>
    </row>
    <row r="1002" spans="1:8" ht="13.5" x14ac:dyDescent="0.25">
      <c r="A1002" s="3">
        <f>TITRES_STAT!B1005</f>
        <v>43465</v>
      </c>
      <c r="B1002" s="6">
        <f>TITRES_STAT!C1005</f>
        <v>27.8</v>
      </c>
      <c r="C1002" s="6">
        <f>TITRES_STAT!D1005</f>
        <v>13.5686</v>
      </c>
      <c r="D1002" s="6">
        <f>TITRES_STAT!E1005</f>
        <v>78</v>
      </c>
      <c r="E1002" s="2">
        <f t="shared" si="60"/>
        <v>225911</v>
      </c>
      <c r="F1002" s="6" t="str">
        <f t="shared" si="63"/>
        <v>BULLISH</v>
      </c>
      <c r="G1002" s="6" t="str">
        <f t="shared" si="62"/>
        <v>NEUTRAL</v>
      </c>
      <c r="H1002" s="6" t="str">
        <f t="shared" si="61"/>
        <v>CONFIRMED BULLISH</v>
      </c>
    </row>
    <row r="1003" spans="1:8" ht="13.5" x14ac:dyDescent="0.25">
      <c r="A1003" s="3">
        <f>TITRES_STAT!B1006</f>
        <v>43467</v>
      </c>
      <c r="B1003" s="6">
        <f>TITRES_STAT!C1006</f>
        <v>27.75</v>
      </c>
      <c r="C1003" s="6">
        <f>TITRES_STAT!D1006</f>
        <v>13.5442</v>
      </c>
      <c r="D1003" s="6">
        <f>TITRES_STAT!E1006</f>
        <v>261</v>
      </c>
      <c r="E1003" s="2">
        <f t="shared" si="60"/>
        <v>225650</v>
      </c>
      <c r="F1003" s="6" t="str">
        <f t="shared" si="63"/>
        <v>BEARISH</v>
      </c>
      <c r="G1003" s="6" t="str">
        <f t="shared" si="62"/>
        <v>NEUTRAL</v>
      </c>
      <c r="H1003" s="6" t="str">
        <f t="shared" si="61"/>
        <v>BEARISH DIVERGENCE</v>
      </c>
    </row>
    <row r="1004" spans="1:8" ht="13.5" x14ac:dyDescent="0.25">
      <c r="A1004" s="3">
        <f>TITRES_STAT!B1007</f>
        <v>43468</v>
      </c>
      <c r="B1004" s="6">
        <f>TITRES_STAT!C1007</f>
        <v>27.7</v>
      </c>
      <c r="C1004" s="6">
        <f>TITRES_STAT!D1007</f>
        <v>13.5198</v>
      </c>
      <c r="D1004" s="6">
        <f>TITRES_STAT!E1007</f>
        <v>239</v>
      </c>
      <c r="E1004" s="2">
        <f t="shared" si="60"/>
        <v>225411</v>
      </c>
      <c r="F1004" s="6" t="str">
        <f t="shared" si="63"/>
        <v>BEARISH</v>
      </c>
      <c r="G1004" s="6" t="str">
        <f t="shared" si="62"/>
        <v>NEUTRAL</v>
      </c>
      <c r="H1004" s="6" t="str">
        <f t="shared" si="61"/>
        <v>BEARISH DIVERGENCE</v>
      </c>
    </row>
    <row r="1005" spans="1:8" ht="13.5" x14ac:dyDescent="0.25">
      <c r="A1005" s="3">
        <f>TITRES_STAT!B1008</f>
        <v>43469</v>
      </c>
      <c r="B1005" s="6">
        <f>TITRES_STAT!C1008</f>
        <v>27.59</v>
      </c>
      <c r="C1005" s="6">
        <f>TITRES_STAT!D1008</f>
        <v>13.466100000000001</v>
      </c>
      <c r="D1005" s="6">
        <f>TITRES_STAT!E1008</f>
        <v>34051</v>
      </c>
      <c r="E1005" s="2">
        <f t="shared" si="60"/>
        <v>191360</v>
      </c>
      <c r="F1005" s="6" t="str">
        <f t="shared" si="63"/>
        <v>BEARISH</v>
      </c>
      <c r="G1005" s="6" t="str">
        <f t="shared" si="62"/>
        <v>WEAK</v>
      </c>
      <c r="H1005" s="6" t="str">
        <f t="shared" si="61"/>
        <v>BEARISH DIVERGENCE</v>
      </c>
    </row>
    <row r="1006" spans="1:8" ht="13.5" x14ac:dyDescent="0.25">
      <c r="A1006" s="3">
        <f>TITRES_STAT!B1009</f>
        <v>43472</v>
      </c>
      <c r="B1006" s="6">
        <f>TITRES_STAT!C1009</f>
        <v>27.57</v>
      </c>
      <c r="C1006" s="6">
        <f>TITRES_STAT!D1009</f>
        <v>13.456300000000001</v>
      </c>
      <c r="D1006" s="6">
        <f>TITRES_STAT!E1009</f>
        <v>258</v>
      </c>
      <c r="E1006" s="2">
        <f t="shared" si="60"/>
        <v>191102</v>
      </c>
      <c r="F1006" s="6" t="str">
        <f t="shared" si="63"/>
        <v>BEARISH</v>
      </c>
      <c r="G1006" s="6" t="str">
        <f t="shared" si="62"/>
        <v>WEAK</v>
      </c>
      <c r="H1006" s="6" t="str">
        <f t="shared" si="61"/>
        <v>BEARISH DIVERGENCE</v>
      </c>
    </row>
    <row r="1007" spans="1:8" ht="13.5" x14ac:dyDescent="0.25">
      <c r="A1007" s="3">
        <f>TITRES_STAT!B1010</f>
        <v>43473</v>
      </c>
      <c r="B1007" s="6">
        <f>TITRES_STAT!C1010</f>
        <v>27.48</v>
      </c>
      <c r="C1007" s="6">
        <f>TITRES_STAT!D1010</f>
        <v>13.4124</v>
      </c>
      <c r="D1007" s="6">
        <f>TITRES_STAT!E1010</f>
        <v>248</v>
      </c>
      <c r="E1007" s="2">
        <f t="shared" si="60"/>
        <v>190854</v>
      </c>
      <c r="F1007" s="6" t="str">
        <f t="shared" si="63"/>
        <v>BEARISH</v>
      </c>
      <c r="G1007" s="6" t="str">
        <f t="shared" si="62"/>
        <v>WEAK</v>
      </c>
      <c r="H1007" s="6" t="str">
        <f t="shared" si="61"/>
        <v>CONFIRMED BEARISH</v>
      </c>
    </row>
    <row r="1008" spans="1:8" ht="13.5" x14ac:dyDescent="0.25">
      <c r="A1008" s="3">
        <f>TITRES_STAT!B1011</f>
        <v>43474</v>
      </c>
      <c r="B1008" s="6">
        <f>TITRES_STAT!C1011</f>
        <v>27.5</v>
      </c>
      <c r="C1008" s="6">
        <f>TITRES_STAT!D1011</f>
        <v>13.4222</v>
      </c>
      <c r="D1008" s="6">
        <f>TITRES_STAT!E1011</f>
        <v>234</v>
      </c>
      <c r="E1008" s="2">
        <f t="shared" si="60"/>
        <v>191088</v>
      </c>
      <c r="F1008" s="6" t="str">
        <f t="shared" si="63"/>
        <v>BEARISH</v>
      </c>
      <c r="G1008" s="6" t="str">
        <f t="shared" si="62"/>
        <v>WEAK</v>
      </c>
      <c r="H1008" s="6" t="str">
        <f t="shared" si="61"/>
        <v>CONFIRMED BEARISH</v>
      </c>
    </row>
    <row r="1009" spans="1:8" ht="13.5" x14ac:dyDescent="0.25">
      <c r="A1009" s="3">
        <f>TITRES_STAT!B1012</f>
        <v>43475</v>
      </c>
      <c r="B1009" s="6">
        <f>TITRES_STAT!C1012</f>
        <v>27.4</v>
      </c>
      <c r="C1009" s="6">
        <f>TITRES_STAT!D1012</f>
        <v>13.3734</v>
      </c>
      <c r="D1009" s="6">
        <f>TITRES_STAT!E1012</f>
        <v>253</v>
      </c>
      <c r="E1009" s="2">
        <f t="shared" si="60"/>
        <v>190835</v>
      </c>
      <c r="F1009" s="6" t="str">
        <f t="shared" si="63"/>
        <v>BEARISH</v>
      </c>
      <c r="G1009" s="6" t="str">
        <f t="shared" si="62"/>
        <v>WEAK</v>
      </c>
      <c r="H1009" s="6" t="str">
        <f t="shared" si="61"/>
        <v>CONFIRMED BEARISH</v>
      </c>
    </row>
    <row r="1010" spans="1:8" ht="13.5" x14ac:dyDescent="0.25">
      <c r="A1010" s="3">
        <f>TITRES_STAT!B1013</f>
        <v>43476</v>
      </c>
      <c r="B1010" s="6">
        <f>TITRES_STAT!C1013</f>
        <v>27.4</v>
      </c>
      <c r="C1010" s="6">
        <f>TITRES_STAT!D1013</f>
        <v>13.3734</v>
      </c>
      <c r="D1010" s="6">
        <f>TITRES_STAT!E1013</f>
        <v>267</v>
      </c>
      <c r="E1010" s="2">
        <f t="shared" si="60"/>
        <v>190835</v>
      </c>
      <c r="F1010" s="6" t="str">
        <f t="shared" si="63"/>
        <v>BEARISH</v>
      </c>
      <c r="G1010" s="6" t="str">
        <f t="shared" si="62"/>
        <v>NEUTRAL</v>
      </c>
      <c r="H1010" s="6" t="str">
        <f t="shared" si="61"/>
        <v>CONFIRMED BEARISH</v>
      </c>
    </row>
    <row r="1011" spans="1:8" ht="13.5" x14ac:dyDescent="0.25">
      <c r="A1011" s="3">
        <f>TITRES_STAT!B1014</f>
        <v>43480</v>
      </c>
      <c r="B1011" s="6">
        <f>TITRES_STAT!C1014</f>
        <v>27.4</v>
      </c>
      <c r="C1011" s="6">
        <f>TITRES_STAT!D1014</f>
        <v>13.3734</v>
      </c>
      <c r="D1011" s="6">
        <f>TITRES_STAT!E1014</f>
        <v>131</v>
      </c>
      <c r="E1011" s="2">
        <f t="shared" si="60"/>
        <v>190835</v>
      </c>
      <c r="F1011" s="6" t="str">
        <f t="shared" si="63"/>
        <v>BEARISH</v>
      </c>
      <c r="G1011" s="6" t="str">
        <f t="shared" si="62"/>
        <v>NEUTRAL</v>
      </c>
      <c r="H1011" s="6" t="str">
        <f t="shared" si="61"/>
        <v>CONFIRMED BEARISH</v>
      </c>
    </row>
    <row r="1012" spans="1:8" ht="13.5" x14ac:dyDescent="0.25">
      <c r="A1012" s="3">
        <f>TITRES_STAT!B1015</f>
        <v>43481</v>
      </c>
      <c r="B1012" s="6">
        <f>TITRES_STAT!C1015</f>
        <v>27.4</v>
      </c>
      <c r="C1012" s="6">
        <f>TITRES_STAT!D1015</f>
        <v>13.3734</v>
      </c>
      <c r="D1012" s="6">
        <f>TITRES_STAT!E1015</f>
        <v>36</v>
      </c>
      <c r="E1012" s="2">
        <f t="shared" si="60"/>
        <v>190835</v>
      </c>
      <c r="F1012" s="6" t="str">
        <f t="shared" si="63"/>
        <v>BEARISH</v>
      </c>
      <c r="G1012" s="6" t="str">
        <f t="shared" si="62"/>
        <v>NEUTRAL</v>
      </c>
      <c r="H1012" s="6" t="str">
        <f t="shared" si="61"/>
        <v>CONFIRMED BEARISH</v>
      </c>
    </row>
    <row r="1013" spans="1:8" ht="13.5" x14ac:dyDescent="0.25">
      <c r="A1013" s="3">
        <f>TITRES_STAT!B1016</f>
        <v>43482</v>
      </c>
      <c r="B1013" s="6">
        <f>TITRES_STAT!C1016</f>
        <v>27</v>
      </c>
      <c r="C1013" s="6">
        <f>TITRES_STAT!D1016</f>
        <v>13.178100000000001</v>
      </c>
      <c r="D1013" s="6">
        <f>TITRES_STAT!E1016</f>
        <v>1760</v>
      </c>
      <c r="E1013" s="2">
        <f t="shared" si="60"/>
        <v>189075</v>
      </c>
      <c r="F1013" s="6" t="str">
        <f t="shared" si="63"/>
        <v>BEARISH</v>
      </c>
      <c r="G1013" s="6" t="str">
        <f t="shared" si="62"/>
        <v>NEUTRAL</v>
      </c>
      <c r="H1013" s="6" t="str">
        <f t="shared" si="61"/>
        <v>CONFIRMED BEARISH</v>
      </c>
    </row>
    <row r="1014" spans="1:8" ht="13.5" x14ac:dyDescent="0.25">
      <c r="A1014" s="3">
        <f>TITRES_STAT!B1017</f>
        <v>43483</v>
      </c>
      <c r="B1014" s="6">
        <f>TITRES_STAT!C1017</f>
        <v>27</v>
      </c>
      <c r="C1014" s="6">
        <f>TITRES_STAT!D1017</f>
        <v>13.178100000000001</v>
      </c>
      <c r="D1014" s="6">
        <f>TITRES_STAT!E1017</f>
        <v>190</v>
      </c>
      <c r="E1014" s="2">
        <f t="shared" si="60"/>
        <v>189075</v>
      </c>
      <c r="F1014" s="6" t="str">
        <f t="shared" si="63"/>
        <v>BEARISH</v>
      </c>
      <c r="G1014" s="6" t="str">
        <f t="shared" si="62"/>
        <v>NEUTRAL</v>
      </c>
      <c r="H1014" s="6" t="str">
        <f t="shared" si="61"/>
        <v>CONFIRMED BEARISH</v>
      </c>
    </row>
    <row r="1015" spans="1:8" ht="13.5" x14ac:dyDescent="0.25">
      <c r="A1015" s="3">
        <f>TITRES_STAT!B1018</f>
        <v>43486</v>
      </c>
      <c r="B1015" s="6">
        <f>TITRES_STAT!C1018</f>
        <v>27</v>
      </c>
      <c r="C1015" s="6">
        <f>TITRES_STAT!D1018</f>
        <v>13.178100000000001</v>
      </c>
      <c r="D1015" s="6">
        <f>TITRES_STAT!E1018</f>
        <v>300</v>
      </c>
      <c r="E1015" s="2">
        <f t="shared" si="60"/>
        <v>189075</v>
      </c>
      <c r="F1015" s="6" t="str">
        <f t="shared" si="63"/>
        <v>BEARISH</v>
      </c>
      <c r="G1015" s="6" t="str">
        <f t="shared" si="62"/>
        <v>NEUTRAL</v>
      </c>
      <c r="H1015" s="6" t="str">
        <f t="shared" si="61"/>
        <v>CONFIRMED BEARISH</v>
      </c>
    </row>
    <row r="1016" spans="1:8" ht="13.5" x14ac:dyDescent="0.25">
      <c r="A1016" s="3">
        <f>TITRES_STAT!B1019</f>
        <v>43487</v>
      </c>
      <c r="B1016" s="6">
        <f>TITRES_STAT!C1019</f>
        <v>26.75</v>
      </c>
      <c r="C1016" s="6">
        <f>TITRES_STAT!D1019</f>
        <v>13.056100000000001</v>
      </c>
      <c r="D1016" s="6">
        <f>TITRES_STAT!E1019</f>
        <v>621</v>
      </c>
      <c r="E1016" s="2">
        <f t="shared" si="60"/>
        <v>188454</v>
      </c>
      <c r="F1016" s="6" t="str">
        <f t="shared" si="63"/>
        <v>BEARISH</v>
      </c>
      <c r="G1016" s="6" t="str">
        <f t="shared" si="62"/>
        <v>NEUTRAL</v>
      </c>
      <c r="H1016" s="6" t="str">
        <f t="shared" si="61"/>
        <v>CONFIRMED BEARISH</v>
      </c>
    </row>
    <row r="1017" spans="1:8" ht="13.5" x14ac:dyDescent="0.25">
      <c r="A1017" s="3">
        <f>TITRES_STAT!B1020</f>
        <v>43488</v>
      </c>
      <c r="B1017" s="6">
        <f>TITRES_STAT!C1020</f>
        <v>26.75</v>
      </c>
      <c r="C1017" s="6">
        <f>TITRES_STAT!D1020</f>
        <v>13.056100000000001</v>
      </c>
      <c r="D1017" s="6">
        <f>TITRES_STAT!E1020</f>
        <v>716</v>
      </c>
      <c r="E1017" s="2">
        <f t="shared" si="60"/>
        <v>188454</v>
      </c>
      <c r="F1017" s="6" t="str">
        <f t="shared" si="63"/>
        <v>BEARISH</v>
      </c>
      <c r="G1017" s="6" t="str">
        <f t="shared" si="62"/>
        <v>NEUTRAL</v>
      </c>
      <c r="H1017" s="6" t="str">
        <f t="shared" si="61"/>
        <v>CONFIRMED BEARISH</v>
      </c>
    </row>
    <row r="1018" spans="1:8" ht="13.5" x14ac:dyDescent="0.25">
      <c r="A1018" s="3">
        <f>TITRES_STAT!B1021</f>
        <v>43489</v>
      </c>
      <c r="B1018" s="6">
        <f>TITRES_STAT!C1021</f>
        <v>26.74</v>
      </c>
      <c r="C1018" s="6">
        <f>TITRES_STAT!D1021</f>
        <v>13.0512</v>
      </c>
      <c r="D1018" s="6">
        <f>TITRES_STAT!E1021</f>
        <v>802</v>
      </c>
      <c r="E1018" s="2">
        <f t="shared" si="60"/>
        <v>187652</v>
      </c>
      <c r="F1018" s="6" t="str">
        <f t="shared" si="63"/>
        <v>BEARISH</v>
      </c>
      <c r="G1018" s="6" t="str">
        <f t="shared" si="62"/>
        <v>NEUTRAL</v>
      </c>
      <c r="H1018" s="6" t="str">
        <f t="shared" si="61"/>
        <v>CONFIRMED BEARISH</v>
      </c>
    </row>
    <row r="1019" spans="1:8" ht="13.5" x14ac:dyDescent="0.25">
      <c r="A1019" s="3">
        <f>TITRES_STAT!B1022</f>
        <v>43490</v>
      </c>
      <c r="B1019" s="6">
        <f>TITRES_STAT!C1022</f>
        <v>26.75</v>
      </c>
      <c r="C1019" s="6">
        <f>TITRES_STAT!D1022</f>
        <v>13.056100000000001</v>
      </c>
      <c r="D1019" s="6">
        <f>TITRES_STAT!E1022</f>
        <v>100</v>
      </c>
      <c r="E1019" s="2">
        <f t="shared" si="60"/>
        <v>187752</v>
      </c>
      <c r="F1019" s="6" t="str">
        <f t="shared" si="63"/>
        <v>BEARISH</v>
      </c>
      <c r="G1019" s="6" t="str">
        <f t="shared" si="62"/>
        <v>NEUTRAL</v>
      </c>
      <c r="H1019" s="6" t="str">
        <f t="shared" si="61"/>
        <v>CONFIRMED BEARISH</v>
      </c>
    </row>
    <row r="1020" spans="1:8" ht="13.5" x14ac:dyDescent="0.25">
      <c r="A1020" s="3">
        <f>TITRES_STAT!B1023</f>
        <v>43493</v>
      </c>
      <c r="B1020" s="6">
        <f>TITRES_STAT!C1023</f>
        <v>26.5</v>
      </c>
      <c r="C1020" s="6">
        <f>TITRES_STAT!D1023</f>
        <v>12.934100000000001</v>
      </c>
      <c r="D1020" s="6">
        <f>TITRES_STAT!E1023</f>
        <v>302</v>
      </c>
      <c r="E1020" s="2">
        <f t="shared" si="60"/>
        <v>187450</v>
      </c>
      <c r="F1020" s="6" t="str">
        <f t="shared" si="63"/>
        <v>BEARISH</v>
      </c>
      <c r="G1020" s="6" t="str">
        <f t="shared" si="62"/>
        <v>NEUTRAL</v>
      </c>
      <c r="H1020" s="6" t="str">
        <f t="shared" si="61"/>
        <v>CONFIRMED BEARISH</v>
      </c>
    </row>
    <row r="1021" spans="1:8" ht="13.5" x14ac:dyDescent="0.25">
      <c r="A1021" s="3">
        <f>TITRES_STAT!B1024</f>
        <v>43494</v>
      </c>
      <c r="B1021" s="6">
        <f>TITRES_STAT!C1024</f>
        <v>26.5</v>
      </c>
      <c r="C1021" s="6">
        <f>TITRES_STAT!D1024</f>
        <v>12.934100000000001</v>
      </c>
      <c r="D1021" s="6">
        <f>TITRES_STAT!E1024</f>
        <v>203</v>
      </c>
      <c r="E1021" s="2">
        <f t="shared" si="60"/>
        <v>187450</v>
      </c>
      <c r="F1021" s="6" t="str">
        <f t="shared" si="63"/>
        <v>BEARISH</v>
      </c>
      <c r="G1021" s="6" t="str">
        <f t="shared" si="62"/>
        <v>NEUTRAL</v>
      </c>
      <c r="H1021" s="6" t="str">
        <f t="shared" si="61"/>
        <v>CONFIRMED BEARISH</v>
      </c>
    </row>
    <row r="1022" spans="1:8" ht="13.5" x14ac:dyDescent="0.25">
      <c r="A1022" s="3">
        <f>TITRES_STAT!B1025</f>
        <v>43495</v>
      </c>
      <c r="B1022" s="6">
        <f>TITRES_STAT!C1025</f>
        <v>26.5</v>
      </c>
      <c r="C1022" s="6">
        <f>TITRES_STAT!D1025</f>
        <v>12.934100000000001</v>
      </c>
      <c r="D1022" s="6">
        <f>TITRES_STAT!E1025</f>
        <v>200</v>
      </c>
      <c r="E1022" s="2">
        <f t="shared" si="60"/>
        <v>187450</v>
      </c>
      <c r="F1022" s="6" t="str">
        <f t="shared" si="63"/>
        <v>BEARISH</v>
      </c>
      <c r="G1022" s="6" t="str">
        <f t="shared" si="62"/>
        <v>NEUTRAL</v>
      </c>
      <c r="H1022" s="6" t="str">
        <f t="shared" si="61"/>
        <v>CONFIRMED BEARISH</v>
      </c>
    </row>
    <row r="1023" spans="1:8" ht="13.5" x14ac:dyDescent="0.25">
      <c r="A1023" s="3">
        <f>TITRES_STAT!B1026</f>
        <v>43496</v>
      </c>
      <c r="B1023" s="6">
        <f>TITRES_STAT!C1026</f>
        <v>26.45</v>
      </c>
      <c r="C1023" s="6">
        <f>TITRES_STAT!D1026</f>
        <v>12.909700000000001</v>
      </c>
      <c r="D1023" s="6">
        <f>TITRES_STAT!E1026</f>
        <v>845</v>
      </c>
      <c r="E1023" s="2">
        <f t="shared" si="60"/>
        <v>186605</v>
      </c>
      <c r="F1023" s="6" t="str">
        <f t="shared" si="63"/>
        <v>BEARISH</v>
      </c>
      <c r="G1023" s="6" t="str">
        <f t="shared" si="62"/>
        <v>NEUTRAL</v>
      </c>
      <c r="H1023" s="6" t="str">
        <f t="shared" si="61"/>
        <v>CONFIRMED BEARISH</v>
      </c>
    </row>
    <row r="1024" spans="1:8" ht="13.5" x14ac:dyDescent="0.25">
      <c r="A1024" s="3">
        <f>TITRES_STAT!B1027</f>
        <v>43497</v>
      </c>
      <c r="B1024" s="6">
        <f>TITRES_STAT!C1027</f>
        <v>26.38</v>
      </c>
      <c r="C1024" s="6">
        <f>TITRES_STAT!D1027</f>
        <v>12.875500000000001</v>
      </c>
      <c r="D1024" s="6">
        <f>TITRES_STAT!E1027</f>
        <v>1180</v>
      </c>
      <c r="E1024" s="2">
        <f t="shared" si="60"/>
        <v>185425</v>
      </c>
      <c r="F1024" s="6" t="str">
        <f t="shared" si="63"/>
        <v>BEARISH</v>
      </c>
      <c r="G1024" s="6" t="str">
        <f t="shared" si="62"/>
        <v>NEUTRAL</v>
      </c>
      <c r="H1024" s="6" t="str">
        <f t="shared" si="61"/>
        <v>CONFIRMED BEARISH</v>
      </c>
    </row>
    <row r="1025" spans="1:8" ht="13.5" x14ac:dyDescent="0.25">
      <c r="A1025" s="3">
        <f>TITRES_STAT!B1028</f>
        <v>43500</v>
      </c>
      <c r="B1025" s="6">
        <f>TITRES_STAT!C1028</f>
        <v>26.3</v>
      </c>
      <c r="C1025" s="6">
        <f>TITRES_STAT!D1028</f>
        <v>12.836499999999999</v>
      </c>
      <c r="D1025" s="6">
        <f>TITRES_STAT!E1028</f>
        <v>300</v>
      </c>
      <c r="E1025" s="2">
        <f t="shared" si="60"/>
        <v>185125</v>
      </c>
      <c r="F1025" s="6" t="str">
        <f t="shared" si="63"/>
        <v>BEARISH</v>
      </c>
      <c r="G1025" s="6" t="str">
        <f t="shared" si="62"/>
        <v>NEUTRAL</v>
      </c>
      <c r="H1025" s="6" t="str">
        <f t="shared" si="61"/>
        <v>CONFIRMED BEARISH</v>
      </c>
    </row>
    <row r="1026" spans="1:8" ht="13.5" x14ac:dyDescent="0.25">
      <c r="A1026" s="3">
        <f>TITRES_STAT!B1029</f>
        <v>43501</v>
      </c>
      <c r="B1026" s="6">
        <f>TITRES_STAT!C1029</f>
        <v>26.2</v>
      </c>
      <c r="C1026" s="6">
        <f>TITRES_STAT!D1029</f>
        <v>12.787699999999999</v>
      </c>
      <c r="D1026" s="6">
        <f>TITRES_STAT!E1029</f>
        <v>493</v>
      </c>
      <c r="E1026" s="2">
        <f t="shared" si="60"/>
        <v>184632</v>
      </c>
      <c r="F1026" s="6" t="str">
        <f t="shared" si="63"/>
        <v>BEARISH</v>
      </c>
      <c r="G1026" s="6" t="str">
        <f t="shared" si="62"/>
        <v>NEUTRAL</v>
      </c>
      <c r="H1026" s="6" t="str">
        <f t="shared" si="61"/>
        <v>CONFIRMED BEARISH</v>
      </c>
    </row>
    <row r="1027" spans="1:8" ht="13.5" x14ac:dyDescent="0.25">
      <c r="A1027" s="3">
        <f>TITRES_STAT!B1030</f>
        <v>43502</v>
      </c>
      <c r="B1027" s="6">
        <f>TITRES_STAT!C1030</f>
        <v>26.2</v>
      </c>
      <c r="C1027" s="6">
        <f>TITRES_STAT!D1030</f>
        <v>12.787699999999999</v>
      </c>
      <c r="D1027" s="6">
        <f>TITRES_STAT!E1030</f>
        <v>128</v>
      </c>
      <c r="E1027" s="2">
        <f t="shared" si="60"/>
        <v>184632</v>
      </c>
      <c r="F1027" s="6" t="str">
        <f t="shared" si="63"/>
        <v>BEARISH</v>
      </c>
      <c r="G1027" s="6" t="str">
        <f t="shared" si="62"/>
        <v>NEUTRAL</v>
      </c>
      <c r="H1027" s="6" t="str">
        <f t="shared" si="61"/>
        <v>CONFIRMED BEARISH</v>
      </c>
    </row>
    <row r="1028" spans="1:8" ht="13.5" x14ac:dyDescent="0.25">
      <c r="A1028" s="3">
        <f>TITRES_STAT!B1031</f>
        <v>43503</v>
      </c>
      <c r="B1028" s="6">
        <f>TITRES_STAT!C1031</f>
        <v>26.2</v>
      </c>
      <c r="C1028" s="6">
        <f>TITRES_STAT!D1031</f>
        <v>12.787699999999999</v>
      </c>
      <c r="D1028" s="6">
        <f>TITRES_STAT!E1031</f>
        <v>100</v>
      </c>
      <c r="E1028" s="2">
        <f t="shared" ref="E1028:E1091" si="64">IF(B1028&gt;B1027, E1027+D1028, IF(B1028&lt;B1027, E1027-D1028, E1027))</f>
        <v>184632</v>
      </c>
      <c r="F1028" s="6" t="str">
        <f t="shared" si="63"/>
        <v>BEARISH</v>
      </c>
      <c r="G1028" s="6" t="str">
        <f t="shared" si="62"/>
        <v>NEUTRAL</v>
      </c>
      <c r="H1028" s="6" t="str">
        <f t="shared" si="61"/>
        <v>CONFIRMED BEARISH</v>
      </c>
    </row>
    <row r="1029" spans="1:8" ht="13.5" x14ac:dyDescent="0.25">
      <c r="A1029" s="3">
        <f>TITRES_STAT!B1032</f>
        <v>43504</v>
      </c>
      <c r="B1029" s="6">
        <f>TITRES_STAT!C1032</f>
        <v>26.15</v>
      </c>
      <c r="C1029" s="6">
        <f>TITRES_STAT!D1032</f>
        <v>12.763299999999999</v>
      </c>
      <c r="D1029" s="6">
        <f>TITRES_STAT!E1032</f>
        <v>187</v>
      </c>
      <c r="E1029" s="2">
        <f t="shared" si="64"/>
        <v>184445</v>
      </c>
      <c r="F1029" s="6" t="str">
        <f t="shared" si="63"/>
        <v>BEARISH</v>
      </c>
      <c r="G1029" s="6" t="str">
        <f t="shared" si="62"/>
        <v>NEUTRAL</v>
      </c>
      <c r="H1029" s="6" t="str">
        <f t="shared" si="61"/>
        <v>CONFIRMED BEARISH</v>
      </c>
    </row>
    <row r="1030" spans="1:8" ht="13.5" x14ac:dyDescent="0.25">
      <c r="A1030" s="3">
        <f>TITRES_STAT!B1033</f>
        <v>43507</v>
      </c>
      <c r="B1030" s="6">
        <f>TITRES_STAT!C1033</f>
        <v>26</v>
      </c>
      <c r="C1030" s="6">
        <f>TITRES_STAT!D1033</f>
        <v>12.69</v>
      </c>
      <c r="D1030" s="6">
        <f>TITRES_STAT!E1033</f>
        <v>1622</v>
      </c>
      <c r="E1030" s="2">
        <f t="shared" si="64"/>
        <v>182823</v>
      </c>
      <c r="F1030" s="6" t="str">
        <f t="shared" si="63"/>
        <v>BEARISH</v>
      </c>
      <c r="G1030" s="6" t="str">
        <f t="shared" si="62"/>
        <v>NEUTRAL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43508</v>
      </c>
      <c r="B1031" s="6">
        <f>TITRES_STAT!C1034</f>
        <v>25.9</v>
      </c>
      <c r="C1031" s="6">
        <f>TITRES_STAT!D1034</f>
        <v>12.6412</v>
      </c>
      <c r="D1031" s="6">
        <f>TITRES_STAT!E1034</f>
        <v>912</v>
      </c>
      <c r="E1031" s="2">
        <f t="shared" si="64"/>
        <v>181911</v>
      </c>
      <c r="F1031" s="6" t="str">
        <f t="shared" si="63"/>
        <v>BEARISH</v>
      </c>
      <c r="G1031" s="6" t="str">
        <f t="shared" ref="G1031:G1094" si="66">IF((E1031-E1026)/E1026 &gt; 0.02, "STRONG",
 IF((E1031-E1026)/E1026 &lt; -0.02, "WEAK", "NEUTRAL"))</f>
        <v>NEUTRAL</v>
      </c>
      <c r="H1031" s="6" t="str">
        <f t="shared" si="65"/>
        <v>CONFIRMED BEARISH</v>
      </c>
    </row>
    <row r="1032" spans="1:8" ht="13.5" x14ac:dyDescent="0.25">
      <c r="A1032" s="3">
        <f>TITRES_STAT!B1035</f>
        <v>43509</v>
      </c>
      <c r="B1032" s="6">
        <f>TITRES_STAT!C1035</f>
        <v>25.9</v>
      </c>
      <c r="C1032" s="6">
        <f>TITRES_STAT!D1035</f>
        <v>12.6412</v>
      </c>
      <c r="D1032" s="6">
        <f>TITRES_STAT!E1035</f>
        <v>127</v>
      </c>
      <c r="E1032" s="2">
        <f t="shared" si="64"/>
        <v>181911</v>
      </c>
      <c r="F1032" s="6" t="str">
        <f t="shared" ref="F1032:F1095" si="67">IF(E1032&gt;E1027,"BULLISH",IF(E1032&lt;E1027,"BEARISH","NEUTRAL"))</f>
        <v>BEARISH</v>
      </c>
      <c r="G1032" s="6" t="str">
        <f t="shared" si="66"/>
        <v>NEUTRAL</v>
      </c>
      <c r="H1032" s="6" t="str">
        <f t="shared" si="65"/>
        <v>CONFIRMED BEARISH</v>
      </c>
    </row>
    <row r="1033" spans="1:8" ht="13.5" x14ac:dyDescent="0.25">
      <c r="A1033" s="3">
        <f>TITRES_STAT!B1036</f>
        <v>43510</v>
      </c>
      <c r="B1033" s="6">
        <f>TITRES_STAT!C1036</f>
        <v>25.75</v>
      </c>
      <c r="C1033" s="6">
        <f>TITRES_STAT!D1036</f>
        <v>12.568</v>
      </c>
      <c r="D1033" s="6">
        <f>TITRES_STAT!E1036</f>
        <v>554</v>
      </c>
      <c r="E1033" s="2">
        <f t="shared" si="64"/>
        <v>181357</v>
      </c>
      <c r="F1033" s="6" t="str">
        <f t="shared" si="67"/>
        <v>BEARISH</v>
      </c>
      <c r="G1033" s="6" t="str">
        <f t="shared" si="66"/>
        <v>NEUTRAL</v>
      </c>
      <c r="H1033" s="6" t="str">
        <f t="shared" si="65"/>
        <v>CONFIRMED BEARISH</v>
      </c>
    </row>
    <row r="1034" spans="1:8" ht="13.5" x14ac:dyDescent="0.25">
      <c r="A1034" s="3">
        <f>TITRES_STAT!B1037</f>
        <v>43511</v>
      </c>
      <c r="B1034" s="6">
        <f>TITRES_STAT!C1037</f>
        <v>25.5</v>
      </c>
      <c r="C1034" s="6">
        <f>TITRES_STAT!D1037</f>
        <v>12.446</v>
      </c>
      <c r="D1034" s="6">
        <f>TITRES_STAT!E1037</f>
        <v>1571</v>
      </c>
      <c r="E1034" s="2">
        <f t="shared" si="64"/>
        <v>179786</v>
      </c>
      <c r="F1034" s="6" t="str">
        <f t="shared" si="67"/>
        <v>BEARISH</v>
      </c>
      <c r="G1034" s="6" t="str">
        <f t="shared" si="66"/>
        <v>WEAK</v>
      </c>
      <c r="H1034" s="6" t="str">
        <f t="shared" si="65"/>
        <v>CONFIRMED BEARISH</v>
      </c>
    </row>
    <row r="1035" spans="1:8" ht="13.5" x14ac:dyDescent="0.25">
      <c r="A1035" s="3">
        <f>TITRES_STAT!B1038</f>
        <v>43514</v>
      </c>
      <c r="B1035" s="6">
        <f>TITRES_STAT!C1038</f>
        <v>25.4</v>
      </c>
      <c r="C1035" s="6">
        <f>TITRES_STAT!D1038</f>
        <v>12.3972</v>
      </c>
      <c r="D1035" s="6">
        <f>TITRES_STAT!E1038</f>
        <v>545</v>
      </c>
      <c r="E1035" s="2">
        <f t="shared" si="64"/>
        <v>179241</v>
      </c>
      <c r="F1035" s="6" t="str">
        <f t="shared" si="67"/>
        <v>BEARISH</v>
      </c>
      <c r="G1035" s="6" t="str">
        <f t="shared" si="66"/>
        <v>NEUTRAL</v>
      </c>
      <c r="H1035" s="6" t="str">
        <f t="shared" si="65"/>
        <v>CONFIRMED BEARISH</v>
      </c>
    </row>
    <row r="1036" spans="1:8" ht="13.5" x14ac:dyDescent="0.25">
      <c r="A1036" s="3">
        <f>TITRES_STAT!B1039</f>
        <v>43515</v>
      </c>
      <c r="B1036" s="6">
        <f>TITRES_STAT!C1039</f>
        <v>25.4</v>
      </c>
      <c r="C1036" s="6">
        <f>TITRES_STAT!D1039</f>
        <v>12.3972</v>
      </c>
      <c r="D1036" s="6">
        <f>TITRES_STAT!E1039</f>
        <v>350</v>
      </c>
      <c r="E1036" s="2">
        <f t="shared" si="64"/>
        <v>179241</v>
      </c>
      <c r="F1036" s="6" t="str">
        <f t="shared" si="67"/>
        <v>BEARISH</v>
      </c>
      <c r="G1036" s="6" t="str">
        <f t="shared" si="66"/>
        <v>NEUTRAL</v>
      </c>
      <c r="H1036" s="6" t="str">
        <f t="shared" si="65"/>
        <v>CONFIRMED BEARISH</v>
      </c>
    </row>
    <row r="1037" spans="1:8" ht="13.5" x14ac:dyDescent="0.25">
      <c r="A1037" s="3">
        <f>TITRES_STAT!B1040</f>
        <v>43516</v>
      </c>
      <c r="B1037" s="6">
        <f>TITRES_STAT!C1040</f>
        <v>25</v>
      </c>
      <c r="C1037" s="6">
        <f>TITRES_STAT!D1040</f>
        <v>12.202</v>
      </c>
      <c r="D1037" s="6">
        <f>TITRES_STAT!E1040</f>
        <v>781</v>
      </c>
      <c r="E1037" s="2">
        <f t="shared" si="64"/>
        <v>178460</v>
      </c>
      <c r="F1037" s="6" t="str">
        <f t="shared" si="67"/>
        <v>BEARISH</v>
      </c>
      <c r="G1037" s="6" t="str">
        <f t="shared" si="66"/>
        <v>NEUTRAL</v>
      </c>
      <c r="H1037" s="6" t="str">
        <f t="shared" si="65"/>
        <v>CONFIRMED BEARISH</v>
      </c>
    </row>
    <row r="1038" spans="1:8" ht="13.5" x14ac:dyDescent="0.25">
      <c r="A1038" s="3">
        <f>TITRES_STAT!B1041</f>
        <v>43517</v>
      </c>
      <c r="B1038" s="6">
        <f>TITRES_STAT!C1041</f>
        <v>25</v>
      </c>
      <c r="C1038" s="6">
        <f>TITRES_STAT!D1041</f>
        <v>12.202</v>
      </c>
      <c r="D1038" s="6">
        <f>TITRES_STAT!E1041</f>
        <v>30</v>
      </c>
      <c r="E1038" s="2">
        <f t="shared" si="64"/>
        <v>178460</v>
      </c>
      <c r="F1038" s="6" t="str">
        <f t="shared" si="67"/>
        <v>BEARISH</v>
      </c>
      <c r="G1038" s="6" t="str">
        <f t="shared" si="66"/>
        <v>NEUTRAL</v>
      </c>
      <c r="H1038" s="6" t="str">
        <f t="shared" si="65"/>
        <v>CONFIRMED BEARISH</v>
      </c>
    </row>
    <row r="1039" spans="1:8" ht="13.5" x14ac:dyDescent="0.25">
      <c r="A1039" s="3">
        <f>TITRES_STAT!B1042</f>
        <v>43518</v>
      </c>
      <c r="B1039" s="6">
        <f>TITRES_STAT!C1042</f>
        <v>25</v>
      </c>
      <c r="C1039" s="6">
        <f>TITRES_STAT!D1042</f>
        <v>12.202</v>
      </c>
      <c r="D1039" s="6">
        <f>TITRES_STAT!E1042</f>
        <v>50</v>
      </c>
      <c r="E1039" s="2">
        <f t="shared" si="64"/>
        <v>178460</v>
      </c>
      <c r="F1039" s="6" t="str">
        <f t="shared" si="67"/>
        <v>BEARISH</v>
      </c>
      <c r="G1039" s="6" t="str">
        <f t="shared" si="66"/>
        <v>NEUTRAL</v>
      </c>
      <c r="H1039" s="6" t="str">
        <f t="shared" si="65"/>
        <v>CONFIRMED BEARISH</v>
      </c>
    </row>
    <row r="1040" spans="1:8" ht="13.5" x14ac:dyDescent="0.25">
      <c r="A1040" s="3">
        <f>TITRES_STAT!B1043</f>
        <v>43521</v>
      </c>
      <c r="B1040" s="6">
        <f>TITRES_STAT!C1043</f>
        <v>25</v>
      </c>
      <c r="C1040" s="6">
        <f>TITRES_STAT!D1043</f>
        <v>12.202</v>
      </c>
      <c r="D1040" s="6">
        <f>TITRES_STAT!E1043</f>
        <v>105</v>
      </c>
      <c r="E1040" s="2">
        <f t="shared" si="64"/>
        <v>178460</v>
      </c>
      <c r="F1040" s="6" t="str">
        <f t="shared" si="67"/>
        <v>BEARISH</v>
      </c>
      <c r="G1040" s="6" t="str">
        <f t="shared" si="66"/>
        <v>NEUTRAL</v>
      </c>
      <c r="H1040" s="6" t="str">
        <f t="shared" si="65"/>
        <v>CONFIRMED BEARISH</v>
      </c>
    </row>
    <row r="1041" spans="1:8" ht="13.5" x14ac:dyDescent="0.25">
      <c r="A1041" s="3">
        <f>TITRES_STAT!B1044</f>
        <v>43522</v>
      </c>
      <c r="B1041" s="6">
        <f>TITRES_STAT!C1044</f>
        <v>24.7</v>
      </c>
      <c r="C1041" s="6">
        <f>TITRES_STAT!D1044</f>
        <v>12.0555</v>
      </c>
      <c r="D1041" s="6">
        <f>TITRES_STAT!E1044</f>
        <v>967</v>
      </c>
      <c r="E1041" s="2">
        <f t="shared" si="64"/>
        <v>177493</v>
      </c>
      <c r="F1041" s="6" t="str">
        <f t="shared" si="67"/>
        <v>BEARISH</v>
      </c>
      <c r="G1041" s="6" t="str">
        <f t="shared" si="66"/>
        <v>NEUTRAL</v>
      </c>
      <c r="H1041" s="6" t="str">
        <f t="shared" si="65"/>
        <v>CONFIRMED BEARISH</v>
      </c>
    </row>
    <row r="1042" spans="1:8" ht="13.5" x14ac:dyDescent="0.25">
      <c r="A1042" s="3">
        <f>TITRES_STAT!B1045</f>
        <v>43523</v>
      </c>
      <c r="B1042" s="6">
        <f>TITRES_STAT!C1045</f>
        <v>25</v>
      </c>
      <c r="C1042" s="6">
        <f>TITRES_STAT!D1045</f>
        <v>12.202</v>
      </c>
      <c r="D1042" s="6">
        <f>TITRES_STAT!E1045</f>
        <v>841</v>
      </c>
      <c r="E1042" s="2">
        <f t="shared" si="64"/>
        <v>178334</v>
      </c>
      <c r="F1042" s="6" t="str">
        <f t="shared" si="67"/>
        <v>BEARISH</v>
      </c>
      <c r="G1042" s="6" t="str">
        <f t="shared" si="66"/>
        <v>NEUTRAL</v>
      </c>
      <c r="H1042" s="6" t="str">
        <f t="shared" si="65"/>
        <v>NEUTRAL</v>
      </c>
    </row>
    <row r="1043" spans="1:8" ht="13.5" x14ac:dyDescent="0.25">
      <c r="A1043" s="3">
        <f>TITRES_STAT!B1046</f>
        <v>43524</v>
      </c>
      <c r="B1043" s="6">
        <f>TITRES_STAT!C1046</f>
        <v>24.94</v>
      </c>
      <c r="C1043" s="6">
        <f>TITRES_STAT!D1046</f>
        <v>12.172700000000001</v>
      </c>
      <c r="D1043" s="6">
        <f>TITRES_STAT!E1046</f>
        <v>965</v>
      </c>
      <c r="E1043" s="2">
        <f t="shared" si="64"/>
        <v>177369</v>
      </c>
      <c r="F1043" s="6" t="str">
        <f t="shared" si="67"/>
        <v>BEARISH</v>
      </c>
      <c r="G1043" s="6" t="str">
        <f t="shared" si="66"/>
        <v>NEUTRAL</v>
      </c>
      <c r="H1043" s="6" t="str">
        <f t="shared" si="65"/>
        <v>CONFIRMED BEARISH</v>
      </c>
    </row>
    <row r="1044" spans="1:8" ht="13.5" x14ac:dyDescent="0.25">
      <c r="A1044" s="3">
        <f>TITRES_STAT!B1047</f>
        <v>43525</v>
      </c>
      <c r="B1044" s="6">
        <f>TITRES_STAT!C1047</f>
        <v>24.89</v>
      </c>
      <c r="C1044" s="6">
        <f>TITRES_STAT!D1047</f>
        <v>12.148300000000001</v>
      </c>
      <c r="D1044" s="6">
        <f>TITRES_STAT!E1047</f>
        <v>861</v>
      </c>
      <c r="E1044" s="2">
        <f t="shared" si="64"/>
        <v>176508</v>
      </c>
      <c r="F1044" s="6" t="str">
        <f t="shared" si="67"/>
        <v>BEARISH</v>
      </c>
      <c r="G1044" s="6" t="str">
        <f t="shared" si="66"/>
        <v>NEUTRAL</v>
      </c>
      <c r="H1044" s="6" t="str">
        <f t="shared" si="65"/>
        <v>CONFIRMED BEARISH</v>
      </c>
    </row>
    <row r="1045" spans="1:8" ht="13.5" x14ac:dyDescent="0.25">
      <c r="A1045" s="3">
        <f>TITRES_STAT!B1048</f>
        <v>43528</v>
      </c>
      <c r="B1045" s="6">
        <f>TITRES_STAT!C1048</f>
        <v>24.87</v>
      </c>
      <c r="C1045" s="6">
        <f>TITRES_STAT!D1048</f>
        <v>12.138500000000001</v>
      </c>
      <c r="D1045" s="6">
        <f>TITRES_STAT!E1048</f>
        <v>76</v>
      </c>
      <c r="E1045" s="2">
        <f t="shared" si="64"/>
        <v>176432</v>
      </c>
      <c r="F1045" s="6" t="str">
        <f t="shared" si="67"/>
        <v>BEARISH</v>
      </c>
      <c r="G1045" s="6" t="str">
        <f t="shared" si="66"/>
        <v>NEUTRAL</v>
      </c>
      <c r="H1045" s="6" t="str">
        <f t="shared" si="65"/>
        <v>CONFIRMED BEARISH</v>
      </c>
    </row>
    <row r="1046" spans="1:8" ht="13.5" x14ac:dyDescent="0.25">
      <c r="A1046" s="3">
        <f>TITRES_STAT!B1049</f>
        <v>43529</v>
      </c>
      <c r="B1046" s="6">
        <f>TITRES_STAT!C1049</f>
        <v>24.79</v>
      </c>
      <c r="C1046" s="6">
        <f>TITRES_STAT!D1049</f>
        <v>12.099500000000001</v>
      </c>
      <c r="D1046" s="6">
        <f>TITRES_STAT!E1049</f>
        <v>302</v>
      </c>
      <c r="E1046" s="2">
        <f t="shared" si="64"/>
        <v>176130</v>
      </c>
      <c r="F1046" s="6" t="str">
        <f t="shared" si="67"/>
        <v>BEARISH</v>
      </c>
      <c r="G1046" s="6" t="str">
        <f t="shared" si="66"/>
        <v>NEUTRAL</v>
      </c>
      <c r="H1046" s="6" t="str">
        <f t="shared" si="65"/>
        <v>BEARISH DIVERGENCE</v>
      </c>
    </row>
    <row r="1047" spans="1:8" ht="13.5" x14ac:dyDescent="0.25">
      <c r="A1047" s="3">
        <f>TITRES_STAT!B1050</f>
        <v>43530</v>
      </c>
      <c r="B1047" s="6">
        <f>TITRES_STAT!C1050</f>
        <v>24.59</v>
      </c>
      <c r="C1047" s="6">
        <f>TITRES_STAT!D1050</f>
        <v>12.001899999999999</v>
      </c>
      <c r="D1047" s="6">
        <f>TITRES_STAT!E1050</f>
        <v>605</v>
      </c>
      <c r="E1047" s="2">
        <f t="shared" si="64"/>
        <v>175525</v>
      </c>
      <c r="F1047" s="6" t="str">
        <f t="shared" si="67"/>
        <v>BEARISH</v>
      </c>
      <c r="G1047" s="6" t="str">
        <f t="shared" si="66"/>
        <v>NEUTRAL</v>
      </c>
      <c r="H1047" s="6" t="str">
        <f t="shared" si="65"/>
        <v>CONFIRMED BEARISH</v>
      </c>
    </row>
    <row r="1048" spans="1:8" ht="13.5" x14ac:dyDescent="0.25">
      <c r="A1048" s="3">
        <f>TITRES_STAT!B1051</f>
        <v>43531</v>
      </c>
      <c r="B1048" s="6">
        <f>TITRES_STAT!C1051</f>
        <v>24.55</v>
      </c>
      <c r="C1048" s="6">
        <f>TITRES_STAT!D1051</f>
        <v>11.9823</v>
      </c>
      <c r="D1048" s="6">
        <f>TITRES_STAT!E1051</f>
        <v>993</v>
      </c>
      <c r="E1048" s="2">
        <f t="shared" si="64"/>
        <v>174532</v>
      </c>
      <c r="F1048" s="6" t="str">
        <f t="shared" si="67"/>
        <v>BEARISH</v>
      </c>
      <c r="G1048" s="6" t="str">
        <f t="shared" si="66"/>
        <v>NEUTRAL</v>
      </c>
      <c r="H1048" s="6" t="str">
        <f t="shared" si="65"/>
        <v>CONFIRMED BEARISH</v>
      </c>
    </row>
    <row r="1049" spans="1:8" ht="13.5" x14ac:dyDescent="0.25">
      <c r="A1049" s="3">
        <f>TITRES_STAT!B1052</f>
        <v>43532</v>
      </c>
      <c r="B1049" s="6">
        <f>TITRES_STAT!C1052</f>
        <v>24.55</v>
      </c>
      <c r="C1049" s="6">
        <f>TITRES_STAT!D1052</f>
        <v>11.9823</v>
      </c>
      <c r="D1049" s="6">
        <f>TITRES_STAT!E1052</f>
        <v>903</v>
      </c>
      <c r="E1049" s="2">
        <f t="shared" si="64"/>
        <v>174532</v>
      </c>
      <c r="F1049" s="6" t="str">
        <f t="shared" si="67"/>
        <v>BEARISH</v>
      </c>
      <c r="G1049" s="6" t="str">
        <f t="shared" si="66"/>
        <v>NEUTRAL</v>
      </c>
      <c r="H1049" s="6" t="str">
        <f t="shared" si="65"/>
        <v>CONFIRMED BEARISH</v>
      </c>
    </row>
    <row r="1050" spans="1:8" ht="13.5" x14ac:dyDescent="0.25">
      <c r="A1050" s="3">
        <f>TITRES_STAT!B1053</f>
        <v>43535</v>
      </c>
      <c r="B1050" s="6">
        <f>TITRES_STAT!C1053</f>
        <v>24</v>
      </c>
      <c r="C1050" s="6">
        <f>TITRES_STAT!D1053</f>
        <v>11.713900000000001</v>
      </c>
      <c r="D1050" s="6">
        <f>TITRES_STAT!E1053</f>
        <v>620</v>
      </c>
      <c r="E1050" s="2">
        <f t="shared" si="64"/>
        <v>173912</v>
      </c>
      <c r="F1050" s="6" t="str">
        <f t="shared" si="67"/>
        <v>BEARISH</v>
      </c>
      <c r="G1050" s="6" t="str">
        <f t="shared" si="66"/>
        <v>NEUTRAL</v>
      </c>
      <c r="H1050" s="6" t="str">
        <f t="shared" si="65"/>
        <v>CONFIRMED BEARISH</v>
      </c>
    </row>
    <row r="1051" spans="1:8" ht="13.5" x14ac:dyDescent="0.25">
      <c r="A1051" s="3">
        <f>TITRES_STAT!B1054</f>
        <v>43536</v>
      </c>
      <c r="B1051" s="6">
        <f>TITRES_STAT!C1054</f>
        <v>24</v>
      </c>
      <c r="C1051" s="6">
        <f>TITRES_STAT!D1054</f>
        <v>11.713900000000001</v>
      </c>
      <c r="D1051" s="6">
        <f>TITRES_STAT!E1054</f>
        <v>570</v>
      </c>
      <c r="E1051" s="2">
        <f t="shared" si="64"/>
        <v>173912</v>
      </c>
      <c r="F1051" s="6" t="str">
        <f t="shared" si="67"/>
        <v>BEARISH</v>
      </c>
      <c r="G1051" s="6" t="str">
        <f t="shared" si="66"/>
        <v>NEUTRAL</v>
      </c>
      <c r="H1051" s="6" t="str">
        <f t="shared" si="65"/>
        <v>CONFIRMED BEARISH</v>
      </c>
    </row>
    <row r="1052" spans="1:8" ht="13.5" x14ac:dyDescent="0.25">
      <c r="A1052" s="3">
        <f>TITRES_STAT!B1055</f>
        <v>43537</v>
      </c>
      <c r="B1052" s="6">
        <f>TITRES_STAT!C1055</f>
        <v>24</v>
      </c>
      <c r="C1052" s="6">
        <f>TITRES_STAT!D1055</f>
        <v>11.713900000000001</v>
      </c>
      <c r="D1052" s="6">
        <f>TITRES_STAT!E1055</f>
        <v>3147</v>
      </c>
      <c r="E1052" s="2">
        <f t="shared" si="64"/>
        <v>173912</v>
      </c>
      <c r="F1052" s="6" t="str">
        <f t="shared" si="67"/>
        <v>BEARISH</v>
      </c>
      <c r="G1052" s="6" t="str">
        <f t="shared" si="66"/>
        <v>NEUTRAL</v>
      </c>
      <c r="H1052" s="6" t="str">
        <f t="shared" si="65"/>
        <v>CONFIRMED BEARISH</v>
      </c>
    </row>
    <row r="1053" spans="1:8" ht="13.5" x14ac:dyDescent="0.25">
      <c r="A1053" s="3">
        <f>TITRES_STAT!B1056</f>
        <v>43538</v>
      </c>
      <c r="B1053" s="6">
        <f>TITRES_STAT!C1056</f>
        <v>23.97</v>
      </c>
      <c r="C1053" s="6">
        <f>TITRES_STAT!D1056</f>
        <v>11.699199999999999</v>
      </c>
      <c r="D1053" s="6">
        <f>TITRES_STAT!E1056</f>
        <v>20</v>
      </c>
      <c r="E1053" s="2">
        <f t="shared" si="64"/>
        <v>173892</v>
      </c>
      <c r="F1053" s="6" t="str">
        <f t="shared" si="67"/>
        <v>BEARISH</v>
      </c>
      <c r="G1053" s="6" t="str">
        <f t="shared" si="66"/>
        <v>NEUTRAL</v>
      </c>
      <c r="H1053" s="6" t="str">
        <f t="shared" si="65"/>
        <v>CONFIRMED BEARISH</v>
      </c>
    </row>
    <row r="1054" spans="1:8" ht="13.5" x14ac:dyDescent="0.25">
      <c r="A1054" s="3">
        <f>TITRES_STAT!B1057</f>
        <v>43539</v>
      </c>
      <c r="B1054" s="6">
        <f>TITRES_STAT!C1057</f>
        <v>23.95</v>
      </c>
      <c r="C1054" s="6">
        <f>TITRES_STAT!D1057</f>
        <v>11.689500000000001</v>
      </c>
      <c r="D1054" s="6">
        <f>TITRES_STAT!E1057</f>
        <v>481</v>
      </c>
      <c r="E1054" s="2">
        <f t="shared" si="64"/>
        <v>173411</v>
      </c>
      <c r="F1054" s="6" t="str">
        <f t="shared" si="67"/>
        <v>BEARISH</v>
      </c>
      <c r="G1054" s="6" t="str">
        <f t="shared" si="66"/>
        <v>NEUTRAL</v>
      </c>
      <c r="H1054" s="6" t="str">
        <f t="shared" si="65"/>
        <v>CONFIRMED BEARISH</v>
      </c>
    </row>
    <row r="1055" spans="1:8" ht="13.5" x14ac:dyDescent="0.25">
      <c r="A1055" s="3">
        <f>TITRES_STAT!B1058</f>
        <v>43542</v>
      </c>
      <c r="B1055" s="6">
        <f>TITRES_STAT!C1058</f>
        <v>23.95</v>
      </c>
      <c r="C1055" s="6">
        <f>TITRES_STAT!D1058</f>
        <v>11.689500000000001</v>
      </c>
      <c r="D1055" s="6">
        <f>TITRES_STAT!E1058</f>
        <v>43</v>
      </c>
      <c r="E1055" s="2">
        <f t="shared" si="64"/>
        <v>173411</v>
      </c>
      <c r="F1055" s="6" t="str">
        <f t="shared" si="67"/>
        <v>BEARISH</v>
      </c>
      <c r="G1055" s="6" t="str">
        <f t="shared" si="66"/>
        <v>NEUTRAL</v>
      </c>
      <c r="H1055" s="6" t="str">
        <f t="shared" si="65"/>
        <v>CONFIRMED BEARISH</v>
      </c>
    </row>
    <row r="1056" spans="1:8" ht="13.5" x14ac:dyDescent="0.25">
      <c r="A1056" s="3">
        <f>TITRES_STAT!B1059</f>
        <v>43543</v>
      </c>
      <c r="B1056" s="6">
        <f>TITRES_STAT!C1059</f>
        <v>23.95</v>
      </c>
      <c r="C1056" s="6">
        <f>TITRES_STAT!D1059</f>
        <v>11.689500000000001</v>
      </c>
      <c r="D1056" s="6">
        <f>TITRES_STAT!E1059</f>
        <v>281</v>
      </c>
      <c r="E1056" s="2">
        <f t="shared" si="64"/>
        <v>173411</v>
      </c>
      <c r="F1056" s="6" t="str">
        <f t="shared" si="67"/>
        <v>BEARISH</v>
      </c>
      <c r="G1056" s="6" t="str">
        <f t="shared" si="66"/>
        <v>NEUTRAL</v>
      </c>
      <c r="H1056" s="6" t="str">
        <f t="shared" si="65"/>
        <v>CONFIRMED BEARISH</v>
      </c>
    </row>
    <row r="1057" spans="1:8" ht="13.5" x14ac:dyDescent="0.25">
      <c r="A1057" s="3">
        <f>TITRES_STAT!B1060</f>
        <v>43545</v>
      </c>
      <c r="B1057" s="6">
        <f>TITRES_STAT!C1060</f>
        <v>23.95</v>
      </c>
      <c r="C1057" s="6">
        <f>TITRES_STAT!D1060</f>
        <v>11.689500000000001</v>
      </c>
      <c r="D1057" s="6">
        <f>TITRES_STAT!E1060</f>
        <v>520</v>
      </c>
      <c r="E1057" s="2">
        <f t="shared" si="64"/>
        <v>173411</v>
      </c>
      <c r="F1057" s="6" t="str">
        <f t="shared" si="67"/>
        <v>BEARISH</v>
      </c>
      <c r="G1057" s="6" t="str">
        <f t="shared" si="66"/>
        <v>NEUTRAL</v>
      </c>
      <c r="H1057" s="6" t="str">
        <f t="shared" si="65"/>
        <v>CONFIRMED BEARISH</v>
      </c>
    </row>
    <row r="1058" spans="1:8" ht="13.5" x14ac:dyDescent="0.25">
      <c r="A1058" s="3">
        <f>TITRES_STAT!B1061</f>
        <v>43546</v>
      </c>
      <c r="B1058" s="6">
        <f>TITRES_STAT!C1061</f>
        <v>23.95</v>
      </c>
      <c r="C1058" s="6">
        <f>TITRES_STAT!D1061</f>
        <v>11.689500000000001</v>
      </c>
      <c r="D1058" s="6">
        <f>TITRES_STAT!E1061</f>
        <v>557</v>
      </c>
      <c r="E1058" s="2">
        <f t="shared" si="64"/>
        <v>173411</v>
      </c>
      <c r="F1058" s="6" t="str">
        <f t="shared" si="67"/>
        <v>BEARISH</v>
      </c>
      <c r="G1058" s="6" t="str">
        <f t="shared" si="66"/>
        <v>NEUTRAL</v>
      </c>
      <c r="H1058" s="6" t="str">
        <f t="shared" si="65"/>
        <v>CONFIRMED BEARISH</v>
      </c>
    </row>
    <row r="1059" spans="1:8" ht="13.5" x14ac:dyDescent="0.25">
      <c r="A1059" s="3">
        <f>TITRES_STAT!B1062</f>
        <v>43549</v>
      </c>
      <c r="B1059" s="6">
        <f>TITRES_STAT!C1062</f>
        <v>24.59</v>
      </c>
      <c r="C1059" s="6">
        <f>TITRES_STAT!D1062</f>
        <v>12.001899999999999</v>
      </c>
      <c r="D1059" s="6">
        <f>TITRES_STAT!E1062</f>
        <v>140</v>
      </c>
      <c r="E1059" s="2">
        <f t="shared" si="64"/>
        <v>173551</v>
      </c>
      <c r="F1059" s="6" t="str">
        <f t="shared" si="67"/>
        <v>BULLISH</v>
      </c>
      <c r="G1059" s="6" t="str">
        <f t="shared" si="66"/>
        <v>NEUTRAL</v>
      </c>
      <c r="H1059" s="6" t="str">
        <f t="shared" si="65"/>
        <v>CONFIRMED BULLISH</v>
      </c>
    </row>
    <row r="1060" spans="1:8" ht="13.5" x14ac:dyDescent="0.25">
      <c r="A1060" s="3">
        <f>TITRES_STAT!B1063</f>
        <v>43550</v>
      </c>
      <c r="B1060" s="6">
        <f>TITRES_STAT!C1063</f>
        <v>24.79</v>
      </c>
      <c r="C1060" s="6">
        <f>TITRES_STAT!D1063</f>
        <v>12.099500000000001</v>
      </c>
      <c r="D1060" s="6">
        <f>TITRES_STAT!E1063</f>
        <v>682</v>
      </c>
      <c r="E1060" s="2">
        <f t="shared" si="64"/>
        <v>174233</v>
      </c>
      <c r="F1060" s="6" t="str">
        <f t="shared" si="67"/>
        <v>BULLISH</v>
      </c>
      <c r="G1060" s="6" t="str">
        <f t="shared" si="66"/>
        <v>NEUTRAL</v>
      </c>
      <c r="H1060" s="6" t="str">
        <f t="shared" si="65"/>
        <v>CONFIRMED BULLISH</v>
      </c>
    </row>
    <row r="1061" spans="1:8" ht="13.5" x14ac:dyDescent="0.25">
      <c r="A1061" s="3">
        <f>TITRES_STAT!B1064</f>
        <v>43551</v>
      </c>
      <c r="B1061" s="6">
        <f>TITRES_STAT!C1064</f>
        <v>24.8</v>
      </c>
      <c r="C1061" s="6">
        <f>TITRES_STAT!D1064</f>
        <v>12.1044</v>
      </c>
      <c r="D1061" s="6">
        <f>TITRES_STAT!E1064</f>
        <v>310</v>
      </c>
      <c r="E1061" s="2">
        <f t="shared" si="64"/>
        <v>174543</v>
      </c>
      <c r="F1061" s="6" t="str">
        <f t="shared" si="67"/>
        <v>BULLISH</v>
      </c>
      <c r="G1061" s="6" t="str">
        <f t="shared" si="66"/>
        <v>NEUTRAL</v>
      </c>
      <c r="H1061" s="6" t="str">
        <f t="shared" si="65"/>
        <v>CONFIRMED BULLISH</v>
      </c>
    </row>
    <row r="1062" spans="1:8" ht="13.5" x14ac:dyDescent="0.25">
      <c r="A1062" s="3">
        <f>TITRES_STAT!B1065</f>
        <v>43552</v>
      </c>
      <c r="B1062" s="6">
        <f>TITRES_STAT!C1065</f>
        <v>24.8</v>
      </c>
      <c r="C1062" s="6">
        <f>TITRES_STAT!D1065</f>
        <v>12.1044</v>
      </c>
      <c r="D1062" s="6">
        <f>TITRES_STAT!E1065</f>
        <v>160</v>
      </c>
      <c r="E1062" s="2">
        <f t="shared" si="64"/>
        <v>174543</v>
      </c>
      <c r="F1062" s="6" t="str">
        <f t="shared" si="67"/>
        <v>BULLISH</v>
      </c>
      <c r="G1062" s="6" t="str">
        <f t="shared" si="66"/>
        <v>NEUTRAL</v>
      </c>
      <c r="H1062" s="6" t="str">
        <f t="shared" si="65"/>
        <v>CONFIRMED BULLISH</v>
      </c>
    </row>
    <row r="1063" spans="1:8" ht="13.5" x14ac:dyDescent="0.25">
      <c r="A1063" s="3">
        <f>TITRES_STAT!B1066</f>
        <v>43553</v>
      </c>
      <c r="B1063" s="6">
        <f>TITRES_STAT!C1066</f>
        <v>24.8</v>
      </c>
      <c r="C1063" s="6">
        <f>TITRES_STAT!D1066</f>
        <v>12.1044</v>
      </c>
      <c r="D1063" s="6">
        <f>TITRES_STAT!E1066</f>
        <v>250</v>
      </c>
      <c r="E1063" s="2">
        <f t="shared" si="64"/>
        <v>174543</v>
      </c>
      <c r="F1063" s="6" t="str">
        <f t="shared" si="67"/>
        <v>BULLISH</v>
      </c>
      <c r="G1063" s="6" t="str">
        <f t="shared" si="66"/>
        <v>NEUTRAL</v>
      </c>
      <c r="H1063" s="6" t="str">
        <f t="shared" si="65"/>
        <v>CONFIRMED BULLISH</v>
      </c>
    </row>
    <row r="1064" spans="1:8" ht="13.5" x14ac:dyDescent="0.25">
      <c r="A1064" s="3">
        <f>TITRES_STAT!B1067</f>
        <v>43556</v>
      </c>
      <c r="B1064" s="6">
        <f>TITRES_STAT!C1067</f>
        <v>24.8</v>
      </c>
      <c r="C1064" s="6">
        <f>TITRES_STAT!D1067</f>
        <v>12.1044</v>
      </c>
      <c r="D1064" s="6">
        <f>TITRES_STAT!E1067</f>
        <v>361</v>
      </c>
      <c r="E1064" s="2">
        <f t="shared" si="64"/>
        <v>174543</v>
      </c>
      <c r="F1064" s="6" t="str">
        <f t="shared" si="67"/>
        <v>BULLISH</v>
      </c>
      <c r="G1064" s="6" t="str">
        <f t="shared" si="66"/>
        <v>NEUTRAL</v>
      </c>
      <c r="H1064" s="6" t="str">
        <f t="shared" si="65"/>
        <v>CONFIRMED BULLISH</v>
      </c>
    </row>
    <row r="1065" spans="1:8" ht="13.5" x14ac:dyDescent="0.25">
      <c r="A1065" s="3">
        <f>TITRES_STAT!B1068</f>
        <v>43557</v>
      </c>
      <c r="B1065" s="6">
        <f>TITRES_STAT!C1068</f>
        <v>24.6</v>
      </c>
      <c r="C1065" s="6">
        <f>TITRES_STAT!D1068</f>
        <v>12.0067</v>
      </c>
      <c r="D1065" s="6">
        <f>TITRES_STAT!E1068</f>
        <v>436</v>
      </c>
      <c r="E1065" s="2">
        <f t="shared" si="64"/>
        <v>174107</v>
      </c>
      <c r="F1065" s="6" t="str">
        <f t="shared" si="67"/>
        <v>BEARISH</v>
      </c>
      <c r="G1065" s="6" t="str">
        <f t="shared" si="66"/>
        <v>NEUTRAL</v>
      </c>
      <c r="H1065" s="6" t="str">
        <f t="shared" si="65"/>
        <v>CONFIRMED BEARISH</v>
      </c>
    </row>
    <row r="1066" spans="1:8" ht="13.5" x14ac:dyDescent="0.25">
      <c r="A1066" s="3">
        <f>TITRES_STAT!B1069</f>
        <v>43558</v>
      </c>
      <c r="B1066" s="6">
        <f>TITRES_STAT!C1069</f>
        <v>24.5</v>
      </c>
      <c r="C1066" s="6">
        <f>TITRES_STAT!D1069</f>
        <v>11.9579</v>
      </c>
      <c r="D1066" s="6">
        <f>TITRES_STAT!E1069</f>
        <v>300</v>
      </c>
      <c r="E1066" s="2">
        <f t="shared" si="64"/>
        <v>173807</v>
      </c>
      <c r="F1066" s="6" t="str">
        <f t="shared" si="67"/>
        <v>BEARISH</v>
      </c>
      <c r="G1066" s="6" t="str">
        <f t="shared" si="66"/>
        <v>NEUTRAL</v>
      </c>
      <c r="H1066" s="6" t="str">
        <f t="shared" si="65"/>
        <v>CONFIRMED BEARISH</v>
      </c>
    </row>
    <row r="1067" spans="1:8" ht="13.5" x14ac:dyDescent="0.25">
      <c r="A1067" s="3">
        <f>TITRES_STAT!B1070</f>
        <v>43559</v>
      </c>
      <c r="B1067" s="6">
        <f>TITRES_STAT!C1070</f>
        <v>24.5</v>
      </c>
      <c r="C1067" s="6">
        <f>TITRES_STAT!D1070</f>
        <v>11.9579</v>
      </c>
      <c r="D1067" s="6">
        <f>TITRES_STAT!E1070</f>
        <v>300</v>
      </c>
      <c r="E1067" s="2">
        <f t="shared" si="64"/>
        <v>173807</v>
      </c>
      <c r="F1067" s="6" t="str">
        <f t="shared" si="67"/>
        <v>BEARISH</v>
      </c>
      <c r="G1067" s="6" t="str">
        <f t="shared" si="66"/>
        <v>NEUTRAL</v>
      </c>
      <c r="H1067" s="6" t="str">
        <f t="shared" si="65"/>
        <v>CONFIRMED BEARISH</v>
      </c>
    </row>
    <row r="1068" spans="1:8" ht="13.5" x14ac:dyDescent="0.25">
      <c r="A1068" s="3">
        <f>TITRES_STAT!B1071</f>
        <v>43560</v>
      </c>
      <c r="B1068" s="6">
        <f>TITRES_STAT!C1071</f>
        <v>24.5</v>
      </c>
      <c r="C1068" s="6">
        <f>TITRES_STAT!D1071</f>
        <v>11.9579</v>
      </c>
      <c r="D1068" s="6">
        <f>TITRES_STAT!E1071</f>
        <v>400</v>
      </c>
      <c r="E1068" s="2">
        <f t="shared" si="64"/>
        <v>173807</v>
      </c>
      <c r="F1068" s="6" t="str">
        <f t="shared" si="67"/>
        <v>BEARISH</v>
      </c>
      <c r="G1068" s="6" t="str">
        <f t="shared" si="66"/>
        <v>NEUTRAL</v>
      </c>
      <c r="H1068" s="6" t="str">
        <f t="shared" si="65"/>
        <v>CONFIRMED BEARISH</v>
      </c>
    </row>
    <row r="1069" spans="1:8" ht="13.5" x14ac:dyDescent="0.25">
      <c r="A1069" s="3">
        <f>TITRES_STAT!B1072</f>
        <v>43563</v>
      </c>
      <c r="B1069" s="6">
        <f>TITRES_STAT!C1072</f>
        <v>24.5</v>
      </c>
      <c r="C1069" s="6">
        <f>TITRES_STAT!D1072</f>
        <v>11.9579</v>
      </c>
      <c r="D1069" s="6">
        <f>TITRES_STAT!E1072</f>
        <v>300</v>
      </c>
      <c r="E1069" s="2">
        <f t="shared" si="64"/>
        <v>173807</v>
      </c>
      <c r="F1069" s="6" t="str">
        <f t="shared" si="67"/>
        <v>BEARISH</v>
      </c>
      <c r="G1069" s="6" t="str">
        <f t="shared" si="66"/>
        <v>NEUTRAL</v>
      </c>
      <c r="H1069" s="6" t="str">
        <f t="shared" si="65"/>
        <v>CONFIRMED BEARISH</v>
      </c>
    </row>
    <row r="1070" spans="1:8" ht="13.5" x14ac:dyDescent="0.25">
      <c r="A1070" s="3">
        <f>TITRES_STAT!B1073</f>
        <v>43565</v>
      </c>
      <c r="B1070" s="6">
        <f>TITRES_STAT!C1073</f>
        <v>24.49</v>
      </c>
      <c r="C1070" s="6">
        <f>TITRES_STAT!D1073</f>
        <v>11.952999999999999</v>
      </c>
      <c r="D1070" s="6">
        <f>TITRES_STAT!E1073</f>
        <v>400</v>
      </c>
      <c r="E1070" s="2">
        <f t="shared" si="64"/>
        <v>173407</v>
      </c>
      <c r="F1070" s="6" t="str">
        <f t="shared" si="67"/>
        <v>BEARISH</v>
      </c>
      <c r="G1070" s="6" t="str">
        <f t="shared" si="66"/>
        <v>NEUTRAL</v>
      </c>
      <c r="H1070" s="6" t="str">
        <f t="shared" si="65"/>
        <v>CONFIRMED BEARISH</v>
      </c>
    </row>
    <row r="1071" spans="1:8" ht="13.5" x14ac:dyDescent="0.25">
      <c r="A1071" s="3">
        <f>TITRES_STAT!B1074</f>
        <v>43566</v>
      </c>
      <c r="B1071" s="6">
        <f>TITRES_STAT!C1074</f>
        <v>24.49</v>
      </c>
      <c r="C1071" s="6">
        <f>TITRES_STAT!D1074</f>
        <v>11.952999999999999</v>
      </c>
      <c r="D1071" s="6">
        <f>TITRES_STAT!E1074</f>
        <v>150</v>
      </c>
      <c r="E1071" s="2">
        <f t="shared" si="64"/>
        <v>173407</v>
      </c>
      <c r="F1071" s="6" t="str">
        <f t="shared" si="67"/>
        <v>BEARISH</v>
      </c>
      <c r="G1071" s="6" t="str">
        <f t="shared" si="66"/>
        <v>NEUTRAL</v>
      </c>
      <c r="H1071" s="6" t="str">
        <f t="shared" si="65"/>
        <v>CONFIRMED BEARISH</v>
      </c>
    </row>
    <row r="1072" spans="1:8" ht="13.5" x14ac:dyDescent="0.25">
      <c r="A1072" s="3">
        <f>TITRES_STAT!B1075</f>
        <v>43567</v>
      </c>
      <c r="B1072" s="6">
        <f>TITRES_STAT!C1075</f>
        <v>24.3</v>
      </c>
      <c r="C1072" s="6">
        <f>TITRES_STAT!D1075</f>
        <v>11.860300000000001</v>
      </c>
      <c r="D1072" s="6">
        <f>TITRES_STAT!E1075</f>
        <v>1240</v>
      </c>
      <c r="E1072" s="2">
        <f t="shared" si="64"/>
        <v>172167</v>
      </c>
      <c r="F1072" s="6" t="str">
        <f t="shared" si="67"/>
        <v>BEARISH</v>
      </c>
      <c r="G1072" s="6" t="str">
        <f t="shared" si="66"/>
        <v>NEUTRAL</v>
      </c>
      <c r="H1072" s="6" t="str">
        <f t="shared" si="65"/>
        <v>CONFIRMED BEARISH</v>
      </c>
    </row>
    <row r="1073" spans="1:8" ht="13.5" x14ac:dyDescent="0.25">
      <c r="A1073" s="3">
        <f>TITRES_STAT!B1076</f>
        <v>43570</v>
      </c>
      <c r="B1073" s="6">
        <f>TITRES_STAT!C1076</f>
        <v>24.5</v>
      </c>
      <c r="C1073" s="6">
        <f>TITRES_STAT!D1076</f>
        <v>11.9579</v>
      </c>
      <c r="D1073" s="6">
        <f>TITRES_STAT!E1076</f>
        <v>2270</v>
      </c>
      <c r="E1073" s="2">
        <f t="shared" si="64"/>
        <v>174437</v>
      </c>
      <c r="F1073" s="6" t="str">
        <f t="shared" si="67"/>
        <v>BULLISH</v>
      </c>
      <c r="G1073" s="6" t="str">
        <f t="shared" si="66"/>
        <v>NEUTRAL</v>
      </c>
      <c r="H1073" s="6" t="str">
        <f t="shared" si="65"/>
        <v>NEUTRAL</v>
      </c>
    </row>
    <row r="1074" spans="1:8" ht="13.5" x14ac:dyDescent="0.25">
      <c r="A1074" s="3">
        <f>TITRES_STAT!B1077</f>
        <v>43571</v>
      </c>
      <c r="B1074" s="6">
        <f>TITRES_STAT!C1077</f>
        <v>24.99</v>
      </c>
      <c r="C1074" s="6">
        <f>TITRES_STAT!D1077</f>
        <v>12.197100000000001</v>
      </c>
      <c r="D1074" s="6">
        <f>TITRES_STAT!E1077</f>
        <v>415</v>
      </c>
      <c r="E1074" s="2">
        <f t="shared" si="64"/>
        <v>174852</v>
      </c>
      <c r="F1074" s="6" t="str">
        <f t="shared" si="67"/>
        <v>BULLISH</v>
      </c>
      <c r="G1074" s="6" t="str">
        <f t="shared" si="66"/>
        <v>NEUTRAL</v>
      </c>
      <c r="H1074" s="6" t="str">
        <f t="shared" si="65"/>
        <v>CONFIRMED BULLISH</v>
      </c>
    </row>
    <row r="1075" spans="1:8" ht="13.5" x14ac:dyDescent="0.25">
      <c r="A1075" s="3">
        <f>TITRES_STAT!B1078</f>
        <v>43572</v>
      </c>
      <c r="B1075" s="6">
        <f>TITRES_STAT!C1078</f>
        <v>24.99</v>
      </c>
      <c r="C1075" s="6">
        <f>TITRES_STAT!D1078</f>
        <v>12.197100000000001</v>
      </c>
      <c r="D1075" s="6">
        <f>TITRES_STAT!E1078</f>
        <v>0</v>
      </c>
      <c r="E1075" s="2">
        <f t="shared" si="64"/>
        <v>174852</v>
      </c>
      <c r="F1075" s="6" t="str">
        <f t="shared" si="67"/>
        <v>BULLISH</v>
      </c>
      <c r="G1075" s="6" t="str">
        <f t="shared" si="66"/>
        <v>NEUTRAL</v>
      </c>
      <c r="H1075" s="6" t="str">
        <f t="shared" si="65"/>
        <v>CONFIRMED BULLISH</v>
      </c>
    </row>
    <row r="1076" spans="1:8" ht="13.5" x14ac:dyDescent="0.25">
      <c r="A1076" s="3">
        <f>TITRES_STAT!B1079</f>
        <v>43573</v>
      </c>
      <c r="B1076" s="6">
        <f>TITRES_STAT!C1079</f>
        <v>25.65</v>
      </c>
      <c r="C1076" s="6">
        <f>TITRES_STAT!D1079</f>
        <v>12.5192</v>
      </c>
      <c r="D1076" s="6">
        <f>TITRES_STAT!E1079</f>
        <v>20</v>
      </c>
      <c r="E1076" s="2">
        <f t="shared" si="64"/>
        <v>174872</v>
      </c>
      <c r="F1076" s="6" t="str">
        <f t="shared" si="67"/>
        <v>BULLISH</v>
      </c>
      <c r="G1076" s="6" t="str">
        <f t="shared" si="66"/>
        <v>NEUTRAL</v>
      </c>
      <c r="H1076" s="6" t="str">
        <f t="shared" si="65"/>
        <v>CONFIRMED BULLISH</v>
      </c>
    </row>
    <row r="1077" spans="1:8" ht="13.5" x14ac:dyDescent="0.25">
      <c r="A1077" s="3">
        <f>TITRES_STAT!B1080</f>
        <v>43574</v>
      </c>
      <c r="B1077" s="6">
        <f>TITRES_STAT!C1080</f>
        <v>25.65</v>
      </c>
      <c r="C1077" s="6">
        <f>TITRES_STAT!D1080</f>
        <v>12.5192</v>
      </c>
      <c r="D1077" s="6">
        <f>TITRES_STAT!E1080</f>
        <v>25</v>
      </c>
      <c r="E1077" s="2">
        <f t="shared" si="64"/>
        <v>174872</v>
      </c>
      <c r="F1077" s="6" t="str">
        <f t="shared" si="67"/>
        <v>BULLISH</v>
      </c>
      <c r="G1077" s="6" t="str">
        <f t="shared" si="66"/>
        <v>NEUTRAL</v>
      </c>
      <c r="H1077" s="6" t="str">
        <f t="shared" si="65"/>
        <v>CONFIRMED BULLISH</v>
      </c>
    </row>
    <row r="1078" spans="1:8" ht="13.5" x14ac:dyDescent="0.25">
      <c r="A1078" s="3">
        <f>TITRES_STAT!B1081</f>
        <v>43577</v>
      </c>
      <c r="B1078" s="6">
        <f>TITRES_STAT!C1081</f>
        <v>25.64</v>
      </c>
      <c r="C1078" s="6">
        <f>TITRES_STAT!D1081</f>
        <v>12.5143</v>
      </c>
      <c r="D1078" s="6">
        <f>TITRES_STAT!E1081</f>
        <v>1340</v>
      </c>
      <c r="E1078" s="2">
        <f t="shared" si="64"/>
        <v>173532</v>
      </c>
      <c r="F1078" s="6" t="str">
        <f t="shared" si="67"/>
        <v>BEARISH</v>
      </c>
      <c r="G1078" s="6" t="str">
        <f t="shared" si="66"/>
        <v>NEUTRAL</v>
      </c>
      <c r="H1078" s="6" t="str">
        <f t="shared" si="65"/>
        <v>BEARISH DIVERGENCE</v>
      </c>
    </row>
    <row r="1079" spans="1:8" ht="13.5" x14ac:dyDescent="0.25">
      <c r="A1079" s="3">
        <f>TITRES_STAT!B1082</f>
        <v>43578</v>
      </c>
      <c r="B1079" s="6">
        <f>TITRES_STAT!C1082</f>
        <v>25.64</v>
      </c>
      <c r="C1079" s="6">
        <f>TITRES_STAT!D1082</f>
        <v>12.5143</v>
      </c>
      <c r="D1079" s="6">
        <f>TITRES_STAT!E1082</f>
        <v>100</v>
      </c>
      <c r="E1079" s="2">
        <f t="shared" si="64"/>
        <v>173532</v>
      </c>
      <c r="F1079" s="6" t="str">
        <f t="shared" si="67"/>
        <v>BEARISH</v>
      </c>
      <c r="G1079" s="6" t="str">
        <f t="shared" si="66"/>
        <v>NEUTRAL</v>
      </c>
      <c r="H1079" s="6" t="str">
        <f t="shared" si="65"/>
        <v>BEARISH DIVERGENCE</v>
      </c>
    </row>
    <row r="1080" spans="1:8" ht="13.5" x14ac:dyDescent="0.25">
      <c r="A1080" s="3">
        <f>TITRES_STAT!B1083</f>
        <v>43579</v>
      </c>
      <c r="B1080" s="6">
        <f>TITRES_STAT!C1083</f>
        <v>25.5</v>
      </c>
      <c r="C1080" s="6">
        <f>TITRES_STAT!D1083</f>
        <v>12.446</v>
      </c>
      <c r="D1080" s="6">
        <f>TITRES_STAT!E1083</f>
        <v>860</v>
      </c>
      <c r="E1080" s="2">
        <f t="shared" si="64"/>
        <v>172672</v>
      </c>
      <c r="F1080" s="6" t="str">
        <f t="shared" si="67"/>
        <v>BEARISH</v>
      </c>
      <c r="G1080" s="6" t="str">
        <f t="shared" si="66"/>
        <v>NEUTRAL</v>
      </c>
      <c r="H1080" s="6" t="str">
        <f t="shared" si="65"/>
        <v>BEARISH DIVERGENCE</v>
      </c>
    </row>
    <row r="1081" spans="1:8" ht="13.5" x14ac:dyDescent="0.25">
      <c r="A1081" s="3">
        <f>TITRES_STAT!B1084</f>
        <v>43580</v>
      </c>
      <c r="B1081" s="6">
        <f>TITRES_STAT!C1084</f>
        <v>25.58</v>
      </c>
      <c r="C1081" s="6">
        <f>TITRES_STAT!D1084</f>
        <v>12.485099999999999</v>
      </c>
      <c r="D1081" s="6">
        <f>TITRES_STAT!E1084</f>
        <v>253</v>
      </c>
      <c r="E1081" s="2">
        <f t="shared" si="64"/>
        <v>172925</v>
      </c>
      <c r="F1081" s="6" t="str">
        <f t="shared" si="67"/>
        <v>BEARISH</v>
      </c>
      <c r="G1081" s="6" t="str">
        <f t="shared" si="66"/>
        <v>NEUTRAL</v>
      </c>
      <c r="H1081" s="6" t="str">
        <f t="shared" si="65"/>
        <v>CONFIRMED BEARISH</v>
      </c>
    </row>
    <row r="1082" spans="1:8" ht="13.5" x14ac:dyDescent="0.25">
      <c r="A1082" s="3">
        <f>TITRES_STAT!B1085</f>
        <v>43581</v>
      </c>
      <c r="B1082" s="6">
        <f>TITRES_STAT!C1085</f>
        <v>25.54</v>
      </c>
      <c r="C1082" s="6">
        <f>TITRES_STAT!D1085</f>
        <v>12.4655</v>
      </c>
      <c r="D1082" s="6">
        <f>TITRES_STAT!E1085</f>
        <v>658</v>
      </c>
      <c r="E1082" s="2">
        <f t="shared" si="64"/>
        <v>172267</v>
      </c>
      <c r="F1082" s="6" t="str">
        <f t="shared" si="67"/>
        <v>BEARISH</v>
      </c>
      <c r="G1082" s="6" t="str">
        <f t="shared" si="66"/>
        <v>NEUTRAL</v>
      </c>
      <c r="H1082" s="6" t="str">
        <f t="shared" si="65"/>
        <v>CONFIRMED BEARISH</v>
      </c>
    </row>
    <row r="1083" spans="1:8" ht="13.5" x14ac:dyDescent="0.25">
      <c r="A1083" s="3">
        <f>TITRES_STAT!B1086</f>
        <v>43584</v>
      </c>
      <c r="B1083" s="6">
        <f>TITRES_STAT!C1086</f>
        <v>25.55</v>
      </c>
      <c r="C1083" s="6">
        <f>TITRES_STAT!D1086</f>
        <v>12.4704</v>
      </c>
      <c r="D1083" s="6">
        <f>TITRES_STAT!E1086</f>
        <v>212</v>
      </c>
      <c r="E1083" s="2">
        <f t="shared" si="64"/>
        <v>172479</v>
      </c>
      <c r="F1083" s="6" t="str">
        <f t="shared" si="67"/>
        <v>BEARISH</v>
      </c>
      <c r="G1083" s="6" t="str">
        <f t="shared" si="66"/>
        <v>NEUTRAL</v>
      </c>
      <c r="H1083" s="6" t="str">
        <f t="shared" si="65"/>
        <v>CONFIRMED BEARISH</v>
      </c>
    </row>
    <row r="1084" spans="1:8" ht="13.5" x14ac:dyDescent="0.25">
      <c r="A1084" s="3">
        <f>TITRES_STAT!B1087</f>
        <v>43585</v>
      </c>
      <c r="B1084" s="6">
        <f>TITRES_STAT!C1087</f>
        <v>25.54</v>
      </c>
      <c r="C1084" s="6">
        <f>TITRES_STAT!D1087</f>
        <v>12.4655</v>
      </c>
      <c r="D1084" s="6">
        <f>TITRES_STAT!E1087</f>
        <v>669</v>
      </c>
      <c r="E1084" s="2">
        <f t="shared" si="64"/>
        <v>171810</v>
      </c>
      <c r="F1084" s="6" t="str">
        <f t="shared" si="67"/>
        <v>BEARISH</v>
      </c>
      <c r="G1084" s="6" t="str">
        <f t="shared" si="66"/>
        <v>NEUTRAL</v>
      </c>
      <c r="H1084" s="6" t="str">
        <f t="shared" si="65"/>
        <v>CONFIRMED BEARISH</v>
      </c>
    </row>
    <row r="1085" spans="1:8" ht="13.5" x14ac:dyDescent="0.25">
      <c r="A1085" s="3">
        <f>TITRES_STAT!B1088</f>
        <v>43587</v>
      </c>
      <c r="B1085" s="6">
        <f>TITRES_STAT!C1088</f>
        <v>25.54</v>
      </c>
      <c r="C1085" s="6">
        <f>TITRES_STAT!D1088</f>
        <v>12.4655</v>
      </c>
      <c r="D1085" s="6">
        <f>TITRES_STAT!E1088</f>
        <v>50</v>
      </c>
      <c r="E1085" s="2">
        <f t="shared" si="64"/>
        <v>171810</v>
      </c>
      <c r="F1085" s="6" t="str">
        <f t="shared" si="67"/>
        <v>BEARISH</v>
      </c>
      <c r="G1085" s="6" t="str">
        <f t="shared" si="66"/>
        <v>NEUTRAL</v>
      </c>
      <c r="H1085" s="6" t="str">
        <f t="shared" si="65"/>
        <v>BEARISH DIVERGENCE</v>
      </c>
    </row>
    <row r="1086" spans="1:8" ht="13.5" x14ac:dyDescent="0.25">
      <c r="A1086" s="3">
        <f>TITRES_STAT!B1089</f>
        <v>43588</v>
      </c>
      <c r="B1086" s="6">
        <f>TITRES_STAT!C1089</f>
        <v>25.48</v>
      </c>
      <c r="C1086" s="6">
        <f>TITRES_STAT!D1089</f>
        <v>12.436199999999999</v>
      </c>
      <c r="D1086" s="6">
        <f>TITRES_STAT!E1089</f>
        <v>200</v>
      </c>
      <c r="E1086" s="2">
        <f t="shared" si="64"/>
        <v>171610</v>
      </c>
      <c r="F1086" s="6" t="str">
        <f t="shared" si="67"/>
        <v>BEARISH</v>
      </c>
      <c r="G1086" s="6" t="str">
        <f t="shared" si="66"/>
        <v>NEUTRAL</v>
      </c>
      <c r="H1086" s="6" t="str">
        <f t="shared" si="65"/>
        <v>CONFIRMED BEARISH</v>
      </c>
    </row>
    <row r="1087" spans="1:8" ht="13.5" x14ac:dyDescent="0.25">
      <c r="A1087" s="3">
        <f>TITRES_STAT!B1090</f>
        <v>43591</v>
      </c>
      <c r="B1087" s="6">
        <f>TITRES_STAT!C1090</f>
        <v>25.47</v>
      </c>
      <c r="C1087" s="6">
        <f>TITRES_STAT!D1090</f>
        <v>12.4314</v>
      </c>
      <c r="D1087" s="6">
        <f>TITRES_STAT!E1090</f>
        <v>1969</v>
      </c>
      <c r="E1087" s="2">
        <f t="shared" si="64"/>
        <v>169641</v>
      </c>
      <c r="F1087" s="6" t="str">
        <f t="shared" si="67"/>
        <v>BEARISH</v>
      </c>
      <c r="G1087" s="6" t="str">
        <f t="shared" si="66"/>
        <v>NEUTRAL</v>
      </c>
      <c r="H1087" s="6" t="str">
        <f t="shared" si="65"/>
        <v>CONFIRMED BEARISH</v>
      </c>
    </row>
    <row r="1088" spans="1:8" ht="13.5" x14ac:dyDescent="0.25">
      <c r="A1088" s="3">
        <f>TITRES_STAT!B1091</f>
        <v>43592</v>
      </c>
      <c r="B1088" s="6">
        <f>TITRES_STAT!C1091</f>
        <v>25.4</v>
      </c>
      <c r="C1088" s="6">
        <f>TITRES_STAT!D1091</f>
        <v>12.3972</v>
      </c>
      <c r="D1088" s="6">
        <f>TITRES_STAT!E1091</f>
        <v>1020</v>
      </c>
      <c r="E1088" s="2">
        <f t="shared" si="64"/>
        <v>168621</v>
      </c>
      <c r="F1088" s="6" t="str">
        <f t="shared" si="67"/>
        <v>BEARISH</v>
      </c>
      <c r="G1088" s="6" t="str">
        <f t="shared" si="66"/>
        <v>WEAK</v>
      </c>
      <c r="H1088" s="6" t="str">
        <f t="shared" si="65"/>
        <v>CONFIRMED BEARISH</v>
      </c>
    </row>
    <row r="1089" spans="1:8" ht="13.5" x14ac:dyDescent="0.25">
      <c r="A1089" s="3">
        <f>TITRES_STAT!B1092</f>
        <v>43593</v>
      </c>
      <c r="B1089" s="6">
        <f>TITRES_STAT!C1092</f>
        <v>25.4</v>
      </c>
      <c r="C1089" s="6">
        <f>TITRES_STAT!D1092</f>
        <v>12.3972</v>
      </c>
      <c r="D1089" s="6">
        <f>TITRES_STAT!E1092</f>
        <v>60</v>
      </c>
      <c r="E1089" s="2">
        <f t="shared" si="64"/>
        <v>168621</v>
      </c>
      <c r="F1089" s="6" t="str">
        <f t="shared" si="67"/>
        <v>BEARISH</v>
      </c>
      <c r="G1089" s="6" t="str">
        <f t="shared" si="66"/>
        <v>NEUTRAL</v>
      </c>
      <c r="H1089" s="6" t="str">
        <f t="shared" si="65"/>
        <v>CONFIRMED BEARISH</v>
      </c>
    </row>
    <row r="1090" spans="1:8" ht="13.5" x14ac:dyDescent="0.25">
      <c r="A1090" s="3">
        <f>TITRES_STAT!B1093</f>
        <v>43594</v>
      </c>
      <c r="B1090" s="6">
        <f>TITRES_STAT!C1093</f>
        <v>25.39</v>
      </c>
      <c r="C1090" s="6">
        <f>TITRES_STAT!D1093</f>
        <v>12.392300000000001</v>
      </c>
      <c r="D1090" s="6">
        <f>TITRES_STAT!E1093</f>
        <v>20</v>
      </c>
      <c r="E1090" s="2">
        <f t="shared" si="64"/>
        <v>168601</v>
      </c>
      <c r="F1090" s="6" t="str">
        <f t="shared" si="67"/>
        <v>BEARISH</v>
      </c>
      <c r="G1090" s="6" t="str">
        <f t="shared" si="66"/>
        <v>NEUTRAL</v>
      </c>
      <c r="H1090" s="6" t="str">
        <f t="shared" si="65"/>
        <v>CONFIRMED BEARISH</v>
      </c>
    </row>
    <row r="1091" spans="1:8" ht="13.5" x14ac:dyDescent="0.25">
      <c r="A1091" s="3">
        <f>TITRES_STAT!B1094</f>
        <v>43595</v>
      </c>
      <c r="B1091" s="6">
        <f>TITRES_STAT!C1094</f>
        <v>25.4</v>
      </c>
      <c r="C1091" s="6">
        <f>TITRES_STAT!D1094</f>
        <v>12.3972</v>
      </c>
      <c r="D1091" s="6">
        <f>TITRES_STAT!E1094</f>
        <v>100</v>
      </c>
      <c r="E1091" s="2">
        <f t="shared" si="64"/>
        <v>168701</v>
      </c>
      <c r="F1091" s="6" t="str">
        <f t="shared" si="67"/>
        <v>BEARISH</v>
      </c>
      <c r="G1091" s="6" t="str">
        <f t="shared" si="66"/>
        <v>NEUTRAL</v>
      </c>
      <c r="H1091" s="6" t="str">
        <f t="shared" si="65"/>
        <v>CONFIRMED BEARISH</v>
      </c>
    </row>
    <row r="1092" spans="1:8" ht="13.5" x14ac:dyDescent="0.25">
      <c r="A1092" s="3">
        <f>TITRES_STAT!B1095</f>
        <v>43598</v>
      </c>
      <c r="B1092" s="6">
        <f>TITRES_STAT!C1095</f>
        <v>25.4</v>
      </c>
      <c r="C1092" s="6">
        <f>TITRES_STAT!D1095</f>
        <v>12.3972</v>
      </c>
      <c r="D1092" s="6">
        <f>TITRES_STAT!E1095</f>
        <v>173</v>
      </c>
      <c r="E1092" s="2">
        <f t="shared" ref="E1092:E1155" si="68">IF(B1092&gt;B1091, E1091+D1092, IF(B1092&lt;B1091, E1091-D1092, E1091))</f>
        <v>168701</v>
      </c>
      <c r="F1092" s="6" t="str">
        <f t="shared" si="67"/>
        <v>BEARISH</v>
      </c>
      <c r="G1092" s="6" t="str">
        <f t="shared" si="66"/>
        <v>NEUTRAL</v>
      </c>
      <c r="H1092" s="6" t="str">
        <f t="shared" si="65"/>
        <v>CONFIRMED BEARISH</v>
      </c>
    </row>
    <row r="1093" spans="1:8" ht="13.5" x14ac:dyDescent="0.25">
      <c r="A1093" s="3">
        <f>TITRES_STAT!B1096</f>
        <v>43599</v>
      </c>
      <c r="B1093" s="6">
        <f>TITRES_STAT!C1096</f>
        <v>25.4</v>
      </c>
      <c r="C1093" s="6">
        <f>TITRES_STAT!D1096</f>
        <v>12.3972</v>
      </c>
      <c r="D1093" s="6">
        <f>TITRES_STAT!E1096</f>
        <v>22</v>
      </c>
      <c r="E1093" s="2">
        <f t="shared" si="68"/>
        <v>168701</v>
      </c>
      <c r="F1093" s="6" t="str">
        <f t="shared" si="67"/>
        <v>BULLISH</v>
      </c>
      <c r="G1093" s="6" t="str">
        <f t="shared" si="66"/>
        <v>NEUTRAL</v>
      </c>
      <c r="H1093" s="6" t="str">
        <f t="shared" si="65"/>
        <v>NEUTRAL</v>
      </c>
    </row>
    <row r="1094" spans="1:8" ht="13.5" x14ac:dyDescent="0.25">
      <c r="A1094" s="3">
        <f>TITRES_STAT!B1097</f>
        <v>43600</v>
      </c>
      <c r="B1094" s="6">
        <f>TITRES_STAT!C1097</f>
        <v>25.4</v>
      </c>
      <c r="C1094" s="6">
        <f>TITRES_STAT!D1097</f>
        <v>12.3972</v>
      </c>
      <c r="D1094" s="6">
        <f>TITRES_STAT!E1097</f>
        <v>285</v>
      </c>
      <c r="E1094" s="2">
        <f t="shared" si="68"/>
        <v>168701</v>
      </c>
      <c r="F1094" s="6" t="str">
        <f t="shared" si="67"/>
        <v>BULLISH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NEUTRAL</v>
      </c>
    </row>
    <row r="1095" spans="1:8" ht="13.5" x14ac:dyDescent="0.25">
      <c r="A1095" s="3">
        <f>TITRES_STAT!B1098</f>
        <v>43601</v>
      </c>
      <c r="B1095" s="6">
        <f>TITRES_STAT!C1098</f>
        <v>25.38</v>
      </c>
      <c r="C1095" s="6">
        <f>TITRES_STAT!D1098</f>
        <v>12.3874</v>
      </c>
      <c r="D1095" s="6">
        <f>TITRES_STAT!E1098</f>
        <v>616</v>
      </c>
      <c r="E1095" s="2">
        <f t="shared" si="68"/>
        <v>168085</v>
      </c>
      <c r="F1095" s="6" t="str">
        <f t="shared" si="67"/>
        <v>BEARISH</v>
      </c>
      <c r="G1095" s="6" t="str">
        <f t="shared" ref="G1095:G1158" si="70">IF((E1095-E1090)/E1090 &gt; 0.02, "STRONG",
 IF((E1095-E1090)/E1090 &lt; -0.02, "WEAK", "NEUTRAL"))</f>
        <v>NEUTRAL</v>
      </c>
      <c r="H1095" s="6" t="str">
        <f t="shared" si="69"/>
        <v>CONFIRMED BEARISH</v>
      </c>
    </row>
    <row r="1096" spans="1:8" ht="13.5" x14ac:dyDescent="0.25">
      <c r="A1096" s="3">
        <f>TITRES_STAT!B1099</f>
        <v>43602</v>
      </c>
      <c r="B1096" s="6">
        <f>TITRES_STAT!C1099</f>
        <v>25.35</v>
      </c>
      <c r="C1096" s="6">
        <f>TITRES_STAT!D1099</f>
        <v>12.3728</v>
      </c>
      <c r="D1096" s="6">
        <f>TITRES_STAT!E1099</f>
        <v>5068</v>
      </c>
      <c r="E1096" s="2">
        <f t="shared" si="68"/>
        <v>163017</v>
      </c>
      <c r="F1096" s="6" t="str">
        <f t="shared" ref="F1096:F1159" si="71">IF(E1096&gt;E1091,"BULLISH",IF(E1096&lt;E1091,"BEARISH","NEUTRAL"))</f>
        <v>BEARISH</v>
      </c>
      <c r="G1096" s="6" t="str">
        <f t="shared" si="70"/>
        <v>WEAK</v>
      </c>
      <c r="H1096" s="6" t="str">
        <f t="shared" si="69"/>
        <v>CONFIRMED BEARISH</v>
      </c>
    </row>
    <row r="1097" spans="1:8" ht="13.5" x14ac:dyDescent="0.25">
      <c r="A1097" s="3">
        <f>TITRES_STAT!B1100</f>
        <v>43605</v>
      </c>
      <c r="B1097" s="6">
        <f>TITRES_STAT!C1100</f>
        <v>25.3</v>
      </c>
      <c r="C1097" s="6">
        <f>TITRES_STAT!D1100</f>
        <v>12.3484</v>
      </c>
      <c r="D1097" s="6">
        <f>TITRES_STAT!E1100</f>
        <v>1773</v>
      </c>
      <c r="E1097" s="2">
        <f t="shared" si="68"/>
        <v>161244</v>
      </c>
      <c r="F1097" s="6" t="str">
        <f t="shared" si="71"/>
        <v>BEARISH</v>
      </c>
      <c r="G1097" s="6" t="str">
        <f t="shared" si="70"/>
        <v>WEAK</v>
      </c>
      <c r="H1097" s="6" t="str">
        <f t="shared" si="69"/>
        <v>CONFIRMED BEARISH</v>
      </c>
    </row>
    <row r="1098" spans="1:8" ht="13.5" x14ac:dyDescent="0.25">
      <c r="A1098" s="3">
        <f>TITRES_STAT!B1101</f>
        <v>43606</v>
      </c>
      <c r="B1098" s="6">
        <f>TITRES_STAT!C1101</f>
        <v>25.2</v>
      </c>
      <c r="C1098" s="6">
        <f>TITRES_STAT!D1101</f>
        <v>12.2996</v>
      </c>
      <c r="D1098" s="6">
        <f>TITRES_STAT!E1101</f>
        <v>501</v>
      </c>
      <c r="E1098" s="2">
        <f t="shared" si="68"/>
        <v>160743</v>
      </c>
      <c r="F1098" s="6" t="str">
        <f t="shared" si="71"/>
        <v>BEARISH</v>
      </c>
      <c r="G1098" s="6" t="str">
        <f t="shared" si="70"/>
        <v>WEAK</v>
      </c>
      <c r="H1098" s="6" t="str">
        <f t="shared" si="69"/>
        <v>CONFIRMED BEARISH</v>
      </c>
    </row>
    <row r="1099" spans="1:8" ht="13.5" x14ac:dyDescent="0.25">
      <c r="A1099" s="3">
        <f>TITRES_STAT!B1102</f>
        <v>43607</v>
      </c>
      <c r="B1099" s="6">
        <f>TITRES_STAT!C1102</f>
        <v>25.2</v>
      </c>
      <c r="C1099" s="6">
        <f>TITRES_STAT!D1102</f>
        <v>12.2996</v>
      </c>
      <c r="D1099" s="6">
        <f>TITRES_STAT!E1102</f>
        <v>3023</v>
      </c>
      <c r="E1099" s="2">
        <f t="shared" si="68"/>
        <v>160743</v>
      </c>
      <c r="F1099" s="6" t="str">
        <f t="shared" si="71"/>
        <v>BEARISH</v>
      </c>
      <c r="G1099" s="6" t="str">
        <f t="shared" si="70"/>
        <v>WEAK</v>
      </c>
      <c r="H1099" s="6" t="str">
        <f t="shared" si="69"/>
        <v>CONFIRMED BEARISH</v>
      </c>
    </row>
    <row r="1100" spans="1:8" ht="13.5" x14ac:dyDescent="0.25">
      <c r="A1100" s="3">
        <f>TITRES_STAT!B1103</f>
        <v>43608</v>
      </c>
      <c r="B1100" s="6">
        <f>TITRES_STAT!C1103</f>
        <v>24</v>
      </c>
      <c r="C1100" s="6">
        <f>TITRES_STAT!D1103</f>
        <v>12.3773</v>
      </c>
      <c r="D1100" s="6">
        <f>TITRES_STAT!E1103</f>
        <v>30</v>
      </c>
      <c r="E1100" s="2">
        <f t="shared" si="68"/>
        <v>160713</v>
      </c>
      <c r="F1100" s="6" t="str">
        <f t="shared" si="71"/>
        <v>BEARISH</v>
      </c>
      <c r="G1100" s="6" t="str">
        <f t="shared" si="70"/>
        <v>WEAK</v>
      </c>
      <c r="H1100" s="6" t="str">
        <f t="shared" si="69"/>
        <v>CONFIRMED BEARISH</v>
      </c>
    </row>
    <row r="1101" spans="1:8" ht="13.5" x14ac:dyDescent="0.25">
      <c r="A1101" s="3">
        <f>TITRES_STAT!B1104</f>
        <v>43609</v>
      </c>
      <c r="B1101" s="6">
        <f>TITRES_STAT!C1104</f>
        <v>24.2</v>
      </c>
      <c r="C1101" s="6">
        <f>TITRES_STAT!D1104</f>
        <v>12.480499999999999</v>
      </c>
      <c r="D1101" s="6">
        <f>TITRES_STAT!E1104</f>
        <v>1047</v>
      </c>
      <c r="E1101" s="2">
        <f t="shared" si="68"/>
        <v>161760</v>
      </c>
      <c r="F1101" s="6" t="str">
        <f t="shared" si="71"/>
        <v>BEARISH</v>
      </c>
      <c r="G1101" s="6" t="str">
        <f t="shared" si="70"/>
        <v>NEUTRAL</v>
      </c>
      <c r="H1101" s="6" t="str">
        <f t="shared" si="69"/>
        <v>CONFIRMED BEARISH</v>
      </c>
    </row>
    <row r="1102" spans="1:8" ht="13.5" x14ac:dyDescent="0.25">
      <c r="A1102" s="3">
        <f>TITRES_STAT!B1105</f>
        <v>43612</v>
      </c>
      <c r="B1102" s="6">
        <f>TITRES_STAT!C1105</f>
        <v>24.2</v>
      </c>
      <c r="C1102" s="6">
        <f>TITRES_STAT!D1105</f>
        <v>12.480499999999999</v>
      </c>
      <c r="D1102" s="6">
        <f>TITRES_STAT!E1105</f>
        <v>6915</v>
      </c>
      <c r="E1102" s="2">
        <f t="shared" si="68"/>
        <v>161760</v>
      </c>
      <c r="F1102" s="6" t="str">
        <f t="shared" si="71"/>
        <v>BULLISH</v>
      </c>
      <c r="G1102" s="6" t="str">
        <f t="shared" si="70"/>
        <v>NEUTRAL</v>
      </c>
      <c r="H1102" s="6" t="str">
        <f t="shared" si="69"/>
        <v>BULLISH DIVERGENCE</v>
      </c>
    </row>
    <row r="1103" spans="1:8" ht="13.5" x14ac:dyDescent="0.25">
      <c r="A1103" s="3">
        <f>TITRES_STAT!B1106</f>
        <v>43613</v>
      </c>
      <c r="B1103" s="6">
        <f>TITRES_STAT!C1106</f>
        <v>24.3</v>
      </c>
      <c r="C1103" s="6">
        <f>TITRES_STAT!D1106</f>
        <v>12.532</v>
      </c>
      <c r="D1103" s="6">
        <f>TITRES_STAT!E1106</f>
        <v>4495</v>
      </c>
      <c r="E1103" s="2">
        <f t="shared" si="68"/>
        <v>166255</v>
      </c>
      <c r="F1103" s="6" t="str">
        <f t="shared" si="71"/>
        <v>BULLISH</v>
      </c>
      <c r="G1103" s="6" t="str">
        <f t="shared" si="70"/>
        <v>STRONG</v>
      </c>
      <c r="H1103" s="6" t="str">
        <f t="shared" si="69"/>
        <v>BULLISH DIVERGENCE</v>
      </c>
    </row>
    <row r="1104" spans="1:8" ht="13.5" x14ac:dyDescent="0.25">
      <c r="A1104" s="3">
        <f>TITRES_STAT!B1107</f>
        <v>43614</v>
      </c>
      <c r="B1104" s="6">
        <f>TITRES_STAT!C1107</f>
        <v>25.02</v>
      </c>
      <c r="C1104" s="6">
        <f>TITRES_STAT!D1107</f>
        <v>12.9033</v>
      </c>
      <c r="D1104" s="6">
        <f>TITRES_STAT!E1107</f>
        <v>1523</v>
      </c>
      <c r="E1104" s="2">
        <f t="shared" si="68"/>
        <v>167778</v>
      </c>
      <c r="F1104" s="6" t="str">
        <f t="shared" si="71"/>
        <v>BULLISH</v>
      </c>
      <c r="G1104" s="6" t="str">
        <f t="shared" si="70"/>
        <v>STRONG</v>
      </c>
      <c r="H1104" s="6" t="str">
        <f t="shared" si="69"/>
        <v>BULLISH DIVERGENCE</v>
      </c>
    </row>
    <row r="1105" spans="1:8" ht="13.5" x14ac:dyDescent="0.25">
      <c r="A1105" s="3">
        <f>TITRES_STAT!B1108</f>
        <v>43615</v>
      </c>
      <c r="B1105" s="6">
        <f>TITRES_STAT!C1108</f>
        <v>25.77</v>
      </c>
      <c r="C1105" s="6">
        <f>TITRES_STAT!D1108</f>
        <v>13.290100000000001</v>
      </c>
      <c r="D1105" s="6">
        <f>TITRES_STAT!E1108</f>
        <v>10580</v>
      </c>
      <c r="E1105" s="2">
        <f t="shared" si="68"/>
        <v>178358</v>
      </c>
      <c r="F1105" s="6" t="str">
        <f t="shared" si="71"/>
        <v>BULLISH</v>
      </c>
      <c r="G1105" s="6" t="str">
        <f t="shared" si="70"/>
        <v>STRONG</v>
      </c>
      <c r="H1105" s="6" t="str">
        <f t="shared" si="69"/>
        <v>CONFIRMED BULLISH</v>
      </c>
    </row>
    <row r="1106" spans="1:8" ht="13.5" x14ac:dyDescent="0.25">
      <c r="A1106" s="3">
        <f>TITRES_STAT!B1109</f>
        <v>43616</v>
      </c>
      <c r="B1106" s="6">
        <f>TITRES_STAT!C1109</f>
        <v>26.3</v>
      </c>
      <c r="C1106" s="6">
        <f>TITRES_STAT!D1109</f>
        <v>13.563499999999999</v>
      </c>
      <c r="D1106" s="6">
        <f>TITRES_STAT!E1109</f>
        <v>13603</v>
      </c>
      <c r="E1106" s="2">
        <f t="shared" si="68"/>
        <v>191961</v>
      </c>
      <c r="F1106" s="6" t="str">
        <f t="shared" si="71"/>
        <v>BULLISH</v>
      </c>
      <c r="G1106" s="6" t="str">
        <f t="shared" si="70"/>
        <v>STRONG</v>
      </c>
      <c r="H1106" s="6" t="str">
        <f t="shared" si="69"/>
        <v>CONFIRMED BULLISH</v>
      </c>
    </row>
    <row r="1107" spans="1:8" ht="13.5" x14ac:dyDescent="0.25">
      <c r="A1107" s="3">
        <f>TITRES_STAT!B1110</f>
        <v>43619</v>
      </c>
      <c r="B1107" s="6">
        <f>TITRES_STAT!C1110</f>
        <v>26.65</v>
      </c>
      <c r="C1107" s="6">
        <f>TITRES_STAT!D1110</f>
        <v>13.744</v>
      </c>
      <c r="D1107" s="6">
        <f>TITRES_STAT!E1110</f>
        <v>6484</v>
      </c>
      <c r="E1107" s="2">
        <f t="shared" si="68"/>
        <v>198445</v>
      </c>
      <c r="F1107" s="6" t="str">
        <f t="shared" si="71"/>
        <v>BULLISH</v>
      </c>
      <c r="G1107" s="6" t="str">
        <f t="shared" si="70"/>
        <v>STRONG</v>
      </c>
      <c r="H1107" s="6" t="str">
        <f t="shared" si="69"/>
        <v>CONFIRMED BULLISH</v>
      </c>
    </row>
    <row r="1108" spans="1:8" ht="13.5" x14ac:dyDescent="0.25">
      <c r="A1108" s="3">
        <f>TITRES_STAT!B1111</f>
        <v>43623</v>
      </c>
      <c r="B1108" s="6">
        <f>TITRES_STAT!C1111</f>
        <v>26.9</v>
      </c>
      <c r="C1108" s="6">
        <f>TITRES_STAT!D1111</f>
        <v>13.8729</v>
      </c>
      <c r="D1108" s="6">
        <f>TITRES_STAT!E1111</f>
        <v>2849</v>
      </c>
      <c r="E1108" s="2">
        <f t="shared" si="68"/>
        <v>201294</v>
      </c>
      <c r="F1108" s="6" t="str">
        <f t="shared" si="71"/>
        <v>BULLISH</v>
      </c>
      <c r="G1108" s="6" t="str">
        <f t="shared" si="70"/>
        <v>STRONG</v>
      </c>
      <c r="H1108" s="6" t="str">
        <f t="shared" si="69"/>
        <v>CONFIRMED BULLISH</v>
      </c>
    </row>
    <row r="1109" spans="1:8" ht="13.5" x14ac:dyDescent="0.25">
      <c r="A1109" s="3">
        <f>TITRES_STAT!B1112</f>
        <v>43626</v>
      </c>
      <c r="B1109" s="6">
        <f>TITRES_STAT!C1112</f>
        <v>27.7</v>
      </c>
      <c r="C1109" s="6">
        <f>TITRES_STAT!D1112</f>
        <v>14.285500000000001</v>
      </c>
      <c r="D1109" s="6">
        <f>TITRES_STAT!E1112</f>
        <v>4590</v>
      </c>
      <c r="E1109" s="2">
        <f t="shared" si="68"/>
        <v>205884</v>
      </c>
      <c r="F1109" s="6" t="str">
        <f t="shared" si="71"/>
        <v>BULLISH</v>
      </c>
      <c r="G1109" s="6" t="str">
        <f t="shared" si="70"/>
        <v>STRONG</v>
      </c>
      <c r="H1109" s="6" t="str">
        <f t="shared" si="69"/>
        <v>CONFIRMED BULLISH</v>
      </c>
    </row>
    <row r="1110" spans="1:8" ht="13.5" x14ac:dyDescent="0.25">
      <c r="A1110" s="3">
        <f>TITRES_STAT!B1113</f>
        <v>43627</v>
      </c>
      <c r="B1110" s="6">
        <f>TITRES_STAT!C1113</f>
        <v>27.2</v>
      </c>
      <c r="C1110" s="6">
        <f>TITRES_STAT!D1113</f>
        <v>14.0276</v>
      </c>
      <c r="D1110" s="6">
        <f>TITRES_STAT!E1113</f>
        <v>8605</v>
      </c>
      <c r="E1110" s="2">
        <f t="shared" si="68"/>
        <v>197279</v>
      </c>
      <c r="F1110" s="6" t="str">
        <f t="shared" si="71"/>
        <v>BULLISH</v>
      </c>
      <c r="G1110" s="6" t="str">
        <f t="shared" si="70"/>
        <v>STRONG</v>
      </c>
      <c r="H1110" s="6" t="str">
        <f t="shared" si="69"/>
        <v>CONFIRMED BULLISH</v>
      </c>
    </row>
    <row r="1111" spans="1:8" ht="13.5" x14ac:dyDescent="0.25">
      <c r="A1111" s="3">
        <f>TITRES_STAT!B1114</f>
        <v>43628</v>
      </c>
      <c r="B1111" s="6">
        <f>TITRES_STAT!C1114</f>
        <v>27.25</v>
      </c>
      <c r="C1111" s="6">
        <f>TITRES_STAT!D1114</f>
        <v>14.0534</v>
      </c>
      <c r="D1111" s="6">
        <f>TITRES_STAT!E1114</f>
        <v>4254</v>
      </c>
      <c r="E1111" s="2">
        <f t="shared" si="68"/>
        <v>201533</v>
      </c>
      <c r="F1111" s="6" t="str">
        <f t="shared" si="71"/>
        <v>BULLISH</v>
      </c>
      <c r="G1111" s="6" t="str">
        <f t="shared" si="70"/>
        <v>STRONG</v>
      </c>
      <c r="H1111" s="6" t="str">
        <f t="shared" si="69"/>
        <v>CONFIRMED BULLISH</v>
      </c>
    </row>
    <row r="1112" spans="1:8" ht="13.5" x14ac:dyDescent="0.25">
      <c r="A1112" s="3">
        <f>TITRES_STAT!B1115</f>
        <v>43629</v>
      </c>
      <c r="B1112" s="6">
        <f>TITRES_STAT!C1115</f>
        <v>27.19</v>
      </c>
      <c r="C1112" s="6">
        <f>TITRES_STAT!D1115</f>
        <v>14.022500000000001</v>
      </c>
      <c r="D1112" s="6">
        <f>TITRES_STAT!E1115</f>
        <v>2300</v>
      </c>
      <c r="E1112" s="2">
        <f t="shared" si="68"/>
        <v>199233</v>
      </c>
      <c r="F1112" s="6" t="str">
        <f t="shared" si="71"/>
        <v>BULLISH</v>
      </c>
      <c r="G1112" s="6" t="str">
        <f t="shared" si="70"/>
        <v>NEUTRAL</v>
      </c>
      <c r="H1112" s="6" t="str">
        <f t="shared" si="69"/>
        <v>CONFIRMED BULLISH</v>
      </c>
    </row>
    <row r="1113" spans="1:8" ht="13.5" x14ac:dyDescent="0.25">
      <c r="A1113" s="3">
        <f>TITRES_STAT!B1116</f>
        <v>43630</v>
      </c>
      <c r="B1113" s="6">
        <f>TITRES_STAT!C1116</f>
        <v>27.15</v>
      </c>
      <c r="C1113" s="6">
        <f>TITRES_STAT!D1116</f>
        <v>14.001799999999999</v>
      </c>
      <c r="D1113" s="6">
        <f>TITRES_STAT!E1116</f>
        <v>4493</v>
      </c>
      <c r="E1113" s="2">
        <f t="shared" si="68"/>
        <v>194740</v>
      </c>
      <c r="F1113" s="6" t="str">
        <f t="shared" si="71"/>
        <v>BEARISH</v>
      </c>
      <c r="G1113" s="6" t="str">
        <f t="shared" si="70"/>
        <v>WEAK</v>
      </c>
      <c r="H1113" s="6" t="str">
        <f t="shared" si="69"/>
        <v>BEARISH DIVERGENCE</v>
      </c>
    </row>
    <row r="1114" spans="1:8" ht="13.5" x14ac:dyDescent="0.25">
      <c r="A1114" s="3">
        <f>TITRES_STAT!B1117</f>
        <v>43633</v>
      </c>
      <c r="B1114" s="6">
        <f>TITRES_STAT!C1117</f>
        <v>27</v>
      </c>
      <c r="C1114" s="6">
        <f>TITRES_STAT!D1117</f>
        <v>13.9245</v>
      </c>
      <c r="D1114" s="6">
        <f>TITRES_STAT!E1117</f>
        <v>7208</v>
      </c>
      <c r="E1114" s="2">
        <f t="shared" si="68"/>
        <v>187532</v>
      </c>
      <c r="F1114" s="6" t="str">
        <f t="shared" si="71"/>
        <v>BEARISH</v>
      </c>
      <c r="G1114" s="6" t="str">
        <f t="shared" si="70"/>
        <v>WEAK</v>
      </c>
      <c r="H1114" s="6" t="str">
        <f t="shared" si="69"/>
        <v>CONFIRMED BEARISH</v>
      </c>
    </row>
    <row r="1115" spans="1:8" ht="13.5" x14ac:dyDescent="0.25">
      <c r="A1115" s="3">
        <f>TITRES_STAT!B1118</f>
        <v>43634</v>
      </c>
      <c r="B1115" s="6">
        <f>TITRES_STAT!C1118</f>
        <v>27</v>
      </c>
      <c r="C1115" s="6">
        <f>TITRES_STAT!D1118</f>
        <v>13.9245</v>
      </c>
      <c r="D1115" s="6">
        <f>TITRES_STAT!E1118</f>
        <v>1674</v>
      </c>
      <c r="E1115" s="2">
        <f t="shared" si="68"/>
        <v>187532</v>
      </c>
      <c r="F1115" s="6" t="str">
        <f t="shared" si="71"/>
        <v>BEARISH</v>
      </c>
      <c r="G1115" s="6" t="str">
        <f t="shared" si="70"/>
        <v>WEAK</v>
      </c>
      <c r="H1115" s="6" t="str">
        <f t="shared" si="69"/>
        <v>CONFIRMED BEARISH</v>
      </c>
    </row>
    <row r="1116" spans="1:8" ht="13.5" x14ac:dyDescent="0.25">
      <c r="A1116" s="3">
        <f>TITRES_STAT!B1119</f>
        <v>43635</v>
      </c>
      <c r="B1116" s="6">
        <f>TITRES_STAT!C1119</f>
        <v>27</v>
      </c>
      <c r="C1116" s="6">
        <f>TITRES_STAT!D1119</f>
        <v>13.9245</v>
      </c>
      <c r="D1116" s="6">
        <f>TITRES_STAT!E1119</f>
        <v>2561</v>
      </c>
      <c r="E1116" s="2">
        <f t="shared" si="68"/>
        <v>187532</v>
      </c>
      <c r="F1116" s="6" t="str">
        <f t="shared" si="71"/>
        <v>BEARISH</v>
      </c>
      <c r="G1116" s="6" t="str">
        <f t="shared" si="70"/>
        <v>WEAK</v>
      </c>
      <c r="H1116" s="6" t="str">
        <f t="shared" si="69"/>
        <v>CONFIRMED BEARISH</v>
      </c>
    </row>
    <row r="1117" spans="1:8" ht="13.5" x14ac:dyDescent="0.25">
      <c r="A1117" s="3">
        <f>TITRES_STAT!B1120</f>
        <v>43636</v>
      </c>
      <c r="B1117" s="6">
        <f>TITRES_STAT!C1120</f>
        <v>27</v>
      </c>
      <c r="C1117" s="6">
        <f>TITRES_STAT!D1120</f>
        <v>13.9245</v>
      </c>
      <c r="D1117" s="6">
        <f>TITRES_STAT!E1120</f>
        <v>966</v>
      </c>
      <c r="E1117" s="2">
        <f t="shared" si="68"/>
        <v>187532</v>
      </c>
      <c r="F1117" s="6" t="str">
        <f t="shared" si="71"/>
        <v>BEARISH</v>
      </c>
      <c r="G1117" s="6" t="str">
        <f t="shared" si="70"/>
        <v>WEAK</v>
      </c>
      <c r="H1117" s="6" t="str">
        <f t="shared" si="69"/>
        <v>CONFIRMED BEARISH</v>
      </c>
    </row>
    <row r="1118" spans="1:8" ht="13.5" x14ac:dyDescent="0.25">
      <c r="A1118" s="3">
        <f>TITRES_STAT!B1121</f>
        <v>43637</v>
      </c>
      <c r="B1118" s="6">
        <f>TITRES_STAT!C1121</f>
        <v>27</v>
      </c>
      <c r="C1118" s="6">
        <f>TITRES_STAT!D1121</f>
        <v>13.9245</v>
      </c>
      <c r="D1118" s="6">
        <f>TITRES_STAT!E1121</f>
        <v>476</v>
      </c>
      <c r="E1118" s="2">
        <f t="shared" si="68"/>
        <v>187532</v>
      </c>
      <c r="F1118" s="6" t="str">
        <f t="shared" si="71"/>
        <v>BEARISH</v>
      </c>
      <c r="G1118" s="6" t="str">
        <f t="shared" si="70"/>
        <v>WEAK</v>
      </c>
      <c r="H1118" s="6" t="str">
        <f t="shared" si="69"/>
        <v>CONFIRMED BEARISH</v>
      </c>
    </row>
    <row r="1119" spans="1:8" ht="13.5" x14ac:dyDescent="0.25">
      <c r="A1119" s="3">
        <f>TITRES_STAT!B1122</f>
        <v>43640</v>
      </c>
      <c r="B1119" s="6">
        <f>TITRES_STAT!C1122</f>
        <v>27</v>
      </c>
      <c r="C1119" s="6">
        <f>TITRES_STAT!D1122</f>
        <v>13.9245</v>
      </c>
      <c r="D1119" s="6">
        <f>TITRES_STAT!E1122</f>
        <v>2800</v>
      </c>
      <c r="E1119" s="2">
        <f t="shared" si="68"/>
        <v>187532</v>
      </c>
      <c r="F1119" s="6" t="str">
        <f t="shared" si="71"/>
        <v>NEUTRAL</v>
      </c>
      <c r="G1119" s="6" t="str">
        <f t="shared" si="70"/>
        <v>NEUTRAL</v>
      </c>
      <c r="H1119" s="6" t="str">
        <f t="shared" si="69"/>
        <v>NEUTRAL</v>
      </c>
    </row>
    <row r="1120" spans="1:8" ht="13.5" x14ac:dyDescent="0.25">
      <c r="A1120" s="3">
        <f>TITRES_STAT!B1123</f>
        <v>43641</v>
      </c>
      <c r="B1120" s="6">
        <f>TITRES_STAT!C1123</f>
        <v>27</v>
      </c>
      <c r="C1120" s="6">
        <f>TITRES_STAT!D1123</f>
        <v>13.9245</v>
      </c>
      <c r="D1120" s="6">
        <f>TITRES_STAT!E1123</f>
        <v>404</v>
      </c>
      <c r="E1120" s="2">
        <f t="shared" si="68"/>
        <v>187532</v>
      </c>
      <c r="F1120" s="6" t="str">
        <f t="shared" si="71"/>
        <v>NEUTRAL</v>
      </c>
      <c r="G1120" s="6" t="str">
        <f t="shared" si="70"/>
        <v>NEUTRAL</v>
      </c>
      <c r="H1120" s="6" t="str">
        <f t="shared" si="69"/>
        <v>NEUTRAL</v>
      </c>
    </row>
    <row r="1121" spans="1:8" ht="13.5" x14ac:dyDescent="0.25">
      <c r="A1121" s="3">
        <f>TITRES_STAT!B1124</f>
        <v>43642</v>
      </c>
      <c r="B1121" s="6">
        <f>TITRES_STAT!C1124</f>
        <v>26.99</v>
      </c>
      <c r="C1121" s="6">
        <f>TITRES_STAT!D1124</f>
        <v>13.9193</v>
      </c>
      <c r="D1121" s="6">
        <f>TITRES_STAT!E1124</f>
        <v>1846</v>
      </c>
      <c r="E1121" s="2">
        <f t="shared" si="68"/>
        <v>185686</v>
      </c>
      <c r="F1121" s="6" t="str">
        <f t="shared" si="71"/>
        <v>BEARISH</v>
      </c>
      <c r="G1121" s="6" t="str">
        <f t="shared" si="70"/>
        <v>NEUTRAL</v>
      </c>
      <c r="H1121" s="6" t="str">
        <f t="shared" si="69"/>
        <v>CONFIRMED BEARISH</v>
      </c>
    </row>
    <row r="1122" spans="1:8" ht="13.5" x14ac:dyDescent="0.25">
      <c r="A1122" s="3">
        <f>TITRES_STAT!B1125</f>
        <v>43643</v>
      </c>
      <c r="B1122" s="6">
        <f>TITRES_STAT!C1125</f>
        <v>26.9</v>
      </c>
      <c r="C1122" s="6">
        <f>TITRES_STAT!D1125</f>
        <v>13.8729</v>
      </c>
      <c r="D1122" s="6">
        <f>TITRES_STAT!E1125</f>
        <v>1745</v>
      </c>
      <c r="E1122" s="2">
        <f t="shared" si="68"/>
        <v>183941</v>
      </c>
      <c r="F1122" s="6" t="str">
        <f t="shared" si="71"/>
        <v>BEARISH</v>
      </c>
      <c r="G1122" s="6" t="str">
        <f t="shared" si="70"/>
        <v>NEUTRAL</v>
      </c>
      <c r="H1122" s="6" t="str">
        <f t="shared" si="69"/>
        <v>CONFIRMED BEARISH</v>
      </c>
    </row>
    <row r="1123" spans="1:8" ht="13.5" x14ac:dyDescent="0.25">
      <c r="A1123" s="3">
        <f>TITRES_STAT!B1126</f>
        <v>43644</v>
      </c>
      <c r="B1123" s="6">
        <f>TITRES_STAT!C1126</f>
        <v>26.9</v>
      </c>
      <c r="C1123" s="6">
        <f>TITRES_STAT!D1126</f>
        <v>13.8729</v>
      </c>
      <c r="D1123" s="6">
        <f>TITRES_STAT!E1126</f>
        <v>1772</v>
      </c>
      <c r="E1123" s="2">
        <f t="shared" si="68"/>
        <v>183941</v>
      </c>
      <c r="F1123" s="6" t="str">
        <f t="shared" si="71"/>
        <v>BEARISH</v>
      </c>
      <c r="G1123" s="6" t="str">
        <f t="shared" si="70"/>
        <v>NEUTRAL</v>
      </c>
      <c r="H1123" s="6" t="str">
        <f t="shared" si="69"/>
        <v>CONFIRMED BEARISH</v>
      </c>
    </row>
    <row r="1124" spans="1:8" ht="13.5" x14ac:dyDescent="0.25">
      <c r="A1124" s="3">
        <f>TITRES_STAT!B1127</f>
        <v>43647</v>
      </c>
      <c r="B1124" s="6">
        <f>TITRES_STAT!C1127</f>
        <v>27.15</v>
      </c>
      <c r="C1124" s="6">
        <f>TITRES_STAT!D1127</f>
        <v>14.001799999999999</v>
      </c>
      <c r="D1124" s="6">
        <f>TITRES_STAT!E1127</f>
        <v>2244</v>
      </c>
      <c r="E1124" s="2">
        <f t="shared" si="68"/>
        <v>186185</v>
      </c>
      <c r="F1124" s="6" t="str">
        <f t="shared" si="71"/>
        <v>BEARISH</v>
      </c>
      <c r="G1124" s="6" t="str">
        <f t="shared" si="70"/>
        <v>NEUTRAL</v>
      </c>
      <c r="H1124" s="6" t="str">
        <f t="shared" si="69"/>
        <v>BEARISH DIVERGENCE</v>
      </c>
    </row>
    <row r="1125" spans="1:8" ht="13.5" x14ac:dyDescent="0.25">
      <c r="A1125" s="3">
        <f>TITRES_STAT!B1128</f>
        <v>43648</v>
      </c>
      <c r="B1125" s="6">
        <f>TITRES_STAT!C1128</f>
        <v>27.15</v>
      </c>
      <c r="C1125" s="6">
        <f>TITRES_STAT!D1128</f>
        <v>14.001799999999999</v>
      </c>
      <c r="D1125" s="6">
        <f>TITRES_STAT!E1128</f>
        <v>677</v>
      </c>
      <c r="E1125" s="2">
        <f t="shared" si="68"/>
        <v>186185</v>
      </c>
      <c r="F1125" s="6" t="str">
        <f t="shared" si="71"/>
        <v>BEARISH</v>
      </c>
      <c r="G1125" s="6" t="str">
        <f t="shared" si="70"/>
        <v>NEUTRAL</v>
      </c>
      <c r="H1125" s="6" t="str">
        <f t="shared" si="69"/>
        <v>BEARISH DIVERGENCE</v>
      </c>
    </row>
    <row r="1126" spans="1:8" ht="13.5" x14ac:dyDescent="0.25">
      <c r="A1126" s="3">
        <f>TITRES_STAT!B1129</f>
        <v>43649</v>
      </c>
      <c r="B1126" s="6">
        <f>TITRES_STAT!C1129</f>
        <v>27.15</v>
      </c>
      <c r="C1126" s="6">
        <f>TITRES_STAT!D1129</f>
        <v>14.001799999999999</v>
      </c>
      <c r="D1126" s="6">
        <f>TITRES_STAT!E1129</f>
        <v>174</v>
      </c>
      <c r="E1126" s="2">
        <f t="shared" si="68"/>
        <v>186185</v>
      </c>
      <c r="F1126" s="6" t="str">
        <f t="shared" si="71"/>
        <v>BULLISH</v>
      </c>
      <c r="G1126" s="6" t="str">
        <f t="shared" si="70"/>
        <v>NEUTRAL</v>
      </c>
      <c r="H1126" s="6" t="str">
        <f t="shared" si="69"/>
        <v>CONFIRMED BULLISH</v>
      </c>
    </row>
    <row r="1127" spans="1:8" ht="13.5" x14ac:dyDescent="0.25">
      <c r="A1127" s="3">
        <f>TITRES_STAT!B1130</f>
        <v>43650</v>
      </c>
      <c r="B1127" s="6">
        <f>TITRES_STAT!C1130</f>
        <v>27</v>
      </c>
      <c r="C1127" s="6">
        <f>TITRES_STAT!D1130</f>
        <v>13.9245</v>
      </c>
      <c r="D1127" s="6">
        <f>TITRES_STAT!E1130</f>
        <v>843</v>
      </c>
      <c r="E1127" s="2">
        <f t="shared" si="68"/>
        <v>185342</v>
      </c>
      <c r="F1127" s="6" t="str">
        <f t="shared" si="71"/>
        <v>BULLISH</v>
      </c>
      <c r="G1127" s="6" t="str">
        <f t="shared" si="70"/>
        <v>NEUTRAL</v>
      </c>
      <c r="H1127" s="6" t="str">
        <f t="shared" si="69"/>
        <v>CONFIRMED BULLISH</v>
      </c>
    </row>
    <row r="1128" spans="1:8" ht="13.5" x14ac:dyDescent="0.25">
      <c r="A1128" s="3">
        <f>TITRES_STAT!B1131</f>
        <v>43651</v>
      </c>
      <c r="B1128" s="6">
        <f>TITRES_STAT!C1131</f>
        <v>27</v>
      </c>
      <c r="C1128" s="6">
        <f>TITRES_STAT!D1131</f>
        <v>13.9245</v>
      </c>
      <c r="D1128" s="6">
        <f>TITRES_STAT!E1131</f>
        <v>393</v>
      </c>
      <c r="E1128" s="2">
        <f t="shared" si="68"/>
        <v>185342</v>
      </c>
      <c r="F1128" s="6" t="str">
        <f t="shared" si="71"/>
        <v>BULLISH</v>
      </c>
      <c r="G1128" s="6" t="str">
        <f t="shared" si="70"/>
        <v>NEUTRAL</v>
      </c>
      <c r="H1128" s="6" t="str">
        <f t="shared" si="69"/>
        <v>CONFIRMED BULLISH</v>
      </c>
    </row>
    <row r="1129" spans="1:8" ht="13.5" x14ac:dyDescent="0.25">
      <c r="A1129" s="3">
        <f>TITRES_STAT!B1132</f>
        <v>43654</v>
      </c>
      <c r="B1129" s="6">
        <f>TITRES_STAT!C1132</f>
        <v>27.15</v>
      </c>
      <c r="C1129" s="6">
        <f>TITRES_STAT!D1132</f>
        <v>14.001799999999999</v>
      </c>
      <c r="D1129" s="6">
        <f>TITRES_STAT!E1132</f>
        <v>300</v>
      </c>
      <c r="E1129" s="2">
        <f t="shared" si="68"/>
        <v>185642</v>
      </c>
      <c r="F1129" s="6" t="str">
        <f t="shared" si="71"/>
        <v>BEARISH</v>
      </c>
      <c r="G1129" s="6" t="str">
        <f t="shared" si="70"/>
        <v>NEUTRAL</v>
      </c>
      <c r="H1129" s="6" t="str">
        <f t="shared" si="69"/>
        <v>NEUTRAL</v>
      </c>
    </row>
    <row r="1130" spans="1:8" ht="13.5" x14ac:dyDescent="0.25">
      <c r="A1130" s="3">
        <f>TITRES_STAT!B1133</f>
        <v>43655</v>
      </c>
      <c r="B1130" s="6">
        <f>TITRES_STAT!C1133</f>
        <v>27.15</v>
      </c>
      <c r="C1130" s="6">
        <f>TITRES_STAT!D1133</f>
        <v>14.001799999999999</v>
      </c>
      <c r="D1130" s="6">
        <f>TITRES_STAT!E1133</f>
        <v>767</v>
      </c>
      <c r="E1130" s="2">
        <f t="shared" si="68"/>
        <v>185642</v>
      </c>
      <c r="F1130" s="6" t="str">
        <f t="shared" si="71"/>
        <v>BEARISH</v>
      </c>
      <c r="G1130" s="6" t="str">
        <f t="shared" si="70"/>
        <v>NEUTRAL</v>
      </c>
      <c r="H1130" s="6" t="str">
        <f t="shared" si="69"/>
        <v>NEUTRAL</v>
      </c>
    </row>
    <row r="1131" spans="1:8" ht="13.5" x14ac:dyDescent="0.25">
      <c r="A1131" s="3">
        <f>TITRES_STAT!B1134</f>
        <v>43656</v>
      </c>
      <c r="B1131" s="6">
        <f>TITRES_STAT!C1134</f>
        <v>27.14</v>
      </c>
      <c r="C1131" s="6">
        <f>TITRES_STAT!D1134</f>
        <v>13.996700000000001</v>
      </c>
      <c r="D1131" s="6">
        <f>TITRES_STAT!E1134</f>
        <v>468</v>
      </c>
      <c r="E1131" s="2">
        <f t="shared" si="68"/>
        <v>185174</v>
      </c>
      <c r="F1131" s="6" t="str">
        <f t="shared" si="71"/>
        <v>BEARISH</v>
      </c>
      <c r="G1131" s="6" t="str">
        <f t="shared" si="70"/>
        <v>NEUTRAL</v>
      </c>
      <c r="H1131" s="6" t="str">
        <f t="shared" si="69"/>
        <v>CONFIRMED BEARISH</v>
      </c>
    </row>
    <row r="1132" spans="1:8" ht="13.5" x14ac:dyDescent="0.25">
      <c r="A1132" s="3">
        <f>TITRES_STAT!B1135</f>
        <v>43657</v>
      </c>
      <c r="B1132" s="6">
        <f>TITRES_STAT!C1135</f>
        <v>27.49</v>
      </c>
      <c r="C1132" s="6">
        <f>TITRES_STAT!D1135</f>
        <v>14.177199999999999</v>
      </c>
      <c r="D1132" s="6">
        <f>TITRES_STAT!E1135</f>
        <v>975</v>
      </c>
      <c r="E1132" s="2">
        <f t="shared" si="68"/>
        <v>186149</v>
      </c>
      <c r="F1132" s="6" t="str">
        <f t="shared" si="71"/>
        <v>BULLISH</v>
      </c>
      <c r="G1132" s="6" t="str">
        <f t="shared" si="70"/>
        <v>NEUTRAL</v>
      </c>
      <c r="H1132" s="6" t="str">
        <f t="shared" si="69"/>
        <v>CONFIRMED BULLISH</v>
      </c>
    </row>
    <row r="1133" spans="1:8" ht="13.5" x14ac:dyDescent="0.25">
      <c r="A1133" s="3">
        <f>TITRES_STAT!B1136</f>
        <v>43658</v>
      </c>
      <c r="B1133" s="6">
        <f>TITRES_STAT!C1136</f>
        <v>27.49</v>
      </c>
      <c r="C1133" s="6">
        <f>TITRES_STAT!D1136</f>
        <v>14.177199999999999</v>
      </c>
      <c r="D1133" s="6">
        <f>TITRES_STAT!E1136</f>
        <v>343</v>
      </c>
      <c r="E1133" s="2">
        <f t="shared" si="68"/>
        <v>186149</v>
      </c>
      <c r="F1133" s="6" t="str">
        <f t="shared" si="71"/>
        <v>BULLISH</v>
      </c>
      <c r="G1133" s="6" t="str">
        <f t="shared" si="70"/>
        <v>NEUTRAL</v>
      </c>
      <c r="H1133" s="6" t="str">
        <f t="shared" si="69"/>
        <v>CONFIRMED BULLISH</v>
      </c>
    </row>
    <row r="1134" spans="1:8" ht="13.5" x14ac:dyDescent="0.25">
      <c r="A1134" s="3">
        <f>TITRES_STAT!B1137</f>
        <v>43661</v>
      </c>
      <c r="B1134" s="6">
        <f>TITRES_STAT!C1137</f>
        <v>27.49</v>
      </c>
      <c r="C1134" s="6">
        <f>TITRES_STAT!D1137</f>
        <v>14.177199999999999</v>
      </c>
      <c r="D1134" s="6">
        <f>TITRES_STAT!E1137</f>
        <v>358</v>
      </c>
      <c r="E1134" s="2">
        <f t="shared" si="68"/>
        <v>186149</v>
      </c>
      <c r="F1134" s="6" t="str">
        <f t="shared" si="71"/>
        <v>BULLISH</v>
      </c>
      <c r="G1134" s="6" t="str">
        <f t="shared" si="70"/>
        <v>NEUTRAL</v>
      </c>
      <c r="H1134" s="6" t="str">
        <f t="shared" si="69"/>
        <v>CONFIRMED BULLISH</v>
      </c>
    </row>
    <row r="1135" spans="1:8" ht="13.5" x14ac:dyDescent="0.25">
      <c r="A1135" s="3">
        <f>TITRES_STAT!B1138</f>
        <v>43662</v>
      </c>
      <c r="B1135" s="6">
        <f>TITRES_STAT!C1138</f>
        <v>27.99</v>
      </c>
      <c r="C1135" s="6">
        <f>TITRES_STAT!D1138</f>
        <v>14.435</v>
      </c>
      <c r="D1135" s="6">
        <f>TITRES_STAT!E1138</f>
        <v>53</v>
      </c>
      <c r="E1135" s="2">
        <f t="shared" si="68"/>
        <v>186202</v>
      </c>
      <c r="F1135" s="6" t="str">
        <f t="shared" si="71"/>
        <v>BULLISH</v>
      </c>
      <c r="G1135" s="6" t="str">
        <f t="shared" si="70"/>
        <v>NEUTRAL</v>
      </c>
      <c r="H1135" s="6" t="str">
        <f t="shared" si="69"/>
        <v>CONFIRMED BULLISH</v>
      </c>
    </row>
    <row r="1136" spans="1:8" ht="13.5" x14ac:dyDescent="0.25">
      <c r="A1136" s="3">
        <f>TITRES_STAT!B1139</f>
        <v>43663</v>
      </c>
      <c r="B1136" s="6">
        <f>TITRES_STAT!C1139</f>
        <v>27.99</v>
      </c>
      <c r="C1136" s="6">
        <f>TITRES_STAT!D1139</f>
        <v>14.435</v>
      </c>
      <c r="D1136" s="6">
        <f>TITRES_STAT!E1139</f>
        <v>230</v>
      </c>
      <c r="E1136" s="2">
        <f t="shared" si="68"/>
        <v>186202</v>
      </c>
      <c r="F1136" s="6" t="str">
        <f t="shared" si="71"/>
        <v>BULLISH</v>
      </c>
      <c r="G1136" s="6" t="str">
        <f t="shared" si="70"/>
        <v>NEUTRAL</v>
      </c>
      <c r="H1136" s="6" t="str">
        <f t="shared" si="69"/>
        <v>CONFIRMED BULLISH</v>
      </c>
    </row>
    <row r="1137" spans="1:8" ht="13.5" x14ac:dyDescent="0.25">
      <c r="A1137" s="3">
        <f>TITRES_STAT!B1140</f>
        <v>43664</v>
      </c>
      <c r="B1137" s="6">
        <f>TITRES_STAT!C1140</f>
        <v>27.99</v>
      </c>
      <c r="C1137" s="6">
        <f>TITRES_STAT!D1140</f>
        <v>14.435</v>
      </c>
      <c r="D1137" s="6">
        <f>TITRES_STAT!E1140</f>
        <v>100</v>
      </c>
      <c r="E1137" s="2">
        <f t="shared" si="68"/>
        <v>186202</v>
      </c>
      <c r="F1137" s="6" t="str">
        <f t="shared" si="71"/>
        <v>BULLISH</v>
      </c>
      <c r="G1137" s="6" t="str">
        <f t="shared" si="70"/>
        <v>NEUTRAL</v>
      </c>
      <c r="H1137" s="6" t="str">
        <f t="shared" si="69"/>
        <v>CONFIRMED BULLISH</v>
      </c>
    </row>
    <row r="1138" spans="1:8" ht="13.5" x14ac:dyDescent="0.25">
      <c r="A1138" s="3">
        <f>TITRES_STAT!B1141</f>
        <v>43665</v>
      </c>
      <c r="B1138" s="6">
        <f>TITRES_STAT!C1141</f>
        <v>27.5</v>
      </c>
      <c r="C1138" s="6">
        <f>TITRES_STAT!D1141</f>
        <v>14.1823</v>
      </c>
      <c r="D1138" s="6">
        <f>TITRES_STAT!E1141</f>
        <v>86</v>
      </c>
      <c r="E1138" s="2">
        <f t="shared" si="68"/>
        <v>186116</v>
      </c>
      <c r="F1138" s="6" t="str">
        <f t="shared" si="71"/>
        <v>BEARISH</v>
      </c>
      <c r="G1138" s="6" t="str">
        <f t="shared" si="70"/>
        <v>NEUTRAL</v>
      </c>
      <c r="H1138" s="6" t="str">
        <f t="shared" si="69"/>
        <v>BEARISH DIVERGENCE</v>
      </c>
    </row>
    <row r="1139" spans="1:8" ht="13.5" x14ac:dyDescent="0.25">
      <c r="A1139" s="3">
        <f>TITRES_STAT!B1142</f>
        <v>43668</v>
      </c>
      <c r="B1139" s="6">
        <f>TITRES_STAT!C1142</f>
        <v>27.99</v>
      </c>
      <c r="C1139" s="6">
        <f>TITRES_STAT!D1142</f>
        <v>14.435</v>
      </c>
      <c r="D1139" s="6">
        <f>TITRES_STAT!E1142</f>
        <v>235</v>
      </c>
      <c r="E1139" s="2">
        <f t="shared" si="68"/>
        <v>186351</v>
      </c>
      <c r="F1139" s="6" t="str">
        <f t="shared" si="71"/>
        <v>BULLISH</v>
      </c>
      <c r="G1139" s="6" t="str">
        <f t="shared" si="70"/>
        <v>NEUTRAL</v>
      </c>
      <c r="H1139" s="6" t="str">
        <f t="shared" si="69"/>
        <v>CONFIRMED BULLISH</v>
      </c>
    </row>
    <row r="1140" spans="1:8" ht="13.5" x14ac:dyDescent="0.25">
      <c r="A1140" s="3">
        <f>TITRES_STAT!B1143</f>
        <v>43669</v>
      </c>
      <c r="B1140" s="6">
        <f>TITRES_STAT!C1143</f>
        <v>27.99</v>
      </c>
      <c r="C1140" s="6">
        <f>TITRES_STAT!D1143</f>
        <v>14.435</v>
      </c>
      <c r="D1140" s="6">
        <f>TITRES_STAT!E1143</f>
        <v>399</v>
      </c>
      <c r="E1140" s="2">
        <f t="shared" si="68"/>
        <v>186351</v>
      </c>
      <c r="F1140" s="6" t="str">
        <f t="shared" si="71"/>
        <v>BULLISH</v>
      </c>
      <c r="G1140" s="6" t="str">
        <f t="shared" si="70"/>
        <v>NEUTRAL</v>
      </c>
      <c r="H1140" s="6" t="str">
        <f t="shared" si="69"/>
        <v>NEUTRAL</v>
      </c>
    </row>
    <row r="1141" spans="1:8" ht="13.5" x14ac:dyDescent="0.25">
      <c r="A1141" s="3">
        <f>TITRES_STAT!B1144</f>
        <v>43670</v>
      </c>
      <c r="B1141" s="6">
        <f>TITRES_STAT!C1144</f>
        <v>27.99</v>
      </c>
      <c r="C1141" s="6">
        <f>TITRES_STAT!D1144</f>
        <v>14.435</v>
      </c>
      <c r="D1141" s="6">
        <f>TITRES_STAT!E1144</f>
        <v>150</v>
      </c>
      <c r="E1141" s="2">
        <f t="shared" si="68"/>
        <v>186351</v>
      </c>
      <c r="F1141" s="6" t="str">
        <f t="shared" si="71"/>
        <v>BULLISH</v>
      </c>
      <c r="G1141" s="6" t="str">
        <f t="shared" si="70"/>
        <v>NEUTRAL</v>
      </c>
      <c r="H1141" s="6" t="str">
        <f t="shared" si="69"/>
        <v>NEUTRAL</v>
      </c>
    </row>
    <row r="1142" spans="1:8" ht="13.5" x14ac:dyDescent="0.25">
      <c r="A1142" s="3">
        <f>TITRES_STAT!B1145</f>
        <v>43672</v>
      </c>
      <c r="B1142" s="6">
        <f>TITRES_STAT!C1145</f>
        <v>28</v>
      </c>
      <c r="C1142" s="6">
        <f>TITRES_STAT!D1145</f>
        <v>14.440200000000001</v>
      </c>
      <c r="D1142" s="6">
        <f>TITRES_STAT!E1145</f>
        <v>300</v>
      </c>
      <c r="E1142" s="2">
        <f t="shared" si="68"/>
        <v>186651</v>
      </c>
      <c r="F1142" s="6" t="str">
        <f t="shared" si="71"/>
        <v>BULLISH</v>
      </c>
      <c r="G1142" s="6" t="str">
        <f t="shared" si="70"/>
        <v>NEUTRAL</v>
      </c>
      <c r="H1142" s="6" t="str">
        <f t="shared" si="69"/>
        <v>CONFIRMED BULLISH</v>
      </c>
    </row>
    <row r="1143" spans="1:8" ht="13.5" x14ac:dyDescent="0.25">
      <c r="A1143" s="3">
        <f>TITRES_STAT!B1146</f>
        <v>43675</v>
      </c>
      <c r="B1143" s="6">
        <f>TITRES_STAT!C1146</f>
        <v>27.9</v>
      </c>
      <c r="C1143" s="6">
        <f>TITRES_STAT!D1146</f>
        <v>14.3886</v>
      </c>
      <c r="D1143" s="6">
        <f>TITRES_STAT!E1146</f>
        <v>2252</v>
      </c>
      <c r="E1143" s="2">
        <f t="shared" si="68"/>
        <v>184399</v>
      </c>
      <c r="F1143" s="6" t="str">
        <f t="shared" si="71"/>
        <v>BEARISH</v>
      </c>
      <c r="G1143" s="6" t="str">
        <f t="shared" si="70"/>
        <v>NEUTRAL</v>
      </c>
      <c r="H1143" s="6" t="str">
        <f t="shared" si="69"/>
        <v>BEARISH DIVERGENCE</v>
      </c>
    </row>
    <row r="1144" spans="1:8" ht="13.5" x14ac:dyDescent="0.25">
      <c r="A1144" s="3">
        <f>TITRES_STAT!B1147</f>
        <v>43676</v>
      </c>
      <c r="B1144" s="6">
        <f>TITRES_STAT!C1147</f>
        <v>27.8</v>
      </c>
      <c r="C1144" s="6">
        <f>TITRES_STAT!D1147</f>
        <v>14.3371</v>
      </c>
      <c r="D1144" s="6">
        <f>TITRES_STAT!E1147</f>
        <v>3596</v>
      </c>
      <c r="E1144" s="2">
        <f t="shared" si="68"/>
        <v>180803</v>
      </c>
      <c r="F1144" s="6" t="str">
        <f t="shared" si="71"/>
        <v>BEARISH</v>
      </c>
      <c r="G1144" s="6" t="str">
        <f t="shared" si="70"/>
        <v>WEAK</v>
      </c>
      <c r="H1144" s="6" t="str">
        <f t="shared" si="69"/>
        <v>CONFIRMED BEARISH</v>
      </c>
    </row>
    <row r="1145" spans="1:8" ht="13.5" x14ac:dyDescent="0.25">
      <c r="A1145" s="3">
        <f>TITRES_STAT!B1148</f>
        <v>43677</v>
      </c>
      <c r="B1145" s="6">
        <f>TITRES_STAT!C1148</f>
        <v>27.8</v>
      </c>
      <c r="C1145" s="6">
        <f>TITRES_STAT!D1148</f>
        <v>14.3371</v>
      </c>
      <c r="D1145" s="6">
        <f>TITRES_STAT!E1148</f>
        <v>2347</v>
      </c>
      <c r="E1145" s="2">
        <f t="shared" si="68"/>
        <v>180803</v>
      </c>
      <c r="F1145" s="6" t="str">
        <f t="shared" si="71"/>
        <v>BEARISH</v>
      </c>
      <c r="G1145" s="6" t="str">
        <f t="shared" si="70"/>
        <v>WEAK</v>
      </c>
      <c r="H1145" s="6" t="str">
        <f t="shared" si="69"/>
        <v>CONFIRMED BEARISH</v>
      </c>
    </row>
    <row r="1146" spans="1:8" ht="13.5" x14ac:dyDescent="0.25">
      <c r="A1146" s="3">
        <f>TITRES_STAT!B1149</f>
        <v>43678</v>
      </c>
      <c r="B1146" s="6">
        <f>TITRES_STAT!C1149</f>
        <v>27.88</v>
      </c>
      <c r="C1146" s="6">
        <f>TITRES_STAT!D1149</f>
        <v>14.378299999999999</v>
      </c>
      <c r="D1146" s="6">
        <f>TITRES_STAT!E1149</f>
        <v>3310</v>
      </c>
      <c r="E1146" s="2">
        <f t="shared" si="68"/>
        <v>184113</v>
      </c>
      <c r="F1146" s="6" t="str">
        <f t="shared" si="71"/>
        <v>BEARISH</v>
      </c>
      <c r="G1146" s="6" t="str">
        <f t="shared" si="70"/>
        <v>NEUTRAL</v>
      </c>
      <c r="H1146" s="6" t="str">
        <f t="shared" si="69"/>
        <v>CONFIRMED BEARISH</v>
      </c>
    </row>
    <row r="1147" spans="1:8" ht="13.5" x14ac:dyDescent="0.25">
      <c r="A1147" s="3">
        <f>TITRES_STAT!B1150</f>
        <v>43679</v>
      </c>
      <c r="B1147" s="6">
        <f>TITRES_STAT!C1150</f>
        <v>27.8</v>
      </c>
      <c r="C1147" s="6">
        <f>TITRES_STAT!D1150</f>
        <v>14.3371</v>
      </c>
      <c r="D1147" s="6">
        <f>TITRES_STAT!E1150</f>
        <v>749</v>
      </c>
      <c r="E1147" s="2">
        <f t="shared" si="68"/>
        <v>183364</v>
      </c>
      <c r="F1147" s="6" t="str">
        <f t="shared" si="71"/>
        <v>BEARISH</v>
      </c>
      <c r="G1147" s="6" t="str">
        <f t="shared" si="70"/>
        <v>NEUTRAL</v>
      </c>
      <c r="H1147" s="6" t="str">
        <f t="shared" si="69"/>
        <v>CONFIRMED BEARISH</v>
      </c>
    </row>
    <row r="1148" spans="1:8" ht="13.5" x14ac:dyDescent="0.25">
      <c r="A1148" s="3">
        <f>TITRES_STAT!B1151</f>
        <v>43682</v>
      </c>
      <c r="B1148" s="6">
        <f>TITRES_STAT!C1151</f>
        <v>27.9</v>
      </c>
      <c r="C1148" s="6">
        <f>TITRES_STAT!D1151</f>
        <v>14.3886</v>
      </c>
      <c r="D1148" s="6">
        <f>TITRES_STAT!E1151</f>
        <v>1396</v>
      </c>
      <c r="E1148" s="2">
        <f t="shared" si="68"/>
        <v>184760</v>
      </c>
      <c r="F1148" s="6" t="str">
        <f t="shared" si="71"/>
        <v>BULLISH</v>
      </c>
      <c r="G1148" s="6" t="str">
        <f t="shared" si="70"/>
        <v>NEUTRAL</v>
      </c>
      <c r="H1148" s="6" t="str">
        <f t="shared" si="69"/>
        <v>NEUTRAL</v>
      </c>
    </row>
    <row r="1149" spans="1:8" ht="13.5" x14ac:dyDescent="0.25">
      <c r="A1149" s="3">
        <f>TITRES_STAT!B1152</f>
        <v>43683</v>
      </c>
      <c r="B1149" s="6">
        <f>TITRES_STAT!C1152</f>
        <v>27.8</v>
      </c>
      <c r="C1149" s="6">
        <f>TITRES_STAT!D1152</f>
        <v>14.3371</v>
      </c>
      <c r="D1149" s="6">
        <f>TITRES_STAT!E1152</f>
        <v>1721</v>
      </c>
      <c r="E1149" s="2">
        <f t="shared" si="68"/>
        <v>183039</v>
      </c>
      <c r="F1149" s="6" t="str">
        <f t="shared" si="71"/>
        <v>BULLISH</v>
      </c>
      <c r="G1149" s="6" t="str">
        <f t="shared" si="70"/>
        <v>NEUTRAL</v>
      </c>
      <c r="H1149" s="6" t="str">
        <f t="shared" si="69"/>
        <v>NEUTRAL</v>
      </c>
    </row>
    <row r="1150" spans="1:8" ht="13.5" x14ac:dyDescent="0.25">
      <c r="A1150" s="3">
        <f>TITRES_STAT!B1153</f>
        <v>43684</v>
      </c>
      <c r="B1150" s="6">
        <f>TITRES_STAT!C1153</f>
        <v>27.9</v>
      </c>
      <c r="C1150" s="6">
        <f>TITRES_STAT!D1153</f>
        <v>14.3886</v>
      </c>
      <c r="D1150" s="6">
        <f>TITRES_STAT!E1153</f>
        <v>375</v>
      </c>
      <c r="E1150" s="2">
        <f t="shared" si="68"/>
        <v>183414</v>
      </c>
      <c r="F1150" s="6" t="str">
        <f t="shared" si="71"/>
        <v>BULLISH</v>
      </c>
      <c r="G1150" s="6" t="str">
        <f t="shared" si="70"/>
        <v>NEUTRAL</v>
      </c>
      <c r="H1150" s="6" t="str">
        <f t="shared" si="69"/>
        <v>CONFIRMED BULLISH</v>
      </c>
    </row>
    <row r="1151" spans="1:8" ht="13.5" x14ac:dyDescent="0.25">
      <c r="A1151" s="3">
        <f>TITRES_STAT!B1154</f>
        <v>43685</v>
      </c>
      <c r="B1151" s="6">
        <f>TITRES_STAT!C1154</f>
        <v>28</v>
      </c>
      <c r="C1151" s="6">
        <f>TITRES_STAT!D1154</f>
        <v>14.440200000000001</v>
      </c>
      <c r="D1151" s="6">
        <f>TITRES_STAT!E1154</f>
        <v>115</v>
      </c>
      <c r="E1151" s="2">
        <f t="shared" si="68"/>
        <v>183529</v>
      </c>
      <c r="F1151" s="6" t="str">
        <f t="shared" si="71"/>
        <v>BEARISH</v>
      </c>
      <c r="G1151" s="6" t="str">
        <f t="shared" si="70"/>
        <v>NEUTRAL</v>
      </c>
      <c r="H1151" s="6" t="str">
        <f t="shared" si="69"/>
        <v>BEARISH DIVERGENCE</v>
      </c>
    </row>
    <row r="1152" spans="1:8" ht="13.5" x14ac:dyDescent="0.25">
      <c r="A1152" s="3">
        <f>TITRES_STAT!B1155</f>
        <v>43686</v>
      </c>
      <c r="B1152" s="6">
        <f>TITRES_STAT!C1155</f>
        <v>27.9</v>
      </c>
      <c r="C1152" s="6">
        <f>TITRES_STAT!D1155</f>
        <v>14.3886</v>
      </c>
      <c r="D1152" s="6">
        <f>TITRES_STAT!E1155</f>
        <v>283</v>
      </c>
      <c r="E1152" s="2">
        <f t="shared" si="68"/>
        <v>183246</v>
      </c>
      <c r="F1152" s="6" t="str">
        <f t="shared" si="71"/>
        <v>BEARISH</v>
      </c>
      <c r="G1152" s="6" t="str">
        <f t="shared" si="70"/>
        <v>NEUTRAL</v>
      </c>
      <c r="H1152" s="6" t="str">
        <f t="shared" si="69"/>
        <v>BEARISH DIVERGENCE</v>
      </c>
    </row>
    <row r="1153" spans="1:8" ht="13.5" x14ac:dyDescent="0.25">
      <c r="A1153" s="3">
        <f>TITRES_STAT!B1156</f>
        <v>43691</v>
      </c>
      <c r="B1153" s="6">
        <f>TITRES_STAT!C1156</f>
        <v>27.98</v>
      </c>
      <c r="C1153" s="6">
        <f>TITRES_STAT!D1156</f>
        <v>14.4299</v>
      </c>
      <c r="D1153" s="6">
        <f>TITRES_STAT!E1156</f>
        <v>109</v>
      </c>
      <c r="E1153" s="2">
        <f t="shared" si="68"/>
        <v>183355</v>
      </c>
      <c r="F1153" s="6" t="str">
        <f t="shared" si="71"/>
        <v>BEARISH</v>
      </c>
      <c r="G1153" s="6" t="str">
        <f t="shared" si="70"/>
        <v>NEUTRAL</v>
      </c>
      <c r="H1153" s="6" t="str">
        <f t="shared" si="69"/>
        <v>BEARISH DIVERGENCE</v>
      </c>
    </row>
    <row r="1154" spans="1:8" ht="13.5" x14ac:dyDescent="0.25">
      <c r="A1154" s="3">
        <f>TITRES_STAT!B1157</f>
        <v>43692</v>
      </c>
      <c r="B1154" s="6">
        <f>TITRES_STAT!C1157</f>
        <v>27.98</v>
      </c>
      <c r="C1154" s="6">
        <f>TITRES_STAT!D1157</f>
        <v>14.4299</v>
      </c>
      <c r="D1154" s="6">
        <f>TITRES_STAT!E1157</f>
        <v>2418</v>
      </c>
      <c r="E1154" s="2">
        <f t="shared" si="68"/>
        <v>183355</v>
      </c>
      <c r="F1154" s="6" t="str">
        <f t="shared" si="71"/>
        <v>BULLISH</v>
      </c>
      <c r="G1154" s="6" t="str">
        <f t="shared" si="70"/>
        <v>NEUTRAL</v>
      </c>
      <c r="H1154" s="6" t="str">
        <f t="shared" si="69"/>
        <v>CONFIRMED BULLISH</v>
      </c>
    </row>
    <row r="1155" spans="1:8" ht="13.5" x14ac:dyDescent="0.25">
      <c r="A1155" s="3">
        <f>TITRES_STAT!B1158</f>
        <v>43693</v>
      </c>
      <c r="B1155" s="6">
        <f>TITRES_STAT!C1158</f>
        <v>27.98</v>
      </c>
      <c r="C1155" s="6">
        <f>TITRES_STAT!D1158</f>
        <v>14.4299</v>
      </c>
      <c r="D1155" s="6">
        <f>TITRES_STAT!E1158</f>
        <v>1955</v>
      </c>
      <c r="E1155" s="2">
        <f t="shared" si="68"/>
        <v>183355</v>
      </c>
      <c r="F1155" s="6" t="str">
        <f t="shared" si="71"/>
        <v>BEARISH</v>
      </c>
      <c r="G1155" s="6" t="str">
        <f t="shared" si="70"/>
        <v>NEUTRAL</v>
      </c>
      <c r="H1155" s="6" t="str">
        <f t="shared" si="69"/>
        <v>BEARISH DIVERGENCE</v>
      </c>
    </row>
    <row r="1156" spans="1:8" ht="13.5" x14ac:dyDescent="0.25">
      <c r="A1156" s="3">
        <f>TITRES_STAT!B1159</f>
        <v>43696</v>
      </c>
      <c r="B1156" s="6">
        <f>TITRES_STAT!C1159</f>
        <v>27.9</v>
      </c>
      <c r="C1156" s="6">
        <f>TITRES_STAT!D1159</f>
        <v>14.3886</v>
      </c>
      <c r="D1156" s="6">
        <f>TITRES_STAT!E1159</f>
        <v>390</v>
      </c>
      <c r="E1156" s="2">
        <f t="shared" ref="E1156:E1219" si="72">IF(B1156&gt;B1155, E1155+D1156, IF(B1156&lt;B1155, E1155-D1156, E1155))</f>
        <v>182965</v>
      </c>
      <c r="F1156" s="6" t="str">
        <f t="shared" si="71"/>
        <v>BEARISH</v>
      </c>
      <c r="G1156" s="6" t="str">
        <f t="shared" si="70"/>
        <v>NEUTRAL</v>
      </c>
      <c r="H1156" s="6" t="str">
        <f t="shared" si="69"/>
        <v>CONFIRMED BEARISH</v>
      </c>
    </row>
    <row r="1157" spans="1:8" ht="13.5" x14ac:dyDescent="0.25">
      <c r="A1157" s="3">
        <f>TITRES_STAT!B1160</f>
        <v>43697</v>
      </c>
      <c r="B1157" s="6">
        <f>TITRES_STAT!C1160</f>
        <v>27.9</v>
      </c>
      <c r="C1157" s="6">
        <f>TITRES_STAT!D1160</f>
        <v>14.3886</v>
      </c>
      <c r="D1157" s="6">
        <f>TITRES_STAT!E1160</f>
        <v>250</v>
      </c>
      <c r="E1157" s="2">
        <f t="shared" si="72"/>
        <v>182965</v>
      </c>
      <c r="F1157" s="6" t="str">
        <f t="shared" si="71"/>
        <v>BEARISH</v>
      </c>
      <c r="G1157" s="6" t="str">
        <f t="shared" si="70"/>
        <v>NEUTRAL</v>
      </c>
      <c r="H1157" s="6" t="str">
        <f t="shared" si="69"/>
        <v>NEUTRAL</v>
      </c>
    </row>
    <row r="1158" spans="1:8" ht="13.5" x14ac:dyDescent="0.25">
      <c r="A1158" s="3">
        <f>TITRES_STAT!B1161</f>
        <v>43698</v>
      </c>
      <c r="B1158" s="6">
        <f>TITRES_STAT!C1161</f>
        <v>27.9</v>
      </c>
      <c r="C1158" s="6">
        <f>TITRES_STAT!D1161</f>
        <v>14.3886</v>
      </c>
      <c r="D1158" s="6">
        <f>TITRES_STAT!E1161</f>
        <v>200</v>
      </c>
      <c r="E1158" s="2">
        <f t="shared" si="72"/>
        <v>182965</v>
      </c>
      <c r="F1158" s="6" t="str">
        <f t="shared" si="71"/>
        <v>BEARISH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f>TITRES_STAT!B1162</f>
        <v>43699</v>
      </c>
      <c r="B1159" s="6">
        <f>TITRES_STAT!C1162</f>
        <v>27.95</v>
      </c>
      <c r="C1159" s="6">
        <f>TITRES_STAT!D1162</f>
        <v>14.414400000000001</v>
      </c>
      <c r="D1159" s="6">
        <f>TITRES_STAT!E1162</f>
        <v>705</v>
      </c>
      <c r="E1159" s="2">
        <f t="shared" si="72"/>
        <v>183670</v>
      </c>
      <c r="F1159" s="6" t="str">
        <f t="shared" si="71"/>
        <v>BULLISH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BULLISH DIVERGENCE</v>
      </c>
    </row>
    <row r="1160" spans="1:8" ht="13.5" x14ac:dyDescent="0.25">
      <c r="A1160" s="3">
        <f>TITRES_STAT!B1163</f>
        <v>43700</v>
      </c>
      <c r="B1160" s="6">
        <f>TITRES_STAT!C1163</f>
        <v>27.95</v>
      </c>
      <c r="C1160" s="6">
        <f>TITRES_STAT!D1163</f>
        <v>14.414400000000001</v>
      </c>
      <c r="D1160" s="6">
        <f>TITRES_STAT!E1163</f>
        <v>152</v>
      </c>
      <c r="E1160" s="2">
        <f t="shared" si="72"/>
        <v>183670</v>
      </c>
      <c r="F1160" s="6" t="str">
        <f t="shared" ref="F1160:F1223" si="75">IF(E1160&gt;E1155,"BULLISH",IF(E1160&lt;E1155,"BEARISH","NEUTRAL"))</f>
        <v>BULLISH</v>
      </c>
      <c r="G1160" s="6" t="str">
        <f t="shared" si="74"/>
        <v>NEUTRAL</v>
      </c>
      <c r="H1160" s="6" t="str">
        <f t="shared" si="73"/>
        <v>BULLISH DIVERGENCE</v>
      </c>
    </row>
    <row r="1161" spans="1:8" ht="13.5" x14ac:dyDescent="0.25">
      <c r="A1161" s="3">
        <f>TITRES_STAT!B1164</f>
        <v>43703</v>
      </c>
      <c r="B1161" s="6">
        <f>TITRES_STAT!C1164</f>
        <v>27.98</v>
      </c>
      <c r="C1161" s="6">
        <f>TITRES_STAT!D1164</f>
        <v>14.4299</v>
      </c>
      <c r="D1161" s="6">
        <f>TITRES_STAT!E1164</f>
        <v>50</v>
      </c>
      <c r="E1161" s="2">
        <f t="shared" si="72"/>
        <v>183720</v>
      </c>
      <c r="F1161" s="6" t="str">
        <f t="shared" si="75"/>
        <v>BULLISH</v>
      </c>
      <c r="G1161" s="6" t="str">
        <f t="shared" si="74"/>
        <v>NEUTRAL</v>
      </c>
      <c r="H1161" s="6" t="str">
        <f t="shared" si="73"/>
        <v>CONFIRMED BULLISH</v>
      </c>
    </row>
    <row r="1162" spans="1:8" ht="13.5" x14ac:dyDescent="0.25">
      <c r="A1162" s="3">
        <f>TITRES_STAT!B1165</f>
        <v>43704</v>
      </c>
      <c r="B1162" s="6">
        <f>TITRES_STAT!C1165</f>
        <v>27.98</v>
      </c>
      <c r="C1162" s="6">
        <f>TITRES_STAT!D1165</f>
        <v>14.4299</v>
      </c>
      <c r="D1162" s="6">
        <f>TITRES_STAT!E1165</f>
        <v>1226</v>
      </c>
      <c r="E1162" s="2">
        <f t="shared" si="72"/>
        <v>183720</v>
      </c>
      <c r="F1162" s="6" t="str">
        <f t="shared" si="75"/>
        <v>BULLISH</v>
      </c>
      <c r="G1162" s="6" t="str">
        <f t="shared" si="74"/>
        <v>NEUTRAL</v>
      </c>
      <c r="H1162" s="6" t="str">
        <f t="shared" si="73"/>
        <v>CONFIRMED BULLISH</v>
      </c>
    </row>
    <row r="1163" spans="1:8" ht="13.5" x14ac:dyDescent="0.25">
      <c r="A1163" s="3">
        <f>TITRES_STAT!B1166</f>
        <v>43705</v>
      </c>
      <c r="B1163" s="6">
        <f>TITRES_STAT!C1166</f>
        <v>27.95</v>
      </c>
      <c r="C1163" s="6">
        <f>TITRES_STAT!D1166</f>
        <v>14.414400000000001</v>
      </c>
      <c r="D1163" s="6">
        <f>TITRES_STAT!E1166</f>
        <v>117</v>
      </c>
      <c r="E1163" s="2">
        <f t="shared" si="72"/>
        <v>183603</v>
      </c>
      <c r="F1163" s="6" t="str">
        <f t="shared" si="75"/>
        <v>BULLISH</v>
      </c>
      <c r="G1163" s="6" t="str">
        <f t="shared" si="74"/>
        <v>NEUTRAL</v>
      </c>
      <c r="H1163" s="6" t="str">
        <f t="shared" si="73"/>
        <v>CONFIRMED BULLISH</v>
      </c>
    </row>
    <row r="1164" spans="1:8" ht="13.5" x14ac:dyDescent="0.25">
      <c r="A1164" s="3">
        <f>TITRES_STAT!B1167</f>
        <v>43706</v>
      </c>
      <c r="B1164" s="6">
        <f>TITRES_STAT!C1167</f>
        <v>27.93</v>
      </c>
      <c r="C1164" s="6">
        <f>TITRES_STAT!D1167</f>
        <v>14.4041</v>
      </c>
      <c r="D1164" s="6">
        <f>TITRES_STAT!E1167</f>
        <v>484</v>
      </c>
      <c r="E1164" s="2">
        <f t="shared" si="72"/>
        <v>183119</v>
      </c>
      <c r="F1164" s="6" t="str">
        <f t="shared" si="75"/>
        <v>BEARISH</v>
      </c>
      <c r="G1164" s="6" t="str">
        <f t="shared" si="74"/>
        <v>NEUTRAL</v>
      </c>
      <c r="H1164" s="6" t="str">
        <f t="shared" si="73"/>
        <v>CONFIRMED BEARISH</v>
      </c>
    </row>
    <row r="1165" spans="1:8" ht="13.5" x14ac:dyDescent="0.25">
      <c r="A1165" s="3">
        <f>TITRES_STAT!B1168</f>
        <v>43707</v>
      </c>
      <c r="B1165" s="6">
        <f>TITRES_STAT!C1168</f>
        <v>27.98</v>
      </c>
      <c r="C1165" s="6">
        <f>TITRES_STAT!D1168</f>
        <v>14.4299</v>
      </c>
      <c r="D1165" s="6">
        <f>TITRES_STAT!E1168</f>
        <v>50</v>
      </c>
      <c r="E1165" s="2">
        <f t="shared" si="72"/>
        <v>183169</v>
      </c>
      <c r="F1165" s="6" t="str">
        <f t="shared" si="75"/>
        <v>BEARISH</v>
      </c>
      <c r="G1165" s="6" t="str">
        <f t="shared" si="74"/>
        <v>NEUTRAL</v>
      </c>
      <c r="H1165" s="6" t="str">
        <f t="shared" si="73"/>
        <v>BEARISH DIVERGENCE</v>
      </c>
    </row>
    <row r="1166" spans="1:8" ht="13.5" x14ac:dyDescent="0.25">
      <c r="A1166" s="3">
        <f>TITRES_STAT!B1169</f>
        <v>43710</v>
      </c>
      <c r="B1166" s="6">
        <f>TITRES_STAT!C1169</f>
        <v>27.95</v>
      </c>
      <c r="C1166" s="6">
        <f>TITRES_STAT!D1169</f>
        <v>14.414400000000001</v>
      </c>
      <c r="D1166" s="6">
        <f>TITRES_STAT!E1169</f>
        <v>146</v>
      </c>
      <c r="E1166" s="2">
        <f t="shared" si="72"/>
        <v>183023</v>
      </c>
      <c r="F1166" s="6" t="str">
        <f t="shared" si="75"/>
        <v>BEARISH</v>
      </c>
      <c r="G1166" s="6" t="str">
        <f t="shared" si="74"/>
        <v>NEUTRAL</v>
      </c>
      <c r="H1166" s="6" t="str">
        <f t="shared" si="73"/>
        <v>CONFIRMED BEARISH</v>
      </c>
    </row>
    <row r="1167" spans="1:8" ht="13.5" x14ac:dyDescent="0.25">
      <c r="A1167" s="3">
        <f>TITRES_STAT!B1170</f>
        <v>43711</v>
      </c>
      <c r="B1167" s="6">
        <f>TITRES_STAT!C1170</f>
        <v>28</v>
      </c>
      <c r="C1167" s="6">
        <f>TITRES_STAT!D1170</f>
        <v>14.440200000000001</v>
      </c>
      <c r="D1167" s="6">
        <f>TITRES_STAT!E1170</f>
        <v>543</v>
      </c>
      <c r="E1167" s="2">
        <f t="shared" si="72"/>
        <v>183566</v>
      </c>
      <c r="F1167" s="6" t="str">
        <f t="shared" si="75"/>
        <v>BEARISH</v>
      </c>
      <c r="G1167" s="6" t="str">
        <f t="shared" si="74"/>
        <v>NEUTRAL</v>
      </c>
      <c r="H1167" s="6" t="str">
        <f t="shared" si="73"/>
        <v>BEARISH DIVERGENCE</v>
      </c>
    </row>
    <row r="1168" spans="1:8" ht="13.5" x14ac:dyDescent="0.25">
      <c r="A1168" s="3">
        <f>TITRES_STAT!B1171</f>
        <v>43712</v>
      </c>
      <c r="B1168" s="6">
        <f>TITRES_STAT!C1171</f>
        <v>28</v>
      </c>
      <c r="C1168" s="6">
        <f>TITRES_STAT!D1171</f>
        <v>14.440200000000001</v>
      </c>
      <c r="D1168" s="6">
        <f>TITRES_STAT!E1171</f>
        <v>22</v>
      </c>
      <c r="E1168" s="2">
        <f t="shared" si="72"/>
        <v>183566</v>
      </c>
      <c r="F1168" s="6" t="str">
        <f t="shared" si="75"/>
        <v>BEARISH</v>
      </c>
      <c r="G1168" s="6" t="str">
        <f t="shared" si="74"/>
        <v>NEUTRAL</v>
      </c>
      <c r="H1168" s="6" t="str">
        <f t="shared" si="73"/>
        <v>BEARISH DIVERGENCE</v>
      </c>
    </row>
    <row r="1169" spans="1:8" ht="13.5" x14ac:dyDescent="0.25">
      <c r="A1169" s="3">
        <f>TITRES_STAT!B1172</f>
        <v>43713</v>
      </c>
      <c r="B1169" s="6">
        <f>TITRES_STAT!C1172</f>
        <v>27.9</v>
      </c>
      <c r="C1169" s="6">
        <f>TITRES_STAT!D1172</f>
        <v>14.3886</v>
      </c>
      <c r="D1169" s="6">
        <f>TITRES_STAT!E1172</f>
        <v>132</v>
      </c>
      <c r="E1169" s="2">
        <f t="shared" si="72"/>
        <v>183434</v>
      </c>
      <c r="F1169" s="6" t="str">
        <f t="shared" si="75"/>
        <v>BULLISH</v>
      </c>
      <c r="G1169" s="6" t="str">
        <f t="shared" si="74"/>
        <v>NEUTRAL</v>
      </c>
      <c r="H1169" s="6" t="str">
        <f t="shared" si="73"/>
        <v>BULLISH DIVERGENCE</v>
      </c>
    </row>
    <row r="1170" spans="1:8" ht="13.5" x14ac:dyDescent="0.25">
      <c r="A1170" s="3">
        <f>TITRES_STAT!B1173</f>
        <v>43714</v>
      </c>
      <c r="B1170" s="6">
        <f>TITRES_STAT!C1173</f>
        <v>27.9</v>
      </c>
      <c r="C1170" s="6">
        <f>TITRES_STAT!D1173</f>
        <v>14.3886</v>
      </c>
      <c r="D1170" s="6">
        <f>TITRES_STAT!E1173</f>
        <v>134</v>
      </c>
      <c r="E1170" s="2">
        <f t="shared" si="72"/>
        <v>183434</v>
      </c>
      <c r="F1170" s="6" t="str">
        <f t="shared" si="75"/>
        <v>BULLISH</v>
      </c>
      <c r="G1170" s="6" t="str">
        <f t="shared" si="74"/>
        <v>NEUTRAL</v>
      </c>
      <c r="H1170" s="6" t="str">
        <f t="shared" si="73"/>
        <v>BULLISH DIVERGENCE</v>
      </c>
    </row>
    <row r="1171" spans="1:8" ht="13.5" x14ac:dyDescent="0.25">
      <c r="A1171" s="3">
        <f>TITRES_STAT!B1174</f>
        <v>43717</v>
      </c>
      <c r="B1171" s="6">
        <f>TITRES_STAT!C1174</f>
        <v>27.9</v>
      </c>
      <c r="C1171" s="6">
        <f>TITRES_STAT!D1174</f>
        <v>14.3886</v>
      </c>
      <c r="D1171" s="6">
        <f>TITRES_STAT!E1174</f>
        <v>150</v>
      </c>
      <c r="E1171" s="2">
        <f t="shared" si="72"/>
        <v>183434</v>
      </c>
      <c r="F1171" s="6" t="str">
        <f t="shared" si="75"/>
        <v>BULLISH</v>
      </c>
      <c r="G1171" s="6" t="str">
        <f t="shared" si="74"/>
        <v>NEUTRAL</v>
      </c>
      <c r="H1171" s="6" t="str">
        <f t="shared" si="73"/>
        <v>BULLISH DIVERGENCE</v>
      </c>
    </row>
    <row r="1172" spans="1:8" ht="13.5" x14ac:dyDescent="0.25">
      <c r="A1172" s="3">
        <f>TITRES_STAT!B1175</f>
        <v>43718</v>
      </c>
      <c r="B1172" s="6">
        <f>TITRES_STAT!C1175</f>
        <v>27.9</v>
      </c>
      <c r="C1172" s="6">
        <f>TITRES_STAT!D1175</f>
        <v>14.3886</v>
      </c>
      <c r="D1172" s="6">
        <f>TITRES_STAT!E1175</f>
        <v>194</v>
      </c>
      <c r="E1172" s="2">
        <f t="shared" si="72"/>
        <v>183434</v>
      </c>
      <c r="F1172" s="6" t="str">
        <f t="shared" si="75"/>
        <v>BEARISH</v>
      </c>
      <c r="G1172" s="6" t="str">
        <f t="shared" si="74"/>
        <v>NEUTRAL</v>
      </c>
      <c r="H1172" s="6" t="str">
        <f t="shared" si="73"/>
        <v>CONFIRMED BEARISH</v>
      </c>
    </row>
    <row r="1173" spans="1:8" ht="13.5" x14ac:dyDescent="0.25">
      <c r="A1173" s="3">
        <f>TITRES_STAT!B1176</f>
        <v>43719</v>
      </c>
      <c r="B1173" s="6">
        <f>TITRES_STAT!C1176</f>
        <v>27.9</v>
      </c>
      <c r="C1173" s="6">
        <f>TITRES_STAT!D1176</f>
        <v>14.3886</v>
      </c>
      <c r="D1173" s="6">
        <f>TITRES_STAT!E1176</f>
        <v>226</v>
      </c>
      <c r="E1173" s="2">
        <f t="shared" si="72"/>
        <v>183434</v>
      </c>
      <c r="F1173" s="6" t="str">
        <f t="shared" si="75"/>
        <v>BEARISH</v>
      </c>
      <c r="G1173" s="6" t="str">
        <f t="shared" si="74"/>
        <v>NEUTRAL</v>
      </c>
      <c r="H1173" s="6" t="str">
        <f t="shared" si="73"/>
        <v>CONFIRMED BEARISH</v>
      </c>
    </row>
    <row r="1174" spans="1:8" ht="13.5" x14ac:dyDescent="0.25">
      <c r="A1174" s="3">
        <f>TITRES_STAT!B1177</f>
        <v>43720</v>
      </c>
      <c r="B1174" s="6">
        <f>TITRES_STAT!C1177</f>
        <v>27.9</v>
      </c>
      <c r="C1174" s="6">
        <f>TITRES_STAT!D1177</f>
        <v>14.3886</v>
      </c>
      <c r="D1174" s="6">
        <f>TITRES_STAT!E1177</f>
        <v>351</v>
      </c>
      <c r="E1174" s="2">
        <f t="shared" si="72"/>
        <v>183434</v>
      </c>
      <c r="F1174" s="6" t="str">
        <f t="shared" si="75"/>
        <v>NEUTRAL</v>
      </c>
      <c r="G1174" s="6" t="str">
        <f t="shared" si="74"/>
        <v>NEUTRAL</v>
      </c>
      <c r="H1174" s="6" t="str">
        <f t="shared" si="73"/>
        <v>NEUTRAL</v>
      </c>
    </row>
    <row r="1175" spans="1:8" ht="13.5" x14ac:dyDescent="0.25">
      <c r="A1175" s="3">
        <f>TITRES_STAT!B1178</f>
        <v>43721</v>
      </c>
      <c r="B1175" s="6">
        <f>TITRES_STAT!C1178</f>
        <v>27.9</v>
      </c>
      <c r="C1175" s="6">
        <f>TITRES_STAT!D1178</f>
        <v>14.3886</v>
      </c>
      <c r="D1175" s="6">
        <f>TITRES_STAT!E1178</f>
        <v>217</v>
      </c>
      <c r="E1175" s="2">
        <f t="shared" si="72"/>
        <v>183434</v>
      </c>
      <c r="F1175" s="6" t="str">
        <f t="shared" si="75"/>
        <v>NEUTRAL</v>
      </c>
      <c r="G1175" s="6" t="str">
        <f t="shared" si="74"/>
        <v>NEUTRAL</v>
      </c>
      <c r="H1175" s="6" t="str">
        <f t="shared" si="73"/>
        <v>NEUTRAL</v>
      </c>
    </row>
    <row r="1176" spans="1:8" ht="13.5" x14ac:dyDescent="0.25">
      <c r="A1176" s="3">
        <f>TITRES_STAT!B1179</f>
        <v>43724</v>
      </c>
      <c r="B1176" s="6">
        <f>TITRES_STAT!C1179</f>
        <v>27.9</v>
      </c>
      <c r="C1176" s="6">
        <f>TITRES_STAT!D1179</f>
        <v>14.3886</v>
      </c>
      <c r="D1176" s="6">
        <f>TITRES_STAT!E1179</f>
        <v>214</v>
      </c>
      <c r="E1176" s="2">
        <f t="shared" si="72"/>
        <v>183434</v>
      </c>
      <c r="F1176" s="6" t="str">
        <f t="shared" si="75"/>
        <v>NEUTRAL</v>
      </c>
      <c r="G1176" s="6" t="str">
        <f t="shared" si="74"/>
        <v>NEUTRAL</v>
      </c>
      <c r="H1176" s="6" t="str">
        <f t="shared" si="73"/>
        <v>NEUTRAL</v>
      </c>
    </row>
    <row r="1177" spans="1:8" ht="13.5" x14ac:dyDescent="0.25">
      <c r="A1177" s="3">
        <f>TITRES_STAT!B1180</f>
        <v>43725</v>
      </c>
      <c r="B1177" s="6">
        <f>TITRES_STAT!C1180</f>
        <v>27.9</v>
      </c>
      <c r="C1177" s="6">
        <f>TITRES_STAT!D1180</f>
        <v>14.3886</v>
      </c>
      <c r="D1177" s="6">
        <f>TITRES_STAT!E1180</f>
        <v>138</v>
      </c>
      <c r="E1177" s="2">
        <f t="shared" si="72"/>
        <v>183434</v>
      </c>
      <c r="F1177" s="6" t="str">
        <f t="shared" si="75"/>
        <v>NEUTRAL</v>
      </c>
      <c r="G1177" s="6" t="str">
        <f t="shared" si="74"/>
        <v>NEUTRAL</v>
      </c>
      <c r="H1177" s="6" t="str">
        <f t="shared" si="73"/>
        <v>NEUTRAL</v>
      </c>
    </row>
    <row r="1178" spans="1:8" ht="13.5" x14ac:dyDescent="0.25">
      <c r="A1178" s="3">
        <f>TITRES_STAT!B1181</f>
        <v>43726</v>
      </c>
      <c r="B1178" s="6">
        <f>TITRES_STAT!C1181</f>
        <v>27.9</v>
      </c>
      <c r="C1178" s="6">
        <f>TITRES_STAT!D1181</f>
        <v>14.3886</v>
      </c>
      <c r="D1178" s="6">
        <f>TITRES_STAT!E1181</f>
        <v>1880</v>
      </c>
      <c r="E1178" s="2">
        <f t="shared" si="72"/>
        <v>183434</v>
      </c>
      <c r="F1178" s="6" t="str">
        <f t="shared" si="75"/>
        <v>NEUTRAL</v>
      </c>
      <c r="G1178" s="6" t="str">
        <f t="shared" si="74"/>
        <v>NEUTRAL</v>
      </c>
      <c r="H1178" s="6" t="str">
        <f t="shared" si="73"/>
        <v>NEUTRAL</v>
      </c>
    </row>
    <row r="1179" spans="1:8" ht="13.5" x14ac:dyDescent="0.25">
      <c r="A1179" s="3">
        <f>TITRES_STAT!B1182</f>
        <v>43727</v>
      </c>
      <c r="B1179" s="6">
        <f>TITRES_STAT!C1182</f>
        <v>27.9</v>
      </c>
      <c r="C1179" s="6">
        <f>TITRES_STAT!D1182</f>
        <v>14.3886</v>
      </c>
      <c r="D1179" s="6">
        <f>TITRES_STAT!E1182</f>
        <v>923</v>
      </c>
      <c r="E1179" s="2">
        <f t="shared" si="72"/>
        <v>183434</v>
      </c>
      <c r="F1179" s="6" t="str">
        <f t="shared" si="75"/>
        <v>NEUTRAL</v>
      </c>
      <c r="G1179" s="6" t="str">
        <f t="shared" si="74"/>
        <v>NEUTRAL</v>
      </c>
      <c r="H1179" s="6" t="str">
        <f t="shared" si="73"/>
        <v>NEUTRAL</v>
      </c>
    </row>
    <row r="1180" spans="1:8" ht="13.5" x14ac:dyDescent="0.25">
      <c r="A1180" s="3">
        <f>TITRES_STAT!B1183</f>
        <v>43728</v>
      </c>
      <c r="B1180" s="6">
        <f>TITRES_STAT!C1183</f>
        <v>27.9</v>
      </c>
      <c r="C1180" s="6">
        <f>TITRES_STAT!D1183</f>
        <v>14.3886</v>
      </c>
      <c r="D1180" s="6">
        <f>TITRES_STAT!E1183</f>
        <v>250</v>
      </c>
      <c r="E1180" s="2">
        <f t="shared" si="72"/>
        <v>183434</v>
      </c>
      <c r="F1180" s="6" t="str">
        <f t="shared" si="75"/>
        <v>NEUTRAL</v>
      </c>
      <c r="G1180" s="6" t="str">
        <f t="shared" si="74"/>
        <v>NEUTRAL</v>
      </c>
      <c r="H1180" s="6" t="str">
        <f t="shared" si="73"/>
        <v>NEUTRAL</v>
      </c>
    </row>
    <row r="1181" spans="1:8" ht="13.5" x14ac:dyDescent="0.25">
      <c r="A1181" s="3">
        <f>TITRES_STAT!B1184</f>
        <v>43731</v>
      </c>
      <c r="B1181" s="6">
        <f>TITRES_STAT!C1184</f>
        <v>27.89</v>
      </c>
      <c r="C1181" s="6">
        <f>TITRES_STAT!D1184</f>
        <v>14.3835</v>
      </c>
      <c r="D1181" s="6">
        <f>TITRES_STAT!E1184</f>
        <v>1231</v>
      </c>
      <c r="E1181" s="2">
        <f t="shared" si="72"/>
        <v>182203</v>
      </c>
      <c r="F1181" s="6" t="str">
        <f t="shared" si="75"/>
        <v>BEARISH</v>
      </c>
      <c r="G1181" s="6" t="str">
        <f t="shared" si="74"/>
        <v>NEUTRAL</v>
      </c>
      <c r="H1181" s="6" t="str">
        <f t="shared" si="73"/>
        <v>CONFIRMED BEARISH</v>
      </c>
    </row>
    <row r="1182" spans="1:8" ht="13.5" x14ac:dyDescent="0.25">
      <c r="A1182" s="3">
        <f>TITRES_STAT!B1185</f>
        <v>43732</v>
      </c>
      <c r="B1182" s="6">
        <f>TITRES_STAT!C1185</f>
        <v>27.87</v>
      </c>
      <c r="C1182" s="6">
        <f>TITRES_STAT!D1185</f>
        <v>14.373200000000001</v>
      </c>
      <c r="D1182" s="6">
        <f>TITRES_STAT!E1185</f>
        <v>1715</v>
      </c>
      <c r="E1182" s="2">
        <f t="shared" si="72"/>
        <v>180488</v>
      </c>
      <c r="F1182" s="6" t="str">
        <f t="shared" si="75"/>
        <v>BEARISH</v>
      </c>
      <c r="G1182" s="6" t="str">
        <f t="shared" si="74"/>
        <v>NEUTRAL</v>
      </c>
      <c r="H1182" s="6" t="str">
        <f t="shared" si="73"/>
        <v>CONFIRMED BEARISH</v>
      </c>
    </row>
    <row r="1183" spans="1:8" ht="13.5" x14ac:dyDescent="0.25">
      <c r="A1183" s="3">
        <f>TITRES_STAT!B1186</f>
        <v>43733</v>
      </c>
      <c r="B1183" s="6">
        <f>TITRES_STAT!C1186</f>
        <v>27.88</v>
      </c>
      <c r="C1183" s="6">
        <f>TITRES_STAT!D1186</f>
        <v>14.378299999999999</v>
      </c>
      <c r="D1183" s="6">
        <f>TITRES_STAT!E1186</f>
        <v>216</v>
      </c>
      <c r="E1183" s="2">
        <f t="shared" si="72"/>
        <v>180704</v>
      </c>
      <c r="F1183" s="6" t="str">
        <f t="shared" si="75"/>
        <v>BEARISH</v>
      </c>
      <c r="G1183" s="6" t="str">
        <f t="shared" si="74"/>
        <v>NEUTRAL</v>
      </c>
      <c r="H1183" s="6" t="str">
        <f t="shared" si="73"/>
        <v>CONFIRMED BEARISH</v>
      </c>
    </row>
    <row r="1184" spans="1:8" ht="13.5" x14ac:dyDescent="0.25">
      <c r="A1184" s="3">
        <f>TITRES_STAT!B1187</f>
        <v>43734</v>
      </c>
      <c r="B1184" s="6">
        <f>TITRES_STAT!C1187</f>
        <v>27.87</v>
      </c>
      <c r="C1184" s="6">
        <f>TITRES_STAT!D1187</f>
        <v>14.373200000000001</v>
      </c>
      <c r="D1184" s="6">
        <f>TITRES_STAT!E1187</f>
        <v>391</v>
      </c>
      <c r="E1184" s="2">
        <f t="shared" si="72"/>
        <v>180313</v>
      </c>
      <c r="F1184" s="6" t="str">
        <f t="shared" si="75"/>
        <v>BEARISH</v>
      </c>
      <c r="G1184" s="6" t="str">
        <f t="shared" si="74"/>
        <v>NEUTRAL</v>
      </c>
      <c r="H1184" s="6" t="str">
        <f t="shared" si="73"/>
        <v>CONFIRMED BEARISH</v>
      </c>
    </row>
    <row r="1185" spans="1:8" ht="13.5" x14ac:dyDescent="0.25">
      <c r="A1185" s="3">
        <f>TITRES_STAT!B1188</f>
        <v>43735</v>
      </c>
      <c r="B1185" s="6">
        <f>TITRES_STAT!C1188</f>
        <v>27.87</v>
      </c>
      <c r="C1185" s="6">
        <f>TITRES_STAT!D1188</f>
        <v>14.373200000000001</v>
      </c>
      <c r="D1185" s="6">
        <f>TITRES_STAT!E1188</f>
        <v>800</v>
      </c>
      <c r="E1185" s="2">
        <f t="shared" si="72"/>
        <v>180313</v>
      </c>
      <c r="F1185" s="6" t="str">
        <f t="shared" si="75"/>
        <v>BEARISH</v>
      </c>
      <c r="G1185" s="6" t="str">
        <f t="shared" si="74"/>
        <v>NEUTRAL</v>
      </c>
      <c r="H1185" s="6" t="str">
        <f t="shared" si="73"/>
        <v>CONFIRMED BEARISH</v>
      </c>
    </row>
    <row r="1186" spans="1:8" ht="13.5" x14ac:dyDescent="0.25">
      <c r="A1186" s="3">
        <f>TITRES_STAT!B1189</f>
        <v>43738</v>
      </c>
      <c r="B1186" s="6">
        <f>TITRES_STAT!C1189</f>
        <v>27.89</v>
      </c>
      <c r="C1186" s="6">
        <f>TITRES_STAT!D1189</f>
        <v>14.3835</v>
      </c>
      <c r="D1186" s="6">
        <f>TITRES_STAT!E1189</f>
        <v>136</v>
      </c>
      <c r="E1186" s="2">
        <f t="shared" si="72"/>
        <v>180449</v>
      </c>
      <c r="F1186" s="6" t="str">
        <f t="shared" si="75"/>
        <v>BEARISH</v>
      </c>
      <c r="G1186" s="6" t="str">
        <f t="shared" si="74"/>
        <v>NEUTRAL</v>
      </c>
      <c r="H1186" s="6" t="str">
        <f t="shared" si="73"/>
        <v>NEUTRAL</v>
      </c>
    </row>
    <row r="1187" spans="1:8" ht="13.5" x14ac:dyDescent="0.25">
      <c r="A1187" s="3">
        <f>TITRES_STAT!B1190</f>
        <v>43739</v>
      </c>
      <c r="B1187" s="6">
        <f>TITRES_STAT!C1190</f>
        <v>27.88</v>
      </c>
      <c r="C1187" s="6">
        <f>TITRES_STAT!D1190</f>
        <v>14.378299999999999</v>
      </c>
      <c r="D1187" s="6">
        <f>TITRES_STAT!E1190</f>
        <v>2537</v>
      </c>
      <c r="E1187" s="2">
        <f t="shared" si="72"/>
        <v>177912</v>
      </c>
      <c r="F1187" s="6" t="str">
        <f t="shared" si="75"/>
        <v>BEARISH</v>
      </c>
      <c r="G1187" s="6" t="str">
        <f t="shared" si="74"/>
        <v>NEUTRAL</v>
      </c>
      <c r="H1187" s="6" t="str">
        <f t="shared" si="73"/>
        <v>BEARISH DIVERGENCE</v>
      </c>
    </row>
    <row r="1188" spans="1:8" ht="13.5" x14ac:dyDescent="0.25">
      <c r="A1188" s="3">
        <f>TITRES_STAT!B1191</f>
        <v>43740</v>
      </c>
      <c r="B1188" s="6">
        <f>TITRES_STAT!C1191</f>
        <v>27.89</v>
      </c>
      <c r="C1188" s="6">
        <f>TITRES_STAT!D1191</f>
        <v>14.3835</v>
      </c>
      <c r="D1188" s="6">
        <f>TITRES_STAT!E1191</f>
        <v>2932</v>
      </c>
      <c r="E1188" s="2">
        <f t="shared" si="72"/>
        <v>180844</v>
      </c>
      <c r="F1188" s="6" t="str">
        <f t="shared" si="75"/>
        <v>BULLISH</v>
      </c>
      <c r="G1188" s="6" t="str">
        <f t="shared" si="74"/>
        <v>NEUTRAL</v>
      </c>
      <c r="H1188" s="6" t="str">
        <f t="shared" si="73"/>
        <v>CONFIRMED BULLISH</v>
      </c>
    </row>
    <row r="1189" spans="1:8" ht="13.5" x14ac:dyDescent="0.25">
      <c r="A1189" s="3">
        <f>TITRES_STAT!B1192</f>
        <v>43741</v>
      </c>
      <c r="B1189" s="6">
        <f>TITRES_STAT!C1192</f>
        <v>27.89</v>
      </c>
      <c r="C1189" s="6">
        <f>TITRES_STAT!D1192</f>
        <v>14.3835</v>
      </c>
      <c r="D1189" s="6">
        <f>TITRES_STAT!E1192</f>
        <v>151</v>
      </c>
      <c r="E1189" s="2">
        <f t="shared" si="72"/>
        <v>180844</v>
      </c>
      <c r="F1189" s="6" t="str">
        <f t="shared" si="75"/>
        <v>BULLISH</v>
      </c>
      <c r="G1189" s="6" t="str">
        <f t="shared" si="74"/>
        <v>NEUTRAL</v>
      </c>
      <c r="H1189" s="6" t="str">
        <f t="shared" si="73"/>
        <v>CONFIRMED BULLISH</v>
      </c>
    </row>
    <row r="1190" spans="1:8" ht="13.5" x14ac:dyDescent="0.25">
      <c r="A1190" s="3">
        <f>TITRES_STAT!B1193</f>
        <v>43742</v>
      </c>
      <c r="B1190" s="6">
        <f>TITRES_STAT!C1193</f>
        <v>27.89</v>
      </c>
      <c r="C1190" s="6">
        <f>TITRES_STAT!D1193</f>
        <v>14.3835</v>
      </c>
      <c r="D1190" s="6">
        <f>TITRES_STAT!E1193</f>
        <v>312</v>
      </c>
      <c r="E1190" s="2">
        <f t="shared" si="72"/>
        <v>180844</v>
      </c>
      <c r="F1190" s="6" t="str">
        <f t="shared" si="75"/>
        <v>BULLISH</v>
      </c>
      <c r="G1190" s="6" t="str">
        <f t="shared" si="74"/>
        <v>NEUTRAL</v>
      </c>
      <c r="H1190" s="6" t="str">
        <f t="shared" si="73"/>
        <v>CONFIRMED BULLISH</v>
      </c>
    </row>
    <row r="1191" spans="1:8" ht="13.5" x14ac:dyDescent="0.25">
      <c r="A1191" s="3">
        <f>TITRES_STAT!B1194</f>
        <v>43745</v>
      </c>
      <c r="B1191" s="6">
        <f>TITRES_STAT!C1194</f>
        <v>27.9</v>
      </c>
      <c r="C1191" s="6">
        <f>TITRES_STAT!D1194</f>
        <v>14.3886</v>
      </c>
      <c r="D1191" s="6">
        <f>TITRES_STAT!E1194</f>
        <v>400</v>
      </c>
      <c r="E1191" s="2">
        <f t="shared" si="72"/>
        <v>181244</v>
      </c>
      <c r="F1191" s="6" t="str">
        <f t="shared" si="75"/>
        <v>BULLISH</v>
      </c>
      <c r="G1191" s="6" t="str">
        <f t="shared" si="74"/>
        <v>NEUTRAL</v>
      </c>
      <c r="H1191" s="6" t="str">
        <f t="shared" si="73"/>
        <v>CONFIRMED BULLISH</v>
      </c>
    </row>
    <row r="1192" spans="1:8" ht="13.5" x14ac:dyDescent="0.25">
      <c r="A1192" s="3">
        <f>TITRES_STAT!B1195</f>
        <v>43746</v>
      </c>
      <c r="B1192" s="6">
        <f>TITRES_STAT!C1195</f>
        <v>27.9</v>
      </c>
      <c r="C1192" s="6">
        <f>TITRES_STAT!D1195</f>
        <v>14.3886</v>
      </c>
      <c r="D1192" s="6">
        <f>TITRES_STAT!E1195</f>
        <v>417</v>
      </c>
      <c r="E1192" s="2">
        <f t="shared" si="72"/>
        <v>181244</v>
      </c>
      <c r="F1192" s="6" t="str">
        <f t="shared" si="75"/>
        <v>BULLISH</v>
      </c>
      <c r="G1192" s="6" t="str">
        <f t="shared" si="74"/>
        <v>NEUTRAL</v>
      </c>
      <c r="H1192" s="6" t="str">
        <f t="shared" si="73"/>
        <v>CONFIRMED BULLISH</v>
      </c>
    </row>
    <row r="1193" spans="1:8" ht="13.5" x14ac:dyDescent="0.25">
      <c r="A1193" s="3">
        <f>TITRES_STAT!B1196</f>
        <v>43747</v>
      </c>
      <c r="B1193" s="6">
        <f>TITRES_STAT!C1196</f>
        <v>27.9</v>
      </c>
      <c r="C1193" s="6">
        <f>TITRES_STAT!D1196</f>
        <v>14.3886</v>
      </c>
      <c r="D1193" s="6">
        <f>TITRES_STAT!E1196</f>
        <v>100</v>
      </c>
      <c r="E1193" s="2">
        <f t="shared" si="72"/>
        <v>181244</v>
      </c>
      <c r="F1193" s="6" t="str">
        <f t="shared" si="75"/>
        <v>BULLISH</v>
      </c>
      <c r="G1193" s="6" t="str">
        <f t="shared" si="74"/>
        <v>NEUTRAL</v>
      </c>
      <c r="H1193" s="6" t="str">
        <f t="shared" si="73"/>
        <v>CONFIRMED BULLISH</v>
      </c>
    </row>
    <row r="1194" spans="1:8" ht="13.5" x14ac:dyDescent="0.25">
      <c r="A1194" s="3">
        <f>TITRES_STAT!B1197</f>
        <v>43748</v>
      </c>
      <c r="B1194" s="6">
        <f>TITRES_STAT!C1197</f>
        <v>27.89</v>
      </c>
      <c r="C1194" s="6">
        <f>TITRES_STAT!D1197</f>
        <v>14.3835</v>
      </c>
      <c r="D1194" s="6">
        <f>TITRES_STAT!E1197</f>
        <v>211</v>
      </c>
      <c r="E1194" s="2">
        <f t="shared" si="72"/>
        <v>181033</v>
      </c>
      <c r="F1194" s="6" t="str">
        <f t="shared" si="75"/>
        <v>BULLISH</v>
      </c>
      <c r="G1194" s="6" t="str">
        <f t="shared" si="74"/>
        <v>NEUTRAL</v>
      </c>
      <c r="H1194" s="6" t="str">
        <f t="shared" si="73"/>
        <v>NEUTRAL</v>
      </c>
    </row>
    <row r="1195" spans="1:8" ht="13.5" x14ac:dyDescent="0.25">
      <c r="A1195" s="3">
        <f>TITRES_STAT!B1198</f>
        <v>43749</v>
      </c>
      <c r="B1195" s="6">
        <f>TITRES_STAT!C1198</f>
        <v>27.89</v>
      </c>
      <c r="C1195" s="6">
        <f>TITRES_STAT!D1198</f>
        <v>14.3835</v>
      </c>
      <c r="D1195" s="6">
        <f>TITRES_STAT!E1198</f>
        <v>900</v>
      </c>
      <c r="E1195" s="2">
        <f t="shared" si="72"/>
        <v>181033</v>
      </c>
      <c r="F1195" s="6" t="str">
        <f t="shared" si="75"/>
        <v>BULLISH</v>
      </c>
      <c r="G1195" s="6" t="str">
        <f t="shared" si="74"/>
        <v>NEUTRAL</v>
      </c>
      <c r="H1195" s="6" t="str">
        <f t="shared" si="73"/>
        <v>NEUTRAL</v>
      </c>
    </row>
    <row r="1196" spans="1:8" ht="13.5" x14ac:dyDescent="0.25">
      <c r="A1196" s="3">
        <f>TITRES_STAT!B1199</f>
        <v>43752</v>
      </c>
      <c r="B1196" s="6">
        <f>TITRES_STAT!C1199</f>
        <v>27.9</v>
      </c>
      <c r="C1196" s="6">
        <f>TITRES_STAT!D1199</f>
        <v>14.3886</v>
      </c>
      <c r="D1196" s="6">
        <f>TITRES_STAT!E1199</f>
        <v>100</v>
      </c>
      <c r="E1196" s="2">
        <f t="shared" si="72"/>
        <v>181133</v>
      </c>
      <c r="F1196" s="6" t="str">
        <f t="shared" si="75"/>
        <v>BEARISH</v>
      </c>
      <c r="G1196" s="6" t="str">
        <f t="shared" si="74"/>
        <v>NEUTRAL</v>
      </c>
      <c r="H1196" s="6" t="str">
        <f t="shared" si="73"/>
        <v>NEUTRAL</v>
      </c>
    </row>
    <row r="1197" spans="1:8" ht="13.5" x14ac:dyDescent="0.25">
      <c r="A1197" s="3">
        <f>TITRES_STAT!B1200</f>
        <v>43754</v>
      </c>
      <c r="B1197" s="6">
        <f>TITRES_STAT!C1200</f>
        <v>27.8</v>
      </c>
      <c r="C1197" s="6">
        <f>TITRES_STAT!D1200</f>
        <v>14.3371</v>
      </c>
      <c r="D1197" s="6">
        <f>TITRES_STAT!E1200</f>
        <v>170</v>
      </c>
      <c r="E1197" s="2">
        <f t="shared" si="72"/>
        <v>180963</v>
      </c>
      <c r="F1197" s="6" t="str">
        <f t="shared" si="75"/>
        <v>BEARISH</v>
      </c>
      <c r="G1197" s="6" t="str">
        <f t="shared" si="74"/>
        <v>NEUTRAL</v>
      </c>
      <c r="H1197" s="6" t="str">
        <f t="shared" si="73"/>
        <v>CONFIRMED BEARISH</v>
      </c>
    </row>
    <row r="1198" spans="1:8" ht="13.5" x14ac:dyDescent="0.25">
      <c r="A1198" s="3">
        <f>TITRES_STAT!B1201</f>
        <v>43755</v>
      </c>
      <c r="B1198" s="6">
        <f>TITRES_STAT!C1201</f>
        <v>27.8</v>
      </c>
      <c r="C1198" s="6">
        <f>TITRES_STAT!D1201</f>
        <v>14.3371</v>
      </c>
      <c r="D1198" s="6">
        <f>TITRES_STAT!E1201</f>
        <v>2263</v>
      </c>
      <c r="E1198" s="2">
        <f t="shared" si="72"/>
        <v>180963</v>
      </c>
      <c r="F1198" s="6" t="str">
        <f t="shared" si="75"/>
        <v>BEARISH</v>
      </c>
      <c r="G1198" s="6" t="str">
        <f t="shared" si="74"/>
        <v>NEUTRAL</v>
      </c>
      <c r="H1198" s="6" t="str">
        <f t="shared" si="73"/>
        <v>CONFIRMED BEARISH</v>
      </c>
    </row>
    <row r="1199" spans="1:8" ht="13.5" x14ac:dyDescent="0.25">
      <c r="A1199" s="3">
        <f>TITRES_STAT!B1202</f>
        <v>43756</v>
      </c>
      <c r="B1199" s="6">
        <f>TITRES_STAT!C1202</f>
        <v>27.8</v>
      </c>
      <c r="C1199" s="6">
        <f>TITRES_STAT!D1202</f>
        <v>14.3371</v>
      </c>
      <c r="D1199" s="6">
        <f>TITRES_STAT!E1202</f>
        <v>150</v>
      </c>
      <c r="E1199" s="2">
        <f t="shared" si="72"/>
        <v>180963</v>
      </c>
      <c r="F1199" s="6" t="str">
        <f t="shared" si="75"/>
        <v>BEARISH</v>
      </c>
      <c r="G1199" s="6" t="str">
        <f t="shared" si="74"/>
        <v>NEUTRAL</v>
      </c>
      <c r="H1199" s="6" t="str">
        <f t="shared" si="73"/>
        <v>CONFIRMED BEARISH</v>
      </c>
    </row>
    <row r="1200" spans="1:8" ht="13.5" x14ac:dyDescent="0.25">
      <c r="A1200" s="3">
        <f>TITRES_STAT!B1203</f>
        <v>43759</v>
      </c>
      <c r="B1200" s="6">
        <f>TITRES_STAT!C1203</f>
        <v>27.8</v>
      </c>
      <c r="C1200" s="6">
        <f>TITRES_STAT!D1203</f>
        <v>14.3371</v>
      </c>
      <c r="D1200" s="6">
        <f>TITRES_STAT!E1203</f>
        <v>750</v>
      </c>
      <c r="E1200" s="2">
        <f t="shared" si="72"/>
        <v>180963</v>
      </c>
      <c r="F1200" s="6" t="str">
        <f t="shared" si="75"/>
        <v>BEARISH</v>
      </c>
      <c r="G1200" s="6" t="str">
        <f t="shared" si="74"/>
        <v>NEUTRAL</v>
      </c>
      <c r="H1200" s="6" t="str">
        <f t="shared" si="73"/>
        <v>CONFIRMED BEARISH</v>
      </c>
    </row>
    <row r="1201" spans="1:8" ht="13.5" x14ac:dyDescent="0.25">
      <c r="A1201" s="3">
        <f>TITRES_STAT!B1204</f>
        <v>43760</v>
      </c>
      <c r="B1201" s="6">
        <f>TITRES_STAT!C1204</f>
        <v>27.8</v>
      </c>
      <c r="C1201" s="6">
        <f>TITRES_STAT!D1204</f>
        <v>14.3371</v>
      </c>
      <c r="D1201" s="6">
        <f>TITRES_STAT!E1204</f>
        <v>70</v>
      </c>
      <c r="E1201" s="2">
        <f t="shared" si="72"/>
        <v>180963</v>
      </c>
      <c r="F1201" s="6" t="str">
        <f t="shared" si="75"/>
        <v>BEARISH</v>
      </c>
      <c r="G1201" s="6" t="str">
        <f t="shared" si="74"/>
        <v>NEUTRAL</v>
      </c>
      <c r="H1201" s="6" t="str">
        <f t="shared" si="73"/>
        <v>CONFIRMED BEARISH</v>
      </c>
    </row>
    <row r="1202" spans="1:8" ht="13.5" x14ac:dyDescent="0.25">
      <c r="A1202" s="3">
        <f>TITRES_STAT!B1205</f>
        <v>43761</v>
      </c>
      <c r="B1202" s="6">
        <f>TITRES_STAT!C1205</f>
        <v>27.8</v>
      </c>
      <c r="C1202" s="6">
        <f>TITRES_STAT!D1205</f>
        <v>14.3371</v>
      </c>
      <c r="D1202" s="6">
        <f>TITRES_STAT!E1205</f>
        <v>33</v>
      </c>
      <c r="E1202" s="2">
        <f t="shared" si="72"/>
        <v>180963</v>
      </c>
      <c r="F1202" s="6" t="str">
        <f t="shared" si="75"/>
        <v>NEUTRAL</v>
      </c>
      <c r="G1202" s="6" t="str">
        <f t="shared" si="74"/>
        <v>NEUTRAL</v>
      </c>
      <c r="H1202" s="6" t="str">
        <f t="shared" si="73"/>
        <v>NEUTRAL</v>
      </c>
    </row>
    <row r="1203" spans="1:8" ht="13.5" x14ac:dyDescent="0.25">
      <c r="A1203" s="3">
        <f>TITRES_STAT!B1206</f>
        <v>43762</v>
      </c>
      <c r="B1203" s="6">
        <f>TITRES_STAT!C1206</f>
        <v>27.8</v>
      </c>
      <c r="C1203" s="6">
        <f>TITRES_STAT!D1206</f>
        <v>14.3371</v>
      </c>
      <c r="D1203" s="6">
        <f>TITRES_STAT!E1206</f>
        <v>0</v>
      </c>
      <c r="E1203" s="2">
        <f t="shared" si="72"/>
        <v>180963</v>
      </c>
      <c r="F1203" s="6" t="str">
        <f t="shared" si="75"/>
        <v>NEUTRAL</v>
      </c>
      <c r="G1203" s="6" t="str">
        <f t="shared" si="74"/>
        <v>NEUTRAL</v>
      </c>
      <c r="H1203" s="6" t="str">
        <f t="shared" si="73"/>
        <v>NEUTRAL</v>
      </c>
    </row>
    <row r="1204" spans="1:8" ht="13.5" x14ac:dyDescent="0.25">
      <c r="A1204" s="3">
        <f>TITRES_STAT!B1207</f>
        <v>43763</v>
      </c>
      <c r="B1204" s="6">
        <f>TITRES_STAT!C1207</f>
        <v>27.75</v>
      </c>
      <c r="C1204" s="6">
        <f>TITRES_STAT!D1207</f>
        <v>14.311299999999999</v>
      </c>
      <c r="D1204" s="6">
        <f>TITRES_STAT!E1207</f>
        <v>100</v>
      </c>
      <c r="E1204" s="2">
        <f t="shared" si="72"/>
        <v>180863</v>
      </c>
      <c r="F1204" s="6" t="str">
        <f t="shared" si="75"/>
        <v>BEARISH</v>
      </c>
      <c r="G1204" s="6" t="str">
        <f t="shared" si="74"/>
        <v>NEUTRAL</v>
      </c>
      <c r="H1204" s="6" t="str">
        <f t="shared" si="73"/>
        <v>CONFIRMED BEARISH</v>
      </c>
    </row>
    <row r="1205" spans="1:8" ht="13.5" x14ac:dyDescent="0.25">
      <c r="A1205" s="3">
        <f>TITRES_STAT!B1208</f>
        <v>43766</v>
      </c>
      <c r="B1205" s="6">
        <f>TITRES_STAT!C1208</f>
        <v>27.75</v>
      </c>
      <c r="C1205" s="6">
        <f>TITRES_STAT!D1208</f>
        <v>14.311299999999999</v>
      </c>
      <c r="D1205" s="6">
        <f>TITRES_STAT!E1208</f>
        <v>191</v>
      </c>
      <c r="E1205" s="2">
        <f t="shared" si="72"/>
        <v>180863</v>
      </c>
      <c r="F1205" s="6" t="str">
        <f t="shared" si="75"/>
        <v>BEARISH</v>
      </c>
      <c r="G1205" s="6" t="str">
        <f t="shared" si="74"/>
        <v>NEUTRAL</v>
      </c>
      <c r="H1205" s="6" t="str">
        <f t="shared" si="73"/>
        <v>CONFIRMED BEARISH</v>
      </c>
    </row>
    <row r="1206" spans="1:8" ht="13.5" x14ac:dyDescent="0.25">
      <c r="A1206" s="3">
        <f>TITRES_STAT!B1209</f>
        <v>43767</v>
      </c>
      <c r="B1206" s="6">
        <f>TITRES_STAT!C1209</f>
        <v>27.8</v>
      </c>
      <c r="C1206" s="6">
        <f>TITRES_STAT!D1209</f>
        <v>14.3371</v>
      </c>
      <c r="D1206" s="6">
        <f>TITRES_STAT!E1209</f>
        <v>30</v>
      </c>
      <c r="E1206" s="2">
        <f t="shared" si="72"/>
        <v>180893</v>
      </c>
      <c r="F1206" s="6" t="str">
        <f t="shared" si="75"/>
        <v>BEARISH</v>
      </c>
      <c r="G1206" s="6" t="str">
        <f t="shared" si="74"/>
        <v>NEUTRAL</v>
      </c>
      <c r="H1206" s="6" t="str">
        <f t="shared" si="73"/>
        <v>NEUTRAL</v>
      </c>
    </row>
    <row r="1207" spans="1:8" ht="13.5" x14ac:dyDescent="0.25">
      <c r="A1207" s="3">
        <f>TITRES_STAT!B1210</f>
        <v>43768</v>
      </c>
      <c r="B1207" s="6">
        <f>TITRES_STAT!C1210</f>
        <v>27.75</v>
      </c>
      <c r="C1207" s="6">
        <f>TITRES_STAT!D1210</f>
        <v>14.311299999999999</v>
      </c>
      <c r="D1207" s="6">
        <f>TITRES_STAT!E1210</f>
        <v>300</v>
      </c>
      <c r="E1207" s="2">
        <f t="shared" si="72"/>
        <v>180593</v>
      </c>
      <c r="F1207" s="6" t="str">
        <f t="shared" si="75"/>
        <v>BEARISH</v>
      </c>
      <c r="G1207" s="6" t="str">
        <f t="shared" si="74"/>
        <v>NEUTRAL</v>
      </c>
      <c r="H1207" s="6" t="str">
        <f t="shared" si="73"/>
        <v>CONFIRMED BEARISH</v>
      </c>
    </row>
    <row r="1208" spans="1:8" ht="13.5" x14ac:dyDescent="0.25">
      <c r="A1208" s="3">
        <f>TITRES_STAT!B1211</f>
        <v>43769</v>
      </c>
      <c r="B1208" s="6">
        <f>TITRES_STAT!C1211</f>
        <v>27.75</v>
      </c>
      <c r="C1208" s="6">
        <f>TITRES_STAT!D1211</f>
        <v>14.311299999999999</v>
      </c>
      <c r="D1208" s="6">
        <f>TITRES_STAT!E1211</f>
        <v>274</v>
      </c>
      <c r="E1208" s="2">
        <f t="shared" si="72"/>
        <v>180593</v>
      </c>
      <c r="F1208" s="6" t="str">
        <f t="shared" si="75"/>
        <v>BEARISH</v>
      </c>
      <c r="G1208" s="6" t="str">
        <f t="shared" si="74"/>
        <v>NEUTRAL</v>
      </c>
      <c r="H1208" s="6" t="str">
        <f t="shared" si="73"/>
        <v>CONFIRMED BEARISH</v>
      </c>
    </row>
    <row r="1209" spans="1:8" ht="13.5" x14ac:dyDescent="0.25">
      <c r="A1209" s="3">
        <f>TITRES_STAT!B1212</f>
        <v>43770</v>
      </c>
      <c r="B1209" s="6">
        <f>TITRES_STAT!C1212</f>
        <v>27.75</v>
      </c>
      <c r="C1209" s="6">
        <f>TITRES_STAT!D1212</f>
        <v>14.311299999999999</v>
      </c>
      <c r="D1209" s="6">
        <f>TITRES_STAT!E1212</f>
        <v>1408</v>
      </c>
      <c r="E1209" s="2">
        <f t="shared" si="72"/>
        <v>180593</v>
      </c>
      <c r="F1209" s="6" t="str">
        <f t="shared" si="75"/>
        <v>BEARISH</v>
      </c>
      <c r="G1209" s="6" t="str">
        <f t="shared" si="74"/>
        <v>NEUTRAL</v>
      </c>
      <c r="H1209" s="6" t="str">
        <f t="shared" si="73"/>
        <v>NEUTRAL</v>
      </c>
    </row>
    <row r="1210" spans="1:8" ht="13.5" x14ac:dyDescent="0.25">
      <c r="A1210" s="3">
        <f>TITRES_STAT!B1213</f>
        <v>43773</v>
      </c>
      <c r="B1210" s="6">
        <f>TITRES_STAT!C1213</f>
        <v>27.9</v>
      </c>
      <c r="C1210" s="6">
        <f>TITRES_STAT!D1213</f>
        <v>14.3886</v>
      </c>
      <c r="D1210" s="6">
        <f>TITRES_STAT!E1213</f>
        <v>200</v>
      </c>
      <c r="E1210" s="2">
        <f t="shared" si="72"/>
        <v>180793</v>
      </c>
      <c r="F1210" s="6" t="str">
        <f t="shared" si="75"/>
        <v>BEARISH</v>
      </c>
      <c r="G1210" s="6" t="str">
        <f t="shared" si="74"/>
        <v>NEUTRAL</v>
      </c>
      <c r="H1210" s="6" t="str">
        <f t="shared" si="73"/>
        <v>BEARISH DIVERGENCE</v>
      </c>
    </row>
    <row r="1211" spans="1:8" ht="13.5" x14ac:dyDescent="0.25">
      <c r="A1211" s="3">
        <f>TITRES_STAT!B1214</f>
        <v>43774</v>
      </c>
      <c r="B1211" s="6">
        <f>TITRES_STAT!C1214</f>
        <v>27.9</v>
      </c>
      <c r="C1211" s="6">
        <f>TITRES_STAT!D1214</f>
        <v>14.3886</v>
      </c>
      <c r="D1211" s="6">
        <f>TITRES_STAT!E1214</f>
        <v>116</v>
      </c>
      <c r="E1211" s="2">
        <f t="shared" si="72"/>
        <v>180793</v>
      </c>
      <c r="F1211" s="6" t="str">
        <f t="shared" si="75"/>
        <v>BEARISH</v>
      </c>
      <c r="G1211" s="6" t="str">
        <f t="shared" si="74"/>
        <v>NEUTRAL</v>
      </c>
      <c r="H1211" s="6" t="str">
        <f t="shared" si="73"/>
        <v>BEARISH DIVERGENCE</v>
      </c>
    </row>
    <row r="1212" spans="1:8" ht="13.5" x14ac:dyDescent="0.25">
      <c r="A1212" s="3">
        <f>TITRES_STAT!B1215</f>
        <v>43775</v>
      </c>
      <c r="B1212" s="6">
        <f>TITRES_STAT!C1215</f>
        <v>27.8</v>
      </c>
      <c r="C1212" s="6">
        <f>TITRES_STAT!D1215</f>
        <v>14.3371</v>
      </c>
      <c r="D1212" s="6">
        <f>TITRES_STAT!E1215</f>
        <v>1328</v>
      </c>
      <c r="E1212" s="2">
        <f t="shared" si="72"/>
        <v>179465</v>
      </c>
      <c r="F1212" s="6" t="str">
        <f t="shared" si="75"/>
        <v>BEARISH</v>
      </c>
      <c r="G1212" s="6" t="str">
        <f t="shared" si="74"/>
        <v>NEUTRAL</v>
      </c>
      <c r="H1212" s="6" t="str">
        <f t="shared" si="73"/>
        <v>BEARISH DIVERGENCE</v>
      </c>
    </row>
    <row r="1213" spans="1:8" ht="13.5" x14ac:dyDescent="0.25">
      <c r="A1213" s="3">
        <f>TITRES_STAT!B1216</f>
        <v>43776</v>
      </c>
      <c r="B1213" s="6">
        <f>TITRES_STAT!C1216</f>
        <v>27.8</v>
      </c>
      <c r="C1213" s="6">
        <f>TITRES_STAT!D1216</f>
        <v>14.3371</v>
      </c>
      <c r="D1213" s="6">
        <f>TITRES_STAT!E1216</f>
        <v>400</v>
      </c>
      <c r="E1213" s="2">
        <f t="shared" si="72"/>
        <v>179465</v>
      </c>
      <c r="F1213" s="6" t="str">
        <f t="shared" si="75"/>
        <v>BEARISH</v>
      </c>
      <c r="G1213" s="6" t="str">
        <f t="shared" si="74"/>
        <v>NEUTRAL</v>
      </c>
      <c r="H1213" s="6" t="str">
        <f t="shared" si="73"/>
        <v>BEARISH DIVERGENCE</v>
      </c>
    </row>
    <row r="1214" spans="1:8" ht="13.5" x14ac:dyDescent="0.25">
      <c r="A1214" s="3">
        <f>TITRES_STAT!B1217</f>
        <v>43777</v>
      </c>
      <c r="B1214" s="6">
        <f>TITRES_STAT!C1217</f>
        <v>27.8</v>
      </c>
      <c r="C1214" s="6">
        <f>TITRES_STAT!D1217</f>
        <v>14.3371</v>
      </c>
      <c r="D1214" s="6">
        <f>TITRES_STAT!E1217</f>
        <v>962</v>
      </c>
      <c r="E1214" s="2">
        <f t="shared" si="72"/>
        <v>179465</v>
      </c>
      <c r="F1214" s="6" t="str">
        <f t="shared" si="75"/>
        <v>BEARISH</v>
      </c>
      <c r="G1214" s="6" t="str">
        <f t="shared" si="74"/>
        <v>NEUTRAL</v>
      </c>
      <c r="H1214" s="6" t="str">
        <f t="shared" si="73"/>
        <v>BEARISH DIVERGENCE</v>
      </c>
    </row>
    <row r="1215" spans="1:8" ht="13.5" x14ac:dyDescent="0.25">
      <c r="A1215" s="3">
        <f>TITRES_STAT!B1218</f>
        <v>43780</v>
      </c>
      <c r="B1215" s="6">
        <f>TITRES_STAT!C1218</f>
        <v>27.8</v>
      </c>
      <c r="C1215" s="6">
        <f>TITRES_STAT!D1218</f>
        <v>14.3371</v>
      </c>
      <c r="D1215" s="6">
        <f>TITRES_STAT!E1218</f>
        <v>150</v>
      </c>
      <c r="E1215" s="2">
        <f t="shared" si="72"/>
        <v>179465</v>
      </c>
      <c r="F1215" s="6" t="str">
        <f t="shared" si="75"/>
        <v>BEARISH</v>
      </c>
      <c r="G1215" s="6" t="str">
        <f t="shared" si="74"/>
        <v>NEUTRAL</v>
      </c>
      <c r="H1215" s="6" t="str">
        <f t="shared" si="73"/>
        <v>CONFIRMED BEARISH</v>
      </c>
    </row>
    <row r="1216" spans="1:8" ht="13.5" x14ac:dyDescent="0.25">
      <c r="A1216" s="3">
        <f>TITRES_STAT!B1219</f>
        <v>43781</v>
      </c>
      <c r="B1216" s="6">
        <f>TITRES_STAT!C1219</f>
        <v>27.8</v>
      </c>
      <c r="C1216" s="6">
        <f>TITRES_STAT!D1219</f>
        <v>14.3371</v>
      </c>
      <c r="D1216" s="6">
        <f>TITRES_STAT!E1219</f>
        <v>478</v>
      </c>
      <c r="E1216" s="2">
        <f t="shared" si="72"/>
        <v>179465</v>
      </c>
      <c r="F1216" s="6" t="str">
        <f t="shared" si="75"/>
        <v>BEARISH</v>
      </c>
      <c r="G1216" s="6" t="str">
        <f t="shared" si="74"/>
        <v>NEUTRAL</v>
      </c>
      <c r="H1216" s="6" t="str">
        <f t="shared" si="73"/>
        <v>CONFIRMED BEARISH</v>
      </c>
    </row>
    <row r="1217" spans="1:8" ht="13.5" x14ac:dyDescent="0.25">
      <c r="A1217" s="3">
        <f>TITRES_STAT!B1220</f>
        <v>43782</v>
      </c>
      <c r="B1217" s="6">
        <f>TITRES_STAT!C1220</f>
        <v>27.8</v>
      </c>
      <c r="C1217" s="6">
        <f>TITRES_STAT!D1220</f>
        <v>14.3371</v>
      </c>
      <c r="D1217" s="6">
        <f>TITRES_STAT!E1220</f>
        <v>1580</v>
      </c>
      <c r="E1217" s="2">
        <f t="shared" si="72"/>
        <v>179465</v>
      </c>
      <c r="F1217" s="6" t="str">
        <f t="shared" si="75"/>
        <v>NEUTRAL</v>
      </c>
      <c r="G1217" s="6" t="str">
        <f t="shared" si="74"/>
        <v>NEUTRAL</v>
      </c>
      <c r="H1217" s="6" t="str">
        <f t="shared" si="73"/>
        <v>NEUTRAL</v>
      </c>
    </row>
    <row r="1218" spans="1:8" ht="13.5" x14ac:dyDescent="0.25">
      <c r="A1218" s="3">
        <f>TITRES_STAT!B1221</f>
        <v>43783</v>
      </c>
      <c r="B1218" s="6">
        <f>TITRES_STAT!C1221</f>
        <v>27.8</v>
      </c>
      <c r="C1218" s="6">
        <f>TITRES_STAT!D1221</f>
        <v>14.3371</v>
      </c>
      <c r="D1218" s="6">
        <f>TITRES_STAT!E1221</f>
        <v>440</v>
      </c>
      <c r="E1218" s="2">
        <f t="shared" si="72"/>
        <v>179465</v>
      </c>
      <c r="F1218" s="6" t="str">
        <f t="shared" si="75"/>
        <v>NEUTRAL</v>
      </c>
      <c r="G1218" s="6" t="str">
        <f t="shared" si="74"/>
        <v>NEUTRAL</v>
      </c>
      <c r="H1218" s="6" t="str">
        <f t="shared" si="73"/>
        <v>NEUTRAL</v>
      </c>
    </row>
    <row r="1219" spans="1:8" ht="13.5" x14ac:dyDescent="0.25">
      <c r="A1219" s="3">
        <f>TITRES_STAT!B1222</f>
        <v>43784</v>
      </c>
      <c r="B1219" s="6">
        <f>TITRES_STAT!C1222</f>
        <v>27.8</v>
      </c>
      <c r="C1219" s="6">
        <f>TITRES_STAT!D1222</f>
        <v>14.3371</v>
      </c>
      <c r="D1219" s="6">
        <f>TITRES_STAT!E1222</f>
        <v>230</v>
      </c>
      <c r="E1219" s="2">
        <f t="shared" si="72"/>
        <v>179465</v>
      </c>
      <c r="F1219" s="6" t="str">
        <f t="shared" si="75"/>
        <v>NEUTRAL</v>
      </c>
      <c r="G1219" s="6" t="str">
        <f t="shared" si="74"/>
        <v>NEUTRAL</v>
      </c>
      <c r="H1219" s="6" t="str">
        <f t="shared" si="73"/>
        <v>NEUTRAL</v>
      </c>
    </row>
    <row r="1220" spans="1:8" ht="13.5" x14ac:dyDescent="0.25">
      <c r="A1220" s="3">
        <f>TITRES_STAT!B1223</f>
        <v>43787</v>
      </c>
      <c r="B1220" s="6">
        <f>TITRES_STAT!C1223</f>
        <v>27.8</v>
      </c>
      <c r="C1220" s="6">
        <f>TITRES_STAT!D1223</f>
        <v>14.3371</v>
      </c>
      <c r="D1220" s="6">
        <f>TITRES_STAT!E1223</f>
        <v>667</v>
      </c>
      <c r="E1220" s="2">
        <f t="shared" ref="E1220:E1283" si="76">IF(B1220&gt;B1219, E1219+D1220, IF(B1220&lt;B1219, E1219-D1220, E1219))</f>
        <v>179465</v>
      </c>
      <c r="F1220" s="6" t="str">
        <f t="shared" si="75"/>
        <v>NEUTRAL</v>
      </c>
      <c r="G1220" s="6" t="str">
        <f t="shared" si="74"/>
        <v>NEUTRAL</v>
      </c>
      <c r="H1220" s="6" t="str">
        <f t="shared" si="73"/>
        <v>NEUTRAL</v>
      </c>
    </row>
    <row r="1221" spans="1:8" ht="13.5" x14ac:dyDescent="0.25">
      <c r="A1221" s="3">
        <f>TITRES_STAT!B1224</f>
        <v>43788</v>
      </c>
      <c r="B1221" s="6">
        <f>TITRES_STAT!C1224</f>
        <v>27.8</v>
      </c>
      <c r="C1221" s="6">
        <f>TITRES_STAT!D1224</f>
        <v>14.3371</v>
      </c>
      <c r="D1221" s="6">
        <f>TITRES_STAT!E1224</f>
        <v>2104</v>
      </c>
      <c r="E1221" s="2">
        <f t="shared" si="76"/>
        <v>179465</v>
      </c>
      <c r="F1221" s="6" t="str">
        <f t="shared" si="75"/>
        <v>NEUTRAL</v>
      </c>
      <c r="G1221" s="6" t="str">
        <f t="shared" si="74"/>
        <v>NEUTRAL</v>
      </c>
      <c r="H1221" s="6" t="str">
        <f t="shared" si="73"/>
        <v>NEUTRAL</v>
      </c>
    </row>
    <row r="1222" spans="1:8" ht="13.5" x14ac:dyDescent="0.25">
      <c r="A1222" s="3">
        <f>TITRES_STAT!B1225</f>
        <v>43789</v>
      </c>
      <c r="B1222" s="6">
        <f>TITRES_STAT!C1225</f>
        <v>27.8</v>
      </c>
      <c r="C1222" s="6">
        <f>TITRES_STAT!D1225</f>
        <v>14.3371</v>
      </c>
      <c r="D1222" s="6">
        <f>TITRES_STAT!E1225</f>
        <v>3465</v>
      </c>
      <c r="E1222" s="2">
        <f t="shared" si="76"/>
        <v>179465</v>
      </c>
      <c r="F1222" s="6" t="str">
        <f t="shared" si="75"/>
        <v>NEUTRAL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NEUTRAL</v>
      </c>
    </row>
    <row r="1223" spans="1:8" ht="13.5" x14ac:dyDescent="0.25">
      <c r="A1223" s="3">
        <f>TITRES_STAT!B1226</f>
        <v>43790</v>
      </c>
      <c r="B1223" s="6">
        <f>TITRES_STAT!C1226</f>
        <v>27.8</v>
      </c>
      <c r="C1223" s="6">
        <f>TITRES_STAT!D1226</f>
        <v>14.3371</v>
      </c>
      <c r="D1223" s="6">
        <f>TITRES_STAT!E1226</f>
        <v>3076</v>
      </c>
      <c r="E1223" s="2">
        <f t="shared" si="76"/>
        <v>179465</v>
      </c>
      <c r="F1223" s="6" t="str">
        <f t="shared" si="75"/>
        <v>NEUTRAL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NEUTRAL</v>
      </c>
    </row>
    <row r="1224" spans="1:8" ht="13.5" x14ac:dyDescent="0.25">
      <c r="A1224" s="3">
        <f>TITRES_STAT!B1227</f>
        <v>43791</v>
      </c>
      <c r="B1224" s="6">
        <f>TITRES_STAT!C1227</f>
        <v>27.8</v>
      </c>
      <c r="C1224" s="6">
        <f>TITRES_STAT!D1227</f>
        <v>14.3371</v>
      </c>
      <c r="D1224" s="6">
        <f>TITRES_STAT!E1227</f>
        <v>6320</v>
      </c>
      <c r="E1224" s="2">
        <f t="shared" si="76"/>
        <v>179465</v>
      </c>
      <c r="F1224" s="6" t="str">
        <f t="shared" ref="F1224:F1287" si="79">IF(E1224&gt;E1219,"BULLISH",IF(E1224&lt;E1219,"BEARISH","NEUTRAL"))</f>
        <v>NEUTRAL</v>
      </c>
      <c r="G1224" s="6" t="str">
        <f t="shared" si="78"/>
        <v>NEUTRAL</v>
      </c>
      <c r="H1224" s="6" t="str">
        <f t="shared" si="77"/>
        <v>NEUTRAL</v>
      </c>
    </row>
    <row r="1225" spans="1:8" ht="13.5" x14ac:dyDescent="0.25">
      <c r="A1225" s="3">
        <f>TITRES_STAT!B1228</f>
        <v>43794</v>
      </c>
      <c r="B1225" s="6">
        <f>TITRES_STAT!C1228</f>
        <v>27.8</v>
      </c>
      <c r="C1225" s="6">
        <f>TITRES_STAT!D1228</f>
        <v>14.3371</v>
      </c>
      <c r="D1225" s="6">
        <f>TITRES_STAT!E1228</f>
        <v>20</v>
      </c>
      <c r="E1225" s="2">
        <f t="shared" si="76"/>
        <v>179465</v>
      </c>
      <c r="F1225" s="6" t="str">
        <f t="shared" si="79"/>
        <v>NEUTRAL</v>
      </c>
      <c r="G1225" s="6" t="str">
        <f t="shared" si="78"/>
        <v>NEUTRAL</v>
      </c>
      <c r="H1225" s="6" t="str">
        <f t="shared" si="77"/>
        <v>NEUTRAL</v>
      </c>
    </row>
    <row r="1226" spans="1:8" ht="13.5" x14ac:dyDescent="0.25">
      <c r="A1226" s="3">
        <f>TITRES_STAT!B1229</f>
        <v>43795</v>
      </c>
      <c r="B1226" s="6">
        <f>TITRES_STAT!C1229</f>
        <v>27.8</v>
      </c>
      <c r="C1226" s="6">
        <f>TITRES_STAT!D1229</f>
        <v>14.3371</v>
      </c>
      <c r="D1226" s="6">
        <f>TITRES_STAT!E1229</f>
        <v>819</v>
      </c>
      <c r="E1226" s="2">
        <f t="shared" si="76"/>
        <v>179465</v>
      </c>
      <c r="F1226" s="6" t="str">
        <f t="shared" si="79"/>
        <v>NEUTRAL</v>
      </c>
      <c r="G1226" s="6" t="str">
        <f t="shared" si="78"/>
        <v>NEUTRAL</v>
      </c>
      <c r="H1226" s="6" t="str">
        <f t="shared" si="77"/>
        <v>NEUTRAL</v>
      </c>
    </row>
    <row r="1227" spans="1:8" ht="13.5" x14ac:dyDescent="0.25">
      <c r="A1227" s="3">
        <f>TITRES_STAT!B1230</f>
        <v>43796</v>
      </c>
      <c r="B1227" s="6">
        <f>TITRES_STAT!C1230</f>
        <v>27.95</v>
      </c>
      <c r="C1227" s="6">
        <f>TITRES_STAT!D1230</f>
        <v>14.414400000000001</v>
      </c>
      <c r="D1227" s="6">
        <f>TITRES_STAT!E1230</f>
        <v>596</v>
      </c>
      <c r="E1227" s="2">
        <f t="shared" si="76"/>
        <v>180061</v>
      </c>
      <c r="F1227" s="6" t="str">
        <f t="shared" si="79"/>
        <v>BULLISH</v>
      </c>
      <c r="G1227" s="6" t="str">
        <f t="shared" si="78"/>
        <v>NEUTRAL</v>
      </c>
      <c r="H1227" s="6" t="str">
        <f t="shared" si="77"/>
        <v>CONFIRMED BULLISH</v>
      </c>
    </row>
    <row r="1228" spans="1:8" ht="13.5" x14ac:dyDescent="0.25">
      <c r="A1228" s="3">
        <f>TITRES_STAT!B1231</f>
        <v>43797</v>
      </c>
      <c r="B1228" s="6">
        <f>TITRES_STAT!C1231</f>
        <v>27.95</v>
      </c>
      <c r="C1228" s="6">
        <f>TITRES_STAT!D1231</f>
        <v>14.414400000000001</v>
      </c>
      <c r="D1228" s="6">
        <f>TITRES_STAT!E1231</f>
        <v>0</v>
      </c>
      <c r="E1228" s="2">
        <f t="shared" si="76"/>
        <v>180061</v>
      </c>
      <c r="F1228" s="6" t="str">
        <f t="shared" si="79"/>
        <v>BULLISH</v>
      </c>
      <c r="G1228" s="6" t="str">
        <f t="shared" si="78"/>
        <v>NEUTRAL</v>
      </c>
      <c r="H1228" s="6" t="str">
        <f t="shared" si="77"/>
        <v>CONFIRMED BULLISH</v>
      </c>
    </row>
    <row r="1229" spans="1:8" ht="13.5" x14ac:dyDescent="0.25">
      <c r="A1229" s="3">
        <f>TITRES_STAT!B1232</f>
        <v>43798</v>
      </c>
      <c r="B1229" s="6">
        <f>TITRES_STAT!C1232</f>
        <v>27.94</v>
      </c>
      <c r="C1229" s="6">
        <f>TITRES_STAT!D1232</f>
        <v>14.4093</v>
      </c>
      <c r="D1229" s="6">
        <f>TITRES_STAT!E1232</f>
        <v>470</v>
      </c>
      <c r="E1229" s="2">
        <f t="shared" si="76"/>
        <v>179591</v>
      </c>
      <c r="F1229" s="6" t="str">
        <f t="shared" si="79"/>
        <v>BULLISH</v>
      </c>
      <c r="G1229" s="6" t="str">
        <f t="shared" si="78"/>
        <v>NEUTRAL</v>
      </c>
      <c r="H1229" s="6" t="str">
        <f t="shared" si="77"/>
        <v>CONFIRMED BULLISH</v>
      </c>
    </row>
    <row r="1230" spans="1:8" ht="13.5" x14ac:dyDescent="0.25">
      <c r="A1230" s="3">
        <f>TITRES_STAT!B1233</f>
        <v>43801</v>
      </c>
      <c r="B1230" s="6">
        <f>TITRES_STAT!C1233</f>
        <v>28.75</v>
      </c>
      <c r="C1230" s="6">
        <f>TITRES_STAT!D1233</f>
        <v>14.827</v>
      </c>
      <c r="D1230" s="6">
        <f>TITRES_STAT!E1233</f>
        <v>945</v>
      </c>
      <c r="E1230" s="2">
        <f t="shared" si="76"/>
        <v>180536</v>
      </c>
      <c r="F1230" s="6" t="str">
        <f t="shared" si="79"/>
        <v>BULLISH</v>
      </c>
      <c r="G1230" s="6" t="str">
        <f t="shared" si="78"/>
        <v>NEUTRAL</v>
      </c>
      <c r="H1230" s="6" t="str">
        <f t="shared" si="77"/>
        <v>CONFIRMED BULLISH</v>
      </c>
    </row>
    <row r="1231" spans="1:8" ht="13.5" x14ac:dyDescent="0.25">
      <c r="A1231" s="3">
        <f>TITRES_STAT!B1234</f>
        <v>43802</v>
      </c>
      <c r="B1231" s="6">
        <f>TITRES_STAT!C1234</f>
        <v>28.5</v>
      </c>
      <c r="C1231" s="6">
        <f>TITRES_STAT!D1234</f>
        <v>14.6981</v>
      </c>
      <c r="D1231" s="6">
        <f>TITRES_STAT!E1234</f>
        <v>240</v>
      </c>
      <c r="E1231" s="2">
        <f t="shared" si="76"/>
        <v>180296</v>
      </c>
      <c r="F1231" s="6" t="str">
        <f t="shared" si="79"/>
        <v>BULLISH</v>
      </c>
      <c r="G1231" s="6" t="str">
        <f t="shared" si="78"/>
        <v>NEUTRAL</v>
      </c>
      <c r="H1231" s="6" t="str">
        <f t="shared" si="77"/>
        <v>CONFIRMED BULLISH</v>
      </c>
    </row>
    <row r="1232" spans="1:8" ht="13.5" x14ac:dyDescent="0.25">
      <c r="A1232" s="3">
        <f>TITRES_STAT!B1235</f>
        <v>43803</v>
      </c>
      <c r="B1232" s="6">
        <f>TITRES_STAT!C1235</f>
        <v>28.5</v>
      </c>
      <c r="C1232" s="6">
        <f>TITRES_STAT!D1235</f>
        <v>14.6981</v>
      </c>
      <c r="D1232" s="6">
        <f>TITRES_STAT!E1235</f>
        <v>150</v>
      </c>
      <c r="E1232" s="2">
        <f t="shared" si="76"/>
        <v>180296</v>
      </c>
      <c r="F1232" s="6" t="str">
        <f t="shared" si="79"/>
        <v>BULLISH</v>
      </c>
      <c r="G1232" s="6" t="str">
        <f t="shared" si="78"/>
        <v>NEUTRAL</v>
      </c>
      <c r="H1232" s="6" t="str">
        <f t="shared" si="77"/>
        <v>CONFIRMED BULLISH</v>
      </c>
    </row>
    <row r="1233" spans="1:8" ht="13.5" x14ac:dyDescent="0.25">
      <c r="A1233" s="3">
        <f>TITRES_STAT!B1236</f>
        <v>43804</v>
      </c>
      <c r="B1233" s="6">
        <f>TITRES_STAT!C1236</f>
        <v>28.5</v>
      </c>
      <c r="C1233" s="6">
        <f>TITRES_STAT!D1236</f>
        <v>14.6981</v>
      </c>
      <c r="D1233" s="6">
        <f>TITRES_STAT!E1236</f>
        <v>50</v>
      </c>
      <c r="E1233" s="2">
        <f t="shared" si="76"/>
        <v>180296</v>
      </c>
      <c r="F1233" s="6" t="str">
        <f t="shared" si="79"/>
        <v>BULLISH</v>
      </c>
      <c r="G1233" s="6" t="str">
        <f t="shared" si="78"/>
        <v>NEUTRAL</v>
      </c>
      <c r="H1233" s="6" t="str">
        <f t="shared" si="77"/>
        <v>CONFIRMED BULLISH</v>
      </c>
    </row>
    <row r="1234" spans="1:8" ht="13.5" x14ac:dyDescent="0.25">
      <c r="A1234" s="3">
        <f>TITRES_STAT!B1237</f>
        <v>43805</v>
      </c>
      <c r="B1234" s="6">
        <f>TITRES_STAT!C1237</f>
        <v>28.49</v>
      </c>
      <c r="C1234" s="6">
        <f>TITRES_STAT!D1237</f>
        <v>14.6929</v>
      </c>
      <c r="D1234" s="6">
        <f>TITRES_STAT!E1237</f>
        <v>3966</v>
      </c>
      <c r="E1234" s="2">
        <f t="shared" si="76"/>
        <v>176330</v>
      </c>
      <c r="F1234" s="6" t="str">
        <f t="shared" si="79"/>
        <v>BEARISH</v>
      </c>
      <c r="G1234" s="6" t="str">
        <f t="shared" si="78"/>
        <v>NEUTRAL</v>
      </c>
      <c r="H1234" s="6" t="str">
        <f t="shared" si="77"/>
        <v>BEARISH DIVERGENCE</v>
      </c>
    </row>
    <row r="1235" spans="1:8" ht="13.5" x14ac:dyDescent="0.25">
      <c r="A1235" s="3">
        <f>TITRES_STAT!B1238</f>
        <v>43808</v>
      </c>
      <c r="B1235" s="6">
        <f>TITRES_STAT!C1238</f>
        <v>29</v>
      </c>
      <c r="C1235" s="6">
        <f>TITRES_STAT!D1238</f>
        <v>14.9559</v>
      </c>
      <c r="D1235" s="6">
        <f>TITRES_STAT!E1238</f>
        <v>4126</v>
      </c>
      <c r="E1235" s="2">
        <f t="shared" si="76"/>
        <v>180456</v>
      </c>
      <c r="F1235" s="6" t="str">
        <f t="shared" si="79"/>
        <v>BEARISH</v>
      </c>
      <c r="G1235" s="6" t="str">
        <f t="shared" si="78"/>
        <v>NEUTRAL</v>
      </c>
      <c r="H1235" s="6" t="str">
        <f t="shared" si="77"/>
        <v>BEARISH DIVERGENCE</v>
      </c>
    </row>
    <row r="1236" spans="1:8" ht="13.5" x14ac:dyDescent="0.25">
      <c r="A1236" s="3">
        <f>TITRES_STAT!B1239</f>
        <v>43809</v>
      </c>
      <c r="B1236" s="6">
        <f>TITRES_STAT!C1239</f>
        <v>28.89</v>
      </c>
      <c r="C1236" s="6">
        <f>TITRES_STAT!D1239</f>
        <v>14.8992</v>
      </c>
      <c r="D1236" s="6">
        <f>TITRES_STAT!E1239</f>
        <v>12376</v>
      </c>
      <c r="E1236" s="2">
        <f t="shared" si="76"/>
        <v>168080</v>
      </c>
      <c r="F1236" s="6" t="str">
        <f t="shared" si="79"/>
        <v>BEARISH</v>
      </c>
      <c r="G1236" s="6" t="str">
        <f t="shared" si="78"/>
        <v>WEAK</v>
      </c>
      <c r="H1236" s="6" t="str">
        <f t="shared" si="77"/>
        <v>BEARISH DIVERGENCE</v>
      </c>
    </row>
    <row r="1237" spans="1:8" ht="13.5" x14ac:dyDescent="0.25">
      <c r="A1237" s="3">
        <f>TITRES_STAT!B1240</f>
        <v>43810</v>
      </c>
      <c r="B1237" s="6">
        <f>TITRES_STAT!C1240</f>
        <v>28.85</v>
      </c>
      <c r="C1237" s="6">
        <f>TITRES_STAT!D1240</f>
        <v>14.8786</v>
      </c>
      <c r="D1237" s="6">
        <f>TITRES_STAT!E1240</f>
        <v>10874</v>
      </c>
      <c r="E1237" s="2">
        <f t="shared" si="76"/>
        <v>157206</v>
      </c>
      <c r="F1237" s="6" t="str">
        <f t="shared" si="79"/>
        <v>BEARISH</v>
      </c>
      <c r="G1237" s="6" t="str">
        <f t="shared" si="78"/>
        <v>WEAK</v>
      </c>
      <c r="H1237" s="6" t="str">
        <f t="shared" si="77"/>
        <v>BEARISH DIVERGENCE</v>
      </c>
    </row>
    <row r="1238" spans="1:8" ht="13.5" x14ac:dyDescent="0.25">
      <c r="A1238" s="3">
        <f>TITRES_STAT!B1241</f>
        <v>43811</v>
      </c>
      <c r="B1238" s="6">
        <f>TITRES_STAT!C1241</f>
        <v>28.83</v>
      </c>
      <c r="C1238" s="6">
        <f>TITRES_STAT!D1241</f>
        <v>14.8682</v>
      </c>
      <c r="D1238" s="6">
        <f>TITRES_STAT!E1241</f>
        <v>9798</v>
      </c>
      <c r="E1238" s="2">
        <f t="shared" si="76"/>
        <v>147408</v>
      </c>
      <c r="F1238" s="6" t="str">
        <f t="shared" si="79"/>
        <v>BEARISH</v>
      </c>
      <c r="G1238" s="6" t="str">
        <f t="shared" si="78"/>
        <v>WEAK</v>
      </c>
      <c r="H1238" s="6" t="str">
        <f t="shared" si="77"/>
        <v>BEARISH DIVERGENCE</v>
      </c>
    </row>
    <row r="1239" spans="1:8" ht="13.5" x14ac:dyDescent="0.25">
      <c r="A1239" s="3">
        <f>TITRES_STAT!B1242</f>
        <v>43812</v>
      </c>
      <c r="B1239" s="6">
        <f>TITRES_STAT!C1242</f>
        <v>28.84</v>
      </c>
      <c r="C1239" s="6">
        <f>TITRES_STAT!D1242</f>
        <v>14.8734</v>
      </c>
      <c r="D1239" s="6">
        <f>TITRES_STAT!E1242</f>
        <v>277</v>
      </c>
      <c r="E1239" s="2">
        <f t="shared" si="76"/>
        <v>147685</v>
      </c>
      <c r="F1239" s="6" t="str">
        <f t="shared" si="79"/>
        <v>BEARISH</v>
      </c>
      <c r="G1239" s="6" t="str">
        <f t="shared" si="78"/>
        <v>WEAK</v>
      </c>
      <c r="H1239" s="6" t="str">
        <f t="shared" si="77"/>
        <v>BEARISH DIVERGENCE</v>
      </c>
    </row>
    <row r="1240" spans="1:8" ht="13.5" x14ac:dyDescent="0.25">
      <c r="A1240" s="3">
        <f>TITRES_STAT!B1243</f>
        <v>43815</v>
      </c>
      <c r="B1240" s="6">
        <f>TITRES_STAT!C1243</f>
        <v>28.8</v>
      </c>
      <c r="C1240" s="6">
        <f>TITRES_STAT!D1243</f>
        <v>14.8528</v>
      </c>
      <c r="D1240" s="6">
        <f>TITRES_STAT!E1243</f>
        <v>680</v>
      </c>
      <c r="E1240" s="2">
        <f t="shared" si="76"/>
        <v>147005</v>
      </c>
      <c r="F1240" s="6" t="str">
        <f t="shared" si="79"/>
        <v>BEARISH</v>
      </c>
      <c r="G1240" s="6" t="str">
        <f t="shared" si="78"/>
        <v>WEAK</v>
      </c>
      <c r="H1240" s="6" t="str">
        <f t="shared" si="77"/>
        <v>CONFIRMED BEARISH</v>
      </c>
    </row>
    <row r="1241" spans="1:8" ht="13.5" x14ac:dyDescent="0.25">
      <c r="A1241" s="3">
        <f>TITRES_STAT!B1244</f>
        <v>43816</v>
      </c>
      <c r="B1241" s="6">
        <f>TITRES_STAT!C1244</f>
        <v>29.34</v>
      </c>
      <c r="C1241" s="6">
        <f>TITRES_STAT!D1244</f>
        <v>15.1313</v>
      </c>
      <c r="D1241" s="6">
        <f>TITRES_STAT!E1244</f>
        <v>4386</v>
      </c>
      <c r="E1241" s="2">
        <f t="shared" si="76"/>
        <v>151391</v>
      </c>
      <c r="F1241" s="6" t="str">
        <f t="shared" si="79"/>
        <v>BEARISH</v>
      </c>
      <c r="G1241" s="6" t="str">
        <f t="shared" si="78"/>
        <v>WEAK</v>
      </c>
      <c r="H1241" s="6" t="str">
        <f t="shared" si="77"/>
        <v>BEARISH DIVERGENCE</v>
      </c>
    </row>
    <row r="1242" spans="1:8" ht="13.5" x14ac:dyDescent="0.25">
      <c r="A1242" s="3">
        <f>TITRES_STAT!B1245</f>
        <v>43817</v>
      </c>
      <c r="B1242" s="6">
        <f>TITRES_STAT!C1245</f>
        <v>29.3</v>
      </c>
      <c r="C1242" s="6">
        <f>TITRES_STAT!D1245</f>
        <v>15.1106</v>
      </c>
      <c r="D1242" s="6">
        <f>TITRES_STAT!E1245</f>
        <v>2387</v>
      </c>
      <c r="E1242" s="2">
        <f t="shared" si="76"/>
        <v>149004</v>
      </c>
      <c r="F1242" s="6" t="str">
        <f t="shared" si="79"/>
        <v>BEARISH</v>
      </c>
      <c r="G1242" s="6" t="str">
        <f t="shared" si="78"/>
        <v>WEAK</v>
      </c>
      <c r="H1242" s="6" t="str">
        <f t="shared" si="77"/>
        <v>BEARISH DIVERGENCE</v>
      </c>
    </row>
    <row r="1243" spans="1:8" ht="13.5" x14ac:dyDescent="0.25">
      <c r="A1243" s="3">
        <f>TITRES_STAT!B1246</f>
        <v>43818</v>
      </c>
      <c r="B1243" s="6">
        <f>TITRES_STAT!C1246</f>
        <v>29.28</v>
      </c>
      <c r="C1243" s="6">
        <f>TITRES_STAT!D1246</f>
        <v>15.100300000000001</v>
      </c>
      <c r="D1243" s="6">
        <f>TITRES_STAT!E1246</f>
        <v>6550</v>
      </c>
      <c r="E1243" s="2">
        <f t="shared" si="76"/>
        <v>142454</v>
      </c>
      <c r="F1243" s="6" t="str">
        <f t="shared" si="79"/>
        <v>BEARISH</v>
      </c>
      <c r="G1243" s="6" t="str">
        <f t="shared" si="78"/>
        <v>WEAK</v>
      </c>
      <c r="H1243" s="6" t="str">
        <f t="shared" si="77"/>
        <v>BEARISH DIVERGENCE</v>
      </c>
    </row>
    <row r="1244" spans="1:8" ht="13.5" x14ac:dyDescent="0.25">
      <c r="A1244" s="3">
        <f>TITRES_STAT!B1247</f>
        <v>43819</v>
      </c>
      <c r="B1244" s="6">
        <f>TITRES_STAT!C1247</f>
        <v>29.27</v>
      </c>
      <c r="C1244" s="6">
        <f>TITRES_STAT!D1247</f>
        <v>15.0952</v>
      </c>
      <c r="D1244" s="6">
        <f>TITRES_STAT!E1247</f>
        <v>2566</v>
      </c>
      <c r="E1244" s="2">
        <f t="shared" si="76"/>
        <v>139888</v>
      </c>
      <c r="F1244" s="6" t="str">
        <f t="shared" si="79"/>
        <v>BEARISH</v>
      </c>
      <c r="G1244" s="6" t="str">
        <f t="shared" si="78"/>
        <v>WEAK</v>
      </c>
      <c r="H1244" s="6" t="str">
        <f t="shared" si="77"/>
        <v>BEARISH DIVERGENCE</v>
      </c>
    </row>
    <row r="1245" spans="1:8" ht="13.5" x14ac:dyDescent="0.25">
      <c r="A1245" s="3">
        <f>TITRES_STAT!B1248</f>
        <v>43822</v>
      </c>
      <c r="B1245" s="6">
        <f>TITRES_STAT!C1248</f>
        <v>29.24</v>
      </c>
      <c r="C1245" s="6">
        <f>TITRES_STAT!D1248</f>
        <v>15.079700000000001</v>
      </c>
      <c r="D1245" s="6">
        <f>TITRES_STAT!E1248</f>
        <v>1964</v>
      </c>
      <c r="E1245" s="2">
        <f t="shared" si="76"/>
        <v>137924</v>
      </c>
      <c r="F1245" s="6" t="str">
        <f t="shared" si="79"/>
        <v>BEARISH</v>
      </c>
      <c r="G1245" s="6" t="str">
        <f t="shared" si="78"/>
        <v>WEAK</v>
      </c>
      <c r="H1245" s="6" t="str">
        <f t="shared" si="77"/>
        <v>BEARISH DIVERGENCE</v>
      </c>
    </row>
    <row r="1246" spans="1:8" ht="13.5" x14ac:dyDescent="0.25">
      <c r="A1246" s="3">
        <f>TITRES_STAT!B1249</f>
        <v>43823</v>
      </c>
      <c r="B1246" s="6">
        <f>TITRES_STAT!C1249</f>
        <v>29.22</v>
      </c>
      <c r="C1246" s="6">
        <f>TITRES_STAT!D1249</f>
        <v>15.0694</v>
      </c>
      <c r="D1246" s="6">
        <f>TITRES_STAT!E1249</f>
        <v>125</v>
      </c>
      <c r="E1246" s="2">
        <f t="shared" si="76"/>
        <v>137799</v>
      </c>
      <c r="F1246" s="6" t="str">
        <f t="shared" si="79"/>
        <v>BEARISH</v>
      </c>
      <c r="G1246" s="6" t="str">
        <f t="shared" si="78"/>
        <v>WEAK</v>
      </c>
      <c r="H1246" s="6" t="str">
        <f t="shared" si="77"/>
        <v>CONFIRMED BEARISH</v>
      </c>
    </row>
    <row r="1247" spans="1:8" ht="13.5" x14ac:dyDescent="0.25">
      <c r="A1247" s="3">
        <f>TITRES_STAT!B1250</f>
        <v>43824</v>
      </c>
      <c r="B1247" s="6">
        <f>TITRES_STAT!C1250</f>
        <v>29.21</v>
      </c>
      <c r="C1247" s="6">
        <f>TITRES_STAT!D1250</f>
        <v>15.0642</v>
      </c>
      <c r="D1247" s="6">
        <f>TITRES_STAT!E1250</f>
        <v>222</v>
      </c>
      <c r="E1247" s="2">
        <f t="shared" si="76"/>
        <v>137577</v>
      </c>
      <c r="F1247" s="6" t="str">
        <f t="shared" si="79"/>
        <v>BEARISH</v>
      </c>
      <c r="G1247" s="6" t="str">
        <f t="shared" si="78"/>
        <v>WEAK</v>
      </c>
      <c r="H1247" s="6" t="str">
        <f t="shared" si="77"/>
        <v>CONFIRMED BEARISH</v>
      </c>
    </row>
    <row r="1248" spans="1:8" ht="13.5" x14ac:dyDescent="0.25">
      <c r="A1248" s="3">
        <f>TITRES_STAT!B1251</f>
        <v>43825</v>
      </c>
      <c r="B1248" s="6">
        <f>TITRES_STAT!C1251</f>
        <v>29.2</v>
      </c>
      <c r="C1248" s="6">
        <f>TITRES_STAT!D1251</f>
        <v>15.059100000000001</v>
      </c>
      <c r="D1248" s="6">
        <f>TITRES_STAT!E1251</f>
        <v>304</v>
      </c>
      <c r="E1248" s="2">
        <f t="shared" si="76"/>
        <v>137273</v>
      </c>
      <c r="F1248" s="6" t="str">
        <f t="shared" si="79"/>
        <v>BEARISH</v>
      </c>
      <c r="G1248" s="6" t="str">
        <f t="shared" si="78"/>
        <v>WEAK</v>
      </c>
      <c r="H1248" s="6" t="str">
        <f t="shared" si="77"/>
        <v>CONFIRMED BEARISH</v>
      </c>
    </row>
    <row r="1249" spans="1:8" ht="13.5" x14ac:dyDescent="0.25">
      <c r="A1249" s="3">
        <f>TITRES_STAT!B1252</f>
        <v>43826</v>
      </c>
      <c r="B1249" s="6">
        <f>TITRES_STAT!C1252</f>
        <v>29.2</v>
      </c>
      <c r="C1249" s="6">
        <f>TITRES_STAT!D1252</f>
        <v>15.059100000000001</v>
      </c>
      <c r="D1249" s="6">
        <f>TITRES_STAT!E1252</f>
        <v>419</v>
      </c>
      <c r="E1249" s="2">
        <f t="shared" si="76"/>
        <v>137273</v>
      </c>
      <c r="F1249" s="6" t="str">
        <f t="shared" si="79"/>
        <v>BEARISH</v>
      </c>
      <c r="G1249" s="6" t="str">
        <f t="shared" si="78"/>
        <v>NEUTRAL</v>
      </c>
      <c r="H1249" s="6" t="str">
        <f t="shared" si="77"/>
        <v>CONFIRMED BEARISH</v>
      </c>
    </row>
    <row r="1250" spans="1:8" ht="13.5" x14ac:dyDescent="0.25">
      <c r="A1250" s="3">
        <f>TITRES_STAT!B1253</f>
        <v>43829</v>
      </c>
      <c r="B1250" s="6">
        <f>TITRES_STAT!C1253</f>
        <v>29.2</v>
      </c>
      <c r="C1250" s="6">
        <f>TITRES_STAT!D1253</f>
        <v>15.059100000000001</v>
      </c>
      <c r="D1250" s="6">
        <f>TITRES_STAT!E1253</f>
        <v>1094</v>
      </c>
      <c r="E1250" s="2">
        <f t="shared" si="76"/>
        <v>137273</v>
      </c>
      <c r="F1250" s="6" t="str">
        <f t="shared" si="79"/>
        <v>BEARISH</v>
      </c>
      <c r="G1250" s="6" t="str">
        <f t="shared" si="78"/>
        <v>NEUTRAL</v>
      </c>
      <c r="H1250" s="6" t="str">
        <f t="shared" si="77"/>
        <v>CONFIRMED BEARISH</v>
      </c>
    </row>
    <row r="1251" spans="1:8" ht="13.5" x14ac:dyDescent="0.25">
      <c r="A1251" s="3">
        <f>TITRES_STAT!B1254</f>
        <v>43830</v>
      </c>
      <c r="B1251" s="6">
        <f>TITRES_STAT!C1254</f>
        <v>29.19</v>
      </c>
      <c r="C1251" s="6">
        <f>TITRES_STAT!D1254</f>
        <v>15.053900000000001</v>
      </c>
      <c r="D1251" s="6">
        <f>TITRES_STAT!E1254</f>
        <v>2165</v>
      </c>
      <c r="E1251" s="2">
        <f t="shared" si="76"/>
        <v>135108</v>
      </c>
      <c r="F1251" s="6" t="str">
        <f t="shared" si="79"/>
        <v>BEARISH</v>
      </c>
      <c r="G1251" s="6" t="str">
        <f t="shared" si="78"/>
        <v>NEUTRAL</v>
      </c>
      <c r="H1251" s="6" t="str">
        <f t="shared" si="77"/>
        <v>CONFIRMED BEARISH</v>
      </c>
    </row>
    <row r="1252" spans="1:8" ht="13.5" x14ac:dyDescent="0.25">
      <c r="A1252" s="3">
        <f>TITRES_STAT!B1255</f>
        <v>43832</v>
      </c>
      <c r="B1252" s="6">
        <f>TITRES_STAT!C1255</f>
        <v>29.5</v>
      </c>
      <c r="C1252" s="6">
        <f>TITRES_STAT!D1255</f>
        <v>15.213800000000001</v>
      </c>
      <c r="D1252" s="6">
        <f>TITRES_STAT!E1255</f>
        <v>5295</v>
      </c>
      <c r="E1252" s="2">
        <f t="shared" si="76"/>
        <v>140403</v>
      </c>
      <c r="F1252" s="6" t="str">
        <f t="shared" si="79"/>
        <v>BULLISH</v>
      </c>
      <c r="G1252" s="6" t="str">
        <f t="shared" si="78"/>
        <v>STRONG</v>
      </c>
      <c r="H1252" s="6" t="str">
        <f t="shared" si="77"/>
        <v>CONFIRMED BULLISH</v>
      </c>
    </row>
    <row r="1253" spans="1:8" ht="13.5" x14ac:dyDescent="0.25">
      <c r="A1253" s="3">
        <f>TITRES_STAT!B1256</f>
        <v>43833</v>
      </c>
      <c r="B1253" s="6">
        <f>TITRES_STAT!C1256</f>
        <v>29.5</v>
      </c>
      <c r="C1253" s="6">
        <f>TITRES_STAT!D1256</f>
        <v>15.213800000000001</v>
      </c>
      <c r="D1253" s="6">
        <f>TITRES_STAT!E1256</f>
        <v>218</v>
      </c>
      <c r="E1253" s="2">
        <f t="shared" si="76"/>
        <v>140403</v>
      </c>
      <c r="F1253" s="6" t="str">
        <f t="shared" si="79"/>
        <v>BULLISH</v>
      </c>
      <c r="G1253" s="6" t="str">
        <f t="shared" si="78"/>
        <v>STRONG</v>
      </c>
      <c r="H1253" s="6" t="str">
        <f t="shared" si="77"/>
        <v>CONFIRMED BULLISH</v>
      </c>
    </row>
    <row r="1254" spans="1:8" ht="13.5" x14ac:dyDescent="0.25">
      <c r="A1254" s="3">
        <f>TITRES_STAT!B1257</f>
        <v>43836</v>
      </c>
      <c r="B1254" s="6">
        <f>TITRES_STAT!C1257</f>
        <v>29.49</v>
      </c>
      <c r="C1254" s="6">
        <f>TITRES_STAT!D1257</f>
        <v>15.208600000000001</v>
      </c>
      <c r="D1254" s="6">
        <f>TITRES_STAT!E1257</f>
        <v>1708</v>
      </c>
      <c r="E1254" s="2">
        <f t="shared" si="76"/>
        <v>138695</v>
      </c>
      <c r="F1254" s="6" t="str">
        <f t="shared" si="79"/>
        <v>BULLISH</v>
      </c>
      <c r="G1254" s="6" t="str">
        <f t="shared" si="78"/>
        <v>NEUTRAL</v>
      </c>
      <c r="H1254" s="6" t="str">
        <f t="shared" si="77"/>
        <v>CONFIRMED BULLISH</v>
      </c>
    </row>
    <row r="1255" spans="1:8" ht="13.5" x14ac:dyDescent="0.25">
      <c r="A1255" s="3">
        <f>TITRES_STAT!B1258</f>
        <v>43837</v>
      </c>
      <c r="B1255" s="6">
        <f>TITRES_STAT!C1258</f>
        <v>29.5</v>
      </c>
      <c r="C1255" s="6">
        <f>TITRES_STAT!D1258</f>
        <v>15.213800000000001</v>
      </c>
      <c r="D1255" s="6">
        <f>TITRES_STAT!E1258</f>
        <v>9138</v>
      </c>
      <c r="E1255" s="2">
        <f t="shared" si="76"/>
        <v>147833</v>
      </c>
      <c r="F1255" s="6" t="str">
        <f t="shared" si="79"/>
        <v>BULLISH</v>
      </c>
      <c r="G1255" s="6" t="str">
        <f t="shared" si="78"/>
        <v>STRONG</v>
      </c>
      <c r="H1255" s="6" t="str">
        <f t="shared" si="77"/>
        <v>CONFIRMED BULLISH</v>
      </c>
    </row>
    <row r="1256" spans="1:8" ht="13.5" x14ac:dyDescent="0.25">
      <c r="A1256" s="3">
        <f>TITRES_STAT!B1259</f>
        <v>43838</v>
      </c>
      <c r="B1256" s="6">
        <f>TITRES_STAT!C1259</f>
        <v>29.99</v>
      </c>
      <c r="C1256" s="6">
        <f>TITRES_STAT!D1259</f>
        <v>15.4665</v>
      </c>
      <c r="D1256" s="6">
        <f>TITRES_STAT!E1259</f>
        <v>3975</v>
      </c>
      <c r="E1256" s="2">
        <f t="shared" si="76"/>
        <v>151808</v>
      </c>
      <c r="F1256" s="6" t="str">
        <f t="shared" si="79"/>
        <v>BULLISH</v>
      </c>
      <c r="G1256" s="6" t="str">
        <f t="shared" si="78"/>
        <v>STRONG</v>
      </c>
      <c r="H1256" s="6" t="str">
        <f t="shared" si="77"/>
        <v>CONFIRMED BULLISH</v>
      </c>
    </row>
    <row r="1257" spans="1:8" ht="13.5" x14ac:dyDescent="0.25">
      <c r="A1257" s="3">
        <f>TITRES_STAT!B1260</f>
        <v>43839</v>
      </c>
      <c r="B1257" s="6">
        <f>TITRES_STAT!C1260</f>
        <v>29.98</v>
      </c>
      <c r="C1257" s="6">
        <f>TITRES_STAT!D1260</f>
        <v>15.4613</v>
      </c>
      <c r="D1257" s="6">
        <f>TITRES_STAT!E1260</f>
        <v>2680</v>
      </c>
      <c r="E1257" s="2">
        <f t="shared" si="76"/>
        <v>149128</v>
      </c>
      <c r="F1257" s="6" t="str">
        <f t="shared" si="79"/>
        <v>BULLISH</v>
      </c>
      <c r="G1257" s="6" t="str">
        <f t="shared" si="78"/>
        <v>STRONG</v>
      </c>
      <c r="H1257" s="6" t="str">
        <f t="shared" si="77"/>
        <v>CONFIRMED BULLISH</v>
      </c>
    </row>
    <row r="1258" spans="1:8" ht="13.5" x14ac:dyDescent="0.25">
      <c r="A1258" s="3">
        <f>TITRES_STAT!B1261</f>
        <v>43840</v>
      </c>
      <c r="B1258" s="6">
        <f>TITRES_STAT!C1261</f>
        <v>30.2</v>
      </c>
      <c r="C1258" s="6">
        <f>TITRES_STAT!D1261</f>
        <v>15.5748</v>
      </c>
      <c r="D1258" s="6">
        <f>TITRES_STAT!E1261</f>
        <v>979</v>
      </c>
      <c r="E1258" s="2">
        <f t="shared" si="76"/>
        <v>150107</v>
      </c>
      <c r="F1258" s="6" t="str">
        <f t="shared" si="79"/>
        <v>BULLISH</v>
      </c>
      <c r="G1258" s="6" t="str">
        <f t="shared" si="78"/>
        <v>STRONG</v>
      </c>
      <c r="H1258" s="6" t="str">
        <f t="shared" si="77"/>
        <v>CONFIRMED BULLISH</v>
      </c>
    </row>
    <row r="1259" spans="1:8" ht="13.5" x14ac:dyDescent="0.25">
      <c r="A1259" s="3">
        <f>TITRES_STAT!B1262</f>
        <v>43843</v>
      </c>
      <c r="B1259" s="6">
        <f>TITRES_STAT!C1262</f>
        <v>30.2</v>
      </c>
      <c r="C1259" s="6">
        <f>TITRES_STAT!D1262</f>
        <v>15.5748</v>
      </c>
      <c r="D1259" s="6">
        <f>TITRES_STAT!E1262</f>
        <v>3253</v>
      </c>
      <c r="E1259" s="2">
        <f t="shared" si="76"/>
        <v>150107</v>
      </c>
      <c r="F1259" s="6" t="str">
        <f t="shared" si="79"/>
        <v>BULLISH</v>
      </c>
      <c r="G1259" s="6" t="str">
        <f t="shared" si="78"/>
        <v>STRONG</v>
      </c>
      <c r="H1259" s="6" t="str">
        <f t="shared" si="77"/>
        <v>CONFIRMED BULLISH</v>
      </c>
    </row>
    <row r="1260" spans="1:8" ht="13.5" x14ac:dyDescent="0.25">
      <c r="A1260" s="3">
        <f>TITRES_STAT!B1263</f>
        <v>43845</v>
      </c>
      <c r="B1260" s="6">
        <f>TITRES_STAT!C1263</f>
        <v>30</v>
      </c>
      <c r="C1260" s="6">
        <f>TITRES_STAT!D1263</f>
        <v>15.4716</v>
      </c>
      <c r="D1260" s="6">
        <f>TITRES_STAT!E1263</f>
        <v>594</v>
      </c>
      <c r="E1260" s="2">
        <f t="shared" si="76"/>
        <v>149513</v>
      </c>
      <c r="F1260" s="6" t="str">
        <f t="shared" si="79"/>
        <v>BULLISH</v>
      </c>
      <c r="G1260" s="6" t="str">
        <f t="shared" si="78"/>
        <v>NEUTRAL</v>
      </c>
      <c r="H1260" s="6" t="str">
        <f t="shared" si="77"/>
        <v>CONFIRMED BULLISH</v>
      </c>
    </row>
    <row r="1261" spans="1:8" ht="13.5" x14ac:dyDescent="0.25">
      <c r="A1261" s="3">
        <f>TITRES_STAT!B1264</f>
        <v>43846</v>
      </c>
      <c r="B1261" s="6">
        <f>TITRES_STAT!C1264</f>
        <v>30.25</v>
      </c>
      <c r="C1261" s="6">
        <f>TITRES_STAT!D1264</f>
        <v>15.6006</v>
      </c>
      <c r="D1261" s="6">
        <f>TITRES_STAT!E1264</f>
        <v>119</v>
      </c>
      <c r="E1261" s="2">
        <f t="shared" si="76"/>
        <v>149632</v>
      </c>
      <c r="F1261" s="6" t="str">
        <f t="shared" si="79"/>
        <v>BEARISH</v>
      </c>
      <c r="G1261" s="6" t="str">
        <f t="shared" si="78"/>
        <v>NEUTRAL</v>
      </c>
      <c r="H1261" s="6" t="str">
        <f t="shared" si="77"/>
        <v>BEARISH DIVERGENCE</v>
      </c>
    </row>
    <row r="1262" spans="1:8" ht="13.5" x14ac:dyDescent="0.25">
      <c r="A1262" s="3">
        <f>TITRES_STAT!B1265</f>
        <v>43847</v>
      </c>
      <c r="B1262" s="6">
        <f>TITRES_STAT!C1265</f>
        <v>30</v>
      </c>
      <c r="C1262" s="6">
        <f>TITRES_STAT!D1265</f>
        <v>15.4716</v>
      </c>
      <c r="D1262" s="6">
        <f>TITRES_STAT!E1265</f>
        <v>192</v>
      </c>
      <c r="E1262" s="2">
        <f t="shared" si="76"/>
        <v>149440</v>
      </c>
      <c r="F1262" s="6" t="str">
        <f t="shared" si="79"/>
        <v>BULLISH</v>
      </c>
      <c r="G1262" s="6" t="str">
        <f t="shared" si="78"/>
        <v>NEUTRAL</v>
      </c>
      <c r="H1262" s="6" t="str">
        <f t="shared" si="77"/>
        <v>CONFIRMED BULLISH</v>
      </c>
    </row>
    <row r="1263" spans="1:8" ht="13.5" x14ac:dyDescent="0.25">
      <c r="A1263" s="3">
        <f>TITRES_STAT!B1266</f>
        <v>43850</v>
      </c>
      <c r="B1263" s="6">
        <f>TITRES_STAT!C1266</f>
        <v>30</v>
      </c>
      <c r="C1263" s="6">
        <f>TITRES_STAT!D1266</f>
        <v>15.4716</v>
      </c>
      <c r="D1263" s="6">
        <f>TITRES_STAT!E1266</f>
        <v>487</v>
      </c>
      <c r="E1263" s="2">
        <f t="shared" si="76"/>
        <v>149440</v>
      </c>
      <c r="F1263" s="6" t="str">
        <f t="shared" si="79"/>
        <v>BEARISH</v>
      </c>
      <c r="G1263" s="6" t="str">
        <f t="shared" si="78"/>
        <v>NEUTRAL</v>
      </c>
      <c r="H1263" s="6" t="str">
        <f t="shared" si="77"/>
        <v>CONFIRMED BEARISH</v>
      </c>
    </row>
    <row r="1264" spans="1:8" ht="13.5" x14ac:dyDescent="0.25">
      <c r="A1264" s="3">
        <f>TITRES_STAT!B1267</f>
        <v>43851</v>
      </c>
      <c r="B1264" s="6">
        <f>TITRES_STAT!C1267</f>
        <v>30</v>
      </c>
      <c r="C1264" s="6">
        <f>TITRES_STAT!D1267</f>
        <v>15.4716</v>
      </c>
      <c r="D1264" s="6">
        <f>TITRES_STAT!E1267</f>
        <v>787</v>
      </c>
      <c r="E1264" s="2">
        <f t="shared" si="76"/>
        <v>149440</v>
      </c>
      <c r="F1264" s="6" t="str">
        <f t="shared" si="79"/>
        <v>BEARISH</v>
      </c>
      <c r="G1264" s="6" t="str">
        <f t="shared" si="78"/>
        <v>NEUTRAL</v>
      </c>
      <c r="H1264" s="6" t="str">
        <f t="shared" si="77"/>
        <v>CONFIRMED BEARISH</v>
      </c>
    </row>
    <row r="1265" spans="1:8" ht="13.5" x14ac:dyDescent="0.25">
      <c r="A1265" s="3">
        <f>TITRES_STAT!B1268</f>
        <v>43852</v>
      </c>
      <c r="B1265" s="6">
        <f>TITRES_STAT!C1268</f>
        <v>29.98</v>
      </c>
      <c r="C1265" s="6">
        <f>TITRES_STAT!D1268</f>
        <v>15.4613</v>
      </c>
      <c r="D1265" s="6">
        <f>TITRES_STAT!E1268</f>
        <v>974</v>
      </c>
      <c r="E1265" s="2">
        <f t="shared" si="76"/>
        <v>148466</v>
      </c>
      <c r="F1265" s="6" t="str">
        <f t="shared" si="79"/>
        <v>BEARISH</v>
      </c>
      <c r="G1265" s="6" t="str">
        <f t="shared" si="78"/>
        <v>NEUTRAL</v>
      </c>
      <c r="H1265" s="6" t="str">
        <f t="shared" si="77"/>
        <v>CONFIRMED BEARISH</v>
      </c>
    </row>
    <row r="1266" spans="1:8" ht="13.5" x14ac:dyDescent="0.25">
      <c r="A1266" s="3">
        <f>TITRES_STAT!B1269</f>
        <v>43853</v>
      </c>
      <c r="B1266" s="6">
        <f>TITRES_STAT!C1269</f>
        <v>29.99</v>
      </c>
      <c r="C1266" s="6">
        <f>TITRES_STAT!D1269</f>
        <v>15.4665</v>
      </c>
      <c r="D1266" s="6">
        <f>TITRES_STAT!E1269</f>
        <v>716</v>
      </c>
      <c r="E1266" s="2">
        <f t="shared" si="76"/>
        <v>149182</v>
      </c>
      <c r="F1266" s="6" t="str">
        <f t="shared" si="79"/>
        <v>BEARISH</v>
      </c>
      <c r="G1266" s="6" t="str">
        <f t="shared" si="78"/>
        <v>NEUTRAL</v>
      </c>
      <c r="H1266" s="6" t="str">
        <f t="shared" si="77"/>
        <v>CONFIRMED BEARISH</v>
      </c>
    </row>
    <row r="1267" spans="1:8" ht="13.5" x14ac:dyDescent="0.25">
      <c r="A1267" s="3">
        <f>TITRES_STAT!B1270</f>
        <v>43854</v>
      </c>
      <c r="B1267" s="6">
        <f>TITRES_STAT!C1270</f>
        <v>29.98</v>
      </c>
      <c r="C1267" s="6">
        <f>TITRES_STAT!D1270</f>
        <v>15.4613</v>
      </c>
      <c r="D1267" s="6">
        <f>TITRES_STAT!E1270</f>
        <v>14</v>
      </c>
      <c r="E1267" s="2">
        <f t="shared" si="76"/>
        <v>149168</v>
      </c>
      <c r="F1267" s="6" t="str">
        <f t="shared" si="79"/>
        <v>BEARISH</v>
      </c>
      <c r="G1267" s="6" t="str">
        <f t="shared" si="78"/>
        <v>NEUTRAL</v>
      </c>
      <c r="H1267" s="6" t="str">
        <f t="shared" si="77"/>
        <v>CONFIRMED BEARISH</v>
      </c>
    </row>
    <row r="1268" spans="1:8" ht="13.5" x14ac:dyDescent="0.25">
      <c r="A1268" s="3">
        <f>TITRES_STAT!B1271</f>
        <v>43857</v>
      </c>
      <c r="B1268" s="6">
        <f>TITRES_STAT!C1271</f>
        <v>29.98</v>
      </c>
      <c r="C1268" s="6">
        <f>TITRES_STAT!D1271</f>
        <v>15.4613</v>
      </c>
      <c r="D1268" s="6">
        <f>TITRES_STAT!E1271</f>
        <v>280</v>
      </c>
      <c r="E1268" s="2">
        <f t="shared" si="76"/>
        <v>149168</v>
      </c>
      <c r="F1268" s="6" t="str">
        <f t="shared" si="79"/>
        <v>BEARISH</v>
      </c>
      <c r="G1268" s="6" t="str">
        <f t="shared" si="78"/>
        <v>NEUTRAL</v>
      </c>
      <c r="H1268" s="6" t="str">
        <f t="shared" si="77"/>
        <v>CONFIRMED BEARISH</v>
      </c>
    </row>
    <row r="1269" spans="1:8" ht="13.5" x14ac:dyDescent="0.25">
      <c r="A1269" s="3">
        <f>TITRES_STAT!B1272</f>
        <v>43858</v>
      </c>
      <c r="B1269" s="6">
        <f>TITRES_STAT!C1272</f>
        <v>29.97</v>
      </c>
      <c r="C1269" s="6">
        <f>TITRES_STAT!D1272</f>
        <v>15.456200000000001</v>
      </c>
      <c r="D1269" s="6">
        <f>TITRES_STAT!E1272</f>
        <v>718</v>
      </c>
      <c r="E1269" s="2">
        <f t="shared" si="76"/>
        <v>148450</v>
      </c>
      <c r="F1269" s="6" t="str">
        <f t="shared" si="79"/>
        <v>BEARISH</v>
      </c>
      <c r="G1269" s="6" t="str">
        <f t="shared" si="78"/>
        <v>NEUTRAL</v>
      </c>
      <c r="H1269" s="6" t="str">
        <f t="shared" si="77"/>
        <v>CONFIRMED BEARISH</v>
      </c>
    </row>
    <row r="1270" spans="1:8" ht="13.5" x14ac:dyDescent="0.25">
      <c r="A1270" s="3">
        <f>TITRES_STAT!B1273</f>
        <v>43859</v>
      </c>
      <c r="B1270" s="6">
        <f>TITRES_STAT!C1273</f>
        <v>29.8</v>
      </c>
      <c r="C1270" s="6">
        <f>TITRES_STAT!D1273</f>
        <v>15.368499999999999</v>
      </c>
      <c r="D1270" s="6">
        <f>TITRES_STAT!E1273</f>
        <v>1217</v>
      </c>
      <c r="E1270" s="2">
        <f t="shared" si="76"/>
        <v>147233</v>
      </c>
      <c r="F1270" s="6" t="str">
        <f t="shared" si="79"/>
        <v>BEARISH</v>
      </c>
      <c r="G1270" s="6" t="str">
        <f t="shared" si="78"/>
        <v>NEUTRAL</v>
      </c>
      <c r="H1270" s="6" t="str">
        <f t="shared" si="77"/>
        <v>CONFIRMED BEARISH</v>
      </c>
    </row>
    <row r="1271" spans="1:8" ht="13.5" x14ac:dyDescent="0.25">
      <c r="A1271" s="3">
        <f>TITRES_STAT!B1274</f>
        <v>43860</v>
      </c>
      <c r="B1271" s="6">
        <f>TITRES_STAT!C1274</f>
        <v>29.97</v>
      </c>
      <c r="C1271" s="6">
        <f>TITRES_STAT!D1274</f>
        <v>15.456200000000001</v>
      </c>
      <c r="D1271" s="6">
        <f>TITRES_STAT!E1274</f>
        <v>100</v>
      </c>
      <c r="E1271" s="2">
        <f t="shared" si="76"/>
        <v>147333</v>
      </c>
      <c r="F1271" s="6" t="str">
        <f t="shared" si="79"/>
        <v>BEARISH</v>
      </c>
      <c r="G1271" s="6" t="str">
        <f t="shared" si="78"/>
        <v>NEUTRAL</v>
      </c>
      <c r="H1271" s="6" t="str">
        <f t="shared" si="77"/>
        <v>CONFIRMED BEARISH</v>
      </c>
    </row>
    <row r="1272" spans="1:8" ht="13.5" x14ac:dyDescent="0.25">
      <c r="A1272" s="3">
        <f>TITRES_STAT!B1275</f>
        <v>43861</v>
      </c>
      <c r="B1272" s="6">
        <f>TITRES_STAT!C1275</f>
        <v>29.97</v>
      </c>
      <c r="C1272" s="6">
        <f>TITRES_STAT!D1275</f>
        <v>15.456200000000001</v>
      </c>
      <c r="D1272" s="6">
        <f>TITRES_STAT!E1275</f>
        <v>723</v>
      </c>
      <c r="E1272" s="2">
        <f t="shared" si="76"/>
        <v>147333</v>
      </c>
      <c r="F1272" s="6" t="str">
        <f t="shared" si="79"/>
        <v>BEARISH</v>
      </c>
      <c r="G1272" s="6" t="str">
        <f t="shared" si="78"/>
        <v>NEUTRAL</v>
      </c>
      <c r="H1272" s="6" t="str">
        <f t="shared" si="77"/>
        <v>CONFIRMED BEARISH</v>
      </c>
    </row>
    <row r="1273" spans="1:8" ht="13.5" x14ac:dyDescent="0.25">
      <c r="A1273" s="3">
        <f>TITRES_STAT!B1276</f>
        <v>43864</v>
      </c>
      <c r="B1273" s="6">
        <f>TITRES_STAT!C1276</f>
        <v>29.9</v>
      </c>
      <c r="C1273" s="6">
        <f>TITRES_STAT!D1276</f>
        <v>15.4201</v>
      </c>
      <c r="D1273" s="6">
        <f>TITRES_STAT!E1276</f>
        <v>613</v>
      </c>
      <c r="E1273" s="2">
        <f t="shared" si="76"/>
        <v>146720</v>
      </c>
      <c r="F1273" s="6" t="str">
        <f t="shared" si="79"/>
        <v>BEARISH</v>
      </c>
      <c r="G1273" s="6" t="str">
        <f t="shared" si="78"/>
        <v>NEUTRAL</v>
      </c>
      <c r="H1273" s="6" t="str">
        <f t="shared" si="77"/>
        <v>CONFIRMED BEARISH</v>
      </c>
    </row>
    <row r="1274" spans="1:8" ht="13.5" x14ac:dyDescent="0.25">
      <c r="A1274" s="3">
        <f>TITRES_STAT!B1277</f>
        <v>43865</v>
      </c>
      <c r="B1274" s="6">
        <f>TITRES_STAT!C1277</f>
        <v>29.9</v>
      </c>
      <c r="C1274" s="6">
        <f>TITRES_STAT!D1277</f>
        <v>15.4201</v>
      </c>
      <c r="D1274" s="6">
        <f>TITRES_STAT!E1277</f>
        <v>63</v>
      </c>
      <c r="E1274" s="2">
        <f t="shared" si="76"/>
        <v>146720</v>
      </c>
      <c r="F1274" s="6" t="str">
        <f t="shared" si="79"/>
        <v>BEARISH</v>
      </c>
      <c r="G1274" s="6" t="str">
        <f t="shared" si="78"/>
        <v>NEUTRAL</v>
      </c>
      <c r="H1274" s="6" t="str">
        <f t="shared" si="77"/>
        <v>CONFIRMED BEARISH</v>
      </c>
    </row>
    <row r="1275" spans="1:8" ht="13.5" x14ac:dyDescent="0.25">
      <c r="A1275" s="3">
        <f>TITRES_STAT!B1278</f>
        <v>43866</v>
      </c>
      <c r="B1275" s="6">
        <f>TITRES_STAT!C1278</f>
        <v>29.9</v>
      </c>
      <c r="C1275" s="6">
        <f>TITRES_STAT!D1278</f>
        <v>15.4201</v>
      </c>
      <c r="D1275" s="6">
        <f>TITRES_STAT!E1278</f>
        <v>300</v>
      </c>
      <c r="E1275" s="2">
        <f t="shared" si="76"/>
        <v>146720</v>
      </c>
      <c r="F1275" s="6" t="str">
        <f t="shared" si="79"/>
        <v>BEARISH</v>
      </c>
      <c r="G1275" s="6" t="str">
        <f t="shared" si="78"/>
        <v>NEUTRAL</v>
      </c>
      <c r="H1275" s="6" t="str">
        <f t="shared" si="77"/>
        <v>BEARISH DIVERGENCE</v>
      </c>
    </row>
    <row r="1276" spans="1:8" ht="13.5" x14ac:dyDescent="0.25">
      <c r="A1276" s="3">
        <f>TITRES_STAT!B1279</f>
        <v>43867</v>
      </c>
      <c r="B1276" s="6">
        <f>TITRES_STAT!C1279</f>
        <v>29.9</v>
      </c>
      <c r="C1276" s="6">
        <f>TITRES_STAT!D1279</f>
        <v>15.4201</v>
      </c>
      <c r="D1276" s="6">
        <f>TITRES_STAT!E1279</f>
        <v>66</v>
      </c>
      <c r="E1276" s="2">
        <f t="shared" si="76"/>
        <v>146720</v>
      </c>
      <c r="F1276" s="6" t="str">
        <f t="shared" si="79"/>
        <v>BEARISH</v>
      </c>
      <c r="G1276" s="6" t="str">
        <f t="shared" si="78"/>
        <v>NEUTRAL</v>
      </c>
      <c r="H1276" s="6" t="str">
        <f t="shared" si="77"/>
        <v>CONFIRMED BEARISH</v>
      </c>
    </row>
    <row r="1277" spans="1:8" ht="13.5" x14ac:dyDescent="0.25">
      <c r="A1277" s="3">
        <f>TITRES_STAT!B1280</f>
        <v>43868</v>
      </c>
      <c r="B1277" s="6">
        <f>TITRES_STAT!C1280</f>
        <v>29.1</v>
      </c>
      <c r="C1277" s="6">
        <f>TITRES_STAT!D1280</f>
        <v>15.0075</v>
      </c>
      <c r="D1277" s="6">
        <f>TITRES_STAT!E1280</f>
        <v>2877</v>
      </c>
      <c r="E1277" s="2">
        <f t="shared" si="76"/>
        <v>143843</v>
      </c>
      <c r="F1277" s="6" t="str">
        <f t="shared" si="79"/>
        <v>BEARISH</v>
      </c>
      <c r="G1277" s="6" t="str">
        <f t="shared" si="78"/>
        <v>WEAK</v>
      </c>
      <c r="H1277" s="6" t="str">
        <f t="shared" si="77"/>
        <v>CONFIRMED BEARISH</v>
      </c>
    </row>
    <row r="1278" spans="1:8" ht="13.5" x14ac:dyDescent="0.25">
      <c r="A1278" s="3">
        <f>TITRES_STAT!B1281</f>
        <v>43871</v>
      </c>
      <c r="B1278" s="6">
        <f>TITRES_STAT!C1281</f>
        <v>28.5</v>
      </c>
      <c r="C1278" s="6">
        <f>TITRES_STAT!D1281</f>
        <v>14.6981</v>
      </c>
      <c r="D1278" s="6">
        <f>TITRES_STAT!E1281</f>
        <v>870</v>
      </c>
      <c r="E1278" s="2">
        <f t="shared" si="76"/>
        <v>142973</v>
      </c>
      <c r="F1278" s="6" t="str">
        <f t="shared" si="79"/>
        <v>BEARISH</v>
      </c>
      <c r="G1278" s="6" t="str">
        <f t="shared" si="78"/>
        <v>WEAK</v>
      </c>
      <c r="H1278" s="6" t="str">
        <f t="shared" si="77"/>
        <v>CONFIRMED BEARISH</v>
      </c>
    </row>
    <row r="1279" spans="1:8" ht="13.5" x14ac:dyDescent="0.25">
      <c r="A1279" s="3">
        <f>TITRES_STAT!B1282</f>
        <v>43872</v>
      </c>
      <c r="B1279" s="6">
        <f>TITRES_STAT!C1282</f>
        <v>28.5</v>
      </c>
      <c r="C1279" s="6">
        <f>TITRES_STAT!D1282</f>
        <v>14.6981</v>
      </c>
      <c r="D1279" s="6">
        <f>TITRES_STAT!E1282</f>
        <v>10712</v>
      </c>
      <c r="E1279" s="2">
        <f t="shared" si="76"/>
        <v>142973</v>
      </c>
      <c r="F1279" s="6" t="str">
        <f t="shared" si="79"/>
        <v>BEARISH</v>
      </c>
      <c r="G1279" s="6" t="str">
        <f t="shared" si="78"/>
        <v>WEAK</v>
      </c>
      <c r="H1279" s="6" t="str">
        <f t="shared" si="77"/>
        <v>CONFIRMED BEARISH</v>
      </c>
    </row>
    <row r="1280" spans="1:8" ht="13.5" x14ac:dyDescent="0.25">
      <c r="A1280" s="3">
        <f>TITRES_STAT!B1283</f>
        <v>43873</v>
      </c>
      <c r="B1280" s="6">
        <f>TITRES_STAT!C1283</f>
        <v>28.5</v>
      </c>
      <c r="C1280" s="6">
        <f>TITRES_STAT!D1283</f>
        <v>14.6981</v>
      </c>
      <c r="D1280" s="6">
        <f>TITRES_STAT!E1283</f>
        <v>1447</v>
      </c>
      <c r="E1280" s="2">
        <f t="shared" si="76"/>
        <v>142973</v>
      </c>
      <c r="F1280" s="6" t="str">
        <f t="shared" si="79"/>
        <v>BEARISH</v>
      </c>
      <c r="G1280" s="6" t="str">
        <f t="shared" si="78"/>
        <v>WEAK</v>
      </c>
      <c r="H1280" s="6" t="str">
        <f t="shared" si="77"/>
        <v>CONFIRMED BEARISH</v>
      </c>
    </row>
    <row r="1281" spans="1:8" ht="13.5" x14ac:dyDescent="0.25">
      <c r="A1281" s="3">
        <f>TITRES_STAT!B1284</f>
        <v>43874</v>
      </c>
      <c r="B1281" s="6">
        <f>TITRES_STAT!C1284</f>
        <v>28.5</v>
      </c>
      <c r="C1281" s="6">
        <f>TITRES_STAT!D1284</f>
        <v>14.6981</v>
      </c>
      <c r="D1281" s="6">
        <f>TITRES_STAT!E1284</f>
        <v>12</v>
      </c>
      <c r="E1281" s="2">
        <f t="shared" si="76"/>
        <v>142973</v>
      </c>
      <c r="F1281" s="6" t="str">
        <f t="shared" si="79"/>
        <v>BEARISH</v>
      </c>
      <c r="G1281" s="6" t="str">
        <f t="shared" si="78"/>
        <v>WEAK</v>
      </c>
      <c r="H1281" s="6" t="str">
        <f t="shared" si="77"/>
        <v>CONFIRMED BEARISH</v>
      </c>
    </row>
    <row r="1282" spans="1:8" ht="13.5" x14ac:dyDescent="0.25">
      <c r="A1282" s="3">
        <f>TITRES_STAT!B1285</f>
        <v>43875</v>
      </c>
      <c r="B1282" s="6">
        <f>TITRES_STAT!C1285</f>
        <v>28</v>
      </c>
      <c r="C1282" s="6">
        <f>TITRES_STAT!D1285</f>
        <v>14.440200000000001</v>
      </c>
      <c r="D1282" s="6">
        <f>TITRES_STAT!E1285</f>
        <v>809</v>
      </c>
      <c r="E1282" s="2">
        <f t="shared" si="76"/>
        <v>142164</v>
      </c>
      <c r="F1282" s="6" t="str">
        <f t="shared" si="79"/>
        <v>BEARISH</v>
      </c>
      <c r="G1282" s="6" t="str">
        <f t="shared" si="78"/>
        <v>NEUTRAL</v>
      </c>
      <c r="H1282" s="6" t="str">
        <f t="shared" si="77"/>
        <v>CONFIRMED BEARISH</v>
      </c>
    </row>
    <row r="1283" spans="1:8" ht="13.5" x14ac:dyDescent="0.25">
      <c r="A1283" s="3">
        <f>TITRES_STAT!B1286</f>
        <v>43878</v>
      </c>
      <c r="B1283" s="6">
        <f>TITRES_STAT!C1286</f>
        <v>27.65</v>
      </c>
      <c r="C1283" s="6">
        <f>TITRES_STAT!D1286</f>
        <v>14.2597</v>
      </c>
      <c r="D1283" s="6">
        <f>TITRES_STAT!E1286</f>
        <v>2315</v>
      </c>
      <c r="E1283" s="2">
        <f t="shared" si="76"/>
        <v>139849</v>
      </c>
      <c r="F1283" s="6" t="str">
        <f t="shared" si="79"/>
        <v>BEARISH</v>
      </c>
      <c r="G1283" s="6" t="str">
        <f t="shared" si="78"/>
        <v>WEAK</v>
      </c>
      <c r="H1283" s="6" t="str">
        <f t="shared" si="77"/>
        <v>CONFIRMED BEARISH</v>
      </c>
    </row>
    <row r="1284" spans="1:8" ht="13.5" x14ac:dyDescent="0.25">
      <c r="A1284" s="3">
        <f>TITRES_STAT!B1287</f>
        <v>43879</v>
      </c>
      <c r="B1284" s="6">
        <f>TITRES_STAT!C1287</f>
        <v>28</v>
      </c>
      <c r="C1284" s="6">
        <f>TITRES_STAT!D1287</f>
        <v>14.440200000000001</v>
      </c>
      <c r="D1284" s="6">
        <f>TITRES_STAT!E1287</f>
        <v>655</v>
      </c>
      <c r="E1284" s="2">
        <f t="shared" ref="E1284:E1347" si="80">IF(B1284&gt;B1283, E1283+D1284, IF(B1284&lt;B1283, E1283-D1284, E1283))</f>
        <v>140504</v>
      </c>
      <c r="F1284" s="6" t="str">
        <f t="shared" si="79"/>
        <v>BEARISH</v>
      </c>
      <c r="G1284" s="6" t="str">
        <f t="shared" si="78"/>
        <v>NEUTRAL</v>
      </c>
      <c r="H1284" s="6" t="str">
        <f t="shared" si="77"/>
        <v>CONFIRMED BEARISH</v>
      </c>
    </row>
    <row r="1285" spans="1:8" ht="13.5" x14ac:dyDescent="0.25">
      <c r="A1285" s="3">
        <f>TITRES_STAT!B1288</f>
        <v>43880</v>
      </c>
      <c r="B1285" s="6">
        <f>TITRES_STAT!C1288</f>
        <v>28</v>
      </c>
      <c r="C1285" s="6">
        <f>TITRES_STAT!D1288</f>
        <v>14.440200000000001</v>
      </c>
      <c r="D1285" s="6">
        <f>TITRES_STAT!E1288</f>
        <v>2724</v>
      </c>
      <c r="E1285" s="2">
        <f t="shared" si="80"/>
        <v>140504</v>
      </c>
      <c r="F1285" s="6" t="str">
        <f t="shared" si="79"/>
        <v>BEARISH</v>
      </c>
      <c r="G1285" s="6" t="str">
        <f t="shared" si="78"/>
        <v>NEUTRAL</v>
      </c>
      <c r="H1285" s="6" t="str">
        <f t="shared" si="77"/>
        <v>CONFIRMED BEARISH</v>
      </c>
    </row>
    <row r="1286" spans="1:8" ht="13.5" x14ac:dyDescent="0.25">
      <c r="A1286" s="3">
        <f>TITRES_STAT!B1289</f>
        <v>43881</v>
      </c>
      <c r="B1286" s="6">
        <f>TITRES_STAT!C1289</f>
        <v>27.99</v>
      </c>
      <c r="C1286" s="6">
        <f>TITRES_STAT!D1289</f>
        <v>14.435</v>
      </c>
      <c r="D1286" s="6">
        <f>TITRES_STAT!E1289</f>
        <v>1336</v>
      </c>
      <c r="E1286" s="2">
        <f t="shared" si="80"/>
        <v>139168</v>
      </c>
      <c r="F1286" s="6" t="str">
        <f t="shared" si="79"/>
        <v>BEARISH</v>
      </c>
      <c r="G1286" s="6" t="str">
        <f t="shared" si="78"/>
        <v>WEAK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BEARISH</v>
      </c>
    </row>
    <row r="1287" spans="1:8" ht="13.5" x14ac:dyDescent="0.25">
      <c r="A1287" s="3">
        <f>TITRES_STAT!B1290</f>
        <v>43882</v>
      </c>
      <c r="B1287" s="6">
        <f>TITRES_STAT!C1290</f>
        <v>27.98</v>
      </c>
      <c r="C1287" s="6">
        <f>TITRES_STAT!D1290</f>
        <v>14.4299</v>
      </c>
      <c r="D1287" s="6">
        <f>TITRES_STAT!E1290</f>
        <v>2263</v>
      </c>
      <c r="E1287" s="2">
        <f t="shared" si="80"/>
        <v>136905</v>
      </c>
      <c r="F1287" s="6" t="str">
        <f t="shared" si="79"/>
        <v>BEARISH</v>
      </c>
      <c r="G1287" s="6" t="str">
        <f t="shared" ref="G1287:G1350" si="82">IF((E1287-E1282)/E1282 &gt; 0.02, "STRONG",
 IF((E1287-E1282)/E1282 &lt; -0.02, "WEAK", "NEUTRAL"))</f>
        <v>WEAK</v>
      </c>
      <c r="H1287" s="6" t="str">
        <f t="shared" si="81"/>
        <v>CONFIRMED BEARISH</v>
      </c>
    </row>
    <row r="1288" spans="1:8" ht="13.5" x14ac:dyDescent="0.25">
      <c r="A1288" s="3">
        <f>TITRES_STAT!B1291</f>
        <v>43885</v>
      </c>
      <c r="B1288" s="6">
        <f>TITRES_STAT!C1291</f>
        <v>28.6</v>
      </c>
      <c r="C1288" s="6">
        <f>TITRES_STAT!D1291</f>
        <v>14.749599999999999</v>
      </c>
      <c r="D1288" s="6">
        <f>TITRES_STAT!E1291</f>
        <v>463</v>
      </c>
      <c r="E1288" s="2">
        <f t="shared" si="80"/>
        <v>137368</v>
      </c>
      <c r="F1288" s="6" t="str">
        <f t="shared" ref="F1288:F1351" si="83">IF(E1288&gt;E1283,"BULLISH",IF(E1288&lt;E1283,"BEARISH","NEUTRAL"))</f>
        <v>BEARISH</v>
      </c>
      <c r="G1288" s="6" t="str">
        <f t="shared" si="82"/>
        <v>NEUTRAL</v>
      </c>
      <c r="H1288" s="6" t="str">
        <f t="shared" si="81"/>
        <v>BEARISH DIVERGENCE</v>
      </c>
    </row>
    <row r="1289" spans="1:8" ht="13.5" x14ac:dyDescent="0.25">
      <c r="A1289" s="3">
        <f>TITRES_STAT!B1292</f>
        <v>43886</v>
      </c>
      <c r="B1289" s="6">
        <f>TITRES_STAT!C1292</f>
        <v>28.8</v>
      </c>
      <c r="C1289" s="6">
        <f>TITRES_STAT!D1292</f>
        <v>14.8528</v>
      </c>
      <c r="D1289" s="6">
        <f>TITRES_STAT!E1292</f>
        <v>1543</v>
      </c>
      <c r="E1289" s="2">
        <f t="shared" si="80"/>
        <v>138911</v>
      </c>
      <c r="F1289" s="6" t="str">
        <f t="shared" si="83"/>
        <v>BEARISH</v>
      </c>
      <c r="G1289" s="6" t="str">
        <f t="shared" si="82"/>
        <v>NEUTRAL</v>
      </c>
      <c r="H1289" s="6" t="str">
        <f t="shared" si="81"/>
        <v>BEARISH DIVERGENCE</v>
      </c>
    </row>
    <row r="1290" spans="1:8" ht="13.5" x14ac:dyDescent="0.25">
      <c r="A1290" s="3">
        <f>TITRES_STAT!B1293</f>
        <v>43887</v>
      </c>
      <c r="B1290" s="6">
        <f>TITRES_STAT!C1293</f>
        <v>28.8</v>
      </c>
      <c r="C1290" s="6">
        <f>TITRES_STAT!D1293</f>
        <v>14.8528</v>
      </c>
      <c r="D1290" s="6">
        <f>TITRES_STAT!E1293</f>
        <v>335</v>
      </c>
      <c r="E1290" s="2">
        <f t="shared" si="80"/>
        <v>138911</v>
      </c>
      <c r="F1290" s="6" t="str">
        <f t="shared" si="83"/>
        <v>BEARISH</v>
      </c>
      <c r="G1290" s="6" t="str">
        <f t="shared" si="82"/>
        <v>NEUTRAL</v>
      </c>
      <c r="H1290" s="6" t="str">
        <f t="shared" si="81"/>
        <v>BEARISH DIVERGENCE</v>
      </c>
    </row>
    <row r="1291" spans="1:8" ht="13.5" x14ac:dyDescent="0.25">
      <c r="A1291" s="3">
        <f>TITRES_STAT!B1294</f>
        <v>43888</v>
      </c>
      <c r="B1291" s="6">
        <f>TITRES_STAT!C1294</f>
        <v>28.7</v>
      </c>
      <c r="C1291" s="6">
        <f>TITRES_STAT!D1294</f>
        <v>14.8012</v>
      </c>
      <c r="D1291" s="6">
        <f>TITRES_STAT!E1294</f>
        <v>931</v>
      </c>
      <c r="E1291" s="2">
        <f t="shared" si="80"/>
        <v>137980</v>
      </c>
      <c r="F1291" s="6" t="str">
        <f t="shared" si="83"/>
        <v>BEARISH</v>
      </c>
      <c r="G1291" s="6" t="str">
        <f t="shared" si="82"/>
        <v>NEUTRAL</v>
      </c>
      <c r="H1291" s="6" t="str">
        <f t="shared" si="81"/>
        <v>BEARISH DIVERGENCE</v>
      </c>
    </row>
    <row r="1292" spans="1:8" ht="13.5" x14ac:dyDescent="0.25">
      <c r="A1292" s="3">
        <f>TITRES_STAT!B1295</f>
        <v>43889</v>
      </c>
      <c r="B1292" s="6">
        <f>TITRES_STAT!C1295</f>
        <v>28.78</v>
      </c>
      <c r="C1292" s="6">
        <f>TITRES_STAT!D1295</f>
        <v>14.842499999999999</v>
      </c>
      <c r="D1292" s="6">
        <f>TITRES_STAT!E1295</f>
        <v>135</v>
      </c>
      <c r="E1292" s="2">
        <f t="shared" si="80"/>
        <v>138115</v>
      </c>
      <c r="F1292" s="6" t="str">
        <f t="shared" si="83"/>
        <v>BULLISH</v>
      </c>
      <c r="G1292" s="6" t="str">
        <f t="shared" si="82"/>
        <v>NEUTRAL</v>
      </c>
      <c r="H1292" s="6" t="str">
        <f t="shared" si="81"/>
        <v>CONFIRMED BULLISH</v>
      </c>
    </row>
    <row r="1293" spans="1:8" ht="13.5" x14ac:dyDescent="0.25">
      <c r="A1293" s="3">
        <f>TITRES_STAT!B1296</f>
        <v>43892</v>
      </c>
      <c r="B1293" s="6">
        <f>TITRES_STAT!C1296</f>
        <v>28.8</v>
      </c>
      <c r="C1293" s="6">
        <f>TITRES_STAT!D1296</f>
        <v>14.8528</v>
      </c>
      <c r="D1293" s="6">
        <f>TITRES_STAT!E1296</f>
        <v>110</v>
      </c>
      <c r="E1293" s="2">
        <f t="shared" si="80"/>
        <v>138225</v>
      </c>
      <c r="F1293" s="6" t="str">
        <f t="shared" si="83"/>
        <v>BULLISH</v>
      </c>
      <c r="G1293" s="6" t="str">
        <f t="shared" si="82"/>
        <v>NEUTRAL</v>
      </c>
      <c r="H1293" s="6" t="str">
        <f t="shared" si="81"/>
        <v>CONFIRMED BULLISH</v>
      </c>
    </row>
    <row r="1294" spans="1:8" ht="13.5" x14ac:dyDescent="0.25">
      <c r="A1294" s="3">
        <f>TITRES_STAT!B1297</f>
        <v>43893</v>
      </c>
      <c r="B1294" s="6">
        <f>TITRES_STAT!C1297</f>
        <v>28.88</v>
      </c>
      <c r="C1294" s="6">
        <f>TITRES_STAT!D1297</f>
        <v>14.894</v>
      </c>
      <c r="D1294" s="6">
        <f>TITRES_STAT!E1297</f>
        <v>20</v>
      </c>
      <c r="E1294" s="2">
        <f t="shared" si="80"/>
        <v>138245</v>
      </c>
      <c r="F1294" s="6" t="str">
        <f t="shared" si="83"/>
        <v>BEARISH</v>
      </c>
      <c r="G1294" s="6" t="str">
        <f t="shared" si="82"/>
        <v>NEUTRAL</v>
      </c>
      <c r="H1294" s="6" t="str">
        <f t="shared" si="81"/>
        <v>BEARISH DIVERGENCE</v>
      </c>
    </row>
    <row r="1295" spans="1:8" ht="13.5" x14ac:dyDescent="0.25">
      <c r="A1295" s="3">
        <f>TITRES_STAT!B1298</f>
        <v>43894</v>
      </c>
      <c r="B1295" s="6">
        <f>TITRES_STAT!C1298</f>
        <v>28.02</v>
      </c>
      <c r="C1295" s="6">
        <f>TITRES_STAT!D1298</f>
        <v>14.4505</v>
      </c>
      <c r="D1295" s="6">
        <f>TITRES_STAT!E1298</f>
        <v>515</v>
      </c>
      <c r="E1295" s="2">
        <f t="shared" si="80"/>
        <v>137730</v>
      </c>
      <c r="F1295" s="6" t="str">
        <f t="shared" si="83"/>
        <v>BEARISH</v>
      </c>
      <c r="G1295" s="6" t="str">
        <f t="shared" si="82"/>
        <v>NEUTRAL</v>
      </c>
      <c r="H1295" s="6" t="str">
        <f t="shared" si="81"/>
        <v>CONFIRMED BEARISH</v>
      </c>
    </row>
    <row r="1296" spans="1:8" ht="13.5" x14ac:dyDescent="0.25">
      <c r="A1296" s="3">
        <f>TITRES_STAT!B1299</f>
        <v>43895</v>
      </c>
      <c r="B1296" s="6">
        <f>TITRES_STAT!C1299</f>
        <v>27.93</v>
      </c>
      <c r="C1296" s="6">
        <f>TITRES_STAT!D1299</f>
        <v>14.4041</v>
      </c>
      <c r="D1296" s="6">
        <f>TITRES_STAT!E1299</f>
        <v>190</v>
      </c>
      <c r="E1296" s="2">
        <f t="shared" si="80"/>
        <v>137540</v>
      </c>
      <c r="F1296" s="6" t="str">
        <f t="shared" si="83"/>
        <v>BEARISH</v>
      </c>
      <c r="G1296" s="6" t="str">
        <f t="shared" si="82"/>
        <v>NEUTRAL</v>
      </c>
      <c r="H1296" s="6" t="str">
        <f t="shared" si="81"/>
        <v>CONFIRMED BEARISH</v>
      </c>
    </row>
    <row r="1297" spans="1:8" ht="13.5" x14ac:dyDescent="0.25">
      <c r="A1297" s="3">
        <f>TITRES_STAT!B1300</f>
        <v>43896</v>
      </c>
      <c r="B1297" s="6">
        <f>TITRES_STAT!C1300</f>
        <v>27.1</v>
      </c>
      <c r="C1297" s="6">
        <f>TITRES_STAT!D1300</f>
        <v>13.976000000000001</v>
      </c>
      <c r="D1297" s="6">
        <f>TITRES_STAT!E1300</f>
        <v>2734</v>
      </c>
      <c r="E1297" s="2">
        <f t="shared" si="80"/>
        <v>134806</v>
      </c>
      <c r="F1297" s="6" t="str">
        <f t="shared" si="83"/>
        <v>BEARISH</v>
      </c>
      <c r="G1297" s="6" t="str">
        <f t="shared" si="82"/>
        <v>WEAK</v>
      </c>
      <c r="H1297" s="6" t="str">
        <f t="shared" si="81"/>
        <v>CONFIRMED BEARISH</v>
      </c>
    </row>
    <row r="1298" spans="1:8" ht="13.5" x14ac:dyDescent="0.25">
      <c r="A1298" s="3">
        <f>TITRES_STAT!B1301</f>
        <v>43899</v>
      </c>
      <c r="B1298" s="6">
        <f>TITRES_STAT!C1301</f>
        <v>27</v>
      </c>
      <c r="C1298" s="6">
        <f>TITRES_STAT!D1301</f>
        <v>13.9245</v>
      </c>
      <c r="D1298" s="6">
        <f>TITRES_STAT!E1301</f>
        <v>310</v>
      </c>
      <c r="E1298" s="2">
        <f t="shared" si="80"/>
        <v>134496</v>
      </c>
      <c r="F1298" s="6" t="str">
        <f t="shared" si="83"/>
        <v>BEARISH</v>
      </c>
      <c r="G1298" s="6" t="str">
        <f t="shared" si="82"/>
        <v>WEAK</v>
      </c>
      <c r="H1298" s="6" t="str">
        <f t="shared" si="81"/>
        <v>CONFIRMED BEARISH</v>
      </c>
    </row>
    <row r="1299" spans="1:8" ht="13.5" x14ac:dyDescent="0.25">
      <c r="A1299" s="3">
        <f>TITRES_STAT!B1302</f>
        <v>43900</v>
      </c>
      <c r="B1299" s="6">
        <f>TITRES_STAT!C1302</f>
        <v>26.9</v>
      </c>
      <c r="C1299" s="6">
        <f>TITRES_STAT!D1302</f>
        <v>13.8729</v>
      </c>
      <c r="D1299" s="6">
        <f>TITRES_STAT!E1302</f>
        <v>700</v>
      </c>
      <c r="E1299" s="2">
        <f t="shared" si="80"/>
        <v>133796</v>
      </c>
      <c r="F1299" s="6" t="str">
        <f t="shared" si="83"/>
        <v>BEARISH</v>
      </c>
      <c r="G1299" s="6" t="str">
        <f t="shared" si="82"/>
        <v>WEAK</v>
      </c>
      <c r="H1299" s="6" t="str">
        <f t="shared" si="81"/>
        <v>CONFIRMED BEARISH</v>
      </c>
    </row>
    <row r="1300" spans="1:8" ht="13.5" x14ac:dyDescent="0.25">
      <c r="A1300" s="3">
        <f>TITRES_STAT!B1303</f>
        <v>43901</v>
      </c>
      <c r="B1300" s="6">
        <f>TITRES_STAT!C1303</f>
        <v>27</v>
      </c>
      <c r="C1300" s="6">
        <f>TITRES_STAT!D1303</f>
        <v>13.9245</v>
      </c>
      <c r="D1300" s="6">
        <f>TITRES_STAT!E1303</f>
        <v>380</v>
      </c>
      <c r="E1300" s="2">
        <f t="shared" si="80"/>
        <v>134176</v>
      </c>
      <c r="F1300" s="6" t="str">
        <f t="shared" si="83"/>
        <v>BEARISH</v>
      </c>
      <c r="G1300" s="6" t="str">
        <f t="shared" si="82"/>
        <v>WEAK</v>
      </c>
      <c r="H1300" s="6" t="str">
        <f t="shared" si="81"/>
        <v>CONFIRMED BEARISH</v>
      </c>
    </row>
    <row r="1301" spans="1:8" ht="13.5" x14ac:dyDescent="0.25">
      <c r="A1301" s="3">
        <f>TITRES_STAT!B1304</f>
        <v>43902</v>
      </c>
      <c r="B1301" s="6">
        <f>TITRES_STAT!C1304</f>
        <v>26.7</v>
      </c>
      <c r="C1301" s="6">
        <f>TITRES_STAT!D1304</f>
        <v>13.7698</v>
      </c>
      <c r="D1301" s="6">
        <f>TITRES_STAT!E1304</f>
        <v>431</v>
      </c>
      <c r="E1301" s="2">
        <f t="shared" si="80"/>
        <v>133745</v>
      </c>
      <c r="F1301" s="6" t="str">
        <f t="shared" si="83"/>
        <v>BEARISH</v>
      </c>
      <c r="G1301" s="6" t="str">
        <f t="shared" si="82"/>
        <v>WEAK</v>
      </c>
      <c r="H1301" s="6" t="str">
        <f t="shared" si="81"/>
        <v>CONFIRMED BEARISH</v>
      </c>
    </row>
    <row r="1302" spans="1:8" ht="13.5" x14ac:dyDescent="0.25">
      <c r="A1302" s="3">
        <f>TITRES_STAT!B1305</f>
        <v>43903</v>
      </c>
      <c r="B1302" s="6">
        <f>TITRES_STAT!C1305</f>
        <v>26.7</v>
      </c>
      <c r="C1302" s="6">
        <f>TITRES_STAT!D1305</f>
        <v>13.7698</v>
      </c>
      <c r="D1302" s="6">
        <f>TITRES_STAT!E1305</f>
        <v>1020</v>
      </c>
      <c r="E1302" s="2">
        <f t="shared" si="80"/>
        <v>133745</v>
      </c>
      <c r="F1302" s="6" t="str">
        <f t="shared" si="83"/>
        <v>BEARISH</v>
      </c>
      <c r="G1302" s="6" t="str">
        <f t="shared" si="82"/>
        <v>NEUTRAL</v>
      </c>
      <c r="H1302" s="6" t="str">
        <f t="shared" si="81"/>
        <v>CONFIRMED BEARISH</v>
      </c>
    </row>
    <row r="1303" spans="1:8" ht="13.5" x14ac:dyDescent="0.25">
      <c r="A1303" s="3">
        <f>TITRES_STAT!B1306</f>
        <v>43906</v>
      </c>
      <c r="B1303" s="6">
        <f>TITRES_STAT!C1306</f>
        <v>26.7</v>
      </c>
      <c r="C1303" s="6">
        <f>TITRES_STAT!D1306</f>
        <v>13.7698</v>
      </c>
      <c r="D1303" s="6">
        <f>TITRES_STAT!E1306</f>
        <v>0</v>
      </c>
      <c r="E1303" s="2">
        <f t="shared" si="80"/>
        <v>133745</v>
      </c>
      <c r="F1303" s="6" t="str">
        <f t="shared" si="83"/>
        <v>BEARISH</v>
      </c>
      <c r="G1303" s="6" t="str">
        <f t="shared" si="82"/>
        <v>NEUTRAL</v>
      </c>
      <c r="H1303" s="6" t="str">
        <f t="shared" si="81"/>
        <v>CONFIRMED BEARISH</v>
      </c>
    </row>
    <row r="1304" spans="1:8" ht="13.5" x14ac:dyDescent="0.25">
      <c r="A1304" s="3">
        <f>TITRES_STAT!B1307</f>
        <v>43907</v>
      </c>
      <c r="B1304" s="6">
        <f>TITRES_STAT!C1307</f>
        <v>25.88</v>
      </c>
      <c r="C1304" s="6">
        <f>TITRES_STAT!D1307</f>
        <v>13.3469</v>
      </c>
      <c r="D1304" s="6">
        <f>TITRES_STAT!E1307</f>
        <v>180</v>
      </c>
      <c r="E1304" s="2">
        <f t="shared" si="80"/>
        <v>133565</v>
      </c>
      <c r="F1304" s="6" t="str">
        <f t="shared" si="83"/>
        <v>BEARISH</v>
      </c>
      <c r="G1304" s="6" t="str">
        <f t="shared" si="82"/>
        <v>NEUTRAL</v>
      </c>
      <c r="H1304" s="6" t="str">
        <f t="shared" si="81"/>
        <v>CONFIRMED BEARISH</v>
      </c>
    </row>
    <row r="1305" spans="1:8" ht="13.5" x14ac:dyDescent="0.25">
      <c r="A1305" s="3">
        <f>TITRES_STAT!B1308</f>
        <v>43908</v>
      </c>
      <c r="B1305" s="6">
        <f>TITRES_STAT!C1308</f>
        <v>26</v>
      </c>
      <c r="C1305" s="6">
        <f>TITRES_STAT!D1308</f>
        <v>13.408799999999999</v>
      </c>
      <c r="D1305" s="6">
        <f>TITRES_STAT!E1308</f>
        <v>111</v>
      </c>
      <c r="E1305" s="2">
        <f t="shared" si="80"/>
        <v>133676</v>
      </c>
      <c r="F1305" s="6" t="str">
        <f t="shared" si="83"/>
        <v>BEARISH</v>
      </c>
      <c r="G1305" s="6" t="str">
        <f t="shared" si="82"/>
        <v>NEUTRAL</v>
      </c>
      <c r="H1305" s="6" t="str">
        <f t="shared" si="81"/>
        <v>CONFIRMED BEARISH</v>
      </c>
    </row>
    <row r="1306" spans="1:8" ht="13.5" x14ac:dyDescent="0.25">
      <c r="A1306" s="3">
        <f>TITRES_STAT!B1309</f>
        <v>43909</v>
      </c>
      <c r="B1306" s="6">
        <f>TITRES_STAT!C1309</f>
        <v>26</v>
      </c>
      <c r="C1306" s="6">
        <f>TITRES_STAT!D1309</f>
        <v>13.408799999999999</v>
      </c>
      <c r="D1306" s="6">
        <f>TITRES_STAT!E1309</f>
        <v>66</v>
      </c>
      <c r="E1306" s="2">
        <f t="shared" si="80"/>
        <v>133676</v>
      </c>
      <c r="F1306" s="6" t="str">
        <f t="shared" si="83"/>
        <v>BEARISH</v>
      </c>
      <c r="G1306" s="6" t="str">
        <f t="shared" si="82"/>
        <v>NEUTRAL</v>
      </c>
      <c r="H1306" s="6" t="str">
        <f t="shared" si="81"/>
        <v>CONFIRMED BEARISH</v>
      </c>
    </row>
    <row r="1307" spans="1:8" ht="13.5" x14ac:dyDescent="0.25">
      <c r="A1307" s="3">
        <f>TITRES_STAT!B1310</f>
        <v>43913</v>
      </c>
      <c r="B1307" s="6">
        <f>TITRES_STAT!C1310</f>
        <v>26.78</v>
      </c>
      <c r="C1307" s="6">
        <f>TITRES_STAT!D1310</f>
        <v>13.811</v>
      </c>
      <c r="D1307" s="6">
        <f>TITRES_STAT!E1310</f>
        <v>5</v>
      </c>
      <c r="E1307" s="2">
        <f t="shared" si="80"/>
        <v>133681</v>
      </c>
      <c r="F1307" s="6" t="str">
        <f t="shared" si="83"/>
        <v>BEARISH</v>
      </c>
      <c r="G1307" s="6" t="str">
        <f t="shared" si="82"/>
        <v>NEUTRAL</v>
      </c>
      <c r="H1307" s="6" t="str">
        <f t="shared" si="81"/>
        <v>BEARISH DIVERGENCE</v>
      </c>
    </row>
    <row r="1308" spans="1:8" ht="13.5" x14ac:dyDescent="0.25">
      <c r="A1308" s="3">
        <f>TITRES_STAT!B1311</f>
        <v>43914</v>
      </c>
      <c r="B1308" s="6">
        <f>TITRES_STAT!C1311</f>
        <v>26.78</v>
      </c>
      <c r="C1308" s="6">
        <f>TITRES_STAT!D1311</f>
        <v>13.811</v>
      </c>
      <c r="D1308" s="6">
        <f>TITRES_STAT!E1311</f>
        <v>15</v>
      </c>
      <c r="E1308" s="2">
        <f t="shared" si="80"/>
        <v>133681</v>
      </c>
      <c r="F1308" s="6" t="str">
        <f t="shared" si="83"/>
        <v>BEARISH</v>
      </c>
      <c r="G1308" s="6" t="str">
        <f t="shared" si="82"/>
        <v>NEUTRAL</v>
      </c>
      <c r="H1308" s="6" t="str">
        <f t="shared" si="81"/>
        <v>BEARISH DIVERGENCE</v>
      </c>
    </row>
    <row r="1309" spans="1:8" ht="13.5" x14ac:dyDescent="0.25">
      <c r="A1309" s="3">
        <f>TITRES_STAT!B1312</f>
        <v>43915</v>
      </c>
      <c r="B1309" s="6">
        <f>TITRES_STAT!C1312</f>
        <v>26</v>
      </c>
      <c r="C1309" s="6">
        <f>TITRES_STAT!D1312</f>
        <v>13.408799999999999</v>
      </c>
      <c r="D1309" s="6">
        <f>TITRES_STAT!E1312</f>
        <v>6</v>
      </c>
      <c r="E1309" s="2">
        <f t="shared" si="80"/>
        <v>133675</v>
      </c>
      <c r="F1309" s="6" t="str">
        <f t="shared" si="83"/>
        <v>BULLISH</v>
      </c>
      <c r="G1309" s="6" t="str">
        <f t="shared" si="82"/>
        <v>NEUTRAL</v>
      </c>
      <c r="H1309" s="6" t="str">
        <f t="shared" si="81"/>
        <v>CONFIRMED BULLISH</v>
      </c>
    </row>
    <row r="1310" spans="1:8" ht="13.5" x14ac:dyDescent="0.25">
      <c r="A1310" s="3">
        <f>TITRES_STAT!B1313</f>
        <v>43916</v>
      </c>
      <c r="B1310" s="6">
        <f>TITRES_STAT!C1313</f>
        <v>26</v>
      </c>
      <c r="C1310" s="6">
        <f>TITRES_STAT!D1313</f>
        <v>13.408799999999999</v>
      </c>
      <c r="D1310" s="6">
        <f>TITRES_STAT!E1313</f>
        <v>21</v>
      </c>
      <c r="E1310" s="2">
        <f t="shared" si="80"/>
        <v>133675</v>
      </c>
      <c r="F1310" s="6" t="str">
        <f t="shared" si="83"/>
        <v>BEARISH</v>
      </c>
      <c r="G1310" s="6" t="str">
        <f t="shared" si="82"/>
        <v>NEUTRAL</v>
      </c>
      <c r="H1310" s="6" t="str">
        <f t="shared" si="81"/>
        <v>NEUTRAL</v>
      </c>
    </row>
    <row r="1311" spans="1:8" ht="13.5" x14ac:dyDescent="0.25">
      <c r="A1311" s="3">
        <f>TITRES_STAT!B1314</f>
        <v>43917</v>
      </c>
      <c r="B1311" s="6">
        <f>TITRES_STAT!C1314</f>
        <v>26</v>
      </c>
      <c r="C1311" s="6">
        <f>TITRES_STAT!D1314</f>
        <v>13.408799999999999</v>
      </c>
      <c r="D1311" s="6">
        <f>TITRES_STAT!E1314</f>
        <v>235</v>
      </c>
      <c r="E1311" s="2">
        <f t="shared" si="80"/>
        <v>133675</v>
      </c>
      <c r="F1311" s="6" t="str">
        <f t="shared" si="83"/>
        <v>BEARISH</v>
      </c>
      <c r="G1311" s="6" t="str">
        <f t="shared" si="82"/>
        <v>NEUTRAL</v>
      </c>
      <c r="H1311" s="6" t="str">
        <f t="shared" si="81"/>
        <v>NEUTRAL</v>
      </c>
    </row>
    <row r="1312" spans="1:8" ht="13.5" x14ac:dyDescent="0.25">
      <c r="A1312" s="3">
        <f>TITRES_STAT!B1315</f>
        <v>43920</v>
      </c>
      <c r="B1312" s="6">
        <f>TITRES_STAT!C1315</f>
        <v>25.99</v>
      </c>
      <c r="C1312" s="6">
        <f>TITRES_STAT!D1315</f>
        <v>13.403600000000001</v>
      </c>
      <c r="D1312" s="6">
        <f>TITRES_STAT!E1315</f>
        <v>110</v>
      </c>
      <c r="E1312" s="2">
        <f t="shared" si="80"/>
        <v>133565</v>
      </c>
      <c r="F1312" s="6" t="str">
        <f t="shared" si="83"/>
        <v>BEARISH</v>
      </c>
      <c r="G1312" s="6" t="str">
        <f t="shared" si="82"/>
        <v>NEUTRAL</v>
      </c>
      <c r="H1312" s="6" t="str">
        <f t="shared" si="81"/>
        <v>CONFIRMED BEARISH</v>
      </c>
    </row>
    <row r="1313" spans="1:8" ht="13.5" x14ac:dyDescent="0.25">
      <c r="A1313" s="3">
        <f>TITRES_STAT!B1316</f>
        <v>43921</v>
      </c>
      <c r="B1313" s="6">
        <f>TITRES_STAT!C1316</f>
        <v>25.98</v>
      </c>
      <c r="C1313" s="6">
        <f>TITRES_STAT!D1316</f>
        <v>13.398400000000001</v>
      </c>
      <c r="D1313" s="6">
        <f>TITRES_STAT!E1316</f>
        <v>181</v>
      </c>
      <c r="E1313" s="2">
        <f t="shared" si="80"/>
        <v>133384</v>
      </c>
      <c r="F1313" s="6" t="str">
        <f t="shared" si="83"/>
        <v>BEARISH</v>
      </c>
      <c r="G1313" s="6" t="str">
        <f t="shared" si="82"/>
        <v>NEUTRAL</v>
      </c>
      <c r="H1313" s="6" t="str">
        <f t="shared" si="81"/>
        <v>CONFIRMED BEARISH</v>
      </c>
    </row>
    <row r="1314" spans="1:8" ht="13.5" x14ac:dyDescent="0.25">
      <c r="A1314" s="3">
        <f>TITRES_STAT!B1317</f>
        <v>43922</v>
      </c>
      <c r="B1314" s="6">
        <f>TITRES_STAT!C1317</f>
        <v>25.99</v>
      </c>
      <c r="C1314" s="6">
        <f>TITRES_STAT!D1317</f>
        <v>13.403600000000001</v>
      </c>
      <c r="D1314" s="6">
        <f>TITRES_STAT!E1317</f>
        <v>550</v>
      </c>
      <c r="E1314" s="2">
        <f t="shared" si="80"/>
        <v>133934</v>
      </c>
      <c r="F1314" s="6" t="str">
        <f t="shared" si="83"/>
        <v>BULLISH</v>
      </c>
      <c r="G1314" s="6" t="str">
        <f t="shared" si="82"/>
        <v>NEUTRAL</v>
      </c>
      <c r="H1314" s="6" t="str">
        <f t="shared" si="81"/>
        <v>BULLISH DIVERGENCE</v>
      </c>
    </row>
    <row r="1315" spans="1:8" ht="13.5" x14ac:dyDescent="0.25">
      <c r="A1315" s="3">
        <f>TITRES_STAT!B1318</f>
        <v>43923</v>
      </c>
      <c r="B1315" s="6">
        <f>TITRES_STAT!C1318</f>
        <v>25.22</v>
      </c>
      <c r="C1315" s="6">
        <f>TITRES_STAT!D1318</f>
        <v>13.006500000000001</v>
      </c>
      <c r="D1315" s="6">
        <f>TITRES_STAT!E1318</f>
        <v>592</v>
      </c>
      <c r="E1315" s="2">
        <f t="shared" si="80"/>
        <v>133342</v>
      </c>
      <c r="F1315" s="6" t="str">
        <f t="shared" si="83"/>
        <v>BEARISH</v>
      </c>
      <c r="G1315" s="6" t="str">
        <f t="shared" si="82"/>
        <v>NEUTRAL</v>
      </c>
      <c r="H1315" s="6" t="str">
        <f t="shared" si="81"/>
        <v>CONFIRMED BEARISH</v>
      </c>
    </row>
    <row r="1316" spans="1:8" ht="13.5" x14ac:dyDescent="0.25">
      <c r="A1316" s="3">
        <f>TITRES_STAT!B1319</f>
        <v>43924</v>
      </c>
      <c r="B1316" s="6">
        <f>TITRES_STAT!C1319</f>
        <v>25</v>
      </c>
      <c r="C1316" s="6">
        <f>TITRES_STAT!D1319</f>
        <v>12.893000000000001</v>
      </c>
      <c r="D1316" s="6">
        <f>TITRES_STAT!E1319</f>
        <v>4587</v>
      </c>
      <c r="E1316" s="2">
        <f t="shared" si="80"/>
        <v>128755</v>
      </c>
      <c r="F1316" s="6" t="str">
        <f t="shared" si="83"/>
        <v>BEARISH</v>
      </c>
      <c r="G1316" s="6" t="str">
        <f t="shared" si="82"/>
        <v>WEAK</v>
      </c>
      <c r="H1316" s="6" t="str">
        <f t="shared" si="81"/>
        <v>CONFIRMED BEARISH</v>
      </c>
    </row>
    <row r="1317" spans="1:8" ht="13.5" x14ac:dyDescent="0.25">
      <c r="A1317" s="3">
        <f>TITRES_STAT!B1320</f>
        <v>43927</v>
      </c>
      <c r="B1317" s="6">
        <f>TITRES_STAT!C1320</f>
        <v>25</v>
      </c>
      <c r="C1317" s="6">
        <f>TITRES_STAT!D1320</f>
        <v>12.893000000000001</v>
      </c>
      <c r="D1317" s="6">
        <f>TITRES_STAT!E1320</f>
        <v>670</v>
      </c>
      <c r="E1317" s="2">
        <f t="shared" si="80"/>
        <v>128755</v>
      </c>
      <c r="F1317" s="6" t="str">
        <f t="shared" si="83"/>
        <v>BEARISH</v>
      </c>
      <c r="G1317" s="6" t="str">
        <f t="shared" si="82"/>
        <v>WEAK</v>
      </c>
      <c r="H1317" s="6" t="str">
        <f t="shared" si="81"/>
        <v>CONFIRMED BEARISH</v>
      </c>
    </row>
    <row r="1318" spans="1:8" ht="13.5" x14ac:dyDescent="0.25">
      <c r="A1318" s="3">
        <f>TITRES_STAT!B1321</f>
        <v>43928</v>
      </c>
      <c r="B1318" s="6">
        <f>TITRES_STAT!C1321</f>
        <v>25</v>
      </c>
      <c r="C1318" s="6">
        <f>TITRES_STAT!D1321</f>
        <v>12.893000000000001</v>
      </c>
      <c r="D1318" s="6">
        <f>TITRES_STAT!E1321</f>
        <v>680</v>
      </c>
      <c r="E1318" s="2">
        <f t="shared" si="80"/>
        <v>128755</v>
      </c>
      <c r="F1318" s="6" t="str">
        <f t="shared" si="83"/>
        <v>BEARISH</v>
      </c>
      <c r="G1318" s="6" t="str">
        <f t="shared" si="82"/>
        <v>WEAK</v>
      </c>
      <c r="H1318" s="6" t="str">
        <f t="shared" si="81"/>
        <v>CONFIRMED BEARISH</v>
      </c>
    </row>
    <row r="1319" spans="1:8" ht="13.5" x14ac:dyDescent="0.25">
      <c r="A1319" s="3">
        <f>TITRES_STAT!B1322</f>
        <v>43929</v>
      </c>
      <c r="B1319" s="6">
        <f>TITRES_STAT!C1322</f>
        <v>25</v>
      </c>
      <c r="C1319" s="6">
        <f>TITRES_STAT!D1322</f>
        <v>12.893000000000001</v>
      </c>
      <c r="D1319" s="6">
        <f>TITRES_STAT!E1322</f>
        <v>270</v>
      </c>
      <c r="E1319" s="2">
        <f t="shared" si="80"/>
        <v>128755</v>
      </c>
      <c r="F1319" s="6" t="str">
        <f t="shared" si="83"/>
        <v>BEARISH</v>
      </c>
      <c r="G1319" s="6" t="str">
        <f t="shared" si="82"/>
        <v>WEAK</v>
      </c>
      <c r="H1319" s="6" t="str">
        <f t="shared" si="81"/>
        <v>CONFIRMED BEARISH</v>
      </c>
    </row>
    <row r="1320" spans="1:8" ht="13.5" x14ac:dyDescent="0.25">
      <c r="A1320" s="3">
        <f>TITRES_STAT!B1323</f>
        <v>43934</v>
      </c>
      <c r="B1320" s="6">
        <f>TITRES_STAT!C1323</f>
        <v>25.2</v>
      </c>
      <c r="C1320" s="6">
        <f>TITRES_STAT!D1323</f>
        <v>12.9962</v>
      </c>
      <c r="D1320" s="6">
        <f>TITRES_STAT!E1323</f>
        <v>140</v>
      </c>
      <c r="E1320" s="2">
        <f t="shared" si="80"/>
        <v>128895</v>
      </c>
      <c r="F1320" s="6" t="str">
        <f t="shared" si="83"/>
        <v>BEARISH</v>
      </c>
      <c r="G1320" s="6" t="str">
        <f t="shared" si="82"/>
        <v>WEAK</v>
      </c>
      <c r="H1320" s="6" t="str">
        <f t="shared" si="81"/>
        <v>CONFIRMED BEARISH</v>
      </c>
    </row>
    <row r="1321" spans="1:8" ht="13.5" x14ac:dyDescent="0.25">
      <c r="A1321" s="3">
        <f>TITRES_STAT!B1324</f>
        <v>43935</v>
      </c>
      <c r="B1321" s="6">
        <f>TITRES_STAT!C1324</f>
        <v>25.6</v>
      </c>
      <c r="C1321" s="6">
        <f>TITRES_STAT!D1324</f>
        <v>13.202500000000001</v>
      </c>
      <c r="D1321" s="6">
        <f>TITRES_STAT!E1324</f>
        <v>141</v>
      </c>
      <c r="E1321" s="2">
        <f t="shared" si="80"/>
        <v>129036</v>
      </c>
      <c r="F1321" s="6" t="str">
        <f t="shared" si="83"/>
        <v>BULLISH</v>
      </c>
      <c r="G1321" s="6" t="str">
        <f t="shared" si="82"/>
        <v>NEUTRAL</v>
      </c>
      <c r="H1321" s="6" t="str">
        <f t="shared" si="81"/>
        <v>CONFIRMED BULLISH</v>
      </c>
    </row>
    <row r="1322" spans="1:8" ht="13.5" x14ac:dyDescent="0.25">
      <c r="A1322" s="3">
        <f>TITRES_STAT!B1325</f>
        <v>43936</v>
      </c>
      <c r="B1322" s="6">
        <f>TITRES_STAT!C1325</f>
        <v>25.59</v>
      </c>
      <c r="C1322" s="6">
        <f>TITRES_STAT!D1325</f>
        <v>13.1973</v>
      </c>
      <c r="D1322" s="6">
        <f>TITRES_STAT!E1325</f>
        <v>5</v>
      </c>
      <c r="E1322" s="2">
        <f t="shared" si="80"/>
        <v>129031</v>
      </c>
      <c r="F1322" s="6" t="str">
        <f t="shared" si="83"/>
        <v>BULLISH</v>
      </c>
      <c r="G1322" s="6" t="str">
        <f t="shared" si="82"/>
        <v>NEUTRAL</v>
      </c>
      <c r="H1322" s="6" t="str">
        <f t="shared" si="81"/>
        <v>CONFIRMED BULLISH</v>
      </c>
    </row>
    <row r="1323" spans="1:8" ht="13.5" x14ac:dyDescent="0.25">
      <c r="A1323" s="3">
        <f>TITRES_STAT!B1326</f>
        <v>43937</v>
      </c>
      <c r="B1323" s="6">
        <f>TITRES_STAT!C1326</f>
        <v>25.5</v>
      </c>
      <c r="C1323" s="6">
        <f>TITRES_STAT!D1326</f>
        <v>13.1509</v>
      </c>
      <c r="D1323" s="6">
        <f>TITRES_STAT!E1326</f>
        <v>479</v>
      </c>
      <c r="E1323" s="2">
        <f t="shared" si="80"/>
        <v>128552</v>
      </c>
      <c r="F1323" s="6" t="str">
        <f t="shared" si="83"/>
        <v>BEARISH</v>
      </c>
      <c r="G1323" s="6" t="str">
        <f t="shared" si="82"/>
        <v>NEUTRAL</v>
      </c>
      <c r="H1323" s="6" t="str">
        <f t="shared" si="81"/>
        <v>BEARISH DIVERGENCE</v>
      </c>
    </row>
    <row r="1324" spans="1:8" ht="13.5" x14ac:dyDescent="0.25">
      <c r="A1324" s="3">
        <f>TITRES_STAT!B1327</f>
        <v>43938</v>
      </c>
      <c r="B1324" s="6">
        <f>TITRES_STAT!C1327</f>
        <v>26</v>
      </c>
      <c r="C1324" s="6">
        <f>TITRES_STAT!D1327</f>
        <v>13.408799999999999</v>
      </c>
      <c r="D1324" s="6">
        <f>TITRES_STAT!E1327</f>
        <v>1479</v>
      </c>
      <c r="E1324" s="2">
        <f t="shared" si="80"/>
        <v>130031</v>
      </c>
      <c r="F1324" s="6" t="str">
        <f t="shared" si="83"/>
        <v>BULLISH</v>
      </c>
      <c r="G1324" s="6" t="str">
        <f t="shared" si="82"/>
        <v>NEUTRAL</v>
      </c>
      <c r="H1324" s="6" t="str">
        <f t="shared" si="81"/>
        <v>CONFIRMED BULLISH</v>
      </c>
    </row>
    <row r="1325" spans="1:8" ht="13.5" x14ac:dyDescent="0.25">
      <c r="A1325" s="3">
        <f>TITRES_STAT!B1328</f>
        <v>43941</v>
      </c>
      <c r="B1325" s="6">
        <f>TITRES_STAT!C1328</f>
        <v>26.75</v>
      </c>
      <c r="C1325" s="6">
        <f>TITRES_STAT!D1328</f>
        <v>13.795500000000001</v>
      </c>
      <c r="D1325" s="6">
        <f>TITRES_STAT!E1328</f>
        <v>291</v>
      </c>
      <c r="E1325" s="2">
        <f t="shared" si="80"/>
        <v>130322</v>
      </c>
      <c r="F1325" s="6" t="str">
        <f t="shared" si="83"/>
        <v>BULLISH</v>
      </c>
      <c r="G1325" s="6" t="str">
        <f t="shared" si="82"/>
        <v>NEUTRAL</v>
      </c>
      <c r="H1325" s="6" t="str">
        <f t="shared" si="81"/>
        <v>CONFIRMED BULLISH</v>
      </c>
    </row>
    <row r="1326" spans="1:8" ht="13.5" x14ac:dyDescent="0.25">
      <c r="A1326" s="3">
        <f>TITRES_STAT!B1329</f>
        <v>43942</v>
      </c>
      <c r="B1326" s="6">
        <f>TITRES_STAT!C1329</f>
        <v>26</v>
      </c>
      <c r="C1326" s="6">
        <f>TITRES_STAT!D1329</f>
        <v>13.408799999999999</v>
      </c>
      <c r="D1326" s="6">
        <f>TITRES_STAT!E1329</f>
        <v>764</v>
      </c>
      <c r="E1326" s="2">
        <f t="shared" si="80"/>
        <v>129558</v>
      </c>
      <c r="F1326" s="6" t="str">
        <f t="shared" si="83"/>
        <v>BULLISH</v>
      </c>
      <c r="G1326" s="6" t="str">
        <f t="shared" si="82"/>
        <v>NEUTRAL</v>
      </c>
      <c r="H1326" s="6" t="str">
        <f t="shared" si="81"/>
        <v>CONFIRMED BULLISH</v>
      </c>
    </row>
    <row r="1327" spans="1:8" ht="13.5" x14ac:dyDescent="0.25">
      <c r="A1327" s="3">
        <f>TITRES_STAT!B1330</f>
        <v>43943</v>
      </c>
      <c r="B1327" s="6">
        <f>TITRES_STAT!C1330</f>
        <v>25.99</v>
      </c>
      <c r="C1327" s="6">
        <f>TITRES_STAT!D1330</f>
        <v>13.403600000000001</v>
      </c>
      <c r="D1327" s="6">
        <f>TITRES_STAT!E1330</f>
        <v>200</v>
      </c>
      <c r="E1327" s="2">
        <f t="shared" si="80"/>
        <v>129358</v>
      </c>
      <c r="F1327" s="6" t="str">
        <f t="shared" si="83"/>
        <v>BULLISH</v>
      </c>
      <c r="G1327" s="6" t="str">
        <f t="shared" si="82"/>
        <v>NEUTRAL</v>
      </c>
      <c r="H1327" s="6" t="str">
        <f t="shared" si="81"/>
        <v>CONFIRMED BULLISH</v>
      </c>
    </row>
    <row r="1328" spans="1:8" ht="13.5" x14ac:dyDescent="0.25">
      <c r="A1328" s="3">
        <f>TITRES_STAT!B1331</f>
        <v>43944</v>
      </c>
      <c r="B1328" s="6">
        <f>TITRES_STAT!C1331</f>
        <v>25.22</v>
      </c>
      <c r="C1328" s="6">
        <f>TITRES_STAT!D1331</f>
        <v>13.006500000000001</v>
      </c>
      <c r="D1328" s="6">
        <f>TITRES_STAT!E1331</f>
        <v>301</v>
      </c>
      <c r="E1328" s="2">
        <f t="shared" si="80"/>
        <v>129057</v>
      </c>
      <c r="F1328" s="6" t="str">
        <f t="shared" si="83"/>
        <v>BULLISH</v>
      </c>
      <c r="G1328" s="6" t="str">
        <f t="shared" si="82"/>
        <v>NEUTRAL</v>
      </c>
      <c r="H1328" s="6" t="str">
        <f t="shared" si="81"/>
        <v>BULLISH DIVERGENCE</v>
      </c>
    </row>
    <row r="1329" spans="1:8" ht="13.5" x14ac:dyDescent="0.25">
      <c r="A1329" s="3">
        <f>TITRES_STAT!B1332</f>
        <v>43945</v>
      </c>
      <c r="B1329" s="6">
        <f>TITRES_STAT!C1332</f>
        <v>24.47</v>
      </c>
      <c r="C1329" s="6">
        <f>TITRES_STAT!D1332</f>
        <v>12.6197</v>
      </c>
      <c r="D1329" s="6">
        <f>TITRES_STAT!E1332</f>
        <v>251</v>
      </c>
      <c r="E1329" s="2">
        <f t="shared" si="80"/>
        <v>128806</v>
      </c>
      <c r="F1329" s="6" t="str">
        <f t="shared" si="83"/>
        <v>BEARISH</v>
      </c>
      <c r="G1329" s="6" t="str">
        <f t="shared" si="82"/>
        <v>NEUTRAL</v>
      </c>
      <c r="H1329" s="6" t="str">
        <f t="shared" si="81"/>
        <v>CONFIRMED BEARISH</v>
      </c>
    </row>
    <row r="1330" spans="1:8" ht="13.5" x14ac:dyDescent="0.25">
      <c r="A1330" s="3">
        <f>TITRES_STAT!B1333</f>
        <v>43948</v>
      </c>
      <c r="B1330" s="6">
        <f>TITRES_STAT!C1333</f>
        <v>25.2</v>
      </c>
      <c r="C1330" s="6">
        <f>TITRES_STAT!D1333</f>
        <v>12.9962</v>
      </c>
      <c r="D1330" s="6">
        <f>TITRES_STAT!E1333</f>
        <v>100</v>
      </c>
      <c r="E1330" s="2">
        <f t="shared" si="80"/>
        <v>128906</v>
      </c>
      <c r="F1330" s="6" t="str">
        <f t="shared" si="83"/>
        <v>BEARISH</v>
      </c>
      <c r="G1330" s="6" t="str">
        <f t="shared" si="82"/>
        <v>NEUTRAL</v>
      </c>
      <c r="H1330" s="6" t="str">
        <f t="shared" si="81"/>
        <v>CONFIRMED BEARISH</v>
      </c>
    </row>
    <row r="1331" spans="1:8" ht="13.5" x14ac:dyDescent="0.25">
      <c r="A1331" s="3">
        <f>TITRES_STAT!B1334</f>
        <v>43949</v>
      </c>
      <c r="B1331" s="6">
        <f>TITRES_STAT!C1334</f>
        <v>25.9</v>
      </c>
      <c r="C1331" s="6">
        <f>TITRES_STAT!D1334</f>
        <v>13.357200000000001</v>
      </c>
      <c r="D1331" s="6">
        <f>TITRES_STAT!E1334</f>
        <v>193</v>
      </c>
      <c r="E1331" s="2">
        <f t="shared" si="80"/>
        <v>129099</v>
      </c>
      <c r="F1331" s="6" t="str">
        <f t="shared" si="83"/>
        <v>BEARISH</v>
      </c>
      <c r="G1331" s="6" t="str">
        <f t="shared" si="82"/>
        <v>NEUTRAL</v>
      </c>
      <c r="H1331" s="6" t="str">
        <f t="shared" si="81"/>
        <v>CONFIRMED BEARISH</v>
      </c>
    </row>
    <row r="1332" spans="1:8" ht="13.5" x14ac:dyDescent="0.25">
      <c r="A1332" s="3">
        <f>TITRES_STAT!B1335</f>
        <v>43950</v>
      </c>
      <c r="B1332" s="6">
        <f>TITRES_STAT!C1335</f>
        <v>26.49</v>
      </c>
      <c r="C1332" s="6">
        <f>TITRES_STAT!D1335</f>
        <v>13.6615</v>
      </c>
      <c r="D1332" s="6">
        <f>TITRES_STAT!E1335</f>
        <v>216</v>
      </c>
      <c r="E1332" s="2">
        <f t="shared" si="80"/>
        <v>129315</v>
      </c>
      <c r="F1332" s="6" t="str">
        <f t="shared" si="83"/>
        <v>BEARISH</v>
      </c>
      <c r="G1332" s="6" t="str">
        <f t="shared" si="82"/>
        <v>NEUTRAL</v>
      </c>
      <c r="H1332" s="6" t="str">
        <f t="shared" si="81"/>
        <v>BEARISH DIVERGENCE</v>
      </c>
    </row>
    <row r="1333" spans="1:8" ht="13.5" x14ac:dyDescent="0.25">
      <c r="A1333" s="3">
        <f>TITRES_STAT!B1336</f>
        <v>43951</v>
      </c>
      <c r="B1333" s="6">
        <f>TITRES_STAT!C1336</f>
        <v>26</v>
      </c>
      <c r="C1333" s="6">
        <f>TITRES_STAT!D1336</f>
        <v>13.408799999999999</v>
      </c>
      <c r="D1333" s="6">
        <f>TITRES_STAT!E1336</f>
        <v>200</v>
      </c>
      <c r="E1333" s="2">
        <f t="shared" si="80"/>
        <v>129115</v>
      </c>
      <c r="F1333" s="6" t="str">
        <f t="shared" si="83"/>
        <v>BULLISH</v>
      </c>
      <c r="G1333" s="6" t="str">
        <f t="shared" si="82"/>
        <v>NEUTRAL</v>
      </c>
      <c r="H1333" s="6" t="str">
        <f t="shared" si="81"/>
        <v>CONFIRMED BULLISH</v>
      </c>
    </row>
    <row r="1334" spans="1:8" ht="13.5" x14ac:dyDescent="0.25">
      <c r="A1334" s="3">
        <f>TITRES_STAT!B1337</f>
        <v>43955</v>
      </c>
      <c r="B1334" s="6">
        <f>TITRES_STAT!C1337</f>
        <v>26</v>
      </c>
      <c r="C1334" s="6">
        <f>TITRES_STAT!D1337</f>
        <v>13.408799999999999</v>
      </c>
      <c r="D1334" s="6">
        <f>TITRES_STAT!E1337</f>
        <v>90</v>
      </c>
      <c r="E1334" s="2">
        <f t="shared" si="80"/>
        <v>129115</v>
      </c>
      <c r="F1334" s="6" t="str">
        <f t="shared" si="83"/>
        <v>BULLISH</v>
      </c>
      <c r="G1334" s="6" t="str">
        <f t="shared" si="82"/>
        <v>NEUTRAL</v>
      </c>
      <c r="H1334" s="6" t="str">
        <f t="shared" si="81"/>
        <v>CONFIRMED BULLISH</v>
      </c>
    </row>
    <row r="1335" spans="1:8" ht="13.5" x14ac:dyDescent="0.25">
      <c r="A1335" s="3">
        <f>TITRES_STAT!B1338</f>
        <v>43956</v>
      </c>
      <c r="B1335" s="6">
        <f>TITRES_STAT!C1338</f>
        <v>26</v>
      </c>
      <c r="C1335" s="6">
        <f>TITRES_STAT!D1338</f>
        <v>13.408799999999999</v>
      </c>
      <c r="D1335" s="6">
        <f>TITRES_STAT!E1338</f>
        <v>71</v>
      </c>
      <c r="E1335" s="2">
        <f t="shared" si="80"/>
        <v>129115</v>
      </c>
      <c r="F1335" s="6" t="str">
        <f t="shared" si="83"/>
        <v>BULLISH</v>
      </c>
      <c r="G1335" s="6" t="str">
        <f t="shared" si="82"/>
        <v>NEUTRAL</v>
      </c>
      <c r="H1335" s="6" t="str">
        <f t="shared" si="81"/>
        <v>CONFIRMED BULLISH</v>
      </c>
    </row>
    <row r="1336" spans="1:8" ht="13.5" x14ac:dyDescent="0.25">
      <c r="A1336" s="3">
        <f>TITRES_STAT!B1339</f>
        <v>43957</v>
      </c>
      <c r="B1336" s="6">
        <f>TITRES_STAT!C1339</f>
        <v>26.4</v>
      </c>
      <c r="C1336" s="6">
        <f>TITRES_STAT!D1339</f>
        <v>13.615</v>
      </c>
      <c r="D1336" s="6">
        <f>TITRES_STAT!E1339</f>
        <v>121</v>
      </c>
      <c r="E1336" s="2">
        <f t="shared" si="80"/>
        <v>129236</v>
      </c>
      <c r="F1336" s="6" t="str">
        <f t="shared" si="83"/>
        <v>BULLISH</v>
      </c>
      <c r="G1336" s="6" t="str">
        <f t="shared" si="82"/>
        <v>NEUTRAL</v>
      </c>
      <c r="H1336" s="6" t="str">
        <f t="shared" si="81"/>
        <v>CONFIRMED BULLISH</v>
      </c>
    </row>
    <row r="1337" spans="1:8" ht="13.5" x14ac:dyDescent="0.25">
      <c r="A1337" s="3">
        <f>TITRES_STAT!B1340</f>
        <v>43958</v>
      </c>
      <c r="B1337" s="6">
        <f>TITRES_STAT!C1340</f>
        <v>27.1</v>
      </c>
      <c r="C1337" s="6">
        <f>TITRES_STAT!D1340</f>
        <v>13.976000000000001</v>
      </c>
      <c r="D1337" s="6">
        <f>TITRES_STAT!E1340</f>
        <v>10</v>
      </c>
      <c r="E1337" s="2">
        <f t="shared" si="80"/>
        <v>129246</v>
      </c>
      <c r="F1337" s="6" t="str">
        <f t="shared" si="83"/>
        <v>BEARISH</v>
      </c>
      <c r="G1337" s="6" t="str">
        <f t="shared" si="82"/>
        <v>NEUTRAL</v>
      </c>
      <c r="H1337" s="6" t="str">
        <f t="shared" si="81"/>
        <v>BEARISH DIVERGENCE</v>
      </c>
    </row>
    <row r="1338" spans="1:8" ht="13.5" x14ac:dyDescent="0.25">
      <c r="A1338" s="3">
        <f>TITRES_STAT!B1341</f>
        <v>43959</v>
      </c>
      <c r="B1338" s="6">
        <f>TITRES_STAT!C1341</f>
        <v>27.89</v>
      </c>
      <c r="C1338" s="6">
        <f>TITRES_STAT!D1341</f>
        <v>14.3835</v>
      </c>
      <c r="D1338" s="6">
        <f>TITRES_STAT!E1341</f>
        <v>10</v>
      </c>
      <c r="E1338" s="2">
        <f t="shared" si="80"/>
        <v>129256</v>
      </c>
      <c r="F1338" s="6" t="str">
        <f t="shared" si="83"/>
        <v>BULLISH</v>
      </c>
      <c r="G1338" s="6" t="str">
        <f t="shared" si="82"/>
        <v>NEUTRAL</v>
      </c>
      <c r="H1338" s="6" t="str">
        <f t="shared" si="81"/>
        <v>CONFIRMED BULLISH</v>
      </c>
    </row>
    <row r="1339" spans="1:8" ht="13.5" x14ac:dyDescent="0.25">
      <c r="A1339" s="3">
        <f>TITRES_STAT!B1342</f>
        <v>43962</v>
      </c>
      <c r="B1339" s="6">
        <f>TITRES_STAT!C1342</f>
        <v>27.06</v>
      </c>
      <c r="C1339" s="6">
        <f>TITRES_STAT!D1342</f>
        <v>13.955399999999999</v>
      </c>
      <c r="D1339" s="6">
        <f>TITRES_STAT!E1342</f>
        <v>799</v>
      </c>
      <c r="E1339" s="2">
        <f t="shared" si="80"/>
        <v>128457</v>
      </c>
      <c r="F1339" s="6" t="str">
        <f t="shared" si="83"/>
        <v>BEARISH</v>
      </c>
      <c r="G1339" s="6" t="str">
        <f t="shared" si="82"/>
        <v>NEUTRAL</v>
      </c>
      <c r="H1339" s="6" t="str">
        <f t="shared" si="81"/>
        <v>BEARISH DIVERGENCE</v>
      </c>
    </row>
    <row r="1340" spans="1:8" ht="13.5" x14ac:dyDescent="0.25">
      <c r="A1340" s="3">
        <f>TITRES_STAT!B1343</f>
        <v>43963</v>
      </c>
      <c r="B1340" s="6">
        <f>TITRES_STAT!C1343</f>
        <v>26.99</v>
      </c>
      <c r="C1340" s="6">
        <f>TITRES_STAT!D1343</f>
        <v>13.9193</v>
      </c>
      <c r="D1340" s="6">
        <f>TITRES_STAT!E1343</f>
        <v>339</v>
      </c>
      <c r="E1340" s="2">
        <f t="shared" si="80"/>
        <v>128118</v>
      </c>
      <c r="F1340" s="6" t="str">
        <f t="shared" si="83"/>
        <v>BEARISH</v>
      </c>
      <c r="G1340" s="6" t="str">
        <f t="shared" si="82"/>
        <v>NEUTRAL</v>
      </c>
      <c r="H1340" s="6" t="str">
        <f t="shared" si="81"/>
        <v>BEARISH DIVERGENCE</v>
      </c>
    </row>
    <row r="1341" spans="1:8" ht="13.5" x14ac:dyDescent="0.25">
      <c r="A1341" s="3">
        <f>TITRES_STAT!B1344</f>
        <v>43964</v>
      </c>
      <c r="B1341" s="6">
        <f>TITRES_STAT!C1344</f>
        <v>26.19</v>
      </c>
      <c r="C1341" s="6">
        <f>TITRES_STAT!D1344</f>
        <v>13.5067</v>
      </c>
      <c r="D1341" s="6">
        <f>TITRES_STAT!E1344</f>
        <v>3926</v>
      </c>
      <c r="E1341" s="2">
        <f t="shared" si="80"/>
        <v>124192</v>
      </c>
      <c r="F1341" s="6" t="str">
        <f t="shared" si="83"/>
        <v>BEARISH</v>
      </c>
      <c r="G1341" s="6" t="str">
        <f t="shared" si="82"/>
        <v>WEAK</v>
      </c>
      <c r="H1341" s="6" t="str">
        <f t="shared" si="81"/>
        <v>CONFIRMED BEARISH</v>
      </c>
    </row>
    <row r="1342" spans="1:8" ht="13.5" x14ac:dyDescent="0.25">
      <c r="A1342" s="3">
        <f>TITRES_STAT!B1345</f>
        <v>43965</v>
      </c>
      <c r="B1342" s="6">
        <f>TITRES_STAT!C1345</f>
        <v>26.7</v>
      </c>
      <c r="C1342" s="6">
        <f>TITRES_STAT!D1345</f>
        <v>13.7698</v>
      </c>
      <c r="D1342" s="6">
        <f>TITRES_STAT!E1345</f>
        <v>270</v>
      </c>
      <c r="E1342" s="2">
        <f t="shared" si="80"/>
        <v>124462</v>
      </c>
      <c r="F1342" s="6" t="str">
        <f t="shared" si="83"/>
        <v>BEARISH</v>
      </c>
      <c r="G1342" s="6" t="str">
        <f t="shared" si="82"/>
        <v>WEAK</v>
      </c>
      <c r="H1342" s="6" t="str">
        <f t="shared" si="81"/>
        <v>CONFIRMED BEARISH</v>
      </c>
    </row>
    <row r="1343" spans="1:8" ht="13.5" x14ac:dyDescent="0.25">
      <c r="A1343" s="3">
        <f>TITRES_STAT!B1346</f>
        <v>43966</v>
      </c>
      <c r="B1343" s="6">
        <f>TITRES_STAT!C1346</f>
        <v>27.08</v>
      </c>
      <c r="C1343" s="6">
        <f>TITRES_STAT!D1346</f>
        <v>13.9657</v>
      </c>
      <c r="D1343" s="6">
        <f>TITRES_STAT!E1346</f>
        <v>470</v>
      </c>
      <c r="E1343" s="2">
        <f t="shared" si="80"/>
        <v>124932</v>
      </c>
      <c r="F1343" s="6" t="str">
        <f t="shared" si="83"/>
        <v>BEARISH</v>
      </c>
      <c r="G1343" s="6" t="str">
        <f t="shared" si="82"/>
        <v>WEAK</v>
      </c>
      <c r="H1343" s="6" t="str">
        <f t="shared" si="81"/>
        <v>CONFIRMED BEARISH</v>
      </c>
    </row>
    <row r="1344" spans="1:8" ht="13.5" x14ac:dyDescent="0.25">
      <c r="A1344" s="3">
        <f>TITRES_STAT!B1347</f>
        <v>43969</v>
      </c>
      <c r="B1344" s="6">
        <f>TITRES_STAT!C1347</f>
        <v>27.04</v>
      </c>
      <c r="C1344" s="6">
        <f>TITRES_STAT!D1347</f>
        <v>13.9451</v>
      </c>
      <c r="D1344" s="6">
        <f>TITRES_STAT!E1347</f>
        <v>130</v>
      </c>
      <c r="E1344" s="2">
        <f t="shared" si="80"/>
        <v>124802</v>
      </c>
      <c r="F1344" s="6" t="str">
        <f t="shared" si="83"/>
        <v>BEARISH</v>
      </c>
      <c r="G1344" s="6" t="str">
        <f t="shared" si="82"/>
        <v>WEAK</v>
      </c>
      <c r="H1344" s="6" t="str">
        <f t="shared" si="81"/>
        <v>CONFIRMED BEARISH</v>
      </c>
    </row>
    <row r="1345" spans="1:8" ht="13.5" x14ac:dyDescent="0.25">
      <c r="A1345" s="3">
        <f>TITRES_STAT!B1348</f>
        <v>43970</v>
      </c>
      <c r="B1345" s="6">
        <f>TITRES_STAT!C1348</f>
        <v>27.1</v>
      </c>
      <c r="C1345" s="6">
        <f>TITRES_STAT!D1348</f>
        <v>13.976000000000001</v>
      </c>
      <c r="D1345" s="6">
        <f>TITRES_STAT!E1348</f>
        <v>20</v>
      </c>
      <c r="E1345" s="2">
        <f t="shared" si="80"/>
        <v>124822</v>
      </c>
      <c r="F1345" s="6" t="str">
        <f t="shared" si="83"/>
        <v>BEARISH</v>
      </c>
      <c r="G1345" s="6" t="str">
        <f t="shared" si="82"/>
        <v>WEAK</v>
      </c>
      <c r="H1345" s="6" t="str">
        <f t="shared" si="81"/>
        <v>BEARISH DIVERGENCE</v>
      </c>
    </row>
    <row r="1346" spans="1:8" ht="13.5" x14ac:dyDescent="0.25">
      <c r="A1346" s="3">
        <f>TITRES_STAT!B1349</f>
        <v>43971</v>
      </c>
      <c r="B1346" s="6">
        <f>TITRES_STAT!C1349</f>
        <v>26.5</v>
      </c>
      <c r="C1346" s="6">
        <f>TITRES_STAT!D1349</f>
        <v>13.666600000000001</v>
      </c>
      <c r="D1346" s="6">
        <f>TITRES_STAT!E1349</f>
        <v>1297</v>
      </c>
      <c r="E1346" s="2">
        <f t="shared" si="80"/>
        <v>123525</v>
      </c>
      <c r="F1346" s="6" t="str">
        <f t="shared" si="83"/>
        <v>BEARISH</v>
      </c>
      <c r="G1346" s="6" t="str">
        <f t="shared" si="82"/>
        <v>NEUTRAL</v>
      </c>
      <c r="H1346" s="6" t="str">
        <f t="shared" si="81"/>
        <v>BEARISH DIVERGENCE</v>
      </c>
    </row>
    <row r="1347" spans="1:8" ht="13.5" x14ac:dyDescent="0.25">
      <c r="A1347" s="3">
        <f>TITRES_STAT!B1350</f>
        <v>43972</v>
      </c>
      <c r="B1347" s="6">
        <f>TITRES_STAT!C1350</f>
        <v>26.97</v>
      </c>
      <c r="C1347" s="6">
        <f>TITRES_STAT!D1350</f>
        <v>13.909000000000001</v>
      </c>
      <c r="D1347" s="6">
        <f>TITRES_STAT!E1350</f>
        <v>100</v>
      </c>
      <c r="E1347" s="2">
        <f t="shared" si="80"/>
        <v>123625</v>
      </c>
      <c r="F1347" s="6" t="str">
        <f t="shared" si="83"/>
        <v>BEARISH</v>
      </c>
      <c r="G1347" s="6" t="str">
        <f t="shared" si="82"/>
        <v>NEUTRAL</v>
      </c>
      <c r="H1347" s="6" t="str">
        <f t="shared" si="81"/>
        <v>BEARISH DIVERGENCE</v>
      </c>
    </row>
    <row r="1348" spans="1:8" ht="13.5" x14ac:dyDescent="0.25">
      <c r="A1348" s="3">
        <f>TITRES_STAT!B1351</f>
        <v>43973</v>
      </c>
      <c r="B1348" s="6">
        <f>TITRES_STAT!C1351</f>
        <v>27.1</v>
      </c>
      <c r="C1348" s="6">
        <f>TITRES_STAT!D1351</f>
        <v>13.976000000000001</v>
      </c>
      <c r="D1348" s="6">
        <f>TITRES_STAT!E1351</f>
        <v>110</v>
      </c>
      <c r="E1348" s="2">
        <f t="shared" ref="E1348:E1411" si="84">IF(B1348&gt;B1347, E1347+D1348, IF(B1348&lt;B1347, E1347-D1348, E1347))</f>
        <v>123735</v>
      </c>
      <c r="F1348" s="6" t="str">
        <f t="shared" si="83"/>
        <v>BEARISH</v>
      </c>
      <c r="G1348" s="6" t="str">
        <f t="shared" si="82"/>
        <v>NEUTRAL</v>
      </c>
      <c r="H1348" s="6" t="str">
        <f t="shared" si="81"/>
        <v>BEARISH DIVERGENCE</v>
      </c>
    </row>
    <row r="1349" spans="1:8" ht="13.5" x14ac:dyDescent="0.25">
      <c r="A1349" s="3">
        <f>TITRES_STAT!B1352</f>
        <v>43977</v>
      </c>
      <c r="B1349" s="6">
        <f>TITRES_STAT!C1352</f>
        <v>26.29</v>
      </c>
      <c r="C1349" s="6">
        <f>TITRES_STAT!D1352</f>
        <v>13.558299999999999</v>
      </c>
      <c r="D1349" s="6">
        <f>TITRES_STAT!E1352</f>
        <v>0</v>
      </c>
      <c r="E1349" s="2">
        <f t="shared" si="84"/>
        <v>123735</v>
      </c>
      <c r="F1349" s="6" t="str">
        <f t="shared" si="83"/>
        <v>BEARISH</v>
      </c>
      <c r="G1349" s="6" t="str">
        <f t="shared" si="82"/>
        <v>NEUTRAL</v>
      </c>
      <c r="H1349" s="6" t="str">
        <f t="shared" si="81"/>
        <v>CONFIRMED BEARISH</v>
      </c>
    </row>
    <row r="1350" spans="1:8" ht="13.5" x14ac:dyDescent="0.25">
      <c r="A1350" s="3">
        <f>TITRES_STAT!B1353</f>
        <v>43978</v>
      </c>
      <c r="B1350" s="6">
        <f>TITRES_STAT!C1353</f>
        <v>26.97</v>
      </c>
      <c r="C1350" s="6">
        <f>TITRES_STAT!D1353</f>
        <v>13.909000000000001</v>
      </c>
      <c r="D1350" s="6">
        <f>TITRES_STAT!E1353</f>
        <v>540</v>
      </c>
      <c r="E1350" s="2">
        <f t="shared" si="84"/>
        <v>124275</v>
      </c>
      <c r="F1350" s="6" t="str">
        <f t="shared" si="83"/>
        <v>BEARISH</v>
      </c>
      <c r="G1350" s="6" t="str">
        <f t="shared" si="82"/>
        <v>NEUTRAL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BEARISH</v>
      </c>
    </row>
    <row r="1351" spans="1:8" ht="13.5" x14ac:dyDescent="0.25">
      <c r="A1351" s="3">
        <f>TITRES_STAT!B1354</f>
        <v>43979</v>
      </c>
      <c r="B1351" s="6">
        <f>TITRES_STAT!C1354</f>
        <v>26.17</v>
      </c>
      <c r="C1351" s="6">
        <f>TITRES_STAT!D1354</f>
        <v>13.4964</v>
      </c>
      <c r="D1351" s="6">
        <f>TITRES_STAT!E1354</f>
        <v>68</v>
      </c>
      <c r="E1351" s="2">
        <f t="shared" si="84"/>
        <v>124207</v>
      </c>
      <c r="F1351" s="6" t="str">
        <f t="shared" si="83"/>
        <v>BULLISH</v>
      </c>
      <c r="G1351" s="6" t="str">
        <f t="shared" ref="G1351:G1414" si="86">IF((E1351-E1346)/E1346 &gt; 0.02, "STRONG",
 IF((E1351-E1346)/E1346 &lt; -0.02, "WEAK", "NEUTRAL"))</f>
        <v>NEUTRAL</v>
      </c>
      <c r="H1351" s="6" t="str">
        <f t="shared" si="85"/>
        <v>BULLISH DIVERGENCE</v>
      </c>
    </row>
    <row r="1352" spans="1:8" ht="13.5" x14ac:dyDescent="0.25">
      <c r="A1352" s="3">
        <f>TITRES_STAT!B1355</f>
        <v>43980</v>
      </c>
      <c r="B1352" s="6">
        <f>TITRES_STAT!C1355</f>
        <v>26.9</v>
      </c>
      <c r="C1352" s="6">
        <f>TITRES_STAT!D1355</f>
        <v>13.8729</v>
      </c>
      <c r="D1352" s="6">
        <f>TITRES_STAT!E1355</f>
        <v>45</v>
      </c>
      <c r="E1352" s="2">
        <f t="shared" si="84"/>
        <v>124252</v>
      </c>
      <c r="F1352" s="6" t="str">
        <f t="shared" ref="F1352:F1415" si="87">IF(E1352&gt;E1347,"BULLISH",IF(E1352&lt;E1347,"BEARISH","NEUTRAL"))</f>
        <v>BULLISH</v>
      </c>
      <c r="G1352" s="6" t="str">
        <f t="shared" si="86"/>
        <v>NEUTRAL</v>
      </c>
      <c r="H1352" s="6" t="str">
        <f t="shared" si="85"/>
        <v>BULLISH DIVERGENCE</v>
      </c>
    </row>
    <row r="1353" spans="1:8" ht="13.5" x14ac:dyDescent="0.25">
      <c r="A1353" s="3">
        <f>TITRES_STAT!B1356</f>
        <v>43983</v>
      </c>
      <c r="B1353" s="6">
        <f>TITRES_STAT!C1356</f>
        <v>27</v>
      </c>
      <c r="C1353" s="6">
        <f>TITRES_STAT!D1356</f>
        <v>13.9245</v>
      </c>
      <c r="D1353" s="6">
        <f>TITRES_STAT!E1356</f>
        <v>192</v>
      </c>
      <c r="E1353" s="2">
        <f t="shared" si="84"/>
        <v>124444</v>
      </c>
      <c r="F1353" s="6" t="str">
        <f t="shared" si="87"/>
        <v>BULLISH</v>
      </c>
      <c r="G1353" s="6" t="str">
        <f t="shared" si="86"/>
        <v>NEUTRAL</v>
      </c>
      <c r="H1353" s="6" t="str">
        <f t="shared" si="85"/>
        <v>BULLISH DIVERGENCE</v>
      </c>
    </row>
    <row r="1354" spans="1:8" ht="13.5" x14ac:dyDescent="0.25">
      <c r="A1354" s="3">
        <f>TITRES_STAT!B1357</f>
        <v>43984</v>
      </c>
      <c r="B1354" s="6">
        <f>TITRES_STAT!C1357</f>
        <v>26.5</v>
      </c>
      <c r="C1354" s="6">
        <f>TITRES_STAT!D1357</f>
        <v>13.666600000000001</v>
      </c>
      <c r="D1354" s="6">
        <f>TITRES_STAT!E1357</f>
        <v>610</v>
      </c>
      <c r="E1354" s="2">
        <f t="shared" si="84"/>
        <v>123834</v>
      </c>
      <c r="F1354" s="6" t="str">
        <f t="shared" si="87"/>
        <v>BULLISH</v>
      </c>
      <c r="G1354" s="6" t="str">
        <f t="shared" si="86"/>
        <v>NEUTRAL</v>
      </c>
      <c r="H1354" s="6" t="str">
        <f t="shared" si="85"/>
        <v>CONFIRMED BULLISH</v>
      </c>
    </row>
    <row r="1355" spans="1:8" ht="13.5" x14ac:dyDescent="0.25">
      <c r="A1355" s="3">
        <f>TITRES_STAT!B1358</f>
        <v>43985</v>
      </c>
      <c r="B1355" s="6">
        <f>TITRES_STAT!C1358</f>
        <v>26.5</v>
      </c>
      <c r="C1355" s="6">
        <f>TITRES_STAT!D1358</f>
        <v>13.666600000000001</v>
      </c>
      <c r="D1355" s="6">
        <f>TITRES_STAT!E1358</f>
        <v>211</v>
      </c>
      <c r="E1355" s="2">
        <f t="shared" si="84"/>
        <v>123834</v>
      </c>
      <c r="F1355" s="6" t="str">
        <f t="shared" si="87"/>
        <v>BEARISH</v>
      </c>
      <c r="G1355" s="6" t="str">
        <f t="shared" si="86"/>
        <v>NEUTRAL</v>
      </c>
      <c r="H1355" s="6" t="str">
        <f t="shared" si="85"/>
        <v>CONFIRMED BEARISH</v>
      </c>
    </row>
    <row r="1356" spans="1:8" ht="13.5" x14ac:dyDescent="0.25">
      <c r="A1356" s="3">
        <f>TITRES_STAT!B1359</f>
        <v>43986</v>
      </c>
      <c r="B1356" s="6">
        <f>TITRES_STAT!C1359</f>
        <v>25.75</v>
      </c>
      <c r="C1356" s="6">
        <f>TITRES_STAT!D1359</f>
        <v>13.2798</v>
      </c>
      <c r="D1356" s="6">
        <f>TITRES_STAT!E1359</f>
        <v>554</v>
      </c>
      <c r="E1356" s="2">
        <f t="shared" si="84"/>
        <v>123280</v>
      </c>
      <c r="F1356" s="6" t="str">
        <f t="shared" si="87"/>
        <v>BEARISH</v>
      </c>
      <c r="G1356" s="6" t="str">
        <f t="shared" si="86"/>
        <v>NEUTRAL</v>
      </c>
      <c r="H1356" s="6" t="str">
        <f t="shared" si="85"/>
        <v>CONFIRMED BEARISH</v>
      </c>
    </row>
    <row r="1357" spans="1:8" ht="13.5" x14ac:dyDescent="0.25">
      <c r="A1357" s="3">
        <f>TITRES_STAT!B1360</f>
        <v>43987</v>
      </c>
      <c r="B1357" s="6">
        <f>TITRES_STAT!C1360</f>
        <v>25.71</v>
      </c>
      <c r="C1357" s="6">
        <f>TITRES_STAT!D1360</f>
        <v>13.2592</v>
      </c>
      <c r="D1357" s="6">
        <f>TITRES_STAT!E1360</f>
        <v>435</v>
      </c>
      <c r="E1357" s="2">
        <f t="shared" si="84"/>
        <v>122845</v>
      </c>
      <c r="F1357" s="6" t="str">
        <f t="shared" si="87"/>
        <v>BEARISH</v>
      </c>
      <c r="G1357" s="6" t="str">
        <f t="shared" si="86"/>
        <v>NEUTRAL</v>
      </c>
      <c r="H1357" s="6" t="str">
        <f t="shared" si="85"/>
        <v>CONFIRMED BEARISH</v>
      </c>
    </row>
    <row r="1358" spans="1:8" ht="13.5" x14ac:dyDescent="0.25">
      <c r="A1358" s="3">
        <f>TITRES_STAT!B1361</f>
        <v>43990</v>
      </c>
      <c r="B1358" s="6">
        <f>TITRES_STAT!C1361</f>
        <v>25.71</v>
      </c>
      <c r="C1358" s="6">
        <f>TITRES_STAT!D1361</f>
        <v>13.2592</v>
      </c>
      <c r="D1358" s="6">
        <f>TITRES_STAT!E1361</f>
        <v>20</v>
      </c>
      <c r="E1358" s="2">
        <f t="shared" si="84"/>
        <v>122845</v>
      </c>
      <c r="F1358" s="6" t="str">
        <f t="shared" si="87"/>
        <v>BEARISH</v>
      </c>
      <c r="G1358" s="6" t="str">
        <f t="shared" si="86"/>
        <v>NEUTRAL</v>
      </c>
      <c r="H1358" s="6" t="str">
        <f t="shared" si="85"/>
        <v>CONFIRMED BEARISH</v>
      </c>
    </row>
    <row r="1359" spans="1:8" ht="13.5" x14ac:dyDescent="0.25">
      <c r="A1359" s="3">
        <f>TITRES_STAT!B1362</f>
        <v>43991</v>
      </c>
      <c r="B1359" s="6">
        <f>TITRES_STAT!C1362</f>
        <v>25.71</v>
      </c>
      <c r="C1359" s="6">
        <f>TITRES_STAT!D1362</f>
        <v>13.2592</v>
      </c>
      <c r="D1359" s="6">
        <f>TITRES_STAT!E1362</f>
        <v>6948</v>
      </c>
      <c r="E1359" s="2">
        <f t="shared" si="84"/>
        <v>122845</v>
      </c>
      <c r="F1359" s="6" t="str">
        <f t="shared" si="87"/>
        <v>BEARISH</v>
      </c>
      <c r="G1359" s="6" t="str">
        <f t="shared" si="86"/>
        <v>NEUTRAL</v>
      </c>
      <c r="H1359" s="6" t="str">
        <f t="shared" si="85"/>
        <v>CONFIRMED BEARISH</v>
      </c>
    </row>
    <row r="1360" spans="1:8" ht="13.5" x14ac:dyDescent="0.25">
      <c r="A1360" s="3">
        <f>TITRES_STAT!B1363</f>
        <v>43992</v>
      </c>
      <c r="B1360" s="6">
        <f>TITRES_STAT!C1363</f>
        <v>25.7</v>
      </c>
      <c r="C1360" s="6">
        <f>TITRES_STAT!D1363</f>
        <v>13.254</v>
      </c>
      <c r="D1360" s="6">
        <f>TITRES_STAT!E1363</f>
        <v>1884</v>
      </c>
      <c r="E1360" s="2">
        <f t="shared" si="84"/>
        <v>120961</v>
      </c>
      <c r="F1360" s="6" t="str">
        <f t="shared" si="87"/>
        <v>BEARISH</v>
      </c>
      <c r="G1360" s="6" t="str">
        <f t="shared" si="86"/>
        <v>WEAK</v>
      </c>
      <c r="H1360" s="6" t="str">
        <f t="shared" si="85"/>
        <v>CONFIRMED BEARISH</v>
      </c>
    </row>
    <row r="1361" spans="1:8" ht="13.5" x14ac:dyDescent="0.25">
      <c r="A1361" s="3">
        <f>TITRES_STAT!B1364</f>
        <v>43993</v>
      </c>
      <c r="B1361" s="6">
        <f>TITRES_STAT!C1364</f>
        <v>25</v>
      </c>
      <c r="C1361" s="6">
        <f>TITRES_STAT!D1364</f>
        <v>12.893000000000001</v>
      </c>
      <c r="D1361" s="6">
        <f>TITRES_STAT!E1364</f>
        <v>1143</v>
      </c>
      <c r="E1361" s="2">
        <f t="shared" si="84"/>
        <v>119818</v>
      </c>
      <c r="F1361" s="6" t="str">
        <f t="shared" si="87"/>
        <v>BEARISH</v>
      </c>
      <c r="G1361" s="6" t="str">
        <f t="shared" si="86"/>
        <v>WEAK</v>
      </c>
      <c r="H1361" s="6" t="str">
        <f t="shared" si="85"/>
        <v>CONFIRMED BEARISH</v>
      </c>
    </row>
    <row r="1362" spans="1:8" ht="13.5" x14ac:dyDescent="0.25">
      <c r="A1362" s="3">
        <f>TITRES_STAT!B1365</f>
        <v>43994</v>
      </c>
      <c r="B1362" s="6">
        <f>TITRES_STAT!C1365</f>
        <v>25</v>
      </c>
      <c r="C1362" s="6">
        <f>TITRES_STAT!D1365</f>
        <v>12.893000000000001</v>
      </c>
      <c r="D1362" s="6">
        <f>TITRES_STAT!E1365</f>
        <v>2478</v>
      </c>
      <c r="E1362" s="2">
        <f t="shared" si="84"/>
        <v>119818</v>
      </c>
      <c r="F1362" s="6" t="str">
        <f t="shared" si="87"/>
        <v>BEARISH</v>
      </c>
      <c r="G1362" s="6" t="str">
        <f t="shared" si="86"/>
        <v>WEAK</v>
      </c>
      <c r="H1362" s="6" t="str">
        <f t="shared" si="85"/>
        <v>CONFIRMED BEARISH</v>
      </c>
    </row>
    <row r="1363" spans="1:8" ht="13.5" x14ac:dyDescent="0.25">
      <c r="A1363" s="3">
        <f>TITRES_STAT!B1366</f>
        <v>43997</v>
      </c>
      <c r="B1363" s="6">
        <f>TITRES_STAT!C1366</f>
        <v>25</v>
      </c>
      <c r="C1363" s="6">
        <f>TITRES_STAT!D1366</f>
        <v>12.893000000000001</v>
      </c>
      <c r="D1363" s="6">
        <f>TITRES_STAT!E1366</f>
        <v>1259</v>
      </c>
      <c r="E1363" s="2">
        <f t="shared" si="84"/>
        <v>119818</v>
      </c>
      <c r="F1363" s="6" t="str">
        <f t="shared" si="87"/>
        <v>BEARISH</v>
      </c>
      <c r="G1363" s="6" t="str">
        <f t="shared" si="86"/>
        <v>WEAK</v>
      </c>
      <c r="H1363" s="6" t="str">
        <f t="shared" si="85"/>
        <v>CONFIRMED BEARISH</v>
      </c>
    </row>
    <row r="1364" spans="1:8" ht="13.5" x14ac:dyDescent="0.25">
      <c r="A1364" s="3">
        <f>TITRES_STAT!B1367</f>
        <v>43998</v>
      </c>
      <c r="B1364" s="6">
        <f>TITRES_STAT!C1367</f>
        <v>24.49</v>
      </c>
      <c r="C1364" s="6">
        <f>TITRES_STAT!D1367</f>
        <v>12.63</v>
      </c>
      <c r="D1364" s="6">
        <f>TITRES_STAT!E1367</f>
        <v>3932</v>
      </c>
      <c r="E1364" s="2">
        <f t="shared" si="84"/>
        <v>115886</v>
      </c>
      <c r="F1364" s="6" t="str">
        <f t="shared" si="87"/>
        <v>BEARISH</v>
      </c>
      <c r="G1364" s="6" t="str">
        <f t="shared" si="86"/>
        <v>WEAK</v>
      </c>
      <c r="H1364" s="6" t="str">
        <f t="shared" si="85"/>
        <v>CONFIRMED BEARISH</v>
      </c>
    </row>
    <row r="1365" spans="1:8" ht="13.5" x14ac:dyDescent="0.25">
      <c r="A1365" s="3">
        <f>TITRES_STAT!B1368</f>
        <v>43999</v>
      </c>
      <c r="B1365" s="6">
        <f>TITRES_STAT!C1368</f>
        <v>25</v>
      </c>
      <c r="C1365" s="6">
        <f>TITRES_STAT!D1368</f>
        <v>12.893000000000001</v>
      </c>
      <c r="D1365" s="6">
        <f>TITRES_STAT!E1368</f>
        <v>2001</v>
      </c>
      <c r="E1365" s="2">
        <f t="shared" si="84"/>
        <v>117887</v>
      </c>
      <c r="F1365" s="6" t="str">
        <f t="shared" si="87"/>
        <v>BEARISH</v>
      </c>
      <c r="G1365" s="6" t="str">
        <f t="shared" si="86"/>
        <v>WEAK</v>
      </c>
      <c r="H1365" s="6" t="str">
        <f t="shared" si="85"/>
        <v>CONFIRMED BEARISH</v>
      </c>
    </row>
    <row r="1366" spans="1:8" ht="13.5" x14ac:dyDescent="0.25">
      <c r="A1366" s="3">
        <f>TITRES_STAT!B1369</f>
        <v>44000</v>
      </c>
      <c r="B1366" s="6">
        <f>TITRES_STAT!C1369</f>
        <v>25.69</v>
      </c>
      <c r="C1366" s="6">
        <f>TITRES_STAT!D1369</f>
        <v>13.248900000000001</v>
      </c>
      <c r="D1366" s="6">
        <f>TITRES_STAT!E1369</f>
        <v>8</v>
      </c>
      <c r="E1366" s="2">
        <f t="shared" si="84"/>
        <v>117895</v>
      </c>
      <c r="F1366" s="6" t="str">
        <f t="shared" si="87"/>
        <v>BEARISH</v>
      </c>
      <c r="G1366" s="6" t="str">
        <f t="shared" si="86"/>
        <v>NEUTRAL</v>
      </c>
      <c r="H1366" s="6" t="str">
        <f t="shared" si="85"/>
        <v>BEARISH DIVERGENCE</v>
      </c>
    </row>
    <row r="1367" spans="1:8" ht="13.5" x14ac:dyDescent="0.25">
      <c r="A1367" s="3">
        <f>TITRES_STAT!B1370</f>
        <v>44001</v>
      </c>
      <c r="B1367" s="6">
        <f>TITRES_STAT!C1370</f>
        <v>25</v>
      </c>
      <c r="C1367" s="6">
        <f>TITRES_STAT!D1370</f>
        <v>12.893000000000001</v>
      </c>
      <c r="D1367" s="6">
        <f>TITRES_STAT!E1370</f>
        <v>229</v>
      </c>
      <c r="E1367" s="2">
        <f t="shared" si="84"/>
        <v>117666</v>
      </c>
      <c r="F1367" s="6" t="str">
        <f t="shared" si="87"/>
        <v>BEARISH</v>
      </c>
      <c r="G1367" s="6" t="str">
        <f t="shared" si="86"/>
        <v>NEUTRAL</v>
      </c>
      <c r="H1367" s="6" t="str">
        <f t="shared" si="85"/>
        <v>NEUTRAL</v>
      </c>
    </row>
    <row r="1368" spans="1:8" ht="13.5" x14ac:dyDescent="0.25">
      <c r="A1368" s="3">
        <f>TITRES_STAT!B1371</f>
        <v>44004</v>
      </c>
      <c r="B1368" s="6">
        <f>TITRES_STAT!C1371</f>
        <v>24.8</v>
      </c>
      <c r="C1368" s="6">
        <f>TITRES_STAT!D1371</f>
        <v>12.789899999999999</v>
      </c>
      <c r="D1368" s="6">
        <f>TITRES_STAT!E1371</f>
        <v>558</v>
      </c>
      <c r="E1368" s="2">
        <f t="shared" si="84"/>
        <v>117108</v>
      </c>
      <c r="F1368" s="6" t="str">
        <f t="shared" si="87"/>
        <v>BEARISH</v>
      </c>
      <c r="G1368" s="6" t="str">
        <f t="shared" si="86"/>
        <v>WEAK</v>
      </c>
      <c r="H1368" s="6" t="str">
        <f t="shared" si="85"/>
        <v>CONFIRMED BEARISH</v>
      </c>
    </row>
    <row r="1369" spans="1:8" ht="13.5" x14ac:dyDescent="0.25">
      <c r="A1369" s="3">
        <f>TITRES_STAT!B1372</f>
        <v>44005</v>
      </c>
      <c r="B1369" s="6">
        <f>TITRES_STAT!C1372</f>
        <v>25</v>
      </c>
      <c r="C1369" s="6">
        <f>TITRES_STAT!D1372</f>
        <v>12.893000000000001</v>
      </c>
      <c r="D1369" s="6">
        <f>TITRES_STAT!E1372</f>
        <v>309</v>
      </c>
      <c r="E1369" s="2">
        <f t="shared" si="84"/>
        <v>117417</v>
      </c>
      <c r="F1369" s="6" t="str">
        <f t="shared" si="87"/>
        <v>BULLISH</v>
      </c>
      <c r="G1369" s="6" t="str">
        <f t="shared" si="86"/>
        <v>NEUTRAL</v>
      </c>
      <c r="H1369" s="6" t="str">
        <f t="shared" si="85"/>
        <v>CONFIRMED BULLISH</v>
      </c>
    </row>
    <row r="1370" spans="1:8" ht="13.5" x14ac:dyDescent="0.25">
      <c r="A1370" s="3">
        <f>TITRES_STAT!B1373</f>
        <v>44006</v>
      </c>
      <c r="B1370" s="6">
        <f>TITRES_STAT!C1373</f>
        <v>25</v>
      </c>
      <c r="C1370" s="6">
        <f>TITRES_STAT!D1373</f>
        <v>12.893000000000001</v>
      </c>
      <c r="D1370" s="6">
        <f>TITRES_STAT!E1373</f>
        <v>302</v>
      </c>
      <c r="E1370" s="2">
        <f t="shared" si="84"/>
        <v>117417</v>
      </c>
      <c r="F1370" s="6" t="str">
        <f t="shared" si="87"/>
        <v>BEARISH</v>
      </c>
      <c r="G1370" s="6" t="str">
        <f t="shared" si="86"/>
        <v>NEUTRAL</v>
      </c>
      <c r="H1370" s="6" t="str">
        <f t="shared" si="85"/>
        <v>NEUTRAL</v>
      </c>
    </row>
    <row r="1371" spans="1:8" ht="13.5" x14ac:dyDescent="0.25">
      <c r="A1371" s="3">
        <f>TITRES_STAT!B1374</f>
        <v>44007</v>
      </c>
      <c r="B1371" s="6">
        <f>TITRES_STAT!C1374</f>
        <v>24.5</v>
      </c>
      <c r="C1371" s="6">
        <f>TITRES_STAT!D1374</f>
        <v>12.635199999999999</v>
      </c>
      <c r="D1371" s="6">
        <f>TITRES_STAT!E1374</f>
        <v>1215</v>
      </c>
      <c r="E1371" s="2">
        <f t="shared" si="84"/>
        <v>116202</v>
      </c>
      <c r="F1371" s="6" t="str">
        <f t="shared" si="87"/>
        <v>BEARISH</v>
      </c>
      <c r="G1371" s="6" t="str">
        <f t="shared" si="86"/>
        <v>NEUTRAL</v>
      </c>
      <c r="H1371" s="6" t="str">
        <f t="shared" si="85"/>
        <v>CONFIRMED BEARISH</v>
      </c>
    </row>
    <row r="1372" spans="1:8" ht="13.5" x14ac:dyDescent="0.25">
      <c r="A1372" s="3">
        <f>TITRES_STAT!B1375</f>
        <v>44008</v>
      </c>
      <c r="B1372" s="6">
        <f>TITRES_STAT!C1375</f>
        <v>24.5</v>
      </c>
      <c r="C1372" s="6">
        <f>TITRES_STAT!D1375</f>
        <v>12.635199999999999</v>
      </c>
      <c r="D1372" s="6">
        <f>TITRES_STAT!E1375</f>
        <v>2056</v>
      </c>
      <c r="E1372" s="2">
        <f t="shared" si="84"/>
        <v>116202</v>
      </c>
      <c r="F1372" s="6" t="str">
        <f t="shared" si="87"/>
        <v>BEARISH</v>
      </c>
      <c r="G1372" s="6" t="str">
        <f t="shared" si="86"/>
        <v>NEUTRAL</v>
      </c>
      <c r="H1372" s="6" t="str">
        <f t="shared" si="85"/>
        <v>CONFIRMED BEARISH</v>
      </c>
    </row>
    <row r="1373" spans="1:8" ht="13.5" x14ac:dyDescent="0.25">
      <c r="A1373" s="3">
        <f>TITRES_STAT!B1376</f>
        <v>44011</v>
      </c>
      <c r="B1373" s="6">
        <f>TITRES_STAT!C1376</f>
        <v>24.48</v>
      </c>
      <c r="C1373" s="6">
        <f>TITRES_STAT!D1376</f>
        <v>12.6249</v>
      </c>
      <c r="D1373" s="6">
        <f>TITRES_STAT!E1376</f>
        <v>139</v>
      </c>
      <c r="E1373" s="2">
        <f t="shared" si="84"/>
        <v>116063</v>
      </c>
      <c r="F1373" s="6" t="str">
        <f t="shared" si="87"/>
        <v>BEARISH</v>
      </c>
      <c r="G1373" s="6" t="str">
        <f t="shared" si="86"/>
        <v>NEUTRAL</v>
      </c>
      <c r="H1373" s="6" t="str">
        <f t="shared" si="85"/>
        <v>CONFIRMED BEARISH</v>
      </c>
    </row>
    <row r="1374" spans="1:8" ht="13.5" x14ac:dyDescent="0.25">
      <c r="A1374" s="3">
        <f>TITRES_STAT!B1377</f>
        <v>44012</v>
      </c>
      <c r="B1374" s="6">
        <f>TITRES_STAT!C1377</f>
        <v>24.48</v>
      </c>
      <c r="C1374" s="6">
        <f>TITRES_STAT!D1377</f>
        <v>12.6249</v>
      </c>
      <c r="D1374" s="6">
        <f>TITRES_STAT!E1377</f>
        <v>1001</v>
      </c>
      <c r="E1374" s="2">
        <f t="shared" si="84"/>
        <v>116063</v>
      </c>
      <c r="F1374" s="6" t="str">
        <f t="shared" si="87"/>
        <v>BEARISH</v>
      </c>
      <c r="G1374" s="6" t="str">
        <f t="shared" si="86"/>
        <v>NEUTRAL</v>
      </c>
      <c r="H1374" s="6" t="str">
        <f t="shared" si="85"/>
        <v>CONFIRMED BEARISH</v>
      </c>
    </row>
    <row r="1375" spans="1:8" ht="13.5" x14ac:dyDescent="0.25">
      <c r="A1375" s="3">
        <f>TITRES_STAT!B1378</f>
        <v>44013</v>
      </c>
      <c r="B1375" s="6">
        <f>TITRES_STAT!C1378</f>
        <v>24</v>
      </c>
      <c r="C1375" s="6">
        <f>TITRES_STAT!D1378</f>
        <v>12.3773</v>
      </c>
      <c r="D1375" s="6">
        <f>TITRES_STAT!E1378</f>
        <v>1582</v>
      </c>
      <c r="E1375" s="2">
        <f t="shared" si="84"/>
        <v>114481</v>
      </c>
      <c r="F1375" s="6" t="str">
        <f t="shared" si="87"/>
        <v>BEARISH</v>
      </c>
      <c r="G1375" s="6" t="str">
        <f t="shared" si="86"/>
        <v>WEAK</v>
      </c>
      <c r="H1375" s="6" t="str">
        <f t="shared" si="85"/>
        <v>CONFIRMED BEARISH</v>
      </c>
    </row>
    <row r="1376" spans="1:8" ht="13.5" x14ac:dyDescent="0.25">
      <c r="A1376" s="3">
        <f>TITRES_STAT!B1379</f>
        <v>44014</v>
      </c>
      <c r="B1376" s="6">
        <f>TITRES_STAT!C1379</f>
        <v>24.49</v>
      </c>
      <c r="C1376" s="6">
        <f>TITRES_STAT!D1379</f>
        <v>12.63</v>
      </c>
      <c r="D1376" s="6">
        <f>TITRES_STAT!E1379</f>
        <v>395</v>
      </c>
      <c r="E1376" s="2">
        <f t="shared" si="84"/>
        <v>114876</v>
      </c>
      <c r="F1376" s="6" t="str">
        <f t="shared" si="87"/>
        <v>BEARISH</v>
      </c>
      <c r="G1376" s="6" t="str">
        <f t="shared" si="86"/>
        <v>NEUTRAL</v>
      </c>
      <c r="H1376" s="6" t="str">
        <f t="shared" si="85"/>
        <v>CONFIRMED BEARISH</v>
      </c>
    </row>
    <row r="1377" spans="1:8" ht="13.5" x14ac:dyDescent="0.25">
      <c r="A1377" s="3">
        <f>TITRES_STAT!B1380</f>
        <v>44015</v>
      </c>
      <c r="B1377" s="6">
        <f>TITRES_STAT!C1380</f>
        <v>24.48</v>
      </c>
      <c r="C1377" s="6">
        <f>TITRES_STAT!D1380</f>
        <v>12.6249</v>
      </c>
      <c r="D1377" s="6">
        <f>TITRES_STAT!E1380</f>
        <v>102</v>
      </c>
      <c r="E1377" s="2">
        <f t="shared" si="84"/>
        <v>114774</v>
      </c>
      <c r="F1377" s="6" t="str">
        <f t="shared" si="87"/>
        <v>BEARISH</v>
      </c>
      <c r="G1377" s="6" t="str">
        <f t="shared" si="86"/>
        <v>NEUTRAL</v>
      </c>
      <c r="H1377" s="6" t="str">
        <f t="shared" si="85"/>
        <v>CONFIRMED BEARISH</v>
      </c>
    </row>
    <row r="1378" spans="1:8" ht="13.5" x14ac:dyDescent="0.25">
      <c r="A1378" s="3">
        <f>TITRES_STAT!B1381</f>
        <v>44018</v>
      </c>
      <c r="B1378" s="6">
        <f>TITRES_STAT!C1381</f>
        <v>24</v>
      </c>
      <c r="C1378" s="6">
        <f>TITRES_STAT!D1381</f>
        <v>12.3773</v>
      </c>
      <c r="D1378" s="6">
        <f>TITRES_STAT!E1381</f>
        <v>696</v>
      </c>
      <c r="E1378" s="2">
        <f t="shared" si="84"/>
        <v>114078</v>
      </c>
      <c r="F1378" s="6" t="str">
        <f t="shared" si="87"/>
        <v>BEARISH</v>
      </c>
      <c r="G1378" s="6" t="str">
        <f t="shared" si="86"/>
        <v>NEUTRAL</v>
      </c>
      <c r="H1378" s="6" t="str">
        <f t="shared" si="85"/>
        <v>CONFIRMED BEARISH</v>
      </c>
    </row>
    <row r="1379" spans="1:8" ht="13.5" x14ac:dyDescent="0.25">
      <c r="A1379" s="3">
        <f>TITRES_STAT!B1382</f>
        <v>44019</v>
      </c>
      <c r="B1379" s="6">
        <f>TITRES_STAT!C1382</f>
        <v>24.72</v>
      </c>
      <c r="C1379" s="6">
        <f>TITRES_STAT!D1382</f>
        <v>12.7486</v>
      </c>
      <c r="D1379" s="6">
        <f>TITRES_STAT!E1382</f>
        <v>9612</v>
      </c>
      <c r="E1379" s="2">
        <f t="shared" si="84"/>
        <v>123690</v>
      </c>
      <c r="F1379" s="6" t="str">
        <f t="shared" si="87"/>
        <v>BULLISH</v>
      </c>
      <c r="G1379" s="6" t="str">
        <f t="shared" si="86"/>
        <v>STRONG</v>
      </c>
      <c r="H1379" s="6" t="str">
        <f t="shared" si="85"/>
        <v>CONFIRMED BULLISH</v>
      </c>
    </row>
    <row r="1380" spans="1:8" ht="13.5" x14ac:dyDescent="0.25">
      <c r="A1380" s="3">
        <f>TITRES_STAT!B1383</f>
        <v>44020</v>
      </c>
      <c r="B1380" s="6">
        <f>TITRES_STAT!C1383</f>
        <v>25.45</v>
      </c>
      <c r="C1380" s="6">
        <f>TITRES_STAT!D1383</f>
        <v>13.1251</v>
      </c>
      <c r="D1380" s="6">
        <f>TITRES_STAT!E1383</f>
        <v>4053</v>
      </c>
      <c r="E1380" s="2">
        <f t="shared" si="84"/>
        <v>127743</v>
      </c>
      <c r="F1380" s="6" t="str">
        <f t="shared" si="87"/>
        <v>BULLISH</v>
      </c>
      <c r="G1380" s="6" t="str">
        <f t="shared" si="86"/>
        <v>STRONG</v>
      </c>
      <c r="H1380" s="6" t="str">
        <f t="shared" si="85"/>
        <v>CONFIRMED BULLISH</v>
      </c>
    </row>
    <row r="1381" spans="1:8" ht="13.5" x14ac:dyDescent="0.25">
      <c r="A1381" s="3">
        <f>TITRES_STAT!B1384</f>
        <v>44021</v>
      </c>
      <c r="B1381" s="6">
        <f>TITRES_STAT!C1384</f>
        <v>25.5</v>
      </c>
      <c r="C1381" s="6">
        <f>TITRES_STAT!D1384</f>
        <v>13.1509</v>
      </c>
      <c r="D1381" s="6">
        <f>TITRES_STAT!E1384</f>
        <v>3895</v>
      </c>
      <c r="E1381" s="2">
        <f t="shared" si="84"/>
        <v>131638</v>
      </c>
      <c r="F1381" s="6" t="str">
        <f t="shared" si="87"/>
        <v>BULLISH</v>
      </c>
      <c r="G1381" s="6" t="str">
        <f t="shared" si="86"/>
        <v>STRONG</v>
      </c>
      <c r="H1381" s="6" t="str">
        <f t="shared" si="85"/>
        <v>CONFIRMED BULLISH</v>
      </c>
    </row>
    <row r="1382" spans="1:8" ht="13.5" x14ac:dyDescent="0.25">
      <c r="A1382" s="3">
        <f>TITRES_STAT!B1385</f>
        <v>44022</v>
      </c>
      <c r="B1382" s="6">
        <f>TITRES_STAT!C1385</f>
        <v>25.8</v>
      </c>
      <c r="C1382" s="6">
        <f>TITRES_STAT!D1385</f>
        <v>13.3056</v>
      </c>
      <c r="D1382" s="6">
        <f>TITRES_STAT!E1385</f>
        <v>1141</v>
      </c>
      <c r="E1382" s="2">
        <f t="shared" si="84"/>
        <v>132779</v>
      </c>
      <c r="F1382" s="6" t="str">
        <f t="shared" si="87"/>
        <v>BULLISH</v>
      </c>
      <c r="G1382" s="6" t="str">
        <f t="shared" si="86"/>
        <v>STRONG</v>
      </c>
      <c r="H1382" s="6" t="str">
        <f t="shared" si="85"/>
        <v>CONFIRMED BULLISH</v>
      </c>
    </row>
    <row r="1383" spans="1:8" ht="13.5" x14ac:dyDescent="0.25">
      <c r="A1383" s="3">
        <f>TITRES_STAT!B1386</f>
        <v>44025</v>
      </c>
      <c r="B1383" s="6">
        <f>TITRES_STAT!C1386</f>
        <v>26.4</v>
      </c>
      <c r="C1383" s="6">
        <f>TITRES_STAT!D1386</f>
        <v>13.615</v>
      </c>
      <c r="D1383" s="6">
        <f>TITRES_STAT!E1386</f>
        <v>2666</v>
      </c>
      <c r="E1383" s="2">
        <f t="shared" si="84"/>
        <v>135445</v>
      </c>
      <c r="F1383" s="6" t="str">
        <f t="shared" si="87"/>
        <v>BULLISH</v>
      </c>
      <c r="G1383" s="6" t="str">
        <f t="shared" si="86"/>
        <v>STRONG</v>
      </c>
      <c r="H1383" s="6" t="str">
        <f t="shared" si="85"/>
        <v>CONFIRMED BULLISH</v>
      </c>
    </row>
    <row r="1384" spans="1:8" ht="13.5" x14ac:dyDescent="0.25">
      <c r="A1384" s="3">
        <f>TITRES_STAT!B1387</f>
        <v>44026</v>
      </c>
      <c r="B1384" s="6">
        <f>TITRES_STAT!C1387</f>
        <v>26</v>
      </c>
      <c r="C1384" s="6">
        <f>TITRES_STAT!D1387</f>
        <v>13.408799999999999</v>
      </c>
      <c r="D1384" s="6">
        <f>TITRES_STAT!E1387</f>
        <v>7821</v>
      </c>
      <c r="E1384" s="2">
        <f t="shared" si="84"/>
        <v>127624</v>
      </c>
      <c r="F1384" s="6" t="str">
        <f t="shared" si="87"/>
        <v>BULLISH</v>
      </c>
      <c r="G1384" s="6" t="str">
        <f t="shared" si="86"/>
        <v>STRONG</v>
      </c>
      <c r="H1384" s="6" t="str">
        <f t="shared" si="85"/>
        <v>CONFIRMED BULLISH</v>
      </c>
    </row>
    <row r="1385" spans="1:8" ht="13.5" x14ac:dyDescent="0.25">
      <c r="A1385" s="3">
        <f>TITRES_STAT!B1388</f>
        <v>44027</v>
      </c>
      <c r="B1385" s="6">
        <f>TITRES_STAT!C1388</f>
        <v>26</v>
      </c>
      <c r="C1385" s="6">
        <f>TITRES_STAT!D1388</f>
        <v>13.408799999999999</v>
      </c>
      <c r="D1385" s="6">
        <f>TITRES_STAT!E1388</f>
        <v>61</v>
      </c>
      <c r="E1385" s="2">
        <f t="shared" si="84"/>
        <v>127624</v>
      </c>
      <c r="F1385" s="6" t="str">
        <f t="shared" si="87"/>
        <v>BEARISH</v>
      </c>
      <c r="G1385" s="6" t="str">
        <f t="shared" si="86"/>
        <v>NEUTRAL</v>
      </c>
      <c r="H1385" s="6" t="str">
        <f t="shared" si="85"/>
        <v>BEARISH DIVERGENCE</v>
      </c>
    </row>
    <row r="1386" spans="1:8" ht="13.5" x14ac:dyDescent="0.25">
      <c r="A1386" s="3">
        <f>TITRES_STAT!B1389</f>
        <v>44028</v>
      </c>
      <c r="B1386" s="6">
        <f>TITRES_STAT!C1389</f>
        <v>26</v>
      </c>
      <c r="C1386" s="6">
        <f>TITRES_STAT!D1389</f>
        <v>13.408799999999999</v>
      </c>
      <c r="D1386" s="6">
        <f>TITRES_STAT!E1389</f>
        <v>355</v>
      </c>
      <c r="E1386" s="2">
        <f t="shared" si="84"/>
        <v>127624</v>
      </c>
      <c r="F1386" s="6" t="str">
        <f t="shared" si="87"/>
        <v>BEARISH</v>
      </c>
      <c r="G1386" s="6" t="str">
        <f t="shared" si="86"/>
        <v>WEAK</v>
      </c>
      <c r="H1386" s="6" t="str">
        <f t="shared" si="85"/>
        <v>BEARISH DIVERGENCE</v>
      </c>
    </row>
    <row r="1387" spans="1:8" ht="13.5" x14ac:dyDescent="0.25">
      <c r="A1387" s="3">
        <f>TITRES_STAT!B1390</f>
        <v>44029</v>
      </c>
      <c r="B1387" s="6">
        <f>TITRES_STAT!C1390</f>
        <v>26</v>
      </c>
      <c r="C1387" s="6">
        <f>TITRES_STAT!D1390</f>
        <v>13.408799999999999</v>
      </c>
      <c r="D1387" s="6">
        <f>TITRES_STAT!E1390</f>
        <v>0</v>
      </c>
      <c r="E1387" s="2">
        <f t="shared" si="84"/>
        <v>127624</v>
      </c>
      <c r="F1387" s="6" t="str">
        <f t="shared" si="87"/>
        <v>BEARISH</v>
      </c>
      <c r="G1387" s="6" t="str">
        <f t="shared" si="86"/>
        <v>WEAK</v>
      </c>
      <c r="H1387" s="6" t="str">
        <f t="shared" si="85"/>
        <v>BEARISH DIVERGENCE</v>
      </c>
    </row>
    <row r="1388" spans="1:8" ht="13.5" x14ac:dyDescent="0.25">
      <c r="A1388" s="3">
        <f>TITRES_STAT!B1391</f>
        <v>44032</v>
      </c>
      <c r="B1388" s="6">
        <f>TITRES_STAT!C1391</f>
        <v>26</v>
      </c>
      <c r="C1388" s="6">
        <f>TITRES_STAT!D1391</f>
        <v>13.408799999999999</v>
      </c>
      <c r="D1388" s="6">
        <f>TITRES_STAT!E1391</f>
        <v>1200</v>
      </c>
      <c r="E1388" s="2">
        <f t="shared" si="84"/>
        <v>127624</v>
      </c>
      <c r="F1388" s="6" t="str">
        <f t="shared" si="87"/>
        <v>BEARISH</v>
      </c>
      <c r="G1388" s="6" t="str">
        <f t="shared" si="86"/>
        <v>WEAK</v>
      </c>
      <c r="H1388" s="6" t="str">
        <f t="shared" si="85"/>
        <v>CONFIRMED BEARISH</v>
      </c>
    </row>
    <row r="1389" spans="1:8" ht="13.5" x14ac:dyDescent="0.25">
      <c r="A1389" s="3">
        <f>TITRES_STAT!B1392</f>
        <v>44033</v>
      </c>
      <c r="B1389" s="6">
        <f>TITRES_STAT!C1392</f>
        <v>25.5</v>
      </c>
      <c r="C1389" s="6">
        <f>TITRES_STAT!D1392</f>
        <v>13.1509</v>
      </c>
      <c r="D1389" s="6">
        <f>TITRES_STAT!E1392</f>
        <v>3691</v>
      </c>
      <c r="E1389" s="2">
        <f t="shared" si="84"/>
        <v>123933</v>
      </c>
      <c r="F1389" s="6" t="str">
        <f t="shared" si="87"/>
        <v>BEARISH</v>
      </c>
      <c r="G1389" s="6" t="str">
        <f t="shared" si="86"/>
        <v>WEAK</v>
      </c>
      <c r="H1389" s="6" t="str">
        <f t="shared" si="85"/>
        <v>CONFIRMED BEARISH</v>
      </c>
    </row>
    <row r="1390" spans="1:8" ht="13.5" x14ac:dyDescent="0.25">
      <c r="A1390" s="3">
        <f>TITRES_STAT!B1393</f>
        <v>44034</v>
      </c>
      <c r="B1390" s="6">
        <f>TITRES_STAT!C1393</f>
        <v>25.5</v>
      </c>
      <c r="C1390" s="6">
        <f>TITRES_STAT!D1393</f>
        <v>13.1509</v>
      </c>
      <c r="D1390" s="6">
        <f>TITRES_STAT!E1393</f>
        <v>1185</v>
      </c>
      <c r="E1390" s="2">
        <f t="shared" si="84"/>
        <v>123933</v>
      </c>
      <c r="F1390" s="6" t="str">
        <f t="shared" si="87"/>
        <v>BEARISH</v>
      </c>
      <c r="G1390" s="6" t="str">
        <f t="shared" si="86"/>
        <v>WEAK</v>
      </c>
      <c r="H1390" s="6" t="str">
        <f t="shared" si="85"/>
        <v>CONFIRMED BEARISH</v>
      </c>
    </row>
    <row r="1391" spans="1:8" ht="13.5" x14ac:dyDescent="0.25">
      <c r="A1391" s="3">
        <f>TITRES_STAT!B1394</f>
        <v>44035</v>
      </c>
      <c r="B1391" s="6">
        <f>TITRES_STAT!C1394</f>
        <v>26</v>
      </c>
      <c r="C1391" s="6">
        <f>TITRES_STAT!D1394</f>
        <v>13.408799999999999</v>
      </c>
      <c r="D1391" s="6">
        <f>TITRES_STAT!E1394</f>
        <v>21</v>
      </c>
      <c r="E1391" s="2">
        <f t="shared" si="84"/>
        <v>123954</v>
      </c>
      <c r="F1391" s="6" t="str">
        <f t="shared" si="87"/>
        <v>BEARISH</v>
      </c>
      <c r="G1391" s="6" t="str">
        <f t="shared" si="86"/>
        <v>WEAK</v>
      </c>
      <c r="H1391" s="6" t="str">
        <f t="shared" si="85"/>
        <v>NEUTRAL</v>
      </c>
    </row>
    <row r="1392" spans="1:8" ht="13.5" x14ac:dyDescent="0.25">
      <c r="A1392" s="3">
        <f>TITRES_STAT!B1395</f>
        <v>44036</v>
      </c>
      <c r="B1392" s="6">
        <f>TITRES_STAT!C1395</f>
        <v>25.9</v>
      </c>
      <c r="C1392" s="6">
        <f>TITRES_STAT!D1395</f>
        <v>13.357200000000001</v>
      </c>
      <c r="D1392" s="6">
        <f>TITRES_STAT!E1395</f>
        <v>3156</v>
      </c>
      <c r="E1392" s="2">
        <f t="shared" si="84"/>
        <v>120798</v>
      </c>
      <c r="F1392" s="6" t="str">
        <f t="shared" si="87"/>
        <v>BEARISH</v>
      </c>
      <c r="G1392" s="6" t="str">
        <f t="shared" si="86"/>
        <v>WEAK</v>
      </c>
      <c r="H1392" s="6" t="str">
        <f t="shared" si="85"/>
        <v>CONFIRMED BEARISH</v>
      </c>
    </row>
    <row r="1393" spans="1:8" ht="13.5" x14ac:dyDescent="0.25">
      <c r="A1393" s="3">
        <f>TITRES_STAT!B1396</f>
        <v>44039</v>
      </c>
      <c r="B1393" s="6">
        <f>TITRES_STAT!C1396</f>
        <v>25.8</v>
      </c>
      <c r="C1393" s="6">
        <f>TITRES_STAT!D1396</f>
        <v>13.3056</v>
      </c>
      <c r="D1393" s="6">
        <f>TITRES_STAT!E1396</f>
        <v>1058</v>
      </c>
      <c r="E1393" s="2">
        <f t="shared" si="84"/>
        <v>119740</v>
      </c>
      <c r="F1393" s="6" t="str">
        <f t="shared" si="87"/>
        <v>BEARISH</v>
      </c>
      <c r="G1393" s="6" t="str">
        <f t="shared" si="86"/>
        <v>WEAK</v>
      </c>
      <c r="H1393" s="6" t="str">
        <f t="shared" si="85"/>
        <v>CONFIRMED BEARISH</v>
      </c>
    </row>
    <row r="1394" spans="1:8" ht="13.5" x14ac:dyDescent="0.25">
      <c r="A1394" s="3">
        <f>TITRES_STAT!B1397</f>
        <v>44040</v>
      </c>
      <c r="B1394" s="6">
        <f>TITRES_STAT!C1397</f>
        <v>25.5</v>
      </c>
      <c r="C1394" s="6">
        <f>TITRES_STAT!D1397</f>
        <v>13.1509</v>
      </c>
      <c r="D1394" s="6">
        <f>TITRES_STAT!E1397</f>
        <v>1501</v>
      </c>
      <c r="E1394" s="2">
        <f t="shared" si="84"/>
        <v>118239</v>
      </c>
      <c r="F1394" s="6" t="str">
        <f t="shared" si="87"/>
        <v>BEARISH</v>
      </c>
      <c r="G1394" s="6" t="str">
        <f t="shared" si="86"/>
        <v>WEAK</v>
      </c>
      <c r="H1394" s="6" t="str">
        <f t="shared" si="85"/>
        <v>NEUTRAL</v>
      </c>
    </row>
    <row r="1395" spans="1:8" ht="13.5" x14ac:dyDescent="0.25">
      <c r="A1395" s="3">
        <f>TITRES_STAT!B1398</f>
        <v>44041</v>
      </c>
      <c r="B1395" s="6">
        <f>TITRES_STAT!C1398</f>
        <v>25.7</v>
      </c>
      <c r="C1395" s="6">
        <f>TITRES_STAT!D1398</f>
        <v>13.254</v>
      </c>
      <c r="D1395" s="6">
        <f>TITRES_STAT!E1398</f>
        <v>7</v>
      </c>
      <c r="E1395" s="2">
        <f t="shared" si="84"/>
        <v>118246</v>
      </c>
      <c r="F1395" s="6" t="str">
        <f t="shared" si="87"/>
        <v>BEARISH</v>
      </c>
      <c r="G1395" s="6" t="str">
        <f t="shared" si="86"/>
        <v>WEAK</v>
      </c>
      <c r="H1395" s="6" t="str">
        <f t="shared" si="85"/>
        <v>BEARISH DIVERGENCE</v>
      </c>
    </row>
    <row r="1396" spans="1:8" ht="13.5" x14ac:dyDescent="0.25">
      <c r="A1396" s="3">
        <f>TITRES_STAT!B1399</f>
        <v>44042</v>
      </c>
      <c r="B1396" s="6">
        <f>TITRES_STAT!C1399</f>
        <v>25.5</v>
      </c>
      <c r="C1396" s="6">
        <f>TITRES_STAT!D1399</f>
        <v>13.1509</v>
      </c>
      <c r="D1396" s="6">
        <f>TITRES_STAT!E1399</f>
        <v>1069</v>
      </c>
      <c r="E1396" s="2">
        <f t="shared" si="84"/>
        <v>117177</v>
      </c>
      <c r="F1396" s="6" t="str">
        <f t="shared" si="87"/>
        <v>BEARISH</v>
      </c>
      <c r="G1396" s="6" t="str">
        <f t="shared" si="86"/>
        <v>WEAK</v>
      </c>
      <c r="H1396" s="6" t="str">
        <f t="shared" si="85"/>
        <v>CONFIRMED BEARISH</v>
      </c>
    </row>
    <row r="1397" spans="1:8" ht="13.5" x14ac:dyDescent="0.25">
      <c r="A1397" s="3">
        <f>TITRES_STAT!B1400</f>
        <v>44046</v>
      </c>
      <c r="B1397" s="6">
        <f>TITRES_STAT!C1400</f>
        <v>25.8</v>
      </c>
      <c r="C1397" s="6">
        <f>TITRES_STAT!D1400</f>
        <v>13.3056</v>
      </c>
      <c r="D1397" s="6">
        <f>TITRES_STAT!E1400</f>
        <v>2122</v>
      </c>
      <c r="E1397" s="2">
        <f t="shared" si="84"/>
        <v>119299</v>
      </c>
      <c r="F1397" s="6" t="str">
        <f t="shared" si="87"/>
        <v>BEARISH</v>
      </c>
      <c r="G1397" s="6" t="str">
        <f t="shared" si="86"/>
        <v>NEUTRAL</v>
      </c>
      <c r="H1397" s="6" t="str">
        <f t="shared" si="85"/>
        <v>CONFIRMED BEARISH</v>
      </c>
    </row>
    <row r="1398" spans="1:8" ht="13.5" x14ac:dyDescent="0.25">
      <c r="A1398" s="3">
        <f>TITRES_STAT!B1401</f>
        <v>44047</v>
      </c>
      <c r="B1398" s="6">
        <f>TITRES_STAT!C1401</f>
        <v>26</v>
      </c>
      <c r="C1398" s="6">
        <f>TITRES_STAT!D1401</f>
        <v>13.408799999999999</v>
      </c>
      <c r="D1398" s="6">
        <f>TITRES_STAT!E1401</f>
        <v>257</v>
      </c>
      <c r="E1398" s="2">
        <f t="shared" si="84"/>
        <v>119556</v>
      </c>
      <c r="F1398" s="6" t="str">
        <f t="shared" si="87"/>
        <v>BEARISH</v>
      </c>
      <c r="G1398" s="6" t="str">
        <f t="shared" si="86"/>
        <v>NEUTRAL</v>
      </c>
      <c r="H1398" s="6" t="str">
        <f t="shared" si="85"/>
        <v>BEARISH DIVERGENCE</v>
      </c>
    </row>
    <row r="1399" spans="1:8" ht="13.5" x14ac:dyDescent="0.25">
      <c r="A1399" s="3">
        <f>TITRES_STAT!B1402</f>
        <v>44048</v>
      </c>
      <c r="B1399" s="6">
        <f>TITRES_STAT!C1402</f>
        <v>25.5</v>
      </c>
      <c r="C1399" s="6">
        <f>TITRES_STAT!D1402</f>
        <v>13.1509</v>
      </c>
      <c r="D1399" s="6">
        <f>TITRES_STAT!E1402</f>
        <v>819</v>
      </c>
      <c r="E1399" s="2">
        <f t="shared" si="84"/>
        <v>118737</v>
      </c>
      <c r="F1399" s="6" t="str">
        <f t="shared" si="87"/>
        <v>BULLISH</v>
      </c>
      <c r="G1399" s="6" t="str">
        <f t="shared" si="86"/>
        <v>NEUTRAL</v>
      </c>
      <c r="H1399" s="6" t="str">
        <f t="shared" si="85"/>
        <v>NEUTRAL</v>
      </c>
    </row>
    <row r="1400" spans="1:8" ht="13.5" x14ac:dyDescent="0.25">
      <c r="A1400" s="3">
        <f>TITRES_STAT!B1403</f>
        <v>44049</v>
      </c>
      <c r="B1400" s="6">
        <f>TITRES_STAT!C1403</f>
        <v>25.8</v>
      </c>
      <c r="C1400" s="6">
        <f>TITRES_STAT!D1403</f>
        <v>13.3056</v>
      </c>
      <c r="D1400" s="6">
        <f>TITRES_STAT!E1403</f>
        <v>3</v>
      </c>
      <c r="E1400" s="2">
        <f t="shared" si="84"/>
        <v>118740</v>
      </c>
      <c r="F1400" s="6" t="str">
        <f t="shared" si="87"/>
        <v>BULLISH</v>
      </c>
      <c r="G1400" s="6" t="str">
        <f t="shared" si="86"/>
        <v>NEUTRAL</v>
      </c>
      <c r="H1400" s="6" t="str">
        <f t="shared" si="85"/>
        <v>CONFIRMED BULLISH</v>
      </c>
    </row>
    <row r="1401" spans="1:8" ht="13.5" x14ac:dyDescent="0.25">
      <c r="A1401" s="3">
        <f>TITRES_STAT!B1404</f>
        <v>44050</v>
      </c>
      <c r="B1401" s="6">
        <f>TITRES_STAT!C1404</f>
        <v>26.2</v>
      </c>
      <c r="C1401" s="6">
        <f>TITRES_STAT!D1404</f>
        <v>13.511900000000001</v>
      </c>
      <c r="D1401" s="6">
        <f>TITRES_STAT!E1404</f>
        <v>328</v>
      </c>
      <c r="E1401" s="2">
        <f t="shared" si="84"/>
        <v>119068</v>
      </c>
      <c r="F1401" s="6" t="str">
        <f t="shared" si="87"/>
        <v>BULLISH</v>
      </c>
      <c r="G1401" s="6" t="str">
        <f t="shared" si="86"/>
        <v>NEUTRAL</v>
      </c>
      <c r="H1401" s="6" t="str">
        <f t="shared" si="85"/>
        <v>CONFIRMED BULLISH</v>
      </c>
    </row>
    <row r="1402" spans="1:8" ht="13.5" x14ac:dyDescent="0.25">
      <c r="A1402" s="3">
        <f>TITRES_STAT!B1405</f>
        <v>44053</v>
      </c>
      <c r="B1402" s="6">
        <f>TITRES_STAT!C1405</f>
        <v>26.4</v>
      </c>
      <c r="C1402" s="6">
        <f>TITRES_STAT!D1405</f>
        <v>13.615</v>
      </c>
      <c r="D1402" s="6">
        <f>TITRES_STAT!E1405</f>
        <v>1</v>
      </c>
      <c r="E1402" s="2">
        <f t="shared" si="84"/>
        <v>119069</v>
      </c>
      <c r="F1402" s="6" t="str">
        <f t="shared" si="87"/>
        <v>BEARISH</v>
      </c>
      <c r="G1402" s="6" t="str">
        <f t="shared" si="86"/>
        <v>NEUTRAL</v>
      </c>
      <c r="H1402" s="6" t="str">
        <f t="shared" si="85"/>
        <v>BEARISH DIVERGENCE</v>
      </c>
    </row>
    <row r="1403" spans="1:8" ht="13.5" x14ac:dyDescent="0.25">
      <c r="A1403" s="3">
        <f>TITRES_STAT!B1406</f>
        <v>44054</v>
      </c>
      <c r="B1403" s="6">
        <f>TITRES_STAT!C1406</f>
        <v>25.5</v>
      </c>
      <c r="C1403" s="6">
        <f>TITRES_STAT!D1406</f>
        <v>13.1509</v>
      </c>
      <c r="D1403" s="6">
        <f>TITRES_STAT!E1406</f>
        <v>890</v>
      </c>
      <c r="E1403" s="2">
        <f t="shared" si="84"/>
        <v>118179</v>
      </c>
      <c r="F1403" s="6" t="str">
        <f t="shared" si="87"/>
        <v>BEARISH</v>
      </c>
      <c r="G1403" s="6" t="str">
        <f t="shared" si="86"/>
        <v>NEUTRAL</v>
      </c>
      <c r="H1403" s="6" t="str">
        <f t="shared" si="85"/>
        <v>CONFIRMED BEARISH</v>
      </c>
    </row>
    <row r="1404" spans="1:8" ht="13.5" x14ac:dyDescent="0.25">
      <c r="A1404" s="3">
        <f>TITRES_STAT!B1407</f>
        <v>44055</v>
      </c>
      <c r="B1404" s="6">
        <f>TITRES_STAT!C1407</f>
        <v>26.5</v>
      </c>
      <c r="C1404" s="6">
        <f>TITRES_STAT!D1407</f>
        <v>13.666600000000001</v>
      </c>
      <c r="D1404" s="6">
        <f>TITRES_STAT!E1407</f>
        <v>2</v>
      </c>
      <c r="E1404" s="2">
        <f t="shared" si="84"/>
        <v>118181</v>
      </c>
      <c r="F1404" s="6" t="str">
        <f t="shared" si="87"/>
        <v>BEARISH</v>
      </c>
      <c r="G1404" s="6" t="str">
        <f t="shared" si="86"/>
        <v>NEUTRAL</v>
      </c>
      <c r="H1404" s="6" t="str">
        <f t="shared" si="85"/>
        <v>BEARISH DIVERGENCE</v>
      </c>
    </row>
    <row r="1405" spans="1:8" ht="13.5" x14ac:dyDescent="0.25">
      <c r="A1405" s="3">
        <f>TITRES_STAT!B1408</f>
        <v>44057</v>
      </c>
      <c r="B1405" s="6">
        <f>TITRES_STAT!C1408</f>
        <v>25.71</v>
      </c>
      <c r="C1405" s="6">
        <f>TITRES_STAT!D1408</f>
        <v>13.2592</v>
      </c>
      <c r="D1405" s="6">
        <f>TITRES_STAT!E1408</f>
        <v>169</v>
      </c>
      <c r="E1405" s="2">
        <f t="shared" si="84"/>
        <v>118012</v>
      </c>
      <c r="F1405" s="6" t="str">
        <f t="shared" si="87"/>
        <v>BEARISH</v>
      </c>
      <c r="G1405" s="6" t="str">
        <f t="shared" si="86"/>
        <v>NEUTRAL</v>
      </c>
      <c r="H1405" s="6" t="str">
        <f t="shared" si="85"/>
        <v>CONFIRMED BEARISH</v>
      </c>
    </row>
    <row r="1406" spans="1:8" ht="13.5" x14ac:dyDescent="0.25">
      <c r="A1406" s="3">
        <f>TITRES_STAT!B1409</f>
        <v>44060</v>
      </c>
      <c r="B1406" s="6">
        <f>TITRES_STAT!C1409</f>
        <v>25.5</v>
      </c>
      <c r="C1406" s="6">
        <f>TITRES_STAT!D1409</f>
        <v>13.1509</v>
      </c>
      <c r="D1406" s="6">
        <f>TITRES_STAT!E1409</f>
        <v>597</v>
      </c>
      <c r="E1406" s="2">
        <f t="shared" si="84"/>
        <v>117415</v>
      </c>
      <c r="F1406" s="6" t="str">
        <f t="shared" si="87"/>
        <v>BEARISH</v>
      </c>
      <c r="G1406" s="6" t="str">
        <f t="shared" si="86"/>
        <v>NEUTRAL</v>
      </c>
      <c r="H1406" s="6" t="str">
        <f t="shared" si="85"/>
        <v>CONFIRMED BEARISH</v>
      </c>
    </row>
    <row r="1407" spans="1:8" ht="13.5" x14ac:dyDescent="0.25">
      <c r="A1407" s="3">
        <f>TITRES_STAT!B1410</f>
        <v>44061</v>
      </c>
      <c r="B1407" s="6">
        <f>TITRES_STAT!C1410</f>
        <v>26</v>
      </c>
      <c r="C1407" s="6">
        <f>TITRES_STAT!D1410</f>
        <v>13.408799999999999</v>
      </c>
      <c r="D1407" s="6">
        <f>TITRES_STAT!E1410</f>
        <v>5</v>
      </c>
      <c r="E1407" s="2">
        <f t="shared" si="84"/>
        <v>117420</v>
      </c>
      <c r="F1407" s="6" t="str">
        <f t="shared" si="87"/>
        <v>BEARISH</v>
      </c>
      <c r="G1407" s="6" t="str">
        <f t="shared" si="86"/>
        <v>NEUTRAL</v>
      </c>
      <c r="H1407" s="6" t="str">
        <f t="shared" si="85"/>
        <v>CONFIRMED BEARISH</v>
      </c>
    </row>
    <row r="1408" spans="1:8" ht="13.5" x14ac:dyDescent="0.25">
      <c r="A1408" s="3">
        <f>TITRES_STAT!B1411</f>
        <v>44062</v>
      </c>
      <c r="B1408" s="6">
        <f>TITRES_STAT!C1411</f>
        <v>25.5</v>
      </c>
      <c r="C1408" s="6">
        <f>TITRES_STAT!D1411</f>
        <v>13.1509</v>
      </c>
      <c r="D1408" s="6">
        <f>TITRES_STAT!E1411</f>
        <v>3895</v>
      </c>
      <c r="E1408" s="2">
        <f t="shared" si="84"/>
        <v>113525</v>
      </c>
      <c r="F1408" s="6" t="str">
        <f t="shared" si="87"/>
        <v>BEARISH</v>
      </c>
      <c r="G1408" s="6" t="str">
        <f t="shared" si="86"/>
        <v>WEAK</v>
      </c>
      <c r="H1408" s="6" t="str">
        <f t="shared" si="85"/>
        <v>NEUTRAL</v>
      </c>
    </row>
    <row r="1409" spans="1:8" ht="13.5" x14ac:dyDescent="0.25">
      <c r="A1409" s="3">
        <f>TITRES_STAT!B1412</f>
        <v>44064</v>
      </c>
      <c r="B1409" s="6">
        <f>TITRES_STAT!C1412</f>
        <v>26</v>
      </c>
      <c r="C1409" s="6">
        <f>TITRES_STAT!D1412</f>
        <v>13.408799999999999</v>
      </c>
      <c r="D1409" s="6">
        <f>TITRES_STAT!E1412</f>
        <v>25</v>
      </c>
      <c r="E1409" s="2">
        <f t="shared" si="84"/>
        <v>113550</v>
      </c>
      <c r="F1409" s="6" t="str">
        <f t="shared" si="87"/>
        <v>BEARISH</v>
      </c>
      <c r="G1409" s="6" t="str">
        <f t="shared" si="86"/>
        <v>WEAK</v>
      </c>
      <c r="H1409" s="6" t="str">
        <f t="shared" si="85"/>
        <v>CONFIRMED BEARISH</v>
      </c>
    </row>
    <row r="1410" spans="1:8" ht="13.5" x14ac:dyDescent="0.25">
      <c r="A1410" s="3">
        <f>TITRES_STAT!B1413</f>
        <v>44067</v>
      </c>
      <c r="B1410" s="6">
        <f>TITRES_STAT!C1413</f>
        <v>26</v>
      </c>
      <c r="C1410" s="6">
        <f>TITRES_STAT!D1413</f>
        <v>13.408799999999999</v>
      </c>
      <c r="D1410" s="6">
        <f>TITRES_STAT!E1413</f>
        <v>2173</v>
      </c>
      <c r="E1410" s="2">
        <f t="shared" si="84"/>
        <v>113550</v>
      </c>
      <c r="F1410" s="6" t="str">
        <f t="shared" si="87"/>
        <v>BEARISH</v>
      </c>
      <c r="G1410" s="6" t="str">
        <f t="shared" si="86"/>
        <v>WEAK</v>
      </c>
      <c r="H1410" s="6" t="str">
        <f t="shared" si="85"/>
        <v>BEARISH DIVERGENCE</v>
      </c>
    </row>
    <row r="1411" spans="1:8" ht="13.5" x14ac:dyDescent="0.25">
      <c r="A1411" s="3">
        <f>TITRES_STAT!B1414</f>
        <v>44068</v>
      </c>
      <c r="B1411" s="6">
        <f>TITRES_STAT!C1414</f>
        <v>25.49</v>
      </c>
      <c r="C1411" s="6">
        <f>TITRES_STAT!D1414</f>
        <v>13.1457</v>
      </c>
      <c r="D1411" s="6">
        <f>TITRES_STAT!E1414</f>
        <v>1143</v>
      </c>
      <c r="E1411" s="2">
        <f t="shared" si="84"/>
        <v>112407</v>
      </c>
      <c r="F1411" s="6" t="str">
        <f t="shared" si="87"/>
        <v>BEARISH</v>
      </c>
      <c r="G1411" s="6" t="str">
        <f t="shared" si="86"/>
        <v>WEAK</v>
      </c>
      <c r="H1411" s="6" t="str">
        <f t="shared" si="85"/>
        <v>CONFIRMED BEARISH</v>
      </c>
    </row>
    <row r="1412" spans="1:8" ht="13.5" x14ac:dyDescent="0.25">
      <c r="A1412" s="3">
        <f>TITRES_STAT!B1415</f>
        <v>44069</v>
      </c>
      <c r="B1412" s="6">
        <f>TITRES_STAT!C1415</f>
        <v>26</v>
      </c>
      <c r="C1412" s="6">
        <f>TITRES_STAT!D1415</f>
        <v>13.408799999999999</v>
      </c>
      <c r="D1412" s="6">
        <f>TITRES_STAT!E1415</f>
        <v>1</v>
      </c>
      <c r="E1412" s="2">
        <f t="shared" ref="E1412:E1475" si="88">IF(B1412&gt;B1411, E1411+D1412, IF(B1412&lt;B1411, E1411-D1412, E1411))</f>
        <v>112408</v>
      </c>
      <c r="F1412" s="6" t="str">
        <f t="shared" si="87"/>
        <v>BEARISH</v>
      </c>
      <c r="G1412" s="6" t="str">
        <f t="shared" si="86"/>
        <v>WEAK</v>
      </c>
      <c r="H1412" s="6" t="str">
        <f t="shared" si="85"/>
        <v>NEUTRAL</v>
      </c>
    </row>
    <row r="1413" spans="1:8" ht="13.5" x14ac:dyDescent="0.25">
      <c r="A1413" s="3">
        <f>TITRES_STAT!B1416</f>
        <v>44070</v>
      </c>
      <c r="B1413" s="6">
        <f>TITRES_STAT!C1416</f>
        <v>25.5</v>
      </c>
      <c r="C1413" s="6">
        <f>TITRES_STAT!D1416</f>
        <v>13.1509</v>
      </c>
      <c r="D1413" s="6">
        <f>TITRES_STAT!E1416</f>
        <v>18999</v>
      </c>
      <c r="E1413" s="2">
        <f t="shared" si="88"/>
        <v>93409</v>
      </c>
      <c r="F1413" s="6" t="str">
        <f t="shared" si="87"/>
        <v>BEARISH</v>
      </c>
      <c r="G1413" s="6" t="str">
        <f t="shared" si="86"/>
        <v>WEAK</v>
      </c>
      <c r="H1413" s="6" t="str">
        <f t="shared" si="85"/>
        <v>NEUTRAL</v>
      </c>
    </row>
    <row r="1414" spans="1:8" ht="13.5" x14ac:dyDescent="0.25">
      <c r="A1414" s="3">
        <f>TITRES_STAT!B1417</f>
        <v>44071</v>
      </c>
      <c r="B1414" s="6">
        <f>TITRES_STAT!C1417</f>
        <v>25.5</v>
      </c>
      <c r="C1414" s="6">
        <f>TITRES_STAT!D1417</f>
        <v>13.1509</v>
      </c>
      <c r="D1414" s="6">
        <f>TITRES_STAT!E1417</f>
        <v>11423</v>
      </c>
      <c r="E1414" s="2">
        <f t="shared" si="88"/>
        <v>93409</v>
      </c>
      <c r="F1414" s="6" t="str">
        <f t="shared" si="87"/>
        <v>BEARISH</v>
      </c>
      <c r="G1414" s="6" t="str">
        <f t="shared" si="86"/>
        <v>WEAK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BEARISH</v>
      </c>
    </row>
    <row r="1415" spans="1:8" ht="13.5" x14ac:dyDescent="0.25">
      <c r="A1415" s="3">
        <f>TITRES_STAT!B1418</f>
        <v>44074</v>
      </c>
      <c r="B1415" s="6">
        <f>TITRES_STAT!C1418</f>
        <v>25.5</v>
      </c>
      <c r="C1415" s="6">
        <f>TITRES_STAT!D1418</f>
        <v>13.1509</v>
      </c>
      <c r="D1415" s="6">
        <f>TITRES_STAT!E1418</f>
        <v>4705</v>
      </c>
      <c r="E1415" s="2">
        <f t="shared" si="88"/>
        <v>93409</v>
      </c>
      <c r="F1415" s="6" t="str">
        <f t="shared" si="87"/>
        <v>BEARISH</v>
      </c>
      <c r="G1415" s="6" t="str">
        <f t="shared" ref="G1415:G1478" si="90">IF((E1415-E1410)/E1410 &gt; 0.02, "STRONG",
 IF((E1415-E1410)/E1410 &lt; -0.02, "WEAK", "NEUTRAL"))</f>
        <v>WEAK</v>
      </c>
      <c r="H1415" s="6" t="str">
        <f t="shared" si="89"/>
        <v>CONFIRMED BEARISH</v>
      </c>
    </row>
    <row r="1416" spans="1:8" ht="13.5" x14ac:dyDescent="0.25">
      <c r="A1416" s="3">
        <f>TITRES_STAT!B1419</f>
        <v>44075</v>
      </c>
      <c r="B1416" s="6">
        <f>TITRES_STAT!C1419</f>
        <v>25.49</v>
      </c>
      <c r="C1416" s="6">
        <f>TITRES_STAT!D1419</f>
        <v>13.1457</v>
      </c>
      <c r="D1416" s="6">
        <f>TITRES_STAT!E1419</f>
        <v>8865</v>
      </c>
      <c r="E1416" s="2">
        <f t="shared" si="88"/>
        <v>84544</v>
      </c>
      <c r="F1416" s="6" t="str">
        <f t="shared" ref="F1416:F1479" si="91">IF(E1416&gt;E1411,"BULLISH",IF(E1416&lt;E1411,"BEARISH","NEUTRAL"))</f>
        <v>BEARISH</v>
      </c>
      <c r="G1416" s="6" t="str">
        <f t="shared" si="90"/>
        <v>WEAK</v>
      </c>
      <c r="H1416" s="6" t="str">
        <f t="shared" si="89"/>
        <v>NEUTRAL</v>
      </c>
    </row>
    <row r="1417" spans="1:8" ht="13.5" x14ac:dyDescent="0.25">
      <c r="A1417" s="3">
        <f>TITRES_STAT!B1420</f>
        <v>44076</v>
      </c>
      <c r="B1417" s="6">
        <f>TITRES_STAT!C1420</f>
        <v>25.5</v>
      </c>
      <c r="C1417" s="6">
        <f>TITRES_STAT!D1420</f>
        <v>13.1509</v>
      </c>
      <c r="D1417" s="6">
        <f>TITRES_STAT!E1420</f>
        <v>3492</v>
      </c>
      <c r="E1417" s="2">
        <f t="shared" si="88"/>
        <v>88036</v>
      </c>
      <c r="F1417" s="6" t="str">
        <f t="shared" si="91"/>
        <v>BEARISH</v>
      </c>
      <c r="G1417" s="6" t="str">
        <f t="shared" si="90"/>
        <v>WEAK</v>
      </c>
      <c r="H1417" s="6" t="str">
        <f t="shared" si="89"/>
        <v>CONFIRMED BEARISH</v>
      </c>
    </row>
    <row r="1418" spans="1:8" ht="13.5" x14ac:dyDescent="0.25">
      <c r="A1418" s="3">
        <f>TITRES_STAT!B1421</f>
        <v>44077</v>
      </c>
      <c r="B1418" s="6">
        <f>TITRES_STAT!C1421</f>
        <v>25.25</v>
      </c>
      <c r="C1418" s="6">
        <f>TITRES_STAT!D1421</f>
        <v>13.022</v>
      </c>
      <c r="D1418" s="6">
        <f>TITRES_STAT!E1421</f>
        <v>5407</v>
      </c>
      <c r="E1418" s="2">
        <f t="shared" si="88"/>
        <v>82629</v>
      </c>
      <c r="F1418" s="6" t="str">
        <f t="shared" si="91"/>
        <v>BEARISH</v>
      </c>
      <c r="G1418" s="6" t="str">
        <f t="shared" si="90"/>
        <v>WEAK</v>
      </c>
      <c r="H1418" s="6" t="str">
        <f t="shared" si="89"/>
        <v>CONFIRMED BEARISH</v>
      </c>
    </row>
    <row r="1419" spans="1:8" ht="13.5" x14ac:dyDescent="0.25">
      <c r="A1419" s="3">
        <f>TITRES_STAT!B1422</f>
        <v>44078</v>
      </c>
      <c r="B1419" s="6">
        <f>TITRES_STAT!C1422</f>
        <v>25.48</v>
      </c>
      <c r="C1419" s="6">
        <f>TITRES_STAT!D1422</f>
        <v>13.140599999999999</v>
      </c>
      <c r="D1419" s="6">
        <f>TITRES_STAT!E1422</f>
        <v>5684</v>
      </c>
      <c r="E1419" s="2">
        <f t="shared" si="88"/>
        <v>88313</v>
      </c>
      <c r="F1419" s="6" t="str">
        <f t="shared" si="91"/>
        <v>BEARISH</v>
      </c>
      <c r="G1419" s="6" t="str">
        <f t="shared" si="90"/>
        <v>WEAK</v>
      </c>
      <c r="H1419" s="6" t="str">
        <f t="shared" si="89"/>
        <v>CONFIRMED BEARISH</v>
      </c>
    </row>
    <row r="1420" spans="1:8" ht="13.5" x14ac:dyDescent="0.25">
      <c r="A1420" s="3">
        <f>TITRES_STAT!B1423</f>
        <v>44081</v>
      </c>
      <c r="B1420" s="6">
        <f>TITRES_STAT!C1423</f>
        <v>25.2</v>
      </c>
      <c r="C1420" s="6">
        <f>TITRES_STAT!D1423</f>
        <v>12.9962</v>
      </c>
      <c r="D1420" s="6">
        <f>TITRES_STAT!E1423</f>
        <v>4105</v>
      </c>
      <c r="E1420" s="2">
        <f t="shared" si="88"/>
        <v>84208</v>
      </c>
      <c r="F1420" s="6" t="str">
        <f t="shared" si="91"/>
        <v>BEARISH</v>
      </c>
      <c r="G1420" s="6" t="str">
        <f t="shared" si="90"/>
        <v>WEAK</v>
      </c>
      <c r="H1420" s="6" t="str">
        <f t="shared" si="89"/>
        <v>CONFIRMED BEARISH</v>
      </c>
    </row>
    <row r="1421" spans="1:8" ht="13.5" x14ac:dyDescent="0.25">
      <c r="A1421" s="3">
        <f>TITRES_STAT!B1424</f>
        <v>44082</v>
      </c>
      <c r="B1421" s="6">
        <f>TITRES_STAT!C1424</f>
        <v>25.19</v>
      </c>
      <c r="C1421" s="6">
        <f>TITRES_STAT!D1424</f>
        <v>12.991</v>
      </c>
      <c r="D1421" s="6">
        <f>TITRES_STAT!E1424</f>
        <v>1214</v>
      </c>
      <c r="E1421" s="2">
        <f t="shared" si="88"/>
        <v>82994</v>
      </c>
      <c r="F1421" s="6" t="str">
        <f t="shared" si="91"/>
        <v>BEARISH</v>
      </c>
      <c r="G1421" s="6" t="str">
        <f t="shared" si="90"/>
        <v>NEUTRAL</v>
      </c>
      <c r="H1421" s="6" t="str">
        <f t="shared" si="89"/>
        <v>CONFIRMED BEARISH</v>
      </c>
    </row>
    <row r="1422" spans="1:8" ht="13.5" x14ac:dyDescent="0.25">
      <c r="A1422" s="3">
        <f>TITRES_STAT!B1425</f>
        <v>44083</v>
      </c>
      <c r="B1422" s="6">
        <f>TITRES_STAT!C1425</f>
        <v>25.1</v>
      </c>
      <c r="C1422" s="6">
        <f>TITRES_STAT!D1425</f>
        <v>12.944599999999999</v>
      </c>
      <c r="D1422" s="6">
        <f>TITRES_STAT!E1425</f>
        <v>1185</v>
      </c>
      <c r="E1422" s="2">
        <f t="shared" si="88"/>
        <v>81809</v>
      </c>
      <c r="F1422" s="6" t="str">
        <f t="shared" si="91"/>
        <v>BEARISH</v>
      </c>
      <c r="G1422" s="6" t="str">
        <f t="shared" si="90"/>
        <v>WEAK</v>
      </c>
      <c r="H1422" s="6" t="str">
        <f t="shared" si="89"/>
        <v>CONFIRMED BEARISH</v>
      </c>
    </row>
    <row r="1423" spans="1:8" ht="13.5" x14ac:dyDescent="0.25">
      <c r="A1423" s="3">
        <f>TITRES_STAT!B1426</f>
        <v>44084</v>
      </c>
      <c r="B1423" s="6">
        <f>TITRES_STAT!C1426</f>
        <v>25.1</v>
      </c>
      <c r="C1423" s="6">
        <f>TITRES_STAT!D1426</f>
        <v>12.944599999999999</v>
      </c>
      <c r="D1423" s="6">
        <f>TITRES_STAT!E1426</f>
        <v>730</v>
      </c>
      <c r="E1423" s="2">
        <f t="shared" si="88"/>
        <v>81809</v>
      </c>
      <c r="F1423" s="6" t="str">
        <f t="shared" si="91"/>
        <v>BEARISH</v>
      </c>
      <c r="G1423" s="6" t="str">
        <f t="shared" si="90"/>
        <v>NEUTRAL</v>
      </c>
      <c r="H1423" s="6" t="str">
        <f t="shared" si="89"/>
        <v>CONFIRMED BEARISH</v>
      </c>
    </row>
    <row r="1424" spans="1:8" ht="13.5" x14ac:dyDescent="0.25">
      <c r="A1424" s="3">
        <f>TITRES_STAT!B1427</f>
        <v>44085</v>
      </c>
      <c r="B1424" s="6">
        <f>TITRES_STAT!C1427</f>
        <v>25.1</v>
      </c>
      <c r="C1424" s="6">
        <f>TITRES_STAT!D1427</f>
        <v>12.944599999999999</v>
      </c>
      <c r="D1424" s="6">
        <f>TITRES_STAT!E1427</f>
        <v>1690</v>
      </c>
      <c r="E1424" s="2">
        <f t="shared" si="88"/>
        <v>81809</v>
      </c>
      <c r="F1424" s="6" t="str">
        <f t="shared" si="91"/>
        <v>BEARISH</v>
      </c>
      <c r="G1424" s="6" t="str">
        <f t="shared" si="90"/>
        <v>WEAK</v>
      </c>
      <c r="H1424" s="6" t="str">
        <f t="shared" si="89"/>
        <v>CONFIRMED BEARISH</v>
      </c>
    </row>
    <row r="1425" spans="1:8" ht="13.5" x14ac:dyDescent="0.25">
      <c r="A1425" s="3">
        <f>TITRES_STAT!B1428</f>
        <v>44088</v>
      </c>
      <c r="B1425" s="6">
        <f>TITRES_STAT!C1428</f>
        <v>25.09</v>
      </c>
      <c r="C1425" s="6">
        <f>TITRES_STAT!D1428</f>
        <v>12.939399999999999</v>
      </c>
      <c r="D1425" s="6">
        <f>TITRES_STAT!E1428</f>
        <v>1031</v>
      </c>
      <c r="E1425" s="2">
        <f t="shared" si="88"/>
        <v>80778</v>
      </c>
      <c r="F1425" s="6" t="str">
        <f t="shared" si="91"/>
        <v>BEARISH</v>
      </c>
      <c r="G1425" s="6" t="str">
        <f t="shared" si="90"/>
        <v>WEAK</v>
      </c>
      <c r="H1425" s="6" t="str">
        <f t="shared" si="89"/>
        <v>CONFIRMED BEARISH</v>
      </c>
    </row>
    <row r="1426" spans="1:8" ht="13.5" x14ac:dyDescent="0.25">
      <c r="A1426" s="3">
        <f>TITRES_STAT!B1429</f>
        <v>44089</v>
      </c>
      <c r="B1426" s="6">
        <f>TITRES_STAT!C1429</f>
        <v>25</v>
      </c>
      <c r="C1426" s="6">
        <f>TITRES_STAT!D1429</f>
        <v>12.893000000000001</v>
      </c>
      <c r="D1426" s="6">
        <f>TITRES_STAT!E1429</f>
        <v>1568</v>
      </c>
      <c r="E1426" s="2">
        <f t="shared" si="88"/>
        <v>79210</v>
      </c>
      <c r="F1426" s="6" t="str">
        <f t="shared" si="91"/>
        <v>BEARISH</v>
      </c>
      <c r="G1426" s="6" t="str">
        <f t="shared" si="90"/>
        <v>WEAK</v>
      </c>
      <c r="H1426" s="6" t="str">
        <f t="shared" si="89"/>
        <v>CONFIRMED BEARISH</v>
      </c>
    </row>
    <row r="1427" spans="1:8" ht="13.5" x14ac:dyDescent="0.25">
      <c r="A1427" s="3">
        <f>TITRES_STAT!B1430</f>
        <v>44090</v>
      </c>
      <c r="B1427" s="6">
        <f>TITRES_STAT!C1430</f>
        <v>24.85</v>
      </c>
      <c r="C1427" s="6">
        <f>TITRES_STAT!D1430</f>
        <v>12.8157</v>
      </c>
      <c r="D1427" s="6">
        <f>TITRES_STAT!E1430</f>
        <v>1261</v>
      </c>
      <c r="E1427" s="2">
        <f t="shared" si="88"/>
        <v>77949</v>
      </c>
      <c r="F1427" s="6" t="str">
        <f t="shared" si="91"/>
        <v>BEARISH</v>
      </c>
      <c r="G1427" s="6" t="str">
        <f t="shared" si="90"/>
        <v>WEAK</v>
      </c>
      <c r="H1427" s="6" t="str">
        <f t="shared" si="89"/>
        <v>CONFIRMED BEARISH</v>
      </c>
    </row>
    <row r="1428" spans="1:8" ht="13.5" x14ac:dyDescent="0.25">
      <c r="A1428" s="3">
        <f>TITRES_STAT!B1431</f>
        <v>44091</v>
      </c>
      <c r="B1428" s="6">
        <f>TITRES_STAT!C1431</f>
        <v>24.99</v>
      </c>
      <c r="C1428" s="6">
        <f>TITRES_STAT!D1431</f>
        <v>12.8879</v>
      </c>
      <c r="D1428" s="6">
        <f>TITRES_STAT!E1431</f>
        <v>659</v>
      </c>
      <c r="E1428" s="2">
        <f t="shared" si="88"/>
        <v>78608</v>
      </c>
      <c r="F1428" s="6" t="str">
        <f t="shared" si="91"/>
        <v>BEARISH</v>
      </c>
      <c r="G1428" s="6" t="str">
        <f t="shared" si="90"/>
        <v>WEAK</v>
      </c>
      <c r="H1428" s="6" t="str">
        <f t="shared" si="89"/>
        <v>CONFIRMED BEARISH</v>
      </c>
    </row>
    <row r="1429" spans="1:8" ht="13.5" x14ac:dyDescent="0.25">
      <c r="A1429" s="3">
        <f>TITRES_STAT!B1432</f>
        <v>44092</v>
      </c>
      <c r="B1429" s="6">
        <f>TITRES_STAT!C1432</f>
        <v>24.8</v>
      </c>
      <c r="C1429" s="6">
        <f>TITRES_STAT!D1432</f>
        <v>12.789899999999999</v>
      </c>
      <c r="D1429" s="6">
        <f>TITRES_STAT!E1432</f>
        <v>1053</v>
      </c>
      <c r="E1429" s="2">
        <f t="shared" si="88"/>
        <v>77555</v>
      </c>
      <c r="F1429" s="6" t="str">
        <f t="shared" si="91"/>
        <v>BEARISH</v>
      </c>
      <c r="G1429" s="6" t="str">
        <f t="shared" si="90"/>
        <v>WEAK</v>
      </c>
      <c r="H1429" s="6" t="str">
        <f t="shared" si="89"/>
        <v>CONFIRMED BEARISH</v>
      </c>
    </row>
    <row r="1430" spans="1:8" ht="13.5" x14ac:dyDescent="0.25">
      <c r="A1430" s="3">
        <f>TITRES_STAT!B1433</f>
        <v>44095</v>
      </c>
      <c r="B1430" s="6">
        <f>TITRES_STAT!C1433</f>
        <v>24.8</v>
      </c>
      <c r="C1430" s="6">
        <f>TITRES_STAT!D1433</f>
        <v>12.789899999999999</v>
      </c>
      <c r="D1430" s="6">
        <f>TITRES_STAT!E1433</f>
        <v>754</v>
      </c>
      <c r="E1430" s="2">
        <f t="shared" si="88"/>
        <v>77555</v>
      </c>
      <c r="F1430" s="6" t="str">
        <f t="shared" si="91"/>
        <v>BEARISH</v>
      </c>
      <c r="G1430" s="6" t="str">
        <f t="shared" si="90"/>
        <v>WEAK</v>
      </c>
      <c r="H1430" s="6" t="str">
        <f t="shared" si="89"/>
        <v>CONFIRMED BEARISH</v>
      </c>
    </row>
    <row r="1431" spans="1:8" ht="13.5" x14ac:dyDescent="0.25">
      <c r="A1431" s="3">
        <f>TITRES_STAT!B1434</f>
        <v>44096</v>
      </c>
      <c r="B1431" s="6">
        <f>TITRES_STAT!C1434</f>
        <v>24.79</v>
      </c>
      <c r="C1431" s="6">
        <f>TITRES_STAT!D1434</f>
        <v>12.784700000000001</v>
      </c>
      <c r="D1431" s="6">
        <f>TITRES_STAT!E1434</f>
        <v>3080</v>
      </c>
      <c r="E1431" s="2">
        <f t="shared" si="88"/>
        <v>74475</v>
      </c>
      <c r="F1431" s="6" t="str">
        <f t="shared" si="91"/>
        <v>BEARISH</v>
      </c>
      <c r="G1431" s="6" t="str">
        <f t="shared" si="90"/>
        <v>WEAK</v>
      </c>
      <c r="H1431" s="6" t="str">
        <f t="shared" si="89"/>
        <v>CONFIRMED BEARISH</v>
      </c>
    </row>
    <row r="1432" spans="1:8" ht="13.5" x14ac:dyDescent="0.25">
      <c r="A1432" s="3">
        <f>TITRES_STAT!B1435</f>
        <v>44097</v>
      </c>
      <c r="B1432" s="6">
        <f>TITRES_STAT!C1435</f>
        <v>25.1</v>
      </c>
      <c r="C1432" s="6">
        <f>TITRES_STAT!D1435</f>
        <v>12.944599999999999</v>
      </c>
      <c r="D1432" s="6">
        <f>TITRES_STAT!E1435</f>
        <v>4200</v>
      </c>
      <c r="E1432" s="2">
        <f t="shared" si="88"/>
        <v>78675</v>
      </c>
      <c r="F1432" s="6" t="str">
        <f t="shared" si="91"/>
        <v>BULLISH</v>
      </c>
      <c r="G1432" s="6" t="str">
        <f t="shared" si="90"/>
        <v>NEUTRAL</v>
      </c>
      <c r="H1432" s="6" t="str">
        <f t="shared" si="89"/>
        <v>CONFIRMED BULLISH</v>
      </c>
    </row>
    <row r="1433" spans="1:8" ht="13.5" x14ac:dyDescent="0.25">
      <c r="A1433" s="3">
        <f>TITRES_STAT!B1436</f>
        <v>44098</v>
      </c>
      <c r="B1433" s="6">
        <f>TITRES_STAT!C1436</f>
        <v>24.8</v>
      </c>
      <c r="C1433" s="6">
        <f>TITRES_STAT!D1436</f>
        <v>12.789899999999999</v>
      </c>
      <c r="D1433" s="6">
        <f>TITRES_STAT!E1436</f>
        <v>3354</v>
      </c>
      <c r="E1433" s="2">
        <f t="shared" si="88"/>
        <v>75321</v>
      </c>
      <c r="F1433" s="6" t="str">
        <f t="shared" si="91"/>
        <v>BEARISH</v>
      </c>
      <c r="G1433" s="6" t="str">
        <f t="shared" si="90"/>
        <v>WEAK</v>
      </c>
      <c r="H1433" s="6" t="str">
        <f t="shared" si="89"/>
        <v>CONFIRMED BEARISH</v>
      </c>
    </row>
    <row r="1434" spans="1:8" ht="13.5" x14ac:dyDescent="0.25">
      <c r="A1434" s="3">
        <f>TITRES_STAT!B1437</f>
        <v>44099</v>
      </c>
      <c r="B1434" s="6">
        <f>TITRES_STAT!C1437</f>
        <v>24.8</v>
      </c>
      <c r="C1434" s="6">
        <f>TITRES_STAT!D1437</f>
        <v>12.789899999999999</v>
      </c>
      <c r="D1434" s="6">
        <f>TITRES_STAT!E1437</f>
        <v>749</v>
      </c>
      <c r="E1434" s="2">
        <f t="shared" si="88"/>
        <v>75321</v>
      </c>
      <c r="F1434" s="6" t="str">
        <f t="shared" si="91"/>
        <v>BEARISH</v>
      </c>
      <c r="G1434" s="6" t="str">
        <f t="shared" si="90"/>
        <v>WEAK</v>
      </c>
      <c r="H1434" s="6" t="str">
        <f t="shared" si="89"/>
        <v>NEUTRAL</v>
      </c>
    </row>
    <row r="1435" spans="1:8" ht="13.5" x14ac:dyDescent="0.25">
      <c r="A1435" s="3">
        <f>TITRES_STAT!B1438</f>
        <v>44102</v>
      </c>
      <c r="B1435" s="6">
        <f>TITRES_STAT!C1438</f>
        <v>24.8</v>
      </c>
      <c r="C1435" s="6">
        <f>TITRES_STAT!D1438</f>
        <v>12.789899999999999</v>
      </c>
      <c r="D1435" s="6">
        <f>TITRES_STAT!E1438</f>
        <v>100</v>
      </c>
      <c r="E1435" s="2">
        <f t="shared" si="88"/>
        <v>75321</v>
      </c>
      <c r="F1435" s="6" t="str">
        <f t="shared" si="91"/>
        <v>BEARISH</v>
      </c>
      <c r="G1435" s="6" t="str">
        <f t="shared" si="90"/>
        <v>WEAK</v>
      </c>
      <c r="H1435" s="6" t="str">
        <f t="shared" si="89"/>
        <v>NEUTRAL</v>
      </c>
    </row>
    <row r="1436" spans="1:8" ht="13.5" x14ac:dyDescent="0.25">
      <c r="A1436" s="3">
        <f>TITRES_STAT!B1439</f>
        <v>44103</v>
      </c>
      <c r="B1436" s="6">
        <f>TITRES_STAT!C1439</f>
        <v>24.7</v>
      </c>
      <c r="C1436" s="6">
        <f>TITRES_STAT!D1439</f>
        <v>12.738300000000001</v>
      </c>
      <c r="D1436" s="6">
        <f>TITRES_STAT!E1439</f>
        <v>535</v>
      </c>
      <c r="E1436" s="2">
        <f t="shared" si="88"/>
        <v>74786</v>
      </c>
      <c r="F1436" s="6" t="str">
        <f t="shared" si="91"/>
        <v>BULLISH</v>
      </c>
      <c r="G1436" s="6" t="str">
        <f t="shared" si="90"/>
        <v>NEUTRAL</v>
      </c>
      <c r="H1436" s="6" t="str">
        <f t="shared" si="89"/>
        <v>BULLISH DIVERGENCE</v>
      </c>
    </row>
    <row r="1437" spans="1:8" ht="13.5" x14ac:dyDescent="0.25">
      <c r="A1437" s="3">
        <f>TITRES_STAT!B1440</f>
        <v>44104</v>
      </c>
      <c r="B1437" s="6">
        <f>TITRES_STAT!C1440</f>
        <v>24.5</v>
      </c>
      <c r="C1437" s="6">
        <f>TITRES_STAT!D1440</f>
        <v>12.635199999999999</v>
      </c>
      <c r="D1437" s="6">
        <f>TITRES_STAT!E1440</f>
        <v>1180</v>
      </c>
      <c r="E1437" s="2">
        <f t="shared" si="88"/>
        <v>73606</v>
      </c>
      <c r="F1437" s="6" t="str">
        <f t="shared" si="91"/>
        <v>BEARISH</v>
      </c>
      <c r="G1437" s="6" t="str">
        <f t="shared" si="90"/>
        <v>WEAK</v>
      </c>
      <c r="H1437" s="6" t="str">
        <f t="shared" si="89"/>
        <v>CONFIRMED BEARISH</v>
      </c>
    </row>
    <row r="1438" spans="1:8" ht="13.5" x14ac:dyDescent="0.25">
      <c r="A1438" s="3">
        <f>TITRES_STAT!B1441</f>
        <v>44105</v>
      </c>
      <c r="B1438" s="6">
        <f>TITRES_STAT!C1441</f>
        <v>24.5</v>
      </c>
      <c r="C1438" s="6">
        <f>TITRES_STAT!D1441</f>
        <v>12.635199999999999</v>
      </c>
      <c r="D1438" s="6">
        <f>TITRES_STAT!E1441</f>
        <v>154</v>
      </c>
      <c r="E1438" s="2">
        <f t="shared" si="88"/>
        <v>73606</v>
      </c>
      <c r="F1438" s="6" t="str">
        <f t="shared" si="91"/>
        <v>BEARISH</v>
      </c>
      <c r="G1438" s="6" t="str">
        <f t="shared" si="90"/>
        <v>WEAK</v>
      </c>
      <c r="H1438" s="6" t="str">
        <f t="shared" si="89"/>
        <v>CONFIRMED BEARISH</v>
      </c>
    </row>
    <row r="1439" spans="1:8" ht="13.5" x14ac:dyDescent="0.25">
      <c r="A1439" s="3">
        <f>TITRES_STAT!B1442</f>
        <v>44106</v>
      </c>
      <c r="B1439" s="6">
        <f>TITRES_STAT!C1442</f>
        <v>24.4</v>
      </c>
      <c r="C1439" s="6">
        <f>TITRES_STAT!D1442</f>
        <v>12.583600000000001</v>
      </c>
      <c r="D1439" s="6">
        <f>TITRES_STAT!E1442</f>
        <v>100</v>
      </c>
      <c r="E1439" s="2">
        <f t="shared" si="88"/>
        <v>73506</v>
      </c>
      <c r="F1439" s="6" t="str">
        <f t="shared" si="91"/>
        <v>BEARISH</v>
      </c>
      <c r="G1439" s="6" t="str">
        <f t="shared" si="90"/>
        <v>WEAK</v>
      </c>
      <c r="H1439" s="6" t="str">
        <f t="shared" si="89"/>
        <v>CONFIRMED BEARISH</v>
      </c>
    </row>
    <row r="1440" spans="1:8" ht="13.5" x14ac:dyDescent="0.25">
      <c r="A1440" s="3">
        <f>TITRES_STAT!B1443</f>
        <v>44109</v>
      </c>
      <c r="B1440" s="6">
        <f>TITRES_STAT!C1443</f>
        <v>24.4</v>
      </c>
      <c r="C1440" s="6">
        <f>TITRES_STAT!D1443</f>
        <v>12.583600000000001</v>
      </c>
      <c r="D1440" s="6">
        <f>TITRES_STAT!E1443</f>
        <v>590</v>
      </c>
      <c r="E1440" s="2">
        <f t="shared" si="88"/>
        <v>73506</v>
      </c>
      <c r="F1440" s="6" t="str">
        <f t="shared" si="91"/>
        <v>BEARISH</v>
      </c>
      <c r="G1440" s="6" t="str">
        <f t="shared" si="90"/>
        <v>WEAK</v>
      </c>
      <c r="H1440" s="6" t="str">
        <f t="shared" si="89"/>
        <v>CONFIRMED BEARISH</v>
      </c>
    </row>
    <row r="1441" spans="1:8" ht="13.5" x14ac:dyDescent="0.25">
      <c r="A1441" s="3">
        <f>TITRES_STAT!B1444</f>
        <v>44110</v>
      </c>
      <c r="B1441" s="6">
        <f>TITRES_STAT!C1444</f>
        <v>24.4</v>
      </c>
      <c r="C1441" s="6">
        <f>TITRES_STAT!D1444</f>
        <v>12.583600000000001</v>
      </c>
      <c r="D1441" s="6">
        <f>TITRES_STAT!E1444</f>
        <v>364</v>
      </c>
      <c r="E1441" s="2">
        <f t="shared" si="88"/>
        <v>73506</v>
      </c>
      <c r="F1441" s="6" t="str">
        <f t="shared" si="91"/>
        <v>BEARISH</v>
      </c>
      <c r="G1441" s="6" t="str">
        <f t="shared" si="90"/>
        <v>NEUTRAL</v>
      </c>
      <c r="H1441" s="6" t="str">
        <f t="shared" si="89"/>
        <v>CONFIRMED BEARISH</v>
      </c>
    </row>
    <row r="1442" spans="1:8" ht="13.5" x14ac:dyDescent="0.25">
      <c r="A1442" s="3">
        <f>TITRES_STAT!B1445</f>
        <v>44111</v>
      </c>
      <c r="B1442" s="6">
        <f>TITRES_STAT!C1445</f>
        <v>24.5</v>
      </c>
      <c r="C1442" s="6">
        <f>TITRES_STAT!D1445</f>
        <v>12.635199999999999</v>
      </c>
      <c r="D1442" s="6">
        <f>TITRES_STAT!E1445</f>
        <v>57</v>
      </c>
      <c r="E1442" s="2">
        <f t="shared" si="88"/>
        <v>73563</v>
      </c>
      <c r="F1442" s="6" t="str">
        <f t="shared" si="91"/>
        <v>BEARISH</v>
      </c>
      <c r="G1442" s="6" t="str">
        <f t="shared" si="90"/>
        <v>NEUTRAL</v>
      </c>
      <c r="H1442" s="6" t="str">
        <f t="shared" si="89"/>
        <v>NEUTRAL</v>
      </c>
    </row>
    <row r="1443" spans="1:8" ht="13.5" x14ac:dyDescent="0.25">
      <c r="A1443" s="3">
        <f>TITRES_STAT!B1446</f>
        <v>44112</v>
      </c>
      <c r="B1443" s="6">
        <f>TITRES_STAT!C1446</f>
        <v>24.4</v>
      </c>
      <c r="C1443" s="6">
        <f>TITRES_STAT!D1446</f>
        <v>12.583600000000001</v>
      </c>
      <c r="D1443" s="6">
        <f>TITRES_STAT!E1446</f>
        <v>14242</v>
      </c>
      <c r="E1443" s="2">
        <f t="shared" si="88"/>
        <v>59321</v>
      </c>
      <c r="F1443" s="6" t="str">
        <f t="shared" si="91"/>
        <v>BEARISH</v>
      </c>
      <c r="G1443" s="6" t="str">
        <f t="shared" si="90"/>
        <v>WEAK</v>
      </c>
      <c r="H1443" s="6" t="str">
        <f t="shared" si="89"/>
        <v>CONFIRMED BEARISH</v>
      </c>
    </row>
    <row r="1444" spans="1:8" ht="13.5" x14ac:dyDescent="0.25">
      <c r="A1444" s="3">
        <f>TITRES_STAT!B1447</f>
        <v>44113</v>
      </c>
      <c r="B1444" s="6">
        <f>TITRES_STAT!C1447</f>
        <v>24.4</v>
      </c>
      <c r="C1444" s="6">
        <f>TITRES_STAT!D1447</f>
        <v>12.583600000000001</v>
      </c>
      <c r="D1444" s="6">
        <f>TITRES_STAT!E1447</f>
        <v>2127</v>
      </c>
      <c r="E1444" s="2">
        <f t="shared" si="88"/>
        <v>59321</v>
      </c>
      <c r="F1444" s="6" t="str">
        <f t="shared" si="91"/>
        <v>BEARISH</v>
      </c>
      <c r="G1444" s="6" t="str">
        <f t="shared" si="90"/>
        <v>WEAK</v>
      </c>
      <c r="H1444" s="6" t="str">
        <f t="shared" si="89"/>
        <v>NEUTRAL</v>
      </c>
    </row>
    <row r="1445" spans="1:8" ht="13.5" x14ac:dyDescent="0.25">
      <c r="A1445" s="3">
        <f>TITRES_STAT!B1448</f>
        <v>44116</v>
      </c>
      <c r="B1445" s="6">
        <f>TITRES_STAT!C1448</f>
        <v>24.4</v>
      </c>
      <c r="C1445" s="6">
        <f>TITRES_STAT!D1448</f>
        <v>12.583600000000001</v>
      </c>
      <c r="D1445" s="6">
        <f>TITRES_STAT!E1448</f>
        <v>0</v>
      </c>
      <c r="E1445" s="2">
        <f t="shared" si="88"/>
        <v>59321</v>
      </c>
      <c r="F1445" s="6" t="str">
        <f t="shared" si="91"/>
        <v>BEARISH</v>
      </c>
      <c r="G1445" s="6" t="str">
        <f t="shared" si="90"/>
        <v>WEAK</v>
      </c>
      <c r="H1445" s="6" t="str">
        <f t="shared" si="89"/>
        <v>NEUTRAL</v>
      </c>
    </row>
    <row r="1446" spans="1:8" ht="13.5" x14ac:dyDescent="0.25">
      <c r="A1446" s="3">
        <f>TITRES_STAT!B1449</f>
        <v>44117</v>
      </c>
      <c r="B1446" s="6">
        <f>TITRES_STAT!C1449</f>
        <v>24.39</v>
      </c>
      <c r="C1446" s="6">
        <f>TITRES_STAT!D1449</f>
        <v>12.5784</v>
      </c>
      <c r="D1446" s="6">
        <f>TITRES_STAT!E1449</f>
        <v>731</v>
      </c>
      <c r="E1446" s="2">
        <f t="shared" si="88"/>
        <v>58590</v>
      </c>
      <c r="F1446" s="6" t="str">
        <f t="shared" si="91"/>
        <v>BEARISH</v>
      </c>
      <c r="G1446" s="6" t="str">
        <f t="shared" si="90"/>
        <v>WEAK</v>
      </c>
      <c r="H1446" s="6" t="str">
        <f t="shared" si="89"/>
        <v>CONFIRMED BEARISH</v>
      </c>
    </row>
    <row r="1447" spans="1:8" ht="13.5" x14ac:dyDescent="0.25">
      <c r="A1447" s="3">
        <f>TITRES_STAT!B1450</f>
        <v>44118</v>
      </c>
      <c r="B1447" s="6">
        <f>TITRES_STAT!C1450</f>
        <v>24.39</v>
      </c>
      <c r="C1447" s="6">
        <f>TITRES_STAT!D1450</f>
        <v>12.5784</v>
      </c>
      <c r="D1447" s="6">
        <f>TITRES_STAT!E1450</f>
        <v>200</v>
      </c>
      <c r="E1447" s="2">
        <f t="shared" si="88"/>
        <v>58590</v>
      </c>
      <c r="F1447" s="6" t="str">
        <f t="shared" si="91"/>
        <v>BEARISH</v>
      </c>
      <c r="G1447" s="6" t="str">
        <f t="shared" si="90"/>
        <v>WEAK</v>
      </c>
      <c r="H1447" s="6" t="str">
        <f t="shared" si="89"/>
        <v>CONFIRMED BEARISH</v>
      </c>
    </row>
    <row r="1448" spans="1:8" ht="13.5" x14ac:dyDescent="0.25">
      <c r="A1448" s="3">
        <f>TITRES_STAT!B1451</f>
        <v>44120</v>
      </c>
      <c r="B1448" s="6">
        <f>TITRES_STAT!C1451</f>
        <v>24.2</v>
      </c>
      <c r="C1448" s="6">
        <f>TITRES_STAT!D1451</f>
        <v>12.480499999999999</v>
      </c>
      <c r="D1448" s="6">
        <f>TITRES_STAT!E1451</f>
        <v>434</v>
      </c>
      <c r="E1448" s="2">
        <f t="shared" si="88"/>
        <v>58156</v>
      </c>
      <c r="F1448" s="6" t="str">
        <f t="shared" si="91"/>
        <v>BEARISH</v>
      </c>
      <c r="G1448" s="6" t="str">
        <f t="shared" si="90"/>
        <v>NEUTRAL</v>
      </c>
      <c r="H1448" s="6" t="str">
        <f t="shared" si="89"/>
        <v>CONFIRMED BEARISH</v>
      </c>
    </row>
    <row r="1449" spans="1:8" ht="13.5" x14ac:dyDescent="0.25">
      <c r="A1449" s="3">
        <f>TITRES_STAT!B1452</f>
        <v>44123</v>
      </c>
      <c r="B1449" s="6">
        <f>TITRES_STAT!C1452</f>
        <v>24.5</v>
      </c>
      <c r="C1449" s="6">
        <f>TITRES_STAT!D1452</f>
        <v>12.635199999999999</v>
      </c>
      <c r="D1449" s="6">
        <f>TITRES_STAT!E1452</f>
        <v>405</v>
      </c>
      <c r="E1449" s="2">
        <f t="shared" si="88"/>
        <v>58561</v>
      </c>
      <c r="F1449" s="6" t="str">
        <f t="shared" si="91"/>
        <v>BEARISH</v>
      </c>
      <c r="G1449" s="6" t="str">
        <f t="shared" si="90"/>
        <v>NEUTRAL</v>
      </c>
      <c r="H1449" s="6" t="str">
        <f t="shared" si="89"/>
        <v>BEARISH DIVERGENCE</v>
      </c>
    </row>
    <row r="1450" spans="1:8" ht="13.5" x14ac:dyDescent="0.25">
      <c r="A1450" s="3">
        <f>TITRES_STAT!B1453</f>
        <v>44124</v>
      </c>
      <c r="B1450" s="6">
        <f>TITRES_STAT!C1453</f>
        <v>24.5</v>
      </c>
      <c r="C1450" s="6">
        <f>TITRES_STAT!D1453</f>
        <v>12.635199999999999</v>
      </c>
      <c r="D1450" s="6">
        <f>TITRES_STAT!E1453</f>
        <v>452</v>
      </c>
      <c r="E1450" s="2">
        <f t="shared" si="88"/>
        <v>58561</v>
      </c>
      <c r="F1450" s="6" t="str">
        <f t="shared" si="91"/>
        <v>BEARISH</v>
      </c>
      <c r="G1450" s="6" t="str">
        <f t="shared" si="90"/>
        <v>NEUTRAL</v>
      </c>
      <c r="H1450" s="6" t="str">
        <f t="shared" si="89"/>
        <v>BEARISH DIVERGENCE</v>
      </c>
    </row>
    <row r="1451" spans="1:8" ht="13.5" x14ac:dyDescent="0.25">
      <c r="A1451" s="3">
        <f>TITRES_STAT!B1454</f>
        <v>44125</v>
      </c>
      <c r="B1451" s="6">
        <f>TITRES_STAT!C1454</f>
        <v>24.49</v>
      </c>
      <c r="C1451" s="6">
        <f>TITRES_STAT!D1454</f>
        <v>12.63</v>
      </c>
      <c r="D1451" s="6">
        <f>TITRES_STAT!E1454</f>
        <v>210</v>
      </c>
      <c r="E1451" s="2">
        <f t="shared" si="88"/>
        <v>58351</v>
      </c>
      <c r="F1451" s="6" t="str">
        <f t="shared" si="91"/>
        <v>BEARISH</v>
      </c>
      <c r="G1451" s="6" t="str">
        <f t="shared" si="90"/>
        <v>NEUTRAL</v>
      </c>
      <c r="H1451" s="6" t="str">
        <f t="shared" si="89"/>
        <v>BEARISH DIVERGENCE</v>
      </c>
    </row>
    <row r="1452" spans="1:8" ht="13.5" x14ac:dyDescent="0.25">
      <c r="A1452" s="3">
        <f>TITRES_STAT!B1455</f>
        <v>44126</v>
      </c>
      <c r="B1452" s="6">
        <f>TITRES_STAT!C1455</f>
        <v>24.49</v>
      </c>
      <c r="C1452" s="6">
        <f>TITRES_STAT!D1455</f>
        <v>12.63</v>
      </c>
      <c r="D1452" s="6">
        <f>TITRES_STAT!E1455</f>
        <v>0</v>
      </c>
      <c r="E1452" s="2">
        <f t="shared" si="88"/>
        <v>58351</v>
      </c>
      <c r="F1452" s="6" t="str">
        <f t="shared" si="91"/>
        <v>BEARISH</v>
      </c>
      <c r="G1452" s="6" t="str">
        <f t="shared" si="90"/>
        <v>NEUTRAL</v>
      </c>
      <c r="H1452" s="6" t="str">
        <f t="shared" si="89"/>
        <v>BEARISH DIVERGENCE</v>
      </c>
    </row>
    <row r="1453" spans="1:8" ht="13.5" x14ac:dyDescent="0.25">
      <c r="A1453" s="3">
        <f>TITRES_STAT!B1456</f>
        <v>44127</v>
      </c>
      <c r="B1453" s="6">
        <f>TITRES_STAT!C1456</f>
        <v>24.49</v>
      </c>
      <c r="C1453" s="6">
        <f>TITRES_STAT!D1456</f>
        <v>12.63</v>
      </c>
      <c r="D1453" s="6">
        <f>TITRES_STAT!E1456</f>
        <v>0</v>
      </c>
      <c r="E1453" s="2">
        <f t="shared" si="88"/>
        <v>58351</v>
      </c>
      <c r="F1453" s="6" t="str">
        <f t="shared" si="91"/>
        <v>BULLISH</v>
      </c>
      <c r="G1453" s="6" t="str">
        <f t="shared" si="90"/>
        <v>NEUTRAL</v>
      </c>
      <c r="H1453" s="6" t="str">
        <f t="shared" si="89"/>
        <v>CONFIRMED BULLISH</v>
      </c>
    </row>
    <row r="1454" spans="1:8" ht="13.5" x14ac:dyDescent="0.25">
      <c r="A1454" s="3">
        <f>TITRES_STAT!B1457</f>
        <v>44130</v>
      </c>
      <c r="B1454" s="6">
        <f>TITRES_STAT!C1457</f>
        <v>24.49</v>
      </c>
      <c r="C1454" s="6">
        <f>TITRES_STAT!D1457</f>
        <v>12.63</v>
      </c>
      <c r="D1454" s="6">
        <f>TITRES_STAT!E1457</f>
        <v>0</v>
      </c>
      <c r="E1454" s="2">
        <f t="shared" si="88"/>
        <v>58351</v>
      </c>
      <c r="F1454" s="6" t="str">
        <f t="shared" si="91"/>
        <v>BEARISH</v>
      </c>
      <c r="G1454" s="6" t="str">
        <f t="shared" si="90"/>
        <v>NEUTRAL</v>
      </c>
      <c r="H1454" s="6" t="str">
        <f t="shared" si="89"/>
        <v>CONFIRMED BEARISH</v>
      </c>
    </row>
    <row r="1455" spans="1:8" ht="13.5" x14ac:dyDescent="0.25">
      <c r="A1455" s="3">
        <f>TITRES_STAT!B1458</f>
        <v>44131</v>
      </c>
      <c r="B1455" s="6">
        <f>TITRES_STAT!C1458</f>
        <v>24.49</v>
      </c>
      <c r="C1455" s="6">
        <f>TITRES_STAT!D1458</f>
        <v>12.63</v>
      </c>
      <c r="D1455" s="6">
        <f>TITRES_STAT!E1458</f>
        <v>397</v>
      </c>
      <c r="E1455" s="2">
        <f t="shared" si="88"/>
        <v>58351</v>
      </c>
      <c r="F1455" s="6" t="str">
        <f t="shared" si="91"/>
        <v>BEARISH</v>
      </c>
      <c r="G1455" s="6" t="str">
        <f t="shared" si="90"/>
        <v>NEUTRAL</v>
      </c>
      <c r="H1455" s="6" t="str">
        <f t="shared" si="89"/>
        <v>CONFIRMED BEARISH</v>
      </c>
    </row>
    <row r="1456" spans="1:8" ht="13.5" x14ac:dyDescent="0.25">
      <c r="A1456" s="3">
        <f>TITRES_STAT!B1459</f>
        <v>44132</v>
      </c>
      <c r="B1456" s="6">
        <f>TITRES_STAT!C1459</f>
        <v>24.4</v>
      </c>
      <c r="C1456" s="6">
        <f>TITRES_STAT!D1459</f>
        <v>12.583600000000001</v>
      </c>
      <c r="D1456" s="6">
        <f>TITRES_STAT!E1459</f>
        <v>316</v>
      </c>
      <c r="E1456" s="2">
        <f t="shared" si="88"/>
        <v>58035</v>
      </c>
      <c r="F1456" s="6" t="str">
        <f t="shared" si="91"/>
        <v>BEARISH</v>
      </c>
      <c r="G1456" s="6" t="str">
        <f t="shared" si="90"/>
        <v>NEUTRAL</v>
      </c>
      <c r="H1456" s="6" t="str">
        <f t="shared" si="89"/>
        <v>CONFIRMED BEARISH</v>
      </c>
    </row>
    <row r="1457" spans="1:8" ht="13.5" x14ac:dyDescent="0.25">
      <c r="A1457" s="3">
        <f>TITRES_STAT!B1460</f>
        <v>44134</v>
      </c>
      <c r="B1457" s="6">
        <f>TITRES_STAT!C1460</f>
        <v>24.4</v>
      </c>
      <c r="C1457" s="6">
        <f>TITRES_STAT!D1460</f>
        <v>12.583600000000001</v>
      </c>
      <c r="D1457" s="6">
        <f>TITRES_STAT!E1460</f>
        <v>1</v>
      </c>
      <c r="E1457" s="2">
        <f t="shared" si="88"/>
        <v>58035</v>
      </c>
      <c r="F1457" s="6" t="str">
        <f t="shared" si="91"/>
        <v>BEARISH</v>
      </c>
      <c r="G1457" s="6" t="str">
        <f t="shared" si="90"/>
        <v>NEUTRAL</v>
      </c>
      <c r="H1457" s="6" t="str">
        <f t="shared" si="89"/>
        <v>CONFIRMED BEARISH</v>
      </c>
    </row>
    <row r="1458" spans="1:8" ht="13.5" x14ac:dyDescent="0.25">
      <c r="A1458" s="3">
        <f>TITRES_STAT!B1461</f>
        <v>44137</v>
      </c>
      <c r="B1458" s="6">
        <f>TITRES_STAT!C1461</f>
        <v>24.4</v>
      </c>
      <c r="C1458" s="6">
        <f>TITRES_STAT!D1461</f>
        <v>12.583600000000001</v>
      </c>
      <c r="D1458" s="6">
        <f>TITRES_STAT!E1461</f>
        <v>2057</v>
      </c>
      <c r="E1458" s="2">
        <f t="shared" si="88"/>
        <v>58035</v>
      </c>
      <c r="F1458" s="6" t="str">
        <f t="shared" si="91"/>
        <v>BEARISH</v>
      </c>
      <c r="G1458" s="6" t="str">
        <f t="shared" si="90"/>
        <v>NEUTRAL</v>
      </c>
      <c r="H1458" s="6" t="str">
        <f t="shared" si="89"/>
        <v>CONFIRMED BEARISH</v>
      </c>
    </row>
    <row r="1459" spans="1:8" ht="13.5" x14ac:dyDescent="0.25">
      <c r="A1459" s="3">
        <f>TITRES_STAT!B1462</f>
        <v>44138</v>
      </c>
      <c r="B1459" s="6">
        <f>TITRES_STAT!C1462</f>
        <v>24.3</v>
      </c>
      <c r="C1459" s="6">
        <f>TITRES_STAT!D1462</f>
        <v>12.532</v>
      </c>
      <c r="D1459" s="6">
        <f>TITRES_STAT!E1462</f>
        <v>651</v>
      </c>
      <c r="E1459" s="2">
        <f t="shared" si="88"/>
        <v>57384</v>
      </c>
      <c r="F1459" s="6" t="str">
        <f t="shared" si="91"/>
        <v>BEARISH</v>
      </c>
      <c r="G1459" s="6" t="str">
        <f t="shared" si="90"/>
        <v>NEUTRAL</v>
      </c>
      <c r="H1459" s="6" t="str">
        <f t="shared" si="89"/>
        <v>CONFIRMED BEARISH</v>
      </c>
    </row>
    <row r="1460" spans="1:8" ht="13.5" x14ac:dyDescent="0.25">
      <c r="A1460" s="3">
        <f>TITRES_STAT!B1463</f>
        <v>44139</v>
      </c>
      <c r="B1460" s="6">
        <f>TITRES_STAT!C1463</f>
        <v>24.3</v>
      </c>
      <c r="C1460" s="6">
        <f>TITRES_STAT!D1463</f>
        <v>12.532</v>
      </c>
      <c r="D1460" s="6">
        <f>TITRES_STAT!E1463</f>
        <v>1</v>
      </c>
      <c r="E1460" s="2">
        <f t="shared" si="88"/>
        <v>57384</v>
      </c>
      <c r="F1460" s="6" t="str">
        <f t="shared" si="91"/>
        <v>BEARISH</v>
      </c>
      <c r="G1460" s="6" t="str">
        <f t="shared" si="90"/>
        <v>NEUTRAL</v>
      </c>
      <c r="H1460" s="6" t="str">
        <f t="shared" si="89"/>
        <v>CONFIRMED BEARISH</v>
      </c>
    </row>
    <row r="1461" spans="1:8" ht="13.5" x14ac:dyDescent="0.25">
      <c r="A1461" s="3">
        <f>TITRES_STAT!B1464</f>
        <v>44140</v>
      </c>
      <c r="B1461" s="6">
        <f>TITRES_STAT!C1464</f>
        <v>24.39</v>
      </c>
      <c r="C1461" s="6">
        <f>TITRES_STAT!D1464</f>
        <v>12.5784</v>
      </c>
      <c r="D1461" s="6">
        <f>TITRES_STAT!E1464</f>
        <v>780</v>
      </c>
      <c r="E1461" s="2">
        <f t="shared" si="88"/>
        <v>58164</v>
      </c>
      <c r="F1461" s="6" t="str">
        <f t="shared" si="91"/>
        <v>BULLISH</v>
      </c>
      <c r="G1461" s="6" t="str">
        <f t="shared" si="90"/>
        <v>NEUTRAL</v>
      </c>
      <c r="H1461" s="6" t="str">
        <f t="shared" si="89"/>
        <v>BULLISH DIVERGENCE</v>
      </c>
    </row>
    <row r="1462" spans="1:8" ht="13.5" x14ac:dyDescent="0.25">
      <c r="A1462" s="3">
        <f>TITRES_STAT!B1465</f>
        <v>44141</v>
      </c>
      <c r="B1462" s="6">
        <f>TITRES_STAT!C1465</f>
        <v>24.1</v>
      </c>
      <c r="C1462" s="6">
        <f>TITRES_STAT!D1465</f>
        <v>12.428900000000001</v>
      </c>
      <c r="D1462" s="6">
        <f>TITRES_STAT!E1465</f>
        <v>1274</v>
      </c>
      <c r="E1462" s="2">
        <f t="shared" si="88"/>
        <v>56890</v>
      </c>
      <c r="F1462" s="6" t="str">
        <f t="shared" si="91"/>
        <v>BEARISH</v>
      </c>
      <c r="G1462" s="6" t="str">
        <f t="shared" si="90"/>
        <v>NEUTRAL</v>
      </c>
      <c r="H1462" s="6" t="str">
        <f t="shared" si="89"/>
        <v>CONFIRMED BEARISH</v>
      </c>
    </row>
    <row r="1463" spans="1:8" ht="13.5" x14ac:dyDescent="0.25">
      <c r="A1463" s="3">
        <f>TITRES_STAT!B1466</f>
        <v>44144</v>
      </c>
      <c r="B1463" s="6">
        <f>TITRES_STAT!C1466</f>
        <v>24.39</v>
      </c>
      <c r="C1463" s="6">
        <f>TITRES_STAT!D1466</f>
        <v>12.5784</v>
      </c>
      <c r="D1463" s="6">
        <f>TITRES_STAT!E1466</f>
        <v>100</v>
      </c>
      <c r="E1463" s="2">
        <f t="shared" si="88"/>
        <v>56990</v>
      </c>
      <c r="F1463" s="6" t="str">
        <f t="shared" si="91"/>
        <v>BEARISH</v>
      </c>
      <c r="G1463" s="6" t="str">
        <f t="shared" si="90"/>
        <v>NEUTRAL</v>
      </c>
      <c r="H1463" s="6" t="str">
        <f t="shared" si="89"/>
        <v>CONFIRMED BEARISH</v>
      </c>
    </row>
    <row r="1464" spans="1:8" ht="13.5" x14ac:dyDescent="0.25">
      <c r="A1464" s="3">
        <f>TITRES_STAT!B1467</f>
        <v>44145</v>
      </c>
      <c r="B1464" s="6">
        <f>TITRES_STAT!C1467</f>
        <v>24</v>
      </c>
      <c r="C1464" s="6">
        <f>TITRES_STAT!D1467</f>
        <v>12.3773</v>
      </c>
      <c r="D1464" s="6">
        <f>TITRES_STAT!E1467</f>
        <v>942</v>
      </c>
      <c r="E1464" s="2">
        <f t="shared" si="88"/>
        <v>56048</v>
      </c>
      <c r="F1464" s="6" t="str">
        <f t="shared" si="91"/>
        <v>BEARISH</v>
      </c>
      <c r="G1464" s="6" t="str">
        <f t="shared" si="90"/>
        <v>WEAK</v>
      </c>
      <c r="H1464" s="6" t="str">
        <f t="shared" si="89"/>
        <v>CONFIRMED BEARISH</v>
      </c>
    </row>
    <row r="1465" spans="1:8" ht="13.5" x14ac:dyDescent="0.25">
      <c r="A1465" s="3">
        <f>TITRES_STAT!B1468</f>
        <v>44146</v>
      </c>
      <c r="B1465" s="6">
        <f>TITRES_STAT!C1468</f>
        <v>24</v>
      </c>
      <c r="C1465" s="6">
        <f>TITRES_STAT!D1468</f>
        <v>12.3773</v>
      </c>
      <c r="D1465" s="6">
        <f>TITRES_STAT!E1468</f>
        <v>200</v>
      </c>
      <c r="E1465" s="2">
        <f t="shared" si="88"/>
        <v>56048</v>
      </c>
      <c r="F1465" s="6" t="str">
        <f t="shared" si="91"/>
        <v>BEARISH</v>
      </c>
      <c r="G1465" s="6" t="str">
        <f t="shared" si="90"/>
        <v>WEAK</v>
      </c>
      <c r="H1465" s="6" t="str">
        <f t="shared" si="89"/>
        <v>CONFIRMED BEARISH</v>
      </c>
    </row>
    <row r="1466" spans="1:8" ht="13.5" x14ac:dyDescent="0.25">
      <c r="A1466" s="3">
        <f>TITRES_STAT!B1469</f>
        <v>44147</v>
      </c>
      <c r="B1466" s="6">
        <f>TITRES_STAT!C1469</f>
        <v>24</v>
      </c>
      <c r="C1466" s="6">
        <f>TITRES_STAT!D1469</f>
        <v>12.3773</v>
      </c>
      <c r="D1466" s="6">
        <f>TITRES_STAT!E1469</f>
        <v>267</v>
      </c>
      <c r="E1466" s="2">
        <f t="shared" si="88"/>
        <v>56048</v>
      </c>
      <c r="F1466" s="6" t="str">
        <f t="shared" si="91"/>
        <v>BEARISH</v>
      </c>
      <c r="G1466" s="6" t="str">
        <f t="shared" si="90"/>
        <v>WEAK</v>
      </c>
      <c r="H1466" s="6" t="str">
        <f t="shared" si="89"/>
        <v>CONFIRMED BEARISH</v>
      </c>
    </row>
    <row r="1467" spans="1:8" ht="13.5" x14ac:dyDescent="0.25">
      <c r="A1467" s="3">
        <f>TITRES_STAT!B1470</f>
        <v>44148</v>
      </c>
      <c r="B1467" s="6">
        <f>TITRES_STAT!C1470</f>
        <v>23.9</v>
      </c>
      <c r="C1467" s="6">
        <f>TITRES_STAT!D1470</f>
        <v>12.325699999999999</v>
      </c>
      <c r="D1467" s="6">
        <f>TITRES_STAT!E1470</f>
        <v>254</v>
      </c>
      <c r="E1467" s="2">
        <f t="shared" si="88"/>
        <v>55794</v>
      </c>
      <c r="F1467" s="6" t="str">
        <f t="shared" si="91"/>
        <v>BEARISH</v>
      </c>
      <c r="G1467" s="6" t="str">
        <f t="shared" si="90"/>
        <v>NEUTRAL</v>
      </c>
      <c r="H1467" s="6" t="str">
        <f t="shared" si="89"/>
        <v>CONFIRMED BEARISH</v>
      </c>
    </row>
    <row r="1468" spans="1:8" ht="13.5" x14ac:dyDescent="0.25">
      <c r="A1468" s="3">
        <f>TITRES_STAT!B1471</f>
        <v>44151</v>
      </c>
      <c r="B1468" s="6">
        <f>TITRES_STAT!C1471</f>
        <v>23.9</v>
      </c>
      <c r="C1468" s="6">
        <f>TITRES_STAT!D1471</f>
        <v>12.325699999999999</v>
      </c>
      <c r="D1468" s="6">
        <f>TITRES_STAT!E1471</f>
        <v>122</v>
      </c>
      <c r="E1468" s="2">
        <f t="shared" si="88"/>
        <v>55794</v>
      </c>
      <c r="F1468" s="6" t="str">
        <f t="shared" si="91"/>
        <v>BEARISH</v>
      </c>
      <c r="G1468" s="6" t="str">
        <f t="shared" si="90"/>
        <v>WEAK</v>
      </c>
      <c r="H1468" s="6" t="str">
        <f t="shared" si="89"/>
        <v>CONFIRMED BEARISH</v>
      </c>
    </row>
    <row r="1469" spans="1:8" ht="13.5" x14ac:dyDescent="0.25">
      <c r="A1469" s="3">
        <f>TITRES_STAT!B1472</f>
        <v>44152</v>
      </c>
      <c r="B1469" s="6">
        <f>TITRES_STAT!C1472</f>
        <v>23.9</v>
      </c>
      <c r="C1469" s="6">
        <f>TITRES_STAT!D1472</f>
        <v>12.325699999999999</v>
      </c>
      <c r="D1469" s="6">
        <f>TITRES_STAT!E1472</f>
        <v>261</v>
      </c>
      <c r="E1469" s="2">
        <f t="shared" si="88"/>
        <v>55794</v>
      </c>
      <c r="F1469" s="6" t="str">
        <f t="shared" si="91"/>
        <v>BEARISH</v>
      </c>
      <c r="G1469" s="6" t="str">
        <f t="shared" si="90"/>
        <v>NEUTRAL</v>
      </c>
      <c r="H1469" s="6" t="str">
        <f t="shared" si="89"/>
        <v>CONFIRMED BEARISH</v>
      </c>
    </row>
    <row r="1470" spans="1:8" ht="13.5" x14ac:dyDescent="0.25">
      <c r="A1470" s="3">
        <f>TITRES_STAT!B1473</f>
        <v>44153</v>
      </c>
      <c r="B1470" s="6">
        <f>TITRES_STAT!C1473</f>
        <v>23.9</v>
      </c>
      <c r="C1470" s="6">
        <f>TITRES_STAT!D1473</f>
        <v>12.325699999999999</v>
      </c>
      <c r="D1470" s="6">
        <f>TITRES_STAT!E1473</f>
        <v>1001</v>
      </c>
      <c r="E1470" s="2">
        <f t="shared" si="88"/>
        <v>55794</v>
      </c>
      <c r="F1470" s="6" t="str">
        <f t="shared" si="91"/>
        <v>BEARISH</v>
      </c>
      <c r="G1470" s="6" t="str">
        <f t="shared" si="90"/>
        <v>NEUTRAL</v>
      </c>
      <c r="H1470" s="6" t="str">
        <f t="shared" si="89"/>
        <v>CONFIRMED BEARISH</v>
      </c>
    </row>
    <row r="1471" spans="1:8" ht="13.5" x14ac:dyDescent="0.25">
      <c r="A1471" s="3">
        <f>TITRES_STAT!B1474</f>
        <v>44154</v>
      </c>
      <c r="B1471" s="6">
        <f>TITRES_STAT!C1474</f>
        <v>23.9</v>
      </c>
      <c r="C1471" s="6">
        <f>TITRES_STAT!D1474</f>
        <v>12.325699999999999</v>
      </c>
      <c r="D1471" s="6">
        <f>TITRES_STAT!E1474</f>
        <v>461</v>
      </c>
      <c r="E1471" s="2">
        <f t="shared" si="88"/>
        <v>55794</v>
      </c>
      <c r="F1471" s="6" t="str">
        <f t="shared" si="91"/>
        <v>BEARISH</v>
      </c>
      <c r="G1471" s="6" t="str">
        <f t="shared" si="90"/>
        <v>NEUTRAL</v>
      </c>
      <c r="H1471" s="6" t="str">
        <f t="shared" si="89"/>
        <v>CONFIRMED BEARISH</v>
      </c>
    </row>
    <row r="1472" spans="1:8" ht="13.5" x14ac:dyDescent="0.25">
      <c r="A1472" s="3">
        <f>TITRES_STAT!B1475</f>
        <v>44155</v>
      </c>
      <c r="B1472" s="6">
        <f>TITRES_STAT!C1475</f>
        <v>23.9</v>
      </c>
      <c r="C1472" s="6">
        <f>TITRES_STAT!D1475</f>
        <v>12.325699999999999</v>
      </c>
      <c r="D1472" s="6">
        <f>TITRES_STAT!E1475</f>
        <v>135</v>
      </c>
      <c r="E1472" s="2">
        <f t="shared" si="88"/>
        <v>55794</v>
      </c>
      <c r="F1472" s="6" t="str">
        <f t="shared" si="91"/>
        <v>NEUTRAL</v>
      </c>
      <c r="G1472" s="6" t="str">
        <f t="shared" si="90"/>
        <v>NEUTRAL</v>
      </c>
      <c r="H1472" s="6" t="str">
        <f t="shared" si="89"/>
        <v>NEUTRAL</v>
      </c>
    </row>
    <row r="1473" spans="1:8" ht="13.5" x14ac:dyDescent="0.25">
      <c r="A1473" s="3">
        <f>TITRES_STAT!B1476</f>
        <v>44158</v>
      </c>
      <c r="B1473" s="6">
        <f>TITRES_STAT!C1476</f>
        <v>24</v>
      </c>
      <c r="C1473" s="6">
        <f>TITRES_STAT!D1476</f>
        <v>12.3773</v>
      </c>
      <c r="D1473" s="6">
        <f>TITRES_STAT!E1476</f>
        <v>1291</v>
      </c>
      <c r="E1473" s="2">
        <f t="shared" si="88"/>
        <v>57085</v>
      </c>
      <c r="F1473" s="6" t="str">
        <f t="shared" si="91"/>
        <v>BULLISH</v>
      </c>
      <c r="G1473" s="6" t="str">
        <f t="shared" si="90"/>
        <v>STRONG</v>
      </c>
      <c r="H1473" s="6" t="str">
        <f t="shared" si="89"/>
        <v>CONFIRMED BULLISH</v>
      </c>
    </row>
    <row r="1474" spans="1:8" ht="13.5" x14ac:dyDescent="0.25">
      <c r="A1474" s="3">
        <f>TITRES_STAT!B1477</f>
        <v>44159</v>
      </c>
      <c r="B1474" s="6">
        <f>TITRES_STAT!C1477</f>
        <v>23.9</v>
      </c>
      <c r="C1474" s="6">
        <f>TITRES_STAT!D1477</f>
        <v>12.325699999999999</v>
      </c>
      <c r="D1474" s="6">
        <f>TITRES_STAT!E1477</f>
        <v>114</v>
      </c>
      <c r="E1474" s="2">
        <f t="shared" si="88"/>
        <v>56971</v>
      </c>
      <c r="F1474" s="6" t="str">
        <f t="shared" si="91"/>
        <v>BULLISH</v>
      </c>
      <c r="G1474" s="6" t="str">
        <f t="shared" si="90"/>
        <v>STRONG</v>
      </c>
      <c r="H1474" s="6" t="str">
        <f t="shared" si="89"/>
        <v>NEUTRAL</v>
      </c>
    </row>
    <row r="1475" spans="1:8" ht="13.5" x14ac:dyDescent="0.25">
      <c r="A1475" s="3">
        <f>TITRES_STAT!B1478</f>
        <v>44160</v>
      </c>
      <c r="B1475" s="6">
        <f>TITRES_STAT!C1478</f>
        <v>23.9</v>
      </c>
      <c r="C1475" s="6">
        <f>TITRES_STAT!D1478</f>
        <v>12.325699999999999</v>
      </c>
      <c r="D1475" s="6">
        <f>TITRES_STAT!E1478</f>
        <v>50</v>
      </c>
      <c r="E1475" s="2">
        <f t="shared" si="88"/>
        <v>56971</v>
      </c>
      <c r="F1475" s="6" t="str">
        <f t="shared" si="91"/>
        <v>BULLISH</v>
      </c>
      <c r="G1475" s="6" t="str">
        <f t="shared" si="90"/>
        <v>STRONG</v>
      </c>
      <c r="H1475" s="6" t="str">
        <f t="shared" si="89"/>
        <v>NEUTRAL</v>
      </c>
    </row>
    <row r="1476" spans="1:8" ht="13.5" x14ac:dyDescent="0.25">
      <c r="A1476" s="3">
        <f>TITRES_STAT!B1479</f>
        <v>44161</v>
      </c>
      <c r="B1476" s="6">
        <f>TITRES_STAT!C1479</f>
        <v>23.9</v>
      </c>
      <c r="C1476" s="6">
        <f>TITRES_STAT!D1479</f>
        <v>12.325699999999999</v>
      </c>
      <c r="D1476" s="6">
        <f>TITRES_STAT!E1479</f>
        <v>200</v>
      </c>
      <c r="E1476" s="2">
        <f t="shared" ref="E1476:E1539" si="92">IF(B1476&gt;B1475, E1475+D1476, IF(B1476&lt;B1475, E1475-D1476, E1475))</f>
        <v>56971</v>
      </c>
      <c r="F1476" s="6" t="str">
        <f t="shared" si="91"/>
        <v>BULLISH</v>
      </c>
      <c r="G1476" s="6" t="str">
        <f t="shared" si="90"/>
        <v>STRONG</v>
      </c>
      <c r="H1476" s="6" t="str">
        <f t="shared" si="89"/>
        <v>NEUTRAL</v>
      </c>
    </row>
    <row r="1477" spans="1:8" ht="13.5" x14ac:dyDescent="0.25">
      <c r="A1477" s="3">
        <f>TITRES_STAT!B1480</f>
        <v>44162</v>
      </c>
      <c r="B1477" s="6">
        <f>TITRES_STAT!C1480</f>
        <v>23.9</v>
      </c>
      <c r="C1477" s="6">
        <f>TITRES_STAT!D1480</f>
        <v>12.325699999999999</v>
      </c>
      <c r="D1477" s="6">
        <f>TITRES_STAT!E1480</f>
        <v>350</v>
      </c>
      <c r="E1477" s="2">
        <f t="shared" si="92"/>
        <v>56971</v>
      </c>
      <c r="F1477" s="6" t="str">
        <f t="shared" si="91"/>
        <v>BULLISH</v>
      </c>
      <c r="G1477" s="6" t="str">
        <f t="shared" si="90"/>
        <v>STRONG</v>
      </c>
      <c r="H1477" s="6" t="str">
        <f t="shared" si="89"/>
        <v>NEUTRAL</v>
      </c>
    </row>
    <row r="1478" spans="1:8" ht="13.5" x14ac:dyDescent="0.25">
      <c r="A1478" s="3">
        <f>TITRES_STAT!B1481</f>
        <v>44165</v>
      </c>
      <c r="B1478" s="6">
        <f>TITRES_STAT!C1481</f>
        <v>23.2</v>
      </c>
      <c r="C1478" s="6">
        <f>TITRES_STAT!D1481</f>
        <v>11.964700000000001</v>
      </c>
      <c r="D1478" s="6">
        <f>TITRES_STAT!E1481</f>
        <v>4932</v>
      </c>
      <c r="E1478" s="2">
        <f t="shared" si="92"/>
        <v>52039</v>
      </c>
      <c r="F1478" s="6" t="str">
        <f t="shared" si="91"/>
        <v>BEARISH</v>
      </c>
      <c r="G1478" s="6" t="str">
        <f t="shared" si="90"/>
        <v>WEAK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f>TITRES_STAT!B1482</f>
        <v>44166</v>
      </c>
      <c r="B1479" s="6">
        <f>TITRES_STAT!C1482</f>
        <v>23.5</v>
      </c>
      <c r="C1479" s="6">
        <f>TITRES_STAT!D1482</f>
        <v>12.1195</v>
      </c>
      <c r="D1479" s="6">
        <f>TITRES_STAT!E1482</f>
        <v>2036</v>
      </c>
      <c r="E1479" s="2">
        <f t="shared" si="92"/>
        <v>54075</v>
      </c>
      <c r="F1479" s="6" t="str">
        <f t="shared" si="91"/>
        <v>BEARISH</v>
      </c>
      <c r="G1479" s="6" t="str">
        <f t="shared" ref="G1479:G1542" si="94">IF((E1479-E1474)/E1474 &gt; 0.02, "STRONG",
 IF((E1479-E1474)/E1474 &lt; -0.02, "WEAK", "NEUTRAL"))</f>
        <v>WEAK</v>
      </c>
      <c r="H1479" s="6" t="str">
        <f t="shared" si="93"/>
        <v>CONFIRMED BEARISH</v>
      </c>
    </row>
    <row r="1480" spans="1:8" ht="13.5" x14ac:dyDescent="0.25">
      <c r="A1480" s="3">
        <f>TITRES_STAT!B1483</f>
        <v>44167</v>
      </c>
      <c r="B1480" s="6">
        <f>TITRES_STAT!C1483</f>
        <v>23.5</v>
      </c>
      <c r="C1480" s="6">
        <f>TITRES_STAT!D1483</f>
        <v>12.1195</v>
      </c>
      <c r="D1480" s="6">
        <f>TITRES_STAT!E1483</f>
        <v>551</v>
      </c>
      <c r="E1480" s="2">
        <f t="shared" si="92"/>
        <v>54075</v>
      </c>
      <c r="F1480" s="6" t="str">
        <f t="shared" ref="F1480:F1543" si="95">IF(E1480&gt;E1475,"BULLISH",IF(E1480&lt;E1475,"BEARISH","NEUTRAL"))</f>
        <v>BEARISH</v>
      </c>
      <c r="G1480" s="6" t="str">
        <f t="shared" si="94"/>
        <v>WEAK</v>
      </c>
      <c r="H1480" s="6" t="str">
        <f t="shared" si="93"/>
        <v>CONFIRMED BEARISH</v>
      </c>
    </row>
    <row r="1481" spans="1:8" ht="13.5" x14ac:dyDescent="0.25">
      <c r="A1481" s="3">
        <f>TITRES_STAT!B1484</f>
        <v>44168</v>
      </c>
      <c r="B1481" s="6">
        <f>TITRES_STAT!C1484</f>
        <v>23.5</v>
      </c>
      <c r="C1481" s="6">
        <f>TITRES_STAT!D1484</f>
        <v>12.1195</v>
      </c>
      <c r="D1481" s="6">
        <f>TITRES_STAT!E1484</f>
        <v>275</v>
      </c>
      <c r="E1481" s="2">
        <f t="shared" si="92"/>
        <v>54075</v>
      </c>
      <c r="F1481" s="6" t="str">
        <f t="shared" si="95"/>
        <v>BEARISH</v>
      </c>
      <c r="G1481" s="6" t="str">
        <f t="shared" si="94"/>
        <v>WEAK</v>
      </c>
      <c r="H1481" s="6" t="str">
        <f t="shared" si="93"/>
        <v>CONFIRMED BEARISH</v>
      </c>
    </row>
    <row r="1482" spans="1:8" ht="13.5" x14ac:dyDescent="0.25">
      <c r="A1482" s="3">
        <f>TITRES_STAT!B1485</f>
        <v>44169</v>
      </c>
      <c r="B1482" s="6">
        <f>TITRES_STAT!C1485</f>
        <v>23.5</v>
      </c>
      <c r="C1482" s="6">
        <f>TITRES_STAT!D1485</f>
        <v>12.1195</v>
      </c>
      <c r="D1482" s="6">
        <f>TITRES_STAT!E1485</f>
        <v>359</v>
      </c>
      <c r="E1482" s="2">
        <f t="shared" si="92"/>
        <v>54075</v>
      </c>
      <c r="F1482" s="6" t="str">
        <f t="shared" si="95"/>
        <v>BEARISH</v>
      </c>
      <c r="G1482" s="6" t="str">
        <f t="shared" si="94"/>
        <v>WEAK</v>
      </c>
      <c r="H1482" s="6" t="str">
        <f t="shared" si="93"/>
        <v>CONFIRMED BEARISH</v>
      </c>
    </row>
    <row r="1483" spans="1:8" ht="13.5" x14ac:dyDescent="0.25">
      <c r="A1483" s="3">
        <f>TITRES_STAT!B1486</f>
        <v>44172</v>
      </c>
      <c r="B1483" s="6">
        <f>TITRES_STAT!C1486</f>
        <v>23.5</v>
      </c>
      <c r="C1483" s="6">
        <f>TITRES_STAT!D1486</f>
        <v>12.1195</v>
      </c>
      <c r="D1483" s="6">
        <f>TITRES_STAT!E1486</f>
        <v>605</v>
      </c>
      <c r="E1483" s="2">
        <f t="shared" si="92"/>
        <v>54075</v>
      </c>
      <c r="F1483" s="6" t="str">
        <f t="shared" si="95"/>
        <v>BULLISH</v>
      </c>
      <c r="G1483" s="6" t="str">
        <f t="shared" si="94"/>
        <v>STRONG</v>
      </c>
      <c r="H1483" s="6" t="str">
        <f t="shared" si="93"/>
        <v>CONFIRMED BULLISH</v>
      </c>
    </row>
    <row r="1484" spans="1:8" ht="13.5" x14ac:dyDescent="0.25">
      <c r="A1484" s="3">
        <f>TITRES_STAT!B1487</f>
        <v>44173</v>
      </c>
      <c r="B1484" s="6">
        <f>TITRES_STAT!C1487</f>
        <v>23.5</v>
      </c>
      <c r="C1484" s="6">
        <f>TITRES_STAT!D1487</f>
        <v>12.1195</v>
      </c>
      <c r="D1484" s="6">
        <f>TITRES_STAT!E1487</f>
        <v>300</v>
      </c>
      <c r="E1484" s="2">
        <f t="shared" si="92"/>
        <v>54075</v>
      </c>
      <c r="F1484" s="6" t="str">
        <f t="shared" si="95"/>
        <v>NEUTRAL</v>
      </c>
      <c r="G1484" s="6" t="str">
        <f t="shared" si="94"/>
        <v>NEUTRAL</v>
      </c>
      <c r="H1484" s="6" t="str">
        <f t="shared" si="93"/>
        <v>NEUTRAL</v>
      </c>
    </row>
    <row r="1485" spans="1:8" ht="13.5" x14ac:dyDescent="0.25">
      <c r="A1485" s="3">
        <f>TITRES_STAT!B1488</f>
        <v>44174</v>
      </c>
      <c r="B1485" s="6">
        <f>TITRES_STAT!C1488</f>
        <v>23.49</v>
      </c>
      <c r="C1485" s="6">
        <f>TITRES_STAT!D1488</f>
        <v>12.1143</v>
      </c>
      <c r="D1485" s="6">
        <f>TITRES_STAT!E1488</f>
        <v>373</v>
      </c>
      <c r="E1485" s="2">
        <f t="shared" si="92"/>
        <v>53702</v>
      </c>
      <c r="F1485" s="6" t="str">
        <f t="shared" si="95"/>
        <v>BEARISH</v>
      </c>
      <c r="G1485" s="6" t="str">
        <f t="shared" si="94"/>
        <v>NEUTRAL</v>
      </c>
      <c r="H1485" s="6" t="str">
        <f t="shared" si="93"/>
        <v>CONFIRMED BEARISH</v>
      </c>
    </row>
    <row r="1486" spans="1:8" ht="13.5" x14ac:dyDescent="0.25">
      <c r="A1486" s="3">
        <f>TITRES_STAT!B1489</f>
        <v>44175</v>
      </c>
      <c r="B1486" s="6">
        <f>TITRES_STAT!C1489</f>
        <v>23.49</v>
      </c>
      <c r="C1486" s="6">
        <f>TITRES_STAT!D1489</f>
        <v>12.1143</v>
      </c>
      <c r="D1486" s="6">
        <f>TITRES_STAT!E1489</f>
        <v>672</v>
      </c>
      <c r="E1486" s="2">
        <f t="shared" si="92"/>
        <v>53702</v>
      </c>
      <c r="F1486" s="6" t="str">
        <f t="shared" si="95"/>
        <v>BEARISH</v>
      </c>
      <c r="G1486" s="6" t="str">
        <f t="shared" si="94"/>
        <v>NEUTRAL</v>
      </c>
      <c r="H1486" s="6" t="str">
        <f t="shared" si="93"/>
        <v>CONFIRMED BEARISH</v>
      </c>
    </row>
    <row r="1487" spans="1:8" ht="13.5" x14ac:dyDescent="0.25">
      <c r="A1487" s="3">
        <f>TITRES_STAT!B1490</f>
        <v>44176</v>
      </c>
      <c r="B1487" s="6">
        <f>TITRES_STAT!C1490</f>
        <v>23.4</v>
      </c>
      <c r="C1487" s="6">
        <f>TITRES_STAT!D1490</f>
        <v>12.0679</v>
      </c>
      <c r="D1487" s="6">
        <f>TITRES_STAT!E1490</f>
        <v>400</v>
      </c>
      <c r="E1487" s="2">
        <f t="shared" si="92"/>
        <v>53302</v>
      </c>
      <c r="F1487" s="6" t="str">
        <f t="shared" si="95"/>
        <v>BEARISH</v>
      </c>
      <c r="G1487" s="6" t="str">
        <f t="shared" si="94"/>
        <v>NEUTRAL</v>
      </c>
      <c r="H1487" s="6" t="str">
        <f t="shared" si="93"/>
        <v>CONFIRMED BEARISH</v>
      </c>
    </row>
    <row r="1488" spans="1:8" ht="13.5" x14ac:dyDescent="0.25">
      <c r="A1488" s="3">
        <f>TITRES_STAT!B1491</f>
        <v>44179</v>
      </c>
      <c r="B1488" s="6">
        <f>TITRES_STAT!C1491</f>
        <v>23.45</v>
      </c>
      <c r="C1488" s="6">
        <f>TITRES_STAT!D1491</f>
        <v>12.0937</v>
      </c>
      <c r="D1488" s="6">
        <f>TITRES_STAT!E1491</f>
        <v>420</v>
      </c>
      <c r="E1488" s="2">
        <f t="shared" si="92"/>
        <v>53722</v>
      </c>
      <c r="F1488" s="6" t="str">
        <f t="shared" si="95"/>
        <v>BEARISH</v>
      </c>
      <c r="G1488" s="6" t="str">
        <f t="shared" si="94"/>
        <v>NEUTRAL</v>
      </c>
      <c r="H1488" s="6" t="str">
        <f t="shared" si="93"/>
        <v>CONFIRMED BEARISH</v>
      </c>
    </row>
    <row r="1489" spans="1:8" ht="13.5" x14ac:dyDescent="0.25">
      <c r="A1489" s="3">
        <f>TITRES_STAT!B1492</f>
        <v>44180</v>
      </c>
      <c r="B1489" s="6">
        <f>TITRES_STAT!C1492</f>
        <v>22.75</v>
      </c>
      <c r="C1489" s="6">
        <f>TITRES_STAT!D1492</f>
        <v>11.732699999999999</v>
      </c>
      <c r="D1489" s="6">
        <f>TITRES_STAT!E1492</f>
        <v>2147</v>
      </c>
      <c r="E1489" s="2">
        <f t="shared" si="92"/>
        <v>51575</v>
      </c>
      <c r="F1489" s="6" t="str">
        <f t="shared" si="95"/>
        <v>BEARISH</v>
      </c>
      <c r="G1489" s="6" t="str">
        <f t="shared" si="94"/>
        <v>WEAK</v>
      </c>
      <c r="H1489" s="6" t="str">
        <f t="shared" si="93"/>
        <v>CONFIRMED BEARISH</v>
      </c>
    </row>
    <row r="1490" spans="1:8" ht="13.5" x14ac:dyDescent="0.25">
      <c r="A1490" s="3">
        <f>TITRES_STAT!B1493</f>
        <v>44181</v>
      </c>
      <c r="B1490" s="6">
        <f>TITRES_STAT!C1493</f>
        <v>22.75</v>
      </c>
      <c r="C1490" s="6">
        <f>TITRES_STAT!D1493</f>
        <v>11.732699999999999</v>
      </c>
      <c r="D1490" s="6">
        <f>TITRES_STAT!E1493</f>
        <v>825</v>
      </c>
      <c r="E1490" s="2">
        <f t="shared" si="92"/>
        <v>51575</v>
      </c>
      <c r="F1490" s="6" t="str">
        <f t="shared" si="95"/>
        <v>BEARISH</v>
      </c>
      <c r="G1490" s="6" t="str">
        <f t="shared" si="94"/>
        <v>WEAK</v>
      </c>
      <c r="H1490" s="6" t="str">
        <f t="shared" si="93"/>
        <v>CONFIRMED BEARISH</v>
      </c>
    </row>
    <row r="1491" spans="1:8" ht="13.5" x14ac:dyDescent="0.25">
      <c r="A1491" s="3">
        <f>TITRES_STAT!B1494</f>
        <v>44182</v>
      </c>
      <c r="B1491" s="6">
        <f>TITRES_STAT!C1494</f>
        <v>22.75</v>
      </c>
      <c r="C1491" s="6">
        <f>TITRES_STAT!D1494</f>
        <v>11.732699999999999</v>
      </c>
      <c r="D1491" s="6">
        <f>TITRES_STAT!E1494</f>
        <v>371</v>
      </c>
      <c r="E1491" s="2">
        <f t="shared" si="92"/>
        <v>51575</v>
      </c>
      <c r="F1491" s="6" t="str">
        <f t="shared" si="95"/>
        <v>BEARISH</v>
      </c>
      <c r="G1491" s="6" t="str">
        <f t="shared" si="94"/>
        <v>WEAK</v>
      </c>
      <c r="H1491" s="6" t="str">
        <f t="shared" si="93"/>
        <v>CONFIRMED BEARISH</v>
      </c>
    </row>
    <row r="1492" spans="1:8" ht="13.5" x14ac:dyDescent="0.25">
      <c r="A1492" s="3">
        <f>TITRES_STAT!B1495</f>
        <v>44183</v>
      </c>
      <c r="B1492" s="6">
        <f>TITRES_STAT!C1495</f>
        <v>22.75</v>
      </c>
      <c r="C1492" s="6">
        <f>TITRES_STAT!D1495</f>
        <v>11.732699999999999</v>
      </c>
      <c r="D1492" s="6">
        <f>TITRES_STAT!E1495</f>
        <v>4559</v>
      </c>
      <c r="E1492" s="2">
        <f t="shared" si="92"/>
        <v>51575</v>
      </c>
      <c r="F1492" s="6" t="str">
        <f t="shared" si="95"/>
        <v>BEARISH</v>
      </c>
      <c r="G1492" s="6" t="str">
        <f t="shared" si="94"/>
        <v>WEAK</v>
      </c>
      <c r="H1492" s="6" t="str">
        <f t="shared" si="93"/>
        <v>CONFIRMED BEARISH</v>
      </c>
    </row>
    <row r="1493" spans="1:8" ht="13.5" x14ac:dyDescent="0.25">
      <c r="A1493" s="3">
        <f>TITRES_STAT!B1496</f>
        <v>44186</v>
      </c>
      <c r="B1493" s="6">
        <f>TITRES_STAT!C1496</f>
        <v>22.49</v>
      </c>
      <c r="C1493" s="6">
        <f>TITRES_STAT!D1496</f>
        <v>11.598599999999999</v>
      </c>
      <c r="D1493" s="6">
        <f>TITRES_STAT!E1496</f>
        <v>294</v>
      </c>
      <c r="E1493" s="2">
        <f t="shared" si="92"/>
        <v>51281</v>
      </c>
      <c r="F1493" s="6" t="str">
        <f t="shared" si="95"/>
        <v>BEARISH</v>
      </c>
      <c r="G1493" s="6" t="str">
        <f t="shared" si="94"/>
        <v>WEAK</v>
      </c>
      <c r="H1493" s="6" t="str">
        <f t="shared" si="93"/>
        <v>CONFIRMED BEARISH</v>
      </c>
    </row>
    <row r="1494" spans="1:8" ht="13.5" x14ac:dyDescent="0.25">
      <c r="A1494" s="3">
        <f>TITRES_STAT!B1497</f>
        <v>44187</v>
      </c>
      <c r="B1494" s="6">
        <f>TITRES_STAT!C1497</f>
        <v>22</v>
      </c>
      <c r="C1494" s="6">
        <f>TITRES_STAT!D1497</f>
        <v>11.3459</v>
      </c>
      <c r="D1494" s="6">
        <f>TITRES_STAT!E1497</f>
        <v>1673</v>
      </c>
      <c r="E1494" s="2">
        <f t="shared" si="92"/>
        <v>49608</v>
      </c>
      <c r="F1494" s="6" t="str">
        <f t="shared" si="95"/>
        <v>BEARISH</v>
      </c>
      <c r="G1494" s="6" t="str">
        <f t="shared" si="94"/>
        <v>WEAK</v>
      </c>
      <c r="H1494" s="6" t="str">
        <f t="shared" si="93"/>
        <v>CONFIRMED BEARISH</v>
      </c>
    </row>
    <row r="1495" spans="1:8" ht="13.5" x14ac:dyDescent="0.25">
      <c r="A1495" s="3">
        <f>TITRES_STAT!B1498</f>
        <v>44188</v>
      </c>
      <c r="B1495" s="6">
        <f>TITRES_STAT!C1498</f>
        <v>22</v>
      </c>
      <c r="C1495" s="6">
        <f>TITRES_STAT!D1498</f>
        <v>11.3459</v>
      </c>
      <c r="D1495" s="6">
        <f>TITRES_STAT!E1498</f>
        <v>436</v>
      </c>
      <c r="E1495" s="2">
        <f t="shared" si="92"/>
        <v>49608</v>
      </c>
      <c r="F1495" s="6" t="str">
        <f t="shared" si="95"/>
        <v>BEARISH</v>
      </c>
      <c r="G1495" s="6" t="str">
        <f t="shared" si="94"/>
        <v>WEAK</v>
      </c>
      <c r="H1495" s="6" t="str">
        <f t="shared" si="93"/>
        <v>CONFIRMED BEARISH</v>
      </c>
    </row>
    <row r="1496" spans="1:8" ht="13.5" x14ac:dyDescent="0.25">
      <c r="A1496" s="3">
        <f>TITRES_STAT!B1499</f>
        <v>44189</v>
      </c>
      <c r="B1496" s="6">
        <f>TITRES_STAT!C1499</f>
        <v>22</v>
      </c>
      <c r="C1496" s="6">
        <f>TITRES_STAT!D1499</f>
        <v>11.3459</v>
      </c>
      <c r="D1496" s="6">
        <f>TITRES_STAT!E1499</f>
        <v>620</v>
      </c>
      <c r="E1496" s="2">
        <f t="shared" si="92"/>
        <v>49608</v>
      </c>
      <c r="F1496" s="6" t="str">
        <f t="shared" si="95"/>
        <v>BEARISH</v>
      </c>
      <c r="G1496" s="6" t="str">
        <f t="shared" si="94"/>
        <v>WEAK</v>
      </c>
      <c r="H1496" s="6" t="str">
        <f t="shared" si="93"/>
        <v>CONFIRMED BEARISH</v>
      </c>
    </row>
    <row r="1497" spans="1:8" ht="13.5" x14ac:dyDescent="0.25">
      <c r="A1497" s="3">
        <f>TITRES_STAT!B1500</f>
        <v>44190</v>
      </c>
      <c r="B1497" s="6">
        <f>TITRES_STAT!C1500</f>
        <v>21.9</v>
      </c>
      <c r="C1497" s="6">
        <f>TITRES_STAT!D1500</f>
        <v>11.2943</v>
      </c>
      <c r="D1497" s="6">
        <f>TITRES_STAT!E1500</f>
        <v>1829</v>
      </c>
      <c r="E1497" s="2">
        <f t="shared" si="92"/>
        <v>47779</v>
      </c>
      <c r="F1497" s="6" t="str">
        <f t="shared" si="95"/>
        <v>BEARISH</v>
      </c>
      <c r="G1497" s="6" t="str">
        <f t="shared" si="94"/>
        <v>WEAK</v>
      </c>
      <c r="H1497" s="6" t="str">
        <f t="shared" si="93"/>
        <v>CONFIRMED BEARISH</v>
      </c>
    </row>
    <row r="1498" spans="1:8" ht="13.5" x14ac:dyDescent="0.25">
      <c r="A1498" s="3">
        <f>TITRES_STAT!B1501</f>
        <v>44193</v>
      </c>
      <c r="B1498" s="6">
        <f>TITRES_STAT!C1501</f>
        <v>21.8</v>
      </c>
      <c r="C1498" s="6">
        <f>TITRES_STAT!D1501</f>
        <v>11.242699999999999</v>
      </c>
      <c r="D1498" s="6">
        <f>TITRES_STAT!E1501</f>
        <v>604</v>
      </c>
      <c r="E1498" s="2">
        <f t="shared" si="92"/>
        <v>47175</v>
      </c>
      <c r="F1498" s="6" t="str">
        <f t="shared" si="95"/>
        <v>BEARISH</v>
      </c>
      <c r="G1498" s="6" t="str">
        <f t="shared" si="94"/>
        <v>WEAK</v>
      </c>
      <c r="H1498" s="6" t="str">
        <f t="shared" si="93"/>
        <v>CONFIRMED BEARISH</v>
      </c>
    </row>
    <row r="1499" spans="1:8" ht="13.5" x14ac:dyDescent="0.25">
      <c r="A1499" s="3">
        <f>TITRES_STAT!B1502</f>
        <v>44194</v>
      </c>
      <c r="B1499" s="6">
        <f>TITRES_STAT!C1502</f>
        <v>21.2</v>
      </c>
      <c r="C1499" s="6">
        <f>TITRES_STAT!D1502</f>
        <v>10.933299999999999</v>
      </c>
      <c r="D1499" s="6">
        <f>TITRES_STAT!E1502</f>
        <v>646</v>
      </c>
      <c r="E1499" s="2">
        <f t="shared" si="92"/>
        <v>46529</v>
      </c>
      <c r="F1499" s="6" t="str">
        <f t="shared" si="95"/>
        <v>BEARISH</v>
      </c>
      <c r="G1499" s="6" t="str">
        <f t="shared" si="94"/>
        <v>WEAK</v>
      </c>
      <c r="H1499" s="6" t="str">
        <f t="shared" si="93"/>
        <v>CONFIRMED BEARISH</v>
      </c>
    </row>
    <row r="1500" spans="1:8" ht="13.5" x14ac:dyDescent="0.25">
      <c r="A1500" s="3">
        <f>TITRES_STAT!B1503</f>
        <v>44195</v>
      </c>
      <c r="B1500" s="6">
        <f>TITRES_STAT!C1503</f>
        <v>21.15</v>
      </c>
      <c r="C1500" s="6">
        <f>TITRES_STAT!D1503</f>
        <v>10.907500000000001</v>
      </c>
      <c r="D1500" s="6">
        <f>TITRES_STAT!E1503</f>
        <v>1251</v>
      </c>
      <c r="E1500" s="2">
        <f t="shared" si="92"/>
        <v>45278</v>
      </c>
      <c r="F1500" s="6" t="str">
        <f t="shared" si="95"/>
        <v>BEARISH</v>
      </c>
      <c r="G1500" s="6" t="str">
        <f t="shared" si="94"/>
        <v>WEAK</v>
      </c>
      <c r="H1500" s="6" t="str">
        <f t="shared" si="93"/>
        <v>CONFIRMED BEARISH</v>
      </c>
    </row>
    <row r="1501" spans="1:8" ht="13.5" x14ac:dyDescent="0.25">
      <c r="A1501" s="3">
        <f>TITRES_STAT!B1504</f>
        <v>44196</v>
      </c>
      <c r="B1501" s="6">
        <f>TITRES_STAT!C1504</f>
        <v>21.7</v>
      </c>
      <c r="C1501" s="6">
        <f>TITRES_STAT!D1504</f>
        <v>11.1912</v>
      </c>
      <c r="D1501" s="6">
        <f>TITRES_STAT!E1504</f>
        <v>1104</v>
      </c>
      <c r="E1501" s="2">
        <f t="shared" si="92"/>
        <v>46382</v>
      </c>
      <c r="F1501" s="6" t="str">
        <f t="shared" si="95"/>
        <v>BEARISH</v>
      </c>
      <c r="G1501" s="6" t="str">
        <f t="shared" si="94"/>
        <v>WEAK</v>
      </c>
      <c r="H1501" s="6" t="str">
        <f t="shared" si="93"/>
        <v>CONFIRMED BEARISH</v>
      </c>
    </row>
    <row r="1502" spans="1:8" ht="13.5" x14ac:dyDescent="0.25">
      <c r="A1502" s="3">
        <f>TITRES_STAT!B1505</f>
        <v>44200</v>
      </c>
      <c r="B1502" s="6">
        <f>TITRES_STAT!C1505</f>
        <v>22.3</v>
      </c>
      <c r="C1502" s="6">
        <f>TITRES_STAT!D1505</f>
        <v>11.5006</v>
      </c>
      <c r="D1502" s="6">
        <f>TITRES_STAT!E1505</f>
        <v>30</v>
      </c>
      <c r="E1502" s="2">
        <f t="shared" si="92"/>
        <v>46412</v>
      </c>
      <c r="F1502" s="6" t="str">
        <f t="shared" si="95"/>
        <v>BEARISH</v>
      </c>
      <c r="G1502" s="6" t="str">
        <f t="shared" si="94"/>
        <v>WEAK</v>
      </c>
      <c r="H1502" s="6" t="str">
        <f t="shared" si="93"/>
        <v>BEARISH DIVERGENCE</v>
      </c>
    </row>
    <row r="1503" spans="1:8" ht="13.5" x14ac:dyDescent="0.25">
      <c r="A1503" s="3">
        <f>TITRES_STAT!B1506</f>
        <v>44201</v>
      </c>
      <c r="B1503" s="6">
        <f>TITRES_STAT!C1506</f>
        <v>22.1</v>
      </c>
      <c r="C1503" s="6">
        <f>TITRES_STAT!D1506</f>
        <v>11.397399999999999</v>
      </c>
      <c r="D1503" s="6">
        <f>TITRES_STAT!E1506</f>
        <v>432</v>
      </c>
      <c r="E1503" s="2">
        <f t="shared" si="92"/>
        <v>45980</v>
      </c>
      <c r="F1503" s="6" t="str">
        <f t="shared" si="95"/>
        <v>BEARISH</v>
      </c>
      <c r="G1503" s="6" t="str">
        <f t="shared" si="94"/>
        <v>WEAK</v>
      </c>
      <c r="H1503" s="6" t="str">
        <f t="shared" si="93"/>
        <v>BEARISH DIVERGENCE</v>
      </c>
    </row>
    <row r="1504" spans="1:8" ht="13.5" x14ac:dyDescent="0.25">
      <c r="A1504" s="3">
        <f>TITRES_STAT!B1507</f>
        <v>44202</v>
      </c>
      <c r="B1504" s="6">
        <f>TITRES_STAT!C1507</f>
        <v>22.2</v>
      </c>
      <c r="C1504" s="6">
        <f>TITRES_STAT!D1507</f>
        <v>11.449</v>
      </c>
      <c r="D1504" s="6">
        <f>TITRES_STAT!E1507</f>
        <v>854</v>
      </c>
      <c r="E1504" s="2">
        <f t="shared" si="92"/>
        <v>46834</v>
      </c>
      <c r="F1504" s="6" t="str">
        <f t="shared" si="95"/>
        <v>BULLISH</v>
      </c>
      <c r="G1504" s="6" t="str">
        <f t="shared" si="94"/>
        <v>NEUTRAL</v>
      </c>
      <c r="H1504" s="6" t="str">
        <f t="shared" si="93"/>
        <v>CONFIRMED BULLISH</v>
      </c>
    </row>
    <row r="1505" spans="1:8" ht="13.5" x14ac:dyDescent="0.25">
      <c r="A1505" s="3">
        <f>TITRES_STAT!B1508</f>
        <v>44203</v>
      </c>
      <c r="B1505" s="6">
        <f>TITRES_STAT!C1508</f>
        <v>22.21</v>
      </c>
      <c r="C1505" s="6">
        <f>TITRES_STAT!D1508</f>
        <v>11.4542</v>
      </c>
      <c r="D1505" s="6">
        <f>TITRES_STAT!E1508</f>
        <v>590</v>
      </c>
      <c r="E1505" s="2">
        <f t="shared" si="92"/>
        <v>47424</v>
      </c>
      <c r="F1505" s="6" t="str">
        <f t="shared" si="95"/>
        <v>BULLISH</v>
      </c>
      <c r="G1505" s="6" t="str">
        <f t="shared" si="94"/>
        <v>STRONG</v>
      </c>
      <c r="H1505" s="6" t="str">
        <f t="shared" si="93"/>
        <v>CONFIRMED BULLISH</v>
      </c>
    </row>
    <row r="1506" spans="1:8" ht="13.5" x14ac:dyDescent="0.25">
      <c r="A1506" s="3">
        <f>TITRES_STAT!B1509</f>
        <v>44204</v>
      </c>
      <c r="B1506" s="6">
        <f>TITRES_STAT!C1509</f>
        <v>22.29</v>
      </c>
      <c r="C1506" s="6">
        <f>TITRES_STAT!D1509</f>
        <v>11.4954</v>
      </c>
      <c r="D1506" s="6">
        <f>TITRES_STAT!E1509</f>
        <v>110</v>
      </c>
      <c r="E1506" s="2">
        <f t="shared" si="92"/>
        <v>47534</v>
      </c>
      <c r="F1506" s="6" t="str">
        <f t="shared" si="95"/>
        <v>BULLISH</v>
      </c>
      <c r="G1506" s="6" t="str">
        <f t="shared" si="94"/>
        <v>STRONG</v>
      </c>
      <c r="H1506" s="6" t="str">
        <f t="shared" si="93"/>
        <v>CONFIRMED BULLISH</v>
      </c>
    </row>
    <row r="1507" spans="1:8" ht="13.5" x14ac:dyDescent="0.25">
      <c r="A1507" s="3">
        <f>TITRES_STAT!B1510</f>
        <v>44207</v>
      </c>
      <c r="B1507" s="6">
        <f>TITRES_STAT!C1510</f>
        <v>22.2</v>
      </c>
      <c r="C1507" s="6">
        <f>TITRES_STAT!D1510</f>
        <v>11.449</v>
      </c>
      <c r="D1507" s="6">
        <f>TITRES_STAT!E1510</f>
        <v>497</v>
      </c>
      <c r="E1507" s="2">
        <f t="shared" si="92"/>
        <v>47037</v>
      </c>
      <c r="F1507" s="6" t="str">
        <f t="shared" si="95"/>
        <v>BULLISH</v>
      </c>
      <c r="G1507" s="6" t="str">
        <f t="shared" si="94"/>
        <v>NEUTRAL</v>
      </c>
      <c r="H1507" s="6" t="str">
        <f t="shared" si="93"/>
        <v>BULLISH DIVERGENCE</v>
      </c>
    </row>
    <row r="1508" spans="1:8" ht="13.5" x14ac:dyDescent="0.25">
      <c r="A1508" s="3">
        <f>TITRES_STAT!B1511</f>
        <v>44208</v>
      </c>
      <c r="B1508" s="6">
        <f>TITRES_STAT!C1511</f>
        <v>22</v>
      </c>
      <c r="C1508" s="6">
        <f>TITRES_STAT!D1511</f>
        <v>11.3459</v>
      </c>
      <c r="D1508" s="6">
        <f>TITRES_STAT!E1511</f>
        <v>390</v>
      </c>
      <c r="E1508" s="2">
        <f t="shared" si="92"/>
        <v>46647</v>
      </c>
      <c r="F1508" s="6" t="str">
        <f t="shared" si="95"/>
        <v>BULLISH</v>
      </c>
      <c r="G1508" s="6" t="str">
        <f t="shared" si="94"/>
        <v>NEUTRAL</v>
      </c>
      <c r="H1508" s="6" t="str">
        <f t="shared" si="93"/>
        <v>BULLISH DIVERGENCE</v>
      </c>
    </row>
    <row r="1509" spans="1:8" ht="13.5" x14ac:dyDescent="0.25">
      <c r="A1509" s="3">
        <f>TITRES_STAT!B1512</f>
        <v>44209</v>
      </c>
      <c r="B1509" s="6">
        <f>TITRES_STAT!C1512</f>
        <v>22</v>
      </c>
      <c r="C1509" s="6">
        <f>TITRES_STAT!D1512</f>
        <v>11.3459</v>
      </c>
      <c r="D1509" s="6">
        <f>TITRES_STAT!E1512</f>
        <v>371</v>
      </c>
      <c r="E1509" s="2">
        <f t="shared" si="92"/>
        <v>46647</v>
      </c>
      <c r="F1509" s="6" t="str">
        <f t="shared" si="95"/>
        <v>BEARISH</v>
      </c>
      <c r="G1509" s="6" t="str">
        <f t="shared" si="94"/>
        <v>NEUTRAL</v>
      </c>
      <c r="H1509" s="6" t="str">
        <f t="shared" si="93"/>
        <v>CONFIRMED BEARISH</v>
      </c>
    </row>
    <row r="1510" spans="1:8" ht="13.5" x14ac:dyDescent="0.25">
      <c r="A1510" s="3">
        <f>TITRES_STAT!B1513</f>
        <v>44211</v>
      </c>
      <c r="B1510" s="6">
        <f>TITRES_STAT!C1513</f>
        <v>22.1</v>
      </c>
      <c r="C1510" s="6">
        <f>TITRES_STAT!D1513</f>
        <v>11.397399999999999</v>
      </c>
      <c r="D1510" s="6">
        <f>TITRES_STAT!E1513</f>
        <v>30</v>
      </c>
      <c r="E1510" s="2">
        <f t="shared" si="92"/>
        <v>46677</v>
      </c>
      <c r="F1510" s="6" t="str">
        <f t="shared" si="95"/>
        <v>BEARISH</v>
      </c>
      <c r="G1510" s="6" t="str">
        <f t="shared" si="94"/>
        <v>NEUTRAL</v>
      </c>
      <c r="H1510" s="6" t="str">
        <f t="shared" si="93"/>
        <v>CONFIRMED BEARISH</v>
      </c>
    </row>
    <row r="1511" spans="1:8" ht="13.5" x14ac:dyDescent="0.25">
      <c r="A1511" s="3">
        <f>TITRES_STAT!B1514</f>
        <v>44214</v>
      </c>
      <c r="B1511" s="6">
        <f>TITRES_STAT!C1514</f>
        <v>22.45</v>
      </c>
      <c r="C1511" s="6">
        <f>TITRES_STAT!D1514</f>
        <v>11.5779</v>
      </c>
      <c r="D1511" s="6">
        <f>TITRES_STAT!E1514</f>
        <v>718</v>
      </c>
      <c r="E1511" s="2">
        <f t="shared" si="92"/>
        <v>47395</v>
      </c>
      <c r="F1511" s="6" t="str">
        <f t="shared" si="95"/>
        <v>BEARISH</v>
      </c>
      <c r="G1511" s="6" t="str">
        <f t="shared" si="94"/>
        <v>NEUTRAL</v>
      </c>
      <c r="H1511" s="6" t="str">
        <f t="shared" si="93"/>
        <v>BEARISH DIVERGENCE</v>
      </c>
    </row>
    <row r="1512" spans="1:8" ht="13.5" x14ac:dyDescent="0.25">
      <c r="A1512" s="3">
        <f>TITRES_STAT!B1515</f>
        <v>44215</v>
      </c>
      <c r="B1512" s="6">
        <f>TITRES_STAT!C1515</f>
        <v>22.45</v>
      </c>
      <c r="C1512" s="6">
        <f>TITRES_STAT!D1515</f>
        <v>11.5779</v>
      </c>
      <c r="D1512" s="6">
        <f>TITRES_STAT!E1515</f>
        <v>100</v>
      </c>
      <c r="E1512" s="2">
        <f t="shared" si="92"/>
        <v>47395</v>
      </c>
      <c r="F1512" s="6" t="str">
        <f t="shared" si="95"/>
        <v>BULLISH</v>
      </c>
      <c r="G1512" s="6" t="str">
        <f t="shared" si="94"/>
        <v>NEUTRAL</v>
      </c>
      <c r="H1512" s="6" t="str">
        <f t="shared" si="93"/>
        <v>CONFIRMED BULLISH</v>
      </c>
    </row>
    <row r="1513" spans="1:8" ht="13.5" x14ac:dyDescent="0.25">
      <c r="A1513" s="3">
        <f>TITRES_STAT!B1516</f>
        <v>44216</v>
      </c>
      <c r="B1513" s="6">
        <f>TITRES_STAT!C1516</f>
        <v>22.69</v>
      </c>
      <c r="C1513" s="6">
        <f>TITRES_STAT!D1516</f>
        <v>11.701700000000001</v>
      </c>
      <c r="D1513" s="6">
        <f>TITRES_STAT!E1516</f>
        <v>589</v>
      </c>
      <c r="E1513" s="2">
        <f t="shared" si="92"/>
        <v>47984</v>
      </c>
      <c r="F1513" s="6" t="str">
        <f t="shared" si="95"/>
        <v>BULLISH</v>
      </c>
      <c r="G1513" s="6" t="str">
        <f t="shared" si="94"/>
        <v>STRONG</v>
      </c>
      <c r="H1513" s="6" t="str">
        <f t="shared" si="93"/>
        <v>CONFIRMED BULLISH</v>
      </c>
    </row>
    <row r="1514" spans="1:8" ht="13.5" x14ac:dyDescent="0.25">
      <c r="A1514" s="3">
        <f>TITRES_STAT!B1517</f>
        <v>44217</v>
      </c>
      <c r="B1514" s="6">
        <f>TITRES_STAT!C1517</f>
        <v>22.1</v>
      </c>
      <c r="C1514" s="6">
        <f>TITRES_STAT!D1517</f>
        <v>11.397399999999999</v>
      </c>
      <c r="D1514" s="6">
        <f>TITRES_STAT!E1517</f>
        <v>240</v>
      </c>
      <c r="E1514" s="2">
        <f t="shared" si="92"/>
        <v>47744</v>
      </c>
      <c r="F1514" s="6" t="str">
        <f t="shared" si="95"/>
        <v>BULLISH</v>
      </c>
      <c r="G1514" s="6" t="str">
        <f t="shared" si="94"/>
        <v>STRONG</v>
      </c>
      <c r="H1514" s="6" t="str">
        <f t="shared" si="93"/>
        <v>CONFIRMED BULLISH</v>
      </c>
    </row>
    <row r="1515" spans="1:8" ht="13.5" x14ac:dyDescent="0.25">
      <c r="A1515" s="3">
        <f>TITRES_STAT!B1518</f>
        <v>44218</v>
      </c>
      <c r="B1515" s="6">
        <f>TITRES_STAT!C1518</f>
        <v>22</v>
      </c>
      <c r="C1515" s="6">
        <f>TITRES_STAT!D1518</f>
        <v>11.3459</v>
      </c>
      <c r="D1515" s="6">
        <f>TITRES_STAT!E1518</f>
        <v>317</v>
      </c>
      <c r="E1515" s="2">
        <f t="shared" si="92"/>
        <v>47427</v>
      </c>
      <c r="F1515" s="6" t="str">
        <f t="shared" si="95"/>
        <v>BULLISH</v>
      </c>
      <c r="G1515" s="6" t="str">
        <f t="shared" si="94"/>
        <v>NEUTRAL</v>
      </c>
      <c r="H1515" s="6" t="str">
        <f t="shared" si="93"/>
        <v>BULLISH DIVERGENCE</v>
      </c>
    </row>
    <row r="1516" spans="1:8" ht="13.5" x14ac:dyDescent="0.25">
      <c r="A1516" s="3">
        <f>TITRES_STAT!B1519</f>
        <v>44221</v>
      </c>
      <c r="B1516" s="6">
        <f>TITRES_STAT!C1519</f>
        <v>22.38</v>
      </c>
      <c r="C1516" s="6">
        <f>TITRES_STAT!D1519</f>
        <v>11.5418</v>
      </c>
      <c r="D1516" s="6">
        <f>TITRES_STAT!E1519</f>
        <v>237</v>
      </c>
      <c r="E1516" s="2">
        <f t="shared" si="92"/>
        <v>47664</v>
      </c>
      <c r="F1516" s="6" t="str">
        <f t="shared" si="95"/>
        <v>BULLISH</v>
      </c>
      <c r="G1516" s="6" t="str">
        <f t="shared" si="94"/>
        <v>NEUTRAL</v>
      </c>
      <c r="H1516" s="6" t="str">
        <f t="shared" si="93"/>
        <v>BULLISH DIVERGENCE</v>
      </c>
    </row>
    <row r="1517" spans="1:8" ht="13.5" x14ac:dyDescent="0.25">
      <c r="A1517" s="3">
        <f>TITRES_STAT!B1520</f>
        <v>44222</v>
      </c>
      <c r="B1517" s="6">
        <f>TITRES_STAT!C1520</f>
        <v>22.38</v>
      </c>
      <c r="C1517" s="6">
        <f>TITRES_STAT!D1520</f>
        <v>11.5418</v>
      </c>
      <c r="D1517" s="6">
        <f>TITRES_STAT!E1520</f>
        <v>100</v>
      </c>
      <c r="E1517" s="2">
        <f t="shared" si="92"/>
        <v>47664</v>
      </c>
      <c r="F1517" s="6" t="str">
        <f t="shared" si="95"/>
        <v>BULLISH</v>
      </c>
      <c r="G1517" s="6" t="str">
        <f t="shared" si="94"/>
        <v>NEUTRAL</v>
      </c>
      <c r="H1517" s="6" t="str">
        <f t="shared" si="93"/>
        <v>BULLISH DIVERGENCE</v>
      </c>
    </row>
    <row r="1518" spans="1:8" ht="13.5" x14ac:dyDescent="0.25">
      <c r="A1518" s="3">
        <f>TITRES_STAT!B1521</f>
        <v>44223</v>
      </c>
      <c r="B1518" s="6">
        <f>TITRES_STAT!C1521</f>
        <v>22.38</v>
      </c>
      <c r="C1518" s="6">
        <f>TITRES_STAT!D1521</f>
        <v>11.5418</v>
      </c>
      <c r="D1518" s="6">
        <f>TITRES_STAT!E1521</f>
        <v>350</v>
      </c>
      <c r="E1518" s="2">
        <f t="shared" si="92"/>
        <v>47664</v>
      </c>
      <c r="F1518" s="6" t="str">
        <f t="shared" si="95"/>
        <v>BEARISH</v>
      </c>
      <c r="G1518" s="6" t="str">
        <f t="shared" si="94"/>
        <v>NEUTRAL</v>
      </c>
      <c r="H1518" s="6" t="str">
        <f t="shared" si="93"/>
        <v>CONFIRMED BEARISH</v>
      </c>
    </row>
    <row r="1519" spans="1:8" ht="13.5" x14ac:dyDescent="0.25">
      <c r="A1519" s="3">
        <f>TITRES_STAT!B1522</f>
        <v>44224</v>
      </c>
      <c r="B1519" s="6">
        <f>TITRES_STAT!C1522</f>
        <v>22.38</v>
      </c>
      <c r="C1519" s="6">
        <f>TITRES_STAT!D1522</f>
        <v>11.5418</v>
      </c>
      <c r="D1519" s="6">
        <f>TITRES_STAT!E1522</f>
        <v>1757</v>
      </c>
      <c r="E1519" s="2">
        <f t="shared" si="92"/>
        <v>47664</v>
      </c>
      <c r="F1519" s="6" t="str">
        <f t="shared" si="95"/>
        <v>BEARISH</v>
      </c>
      <c r="G1519" s="6" t="str">
        <f t="shared" si="94"/>
        <v>NEUTRAL</v>
      </c>
      <c r="H1519" s="6" t="str">
        <f t="shared" si="93"/>
        <v>BEARISH DIVERGENCE</v>
      </c>
    </row>
    <row r="1520" spans="1:8" ht="13.5" x14ac:dyDescent="0.25">
      <c r="A1520" s="3">
        <f>TITRES_STAT!B1523</f>
        <v>44225</v>
      </c>
      <c r="B1520" s="6">
        <f>TITRES_STAT!C1523</f>
        <v>22.35</v>
      </c>
      <c r="C1520" s="6">
        <f>TITRES_STAT!D1523</f>
        <v>11.526400000000001</v>
      </c>
      <c r="D1520" s="6">
        <f>TITRES_STAT!E1523</f>
        <v>950</v>
      </c>
      <c r="E1520" s="2">
        <f t="shared" si="92"/>
        <v>46714</v>
      </c>
      <c r="F1520" s="6" t="str">
        <f t="shared" si="95"/>
        <v>BEARISH</v>
      </c>
      <c r="G1520" s="6" t="str">
        <f t="shared" si="94"/>
        <v>NEUTRAL</v>
      </c>
      <c r="H1520" s="6" t="str">
        <f t="shared" si="93"/>
        <v>BEARISH DIVERGENCE</v>
      </c>
    </row>
    <row r="1521" spans="1:8" ht="13.5" x14ac:dyDescent="0.25">
      <c r="A1521" s="3">
        <f>TITRES_STAT!B1524</f>
        <v>44228</v>
      </c>
      <c r="B1521" s="6">
        <f>TITRES_STAT!C1524</f>
        <v>22.45</v>
      </c>
      <c r="C1521" s="6">
        <f>TITRES_STAT!D1524</f>
        <v>11.5779</v>
      </c>
      <c r="D1521" s="6">
        <f>TITRES_STAT!E1524</f>
        <v>302</v>
      </c>
      <c r="E1521" s="2">
        <f t="shared" si="92"/>
        <v>47016</v>
      </c>
      <c r="F1521" s="6" t="str">
        <f t="shared" si="95"/>
        <v>BEARISH</v>
      </c>
      <c r="G1521" s="6" t="str">
        <f t="shared" si="94"/>
        <v>NEUTRAL</v>
      </c>
      <c r="H1521" s="6" t="str">
        <f t="shared" si="93"/>
        <v>BEARISH DIVERGENCE</v>
      </c>
    </row>
    <row r="1522" spans="1:8" ht="13.5" x14ac:dyDescent="0.25">
      <c r="A1522" s="3">
        <f>TITRES_STAT!B1525</f>
        <v>44229</v>
      </c>
      <c r="B1522" s="6">
        <f>TITRES_STAT!C1525</f>
        <v>22</v>
      </c>
      <c r="C1522" s="6">
        <f>TITRES_STAT!D1525</f>
        <v>11.3459</v>
      </c>
      <c r="D1522" s="6">
        <f>TITRES_STAT!E1525</f>
        <v>1321</v>
      </c>
      <c r="E1522" s="2">
        <f t="shared" si="92"/>
        <v>45695</v>
      </c>
      <c r="F1522" s="6" t="str">
        <f t="shared" si="95"/>
        <v>BEARISH</v>
      </c>
      <c r="G1522" s="6" t="str">
        <f t="shared" si="94"/>
        <v>WEAK</v>
      </c>
      <c r="H1522" s="6" t="str">
        <f t="shared" si="93"/>
        <v>CONFIRMED BEARISH</v>
      </c>
    </row>
    <row r="1523" spans="1:8" ht="13.5" x14ac:dyDescent="0.25">
      <c r="A1523" s="3">
        <f>TITRES_STAT!B1526</f>
        <v>44230</v>
      </c>
      <c r="B1523" s="6">
        <f>TITRES_STAT!C1526</f>
        <v>22</v>
      </c>
      <c r="C1523" s="6">
        <f>TITRES_STAT!D1526</f>
        <v>11.3459</v>
      </c>
      <c r="D1523" s="6">
        <f>TITRES_STAT!E1526</f>
        <v>657</v>
      </c>
      <c r="E1523" s="2">
        <f t="shared" si="92"/>
        <v>45695</v>
      </c>
      <c r="F1523" s="6" t="str">
        <f t="shared" si="95"/>
        <v>BEARISH</v>
      </c>
      <c r="G1523" s="6" t="str">
        <f t="shared" si="94"/>
        <v>WEAK</v>
      </c>
      <c r="H1523" s="6" t="str">
        <f t="shared" si="93"/>
        <v>CONFIRMED BEARISH</v>
      </c>
    </row>
    <row r="1524" spans="1:8" ht="13.5" x14ac:dyDescent="0.25">
      <c r="A1524" s="3">
        <f>TITRES_STAT!B1527</f>
        <v>44231</v>
      </c>
      <c r="B1524" s="6">
        <f>TITRES_STAT!C1527</f>
        <v>22</v>
      </c>
      <c r="C1524" s="6">
        <f>TITRES_STAT!D1527</f>
        <v>11.3459</v>
      </c>
      <c r="D1524" s="6">
        <f>TITRES_STAT!E1527</f>
        <v>24</v>
      </c>
      <c r="E1524" s="2">
        <f t="shared" si="92"/>
        <v>45695</v>
      </c>
      <c r="F1524" s="6" t="str">
        <f t="shared" si="95"/>
        <v>BEARISH</v>
      </c>
      <c r="G1524" s="6" t="str">
        <f t="shared" si="94"/>
        <v>WEAK</v>
      </c>
      <c r="H1524" s="6" t="str">
        <f t="shared" si="93"/>
        <v>CONFIRMED BEARISH</v>
      </c>
    </row>
    <row r="1525" spans="1:8" ht="13.5" x14ac:dyDescent="0.25">
      <c r="A1525" s="3">
        <f>TITRES_STAT!B1528</f>
        <v>44232</v>
      </c>
      <c r="B1525" s="6">
        <f>TITRES_STAT!C1528</f>
        <v>22</v>
      </c>
      <c r="C1525" s="6">
        <f>TITRES_STAT!D1528</f>
        <v>11.3459</v>
      </c>
      <c r="D1525" s="6">
        <f>TITRES_STAT!E1528</f>
        <v>152198</v>
      </c>
      <c r="E1525" s="2">
        <f t="shared" si="92"/>
        <v>45695</v>
      </c>
      <c r="F1525" s="6" t="str">
        <f t="shared" si="95"/>
        <v>BEARISH</v>
      </c>
      <c r="G1525" s="6" t="str">
        <f t="shared" si="94"/>
        <v>WEAK</v>
      </c>
      <c r="H1525" s="6" t="str">
        <f t="shared" si="93"/>
        <v>CONFIRMED BEARISH</v>
      </c>
    </row>
    <row r="1526" spans="1:8" ht="13.5" x14ac:dyDescent="0.25">
      <c r="A1526" s="3">
        <f>TITRES_STAT!B1529</f>
        <v>44235</v>
      </c>
      <c r="B1526" s="6">
        <f>TITRES_STAT!C1529</f>
        <v>22</v>
      </c>
      <c r="C1526" s="6">
        <f>TITRES_STAT!D1529</f>
        <v>11.3459</v>
      </c>
      <c r="D1526" s="6">
        <f>TITRES_STAT!E1529</f>
        <v>27</v>
      </c>
      <c r="E1526" s="2">
        <f t="shared" si="92"/>
        <v>45695</v>
      </c>
      <c r="F1526" s="6" t="str">
        <f t="shared" si="95"/>
        <v>BEARISH</v>
      </c>
      <c r="G1526" s="6" t="str">
        <f t="shared" si="94"/>
        <v>WEAK</v>
      </c>
      <c r="H1526" s="6" t="str">
        <f t="shared" si="93"/>
        <v>CONFIRMED BEARISH</v>
      </c>
    </row>
    <row r="1527" spans="1:8" ht="13.5" x14ac:dyDescent="0.25">
      <c r="A1527" s="3">
        <f>TITRES_STAT!B1530</f>
        <v>44236</v>
      </c>
      <c r="B1527" s="6">
        <f>TITRES_STAT!C1530</f>
        <v>22</v>
      </c>
      <c r="C1527" s="6">
        <f>TITRES_STAT!D1530</f>
        <v>11.3459</v>
      </c>
      <c r="D1527" s="6">
        <f>TITRES_STAT!E1530</f>
        <v>300</v>
      </c>
      <c r="E1527" s="2">
        <f t="shared" si="92"/>
        <v>45695</v>
      </c>
      <c r="F1527" s="6" t="str">
        <f t="shared" si="95"/>
        <v>NEUTRAL</v>
      </c>
      <c r="G1527" s="6" t="str">
        <f t="shared" si="94"/>
        <v>NEUTRAL</v>
      </c>
      <c r="H1527" s="6" t="str">
        <f t="shared" si="93"/>
        <v>NEUTRAL</v>
      </c>
    </row>
    <row r="1528" spans="1:8" ht="13.5" x14ac:dyDescent="0.25">
      <c r="A1528" s="3">
        <f>TITRES_STAT!B1531</f>
        <v>44237</v>
      </c>
      <c r="B1528" s="6">
        <f>TITRES_STAT!C1531</f>
        <v>21.99</v>
      </c>
      <c r="C1528" s="6">
        <f>TITRES_STAT!D1531</f>
        <v>11.3407</v>
      </c>
      <c r="D1528" s="6">
        <f>TITRES_STAT!E1531</f>
        <v>1445</v>
      </c>
      <c r="E1528" s="2">
        <f t="shared" si="92"/>
        <v>44250</v>
      </c>
      <c r="F1528" s="6" t="str">
        <f t="shared" si="95"/>
        <v>BEARISH</v>
      </c>
      <c r="G1528" s="6" t="str">
        <f t="shared" si="94"/>
        <v>WEAK</v>
      </c>
      <c r="H1528" s="6" t="str">
        <f t="shared" si="93"/>
        <v>CONFIRMED BEARISH</v>
      </c>
    </row>
    <row r="1529" spans="1:8" ht="13.5" x14ac:dyDescent="0.25">
      <c r="A1529" s="3">
        <f>TITRES_STAT!B1532</f>
        <v>44238</v>
      </c>
      <c r="B1529" s="6">
        <f>TITRES_STAT!C1532</f>
        <v>21.99</v>
      </c>
      <c r="C1529" s="6">
        <f>TITRES_STAT!D1532</f>
        <v>11.3407</v>
      </c>
      <c r="D1529" s="6">
        <f>TITRES_STAT!E1532</f>
        <v>900</v>
      </c>
      <c r="E1529" s="2">
        <f t="shared" si="92"/>
        <v>44250</v>
      </c>
      <c r="F1529" s="6" t="str">
        <f t="shared" si="95"/>
        <v>BEARISH</v>
      </c>
      <c r="G1529" s="6" t="str">
        <f t="shared" si="94"/>
        <v>WEAK</v>
      </c>
      <c r="H1529" s="6" t="str">
        <f t="shared" si="93"/>
        <v>CONFIRMED BEARISH</v>
      </c>
    </row>
    <row r="1530" spans="1:8" ht="13.5" x14ac:dyDescent="0.25">
      <c r="A1530" s="3">
        <f>TITRES_STAT!B1533</f>
        <v>44239</v>
      </c>
      <c r="B1530" s="6">
        <f>TITRES_STAT!C1533</f>
        <v>21.65</v>
      </c>
      <c r="C1530" s="6">
        <f>TITRES_STAT!D1533</f>
        <v>11.1654</v>
      </c>
      <c r="D1530" s="6">
        <f>TITRES_STAT!E1533</f>
        <v>595</v>
      </c>
      <c r="E1530" s="2">
        <f t="shared" si="92"/>
        <v>43655</v>
      </c>
      <c r="F1530" s="6" t="str">
        <f t="shared" si="95"/>
        <v>BEARISH</v>
      </c>
      <c r="G1530" s="6" t="str">
        <f t="shared" si="94"/>
        <v>WEAK</v>
      </c>
      <c r="H1530" s="6" t="str">
        <f t="shared" si="93"/>
        <v>CONFIRMED BEARISH</v>
      </c>
    </row>
    <row r="1531" spans="1:8" ht="13.5" x14ac:dyDescent="0.25">
      <c r="A1531" s="3">
        <f>TITRES_STAT!B1534</f>
        <v>44242</v>
      </c>
      <c r="B1531" s="6">
        <f>TITRES_STAT!C1534</f>
        <v>21.65</v>
      </c>
      <c r="C1531" s="6">
        <f>TITRES_STAT!D1534</f>
        <v>11.1654</v>
      </c>
      <c r="D1531" s="6">
        <f>TITRES_STAT!E1534</f>
        <v>450</v>
      </c>
      <c r="E1531" s="2">
        <f t="shared" si="92"/>
        <v>43655</v>
      </c>
      <c r="F1531" s="6" t="str">
        <f t="shared" si="95"/>
        <v>BEARISH</v>
      </c>
      <c r="G1531" s="6" t="str">
        <f t="shared" si="94"/>
        <v>WEAK</v>
      </c>
      <c r="H1531" s="6" t="str">
        <f t="shared" si="93"/>
        <v>CONFIRMED BEARISH</v>
      </c>
    </row>
    <row r="1532" spans="1:8" ht="13.5" x14ac:dyDescent="0.25">
      <c r="A1532" s="3">
        <f>TITRES_STAT!B1535</f>
        <v>44243</v>
      </c>
      <c r="B1532" s="6">
        <f>TITRES_STAT!C1535</f>
        <v>21.6</v>
      </c>
      <c r="C1532" s="6">
        <f>TITRES_STAT!D1535</f>
        <v>11.1396</v>
      </c>
      <c r="D1532" s="6">
        <f>TITRES_STAT!E1535</f>
        <v>1140</v>
      </c>
      <c r="E1532" s="2">
        <f t="shared" si="92"/>
        <v>42515</v>
      </c>
      <c r="F1532" s="6" t="str">
        <f t="shared" si="95"/>
        <v>BEARISH</v>
      </c>
      <c r="G1532" s="6" t="str">
        <f t="shared" si="94"/>
        <v>WEAK</v>
      </c>
      <c r="H1532" s="6" t="str">
        <f t="shared" si="93"/>
        <v>CONFIRMED BEARISH</v>
      </c>
    </row>
    <row r="1533" spans="1:8" ht="13.5" x14ac:dyDescent="0.25">
      <c r="A1533" s="3">
        <f>TITRES_STAT!B1536</f>
        <v>44244</v>
      </c>
      <c r="B1533" s="6">
        <f>TITRES_STAT!C1536</f>
        <v>21.4</v>
      </c>
      <c r="C1533" s="6">
        <f>TITRES_STAT!D1536</f>
        <v>11.0364</v>
      </c>
      <c r="D1533" s="6">
        <f>TITRES_STAT!E1536</f>
        <v>775</v>
      </c>
      <c r="E1533" s="2">
        <f t="shared" si="92"/>
        <v>41740</v>
      </c>
      <c r="F1533" s="6" t="str">
        <f t="shared" si="95"/>
        <v>BEARISH</v>
      </c>
      <c r="G1533" s="6" t="str">
        <f t="shared" si="94"/>
        <v>WEAK</v>
      </c>
      <c r="H1533" s="6" t="str">
        <f t="shared" si="93"/>
        <v>CONFIRMED BEARISH</v>
      </c>
    </row>
    <row r="1534" spans="1:8" ht="13.5" x14ac:dyDescent="0.25">
      <c r="A1534" s="3">
        <f>TITRES_STAT!B1537</f>
        <v>44245</v>
      </c>
      <c r="B1534" s="6">
        <f>TITRES_STAT!C1537</f>
        <v>21.4</v>
      </c>
      <c r="C1534" s="6">
        <f>TITRES_STAT!D1537</f>
        <v>11.0364</v>
      </c>
      <c r="D1534" s="6">
        <f>TITRES_STAT!E1537</f>
        <v>2338</v>
      </c>
      <c r="E1534" s="2">
        <f t="shared" si="92"/>
        <v>41740</v>
      </c>
      <c r="F1534" s="6" t="str">
        <f t="shared" si="95"/>
        <v>BEARISH</v>
      </c>
      <c r="G1534" s="6" t="str">
        <f t="shared" si="94"/>
        <v>WEAK</v>
      </c>
      <c r="H1534" s="6" t="str">
        <f t="shared" si="93"/>
        <v>CONFIRMED BEARISH</v>
      </c>
    </row>
    <row r="1535" spans="1:8" ht="13.5" x14ac:dyDescent="0.25">
      <c r="A1535" s="3">
        <f>TITRES_STAT!B1538</f>
        <v>44246</v>
      </c>
      <c r="B1535" s="6">
        <f>TITRES_STAT!C1538</f>
        <v>21.38</v>
      </c>
      <c r="C1535" s="6">
        <f>TITRES_STAT!D1538</f>
        <v>11.0261</v>
      </c>
      <c r="D1535" s="6">
        <f>TITRES_STAT!E1538</f>
        <v>320</v>
      </c>
      <c r="E1535" s="2">
        <f t="shared" si="92"/>
        <v>41420</v>
      </c>
      <c r="F1535" s="6" t="str">
        <f t="shared" si="95"/>
        <v>BEARISH</v>
      </c>
      <c r="G1535" s="6" t="str">
        <f t="shared" si="94"/>
        <v>WEAK</v>
      </c>
      <c r="H1535" s="6" t="str">
        <f t="shared" si="93"/>
        <v>CONFIRMED BEARISH</v>
      </c>
    </row>
    <row r="1536" spans="1:8" ht="13.5" x14ac:dyDescent="0.25">
      <c r="A1536" s="3">
        <f>TITRES_STAT!B1539</f>
        <v>44249</v>
      </c>
      <c r="B1536" s="6">
        <f>TITRES_STAT!C1539</f>
        <v>21.38</v>
      </c>
      <c r="C1536" s="6">
        <f>TITRES_STAT!D1539</f>
        <v>11.0261</v>
      </c>
      <c r="D1536" s="6">
        <f>TITRES_STAT!E1539</f>
        <v>702</v>
      </c>
      <c r="E1536" s="2">
        <f t="shared" si="92"/>
        <v>41420</v>
      </c>
      <c r="F1536" s="6" t="str">
        <f t="shared" si="95"/>
        <v>BEARISH</v>
      </c>
      <c r="G1536" s="6" t="str">
        <f t="shared" si="94"/>
        <v>WEAK</v>
      </c>
      <c r="H1536" s="6" t="str">
        <f t="shared" si="93"/>
        <v>CONFIRMED BEARISH</v>
      </c>
    </row>
    <row r="1537" spans="1:8" ht="13.5" x14ac:dyDescent="0.25">
      <c r="A1537" s="3">
        <f>TITRES_STAT!B1540</f>
        <v>44250</v>
      </c>
      <c r="B1537" s="6">
        <f>TITRES_STAT!C1540</f>
        <v>21.35</v>
      </c>
      <c r="C1537" s="6">
        <f>TITRES_STAT!D1540</f>
        <v>11.0107</v>
      </c>
      <c r="D1537" s="6">
        <f>TITRES_STAT!E1540</f>
        <v>408</v>
      </c>
      <c r="E1537" s="2">
        <f t="shared" si="92"/>
        <v>41012</v>
      </c>
      <c r="F1537" s="6" t="str">
        <f t="shared" si="95"/>
        <v>BEARISH</v>
      </c>
      <c r="G1537" s="6" t="str">
        <f t="shared" si="94"/>
        <v>WEAK</v>
      </c>
      <c r="H1537" s="6" t="str">
        <f t="shared" si="93"/>
        <v>CONFIRMED BEARISH</v>
      </c>
    </row>
    <row r="1538" spans="1:8" ht="13.5" x14ac:dyDescent="0.25">
      <c r="A1538" s="3">
        <f>TITRES_STAT!B1541</f>
        <v>44251</v>
      </c>
      <c r="B1538" s="6">
        <f>TITRES_STAT!C1541</f>
        <v>21.35</v>
      </c>
      <c r="C1538" s="6">
        <f>TITRES_STAT!D1541</f>
        <v>11.0107</v>
      </c>
      <c r="D1538" s="6">
        <f>TITRES_STAT!E1541</f>
        <v>240</v>
      </c>
      <c r="E1538" s="2">
        <f t="shared" si="92"/>
        <v>41012</v>
      </c>
      <c r="F1538" s="6" t="str">
        <f t="shared" si="95"/>
        <v>BEARISH</v>
      </c>
      <c r="G1538" s="6" t="str">
        <f t="shared" si="94"/>
        <v>NEUTRAL</v>
      </c>
      <c r="H1538" s="6" t="str">
        <f t="shared" si="93"/>
        <v>CONFIRMED BEARISH</v>
      </c>
    </row>
    <row r="1539" spans="1:8" ht="13.5" x14ac:dyDescent="0.25">
      <c r="A1539" s="3">
        <f>TITRES_STAT!B1542</f>
        <v>44252</v>
      </c>
      <c r="B1539" s="6">
        <f>TITRES_STAT!C1542</f>
        <v>21.34</v>
      </c>
      <c r="C1539" s="6">
        <f>TITRES_STAT!D1542</f>
        <v>11.0055</v>
      </c>
      <c r="D1539" s="6">
        <f>TITRES_STAT!E1542</f>
        <v>160</v>
      </c>
      <c r="E1539" s="2">
        <f t="shared" si="92"/>
        <v>40852</v>
      </c>
      <c r="F1539" s="6" t="str">
        <f t="shared" si="95"/>
        <v>BEARISH</v>
      </c>
      <c r="G1539" s="6" t="str">
        <f t="shared" si="94"/>
        <v>WEAK</v>
      </c>
      <c r="H1539" s="6" t="str">
        <f t="shared" si="93"/>
        <v>CONFIRMED BEARISH</v>
      </c>
    </row>
    <row r="1540" spans="1:8" ht="13.5" x14ac:dyDescent="0.25">
      <c r="A1540" s="3">
        <f>TITRES_STAT!B1543</f>
        <v>44253</v>
      </c>
      <c r="B1540" s="6">
        <f>TITRES_STAT!C1543</f>
        <v>21.34</v>
      </c>
      <c r="C1540" s="6">
        <f>TITRES_STAT!D1543</f>
        <v>11.0055</v>
      </c>
      <c r="D1540" s="6">
        <f>TITRES_STAT!E1543</f>
        <v>260</v>
      </c>
      <c r="E1540" s="2">
        <f t="shared" ref="E1540:E1603" si="96">IF(B1540&gt;B1539, E1539+D1540, IF(B1540&lt;B1539, E1539-D1540, E1539))</f>
        <v>40852</v>
      </c>
      <c r="F1540" s="6" t="str">
        <f t="shared" si="95"/>
        <v>BEARISH</v>
      </c>
      <c r="G1540" s="6" t="str">
        <f t="shared" si="94"/>
        <v>NEUTRAL</v>
      </c>
      <c r="H1540" s="6" t="str">
        <f t="shared" si="93"/>
        <v>CONFIRMED BEARISH</v>
      </c>
    </row>
    <row r="1541" spans="1:8" ht="13.5" x14ac:dyDescent="0.25">
      <c r="A1541" s="3">
        <f>TITRES_STAT!B1544</f>
        <v>44256</v>
      </c>
      <c r="B1541" s="6">
        <f>TITRES_STAT!C1544</f>
        <v>21.98</v>
      </c>
      <c r="C1541" s="6">
        <f>TITRES_STAT!D1544</f>
        <v>11.335599999999999</v>
      </c>
      <c r="D1541" s="6">
        <f>TITRES_STAT!E1544</f>
        <v>250</v>
      </c>
      <c r="E1541" s="2">
        <f t="shared" si="96"/>
        <v>41102</v>
      </c>
      <c r="F1541" s="6" t="str">
        <f t="shared" si="95"/>
        <v>BEARISH</v>
      </c>
      <c r="G1541" s="6" t="str">
        <f t="shared" si="94"/>
        <v>NEUTRAL</v>
      </c>
      <c r="H1541" s="6" t="str">
        <f t="shared" si="93"/>
        <v>BEARISH DIVERGENCE</v>
      </c>
    </row>
    <row r="1542" spans="1:8" ht="13.5" x14ac:dyDescent="0.25">
      <c r="A1542" s="3">
        <f>TITRES_STAT!B1545</f>
        <v>44257</v>
      </c>
      <c r="B1542" s="6">
        <f>TITRES_STAT!C1545</f>
        <v>21.5</v>
      </c>
      <c r="C1542" s="6">
        <f>TITRES_STAT!D1545</f>
        <v>11.087999999999999</v>
      </c>
      <c r="D1542" s="6">
        <f>TITRES_STAT!E1545</f>
        <v>1056</v>
      </c>
      <c r="E1542" s="2">
        <f t="shared" si="96"/>
        <v>40046</v>
      </c>
      <c r="F1542" s="6" t="str">
        <f t="shared" si="95"/>
        <v>BEARISH</v>
      </c>
      <c r="G1542" s="6" t="str">
        <f t="shared" si="94"/>
        <v>WEAK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BEARISH DIVERGENCE</v>
      </c>
    </row>
    <row r="1543" spans="1:8" ht="13.5" x14ac:dyDescent="0.25">
      <c r="A1543" s="3">
        <f>TITRES_STAT!B1546</f>
        <v>44258</v>
      </c>
      <c r="B1543" s="6">
        <f>TITRES_STAT!C1546</f>
        <v>21.5</v>
      </c>
      <c r="C1543" s="6">
        <f>TITRES_STAT!D1546</f>
        <v>11.087999999999999</v>
      </c>
      <c r="D1543" s="6">
        <f>TITRES_STAT!E1546</f>
        <v>706</v>
      </c>
      <c r="E1543" s="2">
        <f t="shared" si="96"/>
        <v>40046</v>
      </c>
      <c r="F1543" s="6" t="str">
        <f t="shared" si="95"/>
        <v>BEARISH</v>
      </c>
      <c r="G1543" s="6" t="str">
        <f t="shared" ref="G1543:G1606" si="98">IF((E1543-E1538)/E1538 &gt; 0.02, "STRONG",
 IF((E1543-E1538)/E1538 &lt; -0.02, "WEAK", "NEUTRAL"))</f>
        <v>WEAK</v>
      </c>
      <c r="H1543" s="6" t="str">
        <f t="shared" si="97"/>
        <v>BEARISH DIVERGENCE</v>
      </c>
    </row>
    <row r="1544" spans="1:8" ht="13.5" x14ac:dyDescent="0.25">
      <c r="A1544" s="3">
        <f>TITRES_STAT!B1547</f>
        <v>44259</v>
      </c>
      <c r="B1544" s="6">
        <f>TITRES_STAT!C1547</f>
        <v>21.5</v>
      </c>
      <c r="C1544" s="6">
        <f>TITRES_STAT!D1547</f>
        <v>11.087999999999999</v>
      </c>
      <c r="D1544" s="6">
        <f>TITRES_STAT!E1547</f>
        <v>780</v>
      </c>
      <c r="E1544" s="2">
        <f t="shared" si="96"/>
        <v>40046</v>
      </c>
      <c r="F1544" s="6" t="str">
        <f t="shared" ref="F1544:F1607" si="99">IF(E1544&gt;E1539,"BULLISH",IF(E1544&lt;E1539,"BEARISH","NEUTRAL"))</f>
        <v>BEARISH</v>
      </c>
      <c r="G1544" s="6" t="str">
        <f t="shared" si="98"/>
        <v>NEUTRAL</v>
      </c>
      <c r="H1544" s="6" t="str">
        <f t="shared" si="97"/>
        <v>BEARISH DIVERGENCE</v>
      </c>
    </row>
    <row r="1545" spans="1:8" ht="13.5" x14ac:dyDescent="0.25">
      <c r="A1545" s="3">
        <f>TITRES_STAT!B1548</f>
        <v>44260</v>
      </c>
      <c r="B1545" s="6">
        <f>TITRES_STAT!C1548</f>
        <v>21.52</v>
      </c>
      <c r="C1545" s="6">
        <f>TITRES_STAT!D1548</f>
        <v>11.0983</v>
      </c>
      <c r="D1545" s="6">
        <f>TITRES_STAT!E1548</f>
        <v>560</v>
      </c>
      <c r="E1545" s="2">
        <f t="shared" si="96"/>
        <v>40606</v>
      </c>
      <c r="F1545" s="6" t="str">
        <f t="shared" si="99"/>
        <v>BEARISH</v>
      </c>
      <c r="G1545" s="6" t="str">
        <f t="shared" si="98"/>
        <v>NEUTRAL</v>
      </c>
      <c r="H1545" s="6" t="str">
        <f t="shared" si="97"/>
        <v>BEARISH DIVERGENCE</v>
      </c>
    </row>
    <row r="1546" spans="1:8" ht="13.5" x14ac:dyDescent="0.25">
      <c r="A1546" s="3">
        <f>TITRES_STAT!B1549</f>
        <v>44263</v>
      </c>
      <c r="B1546" s="6">
        <f>TITRES_STAT!C1549</f>
        <v>21</v>
      </c>
      <c r="C1546" s="6">
        <f>TITRES_STAT!D1549</f>
        <v>10.8301</v>
      </c>
      <c r="D1546" s="6">
        <f>TITRES_STAT!E1549</f>
        <v>3447</v>
      </c>
      <c r="E1546" s="2">
        <f t="shared" si="96"/>
        <v>37159</v>
      </c>
      <c r="F1546" s="6" t="str">
        <f t="shared" si="99"/>
        <v>BEARISH</v>
      </c>
      <c r="G1546" s="6" t="str">
        <f t="shared" si="98"/>
        <v>WEAK</v>
      </c>
      <c r="H1546" s="6" t="str">
        <f t="shared" si="97"/>
        <v>CONFIRMED BEARISH</v>
      </c>
    </row>
    <row r="1547" spans="1:8" ht="13.5" x14ac:dyDescent="0.25">
      <c r="A1547" s="3">
        <f>TITRES_STAT!B1550</f>
        <v>44264</v>
      </c>
      <c r="B1547" s="6">
        <f>TITRES_STAT!C1550</f>
        <v>21.55</v>
      </c>
      <c r="C1547" s="6">
        <f>TITRES_STAT!D1550</f>
        <v>11.113799999999999</v>
      </c>
      <c r="D1547" s="6">
        <f>TITRES_STAT!E1550</f>
        <v>223</v>
      </c>
      <c r="E1547" s="2">
        <f t="shared" si="96"/>
        <v>37382</v>
      </c>
      <c r="F1547" s="6" t="str">
        <f t="shared" si="99"/>
        <v>BEARISH</v>
      </c>
      <c r="G1547" s="6" t="str">
        <f t="shared" si="98"/>
        <v>WEAK</v>
      </c>
      <c r="H1547" s="6" t="str">
        <f t="shared" si="97"/>
        <v>BEARISH DIVERGENCE</v>
      </c>
    </row>
    <row r="1548" spans="1:8" ht="13.5" x14ac:dyDescent="0.25">
      <c r="A1548" s="3">
        <f>TITRES_STAT!B1551</f>
        <v>44265</v>
      </c>
      <c r="B1548" s="6">
        <f>TITRES_STAT!C1551</f>
        <v>21</v>
      </c>
      <c r="C1548" s="6">
        <f>TITRES_STAT!D1551</f>
        <v>10.8301</v>
      </c>
      <c r="D1548" s="6">
        <f>TITRES_STAT!E1551</f>
        <v>1375</v>
      </c>
      <c r="E1548" s="2">
        <f t="shared" si="96"/>
        <v>36007</v>
      </c>
      <c r="F1548" s="6" t="str">
        <f t="shared" si="99"/>
        <v>BEARISH</v>
      </c>
      <c r="G1548" s="6" t="str">
        <f t="shared" si="98"/>
        <v>WEAK</v>
      </c>
      <c r="H1548" s="6" t="str">
        <f t="shared" si="97"/>
        <v>CONFIRMED BEARISH</v>
      </c>
    </row>
    <row r="1549" spans="1:8" ht="13.5" x14ac:dyDescent="0.25">
      <c r="A1549" s="3">
        <f>TITRES_STAT!B1552</f>
        <v>44266</v>
      </c>
      <c r="B1549" s="6">
        <f>TITRES_STAT!C1552</f>
        <v>21</v>
      </c>
      <c r="C1549" s="6">
        <f>TITRES_STAT!D1552</f>
        <v>10.8301</v>
      </c>
      <c r="D1549" s="6">
        <f>TITRES_STAT!E1552</f>
        <v>296</v>
      </c>
      <c r="E1549" s="2">
        <f t="shared" si="96"/>
        <v>36007</v>
      </c>
      <c r="F1549" s="6" t="str">
        <f t="shared" si="99"/>
        <v>BEARISH</v>
      </c>
      <c r="G1549" s="6" t="str">
        <f t="shared" si="98"/>
        <v>WEAK</v>
      </c>
      <c r="H1549" s="6" t="str">
        <f t="shared" si="97"/>
        <v>CONFIRMED BEARISH</v>
      </c>
    </row>
    <row r="1550" spans="1:8" ht="13.5" x14ac:dyDescent="0.25">
      <c r="A1550" s="3">
        <f>TITRES_STAT!B1553</f>
        <v>44267</v>
      </c>
      <c r="B1550" s="6">
        <f>TITRES_STAT!C1553</f>
        <v>21</v>
      </c>
      <c r="C1550" s="6">
        <f>TITRES_STAT!D1553</f>
        <v>10.8301</v>
      </c>
      <c r="D1550" s="6">
        <f>TITRES_STAT!E1553</f>
        <v>666</v>
      </c>
      <c r="E1550" s="2">
        <f t="shared" si="96"/>
        <v>36007</v>
      </c>
      <c r="F1550" s="6" t="str">
        <f t="shared" si="99"/>
        <v>BEARISH</v>
      </c>
      <c r="G1550" s="6" t="str">
        <f t="shared" si="98"/>
        <v>WEAK</v>
      </c>
      <c r="H1550" s="6" t="str">
        <f t="shared" si="97"/>
        <v>CONFIRMED BEARISH</v>
      </c>
    </row>
    <row r="1551" spans="1:8" ht="13.5" x14ac:dyDescent="0.25">
      <c r="A1551" s="3">
        <f>TITRES_STAT!B1554</f>
        <v>44270</v>
      </c>
      <c r="B1551" s="6">
        <f>TITRES_STAT!C1554</f>
        <v>21</v>
      </c>
      <c r="C1551" s="6">
        <f>TITRES_STAT!D1554</f>
        <v>10.8301</v>
      </c>
      <c r="D1551" s="6">
        <f>TITRES_STAT!E1554</f>
        <v>231</v>
      </c>
      <c r="E1551" s="2">
        <f t="shared" si="96"/>
        <v>36007</v>
      </c>
      <c r="F1551" s="6" t="str">
        <f t="shared" si="99"/>
        <v>BEARISH</v>
      </c>
      <c r="G1551" s="6" t="str">
        <f t="shared" si="98"/>
        <v>WEAK</v>
      </c>
      <c r="H1551" s="6" t="str">
        <f t="shared" si="97"/>
        <v>NEUTRAL</v>
      </c>
    </row>
    <row r="1552" spans="1:8" ht="13.5" x14ac:dyDescent="0.25">
      <c r="A1552" s="3">
        <f>TITRES_STAT!B1555</f>
        <v>44271</v>
      </c>
      <c r="B1552" s="6">
        <f>TITRES_STAT!C1555</f>
        <v>21</v>
      </c>
      <c r="C1552" s="6">
        <f>TITRES_STAT!D1555</f>
        <v>10.8301</v>
      </c>
      <c r="D1552" s="6">
        <f>TITRES_STAT!E1555</f>
        <v>154</v>
      </c>
      <c r="E1552" s="2">
        <f t="shared" si="96"/>
        <v>36007</v>
      </c>
      <c r="F1552" s="6" t="str">
        <f t="shared" si="99"/>
        <v>BEARISH</v>
      </c>
      <c r="G1552" s="6" t="str">
        <f t="shared" si="98"/>
        <v>WEAK</v>
      </c>
      <c r="H1552" s="6" t="str">
        <f t="shared" si="97"/>
        <v>CONFIRMED BEARISH</v>
      </c>
    </row>
    <row r="1553" spans="1:8" ht="13.5" x14ac:dyDescent="0.25">
      <c r="A1553" s="3">
        <f>TITRES_STAT!B1556</f>
        <v>44272</v>
      </c>
      <c r="B1553" s="6">
        <f>TITRES_STAT!C1556</f>
        <v>21</v>
      </c>
      <c r="C1553" s="6">
        <f>TITRES_STAT!D1556</f>
        <v>10.8301</v>
      </c>
      <c r="D1553" s="6">
        <f>TITRES_STAT!E1556</f>
        <v>467</v>
      </c>
      <c r="E1553" s="2">
        <f t="shared" si="96"/>
        <v>36007</v>
      </c>
      <c r="F1553" s="6" t="str">
        <f t="shared" si="99"/>
        <v>NEUTRAL</v>
      </c>
      <c r="G1553" s="6" t="str">
        <f t="shared" si="98"/>
        <v>NEUTRAL</v>
      </c>
      <c r="H1553" s="6" t="str">
        <f t="shared" si="97"/>
        <v>NEUTRAL</v>
      </c>
    </row>
    <row r="1554" spans="1:8" ht="13.5" x14ac:dyDescent="0.25">
      <c r="A1554" s="3">
        <f>TITRES_STAT!B1557</f>
        <v>44273</v>
      </c>
      <c r="B1554" s="6">
        <f>TITRES_STAT!C1557</f>
        <v>20.95</v>
      </c>
      <c r="C1554" s="6">
        <f>TITRES_STAT!D1557</f>
        <v>10.804399999999999</v>
      </c>
      <c r="D1554" s="6">
        <f>TITRES_STAT!E1557</f>
        <v>325</v>
      </c>
      <c r="E1554" s="2">
        <f t="shared" si="96"/>
        <v>35682</v>
      </c>
      <c r="F1554" s="6" t="str">
        <f t="shared" si="99"/>
        <v>BEARISH</v>
      </c>
      <c r="G1554" s="6" t="str">
        <f t="shared" si="98"/>
        <v>NEUTRAL</v>
      </c>
      <c r="H1554" s="6" t="str">
        <f t="shared" si="97"/>
        <v>CONFIRMED BEARISH</v>
      </c>
    </row>
    <row r="1555" spans="1:8" ht="13.5" x14ac:dyDescent="0.25">
      <c r="A1555" s="3">
        <f>TITRES_STAT!B1558</f>
        <v>44274</v>
      </c>
      <c r="B1555" s="6">
        <f>TITRES_STAT!C1558</f>
        <v>21</v>
      </c>
      <c r="C1555" s="6">
        <f>TITRES_STAT!D1558</f>
        <v>10.8301</v>
      </c>
      <c r="D1555" s="6">
        <f>TITRES_STAT!E1558</f>
        <v>11</v>
      </c>
      <c r="E1555" s="2">
        <f t="shared" si="96"/>
        <v>35693</v>
      </c>
      <c r="F1555" s="6" t="str">
        <f t="shared" si="99"/>
        <v>BEARISH</v>
      </c>
      <c r="G1555" s="6" t="str">
        <f t="shared" si="98"/>
        <v>NEUTRAL</v>
      </c>
      <c r="H1555" s="6" t="str">
        <f t="shared" si="97"/>
        <v>NEUTRAL</v>
      </c>
    </row>
    <row r="1556" spans="1:8" ht="13.5" x14ac:dyDescent="0.25">
      <c r="A1556" s="3">
        <f>TITRES_STAT!B1559</f>
        <v>44277</v>
      </c>
      <c r="B1556" s="6">
        <f>TITRES_STAT!C1559</f>
        <v>20.8</v>
      </c>
      <c r="C1556" s="6">
        <f>TITRES_STAT!D1559</f>
        <v>10.727</v>
      </c>
      <c r="D1556" s="6">
        <f>TITRES_STAT!E1559</f>
        <v>2044</v>
      </c>
      <c r="E1556" s="2">
        <f t="shared" si="96"/>
        <v>33649</v>
      </c>
      <c r="F1556" s="6" t="str">
        <f t="shared" si="99"/>
        <v>BEARISH</v>
      </c>
      <c r="G1556" s="6" t="str">
        <f t="shared" si="98"/>
        <v>WEAK</v>
      </c>
      <c r="H1556" s="6" t="str">
        <f t="shared" si="97"/>
        <v>CONFIRMED BEARISH</v>
      </c>
    </row>
    <row r="1557" spans="1:8" ht="13.5" x14ac:dyDescent="0.25">
      <c r="A1557" s="3">
        <f>TITRES_STAT!B1560</f>
        <v>44278</v>
      </c>
      <c r="B1557" s="6">
        <f>TITRES_STAT!C1560</f>
        <v>21</v>
      </c>
      <c r="C1557" s="6">
        <f>TITRES_STAT!D1560</f>
        <v>10.8301</v>
      </c>
      <c r="D1557" s="6">
        <f>TITRES_STAT!E1560</f>
        <v>2022</v>
      </c>
      <c r="E1557" s="2">
        <f t="shared" si="96"/>
        <v>35671</v>
      </c>
      <c r="F1557" s="6" t="str">
        <f t="shared" si="99"/>
        <v>BEARISH</v>
      </c>
      <c r="G1557" s="6" t="str">
        <f t="shared" si="98"/>
        <v>NEUTRAL</v>
      </c>
      <c r="H1557" s="6" t="str">
        <f t="shared" si="97"/>
        <v>NEUTRAL</v>
      </c>
    </row>
    <row r="1558" spans="1:8" ht="13.5" x14ac:dyDescent="0.25">
      <c r="A1558" s="3">
        <f>TITRES_STAT!B1561</f>
        <v>44279</v>
      </c>
      <c r="B1558" s="6">
        <f>TITRES_STAT!C1561</f>
        <v>21.63</v>
      </c>
      <c r="C1558" s="6">
        <f>TITRES_STAT!D1561</f>
        <v>11.155099999999999</v>
      </c>
      <c r="D1558" s="6">
        <f>TITRES_STAT!E1561</f>
        <v>13284</v>
      </c>
      <c r="E1558" s="2">
        <f t="shared" si="96"/>
        <v>48955</v>
      </c>
      <c r="F1558" s="6" t="str">
        <f t="shared" si="99"/>
        <v>BULLISH</v>
      </c>
      <c r="G1558" s="6" t="str">
        <f t="shared" si="98"/>
        <v>STRONG</v>
      </c>
      <c r="H1558" s="6" t="str">
        <f t="shared" si="97"/>
        <v>CONFIRMED BULLISH</v>
      </c>
    </row>
    <row r="1559" spans="1:8" ht="13.5" x14ac:dyDescent="0.25">
      <c r="A1559" s="3">
        <f>TITRES_STAT!B1562</f>
        <v>44280</v>
      </c>
      <c r="B1559" s="6">
        <f>TITRES_STAT!C1562</f>
        <v>22</v>
      </c>
      <c r="C1559" s="6">
        <f>TITRES_STAT!D1562</f>
        <v>11.3459</v>
      </c>
      <c r="D1559" s="6">
        <f>TITRES_STAT!E1562</f>
        <v>5422</v>
      </c>
      <c r="E1559" s="2">
        <f t="shared" si="96"/>
        <v>54377</v>
      </c>
      <c r="F1559" s="6" t="str">
        <f t="shared" si="99"/>
        <v>BULLISH</v>
      </c>
      <c r="G1559" s="6" t="str">
        <f t="shared" si="98"/>
        <v>STRONG</v>
      </c>
      <c r="H1559" s="6" t="str">
        <f t="shared" si="97"/>
        <v>CONFIRMED BULLISH</v>
      </c>
    </row>
    <row r="1560" spans="1:8" ht="13.5" x14ac:dyDescent="0.25">
      <c r="A1560" s="3">
        <f>TITRES_STAT!B1563</f>
        <v>44281</v>
      </c>
      <c r="B1560" s="6">
        <f>TITRES_STAT!C1563</f>
        <v>21.54</v>
      </c>
      <c r="C1560" s="6">
        <f>TITRES_STAT!D1563</f>
        <v>11.108599999999999</v>
      </c>
      <c r="D1560" s="6">
        <f>TITRES_STAT!E1563</f>
        <v>1220</v>
      </c>
      <c r="E1560" s="2">
        <f t="shared" si="96"/>
        <v>53157</v>
      </c>
      <c r="F1560" s="6" t="str">
        <f t="shared" si="99"/>
        <v>BULLISH</v>
      </c>
      <c r="G1560" s="6" t="str">
        <f t="shared" si="98"/>
        <v>STRONG</v>
      </c>
      <c r="H1560" s="6" t="str">
        <f t="shared" si="97"/>
        <v>CONFIRMED BULLISH</v>
      </c>
    </row>
    <row r="1561" spans="1:8" ht="13.5" x14ac:dyDescent="0.25">
      <c r="A1561" s="3">
        <f>TITRES_STAT!B1564</f>
        <v>44284</v>
      </c>
      <c r="B1561" s="6">
        <f>TITRES_STAT!C1564</f>
        <v>21.7</v>
      </c>
      <c r="C1561" s="6">
        <f>TITRES_STAT!D1564</f>
        <v>11.1912</v>
      </c>
      <c r="D1561" s="6">
        <f>TITRES_STAT!E1564</f>
        <v>3492</v>
      </c>
      <c r="E1561" s="2">
        <f t="shared" si="96"/>
        <v>56649</v>
      </c>
      <c r="F1561" s="6" t="str">
        <f t="shared" si="99"/>
        <v>BULLISH</v>
      </c>
      <c r="G1561" s="6" t="str">
        <f t="shared" si="98"/>
        <v>STRONG</v>
      </c>
      <c r="H1561" s="6" t="str">
        <f t="shared" si="97"/>
        <v>CONFIRMED BULLISH</v>
      </c>
    </row>
    <row r="1562" spans="1:8" ht="13.5" x14ac:dyDescent="0.25">
      <c r="A1562" s="3">
        <f>TITRES_STAT!B1565</f>
        <v>44285</v>
      </c>
      <c r="B1562" s="6">
        <f>TITRES_STAT!C1565</f>
        <v>21.25</v>
      </c>
      <c r="C1562" s="6">
        <f>TITRES_STAT!D1565</f>
        <v>10.959099999999999</v>
      </c>
      <c r="D1562" s="6">
        <f>TITRES_STAT!E1565</f>
        <v>1217</v>
      </c>
      <c r="E1562" s="2">
        <f t="shared" si="96"/>
        <v>55432</v>
      </c>
      <c r="F1562" s="6" t="str">
        <f t="shared" si="99"/>
        <v>BULLISH</v>
      </c>
      <c r="G1562" s="6" t="str">
        <f t="shared" si="98"/>
        <v>STRONG</v>
      </c>
      <c r="H1562" s="6" t="str">
        <f t="shared" si="97"/>
        <v>CONFIRMED BULLISH</v>
      </c>
    </row>
    <row r="1563" spans="1:8" ht="13.5" x14ac:dyDescent="0.25">
      <c r="A1563" s="3">
        <f>TITRES_STAT!B1566</f>
        <v>44286</v>
      </c>
      <c r="B1563" s="6">
        <f>TITRES_STAT!C1566</f>
        <v>21.5</v>
      </c>
      <c r="C1563" s="6">
        <f>TITRES_STAT!D1566</f>
        <v>11.087999999999999</v>
      </c>
      <c r="D1563" s="6">
        <f>TITRES_STAT!E1566</f>
        <v>663</v>
      </c>
      <c r="E1563" s="2">
        <f t="shared" si="96"/>
        <v>56095</v>
      </c>
      <c r="F1563" s="6" t="str">
        <f t="shared" si="99"/>
        <v>BULLISH</v>
      </c>
      <c r="G1563" s="6" t="str">
        <f t="shared" si="98"/>
        <v>STRONG</v>
      </c>
      <c r="H1563" s="6" t="str">
        <f t="shared" si="97"/>
        <v>BULLISH DIVERGENCE</v>
      </c>
    </row>
    <row r="1564" spans="1:8" ht="13.5" x14ac:dyDescent="0.25">
      <c r="A1564" s="3">
        <f>TITRES_STAT!B1567</f>
        <v>44287</v>
      </c>
      <c r="B1564" s="6">
        <f>TITRES_STAT!C1567</f>
        <v>21.5</v>
      </c>
      <c r="C1564" s="6">
        <f>TITRES_STAT!D1567</f>
        <v>11.087999999999999</v>
      </c>
      <c r="D1564" s="6">
        <f>TITRES_STAT!E1567</f>
        <v>1440</v>
      </c>
      <c r="E1564" s="2">
        <f t="shared" si="96"/>
        <v>56095</v>
      </c>
      <c r="F1564" s="6" t="str">
        <f t="shared" si="99"/>
        <v>BULLISH</v>
      </c>
      <c r="G1564" s="6" t="str">
        <f t="shared" si="98"/>
        <v>STRONG</v>
      </c>
      <c r="H1564" s="6" t="str">
        <f t="shared" si="97"/>
        <v>BULLISH DIVERGENCE</v>
      </c>
    </row>
    <row r="1565" spans="1:8" ht="13.5" x14ac:dyDescent="0.25">
      <c r="A1565" s="3">
        <f>TITRES_STAT!B1568</f>
        <v>44288</v>
      </c>
      <c r="B1565" s="6">
        <f>TITRES_STAT!C1568</f>
        <v>21.3</v>
      </c>
      <c r="C1565" s="6">
        <f>TITRES_STAT!D1568</f>
        <v>10.9849</v>
      </c>
      <c r="D1565" s="6">
        <f>TITRES_STAT!E1568</f>
        <v>1260</v>
      </c>
      <c r="E1565" s="2">
        <f t="shared" si="96"/>
        <v>54835</v>
      </c>
      <c r="F1565" s="6" t="str">
        <f t="shared" si="99"/>
        <v>BULLISH</v>
      </c>
      <c r="G1565" s="6" t="str">
        <f t="shared" si="98"/>
        <v>STRONG</v>
      </c>
      <c r="H1565" s="6" t="str">
        <f t="shared" si="97"/>
        <v>BULLISH DIVERGENCE</v>
      </c>
    </row>
    <row r="1566" spans="1:8" ht="13.5" x14ac:dyDescent="0.25">
      <c r="A1566" s="3">
        <f>TITRES_STAT!B1569</f>
        <v>44291</v>
      </c>
      <c r="B1566" s="6">
        <f>TITRES_STAT!C1569</f>
        <v>22.14</v>
      </c>
      <c r="C1566" s="6">
        <f>TITRES_STAT!D1569</f>
        <v>11.418100000000001</v>
      </c>
      <c r="D1566" s="6">
        <f>TITRES_STAT!E1569</f>
        <v>2470</v>
      </c>
      <c r="E1566" s="2">
        <f t="shared" si="96"/>
        <v>57305</v>
      </c>
      <c r="F1566" s="6" t="str">
        <f t="shared" si="99"/>
        <v>BULLISH</v>
      </c>
      <c r="G1566" s="6" t="str">
        <f t="shared" si="98"/>
        <v>NEUTRAL</v>
      </c>
      <c r="H1566" s="6" t="str">
        <f t="shared" si="97"/>
        <v>CONFIRMED BULLISH</v>
      </c>
    </row>
    <row r="1567" spans="1:8" ht="13.5" x14ac:dyDescent="0.25">
      <c r="A1567" s="3">
        <f>TITRES_STAT!B1570</f>
        <v>44292</v>
      </c>
      <c r="B1567" s="6">
        <f>TITRES_STAT!C1570</f>
        <v>22.45</v>
      </c>
      <c r="C1567" s="6">
        <f>TITRES_STAT!D1570</f>
        <v>11.5779</v>
      </c>
      <c r="D1567" s="6">
        <f>TITRES_STAT!E1570</f>
        <v>3355</v>
      </c>
      <c r="E1567" s="2">
        <f t="shared" si="96"/>
        <v>60660</v>
      </c>
      <c r="F1567" s="6" t="str">
        <f t="shared" si="99"/>
        <v>BULLISH</v>
      </c>
      <c r="G1567" s="6" t="str">
        <f t="shared" si="98"/>
        <v>STRONG</v>
      </c>
      <c r="H1567" s="6" t="str">
        <f t="shared" si="97"/>
        <v>CONFIRMED BULLISH</v>
      </c>
    </row>
    <row r="1568" spans="1:8" ht="13.5" x14ac:dyDescent="0.25">
      <c r="A1568" s="3">
        <f>TITRES_STAT!B1571</f>
        <v>44293</v>
      </c>
      <c r="B1568" s="6">
        <f>TITRES_STAT!C1571</f>
        <v>22.45</v>
      </c>
      <c r="C1568" s="6">
        <f>TITRES_STAT!D1571</f>
        <v>11.5779</v>
      </c>
      <c r="D1568" s="6">
        <f>TITRES_STAT!E1571</f>
        <v>465</v>
      </c>
      <c r="E1568" s="2">
        <f t="shared" si="96"/>
        <v>60660</v>
      </c>
      <c r="F1568" s="6" t="str">
        <f t="shared" si="99"/>
        <v>BULLISH</v>
      </c>
      <c r="G1568" s="6" t="str">
        <f t="shared" si="98"/>
        <v>STRONG</v>
      </c>
      <c r="H1568" s="6" t="str">
        <f t="shared" si="97"/>
        <v>CONFIRMED BULLISH</v>
      </c>
    </row>
    <row r="1569" spans="1:8" ht="13.5" x14ac:dyDescent="0.25">
      <c r="A1569" s="3">
        <f>TITRES_STAT!B1572</f>
        <v>44294</v>
      </c>
      <c r="B1569" s="6">
        <f>TITRES_STAT!C1572</f>
        <v>22.45</v>
      </c>
      <c r="C1569" s="6">
        <f>TITRES_STAT!D1572</f>
        <v>11.5779</v>
      </c>
      <c r="D1569" s="6">
        <f>TITRES_STAT!E1572</f>
        <v>398</v>
      </c>
      <c r="E1569" s="2">
        <f t="shared" si="96"/>
        <v>60660</v>
      </c>
      <c r="F1569" s="6" t="str">
        <f t="shared" si="99"/>
        <v>BULLISH</v>
      </c>
      <c r="G1569" s="6" t="str">
        <f t="shared" si="98"/>
        <v>STRONG</v>
      </c>
      <c r="H1569" s="6" t="str">
        <f t="shared" si="97"/>
        <v>CONFIRMED BULLISH</v>
      </c>
    </row>
    <row r="1570" spans="1:8" ht="13.5" x14ac:dyDescent="0.25">
      <c r="A1570" s="3">
        <f>TITRES_STAT!B1573</f>
        <v>44298</v>
      </c>
      <c r="B1570" s="6">
        <f>TITRES_STAT!C1573</f>
        <v>23.46</v>
      </c>
      <c r="C1570" s="6">
        <f>TITRES_STAT!D1573</f>
        <v>12.098800000000001</v>
      </c>
      <c r="D1570" s="6">
        <f>TITRES_STAT!E1573</f>
        <v>11196</v>
      </c>
      <c r="E1570" s="2">
        <f t="shared" si="96"/>
        <v>71856</v>
      </c>
      <c r="F1570" s="6" t="str">
        <f t="shared" si="99"/>
        <v>BULLISH</v>
      </c>
      <c r="G1570" s="6" t="str">
        <f t="shared" si="98"/>
        <v>STRONG</v>
      </c>
      <c r="H1570" s="6" t="str">
        <f t="shared" si="97"/>
        <v>CONFIRMED BULLISH</v>
      </c>
    </row>
    <row r="1571" spans="1:8" ht="13.5" x14ac:dyDescent="0.25">
      <c r="A1571" s="3">
        <f>TITRES_STAT!B1574</f>
        <v>44299</v>
      </c>
      <c r="B1571" s="6">
        <f>TITRES_STAT!C1574</f>
        <v>24</v>
      </c>
      <c r="C1571" s="6">
        <f>TITRES_STAT!D1574</f>
        <v>12.3773</v>
      </c>
      <c r="D1571" s="6">
        <f>TITRES_STAT!E1574</f>
        <v>201</v>
      </c>
      <c r="E1571" s="2">
        <f t="shared" si="96"/>
        <v>72057</v>
      </c>
      <c r="F1571" s="6" t="str">
        <f t="shared" si="99"/>
        <v>BULLISH</v>
      </c>
      <c r="G1571" s="6" t="str">
        <f t="shared" si="98"/>
        <v>STRONG</v>
      </c>
      <c r="H1571" s="6" t="str">
        <f t="shared" si="97"/>
        <v>CONFIRMED BULLISH</v>
      </c>
    </row>
    <row r="1572" spans="1:8" ht="13.5" x14ac:dyDescent="0.25">
      <c r="A1572" s="3">
        <f>TITRES_STAT!B1575</f>
        <v>44300</v>
      </c>
      <c r="B1572" s="6">
        <f>TITRES_STAT!C1575</f>
        <v>23.8</v>
      </c>
      <c r="C1572" s="6">
        <f>TITRES_STAT!D1575</f>
        <v>12.2742</v>
      </c>
      <c r="D1572" s="6">
        <f>TITRES_STAT!E1575</f>
        <v>343</v>
      </c>
      <c r="E1572" s="2">
        <f t="shared" si="96"/>
        <v>71714</v>
      </c>
      <c r="F1572" s="6" t="str">
        <f t="shared" si="99"/>
        <v>BULLISH</v>
      </c>
      <c r="G1572" s="6" t="str">
        <f t="shared" si="98"/>
        <v>STRONG</v>
      </c>
      <c r="H1572" s="6" t="str">
        <f t="shared" si="97"/>
        <v>CONFIRMED BULLISH</v>
      </c>
    </row>
    <row r="1573" spans="1:8" ht="13.5" x14ac:dyDescent="0.25">
      <c r="A1573" s="3">
        <f>TITRES_STAT!B1576</f>
        <v>44301</v>
      </c>
      <c r="B1573" s="6">
        <f>TITRES_STAT!C1576</f>
        <v>23.9</v>
      </c>
      <c r="C1573" s="6">
        <f>TITRES_STAT!D1576</f>
        <v>12.325699999999999</v>
      </c>
      <c r="D1573" s="6">
        <f>TITRES_STAT!E1576</f>
        <v>52</v>
      </c>
      <c r="E1573" s="2">
        <f t="shared" si="96"/>
        <v>71766</v>
      </c>
      <c r="F1573" s="6" t="str">
        <f t="shared" si="99"/>
        <v>BULLISH</v>
      </c>
      <c r="G1573" s="6" t="str">
        <f t="shared" si="98"/>
        <v>STRONG</v>
      </c>
      <c r="H1573" s="6" t="str">
        <f t="shared" si="97"/>
        <v>CONFIRMED BULLISH</v>
      </c>
    </row>
    <row r="1574" spans="1:8" ht="13.5" x14ac:dyDescent="0.25">
      <c r="A1574" s="3">
        <f>TITRES_STAT!B1577</f>
        <v>44302</v>
      </c>
      <c r="B1574" s="6">
        <f>TITRES_STAT!C1577</f>
        <v>23.9</v>
      </c>
      <c r="C1574" s="6">
        <f>TITRES_STAT!D1577</f>
        <v>12.325699999999999</v>
      </c>
      <c r="D1574" s="6">
        <f>TITRES_STAT!E1577</f>
        <v>10</v>
      </c>
      <c r="E1574" s="2">
        <f t="shared" si="96"/>
        <v>71766</v>
      </c>
      <c r="F1574" s="6" t="str">
        <f t="shared" si="99"/>
        <v>BULLISH</v>
      </c>
      <c r="G1574" s="6" t="str">
        <f t="shared" si="98"/>
        <v>STRONG</v>
      </c>
      <c r="H1574" s="6" t="str">
        <f t="shared" si="97"/>
        <v>CONFIRMED BULLISH</v>
      </c>
    </row>
    <row r="1575" spans="1:8" ht="13.5" x14ac:dyDescent="0.25">
      <c r="A1575" s="3">
        <f>TITRES_STAT!B1578</f>
        <v>44305</v>
      </c>
      <c r="B1575" s="6">
        <f>TITRES_STAT!C1578</f>
        <v>23.84</v>
      </c>
      <c r="C1575" s="6">
        <f>TITRES_STAT!D1578</f>
        <v>12.2948</v>
      </c>
      <c r="D1575" s="6">
        <f>TITRES_STAT!E1578</f>
        <v>252</v>
      </c>
      <c r="E1575" s="2">
        <f t="shared" si="96"/>
        <v>71514</v>
      </c>
      <c r="F1575" s="6" t="str">
        <f t="shared" si="99"/>
        <v>BEARISH</v>
      </c>
      <c r="G1575" s="6" t="str">
        <f t="shared" si="98"/>
        <v>NEUTRAL</v>
      </c>
      <c r="H1575" s="6" t="str">
        <f t="shared" si="97"/>
        <v>BEARISH DIVERGENCE</v>
      </c>
    </row>
    <row r="1576" spans="1:8" ht="13.5" x14ac:dyDescent="0.25">
      <c r="A1576" s="3">
        <f>TITRES_STAT!B1579</f>
        <v>44306</v>
      </c>
      <c r="B1576" s="6">
        <f>TITRES_STAT!C1579</f>
        <v>23.84</v>
      </c>
      <c r="C1576" s="6">
        <f>TITRES_STAT!D1579</f>
        <v>12.2948</v>
      </c>
      <c r="D1576" s="6">
        <f>TITRES_STAT!E1579</f>
        <v>0</v>
      </c>
      <c r="E1576" s="2">
        <f t="shared" si="96"/>
        <v>71514</v>
      </c>
      <c r="F1576" s="6" t="str">
        <f t="shared" si="99"/>
        <v>BEARISH</v>
      </c>
      <c r="G1576" s="6" t="str">
        <f t="shared" si="98"/>
        <v>NEUTRAL</v>
      </c>
      <c r="H1576" s="6" t="str">
        <f t="shared" si="97"/>
        <v>CONFIRMED BEARISH</v>
      </c>
    </row>
    <row r="1577" spans="1:8" ht="13.5" x14ac:dyDescent="0.25">
      <c r="A1577" s="3">
        <f>TITRES_STAT!B1580</f>
        <v>44307</v>
      </c>
      <c r="B1577" s="6">
        <f>TITRES_STAT!C1580</f>
        <v>23.84</v>
      </c>
      <c r="C1577" s="6">
        <f>TITRES_STAT!D1580</f>
        <v>12.2948</v>
      </c>
      <c r="D1577" s="6">
        <f>TITRES_STAT!E1580</f>
        <v>296</v>
      </c>
      <c r="E1577" s="2">
        <f t="shared" si="96"/>
        <v>71514</v>
      </c>
      <c r="F1577" s="6" t="str">
        <f t="shared" si="99"/>
        <v>BEARISH</v>
      </c>
      <c r="G1577" s="6" t="str">
        <f t="shared" si="98"/>
        <v>NEUTRAL</v>
      </c>
      <c r="H1577" s="6" t="str">
        <f t="shared" si="97"/>
        <v>BEARISH DIVERGENCE</v>
      </c>
    </row>
    <row r="1578" spans="1:8" ht="13.5" x14ac:dyDescent="0.25">
      <c r="A1578" s="3">
        <f>TITRES_STAT!B1581</f>
        <v>44308</v>
      </c>
      <c r="B1578" s="6">
        <f>TITRES_STAT!C1581</f>
        <v>23.84</v>
      </c>
      <c r="C1578" s="6">
        <f>TITRES_STAT!D1581</f>
        <v>12.2948</v>
      </c>
      <c r="D1578" s="6">
        <f>TITRES_STAT!E1581</f>
        <v>320</v>
      </c>
      <c r="E1578" s="2">
        <f t="shared" si="96"/>
        <v>71514</v>
      </c>
      <c r="F1578" s="6" t="str">
        <f t="shared" si="99"/>
        <v>BEARISH</v>
      </c>
      <c r="G1578" s="6" t="str">
        <f t="shared" si="98"/>
        <v>NEUTRAL</v>
      </c>
      <c r="H1578" s="6" t="str">
        <f t="shared" si="97"/>
        <v>CONFIRMED BEARISH</v>
      </c>
    </row>
    <row r="1579" spans="1:8" ht="13.5" x14ac:dyDescent="0.25">
      <c r="A1579" s="3">
        <f>TITRES_STAT!B1582</f>
        <v>44309</v>
      </c>
      <c r="B1579" s="6">
        <f>TITRES_STAT!C1582</f>
        <v>23.84</v>
      </c>
      <c r="C1579" s="6">
        <f>TITRES_STAT!D1582</f>
        <v>12.2948</v>
      </c>
      <c r="D1579" s="6">
        <f>TITRES_STAT!E1582</f>
        <v>0</v>
      </c>
      <c r="E1579" s="2">
        <f t="shared" si="96"/>
        <v>71514</v>
      </c>
      <c r="F1579" s="6" t="str">
        <f t="shared" si="99"/>
        <v>BEARISH</v>
      </c>
      <c r="G1579" s="6" t="str">
        <f t="shared" si="98"/>
        <v>NEUTRAL</v>
      </c>
      <c r="H1579" s="6" t="str">
        <f t="shared" si="97"/>
        <v>CONFIRMED BEARISH</v>
      </c>
    </row>
    <row r="1580" spans="1:8" ht="13.5" x14ac:dyDescent="0.25">
      <c r="A1580" s="3">
        <f>TITRES_STAT!B1583</f>
        <v>44312</v>
      </c>
      <c r="B1580" s="6">
        <f>TITRES_STAT!C1583</f>
        <v>23.75</v>
      </c>
      <c r="C1580" s="6">
        <f>TITRES_STAT!D1583</f>
        <v>12.2484</v>
      </c>
      <c r="D1580" s="6">
        <f>TITRES_STAT!E1583</f>
        <v>540</v>
      </c>
      <c r="E1580" s="2">
        <f t="shared" si="96"/>
        <v>70974</v>
      </c>
      <c r="F1580" s="6" t="str">
        <f t="shared" si="99"/>
        <v>BEARISH</v>
      </c>
      <c r="G1580" s="6" t="str">
        <f t="shared" si="98"/>
        <v>NEUTRAL</v>
      </c>
      <c r="H1580" s="6" t="str">
        <f t="shared" si="97"/>
        <v>CONFIRMED BEARISH</v>
      </c>
    </row>
    <row r="1581" spans="1:8" ht="13.5" x14ac:dyDescent="0.25">
      <c r="A1581" s="3">
        <f>TITRES_STAT!B1584</f>
        <v>44313</v>
      </c>
      <c r="B1581" s="6">
        <f>TITRES_STAT!C1584</f>
        <v>23.45</v>
      </c>
      <c r="C1581" s="6">
        <f>TITRES_STAT!D1584</f>
        <v>12.0937</v>
      </c>
      <c r="D1581" s="6">
        <f>TITRES_STAT!E1584</f>
        <v>100</v>
      </c>
      <c r="E1581" s="2">
        <f t="shared" si="96"/>
        <v>70874</v>
      </c>
      <c r="F1581" s="6" t="str">
        <f t="shared" si="99"/>
        <v>BEARISH</v>
      </c>
      <c r="G1581" s="6" t="str">
        <f t="shared" si="98"/>
        <v>NEUTRAL</v>
      </c>
      <c r="H1581" s="6" t="str">
        <f t="shared" si="97"/>
        <v>CONFIRMED BEARISH</v>
      </c>
    </row>
    <row r="1582" spans="1:8" ht="13.5" x14ac:dyDescent="0.25">
      <c r="A1582" s="3">
        <f>TITRES_STAT!B1585</f>
        <v>44314</v>
      </c>
      <c r="B1582" s="6">
        <f>TITRES_STAT!C1585</f>
        <v>23.45</v>
      </c>
      <c r="C1582" s="6">
        <f>TITRES_STAT!D1585</f>
        <v>12.0937</v>
      </c>
      <c r="D1582" s="6">
        <f>TITRES_STAT!E1585</f>
        <v>51</v>
      </c>
      <c r="E1582" s="2">
        <f t="shared" si="96"/>
        <v>70874</v>
      </c>
      <c r="F1582" s="6" t="str">
        <f t="shared" si="99"/>
        <v>BEARISH</v>
      </c>
      <c r="G1582" s="6" t="str">
        <f t="shared" si="98"/>
        <v>NEUTRAL</v>
      </c>
      <c r="H1582" s="6" t="str">
        <f t="shared" si="97"/>
        <v>CONFIRMED BEARISH</v>
      </c>
    </row>
    <row r="1583" spans="1:8" ht="13.5" x14ac:dyDescent="0.25">
      <c r="A1583" s="3">
        <f>TITRES_STAT!B1586</f>
        <v>44315</v>
      </c>
      <c r="B1583" s="6">
        <f>TITRES_STAT!C1586</f>
        <v>23</v>
      </c>
      <c r="C1583" s="6">
        <f>TITRES_STAT!D1586</f>
        <v>11.861599999999999</v>
      </c>
      <c r="D1583" s="6">
        <f>TITRES_STAT!E1586</f>
        <v>550</v>
      </c>
      <c r="E1583" s="2">
        <f t="shared" si="96"/>
        <v>70324</v>
      </c>
      <c r="F1583" s="6" t="str">
        <f t="shared" si="99"/>
        <v>BEARISH</v>
      </c>
      <c r="G1583" s="6" t="str">
        <f t="shared" si="98"/>
        <v>NEUTRAL</v>
      </c>
      <c r="H1583" s="6" t="str">
        <f t="shared" si="97"/>
        <v>CONFIRMED BEARISH</v>
      </c>
    </row>
    <row r="1584" spans="1:8" ht="13.5" x14ac:dyDescent="0.25">
      <c r="A1584" s="3">
        <f>TITRES_STAT!B1587</f>
        <v>44316</v>
      </c>
      <c r="B1584" s="6">
        <f>TITRES_STAT!C1587</f>
        <v>23</v>
      </c>
      <c r="C1584" s="6">
        <f>TITRES_STAT!D1587</f>
        <v>11.861599999999999</v>
      </c>
      <c r="D1584" s="6">
        <f>TITRES_STAT!E1587</f>
        <v>360</v>
      </c>
      <c r="E1584" s="2">
        <f t="shared" si="96"/>
        <v>70324</v>
      </c>
      <c r="F1584" s="6" t="str">
        <f t="shared" si="99"/>
        <v>BEARISH</v>
      </c>
      <c r="G1584" s="6" t="str">
        <f t="shared" si="98"/>
        <v>NEUTRAL</v>
      </c>
      <c r="H1584" s="6" t="str">
        <f t="shared" si="97"/>
        <v>CONFIRMED BEARISH</v>
      </c>
    </row>
    <row r="1585" spans="1:8" ht="13.5" x14ac:dyDescent="0.25">
      <c r="A1585" s="3">
        <f>TITRES_STAT!B1588</f>
        <v>44319</v>
      </c>
      <c r="B1585" s="6">
        <f>TITRES_STAT!C1588</f>
        <v>22.75</v>
      </c>
      <c r="C1585" s="6">
        <f>TITRES_STAT!D1588</f>
        <v>11.732699999999999</v>
      </c>
      <c r="D1585" s="6">
        <f>TITRES_STAT!E1588</f>
        <v>1654</v>
      </c>
      <c r="E1585" s="2">
        <f t="shared" si="96"/>
        <v>68670</v>
      </c>
      <c r="F1585" s="6" t="str">
        <f t="shared" si="99"/>
        <v>BEARISH</v>
      </c>
      <c r="G1585" s="6" t="str">
        <f t="shared" si="98"/>
        <v>WEAK</v>
      </c>
      <c r="H1585" s="6" t="str">
        <f t="shared" si="97"/>
        <v>CONFIRMED BEARISH</v>
      </c>
    </row>
    <row r="1586" spans="1:8" ht="13.5" x14ac:dyDescent="0.25">
      <c r="A1586" s="3">
        <f>TITRES_STAT!B1589</f>
        <v>44320</v>
      </c>
      <c r="B1586" s="6">
        <f>TITRES_STAT!C1589</f>
        <v>22.73</v>
      </c>
      <c r="C1586" s="6">
        <f>TITRES_STAT!D1589</f>
        <v>11.722300000000001</v>
      </c>
      <c r="D1586" s="6">
        <f>TITRES_STAT!E1589</f>
        <v>3845</v>
      </c>
      <c r="E1586" s="2">
        <f t="shared" si="96"/>
        <v>64825</v>
      </c>
      <c r="F1586" s="6" t="str">
        <f t="shared" si="99"/>
        <v>BEARISH</v>
      </c>
      <c r="G1586" s="6" t="str">
        <f t="shared" si="98"/>
        <v>WEAK</v>
      </c>
      <c r="H1586" s="6" t="str">
        <f t="shared" si="97"/>
        <v>CONFIRMED BEARISH</v>
      </c>
    </row>
    <row r="1587" spans="1:8" ht="13.5" x14ac:dyDescent="0.25">
      <c r="A1587" s="3">
        <f>TITRES_STAT!B1590</f>
        <v>44321</v>
      </c>
      <c r="B1587" s="6">
        <f>TITRES_STAT!C1590</f>
        <v>22.69</v>
      </c>
      <c r="C1587" s="6">
        <f>TITRES_STAT!D1590</f>
        <v>11.701700000000001</v>
      </c>
      <c r="D1587" s="6">
        <f>TITRES_STAT!E1590</f>
        <v>8326</v>
      </c>
      <c r="E1587" s="2">
        <f t="shared" si="96"/>
        <v>56499</v>
      </c>
      <c r="F1587" s="6" t="str">
        <f t="shared" si="99"/>
        <v>BEARISH</v>
      </c>
      <c r="G1587" s="6" t="str">
        <f t="shared" si="98"/>
        <v>WEAK</v>
      </c>
      <c r="H1587" s="6" t="str">
        <f t="shared" si="97"/>
        <v>CONFIRMED BEARISH</v>
      </c>
    </row>
    <row r="1588" spans="1:8" ht="13.5" x14ac:dyDescent="0.25">
      <c r="A1588" s="3">
        <f>TITRES_STAT!B1591</f>
        <v>44322</v>
      </c>
      <c r="B1588" s="6">
        <f>TITRES_STAT!C1591</f>
        <v>21</v>
      </c>
      <c r="C1588" s="6">
        <f>TITRES_STAT!D1591</f>
        <v>11.9617</v>
      </c>
      <c r="D1588" s="6">
        <f>TITRES_STAT!E1591</f>
        <v>280</v>
      </c>
      <c r="E1588" s="2">
        <f t="shared" si="96"/>
        <v>56219</v>
      </c>
      <c r="F1588" s="6" t="str">
        <f t="shared" si="99"/>
        <v>BEARISH</v>
      </c>
      <c r="G1588" s="6" t="str">
        <f t="shared" si="98"/>
        <v>WEAK</v>
      </c>
      <c r="H1588" s="6" t="str">
        <f t="shared" si="97"/>
        <v>CONFIRMED BEARISH</v>
      </c>
    </row>
    <row r="1589" spans="1:8" ht="13.5" x14ac:dyDescent="0.25">
      <c r="A1589" s="3">
        <f>TITRES_STAT!B1592</f>
        <v>44323</v>
      </c>
      <c r="B1589" s="6">
        <f>TITRES_STAT!C1592</f>
        <v>20.97</v>
      </c>
      <c r="C1589" s="6">
        <f>TITRES_STAT!D1592</f>
        <v>11.944599999999999</v>
      </c>
      <c r="D1589" s="6">
        <f>TITRES_STAT!E1592</f>
        <v>669</v>
      </c>
      <c r="E1589" s="2">
        <f t="shared" si="96"/>
        <v>55550</v>
      </c>
      <c r="F1589" s="6" t="str">
        <f t="shared" si="99"/>
        <v>BEARISH</v>
      </c>
      <c r="G1589" s="6" t="str">
        <f t="shared" si="98"/>
        <v>WEAK</v>
      </c>
      <c r="H1589" s="6" t="str">
        <f t="shared" si="97"/>
        <v>CONFIRMED BEARISH</v>
      </c>
    </row>
    <row r="1590" spans="1:8" ht="13.5" x14ac:dyDescent="0.25">
      <c r="A1590" s="3">
        <f>TITRES_STAT!B1593</f>
        <v>44326</v>
      </c>
      <c r="B1590" s="6">
        <f>TITRES_STAT!C1593</f>
        <v>20.5</v>
      </c>
      <c r="C1590" s="6">
        <f>TITRES_STAT!D1593</f>
        <v>11.6769</v>
      </c>
      <c r="D1590" s="6">
        <f>TITRES_STAT!E1593</f>
        <v>1306</v>
      </c>
      <c r="E1590" s="2">
        <f t="shared" si="96"/>
        <v>54244</v>
      </c>
      <c r="F1590" s="6" t="str">
        <f t="shared" si="99"/>
        <v>BEARISH</v>
      </c>
      <c r="G1590" s="6" t="str">
        <f t="shared" si="98"/>
        <v>WEAK</v>
      </c>
      <c r="H1590" s="6" t="str">
        <f t="shared" si="97"/>
        <v>CONFIRMED BEARISH</v>
      </c>
    </row>
    <row r="1591" spans="1:8" ht="13.5" x14ac:dyDescent="0.25">
      <c r="A1591" s="3">
        <f>TITRES_STAT!B1594</f>
        <v>44327</v>
      </c>
      <c r="B1591" s="6">
        <f>TITRES_STAT!C1594</f>
        <v>20.8</v>
      </c>
      <c r="C1591" s="6">
        <f>TITRES_STAT!D1594</f>
        <v>11.847799999999999</v>
      </c>
      <c r="D1591" s="6">
        <f>TITRES_STAT!E1594</f>
        <v>2267</v>
      </c>
      <c r="E1591" s="2">
        <f t="shared" si="96"/>
        <v>56511</v>
      </c>
      <c r="F1591" s="6" t="str">
        <f t="shared" si="99"/>
        <v>BEARISH</v>
      </c>
      <c r="G1591" s="6" t="str">
        <f t="shared" si="98"/>
        <v>WEAK</v>
      </c>
      <c r="H1591" s="6" t="str">
        <f t="shared" si="97"/>
        <v>CONFIRMED BEARISH</v>
      </c>
    </row>
    <row r="1592" spans="1:8" ht="13.5" x14ac:dyDescent="0.25">
      <c r="A1592" s="3">
        <f>TITRES_STAT!B1595</f>
        <v>44333</v>
      </c>
      <c r="B1592" s="6">
        <f>TITRES_STAT!C1595</f>
        <v>21</v>
      </c>
      <c r="C1592" s="6">
        <f>TITRES_STAT!D1595</f>
        <v>11.9617</v>
      </c>
      <c r="D1592" s="6">
        <f>TITRES_STAT!E1595</f>
        <v>7345</v>
      </c>
      <c r="E1592" s="2">
        <f t="shared" si="96"/>
        <v>63856</v>
      </c>
      <c r="F1592" s="6" t="str">
        <f t="shared" si="99"/>
        <v>BULLISH</v>
      </c>
      <c r="G1592" s="6" t="str">
        <f t="shared" si="98"/>
        <v>STRONG</v>
      </c>
      <c r="H1592" s="6" t="str">
        <f t="shared" si="97"/>
        <v>BULLISH DIVERGENCE</v>
      </c>
    </row>
    <row r="1593" spans="1:8" ht="13.5" x14ac:dyDescent="0.25">
      <c r="A1593" s="3">
        <f>TITRES_STAT!B1596</f>
        <v>44334</v>
      </c>
      <c r="B1593" s="6">
        <f>TITRES_STAT!C1596</f>
        <v>21.26</v>
      </c>
      <c r="C1593" s="6">
        <f>TITRES_STAT!D1596</f>
        <v>12.1098</v>
      </c>
      <c r="D1593" s="6">
        <f>TITRES_STAT!E1596</f>
        <v>4679</v>
      </c>
      <c r="E1593" s="2">
        <f t="shared" si="96"/>
        <v>68535</v>
      </c>
      <c r="F1593" s="6" t="str">
        <f t="shared" si="99"/>
        <v>BULLISH</v>
      </c>
      <c r="G1593" s="6" t="str">
        <f t="shared" si="98"/>
        <v>STRONG</v>
      </c>
      <c r="H1593" s="6" t="str">
        <f t="shared" si="97"/>
        <v>CONFIRMED BULLISH</v>
      </c>
    </row>
    <row r="1594" spans="1:8" ht="13.5" x14ac:dyDescent="0.25">
      <c r="A1594" s="3">
        <f>TITRES_STAT!B1597</f>
        <v>44335</v>
      </c>
      <c r="B1594" s="6">
        <f>TITRES_STAT!C1597</f>
        <v>21.7</v>
      </c>
      <c r="C1594" s="6">
        <f>TITRES_STAT!D1597</f>
        <v>12.3605</v>
      </c>
      <c r="D1594" s="6">
        <f>TITRES_STAT!E1597</f>
        <v>6460</v>
      </c>
      <c r="E1594" s="2">
        <f t="shared" si="96"/>
        <v>74995</v>
      </c>
      <c r="F1594" s="6" t="str">
        <f t="shared" si="99"/>
        <v>BULLISH</v>
      </c>
      <c r="G1594" s="6" t="str">
        <f t="shared" si="98"/>
        <v>STRONG</v>
      </c>
      <c r="H1594" s="6" t="str">
        <f t="shared" si="97"/>
        <v>CONFIRMED BULLISH</v>
      </c>
    </row>
    <row r="1595" spans="1:8" ht="13.5" x14ac:dyDescent="0.25">
      <c r="A1595" s="3">
        <f>TITRES_STAT!B1598</f>
        <v>44336</v>
      </c>
      <c r="B1595" s="6">
        <f>TITRES_STAT!C1598</f>
        <v>21.84</v>
      </c>
      <c r="C1595" s="6">
        <f>TITRES_STAT!D1598</f>
        <v>12.440200000000001</v>
      </c>
      <c r="D1595" s="6">
        <f>TITRES_STAT!E1598</f>
        <v>2154</v>
      </c>
      <c r="E1595" s="2">
        <f t="shared" si="96"/>
        <v>77149</v>
      </c>
      <c r="F1595" s="6" t="str">
        <f t="shared" si="99"/>
        <v>BULLISH</v>
      </c>
      <c r="G1595" s="6" t="str">
        <f t="shared" si="98"/>
        <v>STRONG</v>
      </c>
      <c r="H1595" s="6" t="str">
        <f t="shared" si="97"/>
        <v>CONFIRMED BULLISH</v>
      </c>
    </row>
    <row r="1596" spans="1:8" ht="13.5" x14ac:dyDescent="0.25">
      <c r="A1596" s="3">
        <f>TITRES_STAT!B1599</f>
        <v>44337</v>
      </c>
      <c r="B1596" s="6">
        <f>TITRES_STAT!C1599</f>
        <v>21.75</v>
      </c>
      <c r="C1596" s="6">
        <f>TITRES_STAT!D1599</f>
        <v>12.3889</v>
      </c>
      <c r="D1596" s="6">
        <f>TITRES_STAT!E1599</f>
        <v>854</v>
      </c>
      <c r="E1596" s="2">
        <f t="shared" si="96"/>
        <v>76295</v>
      </c>
      <c r="F1596" s="6" t="str">
        <f t="shared" si="99"/>
        <v>BULLISH</v>
      </c>
      <c r="G1596" s="6" t="str">
        <f t="shared" si="98"/>
        <v>STRONG</v>
      </c>
      <c r="H1596" s="6" t="str">
        <f t="shared" si="97"/>
        <v>CONFIRMED BULLISH</v>
      </c>
    </row>
    <row r="1597" spans="1:8" ht="13.5" x14ac:dyDescent="0.25">
      <c r="A1597" s="3">
        <f>TITRES_STAT!B1600</f>
        <v>44340</v>
      </c>
      <c r="B1597" s="6">
        <f>TITRES_STAT!C1600</f>
        <v>21.9</v>
      </c>
      <c r="C1597" s="6">
        <f>TITRES_STAT!D1600</f>
        <v>12.474399999999999</v>
      </c>
      <c r="D1597" s="6">
        <f>TITRES_STAT!E1600</f>
        <v>527</v>
      </c>
      <c r="E1597" s="2">
        <f t="shared" si="96"/>
        <v>76822</v>
      </c>
      <c r="F1597" s="6" t="str">
        <f t="shared" si="99"/>
        <v>BULLISH</v>
      </c>
      <c r="G1597" s="6" t="str">
        <f t="shared" si="98"/>
        <v>STRONG</v>
      </c>
      <c r="H1597" s="6" t="str">
        <f t="shared" si="97"/>
        <v>CONFIRMED BULLISH</v>
      </c>
    </row>
    <row r="1598" spans="1:8" ht="13.5" x14ac:dyDescent="0.25">
      <c r="A1598" s="3">
        <f>TITRES_STAT!B1601</f>
        <v>44341</v>
      </c>
      <c r="B1598" s="6">
        <f>TITRES_STAT!C1601</f>
        <v>21.9</v>
      </c>
      <c r="C1598" s="6">
        <f>TITRES_STAT!D1601</f>
        <v>12.474399999999999</v>
      </c>
      <c r="D1598" s="6">
        <f>TITRES_STAT!E1601</f>
        <v>0</v>
      </c>
      <c r="E1598" s="2">
        <f t="shared" si="96"/>
        <v>76822</v>
      </c>
      <c r="F1598" s="6" t="str">
        <f t="shared" si="99"/>
        <v>BULLISH</v>
      </c>
      <c r="G1598" s="6" t="str">
        <f t="shared" si="98"/>
        <v>STRONG</v>
      </c>
      <c r="H1598" s="6" t="str">
        <f t="shared" si="97"/>
        <v>CONFIRMED BULLISH</v>
      </c>
    </row>
    <row r="1599" spans="1:8" ht="13.5" x14ac:dyDescent="0.25">
      <c r="A1599" s="3">
        <f>TITRES_STAT!B1602</f>
        <v>44342</v>
      </c>
      <c r="B1599" s="6">
        <f>TITRES_STAT!C1602</f>
        <v>21.49</v>
      </c>
      <c r="C1599" s="6">
        <f>TITRES_STAT!D1602</f>
        <v>12.2408</v>
      </c>
      <c r="D1599" s="6">
        <f>TITRES_STAT!E1602</f>
        <v>281</v>
      </c>
      <c r="E1599" s="2">
        <f t="shared" si="96"/>
        <v>76541</v>
      </c>
      <c r="F1599" s="6" t="str">
        <f t="shared" si="99"/>
        <v>BULLISH</v>
      </c>
      <c r="G1599" s="6" t="str">
        <f t="shared" si="98"/>
        <v>STRONG</v>
      </c>
      <c r="H1599" s="6" t="str">
        <f t="shared" si="97"/>
        <v>BULLISH DIVERGENCE</v>
      </c>
    </row>
    <row r="1600" spans="1:8" ht="13.5" x14ac:dyDescent="0.25">
      <c r="A1600" s="3">
        <f>TITRES_STAT!B1603</f>
        <v>44343</v>
      </c>
      <c r="B1600" s="6">
        <f>TITRES_STAT!C1603</f>
        <v>21.5</v>
      </c>
      <c r="C1600" s="6">
        <f>TITRES_STAT!D1603</f>
        <v>12.246499999999999</v>
      </c>
      <c r="D1600" s="6">
        <f>TITRES_STAT!E1603</f>
        <v>120</v>
      </c>
      <c r="E1600" s="2">
        <f t="shared" si="96"/>
        <v>76661</v>
      </c>
      <c r="F1600" s="6" t="str">
        <f t="shared" si="99"/>
        <v>BEARISH</v>
      </c>
      <c r="G1600" s="6" t="str">
        <f t="shared" si="98"/>
        <v>NEUTRAL</v>
      </c>
      <c r="H1600" s="6" t="str">
        <f t="shared" si="97"/>
        <v>CONFIRMED BEARISH</v>
      </c>
    </row>
    <row r="1601" spans="1:8" ht="13.5" x14ac:dyDescent="0.25">
      <c r="A1601" s="3">
        <f>TITRES_STAT!B1604</f>
        <v>44344</v>
      </c>
      <c r="B1601" s="6">
        <f>TITRES_STAT!C1604</f>
        <v>21.48</v>
      </c>
      <c r="C1601" s="6">
        <f>TITRES_STAT!D1604</f>
        <v>12.235099999999999</v>
      </c>
      <c r="D1601" s="6">
        <f>TITRES_STAT!E1604</f>
        <v>90</v>
      </c>
      <c r="E1601" s="2">
        <f t="shared" si="96"/>
        <v>76571</v>
      </c>
      <c r="F1601" s="6" t="str">
        <f t="shared" si="99"/>
        <v>BULLISH</v>
      </c>
      <c r="G1601" s="6" t="str">
        <f t="shared" si="98"/>
        <v>NEUTRAL</v>
      </c>
      <c r="H1601" s="6" t="str">
        <f t="shared" si="97"/>
        <v>BULLISH DIVERGENCE</v>
      </c>
    </row>
    <row r="1602" spans="1:8" ht="13.5" x14ac:dyDescent="0.25">
      <c r="A1602" s="3">
        <f>TITRES_STAT!B1605</f>
        <v>44347</v>
      </c>
      <c r="B1602" s="6">
        <f>TITRES_STAT!C1605</f>
        <v>21.5</v>
      </c>
      <c r="C1602" s="6">
        <f>TITRES_STAT!D1605</f>
        <v>12.246499999999999</v>
      </c>
      <c r="D1602" s="6">
        <f>TITRES_STAT!E1605</f>
        <v>3409</v>
      </c>
      <c r="E1602" s="2">
        <f t="shared" si="96"/>
        <v>79980</v>
      </c>
      <c r="F1602" s="6" t="str">
        <f t="shared" si="99"/>
        <v>BULLISH</v>
      </c>
      <c r="G1602" s="6" t="str">
        <f t="shared" si="98"/>
        <v>STRONG</v>
      </c>
      <c r="H1602" s="6" t="str">
        <f t="shared" si="97"/>
        <v>BULLISH DIVERGENCE</v>
      </c>
    </row>
    <row r="1603" spans="1:8" ht="13.5" x14ac:dyDescent="0.25">
      <c r="A1603" s="3">
        <f>TITRES_STAT!B1606</f>
        <v>44348</v>
      </c>
      <c r="B1603" s="6">
        <f>TITRES_STAT!C1606</f>
        <v>21.5</v>
      </c>
      <c r="C1603" s="6">
        <f>TITRES_STAT!D1606</f>
        <v>12.246499999999999</v>
      </c>
      <c r="D1603" s="6">
        <f>TITRES_STAT!E1606</f>
        <v>101</v>
      </c>
      <c r="E1603" s="2">
        <f t="shared" si="96"/>
        <v>79980</v>
      </c>
      <c r="F1603" s="6" t="str">
        <f t="shared" si="99"/>
        <v>BULLISH</v>
      </c>
      <c r="G1603" s="6" t="str">
        <f t="shared" si="98"/>
        <v>STRONG</v>
      </c>
      <c r="H1603" s="6" t="str">
        <f t="shared" si="97"/>
        <v>BULLISH DIVERGENCE</v>
      </c>
    </row>
    <row r="1604" spans="1:8" ht="13.5" x14ac:dyDescent="0.25">
      <c r="A1604" s="3">
        <f>TITRES_STAT!B1607</f>
        <v>44349</v>
      </c>
      <c r="B1604" s="6">
        <f>TITRES_STAT!C1607</f>
        <v>21.5</v>
      </c>
      <c r="C1604" s="6">
        <f>TITRES_STAT!D1607</f>
        <v>12.246499999999999</v>
      </c>
      <c r="D1604" s="6">
        <f>TITRES_STAT!E1607</f>
        <v>4002</v>
      </c>
      <c r="E1604" s="2">
        <f t="shared" ref="E1604:E1667" si="100">IF(B1604&gt;B1603, E1603+D1604, IF(B1604&lt;B1603, E1603-D1604, E1603))</f>
        <v>79980</v>
      </c>
      <c r="F1604" s="6" t="str">
        <f t="shared" si="99"/>
        <v>BULLISH</v>
      </c>
      <c r="G1604" s="6" t="str">
        <f t="shared" si="98"/>
        <v>STRONG</v>
      </c>
      <c r="H1604" s="6" t="str">
        <f t="shared" si="97"/>
        <v>CONFIRMED BULLISH</v>
      </c>
    </row>
    <row r="1605" spans="1:8" ht="13.5" x14ac:dyDescent="0.25">
      <c r="A1605" s="3">
        <f>TITRES_STAT!B1608</f>
        <v>44350</v>
      </c>
      <c r="B1605" s="6">
        <f>TITRES_STAT!C1608</f>
        <v>21.5</v>
      </c>
      <c r="C1605" s="6">
        <f>TITRES_STAT!D1608</f>
        <v>12.246499999999999</v>
      </c>
      <c r="D1605" s="6">
        <f>TITRES_STAT!E1608</f>
        <v>59</v>
      </c>
      <c r="E1605" s="2">
        <f t="shared" si="100"/>
        <v>79980</v>
      </c>
      <c r="F1605" s="6" t="str">
        <f t="shared" si="99"/>
        <v>BULLISH</v>
      </c>
      <c r="G1605" s="6" t="str">
        <f t="shared" si="98"/>
        <v>STRONG</v>
      </c>
      <c r="H1605" s="6" t="str">
        <f t="shared" si="97"/>
        <v>NEUTRAL</v>
      </c>
    </row>
    <row r="1606" spans="1:8" ht="13.5" x14ac:dyDescent="0.25">
      <c r="A1606" s="3">
        <f>TITRES_STAT!B1609</f>
        <v>44351</v>
      </c>
      <c r="B1606" s="6">
        <f>TITRES_STAT!C1609</f>
        <v>21.5</v>
      </c>
      <c r="C1606" s="6">
        <f>TITRES_STAT!D1609</f>
        <v>12.246499999999999</v>
      </c>
      <c r="D1606" s="6">
        <f>TITRES_STAT!E1609</f>
        <v>50</v>
      </c>
      <c r="E1606" s="2">
        <f t="shared" si="100"/>
        <v>79980</v>
      </c>
      <c r="F1606" s="6" t="str">
        <f t="shared" si="99"/>
        <v>BULLISH</v>
      </c>
      <c r="G1606" s="6" t="str">
        <f t="shared" si="98"/>
        <v>STRONG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BULLISH</v>
      </c>
    </row>
    <row r="1607" spans="1:8" ht="13.5" x14ac:dyDescent="0.25">
      <c r="A1607" s="3">
        <f>TITRES_STAT!B1610</f>
        <v>44354</v>
      </c>
      <c r="B1607" s="6">
        <f>TITRES_STAT!C1610</f>
        <v>21.6</v>
      </c>
      <c r="C1607" s="6">
        <f>TITRES_STAT!D1610</f>
        <v>12.3035</v>
      </c>
      <c r="D1607" s="6">
        <f>TITRES_STAT!E1610</f>
        <v>196</v>
      </c>
      <c r="E1607" s="2">
        <f t="shared" si="100"/>
        <v>80176</v>
      </c>
      <c r="F1607" s="6" t="str">
        <f t="shared" si="99"/>
        <v>BULLISH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CONFIRMED BULLISH</v>
      </c>
    </row>
    <row r="1608" spans="1:8" ht="13.5" x14ac:dyDescent="0.25">
      <c r="A1608" s="3">
        <f>TITRES_STAT!B1611</f>
        <v>44355</v>
      </c>
      <c r="B1608" s="6">
        <f>TITRES_STAT!C1611</f>
        <v>21.5</v>
      </c>
      <c r="C1608" s="6">
        <f>TITRES_STAT!D1611</f>
        <v>12.246499999999999</v>
      </c>
      <c r="D1608" s="6">
        <f>TITRES_STAT!E1611</f>
        <v>433</v>
      </c>
      <c r="E1608" s="2">
        <f t="shared" si="100"/>
        <v>79743</v>
      </c>
      <c r="F1608" s="6" t="str">
        <f t="shared" ref="F1608:F1671" si="103">IF(E1608&gt;E1603,"BULLISH",IF(E1608&lt;E1603,"BEARISH","NEUTRAL"))</f>
        <v>BEARISH</v>
      </c>
      <c r="G1608" s="6" t="str">
        <f t="shared" si="102"/>
        <v>NEUTRAL</v>
      </c>
      <c r="H1608" s="6" t="str">
        <f t="shared" si="101"/>
        <v>NEUTRAL</v>
      </c>
    </row>
    <row r="1609" spans="1:8" ht="13.5" x14ac:dyDescent="0.25">
      <c r="A1609" s="3">
        <f>TITRES_STAT!B1612</f>
        <v>44356</v>
      </c>
      <c r="B1609" s="6">
        <f>TITRES_STAT!C1612</f>
        <v>21.49</v>
      </c>
      <c r="C1609" s="6">
        <f>TITRES_STAT!D1612</f>
        <v>12.2408</v>
      </c>
      <c r="D1609" s="6">
        <f>TITRES_STAT!E1612</f>
        <v>346</v>
      </c>
      <c r="E1609" s="2">
        <f t="shared" si="100"/>
        <v>79397</v>
      </c>
      <c r="F1609" s="6" t="str">
        <f t="shared" si="103"/>
        <v>BEARISH</v>
      </c>
      <c r="G1609" s="6" t="str">
        <f t="shared" si="102"/>
        <v>NEUTRAL</v>
      </c>
      <c r="H1609" s="6" t="str">
        <f t="shared" si="101"/>
        <v>CONFIRMED BEARISH</v>
      </c>
    </row>
    <row r="1610" spans="1:8" ht="13.5" x14ac:dyDescent="0.25">
      <c r="A1610" s="3">
        <f>TITRES_STAT!B1613</f>
        <v>44357</v>
      </c>
      <c r="B1610" s="6">
        <f>TITRES_STAT!C1613</f>
        <v>21.49</v>
      </c>
      <c r="C1610" s="6">
        <f>TITRES_STAT!D1613</f>
        <v>12.2408</v>
      </c>
      <c r="D1610" s="6">
        <f>TITRES_STAT!E1613</f>
        <v>101</v>
      </c>
      <c r="E1610" s="2">
        <f t="shared" si="100"/>
        <v>79397</v>
      </c>
      <c r="F1610" s="6" t="str">
        <f t="shared" si="103"/>
        <v>BEARISH</v>
      </c>
      <c r="G1610" s="6" t="str">
        <f t="shared" si="102"/>
        <v>NEUTRAL</v>
      </c>
      <c r="H1610" s="6" t="str">
        <f t="shared" si="101"/>
        <v>CONFIRMED BEARISH</v>
      </c>
    </row>
    <row r="1611" spans="1:8" ht="13.5" x14ac:dyDescent="0.25">
      <c r="A1611" s="3">
        <f>TITRES_STAT!B1614</f>
        <v>44358</v>
      </c>
      <c r="B1611" s="6">
        <f>TITRES_STAT!C1614</f>
        <v>21.5</v>
      </c>
      <c r="C1611" s="6">
        <f>TITRES_STAT!D1614</f>
        <v>12.246499999999999</v>
      </c>
      <c r="D1611" s="6">
        <f>TITRES_STAT!E1614</f>
        <v>29</v>
      </c>
      <c r="E1611" s="2">
        <f t="shared" si="100"/>
        <v>79426</v>
      </c>
      <c r="F1611" s="6" t="str">
        <f t="shared" si="103"/>
        <v>BEARISH</v>
      </c>
      <c r="G1611" s="6" t="str">
        <f t="shared" si="102"/>
        <v>NEUTRAL</v>
      </c>
      <c r="H1611" s="6" t="str">
        <f t="shared" si="101"/>
        <v>NEUTRAL</v>
      </c>
    </row>
    <row r="1612" spans="1:8" ht="13.5" x14ac:dyDescent="0.25">
      <c r="A1612" s="3">
        <f>TITRES_STAT!B1615</f>
        <v>44361</v>
      </c>
      <c r="B1612" s="6">
        <f>TITRES_STAT!C1615</f>
        <v>21.45</v>
      </c>
      <c r="C1612" s="6">
        <f>TITRES_STAT!D1615</f>
        <v>12.2181</v>
      </c>
      <c r="D1612" s="6">
        <f>TITRES_STAT!E1615</f>
        <v>535</v>
      </c>
      <c r="E1612" s="2">
        <f t="shared" si="100"/>
        <v>78891</v>
      </c>
      <c r="F1612" s="6" t="str">
        <f t="shared" si="103"/>
        <v>BEARISH</v>
      </c>
      <c r="G1612" s="6" t="str">
        <f t="shared" si="102"/>
        <v>NEUTRAL</v>
      </c>
      <c r="H1612" s="6" t="str">
        <f t="shared" si="101"/>
        <v>CONFIRMED BEARISH</v>
      </c>
    </row>
    <row r="1613" spans="1:8" ht="13.5" x14ac:dyDescent="0.25">
      <c r="A1613" s="3">
        <f>TITRES_STAT!B1616</f>
        <v>44362</v>
      </c>
      <c r="B1613" s="6">
        <f>TITRES_STAT!C1616</f>
        <v>21.5</v>
      </c>
      <c r="C1613" s="6">
        <f>TITRES_STAT!D1616</f>
        <v>12.246499999999999</v>
      </c>
      <c r="D1613" s="6">
        <f>TITRES_STAT!E1616</f>
        <v>10</v>
      </c>
      <c r="E1613" s="2">
        <f t="shared" si="100"/>
        <v>78901</v>
      </c>
      <c r="F1613" s="6" t="str">
        <f t="shared" si="103"/>
        <v>BEARISH</v>
      </c>
      <c r="G1613" s="6" t="str">
        <f t="shared" si="102"/>
        <v>NEUTRAL</v>
      </c>
      <c r="H1613" s="6" t="str">
        <f t="shared" si="101"/>
        <v>NEUTRAL</v>
      </c>
    </row>
    <row r="1614" spans="1:8" ht="13.5" x14ac:dyDescent="0.25">
      <c r="A1614" s="3">
        <f>TITRES_STAT!B1617</f>
        <v>44363</v>
      </c>
      <c r="B1614" s="6">
        <f>TITRES_STAT!C1617</f>
        <v>21.5</v>
      </c>
      <c r="C1614" s="6">
        <f>TITRES_STAT!D1617</f>
        <v>12.246499999999999</v>
      </c>
      <c r="D1614" s="6">
        <f>TITRES_STAT!E1617</f>
        <v>10</v>
      </c>
      <c r="E1614" s="2">
        <f t="shared" si="100"/>
        <v>78901</v>
      </c>
      <c r="F1614" s="6" t="str">
        <f t="shared" si="103"/>
        <v>BEARISH</v>
      </c>
      <c r="G1614" s="6" t="str">
        <f t="shared" si="102"/>
        <v>NEUTRAL</v>
      </c>
      <c r="H1614" s="6" t="str">
        <f t="shared" si="101"/>
        <v>BEARISH DIVERGENCE</v>
      </c>
    </row>
    <row r="1615" spans="1:8" ht="13.5" x14ac:dyDescent="0.25">
      <c r="A1615" s="3">
        <f>TITRES_STAT!B1618</f>
        <v>44364</v>
      </c>
      <c r="B1615" s="6">
        <f>TITRES_STAT!C1618</f>
        <v>21</v>
      </c>
      <c r="C1615" s="6">
        <f>TITRES_STAT!D1618</f>
        <v>11.9617</v>
      </c>
      <c r="D1615" s="6">
        <f>TITRES_STAT!E1618</f>
        <v>617</v>
      </c>
      <c r="E1615" s="2">
        <f t="shared" si="100"/>
        <v>78284</v>
      </c>
      <c r="F1615" s="6" t="str">
        <f t="shared" si="103"/>
        <v>BEARISH</v>
      </c>
      <c r="G1615" s="6" t="str">
        <f t="shared" si="102"/>
        <v>NEUTRAL</v>
      </c>
      <c r="H1615" s="6" t="str">
        <f t="shared" si="101"/>
        <v>CONFIRMED BEARISH</v>
      </c>
    </row>
    <row r="1616" spans="1:8" ht="13.5" x14ac:dyDescent="0.25">
      <c r="A1616" s="3">
        <f>TITRES_STAT!B1619</f>
        <v>44365</v>
      </c>
      <c r="B1616" s="6">
        <f>TITRES_STAT!C1619</f>
        <v>21</v>
      </c>
      <c r="C1616" s="6">
        <f>TITRES_STAT!D1619</f>
        <v>11.9617</v>
      </c>
      <c r="D1616" s="6">
        <f>TITRES_STAT!E1619</f>
        <v>121</v>
      </c>
      <c r="E1616" s="2">
        <f t="shared" si="100"/>
        <v>78284</v>
      </c>
      <c r="F1616" s="6" t="str">
        <f t="shared" si="103"/>
        <v>BEARISH</v>
      </c>
      <c r="G1616" s="6" t="str">
        <f t="shared" si="102"/>
        <v>NEUTRAL</v>
      </c>
      <c r="H1616" s="6" t="str">
        <f t="shared" si="101"/>
        <v>CONFIRMED BEARISH</v>
      </c>
    </row>
    <row r="1617" spans="1:8" ht="13.5" x14ac:dyDescent="0.25">
      <c r="A1617" s="3">
        <f>TITRES_STAT!B1620</f>
        <v>44368</v>
      </c>
      <c r="B1617" s="6">
        <f>TITRES_STAT!C1620</f>
        <v>21</v>
      </c>
      <c r="C1617" s="6">
        <f>TITRES_STAT!D1620</f>
        <v>11.9617</v>
      </c>
      <c r="D1617" s="6">
        <f>TITRES_STAT!E1620</f>
        <v>80</v>
      </c>
      <c r="E1617" s="2">
        <f t="shared" si="100"/>
        <v>78284</v>
      </c>
      <c r="F1617" s="6" t="str">
        <f t="shared" si="103"/>
        <v>BEARISH</v>
      </c>
      <c r="G1617" s="6" t="str">
        <f t="shared" si="102"/>
        <v>NEUTRAL</v>
      </c>
      <c r="H1617" s="6" t="str">
        <f t="shared" si="101"/>
        <v>CONFIRMED BEARISH</v>
      </c>
    </row>
    <row r="1618" spans="1:8" ht="13.5" x14ac:dyDescent="0.25">
      <c r="A1618" s="3">
        <f>TITRES_STAT!B1621</f>
        <v>44369</v>
      </c>
      <c r="B1618" s="6">
        <f>TITRES_STAT!C1621</f>
        <v>21</v>
      </c>
      <c r="C1618" s="6">
        <f>TITRES_STAT!D1621</f>
        <v>11.9617</v>
      </c>
      <c r="D1618" s="6">
        <f>TITRES_STAT!E1621</f>
        <v>260</v>
      </c>
      <c r="E1618" s="2">
        <f t="shared" si="100"/>
        <v>78284</v>
      </c>
      <c r="F1618" s="6" t="str">
        <f t="shared" si="103"/>
        <v>BEARISH</v>
      </c>
      <c r="G1618" s="6" t="str">
        <f t="shared" si="102"/>
        <v>NEUTRAL</v>
      </c>
      <c r="H1618" s="6" t="str">
        <f t="shared" si="101"/>
        <v>CONFIRMED BEARISH</v>
      </c>
    </row>
    <row r="1619" spans="1:8" ht="13.5" x14ac:dyDescent="0.25">
      <c r="A1619" s="3">
        <f>TITRES_STAT!B1622</f>
        <v>44370</v>
      </c>
      <c r="B1619" s="6">
        <f>TITRES_STAT!C1622</f>
        <v>21</v>
      </c>
      <c r="C1619" s="6">
        <f>TITRES_STAT!D1622</f>
        <v>11.9617</v>
      </c>
      <c r="D1619" s="6">
        <f>TITRES_STAT!E1622</f>
        <v>50</v>
      </c>
      <c r="E1619" s="2">
        <f t="shared" si="100"/>
        <v>78284</v>
      </c>
      <c r="F1619" s="6" t="str">
        <f t="shared" si="103"/>
        <v>BEARISH</v>
      </c>
      <c r="G1619" s="6" t="str">
        <f t="shared" si="102"/>
        <v>NEUTRAL</v>
      </c>
      <c r="H1619" s="6" t="str">
        <f t="shared" si="101"/>
        <v>CONFIRMED BEARISH</v>
      </c>
    </row>
    <row r="1620" spans="1:8" ht="13.5" x14ac:dyDescent="0.25">
      <c r="A1620" s="3">
        <f>TITRES_STAT!B1623</f>
        <v>44371</v>
      </c>
      <c r="B1620" s="6">
        <f>TITRES_STAT!C1623</f>
        <v>21</v>
      </c>
      <c r="C1620" s="6">
        <f>TITRES_STAT!D1623</f>
        <v>11.9617</v>
      </c>
      <c r="D1620" s="6">
        <f>TITRES_STAT!E1623</f>
        <v>315</v>
      </c>
      <c r="E1620" s="2">
        <f t="shared" si="100"/>
        <v>78284</v>
      </c>
      <c r="F1620" s="6" t="str">
        <f t="shared" si="103"/>
        <v>NEUTRAL</v>
      </c>
      <c r="G1620" s="6" t="str">
        <f t="shared" si="102"/>
        <v>NEUTRAL</v>
      </c>
      <c r="H1620" s="6" t="str">
        <f t="shared" si="101"/>
        <v>NEUTRAL</v>
      </c>
    </row>
    <row r="1621" spans="1:8" ht="13.5" x14ac:dyDescent="0.25">
      <c r="A1621" s="3">
        <f>TITRES_STAT!B1624</f>
        <v>44372</v>
      </c>
      <c r="B1621" s="6">
        <f>TITRES_STAT!C1624</f>
        <v>21.5</v>
      </c>
      <c r="C1621" s="6">
        <f>TITRES_STAT!D1624</f>
        <v>12.246499999999999</v>
      </c>
      <c r="D1621" s="6">
        <f>TITRES_STAT!E1624</f>
        <v>100</v>
      </c>
      <c r="E1621" s="2">
        <f t="shared" si="100"/>
        <v>78384</v>
      </c>
      <c r="F1621" s="6" t="str">
        <f t="shared" si="103"/>
        <v>BULLISH</v>
      </c>
      <c r="G1621" s="6" t="str">
        <f t="shared" si="102"/>
        <v>NEUTRAL</v>
      </c>
      <c r="H1621" s="6" t="str">
        <f t="shared" si="101"/>
        <v>CONFIRMED BULLISH</v>
      </c>
    </row>
    <row r="1622" spans="1:8" ht="13.5" x14ac:dyDescent="0.25">
      <c r="A1622" s="3">
        <f>TITRES_STAT!B1625</f>
        <v>44375</v>
      </c>
      <c r="B1622" s="6">
        <f>TITRES_STAT!C1625</f>
        <v>21.5</v>
      </c>
      <c r="C1622" s="6">
        <f>TITRES_STAT!D1625</f>
        <v>12.246499999999999</v>
      </c>
      <c r="D1622" s="6">
        <f>TITRES_STAT!E1625</f>
        <v>50</v>
      </c>
      <c r="E1622" s="2">
        <f t="shared" si="100"/>
        <v>78384</v>
      </c>
      <c r="F1622" s="6" t="str">
        <f t="shared" si="103"/>
        <v>BULLISH</v>
      </c>
      <c r="G1622" s="6" t="str">
        <f t="shared" si="102"/>
        <v>NEUTRAL</v>
      </c>
      <c r="H1622" s="6" t="str">
        <f t="shared" si="101"/>
        <v>CONFIRMED BULLISH</v>
      </c>
    </row>
    <row r="1623" spans="1:8" ht="13.5" x14ac:dyDescent="0.25">
      <c r="A1623" s="3">
        <f>TITRES_STAT!B1626</f>
        <v>44376</v>
      </c>
      <c r="B1623" s="6">
        <f>TITRES_STAT!C1626</f>
        <v>21.49</v>
      </c>
      <c r="C1623" s="6">
        <f>TITRES_STAT!D1626</f>
        <v>12.2408</v>
      </c>
      <c r="D1623" s="6">
        <f>TITRES_STAT!E1626</f>
        <v>4841</v>
      </c>
      <c r="E1623" s="2">
        <f t="shared" si="100"/>
        <v>73543</v>
      </c>
      <c r="F1623" s="6" t="str">
        <f t="shared" si="103"/>
        <v>BEARISH</v>
      </c>
      <c r="G1623" s="6" t="str">
        <f t="shared" si="102"/>
        <v>WEAK</v>
      </c>
      <c r="H1623" s="6" t="str">
        <f t="shared" si="101"/>
        <v>BEARISH DIVERGENCE</v>
      </c>
    </row>
    <row r="1624" spans="1:8" ht="13.5" x14ac:dyDescent="0.25">
      <c r="A1624" s="3">
        <f>TITRES_STAT!B1627</f>
        <v>44377</v>
      </c>
      <c r="B1624" s="6">
        <f>TITRES_STAT!C1627</f>
        <v>21.5</v>
      </c>
      <c r="C1624" s="6">
        <f>TITRES_STAT!D1627</f>
        <v>12.246499999999999</v>
      </c>
      <c r="D1624" s="6">
        <f>TITRES_STAT!E1627</f>
        <v>443</v>
      </c>
      <c r="E1624" s="2">
        <f t="shared" si="100"/>
        <v>73986</v>
      </c>
      <c r="F1624" s="6" t="str">
        <f t="shared" si="103"/>
        <v>BEARISH</v>
      </c>
      <c r="G1624" s="6" t="str">
        <f t="shared" si="102"/>
        <v>WEAK</v>
      </c>
      <c r="H1624" s="6" t="str">
        <f t="shared" si="101"/>
        <v>BEARISH DIVERGENCE</v>
      </c>
    </row>
    <row r="1625" spans="1:8" ht="13.5" x14ac:dyDescent="0.25">
      <c r="A1625" s="3">
        <f>TITRES_STAT!B1628</f>
        <v>44378</v>
      </c>
      <c r="B1625" s="6">
        <f>TITRES_STAT!C1628</f>
        <v>21.5</v>
      </c>
      <c r="C1625" s="6">
        <f>TITRES_STAT!D1628</f>
        <v>12.246499999999999</v>
      </c>
      <c r="D1625" s="6">
        <f>TITRES_STAT!E1628</f>
        <v>408</v>
      </c>
      <c r="E1625" s="2">
        <f t="shared" si="100"/>
        <v>73986</v>
      </c>
      <c r="F1625" s="6" t="str">
        <f t="shared" si="103"/>
        <v>BEARISH</v>
      </c>
      <c r="G1625" s="6" t="str">
        <f t="shared" si="102"/>
        <v>WEAK</v>
      </c>
      <c r="H1625" s="6" t="str">
        <f t="shared" si="101"/>
        <v>BEARISH DIVERGENCE</v>
      </c>
    </row>
    <row r="1626" spans="1:8" ht="13.5" x14ac:dyDescent="0.25">
      <c r="A1626" s="3">
        <f>TITRES_STAT!B1629</f>
        <v>44379</v>
      </c>
      <c r="B1626" s="6">
        <f>TITRES_STAT!C1629</f>
        <v>21.5</v>
      </c>
      <c r="C1626" s="6">
        <f>TITRES_STAT!D1629</f>
        <v>12.246499999999999</v>
      </c>
      <c r="D1626" s="6">
        <f>TITRES_STAT!E1629</f>
        <v>619</v>
      </c>
      <c r="E1626" s="2">
        <f t="shared" si="100"/>
        <v>73986</v>
      </c>
      <c r="F1626" s="6" t="str">
        <f t="shared" si="103"/>
        <v>BEARISH</v>
      </c>
      <c r="G1626" s="6" t="str">
        <f t="shared" si="102"/>
        <v>WEAK</v>
      </c>
      <c r="H1626" s="6" t="str">
        <f t="shared" si="101"/>
        <v>NEUTRAL</v>
      </c>
    </row>
    <row r="1627" spans="1:8" ht="13.5" x14ac:dyDescent="0.25">
      <c r="A1627" s="3">
        <f>TITRES_STAT!B1630</f>
        <v>44382</v>
      </c>
      <c r="B1627" s="6">
        <f>TITRES_STAT!C1630</f>
        <v>21.5</v>
      </c>
      <c r="C1627" s="6">
        <f>TITRES_STAT!D1630</f>
        <v>12.246499999999999</v>
      </c>
      <c r="D1627" s="6">
        <f>TITRES_STAT!E1630</f>
        <v>64</v>
      </c>
      <c r="E1627" s="2">
        <f t="shared" si="100"/>
        <v>73986</v>
      </c>
      <c r="F1627" s="6" t="str">
        <f t="shared" si="103"/>
        <v>BEARISH</v>
      </c>
      <c r="G1627" s="6" t="str">
        <f t="shared" si="102"/>
        <v>WEAK</v>
      </c>
      <c r="H1627" s="6" t="str">
        <f t="shared" si="101"/>
        <v>NEUTRAL</v>
      </c>
    </row>
    <row r="1628" spans="1:8" ht="13.5" x14ac:dyDescent="0.25">
      <c r="A1628" s="3">
        <f>TITRES_STAT!B1631</f>
        <v>44383</v>
      </c>
      <c r="B1628" s="6">
        <f>TITRES_STAT!C1631</f>
        <v>21.48</v>
      </c>
      <c r="C1628" s="6">
        <f>TITRES_STAT!D1631</f>
        <v>12.235099999999999</v>
      </c>
      <c r="D1628" s="6">
        <f>TITRES_STAT!E1631</f>
        <v>173</v>
      </c>
      <c r="E1628" s="2">
        <f t="shared" si="100"/>
        <v>73813</v>
      </c>
      <c r="F1628" s="6" t="str">
        <f t="shared" si="103"/>
        <v>BULLISH</v>
      </c>
      <c r="G1628" s="6" t="str">
        <f t="shared" si="102"/>
        <v>NEUTRAL</v>
      </c>
      <c r="H1628" s="6" t="str">
        <f t="shared" si="101"/>
        <v>BULLISH DIVERGENCE</v>
      </c>
    </row>
    <row r="1629" spans="1:8" ht="13.5" x14ac:dyDescent="0.25">
      <c r="A1629" s="3">
        <f>TITRES_STAT!B1632</f>
        <v>44384</v>
      </c>
      <c r="B1629" s="6">
        <f>TITRES_STAT!C1632</f>
        <v>21.47</v>
      </c>
      <c r="C1629" s="6">
        <f>TITRES_STAT!D1632</f>
        <v>12.2294</v>
      </c>
      <c r="D1629" s="6">
        <f>TITRES_STAT!E1632</f>
        <v>50</v>
      </c>
      <c r="E1629" s="2">
        <f t="shared" si="100"/>
        <v>73763</v>
      </c>
      <c r="F1629" s="6" t="str">
        <f t="shared" si="103"/>
        <v>BEARISH</v>
      </c>
      <c r="G1629" s="6" t="str">
        <f t="shared" si="102"/>
        <v>NEUTRAL</v>
      </c>
      <c r="H1629" s="6" t="str">
        <f t="shared" si="101"/>
        <v>CONFIRMED BEARISH</v>
      </c>
    </row>
    <row r="1630" spans="1:8" ht="13.5" x14ac:dyDescent="0.25">
      <c r="A1630" s="3">
        <f>TITRES_STAT!B1633</f>
        <v>44385</v>
      </c>
      <c r="B1630" s="6">
        <f>TITRES_STAT!C1633</f>
        <v>21.4</v>
      </c>
      <c r="C1630" s="6">
        <f>TITRES_STAT!D1633</f>
        <v>12.1896</v>
      </c>
      <c r="D1630" s="6">
        <f>TITRES_STAT!E1633</f>
        <v>610</v>
      </c>
      <c r="E1630" s="2">
        <f t="shared" si="100"/>
        <v>73153</v>
      </c>
      <c r="F1630" s="6" t="str">
        <f t="shared" si="103"/>
        <v>BEARISH</v>
      </c>
      <c r="G1630" s="6" t="str">
        <f t="shared" si="102"/>
        <v>NEUTRAL</v>
      </c>
      <c r="H1630" s="6" t="str">
        <f t="shared" si="101"/>
        <v>CONFIRMED BEARISH</v>
      </c>
    </row>
    <row r="1631" spans="1:8" ht="13.5" x14ac:dyDescent="0.25">
      <c r="A1631" s="3">
        <f>TITRES_STAT!B1634</f>
        <v>44386</v>
      </c>
      <c r="B1631" s="6">
        <f>TITRES_STAT!C1634</f>
        <v>21.4</v>
      </c>
      <c r="C1631" s="6">
        <f>TITRES_STAT!D1634</f>
        <v>12.1896</v>
      </c>
      <c r="D1631" s="6">
        <f>TITRES_STAT!E1634</f>
        <v>80</v>
      </c>
      <c r="E1631" s="2">
        <f t="shared" si="100"/>
        <v>73153</v>
      </c>
      <c r="F1631" s="6" t="str">
        <f t="shared" si="103"/>
        <v>BEARISH</v>
      </c>
      <c r="G1631" s="6" t="str">
        <f t="shared" si="102"/>
        <v>NEUTRAL</v>
      </c>
      <c r="H1631" s="6" t="str">
        <f t="shared" si="101"/>
        <v>CONFIRMED BEARISH</v>
      </c>
    </row>
    <row r="1632" spans="1:8" ht="13.5" x14ac:dyDescent="0.25">
      <c r="A1632" s="3">
        <f>TITRES_STAT!B1635</f>
        <v>44389</v>
      </c>
      <c r="B1632" s="6">
        <f>TITRES_STAT!C1635</f>
        <v>21.4</v>
      </c>
      <c r="C1632" s="6">
        <f>TITRES_STAT!D1635</f>
        <v>12.1896</v>
      </c>
      <c r="D1632" s="6">
        <f>TITRES_STAT!E1635</f>
        <v>100</v>
      </c>
      <c r="E1632" s="2">
        <f t="shared" si="100"/>
        <v>73153</v>
      </c>
      <c r="F1632" s="6" t="str">
        <f t="shared" si="103"/>
        <v>BEARISH</v>
      </c>
      <c r="G1632" s="6" t="str">
        <f t="shared" si="102"/>
        <v>NEUTRAL</v>
      </c>
      <c r="H1632" s="6" t="str">
        <f t="shared" si="101"/>
        <v>CONFIRMED BEARISH</v>
      </c>
    </row>
    <row r="1633" spans="1:8" ht="13.5" x14ac:dyDescent="0.25">
      <c r="A1633" s="3">
        <f>TITRES_STAT!B1636</f>
        <v>44390</v>
      </c>
      <c r="B1633" s="6">
        <f>TITRES_STAT!C1636</f>
        <v>21.4</v>
      </c>
      <c r="C1633" s="6">
        <f>TITRES_STAT!D1636</f>
        <v>12.1896</v>
      </c>
      <c r="D1633" s="6">
        <f>TITRES_STAT!E1636</f>
        <v>50</v>
      </c>
      <c r="E1633" s="2">
        <f t="shared" si="100"/>
        <v>73153</v>
      </c>
      <c r="F1633" s="6" t="str">
        <f t="shared" si="103"/>
        <v>BEARISH</v>
      </c>
      <c r="G1633" s="6" t="str">
        <f t="shared" si="102"/>
        <v>NEUTRAL</v>
      </c>
      <c r="H1633" s="6" t="str">
        <f t="shared" si="101"/>
        <v>CONFIRMED BEARISH</v>
      </c>
    </row>
    <row r="1634" spans="1:8" ht="13.5" x14ac:dyDescent="0.25">
      <c r="A1634" s="3">
        <f>TITRES_STAT!B1637</f>
        <v>44391</v>
      </c>
      <c r="B1634" s="6">
        <f>TITRES_STAT!C1637</f>
        <v>21.4</v>
      </c>
      <c r="C1634" s="6">
        <f>TITRES_STAT!D1637</f>
        <v>12.1896</v>
      </c>
      <c r="D1634" s="6">
        <f>TITRES_STAT!E1637</f>
        <v>95</v>
      </c>
      <c r="E1634" s="2">
        <f t="shared" si="100"/>
        <v>73153</v>
      </c>
      <c r="F1634" s="6" t="str">
        <f t="shared" si="103"/>
        <v>BEARISH</v>
      </c>
      <c r="G1634" s="6" t="str">
        <f t="shared" si="102"/>
        <v>NEUTRAL</v>
      </c>
      <c r="H1634" s="6" t="str">
        <f t="shared" si="101"/>
        <v>CONFIRMED BEARISH</v>
      </c>
    </row>
    <row r="1635" spans="1:8" ht="13.5" x14ac:dyDescent="0.25">
      <c r="A1635" s="3">
        <f>TITRES_STAT!B1638</f>
        <v>44392</v>
      </c>
      <c r="B1635" s="6">
        <f>TITRES_STAT!C1638</f>
        <v>21.4</v>
      </c>
      <c r="C1635" s="6">
        <f>TITRES_STAT!D1638</f>
        <v>12.1896</v>
      </c>
      <c r="D1635" s="6">
        <f>TITRES_STAT!E1638</f>
        <v>100</v>
      </c>
      <c r="E1635" s="2">
        <f t="shared" si="100"/>
        <v>73153</v>
      </c>
      <c r="F1635" s="6" t="str">
        <f t="shared" si="103"/>
        <v>NEUTRAL</v>
      </c>
      <c r="G1635" s="6" t="str">
        <f t="shared" si="102"/>
        <v>NEUTRAL</v>
      </c>
      <c r="H1635" s="6" t="str">
        <f t="shared" si="101"/>
        <v>NEUTRAL</v>
      </c>
    </row>
    <row r="1636" spans="1:8" ht="13.5" x14ac:dyDescent="0.25">
      <c r="A1636" s="3">
        <f>TITRES_STAT!B1639</f>
        <v>44393</v>
      </c>
      <c r="B1636" s="6">
        <f>TITRES_STAT!C1639</f>
        <v>21.4</v>
      </c>
      <c r="C1636" s="6">
        <f>TITRES_STAT!D1639</f>
        <v>12.1896</v>
      </c>
      <c r="D1636" s="6">
        <f>TITRES_STAT!E1639</f>
        <v>100</v>
      </c>
      <c r="E1636" s="2">
        <f t="shared" si="100"/>
        <v>73153</v>
      </c>
      <c r="F1636" s="6" t="str">
        <f t="shared" si="103"/>
        <v>NEUTRAL</v>
      </c>
      <c r="G1636" s="6" t="str">
        <f t="shared" si="102"/>
        <v>NEUTRAL</v>
      </c>
      <c r="H1636" s="6" t="str">
        <f t="shared" si="101"/>
        <v>NEUTRAL</v>
      </c>
    </row>
    <row r="1637" spans="1:8" ht="13.5" x14ac:dyDescent="0.25">
      <c r="A1637" s="3">
        <f>TITRES_STAT!B1640</f>
        <v>44396</v>
      </c>
      <c r="B1637" s="6">
        <f>TITRES_STAT!C1640</f>
        <v>21.39</v>
      </c>
      <c r="C1637" s="6">
        <f>TITRES_STAT!D1640</f>
        <v>12.1839</v>
      </c>
      <c r="D1637" s="6">
        <f>TITRES_STAT!E1640</f>
        <v>100</v>
      </c>
      <c r="E1637" s="2">
        <f t="shared" si="100"/>
        <v>73053</v>
      </c>
      <c r="F1637" s="6" t="str">
        <f t="shared" si="103"/>
        <v>BEARISH</v>
      </c>
      <c r="G1637" s="6" t="str">
        <f t="shared" si="102"/>
        <v>NEUTRAL</v>
      </c>
      <c r="H1637" s="6" t="str">
        <f t="shared" si="101"/>
        <v>CONFIRMED BEARISH</v>
      </c>
    </row>
    <row r="1638" spans="1:8" ht="13.5" x14ac:dyDescent="0.25">
      <c r="A1638" s="3">
        <f>TITRES_STAT!B1641</f>
        <v>44399</v>
      </c>
      <c r="B1638" s="6">
        <f>TITRES_STAT!C1641</f>
        <v>21.39</v>
      </c>
      <c r="C1638" s="6">
        <f>TITRES_STAT!D1641</f>
        <v>12.1839</v>
      </c>
      <c r="D1638" s="6">
        <f>TITRES_STAT!E1641</f>
        <v>80</v>
      </c>
      <c r="E1638" s="2">
        <f t="shared" si="100"/>
        <v>73053</v>
      </c>
      <c r="F1638" s="6" t="str">
        <f t="shared" si="103"/>
        <v>BEARISH</v>
      </c>
      <c r="G1638" s="6" t="str">
        <f t="shared" si="102"/>
        <v>NEUTRAL</v>
      </c>
      <c r="H1638" s="6" t="str">
        <f t="shared" si="101"/>
        <v>CONFIRMED BEARISH</v>
      </c>
    </row>
    <row r="1639" spans="1:8" ht="13.5" x14ac:dyDescent="0.25">
      <c r="A1639" s="3">
        <f>TITRES_STAT!B1642</f>
        <v>44400</v>
      </c>
      <c r="B1639" s="6">
        <f>TITRES_STAT!C1642</f>
        <v>21.38</v>
      </c>
      <c r="C1639" s="6">
        <f>TITRES_STAT!D1642</f>
        <v>12.1782</v>
      </c>
      <c r="D1639" s="6">
        <f>TITRES_STAT!E1642</f>
        <v>152</v>
      </c>
      <c r="E1639" s="2">
        <f t="shared" si="100"/>
        <v>72901</v>
      </c>
      <c r="F1639" s="6" t="str">
        <f t="shared" si="103"/>
        <v>BEARISH</v>
      </c>
      <c r="G1639" s="6" t="str">
        <f t="shared" si="102"/>
        <v>NEUTRAL</v>
      </c>
      <c r="H1639" s="6" t="str">
        <f t="shared" si="101"/>
        <v>CONFIRMED BEARISH</v>
      </c>
    </row>
    <row r="1640" spans="1:8" ht="13.5" x14ac:dyDescent="0.25">
      <c r="A1640" s="3">
        <f>TITRES_STAT!B1643</f>
        <v>44403</v>
      </c>
      <c r="B1640" s="6">
        <f>TITRES_STAT!C1643</f>
        <v>21.38</v>
      </c>
      <c r="C1640" s="6">
        <f>TITRES_STAT!D1643</f>
        <v>12.1782</v>
      </c>
      <c r="D1640" s="6">
        <f>TITRES_STAT!E1643</f>
        <v>5</v>
      </c>
      <c r="E1640" s="2">
        <f t="shared" si="100"/>
        <v>72901</v>
      </c>
      <c r="F1640" s="6" t="str">
        <f t="shared" si="103"/>
        <v>BEARISH</v>
      </c>
      <c r="G1640" s="6" t="str">
        <f t="shared" si="102"/>
        <v>NEUTRAL</v>
      </c>
      <c r="H1640" s="6" t="str">
        <f t="shared" si="101"/>
        <v>CONFIRMED BEARISH</v>
      </c>
    </row>
    <row r="1641" spans="1:8" ht="13.5" x14ac:dyDescent="0.25">
      <c r="A1641" s="3">
        <f>TITRES_STAT!B1644</f>
        <v>44404</v>
      </c>
      <c r="B1641" s="6">
        <f>TITRES_STAT!C1644</f>
        <v>21.39</v>
      </c>
      <c r="C1641" s="6">
        <f>TITRES_STAT!D1644</f>
        <v>12.1839</v>
      </c>
      <c r="D1641" s="6">
        <f>TITRES_STAT!E1644</f>
        <v>706</v>
      </c>
      <c r="E1641" s="2">
        <f t="shared" si="100"/>
        <v>73607</v>
      </c>
      <c r="F1641" s="6" t="str">
        <f t="shared" si="103"/>
        <v>BULLISH</v>
      </c>
      <c r="G1641" s="6" t="str">
        <f t="shared" si="102"/>
        <v>NEUTRAL</v>
      </c>
      <c r="H1641" s="6" t="str">
        <f t="shared" si="101"/>
        <v>BULLISH DIVERGENCE</v>
      </c>
    </row>
    <row r="1642" spans="1:8" ht="13.5" x14ac:dyDescent="0.25">
      <c r="A1642" s="3">
        <f>TITRES_STAT!B1645</f>
        <v>44405</v>
      </c>
      <c r="B1642" s="6">
        <f>TITRES_STAT!C1645</f>
        <v>21.39</v>
      </c>
      <c r="C1642" s="6">
        <f>TITRES_STAT!D1645</f>
        <v>12.1839</v>
      </c>
      <c r="D1642" s="6">
        <f>TITRES_STAT!E1645</f>
        <v>234</v>
      </c>
      <c r="E1642" s="2">
        <f t="shared" si="100"/>
        <v>73607</v>
      </c>
      <c r="F1642" s="6" t="str">
        <f t="shared" si="103"/>
        <v>BULLISH</v>
      </c>
      <c r="G1642" s="6" t="str">
        <f t="shared" si="102"/>
        <v>NEUTRAL</v>
      </c>
      <c r="H1642" s="6" t="str">
        <f t="shared" si="101"/>
        <v>NEUTRAL</v>
      </c>
    </row>
    <row r="1643" spans="1:8" ht="13.5" x14ac:dyDescent="0.25">
      <c r="A1643" s="3">
        <f>TITRES_STAT!B1646</f>
        <v>44406</v>
      </c>
      <c r="B1643" s="6">
        <f>TITRES_STAT!C1646</f>
        <v>21.38</v>
      </c>
      <c r="C1643" s="6">
        <f>TITRES_STAT!D1646</f>
        <v>12.1782</v>
      </c>
      <c r="D1643" s="6">
        <f>TITRES_STAT!E1646</f>
        <v>576</v>
      </c>
      <c r="E1643" s="2">
        <f t="shared" si="100"/>
        <v>73031</v>
      </c>
      <c r="F1643" s="6" t="str">
        <f t="shared" si="103"/>
        <v>BEARISH</v>
      </c>
      <c r="G1643" s="6" t="str">
        <f t="shared" si="102"/>
        <v>NEUTRAL</v>
      </c>
      <c r="H1643" s="6" t="str">
        <f t="shared" si="101"/>
        <v>CONFIRMED BEARISH</v>
      </c>
    </row>
    <row r="1644" spans="1:8" ht="13.5" x14ac:dyDescent="0.25">
      <c r="A1644" s="3">
        <f>TITRES_STAT!B1647</f>
        <v>44407</v>
      </c>
      <c r="B1644" s="6">
        <f>TITRES_STAT!C1647</f>
        <v>21.39</v>
      </c>
      <c r="C1644" s="6">
        <f>TITRES_STAT!D1647</f>
        <v>12.1839</v>
      </c>
      <c r="D1644" s="6">
        <f>TITRES_STAT!E1647</f>
        <v>362</v>
      </c>
      <c r="E1644" s="2">
        <f t="shared" si="100"/>
        <v>73393</v>
      </c>
      <c r="F1644" s="6" t="str">
        <f t="shared" si="103"/>
        <v>BULLISH</v>
      </c>
      <c r="G1644" s="6" t="str">
        <f t="shared" si="102"/>
        <v>NEUTRAL</v>
      </c>
      <c r="H1644" s="6" t="str">
        <f t="shared" si="101"/>
        <v>CONFIRMED BULLISH</v>
      </c>
    </row>
    <row r="1645" spans="1:8" ht="13.5" x14ac:dyDescent="0.25">
      <c r="A1645" s="3">
        <f>TITRES_STAT!B1648</f>
        <v>44410</v>
      </c>
      <c r="B1645" s="6">
        <f>TITRES_STAT!C1648</f>
        <v>21.38</v>
      </c>
      <c r="C1645" s="6">
        <f>TITRES_STAT!D1648</f>
        <v>12.1782</v>
      </c>
      <c r="D1645" s="6">
        <f>TITRES_STAT!E1648</f>
        <v>91</v>
      </c>
      <c r="E1645" s="2">
        <f t="shared" si="100"/>
        <v>73302</v>
      </c>
      <c r="F1645" s="6" t="str">
        <f t="shared" si="103"/>
        <v>BULLISH</v>
      </c>
      <c r="G1645" s="6" t="str">
        <f t="shared" si="102"/>
        <v>NEUTRAL</v>
      </c>
      <c r="H1645" s="6" t="str">
        <f t="shared" si="101"/>
        <v>NEUTRAL</v>
      </c>
    </row>
    <row r="1646" spans="1:8" ht="13.5" x14ac:dyDescent="0.25">
      <c r="A1646" s="3">
        <f>TITRES_STAT!B1649</f>
        <v>44411</v>
      </c>
      <c r="B1646" s="6">
        <f>TITRES_STAT!C1649</f>
        <v>21.37</v>
      </c>
      <c r="C1646" s="6">
        <f>TITRES_STAT!D1649</f>
        <v>12.172499999999999</v>
      </c>
      <c r="D1646" s="6">
        <f>TITRES_STAT!E1649</f>
        <v>50</v>
      </c>
      <c r="E1646" s="2">
        <f t="shared" si="100"/>
        <v>73252</v>
      </c>
      <c r="F1646" s="6" t="str">
        <f t="shared" si="103"/>
        <v>BEARISH</v>
      </c>
      <c r="G1646" s="6" t="str">
        <f t="shared" si="102"/>
        <v>NEUTRAL</v>
      </c>
      <c r="H1646" s="6" t="str">
        <f t="shared" si="101"/>
        <v>CONFIRMED BEARISH</v>
      </c>
    </row>
    <row r="1647" spans="1:8" ht="13.5" x14ac:dyDescent="0.25">
      <c r="A1647" s="3">
        <f>TITRES_STAT!B1650</f>
        <v>44412</v>
      </c>
      <c r="B1647" s="6">
        <f>TITRES_STAT!C1650</f>
        <v>21.34</v>
      </c>
      <c r="C1647" s="6">
        <f>TITRES_STAT!D1650</f>
        <v>12.1554</v>
      </c>
      <c r="D1647" s="6">
        <f>TITRES_STAT!E1650</f>
        <v>300</v>
      </c>
      <c r="E1647" s="2">
        <f t="shared" si="100"/>
        <v>72952</v>
      </c>
      <c r="F1647" s="6" t="str">
        <f t="shared" si="103"/>
        <v>BEARISH</v>
      </c>
      <c r="G1647" s="6" t="str">
        <f t="shared" si="102"/>
        <v>NEUTRAL</v>
      </c>
      <c r="H1647" s="6" t="str">
        <f t="shared" si="101"/>
        <v>CONFIRMED BEARISH</v>
      </c>
    </row>
    <row r="1648" spans="1:8" ht="13.5" x14ac:dyDescent="0.25">
      <c r="A1648" s="3">
        <f>TITRES_STAT!B1651</f>
        <v>44413</v>
      </c>
      <c r="B1648" s="6">
        <f>TITRES_STAT!C1651</f>
        <v>21.35</v>
      </c>
      <c r="C1648" s="6">
        <f>TITRES_STAT!D1651</f>
        <v>12.161099999999999</v>
      </c>
      <c r="D1648" s="6">
        <f>TITRES_STAT!E1651</f>
        <v>250</v>
      </c>
      <c r="E1648" s="2">
        <f t="shared" si="100"/>
        <v>73202</v>
      </c>
      <c r="F1648" s="6" t="str">
        <f t="shared" si="103"/>
        <v>BULLISH</v>
      </c>
      <c r="G1648" s="6" t="str">
        <f t="shared" si="102"/>
        <v>NEUTRAL</v>
      </c>
      <c r="H1648" s="6" t="str">
        <f t="shared" si="101"/>
        <v>BULLISH DIVERGENCE</v>
      </c>
    </row>
    <row r="1649" spans="1:8" ht="13.5" x14ac:dyDescent="0.25">
      <c r="A1649" s="3">
        <f>TITRES_STAT!B1652</f>
        <v>44414</v>
      </c>
      <c r="B1649" s="6">
        <f>TITRES_STAT!C1652</f>
        <v>21.29</v>
      </c>
      <c r="C1649" s="6">
        <f>TITRES_STAT!D1652</f>
        <v>12.126899999999999</v>
      </c>
      <c r="D1649" s="6">
        <f>TITRES_STAT!E1652</f>
        <v>428</v>
      </c>
      <c r="E1649" s="2">
        <f t="shared" si="100"/>
        <v>72774</v>
      </c>
      <c r="F1649" s="6" t="str">
        <f t="shared" si="103"/>
        <v>BEARISH</v>
      </c>
      <c r="G1649" s="6" t="str">
        <f t="shared" si="102"/>
        <v>NEUTRAL</v>
      </c>
      <c r="H1649" s="6" t="str">
        <f t="shared" si="101"/>
        <v>CONFIRMED BEARISH</v>
      </c>
    </row>
    <row r="1650" spans="1:8" ht="13.5" x14ac:dyDescent="0.25">
      <c r="A1650" s="3">
        <f>TITRES_STAT!B1653</f>
        <v>44417</v>
      </c>
      <c r="B1650" s="6">
        <f>TITRES_STAT!C1653</f>
        <v>21.3</v>
      </c>
      <c r="C1650" s="6">
        <f>TITRES_STAT!D1653</f>
        <v>12.1326</v>
      </c>
      <c r="D1650" s="6">
        <f>TITRES_STAT!E1653</f>
        <v>322</v>
      </c>
      <c r="E1650" s="2">
        <f t="shared" si="100"/>
        <v>73096</v>
      </c>
      <c r="F1650" s="6" t="str">
        <f t="shared" si="103"/>
        <v>BEARISH</v>
      </c>
      <c r="G1650" s="6" t="str">
        <f t="shared" si="102"/>
        <v>NEUTRAL</v>
      </c>
      <c r="H1650" s="6" t="str">
        <f t="shared" si="101"/>
        <v>CONFIRMED BEARISH</v>
      </c>
    </row>
    <row r="1651" spans="1:8" ht="13.5" x14ac:dyDescent="0.25">
      <c r="A1651" s="3">
        <f>TITRES_STAT!B1654</f>
        <v>44419</v>
      </c>
      <c r="B1651" s="6">
        <f>TITRES_STAT!C1654</f>
        <v>20.67</v>
      </c>
      <c r="C1651" s="6">
        <f>TITRES_STAT!D1654</f>
        <v>11.7738</v>
      </c>
      <c r="D1651" s="6">
        <f>TITRES_STAT!E1654</f>
        <v>121</v>
      </c>
      <c r="E1651" s="2">
        <f t="shared" si="100"/>
        <v>72975</v>
      </c>
      <c r="F1651" s="6" t="str">
        <f t="shared" si="103"/>
        <v>BEARISH</v>
      </c>
      <c r="G1651" s="6" t="str">
        <f t="shared" si="102"/>
        <v>NEUTRAL</v>
      </c>
      <c r="H1651" s="6" t="str">
        <f t="shared" si="101"/>
        <v>CONFIRMED BEARISH</v>
      </c>
    </row>
    <row r="1652" spans="1:8" ht="13.5" x14ac:dyDescent="0.25">
      <c r="A1652" s="3">
        <f>TITRES_STAT!B1655</f>
        <v>44420</v>
      </c>
      <c r="B1652" s="6">
        <f>TITRES_STAT!C1655</f>
        <v>21.29</v>
      </c>
      <c r="C1652" s="6">
        <f>TITRES_STAT!D1655</f>
        <v>12.126899999999999</v>
      </c>
      <c r="D1652" s="6">
        <f>TITRES_STAT!E1655</f>
        <v>50</v>
      </c>
      <c r="E1652" s="2">
        <f t="shared" si="100"/>
        <v>73025</v>
      </c>
      <c r="F1652" s="6" t="str">
        <f t="shared" si="103"/>
        <v>BULLISH</v>
      </c>
      <c r="G1652" s="6" t="str">
        <f t="shared" si="102"/>
        <v>NEUTRAL</v>
      </c>
      <c r="H1652" s="6" t="str">
        <f t="shared" si="101"/>
        <v>BULLISH DIVERGENCE</v>
      </c>
    </row>
    <row r="1653" spans="1:8" ht="13.5" x14ac:dyDescent="0.25">
      <c r="A1653" s="3">
        <f>TITRES_STAT!B1656</f>
        <v>44424</v>
      </c>
      <c r="B1653" s="6">
        <f>TITRES_STAT!C1656</f>
        <v>21.28</v>
      </c>
      <c r="C1653" s="6">
        <f>TITRES_STAT!D1656</f>
        <v>12.1212</v>
      </c>
      <c r="D1653" s="6">
        <f>TITRES_STAT!E1656</f>
        <v>132</v>
      </c>
      <c r="E1653" s="2">
        <f t="shared" si="100"/>
        <v>72893</v>
      </c>
      <c r="F1653" s="6" t="str">
        <f t="shared" si="103"/>
        <v>BEARISH</v>
      </c>
      <c r="G1653" s="6" t="str">
        <f t="shared" si="102"/>
        <v>NEUTRAL</v>
      </c>
      <c r="H1653" s="6" t="str">
        <f t="shared" si="101"/>
        <v>CONFIRMED BEARISH</v>
      </c>
    </row>
    <row r="1654" spans="1:8" ht="13.5" x14ac:dyDescent="0.25">
      <c r="A1654" s="3">
        <f>TITRES_STAT!B1657</f>
        <v>44425</v>
      </c>
      <c r="B1654" s="6">
        <f>TITRES_STAT!C1657</f>
        <v>21.28</v>
      </c>
      <c r="C1654" s="6">
        <f>TITRES_STAT!D1657</f>
        <v>12.1212</v>
      </c>
      <c r="D1654" s="6">
        <f>TITRES_STAT!E1657</f>
        <v>0</v>
      </c>
      <c r="E1654" s="2">
        <f t="shared" si="100"/>
        <v>72893</v>
      </c>
      <c r="F1654" s="6" t="str">
        <f t="shared" si="103"/>
        <v>BULLISH</v>
      </c>
      <c r="G1654" s="6" t="str">
        <f t="shared" si="102"/>
        <v>NEUTRAL</v>
      </c>
      <c r="H1654" s="6" t="str">
        <f t="shared" si="101"/>
        <v>BULLISH DIVERGENCE</v>
      </c>
    </row>
    <row r="1655" spans="1:8" ht="13.5" x14ac:dyDescent="0.25">
      <c r="A1655" s="3">
        <f>TITRES_STAT!B1658</f>
        <v>44426</v>
      </c>
      <c r="B1655" s="6">
        <f>TITRES_STAT!C1658</f>
        <v>21.24</v>
      </c>
      <c r="C1655" s="6">
        <f>TITRES_STAT!D1658</f>
        <v>12.0984</v>
      </c>
      <c r="D1655" s="6">
        <f>TITRES_STAT!E1658</f>
        <v>124</v>
      </c>
      <c r="E1655" s="2">
        <f t="shared" si="100"/>
        <v>72769</v>
      </c>
      <c r="F1655" s="6" t="str">
        <f t="shared" si="103"/>
        <v>BEARISH</v>
      </c>
      <c r="G1655" s="6" t="str">
        <f t="shared" si="102"/>
        <v>NEUTRAL</v>
      </c>
      <c r="H1655" s="6" t="str">
        <f t="shared" si="101"/>
        <v>CONFIRMED BEARISH</v>
      </c>
    </row>
    <row r="1656" spans="1:8" ht="13.5" x14ac:dyDescent="0.25">
      <c r="A1656" s="3">
        <f>TITRES_STAT!B1659</f>
        <v>44427</v>
      </c>
      <c r="B1656" s="6">
        <f>TITRES_STAT!C1659</f>
        <v>21.24</v>
      </c>
      <c r="C1656" s="6">
        <f>TITRES_STAT!D1659</f>
        <v>12.0984</v>
      </c>
      <c r="D1656" s="6">
        <f>TITRES_STAT!E1659</f>
        <v>100</v>
      </c>
      <c r="E1656" s="2">
        <f t="shared" si="100"/>
        <v>72769</v>
      </c>
      <c r="F1656" s="6" t="str">
        <f t="shared" si="103"/>
        <v>BEARISH</v>
      </c>
      <c r="G1656" s="6" t="str">
        <f t="shared" si="102"/>
        <v>NEUTRAL</v>
      </c>
      <c r="H1656" s="6" t="str">
        <f t="shared" si="101"/>
        <v>BEARISH DIVERGENCE</v>
      </c>
    </row>
    <row r="1657" spans="1:8" ht="13.5" x14ac:dyDescent="0.25">
      <c r="A1657" s="3">
        <f>TITRES_STAT!B1660</f>
        <v>44428</v>
      </c>
      <c r="B1657" s="6">
        <f>TITRES_STAT!C1660</f>
        <v>21.24</v>
      </c>
      <c r="C1657" s="6">
        <f>TITRES_STAT!D1660</f>
        <v>12.0984</v>
      </c>
      <c r="D1657" s="6">
        <f>TITRES_STAT!E1660</f>
        <v>822</v>
      </c>
      <c r="E1657" s="2">
        <f t="shared" si="100"/>
        <v>72769</v>
      </c>
      <c r="F1657" s="6" t="str">
        <f t="shared" si="103"/>
        <v>BEARISH</v>
      </c>
      <c r="G1657" s="6" t="str">
        <f t="shared" si="102"/>
        <v>NEUTRAL</v>
      </c>
      <c r="H1657" s="6" t="str">
        <f t="shared" si="101"/>
        <v>CONFIRMED BEARISH</v>
      </c>
    </row>
    <row r="1658" spans="1:8" ht="13.5" x14ac:dyDescent="0.25">
      <c r="A1658" s="3">
        <f>TITRES_STAT!B1661</f>
        <v>44431</v>
      </c>
      <c r="B1658" s="6">
        <f>TITRES_STAT!C1661</f>
        <v>21.24</v>
      </c>
      <c r="C1658" s="6">
        <f>TITRES_STAT!D1661</f>
        <v>12.0984</v>
      </c>
      <c r="D1658" s="6">
        <f>TITRES_STAT!E1661</f>
        <v>100</v>
      </c>
      <c r="E1658" s="2">
        <f t="shared" si="100"/>
        <v>72769</v>
      </c>
      <c r="F1658" s="6" t="str">
        <f t="shared" si="103"/>
        <v>BEARISH</v>
      </c>
      <c r="G1658" s="6" t="str">
        <f t="shared" si="102"/>
        <v>NEUTRAL</v>
      </c>
      <c r="H1658" s="6" t="str">
        <f t="shared" si="101"/>
        <v>CONFIRMED BEARISH</v>
      </c>
    </row>
    <row r="1659" spans="1:8" ht="13.5" x14ac:dyDescent="0.25">
      <c r="A1659" s="3">
        <f>TITRES_STAT!B1662</f>
        <v>44432</v>
      </c>
      <c r="B1659" s="6">
        <f>TITRES_STAT!C1662</f>
        <v>21.24</v>
      </c>
      <c r="C1659" s="6">
        <f>TITRES_STAT!D1662</f>
        <v>12.0984</v>
      </c>
      <c r="D1659" s="6">
        <f>TITRES_STAT!E1662</f>
        <v>0</v>
      </c>
      <c r="E1659" s="2">
        <f t="shared" si="100"/>
        <v>72769</v>
      </c>
      <c r="F1659" s="6" t="str">
        <f t="shared" si="103"/>
        <v>BEARISH</v>
      </c>
      <c r="G1659" s="6" t="str">
        <f t="shared" si="102"/>
        <v>NEUTRAL</v>
      </c>
      <c r="H1659" s="6" t="str">
        <f t="shared" si="101"/>
        <v>CONFIRMED BEARISH</v>
      </c>
    </row>
    <row r="1660" spans="1:8" ht="13.5" x14ac:dyDescent="0.25">
      <c r="A1660" s="3">
        <f>TITRES_STAT!B1663</f>
        <v>44433</v>
      </c>
      <c r="B1660" s="6">
        <f>TITRES_STAT!C1663</f>
        <v>21.17</v>
      </c>
      <c r="C1660" s="6">
        <f>TITRES_STAT!D1663</f>
        <v>12.0586</v>
      </c>
      <c r="D1660" s="6">
        <f>TITRES_STAT!E1663</f>
        <v>496</v>
      </c>
      <c r="E1660" s="2">
        <f t="shared" si="100"/>
        <v>72273</v>
      </c>
      <c r="F1660" s="6" t="str">
        <f t="shared" si="103"/>
        <v>BEARISH</v>
      </c>
      <c r="G1660" s="6" t="str">
        <f t="shared" si="102"/>
        <v>NEUTRAL</v>
      </c>
      <c r="H1660" s="6" t="str">
        <f t="shared" si="101"/>
        <v>CONFIRMED BEARISH</v>
      </c>
    </row>
    <row r="1661" spans="1:8" ht="13.5" x14ac:dyDescent="0.25">
      <c r="A1661" s="3">
        <f>TITRES_STAT!B1664</f>
        <v>44434</v>
      </c>
      <c r="B1661" s="6">
        <f>TITRES_STAT!C1664</f>
        <v>21.14</v>
      </c>
      <c r="C1661" s="6">
        <f>TITRES_STAT!D1664</f>
        <v>12.041499999999999</v>
      </c>
      <c r="D1661" s="6">
        <f>TITRES_STAT!E1664</f>
        <v>1511</v>
      </c>
      <c r="E1661" s="2">
        <f t="shared" si="100"/>
        <v>70762</v>
      </c>
      <c r="F1661" s="6" t="str">
        <f t="shared" si="103"/>
        <v>BEARISH</v>
      </c>
      <c r="G1661" s="6" t="str">
        <f t="shared" si="102"/>
        <v>WEAK</v>
      </c>
      <c r="H1661" s="6" t="str">
        <f t="shared" si="101"/>
        <v>CONFIRMED BEARISH</v>
      </c>
    </row>
    <row r="1662" spans="1:8" ht="13.5" x14ac:dyDescent="0.25">
      <c r="A1662" s="3">
        <f>TITRES_STAT!B1665</f>
        <v>44435</v>
      </c>
      <c r="B1662" s="6">
        <f>TITRES_STAT!C1665</f>
        <v>21.26</v>
      </c>
      <c r="C1662" s="6">
        <f>TITRES_STAT!D1665</f>
        <v>12.1098</v>
      </c>
      <c r="D1662" s="6">
        <f>TITRES_STAT!E1665</f>
        <v>480</v>
      </c>
      <c r="E1662" s="2">
        <f t="shared" si="100"/>
        <v>71242</v>
      </c>
      <c r="F1662" s="6" t="str">
        <f t="shared" si="103"/>
        <v>BEARISH</v>
      </c>
      <c r="G1662" s="6" t="str">
        <f t="shared" si="102"/>
        <v>WEAK</v>
      </c>
      <c r="H1662" s="6" t="str">
        <f t="shared" si="101"/>
        <v>BEARISH DIVERGENCE</v>
      </c>
    </row>
    <row r="1663" spans="1:8" ht="13.5" x14ac:dyDescent="0.25">
      <c r="A1663" s="3">
        <f>TITRES_STAT!B1666</f>
        <v>44438</v>
      </c>
      <c r="B1663" s="6">
        <f>TITRES_STAT!C1666</f>
        <v>21.26</v>
      </c>
      <c r="C1663" s="6">
        <f>TITRES_STAT!D1666</f>
        <v>12.1098</v>
      </c>
      <c r="D1663" s="6">
        <f>TITRES_STAT!E1666</f>
        <v>332</v>
      </c>
      <c r="E1663" s="2">
        <f t="shared" si="100"/>
        <v>71242</v>
      </c>
      <c r="F1663" s="6" t="str">
        <f t="shared" si="103"/>
        <v>BEARISH</v>
      </c>
      <c r="G1663" s="6" t="str">
        <f t="shared" si="102"/>
        <v>WEAK</v>
      </c>
      <c r="H1663" s="6" t="str">
        <f t="shared" si="101"/>
        <v>BEARISH DIVERGENCE</v>
      </c>
    </row>
    <row r="1664" spans="1:8" ht="13.5" x14ac:dyDescent="0.25">
      <c r="A1664" s="3">
        <f>TITRES_STAT!B1667</f>
        <v>44439</v>
      </c>
      <c r="B1664" s="6">
        <f>TITRES_STAT!C1667</f>
        <v>21</v>
      </c>
      <c r="C1664" s="6">
        <f>TITRES_STAT!D1667</f>
        <v>11.9617</v>
      </c>
      <c r="D1664" s="6">
        <f>TITRES_STAT!E1667</f>
        <v>195</v>
      </c>
      <c r="E1664" s="2">
        <f t="shared" si="100"/>
        <v>71047</v>
      </c>
      <c r="F1664" s="6" t="str">
        <f t="shared" si="103"/>
        <v>BEARISH</v>
      </c>
      <c r="G1664" s="6" t="str">
        <f t="shared" si="102"/>
        <v>WEAK</v>
      </c>
      <c r="H1664" s="6" t="str">
        <f t="shared" si="101"/>
        <v>CONFIRMED BEARISH</v>
      </c>
    </row>
    <row r="1665" spans="1:8" ht="13.5" x14ac:dyDescent="0.25">
      <c r="A1665" s="3">
        <f>TITRES_STAT!B1668</f>
        <v>44440</v>
      </c>
      <c r="B1665" s="6">
        <f>TITRES_STAT!C1668</f>
        <v>21</v>
      </c>
      <c r="C1665" s="6">
        <f>TITRES_STAT!D1668</f>
        <v>11.9617</v>
      </c>
      <c r="D1665" s="6">
        <f>TITRES_STAT!E1668</f>
        <v>0</v>
      </c>
      <c r="E1665" s="2">
        <f t="shared" si="100"/>
        <v>71047</v>
      </c>
      <c r="F1665" s="6" t="str">
        <f t="shared" si="103"/>
        <v>BEARISH</v>
      </c>
      <c r="G1665" s="6" t="str">
        <f t="shared" si="102"/>
        <v>NEUTRAL</v>
      </c>
      <c r="H1665" s="6" t="str">
        <f t="shared" si="101"/>
        <v>CONFIRMED BEARISH</v>
      </c>
    </row>
    <row r="1666" spans="1:8" ht="13.5" x14ac:dyDescent="0.25">
      <c r="A1666" s="3">
        <f>TITRES_STAT!B1669</f>
        <v>44441</v>
      </c>
      <c r="B1666" s="6">
        <f>TITRES_STAT!C1669</f>
        <v>21.1</v>
      </c>
      <c r="C1666" s="6">
        <f>TITRES_STAT!D1669</f>
        <v>12.018700000000001</v>
      </c>
      <c r="D1666" s="6">
        <f>TITRES_STAT!E1669</f>
        <v>743</v>
      </c>
      <c r="E1666" s="2">
        <f t="shared" si="100"/>
        <v>71790</v>
      </c>
      <c r="F1666" s="6" t="str">
        <f t="shared" si="103"/>
        <v>BULLISH</v>
      </c>
      <c r="G1666" s="6" t="str">
        <f t="shared" si="102"/>
        <v>NEUTRAL</v>
      </c>
      <c r="H1666" s="6" t="str">
        <f t="shared" si="101"/>
        <v>BULLISH DIVERGENCE</v>
      </c>
    </row>
    <row r="1667" spans="1:8" ht="13.5" x14ac:dyDescent="0.25">
      <c r="A1667" s="3">
        <f>TITRES_STAT!B1670</f>
        <v>44442</v>
      </c>
      <c r="B1667" s="6">
        <f>TITRES_STAT!C1670</f>
        <v>21.2</v>
      </c>
      <c r="C1667" s="6">
        <f>TITRES_STAT!D1670</f>
        <v>12.075699999999999</v>
      </c>
      <c r="D1667" s="6">
        <f>TITRES_STAT!E1670</f>
        <v>1630</v>
      </c>
      <c r="E1667" s="2">
        <f t="shared" si="100"/>
        <v>73420</v>
      </c>
      <c r="F1667" s="6" t="str">
        <f t="shared" si="103"/>
        <v>BULLISH</v>
      </c>
      <c r="G1667" s="6" t="str">
        <f t="shared" si="102"/>
        <v>STRONG</v>
      </c>
      <c r="H1667" s="6" t="str">
        <f t="shared" si="101"/>
        <v>BULLISH DIVERGENCE</v>
      </c>
    </row>
    <row r="1668" spans="1:8" ht="13.5" x14ac:dyDescent="0.25">
      <c r="A1668" s="3">
        <f>TITRES_STAT!B1671</f>
        <v>44445</v>
      </c>
      <c r="B1668" s="6">
        <f>TITRES_STAT!C1671</f>
        <v>21</v>
      </c>
      <c r="C1668" s="6">
        <f>TITRES_STAT!D1671</f>
        <v>11.9617</v>
      </c>
      <c r="D1668" s="6">
        <f>TITRES_STAT!E1671</f>
        <v>7750</v>
      </c>
      <c r="E1668" s="2">
        <f t="shared" ref="E1668:E1731" si="104">IF(B1668&gt;B1667, E1667+D1668, IF(B1668&lt;B1667, E1667-D1668, E1667))</f>
        <v>65670</v>
      </c>
      <c r="F1668" s="6" t="str">
        <f t="shared" si="103"/>
        <v>BEARISH</v>
      </c>
      <c r="G1668" s="6" t="str">
        <f t="shared" si="102"/>
        <v>WEAK</v>
      </c>
      <c r="H1668" s="6" t="str">
        <f t="shared" si="101"/>
        <v>CONFIRMED BEARISH</v>
      </c>
    </row>
    <row r="1669" spans="1:8" ht="13.5" x14ac:dyDescent="0.25">
      <c r="A1669" s="3">
        <f>TITRES_STAT!B1672</f>
        <v>44446</v>
      </c>
      <c r="B1669" s="6">
        <f>TITRES_STAT!C1672</f>
        <v>21</v>
      </c>
      <c r="C1669" s="6">
        <f>TITRES_STAT!D1672</f>
        <v>11.9617</v>
      </c>
      <c r="D1669" s="6">
        <f>TITRES_STAT!E1672</f>
        <v>3264</v>
      </c>
      <c r="E1669" s="2">
        <f t="shared" si="104"/>
        <v>65670</v>
      </c>
      <c r="F1669" s="6" t="str">
        <f t="shared" si="103"/>
        <v>BEARISH</v>
      </c>
      <c r="G1669" s="6" t="str">
        <f t="shared" si="102"/>
        <v>WEAK</v>
      </c>
      <c r="H1669" s="6" t="str">
        <f t="shared" si="101"/>
        <v>NEUTRAL</v>
      </c>
    </row>
    <row r="1670" spans="1:8" ht="13.5" x14ac:dyDescent="0.25">
      <c r="A1670" s="3">
        <f>TITRES_STAT!B1673</f>
        <v>44447</v>
      </c>
      <c r="B1670" s="6">
        <f>TITRES_STAT!C1673</f>
        <v>21</v>
      </c>
      <c r="C1670" s="6">
        <f>TITRES_STAT!D1673</f>
        <v>11.9617</v>
      </c>
      <c r="D1670" s="6">
        <f>TITRES_STAT!E1673</f>
        <v>770</v>
      </c>
      <c r="E1670" s="2">
        <f t="shared" si="104"/>
        <v>65670</v>
      </c>
      <c r="F1670" s="6" t="str">
        <f t="shared" si="103"/>
        <v>BEARISH</v>
      </c>
      <c r="G1670" s="6" t="str">
        <f t="shared" si="102"/>
        <v>WEAK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NEUTRAL</v>
      </c>
    </row>
    <row r="1671" spans="1:8" ht="13.5" x14ac:dyDescent="0.25">
      <c r="A1671" s="3">
        <f>TITRES_STAT!B1674</f>
        <v>44448</v>
      </c>
      <c r="B1671" s="6">
        <f>TITRES_STAT!C1674</f>
        <v>20.75</v>
      </c>
      <c r="C1671" s="6">
        <f>TITRES_STAT!D1674</f>
        <v>11.8193</v>
      </c>
      <c r="D1671" s="6">
        <f>TITRES_STAT!E1674</f>
        <v>2616</v>
      </c>
      <c r="E1671" s="2">
        <f t="shared" si="104"/>
        <v>63054</v>
      </c>
      <c r="F1671" s="6" t="str">
        <f t="shared" si="103"/>
        <v>BEARISH</v>
      </c>
      <c r="G1671" s="6" t="str">
        <f t="shared" ref="G1671:G1734" si="106">IF((E1671-E1666)/E1666 &gt; 0.02, "STRONG",
 IF((E1671-E1666)/E1666 &lt; -0.02, "WEAK", "NEUTRAL"))</f>
        <v>WEAK</v>
      </c>
      <c r="H1671" s="6" t="str">
        <f t="shared" si="105"/>
        <v>CONFIRMED BEARISH</v>
      </c>
    </row>
    <row r="1672" spans="1:8" ht="13.5" x14ac:dyDescent="0.25">
      <c r="A1672" s="3">
        <f>TITRES_STAT!B1675</f>
        <v>44449</v>
      </c>
      <c r="B1672" s="6">
        <f>TITRES_STAT!C1675</f>
        <v>20.75</v>
      </c>
      <c r="C1672" s="6">
        <f>TITRES_STAT!D1675</f>
        <v>11.8193</v>
      </c>
      <c r="D1672" s="6">
        <f>TITRES_STAT!E1675</f>
        <v>1301</v>
      </c>
      <c r="E1672" s="2">
        <f t="shared" si="104"/>
        <v>63054</v>
      </c>
      <c r="F1672" s="6" t="str">
        <f t="shared" ref="F1672:F1735" si="107">IF(E1672&gt;E1667,"BULLISH",IF(E1672&lt;E1667,"BEARISH","NEUTRAL"))</f>
        <v>BEARISH</v>
      </c>
      <c r="G1672" s="6" t="str">
        <f t="shared" si="106"/>
        <v>WEAK</v>
      </c>
      <c r="H1672" s="6" t="str">
        <f t="shared" si="105"/>
        <v>CONFIRMED BEARISH</v>
      </c>
    </row>
    <row r="1673" spans="1:8" ht="13.5" x14ac:dyDescent="0.25">
      <c r="A1673" s="3">
        <f>TITRES_STAT!B1676</f>
        <v>44452</v>
      </c>
      <c r="B1673" s="6">
        <f>TITRES_STAT!C1676</f>
        <v>21</v>
      </c>
      <c r="C1673" s="6">
        <f>TITRES_STAT!D1676</f>
        <v>11.9617</v>
      </c>
      <c r="D1673" s="6">
        <f>TITRES_STAT!E1676</f>
        <v>312</v>
      </c>
      <c r="E1673" s="2">
        <f t="shared" si="104"/>
        <v>63366</v>
      </c>
      <c r="F1673" s="6" t="str">
        <f t="shared" si="107"/>
        <v>BEARISH</v>
      </c>
      <c r="G1673" s="6" t="str">
        <f t="shared" si="106"/>
        <v>WEAK</v>
      </c>
      <c r="H1673" s="6" t="str">
        <f t="shared" si="105"/>
        <v>NEUTRAL</v>
      </c>
    </row>
    <row r="1674" spans="1:8" ht="13.5" x14ac:dyDescent="0.25">
      <c r="A1674" s="3">
        <f>TITRES_STAT!B1677</f>
        <v>44453</v>
      </c>
      <c r="B1674" s="6">
        <f>TITRES_STAT!C1677</f>
        <v>21.3</v>
      </c>
      <c r="C1674" s="6">
        <f>TITRES_STAT!D1677</f>
        <v>12.1326</v>
      </c>
      <c r="D1674" s="6">
        <f>TITRES_STAT!E1677</f>
        <v>10</v>
      </c>
      <c r="E1674" s="2">
        <f t="shared" si="104"/>
        <v>63376</v>
      </c>
      <c r="F1674" s="6" t="str">
        <f t="shared" si="107"/>
        <v>BEARISH</v>
      </c>
      <c r="G1674" s="6" t="str">
        <f t="shared" si="106"/>
        <v>WEAK</v>
      </c>
      <c r="H1674" s="6" t="str">
        <f t="shared" si="105"/>
        <v>BEARISH DIVERGENCE</v>
      </c>
    </row>
    <row r="1675" spans="1:8" ht="13.5" x14ac:dyDescent="0.25">
      <c r="A1675" s="3">
        <f>TITRES_STAT!B1678</f>
        <v>44454</v>
      </c>
      <c r="B1675" s="6">
        <f>TITRES_STAT!C1678</f>
        <v>21</v>
      </c>
      <c r="C1675" s="6">
        <f>TITRES_STAT!D1678</f>
        <v>11.9617</v>
      </c>
      <c r="D1675" s="6">
        <f>TITRES_STAT!E1678</f>
        <v>395</v>
      </c>
      <c r="E1675" s="2">
        <f t="shared" si="104"/>
        <v>62981</v>
      </c>
      <c r="F1675" s="6" t="str">
        <f t="shared" si="107"/>
        <v>BEARISH</v>
      </c>
      <c r="G1675" s="6" t="str">
        <f t="shared" si="106"/>
        <v>WEAK</v>
      </c>
      <c r="H1675" s="6" t="str">
        <f t="shared" si="105"/>
        <v>NEUTRAL</v>
      </c>
    </row>
    <row r="1676" spans="1:8" ht="13.5" x14ac:dyDescent="0.25">
      <c r="A1676" s="3">
        <f>TITRES_STAT!B1679</f>
        <v>44455</v>
      </c>
      <c r="B1676" s="6">
        <f>TITRES_STAT!C1679</f>
        <v>20.8</v>
      </c>
      <c r="C1676" s="6">
        <f>TITRES_STAT!D1679</f>
        <v>11.847799999999999</v>
      </c>
      <c r="D1676" s="6">
        <f>TITRES_STAT!E1679</f>
        <v>332</v>
      </c>
      <c r="E1676" s="2">
        <f t="shared" si="104"/>
        <v>62649</v>
      </c>
      <c r="F1676" s="6" t="str">
        <f t="shared" si="107"/>
        <v>BEARISH</v>
      </c>
      <c r="G1676" s="6" t="str">
        <f t="shared" si="106"/>
        <v>NEUTRAL</v>
      </c>
      <c r="H1676" s="6" t="str">
        <f t="shared" si="105"/>
        <v>BEARISH DIVERGENCE</v>
      </c>
    </row>
    <row r="1677" spans="1:8" ht="13.5" x14ac:dyDescent="0.25">
      <c r="A1677" s="3">
        <f>TITRES_STAT!B1680</f>
        <v>44456</v>
      </c>
      <c r="B1677" s="6">
        <f>TITRES_STAT!C1680</f>
        <v>20.8</v>
      </c>
      <c r="C1677" s="6">
        <f>TITRES_STAT!D1680</f>
        <v>11.847799999999999</v>
      </c>
      <c r="D1677" s="6">
        <f>TITRES_STAT!E1680</f>
        <v>1061</v>
      </c>
      <c r="E1677" s="2">
        <f t="shared" si="104"/>
        <v>62649</v>
      </c>
      <c r="F1677" s="6" t="str">
        <f t="shared" si="107"/>
        <v>BEARISH</v>
      </c>
      <c r="G1677" s="6" t="str">
        <f t="shared" si="106"/>
        <v>NEUTRAL</v>
      </c>
      <c r="H1677" s="6" t="str">
        <f t="shared" si="105"/>
        <v>BEARISH DIVERGENCE</v>
      </c>
    </row>
    <row r="1678" spans="1:8" ht="13.5" x14ac:dyDescent="0.25">
      <c r="A1678" s="3">
        <f>TITRES_STAT!B1681</f>
        <v>44459</v>
      </c>
      <c r="B1678" s="6">
        <f>TITRES_STAT!C1681</f>
        <v>20.8</v>
      </c>
      <c r="C1678" s="6">
        <f>TITRES_STAT!D1681</f>
        <v>11.847799999999999</v>
      </c>
      <c r="D1678" s="6">
        <f>TITRES_STAT!E1681</f>
        <v>801</v>
      </c>
      <c r="E1678" s="2">
        <f t="shared" si="104"/>
        <v>62649</v>
      </c>
      <c r="F1678" s="6" t="str">
        <f t="shared" si="107"/>
        <v>BEARISH</v>
      </c>
      <c r="G1678" s="6" t="str">
        <f t="shared" si="106"/>
        <v>NEUTRAL</v>
      </c>
      <c r="H1678" s="6" t="str">
        <f t="shared" si="105"/>
        <v>CONFIRMED BEARISH</v>
      </c>
    </row>
    <row r="1679" spans="1:8" ht="13.5" x14ac:dyDescent="0.25">
      <c r="A1679" s="3">
        <f>TITRES_STAT!B1682</f>
        <v>44460</v>
      </c>
      <c r="B1679" s="6">
        <f>TITRES_STAT!C1682</f>
        <v>20.8</v>
      </c>
      <c r="C1679" s="6">
        <f>TITRES_STAT!D1682</f>
        <v>11.847799999999999</v>
      </c>
      <c r="D1679" s="6">
        <f>TITRES_STAT!E1682</f>
        <v>155</v>
      </c>
      <c r="E1679" s="2">
        <f t="shared" si="104"/>
        <v>62649</v>
      </c>
      <c r="F1679" s="6" t="str">
        <f t="shared" si="107"/>
        <v>BEARISH</v>
      </c>
      <c r="G1679" s="6" t="str">
        <f t="shared" si="106"/>
        <v>NEUTRAL</v>
      </c>
      <c r="H1679" s="6" t="str">
        <f t="shared" si="105"/>
        <v>CONFIRMED BEARISH</v>
      </c>
    </row>
    <row r="1680" spans="1:8" ht="13.5" x14ac:dyDescent="0.25">
      <c r="A1680" s="3">
        <f>TITRES_STAT!B1683</f>
        <v>44461</v>
      </c>
      <c r="B1680" s="6">
        <f>TITRES_STAT!C1683</f>
        <v>20.8</v>
      </c>
      <c r="C1680" s="6">
        <f>TITRES_STAT!D1683</f>
        <v>11.847799999999999</v>
      </c>
      <c r="D1680" s="6">
        <f>TITRES_STAT!E1683</f>
        <v>1449</v>
      </c>
      <c r="E1680" s="2">
        <f t="shared" si="104"/>
        <v>62649</v>
      </c>
      <c r="F1680" s="6" t="str">
        <f t="shared" si="107"/>
        <v>BEARISH</v>
      </c>
      <c r="G1680" s="6" t="str">
        <f t="shared" si="106"/>
        <v>NEUTRAL</v>
      </c>
      <c r="H1680" s="6" t="str">
        <f t="shared" si="105"/>
        <v>CONFIRMED BEARISH</v>
      </c>
    </row>
    <row r="1681" spans="1:8" ht="13.5" x14ac:dyDescent="0.25">
      <c r="A1681" s="3">
        <f>TITRES_STAT!B1684</f>
        <v>44462</v>
      </c>
      <c r="B1681" s="6">
        <f>TITRES_STAT!C1684</f>
        <v>20.79</v>
      </c>
      <c r="C1681" s="6">
        <f>TITRES_STAT!D1684</f>
        <v>11.8421</v>
      </c>
      <c r="D1681" s="6">
        <f>TITRES_STAT!E1684</f>
        <v>5549</v>
      </c>
      <c r="E1681" s="2">
        <f t="shared" si="104"/>
        <v>57100</v>
      </c>
      <c r="F1681" s="6" t="str">
        <f t="shared" si="107"/>
        <v>BEARISH</v>
      </c>
      <c r="G1681" s="6" t="str">
        <f t="shared" si="106"/>
        <v>WEAK</v>
      </c>
      <c r="H1681" s="6" t="str">
        <f t="shared" si="105"/>
        <v>CONFIRMED BEARISH</v>
      </c>
    </row>
    <row r="1682" spans="1:8" ht="13.5" x14ac:dyDescent="0.25">
      <c r="A1682" s="3">
        <f>TITRES_STAT!B1685</f>
        <v>44463</v>
      </c>
      <c r="B1682" s="6">
        <f>TITRES_STAT!C1685</f>
        <v>21</v>
      </c>
      <c r="C1682" s="6">
        <f>TITRES_STAT!D1685</f>
        <v>11.9617</v>
      </c>
      <c r="D1682" s="6">
        <f>TITRES_STAT!E1685</f>
        <v>15104</v>
      </c>
      <c r="E1682" s="2">
        <f t="shared" si="104"/>
        <v>72204</v>
      </c>
      <c r="F1682" s="6" t="str">
        <f t="shared" si="107"/>
        <v>BULLISH</v>
      </c>
      <c r="G1682" s="6" t="str">
        <f t="shared" si="106"/>
        <v>STRONG</v>
      </c>
      <c r="H1682" s="6" t="str">
        <f t="shared" si="105"/>
        <v>CONFIRMED BULLISH</v>
      </c>
    </row>
    <row r="1683" spans="1:8" ht="13.5" x14ac:dyDescent="0.25">
      <c r="A1683" s="3">
        <f>TITRES_STAT!B1686</f>
        <v>44466</v>
      </c>
      <c r="B1683" s="6">
        <f>TITRES_STAT!C1686</f>
        <v>21</v>
      </c>
      <c r="C1683" s="6">
        <f>TITRES_STAT!D1686</f>
        <v>11.9617</v>
      </c>
      <c r="D1683" s="6">
        <f>TITRES_STAT!E1686</f>
        <v>3741</v>
      </c>
      <c r="E1683" s="2">
        <f t="shared" si="104"/>
        <v>72204</v>
      </c>
      <c r="F1683" s="6" t="str">
        <f t="shared" si="107"/>
        <v>BULLISH</v>
      </c>
      <c r="G1683" s="6" t="str">
        <f t="shared" si="106"/>
        <v>STRONG</v>
      </c>
      <c r="H1683" s="6" t="str">
        <f t="shared" si="105"/>
        <v>CONFIRMED BULLISH</v>
      </c>
    </row>
    <row r="1684" spans="1:8" ht="13.5" x14ac:dyDescent="0.25">
      <c r="A1684" s="3">
        <f>TITRES_STAT!B1687</f>
        <v>44467</v>
      </c>
      <c r="B1684" s="6">
        <f>TITRES_STAT!C1687</f>
        <v>21</v>
      </c>
      <c r="C1684" s="6">
        <f>TITRES_STAT!D1687</f>
        <v>11.9617</v>
      </c>
      <c r="D1684" s="6">
        <f>TITRES_STAT!E1687</f>
        <v>6352</v>
      </c>
      <c r="E1684" s="2">
        <f t="shared" si="104"/>
        <v>72204</v>
      </c>
      <c r="F1684" s="6" t="str">
        <f t="shared" si="107"/>
        <v>BULLISH</v>
      </c>
      <c r="G1684" s="6" t="str">
        <f t="shared" si="106"/>
        <v>STRONG</v>
      </c>
      <c r="H1684" s="6" t="str">
        <f t="shared" si="105"/>
        <v>CONFIRMED BULLISH</v>
      </c>
    </row>
    <row r="1685" spans="1:8" ht="13.5" x14ac:dyDescent="0.25">
      <c r="A1685" s="3">
        <f>TITRES_STAT!B1688</f>
        <v>44468</v>
      </c>
      <c r="B1685" s="6">
        <f>TITRES_STAT!C1688</f>
        <v>21</v>
      </c>
      <c r="C1685" s="6">
        <f>TITRES_STAT!D1688</f>
        <v>11.9617</v>
      </c>
      <c r="D1685" s="6">
        <f>TITRES_STAT!E1688</f>
        <v>11435</v>
      </c>
      <c r="E1685" s="2">
        <f t="shared" si="104"/>
        <v>72204</v>
      </c>
      <c r="F1685" s="6" t="str">
        <f t="shared" si="107"/>
        <v>BULLISH</v>
      </c>
      <c r="G1685" s="6" t="str">
        <f t="shared" si="106"/>
        <v>STRONG</v>
      </c>
      <c r="H1685" s="6" t="str">
        <f t="shared" si="105"/>
        <v>CONFIRMED BULLISH</v>
      </c>
    </row>
    <row r="1686" spans="1:8" ht="13.5" x14ac:dyDescent="0.25">
      <c r="A1686" s="3">
        <f>TITRES_STAT!B1689</f>
        <v>44469</v>
      </c>
      <c r="B1686" s="6">
        <f>TITRES_STAT!C1689</f>
        <v>20.8</v>
      </c>
      <c r="C1686" s="6">
        <f>TITRES_STAT!D1689</f>
        <v>11.847799999999999</v>
      </c>
      <c r="D1686" s="6">
        <f>TITRES_STAT!E1689</f>
        <v>5901</v>
      </c>
      <c r="E1686" s="2">
        <f t="shared" si="104"/>
        <v>66303</v>
      </c>
      <c r="F1686" s="6" t="str">
        <f t="shared" si="107"/>
        <v>BULLISH</v>
      </c>
      <c r="G1686" s="6" t="str">
        <f t="shared" si="106"/>
        <v>STRONG</v>
      </c>
      <c r="H1686" s="6" t="str">
        <f t="shared" si="105"/>
        <v>CONFIRMED BULLISH</v>
      </c>
    </row>
    <row r="1687" spans="1:8" ht="13.5" x14ac:dyDescent="0.25">
      <c r="A1687" s="3">
        <f>TITRES_STAT!B1690</f>
        <v>44470</v>
      </c>
      <c r="B1687" s="6">
        <f>TITRES_STAT!C1690</f>
        <v>20.8</v>
      </c>
      <c r="C1687" s="6">
        <f>TITRES_STAT!D1690</f>
        <v>11.847799999999999</v>
      </c>
      <c r="D1687" s="6">
        <f>TITRES_STAT!E1690</f>
        <v>1847</v>
      </c>
      <c r="E1687" s="2">
        <f t="shared" si="104"/>
        <v>66303</v>
      </c>
      <c r="F1687" s="6" t="str">
        <f t="shared" si="107"/>
        <v>BEARISH</v>
      </c>
      <c r="G1687" s="6" t="str">
        <f t="shared" si="106"/>
        <v>WEAK</v>
      </c>
      <c r="H1687" s="6" t="str">
        <f t="shared" si="105"/>
        <v>CONFIRMED BEARISH</v>
      </c>
    </row>
    <row r="1688" spans="1:8" ht="13.5" x14ac:dyDescent="0.25">
      <c r="A1688" s="3">
        <f>TITRES_STAT!B1691</f>
        <v>44473</v>
      </c>
      <c r="B1688" s="6">
        <f>TITRES_STAT!C1691</f>
        <v>20.7</v>
      </c>
      <c r="C1688" s="6">
        <f>TITRES_STAT!D1691</f>
        <v>11.790800000000001</v>
      </c>
      <c r="D1688" s="6">
        <f>TITRES_STAT!E1691</f>
        <v>3669</v>
      </c>
      <c r="E1688" s="2">
        <f t="shared" si="104"/>
        <v>62634</v>
      </c>
      <c r="F1688" s="6" t="str">
        <f t="shared" si="107"/>
        <v>BEARISH</v>
      </c>
      <c r="G1688" s="6" t="str">
        <f t="shared" si="106"/>
        <v>WEAK</v>
      </c>
      <c r="H1688" s="6" t="str">
        <f t="shared" si="105"/>
        <v>CONFIRMED BEARISH</v>
      </c>
    </row>
    <row r="1689" spans="1:8" ht="13.5" x14ac:dyDescent="0.25">
      <c r="A1689" s="3">
        <f>TITRES_STAT!B1692</f>
        <v>44474</v>
      </c>
      <c r="B1689" s="6">
        <f>TITRES_STAT!C1692</f>
        <v>20.8</v>
      </c>
      <c r="C1689" s="6">
        <f>TITRES_STAT!D1692</f>
        <v>11.847799999999999</v>
      </c>
      <c r="D1689" s="6">
        <f>TITRES_STAT!E1692</f>
        <v>1421</v>
      </c>
      <c r="E1689" s="2">
        <f t="shared" si="104"/>
        <v>64055</v>
      </c>
      <c r="F1689" s="6" t="str">
        <f t="shared" si="107"/>
        <v>BEARISH</v>
      </c>
      <c r="G1689" s="6" t="str">
        <f t="shared" si="106"/>
        <v>WEAK</v>
      </c>
      <c r="H1689" s="6" t="str">
        <f t="shared" si="105"/>
        <v>CONFIRMED BEARISH</v>
      </c>
    </row>
    <row r="1690" spans="1:8" ht="13.5" x14ac:dyDescent="0.25">
      <c r="A1690" s="3">
        <f>TITRES_STAT!B1693</f>
        <v>44475</v>
      </c>
      <c r="B1690" s="6">
        <f>TITRES_STAT!C1693</f>
        <v>20.7</v>
      </c>
      <c r="C1690" s="6">
        <f>TITRES_STAT!D1693</f>
        <v>11.790800000000001</v>
      </c>
      <c r="D1690" s="6">
        <f>TITRES_STAT!E1693</f>
        <v>407</v>
      </c>
      <c r="E1690" s="2">
        <f t="shared" si="104"/>
        <v>63648</v>
      </c>
      <c r="F1690" s="6" t="str">
        <f t="shared" si="107"/>
        <v>BEARISH</v>
      </c>
      <c r="G1690" s="6" t="str">
        <f t="shared" si="106"/>
        <v>WEAK</v>
      </c>
      <c r="H1690" s="6" t="str">
        <f t="shared" si="105"/>
        <v>CONFIRMED BEARISH</v>
      </c>
    </row>
    <row r="1691" spans="1:8" ht="13.5" x14ac:dyDescent="0.25">
      <c r="A1691" s="3">
        <f>TITRES_STAT!B1694</f>
        <v>44476</v>
      </c>
      <c r="B1691" s="6">
        <f>TITRES_STAT!C1694</f>
        <v>20.7</v>
      </c>
      <c r="C1691" s="6">
        <f>TITRES_STAT!D1694</f>
        <v>11.790800000000001</v>
      </c>
      <c r="D1691" s="6">
        <f>TITRES_STAT!E1694</f>
        <v>6404</v>
      </c>
      <c r="E1691" s="2">
        <f t="shared" si="104"/>
        <v>63648</v>
      </c>
      <c r="F1691" s="6" t="str">
        <f t="shared" si="107"/>
        <v>BEARISH</v>
      </c>
      <c r="G1691" s="6" t="str">
        <f t="shared" si="106"/>
        <v>WEAK</v>
      </c>
      <c r="H1691" s="6" t="str">
        <f t="shared" si="105"/>
        <v>CONFIRMED BEARISH</v>
      </c>
    </row>
    <row r="1692" spans="1:8" ht="13.5" x14ac:dyDescent="0.25">
      <c r="A1692" s="3">
        <f>TITRES_STAT!B1695</f>
        <v>44477</v>
      </c>
      <c r="B1692" s="6">
        <f>TITRES_STAT!C1695</f>
        <v>20.7</v>
      </c>
      <c r="C1692" s="6">
        <f>TITRES_STAT!D1695</f>
        <v>11.790800000000001</v>
      </c>
      <c r="D1692" s="6">
        <f>TITRES_STAT!E1695</f>
        <v>2338</v>
      </c>
      <c r="E1692" s="2">
        <f t="shared" si="104"/>
        <v>63648</v>
      </c>
      <c r="F1692" s="6" t="str">
        <f t="shared" si="107"/>
        <v>BEARISH</v>
      </c>
      <c r="G1692" s="6" t="str">
        <f t="shared" si="106"/>
        <v>WEAK</v>
      </c>
      <c r="H1692" s="6" t="str">
        <f t="shared" si="105"/>
        <v>CONFIRMED BEARISH</v>
      </c>
    </row>
    <row r="1693" spans="1:8" ht="13.5" x14ac:dyDescent="0.25">
      <c r="A1693" s="3">
        <f>TITRES_STAT!B1696</f>
        <v>44480</v>
      </c>
      <c r="B1693" s="6">
        <f>TITRES_STAT!C1696</f>
        <v>20.7</v>
      </c>
      <c r="C1693" s="6">
        <f>TITRES_STAT!D1696</f>
        <v>11.790800000000001</v>
      </c>
      <c r="D1693" s="6">
        <f>TITRES_STAT!E1696</f>
        <v>264</v>
      </c>
      <c r="E1693" s="2">
        <f t="shared" si="104"/>
        <v>63648</v>
      </c>
      <c r="F1693" s="6" t="str">
        <f t="shared" si="107"/>
        <v>BULLISH</v>
      </c>
      <c r="G1693" s="6" t="str">
        <f t="shared" si="106"/>
        <v>NEUTRAL</v>
      </c>
      <c r="H1693" s="6" t="str">
        <f t="shared" si="105"/>
        <v>NEUTRAL</v>
      </c>
    </row>
    <row r="1694" spans="1:8" ht="13.5" x14ac:dyDescent="0.25">
      <c r="A1694" s="3">
        <f>TITRES_STAT!B1697</f>
        <v>44481</v>
      </c>
      <c r="B1694" s="6">
        <f>TITRES_STAT!C1697</f>
        <v>20.7</v>
      </c>
      <c r="C1694" s="6">
        <f>TITRES_STAT!D1697</f>
        <v>11.790800000000001</v>
      </c>
      <c r="D1694" s="6">
        <f>TITRES_STAT!E1697</f>
        <v>1118</v>
      </c>
      <c r="E1694" s="2">
        <f t="shared" si="104"/>
        <v>63648</v>
      </c>
      <c r="F1694" s="6" t="str">
        <f t="shared" si="107"/>
        <v>BEARISH</v>
      </c>
      <c r="G1694" s="6" t="str">
        <f t="shared" si="106"/>
        <v>NEUTRAL</v>
      </c>
      <c r="H1694" s="6" t="str">
        <f t="shared" si="105"/>
        <v>CONFIRMED BEARISH</v>
      </c>
    </row>
    <row r="1695" spans="1:8" ht="13.5" x14ac:dyDescent="0.25">
      <c r="A1695" s="3">
        <f>TITRES_STAT!B1698</f>
        <v>44482</v>
      </c>
      <c r="B1695" s="6">
        <f>TITRES_STAT!C1698</f>
        <v>20.7</v>
      </c>
      <c r="C1695" s="6">
        <f>TITRES_STAT!D1698</f>
        <v>11.790800000000001</v>
      </c>
      <c r="D1695" s="6">
        <f>TITRES_STAT!E1698</f>
        <v>1677</v>
      </c>
      <c r="E1695" s="2">
        <f t="shared" si="104"/>
        <v>63648</v>
      </c>
      <c r="F1695" s="6" t="str">
        <f t="shared" si="107"/>
        <v>NEUTRAL</v>
      </c>
      <c r="G1695" s="6" t="str">
        <f t="shared" si="106"/>
        <v>NEUTRAL</v>
      </c>
      <c r="H1695" s="6" t="str">
        <f t="shared" si="105"/>
        <v>NEUTRAL</v>
      </c>
    </row>
    <row r="1696" spans="1:8" ht="13.5" x14ac:dyDescent="0.25">
      <c r="A1696" s="3">
        <f>TITRES_STAT!B1699</f>
        <v>44483</v>
      </c>
      <c r="B1696" s="6">
        <f>TITRES_STAT!C1699</f>
        <v>20.99</v>
      </c>
      <c r="C1696" s="6">
        <f>TITRES_STAT!D1699</f>
        <v>11.956</v>
      </c>
      <c r="D1696" s="6">
        <f>TITRES_STAT!E1699</f>
        <v>110</v>
      </c>
      <c r="E1696" s="2">
        <f t="shared" si="104"/>
        <v>63758</v>
      </c>
      <c r="F1696" s="6" t="str">
        <f t="shared" si="107"/>
        <v>BULLISH</v>
      </c>
      <c r="G1696" s="6" t="str">
        <f t="shared" si="106"/>
        <v>NEUTRAL</v>
      </c>
      <c r="H1696" s="6" t="str">
        <f t="shared" si="105"/>
        <v>CONFIRMED BULLISH</v>
      </c>
    </row>
    <row r="1697" spans="1:8" ht="13.5" x14ac:dyDescent="0.25">
      <c r="A1697" s="3">
        <f>TITRES_STAT!B1700</f>
        <v>44488</v>
      </c>
      <c r="B1697" s="6">
        <f>TITRES_STAT!C1700</f>
        <v>21</v>
      </c>
      <c r="C1697" s="6">
        <f>TITRES_STAT!D1700</f>
        <v>11.9617</v>
      </c>
      <c r="D1697" s="6">
        <f>TITRES_STAT!E1700</f>
        <v>64</v>
      </c>
      <c r="E1697" s="2">
        <f t="shared" si="104"/>
        <v>63822</v>
      </c>
      <c r="F1697" s="6" t="str">
        <f t="shared" si="107"/>
        <v>BULLISH</v>
      </c>
      <c r="G1697" s="6" t="str">
        <f t="shared" si="106"/>
        <v>NEUTRAL</v>
      </c>
      <c r="H1697" s="6" t="str">
        <f t="shared" si="105"/>
        <v>CONFIRMED BULLISH</v>
      </c>
    </row>
    <row r="1698" spans="1:8" ht="13.5" x14ac:dyDescent="0.25">
      <c r="A1698" s="3">
        <f>TITRES_STAT!B1701</f>
        <v>44489</v>
      </c>
      <c r="B1698" s="6">
        <f>TITRES_STAT!C1701</f>
        <v>21</v>
      </c>
      <c r="C1698" s="6">
        <f>TITRES_STAT!D1701</f>
        <v>11.9617</v>
      </c>
      <c r="D1698" s="6">
        <f>TITRES_STAT!E1701</f>
        <v>281</v>
      </c>
      <c r="E1698" s="2">
        <f t="shared" si="104"/>
        <v>63822</v>
      </c>
      <c r="F1698" s="6" t="str">
        <f t="shared" si="107"/>
        <v>BULLISH</v>
      </c>
      <c r="G1698" s="6" t="str">
        <f t="shared" si="106"/>
        <v>NEUTRAL</v>
      </c>
      <c r="H1698" s="6" t="str">
        <f t="shared" si="105"/>
        <v>CONFIRMED BULLISH</v>
      </c>
    </row>
    <row r="1699" spans="1:8" ht="13.5" x14ac:dyDescent="0.25">
      <c r="A1699" s="3">
        <f>TITRES_STAT!B1702</f>
        <v>44490</v>
      </c>
      <c r="B1699" s="6">
        <f>TITRES_STAT!C1702</f>
        <v>20.8</v>
      </c>
      <c r="C1699" s="6">
        <f>TITRES_STAT!D1702</f>
        <v>11.847799999999999</v>
      </c>
      <c r="D1699" s="6">
        <f>TITRES_STAT!E1702</f>
        <v>910</v>
      </c>
      <c r="E1699" s="2">
        <f t="shared" si="104"/>
        <v>62912</v>
      </c>
      <c r="F1699" s="6" t="str">
        <f t="shared" si="107"/>
        <v>BEARISH</v>
      </c>
      <c r="G1699" s="6" t="str">
        <f t="shared" si="106"/>
        <v>NEUTRAL</v>
      </c>
      <c r="H1699" s="6" t="str">
        <f t="shared" si="105"/>
        <v>BEARISH DIVERGENCE</v>
      </c>
    </row>
    <row r="1700" spans="1:8" ht="13.5" x14ac:dyDescent="0.25">
      <c r="A1700" s="3">
        <f>TITRES_STAT!B1703</f>
        <v>44491</v>
      </c>
      <c r="B1700" s="6">
        <f>TITRES_STAT!C1703</f>
        <v>20.8</v>
      </c>
      <c r="C1700" s="6">
        <f>TITRES_STAT!D1703</f>
        <v>11.847799999999999</v>
      </c>
      <c r="D1700" s="6">
        <f>TITRES_STAT!E1703</f>
        <v>1590</v>
      </c>
      <c r="E1700" s="2">
        <f t="shared" si="104"/>
        <v>62912</v>
      </c>
      <c r="F1700" s="6" t="str">
        <f t="shared" si="107"/>
        <v>BEARISH</v>
      </c>
      <c r="G1700" s="6" t="str">
        <f t="shared" si="106"/>
        <v>NEUTRAL</v>
      </c>
      <c r="H1700" s="6" t="str">
        <f t="shared" si="105"/>
        <v>BEARISH DIVERGENCE</v>
      </c>
    </row>
    <row r="1701" spans="1:8" ht="13.5" x14ac:dyDescent="0.25">
      <c r="A1701" s="3">
        <f>TITRES_STAT!B1704</f>
        <v>44494</v>
      </c>
      <c r="B1701" s="6">
        <f>TITRES_STAT!C1704</f>
        <v>20.8</v>
      </c>
      <c r="C1701" s="6">
        <f>TITRES_STAT!D1704</f>
        <v>11.847799999999999</v>
      </c>
      <c r="D1701" s="6">
        <f>TITRES_STAT!E1704</f>
        <v>600</v>
      </c>
      <c r="E1701" s="2">
        <f t="shared" si="104"/>
        <v>62912</v>
      </c>
      <c r="F1701" s="6" t="str">
        <f t="shared" si="107"/>
        <v>BEARISH</v>
      </c>
      <c r="G1701" s="6" t="str">
        <f t="shared" si="106"/>
        <v>NEUTRAL</v>
      </c>
      <c r="H1701" s="6" t="str">
        <f t="shared" si="105"/>
        <v>CONFIRMED BEARISH</v>
      </c>
    </row>
    <row r="1702" spans="1:8" ht="13.5" x14ac:dyDescent="0.25">
      <c r="A1702" s="3">
        <f>TITRES_STAT!B1705</f>
        <v>44495</v>
      </c>
      <c r="B1702" s="6">
        <f>TITRES_STAT!C1705</f>
        <v>20.7</v>
      </c>
      <c r="C1702" s="6">
        <f>TITRES_STAT!D1705</f>
        <v>11.790800000000001</v>
      </c>
      <c r="D1702" s="6">
        <f>TITRES_STAT!E1705</f>
        <v>2028</v>
      </c>
      <c r="E1702" s="2">
        <f t="shared" si="104"/>
        <v>60884</v>
      </c>
      <c r="F1702" s="6" t="str">
        <f t="shared" si="107"/>
        <v>BEARISH</v>
      </c>
      <c r="G1702" s="6" t="str">
        <f t="shared" si="106"/>
        <v>WEAK</v>
      </c>
      <c r="H1702" s="6" t="str">
        <f t="shared" si="105"/>
        <v>CONFIRMED BEARISH</v>
      </c>
    </row>
    <row r="1703" spans="1:8" ht="13.5" x14ac:dyDescent="0.25">
      <c r="A1703" s="3">
        <f>TITRES_STAT!B1706</f>
        <v>44496</v>
      </c>
      <c r="B1703" s="6">
        <f>TITRES_STAT!C1706</f>
        <v>20.7</v>
      </c>
      <c r="C1703" s="6">
        <f>TITRES_STAT!D1706</f>
        <v>11.790800000000001</v>
      </c>
      <c r="D1703" s="6">
        <f>TITRES_STAT!E1706</f>
        <v>578</v>
      </c>
      <c r="E1703" s="2">
        <f t="shared" si="104"/>
        <v>60884</v>
      </c>
      <c r="F1703" s="6" t="str">
        <f t="shared" si="107"/>
        <v>BEARISH</v>
      </c>
      <c r="G1703" s="6" t="str">
        <f t="shared" si="106"/>
        <v>WEAK</v>
      </c>
      <c r="H1703" s="6" t="str">
        <f t="shared" si="105"/>
        <v>CONFIRMED BEARISH</v>
      </c>
    </row>
    <row r="1704" spans="1:8" ht="13.5" x14ac:dyDescent="0.25">
      <c r="A1704" s="3">
        <f>TITRES_STAT!B1707</f>
        <v>44497</v>
      </c>
      <c r="B1704" s="6">
        <f>TITRES_STAT!C1707</f>
        <v>20.7</v>
      </c>
      <c r="C1704" s="6">
        <f>TITRES_STAT!D1707</f>
        <v>11.790800000000001</v>
      </c>
      <c r="D1704" s="6">
        <f>TITRES_STAT!E1707</f>
        <v>830</v>
      </c>
      <c r="E1704" s="2">
        <f t="shared" si="104"/>
        <v>60884</v>
      </c>
      <c r="F1704" s="6" t="str">
        <f t="shared" si="107"/>
        <v>BEARISH</v>
      </c>
      <c r="G1704" s="6" t="str">
        <f t="shared" si="106"/>
        <v>WEAK</v>
      </c>
      <c r="H1704" s="6" t="str">
        <f t="shared" si="105"/>
        <v>CONFIRMED BEARISH</v>
      </c>
    </row>
    <row r="1705" spans="1:8" ht="13.5" x14ac:dyDescent="0.25">
      <c r="A1705" s="3">
        <f>TITRES_STAT!B1708</f>
        <v>44498</v>
      </c>
      <c r="B1705" s="6">
        <f>TITRES_STAT!C1708</f>
        <v>20.7</v>
      </c>
      <c r="C1705" s="6">
        <f>TITRES_STAT!D1708</f>
        <v>11.790800000000001</v>
      </c>
      <c r="D1705" s="6">
        <f>TITRES_STAT!E1708</f>
        <v>310</v>
      </c>
      <c r="E1705" s="2">
        <f t="shared" si="104"/>
        <v>60884</v>
      </c>
      <c r="F1705" s="6" t="str">
        <f t="shared" si="107"/>
        <v>BEARISH</v>
      </c>
      <c r="G1705" s="6" t="str">
        <f t="shared" si="106"/>
        <v>WEAK</v>
      </c>
      <c r="H1705" s="6" t="str">
        <f t="shared" si="105"/>
        <v>CONFIRMED BEARISH</v>
      </c>
    </row>
    <row r="1706" spans="1:8" ht="13.5" x14ac:dyDescent="0.25">
      <c r="A1706" s="3">
        <f>TITRES_STAT!B1709</f>
        <v>44501</v>
      </c>
      <c r="B1706" s="6">
        <f>TITRES_STAT!C1709</f>
        <v>20.7</v>
      </c>
      <c r="C1706" s="6">
        <f>TITRES_STAT!D1709</f>
        <v>11.790800000000001</v>
      </c>
      <c r="D1706" s="6">
        <f>TITRES_STAT!E1709</f>
        <v>1049</v>
      </c>
      <c r="E1706" s="2">
        <f t="shared" si="104"/>
        <v>60884</v>
      </c>
      <c r="F1706" s="6" t="str">
        <f t="shared" si="107"/>
        <v>BEARISH</v>
      </c>
      <c r="G1706" s="6" t="str">
        <f t="shared" si="106"/>
        <v>WEAK</v>
      </c>
      <c r="H1706" s="6" t="str">
        <f t="shared" si="105"/>
        <v>CONFIRMED BEARISH</v>
      </c>
    </row>
    <row r="1707" spans="1:8" ht="13.5" x14ac:dyDescent="0.25">
      <c r="A1707" s="3">
        <f>TITRES_STAT!B1710</f>
        <v>44502</v>
      </c>
      <c r="B1707" s="6">
        <f>TITRES_STAT!C1710</f>
        <v>20.7</v>
      </c>
      <c r="C1707" s="6">
        <f>TITRES_STAT!D1710</f>
        <v>11.790800000000001</v>
      </c>
      <c r="D1707" s="6">
        <f>TITRES_STAT!E1710</f>
        <v>1046</v>
      </c>
      <c r="E1707" s="2">
        <f t="shared" si="104"/>
        <v>60884</v>
      </c>
      <c r="F1707" s="6" t="str">
        <f t="shared" si="107"/>
        <v>NEUTRAL</v>
      </c>
      <c r="G1707" s="6" t="str">
        <f t="shared" si="106"/>
        <v>NEUTRAL</v>
      </c>
      <c r="H1707" s="6" t="str">
        <f t="shared" si="105"/>
        <v>NEUTRAL</v>
      </c>
    </row>
    <row r="1708" spans="1:8" ht="13.5" x14ac:dyDescent="0.25">
      <c r="A1708" s="3">
        <f>TITRES_STAT!B1711</f>
        <v>44503</v>
      </c>
      <c r="B1708" s="6">
        <f>TITRES_STAT!C1711</f>
        <v>20.7</v>
      </c>
      <c r="C1708" s="6">
        <f>TITRES_STAT!D1711</f>
        <v>11.790800000000001</v>
      </c>
      <c r="D1708" s="6">
        <f>TITRES_STAT!E1711</f>
        <v>720</v>
      </c>
      <c r="E1708" s="2">
        <f t="shared" si="104"/>
        <v>60884</v>
      </c>
      <c r="F1708" s="6" t="str">
        <f t="shared" si="107"/>
        <v>NEUTRAL</v>
      </c>
      <c r="G1708" s="6" t="str">
        <f t="shared" si="106"/>
        <v>NEUTRAL</v>
      </c>
      <c r="H1708" s="6" t="str">
        <f t="shared" si="105"/>
        <v>NEUTRAL</v>
      </c>
    </row>
    <row r="1709" spans="1:8" ht="13.5" x14ac:dyDescent="0.25">
      <c r="A1709" s="3">
        <f>TITRES_STAT!B1712</f>
        <v>44504</v>
      </c>
      <c r="B1709" s="6">
        <f>TITRES_STAT!C1712</f>
        <v>20.7</v>
      </c>
      <c r="C1709" s="6">
        <f>TITRES_STAT!D1712</f>
        <v>11.790800000000001</v>
      </c>
      <c r="D1709" s="6">
        <f>TITRES_STAT!E1712</f>
        <v>325</v>
      </c>
      <c r="E1709" s="2">
        <f t="shared" si="104"/>
        <v>60884</v>
      </c>
      <c r="F1709" s="6" t="str">
        <f t="shared" si="107"/>
        <v>NEUTRAL</v>
      </c>
      <c r="G1709" s="6" t="str">
        <f t="shared" si="106"/>
        <v>NEUTRAL</v>
      </c>
      <c r="H1709" s="6" t="str">
        <f t="shared" si="105"/>
        <v>NEUTRAL</v>
      </c>
    </row>
    <row r="1710" spans="1:8" ht="13.5" x14ac:dyDescent="0.25">
      <c r="A1710" s="3">
        <f>TITRES_STAT!B1713</f>
        <v>44505</v>
      </c>
      <c r="B1710" s="6">
        <f>TITRES_STAT!C1713</f>
        <v>20.7</v>
      </c>
      <c r="C1710" s="6">
        <f>TITRES_STAT!D1713</f>
        <v>11.790800000000001</v>
      </c>
      <c r="D1710" s="6">
        <f>TITRES_STAT!E1713</f>
        <v>447</v>
      </c>
      <c r="E1710" s="2">
        <f t="shared" si="104"/>
        <v>60884</v>
      </c>
      <c r="F1710" s="6" t="str">
        <f t="shared" si="107"/>
        <v>NEUTRAL</v>
      </c>
      <c r="G1710" s="6" t="str">
        <f t="shared" si="106"/>
        <v>NEUTRAL</v>
      </c>
      <c r="H1710" s="6" t="str">
        <f t="shared" si="105"/>
        <v>NEUTRAL</v>
      </c>
    </row>
    <row r="1711" spans="1:8" ht="13.5" x14ac:dyDescent="0.25">
      <c r="A1711" s="3">
        <f>TITRES_STAT!B1714</f>
        <v>44508</v>
      </c>
      <c r="B1711" s="6">
        <f>TITRES_STAT!C1714</f>
        <v>20.69</v>
      </c>
      <c r="C1711" s="6">
        <f>TITRES_STAT!D1714</f>
        <v>11.7852</v>
      </c>
      <c r="D1711" s="6">
        <f>TITRES_STAT!E1714</f>
        <v>261</v>
      </c>
      <c r="E1711" s="2">
        <f t="shared" si="104"/>
        <v>60623</v>
      </c>
      <c r="F1711" s="6" t="str">
        <f t="shared" si="107"/>
        <v>BEARISH</v>
      </c>
      <c r="G1711" s="6" t="str">
        <f t="shared" si="106"/>
        <v>NEUTRAL</v>
      </c>
      <c r="H1711" s="6" t="str">
        <f t="shared" si="105"/>
        <v>CONFIRMED BEARISH</v>
      </c>
    </row>
    <row r="1712" spans="1:8" ht="13.5" x14ac:dyDescent="0.25">
      <c r="A1712" s="3">
        <f>TITRES_STAT!B1715</f>
        <v>44509</v>
      </c>
      <c r="B1712" s="6">
        <f>TITRES_STAT!C1715</f>
        <v>20.9</v>
      </c>
      <c r="C1712" s="6">
        <f>TITRES_STAT!D1715</f>
        <v>11.9048</v>
      </c>
      <c r="D1712" s="6">
        <f>TITRES_STAT!E1715</f>
        <v>547</v>
      </c>
      <c r="E1712" s="2">
        <f t="shared" si="104"/>
        <v>61170</v>
      </c>
      <c r="F1712" s="6" t="str">
        <f t="shared" si="107"/>
        <v>BULLISH</v>
      </c>
      <c r="G1712" s="6" t="str">
        <f t="shared" si="106"/>
        <v>NEUTRAL</v>
      </c>
      <c r="H1712" s="6" t="str">
        <f t="shared" si="105"/>
        <v>CONFIRMED BULLISH</v>
      </c>
    </row>
    <row r="1713" spans="1:8" ht="13.5" x14ac:dyDescent="0.25">
      <c r="A1713" s="3">
        <f>TITRES_STAT!B1716</f>
        <v>44510</v>
      </c>
      <c r="B1713" s="6">
        <f>TITRES_STAT!C1716</f>
        <v>21</v>
      </c>
      <c r="C1713" s="6">
        <f>TITRES_STAT!D1716</f>
        <v>11.9617</v>
      </c>
      <c r="D1713" s="6">
        <f>TITRES_STAT!E1716</f>
        <v>343</v>
      </c>
      <c r="E1713" s="2">
        <f t="shared" si="104"/>
        <v>61513</v>
      </c>
      <c r="F1713" s="6" t="str">
        <f t="shared" si="107"/>
        <v>BULLISH</v>
      </c>
      <c r="G1713" s="6" t="str">
        <f t="shared" si="106"/>
        <v>NEUTRAL</v>
      </c>
      <c r="H1713" s="6" t="str">
        <f t="shared" si="105"/>
        <v>CONFIRMED BULLISH</v>
      </c>
    </row>
    <row r="1714" spans="1:8" ht="13.5" x14ac:dyDescent="0.25">
      <c r="A1714" s="3">
        <f>TITRES_STAT!B1717</f>
        <v>44511</v>
      </c>
      <c r="B1714" s="6">
        <f>TITRES_STAT!C1717</f>
        <v>21.1</v>
      </c>
      <c r="C1714" s="6">
        <f>TITRES_STAT!D1717</f>
        <v>12.018700000000001</v>
      </c>
      <c r="D1714" s="6">
        <f>TITRES_STAT!E1717</f>
        <v>1960</v>
      </c>
      <c r="E1714" s="2">
        <f t="shared" si="104"/>
        <v>63473</v>
      </c>
      <c r="F1714" s="6" t="str">
        <f t="shared" si="107"/>
        <v>BULLISH</v>
      </c>
      <c r="G1714" s="6" t="str">
        <f t="shared" si="106"/>
        <v>STRONG</v>
      </c>
      <c r="H1714" s="6" t="str">
        <f t="shared" si="105"/>
        <v>CONFIRMED BULLISH</v>
      </c>
    </row>
    <row r="1715" spans="1:8" ht="13.5" x14ac:dyDescent="0.25">
      <c r="A1715" s="3">
        <f>TITRES_STAT!B1718</f>
        <v>44512</v>
      </c>
      <c r="B1715" s="6">
        <f>TITRES_STAT!C1718</f>
        <v>21.1</v>
      </c>
      <c r="C1715" s="6">
        <f>TITRES_STAT!D1718</f>
        <v>12.018700000000001</v>
      </c>
      <c r="D1715" s="6">
        <f>TITRES_STAT!E1718</f>
        <v>200</v>
      </c>
      <c r="E1715" s="2">
        <f t="shared" si="104"/>
        <v>63473</v>
      </c>
      <c r="F1715" s="6" t="str">
        <f t="shared" si="107"/>
        <v>BULLISH</v>
      </c>
      <c r="G1715" s="6" t="str">
        <f t="shared" si="106"/>
        <v>STRONG</v>
      </c>
      <c r="H1715" s="6" t="str">
        <f t="shared" si="105"/>
        <v>CONFIRMED BULLISH</v>
      </c>
    </row>
    <row r="1716" spans="1:8" ht="13.5" x14ac:dyDescent="0.25">
      <c r="A1716" s="3">
        <f>TITRES_STAT!B1719</f>
        <v>44515</v>
      </c>
      <c r="B1716" s="6">
        <f>TITRES_STAT!C1719</f>
        <v>21.1</v>
      </c>
      <c r="C1716" s="6">
        <f>TITRES_STAT!D1719</f>
        <v>12.018700000000001</v>
      </c>
      <c r="D1716" s="6">
        <f>TITRES_STAT!E1719</f>
        <v>621</v>
      </c>
      <c r="E1716" s="2">
        <f t="shared" si="104"/>
        <v>63473</v>
      </c>
      <c r="F1716" s="6" t="str">
        <f t="shared" si="107"/>
        <v>BULLISH</v>
      </c>
      <c r="G1716" s="6" t="str">
        <f t="shared" si="106"/>
        <v>STRONG</v>
      </c>
      <c r="H1716" s="6" t="str">
        <f t="shared" si="105"/>
        <v>CONFIRMED BULLISH</v>
      </c>
    </row>
    <row r="1717" spans="1:8" ht="13.5" x14ac:dyDescent="0.25">
      <c r="A1717" s="3">
        <f>TITRES_STAT!B1720</f>
        <v>44516</v>
      </c>
      <c r="B1717" s="6">
        <f>TITRES_STAT!C1720</f>
        <v>21.1</v>
      </c>
      <c r="C1717" s="6">
        <f>TITRES_STAT!D1720</f>
        <v>12.018700000000001</v>
      </c>
      <c r="D1717" s="6">
        <f>TITRES_STAT!E1720</f>
        <v>0</v>
      </c>
      <c r="E1717" s="2">
        <f t="shared" si="104"/>
        <v>63473</v>
      </c>
      <c r="F1717" s="6" t="str">
        <f t="shared" si="107"/>
        <v>BULLISH</v>
      </c>
      <c r="G1717" s="6" t="str">
        <f t="shared" si="106"/>
        <v>STRONG</v>
      </c>
      <c r="H1717" s="6" t="str">
        <f t="shared" si="105"/>
        <v>CONFIRMED BULLISH</v>
      </c>
    </row>
    <row r="1718" spans="1:8" ht="13.5" x14ac:dyDescent="0.25">
      <c r="A1718" s="3">
        <f>TITRES_STAT!B1721</f>
        <v>44517</v>
      </c>
      <c r="B1718" s="6">
        <f>TITRES_STAT!C1721</f>
        <v>21</v>
      </c>
      <c r="C1718" s="6">
        <f>TITRES_STAT!D1721</f>
        <v>11.9617</v>
      </c>
      <c r="D1718" s="6">
        <f>TITRES_STAT!E1721</f>
        <v>1414</v>
      </c>
      <c r="E1718" s="2">
        <f t="shared" si="104"/>
        <v>62059</v>
      </c>
      <c r="F1718" s="6" t="str">
        <f t="shared" si="107"/>
        <v>BULLISH</v>
      </c>
      <c r="G1718" s="6" t="str">
        <f t="shared" si="106"/>
        <v>NEUTRAL</v>
      </c>
      <c r="H1718" s="6" t="str">
        <f t="shared" si="105"/>
        <v>NEUTRAL</v>
      </c>
    </row>
    <row r="1719" spans="1:8" ht="13.5" x14ac:dyDescent="0.25">
      <c r="A1719" s="3">
        <f>TITRES_STAT!B1722</f>
        <v>44518</v>
      </c>
      <c r="B1719" s="6">
        <f>TITRES_STAT!C1722</f>
        <v>21</v>
      </c>
      <c r="C1719" s="6">
        <f>TITRES_STAT!D1722</f>
        <v>11.9617</v>
      </c>
      <c r="D1719" s="6">
        <f>TITRES_STAT!E1722</f>
        <v>212</v>
      </c>
      <c r="E1719" s="2">
        <f t="shared" si="104"/>
        <v>62059</v>
      </c>
      <c r="F1719" s="6" t="str">
        <f t="shared" si="107"/>
        <v>BEARISH</v>
      </c>
      <c r="G1719" s="6" t="str">
        <f t="shared" si="106"/>
        <v>WEAK</v>
      </c>
      <c r="H1719" s="6" t="str">
        <f t="shared" si="105"/>
        <v>CONFIRMED BEARISH</v>
      </c>
    </row>
    <row r="1720" spans="1:8" ht="13.5" x14ac:dyDescent="0.25">
      <c r="A1720" s="3">
        <f>TITRES_STAT!B1723</f>
        <v>44519</v>
      </c>
      <c r="B1720" s="6">
        <f>TITRES_STAT!C1723</f>
        <v>21.1</v>
      </c>
      <c r="C1720" s="6">
        <f>TITRES_STAT!D1723</f>
        <v>12.018700000000001</v>
      </c>
      <c r="D1720" s="6">
        <f>TITRES_STAT!E1723</f>
        <v>420</v>
      </c>
      <c r="E1720" s="2">
        <f t="shared" si="104"/>
        <v>62479</v>
      </c>
      <c r="F1720" s="6" t="str">
        <f t="shared" si="107"/>
        <v>BEARISH</v>
      </c>
      <c r="G1720" s="6" t="str">
        <f t="shared" si="106"/>
        <v>NEUTRAL</v>
      </c>
      <c r="H1720" s="6" t="str">
        <f t="shared" si="105"/>
        <v>NEUTRAL</v>
      </c>
    </row>
    <row r="1721" spans="1:8" ht="13.5" x14ac:dyDescent="0.25">
      <c r="A1721" s="3">
        <f>TITRES_STAT!B1724</f>
        <v>44522</v>
      </c>
      <c r="B1721" s="6">
        <f>TITRES_STAT!C1724</f>
        <v>21</v>
      </c>
      <c r="C1721" s="6">
        <f>TITRES_STAT!D1724</f>
        <v>11.9617</v>
      </c>
      <c r="D1721" s="6">
        <f>TITRES_STAT!E1724</f>
        <v>517</v>
      </c>
      <c r="E1721" s="2">
        <f t="shared" si="104"/>
        <v>61962</v>
      </c>
      <c r="F1721" s="6" t="str">
        <f t="shared" si="107"/>
        <v>BEARISH</v>
      </c>
      <c r="G1721" s="6" t="str">
        <f t="shared" si="106"/>
        <v>WEAK</v>
      </c>
      <c r="H1721" s="6" t="str">
        <f t="shared" si="105"/>
        <v>CONFIRMED BEARISH</v>
      </c>
    </row>
    <row r="1722" spans="1:8" ht="13.5" x14ac:dyDescent="0.25">
      <c r="A1722" s="3">
        <f>TITRES_STAT!B1725</f>
        <v>44523</v>
      </c>
      <c r="B1722" s="6">
        <f>TITRES_STAT!C1725</f>
        <v>21</v>
      </c>
      <c r="C1722" s="6">
        <f>TITRES_STAT!D1725</f>
        <v>11.9617</v>
      </c>
      <c r="D1722" s="6">
        <f>TITRES_STAT!E1725</f>
        <v>3</v>
      </c>
      <c r="E1722" s="2">
        <f t="shared" si="104"/>
        <v>61962</v>
      </c>
      <c r="F1722" s="6" t="str">
        <f t="shared" si="107"/>
        <v>BEARISH</v>
      </c>
      <c r="G1722" s="6" t="str">
        <f t="shared" si="106"/>
        <v>WEAK</v>
      </c>
      <c r="H1722" s="6" t="str">
        <f t="shared" si="105"/>
        <v>CONFIRMED BEARISH</v>
      </c>
    </row>
    <row r="1723" spans="1:8" ht="13.5" x14ac:dyDescent="0.25">
      <c r="A1723" s="3">
        <f>TITRES_STAT!B1726</f>
        <v>44524</v>
      </c>
      <c r="B1723" s="6">
        <f>TITRES_STAT!C1726</f>
        <v>21.1</v>
      </c>
      <c r="C1723" s="6">
        <f>TITRES_STAT!D1726</f>
        <v>12.018700000000001</v>
      </c>
      <c r="D1723" s="6">
        <f>TITRES_STAT!E1726</f>
        <v>270</v>
      </c>
      <c r="E1723" s="2">
        <f t="shared" si="104"/>
        <v>62232</v>
      </c>
      <c r="F1723" s="6" t="str">
        <f t="shared" si="107"/>
        <v>BULLISH</v>
      </c>
      <c r="G1723" s="6" t="str">
        <f t="shared" si="106"/>
        <v>NEUTRAL</v>
      </c>
      <c r="H1723" s="6" t="str">
        <f t="shared" si="105"/>
        <v>CONFIRMED BULLISH</v>
      </c>
    </row>
    <row r="1724" spans="1:8" ht="13.5" x14ac:dyDescent="0.25">
      <c r="A1724" s="3">
        <f>TITRES_STAT!B1727</f>
        <v>44525</v>
      </c>
      <c r="B1724" s="6">
        <f>TITRES_STAT!C1727</f>
        <v>22.36</v>
      </c>
      <c r="C1724" s="6">
        <f>TITRES_STAT!D1727</f>
        <v>12.7364</v>
      </c>
      <c r="D1724" s="6">
        <f>TITRES_STAT!E1727</f>
        <v>4511</v>
      </c>
      <c r="E1724" s="2">
        <f t="shared" si="104"/>
        <v>66743</v>
      </c>
      <c r="F1724" s="6" t="str">
        <f t="shared" si="107"/>
        <v>BULLISH</v>
      </c>
      <c r="G1724" s="6" t="str">
        <f t="shared" si="106"/>
        <v>STRONG</v>
      </c>
      <c r="H1724" s="6" t="str">
        <f t="shared" si="105"/>
        <v>CONFIRMED BULLISH</v>
      </c>
    </row>
    <row r="1725" spans="1:8" ht="13.5" x14ac:dyDescent="0.25">
      <c r="A1725" s="3">
        <f>TITRES_STAT!B1728</f>
        <v>44526</v>
      </c>
      <c r="B1725" s="6">
        <f>TITRES_STAT!C1728</f>
        <v>23</v>
      </c>
      <c r="C1725" s="6">
        <f>TITRES_STAT!D1728</f>
        <v>13.100899999999999</v>
      </c>
      <c r="D1725" s="6">
        <f>TITRES_STAT!E1728</f>
        <v>2036</v>
      </c>
      <c r="E1725" s="2">
        <f t="shared" si="104"/>
        <v>68779</v>
      </c>
      <c r="F1725" s="6" t="str">
        <f t="shared" si="107"/>
        <v>BULLISH</v>
      </c>
      <c r="G1725" s="6" t="str">
        <f t="shared" si="106"/>
        <v>STRONG</v>
      </c>
      <c r="H1725" s="6" t="str">
        <f t="shared" si="105"/>
        <v>CONFIRMED BULLISH</v>
      </c>
    </row>
    <row r="1726" spans="1:8" ht="13.5" x14ac:dyDescent="0.25">
      <c r="A1726" s="3">
        <f>TITRES_STAT!B1729</f>
        <v>44529</v>
      </c>
      <c r="B1726" s="6">
        <f>TITRES_STAT!C1729</f>
        <v>23.35</v>
      </c>
      <c r="C1726" s="6">
        <f>TITRES_STAT!D1729</f>
        <v>13.3003</v>
      </c>
      <c r="D1726" s="6">
        <f>TITRES_STAT!E1729</f>
        <v>3115</v>
      </c>
      <c r="E1726" s="2">
        <f t="shared" si="104"/>
        <v>71894</v>
      </c>
      <c r="F1726" s="6" t="str">
        <f t="shared" si="107"/>
        <v>BULLISH</v>
      </c>
      <c r="G1726" s="6" t="str">
        <f t="shared" si="106"/>
        <v>STRONG</v>
      </c>
      <c r="H1726" s="6" t="str">
        <f t="shared" si="105"/>
        <v>CONFIRMED BULLISH</v>
      </c>
    </row>
    <row r="1727" spans="1:8" ht="13.5" x14ac:dyDescent="0.25">
      <c r="A1727" s="3">
        <f>TITRES_STAT!B1730</f>
        <v>44530</v>
      </c>
      <c r="B1727" s="6">
        <f>TITRES_STAT!C1730</f>
        <v>23.35</v>
      </c>
      <c r="C1727" s="6">
        <f>TITRES_STAT!D1730</f>
        <v>13.3003</v>
      </c>
      <c r="D1727" s="6">
        <f>TITRES_STAT!E1730</f>
        <v>1124</v>
      </c>
      <c r="E1727" s="2">
        <f t="shared" si="104"/>
        <v>71894</v>
      </c>
      <c r="F1727" s="6" t="str">
        <f t="shared" si="107"/>
        <v>BULLISH</v>
      </c>
      <c r="G1727" s="6" t="str">
        <f t="shared" si="106"/>
        <v>STRONG</v>
      </c>
      <c r="H1727" s="6" t="str">
        <f t="shared" si="105"/>
        <v>CONFIRMED BULLISH</v>
      </c>
    </row>
    <row r="1728" spans="1:8" ht="13.5" x14ac:dyDescent="0.25">
      <c r="A1728" s="3">
        <f>TITRES_STAT!B1731</f>
        <v>44531</v>
      </c>
      <c r="B1728" s="6">
        <f>TITRES_STAT!C1731</f>
        <v>23.46</v>
      </c>
      <c r="C1728" s="6">
        <f>TITRES_STAT!D1731</f>
        <v>13.363</v>
      </c>
      <c r="D1728" s="6">
        <f>TITRES_STAT!E1731</f>
        <v>727</v>
      </c>
      <c r="E1728" s="2">
        <f t="shared" si="104"/>
        <v>72621</v>
      </c>
      <c r="F1728" s="6" t="str">
        <f t="shared" si="107"/>
        <v>BULLISH</v>
      </c>
      <c r="G1728" s="6" t="str">
        <f t="shared" si="106"/>
        <v>STRONG</v>
      </c>
      <c r="H1728" s="6" t="str">
        <f t="shared" si="105"/>
        <v>CONFIRMED BULLISH</v>
      </c>
    </row>
    <row r="1729" spans="1:8" ht="13.5" x14ac:dyDescent="0.25">
      <c r="A1729" s="3">
        <f>TITRES_STAT!B1732</f>
        <v>44532</v>
      </c>
      <c r="B1729" s="6">
        <f>TITRES_STAT!C1732</f>
        <v>23.1</v>
      </c>
      <c r="C1729" s="6">
        <f>TITRES_STAT!D1732</f>
        <v>13.1579</v>
      </c>
      <c r="D1729" s="6">
        <f>TITRES_STAT!E1732</f>
        <v>100</v>
      </c>
      <c r="E1729" s="2">
        <f t="shared" si="104"/>
        <v>72521</v>
      </c>
      <c r="F1729" s="6" t="str">
        <f t="shared" si="107"/>
        <v>BULLISH</v>
      </c>
      <c r="G1729" s="6" t="str">
        <f t="shared" si="106"/>
        <v>STRONG</v>
      </c>
      <c r="H1729" s="6" t="str">
        <f t="shared" si="105"/>
        <v>CONFIRMED BULLISH</v>
      </c>
    </row>
    <row r="1730" spans="1:8" ht="13.5" x14ac:dyDescent="0.25">
      <c r="A1730" s="3">
        <f>TITRES_STAT!B1733</f>
        <v>44533</v>
      </c>
      <c r="B1730" s="6">
        <f>TITRES_STAT!C1733</f>
        <v>23.29</v>
      </c>
      <c r="C1730" s="6">
        <f>TITRES_STAT!D1733</f>
        <v>13.2661</v>
      </c>
      <c r="D1730" s="6">
        <f>TITRES_STAT!E1733</f>
        <v>2654</v>
      </c>
      <c r="E1730" s="2">
        <f t="shared" si="104"/>
        <v>75175</v>
      </c>
      <c r="F1730" s="6" t="str">
        <f t="shared" si="107"/>
        <v>BULLISH</v>
      </c>
      <c r="G1730" s="6" t="str">
        <f t="shared" si="106"/>
        <v>STRONG</v>
      </c>
      <c r="H1730" s="6" t="str">
        <f t="shared" si="105"/>
        <v>CONFIRMED BULLISH</v>
      </c>
    </row>
    <row r="1731" spans="1:8" ht="13.5" x14ac:dyDescent="0.25">
      <c r="A1731" s="3">
        <f>TITRES_STAT!B1734</f>
        <v>44536</v>
      </c>
      <c r="B1731" s="6">
        <f>TITRES_STAT!C1734</f>
        <v>23.3</v>
      </c>
      <c r="C1731" s="6">
        <f>TITRES_STAT!D1734</f>
        <v>13.271800000000001</v>
      </c>
      <c r="D1731" s="6">
        <f>TITRES_STAT!E1734</f>
        <v>1130</v>
      </c>
      <c r="E1731" s="2">
        <f t="shared" si="104"/>
        <v>76305</v>
      </c>
      <c r="F1731" s="6" t="str">
        <f t="shared" si="107"/>
        <v>BULLISH</v>
      </c>
      <c r="G1731" s="6" t="str">
        <f t="shared" si="106"/>
        <v>STRONG</v>
      </c>
      <c r="H1731" s="6" t="str">
        <f t="shared" si="105"/>
        <v>BULLISH DIVERGENCE</v>
      </c>
    </row>
    <row r="1732" spans="1:8" ht="13.5" x14ac:dyDescent="0.25">
      <c r="A1732" s="3">
        <f>TITRES_STAT!B1735</f>
        <v>44537</v>
      </c>
      <c r="B1732" s="6">
        <f>TITRES_STAT!C1735</f>
        <v>23.2</v>
      </c>
      <c r="C1732" s="6">
        <f>TITRES_STAT!D1735</f>
        <v>13.2149</v>
      </c>
      <c r="D1732" s="6">
        <f>TITRES_STAT!E1735</f>
        <v>1990</v>
      </c>
      <c r="E1732" s="2">
        <f t="shared" ref="E1732:E1795" si="108">IF(B1732&gt;B1731, E1731+D1732, IF(B1732&lt;B1731, E1731-D1732, E1731))</f>
        <v>74315</v>
      </c>
      <c r="F1732" s="6" t="str">
        <f t="shared" si="107"/>
        <v>BULLISH</v>
      </c>
      <c r="G1732" s="6" t="str">
        <f t="shared" si="106"/>
        <v>STRONG</v>
      </c>
      <c r="H1732" s="6" t="str">
        <f t="shared" si="105"/>
        <v>BULLISH DIVERGENCE</v>
      </c>
    </row>
    <row r="1733" spans="1:8" ht="13.5" x14ac:dyDescent="0.25">
      <c r="A1733" s="3">
        <f>TITRES_STAT!B1736</f>
        <v>44538</v>
      </c>
      <c r="B1733" s="6">
        <f>TITRES_STAT!C1736</f>
        <v>23.13</v>
      </c>
      <c r="C1733" s="6">
        <f>TITRES_STAT!D1736</f>
        <v>13.175000000000001</v>
      </c>
      <c r="D1733" s="6">
        <f>TITRES_STAT!E1736</f>
        <v>1800</v>
      </c>
      <c r="E1733" s="2">
        <f t="shared" si="108"/>
        <v>72515</v>
      </c>
      <c r="F1733" s="6" t="str">
        <f t="shared" si="107"/>
        <v>BEARISH</v>
      </c>
      <c r="G1733" s="6" t="str">
        <f t="shared" si="106"/>
        <v>NEUTRAL</v>
      </c>
      <c r="H1733" s="6" t="str">
        <f t="shared" si="105"/>
        <v>CONFIRMED BEARISH</v>
      </c>
    </row>
    <row r="1734" spans="1:8" ht="13.5" x14ac:dyDescent="0.25">
      <c r="A1734" s="3">
        <f>TITRES_STAT!B1737</f>
        <v>44539</v>
      </c>
      <c r="B1734" s="6">
        <f>TITRES_STAT!C1737</f>
        <v>23</v>
      </c>
      <c r="C1734" s="6">
        <f>TITRES_STAT!D1737</f>
        <v>13.100899999999999</v>
      </c>
      <c r="D1734" s="6">
        <f>TITRES_STAT!E1737</f>
        <v>1521</v>
      </c>
      <c r="E1734" s="2">
        <f t="shared" si="108"/>
        <v>70994</v>
      </c>
      <c r="F1734" s="6" t="str">
        <f t="shared" si="107"/>
        <v>BEARISH</v>
      </c>
      <c r="G1734" s="6" t="str">
        <f t="shared" si="106"/>
        <v>WEAK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f>TITRES_STAT!B1738</f>
        <v>44540</v>
      </c>
      <c r="B1735" s="6">
        <f>TITRES_STAT!C1738</f>
        <v>23.1</v>
      </c>
      <c r="C1735" s="6">
        <f>TITRES_STAT!D1738</f>
        <v>13.1579</v>
      </c>
      <c r="D1735" s="6">
        <f>TITRES_STAT!E1738</f>
        <v>150</v>
      </c>
      <c r="E1735" s="2">
        <f t="shared" si="108"/>
        <v>71144</v>
      </c>
      <c r="F1735" s="6" t="str">
        <f t="shared" si="107"/>
        <v>BEARISH</v>
      </c>
      <c r="G1735" s="6" t="str">
        <f t="shared" ref="G1735:G1798" si="110">IF((E1735-E1730)/E1730 &gt; 0.02, "STRONG",
 IF((E1735-E1730)/E1730 &lt; -0.02, "WEAK", "NEUTRAL"))</f>
        <v>WEAK</v>
      </c>
      <c r="H1735" s="6" t="str">
        <f t="shared" si="109"/>
        <v>CONFIRMED BEARISH</v>
      </c>
    </row>
    <row r="1736" spans="1:8" ht="13.5" x14ac:dyDescent="0.25">
      <c r="A1736" s="3">
        <f>TITRES_STAT!B1739</f>
        <v>44543</v>
      </c>
      <c r="B1736" s="6">
        <f>TITRES_STAT!C1739</f>
        <v>22.7</v>
      </c>
      <c r="C1736" s="6">
        <f>TITRES_STAT!D1739</f>
        <v>12.930099999999999</v>
      </c>
      <c r="D1736" s="6">
        <f>TITRES_STAT!E1739</f>
        <v>3719</v>
      </c>
      <c r="E1736" s="2">
        <f t="shared" si="108"/>
        <v>67425</v>
      </c>
      <c r="F1736" s="6" t="str">
        <f t="shared" ref="F1736:F1799" si="111">IF(E1736&gt;E1731,"BULLISH",IF(E1736&lt;E1731,"BEARISH","NEUTRAL"))</f>
        <v>BEARISH</v>
      </c>
      <c r="G1736" s="6" t="str">
        <f t="shared" si="110"/>
        <v>WEAK</v>
      </c>
      <c r="H1736" s="6" t="str">
        <f t="shared" si="109"/>
        <v>CONFIRMED BEARISH</v>
      </c>
    </row>
    <row r="1737" spans="1:8" ht="13.5" x14ac:dyDescent="0.25">
      <c r="A1737" s="3">
        <f>TITRES_STAT!B1740</f>
        <v>44544</v>
      </c>
      <c r="B1737" s="6">
        <f>TITRES_STAT!C1740</f>
        <v>23</v>
      </c>
      <c r="C1737" s="6">
        <f>TITRES_STAT!D1740</f>
        <v>13.100899999999999</v>
      </c>
      <c r="D1737" s="6">
        <f>TITRES_STAT!E1740</f>
        <v>1600</v>
      </c>
      <c r="E1737" s="2">
        <f t="shared" si="108"/>
        <v>69025</v>
      </c>
      <c r="F1737" s="6" t="str">
        <f t="shared" si="111"/>
        <v>BEARISH</v>
      </c>
      <c r="G1737" s="6" t="str">
        <f t="shared" si="110"/>
        <v>WEAK</v>
      </c>
      <c r="H1737" s="6" t="str">
        <f t="shared" si="109"/>
        <v>CONFIRMED BEARISH</v>
      </c>
    </row>
    <row r="1738" spans="1:8" ht="13.5" x14ac:dyDescent="0.25">
      <c r="A1738" s="3">
        <f>TITRES_STAT!B1741</f>
        <v>44545</v>
      </c>
      <c r="B1738" s="6">
        <f>TITRES_STAT!C1741</f>
        <v>23</v>
      </c>
      <c r="C1738" s="6">
        <f>TITRES_STAT!D1741</f>
        <v>13.100899999999999</v>
      </c>
      <c r="D1738" s="6">
        <f>TITRES_STAT!E1741</f>
        <v>0</v>
      </c>
      <c r="E1738" s="2">
        <f t="shared" si="108"/>
        <v>69025</v>
      </c>
      <c r="F1738" s="6" t="str">
        <f t="shared" si="111"/>
        <v>BEARISH</v>
      </c>
      <c r="G1738" s="6" t="str">
        <f t="shared" si="110"/>
        <v>WEAK</v>
      </c>
      <c r="H1738" s="6" t="str">
        <f t="shared" si="109"/>
        <v>CONFIRMED BEARISH</v>
      </c>
    </row>
    <row r="1739" spans="1:8" ht="13.5" x14ac:dyDescent="0.25">
      <c r="A1739" s="3">
        <f>TITRES_STAT!B1742</f>
        <v>44546</v>
      </c>
      <c r="B1739" s="6">
        <f>TITRES_STAT!C1742</f>
        <v>22.98</v>
      </c>
      <c r="C1739" s="6">
        <f>TITRES_STAT!D1742</f>
        <v>13.089499999999999</v>
      </c>
      <c r="D1739" s="6">
        <f>TITRES_STAT!E1742</f>
        <v>1006</v>
      </c>
      <c r="E1739" s="2">
        <f t="shared" si="108"/>
        <v>68019</v>
      </c>
      <c r="F1739" s="6" t="str">
        <f t="shared" si="111"/>
        <v>BEARISH</v>
      </c>
      <c r="G1739" s="6" t="str">
        <f t="shared" si="110"/>
        <v>WEAK</v>
      </c>
      <c r="H1739" s="6" t="str">
        <f t="shared" si="109"/>
        <v>CONFIRMED BEARISH</v>
      </c>
    </row>
    <row r="1740" spans="1:8" ht="13.5" x14ac:dyDescent="0.25">
      <c r="A1740" s="3">
        <f>TITRES_STAT!B1743</f>
        <v>44550</v>
      </c>
      <c r="B1740" s="6">
        <f>TITRES_STAT!C1743</f>
        <v>22.98</v>
      </c>
      <c r="C1740" s="6">
        <f>TITRES_STAT!D1743</f>
        <v>13.089499999999999</v>
      </c>
      <c r="D1740" s="6">
        <f>TITRES_STAT!E1743</f>
        <v>800</v>
      </c>
      <c r="E1740" s="2">
        <f t="shared" si="108"/>
        <v>68019</v>
      </c>
      <c r="F1740" s="6" t="str">
        <f t="shared" si="111"/>
        <v>BEARISH</v>
      </c>
      <c r="G1740" s="6" t="str">
        <f t="shared" si="110"/>
        <v>WEAK</v>
      </c>
      <c r="H1740" s="6" t="str">
        <f t="shared" si="109"/>
        <v>CONFIRMED BEARISH</v>
      </c>
    </row>
    <row r="1741" spans="1:8" ht="13.5" x14ac:dyDescent="0.25">
      <c r="A1741" s="3">
        <f>TITRES_STAT!B1744</f>
        <v>44551</v>
      </c>
      <c r="B1741" s="6">
        <f>TITRES_STAT!C1744</f>
        <v>22.98</v>
      </c>
      <c r="C1741" s="6">
        <f>TITRES_STAT!D1744</f>
        <v>13.089499999999999</v>
      </c>
      <c r="D1741" s="6">
        <f>TITRES_STAT!E1744</f>
        <v>518</v>
      </c>
      <c r="E1741" s="2">
        <f t="shared" si="108"/>
        <v>68019</v>
      </c>
      <c r="F1741" s="6" t="str">
        <f t="shared" si="111"/>
        <v>BULLISH</v>
      </c>
      <c r="G1741" s="6" t="str">
        <f t="shared" si="110"/>
        <v>NEUTRAL</v>
      </c>
      <c r="H1741" s="6" t="str">
        <f t="shared" si="109"/>
        <v>CONFIRMED BULLISH</v>
      </c>
    </row>
    <row r="1742" spans="1:8" ht="13.5" x14ac:dyDescent="0.25">
      <c r="A1742" s="3">
        <f>TITRES_STAT!B1745</f>
        <v>44552</v>
      </c>
      <c r="B1742" s="6">
        <f>TITRES_STAT!C1745</f>
        <v>22.98</v>
      </c>
      <c r="C1742" s="6">
        <f>TITRES_STAT!D1745</f>
        <v>13.089499999999999</v>
      </c>
      <c r="D1742" s="6">
        <f>TITRES_STAT!E1745</f>
        <v>0</v>
      </c>
      <c r="E1742" s="2">
        <f t="shared" si="108"/>
        <v>68019</v>
      </c>
      <c r="F1742" s="6" t="str">
        <f t="shared" si="111"/>
        <v>BEARISH</v>
      </c>
      <c r="G1742" s="6" t="str">
        <f t="shared" si="110"/>
        <v>NEUTRAL</v>
      </c>
      <c r="H1742" s="6" t="str">
        <f t="shared" si="109"/>
        <v>CONFIRMED BEARISH</v>
      </c>
    </row>
    <row r="1743" spans="1:8" ht="13.5" x14ac:dyDescent="0.25">
      <c r="A1743" s="3">
        <f>TITRES_STAT!B1746</f>
        <v>44553</v>
      </c>
      <c r="B1743" s="6">
        <f>TITRES_STAT!C1746</f>
        <v>22.98</v>
      </c>
      <c r="C1743" s="6">
        <f>TITRES_STAT!D1746</f>
        <v>13.089499999999999</v>
      </c>
      <c r="D1743" s="6">
        <f>TITRES_STAT!E1746</f>
        <v>0</v>
      </c>
      <c r="E1743" s="2">
        <f t="shared" si="108"/>
        <v>68019</v>
      </c>
      <c r="F1743" s="6" t="str">
        <f t="shared" si="111"/>
        <v>BEARISH</v>
      </c>
      <c r="G1743" s="6" t="str">
        <f t="shared" si="110"/>
        <v>NEUTRAL</v>
      </c>
      <c r="H1743" s="6" t="str">
        <f t="shared" si="109"/>
        <v>CONFIRMED BEARISH</v>
      </c>
    </row>
    <row r="1744" spans="1:8" ht="13.5" x14ac:dyDescent="0.25">
      <c r="A1744" s="3">
        <f>TITRES_STAT!B1747</f>
        <v>44554</v>
      </c>
      <c r="B1744" s="6">
        <f>TITRES_STAT!C1747</f>
        <v>22.89</v>
      </c>
      <c r="C1744" s="6">
        <f>TITRES_STAT!D1747</f>
        <v>13.0383</v>
      </c>
      <c r="D1744" s="6">
        <f>TITRES_STAT!E1747</f>
        <v>1000</v>
      </c>
      <c r="E1744" s="2">
        <f t="shared" si="108"/>
        <v>67019</v>
      </c>
      <c r="F1744" s="6" t="str">
        <f t="shared" si="111"/>
        <v>BEARISH</v>
      </c>
      <c r="G1744" s="6" t="str">
        <f t="shared" si="110"/>
        <v>NEUTRAL</v>
      </c>
      <c r="H1744" s="6" t="str">
        <f t="shared" si="109"/>
        <v>CONFIRMED BEARISH</v>
      </c>
    </row>
    <row r="1745" spans="1:8" ht="13.5" x14ac:dyDescent="0.25">
      <c r="A1745" s="3">
        <f>TITRES_STAT!B1748</f>
        <v>44557</v>
      </c>
      <c r="B1745" s="6">
        <f>TITRES_STAT!C1748</f>
        <v>22.89</v>
      </c>
      <c r="C1745" s="6">
        <f>TITRES_STAT!D1748</f>
        <v>13.0383</v>
      </c>
      <c r="D1745" s="6">
        <f>TITRES_STAT!E1748</f>
        <v>0</v>
      </c>
      <c r="E1745" s="2">
        <f t="shared" si="108"/>
        <v>67019</v>
      </c>
      <c r="F1745" s="6" t="str">
        <f t="shared" si="111"/>
        <v>BEARISH</v>
      </c>
      <c r="G1745" s="6" t="str">
        <f t="shared" si="110"/>
        <v>NEUTRAL</v>
      </c>
      <c r="H1745" s="6" t="str">
        <f t="shared" si="109"/>
        <v>CONFIRMED BEARISH</v>
      </c>
    </row>
    <row r="1746" spans="1:8" ht="13.5" x14ac:dyDescent="0.25">
      <c r="A1746" s="3">
        <f>TITRES_STAT!B1749</f>
        <v>44558</v>
      </c>
      <c r="B1746" s="6">
        <f>TITRES_STAT!C1749</f>
        <v>22.85</v>
      </c>
      <c r="C1746" s="6">
        <f>TITRES_STAT!D1749</f>
        <v>13.015499999999999</v>
      </c>
      <c r="D1746" s="6">
        <f>TITRES_STAT!E1749</f>
        <v>1525</v>
      </c>
      <c r="E1746" s="2">
        <f t="shared" si="108"/>
        <v>65494</v>
      </c>
      <c r="F1746" s="6" t="str">
        <f t="shared" si="111"/>
        <v>BEARISH</v>
      </c>
      <c r="G1746" s="6" t="str">
        <f t="shared" si="110"/>
        <v>WEAK</v>
      </c>
      <c r="H1746" s="6" t="str">
        <f t="shared" si="109"/>
        <v>CONFIRMED BEARISH</v>
      </c>
    </row>
    <row r="1747" spans="1:8" ht="13.5" x14ac:dyDescent="0.25">
      <c r="A1747" s="3">
        <f>TITRES_STAT!B1750</f>
        <v>44559</v>
      </c>
      <c r="B1747" s="6">
        <f>TITRES_STAT!C1750</f>
        <v>24.2</v>
      </c>
      <c r="C1747" s="6">
        <f>TITRES_STAT!D1750</f>
        <v>13.7845</v>
      </c>
      <c r="D1747" s="6">
        <f>TITRES_STAT!E1750</f>
        <v>5400</v>
      </c>
      <c r="E1747" s="2">
        <f t="shared" si="108"/>
        <v>70894</v>
      </c>
      <c r="F1747" s="6" t="str">
        <f t="shared" si="111"/>
        <v>BULLISH</v>
      </c>
      <c r="G1747" s="6" t="str">
        <f t="shared" si="110"/>
        <v>STRONG</v>
      </c>
      <c r="H1747" s="6" t="str">
        <f t="shared" si="109"/>
        <v>CONFIRMED BULLISH</v>
      </c>
    </row>
    <row r="1748" spans="1:8" ht="13.5" x14ac:dyDescent="0.25">
      <c r="A1748" s="3">
        <f>TITRES_STAT!B1751</f>
        <v>44560</v>
      </c>
      <c r="B1748" s="6">
        <f>TITRES_STAT!C1751</f>
        <v>24</v>
      </c>
      <c r="C1748" s="6">
        <f>TITRES_STAT!D1751</f>
        <v>13.670500000000001</v>
      </c>
      <c r="D1748" s="6">
        <f>TITRES_STAT!E1751</f>
        <v>1524</v>
      </c>
      <c r="E1748" s="2">
        <f t="shared" si="108"/>
        <v>69370</v>
      </c>
      <c r="F1748" s="6" t="str">
        <f t="shared" si="111"/>
        <v>BULLISH</v>
      </c>
      <c r="G1748" s="6" t="str">
        <f t="shared" si="110"/>
        <v>NEUTRAL</v>
      </c>
      <c r="H1748" s="6" t="str">
        <f t="shared" si="109"/>
        <v>CONFIRMED BULLISH</v>
      </c>
    </row>
    <row r="1749" spans="1:8" ht="13.5" x14ac:dyDescent="0.25">
      <c r="A1749" s="3">
        <f>TITRES_STAT!B1752</f>
        <v>44561</v>
      </c>
      <c r="B1749" s="6">
        <f>TITRES_STAT!C1752</f>
        <v>24.2</v>
      </c>
      <c r="C1749" s="6">
        <f>TITRES_STAT!D1752</f>
        <v>13.7845</v>
      </c>
      <c r="D1749" s="6">
        <f>TITRES_STAT!E1752</f>
        <v>6114</v>
      </c>
      <c r="E1749" s="2">
        <f t="shared" si="108"/>
        <v>75484</v>
      </c>
      <c r="F1749" s="6" t="str">
        <f t="shared" si="111"/>
        <v>BULLISH</v>
      </c>
      <c r="G1749" s="6" t="str">
        <f t="shared" si="110"/>
        <v>STRONG</v>
      </c>
      <c r="H1749" s="6" t="str">
        <f t="shared" si="109"/>
        <v>CONFIRMED BULLISH</v>
      </c>
    </row>
    <row r="1750" spans="1:8" ht="13.5" x14ac:dyDescent="0.25">
      <c r="A1750" s="3">
        <f>TITRES_STAT!B1753</f>
        <v>44564</v>
      </c>
      <c r="B1750" s="6">
        <f>TITRES_STAT!C1753</f>
        <v>24.25</v>
      </c>
      <c r="C1750" s="6">
        <f>TITRES_STAT!D1753</f>
        <v>13.812900000000001</v>
      </c>
      <c r="D1750" s="6">
        <f>TITRES_STAT!E1753</f>
        <v>392</v>
      </c>
      <c r="E1750" s="2">
        <f t="shared" si="108"/>
        <v>75876</v>
      </c>
      <c r="F1750" s="6" t="str">
        <f t="shared" si="111"/>
        <v>BULLISH</v>
      </c>
      <c r="G1750" s="6" t="str">
        <f t="shared" si="110"/>
        <v>STRONG</v>
      </c>
      <c r="H1750" s="6" t="str">
        <f t="shared" si="109"/>
        <v>CONFIRMED BULLISH</v>
      </c>
    </row>
    <row r="1751" spans="1:8" ht="13.5" x14ac:dyDescent="0.25">
      <c r="A1751" s="3">
        <f>TITRES_STAT!B1754</f>
        <v>44565</v>
      </c>
      <c r="B1751" s="6">
        <f>TITRES_STAT!C1754</f>
        <v>24.25</v>
      </c>
      <c r="C1751" s="6">
        <f>TITRES_STAT!D1754</f>
        <v>13.812900000000001</v>
      </c>
      <c r="D1751" s="6">
        <f>TITRES_STAT!E1754</f>
        <v>415</v>
      </c>
      <c r="E1751" s="2">
        <f t="shared" si="108"/>
        <v>75876</v>
      </c>
      <c r="F1751" s="6" t="str">
        <f t="shared" si="111"/>
        <v>BULLISH</v>
      </c>
      <c r="G1751" s="6" t="str">
        <f t="shared" si="110"/>
        <v>STRONG</v>
      </c>
      <c r="H1751" s="6" t="str">
        <f t="shared" si="109"/>
        <v>CONFIRMED BULLISH</v>
      </c>
    </row>
    <row r="1752" spans="1:8" ht="13.5" x14ac:dyDescent="0.25">
      <c r="A1752" s="3">
        <f>TITRES_STAT!B1755</f>
        <v>44566</v>
      </c>
      <c r="B1752" s="6">
        <f>TITRES_STAT!C1755</f>
        <v>24.24</v>
      </c>
      <c r="C1752" s="6">
        <f>TITRES_STAT!D1755</f>
        <v>13.8073</v>
      </c>
      <c r="D1752" s="6">
        <f>TITRES_STAT!E1755</f>
        <v>105</v>
      </c>
      <c r="E1752" s="2">
        <f t="shared" si="108"/>
        <v>75771</v>
      </c>
      <c r="F1752" s="6" t="str">
        <f t="shared" si="111"/>
        <v>BULLISH</v>
      </c>
      <c r="G1752" s="6" t="str">
        <f t="shared" si="110"/>
        <v>STRONG</v>
      </c>
      <c r="H1752" s="6" t="str">
        <f t="shared" si="109"/>
        <v>CONFIRMED BULLISH</v>
      </c>
    </row>
    <row r="1753" spans="1:8" ht="13.5" x14ac:dyDescent="0.25">
      <c r="A1753" s="3">
        <f>TITRES_STAT!B1756</f>
        <v>44567</v>
      </c>
      <c r="B1753" s="6">
        <f>TITRES_STAT!C1756</f>
        <v>24.24</v>
      </c>
      <c r="C1753" s="6">
        <f>TITRES_STAT!D1756</f>
        <v>13.8073</v>
      </c>
      <c r="D1753" s="6">
        <f>TITRES_STAT!E1756</f>
        <v>210</v>
      </c>
      <c r="E1753" s="2">
        <f t="shared" si="108"/>
        <v>75771</v>
      </c>
      <c r="F1753" s="6" t="str">
        <f t="shared" si="111"/>
        <v>BULLISH</v>
      </c>
      <c r="G1753" s="6" t="str">
        <f t="shared" si="110"/>
        <v>STRONG</v>
      </c>
      <c r="H1753" s="6" t="str">
        <f t="shared" si="109"/>
        <v>CONFIRMED BULLISH</v>
      </c>
    </row>
    <row r="1754" spans="1:8" ht="13.5" x14ac:dyDescent="0.25">
      <c r="A1754" s="3">
        <f>TITRES_STAT!B1757</f>
        <v>44568</v>
      </c>
      <c r="B1754" s="6">
        <f>TITRES_STAT!C1757</f>
        <v>24.2</v>
      </c>
      <c r="C1754" s="6">
        <f>TITRES_STAT!D1757</f>
        <v>13.7845</v>
      </c>
      <c r="D1754" s="6">
        <f>TITRES_STAT!E1757</f>
        <v>237</v>
      </c>
      <c r="E1754" s="2">
        <f t="shared" si="108"/>
        <v>75534</v>
      </c>
      <c r="F1754" s="6" t="str">
        <f t="shared" si="111"/>
        <v>BULLISH</v>
      </c>
      <c r="G1754" s="6" t="str">
        <f t="shared" si="110"/>
        <v>NEUTRAL</v>
      </c>
      <c r="H1754" s="6" t="str">
        <f t="shared" si="109"/>
        <v>NEUTRAL</v>
      </c>
    </row>
    <row r="1755" spans="1:8" ht="13.5" x14ac:dyDescent="0.25">
      <c r="A1755" s="3">
        <f>TITRES_STAT!B1758</f>
        <v>44571</v>
      </c>
      <c r="B1755" s="6">
        <f>TITRES_STAT!C1758</f>
        <v>24</v>
      </c>
      <c r="C1755" s="6">
        <f>TITRES_STAT!D1758</f>
        <v>13.670500000000001</v>
      </c>
      <c r="D1755" s="6">
        <f>TITRES_STAT!E1758</f>
        <v>343</v>
      </c>
      <c r="E1755" s="2">
        <f t="shared" si="108"/>
        <v>75191</v>
      </c>
      <c r="F1755" s="6" t="str">
        <f t="shared" si="111"/>
        <v>BEARISH</v>
      </c>
      <c r="G1755" s="6" t="str">
        <f t="shared" si="110"/>
        <v>NEUTRAL</v>
      </c>
      <c r="H1755" s="6" t="str">
        <f t="shared" si="109"/>
        <v>CONFIRMED BEARISH</v>
      </c>
    </row>
    <row r="1756" spans="1:8" ht="13.5" x14ac:dyDescent="0.25">
      <c r="A1756" s="3">
        <f>TITRES_STAT!B1759</f>
        <v>44572</v>
      </c>
      <c r="B1756" s="6">
        <f>TITRES_STAT!C1759</f>
        <v>24</v>
      </c>
      <c r="C1756" s="6">
        <f>TITRES_STAT!D1759</f>
        <v>13.670500000000001</v>
      </c>
      <c r="D1756" s="6">
        <f>TITRES_STAT!E1759</f>
        <v>685</v>
      </c>
      <c r="E1756" s="2">
        <f t="shared" si="108"/>
        <v>75191</v>
      </c>
      <c r="F1756" s="6" t="str">
        <f t="shared" si="111"/>
        <v>BEARISH</v>
      </c>
      <c r="G1756" s="6" t="str">
        <f t="shared" si="110"/>
        <v>NEUTRAL</v>
      </c>
      <c r="H1756" s="6" t="str">
        <f t="shared" si="109"/>
        <v>CONFIRMED BEARISH</v>
      </c>
    </row>
    <row r="1757" spans="1:8" ht="13.5" x14ac:dyDescent="0.25">
      <c r="A1757" s="3">
        <f>TITRES_STAT!B1760</f>
        <v>44573</v>
      </c>
      <c r="B1757" s="6">
        <f>TITRES_STAT!C1760</f>
        <v>23.9</v>
      </c>
      <c r="C1757" s="6">
        <f>TITRES_STAT!D1760</f>
        <v>13.6136</v>
      </c>
      <c r="D1757" s="6">
        <f>TITRES_STAT!E1760</f>
        <v>985</v>
      </c>
      <c r="E1757" s="2">
        <f t="shared" si="108"/>
        <v>74206</v>
      </c>
      <c r="F1757" s="6" t="str">
        <f t="shared" si="111"/>
        <v>BEARISH</v>
      </c>
      <c r="G1757" s="6" t="str">
        <f t="shared" si="110"/>
        <v>WEAK</v>
      </c>
      <c r="H1757" s="6" t="str">
        <f t="shared" si="109"/>
        <v>CONFIRMED BEARISH</v>
      </c>
    </row>
    <row r="1758" spans="1:8" ht="13.5" x14ac:dyDescent="0.25">
      <c r="A1758" s="3">
        <f>TITRES_STAT!B1761</f>
        <v>44574</v>
      </c>
      <c r="B1758" s="6">
        <f>TITRES_STAT!C1761</f>
        <v>23.9</v>
      </c>
      <c r="C1758" s="6">
        <f>TITRES_STAT!D1761</f>
        <v>13.6136</v>
      </c>
      <c r="D1758" s="6">
        <f>TITRES_STAT!E1761</f>
        <v>90</v>
      </c>
      <c r="E1758" s="2">
        <f t="shared" si="108"/>
        <v>74206</v>
      </c>
      <c r="F1758" s="6" t="str">
        <f t="shared" si="111"/>
        <v>BEARISH</v>
      </c>
      <c r="G1758" s="6" t="str">
        <f t="shared" si="110"/>
        <v>WEAK</v>
      </c>
      <c r="H1758" s="6" t="str">
        <f t="shared" si="109"/>
        <v>CONFIRMED BEARISH</v>
      </c>
    </row>
    <row r="1759" spans="1:8" ht="13.5" x14ac:dyDescent="0.25">
      <c r="A1759" s="3">
        <f>TITRES_STAT!B1762</f>
        <v>44575</v>
      </c>
      <c r="B1759" s="6">
        <f>TITRES_STAT!C1762</f>
        <v>23.9</v>
      </c>
      <c r="C1759" s="6">
        <f>TITRES_STAT!D1762</f>
        <v>13.6136</v>
      </c>
      <c r="D1759" s="6">
        <f>TITRES_STAT!E1762</f>
        <v>2513</v>
      </c>
      <c r="E1759" s="2">
        <f t="shared" si="108"/>
        <v>74206</v>
      </c>
      <c r="F1759" s="6" t="str">
        <f t="shared" si="111"/>
        <v>BEARISH</v>
      </c>
      <c r="G1759" s="6" t="str">
        <f t="shared" si="110"/>
        <v>NEUTRAL</v>
      </c>
      <c r="H1759" s="6" t="str">
        <f t="shared" si="109"/>
        <v>CONFIRMED BEARISH</v>
      </c>
    </row>
    <row r="1760" spans="1:8" ht="13.5" x14ac:dyDescent="0.25">
      <c r="A1760" s="3">
        <f>TITRES_STAT!B1763</f>
        <v>44578</v>
      </c>
      <c r="B1760" s="6">
        <f>TITRES_STAT!C1763</f>
        <v>23.9</v>
      </c>
      <c r="C1760" s="6">
        <f>TITRES_STAT!D1763</f>
        <v>13.6136</v>
      </c>
      <c r="D1760" s="6">
        <f>TITRES_STAT!E1763</f>
        <v>67</v>
      </c>
      <c r="E1760" s="2">
        <f t="shared" si="108"/>
        <v>74206</v>
      </c>
      <c r="F1760" s="6" t="str">
        <f t="shared" si="111"/>
        <v>BEARISH</v>
      </c>
      <c r="G1760" s="6" t="str">
        <f t="shared" si="110"/>
        <v>NEUTRAL</v>
      </c>
      <c r="H1760" s="6" t="str">
        <f t="shared" si="109"/>
        <v>CONFIRMED BEARISH</v>
      </c>
    </row>
    <row r="1761" spans="1:8" ht="13.5" x14ac:dyDescent="0.25">
      <c r="A1761" s="3">
        <f>TITRES_STAT!B1764</f>
        <v>44579</v>
      </c>
      <c r="B1761" s="6">
        <f>TITRES_STAT!C1764</f>
        <v>23.89</v>
      </c>
      <c r="C1761" s="6">
        <f>TITRES_STAT!D1764</f>
        <v>13.607900000000001</v>
      </c>
      <c r="D1761" s="6">
        <f>TITRES_STAT!E1764</f>
        <v>340</v>
      </c>
      <c r="E1761" s="2">
        <f t="shared" si="108"/>
        <v>73866</v>
      </c>
      <c r="F1761" s="6" t="str">
        <f t="shared" si="111"/>
        <v>BEARISH</v>
      </c>
      <c r="G1761" s="6" t="str">
        <f t="shared" si="110"/>
        <v>NEUTRAL</v>
      </c>
      <c r="H1761" s="6" t="str">
        <f t="shared" si="109"/>
        <v>CONFIRMED BEARISH</v>
      </c>
    </row>
    <row r="1762" spans="1:8" ht="13.5" x14ac:dyDescent="0.25">
      <c r="A1762" s="3">
        <f>TITRES_STAT!B1765</f>
        <v>44580</v>
      </c>
      <c r="B1762" s="6">
        <f>TITRES_STAT!C1765</f>
        <v>23.89</v>
      </c>
      <c r="C1762" s="6">
        <f>TITRES_STAT!D1765</f>
        <v>13.607900000000001</v>
      </c>
      <c r="D1762" s="6">
        <f>TITRES_STAT!E1765</f>
        <v>250</v>
      </c>
      <c r="E1762" s="2">
        <f t="shared" si="108"/>
        <v>73866</v>
      </c>
      <c r="F1762" s="6" t="str">
        <f t="shared" si="111"/>
        <v>BEARISH</v>
      </c>
      <c r="G1762" s="6" t="str">
        <f t="shared" si="110"/>
        <v>NEUTRAL</v>
      </c>
      <c r="H1762" s="6" t="str">
        <f t="shared" si="109"/>
        <v>CONFIRMED BEARISH</v>
      </c>
    </row>
    <row r="1763" spans="1:8" ht="13.5" x14ac:dyDescent="0.25">
      <c r="A1763" s="3">
        <f>TITRES_STAT!B1766</f>
        <v>44581</v>
      </c>
      <c r="B1763" s="6">
        <f>TITRES_STAT!C1766</f>
        <v>23.88</v>
      </c>
      <c r="C1763" s="6">
        <f>TITRES_STAT!D1766</f>
        <v>13.6022</v>
      </c>
      <c r="D1763" s="6">
        <f>TITRES_STAT!E1766</f>
        <v>123</v>
      </c>
      <c r="E1763" s="2">
        <f t="shared" si="108"/>
        <v>73743</v>
      </c>
      <c r="F1763" s="6" t="str">
        <f t="shared" si="111"/>
        <v>BEARISH</v>
      </c>
      <c r="G1763" s="6" t="str">
        <f t="shared" si="110"/>
        <v>NEUTRAL</v>
      </c>
      <c r="H1763" s="6" t="str">
        <f t="shared" si="109"/>
        <v>CONFIRMED BEARISH</v>
      </c>
    </row>
    <row r="1764" spans="1:8" ht="13.5" x14ac:dyDescent="0.25">
      <c r="A1764" s="3">
        <f>TITRES_STAT!B1767</f>
        <v>44582</v>
      </c>
      <c r="B1764" s="6">
        <f>TITRES_STAT!C1767</f>
        <v>23.8</v>
      </c>
      <c r="C1764" s="6">
        <f>TITRES_STAT!D1767</f>
        <v>13.5566</v>
      </c>
      <c r="D1764" s="6">
        <f>TITRES_STAT!E1767</f>
        <v>90</v>
      </c>
      <c r="E1764" s="2">
        <f t="shared" si="108"/>
        <v>73653</v>
      </c>
      <c r="F1764" s="6" t="str">
        <f t="shared" si="111"/>
        <v>BEARISH</v>
      </c>
      <c r="G1764" s="6" t="str">
        <f t="shared" si="110"/>
        <v>NEUTRAL</v>
      </c>
      <c r="H1764" s="6" t="str">
        <f t="shared" si="109"/>
        <v>CONFIRMED BEARISH</v>
      </c>
    </row>
    <row r="1765" spans="1:8" ht="13.5" x14ac:dyDescent="0.25">
      <c r="A1765" s="3">
        <f>TITRES_STAT!B1768</f>
        <v>44585</v>
      </c>
      <c r="B1765" s="6">
        <f>TITRES_STAT!C1768</f>
        <v>23.8</v>
      </c>
      <c r="C1765" s="6">
        <f>TITRES_STAT!D1768</f>
        <v>13.5566</v>
      </c>
      <c r="D1765" s="6">
        <f>TITRES_STAT!E1768</f>
        <v>65</v>
      </c>
      <c r="E1765" s="2">
        <f t="shared" si="108"/>
        <v>73653</v>
      </c>
      <c r="F1765" s="6" t="str">
        <f t="shared" si="111"/>
        <v>BEARISH</v>
      </c>
      <c r="G1765" s="6" t="str">
        <f t="shared" si="110"/>
        <v>NEUTRAL</v>
      </c>
      <c r="H1765" s="6" t="str">
        <f t="shared" si="109"/>
        <v>CONFIRMED BEARISH</v>
      </c>
    </row>
    <row r="1766" spans="1:8" ht="13.5" x14ac:dyDescent="0.25">
      <c r="A1766" s="3">
        <f>TITRES_STAT!B1769</f>
        <v>44586</v>
      </c>
      <c r="B1766" s="6">
        <f>TITRES_STAT!C1769</f>
        <v>23.69</v>
      </c>
      <c r="C1766" s="6">
        <f>TITRES_STAT!D1769</f>
        <v>13.494</v>
      </c>
      <c r="D1766" s="6">
        <f>TITRES_STAT!E1769</f>
        <v>210</v>
      </c>
      <c r="E1766" s="2">
        <f t="shared" si="108"/>
        <v>73443</v>
      </c>
      <c r="F1766" s="6" t="str">
        <f t="shared" si="111"/>
        <v>BEARISH</v>
      </c>
      <c r="G1766" s="6" t="str">
        <f t="shared" si="110"/>
        <v>NEUTRAL</v>
      </c>
      <c r="H1766" s="6" t="str">
        <f t="shared" si="109"/>
        <v>CONFIRMED BEARISH</v>
      </c>
    </row>
    <row r="1767" spans="1:8" ht="13.5" x14ac:dyDescent="0.25">
      <c r="A1767" s="3">
        <f>TITRES_STAT!B1770</f>
        <v>44587</v>
      </c>
      <c r="B1767" s="6">
        <f>TITRES_STAT!C1770</f>
        <v>23.78</v>
      </c>
      <c r="C1767" s="6">
        <f>TITRES_STAT!D1770</f>
        <v>13.545199999999999</v>
      </c>
      <c r="D1767" s="6">
        <f>TITRES_STAT!E1770</f>
        <v>220</v>
      </c>
      <c r="E1767" s="2">
        <f t="shared" si="108"/>
        <v>73663</v>
      </c>
      <c r="F1767" s="6" t="str">
        <f t="shared" si="111"/>
        <v>BEARISH</v>
      </c>
      <c r="G1767" s="6" t="str">
        <f t="shared" si="110"/>
        <v>NEUTRAL</v>
      </c>
      <c r="H1767" s="6" t="str">
        <f t="shared" si="109"/>
        <v>CONFIRMED BEARISH</v>
      </c>
    </row>
    <row r="1768" spans="1:8" ht="13.5" x14ac:dyDescent="0.25">
      <c r="A1768" s="3">
        <f>TITRES_STAT!B1771</f>
        <v>44588</v>
      </c>
      <c r="B1768" s="6">
        <f>TITRES_STAT!C1771</f>
        <v>23.77</v>
      </c>
      <c r="C1768" s="6">
        <f>TITRES_STAT!D1771</f>
        <v>13.5395</v>
      </c>
      <c r="D1768" s="6">
        <f>TITRES_STAT!E1771</f>
        <v>10</v>
      </c>
      <c r="E1768" s="2">
        <f t="shared" si="108"/>
        <v>73653</v>
      </c>
      <c r="F1768" s="6" t="str">
        <f t="shared" si="111"/>
        <v>BEARISH</v>
      </c>
      <c r="G1768" s="6" t="str">
        <f t="shared" si="110"/>
        <v>NEUTRAL</v>
      </c>
      <c r="H1768" s="6" t="str">
        <f t="shared" si="109"/>
        <v>CONFIRMED BEARISH</v>
      </c>
    </row>
    <row r="1769" spans="1:8" ht="13.5" x14ac:dyDescent="0.25">
      <c r="A1769" s="3">
        <f>TITRES_STAT!B1772</f>
        <v>44589</v>
      </c>
      <c r="B1769" s="6">
        <f>TITRES_STAT!C1772</f>
        <v>23.77</v>
      </c>
      <c r="C1769" s="6">
        <f>TITRES_STAT!D1772</f>
        <v>13.5395</v>
      </c>
      <c r="D1769" s="6">
        <f>TITRES_STAT!E1772</f>
        <v>0</v>
      </c>
      <c r="E1769" s="2">
        <f t="shared" si="108"/>
        <v>73653</v>
      </c>
      <c r="F1769" s="6" t="str">
        <f t="shared" si="111"/>
        <v>NEUTRAL</v>
      </c>
      <c r="G1769" s="6" t="str">
        <f t="shared" si="110"/>
        <v>NEUTRAL</v>
      </c>
      <c r="H1769" s="6" t="str">
        <f t="shared" si="109"/>
        <v>NEUTRAL</v>
      </c>
    </row>
    <row r="1770" spans="1:8" ht="13.5" x14ac:dyDescent="0.25">
      <c r="A1770" s="3">
        <f>TITRES_STAT!B1773</f>
        <v>44592</v>
      </c>
      <c r="B1770" s="6">
        <f>TITRES_STAT!C1773</f>
        <v>23.77</v>
      </c>
      <c r="C1770" s="6">
        <f>TITRES_STAT!D1773</f>
        <v>13.5395</v>
      </c>
      <c r="D1770" s="6">
        <f>TITRES_STAT!E1773</f>
        <v>0</v>
      </c>
      <c r="E1770" s="2">
        <f t="shared" si="108"/>
        <v>73653</v>
      </c>
      <c r="F1770" s="6" t="str">
        <f t="shared" si="111"/>
        <v>NEUTRAL</v>
      </c>
      <c r="G1770" s="6" t="str">
        <f t="shared" si="110"/>
        <v>NEUTRAL</v>
      </c>
      <c r="H1770" s="6" t="str">
        <f t="shared" si="109"/>
        <v>NEUTRAL</v>
      </c>
    </row>
    <row r="1771" spans="1:8" ht="13.5" x14ac:dyDescent="0.25">
      <c r="A1771" s="3">
        <f>TITRES_STAT!B1774</f>
        <v>44593</v>
      </c>
      <c r="B1771" s="6">
        <f>TITRES_STAT!C1774</f>
        <v>23.7</v>
      </c>
      <c r="C1771" s="6">
        <f>TITRES_STAT!D1774</f>
        <v>13.499700000000001</v>
      </c>
      <c r="D1771" s="6">
        <f>TITRES_STAT!E1774</f>
        <v>100</v>
      </c>
      <c r="E1771" s="2">
        <f t="shared" si="108"/>
        <v>73553</v>
      </c>
      <c r="F1771" s="6" t="str">
        <f t="shared" si="111"/>
        <v>BULLISH</v>
      </c>
      <c r="G1771" s="6" t="str">
        <f t="shared" si="110"/>
        <v>NEUTRAL</v>
      </c>
      <c r="H1771" s="6" t="str">
        <f t="shared" si="109"/>
        <v>CONFIRMED BULLISH</v>
      </c>
    </row>
    <row r="1772" spans="1:8" ht="13.5" x14ac:dyDescent="0.25">
      <c r="A1772" s="3">
        <f>TITRES_STAT!B1775</f>
        <v>44594</v>
      </c>
      <c r="B1772" s="6">
        <f>TITRES_STAT!C1775</f>
        <v>23.7</v>
      </c>
      <c r="C1772" s="6">
        <f>TITRES_STAT!D1775</f>
        <v>13.499700000000001</v>
      </c>
      <c r="D1772" s="6">
        <f>TITRES_STAT!E1775</f>
        <v>147</v>
      </c>
      <c r="E1772" s="2">
        <f t="shared" si="108"/>
        <v>73553</v>
      </c>
      <c r="F1772" s="6" t="str">
        <f t="shared" si="111"/>
        <v>BEARISH</v>
      </c>
      <c r="G1772" s="6" t="str">
        <f t="shared" si="110"/>
        <v>NEUTRAL</v>
      </c>
      <c r="H1772" s="6" t="str">
        <f t="shared" si="109"/>
        <v>CONFIRMED BEARISH</v>
      </c>
    </row>
    <row r="1773" spans="1:8" ht="13.5" x14ac:dyDescent="0.25">
      <c r="A1773" s="3">
        <f>TITRES_STAT!B1776</f>
        <v>44595</v>
      </c>
      <c r="B1773" s="6">
        <f>TITRES_STAT!C1776</f>
        <v>23.7</v>
      </c>
      <c r="C1773" s="6">
        <f>TITRES_STAT!D1776</f>
        <v>13.499700000000001</v>
      </c>
      <c r="D1773" s="6">
        <f>TITRES_STAT!E1776</f>
        <v>174</v>
      </c>
      <c r="E1773" s="2">
        <f t="shared" si="108"/>
        <v>73553</v>
      </c>
      <c r="F1773" s="6" t="str">
        <f t="shared" si="111"/>
        <v>BEARISH</v>
      </c>
      <c r="G1773" s="6" t="str">
        <f t="shared" si="110"/>
        <v>NEUTRAL</v>
      </c>
      <c r="H1773" s="6" t="str">
        <f t="shared" si="109"/>
        <v>CONFIRMED BEARISH</v>
      </c>
    </row>
    <row r="1774" spans="1:8" ht="13.5" x14ac:dyDescent="0.25">
      <c r="A1774" s="3">
        <f>TITRES_STAT!B1777</f>
        <v>44596</v>
      </c>
      <c r="B1774" s="6">
        <f>TITRES_STAT!C1777</f>
        <v>23.7</v>
      </c>
      <c r="C1774" s="6">
        <f>TITRES_STAT!D1777</f>
        <v>13.499700000000001</v>
      </c>
      <c r="D1774" s="6">
        <f>TITRES_STAT!E1777</f>
        <v>100</v>
      </c>
      <c r="E1774" s="2">
        <f t="shared" si="108"/>
        <v>73553</v>
      </c>
      <c r="F1774" s="6" t="str">
        <f t="shared" si="111"/>
        <v>BEARISH</v>
      </c>
      <c r="G1774" s="6" t="str">
        <f t="shared" si="110"/>
        <v>NEUTRAL</v>
      </c>
      <c r="H1774" s="6" t="str">
        <f t="shared" si="109"/>
        <v>CONFIRMED BEARISH</v>
      </c>
    </row>
    <row r="1775" spans="1:8" ht="13.5" x14ac:dyDescent="0.25">
      <c r="A1775" s="3">
        <f>TITRES_STAT!B1778</f>
        <v>44599</v>
      </c>
      <c r="B1775" s="6">
        <f>TITRES_STAT!C1778</f>
        <v>23.7</v>
      </c>
      <c r="C1775" s="6">
        <f>TITRES_STAT!D1778</f>
        <v>13.499700000000001</v>
      </c>
      <c r="D1775" s="6">
        <f>TITRES_STAT!E1778</f>
        <v>285</v>
      </c>
      <c r="E1775" s="2">
        <f t="shared" si="108"/>
        <v>73553</v>
      </c>
      <c r="F1775" s="6" t="str">
        <f t="shared" si="111"/>
        <v>BEARISH</v>
      </c>
      <c r="G1775" s="6" t="str">
        <f t="shared" si="110"/>
        <v>NEUTRAL</v>
      </c>
      <c r="H1775" s="6" t="str">
        <f t="shared" si="109"/>
        <v>CONFIRMED BEARISH</v>
      </c>
    </row>
    <row r="1776" spans="1:8" ht="13.5" x14ac:dyDescent="0.25">
      <c r="A1776" s="3">
        <f>TITRES_STAT!B1779</f>
        <v>44600</v>
      </c>
      <c r="B1776" s="6">
        <f>TITRES_STAT!C1779</f>
        <v>23.7</v>
      </c>
      <c r="C1776" s="6">
        <f>TITRES_STAT!D1779</f>
        <v>13.499700000000001</v>
      </c>
      <c r="D1776" s="6">
        <f>TITRES_STAT!E1779</f>
        <v>122</v>
      </c>
      <c r="E1776" s="2">
        <f t="shared" si="108"/>
        <v>73553</v>
      </c>
      <c r="F1776" s="6" t="str">
        <f t="shared" si="111"/>
        <v>NEUTRAL</v>
      </c>
      <c r="G1776" s="6" t="str">
        <f t="shared" si="110"/>
        <v>NEUTRAL</v>
      </c>
      <c r="H1776" s="6" t="str">
        <f t="shared" si="109"/>
        <v>NEUTRAL</v>
      </c>
    </row>
    <row r="1777" spans="1:8" ht="13.5" x14ac:dyDescent="0.25">
      <c r="A1777" s="3">
        <f>TITRES_STAT!B1780</f>
        <v>44601</v>
      </c>
      <c r="B1777" s="6">
        <f>TITRES_STAT!C1780</f>
        <v>23.7</v>
      </c>
      <c r="C1777" s="6">
        <f>TITRES_STAT!D1780</f>
        <v>13.499700000000001</v>
      </c>
      <c r="D1777" s="6">
        <f>TITRES_STAT!E1780</f>
        <v>0</v>
      </c>
      <c r="E1777" s="2">
        <f t="shared" si="108"/>
        <v>73553</v>
      </c>
      <c r="F1777" s="6" t="str">
        <f t="shared" si="111"/>
        <v>NEUTRAL</v>
      </c>
      <c r="G1777" s="6" t="str">
        <f t="shared" si="110"/>
        <v>NEUTRAL</v>
      </c>
      <c r="H1777" s="6" t="str">
        <f t="shared" si="109"/>
        <v>NEUTRAL</v>
      </c>
    </row>
    <row r="1778" spans="1:8" ht="13.5" x14ac:dyDescent="0.25">
      <c r="A1778" s="3">
        <f>TITRES_STAT!B1781</f>
        <v>44602</v>
      </c>
      <c r="B1778" s="6">
        <f>TITRES_STAT!C1781</f>
        <v>23.6</v>
      </c>
      <c r="C1778" s="6">
        <f>TITRES_STAT!D1781</f>
        <v>13.4427</v>
      </c>
      <c r="D1778" s="6">
        <f>TITRES_STAT!E1781</f>
        <v>165</v>
      </c>
      <c r="E1778" s="2">
        <f t="shared" si="108"/>
        <v>73388</v>
      </c>
      <c r="F1778" s="6" t="str">
        <f t="shared" si="111"/>
        <v>BEARISH</v>
      </c>
      <c r="G1778" s="6" t="str">
        <f t="shared" si="110"/>
        <v>NEUTRAL</v>
      </c>
      <c r="H1778" s="6" t="str">
        <f t="shared" si="109"/>
        <v>CONFIRMED BEARISH</v>
      </c>
    </row>
    <row r="1779" spans="1:8" ht="13.5" x14ac:dyDescent="0.25">
      <c r="A1779" s="3">
        <f>TITRES_STAT!B1782</f>
        <v>44603</v>
      </c>
      <c r="B1779" s="6">
        <f>TITRES_STAT!C1782</f>
        <v>23.6</v>
      </c>
      <c r="C1779" s="6">
        <f>TITRES_STAT!D1782</f>
        <v>13.4427</v>
      </c>
      <c r="D1779" s="6">
        <f>TITRES_STAT!E1782</f>
        <v>4377</v>
      </c>
      <c r="E1779" s="2">
        <f t="shared" si="108"/>
        <v>73388</v>
      </c>
      <c r="F1779" s="6" t="str">
        <f t="shared" si="111"/>
        <v>BEARISH</v>
      </c>
      <c r="G1779" s="6" t="str">
        <f t="shared" si="110"/>
        <v>NEUTRAL</v>
      </c>
      <c r="H1779" s="6" t="str">
        <f t="shared" si="109"/>
        <v>CONFIRMED BEARISH</v>
      </c>
    </row>
    <row r="1780" spans="1:8" ht="13.5" x14ac:dyDescent="0.25">
      <c r="A1780" s="3">
        <f>TITRES_STAT!B1783</f>
        <v>44606</v>
      </c>
      <c r="B1780" s="6">
        <f>TITRES_STAT!C1783</f>
        <v>23.6</v>
      </c>
      <c r="C1780" s="6">
        <f>TITRES_STAT!D1783</f>
        <v>13.4427</v>
      </c>
      <c r="D1780" s="6">
        <f>TITRES_STAT!E1783</f>
        <v>0</v>
      </c>
      <c r="E1780" s="2">
        <f t="shared" si="108"/>
        <v>73388</v>
      </c>
      <c r="F1780" s="6" t="str">
        <f t="shared" si="111"/>
        <v>BEARISH</v>
      </c>
      <c r="G1780" s="6" t="str">
        <f t="shared" si="110"/>
        <v>NEUTRAL</v>
      </c>
      <c r="H1780" s="6" t="str">
        <f t="shared" si="109"/>
        <v>CONFIRMED BEARISH</v>
      </c>
    </row>
    <row r="1781" spans="1:8" ht="13.5" x14ac:dyDescent="0.25">
      <c r="A1781" s="3">
        <f>TITRES_STAT!B1784</f>
        <v>44607</v>
      </c>
      <c r="B1781" s="6">
        <f>TITRES_STAT!C1784</f>
        <v>23.59</v>
      </c>
      <c r="C1781" s="6">
        <f>TITRES_STAT!D1784</f>
        <v>13.436999999999999</v>
      </c>
      <c r="D1781" s="6">
        <f>TITRES_STAT!E1784</f>
        <v>897</v>
      </c>
      <c r="E1781" s="2">
        <f t="shared" si="108"/>
        <v>72491</v>
      </c>
      <c r="F1781" s="6" t="str">
        <f t="shared" si="111"/>
        <v>BEARISH</v>
      </c>
      <c r="G1781" s="6" t="str">
        <f t="shared" si="110"/>
        <v>NEUTRAL</v>
      </c>
      <c r="H1781" s="6" t="str">
        <f t="shared" si="109"/>
        <v>CONFIRMED BEARISH</v>
      </c>
    </row>
    <row r="1782" spans="1:8" ht="13.5" x14ac:dyDescent="0.25">
      <c r="A1782" s="3">
        <f>TITRES_STAT!B1785</f>
        <v>44608</v>
      </c>
      <c r="B1782" s="6">
        <f>TITRES_STAT!C1785</f>
        <v>23.6</v>
      </c>
      <c r="C1782" s="6">
        <f>TITRES_STAT!D1785</f>
        <v>13.4427</v>
      </c>
      <c r="D1782" s="6">
        <f>TITRES_STAT!E1785</f>
        <v>97</v>
      </c>
      <c r="E1782" s="2">
        <f t="shared" si="108"/>
        <v>72588</v>
      </c>
      <c r="F1782" s="6" t="str">
        <f t="shared" si="111"/>
        <v>BEARISH</v>
      </c>
      <c r="G1782" s="6" t="str">
        <f t="shared" si="110"/>
        <v>NEUTRAL</v>
      </c>
      <c r="H1782" s="6" t="str">
        <f t="shared" si="109"/>
        <v>CONFIRMED BEARISH</v>
      </c>
    </row>
    <row r="1783" spans="1:8" ht="13.5" x14ac:dyDescent="0.25">
      <c r="A1783" s="3">
        <f>TITRES_STAT!B1786</f>
        <v>44609</v>
      </c>
      <c r="B1783" s="6">
        <f>TITRES_STAT!C1786</f>
        <v>23.59</v>
      </c>
      <c r="C1783" s="6">
        <f>TITRES_STAT!D1786</f>
        <v>13.436999999999999</v>
      </c>
      <c r="D1783" s="6">
        <f>TITRES_STAT!E1786</f>
        <v>112</v>
      </c>
      <c r="E1783" s="2">
        <f t="shared" si="108"/>
        <v>72476</v>
      </c>
      <c r="F1783" s="6" t="str">
        <f t="shared" si="111"/>
        <v>BEARISH</v>
      </c>
      <c r="G1783" s="6" t="str">
        <f t="shared" si="110"/>
        <v>NEUTRAL</v>
      </c>
      <c r="H1783" s="6" t="str">
        <f t="shared" si="109"/>
        <v>CONFIRMED BEARISH</v>
      </c>
    </row>
    <row r="1784" spans="1:8" ht="13.5" x14ac:dyDescent="0.25">
      <c r="A1784" s="3">
        <f>TITRES_STAT!B1787</f>
        <v>44610</v>
      </c>
      <c r="B1784" s="6">
        <f>TITRES_STAT!C1787</f>
        <v>23.59</v>
      </c>
      <c r="C1784" s="6">
        <f>TITRES_STAT!D1787</f>
        <v>13.436999999999999</v>
      </c>
      <c r="D1784" s="6">
        <f>TITRES_STAT!E1787</f>
        <v>126</v>
      </c>
      <c r="E1784" s="2">
        <f t="shared" si="108"/>
        <v>72476</v>
      </c>
      <c r="F1784" s="6" t="str">
        <f t="shared" si="111"/>
        <v>BEARISH</v>
      </c>
      <c r="G1784" s="6" t="str">
        <f t="shared" si="110"/>
        <v>NEUTRAL</v>
      </c>
      <c r="H1784" s="6" t="str">
        <f t="shared" si="109"/>
        <v>CONFIRMED BEARISH</v>
      </c>
    </row>
    <row r="1785" spans="1:8" ht="13.5" x14ac:dyDescent="0.25">
      <c r="A1785" s="3">
        <f>TITRES_STAT!B1788</f>
        <v>44613</v>
      </c>
      <c r="B1785" s="6">
        <f>TITRES_STAT!C1788</f>
        <v>23.59</v>
      </c>
      <c r="C1785" s="6">
        <f>TITRES_STAT!D1788</f>
        <v>13.436999999999999</v>
      </c>
      <c r="D1785" s="6">
        <f>TITRES_STAT!E1788</f>
        <v>0</v>
      </c>
      <c r="E1785" s="2">
        <f t="shared" si="108"/>
        <v>72476</v>
      </c>
      <c r="F1785" s="6" t="str">
        <f t="shared" si="111"/>
        <v>BEARISH</v>
      </c>
      <c r="G1785" s="6" t="str">
        <f t="shared" si="110"/>
        <v>NEUTRAL</v>
      </c>
      <c r="H1785" s="6" t="str">
        <f t="shared" si="109"/>
        <v>CONFIRMED BEARISH</v>
      </c>
    </row>
    <row r="1786" spans="1:8" ht="13.5" x14ac:dyDescent="0.25">
      <c r="A1786" s="3">
        <f>TITRES_STAT!B1789</f>
        <v>44614</v>
      </c>
      <c r="B1786" s="6">
        <f>TITRES_STAT!C1789</f>
        <v>23.59</v>
      </c>
      <c r="C1786" s="6">
        <f>TITRES_STAT!D1789</f>
        <v>13.436999999999999</v>
      </c>
      <c r="D1786" s="6">
        <f>TITRES_STAT!E1789</f>
        <v>963</v>
      </c>
      <c r="E1786" s="2">
        <f t="shared" si="108"/>
        <v>72476</v>
      </c>
      <c r="F1786" s="6" t="str">
        <f t="shared" si="111"/>
        <v>BEARISH</v>
      </c>
      <c r="G1786" s="6" t="str">
        <f t="shared" si="110"/>
        <v>NEUTRAL</v>
      </c>
      <c r="H1786" s="6" t="str">
        <f t="shared" si="109"/>
        <v>NEUTRAL</v>
      </c>
    </row>
    <row r="1787" spans="1:8" ht="13.5" x14ac:dyDescent="0.25">
      <c r="A1787" s="3">
        <f>TITRES_STAT!B1790</f>
        <v>44615</v>
      </c>
      <c r="B1787" s="6">
        <f>TITRES_STAT!C1790</f>
        <v>23.59</v>
      </c>
      <c r="C1787" s="6">
        <f>TITRES_STAT!D1790</f>
        <v>13.436999999999999</v>
      </c>
      <c r="D1787" s="6">
        <f>TITRES_STAT!E1790</f>
        <v>0</v>
      </c>
      <c r="E1787" s="2">
        <f t="shared" si="108"/>
        <v>72476</v>
      </c>
      <c r="F1787" s="6" t="str">
        <f t="shared" si="111"/>
        <v>BEARISH</v>
      </c>
      <c r="G1787" s="6" t="str">
        <f t="shared" si="110"/>
        <v>NEUTRAL</v>
      </c>
      <c r="H1787" s="6" t="str">
        <f t="shared" si="109"/>
        <v>CONFIRMED BEARISH</v>
      </c>
    </row>
    <row r="1788" spans="1:8" ht="13.5" x14ac:dyDescent="0.25">
      <c r="A1788" s="3">
        <f>TITRES_STAT!B1791</f>
        <v>44616</v>
      </c>
      <c r="B1788" s="6">
        <f>TITRES_STAT!C1791</f>
        <v>23.57</v>
      </c>
      <c r="C1788" s="6">
        <f>TITRES_STAT!D1791</f>
        <v>13.425599999999999</v>
      </c>
      <c r="D1788" s="6">
        <f>TITRES_STAT!E1791</f>
        <v>326</v>
      </c>
      <c r="E1788" s="2">
        <f t="shared" si="108"/>
        <v>72150</v>
      </c>
      <c r="F1788" s="6" t="str">
        <f t="shared" si="111"/>
        <v>BEARISH</v>
      </c>
      <c r="G1788" s="6" t="str">
        <f t="shared" si="110"/>
        <v>NEUTRAL</v>
      </c>
      <c r="H1788" s="6" t="str">
        <f t="shared" si="109"/>
        <v>CONFIRMED BEARISH</v>
      </c>
    </row>
    <row r="1789" spans="1:8" ht="13.5" x14ac:dyDescent="0.25">
      <c r="A1789" s="3">
        <f>TITRES_STAT!B1792</f>
        <v>44617</v>
      </c>
      <c r="B1789" s="6">
        <f>TITRES_STAT!C1792</f>
        <v>23.49</v>
      </c>
      <c r="C1789" s="6">
        <f>TITRES_STAT!D1792</f>
        <v>13.38</v>
      </c>
      <c r="D1789" s="6">
        <f>TITRES_STAT!E1792</f>
        <v>229</v>
      </c>
      <c r="E1789" s="2">
        <f t="shared" si="108"/>
        <v>71921</v>
      </c>
      <c r="F1789" s="6" t="str">
        <f t="shared" si="111"/>
        <v>BEARISH</v>
      </c>
      <c r="G1789" s="6" t="str">
        <f t="shared" si="110"/>
        <v>NEUTRAL</v>
      </c>
      <c r="H1789" s="6" t="str">
        <f t="shared" si="109"/>
        <v>CONFIRMED BEARISH</v>
      </c>
    </row>
    <row r="1790" spans="1:8" ht="13.5" x14ac:dyDescent="0.25">
      <c r="A1790" s="3">
        <f>TITRES_STAT!B1793</f>
        <v>44620</v>
      </c>
      <c r="B1790" s="6">
        <f>TITRES_STAT!C1793</f>
        <v>23.49</v>
      </c>
      <c r="C1790" s="6">
        <f>TITRES_STAT!D1793</f>
        <v>13.38</v>
      </c>
      <c r="D1790" s="6">
        <f>TITRES_STAT!E1793</f>
        <v>0</v>
      </c>
      <c r="E1790" s="2">
        <f t="shared" si="108"/>
        <v>71921</v>
      </c>
      <c r="F1790" s="6" t="str">
        <f t="shared" si="111"/>
        <v>BEARISH</v>
      </c>
      <c r="G1790" s="6" t="str">
        <f t="shared" si="110"/>
        <v>NEUTRAL</v>
      </c>
      <c r="H1790" s="6" t="str">
        <f t="shared" si="109"/>
        <v>CONFIRMED BEARISH</v>
      </c>
    </row>
    <row r="1791" spans="1:8" ht="13.5" x14ac:dyDescent="0.25">
      <c r="A1791" s="3">
        <f>TITRES_STAT!B1794</f>
        <v>44621</v>
      </c>
      <c r="B1791" s="6">
        <f>TITRES_STAT!C1794</f>
        <v>23.49</v>
      </c>
      <c r="C1791" s="6">
        <f>TITRES_STAT!D1794</f>
        <v>13.38</v>
      </c>
      <c r="D1791" s="6">
        <f>TITRES_STAT!E1794</f>
        <v>0</v>
      </c>
      <c r="E1791" s="2">
        <f t="shared" si="108"/>
        <v>71921</v>
      </c>
      <c r="F1791" s="6" t="str">
        <f t="shared" si="111"/>
        <v>BEARISH</v>
      </c>
      <c r="G1791" s="6" t="str">
        <f t="shared" si="110"/>
        <v>NEUTRAL</v>
      </c>
      <c r="H1791" s="6" t="str">
        <f t="shared" si="109"/>
        <v>CONFIRMED BEARISH</v>
      </c>
    </row>
    <row r="1792" spans="1:8" ht="13.5" x14ac:dyDescent="0.25">
      <c r="A1792" s="3">
        <f>TITRES_STAT!B1795</f>
        <v>44622</v>
      </c>
      <c r="B1792" s="6">
        <f>TITRES_STAT!C1795</f>
        <v>23.49</v>
      </c>
      <c r="C1792" s="6">
        <f>TITRES_STAT!D1795</f>
        <v>13.38</v>
      </c>
      <c r="D1792" s="6">
        <f>TITRES_STAT!E1795</f>
        <v>0</v>
      </c>
      <c r="E1792" s="2">
        <f t="shared" si="108"/>
        <v>71921</v>
      </c>
      <c r="F1792" s="6" t="str">
        <f t="shared" si="111"/>
        <v>BEARISH</v>
      </c>
      <c r="G1792" s="6" t="str">
        <f t="shared" si="110"/>
        <v>NEUTRAL</v>
      </c>
      <c r="H1792" s="6" t="str">
        <f t="shared" si="109"/>
        <v>CONFIRMED BEARISH</v>
      </c>
    </row>
    <row r="1793" spans="1:8" ht="13.5" x14ac:dyDescent="0.25">
      <c r="A1793" s="3">
        <f>TITRES_STAT!B1796</f>
        <v>44623</v>
      </c>
      <c r="B1793" s="6">
        <f>TITRES_STAT!C1796</f>
        <v>23.49</v>
      </c>
      <c r="C1793" s="6">
        <f>TITRES_STAT!D1796</f>
        <v>13.38</v>
      </c>
      <c r="D1793" s="6">
        <f>TITRES_STAT!E1796</f>
        <v>0</v>
      </c>
      <c r="E1793" s="2">
        <f t="shared" si="108"/>
        <v>71921</v>
      </c>
      <c r="F1793" s="6" t="str">
        <f t="shared" si="111"/>
        <v>BEARISH</v>
      </c>
      <c r="G1793" s="6" t="str">
        <f t="shared" si="110"/>
        <v>NEUTRAL</v>
      </c>
      <c r="H1793" s="6" t="str">
        <f t="shared" si="109"/>
        <v>CONFIRMED BEARISH</v>
      </c>
    </row>
    <row r="1794" spans="1:8" ht="13.5" x14ac:dyDescent="0.25">
      <c r="A1794" s="3">
        <f>TITRES_STAT!B1797</f>
        <v>44624</v>
      </c>
      <c r="B1794" s="6">
        <f>TITRES_STAT!C1797</f>
        <v>23.39</v>
      </c>
      <c r="C1794" s="6">
        <f>TITRES_STAT!D1797</f>
        <v>13.3231</v>
      </c>
      <c r="D1794" s="6">
        <f>TITRES_STAT!E1797</f>
        <v>440</v>
      </c>
      <c r="E1794" s="2">
        <f t="shared" si="108"/>
        <v>71481</v>
      </c>
      <c r="F1794" s="6" t="str">
        <f t="shared" si="111"/>
        <v>BEARISH</v>
      </c>
      <c r="G1794" s="6" t="str">
        <f t="shared" si="110"/>
        <v>NEUTRAL</v>
      </c>
      <c r="H1794" s="6" t="str">
        <f t="shared" si="109"/>
        <v>CONFIRMED BEARISH</v>
      </c>
    </row>
    <row r="1795" spans="1:8" ht="13.5" x14ac:dyDescent="0.25">
      <c r="A1795" s="3">
        <f>TITRES_STAT!B1798</f>
        <v>44627</v>
      </c>
      <c r="B1795" s="6">
        <f>TITRES_STAT!C1798</f>
        <v>23.39</v>
      </c>
      <c r="C1795" s="6">
        <f>TITRES_STAT!D1798</f>
        <v>13.3231</v>
      </c>
      <c r="D1795" s="6">
        <f>TITRES_STAT!E1798</f>
        <v>0</v>
      </c>
      <c r="E1795" s="2">
        <f t="shared" si="108"/>
        <v>71481</v>
      </c>
      <c r="F1795" s="6" t="str">
        <f t="shared" si="111"/>
        <v>BEARISH</v>
      </c>
      <c r="G1795" s="6" t="str">
        <f t="shared" si="110"/>
        <v>NEUTRAL</v>
      </c>
      <c r="H1795" s="6" t="str">
        <f t="shared" si="109"/>
        <v>CONFIRMED BEARISH</v>
      </c>
    </row>
    <row r="1796" spans="1:8" ht="13.5" x14ac:dyDescent="0.25">
      <c r="A1796" s="3">
        <f>TITRES_STAT!B1799</f>
        <v>44628</v>
      </c>
      <c r="B1796" s="6">
        <f>TITRES_STAT!C1799</f>
        <v>23.35</v>
      </c>
      <c r="C1796" s="6">
        <f>TITRES_STAT!D1799</f>
        <v>13.3003</v>
      </c>
      <c r="D1796" s="6">
        <f>TITRES_STAT!E1799</f>
        <v>540</v>
      </c>
      <c r="E1796" s="2">
        <f t="shared" ref="E1796:E1859" si="112">IF(B1796&gt;B1795, E1795+D1796, IF(B1796&lt;B1795, E1795-D1796, E1795))</f>
        <v>70941</v>
      </c>
      <c r="F1796" s="6" t="str">
        <f t="shared" si="111"/>
        <v>BEARISH</v>
      </c>
      <c r="G1796" s="6" t="str">
        <f t="shared" si="110"/>
        <v>NEUTRAL</v>
      </c>
      <c r="H1796" s="6" t="str">
        <f t="shared" si="109"/>
        <v>CONFIRMED BEARISH</v>
      </c>
    </row>
    <row r="1797" spans="1:8" ht="13.5" x14ac:dyDescent="0.25">
      <c r="A1797" s="3">
        <f>TITRES_STAT!B1800</f>
        <v>44629</v>
      </c>
      <c r="B1797" s="6">
        <f>TITRES_STAT!C1800</f>
        <v>23.35</v>
      </c>
      <c r="C1797" s="6">
        <f>TITRES_STAT!D1800</f>
        <v>13.3003</v>
      </c>
      <c r="D1797" s="6">
        <f>TITRES_STAT!E1800</f>
        <v>0</v>
      </c>
      <c r="E1797" s="2">
        <f t="shared" si="112"/>
        <v>70941</v>
      </c>
      <c r="F1797" s="6" t="str">
        <f t="shared" si="111"/>
        <v>BEARISH</v>
      </c>
      <c r="G1797" s="6" t="str">
        <f t="shared" si="110"/>
        <v>NEUTRAL</v>
      </c>
      <c r="H1797" s="6" t="str">
        <f t="shared" si="109"/>
        <v>CONFIRMED BEARISH</v>
      </c>
    </row>
    <row r="1798" spans="1:8" ht="13.5" x14ac:dyDescent="0.25">
      <c r="A1798" s="3">
        <f>TITRES_STAT!B1801</f>
        <v>44630</v>
      </c>
      <c r="B1798" s="6">
        <f>TITRES_STAT!C1801</f>
        <v>23.1</v>
      </c>
      <c r="C1798" s="6">
        <f>TITRES_STAT!D1801</f>
        <v>13.1579</v>
      </c>
      <c r="D1798" s="6">
        <f>TITRES_STAT!E1801</f>
        <v>424</v>
      </c>
      <c r="E1798" s="2">
        <f t="shared" si="112"/>
        <v>70517</v>
      </c>
      <c r="F1798" s="6" t="str">
        <f t="shared" si="111"/>
        <v>BEARISH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f>TITRES_STAT!B1802</f>
        <v>44631</v>
      </c>
      <c r="B1799" s="6">
        <f>TITRES_STAT!C1802</f>
        <v>23.1</v>
      </c>
      <c r="C1799" s="6">
        <f>TITRES_STAT!D1802</f>
        <v>13.1579</v>
      </c>
      <c r="D1799" s="6">
        <f>TITRES_STAT!E1802</f>
        <v>0</v>
      </c>
      <c r="E1799" s="2">
        <f t="shared" si="112"/>
        <v>70517</v>
      </c>
      <c r="F1799" s="6" t="str">
        <f t="shared" si="111"/>
        <v>BEARISH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CONFIRMED BEARISH</v>
      </c>
    </row>
    <row r="1800" spans="1:8" ht="13.5" x14ac:dyDescent="0.25">
      <c r="A1800" s="3">
        <f>TITRES_STAT!B1803</f>
        <v>44634</v>
      </c>
      <c r="B1800" s="6">
        <f>TITRES_STAT!C1803</f>
        <v>23.1</v>
      </c>
      <c r="C1800" s="6">
        <f>TITRES_STAT!D1803</f>
        <v>13.1579</v>
      </c>
      <c r="D1800" s="6">
        <f>TITRES_STAT!E1803</f>
        <v>400</v>
      </c>
      <c r="E1800" s="2">
        <f t="shared" si="112"/>
        <v>70517</v>
      </c>
      <c r="F1800" s="6" t="str">
        <f t="shared" ref="F1800:F1863" si="115">IF(E1800&gt;E1795,"BULLISH",IF(E1800&lt;E1795,"BEARISH","NEUTRAL"))</f>
        <v>BEARISH</v>
      </c>
      <c r="G1800" s="6" t="str">
        <f t="shared" si="114"/>
        <v>NEUTRAL</v>
      </c>
      <c r="H1800" s="6" t="str">
        <f t="shared" si="113"/>
        <v>CONFIRMED BEARISH</v>
      </c>
    </row>
    <row r="1801" spans="1:8" ht="13.5" x14ac:dyDescent="0.25">
      <c r="A1801" s="3">
        <f>TITRES_STAT!B1804</f>
        <v>44635</v>
      </c>
      <c r="B1801" s="6">
        <f>TITRES_STAT!C1804</f>
        <v>23.1</v>
      </c>
      <c r="C1801" s="6">
        <f>TITRES_STAT!D1804</f>
        <v>13.1579</v>
      </c>
      <c r="D1801" s="6">
        <f>TITRES_STAT!E1804</f>
        <v>0</v>
      </c>
      <c r="E1801" s="2">
        <f t="shared" si="112"/>
        <v>70517</v>
      </c>
      <c r="F1801" s="6" t="str">
        <f t="shared" si="115"/>
        <v>BEARISH</v>
      </c>
      <c r="G1801" s="6" t="str">
        <f t="shared" si="114"/>
        <v>NEUTRAL</v>
      </c>
      <c r="H1801" s="6" t="str">
        <f t="shared" si="113"/>
        <v>CONFIRMED BEARISH</v>
      </c>
    </row>
    <row r="1802" spans="1:8" ht="13.5" x14ac:dyDescent="0.25">
      <c r="A1802" s="3">
        <f>TITRES_STAT!B1805</f>
        <v>44636</v>
      </c>
      <c r="B1802" s="6">
        <f>TITRES_STAT!C1805</f>
        <v>22.56</v>
      </c>
      <c r="C1802" s="6">
        <f>TITRES_STAT!D1805</f>
        <v>12.850300000000001</v>
      </c>
      <c r="D1802" s="6">
        <f>TITRES_STAT!E1805</f>
        <v>52</v>
      </c>
      <c r="E1802" s="2">
        <f t="shared" si="112"/>
        <v>70465</v>
      </c>
      <c r="F1802" s="6" t="str">
        <f t="shared" si="115"/>
        <v>BEARISH</v>
      </c>
      <c r="G1802" s="6" t="str">
        <f t="shared" si="114"/>
        <v>NEUTRAL</v>
      </c>
      <c r="H1802" s="6" t="str">
        <f t="shared" si="113"/>
        <v>CONFIRMED BEARISH</v>
      </c>
    </row>
    <row r="1803" spans="1:8" ht="13.5" x14ac:dyDescent="0.25">
      <c r="A1803" s="3">
        <f>TITRES_STAT!B1806</f>
        <v>44637</v>
      </c>
      <c r="B1803" s="6">
        <f>TITRES_STAT!C1806</f>
        <v>22.97</v>
      </c>
      <c r="C1803" s="6">
        <f>TITRES_STAT!D1806</f>
        <v>13.0839</v>
      </c>
      <c r="D1803" s="6">
        <f>TITRES_STAT!E1806</f>
        <v>298</v>
      </c>
      <c r="E1803" s="2">
        <f t="shared" si="112"/>
        <v>70763</v>
      </c>
      <c r="F1803" s="6" t="str">
        <f t="shared" si="115"/>
        <v>BULLISH</v>
      </c>
      <c r="G1803" s="6" t="str">
        <f t="shared" si="114"/>
        <v>NEUTRAL</v>
      </c>
      <c r="H1803" s="6" t="str">
        <f t="shared" si="113"/>
        <v>BULLISH DIVERGENCE</v>
      </c>
    </row>
    <row r="1804" spans="1:8" ht="13.5" x14ac:dyDescent="0.25">
      <c r="A1804" s="3">
        <f>TITRES_STAT!B1807</f>
        <v>44638</v>
      </c>
      <c r="B1804" s="6">
        <f>TITRES_STAT!C1807</f>
        <v>23.1</v>
      </c>
      <c r="C1804" s="6">
        <f>TITRES_STAT!D1807</f>
        <v>13.1579</v>
      </c>
      <c r="D1804" s="6">
        <f>TITRES_STAT!E1807</f>
        <v>603</v>
      </c>
      <c r="E1804" s="2">
        <f t="shared" si="112"/>
        <v>71366</v>
      </c>
      <c r="F1804" s="6" t="str">
        <f t="shared" si="115"/>
        <v>BULLISH</v>
      </c>
      <c r="G1804" s="6" t="str">
        <f t="shared" si="114"/>
        <v>NEUTRAL</v>
      </c>
      <c r="H1804" s="6" t="str">
        <f t="shared" si="113"/>
        <v>NEUTRAL</v>
      </c>
    </row>
    <row r="1805" spans="1:8" ht="13.5" x14ac:dyDescent="0.25">
      <c r="A1805" s="3">
        <f>TITRES_STAT!B1808</f>
        <v>44641</v>
      </c>
      <c r="B1805" s="6">
        <f>TITRES_STAT!C1808</f>
        <v>23</v>
      </c>
      <c r="C1805" s="6">
        <f>TITRES_STAT!D1808</f>
        <v>13.100899999999999</v>
      </c>
      <c r="D1805" s="6">
        <f>TITRES_STAT!E1808</f>
        <v>270</v>
      </c>
      <c r="E1805" s="2">
        <f t="shared" si="112"/>
        <v>71096</v>
      </c>
      <c r="F1805" s="6" t="str">
        <f t="shared" si="115"/>
        <v>BULLISH</v>
      </c>
      <c r="G1805" s="6" t="str">
        <f t="shared" si="114"/>
        <v>NEUTRAL</v>
      </c>
      <c r="H1805" s="6" t="str">
        <f t="shared" si="113"/>
        <v>BULLISH DIVERGENCE</v>
      </c>
    </row>
    <row r="1806" spans="1:8" ht="13.5" x14ac:dyDescent="0.25">
      <c r="A1806" s="3">
        <f>TITRES_STAT!B1809</f>
        <v>44642</v>
      </c>
      <c r="B1806" s="6">
        <f>TITRES_STAT!C1809</f>
        <v>23</v>
      </c>
      <c r="C1806" s="6">
        <f>TITRES_STAT!D1809</f>
        <v>13.100899999999999</v>
      </c>
      <c r="D1806" s="6">
        <f>TITRES_STAT!E1809</f>
        <v>0</v>
      </c>
      <c r="E1806" s="2">
        <f t="shared" si="112"/>
        <v>71096</v>
      </c>
      <c r="F1806" s="6" t="str">
        <f t="shared" si="115"/>
        <v>BULLISH</v>
      </c>
      <c r="G1806" s="6" t="str">
        <f t="shared" si="114"/>
        <v>NEUTRAL</v>
      </c>
      <c r="H1806" s="6" t="str">
        <f t="shared" si="113"/>
        <v>BULLISH DIVERGENCE</v>
      </c>
    </row>
    <row r="1807" spans="1:8" ht="13.5" x14ac:dyDescent="0.25">
      <c r="A1807" s="3">
        <f>TITRES_STAT!B1810</f>
        <v>44643</v>
      </c>
      <c r="B1807" s="6">
        <f>TITRES_STAT!C1810</f>
        <v>23</v>
      </c>
      <c r="C1807" s="6">
        <f>TITRES_STAT!D1810</f>
        <v>13.100899999999999</v>
      </c>
      <c r="D1807" s="6">
        <f>TITRES_STAT!E1810</f>
        <v>0</v>
      </c>
      <c r="E1807" s="2">
        <f t="shared" si="112"/>
        <v>71096</v>
      </c>
      <c r="F1807" s="6" t="str">
        <f t="shared" si="115"/>
        <v>BULLISH</v>
      </c>
      <c r="G1807" s="6" t="str">
        <f t="shared" si="114"/>
        <v>NEUTRAL</v>
      </c>
      <c r="H1807" s="6" t="str">
        <f t="shared" si="113"/>
        <v>CONFIRMED BULLISH</v>
      </c>
    </row>
    <row r="1808" spans="1:8" ht="13.5" x14ac:dyDescent="0.25">
      <c r="A1808" s="3">
        <f>TITRES_STAT!B1811</f>
        <v>44644</v>
      </c>
      <c r="B1808" s="6">
        <f>TITRES_STAT!C1811</f>
        <v>23</v>
      </c>
      <c r="C1808" s="6">
        <f>TITRES_STAT!D1811</f>
        <v>13.100899999999999</v>
      </c>
      <c r="D1808" s="6">
        <f>TITRES_STAT!E1811</f>
        <v>270</v>
      </c>
      <c r="E1808" s="2">
        <f t="shared" si="112"/>
        <v>71096</v>
      </c>
      <c r="F1808" s="6" t="str">
        <f t="shared" si="115"/>
        <v>BULLISH</v>
      </c>
      <c r="G1808" s="6" t="str">
        <f t="shared" si="114"/>
        <v>NEUTRAL</v>
      </c>
      <c r="H1808" s="6" t="str">
        <f t="shared" si="113"/>
        <v>CONFIRMED BULLISH</v>
      </c>
    </row>
    <row r="1809" spans="1:8" ht="13.5" x14ac:dyDescent="0.25">
      <c r="A1809" s="3">
        <f>TITRES_STAT!B1812</f>
        <v>44645</v>
      </c>
      <c r="B1809" s="6">
        <f>TITRES_STAT!C1812</f>
        <v>23</v>
      </c>
      <c r="C1809" s="6">
        <f>TITRES_STAT!D1812</f>
        <v>13.100899999999999</v>
      </c>
      <c r="D1809" s="6">
        <f>TITRES_STAT!E1812</f>
        <v>0</v>
      </c>
      <c r="E1809" s="2">
        <f t="shared" si="112"/>
        <v>71096</v>
      </c>
      <c r="F1809" s="6" t="str">
        <f t="shared" si="115"/>
        <v>BEARISH</v>
      </c>
      <c r="G1809" s="6" t="str">
        <f t="shared" si="114"/>
        <v>NEUTRAL</v>
      </c>
      <c r="H1809" s="6" t="str">
        <f t="shared" si="113"/>
        <v>CONFIRMED BEARISH</v>
      </c>
    </row>
    <row r="1810" spans="1:8" ht="13.5" x14ac:dyDescent="0.25">
      <c r="A1810" s="3">
        <f>TITRES_STAT!B1813</f>
        <v>44648</v>
      </c>
      <c r="B1810" s="6">
        <f>TITRES_STAT!C1813</f>
        <v>22.99</v>
      </c>
      <c r="C1810" s="6">
        <f>TITRES_STAT!D1813</f>
        <v>13.0952</v>
      </c>
      <c r="D1810" s="6">
        <f>TITRES_STAT!E1813</f>
        <v>50</v>
      </c>
      <c r="E1810" s="2">
        <f t="shared" si="112"/>
        <v>71046</v>
      </c>
      <c r="F1810" s="6" t="str">
        <f t="shared" si="115"/>
        <v>BEARISH</v>
      </c>
      <c r="G1810" s="6" t="str">
        <f t="shared" si="114"/>
        <v>NEUTRAL</v>
      </c>
      <c r="H1810" s="6" t="str">
        <f t="shared" si="113"/>
        <v>CONFIRMED BEARISH</v>
      </c>
    </row>
    <row r="1811" spans="1:8" ht="13.5" x14ac:dyDescent="0.25">
      <c r="A1811" s="3">
        <f>TITRES_STAT!B1814</f>
        <v>44649</v>
      </c>
      <c r="B1811" s="6">
        <f>TITRES_STAT!C1814</f>
        <v>23</v>
      </c>
      <c r="C1811" s="6">
        <f>TITRES_STAT!D1814</f>
        <v>13.100899999999999</v>
      </c>
      <c r="D1811" s="6">
        <f>TITRES_STAT!E1814</f>
        <v>180</v>
      </c>
      <c r="E1811" s="2">
        <f t="shared" si="112"/>
        <v>71226</v>
      </c>
      <c r="F1811" s="6" t="str">
        <f t="shared" si="115"/>
        <v>BULLISH</v>
      </c>
      <c r="G1811" s="6" t="str">
        <f t="shared" si="114"/>
        <v>NEUTRAL</v>
      </c>
      <c r="H1811" s="6" t="str">
        <f t="shared" si="113"/>
        <v>NEUTRAL</v>
      </c>
    </row>
    <row r="1812" spans="1:8" ht="13.5" x14ac:dyDescent="0.25">
      <c r="A1812" s="3">
        <f>TITRES_STAT!B1815</f>
        <v>44650</v>
      </c>
      <c r="B1812" s="6">
        <f>TITRES_STAT!C1815</f>
        <v>23</v>
      </c>
      <c r="C1812" s="6">
        <f>TITRES_STAT!D1815</f>
        <v>13.100899999999999</v>
      </c>
      <c r="D1812" s="6">
        <f>TITRES_STAT!E1815</f>
        <v>0</v>
      </c>
      <c r="E1812" s="2">
        <f t="shared" si="112"/>
        <v>71226</v>
      </c>
      <c r="F1812" s="6" t="str">
        <f t="shared" si="115"/>
        <v>BULLISH</v>
      </c>
      <c r="G1812" s="6" t="str">
        <f t="shared" si="114"/>
        <v>NEUTRAL</v>
      </c>
      <c r="H1812" s="6" t="str">
        <f t="shared" si="113"/>
        <v>NEUTRAL</v>
      </c>
    </row>
    <row r="1813" spans="1:8" ht="13.5" x14ac:dyDescent="0.25">
      <c r="A1813" s="3">
        <f>TITRES_STAT!B1816</f>
        <v>44651</v>
      </c>
      <c r="B1813" s="6">
        <f>TITRES_STAT!C1816</f>
        <v>23</v>
      </c>
      <c r="C1813" s="6">
        <f>TITRES_STAT!D1816</f>
        <v>13.100899999999999</v>
      </c>
      <c r="D1813" s="6">
        <f>TITRES_STAT!E1816</f>
        <v>155</v>
      </c>
      <c r="E1813" s="2">
        <f t="shared" si="112"/>
        <v>71226</v>
      </c>
      <c r="F1813" s="6" t="str">
        <f t="shared" si="115"/>
        <v>BULLISH</v>
      </c>
      <c r="G1813" s="6" t="str">
        <f t="shared" si="114"/>
        <v>NEUTRAL</v>
      </c>
      <c r="H1813" s="6" t="str">
        <f t="shared" si="113"/>
        <v>NEUTRAL</v>
      </c>
    </row>
    <row r="1814" spans="1:8" ht="13.5" x14ac:dyDescent="0.25">
      <c r="A1814" s="3">
        <f>TITRES_STAT!B1817</f>
        <v>44652</v>
      </c>
      <c r="B1814" s="6">
        <f>TITRES_STAT!C1817</f>
        <v>23</v>
      </c>
      <c r="C1814" s="6">
        <f>TITRES_STAT!D1817</f>
        <v>13.100899999999999</v>
      </c>
      <c r="D1814" s="6">
        <f>TITRES_STAT!E1817</f>
        <v>307</v>
      </c>
      <c r="E1814" s="2">
        <f t="shared" si="112"/>
        <v>71226</v>
      </c>
      <c r="F1814" s="6" t="str">
        <f t="shared" si="115"/>
        <v>BULLISH</v>
      </c>
      <c r="G1814" s="6" t="str">
        <f t="shared" si="114"/>
        <v>NEUTRAL</v>
      </c>
      <c r="H1814" s="6" t="str">
        <f t="shared" si="113"/>
        <v>NEUTRAL</v>
      </c>
    </row>
    <row r="1815" spans="1:8" ht="13.5" x14ac:dyDescent="0.25">
      <c r="A1815" s="3">
        <f>TITRES_STAT!B1818</f>
        <v>44655</v>
      </c>
      <c r="B1815" s="6">
        <f>TITRES_STAT!C1818</f>
        <v>23</v>
      </c>
      <c r="C1815" s="6">
        <f>TITRES_STAT!D1818</f>
        <v>13.100899999999999</v>
      </c>
      <c r="D1815" s="6">
        <f>TITRES_STAT!E1818</f>
        <v>10</v>
      </c>
      <c r="E1815" s="2">
        <f t="shared" si="112"/>
        <v>71226</v>
      </c>
      <c r="F1815" s="6" t="str">
        <f t="shared" si="115"/>
        <v>BULLISH</v>
      </c>
      <c r="G1815" s="6" t="str">
        <f t="shared" si="114"/>
        <v>NEUTRAL</v>
      </c>
      <c r="H1815" s="6" t="str">
        <f t="shared" si="113"/>
        <v>CONFIRMED BULLISH</v>
      </c>
    </row>
    <row r="1816" spans="1:8" ht="13.5" x14ac:dyDescent="0.25">
      <c r="A1816" s="3">
        <f>TITRES_STAT!B1819</f>
        <v>44656</v>
      </c>
      <c r="B1816" s="6">
        <f>TITRES_STAT!C1819</f>
        <v>23</v>
      </c>
      <c r="C1816" s="6">
        <f>TITRES_STAT!D1819</f>
        <v>13.100899999999999</v>
      </c>
      <c r="D1816" s="6">
        <f>TITRES_STAT!E1819</f>
        <v>57</v>
      </c>
      <c r="E1816" s="2">
        <f t="shared" si="112"/>
        <v>71226</v>
      </c>
      <c r="F1816" s="6" t="str">
        <f t="shared" si="115"/>
        <v>NEUTRAL</v>
      </c>
      <c r="G1816" s="6" t="str">
        <f t="shared" si="114"/>
        <v>NEUTRAL</v>
      </c>
      <c r="H1816" s="6" t="str">
        <f t="shared" si="113"/>
        <v>NEUTRAL</v>
      </c>
    </row>
    <row r="1817" spans="1:8" ht="13.5" x14ac:dyDescent="0.25">
      <c r="A1817" s="3">
        <f>TITRES_STAT!B1820</f>
        <v>44657</v>
      </c>
      <c r="B1817" s="6">
        <f>TITRES_STAT!C1820</f>
        <v>23</v>
      </c>
      <c r="C1817" s="6">
        <f>TITRES_STAT!D1820</f>
        <v>13.100899999999999</v>
      </c>
      <c r="D1817" s="6">
        <f>TITRES_STAT!E1820</f>
        <v>270</v>
      </c>
      <c r="E1817" s="2">
        <f t="shared" si="112"/>
        <v>71226</v>
      </c>
      <c r="F1817" s="6" t="str">
        <f t="shared" si="115"/>
        <v>NEUTRAL</v>
      </c>
      <c r="G1817" s="6" t="str">
        <f t="shared" si="114"/>
        <v>NEUTRAL</v>
      </c>
      <c r="H1817" s="6" t="str">
        <f t="shared" si="113"/>
        <v>NEUTRAL</v>
      </c>
    </row>
    <row r="1818" spans="1:8" ht="13.5" x14ac:dyDescent="0.25">
      <c r="A1818" s="3">
        <f>TITRES_STAT!B1821</f>
        <v>44658</v>
      </c>
      <c r="B1818" s="6">
        <f>TITRES_STAT!C1821</f>
        <v>23</v>
      </c>
      <c r="C1818" s="6">
        <f>TITRES_STAT!D1821</f>
        <v>13.100899999999999</v>
      </c>
      <c r="D1818" s="6">
        <f>TITRES_STAT!E1821</f>
        <v>0</v>
      </c>
      <c r="E1818" s="2">
        <f t="shared" si="112"/>
        <v>71226</v>
      </c>
      <c r="F1818" s="6" t="str">
        <f t="shared" si="115"/>
        <v>NEUTRAL</v>
      </c>
      <c r="G1818" s="6" t="str">
        <f t="shared" si="114"/>
        <v>NEUTRAL</v>
      </c>
      <c r="H1818" s="6" t="str">
        <f t="shared" si="113"/>
        <v>NEUTRAL</v>
      </c>
    </row>
    <row r="1819" spans="1:8" ht="13.5" x14ac:dyDescent="0.25">
      <c r="A1819" s="3">
        <f>TITRES_STAT!B1822</f>
        <v>44659</v>
      </c>
      <c r="B1819" s="6">
        <f>TITRES_STAT!C1822</f>
        <v>23</v>
      </c>
      <c r="C1819" s="6">
        <f>TITRES_STAT!D1822</f>
        <v>13.100899999999999</v>
      </c>
      <c r="D1819" s="6">
        <f>TITRES_STAT!E1822</f>
        <v>917</v>
      </c>
      <c r="E1819" s="2">
        <f t="shared" si="112"/>
        <v>71226</v>
      </c>
      <c r="F1819" s="6" t="str">
        <f t="shared" si="115"/>
        <v>NEUTRAL</v>
      </c>
      <c r="G1819" s="6" t="str">
        <f t="shared" si="114"/>
        <v>NEUTRAL</v>
      </c>
      <c r="H1819" s="6" t="str">
        <f t="shared" si="113"/>
        <v>NEUTRAL</v>
      </c>
    </row>
    <row r="1820" spans="1:8" ht="13.5" x14ac:dyDescent="0.25">
      <c r="A1820" s="3">
        <f>TITRES_STAT!B1823</f>
        <v>44662</v>
      </c>
      <c r="B1820" s="6">
        <f>TITRES_STAT!C1823</f>
        <v>23.38</v>
      </c>
      <c r="C1820" s="6">
        <f>TITRES_STAT!D1823</f>
        <v>13.317399999999999</v>
      </c>
      <c r="D1820" s="6">
        <f>TITRES_STAT!E1823</f>
        <v>534</v>
      </c>
      <c r="E1820" s="2">
        <f t="shared" si="112"/>
        <v>71760</v>
      </c>
      <c r="F1820" s="6" t="str">
        <f t="shared" si="115"/>
        <v>BULLISH</v>
      </c>
      <c r="G1820" s="6" t="str">
        <f t="shared" si="114"/>
        <v>NEUTRAL</v>
      </c>
      <c r="H1820" s="6" t="str">
        <f t="shared" si="113"/>
        <v>CONFIRMED BULLISH</v>
      </c>
    </row>
    <row r="1821" spans="1:8" ht="13.5" x14ac:dyDescent="0.25">
      <c r="A1821" s="3">
        <f>TITRES_STAT!B1824</f>
        <v>44663</v>
      </c>
      <c r="B1821" s="6">
        <f>TITRES_STAT!C1824</f>
        <v>23</v>
      </c>
      <c r="C1821" s="6">
        <f>TITRES_STAT!D1824</f>
        <v>13.100899999999999</v>
      </c>
      <c r="D1821" s="6">
        <f>TITRES_STAT!E1824</f>
        <v>2256</v>
      </c>
      <c r="E1821" s="2">
        <f t="shared" si="112"/>
        <v>69504</v>
      </c>
      <c r="F1821" s="6" t="str">
        <f t="shared" si="115"/>
        <v>BEARISH</v>
      </c>
      <c r="G1821" s="6" t="str">
        <f t="shared" si="114"/>
        <v>WEAK</v>
      </c>
      <c r="H1821" s="6" t="str">
        <f t="shared" si="113"/>
        <v>NEUTRAL</v>
      </c>
    </row>
    <row r="1822" spans="1:8" ht="13.5" x14ac:dyDescent="0.25">
      <c r="A1822" s="3">
        <f>TITRES_STAT!B1825</f>
        <v>44664</v>
      </c>
      <c r="B1822" s="6">
        <f>TITRES_STAT!C1825</f>
        <v>23.57</v>
      </c>
      <c r="C1822" s="6">
        <f>TITRES_STAT!D1825</f>
        <v>13.425599999999999</v>
      </c>
      <c r="D1822" s="6">
        <f>TITRES_STAT!E1825</f>
        <v>463</v>
      </c>
      <c r="E1822" s="2">
        <f t="shared" si="112"/>
        <v>69967</v>
      </c>
      <c r="F1822" s="6" t="str">
        <f t="shared" si="115"/>
        <v>BEARISH</v>
      </c>
      <c r="G1822" s="6" t="str">
        <f t="shared" si="114"/>
        <v>NEUTRAL</v>
      </c>
      <c r="H1822" s="6" t="str">
        <f t="shared" si="113"/>
        <v>BEARISH DIVERGENCE</v>
      </c>
    </row>
    <row r="1823" spans="1:8" ht="13.5" x14ac:dyDescent="0.25">
      <c r="A1823" s="3">
        <f>TITRES_STAT!B1826</f>
        <v>44665</v>
      </c>
      <c r="B1823" s="6">
        <f>TITRES_STAT!C1826</f>
        <v>23.88</v>
      </c>
      <c r="C1823" s="6">
        <f>TITRES_STAT!D1826</f>
        <v>13.6022</v>
      </c>
      <c r="D1823" s="6">
        <f>TITRES_STAT!E1826</f>
        <v>2120</v>
      </c>
      <c r="E1823" s="2">
        <f t="shared" si="112"/>
        <v>72087</v>
      </c>
      <c r="F1823" s="6" t="str">
        <f t="shared" si="115"/>
        <v>BULLISH</v>
      </c>
      <c r="G1823" s="6" t="str">
        <f t="shared" si="114"/>
        <v>NEUTRAL</v>
      </c>
      <c r="H1823" s="6" t="str">
        <f t="shared" si="113"/>
        <v>CONFIRMED BULLISH</v>
      </c>
    </row>
    <row r="1824" spans="1:8" ht="13.5" x14ac:dyDescent="0.25">
      <c r="A1824" s="3">
        <f>TITRES_STAT!B1827</f>
        <v>44666</v>
      </c>
      <c r="B1824" s="6">
        <f>TITRES_STAT!C1827</f>
        <v>23.87</v>
      </c>
      <c r="C1824" s="6">
        <f>TITRES_STAT!D1827</f>
        <v>13.596500000000001</v>
      </c>
      <c r="D1824" s="6">
        <f>TITRES_STAT!E1827</f>
        <v>279</v>
      </c>
      <c r="E1824" s="2">
        <f t="shared" si="112"/>
        <v>71808</v>
      </c>
      <c r="F1824" s="6" t="str">
        <f t="shared" si="115"/>
        <v>BULLISH</v>
      </c>
      <c r="G1824" s="6" t="str">
        <f t="shared" si="114"/>
        <v>NEUTRAL</v>
      </c>
      <c r="H1824" s="6" t="str">
        <f t="shared" si="113"/>
        <v>CONFIRMED BULLISH</v>
      </c>
    </row>
    <row r="1825" spans="1:8" ht="13.5" x14ac:dyDescent="0.25">
      <c r="A1825" s="3">
        <f>TITRES_STAT!B1828</f>
        <v>44669</v>
      </c>
      <c r="B1825" s="6">
        <f>TITRES_STAT!C1828</f>
        <v>23.85</v>
      </c>
      <c r="C1825" s="6">
        <f>TITRES_STAT!D1828</f>
        <v>13.585100000000001</v>
      </c>
      <c r="D1825" s="6">
        <f>TITRES_STAT!E1828</f>
        <v>7231</v>
      </c>
      <c r="E1825" s="2">
        <f t="shared" si="112"/>
        <v>64577</v>
      </c>
      <c r="F1825" s="6" t="str">
        <f t="shared" si="115"/>
        <v>BEARISH</v>
      </c>
      <c r="G1825" s="6" t="str">
        <f t="shared" si="114"/>
        <v>WEAK</v>
      </c>
      <c r="H1825" s="6" t="str">
        <f t="shared" si="113"/>
        <v>BEARISH DIVERGENCE</v>
      </c>
    </row>
    <row r="1826" spans="1:8" ht="13.5" x14ac:dyDescent="0.25">
      <c r="A1826" s="3">
        <f>TITRES_STAT!B1829</f>
        <v>44670</v>
      </c>
      <c r="B1826" s="6">
        <f>TITRES_STAT!C1829</f>
        <v>24.1</v>
      </c>
      <c r="C1826" s="6">
        <f>TITRES_STAT!D1829</f>
        <v>13.727499999999999</v>
      </c>
      <c r="D1826" s="6">
        <f>TITRES_STAT!E1829</f>
        <v>753</v>
      </c>
      <c r="E1826" s="2">
        <f t="shared" si="112"/>
        <v>65330</v>
      </c>
      <c r="F1826" s="6" t="str">
        <f t="shared" si="115"/>
        <v>BEARISH</v>
      </c>
      <c r="G1826" s="6" t="str">
        <f t="shared" si="114"/>
        <v>WEAK</v>
      </c>
      <c r="H1826" s="6" t="str">
        <f t="shared" si="113"/>
        <v>BEARISH DIVERGENCE</v>
      </c>
    </row>
    <row r="1827" spans="1:8" ht="13.5" x14ac:dyDescent="0.25">
      <c r="A1827" s="3">
        <f>TITRES_STAT!B1830</f>
        <v>44671</v>
      </c>
      <c r="B1827" s="6">
        <f>TITRES_STAT!C1830</f>
        <v>24.05</v>
      </c>
      <c r="C1827" s="6">
        <f>TITRES_STAT!D1830</f>
        <v>13.699</v>
      </c>
      <c r="D1827" s="6">
        <f>TITRES_STAT!E1830</f>
        <v>3620</v>
      </c>
      <c r="E1827" s="2">
        <f t="shared" si="112"/>
        <v>61710</v>
      </c>
      <c r="F1827" s="6" t="str">
        <f t="shared" si="115"/>
        <v>BEARISH</v>
      </c>
      <c r="G1827" s="6" t="str">
        <f t="shared" si="114"/>
        <v>WEAK</v>
      </c>
      <c r="H1827" s="6" t="str">
        <f t="shared" si="113"/>
        <v>BEARISH DIVERGENCE</v>
      </c>
    </row>
    <row r="1828" spans="1:8" ht="13.5" x14ac:dyDescent="0.25">
      <c r="A1828" s="3">
        <f>TITRES_STAT!B1831</f>
        <v>44672</v>
      </c>
      <c r="B1828" s="6">
        <f>TITRES_STAT!C1831</f>
        <v>24.06</v>
      </c>
      <c r="C1828" s="6">
        <f>TITRES_STAT!D1831</f>
        <v>13.704700000000001</v>
      </c>
      <c r="D1828" s="6">
        <f>TITRES_STAT!E1831</f>
        <v>319</v>
      </c>
      <c r="E1828" s="2">
        <f t="shared" si="112"/>
        <v>62029</v>
      </c>
      <c r="F1828" s="6" t="str">
        <f t="shared" si="115"/>
        <v>BEARISH</v>
      </c>
      <c r="G1828" s="6" t="str">
        <f t="shared" si="114"/>
        <v>WEAK</v>
      </c>
      <c r="H1828" s="6" t="str">
        <f t="shared" si="113"/>
        <v>BEARISH DIVERGENCE</v>
      </c>
    </row>
    <row r="1829" spans="1:8" ht="13.5" x14ac:dyDescent="0.25">
      <c r="A1829" s="3">
        <f>TITRES_STAT!B1832</f>
        <v>44673</v>
      </c>
      <c r="B1829" s="6">
        <f>TITRES_STAT!C1832</f>
        <v>24.5</v>
      </c>
      <c r="C1829" s="6">
        <f>TITRES_STAT!D1832</f>
        <v>13.955399999999999</v>
      </c>
      <c r="D1829" s="6">
        <f>TITRES_STAT!E1832</f>
        <v>10786</v>
      </c>
      <c r="E1829" s="2">
        <f t="shared" si="112"/>
        <v>72815</v>
      </c>
      <c r="F1829" s="6" t="str">
        <f t="shared" si="115"/>
        <v>BULLISH</v>
      </c>
      <c r="G1829" s="6" t="str">
        <f t="shared" si="114"/>
        <v>NEUTRAL</v>
      </c>
      <c r="H1829" s="6" t="str">
        <f t="shared" si="113"/>
        <v>CONFIRMED BULLISH</v>
      </c>
    </row>
    <row r="1830" spans="1:8" ht="13.5" x14ac:dyDescent="0.25">
      <c r="A1830" s="3">
        <f>TITRES_STAT!B1833</f>
        <v>44676</v>
      </c>
      <c r="B1830" s="6">
        <f>TITRES_STAT!C1833</f>
        <v>24.5</v>
      </c>
      <c r="C1830" s="6">
        <f>TITRES_STAT!D1833</f>
        <v>13.955399999999999</v>
      </c>
      <c r="D1830" s="6">
        <f>TITRES_STAT!E1833</f>
        <v>20</v>
      </c>
      <c r="E1830" s="2">
        <f t="shared" si="112"/>
        <v>72815</v>
      </c>
      <c r="F1830" s="6" t="str">
        <f t="shared" si="115"/>
        <v>BULLISH</v>
      </c>
      <c r="G1830" s="6" t="str">
        <f t="shared" si="114"/>
        <v>STRONG</v>
      </c>
      <c r="H1830" s="6" t="str">
        <f t="shared" si="113"/>
        <v>CONFIRMED BULLISH</v>
      </c>
    </row>
    <row r="1831" spans="1:8" ht="13.5" x14ac:dyDescent="0.25">
      <c r="A1831" s="3">
        <f>TITRES_STAT!B1834</f>
        <v>44677</v>
      </c>
      <c r="B1831" s="6">
        <f>TITRES_STAT!C1834</f>
        <v>25</v>
      </c>
      <c r="C1831" s="6">
        <f>TITRES_STAT!D1834</f>
        <v>14.2402</v>
      </c>
      <c r="D1831" s="6">
        <f>TITRES_STAT!E1834</f>
        <v>2950</v>
      </c>
      <c r="E1831" s="2">
        <f t="shared" si="112"/>
        <v>75765</v>
      </c>
      <c r="F1831" s="6" t="str">
        <f t="shared" si="115"/>
        <v>BULLISH</v>
      </c>
      <c r="G1831" s="6" t="str">
        <f t="shared" si="114"/>
        <v>STRONG</v>
      </c>
      <c r="H1831" s="6" t="str">
        <f t="shared" si="113"/>
        <v>CONFIRMED BULLISH</v>
      </c>
    </row>
    <row r="1832" spans="1:8" ht="13.5" x14ac:dyDescent="0.25">
      <c r="A1832" s="3">
        <f>TITRES_STAT!B1835</f>
        <v>44678</v>
      </c>
      <c r="B1832" s="6">
        <f>TITRES_STAT!C1835</f>
        <v>25.5</v>
      </c>
      <c r="C1832" s="6">
        <f>TITRES_STAT!D1835</f>
        <v>14.525</v>
      </c>
      <c r="D1832" s="6">
        <f>TITRES_STAT!E1835</f>
        <v>4850</v>
      </c>
      <c r="E1832" s="2">
        <f t="shared" si="112"/>
        <v>80615</v>
      </c>
      <c r="F1832" s="6" t="str">
        <f t="shared" si="115"/>
        <v>BULLISH</v>
      </c>
      <c r="G1832" s="6" t="str">
        <f t="shared" si="114"/>
        <v>STRONG</v>
      </c>
      <c r="H1832" s="6" t="str">
        <f t="shared" si="113"/>
        <v>CONFIRMED BULLISH</v>
      </c>
    </row>
    <row r="1833" spans="1:8" ht="13.5" x14ac:dyDescent="0.25">
      <c r="A1833" s="3">
        <f>TITRES_STAT!B1836</f>
        <v>44679</v>
      </c>
      <c r="B1833" s="6">
        <f>TITRES_STAT!C1836</f>
        <v>25</v>
      </c>
      <c r="C1833" s="6">
        <f>TITRES_STAT!D1836</f>
        <v>14.2402</v>
      </c>
      <c r="D1833" s="6">
        <f>TITRES_STAT!E1836</f>
        <v>5063</v>
      </c>
      <c r="E1833" s="2">
        <f t="shared" si="112"/>
        <v>75552</v>
      </c>
      <c r="F1833" s="6" t="str">
        <f t="shared" si="115"/>
        <v>BULLISH</v>
      </c>
      <c r="G1833" s="6" t="str">
        <f t="shared" si="114"/>
        <v>STRONG</v>
      </c>
      <c r="H1833" s="6" t="str">
        <f t="shared" si="113"/>
        <v>CONFIRMED BULLISH</v>
      </c>
    </row>
    <row r="1834" spans="1:8" ht="13.5" x14ac:dyDescent="0.25">
      <c r="A1834" s="3">
        <f>TITRES_STAT!B1837</f>
        <v>44680</v>
      </c>
      <c r="B1834" s="6">
        <f>TITRES_STAT!C1837</f>
        <v>25</v>
      </c>
      <c r="C1834" s="6">
        <f>TITRES_STAT!D1837</f>
        <v>14.2402</v>
      </c>
      <c r="D1834" s="6">
        <f>TITRES_STAT!E1837</f>
        <v>0</v>
      </c>
      <c r="E1834" s="2">
        <f t="shared" si="112"/>
        <v>75552</v>
      </c>
      <c r="F1834" s="6" t="str">
        <f t="shared" si="115"/>
        <v>BULLISH</v>
      </c>
      <c r="G1834" s="6" t="str">
        <f t="shared" si="114"/>
        <v>STRONG</v>
      </c>
      <c r="H1834" s="6" t="str">
        <f t="shared" si="113"/>
        <v>CONFIRMED BULLISH</v>
      </c>
    </row>
    <row r="1835" spans="1:8" ht="13.5" x14ac:dyDescent="0.25">
      <c r="A1835" s="3">
        <f>TITRES_STAT!B1838</f>
        <v>44685</v>
      </c>
      <c r="B1835" s="6">
        <f>TITRES_STAT!C1838</f>
        <v>25</v>
      </c>
      <c r="C1835" s="6">
        <f>TITRES_STAT!D1838</f>
        <v>14.2402</v>
      </c>
      <c r="D1835" s="6">
        <f>TITRES_STAT!E1838</f>
        <v>0</v>
      </c>
      <c r="E1835" s="2">
        <f t="shared" si="112"/>
        <v>75552</v>
      </c>
      <c r="F1835" s="6" t="str">
        <f t="shared" si="115"/>
        <v>BULLISH</v>
      </c>
      <c r="G1835" s="6" t="str">
        <f t="shared" si="114"/>
        <v>STRONG</v>
      </c>
      <c r="H1835" s="6" t="str">
        <f t="shared" si="113"/>
        <v>CONFIRMED BULLISH</v>
      </c>
    </row>
    <row r="1836" spans="1:8" ht="13.5" x14ac:dyDescent="0.25">
      <c r="A1836" s="3">
        <f>TITRES_STAT!B1839</f>
        <v>44686</v>
      </c>
      <c r="B1836" s="6">
        <f>TITRES_STAT!C1839</f>
        <v>25</v>
      </c>
      <c r="C1836" s="6">
        <f>TITRES_STAT!D1839</f>
        <v>14.2402</v>
      </c>
      <c r="D1836" s="6">
        <f>TITRES_STAT!E1839</f>
        <v>283</v>
      </c>
      <c r="E1836" s="2">
        <f t="shared" si="112"/>
        <v>75552</v>
      </c>
      <c r="F1836" s="6" t="str">
        <f t="shared" si="115"/>
        <v>BEARISH</v>
      </c>
      <c r="G1836" s="6" t="str">
        <f t="shared" si="114"/>
        <v>NEUTRAL</v>
      </c>
      <c r="H1836" s="6" t="str">
        <f t="shared" si="113"/>
        <v>NEUTRAL</v>
      </c>
    </row>
    <row r="1837" spans="1:8" ht="13.5" x14ac:dyDescent="0.25">
      <c r="A1837" s="3">
        <f>TITRES_STAT!B1840</f>
        <v>44687</v>
      </c>
      <c r="B1837" s="6">
        <f>TITRES_STAT!C1840</f>
        <v>25</v>
      </c>
      <c r="C1837" s="6">
        <f>TITRES_STAT!D1840</f>
        <v>14.2402</v>
      </c>
      <c r="D1837" s="6">
        <f>TITRES_STAT!E1840</f>
        <v>1041</v>
      </c>
      <c r="E1837" s="2">
        <f t="shared" si="112"/>
        <v>75552</v>
      </c>
      <c r="F1837" s="6" t="str">
        <f t="shared" si="115"/>
        <v>BEARISH</v>
      </c>
      <c r="G1837" s="6" t="str">
        <f t="shared" si="114"/>
        <v>WEAK</v>
      </c>
      <c r="H1837" s="6" t="str">
        <f t="shared" si="113"/>
        <v>CONFIRMED BEARISH</v>
      </c>
    </row>
    <row r="1838" spans="1:8" ht="13.5" x14ac:dyDescent="0.25">
      <c r="A1838" s="3">
        <f>TITRES_STAT!B1841</f>
        <v>44690</v>
      </c>
      <c r="B1838" s="6">
        <f>TITRES_STAT!C1841</f>
        <v>25.25</v>
      </c>
      <c r="C1838" s="6">
        <f>TITRES_STAT!D1841</f>
        <v>14.3826</v>
      </c>
      <c r="D1838" s="6">
        <f>TITRES_STAT!E1841</f>
        <v>50</v>
      </c>
      <c r="E1838" s="2">
        <f t="shared" si="112"/>
        <v>75602</v>
      </c>
      <c r="F1838" s="6" t="str">
        <f t="shared" si="115"/>
        <v>BULLISH</v>
      </c>
      <c r="G1838" s="6" t="str">
        <f t="shared" si="114"/>
        <v>NEUTRAL</v>
      </c>
      <c r="H1838" s="6" t="str">
        <f t="shared" si="113"/>
        <v>CONFIRMED BULLISH</v>
      </c>
    </row>
    <row r="1839" spans="1:8" ht="13.5" x14ac:dyDescent="0.25">
      <c r="A1839" s="3">
        <f>TITRES_STAT!B1842</f>
        <v>44691</v>
      </c>
      <c r="B1839" s="6">
        <f>TITRES_STAT!C1842</f>
        <v>25.25</v>
      </c>
      <c r="C1839" s="6">
        <f>TITRES_STAT!D1842</f>
        <v>14.3826</v>
      </c>
      <c r="D1839" s="6">
        <f>TITRES_STAT!E1842</f>
        <v>0</v>
      </c>
      <c r="E1839" s="2">
        <f t="shared" si="112"/>
        <v>75602</v>
      </c>
      <c r="F1839" s="6" t="str">
        <f t="shared" si="115"/>
        <v>BULLISH</v>
      </c>
      <c r="G1839" s="6" t="str">
        <f t="shared" si="114"/>
        <v>NEUTRAL</v>
      </c>
      <c r="H1839" s="6" t="str">
        <f t="shared" si="113"/>
        <v>CONFIRMED BULLISH</v>
      </c>
    </row>
    <row r="1840" spans="1:8" ht="13.5" x14ac:dyDescent="0.25">
      <c r="A1840" s="3">
        <f>TITRES_STAT!B1843</f>
        <v>44692</v>
      </c>
      <c r="B1840" s="6">
        <f>TITRES_STAT!C1843</f>
        <v>25</v>
      </c>
      <c r="C1840" s="6">
        <f>TITRES_STAT!D1843</f>
        <v>14.2402</v>
      </c>
      <c r="D1840" s="6">
        <f>TITRES_STAT!E1843</f>
        <v>1199</v>
      </c>
      <c r="E1840" s="2">
        <f t="shared" si="112"/>
        <v>74403</v>
      </c>
      <c r="F1840" s="6" t="str">
        <f t="shared" si="115"/>
        <v>BEARISH</v>
      </c>
      <c r="G1840" s="6" t="str">
        <f t="shared" si="114"/>
        <v>NEUTRAL</v>
      </c>
      <c r="H1840" s="6" t="str">
        <f t="shared" si="113"/>
        <v>NEUTRAL</v>
      </c>
    </row>
    <row r="1841" spans="1:8" ht="13.5" x14ac:dyDescent="0.25">
      <c r="A1841" s="3">
        <f>TITRES_STAT!B1844</f>
        <v>44693</v>
      </c>
      <c r="B1841" s="6">
        <f>TITRES_STAT!C1844</f>
        <v>25.1</v>
      </c>
      <c r="C1841" s="6">
        <f>TITRES_STAT!D1844</f>
        <v>14.2971</v>
      </c>
      <c r="D1841" s="6">
        <f>TITRES_STAT!E1844</f>
        <v>2384</v>
      </c>
      <c r="E1841" s="2">
        <f t="shared" si="112"/>
        <v>76787</v>
      </c>
      <c r="F1841" s="6" t="str">
        <f t="shared" si="115"/>
        <v>BULLISH</v>
      </c>
      <c r="G1841" s="6" t="str">
        <f t="shared" si="114"/>
        <v>NEUTRAL</v>
      </c>
      <c r="H1841" s="6" t="str">
        <f t="shared" si="113"/>
        <v>CONFIRMED BULLISH</v>
      </c>
    </row>
    <row r="1842" spans="1:8" ht="13.5" x14ac:dyDescent="0.25">
      <c r="A1842" s="3">
        <f>TITRES_STAT!B1845</f>
        <v>44694</v>
      </c>
      <c r="B1842" s="6">
        <f>TITRES_STAT!C1845</f>
        <v>25</v>
      </c>
      <c r="C1842" s="6">
        <f>TITRES_STAT!D1845</f>
        <v>14.2402</v>
      </c>
      <c r="D1842" s="6">
        <f>TITRES_STAT!E1845</f>
        <v>3153</v>
      </c>
      <c r="E1842" s="2">
        <f t="shared" si="112"/>
        <v>73634</v>
      </c>
      <c r="F1842" s="6" t="str">
        <f t="shared" si="115"/>
        <v>BEARISH</v>
      </c>
      <c r="G1842" s="6" t="str">
        <f t="shared" si="114"/>
        <v>WEAK</v>
      </c>
      <c r="H1842" s="6" t="str">
        <f t="shared" si="113"/>
        <v>NEUTRAL</v>
      </c>
    </row>
    <row r="1843" spans="1:8" ht="13.5" x14ac:dyDescent="0.25">
      <c r="A1843" s="3">
        <f>TITRES_STAT!B1846</f>
        <v>44697</v>
      </c>
      <c r="B1843" s="6">
        <f>TITRES_STAT!C1846</f>
        <v>23.9</v>
      </c>
      <c r="C1843" s="6">
        <f>TITRES_STAT!D1846</f>
        <v>14.448700000000001</v>
      </c>
      <c r="D1843" s="6">
        <f>TITRES_STAT!E1846</f>
        <v>51</v>
      </c>
      <c r="E1843" s="2">
        <f t="shared" si="112"/>
        <v>73583</v>
      </c>
      <c r="F1843" s="6" t="str">
        <f t="shared" si="115"/>
        <v>BEARISH</v>
      </c>
      <c r="G1843" s="6" t="str">
        <f t="shared" si="114"/>
        <v>WEAK</v>
      </c>
      <c r="H1843" s="6" t="str">
        <f t="shared" si="113"/>
        <v>CONFIRMED BEARISH</v>
      </c>
    </row>
    <row r="1844" spans="1:8" ht="13.5" x14ac:dyDescent="0.25">
      <c r="A1844" s="3">
        <f>TITRES_STAT!B1847</f>
        <v>44698</v>
      </c>
      <c r="B1844" s="6">
        <f>TITRES_STAT!C1847</f>
        <v>23.9</v>
      </c>
      <c r="C1844" s="6">
        <f>TITRES_STAT!D1847</f>
        <v>14.448700000000001</v>
      </c>
      <c r="D1844" s="6">
        <f>TITRES_STAT!E1847</f>
        <v>230</v>
      </c>
      <c r="E1844" s="2">
        <f t="shared" si="112"/>
        <v>73583</v>
      </c>
      <c r="F1844" s="6" t="str">
        <f t="shared" si="115"/>
        <v>BEARISH</v>
      </c>
      <c r="G1844" s="6" t="str">
        <f t="shared" si="114"/>
        <v>WEAK</v>
      </c>
      <c r="H1844" s="6" t="str">
        <f t="shared" si="113"/>
        <v>CONFIRMED BEARISH</v>
      </c>
    </row>
    <row r="1845" spans="1:8" ht="13.5" x14ac:dyDescent="0.25">
      <c r="A1845" s="3">
        <f>TITRES_STAT!B1848</f>
        <v>44699</v>
      </c>
      <c r="B1845" s="6">
        <f>TITRES_STAT!C1848</f>
        <v>23.9</v>
      </c>
      <c r="C1845" s="6">
        <f>TITRES_STAT!D1848</f>
        <v>14.448700000000001</v>
      </c>
      <c r="D1845" s="6">
        <f>TITRES_STAT!E1848</f>
        <v>50</v>
      </c>
      <c r="E1845" s="2">
        <f t="shared" si="112"/>
        <v>73583</v>
      </c>
      <c r="F1845" s="6" t="str">
        <f t="shared" si="115"/>
        <v>BEARISH</v>
      </c>
      <c r="G1845" s="6" t="str">
        <f t="shared" si="114"/>
        <v>NEUTRAL</v>
      </c>
      <c r="H1845" s="6" t="str">
        <f t="shared" si="113"/>
        <v>CONFIRMED BEARISH</v>
      </c>
    </row>
    <row r="1846" spans="1:8" ht="13.5" x14ac:dyDescent="0.25">
      <c r="A1846" s="3">
        <f>TITRES_STAT!B1849</f>
        <v>44700</v>
      </c>
      <c r="B1846" s="6">
        <f>TITRES_STAT!C1849</f>
        <v>24</v>
      </c>
      <c r="C1846" s="6">
        <f>TITRES_STAT!D1849</f>
        <v>14.5092</v>
      </c>
      <c r="D1846" s="6">
        <f>TITRES_STAT!E1849</f>
        <v>1287</v>
      </c>
      <c r="E1846" s="2">
        <f t="shared" si="112"/>
        <v>74870</v>
      </c>
      <c r="F1846" s="6" t="str">
        <f t="shared" si="115"/>
        <v>BEARISH</v>
      </c>
      <c r="G1846" s="6" t="str">
        <f t="shared" si="114"/>
        <v>WEAK</v>
      </c>
      <c r="H1846" s="6" t="str">
        <f t="shared" si="113"/>
        <v>CONFIRMED BEARISH</v>
      </c>
    </row>
    <row r="1847" spans="1:8" ht="13.5" x14ac:dyDescent="0.25">
      <c r="A1847" s="3">
        <f>TITRES_STAT!B1850</f>
        <v>44701</v>
      </c>
      <c r="B1847" s="6">
        <f>TITRES_STAT!C1850</f>
        <v>24</v>
      </c>
      <c r="C1847" s="6">
        <f>TITRES_STAT!D1850</f>
        <v>14.5092</v>
      </c>
      <c r="D1847" s="6">
        <f>TITRES_STAT!E1850</f>
        <v>296</v>
      </c>
      <c r="E1847" s="2">
        <f t="shared" si="112"/>
        <v>74870</v>
      </c>
      <c r="F1847" s="6" t="str">
        <f t="shared" si="115"/>
        <v>BULLISH</v>
      </c>
      <c r="G1847" s="6" t="str">
        <f t="shared" si="114"/>
        <v>NEUTRAL</v>
      </c>
      <c r="H1847" s="6" t="str">
        <f t="shared" si="113"/>
        <v>BULLISH DIVERGENCE</v>
      </c>
    </row>
    <row r="1848" spans="1:8" ht="13.5" x14ac:dyDescent="0.25">
      <c r="A1848" s="3">
        <f>TITRES_STAT!B1851</f>
        <v>44704</v>
      </c>
      <c r="B1848" s="6">
        <f>TITRES_STAT!C1851</f>
        <v>24</v>
      </c>
      <c r="C1848" s="6">
        <f>TITRES_STAT!D1851</f>
        <v>14.5092</v>
      </c>
      <c r="D1848" s="6">
        <f>TITRES_STAT!E1851</f>
        <v>208</v>
      </c>
      <c r="E1848" s="2">
        <f t="shared" si="112"/>
        <v>74870</v>
      </c>
      <c r="F1848" s="6" t="str">
        <f t="shared" si="115"/>
        <v>BULLISH</v>
      </c>
      <c r="G1848" s="6" t="str">
        <f t="shared" si="114"/>
        <v>NEUTRAL</v>
      </c>
      <c r="H1848" s="6" t="str">
        <f t="shared" si="113"/>
        <v>CONFIRMED BULLISH</v>
      </c>
    </row>
    <row r="1849" spans="1:8" ht="13.5" x14ac:dyDescent="0.25">
      <c r="A1849" s="3">
        <f>TITRES_STAT!B1852</f>
        <v>44705</v>
      </c>
      <c r="B1849" s="6">
        <f>TITRES_STAT!C1852</f>
        <v>23.99</v>
      </c>
      <c r="C1849" s="6">
        <f>TITRES_STAT!D1852</f>
        <v>14.5031</v>
      </c>
      <c r="D1849" s="6">
        <f>TITRES_STAT!E1852</f>
        <v>2910</v>
      </c>
      <c r="E1849" s="2">
        <f t="shared" si="112"/>
        <v>71960</v>
      </c>
      <c r="F1849" s="6" t="str">
        <f t="shared" si="115"/>
        <v>BEARISH</v>
      </c>
      <c r="G1849" s="6" t="str">
        <f t="shared" si="114"/>
        <v>WEAK</v>
      </c>
      <c r="H1849" s="6" t="str">
        <f t="shared" si="113"/>
        <v>BEARISH DIVERGENCE</v>
      </c>
    </row>
    <row r="1850" spans="1:8" ht="13.5" x14ac:dyDescent="0.25">
      <c r="A1850" s="3">
        <f>TITRES_STAT!B1853</f>
        <v>44706</v>
      </c>
      <c r="B1850" s="6">
        <f>TITRES_STAT!C1853</f>
        <v>23.99</v>
      </c>
      <c r="C1850" s="6">
        <f>TITRES_STAT!D1853</f>
        <v>14.5031</v>
      </c>
      <c r="D1850" s="6">
        <f>TITRES_STAT!E1853</f>
        <v>0</v>
      </c>
      <c r="E1850" s="2">
        <f t="shared" si="112"/>
        <v>71960</v>
      </c>
      <c r="F1850" s="6" t="str">
        <f t="shared" si="115"/>
        <v>BEARISH</v>
      </c>
      <c r="G1850" s="6" t="str">
        <f t="shared" si="114"/>
        <v>WEAK</v>
      </c>
      <c r="H1850" s="6" t="str">
        <f t="shared" si="113"/>
        <v>BEARISH DIVERGENCE</v>
      </c>
    </row>
    <row r="1851" spans="1:8" ht="13.5" x14ac:dyDescent="0.25">
      <c r="A1851" s="3">
        <f>TITRES_STAT!B1854</f>
        <v>44707</v>
      </c>
      <c r="B1851" s="6">
        <f>TITRES_STAT!C1854</f>
        <v>23.95</v>
      </c>
      <c r="C1851" s="6">
        <f>TITRES_STAT!D1854</f>
        <v>14.478999999999999</v>
      </c>
      <c r="D1851" s="6">
        <f>TITRES_STAT!E1854</f>
        <v>300</v>
      </c>
      <c r="E1851" s="2">
        <f t="shared" si="112"/>
        <v>71660</v>
      </c>
      <c r="F1851" s="6" t="str">
        <f t="shared" si="115"/>
        <v>BEARISH</v>
      </c>
      <c r="G1851" s="6" t="str">
        <f t="shared" si="114"/>
        <v>WEAK</v>
      </c>
      <c r="H1851" s="6" t="str">
        <f t="shared" si="113"/>
        <v>CONFIRMED BEARISH</v>
      </c>
    </row>
    <row r="1852" spans="1:8" ht="13.5" x14ac:dyDescent="0.25">
      <c r="A1852" s="3">
        <f>TITRES_STAT!B1855</f>
        <v>44708</v>
      </c>
      <c r="B1852" s="6">
        <f>TITRES_STAT!C1855</f>
        <v>23.95</v>
      </c>
      <c r="C1852" s="6">
        <f>TITRES_STAT!D1855</f>
        <v>14.478999999999999</v>
      </c>
      <c r="D1852" s="6">
        <f>TITRES_STAT!E1855</f>
        <v>630</v>
      </c>
      <c r="E1852" s="2">
        <f t="shared" si="112"/>
        <v>71660</v>
      </c>
      <c r="F1852" s="6" t="str">
        <f t="shared" si="115"/>
        <v>BEARISH</v>
      </c>
      <c r="G1852" s="6" t="str">
        <f t="shared" si="114"/>
        <v>WEAK</v>
      </c>
      <c r="H1852" s="6" t="str">
        <f t="shared" si="113"/>
        <v>CONFIRMED BEARISH</v>
      </c>
    </row>
    <row r="1853" spans="1:8" ht="13.5" x14ac:dyDescent="0.25">
      <c r="A1853" s="3">
        <f>TITRES_STAT!B1856</f>
        <v>44711</v>
      </c>
      <c r="B1853" s="6">
        <f>TITRES_STAT!C1856</f>
        <v>23.95</v>
      </c>
      <c r="C1853" s="6">
        <f>TITRES_STAT!D1856</f>
        <v>14.478999999999999</v>
      </c>
      <c r="D1853" s="6">
        <f>TITRES_STAT!E1856</f>
        <v>0</v>
      </c>
      <c r="E1853" s="2">
        <f t="shared" si="112"/>
        <v>71660</v>
      </c>
      <c r="F1853" s="6" t="str">
        <f t="shared" si="115"/>
        <v>BEARISH</v>
      </c>
      <c r="G1853" s="6" t="str">
        <f t="shared" si="114"/>
        <v>WEAK</v>
      </c>
      <c r="H1853" s="6" t="str">
        <f t="shared" si="113"/>
        <v>CONFIRMED BEARISH</v>
      </c>
    </row>
    <row r="1854" spans="1:8" ht="13.5" x14ac:dyDescent="0.25">
      <c r="A1854" s="3">
        <f>TITRES_STAT!B1857</f>
        <v>44712</v>
      </c>
      <c r="B1854" s="6">
        <f>TITRES_STAT!C1857</f>
        <v>23.9</v>
      </c>
      <c r="C1854" s="6">
        <f>TITRES_STAT!D1857</f>
        <v>14.448700000000001</v>
      </c>
      <c r="D1854" s="6">
        <f>TITRES_STAT!E1857</f>
        <v>180</v>
      </c>
      <c r="E1854" s="2">
        <f t="shared" si="112"/>
        <v>71480</v>
      </c>
      <c r="F1854" s="6" t="str">
        <f t="shared" si="115"/>
        <v>BEARISH</v>
      </c>
      <c r="G1854" s="6" t="str">
        <f t="shared" si="114"/>
        <v>NEUTRAL</v>
      </c>
      <c r="H1854" s="6" t="str">
        <f t="shared" si="113"/>
        <v>CONFIRMED BEARISH</v>
      </c>
    </row>
    <row r="1855" spans="1:8" ht="13.5" x14ac:dyDescent="0.25">
      <c r="A1855" s="3">
        <f>TITRES_STAT!B1858</f>
        <v>44713</v>
      </c>
      <c r="B1855" s="6">
        <f>TITRES_STAT!C1858</f>
        <v>23.9</v>
      </c>
      <c r="C1855" s="6">
        <f>TITRES_STAT!D1858</f>
        <v>14.448700000000001</v>
      </c>
      <c r="D1855" s="6">
        <f>TITRES_STAT!E1858</f>
        <v>0</v>
      </c>
      <c r="E1855" s="2">
        <f t="shared" si="112"/>
        <v>71480</v>
      </c>
      <c r="F1855" s="6" t="str">
        <f t="shared" si="115"/>
        <v>BEARISH</v>
      </c>
      <c r="G1855" s="6" t="str">
        <f t="shared" si="114"/>
        <v>NEUTRAL</v>
      </c>
      <c r="H1855" s="6" t="str">
        <f t="shared" si="113"/>
        <v>CONFIRMED BEARISH</v>
      </c>
    </row>
    <row r="1856" spans="1:8" ht="13.5" x14ac:dyDescent="0.25">
      <c r="A1856" s="3">
        <f>TITRES_STAT!B1859</f>
        <v>44714</v>
      </c>
      <c r="B1856" s="6">
        <f>TITRES_STAT!C1859</f>
        <v>23.89</v>
      </c>
      <c r="C1856" s="6">
        <f>TITRES_STAT!D1859</f>
        <v>14.4427</v>
      </c>
      <c r="D1856" s="6">
        <f>TITRES_STAT!E1859</f>
        <v>40</v>
      </c>
      <c r="E1856" s="2">
        <f t="shared" si="112"/>
        <v>71440</v>
      </c>
      <c r="F1856" s="6" t="str">
        <f t="shared" si="115"/>
        <v>BEARISH</v>
      </c>
      <c r="G1856" s="6" t="str">
        <f t="shared" si="114"/>
        <v>NEUTRAL</v>
      </c>
      <c r="H1856" s="6" t="str">
        <f t="shared" si="113"/>
        <v>CONFIRMED BEARISH</v>
      </c>
    </row>
    <row r="1857" spans="1:8" ht="13.5" x14ac:dyDescent="0.25">
      <c r="A1857" s="3">
        <f>TITRES_STAT!B1860</f>
        <v>44715</v>
      </c>
      <c r="B1857" s="6">
        <f>TITRES_STAT!C1860</f>
        <v>23.85</v>
      </c>
      <c r="C1857" s="6">
        <f>TITRES_STAT!D1860</f>
        <v>14.4185</v>
      </c>
      <c r="D1857" s="6">
        <f>TITRES_STAT!E1860</f>
        <v>359</v>
      </c>
      <c r="E1857" s="2">
        <f t="shared" si="112"/>
        <v>71081</v>
      </c>
      <c r="F1857" s="6" t="str">
        <f t="shared" si="115"/>
        <v>BEARISH</v>
      </c>
      <c r="G1857" s="6" t="str">
        <f t="shared" si="114"/>
        <v>NEUTRAL</v>
      </c>
      <c r="H1857" s="6" t="str">
        <f t="shared" si="113"/>
        <v>CONFIRMED BEARISH</v>
      </c>
    </row>
    <row r="1858" spans="1:8" ht="13.5" x14ac:dyDescent="0.25">
      <c r="A1858" s="3">
        <f>TITRES_STAT!B1861</f>
        <v>44718</v>
      </c>
      <c r="B1858" s="6">
        <f>TITRES_STAT!C1861</f>
        <v>23.85</v>
      </c>
      <c r="C1858" s="6">
        <f>TITRES_STAT!D1861</f>
        <v>14.4185</v>
      </c>
      <c r="D1858" s="6">
        <f>TITRES_STAT!E1861</f>
        <v>20</v>
      </c>
      <c r="E1858" s="2">
        <f t="shared" si="112"/>
        <v>71081</v>
      </c>
      <c r="F1858" s="6" t="str">
        <f t="shared" si="115"/>
        <v>BEARISH</v>
      </c>
      <c r="G1858" s="6" t="str">
        <f t="shared" si="114"/>
        <v>NEUTRAL</v>
      </c>
      <c r="H1858" s="6" t="str">
        <f t="shared" si="113"/>
        <v>CONFIRMED BEARISH</v>
      </c>
    </row>
    <row r="1859" spans="1:8" ht="13.5" x14ac:dyDescent="0.25">
      <c r="A1859" s="3">
        <f>TITRES_STAT!B1862</f>
        <v>44719</v>
      </c>
      <c r="B1859" s="6">
        <f>TITRES_STAT!C1862</f>
        <v>23.85</v>
      </c>
      <c r="C1859" s="6">
        <f>TITRES_STAT!D1862</f>
        <v>14.4185</v>
      </c>
      <c r="D1859" s="6">
        <f>TITRES_STAT!E1862</f>
        <v>21</v>
      </c>
      <c r="E1859" s="2">
        <f t="shared" si="112"/>
        <v>71081</v>
      </c>
      <c r="F1859" s="6" t="str">
        <f t="shared" si="115"/>
        <v>BEARISH</v>
      </c>
      <c r="G1859" s="6" t="str">
        <f t="shared" si="114"/>
        <v>NEUTRAL</v>
      </c>
      <c r="H1859" s="6" t="str">
        <f t="shared" si="113"/>
        <v>CONFIRMED BEARISH</v>
      </c>
    </row>
    <row r="1860" spans="1:8" ht="13.5" x14ac:dyDescent="0.25">
      <c r="A1860" s="3">
        <f>TITRES_STAT!B1863</f>
        <v>44720</v>
      </c>
      <c r="B1860" s="6">
        <f>TITRES_STAT!C1863</f>
        <v>23.85</v>
      </c>
      <c r="C1860" s="6">
        <f>TITRES_STAT!D1863</f>
        <v>14.4185</v>
      </c>
      <c r="D1860" s="6">
        <f>TITRES_STAT!E1863</f>
        <v>0</v>
      </c>
      <c r="E1860" s="2">
        <f t="shared" ref="E1860:E1923" si="116">IF(B1860&gt;B1859, E1859+D1860, IF(B1860&lt;B1859, E1859-D1860, E1859))</f>
        <v>71081</v>
      </c>
      <c r="F1860" s="6" t="str">
        <f t="shared" si="115"/>
        <v>BEARISH</v>
      </c>
      <c r="G1860" s="6" t="str">
        <f t="shared" si="114"/>
        <v>NEUTRAL</v>
      </c>
      <c r="H1860" s="6" t="str">
        <f t="shared" si="113"/>
        <v>CONFIRMED BEARISH</v>
      </c>
    </row>
    <row r="1861" spans="1:8" ht="13.5" x14ac:dyDescent="0.25">
      <c r="A1861" s="3">
        <f>TITRES_STAT!B1864</f>
        <v>44721</v>
      </c>
      <c r="B1861" s="6">
        <f>TITRES_STAT!C1864</f>
        <v>23.85</v>
      </c>
      <c r="C1861" s="6">
        <f>TITRES_STAT!D1864</f>
        <v>14.4185</v>
      </c>
      <c r="D1861" s="6">
        <f>TITRES_STAT!E1864</f>
        <v>981</v>
      </c>
      <c r="E1861" s="2">
        <f t="shared" si="116"/>
        <v>71081</v>
      </c>
      <c r="F1861" s="6" t="str">
        <f t="shared" si="115"/>
        <v>BEARISH</v>
      </c>
      <c r="G1861" s="6" t="str">
        <f t="shared" si="114"/>
        <v>NEUTRAL</v>
      </c>
      <c r="H1861" s="6" t="str">
        <f t="shared" si="113"/>
        <v>CONFIRMED BEARISH</v>
      </c>
    </row>
    <row r="1862" spans="1:8" ht="13.5" x14ac:dyDescent="0.25">
      <c r="A1862" s="3">
        <f>TITRES_STAT!B1865</f>
        <v>44722</v>
      </c>
      <c r="B1862" s="6">
        <f>TITRES_STAT!C1865</f>
        <v>23.85</v>
      </c>
      <c r="C1862" s="6">
        <f>TITRES_STAT!D1865</f>
        <v>14.4185</v>
      </c>
      <c r="D1862" s="6">
        <f>TITRES_STAT!E1865</f>
        <v>1441</v>
      </c>
      <c r="E1862" s="2">
        <f t="shared" si="116"/>
        <v>71081</v>
      </c>
      <c r="F1862" s="6" t="str">
        <f t="shared" si="115"/>
        <v>NEUTRAL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NEUTRAL</v>
      </c>
    </row>
    <row r="1863" spans="1:8" ht="13.5" x14ac:dyDescent="0.25">
      <c r="A1863" s="3">
        <f>TITRES_STAT!B1866</f>
        <v>44725</v>
      </c>
      <c r="B1863" s="6">
        <f>TITRES_STAT!C1866</f>
        <v>23.85</v>
      </c>
      <c r="C1863" s="6">
        <f>TITRES_STAT!D1866</f>
        <v>14.4185</v>
      </c>
      <c r="D1863" s="6">
        <f>TITRES_STAT!E1866</f>
        <v>2828</v>
      </c>
      <c r="E1863" s="2">
        <f t="shared" si="116"/>
        <v>71081</v>
      </c>
      <c r="F1863" s="6" t="str">
        <f t="shared" si="115"/>
        <v>NEUTRAL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NEUTRAL</v>
      </c>
    </row>
    <row r="1864" spans="1:8" ht="13.5" x14ac:dyDescent="0.25">
      <c r="A1864" s="3">
        <f>TITRES_STAT!B1867</f>
        <v>44726</v>
      </c>
      <c r="B1864" s="6">
        <f>TITRES_STAT!C1867</f>
        <v>23.85</v>
      </c>
      <c r="C1864" s="6">
        <f>TITRES_STAT!D1867</f>
        <v>14.4185</v>
      </c>
      <c r="D1864" s="6">
        <f>TITRES_STAT!E1867</f>
        <v>658</v>
      </c>
      <c r="E1864" s="2">
        <f t="shared" si="116"/>
        <v>71081</v>
      </c>
      <c r="F1864" s="6" t="str">
        <f t="shared" ref="F1864:F1927" si="119">IF(E1864&gt;E1859,"BULLISH",IF(E1864&lt;E1859,"BEARISH","NEUTRAL"))</f>
        <v>NEUTRAL</v>
      </c>
      <c r="G1864" s="6" t="str">
        <f t="shared" si="118"/>
        <v>NEUTRAL</v>
      </c>
      <c r="H1864" s="6" t="str">
        <f t="shared" si="117"/>
        <v>NEUTRAL</v>
      </c>
    </row>
    <row r="1865" spans="1:8" ht="13.5" x14ac:dyDescent="0.25">
      <c r="A1865" s="3">
        <f>TITRES_STAT!B1868</f>
        <v>44727</v>
      </c>
      <c r="B1865" s="6">
        <f>TITRES_STAT!C1868</f>
        <v>23.86</v>
      </c>
      <c r="C1865" s="6">
        <f>TITRES_STAT!D1868</f>
        <v>14.4245</v>
      </c>
      <c r="D1865" s="6">
        <f>TITRES_STAT!E1868</f>
        <v>1610</v>
      </c>
      <c r="E1865" s="2">
        <f t="shared" si="116"/>
        <v>72691</v>
      </c>
      <c r="F1865" s="6" t="str">
        <f t="shared" si="119"/>
        <v>BULLISH</v>
      </c>
      <c r="G1865" s="6" t="str">
        <f t="shared" si="118"/>
        <v>STRONG</v>
      </c>
      <c r="H1865" s="6" t="str">
        <f t="shared" si="117"/>
        <v>CONFIRMED BULLISH</v>
      </c>
    </row>
    <row r="1866" spans="1:8" ht="13.5" x14ac:dyDescent="0.25">
      <c r="A1866" s="3">
        <f>TITRES_STAT!B1869</f>
        <v>44728</v>
      </c>
      <c r="B1866" s="6">
        <f>TITRES_STAT!C1869</f>
        <v>24</v>
      </c>
      <c r="C1866" s="6">
        <f>TITRES_STAT!D1869</f>
        <v>14.5092</v>
      </c>
      <c r="D1866" s="6">
        <f>TITRES_STAT!E1869</f>
        <v>654</v>
      </c>
      <c r="E1866" s="2">
        <f t="shared" si="116"/>
        <v>73345</v>
      </c>
      <c r="F1866" s="6" t="str">
        <f t="shared" si="119"/>
        <v>BULLISH</v>
      </c>
      <c r="G1866" s="6" t="str">
        <f t="shared" si="118"/>
        <v>STRONG</v>
      </c>
      <c r="H1866" s="6" t="str">
        <f t="shared" si="117"/>
        <v>CONFIRMED BULLISH</v>
      </c>
    </row>
    <row r="1867" spans="1:8" ht="13.5" x14ac:dyDescent="0.25">
      <c r="A1867" s="3">
        <f>TITRES_STAT!B1870</f>
        <v>44729</v>
      </c>
      <c r="B1867" s="6">
        <f>TITRES_STAT!C1870</f>
        <v>24</v>
      </c>
      <c r="C1867" s="6">
        <f>TITRES_STAT!D1870</f>
        <v>14.5092</v>
      </c>
      <c r="D1867" s="6">
        <f>TITRES_STAT!E1870</f>
        <v>101</v>
      </c>
      <c r="E1867" s="2">
        <f t="shared" si="116"/>
        <v>73345</v>
      </c>
      <c r="F1867" s="6" t="str">
        <f t="shared" si="119"/>
        <v>BULLISH</v>
      </c>
      <c r="G1867" s="6" t="str">
        <f t="shared" si="118"/>
        <v>STRONG</v>
      </c>
      <c r="H1867" s="6" t="str">
        <f t="shared" si="117"/>
        <v>CONFIRMED BULLISH</v>
      </c>
    </row>
    <row r="1868" spans="1:8" ht="13.5" x14ac:dyDescent="0.25">
      <c r="A1868" s="3">
        <f>TITRES_STAT!B1871</f>
        <v>44732</v>
      </c>
      <c r="B1868" s="6">
        <f>TITRES_STAT!C1871</f>
        <v>24</v>
      </c>
      <c r="C1868" s="6">
        <f>TITRES_STAT!D1871</f>
        <v>14.5092</v>
      </c>
      <c r="D1868" s="6">
        <f>TITRES_STAT!E1871</f>
        <v>12</v>
      </c>
      <c r="E1868" s="2">
        <f t="shared" si="116"/>
        <v>73345</v>
      </c>
      <c r="F1868" s="6" t="str">
        <f t="shared" si="119"/>
        <v>BULLISH</v>
      </c>
      <c r="G1868" s="6" t="str">
        <f t="shared" si="118"/>
        <v>STRONG</v>
      </c>
      <c r="H1868" s="6" t="str">
        <f t="shared" si="117"/>
        <v>CONFIRMED BULLISH</v>
      </c>
    </row>
    <row r="1869" spans="1:8" ht="13.5" x14ac:dyDescent="0.25">
      <c r="A1869" s="3">
        <f>TITRES_STAT!B1872</f>
        <v>44733</v>
      </c>
      <c r="B1869" s="6">
        <f>TITRES_STAT!C1872</f>
        <v>24</v>
      </c>
      <c r="C1869" s="6">
        <f>TITRES_STAT!D1872</f>
        <v>14.5092</v>
      </c>
      <c r="D1869" s="6">
        <f>TITRES_STAT!E1872</f>
        <v>0</v>
      </c>
      <c r="E1869" s="2">
        <f t="shared" si="116"/>
        <v>73345</v>
      </c>
      <c r="F1869" s="6" t="str">
        <f t="shared" si="119"/>
        <v>BULLISH</v>
      </c>
      <c r="G1869" s="6" t="str">
        <f t="shared" si="118"/>
        <v>STRONG</v>
      </c>
      <c r="H1869" s="6" t="str">
        <f t="shared" si="117"/>
        <v>CONFIRMED BULLISH</v>
      </c>
    </row>
    <row r="1870" spans="1:8" ht="13.5" x14ac:dyDescent="0.25">
      <c r="A1870" s="3">
        <f>TITRES_STAT!B1873</f>
        <v>44734</v>
      </c>
      <c r="B1870" s="6">
        <f>TITRES_STAT!C1873</f>
        <v>24</v>
      </c>
      <c r="C1870" s="6">
        <f>TITRES_STAT!D1873</f>
        <v>14.5092</v>
      </c>
      <c r="D1870" s="6">
        <f>TITRES_STAT!E1873</f>
        <v>292</v>
      </c>
      <c r="E1870" s="2">
        <f t="shared" si="116"/>
        <v>73345</v>
      </c>
      <c r="F1870" s="6" t="str">
        <f t="shared" si="119"/>
        <v>BULLISH</v>
      </c>
      <c r="G1870" s="6" t="str">
        <f t="shared" si="118"/>
        <v>NEUTRAL</v>
      </c>
      <c r="H1870" s="6" t="str">
        <f t="shared" si="117"/>
        <v>CONFIRMED BULLISH</v>
      </c>
    </row>
    <row r="1871" spans="1:8" ht="13.5" x14ac:dyDescent="0.25">
      <c r="A1871" s="3">
        <f>TITRES_STAT!B1874</f>
        <v>44735</v>
      </c>
      <c r="B1871" s="6">
        <f>TITRES_STAT!C1874</f>
        <v>23.85</v>
      </c>
      <c r="C1871" s="6">
        <f>TITRES_STAT!D1874</f>
        <v>14.4185</v>
      </c>
      <c r="D1871" s="6">
        <f>TITRES_STAT!E1874</f>
        <v>360</v>
      </c>
      <c r="E1871" s="2">
        <f t="shared" si="116"/>
        <v>72985</v>
      </c>
      <c r="F1871" s="6" t="str">
        <f t="shared" si="119"/>
        <v>BEARISH</v>
      </c>
      <c r="G1871" s="6" t="str">
        <f t="shared" si="118"/>
        <v>NEUTRAL</v>
      </c>
      <c r="H1871" s="6" t="str">
        <f t="shared" si="117"/>
        <v>CONFIRMED BEARISH</v>
      </c>
    </row>
    <row r="1872" spans="1:8" ht="13.5" x14ac:dyDescent="0.25">
      <c r="A1872" s="3">
        <f>TITRES_STAT!B1875</f>
        <v>44736</v>
      </c>
      <c r="B1872" s="6">
        <f>TITRES_STAT!C1875</f>
        <v>24</v>
      </c>
      <c r="C1872" s="6">
        <f>TITRES_STAT!D1875</f>
        <v>14.5092</v>
      </c>
      <c r="D1872" s="6">
        <f>TITRES_STAT!E1875</f>
        <v>132</v>
      </c>
      <c r="E1872" s="2">
        <f t="shared" si="116"/>
        <v>73117</v>
      </c>
      <c r="F1872" s="6" t="str">
        <f t="shared" si="119"/>
        <v>BEARISH</v>
      </c>
      <c r="G1872" s="6" t="str">
        <f t="shared" si="118"/>
        <v>NEUTRAL</v>
      </c>
      <c r="H1872" s="6" t="str">
        <f t="shared" si="117"/>
        <v>NEUTRAL</v>
      </c>
    </row>
    <row r="1873" spans="1:8" ht="13.5" x14ac:dyDescent="0.25">
      <c r="A1873" s="3">
        <f>TITRES_STAT!B1876</f>
        <v>44739</v>
      </c>
      <c r="B1873" s="6">
        <f>TITRES_STAT!C1876</f>
        <v>24</v>
      </c>
      <c r="C1873" s="6">
        <f>TITRES_STAT!D1876</f>
        <v>14.5092</v>
      </c>
      <c r="D1873" s="6">
        <f>TITRES_STAT!E1876</f>
        <v>27</v>
      </c>
      <c r="E1873" s="2">
        <f t="shared" si="116"/>
        <v>73117</v>
      </c>
      <c r="F1873" s="6" t="str">
        <f t="shared" si="119"/>
        <v>BEARISH</v>
      </c>
      <c r="G1873" s="6" t="str">
        <f t="shared" si="118"/>
        <v>NEUTRAL</v>
      </c>
      <c r="H1873" s="6" t="str">
        <f t="shared" si="117"/>
        <v>NEUTRAL</v>
      </c>
    </row>
    <row r="1874" spans="1:8" ht="13.5" x14ac:dyDescent="0.25">
      <c r="A1874" s="3">
        <f>TITRES_STAT!B1877</f>
        <v>44740</v>
      </c>
      <c r="B1874" s="6">
        <f>TITRES_STAT!C1877</f>
        <v>23.95</v>
      </c>
      <c r="C1874" s="6">
        <f>TITRES_STAT!D1877</f>
        <v>14.478999999999999</v>
      </c>
      <c r="D1874" s="6">
        <f>TITRES_STAT!E1877</f>
        <v>1500</v>
      </c>
      <c r="E1874" s="2">
        <f t="shared" si="116"/>
        <v>71617</v>
      </c>
      <c r="F1874" s="6" t="str">
        <f t="shared" si="119"/>
        <v>BEARISH</v>
      </c>
      <c r="G1874" s="6" t="str">
        <f t="shared" si="118"/>
        <v>WEAK</v>
      </c>
      <c r="H1874" s="6" t="str">
        <f t="shared" si="117"/>
        <v>CONFIRMED BEARISH</v>
      </c>
    </row>
    <row r="1875" spans="1:8" ht="13.5" x14ac:dyDescent="0.25">
      <c r="A1875" s="3">
        <f>TITRES_STAT!B1878</f>
        <v>44741</v>
      </c>
      <c r="B1875" s="6">
        <f>TITRES_STAT!C1878</f>
        <v>23.95</v>
      </c>
      <c r="C1875" s="6">
        <f>TITRES_STAT!D1878</f>
        <v>14.478999999999999</v>
      </c>
      <c r="D1875" s="6">
        <f>TITRES_STAT!E1878</f>
        <v>1045</v>
      </c>
      <c r="E1875" s="2">
        <f t="shared" si="116"/>
        <v>71617</v>
      </c>
      <c r="F1875" s="6" t="str">
        <f t="shared" si="119"/>
        <v>BEARISH</v>
      </c>
      <c r="G1875" s="6" t="str">
        <f t="shared" si="118"/>
        <v>WEAK</v>
      </c>
      <c r="H1875" s="6" t="str">
        <f t="shared" si="117"/>
        <v>CONFIRMED BEARISH</v>
      </c>
    </row>
    <row r="1876" spans="1:8" ht="13.5" x14ac:dyDescent="0.25">
      <c r="A1876" s="3">
        <f>TITRES_STAT!B1879</f>
        <v>44742</v>
      </c>
      <c r="B1876" s="6">
        <f>TITRES_STAT!C1879</f>
        <v>23.97</v>
      </c>
      <c r="C1876" s="6">
        <f>TITRES_STAT!D1879</f>
        <v>14.491</v>
      </c>
      <c r="D1876" s="6">
        <f>TITRES_STAT!E1879</f>
        <v>1576</v>
      </c>
      <c r="E1876" s="2">
        <f t="shared" si="116"/>
        <v>73193</v>
      </c>
      <c r="F1876" s="6" t="str">
        <f t="shared" si="119"/>
        <v>BULLISH</v>
      </c>
      <c r="G1876" s="6" t="str">
        <f t="shared" si="118"/>
        <v>NEUTRAL</v>
      </c>
      <c r="H1876" s="6" t="str">
        <f t="shared" si="117"/>
        <v>CONFIRMED BULLISH</v>
      </c>
    </row>
    <row r="1877" spans="1:8" ht="13.5" x14ac:dyDescent="0.25">
      <c r="A1877" s="3">
        <f>TITRES_STAT!B1880</f>
        <v>44743</v>
      </c>
      <c r="B1877" s="6">
        <f>TITRES_STAT!C1880</f>
        <v>23.97</v>
      </c>
      <c r="C1877" s="6">
        <f>TITRES_STAT!D1880</f>
        <v>14.491</v>
      </c>
      <c r="D1877" s="6">
        <f>TITRES_STAT!E1880</f>
        <v>0</v>
      </c>
      <c r="E1877" s="2">
        <f t="shared" si="116"/>
        <v>73193</v>
      </c>
      <c r="F1877" s="6" t="str">
        <f t="shared" si="119"/>
        <v>BULLISH</v>
      </c>
      <c r="G1877" s="6" t="str">
        <f t="shared" si="118"/>
        <v>NEUTRAL</v>
      </c>
      <c r="H1877" s="6" t="str">
        <f t="shared" si="117"/>
        <v>BULLISH DIVERGENCE</v>
      </c>
    </row>
    <row r="1878" spans="1:8" ht="13.5" x14ac:dyDescent="0.25">
      <c r="A1878" s="3">
        <f>TITRES_STAT!B1881</f>
        <v>44746</v>
      </c>
      <c r="B1878" s="6">
        <f>TITRES_STAT!C1881</f>
        <v>23.97</v>
      </c>
      <c r="C1878" s="6">
        <f>TITRES_STAT!D1881</f>
        <v>14.491</v>
      </c>
      <c r="D1878" s="6">
        <f>TITRES_STAT!E1881</f>
        <v>674</v>
      </c>
      <c r="E1878" s="2">
        <f t="shared" si="116"/>
        <v>73193</v>
      </c>
      <c r="F1878" s="6" t="str">
        <f t="shared" si="119"/>
        <v>BULLISH</v>
      </c>
      <c r="G1878" s="6" t="str">
        <f t="shared" si="118"/>
        <v>NEUTRAL</v>
      </c>
      <c r="H1878" s="6" t="str">
        <f t="shared" si="117"/>
        <v>BULLISH DIVERGENCE</v>
      </c>
    </row>
    <row r="1879" spans="1:8" ht="13.5" x14ac:dyDescent="0.25">
      <c r="A1879" s="3">
        <f>TITRES_STAT!B1882</f>
        <v>44747</v>
      </c>
      <c r="B1879" s="6">
        <f>TITRES_STAT!C1882</f>
        <v>23.97</v>
      </c>
      <c r="C1879" s="6">
        <f>TITRES_STAT!D1882</f>
        <v>14.491</v>
      </c>
      <c r="D1879" s="6">
        <f>TITRES_STAT!E1882</f>
        <v>0</v>
      </c>
      <c r="E1879" s="2">
        <f t="shared" si="116"/>
        <v>73193</v>
      </c>
      <c r="F1879" s="6" t="str">
        <f t="shared" si="119"/>
        <v>BULLISH</v>
      </c>
      <c r="G1879" s="6" t="str">
        <f t="shared" si="118"/>
        <v>STRONG</v>
      </c>
      <c r="H1879" s="6" t="str">
        <f t="shared" si="117"/>
        <v>CONFIRMED BULLISH</v>
      </c>
    </row>
    <row r="1880" spans="1:8" ht="13.5" x14ac:dyDescent="0.25">
      <c r="A1880" s="3">
        <f>TITRES_STAT!B1883</f>
        <v>44748</v>
      </c>
      <c r="B1880" s="6">
        <f>TITRES_STAT!C1883</f>
        <v>23.97</v>
      </c>
      <c r="C1880" s="6">
        <f>TITRES_STAT!D1883</f>
        <v>14.491</v>
      </c>
      <c r="D1880" s="6">
        <f>TITRES_STAT!E1883</f>
        <v>1966</v>
      </c>
      <c r="E1880" s="2">
        <f t="shared" si="116"/>
        <v>73193</v>
      </c>
      <c r="F1880" s="6" t="str">
        <f t="shared" si="119"/>
        <v>BULLISH</v>
      </c>
      <c r="G1880" s="6" t="str">
        <f t="shared" si="118"/>
        <v>STRONG</v>
      </c>
      <c r="H1880" s="6" t="str">
        <f t="shared" si="117"/>
        <v>CONFIRMED BULLISH</v>
      </c>
    </row>
    <row r="1881" spans="1:8" ht="13.5" x14ac:dyDescent="0.25">
      <c r="A1881" s="3">
        <f>TITRES_STAT!B1884</f>
        <v>44749</v>
      </c>
      <c r="B1881" s="6">
        <f>TITRES_STAT!C1884</f>
        <v>23.98</v>
      </c>
      <c r="C1881" s="6">
        <f>TITRES_STAT!D1884</f>
        <v>14.4971</v>
      </c>
      <c r="D1881" s="6">
        <f>TITRES_STAT!E1884</f>
        <v>806</v>
      </c>
      <c r="E1881" s="2">
        <f t="shared" si="116"/>
        <v>73999</v>
      </c>
      <c r="F1881" s="6" t="str">
        <f t="shared" si="119"/>
        <v>BULLISH</v>
      </c>
      <c r="G1881" s="6" t="str">
        <f t="shared" si="118"/>
        <v>NEUTRAL</v>
      </c>
      <c r="H1881" s="6" t="str">
        <f t="shared" si="117"/>
        <v>CONFIRMED BULLISH</v>
      </c>
    </row>
    <row r="1882" spans="1:8" ht="13.5" x14ac:dyDescent="0.25">
      <c r="A1882" s="3">
        <f>TITRES_STAT!B1885</f>
        <v>44750</v>
      </c>
      <c r="B1882" s="6">
        <f>TITRES_STAT!C1885</f>
        <v>23.98</v>
      </c>
      <c r="C1882" s="6">
        <f>TITRES_STAT!D1885</f>
        <v>14.4971</v>
      </c>
      <c r="D1882" s="6">
        <f>TITRES_STAT!E1885</f>
        <v>604</v>
      </c>
      <c r="E1882" s="2">
        <f t="shared" si="116"/>
        <v>73999</v>
      </c>
      <c r="F1882" s="6" t="str">
        <f t="shared" si="119"/>
        <v>BULLISH</v>
      </c>
      <c r="G1882" s="6" t="str">
        <f t="shared" si="118"/>
        <v>NEUTRAL</v>
      </c>
      <c r="H1882" s="6" t="str">
        <f t="shared" si="117"/>
        <v>CONFIRMED BULLISH</v>
      </c>
    </row>
    <row r="1883" spans="1:8" ht="13.5" x14ac:dyDescent="0.25">
      <c r="A1883" s="3">
        <f>TITRES_STAT!B1886</f>
        <v>44753</v>
      </c>
      <c r="B1883" s="6">
        <f>TITRES_STAT!C1886</f>
        <v>23.95</v>
      </c>
      <c r="C1883" s="6">
        <f>TITRES_STAT!D1886</f>
        <v>14.478999999999999</v>
      </c>
      <c r="D1883" s="6">
        <f>TITRES_STAT!E1886</f>
        <v>555</v>
      </c>
      <c r="E1883" s="2">
        <f t="shared" si="116"/>
        <v>73444</v>
      </c>
      <c r="F1883" s="6" t="str">
        <f t="shared" si="119"/>
        <v>BULLISH</v>
      </c>
      <c r="G1883" s="6" t="str">
        <f t="shared" si="118"/>
        <v>NEUTRAL</v>
      </c>
      <c r="H1883" s="6" t="str">
        <f t="shared" si="117"/>
        <v>BULLISH DIVERGENCE</v>
      </c>
    </row>
    <row r="1884" spans="1:8" ht="13.5" x14ac:dyDescent="0.25">
      <c r="A1884" s="3">
        <f>TITRES_STAT!B1887</f>
        <v>44754</v>
      </c>
      <c r="B1884" s="6">
        <f>TITRES_STAT!C1887</f>
        <v>23.8</v>
      </c>
      <c r="C1884" s="6">
        <f>TITRES_STAT!D1887</f>
        <v>14.388299999999999</v>
      </c>
      <c r="D1884" s="6">
        <f>TITRES_STAT!E1887</f>
        <v>444</v>
      </c>
      <c r="E1884" s="2">
        <f t="shared" si="116"/>
        <v>73000</v>
      </c>
      <c r="F1884" s="6" t="str">
        <f t="shared" si="119"/>
        <v>BEARISH</v>
      </c>
      <c r="G1884" s="6" t="str">
        <f t="shared" si="118"/>
        <v>NEUTRAL</v>
      </c>
      <c r="H1884" s="6" t="str">
        <f t="shared" si="117"/>
        <v>CONFIRMED BEARISH</v>
      </c>
    </row>
    <row r="1885" spans="1:8" ht="13.5" x14ac:dyDescent="0.25">
      <c r="A1885" s="3">
        <f>TITRES_STAT!B1888</f>
        <v>44755</v>
      </c>
      <c r="B1885" s="6">
        <f>TITRES_STAT!C1888</f>
        <v>23.98</v>
      </c>
      <c r="C1885" s="6">
        <f>TITRES_STAT!D1888</f>
        <v>14.4971</v>
      </c>
      <c r="D1885" s="6">
        <f>TITRES_STAT!E1888</f>
        <v>13</v>
      </c>
      <c r="E1885" s="2">
        <f t="shared" si="116"/>
        <v>73013</v>
      </c>
      <c r="F1885" s="6" t="str">
        <f t="shared" si="119"/>
        <v>BEARISH</v>
      </c>
      <c r="G1885" s="6" t="str">
        <f t="shared" si="118"/>
        <v>NEUTRAL</v>
      </c>
      <c r="H1885" s="6" t="str">
        <f t="shared" si="117"/>
        <v>BEARISH DIVERGENCE</v>
      </c>
    </row>
    <row r="1886" spans="1:8" ht="13.5" x14ac:dyDescent="0.25">
      <c r="A1886" s="3">
        <f>TITRES_STAT!B1889</f>
        <v>44756</v>
      </c>
      <c r="B1886" s="6">
        <f>TITRES_STAT!C1889</f>
        <v>23.99</v>
      </c>
      <c r="C1886" s="6">
        <f>TITRES_STAT!D1889</f>
        <v>14.5031</v>
      </c>
      <c r="D1886" s="6">
        <f>TITRES_STAT!E1889</f>
        <v>258</v>
      </c>
      <c r="E1886" s="2">
        <f t="shared" si="116"/>
        <v>73271</v>
      </c>
      <c r="F1886" s="6" t="str">
        <f t="shared" si="119"/>
        <v>BEARISH</v>
      </c>
      <c r="G1886" s="6" t="str">
        <f t="shared" si="118"/>
        <v>NEUTRAL</v>
      </c>
      <c r="H1886" s="6" t="str">
        <f t="shared" si="117"/>
        <v>BEARISH DIVERGENCE</v>
      </c>
    </row>
    <row r="1887" spans="1:8" ht="13.5" x14ac:dyDescent="0.25">
      <c r="A1887" s="3">
        <f>TITRES_STAT!B1890</f>
        <v>44757</v>
      </c>
      <c r="B1887" s="6">
        <f>TITRES_STAT!C1890</f>
        <v>23.99</v>
      </c>
      <c r="C1887" s="6">
        <f>TITRES_STAT!D1890</f>
        <v>14.5031</v>
      </c>
      <c r="D1887" s="6">
        <f>TITRES_STAT!E1890</f>
        <v>1104</v>
      </c>
      <c r="E1887" s="2">
        <f t="shared" si="116"/>
        <v>73271</v>
      </c>
      <c r="F1887" s="6" t="str">
        <f t="shared" si="119"/>
        <v>BEARISH</v>
      </c>
      <c r="G1887" s="6" t="str">
        <f t="shared" si="118"/>
        <v>NEUTRAL</v>
      </c>
      <c r="H1887" s="6" t="str">
        <f t="shared" si="117"/>
        <v>BEARISH DIVERGENCE</v>
      </c>
    </row>
    <row r="1888" spans="1:8" ht="13.5" x14ac:dyDescent="0.25">
      <c r="A1888" s="3">
        <f>TITRES_STAT!B1891</f>
        <v>44760</v>
      </c>
      <c r="B1888" s="6">
        <f>TITRES_STAT!C1891</f>
        <v>23.99</v>
      </c>
      <c r="C1888" s="6">
        <f>TITRES_STAT!D1891</f>
        <v>14.5031</v>
      </c>
      <c r="D1888" s="6">
        <f>TITRES_STAT!E1891</f>
        <v>415</v>
      </c>
      <c r="E1888" s="2">
        <f t="shared" si="116"/>
        <v>73271</v>
      </c>
      <c r="F1888" s="6" t="str">
        <f t="shared" si="119"/>
        <v>BEARISH</v>
      </c>
      <c r="G1888" s="6" t="str">
        <f t="shared" si="118"/>
        <v>NEUTRAL</v>
      </c>
      <c r="H1888" s="6" t="str">
        <f t="shared" si="117"/>
        <v>BEARISH DIVERGENCE</v>
      </c>
    </row>
    <row r="1889" spans="1:8" ht="13.5" x14ac:dyDescent="0.25">
      <c r="A1889" s="3">
        <f>TITRES_STAT!B1892</f>
        <v>44761</v>
      </c>
      <c r="B1889" s="6">
        <f>TITRES_STAT!C1892</f>
        <v>23.95</v>
      </c>
      <c r="C1889" s="6">
        <f>TITRES_STAT!D1892</f>
        <v>14.478999999999999</v>
      </c>
      <c r="D1889" s="6">
        <f>TITRES_STAT!E1892</f>
        <v>305</v>
      </c>
      <c r="E1889" s="2">
        <f t="shared" si="116"/>
        <v>72966</v>
      </c>
      <c r="F1889" s="6" t="str">
        <f t="shared" si="119"/>
        <v>BEARISH</v>
      </c>
      <c r="G1889" s="6" t="str">
        <f t="shared" si="118"/>
        <v>NEUTRAL</v>
      </c>
      <c r="H1889" s="6" t="str">
        <f t="shared" si="117"/>
        <v>BEARISH DIVERGENCE</v>
      </c>
    </row>
    <row r="1890" spans="1:8" ht="13.5" x14ac:dyDescent="0.25">
      <c r="A1890" s="3">
        <f>TITRES_STAT!B1893</f>
        <v>44762</v>
      </c>
      <c r="B1890" s="6">
        <f>TITRES_STAT!C1893</f>
        <v>23.95</v>
      </c>
      <c r="C1890" s="6">
        <f>TITRES_STAT!D1893</f>
        <v>14.478999999999999</v>
      </c>
      <c r="D1890" s="6">
        <f>TITRES_STAT!E1893</f>
        <v>0</v>
      </c>
      <c r="E1890" s="2">
        <f t="shared" si="116"/>
        <v>72966</v>
      </c>
      <c r="F1890" s="6" t="str">
        <f t="shared" si="119"/>
        <v>BEARISH</v>
      </c>
      <c r="G1890" s="6" t="str">
        <f t="shared" si="118"/>
        <v>NEUTRAL</v>
      </c>
      <c r="H1890" s="6" t="str">
        <f t="shared" si="117"/>
        <v>CONFIRMED BEARISH</v>
      </c>
    </row>
    <row r="1891" spans="1:8" ht="13.5" x14ac:dyDescent="0.25">
      <c r="A1891" s="3">
        <f>TITRES_STAT!B1894</f>
        <v>44763</v>
      </c>
      <c r="B1891" s="6">
        <f>TITRES_STAT!C1894</f>
        <v>23.95</v>
      </c>
      <c r="C1891" s="6">
        <f>TITRES_STAT!D1894</f>
        <v>14.478999999999999</v>
      </c>
      <c r="D1891" s="6">
        <f>TITRES_STAT!E1894</f>
        <v>0</v>
      </c>
      <c r="E1891" s="2">
        <f t="shared" si="116"/>
        <v>72966</v>
      </c>
      <c r="F1891" s="6" t="str">
        <f t="shared" si="119"/>
        <v>BEARISH</v>
      </c>
      <c r="G1891" s="6" t="str">
        <f t="shared" si="118"/>
        <v>NEUTRAL</v>
      </c>
      <c r="H1891" s="6" t="str">
        <f t="shared" si="117"/>
        <v>CONFIRMED BEARISH</v>
      </c>
    </row>
    <row r="1892" spans="1:8" ht="13.5" x14ac:dyDescent="0.25">
      <c r="A1892" s="3">
        <f>TITRES_STAT!B1895</f>
        <v>44764</v>
      </c>
      <c r="B1892" s="6">
        <f>TITRES_STAT!C1895</f>
        <v>23.98</v>
      </c>
      <c r="C1892" s="6">
        <f>TITRES_STAT!D1895</f>
        <v>14.4971</v>
      </c>
      <c r="D1892" s="6">
        <f>TITRES_STAT!E1895</f>
        <v>51</v>
      </c>
      <c r="E1892" s="2">
        <f t="shared" si="116"/>
        <v>73017</v>
      </c>
      <c r="F1892" s="6" t="str">
        <f t="shared" si="119"/>
        <v>BEARISH</v>
      </c>
      <c r="G1892" s="6" t="str">
        <f t="shared" si="118"/>
        <v>NEUTRAL</v>
      </c>
      <c r="H1892" s="6" t="str">
        <f t="shared" si="117"/>
        <v>CONFIRMED BEARISH</v>
      </c>
    </row>
    <row r="1893" spans="1:8" ht="13.5" x14ac:dyDescent="0.25">
      <c r="A1893" s="3">
        <f>TITRES_STAT!B1896</f>
        <v>44768</v>
      </c>
      <c r="B1893" s="6">
        <f>TITRES_STAT!C1896</f>
        <v>23.9</v>
      </c>
      <c r="C1893" s="6">
        <f>TITRES_STAT!D1896</f>
        <v>14.448700000000001</v>
      </c>
      <c r="D1893" s="6">
        <f>TITRES_STAT!E1896</f>
        <v>300</v>
      </c>
      <c r="E1893" s="2">
        <f t="shared" si="116"/>
        <v>72717</v>
      </c>
      <c r="F1893" s="6" t="str">
        <f t="shared" si="119"/>
        <v>BEARISH</v>
      </c>
      <c r="G1893" s="6" t="str">
        <f t="shared" si="118"/>
        <v>NEUTRAL</v>
      </c>
      <c r="H1893" s="6" t="str">
        <f t="shared" si="117"/>
        <v>CONFIRMED BEARISH</v>
      </c>
    </row>
    <row r="1894" spans="1:8" ht="13.5" x14ac:dyDescent="0.25">
      <c r="A1894" s="3">
        <f>TITRES_STAT!B1897</f>
        <v>44769</v>
      </c>
      <c r="B1894" s="6">
        <f>TITRES_STAT!C1897</f>
        <v>23.9</v>
      </c>
      <c r="C1894" s="6">
        <f>TITRES_STAT!D1897</f>
        <v>14.448700000000001</v>
      </c>
      <c r="D1894" s="6">
        <f>TITRES_STAT!E1897</f>
        <v>2874</v>
      </c>
      <c r="E1894" s="2">
        <f t="shared" si="116"/>
        <v>72717</v>
      </c>
      <c r="F1894" s="6" t="str">
        <f t="shared" si="119"/>
        <v>BEARISH</v>
      </c>
      <c r="G1894" s="6" t="str">
        <f t="shared" si="118"/>
        <v>NEUTRAL</v>
      </c>
      <c r="H1894" s="6" t="str">
        <f t="shared" si="117"/>
        <v>CONFIRMED BEARISH</v>
      </c>
    </row>
    <row r="1895" spans="1:8" ht="13.5" x14ac:dyDescent="0.25">
      <c r="A1895" s="3">
        <f>TITRES_STAT!B1898</f>
        <v>44770</v>
      </c>
      <c r="B1895" s="6">
        <f>TITRES_STAT!C1898</f>
        <v>23.99</v>
      </c>
      <c r="C1895" s="6">
        <f>TITRES_STAT!D1898</f>
        <v>14.5031</v>
      </c>
      <c r="D1895" s="6">
        <f>TITRES_STAT!E1898</f>
        <v>1607</v>
      </c>
      <c r="E1895" s="2">
        <f t="shared" si="116"/>
        <v>74324</v>
      </c>
      <c r="F1895" s="6" t="str">
        <f t="shared" si="119"/>
        <v>BULLISH</v>
      </c>
      <c r="G1895" s="6" t="str">
        <f t="shared" si="118"/>
        <v>NEUTRAL</v>
      </c>
      <c r="H1895" s="6" t="str">
        <f t="shared" si="117"/>
        <v>CONFIRMED BULLISH</v>
      </c>
    </row>
    <row r="1896" spans="1:8" ht="13.5" x14ac:dyDescent="0.25">
      <c r="A1896" s="3">
        <f>TITRES_STAT!B1899</f>
        <v>44771</v>
      </c>
      <c r="B1896" s="6">
        <f>TITRES_STAT!C1899</f>
        <v>23.98</v>
      </c>
      <c r="C1896" s="6">
        <f>TITRES_STAT!D1899</f>
        <v>14.4971</v>
      </c>
      <c r="D1896" s="6">
        <f>TITRES_STAT!E1899</f>
        <v>3501</v>
      </c>
      <c r="E1896" s="2">
        <f t="shared" si="116"/>
        <v>70823</v>
      </c>
      <c r="F1896" s="6" t="str">
        <f t="shared" si="119"/>
        <v>BEARISH</v>
      </c>
      <c r="G1896" s="6" t="str">
        <f t="shared" si="118"/>
        <v>WEAK</v>
      </c>
      <c r="H1896" s="6" t="str">
        <f t="shared" si="117"/>
        <v>BEARISH DIVERGENCE</v>
      </c>
    </row>
    <row r="1897" spans="1:8" ht="13.5" x14ac:dyDescent="0.25">
      <c r="A1897" s="3">
        <f>TITRES_STAT!B1900</f>
        <v>44774</v>
      </c>
      <c r="B1897" s="6">
        <f>TITRES_STAT!C1900</f>
        <v>23.9</v>
      </c>
      <c r="C1897" s="6">
        <f>TITRES_STAT!D1900</f>
        <v>14.448700000000001</v>
      </c>
      <c r="D1897" s="6">
        <f>TITRES_STAT!E1900</f>
        <v>5544</v>
      </c>
      <c r="E1897" s="2">
        <f t="shared" si="116"/>
        <v>65279</v>
      </c>
      <c r="F1897" s="6" t="str">
        <f t="shared" si="119"/>
        <v>BEARISH</v>
      </c>
      <c r="G1897" s="6" t="str">
        <f t="shared" si="118"/>
        <v>WEAK</v>
      </c>
      <c r="H1897" s="6" t="str">
        <f t="shared" si="117"/>
        <v>CONFIRMED BEARISH</v>
      </c>
    </row>
    <row r="1898" spans="1:8" ht="13.5" x14ac:dyDescent="0.25">
      <c r="A1898" s="3">
        <f>TITRES_STAT!B1901</f>
        <v>44775</v>
      </c>
      <c r="B1898" s="6">
        <f>TITRES_STAT!C1901</f>
        <v>23.98</v>
      </c>
      <c r="C1898" s="6">
        <f>TITRES_STAT!D1901</f>
        <v>14.4971</v>
      </c>
      <c r="D1898" s="6">
        <f>TITRES_STAT!E1901</f>
        <v>183</v>
      </c>
      <c r="E1898" s="2">
        <f t="shared" si="116"/>
        <v>65462</v>
      </c>
      <c r="F1898" s="6" t="str">
        <f t="shared" si="119"/>
        <v>BEARISH</v>
      </c>
      <c r="G1898" s="6" t="str">
        <f t="shared" si="118"/>
        <v>WEAK</v>
      </c>
      <c r="H1898" s="6" t="str">
        <f t="shared" si="117"/>
        <v>BEARISH DIVERGENCE</v>
      </c>
    </row>
    <row r="1899" spans="1:8" ht="13.5" x14ac:dyDescent="0.25">
      <c r="A1899" s="3">
        <f>TITRES_STAT!B1902</f>
        <v>44776</v>
      </c>
      <c r="B1899" s="6">
        <f>TITRES_STAT!C1902</f>
        <v>23.9</v>
      </c>
      <c r="C1899" s="6">
        <f>TITRES_STAT!D1902</f>
        <v>14.448700000000001</v>
      </c>
      <c r="D1899" s="6">
        <f>TITRES_STAT!E1902</f>
        <v>4058</v>
      </c>
      <c r="E1899" s="2">
        <f t="shared" si="116"/>
        <v>61404</v>
      </c>
      <c r="F1899" s="6" t="str">
        <f t="shared" si="119"/>
        <v>BEARISH</v>
      </c>
      <c r="G1899" s="6" t="str">
        <f t="shared" si="118"/>
        <v>WEAK</v>
      </c>
      <c r="H1899" s="6" t="str">
        <f t="shared" si="117"/>
        <v>NEUTRAL</v>
      </c>
    </row>
    <row r="1900" spans="1:8" ht="13.5" x14ac:dyDescent="0.25">
      <c r="A1900" s="3">
        <f>TITRES_STAT!B1903</f>
        <v>44777</v>
      </c>
      <c r="B1900" s="6">
        <f>TITRES_STAT!C1903</f>
        <v>23.9</v>
      </c>
      <c r="C1900" s="6">
        <f>TITRES_STAT!D1903</f>
        <v>14.448700000000001</v>
      </c>
      <c r="D1900" s="6">
        <f>TITRES_STAT!E1903</f>
        <v>2774</v>
      </c>
      <c r="E1900" s="2">
        <f t="shared" si="116"/>
        <v>61404</v>
      </c>
      <c r="F1900" s="6" t="str">
        <f t="shared" si="119"/>
        <v>BEARISH</v>
      </c>
      <c r="G1900" s="6" t="str">
        <f t="shared" si="118"/>
        <v>WEAK</v>
      </c>
      <c r="H1900" s="6" t="str">
        <f t="shared" si="117"/>
        <v>CONFIRMED BEARISH</v>
      </c>
    </row>
    <row r="1901" spans="1:8" ht="13.5" x14ac:dyDescent="0.25">
      <c r="A1901" s="3">
        <f>TITRES_STAT!B1904</f>
        <v>44778</v>
      </c>
      <c r="B1901" s="6">
        <f>TITRES_STAT!C1904</f>
        <v>23.8</v>
      </c>
      <c r="C1901" s="6">
        <f>TITRES_STAT!D1904</f>
        <v>14.388299999999999</v>
      </c>
      <c r="D1901" s="6">
        <f>TITRES_STAT!E1904</f>
        <v>700</v>
      </c>
      <c r="E1901" s="2">
        <f t="shared" si="116"/>
        <v>60704</v>
      </c>
      <c r="F1901" s="6" t="str">
        <f t="shared" si="119"/>
        <v>BEARISH</v>
      </c>
      <c r="G1901" s="6" t="str">
        <f t="shared" si="118"/>
        <v>WEAK</v>
      </c>
      <c r="H1901" s="6" t="str">
        <f t="shared" si="117"/>
        <v>CONFIRMED BEARISH</v>
      </c>
    </row>
    <row r="1902" spans="1:8" ht="13.5" x14ac:dyDescent="0.25">
      <c r="A1902" s="3">
        <f>TITRES_STAT!B1905</f>
        <v>44781</v>
      </c>
      <c r="B1902" s="6">
        <f>TITRES_STAT!C1905</f>
        <v>23.98</v>
      </c>
      <c r="C1902" s="6">
        <f>TITRES_STAT!D1905</f>
        <v>14.4971</v>
      </c>
      <c r="D1902" s="6">
        <f>TITRES_STAT!E1905</f>
        <v>783</v>
      </c>
      <c r="E1902" s="2">
        <f t="shared" si="116"/>
        <v>61487</v>
      </c>
      <c r="F1902" s="6" t="str">
        <f t="shared" si="119"/>
        <v>BEARISH</v>
      </c>
      <c r="G1902" s="6" t="str">
        <f t="shared" si="118"/>
        <v>WEAK</v>
      </c>
      <c r="H1902" s="6" t="str">
        <f t="shared" si="117"/>
        <v>BEARISH DIVERGENCE</v>
      </c>
    </row>
    <row r="1903" spans="1:8" ht="13.5" x14ac:dyDescent="0.25">
      <c r="A1903" s="3">
        <f>TITRES_STAT!B1906</f>
        <v>44782</v>
      </c>
      <c r="B1903" s="6">
        <f>TITRES_STAT!C1906</f>
        <v>23.95</v>
      </c>
      <c r="C1903" s="6">
        <f>TITRES_STAT!D1906</f>
        <v>14.478999999999999</v>
      </c>
      <c r="D1903" s="6">
        <f>TITRES_STAT!E1906</f>
        <v>6537</v>
      </c>
      <c r="E1903" s="2">
        <f t="shared" si="116"/>
        <v>54950</v>
      </c>
      <c r="F1903" s="6" t="str">
        <f t="shared" si="119"/>
        <v>BEARISH</v>
      </c>
      <c r="G1903" s="6" t="str">
        <f t="shared" si="118"/>
        <v>WEAK</v>
      </c>
      <c r="H1903" s="6" t="str">
        <f t="shared" si="117"/>
        <v>CONFIRMED BEARISH</v>
      </c>
    </row>
    <row r="1904" spans="1:8" ht="13.5" x14ac:dyDescent="0.25">
      <c r="A1904" s="3">
        <f>TITRES_STAT!B1907</f>
        <v>44783</v>
      </c>
      <c r="B1904" s="6">
        <f>TITRES_STAT!C1907</f>
        <v>23.8</v>
      </c>
      <c r="C1904" s="6">
        <f>TITRES_STAT!D1907</f>
        <v>14.388299999999999</v>
      </c>
      <c r="D1904" s="6">
        <f>TITRES_STAT!E1907</f>
        <v>2569</v>
      </c>
      <c r="E1904" s="2">
        <f t="shared" si="116"/>
        <v>52381</v>
      </c>
      <c r="F1904" s="6" t="str">
        <f t="shared" si="119"/>
        <v>BEARISH</v>
      </c>
      <c r="G1904" s="6" t="str">
        <f t="shared" si="118"/>
        <v>WEAK</v>
      </c>
      <c r="H1904" s="6" t="str">
        <f t="shared" si="117"/>
        <v>CONFIRMED BEARISH</v>
      </c>
    </row>
    <row r="1905" spans="1:8" ht="13.5" x14ac:dyDescent="0.25">
      <c r="A1905" s="3">
        <f>TITRES_STAT!B1908</f>
        <v>44784</v>
      </c>
      <c r="B1905" s="6">
        <f>TITRES_STAT!C1908</f>
        <v>23.95</v>
      </c>
      <c r="C1905" s="6">
        <f>TITRES_STAT!D1908</f>
        <v>14.478999999999999</v>
      </c>
      <c r="D1905" s="6">
        <f>TITRES_STAT!E1908</f>
        <v>2911</v>
      </c>
      <c r="E1905" s="2">
        <f t="shared" si="116"/>
        <v>55292</v>
      </c>
      <c r="F1905" s="6" t="str">
        <f t="shared" si="119"/>
        <v>BEARISH</v>
      </c>
      <c r="G1905" s="6" t="str">
        <f t="shared" si="118"/>
        <v>WEAK</v>
      </c>
      <c r="H1905" s="6" t="str">
        <f t="shared" si="117"/>
        <v>BEARISH DIVERGENCE</v>
      </c>
    </row>
    <row r="1906" spans="1:8" ht="13.5" x14ac:dyDescent="0.25">
      <c r="A1906" s="3">
        <f>TITRES_STAT!B1909</f>
        <v>44785</v>
      </c>
      <c r="B1906" s="6">
        <f>TITRES_STAT!C1909</f>
        <v>23.9</v>
      </c>
      <c r="C1906" s="6">
        <f>TITRES_STAT!D1909</f>
        <v>14.448700000000001</v>
      </c>
      <c r="D1906" s="6">
        <f>TITRES_STAT!E1909</f>
        <v>2021</v>
      </c>
      <c r="E1906" s="2">
        <f t="shared" si="116"/>
        <v>53271</v>
      </c>
      <c r="F1906" s="6" t="str">
        <f t="shared" si="119"/>
        <v>BEARISH</v>
      </c>
      <c r="G1906" s="6" t="str">
        <f t="shared" si="118"/>
        <v>WEAK</v>
      </c>
      <c r="H1906" s="6" t="str">
        <f t="shared" si="117"/>
        <v>BEARISH DIVERGENCE</v>
      </c>
    </row>
    <row r="1907" spans="1:8" ht="13.5" x14ac:dyDescent="0.25">
      <c r="A1907" s="3">
        <f>TITRES_STAT!B1910</f>
        <v>44788</v>
      </c>
      <c r="B1907" s="6">
        <f>TITRES_STAT!C1910</f>
        <v>23.95</v>
      </c>
      <c r="C1907" s="6">
        <f>TITRES_STAT!D1910</f>
        <v>14.478999999999999</v>
      </c>
      <c r="D1907" s="6">
        <f>TITRES_STAT!E1910</f>
        <v>2467</v>
      </c>
      <c r="E1907" s="2">
        <f t="shared" si="116"/>
        <v>55738</v>
      </c>
      <c r="F1907" s="6" t="str">
        <f t="shared" si="119"/>
        <v>BEARISH</v>
      </c>
      <c r="G1907" s="6" t="str">
        <f t="shared" si="118"/>
        <v>WEAK</v>
      </c>
      <c r="H1907" s="6" t="str">
        <f t="shared" si="117"/>
        <v>CONFIRMED BEARISH</v>
      </c>
    </row>
    <row r="1908" spans="1:8" ht="13.5" x14ac:dyDescent="0.25">
      <c r="A1908" s="3">
        <f>TITRES_STAT!B1911</f>
        <v>44789</v>
      </c>
      <c r="B1908" s="6">
        <f>TITRES_STAT!C1911</f>
        <v>24.48</v>
      </c>
      <c r="C1908" s="6">
        <f>TITRES_STAT!D1911</f>
        <v>14.7994</v>
      </c>
      <c r="D1908" s="6">
        <f>TITRES_STAT!E1911</f>
        <v>950</v>
      </c>
      <c r="E1908" s="2">
        <f t="shared" si="116"/>
        <v>56688</v>
      </c>
      <c r="F1908" s="6" t="str">
        <f t="shared" si="119"/>
        <v>BULLISH</v>
      </c>
      <c r="G1908" s="6" t="str">
        <f t="shared" si="118"/>
        <v>STRONG</v>
      </c>
      <c r="H1908" s="6" t="str">
        <f t="shared" si="117"/>
        <v>CONFIRMED BULLISH</v>
      </c>
    </row>
    <row r="1909" spans="1:8" ht="13.5" x14ac:dyDescent="0.25">
      <c r="A1909" s="3">
        <f>TITRES_STAT!B1912</f>
        <v>44790</v>
      </c>
      <c r="B1909" s="6">
        <f>TITRES_STAT!C1912</f>
        <v>24.5</v>
      </c>
      <c r="C1909" s="6">
        <f>TITRES_STAT!D1912</f>
        <v>14.811500000000001</v>
      </c>
      <c r="D1909" s="6">
        <f>TITRES_STAT!E1912</f>
        <v>1484</v>
      </c>
      <c r="E1909" s="2">
        <f t="shared" si="116"/>
        <v>58172</v>
      </c>
      <c r="F1909" s="6" t="str">
        <f t="shared" si="119"/>
        <v>BULLISH</v>
      </c>
      <c r="G1909" s="6" t="str">
        <f t="shared" si="118"/>
        <v>STRONG</v>
      </c>
      <c r="H1909" s="6" t="str">
        <f t="shared" si="117"/>
        <v>CONFIRMED BULLISH</v>
      </c>
    </row>
    <row r="1910" spans="1:8" ht="13.5" x14ac:dyDescent="0.25">
      <c r="A1910" s="3">
        <f>TITRES_STAT!B1913</f>
        <v>44791</v>
      </c>
      <c r="B1910" s="6">
        <f>TITRES_STAT!C1913</f>
        <v>24.5</v>
      </c>
      <c r="C1910" s="6">
        <f>TITRES_STAT!D1913</f>
        <v>14.811500000000001</v>
      </c>
      <c r="D1910" s="6">
        <f>TITRES_STAT!E1913</f>
        <v>366</v>
      </c>
      <c r="E1910" s="2">
        <f t="shared" si="116"/>
        <v>58172</v>
      </c>
      <c r="F1910" s="6" t="str">
        <f t="shared" si="119"/>
        <v>BULLISH</v>
      </c>
      <c r="G1910" s="6" t="str">
        <f t="shared" si="118"/>
        <v>STRONG</v>
      </c>
      <c r="H1910" s="6" t="str">
        <f t="shared" si="117"/>
        <v>CONFIRMED BULLISH</v>
      </c>
    </row>
    <row r="1911" spans="1:8" ht="13.5" x14ac:dyDescent="0.25">
      <c r="A1911" s="3">
        <f>TITRES_STAT!B1914</f>
        <v>44792</v>
      </c>
      <c r="B1911" s="6">
        <f>TITRES_STAT!C1914</f>
        <v>24.5</v>
      </c>
      <c r="C1911" s="6">
        <f>TITRES_STAT!D1914</f>
        <v>14.811500000000001</v>
      </c>
      <c r="D1911" s="6">
        <f>TITRES_STAT!E1914</f>
        <v>477</v>
      </c>
      <c r="E1911" s="2">
        <f t="shared" si="116"/>
        <v>58172</v>
      </c>
      <c r="F1911" s="6" t="str">
        <f t="shared" si="119"/>
        <v>BULLISH</v>
      </c>
      <c r="G1911" s="6" t="str">
        <f t="shared" si="118"/>
        <v>STRONG</v>
      </c>
      <c r="H1911" s="6" t="str">
        <f t="shared" si="117"/>
        <v>CONFIRMED BULLISH</v>
      </c>
    </row>
    <row r="1912" spans="1:8" ht="13.5" x14ac:dyDescent="0.25">
      <c r="A1912" s="3">
        <f>TITRES_STAT!B1915</f>
        <v>44795</v>
      </c>
      <c r="B1912" s="6">
        <f>TITRES_STAT!C1915</f>
        <v>24.7</v>
      </c>
      <c r="C1912" s="6">
        <f>TITRES_STAT!D1915</f>
        <v>14.932399999999999</v>
      </c>
      <c r="D1912" s="6">
        <f>TITRES_STAT!E1915</f>
        <v>1478</v>
      </c>
      <c r="E1912" s="2">
        <f t="shared" si="116"/>
        <v>59650</v>
      </c>
      <c r="F1912" s="6" t="str">
        <f t="shared" si="119"/>
        <v>BULLISH</v>
      </c>
      <c r="G1912" s="6" t="str">
        <f t="shared" si="118"/>
        <v>STRONG</v>
      </c>
      <c r="H1912" s="6" t="str">
        <f t="shared" si="117"/>
        <v>CONFIRMED BULLISH</v>
      </c>
    </row>
    <row r="1913" spans="1:8" ht="13.5" x14ac:dyDescent="0.25">
      <c r="A1913" s="3">
        <f>TITRES_STAT!B1916</f>
        <v>44796</v>
      </c>
      <c r="B1913" s="6">
        <f>TITRES_STAT!C1916</f>
        <v>24.8</v>
      </c>
      <c r="C1913" s="6">
        <f>TITRES_STAT!D1916</f>
        <v>14.992800000000001</v>
      </c>
      <c r="D1913" s="6">
        <f>TITRES_STAT!E1916</f>
        <v>362</v>
      </c>
      <c r="E1913" s="2">
        <f t="shared" si="116"/>
        <v>60012</v>
      </c>
      <c r="F1913" s="6" t="str">
        <f t="shared" si="119"/>
        <v>BULLISH</v>
      </c>
      <c r="G1913" s="6" t="str">
        <f t="shared" si="118"/>
        <v>STRONG</v>
      </c>
      <c r="H1913" s="6" t="str">
        <f t="shared" si="117"/>
        <v>CONFIRMED BULLISH</v>
      </c>
    </row>
    <row r="1914" spans="1:8" ht="13.5" x14ac:dyDescent="0.25">
      <c r="A1914" s="3">
        <f>TITRES_STAT!B1917</f>
        <v>44797</v>
      </c>
      <c r="B1914" s="6">
        <f>TITRES_STAT!C1917</f>
        <v>24.88</v>
      </c>
      <c r="C1914" s="6">
        <f>TITRES_STAT!D1917</f>
        <v>15.0412</v>
      </c>
      <c r="D1914" s="6">
        <f>TITRES_STAT!E1917</f>
        <v>2883</v>
      </c>
      <c r="E1914" s="2">
        <f t="shared" si="116"/>
        <v>62895</v>
      </c>
      <c r="F1914" s="6" t="str">
        <f t="shared" si="119"/>
        <v>BULLISH</v>
      </c>
      <c r="G1914" s="6" t="str">
        <f t="shared" si="118"/>
        <v>STRONG</v>
      </c>
      <c r="H1914" s="6" t="str">
        <f t="shared" si="117"/>
        <v>CONFIRMED BULLISH</v>
      </c>
    </row>
    <row r="1915" spans="1:8" ht="13.5" x14ac:dyDescent="0.25">
      <c r="A1915" s="3">
        <f>TITRES_STAT!B1918</f>
        <v>44798</v>
      </c>
      <c r="B1915" s="6">
        <f>TITRES_STAT!C1918</f>
        <v>24.85</v>
      </c>
      <c r="C1915" s="6">
        <f>TITRES_STAT!D1918</f>
        <v>15.023</v>
      </c>
      <c r="D1915" s="6">
        <f>TITRES_STAT!E1918</f>
        <v>1070</v>
      </c>
      <c r="E1915" s="2">
        <f t="shared" si="116"/>
        <v>61825</v>
      </c>
      <c r="F1915" s="6" t="str">
        <f t="shared" si="119"/>
        <v>BULLISH</v>
      </c>
      <c r="G1915" s="6" t="str">
        <f t="shared" si="118"/>
        <v>STRONG</v>
      </c>
      <c r="H1915" s="6" t="str">
        <f t="shared" si="117"/>
        <v>CONFIRMED BULLISH</v>
      </c>
    </row>
    <row r="1916" spans="1:8" ht="13.5" x14ac:dyDescent="0.25">
      <c r="A1916" s="3">
        <f>TITRES_STAT!B1919</f>
        <v>44799</v>
      </c>
      <c r="B1916" s="6">
        <f>TITRES_STAT!C1919</f>
        <v>24.8</v>
      </c>
      <c r="C1916" s="6">
        <f>TITRES_STAT!D1919</f>
        <v>14.992800000000001</v>
      </c>
      <c r="D1916" s="6">
        <f>TITRES_STAT!E1919</f>
        <v>566</v>
      </c>
      <c r="E1916" s="2">
        <f t="shared" si="116"/>
        <v>61259</v>
      </c>
      <c r="F1916" s="6" t="str">
        <f t="shared" si="119"/>
        <v>BULLISH</v>
      </c>
      <c r="G1916" s="6" t="str">
        <f t="shared" si="118"/>
        <v>STRONG</v>
      </c>
      <c r="H1916" s="6" t="str">
        <f t="shared" si="117"/>
        <v>CONFIRMED BULLISH</v>
      </c>
    </row>
    <row r="1917" spans="1:8" ht="13.5" x14ac:dyDescent="0.25">
      <c r="A1917" s="3">
        <f>TITRES_STAT!B1920</f>
        <v>44802</v>
      </c>
      <c r="B1917" s="6">
        <f>TITRES_STAT!C1920</f>
        <v>24.6</v>
      </c>
      <c r="C1917" s="6">
        <f>TITRES_STAT!D1920</f>
        <v>14.8719</v>
      </c>
      <c r="D1917" s="6">
        <f>TITRES_STAT!E1920</f>
        <v>247</v>
      </c>
      <c r="E1917" s="2">
        <f t="shared" si="116"/>
        <v>61012</v>
      </c>
      <c r="F1917" s="6" t="str">
        <f t="shared" si="119"/>
        <v>BULLISH</v>
      </c>
      <c r="G1917" s="6" t="str">
        <f t="shared" si="118"/>
        <v>STRONG</v>
      </c>
      <c r="H1917" s="6" t="str">
        <f t="shared" si="117"/>
        <v>BULLISH DIVERGENCE</v>
      </c>
    </row>
    <row r="1918" spans="1:8" ht="13.5" x14ac:dyDescent="0.25">
      <c r="A1918" s="3">
        <f>TITRES_STAT!B1921</f>
        <v>44803</v>
      </c>
      <c r="B1918" s="6">
        <f>TITRES_STAT!C1921</f>
        <v>24.74</v>
      </c>
      <c r="C1918" s="6">
        <f>TITRES_STAT!D1921</f>
        <v>14.9565</v>
      </c>
      <c r="D1918" s="6">
        <f>TITRES_STAT!E1921</f>
        <v>16</v>
      </c>
      <c r="E1918" s="2">
        <f t="shared" si="116"/>
        <v>61028</v>
      </c>
      <c r="F1918" s="6" t="str">
        <f t="shared" si="119"/>
        <v>BULLISH</v>
      </c>
      <c r="G1918" s="6" t="str">
        <f t="shared" si="118"/>
        <v>NEUTRAL</v>
      </c>
      <c r="H1918" s="6" t="str">
        <f t="shared" si="117"/>
        <v>BULLISH DIVERGENCE</v>
      </c>
    </row>
    <row r="1919" spans="1:8" ht="13.5" x14ac:dyDescent="0.25">
      <c r="A1919" s="3">
        <f>TITRES_STAT!B1922</f>
        <v>44804</v>
      </c>
      <c r="B1919" s="6">
        <f>TITRES_STAT!C1922</f>
        <v>24.7</v>
      </c>
      <c r="C1919" s="6">
        <f>TITRES_STAT!D1922</f>
        <v>14.932399999999999</v>
      </c>
      <c r="D1919" s="6">
        <f>TITRES_STAT!E1922</f>
        <v>50</v>
      </c>
      <c r="E1919" s="2">
        <f t="shared" si="116"/>
        <v>60978</v>
      </c>
      <c r="F1919" s="6" t="str">
        <f t="shared" si="119"/>
        <v>BEARISH</v>
      </c>
      <c r="G1919" s="6" t="str">
        <f t="shared" si="118"/>
        <v>WEAK</v>
      </c>
      <c r="H1919" s="6" t="str">
        <f t="shared" si="117"/>
        <v>CONFIRMED BEARISH</v>
      </c>
    </row>
    <row r="1920" spans="1:8" ht="13.5" x14ac:dyDescent="0.25">
      <c r="A1920" s="3">
        <f>TITRES_STAT!B1923</f>
        <v>44805</v>
      </c>
      <c r="B1920" s="6">
        <f>TITRES_STAT!C1923</f>
        <v>24.85</v>
      </c>
      <c r="C1920" s="6">
        <f>TITRES_STAT!D1923</f>
        <v>15.023</v>
      </c>
      <c r="D1920" s="6">
        <f>TITRES_STAT!E1923</f>
        <v>180</v>
      </c>
      <c r="E1920" s="2">
        <f t="shared" si="116"/>
        <v>61158</v>
      </c>
      <c r="F1920" s="6" t="str">
        <f t="shared" si="119"/>
        <v>BEARISH</v>
      </c>
      <c r="G1920" s="6" t="str">
        <f t="shared" si="118"/>
        <v>NEUTRAL</v>
      </c>
      <c r="H1920" s="6" t="str">
        <f t="shared" si="117"/>
        <v>NEUTRAL</v>
      </c>
    </row>
    <row r="1921" spans="1:8" ht="13.5" x14ac:dyDescent="0.25">
      <c r="A1921" s="3">
        <f>TITRES_STAT!B1924</f>
        <v>44806</v>
      </c>
      <c r="B1921" s="6">
        <f>TITRES_STAT!C1924</f>
        <v>24.85</v>
      </c>
      <c r="C1921" s="6">
        <f>TITRES_STAT!D1924</f>
        <v>15.023</v>
      </c>
      <c r="D1921" s="6">
        <f>TITRES_STAT!E1924</f>
        <v>0</v>
      </c>
      <c r="E1921" s="2">
        <f t="shared" si="116"/>
        <v>61158</v>
      </c>
      <c r="F1921" s="6" t="str">
        <f t="shared" si="119"/>
        <v>BEARISH</v>
      </c>
      <c r="G1921" s="6" t="str">
        <f t="shared" si="118"/>
        <v>NEUTRAL</v>
      </c>
      <c r="H1921" s="6" t="str">
        <f t="shared" si="117"/>
        <v>BEARISH DIVERGENCE</v>
      </c>
    </row>
    <row r="1922" spans="1:8" ht="13.5" x14ac:dyDescent="0.25">
      <c r="A1922" s="3">
        <f>TITRES_STAT!B1925</f>
        <v>44809</v>
      </c>
      <c r="B1922" s="6">
        <f>TITRES_STAT!C1925</f>
        <v>24.85</v>
      </c>
      <c r="C1922" s="6">
        <f>TITRES_STAT!D1925</f>
        <v>15.023</v>
      </c>
      <c r="D1922" s="6">
        <f>TITRES_STAT!E1925</f>
        <v>0</v>
      </c>
      <c r="E1922" s="2">
        <f t="shared" si="116"/>
        <v>61158</v>
      </c>
      <c r="F1922" s="6" t="str">
        <f t="shared" si="119"/>
        <v>BULLISH</v>
      </c>
      <c r="G1922" s="6" t="str">
        <f t="shared" si="118"/>
        <v>NEUTRAL</v>
      </c>
      <c r="H1922" s="6" t="str">
        <f t="shared" si="117"/>
        <v>CONFIRMED BULLISH</v>
      </c>
    </row>
    <row r="1923" spans="1:8" ht="13.5" x14ac:dyDescent="0.25">
      <c r="A1923" s="3">
        <f>TITRES_STAT!B1926</f>
        <v>44810</v>
      </c>
      <c r="B1923" s="6">
        <f>TITRES_STAT!C1926</f>
        <v>24.8</v>
      </c>
      <c r="C1923" s="6">
        <f>TITRES_STAT!D1926</f>
        <v>14.992800000000001</v>
      </c>
      <c r="D1923" s="6">
        <f>TITRES_STAT!E1926</f>
        <v>134</v>
      </c>
      <c r="E1923" s="2">
        <f t="shared" si="116"/>
        <v>61024</v>
      </c>
      <c r="F1923" s="6" t="str">
        <f t="shared" si="119"/>
        <v>BEARISH</v>
      </c>
      <c r="G1923" s="6" t="str">
        <f t="shared" si="118"/>
        <v>NEUTRAL</v>
      </c>
      <c r="H1923" s="6" t="str">
        <f t="shared" si="117"/>
        <v>BEARISH DIVERGENCE</v>
      </c>
    </row>
    <row r="1924" spans="1:8" ht="13.5" x14ac:dyDescent="0.25">
      <c r="A1924" s="3">
        <f>TITRES_STAT!B1927</f>
        <v>44811</v>
      </c>
      <c r="B1924" s="6">
        <f>TITRES_STAT!C1927</f>
        <v>24.8</v>
      </c>
      <c r="C1924" s="6">
        <f>TITRES_STAT!D1927</f>
        <v>14.992800000000001</v>
      </c>
      <c r="D1924" s="6">
        <f>TITRES_STAT!E1927</f>
        <v>1222</v>
      </c>
      <c r="E1924" s="2">
        <f t="shared" ref="E1924:E1987" si="120">IF(B1924&gt;B1923, E1923+D1924, IF(B1924&lt;B1923, E1923-D1924, E1923))</f>
        <v>61024</v>
      </c>
      <c r="F1924" s="6" t="str">
        <f t="shared" si="119"/>
        <v>BULLISH</v>
      </c>
      <c r="G1924" s="6" t="str">
        <f t="shared" si="118"/>
        <v>NEUTRAL</v>
      </c>
      <c r="H1924" s="6" t="str">
        <f t="shared" si="117"/>
        <v>CONFIRMED BULLISH</v>
      </c>
    </row>
    <row r="1925" spans="1:8" ht="13.5" x14ac:dyDescent="0.25">
      <c r="A1925" s="3">
        <f>TITRES_STAT!B1928</f>
        <v>44812</v>
      </c>
      <c r="B1925" s="6">
        <f>TITRES_STAT!C1928</f>
        <v>24.8</v>
      </c>
      <c r="C1925" s="6">
        <f>TITRES_STAT!D1928</f>
        <v>14.992800000000001</v>
      </c>
      <c r="D1925" s="6">
        <f>TITRES_STAT!E1928</f>
        <v>310</v>
      </c>
      <c r="E1925" s="2">
        <f t="shared" si="120"/>
        <v>61024</v>
      </c>
      <c r="F1925" s="6" t="str">
        <f t="shared" si="119"/>
        <v>BEARISH</v>
      </c>
      <c r="G1925" s="6" t="str">
        <f t="shared" si="118"/>
        <v>NEUTRAL</v>
      </c>
      <c r="H1925" s="6" t="str">
        <f t="shared" si="117"/>
        <v>CONFIRMED BEARISH</v>
      </c>
    </row>
    <row r="1926" spans="1:8" ht="13.5" x14ac:dyDescent="0.25">
      <c r="A1926" s="3">
        <f>TITRES_STAT!B1929</f>
        <v>44813</v>
      </c>
      <c r="B1926" s="6">
        <f>TITRES_STAT!C1929</f>
        <v>24.73</v>
      </c>
      <c r="C1926" s="6">
        <f>TITRES_STAT!D1929</f>
        <v>14.9505</v>
      </c>
      <c r="D1926" s="6">
        <f>TITRES_STAT!E1929</f>
        <v>865</v>
      </c>
      <c r="E1926" s="2">
        <f t="shared" si="120"/>
        <v>60159</v>
      </c>
      <c r="F1926" s="6" t="str">
        <f t="shared" si="119"/>
        <v>BEARISH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BEARISH</v>
      </c>
    </row>
    <row r="1927" spans="1:8" ht="13.5" x14ac:dyDescent="0.25">
      <c r="A1927" s="3">
        <f>TITRES_STAT!B1930</f>
        <v>44816</v>
      </c>
      <c r="B1927" s="6">
        <f>TITRES_STAT!C1930</f>
        <v>24.7</v>
      </c>
      <c r="C1927" s="6">
        <f>TITRES_STAT!D1930</f>
        <v>14.932399999999999</v>
      </c>
      <c r="D1927" s="6">
        <f>TITRES_STAT!E1930</f>
        <v>100</v>
      </c>
      <c r="E1927" s="2">
        <f t="shared" si="120"/>
        <v>60059</v>
      </c>
      <c r="F1927" s="6" t="str">
        <f t="shared" si="119"/>
        <v>BEARISH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CONFIRMED BEARISH</v>
      </c>
    </row>
    <row r="1928" spans="1:8" ht="13.5" x14ac:dyDescent="0.25">
      <c r="A1928" s="3">
        <f>TITRES_STAT!B1931</f>
        <v>44817</v>
      </c>
      <c r="B1928" s="6">
        <f>TITRES_STAT!C1931</f>
        <v>24.7</v>
      </c>
      <c r="C1928" s="6">
        <f>TITRES_STAT!D1931</f>
        <v>14.932399999999999</v>
      </c>
      <c r="D1928" s="6">
        <f>TITRES_STAT!E1931</f>
        <v>0</v>
      </c>
      <c r="E1928" s="2">
        <f t="shared" si="120"/>
        <v>60059</v>
      </c>
      <c r="F1928" s="6" t="str">
        <f t="shared" ref="F1928:F1991" si="123">IF(E1928&gt;E1923,"BULLISH",IF(E1928&lt;E1923,"BEARISH","NEUTRAL"))</f>
        <v>BEARISH</v>
      </c>
      <c r="G1928" s="6" t="str">
        <f t="shared" si="122"/>
        <v>NEUTRAL</v>
      </c>
      <c r="H1928" s="6" t="str">
        <f t="shared" si="121"/>
        <v>CONFIRMED BEARISH</v>
      </c>
    </row>
    <row r="1929" spans="1:8" ht="13.5" x14ac:dyDescent="0.25">
      <c r="A1929" s="3">
        <f>TITRES_STAT!B1932</f>
        <v>44818</v>
      </c>
      <c r="B1929" s="6">
        <f>TITRES_STAT!C1932</f>
        <v>24.6</v>
      </c>
      <c r="C1929" s="6">
        <f>TITRES_STAT!D1932</f>
        <v>14.8719</v>
      </c>
      <c r="D1929" s="6">
        <f>TITRES_STAT!E1932</f>
        <v>230</v>
      </c>
      <c r="E1929" s="2">
        <f t="shared" si="120"/>
        <v>59829</v>
      </c>
      <c r="F1929" s="6" t="str">
        <f t="shared" si="123"/>
        <v>BEARISH</v>
      </c>
      <c r="G1929" s="6" t="str">
        <f t="shared" si="122"/>
        <v>NEUTRAL</v>
      </c>
      <c r="H1929" s="6" t="str">
        <f t="shared" si="121"/>
        <v>CONFIRMED BEARISH</v>
      </c>
    </row>
    <row r="1930" spans="1:8" ht="13.5" x14ac:dyDescent="0.25">
      <c r="A1930" s="3">
        <f>TITRES_STAT!B1933</f>
        <v>44819</v>
      </c>
      <c r="B1930" s="6">
        <f>TITRES_STAT!C1933</f>
        <v>24.7</v>
      </c>
      <c r="C1930" s="6">
        <f>TITRES_STAT!D1933</f>
        <v>14.932399999999999</v>
      </c>
      <c r="D1930" s="6">
        <f>TITRES_STAT!E1933</f>
        <v>305</v>
      </c>
      <c r="E1930" s="2">
        <f t="shared" si="120"/>
        <v>60134</v>
      </c>
      <c r="F1930" s="6" t="str">
        <f t="shared" si="123"/>
        <v>BEARISH</v>
      </c>
      <c r="G1930" s="6" t="str">
        <f t="shared" si="122"/>
        <v>NEUTRAL</v>
      </c>
      <c r="H1930" s="6" t="str">
        <f t="shared" si="121"/>
        <v>CONFIRMED BEARISH</v>
      </c>
    </row>
    <row r="1931" spans="1:8" ht="13.5" x14ac:dyDescent="0.25">
      <c r="A1931" s="3">
        <f>TITRES_STAT!B1934</f>
        <v>44820</v>
      </c>
      <c r="B1931" s="6">
        <f>TITRES_STAT!C1934</f>
        <v>24.7</v>
      </c>
      <c r="C1931" s="6">
        <f>TITRES_STAT!D1934</f>
        <v>14.932399999999999</v>
      </c>
      <c r="D1931" s="6">
        <f>TITRES_STAT!E1934</f>
        <v>393</v>
      </c>
      <c r="E1931" s="2">
        <f t="shared" si="120"/>
        <v>60134</v>
      </c>
      <c r="F1931" s="6" t="str">
        <f t="shared" si="123"/>
        <v>BEARISH</v>
      </c>
      <c r="G1931" s="6" t="str">
        <f t="shared" si="122"/>
        <v>NEUTRAL</v>
      </c>
      <c r="H1931" s="6" t="str">
        <f t="shared" si="121"/>
        <v>CONFIRMED BEARISH</v>
      </c>
    </row>
    <row r="1932" spans="1:8" ht="13.5" x14ac:dyDescent="0.25">
      <c r="A1932" s="3">
        <f>TITRES_STAT!B1935</f>
        <v>44823</v>
      </c>
      <c r="B1932" s="6">
        <f>TITRES_STAT!C1935</f>
        <v>24.7</v>
      </c>
      <c r="C1932" s="6">
        <f>TITRES_STAT!D1935</f>
        <v>14.932399999999999</v>
      </c>
      <c r="D1932" s="6">
        <f>TITRES_STAT!E1935</f>
        <v>220</v>
      </c>
      <c r="E1932" s="2">
        <f t="shared" si="120"/>
        <v>60134</v>
      </c>
      <c r="F1932" s="6" t="str">
        <f t="shared" si="123"/>
        <v>BULLISH</v>
      </c>
      <c r="G1932" s="6" t="str">
        <f t="shared" si="122"/>
        <v>NEUTRAL</v>
      </c>
      <c r="H1932" s="6" t="str">
        <f t="shared" si="121"/>
        <v>NEUTRAL</v>
      </c>
    </row>
    <row r="1933" spans="1:8" ht="13.5" x14ac:dyDescent="0.25">
      <c r="A1933" s="3">
        <f>TITRES_STAT!B1936</f>
        <v>44824</v>
      </c>
      <c r="B1933" s="6">
        <f>TITRES_STAT!C1936</f>
        <v>24.7</v>
      </c>
      <c r="C1933" s="6">
        <f>TITRES_STAT!D1936</f>
        <v>14.932399999999999</v>
      </c>
      <c r="D1933" s="6">
        <f>TITRES_STAT!E1936</f>
        <v>28</v>
      </c>
      <c r="E1933" s="2">
        <f t="shared" si="120"/>
        <v>60134</v>
      </c>
      <c r="F1933" s="6" t="str">
        <f t="shared" si="123"/>
        <v>BULLISH</v>
      </c>
      <c r="G1933" s="6" t="str">
        <f t="shared" si="122"/>
        <v>NEUTRAL</v>
      </c>
      <c r="H1933" s="6" t="str">
        <f t="shared" si="121"/>
        <v>NEUTRAL</v>
      </c>
    </row>
    <row r="1934" spans="1:8" ht="13.5" x14ac:dyDescent="0.25">
      <c r="A1934" s="3">
        <f>TITRES_STAT!B1937</f>
        <v>44825</v>
      </c>
      <c r="B1934" s="6">
        <f>TITRES_STAT!C1937</f>
        <v>24.5</v>
      </c>
      <c r="C1934" s="6">
        <f>TITRES_STAT!D1937</f>
        <v>14.811500000000001</v>
      </c>
      <c r="D1934" s="6">
        <f>TITRES_STAT!E1937</f>
        <v>1300</v>
      </c>
      <c r="E1934" s="2">
        <f t="shared" si="120"/>
        <v>58834</v>
      </c>
      <c r="F1934" s="6" t="str">
        <f t="shared" si="123"/>
        <v>BEARISH</v>
      </c>
      <c r="G1934" s="6" t="str">
        <f t="shared" si="122"/>
        <v>NEUTRAL</v>
      </c>
      <c r="H1934" s="6" t="str">
        <f t="shared" si="121"/>
        <v>CONFIRMED BEARISH</v>
      </c>
    </row>
    <row r="1935" spans="1:8" ht="13.5" x14ac:dyDescent="0.25">
      <c r="A1935" s="3">
        <f>TITRES_STAT!B1938</f>
        <v>44826</v>
      </c>
      <c r="B1935" s="6">
        <f>TITRES_STAT!C1938</f>
        <v>24.59</v>
      </c>
      <c r="C1935" s="6">
        <f>TITRES_STAT!D1938</f>
        <v>14.8659</v>
      </c>
      <c r="D1935" s="6">
        <f>TITRES_STAT!E1938</f>
        <v>1603</v>
      </c>
      <c r="E1935" s="2">
        <f t="shared" si="120"/>
        <v>60437</v>
      </c>
      <c r="F1935" s="6" t="str">
        <f t="shared" si="123"/>
        <v>BULLISH</v>
      </c>
      <c r="G1935" s="6" t="str">
        <f t="shared" si="122"/>
        <v>NEUTRAL</v>
      </c>
      <c r="H1935" s="6" t="str">
        <f t="shared" si="121"/>
        <v>BULLISH DIVERGENCE</v>
      </c>
    </row>
    <row r="1936" spans="1:8" ht="13.5" x14ac:dyDescent="0.25">
      <c r="A1936" s="3">
        <f>TITRES_STAT!B1939</f>
        <v>44827</v>
      </c>
      <c r="B1936" s="6">
        <f>TITRES_STAT!C1939</f>
        <v>24.58</v>
      </c>
      <c r="C1936" s="6">
        <f>TITRES_STAT!D1939</f>
        <v>14.8598</v>
      </c>
      <c r="D1936" s="6">
        <f>TITRES_STAT!E1939</f>
        <v>930</v>
      </c>
      <c r="E1936" s="2">
        <f t="shared" si="120"/>
        <v>59507</v>
      </c>
      <c r="F1936" s="6" t="str">
        <f t="shared" si="123"/>
        <v>BEARISH</v>
      </c>
      <c r="G1936" s="6" t="str">
        <f t="shared" si="122"/>
        <v>NEUTRAL</v>
      </c>
      <c r="H1936" s="6" t="str">
        <f t="shared" si="121"/>
        <v>CONFIRMED BEARISH</v>
      </c>
    </row>
    <row r="1937" spans="1:8" ht="13.5" x14ac:dyDescent="0.25">
      <c r="A1937" s="3">
        <f>TITRES_STAT!B1940</f>
        <v>44830</v>
      </c>
      <c r="B1937" s="6">
        <f>TITRES_STAT!C1940</f>
        <v>24.8</v>
      </c>
      <c r="C1937" s="6">
        <f>TITRES_STAT!D1940</f>
        <v>14.992800000000001</v>
      </c>
      <c r="D1937" s="6">
        <f>TITRES_STAT!E1940</f>
        <v>537</v>
      </c>
      <c r="E1937" s="2">
        <f t="shared" si="120"/>
        <v>60044</v>
      </c>
      <c r="F1937" s="6" t="str">
        <f t="shared" si="123"/>
        <v>BEARISH</v>
      </c>
      <c r="G1937" s="6" t="str">
        <f t="shared" si="122"/>
        <v>NEUTRAL</v>
      </c>
      <c r="H1937" s="6" t="str">
        <f t="shared" si="121"/>
        <v>BEARISH DIVERGENCE</v>
      </c>
    </row>
    <row r="1938" spans="1:8" ht="13.5" x14ac:dyDescent="0.25">
      <c r="A1938" s="3">
        <f>TITRES_STAT!B1941</f>
        <v>44831</v>
      </c>
      <c r="B1938" s="6">
        <f>TITRES_STAT!C1941</f>
        <v>24.73</v>
      </c>
      <c r="C1938" s="6">
        <f>TITRES_STAT!D1941</f>
        <v>14.9505</v>
      </c>
      <c r="D1938" s="6">
        <f>TITRES_STAT!E1941</f>
        <v>2686</v>
      </c>
      <c r="E1938" s="2">
        <f t="shared" si="120"/>
        <v>57358</v>
      </c>
      <c r="F1938" s="6" t="str">
        <f t="shared" si="123"/>
        <v>BEARISH</v>
      </c>
      <c r="G1938" s="6" t="str">
        <f t="shared" si="122"/>
        <v>WEAK</v>
      </c>
      <c r="H1938" s="6" t="str">
        <f t="shared" si="121"/>
        <v>BEARISH DIVERGENCE</v>
      </c>
    </row>
    <row r="1939" spans="1:8" ht="13.5" x14ac:dyDescent="0.25">
      <c r="A1939" s="3">
        <f>TITRES_STAT!B1942</f>
        <v>44832</v>
      </c>
      <c r="B1939" s="6">
        <f>TITRES_STAT!C1942</f>
        <v>24.69</v>
      </c>
      <c r="C1939" s="6">
        <f>TITRES_STAT!D1942</f>
        <v>14.926299999999999</v>
      </c>
      <c r="D1939" s="6">
        <f>TITRES_STAT!E1942</f>
        <v>1394</v>
      </c>
      <c r="E1939" s="2">
        <f t="shared" si="120"/>
        <v>55964</v>
      </c>
      <c r="F1939" s="6" t="str">
        <f t="shared" si="123"/>
        <v>BEARISH</v>
      </c>
      <c r="G1939" s="6" t="str">
        <f t="shared" si="122"/>
        <v>WEAK</v>
      </c>
      <c r="H1939" s="6" t="str">
        <f t="shared" si="121"/>
        <v>BEARISH DIVERGENCE</v>
      </c>
    </row>
    <row r="1940" spans="1:8" ht="13.5" x14ac:dyDescent="0.25">
      <c r="A1940" s="3">
        <f>TITRES_STAT!B1943</f>
        <v>44833</v>
      </c>
      <c r="B1940" s="6">
        <f>TITRES_STAT!C1943</f>
        <v>24.6</v>
      </c>
      <c r="C1940" s="6">
        <f>TITRES_STAT!D1943</f>
        <v>14.8719</v>
      </c>
      <c r="D1940" s="6">
        <f>TITRES_STAT!E1943</f>
        <v>1268</v>
      </c>
      <c r="E1940" s="2">
        <f t="shared" si="120"/>
        <v>54696</v>
      </c>
      <c r="F1940" s="6" t="str">
        <f t="shared" si="123"/>
        <v>BEARISH</v>
      </c>
      <c r="G1940" s="6" t="str">
        <f t="shared" si="122"/>
        <v>WEAK</v>
      </c>
      <c r="H1940" s="6" t="str">
        <f t="shared" si="121"/>
        <v>BEARISH DIVERGENCE</v>
      </c>
    </row>
    <row r="1941" spans="1:8" ht="13.5" x14ac:dyDescent="0.25">
      <c r="A1941" s="3">
        <f>TITRES_STAT!B1944</f>
        <v>44834</v>
      </c>
      <c r="B1941" s="6">
        <f>TITRES_STAT!C1944</f>
        <v>24.7</v>
      </c>
      <c r="C1941" s="6">
        <f>TITRES_STAT!D1944</f>
        <v>14.932399999999999</v>
      </c>
      <c r="D1941" s="6">
        <f>TITRES_STAT!E1944</f>
        <v>1296</v>
      </c>
      <c r="E1941" s="2">
        <f t="shared" si="120"/>
        <v>55992</v>
      </c>
      <c r="F1941" s="6" t="str">
        <f t="shared" si="123"/>
        <v>BEARISH</v>
      </c>
      <c r="G1941" s="6" t="str">
        <f t="shared" si="122"/>
        <v>WEAK</v>
      </c>
      <c r="H1941" s="6" t="str">
        <f t="shared" si="121"/>
        <v>BEARISH DIVERGENCE</v>
      </c>
    </row>
    <row r="1942" spans="1:8" ht="13.5" x14ac:dyDescent="0.25">
      <c r="A1942" s="3">
        <f>TITRES_STAT!B1945</f>
        <v>44837</v>
      </c>
      <c r="B1942" s="6">
        <f>TITRES_STAT!C1945</f>
        <v>24.69</v>
      </c>
      <c r="C1942" s="6">
        <f>TITRES_STAT!D1945</f>
        <v>14.926299999999999</v>
      </c>
      <c r="D1942" s="6">
        <f>TITRES_STAT!E1945</f>
        <v>310</v>
      </c>
      <c r="E1942" s="2">
        <f t="shared" si="120"/>
        <v>55682</v>
      </c>
      <c r="F1942" s="6" t="str">
        <f t="shared" si="123"/>
        <v>BEARISH</v>
      </c>
      <c r="G1942" s="6" t="str">
        <f t="shared" si="122"/>
        <v>WEAK</v>
      </c>
      <c r="H1942" s="6" t="str">
        <f t="shared" si="121"/>
        <v>CONFIRMED BEARISH</v>
      </c>
    </row>
    <row r="1943" spans="1:8" ht="13.5" x14ac:dyDescent="0.25">
      <c r="A1943" s="3">
        <f>TITRES_STAT!B1946</f>
        <v>44838</v>
      </c>
      <c r="B1943" s="6">
        <f>TITRES_STAT!C1946</f>
        <v>24.58</v>
      </c>
      <c r="C1943" s="6">
        <f>TITRES_STAT!D1946</f>
        <v>14.8598</v>
      </c>
      <c r="D1943" s="6">
        <f>TITRES_STAT!E1946</f>
        <v>912</v>
      </c>
      <c r="E1943" s="2">
        <f t="shared" si="120"/>
        <v>54770</v>
      </c>
      <c r="F1943" s="6" t="str">
        <f t="shared" si="123"/>
        <v>BEARISH</v>
      </c>
      <c r="G1943" s="6" t="str">
        <f t="shared" si="122"/>
        <v>WEAK</v>
      </c>
      <c r="H1943" s="6" t="str">
        <f t="shared" si="121"/>
        <v>CONFIRMED BEARISH</v>
      </c>
    </row>
    <row r="1944" spans="1:8" ht="13.5" x14ac:dyDescent="0.25">
      <c r="A1944" s="3">
        <f>TITRES_STAT!B1947</f>
        <v>44839</v>
      </c>
      <c r="B1944" s="6">
        <f>TITRES_STAT!C1947</f>
        <v>24.4</v>
      </c>
      <c r="C1944" s="6">
        <f>TITRES_STAT!D1947</f>
        <v>14.750999999999999</v>
      </c>
      <c r="D1944" s="6">
        <f>TITRES_STAT!E1947</f>
        <v>2018</v>
      </c>
      <c r="E1944" s="2">
        <f t="shared" si="120"/>
        <v>52752</v>
      </c>
      <c r="F1944" s="6" t="str">
        <f t="shared" si="123"/>
        <v>BEARISH</v>
      </c>
      <c r="G1944" s="6" t="str">
        <f t="shared" si="122"/>
        <v>WEAK</v>
      </c>
      <c r="H1944" s="6" t="str">
        <f t="shared" si="121"/>
        <v>CONFIRMED BEARISH</v>
      </c>
    </row>
    <row r="1945" spans="1:8" ht="13.5" x14ac:dyDescent="0.25">
      <c r="A1945" s="3">
        <f>TITRES_STAT!B1948</f>
        <v>44840</v>
      </c>
      <c r="B1945" s="6">
        <f>TITRES_STAT!C1948</f>
        <v>24.45</v>
      </c>
      <c r="C1945" s="6">
        <f>TITRES_STAT!D1948</f>
        <v>14.7812</v>
      </c>
      <c r="D1945" s="6">
        <f>TITRES_STAT!E1948</f>
        <v>5</v>
      </c>
      <c r="E1945" s="2">
        <f t="shared" si="120"/>
        <v>52757</v>
      </c>
      <c r="F1945" s="6" t="str">
        <f t="shared" si="123"/>
        <v>BEARISH</v>
      </c>
      <c r="G1945" s="6" t="str">
        <f t="shared" si="122"/>
        <v>WEAK</v>
      </c>
      <c r="H1945" s="6" t="str">
        <f t="shared" si="121"/>
        <v>CONFIRMED BEARISH</v>
      </c>
    </row>
    <row r="1946" spans="1:8" ht="13.5" x14ac:dyDescent="0.25">
      <c r="A1946" s="3">
        <f>TITRES_STAT!B1949</f>
        <v>44841</v>
      </c>
      <c r="B1946" s="6">
        <f>TITRES_STAT!C1949</f>
        <v>24.4</v>
      </c>
      <c r="C1946" s="6">
        <f>TITRES_STAT!D1949</f>
        <v>14.750999999999999</v>
      </c>
      <c r="D1946" s="6">
        <f>TITRES_STAT!E1949</f>
        <v>707</v>
      </c>
      <c r="E1946" s="2">
        <f t="shared" si="120"/>
        <v>52050</v>
      </c>
      <c r="F1946" s="6" t="str">
        <f t="shared" si="123"/>
        <v>BEARISH</v>
      </c>
      <c r="G1946" s="6" t="str">
        <f t="shared" si="122"/>
        <v>WEAK</v>
      </c>
      <c r="H1946" s="6" t="str">
        <f t="shared" si="121"/>
        <v>CONFIRMED BEARISH</v>
      </c>
    </row>
    <row r="1947" spans="1:8" ht="13.5" x14ac:dyDescent="0.25">
      <c r="A1947" s="3">
        <f>TITRES_STAT!B1950</f>
        <v>44844</v>
      </c>
      <c r="B1947" s="6">
        <f>TITRES_STAT!C1950</f>
        <v>24.45</v>
      </c>
      <c r="C1947" s="6">
        <f>TITRES_STAT!D1950</f>
        <v>14.7812</v>
      </c>
      <c r="D1947" s="6">
        <f>TITRES_STAT!E1950</f>
        <v>1772</v>
      </c>
      <c r="E1947" s="2">
        <f t="shared" si="120"/>
        <v>53822</v>
      </c>
      <c r="F1947" s="6" t="str">
        <f t="shared" si="123"/>
        <v>BEARISH</v>
      </c>
      <c r="G1947" s="6" t="str">
        <f t="shared" si="122"/>
        <v>WEAK</v>
      </c>
      <c r="H1947" s="6" t="str">
        <f t="shared" si="121"/>
        <v>CONFIRMED BEARISH</v>
      </c>
    </row>
    <row r="1948" spans="1:8" ht="13.5" x14ac:dyDescent="0.25">
      <c r="A1948" s="3">
        <f>TITRES_STAT!B1951</f>
        <v>44845</v>
      </c>
      <c r="B1948" s="6">
        <f>TITRES_STAT!C1951</f>
        <v>24.45</v>
      </c>
      <c r="C1948" s="6">
        <f>TITRES_STAT!D1951</f>
        <v>14.7812</v>
      </c>
      <c r="D1948" s="6">
        <f>TITRES_STAT!E1951</f>
        <v>510</v>
      </c>
      <c r="E1948" s="2">
        <f t="shared" si="120"/>
        <v>53822</v>
      </c>
      <c r="F1948" s="6" t="str">
        <f t="shared" si="123"/>
        <v>BEARISH</v>
      </c>
      <c r="G1948" s="6" t="str">
        <f t="shared" si="122"/>
        <v>NEUTRAL</v>
      </c>
      <c r="H1948" s="6" t="str">
        <f t="shared" si="121"/>
        <v>CONFIRMED BEARISH</v>
      </c>
    </row>
    <row r="1949" spans="1:8" ht="13.5" x14ac:dyDescent="0.25">
      <c r="A1949" s="3">
        <f>TITRES_STAT!B1952</f>
        <v>44846</v>
      </c>
      <c r="B1949" s="6">
        <f>TITRES_STAT!C1952</f>
        <v>24.45</v>
      </c>
      <c r="C1949" s="6">
        <f>TITRES_STAT!D1952</f>
        <v>14.7812</v>
      </c>
      <c r="D1949" s="6">
        <f>TITRES_STAT!E1952</f>
        <v>5</v>
      </c>
      <c r="E1949" s="2">
        <f t="shared" si="120"/>
        <v>53822</v>
      </c>
      <c r="F1949" s="6" t="str">
        <f t="shared" si="123"/>
        <v>BULLISH</v>
      </c>
      <c r="G1949" s="6" t="str">
        <f t="shared" si="122"/>
        <v>STRONG</v>
      </c>
      <c r="H1949" s="6" t="str">
        <f t="shared" si="121"/>
        <v>CONFIRMED BULLISH</v>
      </c>
    </row>
    <row r="1950" spans="1:8" ht="13.5" x14ac:dyDescent="0.25">
      <c r="A1950" s="3">
        <f>TITRES_STAT!B1953</f>
        <v>44847</v>
      </c>
      <c r="B1950" s="6">
        <f>TITRES_STAT!C1953</f>
        <v>24.45</v>
      </c>
      <c r="C1950" s="6">
        <f>TITRES_STAT!D1953</f>
        <v>14.7812</v>
      </c>
      <c r="D1950" s="6">
        <f>TITRES_STAT!E1953</f>
        <v>0</v>
      </c>
      <c r="E1950" s="2">
        <f t="shared" si="120"/>
        <v>53822</v>
      </c>
      <c r="F1950" s="6" t="str">
        <f t="shared" si="123"/>
        <v>BULLISH</v>
      </c>
      <c r="G1950" s="6" t="str">
        <f t="shared" si="122"/>
        <v>STRONG</v>
      </c>
      <c r="H1950" s="6" t="str">
        <f t="shared" si="121"/>
        <v>NEUTRAL</v>
      </c>
    </row>
    <row r="1951" spans="1:8" ht="13.5" x14ac:dyDescent="0.25">
      <c r="A1951" s="3">
        <f>TITRES_STAT!B1954</f>
        <v>44848</v>
      </c>
      <c r="B1951" s="6">
        <f>TITRES_STAT!C1954</f>
        <v>24.45</v>
      </c>
      <c r="C1951" s="6">
        <f>TITRES_STAT!D1954</f>
        <v>14.7812</v>
      </c>
      <c r="D1951" s="6">
        <f>TITRES_STAT!E1954</f>
        <v>110</v>
      </c>
      <c r="E1951" s="2">
        <f t="shared" si="120"/>
        <v>53822</v>
      </c>
      <c r="F1951" s="6" t="str">
        <f t="shared" si="123"/>
        <v>BULLISH</v>
      </c>
      <c r="G1951" s="6" t="str">
        <f t="shared" si="122"/>
        <v>STRONG</v>
      </c>
      <c r="H1951" s="6" t="str">
        <f t="shared" si="121"/>
        <v>CONFIRMED BULLISH</v>
      </c>
    </row>
    <row r="1952" spans="1:8" ht="13.5" x14ac:dyDescent="0.25">
      <c r="A1952" s="3">
        <f>TITRES_STAT!B1955</f>
        <v>44851</v>
      </c>
      <c r="B1952" s="6">
        <f>TITRES_STAT!C1955</f>
        <v>24.58</v>
      </c>
      <c r="C1952" s="6">
        <f>TITRES_STAT!D1955</f>
        <v>14.8598</v>
      </c>
      <c r="D1952" s="6">
        <f>TITRES_STAT!E1955</f>
        <v>3758</v>
      </c>
      <c r="E1952" s="2">
        <f t="shared" si="120"/>
        <v>57580</v>
      </c>
      <c r="F1952" s="6" t="str">
        <f t="shared" si="123"/>
        <v>BULLISH</v>
      </c>
      <c r="G1952" s="6" t="str">
        <f t="shared" si="122"/>
        <v>STRONG</v>
      </c>
      <c r="H1952" s="6" t="str">
        <f t="shared" si="121"/>
        <v>CONFIRMED BULLISH</v>
      </c>
    </row>
    <row r="1953" spans="1:8" ht="13.5" x14ac:dyDescent="0.25">
      <c r="A1953" s="3">
        <f>TITRES_STAT!B1956</f>
        <v>44852</v>
      </c>
      <c r="B1953" s="6">
        <f>TITRES_STAT!C1956</f>
        <v>24.45</v>
      </c>
      <c r="C1953" s="6">
        <f>TITRES_STAT!D1956</f>
        <v>14.7812</v>
      </c>
      <c r="D1953" s="6">
        <f>TITRES_STAT!E1956</f>
        <v>1570</v>
      </c>
      <c r="E1953" s="2">
        <f t="shared" si="120"/>
        <v>56010</v>
      </c>
      <c r="F1953" s="6" t="str">
        <f t="shared" si="123"/>
        <v>BULLISH</v>
      </c>
      <c r="G1953" s="6" t="str">
        <f t="shared" si="122"/>
        <v>STRONG</v>
      </c>
      <c r="H1953" s="6" t="str">
        <f t="shared" si="121"/>
        <v>NEUTRAL</v>
      </c>
    </row>
    <row r="1954" spans="1:8" ht="13.5" x14ac:dyDescent="0.25">
      <c r="A1954" s="3">
        <f>TITRES_STAT!B1957</f>
        <v>44853</v>
      </c>
      <c r="B1954" s="6">
        <f>TITRES_STAT!C1957</f>
        <v>24.45</v>
      </c>
      <c r="C1954" s="6">
        <f>TITRES_STAT!D1957</f>
        <v>14.7812</v>
      </c>
      <c r="D1954" s="6">
        <f>TITRES_STAT!E1957</f>
        <v>410</v>
      </c>
      <c r="E1954" s="2">
        <f t="shared" si="120"/>
        <v>56010</v>
      </c>
      <c r="F1954" s="6" t="str">
        <f t="shared" si="123"/>
        <v>BULLISH</v>
      </c>
      <c r="G1954" s="6" t="str">
        <f t="shared" si="122"/>
        <v>STRONG</v>
      </c>
      <c r="H1954" s="6" t="str">
        <f t="shared" si="121"/>
        <v>NEUTRAL</v>
      </c>
    </row>
    <row r="1955" spans="1:8" ht="13.5" x14ac:dyDescent="0.25">
      <c r="A1955" s="3">
        <f>TITRES_STAT!B1958</f>
        <v>44854</v>
      </c>
      <c r="B1955" s="6">
        <f>TITRES_STAT!C1958</f>
        <v>24.45</v>
      </c>
      <c r="C1955" s="6">
        <f>TITRES_STAT!D1958</f>
        <v>14.7812</v>
      </c>
      <c r="D1955" s="6">
        <f>TITRES_STAT!E1958</f>
        <v>337</v>
      </c>
      <c r="E1955" s="2">
        <f t="shared" si="120"/>
        <v>56010</v>
      </c>
      <c r="F1955" s="6" t="str">
        <f t="shared" si="123"/>
        <v>BULLISH</v>
      </c>
      <c r="G1955" s="6" t="str">
        <f t="shared" si="122"/>
        <v>STRONG</v>
      </c>
      <c r="H1955" s="6" t="str">
        <f t="shared" si="121"/>
        <v>NEUTRAL</v>
      </c>
    </row>
    <row r="1956" spans="1:8" ht="13.5" x14ac:dyDescent="0.25">
      <c r="A1956" s="3">
        <f>TITRES_STAT!B1959</f>
        <v>44855</v>
      </c>
      <c r="B1956" s="6">
        <f>TITRES_STAT!C1959</f>
        <v>24.58</v>
      </c>
      <c r="C1956" s="6">
        <f>TITRES_STAT!D1959</f>
        <v>14.8598</v>
      </c>
      <c r="D1956" s="6">
        <f>TITRES_STAT!E1959</f>
        <v>28</v>
      </c>
      <c r="E1956" s="2">
        <f t="shared" si="120"/>
        <v>56038</v>
      </c>
      <c r="F1956" s="6" t="str">
        <f t="shared" si="123"/>
        <v>BULLISH</v>
      </c>
      <c r="G1956" s="6" t="str">
        <f t="shared" si="122"/>
        <v>STRONG</v>
      </c>
      <c r="H1956" s="6" t="str">
        <f t="shared" si="121"/>
        <v>CONFIRMED BULLISH</v>
      </c>
    </row>
    <row r="1957" spans="1:8" ht="13.5" x14ac:dyDescent="0.25">
      <c r="A1957" s="3">
        <f>TITRES_STAT!B1960</f>
        <v>44858</v>
      </c>
      <c r="B1957" s="6">
        <f>TITRES_STAT!C1960</f>
        <v>24.58</v>
      </c>
      <c r="C1957" s="6">
        <f>TITRES_STAT!D1960</f>
        <v>14.8598</v>
      </c>
      <c r="D1957" s="6">
        <f>TITRES_STAT!E1960</f>
        <v>631</v>
      </c>
      <c r="E1957" s="2">
        <f t="shared" si="120"/>
        <v>56038</v>
      </c>
      <c r="F1957" s="6" t="str">
        <f t="shared" si="123"/>
        <v>BEARISH</v>
      </c>
      <c r="G1957" s="6" t="str">
        <f t="shared" si="122"/>
        <v>WEAK</v>
      </c>
      <c r="H1957" s="6" t="str">
        <f t="shared" si="121"/>
        <v>NEUTRAL</v>
      </c>
    </row>
    <row r="1958" spans="1:8" ht="13.5" x14ac:dyDescent="0.25">
      <c r="A1958" s="3">
        <f>TITRES_STAT!B1961</f>
        <v>44859</v>
      </c>
      <c r="B1958" s="6">
        <f>TITRES_STAT!C1961</f>
        <v>24.58</v>
      </c>
      <c r="C1958" s="6">
        <f>TITRES_STAT!D1961</f>
        <v>14.8598</v>
      </c>
      <c r="D1958" s="6">
        <f>TITRES_STAT!E1961</f>
        <v>0</v>
      </c>
      <c r="E1958" s="2">
        <f t="shared" si="120"/>
        <v>56038</v>
      </c>
      <c r="F1958" s="6" t="str">
        <f t="shared" si="123"/>
        <v>BULLISH</v>
      </c>
      <c r="G1958" s="6" t="str">
        <f t="shared" si="122"/>
        <v>NEUTRAL</v>
      </c>
      <c r="H1958" s="6" t="str">
        <f t="shared" si="121"/>
        <v>CONFIRMED BULLISH</v>
      </c>
    </row>
    <row r="1959" spans="1:8" ht="13.5" x14ac:dyDescent="0.25">
      <c r="A1959" s="3">
        <f>TITRES_STAT!B1962</f>
        <v>44860</v>
      </c>
      <c r="B1959" s="6">
        <f>TITRES_STAT!C1962</f>
        <v>24.57</v>
      </c>
      <c r="C1959" s="6">
        <f>TITRES_STAT!D1962</f>
        <v>14.8538</v>
      </c>
      <c r="D1959" s="6">
        <f>TITRES_STAT!E1962</f>
        <v>14415</v>
      </c>
      <c r="E1959" s="2">
        <f t="shared" si="120"/>
        <v>41623</v>
      </c>
      <c r="F1959" s="6" t="str">
        <f t="shared" si="123"/>
        <v>BEARISH</v>
      </c>
      <c r="G1959" s="6" t="str">
        <f t="shared" si="122"/>
        <v>WEAK</v>
      </c>
      <c r="H1959" s="6" t="str">
        <f t="shared" si="121"/>
        <v>BEARISH DIVERGENCE</v>
      </c>
    </row>
    <row r="1960" spans="1:8" ht="13.5" x14ac:dyDescent="0.25">
      <c r="A1960" s="3">
        <f>TITRES_STAT!B1963</f>
        <v>44861</v>
      </c>
      <c r="B1960" s="6">
        <f>TITRES_STAT!C1963</f>
        <v>24.58</v>
      </c>
      <c r="C1960" s="6">
        <f>TITRES_STAT!D1963</f>
        <v>14.8598</v>
      </c>
      <c r="D1960" s="6">
        <f>TITRES_STAT!E1963</f>
        <v>944</v>
      </c>
      <c r="E1960" s="2">
        <f t="shared" si="120"/>
        <v>42567</v>
      </c>
      <c r="F1960" s="6" t="str">
        <f t="shared" si="123"/>
        <v>BEARISH</v>
      </c>
      <c r="G1960" s="6" t="str">
        <f t="shared" si="122"/>
        <v>WEAK</v>
      </c>
      <c r="H1960" s="6" t="str">
        <f t="shared" si="121"/>
        <v>BEARISH DIVERGENCE</v>
      </c>
    </row>
    <row r="1961" spans="1:8" ht="13.5" x14ac:dyDescent="0.25">
      <c r="A1961" s="3">
        <f>TITRES_STAT!B1964</f>
        <v>44862</v>
      </c>
      <c r="B1961" s="6">
        <f>TITRES_STAT!C1964</f>
        <v>24.58</v>
      </c>
      <c r="C1961" s="6">
        <f>TITRES_STAT!D1964</f>
        <v>14.8598</v>
      </c>
      <c r="D1961" s="6">
        <f>TITRES_STAT!E1964</f>
        <v>5887</v>
      </c>
      <c r="E1961" s="2">
        <f t="shared" si="120"/>
        <v>42567</v>
      </c>
      <c r="F1961" s="6" t="str">
        <f t="shared" si="123"/>
        <v>BEARISH</v>
      </c>
      <c r="G1961" s="6" t="str">
        <f t="shared" si="122"/>
        <v>WEAK</v>
      </c>
      <c r="H1961" s="6" t="str">
        <f t="shared" si="121"/>
        <v>NEUTRAL</v>
      </c>
    </row>
    <row r="1962" spans="1:8" ht="13.5" x14ac:dyDescent="0.25">
      <c r="A1962" s="3">
        <f>TITRES_STAT!B1965</f>
        <v>44865</v>
      </c>
      <c r="B1962" s="6">
        <f>TITRES_STAT!C1965</f>
        <v>24.58</v>
      </c>
      <c r="C1962" s="6">
        <f>TITRES_STAT!D1965</f>
        <v>14.8598</v>
      </c>
      <c r="D1962" s="6">
        <f>TITRES_STAT!E1965</f>
        <v>1243</v>
      </c>
      <c r="E1962" s="2">
        <f t="shared" si="120"/>
        <v>42567</v>
      </c>
      <c r="F1962" s="6" t="str">
        <f t="shared" si="123"/>
        <v>BEARISH</v>
      </c>
      <c r="G1962" s="6" t="str">
        <f t="shared" si="122"/>
        <v>WEAK</v>
      </c>
      <c r="H1962" s="6" t="str">
        <f t="shared" si="121"/>
        <v>NEUTRAL</v>
      </c>
    </row>
    <row r="1963" spans="1:8" ht="13.5" x14ac:dyDescent="0.25">
      <c r="A1963" s="3">
        <f>TITRES_STAT!B1966</f>
        <v>44866</v>
      </c>
      <c r="B1963" s="6">
        <f>TITRES_STAT!C1966</f>
        <v>24.58</v>
      </c>
      <c r="C1963" s="6">
        <f>TITRES_STAT!D1966</f>
        <v>14.8598</v>
      </c>
      <c r="D1963" s="6">
        <f>TITRES_STAT!E1966</f>
        <v>2271</v>
      </c>
      <c r="E1963" s="2">
        <f t="shared" si="120"/>
        <v>42567</v>
      </c>
      <c r="F1963" s="6" t="str">
        <f t="shared" si="123"/>
        <v>BEARISH</v>
      </c>
      <c r="G1963" s="6" t="str">
        <f t="shared" si="122"/>
        <v>WEAK</v>
      </c>
      <c r="H1963" s="6" t="str">
        <f t="shared" si="121"/>
        <v>NEUTRAL</v>
      </c>
    </row>
    <row r="1964" spans="1:8" ht="13.5" x14ac:dyDescent="0.25">
      <c r="A1964" s="3">
        <f>TITRES_STAT!B1967</f>
        <v>44867</v>
      </c>
      <c r="B1964" s="6">
        <f>TITRES_STAT!C1967</f>
        <v>24.58</v>
      </c>
      <c r="C1964" s="6">
        <f>TITRES_STAT!D1967</f>
        <v>14.8598</v>
      </c>
      <c r="D1964" s="6">
        <f>TITRES_STAT!E1967</f>
        <v>150</v>
      </c>
      <c r="E1964" s="2">
        <f t="shared" si="120"/>
        <v>42567</v>
      </c>
      <c r="F1964" s="6" t="str">
        <f t="shared" si="123"/>
        <v>BULLISH</v>
      </c>
      <c r="G1964" s="6" t="str">
        <f t="shared" si="122"/>
        <v>STRONG</v>
      </c>
      <c r="H1964" s="6" t="str">
        <f t="shared" si="121"/>
        <v>CONFIRMED BULLISH</v>
      </c>
    </row>
    <row r="1965" spans="1:8" ht="13.5" x14ac:dyDescent="0.25">
      <c r="A1965" s="3">
        <f>TITRES_STAT!B1968</f>
        <v>44868</v>
      </c>
      <c r="B1965" s="6">
        <f>TITRES_STAT!C1968</f>
        <v>24.58</v>
      </c>
      <c r="C1965" s="6">
        <f>TITRES_STAT!D1968</f>
        <v>14.8598</v>
      </c>
      <c r="D1965" s="6">
        <f>TITRES_STAT!E1968</f>
        <v>1374</v>
      </c>
      <c r="E1965" s="2">
        <f t="shared" si="120"/>
        <v>42567</v>
      </c>
      <c r="F1965" s="6" t="str">
        <f t="shared" si="123"/>
        <v>NEUTRAL</v>
      </c>
      <c r="G1965" s="6" t="str">
        <f t="shared" si="122"/>
        <v>NEUTRAL</v>
      </c>
      <c r="H1965" s="6" t="str">
        <f t="shared" si="121"/>
        <v>NEUTRAL</v>
      </c>
    </row>
    <row r="1966" spans="1:8" ht="13.5" x14ac:dyDescent="0.25">
      <c r="A1966" s="3">
        <f>TITRES_STAT!B1969</f>
        <v>44869</v>
      </c>
      <c r="B1966" s="6">
        <f>TITRES_STAT!C1969</f>
        <v>24.58</v>
      </c>
      <c r="C1966" s="6">
        <f>TITRES_STAT!D1969</f>
        <v>14.8598</v>
      </c>
      <c r="D1966" s="6">
        <f>TITRES_STAT!E1969</f>
        <v>1200</v>
      </c>
      <c r="E1966" s="2">
        <f t="shared" si="120"/>
        <v>42567</v>
      </c>
      <c r="F1966" s="6" t="str">
        <f t="shared" si="123"/>
        <v>NEUTRAL</v>
      </c>
      <c r="G1966" s="6" t="str">
        <f t="shared" si="122"/>
        <v>NEUTRAL</v>
      </c>
      <c r="H1966" s="6" t="str">
        <f t="shared" si="121"/>
        <v>NEUTRAL</v>
      </c>
    </row>
    <row r="1967" spans="1:8" ht="13.5" x14ac:dyDescent="0.25">
      <c r="A1967" s="3">
        <f>TITRES_STAT!B1970</f>
        <v>44872</v>
      </c>
      <c r="B1967" s="6">
        <f>TITRES_STAT!C1970</f>
        <v>24.58</v>
      </c>
      <c r="C1967" s="6">
        <f>TITRES_STAT!D1970</f>
        <v>14.8598</v>
      </c>
      <c r="D1967" s="6">
        <f>TITRES_STAT!E1970</f>
        <v>150</v>
      </c>
      <c r="E1967" s="2">
        <f t="shared" si="120"/>
        <v>42567</v>
      </c>
      <c r="F1967" s="6" t="str">
        <f t="shared" si="123"/>
        <v>NEUTRAL</v>
      </c>
      <c r="G1967" s="6" t="str">
        <f t="shared" si="122"/>
        <v>NEUTRAL</v>
      </c>
      <c r="H1967" s="6" t="str">
        <f t="shared" si="121"/>
        <v>NEUTRAL</v>
      </c>
    </row>
    <row r="1968" spans="1:8" ht="13.5" x14ac:dyDescent="0.25">
      <c r="A1968" s="3">
        <f>TITRES_STAT!B1971</f>
        <v>44873</v>
      </c>
      <c r="B1968" s="6">
        <f>TITRES_STAT!C1971</f>
        <v>24.58</v>
      </c>
      <c r="C1968" s="6">
        <f>TITRES_STAT!D1971</f>
        <v>14.8598</v>
      </c>
      <c r="D1968" s="6">
        <f>TITRES_STAT!E1971</f>
        <v>0</v>
      </c>
      <c r="E1968" s="2">
        <f t="shared" si="120"/>
        <v>42567</v>
      </c>
      <c r="F1968" s="6" t="str">
        <f t="shared" si="123"/>
        <v>NEUTRAL</v>
      </c>
      <c r="G1968" s="6" t="str">
        <f t="shared" si="122"/>
        <v>NEUTRAL</v>
      </c>
      <c r="H1968" s="6" t="str">
        <f t="shared" si="121"/>
        <v>NEUTRAL</v>
      </c>
    </row>
    <row r="1969" spans="1:8" ht="13.5" x14ac:dyDescent="0.25">
      <c r="A1969" s="3">
        <f>TITRES_STAT!B1972</f>
        <v>44874</v>
      </c>
      <c r="B1969" s="6">
        <f>TITRES_STAT!C1972</f>
        <v>24.58</v>
      </c>
      <c r="C1969" s="6">
        <f>TITRES_STAT!D1972</f>
        <v>14.8598</v>
      </c>
      <c r="D1969" s="6">
        <f>TITRES_STAT!E1972</f>
        <v>2405</v>
      </c>
      <c r="E1969" s="2">
        <f t="shared" si="120"/>
        <v>42567</v>
      </c>
      <c r="F1969" s="6" t="str">
        <f t="shared" si="123"/>
        <v>NEUTRAL</v>
      </c>
      <c r="G1969" s="6" t="str">
        <f t="shared" si="122"/>
        <v>NEUTRAL</v>
      </c>
      <c r="H1969" s="6" t="str">
        <f t="shared" si="121"/>
        <v>NEUTRAL</v>
      </c>
    </row>
    <row r="1970" spans="1:8" ht="13.5" x14ac:dyDescent="0.25">
      <c r="A1970" s="3">
        <f>TITRES_STAT!B1973</f>
        <v>44875</v>
      </c>
      <c r="B1970" s="6">
        <f>TITRES_STAT!C1973</f>
        <v>24.59</v>
      </c>
      <c r="C1970" s="6">
        <f>TITRES_STAT!D1973</f>
        <v>14.8659</v>
      </c>
      <c r="D1970" s="6">
        <f>TITRES_STAT!E1973</f>
        <v>190</v>
      </c>
      <c r="E1970" s="2">
        <f t="shared" si="120"/>
        <v>42757</v>
      </c>
      <c r="F1970" s="6" t="str">
        <f t="shared" si="123"/>
        <v>BULLISH</v>
      </c>
      <c r="G1970" s="6" t="str">
        <f t="shared" si="122"/>
        <v>NEUTRAL</v>
      </c>
      <c r="H1970" s="6" t="str">
        <f t="shared" si="121"/>
        <v>CONFIRMED BULLISH</v>
      </c>
    </row>
    <row r="1971" spans="1:8" ht="13.5" x14ac:dyDescent="0.25">
      <c r="A1971" s="3">
        <f>TITRES_STAT!B1974</f>
        <v>44876</v>
      </c>
      <c r="B1971" s="6">
        <f>TITRES_STAT!C1974</f>
        <v>24.59</v>
      </c>
      <c r="C1971" s="6">
        <f>TITRES_STAT!D1974</f>
        <v>14.8659</v>
      </c>
      <c r="D1971" s="6">
        <f>TITRES_STAT!E1974</f>
        <v>2190</v>
      </c>
      <c r="E1971" s="2">
        <f t="shared" si="120"/>
        <v>42757</v>
      </c>
      <c r="F1971" s="6" t="str">
        <f t="shared" si="123"/>
        <v>BULLISH</v>
      </c>
      <c r="G1971" s="6" t="str">
        <f t="shared" si="122"/>
        <v>NEUTRAL</v>
      </c>
      <c r="H1971" s="6" t="str">
        <f t="shared" si="121"/>
        <v>CONFIRMED BULLISH</v>
      </c>
    </row>
    <row r="1972" spans="1:8" ht="13.5" x14ac:dyDescent="0.25">
      <c r="A1972" s="3">
        <f>TITRES_STAT!B1975</f>
        <v>44879</v>
      </c>
      <c r="B1972" s="6">
        <f>TITRES_STAT!C1975</f>
        <v>24.59</v>
      </c>
      <c r="C1972" s="6">
        <f>TITRES_STAT!D1975</f>
        <v>14.8659</v>
      </c>
      <c r="D1972" s="6">
        <f>TITRES_STAT!E1975</f>
        <v>11291</v>
      </c>
      <c r="E1972" s="2">
        <f t="shared" si="120"/>
        <v>42757</v>
      </c>
      <c r="F1972" s="6" t="str">
        <f t="shared" si="123"/>
        <v>BULLISH</v>
      </c>
      <c r="G1972" s="6" t="str">
        <f t="shared" si="122"/>
        <v>NEUTRAL</v>
      </c>
      <c r="H1972" s="6" t="str">
        <f t="shared" si="121"/>
        <v>CONFIRMED BULLISH</v>
      </c>
    </row>
    <row r="1973" spans="1:8" ht="13.5" x14ac:dyDescent="0.25">
      <c r="A1973" s="3">
        <f>TITRES_STAT!B1976</f>
        <v>44880</v>
      </c>
      <c r="B1973" s="6">
        <f>TITRES_STAT!C1976</f>
        <v>24.6</v>
      </c>
      <c r="C1973" s="6">
        <f>TITRES_STAT!D1976</f>
        <v>14.8719</v>
      </c>
      <c r="D1973" s="6">
        <f>TITRES_STAT!E1976</f>
        <v>925</v>
      </c>
      <c r="E1973" s="2">
        <f t="shared" si="120"/>
        <v>43682</v>
      </c>
      <c r="F1973" s="6" t="str">
        <f t="shared" si="123"/>
        <v>BULLISH</v>
      </c>
      <c r="G1973" s="6" t="str">
        <f t="shared" si="122"/>
        <v>STRONG</v>
      </c>
      <c r="H1973" s="6" t="str">
        <f t="shared" si="121"/>
        <v>CONFIRMED BULLISH</v>
      </c>
    </row>
    <row r="1974" spans="1:8" ht="13.5" x14ac:dyDescent="0.25">
      <c r="A1974" s="3">
        <f>TITRES_STAT!B1977</f>
        <v>44881</v>
      </c>
      <c r="B1974" s="6">
        <f>TITRES_STAT!C1977</f>
        <v>24.61</v>
      </c>
      <c r="C1974" s="6">
        <f>TITRES_STAT!D1977</f>
        <v>14.878</v>
      </c>
      <c r="D1974" s="6">
        <f>TITRES_STAT!E1977</f>
        <v>316</v>
      </c>
      <c r="E1974" s="2">
        <f t="shared" si="120"/>
        <v>43998</v>
      </c>
      <c r="F1974" s="6" t="str">
        <f t="shared" si="123"/>
        <v>BULLISH</v>
      </c>
      <c r="G1974" s="6" t="str">
        <f t="shared" si="122"/>
        <v>STRONG</v>
      </c>
      <c r="H1974" s="6" t="str">
        <f t="shared" si="121"/>
        <v>CONFIRMED BULLISH</v>
      </c>
    </row>
    <row r="1975" spans="1:8" ht="13.5" x14ac:dyDescent="0.25">
      <c r="A1975" s="3">
        <f>TITRES_STAT!B1978</f>
        <v>44882</v>
      </c>
      <c r="B1975" s="6">
        <f>TITRES_STAT!C1978</f>
        <v>24.61</v>
      </c>
      <c r="C1975" s="6">
        <f>TITRES_STAT!D1978</f>
        <v>14.878</v>
      </c>
      <c r="D1975" s="6">
        <f>TITRES_STAT!E1978</f>
        <v>134</v>
      </c>
      <c r="E1975" s="2">
        <f t="shared" si="120"/>
        <v>43998</v>
      </c>
      <c r="F1975" s="6" t="str">
        <f t="shared" si="123"/>
        <v>BULLISH</v>
      </c>
      <c r="G1975" s="6" t="str">
        <f t="shared" si="122"/>
        <v>STRONG</v>
      </c>
      <c r="H1975" s="6" t="str">
        <f t="shared" si="121"/>
        <v>CONFIRMED BULLISH</v>
      </c>
    </row>
    <row r="1976" spans="1:8" ht="13.5" x14ac:dyDescent="0.25">
      <c r="A1976" s="3">
        <f>TITRES_STAT!B1979</f>
        <v>44883</v>
      </c>
      <c r="B1976" s="6">
        <f>TITRES_STAT!C1979</f>
        <v>24.3</v>
      </c>
      <c r="C1976" s="6">
        <f>TITRES_STAT!D1979</f>
        <v>14.6905</v>
      </c>
      <c r="D1976" s="6">
        <f>TITRES_STAT!E1979</f>
        <v>656</v>
      </c>
      <c r="E1976" s="2">
        <f t="shared" si="120"/>
        <v>43342</v>
      </c>
      <c r="F1976" s="6" t="str">
        <f t="shared" si="123"/>
        <v>BULLISH</v>
      </c>
      <c r="G1976" s="6" t="str">
        <f t="shared" si="122"/>
        <v>NEUTRAL</v>
      </c>
      <c r="H1976" s="6" t="str">
        <f t="shared" si="121"/>
        <v>BULLISH DIVERGENCE</v>
      </c>
    </row>
    <row r="1977" spans="1:8" ht="13.5" x14ac:dyDescent="0.25">
      <c r="A1977" s="3">
        <f>TITRES_STAT!B1980</f>
        <v>44886</v>
      </c>
      <c r="B1977" s="6">
        <f>TITRES_STAT!C1980</f>
        <v>24.61</v>
      </c>
      <c r="C1977" s="6">
        <f>TITRES_STAT!D1980</f>
        <v>14.878</v>
      </c>
      <c r="D1977" s="6">
        <f>TITRES_STAT!E1980</f>
        <v>2014</v>
      </c>
      <c r="E1977" s="2">
        <f t="shared" si="120"/>
        <v>45356</v>
      </c>
      <c r="F1977" s="6" t="str">
        <f t="shared" si="123"/>
        <v>BULLISH</v>
      </c>
      <c r="G1977" s="6" t="str">
        <f t="shared" si="122"/>
        <v>STRONG</v>
      </c>
      <c r="H1977" s="6" t="str">
        <f t="shared" si="121"/>
        <v>CONFIRMED BULLISH</v>
      </c>
    </row>
    <row r="1978" spans="1:8" ht="13.5" x14ac:dyDescent="0.25">
      <c r="A1978" s="3">
        <f>TITRES_STAT!B1981</f>
        <v>44887</v>
      </c>
      <c r="B1978" s="6">
        <f>TITRES_STAT!C1981</f>
        <v>24.61</v>
      </c>
      <c r="C1978" s="6">
        <f>TITRES_STAT!D1981</f>
        <v>14.878</v>
      </c>
      <c r="D1978" s="6">
        <f>TITRES_STAT!E1981</f>
        <v>0</v>
      </c>
      <c r="E1978" s="2">
        <f t="shared" si="120"/>
        <v>45356</v>
      </c>
      <c r="F1978" s="6" t="str">
        <f t="shared" si="123"/>
        <v>BULLISH</v>
      </c>
      <c r="G1978" s="6" t="str">
        <f t="shared" si="122"/>
        <v>STRONG</v>
      </c>
      <c r="H1978" s="6" t="str">
        <f t="shared" si="121"/>
        <v>CONFIRMED BULLISH</v>
      </c>
    </row>
    <row r="1979" spans="1:8" ht="13.5" x14ac:dyDescent="0.25">
      <c r="A1979" s="3">
        <f>TITRES_STAT!B1982</f>
        <v>44888</v>
      </c>
      <c r="B1979" s="6">
        <f>TITRES_STAT!C1982</f>
        <v>24.61</v>
      </c>
      <c r="C1979" s="6">
        <f>TITRES_STAT!D1982</f>
        <v>14.878</v>
      </c>
      <c r="D1979" s="6">
        <f>TITRES_STAT!E1982</f>
        <v>705</v>
      </c>
      <c r="E1979" s="2">
        <f t="shared" si="120"/>
        <v>45356</v>
      </c>
      <c r="F1979" s="6" t="str">
        <f t="shared" si="123"/>
        <v>BULLISH</v>
      </c>
      <c r="G1979" s="6" t="str">
        <f t="shared" si="122"/>
        <v>STRONG</v>
      </c>
      <c r="H1979" s="6" t="str">
        <f t="shared" si="121"/>
        <v>NEUTRAL</v>
      </c>
    </row>
    <row r="1980" spans="1:8" ht="13.5" x14ac:dyDescent="0.25">
      <c r="A1980" s="3">
        <f>TITRES_STAT!B1983</f>
        <v>44889</v>
      </c>
      <c r="B1980" s="6">
        <f>TITRES_STAT!C1983</f>
        <v>24.54</v>
      </c>
      <c r="C1980" s="6">
        <f>TITRES_STAT!D1983</f>
        <v>14.835599999999999</v>
      </c>
      <c r="D1980" s="6">
        <f>TITRES_STAT!E1983</f>
        <v>5685</v>
      </c>
      <c r="E1980" s="2">
        <f t="shared" si="120"/>
        <v>39671</v>
      </c>
      <c r="F1980" s="6" t="str">
        <f t="shared" si="123"/>
        <v>BEARISH</v>
      </c>
      <c r="G1980" s="6" t="str">
        <f t="shared" si="122"/>
        <v>WEAK</v>
      </c>
      <c r="H1980" s="6" t="str">
        <f t="shared" si="121"/>
        <v>CONFIRMED BEARISH</v>
      </c>
    </row>
    <row r="1981" spans="1:8" ht="13.5" x14ac:dyDescent="0.25">
      <c r="A1981" s="3">
        <f>TITRES_STAT!B1984</f>
        <v>44890</v>
      </c>
      <c r="B1981" s="6">
        <f>TITRES_STAT!C1984</f>
        <v>24.55</v>
      </c>
      <c r="C1981" s="6">
        <f>TITRES_STAT!D1984</f>
        <v>14.841699999999999</v>
      </c>
      <c r="D1981" s="6">
        <f>TITRES_STAT!E1984</f>
        <v>16</v>
      </c>
      <c r="E1981" s="2">
        <f t="shared" si="120"/>
        <v>39687</v>
      </c>
      <c r="F1981" s="6" t="str">
        <f t="shared" si="123"/>
        <v>BEARISH</v>
      </c>
      <c r="G1981" s="6" t="str">
        <f t="shared" si="122"/>
        <v>WEAK</v>
      </c>
      <c r="H1981" s="6" t="str">
        <f t="shared" si="121"/>
        <v>BEARISH DIVERGENCE</v>
      </c>
    </row>
    <row r="1982" spans="1:8" ht="13.5" x14ac:dyDescent="0.25">
      <c r="A1982" s="3">
        <f>TITRES_STAT!B1985</f>
        <v>44893</v>
      </c>
      <c r="B1982" s="6">
        <f>TITRES_STAT!C1985</f>
        <v>24.55</v>
      </c>
      <c r="C1982" s="6">
        <f>TITRES_STAT!D1985</f>
        <v>14.841699999999999</v>
      </c>
      <c r="D1982" s="6">
        <f>TITRES_STAT!E1985</f>
        <v>2305</v>
      </c>
      <c r="E1982" s="2">
        <f t="shared" si="120"/>
        <v>39687</v>
      </c>
      <c r="F1982" s="6" t="str">
        <f t="shared" si="123"/>
        <v>BEARISH</v>
      </c>
      <c r="G1982" s="6" t="str">
        <f t="shared" si="122"/>
        <v>WEAK</v>
      </c>
      <c r="H1982" s="6" t="str">
        <f t="shared" si="121"/>
        <v>CONFIRMED BEARISH</v>
      </c>
    </row>
    <row r="1983" spans="1:8" ht="13.5" x14ac:dyDescent="0.25">
      <c r="A1983" s="3">
        <f>TITRES_STAT!B1986</f>
        <v>44894</v>
      </c>
      <c r="B1983" s="6">
        <f>TITRES_STAT!C1986</f>
        <v>24.6</v>
      </c>
      <c r="C1983" s="6">
        <f>TITRES_STAT!D1986</f>
        <v>14.8719</v>
      </c>
      <c r="D1983" s="6">
        <f>TITRES_STAT!E1986</f>
        <v>424</v>
      </c>
      <c r="E1983" s="2">
        <f t="shared" si="120"/>
        <v>40111</v>
      </c>
      <c r="F1983" s="6" t="str">
        <f t="shared" si="123"/>
        <v>BEARISH</v>
      </c>
      <c r="G1983" s="6" t="str">
        <f t="shared" si="122"/>
        <v>WEAK</v>
      </c>
      <c r="H1983" s="6" t="str">
        <f t="shared" si="121"/>
        <v>CONFIRMED BEARISH</v>
      </c>
    </row>
    <row r="1984" spans="1:8" ht="13.5" x14ac:dyDescent="0.25">
      <c r="A1984" s="3">
        <f>TITRES_STAT!B1987</f>
        <v>44895</v>
      </c>
      <c r="B1984" s="6">
        <f>TITRES_STAT!C1987</f>
        <v>24.61</v>
      </c>
      <c r="C1984" s="6">
        <f>TITRES_STAT!D1987</f>
        <v>14.878</v>
      </c>
      <c r="D1984" s="6">
        <f>TITRES_STAT!E1987</f>
        <v>2670</v>
      </c>
      <c r="E1984" s="2">
        <f t="shared" si="120"/>
        <v>42781</v>
      </c>
      <c r="F1984" s="6" t="str">
        <f t="shared" si="123"/>
        <v>BEARISH</v>
      </c>
      <c r="G1984" s="6" t="str">
        <f t="shared" si="122"/>
        <v>WEAK</v>
      </c>
      <c r="H1984" s="6" t="str">
        <f t="shared" si="121"/>
        <v>NEUTRAL</v>
      </c>
    </row>
    <row r="1985" spans="1:8" ht="13.5" x14ac:dyDescent="0.25">
      <c r="A1985" s="3">
        <f>TITRES_STAT!B1988</f>
        <v>44896</v>
      </c>
      <c r="B1985" s="6">
        <f>TITRES_STAT!C1988</f>
        <v>24.61</v>
      </c>
      <c r="C1985" s="6">
        <f>TITRES_STAT!D1988</f>
        <v>14.878</v>
      </c>
      <c r="D1985" s="6">
        <f>TITRES_STAT!E1988</f>
        <v>19</v>
      </c>
      <c r="E1985" s="2">
        <f t="shared" si="120"/>
        <v>42781</v>
      </c>
      <c r="F1985" s="6" t="str">
        <f t="shared" si="123"/>
        <v>BULLISH</v>
      </c>
      <c r="G1985" s="6" t="str">
        <f t="shared" si="122"/>
        <v>STRONG</v>
      </c>
      <c r="H1985" s="6" t="str">
        <f t="shared" si="121"/>
        <v>CONFIRMED BULLISH</v>
      </c>
    </row>
    <row r="1986" spans="1:8" ht="13.5" x14ac:dyDescent="0.25">
      <c r="A1986" s="3">
        <f>TITRES_STAT!B1989</f>
        <v>44897</v>
      </c>
      <c r="B1986" s="6">
        <f>TITRES_STAT!C1989</f>
        <v>24.62</v>
      </c>
      <c r="C1986" s="6">
        <f>TITRES_STAT!D1989</f>
        <v>14.884</v>
      </c>
      <c r="D1986" s="6">
        <f>TITRES_STAT!E1989</f>
        <v>1917</v>
      </c>
      <c r="E1986" s="2">
        <f t="shared" si="120"/>
        <v>44698</v>
      </c>
      <c r="F1986" s="6" t="str">
        <f t="shared" si="123"/>
        <v>BULLISH</v>
      </c>
      <c r="G1986" s="6" t="str">
        <f t="shared" si="122"/>
        <v>STRONG</v>
      </c>
      <c r="H1986" s="6" t="str">
        <f t="shared" si="121"/>
        <v>CONFIRMED BULLISH</v>
      </c>
    </row>
    <row r="1987" spans="1:8" ht="13.5" x14ac:dyDescent="0.25">
      <c r="A1987" s="3">
        <f>TITRES_STAT!B1990</f>
        <v>44900</v>
      </c>
      <c r="B1987" s="6">
        <f>TITRES_STAT!C1990</f>
        <v>24.62</v>
      </c>
      <c r="C1987" s="6">
        <f>TITRES_STAT!D1990</f>
        <v>14.884</v>
      </c>
      <c r="D1987" s="6">
        <f>TITRES_STAT!E1990</f>
        <v>4518</v>
      </c>
      <c r="E1987" s="2">
        <f t="shared" si="120"/>
        <v>44698</v>
      </c>
      <c r="F1987" s="6" t="str">
        <f t="shared" si="123"/>
        <v>BULLISH</v>
      </c>
      <c r="G1987" s="6" t="str">
        <f t="shared" si="122"/>
        <v>STRONG</v>
      </c>
      <c r="H1987" s="6" t="str">
        <f t="shared" si="121"/>
        <v>CONFIRMED BULLISH</v>
      </c>
    </row>
    <row r="1988" spans="1:8" ht="13.5" x14ac:dyDescent="0.25">
      <c r="A1988" s="3">
        <f>TITRES_STAT!B1991</f>
        <v>44901</v>
      </c>
      <c r="B1988" s="6">
        <f>TITRES_STAT!C1991</f>
        <v>24.62</v>
      </c>
      <c r="C1988" s="6">
        <f>TITRES_STAT!D1991</f>
        <v>14.884</v>
      </c>
      <c r="D1988" s="6">
        <f>TITRES_STAT!E1991</f>
        <v>0</v>
      </c>
      <c r="E1988" s="2">
        <f t="shared" ref="E1988:E2051" si="124">IF(B1988&gt;B1987, E1987+D1988, IF(B1988&lt;B1987, E1987-D1988, E1987))</f>
        <v>44698</v>
      </c>
      <c r="F1988" s="6" t="str">
        <f t="shared" si="123"/>
        <v>BULLISH</v>
      </c>
      <c r="G1988" s="6" t="str">
        <f t="shared" si="122"/>
        <v>STRONG</v>
      </c>
      <c r="H1988" s="6" t="str">
        <f t="shared" si="121"/>
        <v>CONFIRMED BULLISH</v>
      </c>
    </row>
    <row r="1989" spans="1:8" ht="13.5" x14ac:dyDescent="0.25">
      <c r="A1989" s="3">
        <f>TITRES_STAT!B1992</f>
        <v>44902</v>
      </c>
      <c r="B1989" s="6">
        <f>TITRES_STAT!C1992</f>
        <v>24.62</v>
      </c>
      <c r="C1989" s="6">
        <f>TITRES_STAT!D1992</f>
        <v>14.884</v>
      </c>
      <c r="D1989" s="6">
        <f>TITRES_STAT!E1992</f>
        <v>11</v>
      </c>
      <c r="E1989" s="2">
        <f t="shared" si="124"/>
        <v>44698</v>
      </c>
      <c r="F1989" s="6" t="str">
        <f t="shared" si="123"/>
        <v>BULLISH</v>
      </c>
      <c r="G1989" s="6" t="str">
        <f t="shared" si="122"/>
        <v>STRONG</v>
      </c>
      <c r="H1989" s="6" t="str">
        <f t="shared" si="121"/>
        <v>CONFIRMED BULLISH</v>
      </c>
    </row>
    <row r="1990" spans="1:8" ht="13.5" x14ac:dyDescent="0.25">
      <c r="A1990" s="3">
        <f>TITRES_STAT!B1993</f>
        <v>44903</v>
      </c>
      <c r="B1990" s="6">
        <f>TITRES_STAT!C1993</f>
        <v>24.64</v>
      </c>
      <c r="C1990" s="6">
        <f>TITRES_STAT!D1993</f>
        <v>14.896100000000001</v>
      </c>
      <c r="D1990" s="6">
        <f>TITRES_STAT!E1993</f>
        <v>5210</v>
      </c>
      <c r="E1990" s="2">
        <f t="shared" si="124"/>
        <v>49908</v>
      </c>
      <c r="F1990" s="6" t="str">
        <f t="shared" si="123"/>
        <v>BULLISH</v>
      </c>
      <c r="G1990" s="6" t="str">
        <f t="shared" si="122"/>
        <v>STRONG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BULLISH</v>
      </c>
    </row>
    <row r="1991" spans="1:8" ht="13.5" x14ac:dyDescent="0.25">
      <c r="A1991" s="3">
        <f>TITRES_STAT!B1994</f>
        <v>44904</v>
      </c>
      <c r="B1991" s="6">
        <f>TITRES_STAT!C1994</f>
        <v>25.5</v>
      </c>
      <c r="C1991" s="6">
        <f>TITRES_STAT!D1994</f>
        <v>15.416</v>
      </c>
      <c r="D1991" s="6">
        <f>TITRES_STAT!E1994</f>
        <v>16661</v>
      </c>
      <c r="E1991" s="2">
        <f t="shared" si="124"/>
        <v>66569</v>
      </c>
      <c r="F1991" s="6" t="str">
        <f t="shared" si="123"/>
        <v>BULLISH</v>
      </c>
      <c r="G1991" s="6" t="str">
        <f t="shared" ref="G1991:G2054" si="126">IF((E1991-E1986)/E1986 &gt; 0.02, "STRONG",
 IF((E1991-E1986)/E1986 &lt; -0.02, "WEAK", "NEUTRAL"))</f>
        <v>STRONG</v>
      </c>
      <c r="H1991" s="6" t="str">
        <f t="shared" si="125"/>
        <v>CONFIRMED BULLISH</v>
      </c>
    </row>
    <row r="1992" spans="1:8" ht="13.5" x14ac:dyDescent="0.25">
      <c r="A1992" s="3">
        <f>TITRES_STAT!B1995</f>
        <v>44907</v>
      </c>
      <c r="B1992" s="6">
        <f>TITRES_STAT!C1995</f>
        <v>25.4</v>
      </c>
      <c r="C1992" s="6">
        <f>TITRES_STAT!D1995</f>
        <v>15.355499999999999</v>
      </c>
      <c r="D1992" s="6">
        <f>TITRES_STAT!E1995</f>
        <v>185</v>
      </c>
      <c r="E1992" s="2">
        <f t="shared" si="124"/>
        <v>66384</v>
      </c>
      <c r="F1992" s="6" t="str">
        <f t="shared" ref="F1992:F2055" si="127">IF(E1992&gt;E1987,"BULLISH",IF(E1992&lt;E1987,"BEARISH","NEUTRAL"))</f>
        <v>BULLISH</v>
      </c>
      <c r="G1992" s="6" t="str">
        <f t="shared" si="126"/>
        <v>STRONG</v>
      </c>
      <c r="H1992" s="6" t="str">
        <f t="shared" si="125"/>
        <v>CONFIRMED BULLISH</v>
      </c>
    </row>
    <row r="1993" spans="1:8" ht="13.5" x14ac:dyDescent="0.25">
      <c r="A1993" s="3">
        <f>TITRES_STAT!B1996</f>
        <v>44908</v>
      </c>
      <c r="B1993" s="6">
        <f>TITRES_STAT!C1996</f>
        <v>26.2</v>
      </c>
      <c r="C1993" s="6">
        <f>TITRES_STAT!D1996</f>
        <v>15.8392</v>
      </c>
      <c r="D1993" s="6">
        <f>TITRES_STAT!E1996</f>
        <v>10107</v>
      </c>
      <c r="E1993" s="2">
        <f t="shared" si="124"/>
        <v>76491</v>
      </c>
      <c r="F1993" s="6" t="str">
        <f t="shared" si="127"/>
        <v>BULLISH</v>
      </c>
      <c r="G1993" s="6" t="str">
        <f t="shared" si="126"/>
        <v>STRONG</v>
      </c>
      <c r="H1993" s="6" t="str">
        <f t="shared" si="125"/>
        <v>CONFIRMED BULLISH</v>
      </c>
    </row>
    <row r="1994" spans="1:8" ht="13.5" x14ac:dyDescent="0.25">
      <c r="A1994" s="3">
        <f>TITRES_STAT!B1997</f>
        <v>44909</v>
      </c>
      <c r="B1994" s="6">
        <f>TITRES_STAT!C1997</f>
        <v>26.19</v>
      </c>
      <c r="C1994" s="6">
        <f>TITRES_STAT!D1997</f>
        <v>15.8331</v>
      </c>
      <c r="D1994" s="6">
        <f>TITRES_STAT!E1997</f>
        <v>14427</v>
      </c>
      <c r="E1994" s="2">
        <f t="shared" si="124"/>
        <v>62064</v>
      </c>
      <c r="F1994" s="6" t="str">
        <f t="shared" si="127"/>
        <v>BULLISH</v>
      </c>
      <c r="G1994" s="6" t="str">
        <f t="shared" si="126"/>
        <v>STRONG</v>
      </c>
      <c r="H1994" s="6" t="str">
        <f t="shared" si="125"/>
        <v>CONFIRMED BULLISH</v>
      </c>
    </row>
    <row r="1995" spans="1:8" ht="13.5" x14ac:dyDescent="0.25">
      <c r="A1995" s="3">
        <f>TITRES_STAT!B1998</f>
        <v>44910</v>
      </c>
      <c r="B1995" s="6">
        <f>TITRES_STAT!C1998</f>
        <v>26</v>
      </c>
      <c r="C1995" s="6">
        <f>TITRES_STAT!D1998</f>
        <v>15.718299999999999</v>
      </c>
      <c r="D1995" s="6">
        <f>TITRES_STAT!E1998</f>
        <v>7159</v>
      </c>
      <c r="E1995" s="2">
        <f t="shared" si="124"/>
        <v>54905</v>
      </c>
      <c r="F1995" s="6" t="str">
        <f t="shared" si="127"/>
        <v>BULLISH</v>
      </c>
      <c r="G1995" s="6" t="str">
        <f t="shared" si="126"/>
        <v>STRONG</v>
      </c>
      <c r="H1995" s="6" t="str">
        <f t="shared" si="125"/>
        <v>CONFIRMED BULLISH</v>
      </c>
    </row>
    <row r="1996" spans="1:8" ht="13.5" x14ac:dyDescent="0.25">
      <c r="A1996" s="3">
        <f>TITRES_STAT!B1999</f>
        <v>44911</v>
      </c>
      <c r="B1996" s="6">
        <f>TITRES_STAT!C1999</f>
        <v>26</v>
      </c>
      <c r="C1996" s="6">
        <f>TITRES_STAT!D1999</f>
        <v>15.718299999999999</v>
      </c>
      <c r="D1996" s="6">
        <f>TITRES_STAT!E1999</f>
        <v>5287</v>
      </c>
      <c r="E1996" s="2">
        <f t="shared" si="124"/>
        <v>54905</v>
      </c>
      <c r="F1996" s="6" t="str">
        <f t="shared" si="127"/>
        <v>BEARISH</v>
      </c>
      <c r="G1996" s="6" t="str">
        <f t="shared" si="126"/>
        <v>WEAK</v>
      </c>
      <c r="H1996" s="6" t="str">
        <f t="shared" si="125"/>
        <v>BEARISH DIVERGENCE</v>
      </c>
    </row>
    <row r="1997" spans="1:8" ht="13.5" x14ac:dyDescent="0.25">
      <c r="A1997" s="3">
        <f>TITRES_STAT!B2000</f>
        <v>44914</v>
      </c>
      <c r="B1997" s="6">
        <f>TITRES_STAT!C2000</f>
        <v>25.99</v>
      </c>
      <c r="C1997" s="6">
        <f>TITRES_STAT!D2000</f>
        <v>15.712199999999999</v>
      </c>
      <c r="D1997" s="6">
        <f>TITRES_STAT!E2000</f>
        <v>1217</v>
      </c>
      <c r="E1997" s="2">
        <f t="shared" si="124"/>
        <v>53688</v>
      </c>
      <c r="F1997" s="6" t="str">
        <f t="shared" si="127"/>
        <v>BEARISH</v>
      </c>
      <c r="G1997" s="6" t="str">
        <f t="shared" si="126"/>
        <v>WEAK</v>
      </c>
      <c r="H1997" s="6" t="str">
        <f t="shared" si="125"/>
        <v>BEARISH DIVERGENCE</v>
      </c>
    </row>
    <row r="1998" spans="1:8" ht="13.5" x14ac:dyDescent="0.25">
      <c r="A1998" s="3">
        <f>TITRES_STAT!B2001</f>
        <v>44915</v>
      </c>
      <c r="B1998" s="6">
        <f>TITRES_STAT!C2001</f>
        <v>26</v>
      </c>
      <c r="C1998" s="6">
        <f>TITRES_STAT!D2001</f>
        <v>15.718299999999999</v>
      </c>
      <c r="D1998" s="6">
        <f>TITRES_STAT!E2001</f>
        <v>16525</v>
      </c>
      <c r="E1998" s="2">
        <f t="shared" si="124"/>
        <v>70213</v>
      </c>
      <c r="F1998" s="6" t="str">
        <f t="shared" si="127"/>
        <v>BEARISH</v>
      </c>
      <c r="G1998" s="6" t="str">
        <f t="shared" si="126"/>
        <v>WEAK</v>
      </c>
      <c r="H1998" s="6" t="str">
        <f t="shared" si="125"/>
        <v>CONFIRMED BEARISH</v>
      </c>
    </row>
    <row r="1999" spans="1:8" ht="13.5" x14ac:dyDescent="0.25">
      <c r="A1999" s="3">
        <f>TITRES_STAT!B2002</f>
        <v>44916</v>
      </c>
      <c r="B1999" s="6">
        <f>TITRES_STAT!C2002</f>
        <v>26</v>
      </c>
      <c r="C1999" s="6">
        <f>TITRES_STAT!D2002</f>
        <v>15.718299999999999</v>
      </c>
      <c r="D1999" s="6">
        <f>TITRES_STAT!E2002</f>
        <v>4105</v>
      </c>
      <c r="E1999" s="2">
        <f t="shared" si="124"/>
        <v>70213</v>
      </c>
      <c r="F1999" s="6" t="str">
        <f t="shared" si="127"/>
        <v>BULLISH</v>
      </c>
      <c r="G1999" s="6" t="str">
        <f t="shared" si="126"/>
        <v>STRONG</v>
      </c>
      <c r="H1999" s="6" t="str">
        <f t="shared" si="125"/>
        <v>BULLISH DIVERGENCE</v>
      </c>
    </row>
    <row r="2000" spans="1:8" ht="13.5" x14ac:dyDescent="0.25">
      <c r="A2000" s="3">
        <f>TITRES_STAT!B2003</f>
        <v>44917</v>
      </c>
      <c r="B2000" s="6">
        <f>TITRES_STAT!C2003</f>
        <v>26</v>
      </c>
      <c r="C2000" s="6">
        <f>TITRES_STAT!D2003</f>
        <v>15.718299999999999</v>
      </c>
      <c r="D2000" s="6">
        <f>TITRES_STAT!E2003</f>
        <v>3448</v>
      </c>
      <c r="E2000" s="2">
        <f t="shared" si="124"/>
        <v>70213</v>
      </c>
      <c r="F2000" s="6" t="str">
        <f t="shared" si="127"/>
        <v>BULLISH</v>
      </c>
      <c r="G2000" s="6" t="str">
        <f t="shared" si="126"/>
        <v>STRONG</v>
      </c>
      <c r="H2000" s="6" t="str">
        <f t="shared" si="125"/>
        <v>NEUTRAL</v>
      </c>
    </row>
    <row r="2001" spans="1:8" ht="13.5" x14ac:dyDescent="0.25">
      <c r="A2001" s="3">
        <f>TITRES_STAT!B2004</f>
        <v>44918</v>
      </c>
      <c r="B2001" s="6">
        <f>TITRES_STAT!C2004</f>
        <v>25.9</v>
      </c>
      <c r="C2001" s="6">
        <f>TITRES_STAT!D2004</f>
        <v>15.6578</v>
      </c>
      <c r="D2001" s="6">
        <f>TITRES_STAT!E2004</f>
        <v>1293</v>
      </c>
      <c r="E2001" s="2">
        <f t="shared" si="124"/>
        <v>68920</v>
      </c>
      <c r="F2001" s="6" t="str">
        <f t="shared" si="127"/>
        <v>BULLISH</v>
      </c>
      <c r="G2001" s="6" t="str">
        <f t="shared" si="126"/>
        <v>STRONG</v>
      </c>
      <c r="H2001" s="6" t="str">
        <f t="shared" si="125"/>
        <v>BULLISH DIVERGENCE</v>
      </c>
    </row>
    <row r="2002" spans="1:8" ht="13.5" x14ac:dyDescent="0.25">
      <c r="A2002" s="3">
        <f>TITRES_STAT!B2005</f>
        <v>44921</v>
      </c>
      <c r="B2002" s="6">
        <f>TITRES_STAT!C2005</f>
        <v>25.75</v>
      </c>
      <c r="C2002" s="6">
        <f>TITRES_STAT!D2005</f>
        <v>15.5671</v>
      </c>
      <c r="D2002" s="6">
        <f>TITRES_STAT!E2005</f>
        <v>1582</v>
      </c>
      <c r="E2002" s="2">
        <f t="shared" si="124"/>
        <v>67338</v>
      </c>
      <c r="F2002" s="6" t="str">
        <f t="shared" si="127"/>
        <v>BULLISH</v>
      </c>
      <c r="G2002" s="6" t="str">
        <f t="shared" si="126"/>
        <v>STRONG</v>
      </c>
      <c r="H2002" s="6" t="str">
        <f t="shared" si="125"/>
        <v>BULLISH DIVERGENCE</v>
      </c>
    </row>
    <row r="2003" spans="1:8" ht="13.5" x14ac:dyDescent="0.25">
      <c r="A2003" s="3">
        <f>TITRES_STAT!B2006</f>
        <v>44922</v>
      </c>
      <c r="B2003" s="6">
        <f>TITRES_STAT!C2006</f>
        <v>25.75</v>
      </c>
      <c r="C2003" s="6">
        <f>TITRES_STAT!D2006</f>
        <v>15.5671</v>
      </c>
      <c r="D2003" s="6">
        <f>TITRES_STAT!E2006</f>
        <v>157</v>
      </c>
      <c r="E2003" s="2">
        <f t="shared" si="124"/>
        <v>67338</v>
      </c>
      <c r="F2003" s="6" t="str">
        <f t="shared" si="127"/>
        <v>BEARISH</v>
      </c>
      <c r="G2003" s="6" t="str">
        <f t="shared" si="126"/>
        <v>WEAK</v>
      </c>
      <c r="H2003" s="6" t="str">
        <f t="shared" si="125"/>
        <v>CONFIRMED BEARISH</v>
      </c>
    </row>
    <row r="2004" spans="1:8" ht="13.5" x14ac:dyDescent="0.25">
      <c r="A2004" s="3">
        <f>TITRES_STAT!B2007</f>
        <v>44923</v>
      </c>
      <c r="B2004" s="6">
        <f>TITRES_STAT!C2007</f>
        <v>26</v>
      </c>
      <c r="C2004" s="6">
        <f>TITRES_STAT!D2007</f>
        <v>15.718299999999999</v>
      </c>
      <c r="D2004" s="6">
        <f>TITRES_STAT!E2007</f>
        <v>6305</v>
      </c>
      <c r="E2004" s="2">
        <f t="shared" si="124"/>
        <v>73643</v>
      </c>
      <c r="F2004" s="6" t="str">
        <f t="shared" si="127"/>
        <v>BULLISH</v>
      </c>
      <c r="G2004" s="6" t="str">
        <f t="shared" si="126"/>
        <v>STRONG</v>
      </c>
      <c r="H2004" s="6" t="str">
        <f t="shared" si="125"/>
        <v>NEUTRAL</v>
      </c>
    </row>
    <row r="2005" spans="1:8" ht="13.5" x14ac:dyDescent="0.25">
      <c r="A2005" s="3">
        <f>TITRES_STAT!B2008</f>
        <v>44924</v>
      </c>
      <c r="B2005" s="6">
        <f>TITRES_STAT!C2008</f>
        <v>26.1</v>
      </c>
      <c r="C2005" s="6">
        <f>TITRES_STAT!D2008</f>
        <v>15.778700000000001</v>
      </c>
      <c r="D2005" s="6">
        <f>TITRES_STAT!E2008</f>
        <v>1556</v>
      </c>
      <c r="E2005" s="2">
        <f t="shared" si="124"/>
        <v>75199</v>
      </c>
      <c r="F2005" s="6" t="str">
        <f t="shared" si="127"/>
        <v>BULLISH</v>
      </c>
      <c r="G2005" s="6" t="str">
        <f t="shared" si="126"/>
        <v>STRONG</v>
      </c>
      <c r="H2005" s="6" t="str">
        <f t="shared" si="125"/>
        <v>CONFIRMED BULLISH</v>
      </c>
    </row>
    <row r="2006" spans="1:8" ht="13.5" x14ac:dyDescent="0.25">
      <c r="A2006" s="3">
        <f>TITRES_STAT!B2009</f>
        <v>44925</v>
      </c>
      <c r="B2006" s="6">
        <f>TITRES_STAT!C2009</f>
        <v>26.2</v>
      </c>
      <c r="C2006" s="6">
        <f>TITRES_STAT!D2009</f>
        <v>15.8392</v>
      </c>
      <c r="D2006" s="6">
        <f>TITRES_STAT!E2009</f>
        <v>3068</v>
      </c>
      <c r="E2006" s="2">
        <f t="shared" si="124"/>
        <v>78267</v>
      </c>
      <c r="F2006" s="6" t="str">
        <f t="shared" si="127"/>
        <v>BULLISH</v>
      </c>
      <c r="G2006" s="6" t="str">
        <f t="shared" si="126"/>
        <v>STRONG</v>
      </c>
      <c r="H2006" s="6" t="str">
        <f t="shared" si="125"/>
        <v>CONFIRMED BULLISH</v>
      </c>
    </row>
    <row r="2007" spans="1:8" ht="13.5" x14ac:dyDescent="0.25">
      <c r="A2007" s="3">
        <f>TITRES_STAT!B2010</f>
        <v>44928</v>
      </c>
      <c r="B2007" s="6">
        <f>TITRES_STAT!C2010</f>
        <v>26.2</v>
      </c>
      <c r="C2007" s="6">
        <f>TITRES_STAT!D2010</f>
        <v>15.8392</v>
      </c>
      <c r="D2007" s="6">
        <f>TITRES_STAT!E2010</f>
        <v>106</v>
      </c>
      <c r="E2007" s="2">
        <f t="shared" si="124"/>
        <v>78267</v>
      </c>
      <c r="F2007" s="6" t="str">
        <f t="shared" si="127"/>
        <v>BULLISH</v>
      </c>
      <c r="G2007" s="6" t="str">
        <f t="shared" si="126"/>
        <v>STRONG</v>
      </c>
      <c r="H2007" s="6" t="str">
        <f t="shared" si="125"/>
        <v>CONFIRMED BULLISH</v>
      </c>
    </row>
    <row r="2008" spans="1:8" ht="13.5" x14ac:dyDescent="0.25">
      <c r="A2008" s="3">
        <f>TITRES_STAT!B2011</f>
        <v>44929</v>
      </c>
      <c r="B2008" s="6">
        <f>TITRES_STAT!C2011</f>
        <v>26.25</v>
      </c>
      <c r="C2008" s="6">
        <f>TITRES_STAT!D2011</f>
        <v>15.869400000000001</v>
      </c>
      <c r="D2008" s="6">
        <f>TITRES_STAT!E2011</f>
        <v>2138</v>
      </c>
      <c r="E2008" s="2">
        <f t="shared" si="124"/>
        <v>80405</v>
      </c>
      <c r="F2008" s="6" t="str">
        <f t="shared" si="127"/>
        <v>BULLISH</v>
      </c>
      <c r="G2008" s="6" t="str">
        <f t="shared" si="126"/>
        <v>STRONG</v>
      </c>
      <c r="H2008" s="6" t="str">
        <f t="shared" si="125"/>
        <v>CONFIRMED BULLISH</v>
      </c>
    </row>
    <row r="2009" spans="1:8" ht="13.5" x14ac:dyDescent="0.25">
      <c r="A2009" s="3">
        <f>TITRES_STAT!B2012</f>
        <v>44930</v>
      </c>
      <c r="B2009" s="6">
        <f>TITRES_STAT!C2012</f>
        <v>26.25</v>
      </c>
      <c r="C2009" s="6">
        <f>TITRES_STAT!D2012</f>
        <v>15.869400000000001</v>
      </c>
      <c r="D2009" s="6">
        <f>TITRES_STAT!E2012</f>
        <v>2317</v>
      </c>
      <c r="E2009" s="2">
        <f t="shared" si="124"/>
        <v>80405</v>
      </c>
      <c r="F2009" s="6" t="str">
        <f t="shared" si="127"/>
        <v>BULLISH</v>
      </c>
      <c r="G2009" s="6" t="str">
        <f t="shared" si="126"/>
        <v>STRONG</v>
      </c>
      <c r="H2009" s="6" t="str">
        <f t="shared" si="125"/>
        <v>CONFIRMED BULLISH</v>
      </c>
    </row>
    <row r="2010" spans="1:8" ht="13.5" x14ac:dyDescent="0.25">
      <c r="A2010" s="3">
        <f>TITRES_STAT!B2013</f>
        <v>44931</v>
      </c>
      <c r="B2010" s="6">
        <f>TITRES_STAT!C2013</f>
        <v>26.28</v>
      </c>
      <c r="C2010" s="6">
        <f>TITRES_STAT!D2013</f>
        <v>15.887499999999999</v>
      </c>
      <c r="D2010" s="6">
        <f>TITRES_STAT!E2013</f>
        <v>5497</v>
      </c>
      <c r="E2010" s="2">
        <f t="shared" si="124"/>
        <v>85902</v>
      </c>
      <c r="F2010" s="6" t="str">
        <f t="shared" si="127"/>
        <v>BULLISH</v>
      </c>
      <c r="G2010" s="6" t="str">
        <f t="shared" si="126"/>
        <v>STRONG</v>
      </c>
      <c r="H2010" s="6" t="str">
        <f t="shared" si="125"/>
        <v>CONFIRMED BULLISH</v>
      </c>
    </row>
    <row r="2011" spans="1:8" ht="13.5" x14ac:dyDescent="0.25">
      <c r="A2011" s="3">
        <f>TITRES_STAT!B2014</f>
        <v>44932</v>
      </c>
      <c r="B2011" s="6">
        <f>TITRES_STAT!C2014</f>
        <v>26.35</v>
      </c>
      <c r="C2011" s="6">
        <f>TITRES_STAT!D2014</f>
        <v>15.9299</v>
      </c>
      <c r="D2011" s="6">
        <f>TITRES_STAT!E2014</f>
        <v>262</v>
      </c>
      <c r="E2011" s="2">
        <f t="shared" si="124"/>
        <v>86164</v>
      </c>
      <c r="F2011" s="6" t="str">
        <f t="shared" si="127"/>
        <v>BULLISH</v>
      </c>
      <c r="G2011" s="6" t="str">
        <f t="shared" si="126"/>
        <v>STRONG</v>
      </c>
      <c r="H2011" s="6" t="str">
        <f t="shared" si="125"/>
        <v>CONFIRMED BULLISH</v>
      </c>
    </row>
    <row r="2012" spans="1:8" ht="13.5" x14ac:dyDescent="0.25">
      <c r="A2012" s="3">
        <f>TITRES_STAT!B2015</f>
        <v>44935</v>
      </c>
      <c r="B2012" s="6">
        <f>TITRES_STAT!C2015</f>
        <v>27</v>
      </c>
      <c r="C2012" s="6">
        <f>TITRES_STAT!D2015</f>
        <v>16.322800000000001</v>
      </c>
      <c r="D2012" s="6">
        <f>TITRES_STAT!E2015</f>
        <v>51</v>
      </c>
      <c r="E2012" s="2">
        <f t="shared" si="124"/>
        <v>86215</v>
      </c>
      <c r="F2012" s="6" t="str">
        <f t="shared" si="127"/>
        <v>BULLISH</v>
      </c>
      <c r="G2012" s="6" t="str">
        <f t="shared" si="126"/>
        <v>STRONG</v>
      </c>
      <c r="H2012" s="6" t="str">
        <f t="shared" si="125"/>
        <v>CONFIRMED BULLISH</v>
      </c>
    </row>
    <row r="2013" spans="1:8" ht="13.5" x14ac:dyDescent="0.25">
      <c r="A2013" s="3">
        <f>TITRES_STAT!B2016</f>
        <v>44936</v>
      </c>
      <c r="B2013" s="6">
        <f>TITRES_STAT!C2016</f>
        <v>27.8</v>
      </c>
      <c r="C2013" s="6">
        <f>TITRES_STAT!D2016</f>
        <v>16.8065</v>
      </c>
      <c r="D2013" s="6">
        <f>TITRES_STAT!E2016</f>
        <v>401</v>
      </c>
      <c r="E2013" s="2">
        <f t="shared" si="124"/>
        <v>86616</v>
      </c>
      <c r="F2013" s="6" t="str">
        <f t="shared" si="127"/>
        <v>BULLISH</v>
      </c>
      <c r="G2013" s="6" t="str">
        <f t="shared" si="126"/>
        <v>STRONG</v>
      </c>
      <c r="H2013" s="6" t="str">
        <f t="shared" si="125"/>
        <v>CONFIRMED BULLISH</v>
      </c>
    </row>
    <row r="2014" spans="1:8" ht="13.5" x14ac:dyDescent="0.25">
      <c r="A2014" s="3">
        <f>TITRES_STAT!B2017</f>
        <v>44937</v>
      </c>
      <c r="B2014" s="6">
        <f>TITRES_STAT!C2017</f>
        <v>27.75</v>
      </c>
      <c r="C2014" s="6">
        <f>TITRES_STAT!D2017</f>
        <v>16.776199999999999</v>
      </c>
      <c r="D2014" s="6">
        <f>TITRES_STAT!E2017</f>
        <v>391</v>
      </c>
      <c r="E2014" s="2">
        <f t="shared" si="124"/>
        <v>86225</v>
      </c>
      <c r="F2014" s="6" t="str">
        <f t="shared" si="127"/>
        <v>BULLISH</v>
      </c>
      <c r="G2014" s="6" t="str">
        <f t="shared" si="126"/>
        <v>STRONG</v>
      </c>
      <c r="H2014" s="6" t="str">
        <f t="shared" si="125"/>
        <v>CONFIRMED BULLISH</v>
      </c>
    </row>
    <row r="2015" spans="1:8" ht="13.5" x14ac:dyDescent="0.25">
      <c r="A2015" s="3">
        <f>TITRES_STAT!B2018</f>
        <v>44938</v>
      </c>
      <c r="B2015" s="6">
        <f>TITRES_STAT!C2018</f>
        <v>27.7</v>
      </c>
      <c r="C2015" s="6">
        <f>TITRES_STAT!D2018</f>
        <v>16.745999999999999</v>
      </c>
      <c r="D2015" s="6">
        <f>TITRES_STAT!E2018</f>
        <v>1179</v>
      </c>
      <c r="E2015" s="2">
        <f t="shared" si="124"/>
        <v>85046</v>
      </c>
      <c r="F2015" s="6" t="str">
        <f t="shared" si="127"/>
        <v>BEARISH</v>
      </c>
      <c r="G2015" s="6" t="str">
        <f t="shared" si="126"/>
        <v>NEUTRAL</v>
      </c>
      <c r="H2015" s="6" t="str">
        <f t="shared" si="125"/>
        <v>BEARISH DIVERGENCE</v>
      </c>
    </row>
    <row r="2016" spans="1:8" ht="13.5" x14ac:dyDescent="0.25">
      <c r="A2016" s="3">
        <f>TITRES_STAT!B2019</f>
        <v>44939</v>
      </c>
      <c r="B2016" s="6">
        <f>TITRES_STAT!C2019</f>
        <v>27.77</v>
      </c>
      <c r="C2016" s="6">
        <f>TITRES_STAT!D2019</f>
        <v>16.7883</v>
      </c>
      <c r="D2016" s="6">
        <f>TITRES_STAT!E2019</f>
        <v>191</v>
      </c>
      <c r="E2016" s="2">
        <f t="shared" si="124"/>
        <v>85237</v>
      </c>
      <c r="F2016" s="6" t="str">
        <f t="shared" si="127"/>
        <v>BEARISH</v>
      </c>
      <c r="G2016" s="6" t="str">
        <f t="shared" si="126"/>
        <v>NEUTRAL</v>
      </c>
      <c r="H2016" s="6" t="str">
        <f t="shared" si="125"/>
        <v>BEARISH DIVERGENCE</v>
      </c>
    </row>
    <row r="2017" spans="1:8" ht="13.5" x14ac:dyDescent="0.25">
      <c r="A2017" s="3">
        <f>TITRES_STAT!B2020</f>
        <v>44942</v>
      </c>
      <c r="B2017" s="6">
        <f>TITRES_STAT!C2020</f>
        <v>27.8</v>
      </c>
      <c r="C2017" s="6">
        <f>TITRES_STAT!D2020</f>
        <v>16.8065</v>
      </c>
      <c r="D2017" s="6">
        <f>TITRES_STAT!E2020</f>
        <v>370</v>
      </c>
      <c r="E2017" s="2">
        <f t="shared" si="124"/>
        <v>85607</v>
      </c>
      <c r="F2017" s="6" t="str">
        <f t="shared" si="127"/>
        <v>BEARISH</v>
      </c>
      <c r="G2017" s="6" t="str">
        <f t="shared" si="126"/>
        <v>NEUTRAL</v>
      </c>
      <c r="H2017" s="6" t="str">
        <f t="shared" si="125"/>
        <v>BEARISH DIVERGENCE</v>
      </c>
    </row>
    <row r="2018" spans="1:8" ht="13.5" x14ac:dyDescent="0.25">
      <c r="A2018" s="3">
        <f>TITRES_STAT!B2021</f>
        <v>44943</v>
      </c>
      <c r="B2018" s="6">
        <f>TITRES_STAT!C2021</f>
        <v>27.73</v>
      </c>
      <c r="C2018" s="6">
        <f>TITRES_STAT!D2021</f>
        <v>16.764099999999999</v>
      </c>
      <c r="D2018" s="6">
        <f>TITRES_STAT!E2021</f>
        <v>784</v>
      </c>
      <c r="E2018" s="2">
        <f t="shared" si="124"/>
        <v>84823</v>
      </c>
      <c r="F2018" s="6" t="str">
        <f t="shared" si="127"/>
        <v>BEARISH</v>
      </c>
      <c r="G2018" s="6" t="str">
        <f t="shared" si="126"/>
        <v>WEAK</v>
      </c>
      <c r="H2018" s="6" t="str">
        <f t="shared" si="125"/>
        <v>CONFIRMED BEARISH</v>
      </c>
    </row>
    <row r="2019" spans="1:8" ht="13.5" x14ac:dyDescent="0.25">
      <c r="A2019" s="3">
        <f>TITRES_STAT!B2022</f>
        <v>44944</v>
      </c>
      <c r="B2019" s="6">
        <f>TITRES_STAT!C2022</f>
        <v>27.7</v>
      </c>
      <c r="C2019" s="6">
        <f>TITRES_STAT!D2022</f>
        <v>16.745999999999999</v>
      </c>
      <c r="D2019" s="6">
        <f>TITRES_STAT!E2022</f>
        <v>740</v>
      </c>
      <c r="E2019" s="2">
        <f t="shared" si="124"/>
        <v>84083</v>
      </c>
      <c r="F2019" s="6" t="str">
        <f t="shared" si="127"/>
        <v>BEARISH</v>
      </c>
      <c r="G2019" s="6" t="str">
        <f t="shared" si="126"/>
        <v>WEAK</v>
      </c>
      <c r="H2019" s="6" t="str">
        <f t="shared" si="125"/>
        <v>CONFIRMED BEARISH</v>
      </c>
    </row>
    <row r="2020" spans="1:8" ht="13.5" x14ac:dyDescent="0.25">
      <c r="A2020" s="3">
        <f>TITRES_STAT!B2023</f>
        <v>44945</v>
      </c>
      <c r="B2020" s="6">
        <f>TITRES_STAT!C2023</f>
        <v>27.7</v>
      </c>
      <c r="C2020" s="6">
        <f>TITRES_STAT!D2023</f>
        <v>16.745999999999999</v>
      </c>
      <c r="D2020" s="6">
        <f>TITRES_STAT!E2023</f>
        <v>0</v>
      </c>
      <c r="E2020" s="2">
        <f t="shared" si="124"/>
        <v>84083</v>
      </c>
      <c r="F2020" s="6" t="str">
        <f t="shared" si="127"/>
        <v>BEARISH</v>
      </c>
      <c r="G2020" s="6" t="str">
        <f t="shared" si="126"/>
        <v>NEUTRAL</v>
      </c>
      <c r="H2020" s="6" t="str">
        <f t="shared" si="125"/>
        <v>NEUTRAL</v>
      </c>
    </row>
    <row r="2021" spans="1:8" ht="13.5" x14ac:dyDescent="0.25">
      <c r="A2021" s="3">
        <f>TITRES_STAT!B2024</f>
        <v>44946</v>
      </c>
      <c r="B2021" s="6">
        <f>TITRES_STAT!C2024</f>
        <v>27.74</v>
      </c>
      <c r="C2021" s="6">
        <f>TITRES_STAT!D2024</f>
        <v>16.770199999999999</v>
      </c>
      <c r="D2021" s="6">
        <f>TITRES_STAT!E2024</f>
        <v>1494</v>
      </c>
      <c r="E2021" s="2">
        <f t="shared" si="124"/>
        <v>85577</v>
      </c>
      <c r="F2021" s="6" t="str">
        <f t="shared" si="127"/>
        <v>BULLISH</v>
      </c>
      <c r="G2021" s="6" t="str">
        <f t="shared" si="126"/>
        <v>NEUTRAL</v>
      </c>
      <c r="H2021" s="6" t="str">
        <f t="shared" si="125"/>
        <v>BULLISH DIVERGENCE</v>
      </c>
    </row>
    <row r="2022" spans="1:8" ht="13.5" x14ac:dyDescent="0.25">
      <c r="A2022" s="3">
        <f>TITRES_STAT!B2025</f>
        <v>44949</v>
      </c>
      <c r="B2022" s="6">
        <f>TITRES_STAT!C2025</f>
        <v>27.74</v>
      </c>
      <c r="C2022" s="6">
        <f>TITRES_STAT!D2025</f>
        <v>16.770199999999999</v>
      </c>
      <c r="D2022" s="6">
        <f>TITRES_STAT!E2025</f>
        <v>31</v>
      </c>
      <c r="E2022" s="2">
        <f t="shared" si="124"/>
        <v>85577</v>
      </c>
      <c r="F2022" s="6" t="str">
        <f t="shared" si="127"/>
        <v>BEARISH</v>
      </c>
      <c r="G2022" s="6" t="str">
        <f t="shared" si="126"/>
        <v>NEUTRAL</v>
      </c>
      <c r="H2022" s="6" t="str">
        <f t="shared" si="125"/>
        <v>CONFIRMED BEARISH</v>
      </c>
    </row>
    <row r="2023" spans="1:8" ht="13.5" x14ac:dyDescent="0.25">
      <c r="A2023" s="3">
        <f>TITRES_STAT!B2026</f>
        <v>44950</v>
      </c>
      <c r="B2023" s="6">
        <f>TITRES_STAT!C2026</f>
        <v>27.74</v>
      </c>
      <c r="C2023" s="6">
        <f>TITRES_STAT!D2026</f>
        <v>16.770199999999999</v>
      </c>
      <c r="D2023" s="6">
        <f>TITRES_STAT!E2026</f>
        <v>0</v>
      </c>
      <c r="E2023" s="2">
        <f t="shared" si="124"/>
        <v>85577</v>
      </c>
      <c r="F2023" s="6" t="str">
        <f t="shared" si="127"/>
        <v>BULLISH</v>
      </c>
      <c r="G2023" s="6" t="str">
        <f t="shared" si="126"/>
        <v>NEUTRAL</v>
      </c>
      <c r="H2023" s="6" t="str">
        <f t="shared" si="125"/>
        <v>CONFIRMED BULLISH</v>
      </c>
    </row>
    <row r="2024" spans="1:8" ht="13.5" x14ac:dyDescent="0.25">
      <c r="A2024" s="3">
        <f>TITRES_STAT!B2027</f>
        <v>44951</v>
      </c>
      <c r="B2024" s="6">
        <f>TITRES_STAT!C2027</f>
        <v>27.74</v>
      </c>
      <c r="C2024" s="6">
        <f>TITRES_STAT!D2027</f>
        <v>16.770199999999999</v>
      </c>
      <c r="D2024" s="6">
        <f>TITRES_STAT!E2027</f>
        <v>0</v>
      </c>
      <c r="E2024" s="2">
        <f t="shared" si="124"/>
        <v>85577</v>
      </c>
      <c r="F2024" s="6" t="str">
        <f t="shared" si="127"/>
        <v>BULLISH</v>
      </c>
      <c r="G2024" s="6" t="str">
        <f t="shared" si="126"/>
        <v>NEUTRAL</v>
      </c>
      <c r="H2024" s="6" t="str">
        <f t="shared" si="125"/>
        <v>CONFIRMED BULLISH</v>
      </c>
    </row>
    <row r="2025" spans="1:8" ht="13.5" x14ac:dyDescent="0.25">
      <c r="A2025" s="3">
        <f>TITRES_STAT!B2028</f>
        <v>44952</v>
      </c>
      <c r="B2025" s="6">
        <f>TITRES_STAT!C2028</f>
        <v>27.74</v>
      </c>
      <c r="C2025" s="6">
        <f>TITRES_STAT!D2028</f>
        <v>16.770199999999999</v>
      </c>
      <c r="D2025" s="6">
        <f>TITRES_STAT!E2028</f>
        <v>2008</v>
      </c>
      <c r="E2025" s="2">
        <f t="shared" si="124"/>
        <v>85577</v>
      </c>
      <c r="F2025" s="6" t="str">
        <f t="shared" si="127"/>
        <v>BULLISH</v>
      </c>
      <c r="G2025" s="6" t="str">
        <f t="shared" si="126"/>
        <v>NEUTRAL</v>
      </c>
      <c r="H2025" s="6" t="str">
        <f t="shared" si="125"/>
        <v>CONFIRMED BULLISH</v>
      </c>
    </row>
    <row r="2026" spans="1:8" ht="13.5" x14ac:dyDescent="0.25">
      <c r="A2026" s="3">
        <f>TITRES_STAT!B2029</f>
        <v>44953</v>
      </c>
      <c r="B2026" s="6">
        <f>TITRES_STAT!C2029</f>
        <v>27.71</v>
      </c>
      <c r="C2026" s="6">
        <f>TITRES_STAT!D2029</f>
        <v>16.752099999999999</v>
      </c>
      <c r="D2026" s="6">
        <f>TITRES_STAT!E2029</f>
        <v>15</v>
      </c>
      <c r="E2026" s="2">
        <f t="shared" si="124"/>
        <v>85562</v>
      </c>
      <c r="F2026" s="6" t="str">
        <f t="shared" si="127"/>
        <v>BEARISH</v>
      </c>
      <c r="G2026" s="6" t="str">
        <f t="shared" si="126"/>
        <v>NEUTRAL</v>
      </c>
      <c r="H2026" s="6" t="str">
        <f t="shared" si="125"/>
        <v>CONFIRMED BEARISH</v>
      </c>
    </row>
    <row r="2027" spans="1:8" ht="13.5" x14ac:dyDescent="0.25">
      <c r="A2027" s="3">
        <f>TITRES_STAT!B2030</f>
        <v>44956</v>
      </c>
      <c r="B2027" s="6">
        <f>TITRES_STAT!C2030</f>
        <v>27.69</v>
      </c>
      <c r="C2027" s="6">
        <f>TITRES_STAT!D2030</f>
        <v>16.739999999999998</v>
      </c>
      <c r="D2027" s="6">
        <f>TITRES_STAT!E2030</f>
        <v>97</v>
      </c>
      <c r="E2027" s="2">
        <f t="shared" si="124"/>
        <v>85465</v>
      </c>
      <c r="F2027" s="6" t="str">
        <f t="shared" si="127"/>
        <v>BEARISH</v>
      </c>
      <c r="G2027" s="6" t="str">
        <f t="shared" si="126"/>
        <v>NEUTRAL</v>
      </c>
      <c r="H2027" s="6" t="str">
        <f t="shared" si="125"/>
        <v>CONFIRMED BEARISH</v>
      </c>
    </row>
    <row r="2028" spans="1:8" ht="13.5" x14ac:dyDescent="0.25">
      <c r="A2028" s="3">
        <f>TITRES_STAT!B2031</f>
        <v>44957</v>
      </c>
      <c r="B2028" s="6">
        <f>TITRES_STAT!C2031</f>
        <v>27.74</v>
      </c>
      <c r="C2028" s="6">
        <f>TITRES_STAT!D2031</f>
        <v>16.770199999999999</v>
      </c>
      <c r="D2028" s="6">
        <f>TITRES_STAT!E2031</f>
        <v>675</v>
      </c>
      <c r="E2028" s="2">
        <f t="shared" si="124"/>
        <v>86140</v>
      </c>
      <c r="F2028" s="6" t="str">
        <f t="shared" si="127"/>
        <v>BULLISH</v>
      </c>
      <c r="G2028" s="6" t="str">
        <f t="shared" si="126"/>
        <v>NEUTRAL</v>
      </c>
      <c r="H2028" s="6" t="str">
        <f t="shared" si="125"/>
        <v>NEUTRAL</v>
      </c>
    </row>
    <row r="2029" spans="1:8" ht="13.5" x14ac:dyDescent="0.25">
      <c r="A2029" s="3">
        <f>TITRES_STAT!B2032</f>
        <v>44958</v>
      </c>
      <c r="B2029" s="6">
        <f>TITRES_STAT!C2032</f>
        <v>27.95</v>
      </c>
      <c r="C2029" s="6">
        <f>TITRES_STAT!D2032</f>
        <v>16.897099999999998</v>
      </c>
      <c r="D2029" s="6">
        <f>TITRES_STAT!E2032</f>
        <v>123</v>
      </c>
      <c r="E2029" s="2">
        <f t="shared" si="124"/>
        <v>86263</v>
      </c>
      <c r="F2029" s="6" t="str">
        <f t="shared" si="127"/>
        <v>BULLISH</v>
      </c>
      <c r="G2029" s="6" t="str">
        <f t="shared" si="126"/>
        <v>NEUTRAL</v>
      </c>
      <c r="H2029" s="6" t="str">
        <f t="shared" si="125"/>
        <v>CONFIRMED BULLISH</v>
      </c>
    </row>
    <row r="2030" spans="1:8" ht="13.5" x14ac:dyDescent="0.25">
      <c r="A2030" s="3">
        <f>TITRES_STAT!B2033</f>
        <v>44959</v>
      </c>
      <c r="B2030" s="6">
        <f>TITRES_STAT!C2033</f>
        <v>28.2</v>
      </c>
      <c r="C2030" s="6">
        <f>TITRES_STAT!D2033</f>
        <v>17.048300000000001</v>
      </c>
      <c r="D2030" s="6">
        <f>TITRES_STAT!E2033</f>
        <v>5736</v>
      </c>
      <c r="E2030" s="2">
        <f t="shared" si="124"/>
        <v>91999</v>
      </c>
      <c r="F2030" s="6" t="str">
        <f t="shared" si="127"/>
        <v>BULLISH</v>
      </c>
      <c r="G2030" s="6" t="str">
        <f t="shared" si="126"/>
        <v>STRONG</v>
      </c>
      <c r="H2030" s="6" t="str">
        <f t="shared" si="125"/>
        <v>CONFIRMED BULLISH</v>
      </c>
    </row>
    <row r="2031" spans="1:8" ht="13.5" x14ac:dyDescent="0.25">
      <c r="A2031" s="3">
        <f>TITRES_STAT!B2034</f>
        <v>44960</v>
      </c>
      <c r="B2031" s="6">
        <f>TITRES_STAT!C2034</f>
        <v>28.15</v>
      </c>
      <c r="C2031" s="6">
        <f>TITRES_STAT!D2034</f>
        <v>17.0181</v>
      </c>
      <c r="D2031" s="6">
        <f>TITRES_STAT!E2034</f>
        <v>300</v>
      </c>
      <c r="E2031" s="2">
        <f t="shared" si="124"/>
        <v>91699</v>
      </c>
      <c r="F2031" s="6" t="str">
        <f t="shared" si="127"/>
        <v>BULLISH</v>
      </c>
      <c r="G2031" s="6" t="str">
        <f t="shared" si="126"/>
        <v>STRONG</v>
      </c>
      <c r="H2031" s="6" t="str">
        <f t="shared" si="125"/>
        <v>CONFIRMED BULLISH</v>
      </c>
    </row>
    <row r="2032" spans="1:8" ht="13.5" x14ac:dyDescent="0.25">
      <c r="A2032" s="3">
        <f>TITRES_STAT!B2035</f>
        <v>44963</v>
      </c>
      <c r="B2032" s="6">
        <f>TITRES_STAT!C2035</f>
        <v>28</v>
      </c>
      <c r="C2032" s="6">
        <f>TITRES_STAT!D2035</f>
        <v>16.927399999999999</v>
      </c>
      <c r="D2032" s="6">
        <f>TITRES_STAT!E2035</f>
        <v>732</v>
      </c>
      <c r="E2032" s="2">
        <f t="shared" si="124"/>
        <v>90967</v>
      </c>
      <c r="F2032" s="6" t="str">
        <f t="shared" si="127"/>
        <v>BULLISH</v>
      </c>
      <c r="G2032" s="6" t="str">
        <f t="shared" si="126"/>
        <v>STRONG</v>
      </c>
      <c r="H2032" s="6" t="str">
        <f t="shared" si="125"/>
        <v>CONFIRMED BULLISH</v>
      </c>
    </row>
    <row r="2033" spans="1:8" ht="13.5" x14ac:dyDescent="0.25">
      <c r="A2033" s="3">
        <f>TITRES_STAT!B2036</f>
        <v>44964</v>
      </c>
      <c r="B2033" s="6">
        <f>TITRES_STAT!C2036</f>
        <v>28</v>
      </c>
      <c r="C2033" s="6">
        <f>TITRES_STAT!D2036</f>
        <v>16.927399999999999</v>
      </c>
      <c r="D2033" s="6">
        <f>TITRES_STAT!E2036</f>
        <v>889</v>
      </c>
      <c r="E2033" s="2">
        <f t="shared" si="124"/>
        <v>90967</v>
      </c>
      <c r="F2033" s="6" t="str">
        <f t="shared" si="127"/>
        <v>BULLISH</v>
      </c>
      <c r="G2033" s="6" t="str">
        <f t="shared" si="126"/>
        <v>STRONG</v>
      </c>
      <c r="H2033" s="6" t="str">
        <f t="shared" si="125"/>
        <v>CONFIRMED BULLISH</v>
      </c>
    </row>
    <row r="2034" spans="1:8" ht="13.5" x14ac:dyDescent="0.25">
      <c r="A2034" s="3">
        <f>TITRES_STAT!B2037</f>
        <v>44965</v>
      </c>
      <c r="B2034" s="6">
        <f>TITRES_STAT!C2037</f>
        <v>28</v>
      </c>
      <c r="C2034" s="6">
        <f>TITRES_STAT!D2037</f>
        <v>16.927399999999999</v>
      </c>
      <c r="D2034" s="6">
        <f>TITRES_STAT!E2037</f>
        <v>1145</v>
      </c>
      <c r="E2034" s="2">
        <f t="shared" si="124"/>
        <v>90967</v>
      </c>
      <c r="F2034" s="6" t="str">
        <f t="shared" si="127"/>
        <v>BULLISH</v>
      </c>
      <c r="G2034" s="6" t="str">
        <f t="shared" si="126"/>
        <v>STRONG</v>
      </c>
      <c r="H2034" s="6" t="str">
        <f t="shared" si="125"/>
        <v>CONFIRMED BULLISH</v>
      </c>
    </row>
    <row r="2035" spans="1:8" ht="13.5" x14ac:dyDescent="0.25">
      <c r="A2035" s="3">
        <f>TITRES_STAT!B2038</f>
        <v>44966</v>
      </c>
      <c r="B2035" s="6">
        <f>TITRES_STAT!C2038</f>
        <v>28</v>
      </c>
      <c r="C2035" s="6">
        <f>TITRES_STAT!D2038</f>
        <v>16.927399999999999</v>
      </c>
      <c r="D2035" s="6">
        <f>TITRES_STAT!E2038</f>
        <v>1008</v>
      </c>
      <c r="E2035" s="2">
        <f t="shared" si="124"/>
        <v>90967</v>
      </c>
      <c r="F2035" s="6" t="str">
        <f t="shared" si="127"/>
        <v>BEARISH</v>
      </c>
      <c r="G2035" s="6" t="str">
        <f t="shared" si="126"/>
        <v>NEUTRAL</v>
      </c>
      <c r="H2035" s="6" t="str">
        <f t="shared" si="125"/>
        <v>CONFIRMED BEARISH</v>
      </c>
    </row>
    <row r="2036" spans="1:8" ht="13.5" x14ac:dyDescent="0.25">
      <c r="A2036" s="3">
        <f>TITRES_STAT!B2039</f>
        <v>44967</v>
      </c>
      <c r="B2036" s="6">
        <f>TITRES_STAT!C2039</f>
        <v>28</v>
      </c>
      <c r="C2036" s="6">
        <f>TITRES_STAT!D2039</f>
        <v>16.927399999999999</v>
      </c>
      <c r="D2036" s="6">
        <f>TITRES_STAT!E2039</f>
        <v>132</v>
      </c>
      <c r="E2036" s="2">
        <f t="shared" si="124"/>
        <v>90967</v>
      </c>
      <c r="F2036" s="6" t="str">
        <f t="shared" si="127"/>
        <v>BEARISH</v>
      </c>
      <c r="G2036" s="6" t="str">
        <f t="shared" si="126"/>
        <v>NEUTRAL</v>
      </c>
      <c r="H2036" s="6" t="str">
        <f t="shared" si="125"/>
        <v>CONFIRMED BEARISH</v>
      </c>
    </row>
    <row r="2037" spans="1:8" ht="13.5" x14ac:dyDescent="0.25">
      <c r="A2037" s="3">
        <f>TITRES_STAT!B2040</f>
        <v>44970</v>
      </c>
      <c r="B2037" s="6">
        <f>TITRES_STAT!C2040</f>
        <v>28</v>
      </c>
      <c r="C2037" s="6">
        <f>TITRES_STAT!D2040</f>
        <v>16.927399999999999</v>
      </c>
      <c r="D2037" s="6">
        <f>TITRES_STAT!E2040</f>
        <v>717</v>
      </c>
      <c r="E2037" s="2">
        <f t="shared" si="124"/>
        <v>90967</v>
      </c>
      <c r="F2037" s="6" t="str">
        <f t="shared" si="127"/>
        <v>NEUTRAL</v>
      </c>
      <c r="G2037" s="6" t="str">
        <f t="shared" si="126"/>
        <v>NEUTRAL</v>
      </c>
      <c r="H2037" s="6" t="str">
        <f t="shared" si="125"/>
        <v>NEUTRAL</v>
      </c>
    </row>
    <row r="2038" spans="1:8" ht="13.5" x14ac:dyDescent="0.25">
      <c r="A2038" s="3">
        <f>TITRES_STAT!B2041</f>
        <v>44971</v>
      </c>
      <c r="B2038" s="6">
        <f>TITRES_STAT!C2041</f>
        <v>28</v>
      </c>
      <c r="C2038" s="6">
        <f>TITRES_STAT!D2041</f>
        <v>16.927399999999999</v>
      </c>
      <c r="D2038" s="6">
        <f>TITRES_STAT!E2041</f>
        <v>14</v>
      </c>
      <c r="E2038" s="2">
        <f t="shared" si="124"/>
        <v>90967</v>
      </c>
      <c r="F2038" s="6" t="str">
        <f t="shared" si="127"/>
        <v>NEUTRAL</v>
      </c>
      <c r="G2038" s="6" t="str">
        <f t="shared" si="126"/>
        <v>NEUTRAL</v>
      </c>
      <c r="H2038" s="6" t="str">
        <f t="shared" si="125"/>
        <v>NEUTRAL</v>
      </c>
    </row>
    <row r="2039" spans="1:8" ht="13.5" x14ac:dyDescent="0.25">
      <c r="A2039" s="3">
        <f>TITRES_STAT!B2042</f>
        <v>44972</v>
      </c>
      <c r="B2039" s="6">
        <f>TITRES_STAT!C2042</f>
        <v>28</v>
      </c>
      <c r="C2039" s="6">
        <f>TITRES_STAT!D2042</f>
        <v>16.927399999999999</v>
      </c>
      <c r="D2039" s="6">
        <f>TITRES_STAT!E2042</f>
        <v>3831</v>
      </c>
      <c r="E2039" s="2">
        <f t="shared" si="124"/>
        <v>90967</v>
      </c>
      <c r="F2039" s="6" t="str">
        <f t="shared" si="127"/>
        <v>NEUTRAL</v>
      </c>
      <c r="G2039" s="6" t="str">
        <f t="shared" si="126"/>
        <v>NEUTRAL</v>
      </c>
      <c r="H2039" s="6" t="str">
        <f t="shared" si="125"/>
        <v>NEUTRAL</v>
      </c>
    </row>
    <row r="2040" spans="1:8" ht="13.5" x14ac:dyDescent="0.25">
      <c r="A2040" s="3">
        <f>TITRES_STAT!B2043</f>
        <v>44973</v>
      </c>
      <c r="B2040" s="6">
        <f>TITRES_STAT!C2043</f>
        <v>28</v>
      </c>
      <c r="C2040" s="6">
        <f>TITRES_STAT!D2043</f>
        <v>16.927399999999999</v>
      </c>
      <c r="D2040" s="6">
        <f>TITRES_STAT!E2043</f>
        <v>1773</v>
      </c>
      <c r="E2040" s="2">
        <f t="shared" si="124"/>
        <v>90967</v>
      </c>
      <c r="F2040" s="6" t="str">
        <f t="shared" si="127"/>
        <v>NEUTRAL</v>
      </c>
      <c r="G2040" s="6" t="str">
        <f t="shared" si="126"/>
        <v>NEUTRAL</v>
      </c>
      <c r="H2040" s="6" t="str">
        <f t="shared" si="125"/>
        <v>NEUTRAL</v>
      </c>
    </row>
    <row r="2041" spans="1:8" ht="13.5" x14ac:dyDescent="0.25">
      <c r="A2041" s="3">
        <f>TITRES_STAT!B2044</f>
        <v>44974</v>
      </c>
      <c r="B2041" s="6">
        <f>TITRES_STAT!C2044</f>
        <v>28</v>
      </c>
      <c r="C2041" s="6">
        <f>TITRES_STAT!D2044</f>
        <v>16.927399999999999</v>
      </c>
      <c r="D2041" s="6">
        <f>TITRES_STAT!E2044</f>
        <v>541</v>
      </c>
      <c r="E2041" s="2">
        <f t="shared" si="124"/>
        <v>90967</v>
      </c>
      <c r="F2041" s="6" t="str">
        <f t="shared" si="127"/>
        <v>NEUTRAL</v>
      </c>
      <c r="G2041" s="6" t="str">
        <f t="shared" si="126"/>
        <v>NEUTRAL</v>
      </c>
      <c r="H2041" s="6" t="str">
        <f t="shared" si="125"/>
        <v>NEUTRAL</v>
      </c>
    </row>
    <row r="2042" spans="1:8" ht="13.5" x14ac:dyDescent="0.25">
      <c r="A2042" s="3">
        <f>TITRES_STAT!B2045</f>
        <v>44977</v>
      </c>
      <c r="B2042" s="6">
        <f>TITRES_STAT!C2045</f>
        <v>27.9</v>
      </c>
      <c r="C2042" s="6">
        <f>TITRES_STAT!D2045</f>
        <v>16.866900000000001</v>
      </c>
      <c r="D2042" s="6">
        <f>TITRES_STAT!E2045</f>
        <v>1227</v>
      </c>
      <c r="E2042" s="2">
        <f t="shared" si="124"/>
        <v>89740</v>
      </c>
      <c r="F2042" s="6" t="str">
        <f t="shared" si="127"/>
        <v>BEARISH</v>
      </c>
      <c r="G2042" s="6" t="str">
        <f t="shared" si="126"/>
        <v>NEUTRAL</v>
      </c>
      <c r="H2042" s="6" t="str">
        <f t="shared" si="125"/>
        <v>CONFIRMED BEARISH</v>
      </c>
    </row>
    <row r="2043" spans="1:8" ht="13.5" x14ac:dyDescent="0.25">
      <c r="A2043" s="3">
        <f>TITRES_STAT!B2046</f>
        <v>44978</v>
      </c>
      <c r="B2043" s="6">
        <f>TITRES_STAT!C2046</f>
        <v>27.9</v>
      </c>
      <c r="C2043" s="6">
        <f>TITRES_STAT!D2046</f>
        <v>16.866900000000001</v>
      </c>
      <c r="D2043" s="6">
        <f>TITRES_STAT!E2046</f>
        <v>261</v>
      </c>
      <c r="E2043" s="2">
        <f t="shared" si="124"/>
        <v>89740</v>
      </c>
      <c r="F2043" s="6" t="str">
        <f t="shared" si="127"/>
        <v>BEARISH</v>
      </c>
      <c r="G2043" s="6" t="str">
        <f t="shared" si="126"/>
        <v>NEUTRAL</v>
      </c>
      <c r="H2043" s="6" t="str">
        <f t="shared" si="125"/>
        <v>CONFIRMED BEARISH</v>
      </c>
    </row>
    <row r="2044" spans="1:8" ht="13.5" x14ac:dyDescent="0.25">
      <c r="A2044" s="3">
        <f>TITRES_STAT!B2047</f>
        <v>44979</v>
      </c>
      <c r="B2044" s="6">
        <f>TITRES_STAT!C2047</f>
        <v>27</v>
      </c>
      <c r="C2044" s="6">
        <f>TITRES_STAT!D2047</f>
        <v>16.322800000000001</v>
      </c>
      <c r="D2044" s="6">
        <f>TITRES_STAT!E2047</f>
        <v>6463</v>
      </c>
      <c r="E2044" s="2">
        <f t="shared" si="124"/>
        <v>83277</v>
      </c>
      <c r="F2044" s="6" t="str">
        <f t="shared" si="127"/>
        <v>BEARISH</v>
      </c>
      <c r="G2044" s="6" t="str">
        <f t="shared" si="126"/>
        <v>WEAK</v>
      </c>
      <c r="H2044" s="6" t="str">
        <f t="shared" si="125"/>
        <v>CONFIRMED BEARISH</v>
      </c>
    </row>
    <row r="2045" spans="1:8" ht="13.5" x14ac:dyDescent="0.25">
      <c r="A2045" s="3">
        <f>TITRES_STAT!B2048</f>
        <v>44980</v>
      </c>
      <c r="B2045" s="6">
        <f>TITRES_STAT!C2048</f>
        <v>26</v>
      </c>
      <c r="C2045" s="6">
        <f>TITRES_STAT!D2048</f>
        <v>15.718299999999999</v>
      </c>
      <c r="D2045" s="6">
        <f>TITRES_STAT!E2048</f>
        <v>1462</v>
      </c>
      <c r="E2045" s="2">
        <f t="shared" si="124"/>
        <v>81815</v>
      </c>
      <c r="F2045" s="6" t="str">
        <f t="shared" si="127"/>
        <v>BEARISH</v>
      </c>
      <c r="G2045" s="6" t="str">
        <f t="shared" si="126"/>
        <v>WEAK</v>
      </c>
      <c r="H2045" s="6" t="str">
        <f t="shared" si="125"/>
        <v>CONFIRMED BEARISH</v>
      </c>
    </row>
    <row r="2046" spans="1:8" ht="13.5" x14ac:dyDescent="0.25">
      <c r="A2046" s="3">
        <f>TITRES_STAT!B2049</f>
        <v>44981</v>
      </c>
      <c r="B2046" s="6">
        <f>TITRES_STAT!C2049</f>
        <v>26</v>
      </c>
      <c r="C2046" s="6">
        <f>TITRES_STAT!D2049</f>
        <v>15.718299999999999</v>
      </c>
      <c r="D2046" s="6">
        <f>TITRES_STAT!E2049</f>
        <v>1235</v>
      </c>
      <c r="E2046" s="2">
        <f t="shared" si="124"/>
        <v>81815</v>
      </c>
      <c r="F2046" s="6" t="str">
        <f t="shared" si="127"/>
        <v>BEARISH</v>
      </c>
      <c r="G2046" s="6" t="str">
        <f t="shared" si="126"/>
        <v>WEAK</v>
      </c>
      <c r="H2046" s="6" t="str">
        <f t="shared" si="125"/>
        <v>CONFIRMED BEARISH</v>
      </c>
    </row>
    <row r="2047" spans="1:8" ht="13.5" x14ac:dyDescent="0.25">
      <c r="A2047" s="3">
        <f>TITRES_STAT!B2050</f>
        <v>44984</v>
      </c>
      <c r="B2047" s="6">
        <f>TITRES_STAT!C2050</f>
        <v>27.56</v>
      </c>
      <c r="C2047" s="6">
        <f>TITRES_STAT!D2050</f>
        <v>16.6614</v>
      </c>
      <c r="D2047" s="6">
        <f>TITRES_STAT!E2050</f>
        <v>532959</v>
      </c>
      <c r="E2047" s="2">
        <f t="shared" si="124"/>
        <v>614774</v>
      </c>
      <c r="F2047" s="6" t="str">
        <f t="shared" si="127"/>
        <v>BULLISH</v>
      </c>
      <c r="G2047" s="6" t="str">
        <f t="shared" si="126"/>
        <v>STRONG</v>
      </c>
      <c r="H2047" s="6" t="str">
        <f t="shared" si="125"/>
        <v>BULLISH DIVERGENCE</v>
      </c>
    </row>
    <row r="2048" spans="1:8" ht="13.5" x14ac:dyDescent="0.25">
      <c r="A2048" s="3">
        <f>TITRES_STAT!B2051</f>
        <v>44985</v>
      </c>
      <c r="B2048" s="6">
        <f>TITRES_STAT!C2051</f>
        <v>28.52</v>
      </c>
      <c r="C2048" s="6">
        <f>TITRES_STAT!D2051</f>
        <v>17.241700000000002</v>
      </c>
      <c r="D2048" s="6">
        <f>TITRES_STAT!E2051</f>
        <v>9797</v>
      </c>
      <c r="E2048" s="2">
        <f t="shared" si="124"/>
        <v>624571</v>
      </c>
      <c r="F2048" s="6" t="str">
        <f t="shared" si="127"/>
        <v>BULLISH</v>
      </c>
      <c r="G2048" s="6" t="str">
        <f t="shared" si="126"/>
        <v>STRONG</v>
      </c>
      <c r="H2048" s="6" t="str">
        <f t="shared" si="125"/>
        <v>CONFIRMED BULLISH</v>
      </c>
    </row>
    <row r="2049" spans="1:8" ht="13.5" x14ac:dyDescent="0.25">
      <c r="A2049" s="3">
        <f>TITRES_STAT!B2052</f>
        <v>44986</v>
      </c>
      <c r="B2049" s="6">
        <f>TITRES_STAT!C2052</f>
        <v>29.8</v>
      </c>
      <c r="C2049" s="6">
        <f>TITRES_STAT!D2052</f>
        <v>18.015599999999999</v>
      </c>
      <c r="D2049" s="6">
        <f>TITRES_STAT!E2052</f>
        <v>37582</v>
      </c>
      <c r="E2049" s="2">
        <f t="shared" si="124"/>
        <v>662153</v>
      </c>
      <c r="F2049" s="6" t="str">
        <f t="shared" si="127"/>
        <v>BULLISH</v>
      </c>
      <c r="G2049" s="6" t="str">
        <f t="shared" si="126"/>
        <v>STRONG</v>
      </c>
      <c r="H2049" s="6" t="str">
        <f t="shared" si="125"/>
        <v>CONFIRMED BULLISH</v>
      </c>
    </row>
    <row r="2050" spans="1:8" ht="13.5" x14ac:dyDescent="0.25">
      <c r="A2050" s="3">
        <f>TITRES_STAT!B2053</f>
        <v>44987</v>
      </c>
      <c r="B2050" s="6">
        <f>TITRES_STAT!C2053</f>
        <v>30</v>
      </c>
      <c r="C2050" s="6">
        <f>TITRES_STAT!D2053</f>
        <v>18.136500000000002</v>
      </c>
      <c r="D2050" s="6">
        <f>TITRES_STAT!E2053</f>
        <v>31608</v>
      </c>
      <c r="E2050" s="2">
        <f t="shared" si="124"/>
        <v>693761</v>
      </c>
      <c r="F2050" s="6" t="str">
        <f t="shared" si="127"/>
        <v>BULLISH</v>
      </c>
      <c r="G2050" s="6" t="str">
        <f t="shared" si="126"/>
        <v>STRONG</v>
      </c>
      <c r="H2050" s="6" t="str">
        <f t="shared" si="125"/>
        <v>CONFIRMED BULLISH</v>
      </c>
    </row>
    <row r="2051" spans="1:8" ht="13.5" x14ac:dyDescent="0.25">
      <c r="A2051" s="3">
        <f>TITRES_STAT!B2054</f>
        <v>44988</v>
      </c>
      <c r="B2051" s="6">
        <f>TITRES_STAT!C2054</f>
        <v>30</v>
      </c>
      <c r="C2051" s="6">
        <f>TITRES_STAT!D2054</f>
        <v>18.136500000000002</v>
      </c>
      <c r="D2051" s="6">
        <f>TITRES_STAT!E2054</f>
        <v>46025</v>
      </c>
      <c r="E2051" s="2">
        <f t="shared" si="124"/>
        <v>693761</v>
      </c>
      <c r="F2051" s="6" t="str">
        <f t="shared" si="127"/>
        <v>BULLISH</v>
      </c>
      <c r="G2051" s="6" t="str">
        <f t="shared" si="126"/>
        <v>STRONG</v>
      </c>
      <c r="H2051" s="6" t="str">
        <f t="shared" si="125"/>
        <v>CONFIRMED BULLISH</v>
      </c>
    </row>
    <row r="2052" spans="1:8" ht="13.5" x14ac:dyDescent="0.25">
      <c r="A2052" s="3">
        <f>TITRES_STAT!B2055</f>
        <v>44991</v>
      </c>
      <c r="B2052" s="6">
        <f>TITRES_STAT!C2055</f>
        <v>30.3</v>
      </c>
      <c r="C2052" s="6">
        <f>TITRES_STAT!D2055</f>
        <v>18.317799999999998</v>
      </c>
      <c r="D2052" s="6">
        <f>TITRES_STAT!E2055</f>
        <v>22005</v>
      </c>
      <c r="E2052" s="2">
        <f t="shared" ref="E2052:E2115" si="128">IF(B2052&gt;B2051, E2051+D2052, IF(B2052&lt;B2051, E2051-D2052, E2051))</f>
        <v>715766</v>
      </c>
      <c r="F2052" s="6" t="str">
        <f t="shared" si="127"/>
        <v>BULLISH</v>
      </c>
      <c r="G2052" s="6" t="str">
        <f t="shared" si="126"/>
        <v>STRONG</v>
      </c>
      <c r="H2052" s="6" t="str">
        <f t="shared" si="125"/>
        <v>CONFIRMED BULLISH</v>
      </c>
    </row>
    <row r="2053" spans="1:8" ht="13.5" x14ac:dyDescent="0.25">
      <c r="A2053" s="3">
        <f>TITRES_STAT!B2056</f>
        <v>44992</v>
      </c>
      <c r="B2053" s="6">
        <f>TITRES_STAT!C2056</f>
        <v>30.3</v>
      </c>
      <c r="C2053" s="6">
        <f>TITRES_STAT!D2056</f>
        <v>18.317799999999998</v>
      </c>
      <c r="D2053" s="6">
        <f>TITRES_STAT!E2056</f>
        <v>44040</v>
      </c>
      <c r="E2053" s="2">
        <f t="shared" si="128"/>
        <v>715766</v>
      </c>
      <c r="F2053" s="6" t="str">
        <f t="shared" si="127"/>
        <v>BULLISH</v>
      </c>
      <c r="G2053" s="6" t="str">
        <f t="shared" si="126"/>
        <v>STRONG</v>
      </c>
      <c r="H2053" s="6" t="str">
        <f t="shared" si="125"/>
        <v>CONFIRMED BULLISH</v>
      </c>
    </row>
    <row r="2054" spans="1:8" ht="13.5" x14ac:dyDescent="0.25">
      <c r="A2054" s="3">
        <f>TITRES_STAT!B2057</f>
        <v>44993</v>
      </c>
      <c r="B2054" s="6">
        <f>TITRES_STAT!C2057</f>
        <v>31</v>
      </c>
      <c r="C2054" s="6">
        <f>TITRES_STAT!D2057</f>
        <v>18.741</v>
      </c>
      <c r="D2054" s="6">
        <f>TITRES_STAT!E2057</f>
        <v>58352</v>
      </c>
      <c r="E2054" s="2">
        <f t="shared" si="128"/>
        <v>774118</v>
      </c>
      <c r="F2054" s="6" t="str">
        <f t="shared" si="127"/>
        <v>BULLISH</v>
      </c>
      <c r="G2054" s="6" t="str">
        <f t="shared" si="126"/>
        <v>STRONG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BULLISH</v>
      </c>
    </row>
    <row r="2055" spans="1:8" ht="13.5" x14ac:dyDescent="0.25">
      <c r="A2055" s="3">
        <f>TITRES_STAT!B2058</f>
        <v>44994</v>
      </c>
      <c r="B2055" s="6">
        <f>TITRES_STAT!C2058</f>
        <v>31.2</v>
      </c>
      <c r="C2055" s="6">
        <f>TITRES_STAT!D2058</f>
        <v>18.861899999999999</v>
      </c>
      <c r="D2055" s="6">
        <f>TITRES_STAT!E2058</f>
        <v>19897</v>
      </c>
      <c r="E2055" s="2">
        <f t="shared" si="128"/>
        <v>794015</v>
      </c>
      <c r="F2055" s="6" t="str">
        <f t="shared" si="127"/>
        <v>BULLISH</v>
      </c>
      <c r="G2055" s="6" t="str">
        <f t="shared" ref="G2055:G2118" si="130">IF((E2055-E2050)/E2050 &gt; 0.02, "STRONG",
 IF((E2055-E2050)/E2050 &lt; -0.02, "WEAK", "NEUTRAL"))</f>
        <v>STRONG</v>
      </c>
      <c r="H2055" s="6" t="str">
        <f t="shared" si="129"/>
        <v>CONFIRMED BULLISH</v>
      </c>
    </row>
    <row r="2056" spans="1:8" ht="13.5" x14ac:dyDescent="0.25">
      <c r="A2056" s="3">
        <f>TITRES_STAT!B2059</f>
        <v>44995</v>
      </c>
      <c r="B2056" s="6">
        <f>TITRES_STAT!C2059</f>
        <v>31.4</v>
      </c>
      <c r="C2056" s="6">
        <f>TITRES_STAT!D2059</f>
        <v>18.982800000000001</v>
      </c>
      <c r="D2056" s="6">
        <f>TITRES_STAT!E2059</f>
        <v>24751</v>
      </c>
      <c r="E2056" s="2">
        <f t="shared" si="128"/>
        <v>818766</v>
      </c>
      <c r="F2056" s="6" t="str">
        <f t="shared" ref="F2056:F2119" si="131">IF(E2056&gt;E2051,"BULLISH",IF(E2056&lt;E2051,"BEARISH","NEUTRAL"))</f>
        <v>BULLISH</v>
      </c>
      <c r="G2056" s="6" t="str">
        <f t="shared" si="130"/>
        <v>STRONG</v>
      </c>
      <c r="H2056" s="6" t="str">
        <f t="shared" si="129"/>
        <v>CONFIRMED BULLISH</v>
      </c>
    </row>
    <row r="2057" spans="1:8" ht="13.5" x14ac:dyDescent="0.25">
      <c r="A2057" s="3">
        <f>TITRES_STAT!B2060</f>
        <v>44998</v>
      </c>
      <c r="B2057" s="6">
        <f>TITRES_STAT!C2060</f>
        <v>31.5</v>
      </c>
      <c r="C2057" s="6">
        <f>TITRES_STAT!D2060</f>
        <v>19.043299999999999</v>
      </c>
      <c r="D2057" s="6">
        <f>TITRES_STAT!E2060</f>
        <v>11635</v>
      </c>
      <c r="E2057" s="2">
        <f t="shared" si="128"/>
        <v>830401</v>
      </c>
      <c r="F2057" s="6" t="str">
        <f t="shared" si="131"/>
        <v>BULLISH</v>
      </c>
      <c r="G2057" s="6" t="str">
        <f t="shared" si="130"/>
        <v>STRONG</v>
      </c>
      <c r="H2057" s="6" t="str">
        <f t="shared" si="129"/>
        <v>CONFIRMED BULLISH</v>
      </c>
    </row>
    <row r="2058" spans="1:8" ht="13.5" x14ac:dyDescent="0.25">
      <c r="A2058" s="3">
        <f>TITRES_STAT!B2061</f>
        <v>44999</v>
      </c>
      <c r="B2058" s="6">
        <f>TITRES_STAT!C2061</f>
        <v>32</v>
      </c>
      <c r="C2058" s="6">
        <f>TITRES_STAT!D2061</f>
        <v>19.345600000000001</v>
      </c>
      <c r="D2058" s="6">
        <f>TITRES_STAT!E2061</f>
        <v>16167</v>
      </c>
      <c r="E2058" s="2">
        <f t="shared" si="128"/>
        <v>846568</v>
      </c>
      <c r="F2058" s="6" t="str">
        <f t="shared" si="131"/>
        <v>BULLISH</v>
      </c>
      <c r="G2058" s="6" t="str">
        <f t="shared" si="130"/>
        <v>STRONG</v>
      </c>
      <c r="H2058" s="6" t="str">
        <f t="shared" si="129"/>
        <v>CONFIRMED BULLISH</v>
      </c>
    </row>
    <row r="2059" spans="1:8" ht="13.5" x14ac:dyDescent="0.25">
      <c r="A2059" s="3">
        <f>TITRES_STAT!B2062</f>
        <v>45000</v>
      </c>
      <c r="B2059" s="6">
        <f>TITRES_STAT!C2062</f>
        <v>31.09</v>
      </c>
      <c r="C2059" s="6">
        <f>TITRES_STAT!D2062</f>
        <v>18.795400000000001</v>
      </c>
      <c r="D2059" s="6">
        <f>TITRES_STAT!E2062</f>
        <v>9817</v>
      </c>
      <c r="E2059" s="2">
        <f t="shared" si="128"/>
        <v>836751</v>
      </c>
      <c r="F2059" s="6" t="str">
        <f t="shared" si="131"/>
        <v>BULLISH</v>
      </c>
      <c r="G2059" s="6" t="str">
        <f t="shared" si="130"/>
        <v>STRONG</v>
      </c>
      <c r="H2059" s="6" t="str">
        <f t="shared" si="129"/>
        <v>CONFIRMED BULLISH</v>
      </c>
    </row>
    <row r="2060" spans="1:8" ht="13.5" x14ac:dyDescent="0.25">
      <c r="A2060" s="3">
        <f>TITRES_STAT!B2063</f>
        <v>45001</v>
      </c>
      <c r="B2060" s="6">
        <f>TITRES_STAT!C2063</f>
        <v>31.1</v>
      </c>
      <c r="C2060" s="6">
        <f>TITRES_STAT!D2063</f>
        <v>18.801500000000001</v>
      </c>
      <c r="D2060" s="6">
        <f>TITRES_STAT!E2063</f>
        <v>6528</v>
      </c>
      <c r="E2060" s="2">
        <f t="shared" si="128"/>
        <v>843279</v>
      </c>
      <c r="F2060" s="6" t="str">
        <f t="shared" si="131"/>
        <v>BULLISH</v>
      </c>
      <c r="G2060" s="6" t="str">
        <f t="shared" si="130"/>
        <v>STRONG</v>
      </c>
      <c r="H2060" s="6" t="str">
        <f t="shared" si="129"/>
        <v>BULLISH DIVERGENCE</v>
      </c>
    </row>
    <row r="2061" spans="1:8" ht="13.5" x14ac:dyDescent="0.25">
      <c r="A2061" s="3">
        <f>TITRES_STAT!B2064</f>
        <v>45002</v>
      </c>
      <c r="B2061" s="6">
        <f>TITRES_STAT!C2064</f>
        <v>31.5</v>
      </c>
      <c r="C2061" s="6">
        <f>TITRES_STAT!D2064</f>
        <v>19.043299999999999</v>
      </c>
      <c r="D2061" s="6">
        <f>TITRES_STAT!E2064</f>
        <v>13401</v>
      </c>
      <c r="E2061" s="2">
        <f t="shared" si="128"/>
        <v>856680</v>
      </c>
      <c r="F2061" s="6" t="str">
        <f t="shared" si="131"/>
        <v>BULLISH</v>
      </c>
      <c r="G2061" s="6" t="str">
        <f t="shared" si="130"/>
        <v>STRONG</v>
      </c>
      <c r="H2061" s="6" t="str">
        <f t="shared" si="129"/>
        <v>CONFIRMED BULLISH</v>
      </c>
    </row>
    <row r="2062" spans="1:8" ht="13.5" x14ac:dyDescent="0.25">
      <c r="A2062" s="3">
        <f>TITRES_STAT!B2065</f>
        <v>45006</v>
      </c>
      <c r="B2062" s="6">
        <f>TITRES_STAT!C2065</f>
        <v>31.65</v>
      </c>
      <c r="C2062" s="6">
        <f>TITRES_STAT!D2065</f>
        <v>19.134</v>
      </c>
      <c r="D2062" s="6">
        <f>TITRES_STAT!E2065</f>
        <v>8767</v>
      </c>
      <c r="E2062" s="2">
        <f t="shared" si="128"/>
        <v>865447</v>
      </c>
      <c r="F2062" s="6" t="str">
        <f t="shared" si="131"/>
        <v>BULLISH</v>
      </c>
      <c r="G2062" s="6" t="str">
        <f t="shared" si="130"/>
        <v>STRONG</v>
      </c>
      <c r="H2062" s="6" t="str">
        <f t="shared" si="129"/>
        <v>CONFIRMED BULLISH</v>
      </c>
    </row>
    <row r="2063" spans="1:8" ht="13.5" x14ac:dyDescent="0.25">
      <c r="A2063" s="3">
        <f>TITRES_STAT!B2066</f>
        <v>45007</v>
      </c>
      <c r="B2063" s="6">
        <f>TITRES_STAT!C2066</f>
        <v>31.56</v>
      </c>
      <c r="C2063" s="6">
        <f>TITRES_STAT!D2066</f>
        <v>19.079599999999999</v>
      </c>
      <c r="D2063" s="6">
        <f>TITRES_STAT!E2066</f>
        <v>5135</v>
      </c>
      <c r="E2063" s="2">
        <f t="shared" si="128"/>
        <v>860312</v>
      </c>
      <c r="F2063" s="6" t="str">
        <f t="shared" si="131"/>
        <v>BULLISH</v>
      </c>
      <c r="G2063" s="6" t="str">
        <f t="shared" si="130"/>
        <v>NEUTRAL</v>
      </c>
      <c r="H2063" s="6" t="str">
        <f t="shared" si="129"/>
        <v>BULLISH DIVERGENCE</v>
      </c>
    </row>
    <row r="2064" spans="1:8" ht="13.5" x14ac:dyDescent="0.25">
      <c r="A2064" s="3">
        <f>TITRES_STAT!B2067</f>
        <v>45008</v>
      </c>
      <c r="B2064" s="6">
        <f>TITRES_STAT!C2067</f>
        <v>31</v>
      </c>
      <c r="C2064" s="6">
        <f>TITRES_STAT!D2067</f>
        <v>18.741</v>
      </c>
      <c r="D2064" s="6">
        <f>TITRES_STAT!E2067</f>
        <v>11001</v>
      </c>
      <c r="E2064" s="2">
        <f t="shared" si="128"/>
        <v>849311</v>
      </c>
      <c r="F2064" s="6" t="str">
        <f t="shared" si="131"/>
        <v>BULLISH</v>
      </c>
      <c r="G2064" s="6" t="str">
        <f t="shared" si="130"/>
        <v>NEUTRAL</v>
      </c>
      <c r="H2064" s="6" t="str">
        <f t="shared" si="129"/>
        <v>BULLISH DIVERGENCE</v>
      </c>
    </row>
    <row r="2065" spans="1:8" ht="13.5" x14ac:dyDescent="0.25">
      <c r="A2065" s="3">
        <f>TITRES_STAT!B2068</f>
        <v>45009</v>
      </c>
      <c r="B2065" s="6">
        <f>TITRES_STAT!C2068</f>
        <v>32</v>
      </c>
      <c r="C2065" s="6">
        <f>TITRES_STAT!D2068</f>
        <v>19.345600000000001</v>
      </c>
      <c r="D2065" s="6">
        <f>TITRES_STAT!E2068</f>
        <v>18421</v>
      </c>
      <c r="E2065" s="2">
        <f t="shared" si="128"/>
        <v>867732</v>
      </c>
      <c r="F2065" s="6" t="str">
        <f t="shared" si="131"/>
        <v>BULLISH</v>
      </c>
      <c r="G2065" s="6" t="str">
        <f t="shared" si="130"/>
        <v>STRONG</v>
      </c>
      <c r="H2065" s="6" t="str">
        <f t="shared" si="129"/>
        <v>CONFIRMED BULLISH</v>
      </c>
    </row>
    <row r="2066" spans="1:8" ht="13.5" x14ac:dyDescent="0.25">
      <c r="A2066" s="3">
        <f>TITRES_STAT!B2069</f>
        <v>45012</v>
      </c>
      <c r="B2066" s="6">
        <f>TITRES_STAT!C2069</f>
        <v>32.299999999999997</v>
      </c>
      <c r="C2066" s="6">
        <f>TITRES_STAT!D2069</f>
        <v>19.526900000000001</v>
      </c>
      <c r="D2066" s="6">
        <f>TITRES_STAT!E2069</f>
        <v>8254</v>
      </c>
      <c r="E2066" s="2">
        <f t="shared" si="128"/>
        <v>875986</v>
      </c>
      <c r="F2066" s="6" t="str">
        <f t="shared" si="131"/>
        <v>BULLISH</v>
      </c>
      <c r="G2066" s="6" t="str">
        <f t="shared" si="130"/>
        <v>STRONG</v>
      </c>
      <c r="H2066" s="6" t="str">
        <f t="shared" si="129"/>
        <v>CONFIRMED BULLISH</v>
      </c>
    </row>
    <row r="2067" spans="1:8" ht="13.5" x14ac:dyDescent="0.25">
      <c r="A2067" s="3">
        <f>TITRES_STAT!B2070</f>
        <v>45013</v>
      </c>
      <c r="B2067" s="6">
        <f>TITRES_STAT!C2070</f>
        <v>32.299999999999997</v>
      </c>
      <c r="C2067" s="6">
        <f>TITRES_STAT!D2070</f>
        <v>19.526900000000001</v>
      </c>
      <c r="D2067" s="6">
        <f>TITRES_STAT!E2070</f>
        <v>1579</v>
      </c>
      <c r="E2067" s="2">
        <f t="shared" si="128"/>
        <v>875986</v>
      </c>
      <c r="F2067" s="6" t="str">
        <f t="shared" si="131"/>
        <v>BULLISH</v>
      </c>
      <c r="G2067" s="6" t="str">
        <f t="shared" si="130"/>
        <v>NEUTRAL</v>
      </c>
      <c r="H2067" s="6" t="str">
        <f t="shared" si="129"/>
        <v>CONFIRMED BULLISH</v>
      </c>
    </row>
    <row r="2068" spans="1:8" ht="13.5" x14ac:dyDescent="0.25">
      <c r="A2068" s="3">
        <f>TITRES_STAT!B2071</f>
        <v>45014</v>
      </c>
      <c r="B2068" s="6">
        <f>TITRES_STAT!C2071</f>
        <v>33</v>
      </c>
      <c r="C2068" s="6">
        <f>TITRES_STAT!D2071</f>
        <v>19.950099999999999</v>
      </c>
      <c r="D2068" s="6">
        <f>TITRES_STAT!E2071</f>
        <v>8828</v>
      </c>
      <c r="E2068" s="2">
        <f t="shared" si="128"/>
        <v>884814</v>
      </c>
      <c r="F2068" s="6" t="str">
        <f t="shared" si="131"/>
        <v>BULLISH</v>
      </c>
      <c r="G2068" s="6" t="str">
        <f t="shared" si="130"/>
        <v>STRONG</v>
      </c>
      <c r="H2068" s="6" t="str">
        <f t="shared" si="129"/>
        <v>CONFIRMED BULLISH</v>
      </c>
    </row>
    <row r="2069" spans="1:8" ht="13.5" x14ac:dyDescent="0.25">
      <c r="A2069" s="3">
        <f>TITRES_STAT!B2072</f>
        <v>45015</v>
      </c>
      <c r="B2069" s="6">
        <f>TITRES_STAT!C2072</f>
        <v>33</v>
      </c>
      <c r="C2069" s="6">
        <f>TITRES_STAT!D2072</f>
        <v>19.950099999999999</v>
      </c>
      <c r="D2069" s="6">
        <f>TITRES_STAT!E2072</f>
        <v>37087</v>
      </c>
      <c r="E2069" s="2">
        <f t="shared" si="128"/>
        <v>884814</v>
      </c>
      <c r="F2069" s="6" t="str">
        <f t="shared" si="131"/>
        <v>BULLISH</v>
      </c>
      <c r="G2069" s="6" t="str">
        <f t="shared" si="130"/>
        <v>STRONG</v>
      </c>
      <c r="H2069" s="6" t="str">
        <f t="shared" si="129"/>
        <v>CONFIRMED BULLISH</v>
      </c>
    </row>
    <row r="2070" spans="1:8" ht="13.5" x14ac:dyDescent="0.25">
      <c r="A2070" s="3">
        <f>TITRES_STAT!B2073</f>
        <v>45016</v>
      </c>
      <c r="B2070" s="6">
        <f>TITRES_STAT!C2073</f>
        <v>33</v>
      </c>
      <c r="C2070" s="6">
        <f>TITRES_STAT!D2073</f>
        <v>19.950099999999999</v>
      </c>
      <c r="D2070" s="6">
        <f>TITRES_STAT!E2073</f>
        <v>33000</v>
      </c>
      <c r="E2070" s="2">
        <f t="shared" si="128"/>
        <v>884814</v>
      </c>
      <c r="F2070" s="6" t="str">
        <f t="shared" si="131"/>
        <v>BULLISH</v>
      </c>
      <c r="G2070" s="6" t="str">
        <f t="shared" si="130"/>
        <v>NEUTRAL</v>
      </c>
      <c r="H2070" s="6" t="str">
        <f t="shared" si="129"/>
        <v>CONFIRMED BULLISH</v>
      </c>
    </row>
    <row r="2071" spans="1:8" ht="13.5" x14ac:dyDescent="0.25">
      <c r="A2071" s="3">
        <f>TITRES_STAT!B2074</f>
        <v>45019</v>
      </c>
      <c r="B2071" s="6">
        <f>TITRES_STAT!C2074</f>
        <v>33</v>
      </c>
      <c r="C2071" s="6">
        <f>TITRES_STAT!D2074</f>
        <v>19.950099999999999</v>
      </c>
      <c r="D2071" s="6">
        <f>TITRES_STAT!E2074</f>
        <v>3024</v>
      </c>
      <c r="E2071" s="2">
        <f t="shared" si="128"/>
        <v>884814</v>
      </c>
      <c r="F2071" s="6" t="str">
        <f t="shared" si="131"/>
        <v>BULLISH</v>
      </c>
      <c r="G2071" s="6" t="str">
        <f t="shared" si="130"/>
        <v>NEUTRAL</v>
      </c>
      <c r="H2071" s="6" t="str">
        <f t="shared" si="129"/>
        <v>CONFIRMED BULLISH</v>
      </c>
    </row>
    <row r="2072" spans="1:8" ht="13.5" x14ac:dyDescent="0.25">
      <c r="A2072" s="3">
        <f>TITRES_STAT!B2075</f>
        <v>45020</v>
      </c>
      <c r="B2072" s="6">
        <f>TITRES_STAT!C2075</f>
        <v>33.5</v>
      </c>
      <c r="C2072" s="6">
        <f>TITRES_STAT!D2075</f>
        <v>20.252400000000002</v>
      </c>
      <c r="D2072" s="6">
        <f>TITRES_STAT!E2075</f>
        <v>8910</v>
      </c>
      <c r="E2072" s="2">
        <f t="shared" si="128"/>
        <v>893724</v>
      </c>
      <c r="F2072" s="6" t="str">
        <f t="shared" si="131"/>
        <v>BULLISH</v>
      </c>
      <c r="G2072" s="6" t="str">
        <f t="shared" si="130"/>
        <v>STRONG</v>
      </c>
      <c r="H2072" s="6" t="str">
        <f t="shared" si="129"/>
        <v>CONFIRMED BULLISH</v>
      </c>
    </row>
    <row r="2073" spans="1:8" ht="13.5" x14ac:dyDescent="0.25">
      <c r="A2073" s="3">
        <f>TITRES_STAT!B2076</f>
        <v>45021</v>
      </c>
      <c r="B2073" s="6">
        <f>TITRES_STAT!C2076</f>
        <v>34</v>
      </c>
      <c r="C2073" s="6">
        <f>TITRES_STAT!D2076</f>
        <v>20.5547</v>
      </c>
      <c r="D2073" s="6">
        <f>TITRES_STAT!E2076</f>
        <v>9326</v>
      </c>
      <c r="E2073" s="2">
        <f t="shared" si="128"/>
        <v>903050</v>
      </c>
      <c r="F2073" s="6" t="str">
        <f t="shared" si="131"/>
        <v>BULLISH</v>
      </c>
      <c r="G2073" s="6" t="str">
        <f t="shared" si="130"/>
        <v>STRONG</v>
      </c>
      <c r="H2073" s="6" t="str">
        <f t="shared" si="129"/>
        <v>CONFIRMED BULLISH</v>
      </c>
    </row>
    <row r="2074" spans="1:8" ht="13.5" x14ac:dyDescent="0.25">
      <c r="A2074" s="3">
        <f>TITRES_STAT!B2077</f>
        <v>45022</v>
      </c>
      <c r="B2074" s="6">
        <f>TITRES_STAT!C2077</f>
        <v>34.04</v>
      </c>
      <c r="C2074" s="6">
        <f>TITRES_STAT!D2077</f>
        <v>20.578900000000001</v>
      </c>
      <c r="D2074" s="6">
        <f>TITRES_STAT!E2077</f>
        <v>3469</v>
      </c>
      <c r="E2074" s="2">
        <f t="shared" si="128"/>
        <v>906519</v>
      </c>
      <c r="F2074" s="6" t="str">
        <f t="shared" si="131"/>
        <v>BULLISH</v>
      </c>
      <c r="G2074" s="6" t="str">
        <f t="shared" si="130"/>
        <v>STRONG</v>
      </c>
      <c r="H2074" s="6" t="str">
        <f t="shared" si="129"/>
        <v>CONFIRMED BULLISH</v>
      </c>
    </row>
    <row r="2075" spans="1:8" ht="13.5" x14ac:dyDescent="0.25">
      <c r="A2075" s="3">
        <f>TITRES_STAT!B2078</f>
        <v>45023</v>
      </c>
      <c r="B2075" s="6">
        <f>TITRES_STAT!C2078</f>
        <v>34.090000000000003</v>
      </c>
      <c r="C2075" s="6">
        <f>TITRES_STAT!D2078</f>
        <v>20.609100000000002</v>
      </c>
      <c r="D2075" s="6">
        <f>TITRES_STAT!E2078</f>
        <v>2001</v>
      </c>
      <c r="E2075" s="2">
        <f t="shared" si="128"/>
        <v>908520</v>
      </c>
      <c r="F2075" s="6" t="str">
        <f t="shared" si="131"/>
        <v>BULLISH</v>
      </c>
      <c r="G2075" s="6" t="str">
        <f t="shared" si="130"/>
        <v>STRONG</v>
      </c>
      <c r="H2075" s="6" t="str">
        <f t="shared" si="129"/>
        <v>CONFIRMED BULLISH</v>
      </c>
    </row>
    <row r="2076" spans="1:8" ht="13.5" x14ac:dyDescent="0.25">
      <c r="A2076" s="3">
        <f>TITRES_STAT!B2079</f>
        <v>45026</v>
      </c>
      <c r="B2076" s="6">
        <f>TITRES_STAT!C2079</f>
        <v>34.799999999999997</v>
      </c>
      <c r="C2076" s="6">
        <f>TITRES_STAT!D2079</f>
        <v>21.0383</v>
      </c>
      <c r="D2076" s="6">
        <f>TITRES_STAT!E2079</f>
        <v>21281</v>
      </c>
      <c r="E2076" s="2">
        <f t="shared" si="128"/>
        <v>929801</v>
      </c>
      <c r="F2076" s="6" t="str">
        <f t="shared" si="131"/>
        <v>BULLISH</v>
      </c>
      <c r="G2076" s="6" t="str">
        <f t="shared" si="130"/>
        <v>STRONG</v>
      </c>
      <c r="H2076" s="6" t="str">
        <f t="shared" si="129"/>
        <v>CONFIRMED BULLISH</v>
      </c>
    </row>
    <row r="2077" spans="1:8" ht="13.5" x14ac:dyDescent="0.25">
      <c r="A2077" s="3">
        <f>TITRES_STAT!B2080</f>
        <v>45027</v>
      </c>
      <c r="B2077" s="6">
        <f>TITRES_STAT!C2080</f>
        <v>35</v>
      </c>
      <c r="C2077" s="6">
        <f>TITRES_STAT!D2080</f>
        <v>21.159199999999998</v>
      </c>
      <c r="D2077" s="6">
        <f>TITRES_STAT!E2080</f>
        <v>8916</v>
      </c>
      <c r="E2077" s="2">
        <f t="shared" si="128"/>
        <v>938717</v>
      </c>
      <c r="F2077" s="6" t="str">
        <f t="shared" si="131"/>
        <v>BULLISH</v>
      </c>
      <c r="G2077" s="6" t="str">
        <f t="shared" si="130"/>
        <v>STRONG</v>
      </c>
      <c r="H2077" s="6" t="str">
        <f t="shared" si="129"/>
        <v>CONFIRMED BULLISH</v>
      </c>
    </row>
    <row r="2078" spans="1:8" ht="13.5" x14ac:dyDescent="0.25">
      <c r="A2078" s="3">
        <f>TITRES_STAT!B2081</f>
        <v>45028</v>
      </c>
      <c r="B2078" s="6">
        <f>TITRES_STAT!C2081</f>
        <v>35.799999999999997</v>
      </c>
      <c r="C2078" s="6">
        <f>TITRES_STAT!D2081</f>
        <v>21.642900000000001</v>
      </c>
      <c r="D2078" s="6">
        <f>TITRES_STAT!E2081</f>
        <v>7319</v>
      </c>
      <c r="E2078" s="2">
        <f t="shared" si="128"/>
        <v>946036</v>
      </c>
      <c r="F2078" s="6" t="str">
        <f t="shared" si="131"/>
        <v>BULLISH</v>
      </c>
      <c r="G2078" s="6" t="str">
        <f t="shared" si="130"/>
        <v>STRONG</v>
      </c>
      <c r="H2078" s="6" t="str">
        <f t="shared" si="129"/>
        <v>CONFIRMED BULLISH</v>
      </c>
    </row>
    <row r="2079" spans="1:8" ht="13.5" x14ac:dyDescent="0.25">
      <c r="A2079" s="3">
        <f>TITRES_STAT!B2082</f>
        <v>45029</v>
      </c>
      <c r="B2079" s="6">
        <f>TITRES_STAT!C2082</f>
        <v>35.950000000000003</v>
      </c>
      <c r="C2079" s="6">
        <f>TITRES_STAT!D2082</f>
        <v>21.733499999999999</v>
      </c>
      <c r="D2079" s="6">
        <f>TITRES_STAT!E2082</f>
        <v>16478</v>
      </c>
      <c r="E2079" s="2">
        <f t="shared" si="128"/>
        <v>962514</v>
      </c>
      <c r="F2079" s="6" t="str">
        <f t="shared" si="131"/>
        <v>BULLISH</v>
      </c>
      <c r="G2079" s="6" t="str">
        <f t="shared" si="130"/>
        <v>STRONG</v>
      </c>
      <c r="H2079" s="6" t="str">
        <f t="shared" si="129"/>
        <v>CONFIRMED BULLISH</v>
      </c>
    </row>
    <row r="2080" spans="1:8" ht="13.5" x14ac:dyDescent="0.25">
      <c r="A2080" s="3">
        <f>TITRES_STAT!B2083</f>
        <v>45030</v>
      </c>
      <c r="B2080" s="6">
        <f>TITRES_STAT!C2083</f>
        <v>35.19</v>
      </c>
      <c r="C2080" s="6">
        <f>TITRES_STAT!D2083</f>
        <v>21.274100000000001</v>
      </c>
      <c r="D2080" s="6">
        <f>TITRES_STAT!E2083</f>
        <v>3813</v>
      </c>
      <c r="E2080" s="2">
        <f t="shared" si="128"/>
        <v>958701</v>
      </c>
      <c r="F2080" s="6" t="str">
        <f t="shared" si="131"/>
        <v>BULLISH</v>
      </c>
      <c r="G2080" s="6" t="str">
        <f t="shared" si="130"/>
        <v>STRONG</v>
      </c>
      <c r="H2080" s="6" t="str">
        <f t="shared" si="129"/>
        <v>CONFIRMED BULLISH</v>
      </c>
    </row>
    <row r="2081" spans="1:8" ht="13.5" x14ac:dyDescent="0.25">
      <c r="A2081" s="3">
        <f>TITRES_STAT!B2084</f>
        <v>45033</v>
      </c>
      <c r="B2081" s="6">
        <f>TITRES_STAT!C2084</f>
        <v>35</v>
      </c>
      <c r="C2081" s="6">
        <f>TITRES_STAT!D2084</f>
        <v>21.159199999999998</v>
      </c>
      <c r="D2081" s="6">
        <f>TITRES_STAT!E2084</f>
        <v>1036</v>
      </c>
      <c r="E2081" s="2">
        <f t="shared" si="128"/>
        <v>957665</v>
      </c>
      <c r="F2081" s="6" t="str">
        <f t="shared" si="131"/>
        <v>BULLISH</v>
      </c>
      <c r="G2081" s="6" t="str">
        <f t="shared" si="130"/>
        <v>STRONG</v>
      </c>
      <c r="H2081" s="6" t="str">
        <f t="shared" si="129"/>
        <v>CONFIRMED BULLISH</v>
      </c>
    </row>
    <row r="2082" spans="1:8" ht="13.5" x14ac:dyDescent="0.25">
      <c r="A2082" s="3">
        <f>TITRES_STAT!B2085</f>
        <v>45034</v>
      </c>
      <c r="B2082" s="6">
        <f>TITRES_STAT!C2085</f>
        <v>35.14</v>
      </c>
      <c r="C2082" s="6">
        <f>TITRES_STAT!D2085</f>
        <v>21.2439</v>
      </c>
      <c r="D2082" s="6">
        <f>TITRES_STAT!E2085</f>
        <v>4425</v>
      </c>
      <c r="E2082" s="2">
        <f t="shared" si="128"/>
        <v>962090</v>
      </c>
      <c r="F2082" s="6" t="str">
        <f t="shared" si="131"/>
        <v>BULLISH</v>
      </c>
      <c r="G2082" s="6" t="str">
        <f t="shared" si="130"/>
        <v>STRONG</v>
      </c>
      <c r="H2082" s="6" t="str">
        <f t="shared" si="129"/>
        <v>CONFIRMED BULLISH</v>
      </c>
    </row>
    <row r="2083" spans="1:8" ht="13.5" x14ac:dyDescent="0.25">
      <c r="A2083" s="3">
        <f>TITRES_STAT!B2086</f>
        <v>45035</v>
      </c>
      <c r="B2083" s="6">
        <f>TITRES_STAT!C2086</f>
        <v>35.14</v>
      </c>
      <c r="C2083" s="6">
        <f>TITRES_STAT!D2086</f>
        <v>21.2439</v>
      </c>
      <c r="D2083" s="6">
        <f>TITRES_STAT!E2086</f>
        <v>22629</v>
      </c>
      <c r="E2083" s="2">
        <f t="shared" si="128"/>
        <v>962090</v>
      </c>
      <c r="F2083" s="6" t="str">
        <f t="shared" si="131"/>
        <v>BULLISH</v>
      </c>
      <c r="G2083" s="6" t="str">
        <f t="shared" si="130"/>
        <v>NEUTRAL</v>
      </c>
      <c r="H2083" s="6" t="str">
        <f t="shared" si="129"/>
        <v>BULLISH DIVERGENCE</v>
      </c>
    </row>
    <row r="2084" spans="1:8" ht="13.5" x14ac:dyDescent="0.25">
      <c r="A2084" s="3">
        <f>TITRES_STAT!B2087</f>
        <v>45036</v>
      </c>
      <c r="B2084" s="6">
        <f>TITRES_STAT!C2087</f>
        <v>35.5</v>
      </c>
      <c r="C2084" s="6">
        <f>TITRES_STAT!D2087</f>
        <v>21.461500000000001</v>
      </c>
      <c r="D2084" s="6">
        <f>TITRES_STAT!E2087</f>
        <v>2308</v>
      </c>
      <c r="E2084" s="2">
        <f t="shared" si="128"/>
        <v>964398</v>
      </c>
      <c r="F2084" s="6" t="str">
        <f t="shared" si="131"/>
        <v>BULLISH</v>
      </c>
      <c r="G2084" s="6" t="str">
        <f t="shared" si="130"/>
        <v>NEUTRAL</v>
      </c>
      <c r="H2084" s="6" t="str">
        <f t="shared" si="129"/>
        <v>BULLISH DIVERGENCE</v>
      </c>
    </row>
    <row r="2085" spans="1:8" ht="13.5" x14ac:dyDescent="0.25">
      <c r="A2085" s="3">
        <f>TITRES_STAT!B2088</f>
        <v>45040</v>
      </c>
      <c r="B2085" s="6">
        <f>TITRES_STAT!C2088</f>
        <v>36</v>
      </c>
      <c r="C2085" s="6">
        <f>TITRES_STAT!D2088</f>
        <v>21.7638</v>
      </c>
      <c r="D2085" s="6">
        <f>TITRES_STAT!E2088</f>
        <v>3699</v>
      </c>
      <c r="E2085" s="2">
        <f t="shared" si="128"/>
        <v>968097</v>
      </c>
      <c r="F2085" s="6" t="str">
        <f t="shared" si="131"/>
        <v>BULLISH</v>
      </c>
      <c r="G2085" s="6" t="str">
        <f t="shared" si="130"/>
        <v>NEUTRAL</v>
      </c>
      <c r="H2085" s="6" t="str">
        <f t="shared" si="129"/>
        <v>CONFIRMED BULLISH</v>
      </c>
    </row>
    <row r="2086" spans="1:8" ht="13.5" x14ac:dyDescent="0.25">
      <c r="A2086" s="3">
        <f>TITRES_STAT!B2089</f>
        <v>45041</v>
      </c>
      <c r="B2086" s="6">
        <f>TITRES_STAT!C2089</f>
        <v>35.9</v>
      </c>
      <c r="C2086" s="6">
        <f>TITRES_STAT!D2089</f>
        <v>21.703299999999999</v>
      </c>
      <c r="D2086" s="6">
        <f>TITRES_STAT!E2089</f>
        <v>901</v>
      </c>
      <c r="E2086" s="2">
        <f t="shared" si="128"/>
        <v>967196</v>
      </c>
      <c r="F2086" s="6" t="str">
        <f t="shared" si="131"/>
        <v>BULLISH</v>
      </c>
      <c r="G2086" s="6" t="str">
        <f t="shared" si="130"/>
        <v>NEUTRAL</v>
      </c>
      <c r="H2086" s="6" t="str">
        <f t="shared" si="129"/>
        <v>CONFIRMED BULLISH</v>
      </c>
    </row>
    <row r="2087" spans="1:8" ht="13.5" x14ac:dyDescent="0.25">
      <c r="A2087" s="3">
        <f>TITRES_STAT!B2090</f>
        <v>45042</v>
      </c>
      <c r="B2087" s="6">
        <f>TITRES_STAT!C2090</f>
        <v>35.590000000000003</v>
      </c>
      <c r="C2087" s="6">
        <f>TITRES_STAT!D2090</f>
        <v>21.515899999999998</v>
      </c>
      <c r="D2087" s="6">
        <f>TITRES_STAT!E2090</f>
        <v>717</v>
      </c>
      <c r="E2087" s="2">
        <f t="shared" si="128"/>
        <v>966479</v>
      </c>
      <c r="F2087" s="6" t="str">
        <f t="shared" si="131"/>
        <v>BULLISH</v>
      </c>
      <c r="G2087" s="6" t="str">
        <f t="shared" si="130"/>
        <v>NEUTRAL</v>
      </c>
      <c r="H2087" s="6" t="str">
        <f t="shared" si="129"/>
        <v>CONFIRMED BULLISH</v>
      </c>
    </row>
    <row r="2088" spans="1:8" ht="13.5" x14ac:dyDescent="0.25">
      <c r="A2088" s="3">
        <f>TITRES_STAT!B2091</f>
        <v>45043</v>
      </c>
      <c r="B2088" s="6">
        <f>TITRES_STAT!C2091</f>
        <v>35.5</v>
      </c>
      <c r="C2088" s="6">
        <f>TITRES_STAT!D2091</f>
        <v>21.461500000000001</v>
      </c>
      <c r="D2088" s="6">
        <f>TITRES_STAT!E2091</f>
        <v>1203</v>
      </c>
      <c r="E2088" s="2">
        <f t="shared" si="128"/>
        <v>965276</v>
      </c>
      <c r="F2088" s="6" t="str">
        <f t="shared" si="131"/>
        <v>BULLISH</v>
      </c>
      <c r="G2088" s="6" t="str">
        <f t="shared" si="130"/>
        <v>NEUTRAL</v>
      </c>
      <c r="H2088" s="6" t="str">
        <f t="shared" si="129"/>
        <v>CONFIRMED BULLISH</v>
      </c>
    </row>
    <row r="2089" spans="1:8" ht="13.5" x14ac:dyDescent="0.25">
      <c r="A2089" s="3">
        <f>TITRES_STAT!B2092</f>
        <v>45044</v>
      </c>
      <c r="B2089" s="6">
        <f>TITRES_STAT!C2092</f>
        <v>34.75</v>
      </c>
      <c r="C2089" s="6">
        <f>TITRES_STAT!D2092</f>
        <v>21.008099999999999</v>
      </c>
      <c r="D2089" s="6">
        <f>TITRES_STAT!E2092</f>
        <v>1290</v>
      </c>
      <c r="E2089" s="2">
        <f t="shared" si="128"/>
        <v>963986</v>
      </c>
      <c r="F2089" s="6" t="str">
        <f t="shared" si="131"/>
        <v>BEARISH</v>
      </c>
      <c r="G2089" s="6" t="str">
        <f t="shared" si="130"/>
        <v>NEUTRAL</v>
      </c>
      <c r="H2089" s="6" t="str">
        <f t="shared" si="129"/>
        <v>CONFIRMED BEARISH</v>
      </c>
    </row>
    <row r="2090" spans="1:8" ht="13.5" x14ac:dyDescent="0.25">
      <c r="A2090" s="3">
        <f>TITRES_STAT!B2093</f>
        <v>45048</v>
      </c>
      <c r="B2090" s="6">
        <f>TITRES_STAT!C2093</f>
        <v>36.1</v>
      </c>
      <c r="C2090" s="6">
        <f>TITRES_STAT!D2093</f>
        <v>21.824200000000001</v>
      </c>
      <c r="D2090" s="6">
        <f>TITRES_STAT!E2093</f>
        <v>3897</v>
      </c>
      <c r="E2090" s="2">
        <f t="shared" si="128"/>
        <v>967883</v>
      </c>
      <c r="F2090" s="6" t="str">
        <f t="shared" si="131"/>
        <v>BEARISH</v>
      </c>
      <c r="G2090" s="6" t="str">
        <f t="shared" si="130"/>
        <v>NEUTRAL</v>
      </c>
      <c r="H2090" s="6" t="str">
        <f t="shared" si="129"/>
        <v>BEARISH DIVERGENCE</v>
      </c>
    </row>
    <row r="2091" spans="1:8" ht="13.5" x14ac:dyDescent="0.25">
      <c r="A2091" s="3">
        <f>TITRES_STAT!B2094</f>
        <v>45049</v>
      </c>
      <c r="B2091" s="6">
        <f>TITRES_STAT!C2094</f>
        <v>36</v>
      </c>
      <c r="C2091" s="6">
        <f>TITRES_STAT!D2094</f>
        <v>21.7638</v>
      </c>
      <c r="D2091" s="6">
        <f>TITRES_STAT!E2094</f>
        <v>1222</v>
      </c>
      <c r="E2091" s="2">
        <f t="shared" si="128"/>
        <v>966661</v>
      </c>
      <c r="F2091" s="6" t="str">
        <f t="shared" si="131"/>
        <v>BEARISH</v>
      </c>
      <c r="G2091" s="6" t="str">
        <f t="shared" si="130"/>
        <v>NEUTRAL</v>
      </c>
      <c r="H2091" s="6" t="str">
        <f t="shared" si="129"/>
        <v>BEARISH DIVERGENCE</v>
      </c>
    </row>
    <row r="2092" spans="1:8" ht="13.5" x14ac:dyDescent="0.25">
      <c r="A2092" s="3">
        <f>TITRES_STAT!B2095</f>
        <v>45050</v>
      </c>
      <c r="B2092" s="6">
        <f>TITRES_STAT!C2095</f>
        <v>35.950000000000003</v>
      </c>
      <c r="C2092" s="6">
        <f>TITRES_STAT!D2095</f>
        <v>21.733499999999999</v>
      </c>
      <c r="D2092" s="6">
        <f>TITRES_STAT!E2095</f>
        <v>3016</v>
      </c>
      <c r="E2092" s="2">
        <f t="shared" si="128"/>
        <v>963645</v>
      </c>
      <c r="F2092" s="6" t="str">
        <f t="shared" si="131"/>
        <v>BEARISH</v>
      </c>
      <c r="G2092" s="6" t="str">
        <f t="shared" si="130"/>
        <v>NEUTRAL</v>
      </c>
      <c r="H2092" s="6" t="str">
        <f t="shared" si="129"/>
        <v>BEARISH DIVERGENCE</v>
      </c>
    </row>
    <row r="2093" spans="1:8" ht="13.5" x14ac:dyDescent="0.25">
      <c r="A2093" s="3">
        <f>TITRES_STAT!B2096</f>
        <v>45051</v>
      </c>
      <c r="B2093" s="6">
        <f>TITRES_STAT!C2096</f>
        <v>35.840000000000003</v>
      </c>
      <c r="C2093" s="6">
        <f>TITRES_STAT!D2096</f>
        <v>21.667000000000002</v>
      </c>
      <c r="D2093" s="6">
        <f>TITRES_STAT!E2096</f>
        <v>263</v>
      </c>
      <c r="E2093" s="2">
        <f t="shared" si="128"/>
        <v>963382</v>
      </c>
      <c r="F2093" s="6" t="str">
        <f t="shared" si="131"/>
        <v>BEARISH</v>
      </c>
      <c r="G2093" s="6" t="str">
        <f t="shared" si="130"/>
        <v>NEUTRAL</v>
      </c>
      <c r="H2093" s="6" t="str">
        <f t="shared" si="129"/>
        <v>BEARISH DIVERGENCE</v>
      </c>
    </row>
    <row r="2094" spans="1:8" ht="13.5" x14ac:dyDescent="0.25">
      <c r="A2094" s="3">
        <f>TITRES_STAT!B2097</f>
        <v>45054</v>
      </c>
      <c r="B2094" s="6">
        <f>TITRES_STAT!C2097</f>
        <v>35.58</v>
      </c>
      <c r="C2094" s="6">
        <f>TITRES_STAT!D2097</f>
        <v>21.509899999999998</v>
      </c>
      <c r="D2094" s="6">
        <f>TITRES_STAT!E2097</f>
        <v>694</v>
      </c>
      <c r="E2094" s="2">
        <f t="shared" si="128"/>
        <v>962688</v>
      </c>
      <c r="F2094" s="6" t="str">
        <f t="shared" si="131"/>
        <v>BEARISH</v>
      </c>
      <c r="G2094" s="6" t="str">
        <f t="shared" si="130"/>
        <v>NEUTRAL</v>
      </c>
      <c r="H2094" s="6" t="str">
        <f t="shared" si="129"/>
        <v>BEARISH DIVERGENCE</v>
      </c>
    </row>
    <row r="2095" spans="1:8" ht="13.5" x14ac:dyDescent="0.25">
      <c r="A2095" s="3">
        <f>TITRES_STAT!B2098</f>
        <v>45055</v>
      </c>
      <c r="B2095" s="6">
        <f>TITRES_STAT!C2098</f>
        <v>35.6</v>
      </c>
      <c r="C2095" s="6">
        <f>TITRES_STAT!D2098</f>
        <v>21.521899999999999</v>
      </c>
      <c r="D2095" s="6">
        <f>TITRES_STAT!E2098</f>
        <v>1686</v>
      </c>
      <c r="E2095" s="2">
        <f t="shared" si="128"/>
        <v>964374</v>
      </c>
      <c r="F2095" s="6" t="str">
        <f t="shared" si="131"/>
        <v>BEARISH</v>
      </c>
      <c r="G2095" s="6" t="str">
        <f t="shared" si="130"/>
        <v>NEUTRAL</v>
      </c>
      <c r="H2095" s="6" t="str">
        <f t="shared" si="129"/>
        <v>CONFIRMED BEARISH</v>
      </c>
    </row>
    <row r="2096" spans="1:8" ht="13.5" x14ac:dyDescent="0.25">
      <c r="A2096" s="3">
        <f>TITRES_STAT!B2099</f>
        <v>45056</v>
      </c>
      <c r="B2096" s="6">
        <f>TITRES_STAT!C2099</f>
        <v>35.5</v>
      </c>
      <c r="C2096" s="6">
        <f>TITRES_STAT!D2099</f>
        <v>21.461500000000001</v>
      </c>
      <c r="D2096" s="6">
        <f>TITRES_STAT!E2099</f>
        <v>4088</v>
      </c>
      <c r="E2096" s="2">
        <f t="shared" si="128"/>
        <v>960286</v>
      </c>
      <c r="F2096" s="6" t="str">
        <f t="shared" si="131"/>
        <v>BEARISH</v>
      </c>
      <c r="G2096" s="6" t="str">
        <f t="shared" si="130"/>
        <v>NEUTRAL</v>
      </c>
      <c r="H2096" s="6" t="str">
        <f t="shared" si="129"/>
        <v>CONFIRMED BEARISH</v>
      </c>
    </row>
    <row r="2097" spans="1:8" ht="13.5" x14ac:dyDescent="0.25">
      <c r="A2097" s="3">
        <f>TITRES_STAT!B2100</f>
        <v>45057</v>
      </c>
      <c r="B2097" s="6">
        <f>TITRES_STAT!C2100</f>
        <v>35.78</v>
      </c>
      <c r="C2097" s="6">
        <f>TITRES_STAT!D2100</f>
        <v>21.630800000000001</v>
      </c>
      <c r="D2097" s="6">
        <f>TITRES_STAT!E2100</f>
        <v>692</v>
      </c>
      <c r="E2097" s="2">
        <f t="shared" si="128"/>
        <v>960978</v>
      </c>
      <c r="F2097" s="6" t="str">
        <f t="shared" si="131"/>
        <v>BEARISH</v>
      </c>
      <c r="G2097" s="6" t="str">
        <f t="shared" si="130"/>
        <v>NEUTRAL</v>
      </c>
      <c r="H2097" s="6" t="str">
        <f t="shared" si="129"/>
        <v>CONFIRMED BEARISH</v>
      </c>
    </row>
    <row r="2098" spans="1:8" ht="13.5" x14ac:dyDescent="0.25">
      <c r="A2098" s="3">
        <f>TITRES_STAT!B2101</f>
        <v>45058</v>
      </c>
      <c r="B2098" s="6">
        <f>TITRES_STAT!C2101</f>
        <v>35.479999999999997</v>
      </c>
      <c r="C2098" s="6">
        <f>TITRES_STAT!D2101</f>
        <v>21.449400000000001</v>
      </c>
      <c r="D2098" s="6">
        <f>TITRES_STAT!E2101</f>
        <v>788</v>
      </c>
      <c r="E2098" s="2">
        <f t="shared" si="128"/>
        <v>960190</v>
      </c>
      <c r="F2098" s="6" t="str">
        <f t="shared" si="131"/>
        <v>BEARISH</v>
      </c>
      <c r="G2098" s="6" t="str">
        <f t="shared" si="130"/>
        <v>NEUTRAL</v>
      </c>
      <c r="H2098" s="6" t="str">
        <f t="shared" si="129"/>
        <v>CONFIRMED BEARISH</v>
      </c>
    </row>
    <row r="2099" spans="1:8" ht="13.5" x14ac:dyDescent="0.25">
      <c r="A2099" s="3">
        <f>TITRES_STAT!B2102</f>
        <v>45061</v>
      </c>
      <c r="B2099" s="6">
        <f>TITRES_STAT!C2102</f>
        <v>35.479999999999997</v>
      </c>
      <c r="C2099" s="6">
        <f>TITRES_STAT!D2102</f>
        <v>21.449400000000001</v>
      </c>
      <c r="D2099" s="6">
        <f>TITRES_STAT!E2102</f>
        <v>2776</v>
      </c>
      <c r="E2099" s="2">
        <f t="shared" si="128"/>
        <v>960190</v>
      </c>
      <c r="F2099" s="6" t="str">
        <f t="shared" si="131"/>
        <v>BEARISH</v>
      </c>
      <c r="G2099" s="6" t="str">
        <f t="shared" si="130"/>
        <v>NEUTRAL</v>
      </c>
      <c r="H2099" s="6" t="str">
        <f t="shared" si="129"/>
        <v>CONFIRMED BEARISH</v>
      </c>
    </row>
    <row r="2100" spans="1:8" ht="13.5" x14ac:dyDescent="0.25">
      <c r="A2100" s="3">
        <f>TITRES_STAT!B2103</f>
        <v>45062</v>
      </c>
      <c r="B2100" s="6">
        <f>TITRES_STAT!C2103</f>
        <v>35.65</v>
      </c>
      <c r="C2100" s="6">
        <f>TITRES_STAT!D2103</f>
        <v>21.552199999999999</v>
      </c>
      <c r="D2100" s="6">
        <f>TITRES_STAT!E2103</f>
        <v>4006</v>
      </c>
      <c r="E2100" s="2">
        <f t="shared" si="128"/>
        <v>964196</v>
      </c>
      <c r="F2100" s="6" t="str">
        <f t="shared" si="131"/>
        <v>BEARISH</v>
      </c>
      <c r="G2100" s="6" t="str">
        <f t="shared" si="130"/>
        <v>NEUTRAL</v>
      </c>
      <c r="H2100" s="6" t="str">
        <f t="shared" si="129"/>
        <v>BEARISH DIVERGENCE</v>
      </c>
    </row>
    <row r="2101" spans="1:8" ht="13.5" x14ac:dyDescent="0.25">
      <c r="A2101" s="3">
        <f>TITRES_STAT!B2104</f>
        <v>45063</v>
      </c>
      <c r="B2101" s="6">
        <f>TITRES_STAT!C2104</f>
        <v>35.799999999999997</v>
      </c>
      <c r="C2101" s="6">
        <f>TITRES_STAT!D2104</f>
        <v>21.642900000000001</v>
      </c>
      <c r="D2101" s="6">
        <f>TITRES_STAT!E2104</f>
        <v>5367</v>
      </c>
      <c r="E2101" s="2">
        <f t="shared" si="128"/>
        <v>969563</v>
      </c>
      <c r="F2101" s="6" t="str">
        <f t="shared" si="131"/>
        <v>BULLISH</v>
      </c>
      <c r="G2101" s="6" t="str">
        <f t="shared" si="130"/>
        <v>NEUTRAL</v>
      </c>
      <c r="H2101" s="6" t="str">
        <f t="shared" si="129"/>
        <v>CONFIRMED BULLISH</v>
      </c>
    </row>
    <row r="2102" spans="1:8" ht="13.5" x14ac:dyDescent="0.25">
      <c r="A2102" s="3">
        <f>TITRES_STAT!B2105</f>
        <v>45064</v>
      </c>
      <c r="B2102" s="6">
        <f>TITRES_STAT!C2105</f>
        <v>34</v>
      </c>
      <c r="C2102" s="6">
        <f>TITRES_STAT!D2105</f>
        <v>21.808700000000002</v>
      </c>
      <c r="D2102" s="6">
        <f>TITRES_STAT!E2105</f>
        <v>4121</v>
      </c>
      <c r="E2102" s="2">
        <f t="shared" si="128"/>
        <v>965442</v>
      </c>
      <c r="F2102" s="6" t="str">
        <f t="shared" si="131"/>
        <v>BULLISH</v>
      </c>
      <c r="G2102" s="6" t="str">
        <f t="shared" si="130"/>
        <v>NEUTRAL</v>
      </c>
      <c r="H2102" s="6" t="str">
        <f t="shared" si="129"/>
        <v>BULLISH DIVERGENCE</v>
      </c>
    </row>
    <row r="2103" spans="1:8" ht="13.5" x14ac:dyDescent="0.25">
      <c r="A2103" s="3">
        <f>TITRES_STAT!B2106</f>
        <v>45065</v>
      </c>
      <c r="B2103" s="6">
        <f>TITRES_STAT!C2106</f>
        <v>34.200000000000003</v>
      </c>
      <c r="C2103" s="6">
        <f>TITRES_STAT!D2106</f>
        <v>21.937000000000001</v>
      </c>
      <c r="D2103" s="6">
        <f>TITRES_STAT!E2106</f>
        <v>7023</v>
      </c>
      <c r="E2103" s="2">
        <f t="shared" si="128"/>
        <v>972465</v>
      </c>
      <c r="F2103" s="6" t="str">
        <f t="shared" si="131"/>
        <v>BULLISH</v>
      </c>
      <c r="G2103" s="6" t="str">
        <f t="shared" si="130"/>
        <v>NEUTRAL</v>
      </c>
      <c r="H2103" s="6" t="str">
        <f t="shared" si="129"/>
        <v>BULLISH DIVERGENCE</v>
      </c>
    </row>
    <row r="2104" spans="1:8" ht="13.5" x14ac:dyDescent="0.25">
      <c r="A2104" s="3">
        <f>TITRES_STAT!B2107</f>
        <v>45068</v>
      </c>
      <c r="B2104" s="6">
        <f>TITRES_STAT!C2107</f>
        <v>34.89</v>
      </c>
      <c r="C2104" s="6">
        <f>TITRES_STAT!D2107</f>
        <v>22.3795</v>
      </c>
      <c r="D2104" s="6">
        <f>TITRES_STAT!E2107</f>
        <v>3445</v>
      </c>
      <c r="E2104" s="2">
        <f t="shared" si="128"/>
        <v>975910</v>
      </c>
      <c r="F2104" s="6" t="str">
        <f t="shared" si="131"/>
        <v>BULLISH</v>
      </c>
      <c r="G2104" s="6" t="str">
        <f t="shared" si="130"/>
        <v>NEUTRAL</v>
      </c>
      <c r="H2104" s="6" t="str">
        <f t="shared" si="129"/>
        <v>BULLISH DIVERGENCE</v>
      </c>
    </row>
    <row r="2105" spans="1:8" ht="13.5" x14ac:dyDescent="0.25">
      <c r="A2105" s="3">
        <f>TITRES_STAT!B2108</f>
        <v>45069</v>
      </c>
      <c r="B2105" s="6">
        <f>TITRES_STAT!C2108</f>
        <v>34.1</v>
      </c>
      <c r="C2105" s="6">
        <f>TITRES_STAT!D2108</f>
        <v>21.872800000000002</v>
      </c>
      <c r="D2105" s="6">
        <f>TITRES_STAT!E2108</f>
        <v>10208</v>
      </c>
      <c r="E2105" s="2">
        <f t="shared" si="128"/>
        <v>965702</v>
      </c>
      <c r="F2105" s="6" t="str">
        <f t="shared" si="131"/>
        <v>BULLISH</v>
      </c>
      <c r="G2105" s="6" t="str">
        <f t="shared" si="130"/>
        <v>NEUTRAL</v>
      </c>
      <c r="H2105" s="6" t="str">
        <f t="shared" si="129"/>
        <v>BULLISH DIVERGENCE</v>
      </c>
    </row>
    <row r="2106" spans="1:8" ht="13.5" x14ac:dyDescent="0.25">
      <c r="A2106" s="3">
        <f>TITRES_STAT!B2109</f>
        <v>45070</v>
      </c>
      <c r="B2106" s="6">
        <f>TITRES_STAT!C2109</f>
        <v>34</v>
      </c>
      <c r="C2106" s="6">
        <f>TITRES_STAT!D2109</f>
        <v>21.808700000000002</v>
      </c>
      <c r="D2106" s="6">
        <f>TITRES_STAT!E2109</f>
        <v>5758</v>
      </c>
      <c r="E2106" s="2">
        <f t="shared" si="128"/>
        <v>959944</v>
      </c>
      <c r="F2106" s="6" t="str">
        <f t="shared" si="131"/>
        <v>BEARISH</v>
      </c>
      <c r="G2106" s="6" t="str">
        <f t="shared" si="130"/>
        <v>NEUTRAL</v>
      </c>
      <c r="H2106" s="6" t="str">
        <f t="shared" si="129"/>
        <v>CONFIRMED BEARISH</v>
      </c>
    </row>
    <row r="2107" spans="1:8" ht="13.5" x14ac:dyDescent="0.25">
      <c r="A2107" s="3">
        <f>TITRES_STAT!B2110</f>
        <v>45071</v>
      </c>
      <c r="B2107" s="6">
        <f>TITRES_STAT!C2110</f>
        <v>34.1</v>
      </c>
      <c r="C2107" s="6">
        <f>TITRES_STAT!D2110</f>
        <v>21.872800000000002</v>
      </c>
      <c r="D2107" s="6">
        <f>TITRES_STAT!E2110</f>
        <v>1146</v>
      </c>
      <c r="E2107" s="2">
        <f t="shared" si="128"/>
        <v>961090</v>
      </c>
      <c r="F2107" s="6" t="str">
        <f t="shared" si="131"/>
        <v>BEARISH</v>
      </c>
      <c r="G2107" s="6" t="str">
        <f t="shared" si="130"/>
        <v>NEUTRAL</v>
      </c>
      <c r="H2107" s="6" t="str">
        <f t="shared" si="129"/>
        <v>BEARISH DIVERGENCE</v>
      </c>
    </row>
    <row r="2108" spans="1:8" ht="13.5" x14ac:dyDescent="0.25">
      <c r="A2108" s="3">
        <f>TITRES_STAT!B2111</f>
        <v>45072</v>
      </c>
      <c r="B2108" s="6">
        <f>TITRES_STAT!C2111</f>
        <v>34.1</v>
      </c>
      <c r="C2108" s="6">
        <f>TITRES_STAT!D2111</f>
        <v>21.872800000000002</v>
      </c>
      <c r="D2108" s="6">
        <f>TITRES_STAT!E2111</f>
        <v>2223</v>
      </c>
      <c r="E2108" s="2">
        <f t="shared" si="128"/>
        <v>961090</v>
      </c>
      <c r="F2108" s="6" t="str">
        <f t="shared" si="131"/>
        <v>BEARISH</v>
      </c>
      <c r="G2108" s="6" t="str">
        <f t="shared" si="130"/>
        <v>NEUTRAL</v>
      </c>
      <c r="H2108" s="6" t="str">
        <f t="shared" si="129"/>
        <v>CONFIRMED BEARISH</v>
      </c>
    </row>
    <row r="2109" spans="1:8" ht="13.5" x14ac:dyDescent="0.25">
      <c r="A2109" s="3">
        <f>TITRES_STAT!B2112</f>
        <v>45075</v>
      </c>
      <c r="B2109" s="6">
        <f>TITRES_STAT!C2112</f>
        <v>34.1</v>
      </c>
      <c r="C2109" s="6">
        <f>TITRES_STAT!D2112</f>
        <v>21.872800000000002</v>
      </c>
      <c r="D2109" s="6">
        <f>TITRES_STAT!E2112</f>
        <v>424</v>
      </c>
      <c r="E2109" s="2">
        <f t="shared" si="128"/>
        <v>961090</v>
      </c>
      <c r="F2109" s="6" t="str">
        <f t="shared" si="131"/>
        <v>BEARISH</v>
      </c>
      <c r="G2109" s="6" t="str">
        <f t="shared" si="130"/>
        <v>NEUTRAL</v>
      </c>
      <c r="H2109" s="6" t="str">
        <f t="shared" si="129"/>
        <v>CONFIRMED BEARISH</v>
      </c>
    </row>
    <row r="2110" spans="1:8" ht="13.5" x14ac:dyDescent="0.25">
      <c r="A2110" s="3">
        <f>TITRES_STAT!B2113</f>
        <v>45076</v>
      </c>
      <c r="B2110" s="6">
        <f>TITRES_STAT!C2113</f>
        <v>34</v>
      </c>
      <c r="C2110" s="6">
        <f>TITRES_STAT!D2113</f>
        <v>21.808700000000002</v>
      </c>
      <c r="D2110" s="6">
        <f>TITRES_STAT!E2113</f>
        <v>1876</v>
      </c>
      <c r="E2110" s="2">
        <f t="shared" si="128"/>
        <v>959214</v>
      </c>
      <c r="F2110" s="6" t="str">
        <f t="shared" si="131"/>
        <v>BEARISH</v>
      </c>
      <c r="G2110" s="6" t="str">
        <f t="shared" si="130"/>
        <v>NEUTRAL</v>
      </c>
      <c r="H2110" s="6" t="str">
        <f t="shared" si="129"/>
        <v>CONFIRMED BEARISH</v>
      </c>
    </row>
    <row r="2111" spans="1:8" ht="13.5" x14ac:dyDescent="0.25">
      <c r="A2111" s="3">
        <f>TITRES_STAT!B2114</f>
        <v>45077</v>
      </c>
      <c r="B2111" s="6">
        <f>TITRES_STAT!C2114</f>
        <v>34.07</v>
      </c>
      <c r="C2111" s="6">
        <f>TITRES_STAT!D2114</f>
        <v>21.8536</v>
      </c>
      <c r="D2111" s="6">
        <f>TITRES_STAT!E2114</f>
        <v>1680</v>
      </c>
      <c r="E2111" s="2">
        <f t="shared" si="128"/>
        <v>960894</v>
      </c>
      <c r="F2111" s="6" t="str">
        <f t="shared" si="131"/>
        <v>BULLISH</v>
      </c>
      <c r="G2111" s="6" t="str">
        <f t="shared" si="130"/>
        <v>NEUTRAL</v>
      </c>
      <c r="H2111" s="6" t="str">
        <f t="shared" si="129"/>
        <v>CONFIRMED BULLISH</v>
      </c>
    </row>
    <row r="2112" spans="1:8" ht="13.5" x14ac:dyDescent="0.25">
      <c r="A2112" s="3">
        <f>TITRES_STAT!B2115</f>
        <v>45078</v>
      </c>
      <c r="B2112" s="6">
        <f>TITRES_STAT!C2115</f>
        <v>34</v>
      </c>
      <c r="C2112" s="6">
        <f>TITRES_STAT!D2115</f>
        <v>21.808700000000002</v>
      </c>
      <c r="D2112" s="6">
        <f>TITRES_STAT!E2115</f>
        <v>607</v>
      </c>
      <c r="E2112" s="2">
        <f t="shared" si="128"/>
        <v>960287</v>
      </c>
      <c r="F2112" s="6" t="str">
        <f t="shared" si="131"/>
        <v>BEARISH</v>
      </c>
      <c r="G2112" s="6" t="str">
        <f t="shared" si="130"/>
        <v>NEUTRAL</v>
      </c>
      <c r="H2112" s="6" t="str">
        <f t="shared" si="129"/>
        <v>CONFIRMED BEARISH</v>
      </c>
    </row>
    <row r="2113" spans="1:8" ht="13.5" x14ac:dyDescent="0.25">
      <c r="A2113" s="3">
        <f>TITRES_STAT!B2116</f>
        <v>45079</v>
      </c>
      <c r="B2113" s="6">
        <f>TITRES_STAT!C2116</f>
        <v>33.979999999999997</v>
      </c>
      <c r="C2113" s="6">
        <f>TITRES_STAT!D2116</f>
        <v>21.7958</v>
      </c>
      <c r="D2113" s="6">
        <f>TITRES_STAT!E2116</f>
        <v>571</v>
      </c>
      <c r="E2113" s="2">
        <f t="shared" si="128"/>
        <v>959716</v>
      </c>
      <c r="F2113" s="6" t="str">
        <f t="shared" si="131"/>
        <v>BEARISH</v>
      </c>
      <c r="G2113" s="6" t="str">
        <f t="shared" si="130"/>
        <v>NEUTRAL</v>
      </c>
      <c r="H2113" s="6" t="str">
        <f t="shared" si="129"/>
        <v>CONFIRMED BEARISH</v>
      </c>
    </row>
    <row r="2114" spans="1:8" ht="13.5" x14ac:dyDescent="0.25">
      <c r="A2114" s="3">
        <f>TITRES_STAT!B2117</f>
        <v>45082</v>
      </c>
      <c r="B2114" s="6">
        <f>TITRES_STAT!C2117</f>
        <v>33.979999999999997</v>
      </c>
      <c r="C2114" s="6">
        <f>TITRES_STAT!D2117</f>
        <v>21.7958</v>
      </c>
      <c r="D2114" s="6">
        <f>TITRES_STAT!E2117</f>
        <v>3555</v>
      </c>
      <c r="E2114" s="2">
        <f t="shared" si="128"/>
        <v>959716</v>
      </c>
      <c r="F2114" s="6" t="str">
        <f t="shared" si="131"/>
        <v>BEARISH</v>
      </c>
      <c r="G2114" s="6" t="str">
        <f t="shared" si="130"/>
        <v>NEUTRAL</v>
      </c>
      <c r="H2114" s="6" t="str">
        <f t="shared" si="129"/>
        <v>CONFIRMED BEARISH</v>
      </c>
    </row>
    <row r="2115" spans="1:8" ht="13.5" x14ac:dyDescent="0.25">
      <c r="A2115" s="3">
        <f>TITRES_STAT!B2118</f>
        <v>45083</v>
      </c>
      <c r="B2115" s="6">
        <f>TITRES_STAT!C2118</f>
        <v>33.9</v>
      </c>
      <c r="C2115" s="6">
        <f>TITRES_STAT!D2118</f>
        <v>21.744499999999999</v>
      </c>
      <c r="D2115" s="6">
        <f>TITRES_STAT!E2118</f>
        <v>355</v>
      </c>
      <c r="E2115" s="2">
        <f t="shared" si="128"/>
        <v>959361</v>
      </c>
      <c r="F2115" s="6" t="str">
        <f t="shared" si="131"/>
        <v>BULLISH</v>
      </c>
      <c r="G2115" s="6" t="str">
        <f t="shared" si="130"/>
        <v>NEUTRAL</v>
      </c>
      <c r="H2115" s="6" t="str">
        <f t="shared" si="129"/>
        <v>BULLISH DIVERGENCE</v>
      </c>
    </row>
    <row r="2116" spans="1:8" ht="13.5" x14ac:dyDescent="0.25">
      <c r="A2116" s="3">
        <f>TITRES_STAT!B2119</f>
        <v>45084</v>
      </c>
      <c r="B2116" s="6">
        <f>TITRES_STAT!C2119</f>
        <v>33.89</v>
      </c>
      <c r="C2116" s="6">
        <f>TITRES_STAT!D2119</f>
        <v>21.738099999999999</v>
      </c>
      <c r="D2116" s="6">
        <f>TITRES_STAT!E2119</f>
        <v>6298</v>
      </c>
      <c r="E2116" s="2">
        <f t="shared" ref="E2116:E2179" si="132">IF(B2116&gt;B2115, E2115+D2116, IF(B2116&lt;B2115, E2115-D2116, E2115))</f>
        <v>953063</v>
      </c>
      <c r="F2116" s="6" t="str">
        <f t="shared" si="131"/>
        <v>BEARISH</v>
      </c>
      <c r="G2116" s="6" t="str">
        <f t="shared" si="130"/>
        <v>NEUTRAL</v>
      </c>
      <c r="H2116" s="6" t="str">
        <f t="shared" si="129"/>
        <v>CONFIRMED BEARISH</v>
      </c>
    </row>
    <row r="2117" spans="1:8" ht="13.5" x14ac:dyDescent="0.25">
      <c r="A2117" s="3">
        <f>TITRES_STAT!B2120</f>
        <v>45085</v>
      </c>
      <c r="B2117" s="6">
        <f>TITRES_STAT!C2120</f>
        <v>33.5</v>
      </c>
      <c r="C2117" s="6">
        <f>TITRES_STAT!D2120</f>
        <v>21.488</v>
      </c>
      <c r="D2117" s="6">
        <f>TITRES_STAT!E2120</f>
        <v>500</v>
      </c>
      <c r="E2117" s="2">
        <f t="shared" si="132"/>
        <v>952563</v>
      </c>
      <c r="F2117" s="6" t="str">
        <f t="shared" si="131"/>
        <v>BEARISH</v>
      </c>
      <c r="G2117" s="6" t="str">
        <f t="shared" si="130"/>
        <v>NEUTRAL</v>
      </c>
      <c r="H2117" s="6" t="str">
        <f t="shared" si="129"/>
        <v>CONFIRMED BEARISH</v>
      </c>
    </row>
    <row r="2118" spans="1:8" ht="13.5" x14ac:dyDescent="0.25">
      <c r="A2118" s="3">
        <f>TITRES_STAT!B2121</f>
        <v>45086</v>
      </c>
      <c r="B2118" s="6">
        <f>TITRES_STAT!C2121</f>
        <v>33.950000000000003</v>
      </c>
      <c r="C2118" s="6">
        <f>TITRES_STAT!D2121</f>
        <v>21.776599999999998</v>
      </c>
      <c r="D2118" s="6">
        <f>TITRES_STAT!E2121</f>
        <v>1677</v>
      </c>
      <c r="E2118" s="2">
        <f t="shared" si="132"/>
        <v>954240</v>
      </c>
      <c r="F2118" s="6" t="str">
        <f t="shared" si="131"/>
        <v>BEARISH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BEARISH</v>
      </c>
    </row>
    <row r="2119" spans="1:8" ht="13.5" x14ac:dyDescent="0.25">
      <c r="A2119" s="3">
        <f>TITRES_STAT!B2122</f>
        <v>45089</v>
      </c>
      <c r="B2119" s="6">
        <f>TITRES_STAT!C2122</f>
        <v>33.9</v>
      </c>
      <c r="C2119" s="6">
        <f>TITRES_STAT!D2122</f>
        <v>21.744499999999999</v>
      </c>
      <c r="D2119" s="6">
        <f>TITRES_STAT!E2122</f>
        <v>1800</v>
      </c>
      <c r="E2119" s="2">
        <f t="shared" si="132"/>
        <v>952440</v>
      </c>
      <c r="F2119" s="6" t="str">
        <f t="shared" si="131"/>
        <v>BEARISH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CONFIRMED BEARISH</v>
      </c>
    </row>
    <row r="2120" spans="1:8" ht="13.5" x14ac:dyDescent="0.25">
      <c r="A2120" s="3">
        <f>TITRES_STAT!B2123</f>
        <v>45090</v>
      </c>
      <c r="B2120" s="6">
        <f>TITRES_STAT!C2123</f>
        <v>33.799999999999997</v>
      </c>
      <c r="C2120" s="6">
        <f>TITRES_STAT!D2123</f>
        <v>21.680399999999999</v>
      </c>
      <c r="D2120" s="6">
        <f>TITRES_STAT!E2123</f>
        <v>1348</v>
      </c>
      <c r="E2120" s="2">
        <f t="shared" si="132"/>
        <v>951092</v>
      </c>
      <c r="F2120" s="6" t="str">
        <f t="shared" ref="F2120:F2183" si="135">IF(E2120&gt;E2115,"BULLISH",IF(E2120&lt;E2115,"BEARISH","NEUTRAL"))</f>
        <v>BEARISH</v>
      </c>
      <c r="G2120" s="6" t="str">
        <f t="shared" si="134"/>
        <v>NEUTRAL</v>
      </c>
      <c r="H2120" s="6" t="str">
        <f t="shared" si="133"/>
        <v>CONFIRMED BEARISH</v>
      </c>
    </row>
    <row r="2121" spans="1:8" ht="13.5" x14ac:dyDescent="0.25">
      <c r="A2121" s="3">
        <f>TITRES_STAT!B2124</f>
        <v>45091</v>
      </c>
      <c r="B2121" s="6">
        <f>TITRES_STAT!C2124</f>
        <v>33.799999999999997</v>
      </c>
      <c r="C2121" s="6">
        <f>TITRES_STAT!D2124</f>
        <v>21.680399999999999</v>
      </c>
      <c r="D2121" s="6">
        <f>TITRES_STAT!E2124</f>
        <v>997</v>
      </c>
      <c r="E2121" s="2">
        <f t="shared" si="132"/>
        <v>951092</v>
      </c>
      <c r="F2121" s="6" t="str">
        <f t="shared" si="135"/>
        <v>BEARISH</v>
      </c>
      <c r="G2121" s="6" t="str">
        <f t="shared" si="134"/>
        <v>NEUTRAL</v>
      </c>
      <c r="H2121" s="6" t="str">
        <f t="shared" si="133"/>
        <v>CONFIRMED BEARISH</v>
      </c>
    </row>
    <row r="2122" spans="1:8" ht="13.5" x14ac:dyDescent="0.25">
      <c r="A2122" s="3">
        <f>TITRES_STAT!B2125</f>
        <v>45092</v>
      </c>
      <c r="B2122" s="6">
        <f>TITRES_STAT!C2125</f>
        <v>33.79</v>
      </c>
      <c r="C2122" s="6">
        <f>TITRES_STAT!D2125</f>
        <v>21.673999999999999</v>
      </c>
      <c r="D2122" s="6">
        <f>TITRES_STAT!E2125</f>
        <v>152</v>
      </c>
      <c r="E2122" s="2">
        <f t="shared" si="132"/>
        <v>950940</v>
      </c>
      <c r="F2122" s="6" t="str">
        <f t="shared" si="135"/>
        <v>BEARISH</v>
      </c>
      <c r="G2122" s="6" t="str">
        <f t="shared" si="134"/>
        <v>NEUTRAL</v>
      </c>
      <c r="H2122" s="6" t="str">
        <f t="shared" si="133"/>
        <v>BEARISH DIVERGENCE</v>
      </c>
    </row>
    <row r="2123" spans="1:8" ht="13.5" x14ac:dyDescent="0.25">
      <c r="A2123" s="3">
        <f>TITRES_STAT!B2126</f>
        <v>45093</v>
      </c>
      <c r="B2123" s="6">
        <f>TITRES_STAT!C2126</f>
        <v>33.6</v>
      </c>
      <c r="C2123" s="6">
        <f>TITRES_STAT!D2126</f>
        <v>21.552099999999999</v>
      </c>
      <c r="D2123" s="6">
        <f>TITRES_STAT!E2126</f>
        <v>684</v>
      </c>
      <c r="E2123" s="2">
        <f t="shared" si="132"/>
        <v>950256</v>
      </c>
      <c r="F2123" s="6" t="str">
        <f t="shared" si="135"/>
        <v>BEARISH</v>
      </c>
      <c r="G2123" s="6" t="str">
        <f t="shared" si="134"/>
        <v>NEUTRAL</v>
      </c>
      <c r="H2123" s="6" t="str">
        <f t="shared" si="133"/>
        <v>CONFIRMED BEARISH</v>
      </c>
    </row>
    <row r="2124" spans="1:8" ht="13.5" x14ac:dyDescent="0.25">
      <c r="A2124" s="3">
        <f>TITRES_STAT!B2127</f>
        <v>45096</v>
      </c>
      <c r="B2124" s="6">
        <f>TITRES_STAT!C2127</f>
        <v>33.89</v>
      </c>
      <c r="C2124" s="6">
        <f>TITRES_STAT!D2127</f>
        <v>21.738099999999999</v>
      </c>
      <c r="D2124" s="6">
        <f>TITRES_STAT!E2127</f>
        <v>761</v>
      </c>
      <c r="E2124" s="2">
        <f t="shared" si="132"/>
        <v>951017</v>
      </c>
      <c r="F2124" s="6" t="str">
        <f t="shared" si="135"/>
        <v>BEARISH</v>
      </c>
      <c r="G2124" s="6" t="str">
        <f t="shared" si="134"/>
        <v>NEUTRAL</v>
      </c>
      <c r="H2124" s="6" t="str">
        <f t="shared" si="133"/>
        <v>CONFIRMED BEARISH</v>
      </c>
    </row>
    <row r="2125" spans="1:8" ht="13.5" x14ac:dyDescent="0.25">
      <c r="A2125" s="3">
        <f>TITRES_STAT!B2128</f>
        <v>45097</v>
      </c>
      <c r="B2125" s="6">
        <f>TITRES_STAT!C2128</f>
        <v>33.85</v>
      </c>
      <c r="C2125" s="6">
        <f>TITRES_STAT!D2128</f>
        <v>21.712499999999999</v>
      </c>
      <c r="D2125" s="6">
        <f>TITRES_STAT!E2128</f>
        <v>458</v>
      </c>
      <c r="E2125" s="2">
        <f t="shared" si="132"/>
        <v>950559</v>
      </c>
      <c r="F2125" s="6" t="str">
        <f t="shared" si="135"/>
        <v>BEARISH</v>
      </c>
      <c r="G2125" s="6" t="str">
        <f t="shared" si="134"/>
        <v>NEUTRAL</v>
      </c>
      <c r="H2125" s="6" t="str">
        <f t="shared" si="133"/>
        <v>BEARISH DIVERGENCE</v>
      </c>
    </row>
    <row r="2126" spans="1:8" ht="13.5" x14ac:dyDescent="0.25">
      <c r="A2126" s="3">
        <f>TITRES_STAT!B2129</f>
        <v>45098</v>
      </c>
      <c r="B2126" s="6">
        <f>TITRES_STAT!C2129</f>
        <v>33.97</v>
      </c>
      <c r="C2126" s="6">
        <f>TITRES_STAT!D2129</f>
        <v>21.789400000000001</v>
      </c>
      <c r="D2126" s="6">
        <f>TITRES_STAT!E2129</f>
        <v>5751</v>
      </c>
      <c r="E2126" s="2">
        <f t="shared" si="132"/>
        <v>956310</v>
      </c>
      <c r="F2126" s="6" t="str">
        <f t="shared" si="135"/>
        <v>BULLISH</v>
      </c>
      <c r="G2126" s="6" t="str">
        <f t="shared" si="134"/>
        <v>NEUTRAL</v>
      </c>
      <c r="H2126" s="6" t="str">
        <f t="shared" si="133"/>
        <v>CONFIRMED BULLISH</v>
      </c>
    </row>
    <row r="2127" spans="1:8" ht="13.5" x14ac:dyDescent="0.25">
      <c r="A2127" s="3">
        <f>TITRES_STAT!B2130</f>
        <v>45099</v>
      </c>
      <c r="B2127" s="6">
        <f>TITRES_STAT!C2130</f>
        <v>33.979999999999997</v>
      </c>
      <c r="C2127" s="6">
        <f>TITRES_STAT!D2130</f>
        <v>21.7958</v>
      </c>
      <c r="D2127" s="6">
        <f>TITRES_STAT!E2130</f>
        <v>3323</v>
      </c>
      <c r="E2127" s="2">
        <f t="shared" si="132"/>
        <v>959633</v>
      </c>
      <c r="F2127" s="6" t="str">
        <f t="shared" si="135"/>
        <v>BULLISH</v>
      </c>
      <c r="G2127" s="6" t="str">
        <f t="shared" si="134"/>
        <v>NEUTRAL</v>
      </c>
      <c r="H2127" s="6" t="str">
        <f t="shared" si="133"/>
        <v>CONFIRMED BULLISH</v>
      </c>
    </row>
    <row r="2128" spans="1:8" ht="13.5" x14ac:dyDescent="0.25">
      <c r="A2128" s="3">
        <f>TITRES_STAT!B2131</f>
        <v>45100</v>
      </c>
      <c r="B2128" s="6">
        <f>TITRES_STAT!C2131</f>
        <v>33.950000000000003</v>
      </c>
      <c r="C2128" s="6">
        <f>TITRES_STAT!D2131</f>
        <v>21.776599999999998</v>
      </c>
      <c r="D2128" s="6">
        <f>TITRES_STAT!E2131</f>
        <v>1168</v>
      </c>
      <c r="E2128" s="2">
        <f t="shared" si="132"/>
        <v>958465</v>
      </c>
      <c r="F2128" s="6" t="str">
        <f t="shared" si="135"/>
        <v>BULLISH</v>
      </c>
      <c r="G2128" s="6" t="str">
        <f t="shared" si="134"/>
        <v>NEUTRAL</v>
      </c>
      <c r="H2128" s="6" t="str">
        <f t="shared" si="133"/>
        <v>CONFIRMED BULLISH</v>
      </c>
    </row>
    <row r="2129" spans="1:8" ht="13.5" x14ac:dyDescent="0.25">
      <c r="A2129" s="3">
        <f>TITRES_STAT!B2132</f>
        <v>45103</v>
      </c>
      <c r="B2129" s="6">
        <f>TITRES_STAT!C2132</f>
        <v>33.799999999999997</v>
      </c>
      <c r="C2129" s="6">
        <f>TITRES_STAT!D2132</f>
        <v>21.680399999999999</v>
      </c>
      <c r="D2129" s="6">
        <f>TITRES_STAT!E2132</f>
        <v>783</v>
      </c>
      <c r="E2129" s="2">
        <f t="shared" si="132"/>
        <v>957682</v>
      </c>
      <c r="F2129" s="6" t="str">
        <f t="shared" si="135"/>
        <v>BULLISH</v>
      </c>
      <c r="G2129" s="6" t="str">
        <f t="shared" si="134"/>
        <v>NEUTRAL</v>
      </c>
      <c r="H2129" s="6" t="str">
        <f t="shared" si="133"/>
        <v>BULLISH DIVERGENCE</v>
      </c>
    </row>
    <row r="2130" spans="1:8" ht="13.5" x14ac:dyDescent="0.25">
      <c r="A2130" s="3">
        <f>TITRES_STAT!B2133</f>
        <v>45104</v>
      </c>
      <c r="B2130" s="6">
        <f>TITRES_STAT!C2133</f>
        <v>33.799999999999997</v>
      </c>
      <c r="C2130" s="6">
        <f>TITRES_STAT!D2133</f>
        <v>21.680399999999999</v>
      </c>
      <c r="D2130" s="6">
        <f>TITRES_STAT!E2133</f>
        <v>1138</v>
      </c>
      <c r="E2130" s="2">
        <f t="shared" si="132"/>
        <v>957682</v>
      </c>
      <c r="F2130" s="6" t="str">
        <f t="shared" si="135"/>
        <v>BULLISH</v>
      </c>
      <c r="G2130" s="6" t="str">
        <f t="shared" si="134"/>
        <v>NEUTRAL</v>
      </c>
      <c r="H2130" s="6" t="str">
        <f t="shared" si="133"/>
        <v>BULLISH DIVERGENCE</v>
      </c>
    </row>
    <row r="2131" spans="1:8" ht="13.5" x14ac:dyDescent="0.25">
      <c r="A2131" s="3">
        <f>TITRES_STAT!B2134</f>
        <v>45107</v>
      </c>
      <c r="B2131" s="6">
        <f>TITRES_STAT!C2134</f>
        <v>33.979999999999997</v>
      </c>
      <c r="C2131" s="6">
        <f>TITRES_STAT!D2134</f>
        <v>21.7958</v>
      </c>
      <c r="D2131" s="6">
        <f>TITRES_STAT!E2134</f>
        <v>458</v>
      </c>
      <c r="E2131" s="2">
        <f t="shared" si="132"/>
        <v>958140</v>
      </c>
      <c r="F2131" s="6" t="str">
        <f t="shared" si="135"/>
        <v>BULLISH</v>
      </c>
      <c r="G2131" s="6" t="str">
        <f t="shared" si="134"/>
        <v>NEUTRAL</v>
      </c>
      <c r="H2131" s="6" t="str">
        <f t="shared" si="133"/>
        <v>CONFIRMED BULLISH</v>
      </c>
    </row>
    <row r="2132" spans="1:8" ht="13.5" x14ac:dyDescent="0.25">
      <c r="A2132" s="3">
        <f>TITRES_STAT!B2135</f>
        <v>45110</v>
      </c>
      <c r="B2132" s="6">
        <f>TITRES_STAT!C2135</f>
        <v>33.65</v>
      </c>
      <c r="C2132" s="6">
        <f>TITRES_STAT!D2135</f>
        <v>21.584199999999999</v>
      </c>
      <c r="D2132" s="6">
        <f>TITRES_STAT!E2135</f>
        <v>2081</v>
      </c>
      <c r="E2132" s="2">
        <f t="shared" si="132"/>
        <v>956059</v>
      </c>
      <c r="F2132" s="6" t="str">
        <f t="shared" si="135"/>
        <v>BEARISH</v>
      </c>
      <c r="G2132" s="6" t="str">
        <f t="shared" si="134"/>
        <v>NEUTRAL</v>
      </c>
      <c r="H2132" s="6" t="str">
        <f t="shared" si="133"/>
        <v>CONFIRMED BEARISH</v>
      </c>
    </row>
    <row r="2133" spans="1:8" ht="13.5" x14ac:dyDescent="0.25">
      <c r="A2133" s="3">
        <f>TITRES_STAT!B2136</f>
        <v>45111</v>
      </c>
      <c r="B2133" s="6">
        <f>TITRES_STAT!C2136</f>
        <v>33.65</v>
      </c>
      <c r="C2133" s="6">
        <f>TITRES_STAT!D2136</f>
        <v>21.584199999999999</v>
      </c>
      <c r="D2133" s="6">
        <f>TITRES_STAT!E2136</f>
        <v>1026</v>
      </c>
      <c r="E2133" s="2">
        <f t="shared" si="132"/>
        <v>956059</v>
      </c>
      <c r="F2133" s="6" t="str">
        <f t="shared" si="135"/>
        <v>BEARISH</v>
      </c>
      <c r="G2133" s="6" t="str">
        <f t="shared" si="134"/>
        <v>NEUTRAL</v>
      </c>
      <c r="H2133" s="6" t="str">
        <f t="shared" si="133"/>
        <v>CONFIRMED BEARISH</v>
      </c>
    </row>
    <row r="2134" spans="1:8" ht="13.5" x14ac:dyDescent="0.25">
      <c r="A2134" s="3">
        <f>TITRES_STAT!B2137</f>
        <v>45112</v>
      </c>
      <c r="B2134" s="6">
        <f>TITRES_STAT!C2137</f>
        <v>33.65</v>
      </c>
      <c r="C2134" s="6">
        <f>TITRES_STAT!D2137</f>
        <v>21.584199999999999</v>
      </c>
      <c r="D2134" s="6">
        <f>TITRES_STAT!E2137</f>
        <v>442</v>
      </c>
      <c r="E2134" s="2">
        <f t="shared" si="132"/>
        <v>956059</v>
      </c>
      <c r="F2134" s="6" t="str">
        <f t="shared" si="135"/>
        <v>BEARISH</v>
      </c>
      <c r="G2134" s="6" t="str">
        <f t="shared" si="134"/>
        <v>NEUTRAL</v>
      </c>
      <c r="H2134" s="6" t="str">
        <f t="shared" si="133"/>
        <v>CONFIRMED BEARISH</v>
      </c>
    </row>
    <row r="2135" spans="1:8" ht="13.5" x14ac:dyDescent="0.25">
      <c r="A2135" s="3">
        <f>TITRES_STAT!B2138</f>
        <v>45113</v>
      </c>
      <c r="B2135" s="6">
        <f>TITRES_STAT!C2138</f>
        <v>33.6</v>
      </c>
      <c r="C2135" s="6">
        <f>TITRES_STAT!D2138</f>
        <v>21.552099999999999</v>
      </c>
      <c r="D2135" s="6">
        <f>TITRES_STAT!E2138</f>
        <v>1475</v>
      </c>
      <c r="E2135" s="2">
        <f t="shared" si="132"/>
        <v>954584</v>
      </c>
      <c r="F2135" s="6" t="str">
        <f t="shared" si="135"/>
        <v>BEARISH</v>
      </c>
      <c r="G2135" s="6" t="str">
        <f t="shared" si="134"/>
        <v>NEUTRAL</v>
      </c>
      <c r="H2135" s="6" t="str">
        <f t="shared" si="133"/>
        <v>CONFIRMED BEARISH</v>
      </c>
    </row>
    <row r="2136" spans="1:8" ht="13.5" x14ac:dyDescent="0.25">
      <c r="A2136" s="3">
        <f>TITRES_STAT!B2139</f>
        <v>45114</v>
      </c>
      <c r="B2136" s="6">
        <f>TITRES_STAT!C2139</f>
        <v>33.6</v>
      </c>
      <c r="C2136" s="6">
        <f>TITRES_STAT!D2139</f>
        <v>21.552099999999999</v>
      </c>
      <c r="D2136" s="6">
        <f>TITRES_STAT!E2139</f>
        <v>1156</v>
      </c>
      <c r="E2136" s="2">
        <f t="shared" si="132"/>
        <v>954584</v>
      </c>
      <c r="F2136" s="6" t="str">
        <f t="shared" si="135"/>
        <v>BEARISH</v>
      </c>
      <c r="G2136" s="6" t="str">
        <f t="shared" si="134"/>
        <v>NEUTRAL</v>
      </c>
      <c r="H2136" s="6" t="str">
        <f t="shared" si="133"/>
        <v>CONFIRMED BEARISH</v>
      </c>
    </row>
    <row r="2137" spans="1:8" ht="13.5" x14ac:dyDescent="0.25">
      <c r="A2137" s="3">
        <f>TITRES_STAT!B2140</f>
        <v>45117</v>
      </c>
      <c r="B2137" s="6">
        <f>TITRES_STAT!C2140</f>
        <v>33.6</v>
      </c>
      <c r="C2137" s="6">
        <f>TITRES_STAT!D2140</f>
        <v>21.552099999999999</v>
      </c>
      <c r="D2137" s="6">
        <f>TITRES_STAT!E2140</f>
        <v>1681</v>
      </c>
      <c r="E2137" s="2">
        <f t="shared" si="132"/>
        <v>954584</v>
      </c>
      <c r="F2137" s="6" t="str">
        <f t="shared" si="135"/>
        <v>BEARISH</v>
      </c>
      <c r="G2137" s="6" t="str">
        <f t="shared" si="134"/>
        <v>NEUTRAL</v>
      </c>
      <c r="H2137" s="6" t="str">
        <f t="shared" si="133"/>
        <v>CONFIRMED BEARISH</v>
      </c>
    </row>
    <row r="2138" spans="1:8" ht="13.5" x14ac:dyDescent="0.25">
      <c r="A2138" s="3">
        <f>TITRES_STAT!B2141</f>
        <v>45118</v>
      </c>
      <c r="B2138" s="6">
        <f>TITRES_STAT!C2141</f>
        <v>33.6</v>
      </c>
      <c r="C2138" s="6">
        <f>TITRES_STAT!D2141</f>
        <v>21.552099999999999</v>
      </c>
      <c r="D2138" s="6">
        <f>TITRES_STAT!E2141</f>
        <v>1087</v>
      </c>
      <c r="E2138" s="2">
        <f t="shared" si="132"/>
        <v>954584</v>
      </c>
      <c r="F2138" s="6" t="str">
        <f t="shared" si="135"/>
        <v>BEARISH</v>
      </c>
      <c r="G2138" s="6" t="str">
        <f t="shared" si="134"/>
        <v>NEUTRAL</v>
      </c>
      <c r="H2138" s="6" t="str">
        <f t="shared" si="133"/>
        <v>CONFIRMED BEARISH</v>
      </c>
    </row>
    <row r="2139" spans="1:8" ht="13.5" x14ac:dyDescent="0.25">
      <c r="A2139" s="3">
        <f>TITRES_STAT!B2142</f>
        <v>45119</v>
      </c>
      <c r="B2139" s="6">
        <f>TITRES_STAT!C2142</f>
        <v>33.6</v>
      </c>
      <c r="C2139" s="6">
        <f>TITRES_STAT!D2142</f>
        <v>21.552099999999999</v>
      </c>
      <c r="D2139" s="6">
        <f>TITRES_STAT!E2142</f>
        <v>2207</v>
      </c>
      <c r="E2139" s="2">
        <f t="shared" si="132"/>
        <v>954584</v>
      </c>
      <c r="F2139" s="6" t="str">
        <f t="shared" si="135"/>
        <v>BEARISH</v>
      </c>
      <c r="G2139" s="6" t="str">
        <f t="shared" si="134"/>
        <v>NEUTRAL</v>
      </c>
      <c r="H2139" s="6" t="str">
        <f t="shared" si="133"/>
        <v>CONFIRMED BEARISH</v>
      </c>
    </row>
    <row r="2140" spans="1:8" ht="13.5" x14ac:dyDescent="0.25">
      <c r="A2140" s="3">
        <f>TITRES_STAT!B2143</f>
        <v>45120</v>
      </c>
      <c r="B2140" s="6">
        <f>TITRES_STAT!C2143</f>
        <v>33.5</v>
      </c>
      <c r="C2140" s="6">
        <f>TITRES_STAT!D2143</f>
        <v>21.488</v>
      </c>
      <c r="D2140" s="6">
        <f>TITRES_STAT!E2143</f>
        <v>1541</v>
      </c>
      <c r="E2140" s="2">
        <f t="shared" si="132"/>
        <v>953043</v>
      </c>
      <c r="F2140" s="6" t="str">
        <f t="shared" si="135"/>
        <v>BEARISH</v>
      </c>
      <c r="G2140" s="6" t="str">
        <f t="shared" si="134"/>
        <v>NEUTRAL</v>
      </c>
      <c r="H2140" s="6" t="str">
        <f t="shared" si="133"/>
        <v>CONFIRMED BEARISH</v>
      </c>
    </row>
    <row r="2141" spans="1:8" ht="13.5" x14ac:dyDescent="0.25">
      <c r="A2141" s="3">
        <f>TITRES_STAT!B2144</f>
        <v>45121</v>
      </c>
      <c r="B2141" s="6">
        <f>TITRES_STAT!C2144</f>
        <v>33.590000000000003</v>
      </c>
      <c r="C2141" s="6">
        <f>TITRES_STAT!D2144</f>
        <v>21.5457</v>
      </c>
      <c r="D2141" s="6">
        <f>TITRES_STAT!E2144</f>
        <v>239</v>
      </c>
      <c r="E2141" s="2">
        <f t="shared" si="132"/>
        <v>953282</v>
      </c>
      <c r="F2141" s="6" t="str">
        <f t="shared" si="135"/>
        <v>BEARISH</v>
      </c>
      <c r="G2141" s="6" t="str">
        <f t="shared" si="134"/>
        <v>NEUTRAL</v>
      </c>
      <c r="H2141" s="6" t="str">
        <f t="shared" si="133"/>
        <v>CONFIRMED BEARISH</v>
      </c>
    </row>
    <row r="2142" spans="1:8" ht="13.5" x14ac:dyDescent="0.25">
      <c r="A2142" s="3">
        <f>TITRES_STAT!B2145</f>
        <v>45124</v>
      </c>
      <c r="B2142" s="6">
        <f>TITRES_STAT!C2145</f>
        <v>33.58</v>
      </c>
      <c r="C2142" s="6">
        <f>TITRES_STAT!D2145</f>
        <v>21.539300000000001</v>
      </c>
      <c r="D2142" s="6">
        <f>TITRES_STAT!E2145</f>
        <v>1167</v>
      </c>
      <c r="E2142" s="2">
        <f t="shared" si="132"/>
        <v>952115</v>
      </c>
      <c r="F2142" s="6" t="str">
        <f t="shared" si="135"/>
        <v>BEARISH</v>
      </c>
      <c r="G2142" s="6" t="str">
        <f t="shared" si="134"/>
        <v>NEUTRAL</v>
      </c>
      <c r="H2142" s="6" t="str">
        <f t="shared" si="133"/>
        <v>CONFIRMED BEARISH</v>
      </c>
    </row>
    <row r="2143" spans="1:8" ht="13.5" x14ac:dyDescent="0.25">
      <c r="A2143" s="3">
        <f>TITRES_STAT!B2146</f>
        <v>45125</v>
      </c>
      <c r="B2143" s="6">
        <f>TITRES_STAT!C2146</f>
        <v>33.549999999999997</v>
      </c>
      <c r="C2143" s="6">
        <f>TITRES_STAT!D2146</f>
        <v>21.52</v>
      </c>
      <c r="D2143" s="6">
        <f>TITRES_STAT!E2146</f>
        <v>2233</v>
      </c>
      <c r="E2143" s="2">
        <f t="shared" si="132"/>
        <v>949882</v>
      </c>
      <c r="F2143" s="6" t="str">
        <f t="shared" si="135"/>
        <v>BEARISH</v>
      </c>
      <c r="G2143" s="6" t="str">
        <f t="shared" si="134"/>
        <v>NEUTRAL</v>
      </c>
      <c r="H2143" s="6" t="str">
        <f t="shared" si="133"/>
        <v>CONFIRMED BEARISH</v>
      </c>
    </row>
    <row r="2144" spans="1:8" ht="13.5" x14ac:dyDescent="0.25">
      <c r="A2144" s="3">
        <f>TITRES_STAT!B2147</f>
        <v>45127</v>
      </c>
      <c r="B2144" s="6">
        <f>TITRES_STAT!C2147</f>
        <v>33.5</v>
      </c>
      <c r="C2144" s="6">
        <f>TITRES_STAT!D2147</f>
        <v>21.488</v>
      </c>
      <c r="D2144" s="6">
        <f>TITRES_STAT!E2147</f>
        <v>450</v>
      </c>
      <c r="E2144" s="2">
        <f t="shared" si="132"/>
        <v>949432</v>
      </c>
      <c r="F2144" s="6" t="str">
        <f t="shared" si="135"/>
        <v>BEARISH</v>
      </c>
      <c r="G2144" s="6" t="str">
        <f t="shared" si="134"/>
        <v>NEUTRAL</v>
      </c>
      <c r="H2144" s="6" t="str">
        <f t="shared" si="133"/>
        <v>CONFIRMED BEARISH</v>
      </c>
    </row>
    <row r="2145" spans="1:8" ht="13.5" x14ac:dyDescent="0.25">
      <c r="A2145" s="3">
        <f>TITRES_STAT!B2148</f>
        <v>45128</v>
      </c>
      <c r="B2145" s="6">
        <f>TITRES_STAT!C2148</f>
        <v>33.5</v>
      </c>
      <c r="C2145" s="6">
        <f>TITRES_STAT!D2148</f>
        <v>21.488</v>
      </c>
      <c r="D2145" s="6">
        <f>TITRES_STAT!E2148</f>
        <v>428</v>
      </c>
      <c r="E2145" s="2">
        <f t="shared" si="132"/>
        <v>949432</v>
      </c>
      <c r="F2145" s="6" t="str">
        <f t="shared" si="135"/>
        <v>BEARISH</v>
      </c>
      <c r="G2145" s="6" t="str">
        <f t="shared" si="134"/>
        <v>NEUTRAL</v>
      </c>
      <c r="H2145" s="6" t="str">
        <f t="shared" si="133"/>
        <v>NEUTRAL</v>
      </c>
    </row>
    <row r="2146" spans="1:8" ht="13.5" x14ac:dyDescent="0.25">
      <c r="A2146" s="3">
        <f>TITRES_STAT!B2149</f>
        <v>45131</v>
      </c>
      <c r="B2146" s="6">
        <f>TITRES_STAT!C2149</f>
        <v>33.5</v>
      </c>
      <c r="C2146" s="6">
        <f>TITRES_STAT!D2149</f>
        <v>21.488</v>
      </c>
      <c r="D2146" s="6">
        <f>TITRES_STAT!E2149</f>
        <v>1442</v>
      </c>
      <c r="E2146" s="2">
        <f t="shared" si="132"/>
        <v>949432</v>
      </c>
      <c r="F2146" s="6" t="str">
        <f t="shared" si="135"/>
        <v>BEARISH</v>
      </c>
      <c r="G2146" s="6" t="str">
        <f t="shared" si="134"/>
        <v>NEUTRAL</v>
      </c>
      <c r="H2146" s="6" t="str">
        <f t="shared" si="133"/>
        <v>CONFIRMED BEARISH</v>
      </c>
    </row>
    <row r="2147" spans="1:8" ht="13.5" x14ac:dyDescent="0.25">
      <c r="A2147" s="3">
        <f>TITRES_STAT!B2150</f>
        <v>45133</v>
      </c>
      <c r="B2147" s="6">
        <f>TITRES_STAT!C2150</f>
        <v>33.5</v>
      </c>
      <c r="C2147" s="6">
        <f>TITRES_STAT!D2150</f>
        <v>21.488</v>
      </c>
      <c r="D2147" s="6">
        <f>TITRES_STAT!E2150</f>
        <v>1299</v>
      </c>
      <c r="E2147" s="2">
        <f t="shared" si="132"/>
        <v>949432</v>
      </c>
      <c r="F2147" s="6" t="str">
        <f t="shared" si="135"/>
        <v>BEARISH</v>
      </c>
      <c r="G2147" s="6" t="str">
        <f t="shared" si="134"/>
        <v>NEUTRAL</v>
      </c>
      <c r="H2147" s="6" t="str">
        <f t="shared" si="133"/>
        <v>CONFIRMED BEARISH</v>
      </c>
    </row>
    <row r="2148" spans="1:8" ht="13.5" x14ac:dyDescent="0.25">
      <c r="A2148" s="3">
        <f>TITRES_STAT!B2151</f>
        <v>45134</v>
      </c>
      <c r="B2148" s="6">
        <f>TITRES_STAT!C2151</f>
        <v>33.5</v>
      </c>
      <c r="C2148" s="6">
        <f>TITRES_STAT!D2151</f>
        <v>21.488</v>
      </c>
      <c r="D2148" s="6">
        <f>TITRES_STAT!E2151</f>
        <v>1426</v>
      </c>
      <c r="E2148" s="2">
        <f t="shared" si="132"/>
        <v>949432</v>
      </c>
      <c r="F2148" s="6" t="str">
        <f t="shared" si="135"/>
        <v>BEARISH</v>
      </c>
      <c r="G2148" s="6" t="str">
        <f t="shared" si="134"/>
        <v>NEUTRAL</v>
      </c>
      <c r="H2148" s="6" t="str">
        <f t="shared" si="133"/>
        <v>CONFIRMED BEARISH</v>
      </c>
    </row>
    <row r="2149" spans="1:8" ht="13.5" x14ac:dyDescent="0.25">
      <c r="A2149" s="3">
        <f>TITRES_STAT!B2152</f>
        <v>45135</v>
      </c>
      <c r="B2149" s="6">
        <f>TITRES_STAT!C2152</f>
        <v>33.4</v>
      </c>
      <c r="C2149" s="6">
        <f>TITRES_STAT!D2152</f>
        <v>21.4238</v>
      </c>
      <c r="D2149" s="6">
        <f>TITRES_STAT!E2152</f>
        <v>4117</v>
      </c>
      <c r="E2149" s="2">
        <f t="shared" si="132"/>
        <v>945315</v>
      </c>
      <c r="F2149" s="6" t="str">
        <f t="shared" si="135"/>
        <v>BEARISH</v>
      </c>
      <c r="G2149" s="6" t="str">
        <f t="shared" si="134"/>
        <v>NEUTRAL</v>
      </c>
      <c r="H2149" s="6" t="str">
        <f t="shared" si="133"/>
        <v>CONFIRMED BEARISH</v>
      </c>
    </row>
    <row r="2150" spans="1:8" ht="13.5" x14ac:dyDescent="0.25">
      <c r="A2150" s="3">
        <f>TITRES_STAT!B2153</f>
        <v>45138</v>
      </c>
      <c r="B2150" s="6">
        <f>TITRES_STAT!C2153</f>
        <v>33.4</v>
      </c>
      <c r="C2150" s="6">
        <f>TITRES_STAT!D2153</f>
        <v>21.4238</v>
      </c>
      <c r="D2150" s="6">
        <f>TITRES_STAT!E2153</f>
        <v>383</v>
      </c>
      <c r="E2150" s="2">
        <f t="shared" si="132"/>
        <v>945315</v>
      </c>
      <c r="F2150" s="6" t="str">
        <f t="shared" si="135"/>
        <v>BEARISH</v>
      </c>
      <c r="G2150" s="6" t="str">
        <f t="shared" si="134"/>
        <v>NEUTRAL</v>
      </c>
      <c r="H2150" s="6" t="str">
        <f t="shared" si="133"/>
        <v>CONFIRMED BEARISH</v>
      </c>
    </row>
    <row r="2151" spans="1:8" ht="13.5" x14ac:dyDescent="0.25">
      <c r="A2151" s="3">
        <f>TITRES_STAT!B2154</f>
        <v>45139</v>
      </c>
      <c r="B2151" s="6">
        <f>TITRES_STAT!C2154</f>
        <v>33.299999999999997</v>
      </c>
      <c r="C2151" s="6">
        <f>TITRES_STAT!D2154</f>
        <v>21.3597</v>
      </c>
      <c r="D2151" s="6">
        <f>TITRES_STAT!E2154</f>
        <v>15367</v>
      </c>
      <c r="E2151" s="2">
        <f t="shared" si="132"/>
        <v>929948</v>
      </c>
      <c r="F2151" s="6" t="str">
        <f t="shared" si="135"/>
        <v>BEARISH</v>
      </c>
      <c r="G2151" s="6" t="str">
        <f t="shared" si="134"/>
        <v>WEAK</v>
      </c>
      <c r="H2151" s="6" t="str">
        <f t="shared" si="133"/>
        <v>CONFIRMED BEARISH</v>
      </c>
    </row>
    <row r="2152" spans="1:8" ht="13.5" x14ac:dyDescent="0.25">
      <c r="A2152" s="3">
        <f>TITRES_STAT!B2155</f>
        <v>45140</v>
      </c>
      <c r="B2152" s="6">
        <f>TITRES_STAT!C2155</f>
        <v>33.5</v>
      </c>
      <c r="C2152" s="6">
        <f>TITRES_STAT!D2155</f>
        <v>21.488</v>
      </c>
      <c r="D2152" s="6">
        <f>TITRES_STAT!E2155</f>
        <v>4161</v>
      </c>
      <c r="E2152" s="2">
        <f t="shared" si="132"/>
        <v>934109</v>
      </c>
      <c r="F2152" s="6" t="str">
        <f t="shared" si="135"/>
        <v>BEARISH</v>
      </c>
      <c r="G2152" s="6" t="str">
        <f t="shared" si="134"/>
        <v>NEUTRAL</v>
      </c>
      <c r="H2152" s="6" t="str">
        <f t="shared" si="133"/>
        <v>NEUTRAL</v>
      </c>
    </row>
    <row r="2153" spans="1:8" ht="13.5" x14ac:dyDescent="0.25">
      <c r="A2153" s="3">
        <f>TITRES_STAT!B2156</f>
        <v>45141</v>
      </c>
      <c r="B2153" s="6">
        <f>TITRES_STAT!C2156</f>
        <v>33.5</v>
      </c>
      <c r="C2153" s="6">
        <f>TITRES_STAT!D2156</f>
        <v>21.488</v>
      </c>
      <c r="D2153" s="6">
        <f>TITRES_STAT!E2156</f>
        <v>661</v>
      </c>
      <c r="E2153" s="2">
        <f t="shared" si="132"/>
        <v>934109</v>
      </c>
      <c r="F2153" s="6" t="str">
        <f t="shared" si="135"/>
        <v>BEARISH</v>
      </c>
      <c r="G2153" s="6" t="str">
        <f t="shared" si="134"/>
        <v>NEUTRAL</v>
      </c>
      <c r="H2153" s="6" t="str">
        <f t="shared" si="133"/>
        <v>NEUTRAL</v>
      </c>
    </row>
    <row r="2154" spans="1:8" ht="13.5" x14ac:dyDescent="0.25">
      <c r="A2154" s="3">
        <f>TITRES_STAT!B2157</f>
        <v>45142</v>
      </c>
      <c r="B2154" s="6">
        <f>TITRES_STAT!C2157</f>
        <v>33.29</v>
      </c>
      <c r="C2154" s="6">
        <f>TITRES_STAT!D2157</f>
        <v>21.353300000000001</v>
      </c>
      <c r="D2154" s="6">
        <f>TITRES_STAT!E2157</f>
        <v>11127</v>
      </c>
      <c r="E2154" s="2">
        <f t="shared" si="132"/>
        <v>922982</v>
      </c>
      <c r="F2154" s="6" t="str">
        <f t="shared" si="135"/>
        <v>BEARISH</v>
      </c>
      <c r="G2154" s="6" t="str">
        <f t="shared" si="134"/>
        <v>WEAK</v>
      </c>
      <c r="H2154" s="6" t="str">
        <f t="shared" si="133"/>
        <v>CONFIRMED BEARISH</v>
      </c>
    </row>
    <row r="2155" spans="1:8" ht="13.5" x14ac:dyDescent="0.25">
      <c r="A2155" s="3">
        <f>TITRES_STAT!B2158</f>
        <v>45145</v>
      </c>
      <c r="B2155" s="6">
        <f>TITRES_STAT!C2158</f>
        <v>33.299999999999997</v>
      </c>
      <c r="C2155" s="6">
        <f>TITRES_STAT!D2158</f>
        <v>21.3597</v>
      </c>
      <c r="D2155" s="6">
        <f>TITRES_STAT!E2158</f>
        <v>4243</v>
      </c>
      <c r="E2155" s="2">
        <f t="shared" si="132"/>
        <v>927225</v>
      </c>
      <c r="F2155" s="6" t="str">
        <f t="shared" si="135"/>
        <v>BEARISH</v>
      </c>
      <c r="G2155" s="6" t="str">
        <f t="shared" si="134"/>
        <v>NEUTRAL</v>
      </c>
      <c r="H2155" s="6" t="str">
        <f t="shared" si="133"/>
        <v>CONFIRMED BEARISH</v>
      </c>
    </row>
    <row r="2156" spans="1:8" ht="13.5" x14ac:dyDescent="0.25">
      <c r="A2156" s="3">
        <f>TITRES_STAT!B2159</f>
        <v>45146</v>
      </c>
      <c r="B2156" s="6">
        <f>TITRES_STAT!C2159</f>
        <v>33.979999999999997</v>
      </c>
      <c r="C2156" s="6">
        <f>TITRES_STAT!D2159</f>
        <v>21.7958</v>
      </c>
      <c r="D2156" s="6">
        <f>TITRES_STAT!E2159</f>
        <v>8849</v>
      </c>
      <c r="E2156" s="2">
        <f t="shared" si="132"/>
        <v>936074</v>
      </c>
      <c r="F2156" s="6" t="str">
        <f t="shared" si="135"/>
        <v>BULLISH</v>
      </c>
      <c r="G2156" s="6" t="str">
        <f t="shared" si="134"/>
        <v>NEUTRAL</v>
      </c>
      <c r="H2156" s="6" t="str">
        <f t="shared" si="133"/>
        <v>CONFIRMED BULLISH</v>
      </c>
    </row>
    <row r="2157" spans="1:8" ht="13.5" x14ac:dyDescent="0.25">
      <c r="A2157" s="3">
        <f>TITRES_STAT!B2160</f>
        <v>45147</v>
      </c>
      <c r="B2157" s="6">
        <f>TITRES_STAT!C2160</f>
        <v>33.11</v>
      </c>
      <c r="C2157" s="6">
        <f>TITRES_STAT!D2160</f>
        <v>21.2378</v>
      </c>
      <c r="D2157" s="6">
        <f>TITRES_STAT!E2160</f>
        <v>211</v>
      </c>
      <c r="E2157" s="2">
        <f t="shared" si="132"/>
        <v>935863</v>
      </c>
      <c r="F2157" s="6" t="str">
        <f t="shared" si="135"/>
        <v>BULLISH</v>
      </c>
      <c r="G2157" s="6" t="str">
        <f t="shared" si="134"/>
        <v>NEUTRAL</v>
      </c>
      <c r="H2157" s="6" t="str">
        <f t="shared" si="133"/>
        <v>BULLISH DIVERGENCE</v>
      </c>
    </row>
    <row r="2158" spans="1:8" ht="13.5" x14ac:dyDescent="0.25">
      <c r="A2158" s="3">
        <f>TITRES_STAT!B2161</f>
        <v>45148</v>
      </c>
      <c r="B2158" s="6">
        <f>TITRES_STAT!C2161</f>
        <v>35.090000000000003</v>
      </c>
      <c r="C2158" s="6">
        <f>TITRES_STAT!D2161</f>
        <v>22.5078</v>
      </c>
      <c r="D2158" s="6">
        <f>TITRES_STAT!E2161</f>
        <v>2776645</v>
      </c>
      <c r="E2158" s="2">
        <f t="shared" si="132"/>
        <v>3712508</v>
      </c>
      <c r="F2158" s="6" t="str">
        <f t="shared" si="135"/>
        <v>BULLISH</v>
      </c>
      <c r="G2158" s="6" t="str">
        <f t="shared" si="134"/>
        <v>STRONG</v>
      </c>
      <c r="H2158" s="6" t="str">
        <f t="shared" si="133"/>
        <v>CONFIRMED BULLISH</v>
      </c>
    </row>
    <row r="2159" spans="1:8" ht="13.5" x14ac:dyDescent="0.25">
      <c r="A2159" s="3">
        <f>TITRES_STAT!B2162</f>
        <v>45149</v>
      </c>
      <c r="B2159" s="6">
        <f>TITRES_STAT!C2162</f>
        <v>36.299999999999997</v>
      </c>
      <c r="C2159" s="6">
        <f>TITRES_STAT!D2162</f>
        <v>23.283999999999999</v>
      </c>
      <c r="D2159" s="6">
        <f>TITRES_STAT!E2162</f>
        <v>12162</v>
      </c>
      <c r="E2159" s="2">
        <f t="shared" si="132"/>
        <v>3724670</v>
      </c>
      <c r="F2159" s="6" t="str">
        <f t="shared" si="135"/>
        <v>BULLISH</v>
      </c>
      <c r="G2159" s="6" t="str">
        <f t="shared" si="134"/>
        <v>STRONG</v>
      </c>
      <c r="H2159" s="6" t="str">
        <f t="shared" si="133"/>
        <v>CONFIRMED BULLISH</v>
      </c>
    </row>
    <row r="2160" spans="1:8" ht="13.5" x14ac:dyDescent="0.25">
      <c r="A2160" s="3">
        <f>TITRES_STAT!B2163</f>
        <v>45152</v>
      </c>
      <c r="B2160" s="6">
        <f>TITRES_STAT!C2163</f>
        <v>36.799999999999997</v>
      </c>
      <c r="C2160" s="6">
        <f>TITRES_STAT!D2163</f>
        <v>23.604700000000001</v>
      </c>
      <c r="D2160" s="6">
        <f>TITRES_STAT!E2163</f>
        <v>16218</v>
      </c>
      <c r="E2160" s="2">
        <f t="shared" si="132"/>
        <v>3740888</v>
      </c>
      <c r="F2160" s="6" t="str">
        <f t="shared" si="135"/>
        <v>BULLISH</v>
      </c>
      <c r="G2160" s="6" t="str">
        <f t="shared" si="134"/>
        <v>STRONG</v>
      </c>
      <c r="H2160" s="6" t="str">
        <f t="shared" si="133"/>
        <v>CONFIRMED BULLISH</v>
      </c>
    </row>
    <row r="2161" spans="1:8" ht="13.5" x14ac:dyDescent="0.25">
      <c r="A2161" s="3">
        <f>TITRES_STAT!B2164</f>
        <v>45153</v>
      </c>
      <c r="B2161" s="6">
        <f>TITRES_STAT!C2164</f>
        <v>36.799999999999997</v>
      </c>
      <c r="C2161" s="6">
        <f>TITRES_STAT!D2164</f>
        <v>23.604700000000001</v>
      </c>
      <c r="D2161" s="6">
        <f>TITRES_STAT!E2164</f>
        <v>25051</v>
      </c>
      <c r="E2161" s="2">
        <f t="shared" si="132"/>
        <v>3740888</v>
      </c>
      <c r="F2161" s="6" t="str">
        <f t="shared" si="135"/>
        <v>BULLISH</v>
      </c>
      <c r="G2161" s="6" t="str">
        <f t="shared" si="134"/>
        <v>STRONG</v>
      </c>
      <c r="H2161" s="6" t="str">
        <f t="shared" si="133"/>
        <v>CONFIRMED BULLISH</v>
      </c>
    </row>
    <row r="2162" spans="1:8" ht="13.5" x14ac:dyDescent="0.25">
      <c r="A2162" s="3">
        <f>TITRES_STAT!B2165</f>
        <v>45154</v>
      </c>
      <c r="B2162" s="6">
        <f>TITRES_STAT!C2165</f>
        <v>37</v>
      </c>
      <c r="C2162" s="6">
        <f>TITRES_STAT!D2165</f>
        <v>23.733000000000001</v>
      </c>
      <c r="D2162" s="6">
        <f>TITRES_STAT!E2165</f>
        <v>5864</v>
      </c>
      <c r="E2162" s="2">
        <f t="shared" si="132"/>
        <v>3746752</v>
      </c>
      <c r="F2162" s="6" t="str">
        <f t="shared" si="135"/>
        <v>BULLISH</v>
      </c>
      <c r="G2162" s="6" t="str">
        <f t="shared" si="134"/>
        <v>STRONG</v>
      </c>
      <c r="H2162" s="6" t="str">
        <f t="shared" si="133"/>
        <v>CONFIRMED BULLISH</v>
      </c>
    </row>
    <row r="2163" spans="1:8" ht="13.5" x14ac:dyDescent="0.25">
      <c r="A2163" s="3">
        <f>TITRES_STAT!B2166</f>
        <v>45155</v>
      </c>
      <c r="B2163" s="6">
        <f>TITRES_STAT!C2166</f>
        <v>37.4</v>
      </c>
      <c r="C2163" s="6">
        <f>TITRES_STAT!D2166</f>
        <v>23.9895</v>
      </c>
      <c r="D2163" s="6">
        <f>TITRES_STAT!E2166</f>
        <v>22048</v>
      </c>
      <c r="E2163" s="2">
        <f t="shared" si="132"/>
        <v>3768800</v>
      </c>
      <c r="F2163" s="6" t="str">
        <f t="shared" si="135"/>
        <v>BULLISH</v>
      </c>
      <c r="G2163" s="6" t="str">
        <f t="shared" si="134"/>
        <v>NEUTRAL</v>
      </c>
      <c r="H2163" s="6" t="str">
        <f t="shared" si="133"/>
        <v>CONFIRMED BULLISH</v>
      </c>
    </row>
    <row r="2164" spans="1:8" ht="13.5" x14ac:dyDescent="0.25">
      <c r="A2164" s="3">
        <f>TITRES_STAT!B2167</f>
        <v>45156</v>
      </c>
      <c r="B2164" s="6">
        <f>TITRES_STAT!C2167</f>
        <v>38</v>
      </c>
      <c r="C2164" s="6">
        <f>TITRES_STAT!D2167</f>
        <v>24.374400000000001</v>
      </c>
      <c r="D2164" s="6">
        <f>TITRES_STAT!E2167</f>
        <v>6384</v>
      </c>
      <c r="E2164" s="2">
        <f t="shared" si="132"/>
        <v>3775184</v>
      </c>
      <c r="F2164" s="6" t="str">
        <f t="shared" si="135"/>
        <v>BULLISH</v>
      </c>
      <c r="G2164" s="6" t="str">
        <f t="shared" si="134"/>
        <v>NEUTRAL</v>
      </c>
      <c r="H2164" s="6" t="str">
        <f t="shared" si="133"/>
        <v>CONFIRMED BULLISH</v>
      </c>
    </row>
    <row r="2165" spans="1:8" ht="13.5" x14ac:dyDescent="0.25">
      <c r="A2165" s="3">
        <f>TITRES_STAT!B2168</f>
        <v>45159</v>
      </c>
      <c r="B2165" s="6">
        <f>TITRES_STAT!C2168</f>
        <v>39.4</v>
      </c>
      <c r="C2165" s="6">
        <f>TITRES_STAT!D2168</f>
        <v>25.272400000000001</v>
      </c>
      <c r="D2165" s="6">
        <f>TITRES_STAT!E2168</f>
        <v>10298</v>
      </c>
      <c r="E2165" s="2">
        <f t="shared" si="132"/>
        <v>3785482</v>
      </c>
      <c r="F2165" s="6" t="str">
        <f t="shared" si="135"/>
        <v>BULLISH</v>
      </c>
      <c r="G2165" s="6" t="str">
        <f t="shared" si="134"/>
        <v>NEUTRAL</v>
      </c>
      <c r="H2165" s="6" t="str">
        <f t="shared" si="133"/>
        <v>CONFIRMED BULLISH</v>
      </c>
    </row>
    <row r="2166" spans="1:8" ht="13.5" x14ac:dyDescent="0.25">
      <c r="A2166" s="3">
        <f>TITRES_STAT!B2169</f>
        <v>45160</v>
      </c>
      <c r="B2166" s="6">
        <f>TITRES_STAT!C2169</f>
        <v>39.5</v>
      </c>
      <c r="C2166" s="6">
        <f>TITRES_STAT!D2169</f>
        <v>25.336500000000001</v>
      </c>
      <c r="D2166" s="6">
        <f>TITRES_STAT!E2169</f>
        <v>4779</v>
      </c>
      <c r="E2166" s="2">
        <f t="shared" si="132"/>
        <v>3790261</v>
      </c>
      <c r="F2166" s="6" t="str">
        <f t="shared" si="135"/>
        <v>BULLISH</v>
      </c>
      <c r="G2166" s="6" t="str">
        <f t="shared" si="134"/>
        <v>NEUTRAL</v>
      </c>
      <c r="H2166" s="6" t="str">
        <f t="shared" si="133"/>
        <v>CONFIRMED BULLISH</v>
      </c>
    </row>
    <row r="2167" spans="1:8" ht="13.5" x14ac:dyDescent="0.25">
      <c r="A2167" s="3">
        <f>TITRES_STAT!B2170</f>
        <v>45161</v>
      </c>
      <c r="B2167" s="6">
        <f>TITRES_STAT!C2170</f>
        <v>39.450000000000003</v>
      </c>
      <c r="C2167" s="6">
        <f>TITRES_STAT!D2170</f>
        <v>25.304500000000001</v>
      </c>
      <c r="D2167" s="6">
        <f>TITRES_STAT!E2170</f>
        <v>11632</v>
      </c>
      <c r="E2167" s="2">
        <f t="shared" si="132"/>
        <v>3778629</v>
      </c>
      <c r="F2167" s="6" t="str">
        <f t="shared" si="135"/>
        <v>BULLISH</v>
      </c>
      <c r="G2167" s="6" t="str">
        <f t="shared" si="134"/>
        <v>NEUTRAL</v>
      </c>
      <c r="H2167" s="6" t="str">
        <f t="shared" si="133"/>
        <v>CONFIRMED BULLISH</v>
      </c>
    </row>
    <row r="2168" spans="1:8" ht="13.5" x14ac:dyDescent="0.25">
      <c r="A2168" s="3">
        <f>TITRES_STAT!B2171</f>
        <v>45162</v>
      </c>
      <c r="B2168" s="6">
        <f>TITRES_STAT!C2171</f>
        <v>39.450000000000003</v>
      </c>
      <c r="C2168" s="6">
        <f>TITRES_STAT!D2171</f>
        <v>25.304500000000001</v>
      </c>
      <c r="D2168" s="6">
        <f>TITRES_STAT!E2171</f>
        <v>729</v>
      </c>
      <c r="E2168" s="2">
        <f t="shared" si="132"/>
        <v>3778629</v>
      </c>
      <c r="F2168" s="6" t="str">
        <f t="shared" si="135"/>
        <v>BULLISH</v>
      </c>
      <c r="G2168" s="6" t="str">
        <f t="shared" si="134"/>
        <v>NEUTRAL</v>
      </c>
      <c r="H2168" s="6" t="str">
        <f t="shared" si="133"/>
        <v>CONFIRMED BULLISH</v>
      </c>
    </row>
    <row r="2169" spans="1:8" ht="13.5" x14ac:dyDescent="0.25">
      <c r="A2169" s="3">
        <f>TITRES_STAT!B2172</f>
        <v>45163</v>
      </c>
      <c r="B2169" s="6">
        <f>TITRES_STAT!C2172</f>
        <v>39.200000000000003</v>
      </c>
      <c r="C2169" s="6">
        <f>TITRES_STAT!D2172</f>
        <v>25.144100000000002</v>
      </c>
      <c r="D2169" s="6">
        <f>TITRES_STAT!E2172</f>
        <v>6875</v>
      </c>
      <c r="E2169" s="2">
        <f t="shared" si="132"/>
        <v>3771754</v>
      </c>
      <c r="F2169" s="6" t="str">
        <f t="shared" si="135"/>
        <v>BEARISH</v>
      </c>
      <c r="G2169" s="6" t="str">
        <f t="shared" si="134"/>
        <v>NEUTRAL</v>
      </c>
      <c r="H2169" s="6" t="str">
        <f t="shared" si="133"/>
        <v>BEARISH DIVERGENCE</v>
      </c>
    </row>
    <row r="2170" spans="1:8" ht="13.5" x14ac:dyDescent="0.25">
      <c r="A2170" s="3">
        <f>TITRES_STAT!B2173</f>
        <v>45166</v>
      </c>
      <c r="B2170" s="6">
        <f>TITRES_STAT!C2173</f>
        <v>39.200000000000003</v>
      </c>
      <c r="C2170" s="6">
        <f>TITRES_STAT!D2173</f>
        <v>25.144100000000002</v>
      </c>
      <c r="D2170" s="6">
        <f>TITRES_STAT!E2173</f>
        <v>5337</v>
      </c>
      <c r="E2170" s="2">
        <f t="shared" si="132"/>
        <v>3771754</v>
      </c>
      <c r="F2170" s="6" t="str">
        <f t="shared" si="135"/>
        <v>BEARISH</v>
      </c>
      <c r="G2170" s="6" t="str">
        <f t="shared" si="134"/>
        <v>NEUTRAL</v>
      </c>
      <c r="H2170" s="6" t="str">
        <f t="shared" si="133"/>
        <v>CONFIRMED BEARISH</v>
      </c>
    </row>
    <row r="2171" spans="1:8" ht="13.5" x14ac:dyDescent="0.25">
      <c r="A2171" s="3">
        <f>TITRES_STAT!B2174</f>
        <v>45167</v>
      </c>
      <c r="B2171" s="6">
        <f>TITRES_STAT!C2174</f>
        <v>39.4</v>
      </c>
      <c r="C2171" s="6">
        <f>TITRES_STAT!D2174</f>
        <v>25.272400000000001</v>
      </c>
      <c r="D2171" s="6">
        <f>TITRES_STAT!E2174</f>
        <v>10487</v>
      </c>
      <c r="E2171" s="2">
        <f t="shared" si="132"/>
        <v>3782241</v>
      </c>
      <c r="F2171" s="6" t="str">
        <f t="shared" si="135"/>
        <v>BEARISH</v>
      </c>
      <c r="G2171" s="6" t="str">
        <f t="shared" si="134"/>
        <v>NEUTRAL</v>
      </c>
      <c r="H2171" s="6" t="str">
        <f t="shared" si="133"/>
        <v>CONFIRMED BEARISH</v>
      </c>
    </row>
    <row r="2172" spans="1:8" ht="13.5" x14ac:dyDescent="0.25">
      <c r="A2172" s="3">
        <f>TITRES_STAT!B2175</f>
        <v>45168</v>
      </c>
      <c r="B2172" s="6">
        <f>TITRES_STAT!C2175</f>
        <v>39.299999999999997</v>
      </c>
      <c r="C2172" s="6">
        <f>TITRES_STAT!D2175</f>
        <v>25.208300000000001</v>
      </c>
      <c r="D2172" s="6">
        <f>TITRES_STAT!E2175</f>
        <v>10854</v>
      </c>
      <c r="E2172" s="2">
        <f t="shared" si="132"/>
        <v>3771387</v>
      </c>
      <c r="F2172" s="6" t="str">
        <f t="shared" si="135"/>
        <v>BEARISH</v>
      </c>
      <c r="G2172" s="6" t="str">
        <f t="shared" si="134"/>
        <v>NEUTRAL</v>
      </c>
      <c r="H2172" s="6" t="str">
        <f t="shared" si="133"/>
        <v>CONFIRMED BEARISH</v>
      </c>
    </row>
    <row r="2173" spans="1:8" ht="13.5" x14ac:dyDescent="0.25">
      <c r="A2173" s="3">
        <f>TITRES_STAT!B2176</f>
        <v>45169</v>
      </c>
      <c r="B2173" s="6">
        <f>TITRES_STAT!C2176</f>
        <v>39.31</v>
      </c>
      <c r="C2173" s="6">
        <f>TITRES_STAT!D2176</f>
        <v>25.214700000000001</v>
      </c>
      <c r="D2173" s="6">
        <f>TITRES_STAT!E2176</f>
        <v>7960</v>
      </c>
      <c r="E2173" s="2">
        <f t="shared" si="132"/>
        <v>3779347</v>
      </c>
      <c r="F2173" s="6" t="str">
        <f t="shared" si="135"/>
        <v>BULLISH</v>
      </c>
      <c r="G2173" s="6" t="str">
        <f t="shared" si="134"/>
        <v>NEUTRAL</v>
      </c>
      <c r="H2173" s="6" t="str">
        <f t="shared" si="133"/>
        <v>BULLISH DIVERGENCE</v>
      </c>
    </row>
    <row r="2174" spans="1:8" ht="13.5" x14ac:dyDescent="0.25">
      <c r="A2174" s="3">
        <f>TITRES_STAT!B2177</f>
        <v>45170</v>
      </c>
      <c r="B2174" s="6">
        <f>TITRES_STAT!C2177</f>
        <v>39.39</v>
      </c>
      <c r="C2174" s="6">
        <f>TITRES_STAT!D2177</f>
        <v>25.265999999999998</v>
      </c>
      <c r="D2174" s="6">
        <f>TITRES_STAT!E2177</f>
        <v>10030</v>
      </c>
      <c r="E2174" s="2">
        <f t="shared" si="132"/>
        <v>3789377</v>
      </c>
      <c r="F2174" s="6" t="str">
        <f t="shared" si="135"/>
        <v>BULLISH</v>
      </c>
      <c r="G2174" s="6" t="str">
        <f t="shared" si="134"/>
        <v>NEUTRAL</v>
      </c>
      <c r="H2174" s="6" t="str">
        <f t="shared" si="133"/>
        <v>CONFIRMED BULLISH</v>
      </c>
    </row>
    <row r="2175" spans="1:8" ht="13.5" x14ac:dyDescent="0.25">
      <c r="A2175" s="3">
        <f>TITRES_STAT!B2178</f>
        <v>45173</v>
      </c>
      <c r="B2175" s="6">
        <f>TITRES_STAT!C2178</f>
        <v>39.6</v>
      </c>
      <c r="C2175" s="6">
        <f>TITRES_STAT!D2178</f>
        <v>25.400700000000001</v>
      </c>
      <c r="D2175" s="6">
        <f>TITRES_STAT!E2178</f>
        <v>10048</v>
      </c>
      <c r="E2175" s="2">
        <f t="shared" si="132"/>
        <v>3799425</v>
      </c>
      <c r="F2175" s="6" t="str">
        <f t="shared" si="135"/>
        <v>BULLISH</v>
      </c>
      <c r="G2175" s="6" t="str">
        <f t="shared" si="134"/>
        <v>NEUTRAL</v>
      </c>
      <c r="H2175" s="6" t="str">
        <f t="shared" si="133"/>
        <v>CONFIRMED BULLISH</v>
      </c>
    </row>
    <row r="2176" spans="1:8" ht="13.5" x14ac:dyDescent="0.25">
      <c r="A2176" s="3">
        <f>TITRES_STAT!B2179</f>
        <v>45174</v>
      </c>
      <c r="B2176" s="6">
        <f>TITRES_STAT!C2179</f>
        <v>39.700000000000003</v>
      </c>
      <c r="C2176" s="6">
        <f>TITRES_STAT!D2179</f>
        <v>25.4648</v>
      </c>
      <c r="D2176" s="6">
        <f>TITRES_STAT!E2179</f>
        <v>7842</v>
      </c>
      <c r="E2176" s="2">
        <f t="shared" si="132"/>
        <v>3807267</v>
      </c>
      <c r="F2176" s="6" t="str">
        <f t="shared" si="135"/>
        <v>BULLISH</v>
      </c>
      <c r="G2176" s="6" t="str">
        <f t="shared" si="134"/>
        <v>NEUTRAL</v>
      </c>
      <c r="H2176" s="6" t="str">
        <f t="shared" si="133"/>
        <v>CONFIRMED BULLISH</v>
      </c>
    </row>
    <row r="2177" spans="1:8" ht="13.5" x14ac:dyDescent="0.25">
      <c r="A2177" s="3">
        <f>TITRES_STAT!B2180</f>
        <v>45175</v>
      </c>
      <c r="B2177" s="6">
        <f>TITRES_STAT!C2180</f>
        <v>39.65</v>
      </c>
      <c r="C2177" s="6">
        <f>TITRES_STAT!D2180</f>
        <v>25.4328</v>
      </c>
      <c r="D2177" s="6">
        <f>TITRES_STAT!E2180</f>
        <v>6180</v>
      </c>
      <c r="E2177" s="2">
        <f t="shared" si="132"/>
        <v>3801087</v>
      </c>
      <c r="F2177" s="6" t="str">
        <f t="shared" si="135"/>
        <v>BULLISH</v>
      </c>
      <c r="G2177" s="6" t="str">
        <f t="shared" si="134"/>
        <v>NEUTRAL</v>
      </c>
      <c r="H2177" s="6" t="str">
        <f t="shared" si="133"/>
        <v>CONFIRMED BULLISH</v>
      </c>
    </row>
    <row r="2178" spans="1:8" ht="13.5" x14ac:dyDescent="0.25">
      <c r="A2178" s="3">
        <f>TITRES_STAT!B2181</f>
        <v>45176</v>
      </c>
      <c r="B2178" s="6">
        <f>TITRES_STAT!C2181</f>
        <v>39.549999999999997</v>
      </c>
      <c r="C2178" s="6">
        <f>TITRES_STAT!D2181</f>
        <v>25.368600000000001</v>
      </c>
      <c r="D2178" s="6">
        <f>TITRES_STAT!E2181</f>
        <v>5569</v>
      </c>
      <c r="E2178" s="2">
        <f t="shared" si="132"/>
        <v>3795518</v>
      </c>
      <c r="F2178" s="6" t="str">
        <f t="shared" si="135"/>
        <v>BULLISH</v>
      </c>
      <c r="G2178" s="6" t="str">
        <f t="shared" si="134"/>
        <v>NEUTRAL</v>
      </c>
      <c r="H2178" s="6" t="str">
        <f t="shared" si="133"/>
        <v>CONFIRMED BULLISH</v>
      </c>
    </row>
    <row r="2179" spans="1:8" ht="13.5" x14ac:dyDescent="0.25">
      <c r="A2179" s="3">
        <f>TITRES_STAT!B2182</f>
        <v>45177</v>
      </c>
      <c r="B2179" s="6">
        <f>TITRES_STAT!C2182</f>
        <v>39.54</v>
      </c>
      <c r="C2179" s="6">
        <f>TITRES_STAT!D2182</f>
        <v>25.362200000000001</v>
      </c>
      <c r="D2179" s="6">
        <f>TITRES_STAT!E2182</f>
        <v>6880</v>
      </c>
      <c r="E2179" s="2">
        <f t="shared" si="132"/>
        <v>3788638</v>
      </c>
      <c r="F2179" s="6" t="str">
        <f t="shared" si="135"/>
        <v>BEARISH</v>
      </c>
      <c r="G2179" s="6" t="str">
        <f t="shared" si="134"/>
        <v>NEUTRAL</v>
      </c>
      <c r="H2179" s="6" t="str">
        <f t="shared" si="133"/>
        <v>BEARISH DIVERGENCE</v>
      </c>
    </row>
    <row r="2180" spans="1:8" ht="13.5" x14ac:dyDescent="0.25">
      <c r="A2180" s="3">
        <f>TITRES_STAT!B2183</f>
        <v>45180</v>
      </c>
      <c r="B2180" s="6">
        <f>TITRES_STAT!C2183</f>
        <v>39.5</v>
      </c>
      <c r="C2180" s="6">
        <f>TITRES_STAT!D2183</f>
        <v>25.336500000000001</v>
      </c>
      <c r="D2180" s="6">
        <f>TITRES_STAT!E2183</f>
        <v>3085</v>
      </c>
      <c r="E2180" s="2">
        <f t="shared" ref="E2180:E2243" si="136">IF(B2180&gt;B2179, E2179+D2180, IF(B2180&lt;B2179, E2179-D2180, E2179))</f>
        <v>3785553</v>
      </c>
      <c r="F2180" s="6" t="str">
        <f t="shared" si="135"/>
        <v>BEARISH</v>
      </c>
      <c r="G2180" s="6" t="str">
        <f t="shared" si="134"/>
        <v>NEUTRAL</v>
      </c>
      <c r="H2180" s="6" t="str">
        <f t="shared" si="133"/>
        <v>CONFIRMED BEARISH</v>
      </c>
    </row>
    <row r="2181" spans="1:8" ht="13.5" x14ac:dyDescent="0.25">
      <c r="A2181" s="3">
        <f>TITRES_STAT!B2184</f>
        <v>45181</v>
      </c>
      <c r="B2181" s="6">
        <f>TITRES_STAT!C2184</f>
        <v>39.4</v>
      </c>
      <c r="C2181" s="6">
        <f>TITRES_STAT!D2184</f>
        <v>25.272400000000001</v>
      </c>
      <c r="D2181" s="6">
        <f>TITRES_STAT!E2184</f>
        <v>35147</v>
      </c>
      <c r="E2181" s="2">
        <f t="shared" si="136"/>
        <v>3750406</v>
      </c>
      <c r="F2181" s="6" t="str">
        <f t="shared" si="135"/>
        <v>BEARISH</v>
      </c>
      <c r="G2181" s="6" t="str">
        <f t="shared" si="134"/>
        <v>NEUTRAL</v>
      </c>
      <c r="H2181" s="6" t="str">
        <f t="shared" si="133"/>
        <v>CONFIRMED BEARISH</v>
      </c>
    </row>
    <row r="2182" spans="1:8" ht="13.5" x14ac:dyDescent="0.25">
      <c r="A2182" s="3">
        <f>TITRES_STAT!B2185</f>
        <v>45182</v>
      </c>
      <c r="B2182" s="6">
        <f>TITRES_STAT!C2185</f>
        <v>39.39</v>
      </c>
      <c r="C2182" s="6">
        <f>TITRES_STAT!D2185</f>
        <v>25.265999999999998</v>
      </c>
      <c r="D2182" s="6">
        <f>TITRES_STAT!E2185</f>
        <v>5507</v>
      </c>
      <c r="E2182" s="2">
        <f t="shared" si="136"/>
        <v>3744899</v>
      </c>
      <c r="F2182" s="6" t="str">
        <f t="shared" si="135"/>
        <v>BEARISH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3">
        <f>TITRES_STAT!B2186</f>
        <v>45183</v>
      </c>
      <c r="B2183" s="6">
        <f>TITRES_STAT!C2186</f>
        <v>39.4</v>
      </c>
      <c r="C2183" s="6">
        <f>TITRES_STAT!D2186</f>
        <v>25.272400000000001</v>
      </c>
      <c r="D2183" s="6">
        <f>TITRES_STAT!E2186</f>
        <v>13566</v>
      </c>
      <c r="E2183" s="2">
        <f t="shared" si="136"/>
        <v>3758465</v>
      </c>
      <c r="F2183" s="6" t="str">
        <f t="shared" si="135"/>
        <v>BEARISH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CONFIRMED BEARISH</v>
      </c>
    </row>
    <row r="2184" spans="1:8" ht="13.5" x14ac:dyDescent="0.25">
      <c r="A2184" s="3">
        <f>TITRES_STAT!B2187</f>
        <v>45184</v>
      </c>
      <c r="B2184" s="6">
        <f>TITRES_STAT!C2187</f>
        <v>39.1</v>
      </c>
      <c r="C2184" s="6">
        <f>TITRES_STAT!D2187</f>
        <v>25.08</v>
      </c>
      <c r="D2184" s="6">
        <f>TITRES_STAT!E2187</f>
        <v>7660</v>
      </c>
      <c r="E2184" s="2">
        <f t="shared" si="136"/>
        <v>3750805</v>
      </c>
      <c r="F2184" s="6" t="str">
        <f t="shared" ref="F2184:F2247" si="139">IF(E2184&gt;E2179,"BULLISH",IF(E2184&lt;E2179,"BEARISH","NEUTRAL"))</f>
        <v>BEARISH</v>
      </c>
      <c r="G2184" s="6" t="str">
        <f t="shared" si="138"/>
        <v>NEUTRAL</v>
      </c>
      <c r="H2184" s="6" t="str">
        <f t="shared" si="137"/>
        <v>CONFIRMED BEARISH</v>
      </c>
    </row>
    <row r="2185" spans="1:8" ht="13.5" x14ac:dyDescent="0.25">
      <c r="A2185" s="3">
        <f>TITRES_STAT!B2188</f>
        <v>45187</v>
      </c>
      <c r="B2185" s="6">
        <f>TITRES_STAT!C2188</f>
        <v>39.29</v>
      </c>
      <c r="C2185" s="6">
        <f>TITRES_STAT!D2188</f>
        <v>25.201799999999999</v>
      </c>
      <c r="D2185" s="6">
        <f>TITRES_STAT!E2188</f>
        <v>2415</v>
      </c>
      <c r="E2185" s="2">
        <f t="shared" si="136"/>
        <v>3753220</v>
      </c>
      <c r="F2185" s="6" t="str">
        <f t="shared" si="139"/>
        <v>BEARISH</v>
      </c>
      <c r="G2185" s="6" t="str">
        <f t="shared" si="138"/>
        <v>NEUTRAL</v>
      </c>
      <c r="H2185" s="6" t="str">
        <f t="shared" si="137"/>
        <v>CONFIRMED BEARISH</v>
      </c>
    </row>
    <row r="2186" spans="1:8" ht="13.5" x14ac:dyDescent="0.25">
      <c r="A2186" s="3">
        <f>TITRES_STAT!B2189</f>
        <v>45188</v>
      </c>
      <c r="B2186" s="6">
        <f>TITRES_STAT!C2189</f>
        <v>39.29</v>
      </c>
      <c r="C2186" s="6">
        <f>TITRES_STAT!D2189</f>
        <v>25.201799999999999</v>
      </c>
      <c r="D2186" s="6">
        <f>TITRES_STAT!E2189</f>
        <v>7200</v>
      </c>
      <c r="E2186" s="2">
        <f t="shared" si="136"/>
        <v>3753220</v>
      </c>
      <c r="F2186" s="6" t="str">
        <f t="shared" si="139"/>
        <v>BULLISH</v>
      </c>
      <c r="G2186" s="6" t="str">
        <f t="shared" si="138"/>
        <v>NEUTRAL</v>
      </c>
      <c r="H2186" s="6" t="str">
        <f t="shared" si="137"/>
        <v>BULLISH DIVERGENCE</v>
      </c>
    </row>
    <row r="2187" spans="1:8" ht="13.5" x14ac:dyDescent="0.25">
      <c r="A2187" s="3">
        <f>TITRES_STAT!B2190</f>
        <v>45189</v>
      </c>
      <c r="B2187" s="6">
        <f>TITRES_STAT!C2190</f>
        <v>39.19</v>
      </c>
      <c r="C2187" s="6">
        <f>TITRES_STAT!D2190</f>
        <v>25.137699999999999</v>
      </c>
      <c r="D2187" s="6">
        <f>TITRES_STAT!E2190</f>
        <v>4861</v>
      </c>
      <c r="E2187" s="2">
        <f t="shared" si="136"/>
        <v>3748359</v>
      </c>
      <c r="F2187" s="6" t="str">
        <f t="shared" si="139"/>
        <v>BULLISH</v>
      </c>
      <c r="G2187" s="6" t="str">
        <f t="shared" si="138"/>
        <v>NEUTRAL</v>
      </c>
      <c r="H2187" s="6" t="str">
        <f t="shared" si="137"/>
        <v>BULLISH DIVERGENCE</v>
      </c>
    </row>
    <row r="2188" spans="1:8" ht="13.5" x14ac:dyDescent="0.25">
      <c r="A2188" s="3">
        <f>TITRES_STAT!B2191</f>
        <v>45190</v>
      </c>
      <c r="B2188" s="6">
        <f>TITRES_STAT!C2191</f>
        <v>38.700000000000003</v>
      </c>
      <c r="C2188" s="6">
        <f>TITRES_STAT!D2191</f>
        <v>24.823399999999999</v>
      </c>
      <c r="D2188" s="6">
        <f>TITRES_STAT!E2191</f>
        <v>1919</v>
      </c>
      <c r="E2188" s="2">
        <f t="shared" si="136"/>
        <v>3746440</v>
      </c>
      <c r="F2188" s="6" t="str">
        <f t="shared" si="139"/>
        <v>BEARISH</v>
      </c>
      <c r="G2188" s="6" t="str">
        <f t="shared" si="138"/>
        <v>NEUTRAL</v>
      </c>
      <c r="H2188" s="6" t="str">
        <f t="shared" si="137"/>
        <v>CONFIRMED BEARISH</v>
      </c>
    </row>
    <row r="2189" spans="1:8" ht="13.5" x14ac:dyDescent="0.25">
      <c r="A2189" s="3">
        <f>TITRES_STAT!B2192</f>
        <v>45191</v>
      </c>
      <c r="B2189" s="6">
        <f>TITRES_STAT!C2192</f>
        <v>38.9</v>
      </c>
      <c r="C2189" s="6">
        <f>TITRES_STAT!D2192</f>
        <v>24.951699999999999</v>
      </c>
      <c r="D2189" s="6">
        <f>TITRES_STAT!E2192</f>
        <v>2486</v>
      </c>
      <c r="E2189" s="2">
        <f t="shared" si="136"/>
        <v>3748926</v>
      </c>
      <c r="F2189" s="6" t="str">
        <f t="shared" si="139"/>
        <v>BEARISH</v>
      </c>
      <c r="G2189" s="6" t="str">
        <f t="shared" si="138"/>
        <v>NEUTRAL</v>
      </c>
      <c r="H2189" s="6" t="str">
        <f t="shared" si="137"/>
        <v>CONFIRMED BEARISH</v>
      </c>
    </row>
    <row r="2190" spans="1:8" ht="13.5" x14ac:dyDescent="0.25">
      <c r="A2190" s="3">
        <f>TITRES_STAT!B2193</f>
        <v>45194</v>
      </c>
      <c r="B2190" s="6">
        <f>TITRES_STAT!C2193</f>
        <v>38.450000000000003</v>
      </c>
      <c r="C2190" s="6">
        <f>TITRES_STAT!D2193</f>
        <v>24.663</v>
      </c>
      <c r="D2190" s="6">
        <f>TITRES_STAT!E2193</f>
        <v>3788</v>
      </c>
      <c r="E2190" s="2">
        <f t="shared" si="136"/>
        <v>3745138</v>
      </c>
      <c r="F2190" s="6" t="str">
        <f t="shared" si="139"/>
        <v>BEARISH</v>
      </c>
      <c r="G2190" s="6" t="str">
        <f t="shared" si="138"/>
        <v>NEUTRAL</v>
      </c>
      <c r="H2190" s="6" t="str">
        <f t="shared" si="137"/>
        <v>CONFIRMED BEARISH</v>
      </c>
    </row>
    <row r="2191" spans="1:8" ht="13.5" x14ac:dyDescent="0.25">
      <c r="A2191" s="3">
        <f>TITRES_STAT!B2194</f>
        <v>45195</v>
      </c>
      <c r="B2191" s="6">
        <f>TITRES_STAT!C2194</f>
        <v>38</v>
      </c>
      <c r="C2191" s="6">
        <f>TITRES_STAT!D2194</f>
        <v>24.374400000000001</v>
      </c>
      <c r="D2191" s="6">
        <f>TITRES_STAT!E2194</f>
        <v>2242</v>
      </c>
      <c r="E2191" s="2">
        <f t="shared" si="136"/>
        <v>3742896</v>
      </c>
      <c r="F2191" s="6" t="str">
        <f t="shared" si="139"/>
        <v>BEARISH</v>
      </c>
      <c r="G2191" s="6" t="str">
        <f t="shared" si="138"/>
        <v>NEUTRAL</v>
      </c>
      <c r="H2191" s="6" t="str">
        <f t="shared" si="137"/>
        <v>CONFIRMED BEARISH</v>
      </c>
    </row>
    <row r="2192" spans="1:8" ht="13.5" x14ac:dyDescent="0.25">
      <c r="A2192" s="3">
        <f>TITRES_STAT!B2195</f>
        <v>45197</v>
      </c>
      <c r="B2192" s="6">
        <f>TITRES_STAT!C2195</f>
        <v>38</v>
      </c>
      <c r="C2192" s="6">
        <f>TITRES_STAT!D2195</f>
        <v>24.374400000000001</v>
      </c>
      <c r="D2192" s="6">
        <f>TITRES_STAT!E2195</f>
        <v>4558</v>
      </c>
      <c r="E2192" s="2">
        <f t="shared" si="136"/>
        <v>3742896</v>
      </c>
      <c r="F2192" s="6" t="str">
        <f t="shared" si="139"/>
        <v>BEARISH</v>
      </c>
      <c r="G2192" s="6" t="str">
        <f t="shared" si="138"/>
        <v>NEUTRAL</v>
      </c>
      <c r="H2192" s="6" t="str">
        <f t="shared" si="137"/>
        <v>CONFIRMED BEARISH</v>
      </c>
    </row>
    <row r="2193" spans="1:8" ht="13.5" x14ac:dyDescent="0.25">
      <c r="A2193" s="3">
        <f>TITRES_STAT!B2196</f>
        <v>45198</v>
      </c>
      <c r="B2193" s="6">
        <f>TITRES_STAT!C2196</f>
        <v>39</v>
      </c>
      <c r="C2193" s="6">
        <f>TITRES_STAT!D2196</f>
        <v>25.015799999999999</v>
      </c>
      <c r="D2193" s="6">
        <f>TITRES_STAT!E2196</f>
        <v>5280</v>
      </c>
      <c r="E2193" s="2">
        <f t="shared" si="136"/>
        <v>3748176</v>
      </c>
      <c r="F2193" s="6" t="str">
        <f t="shared" si="139"/>
        <v>BULLISH</v>
      </c>
      <c r="G2193" s="6" t="str">
        <f t="shared" si="138"/>
        <v>NEUTRAL</v>
      </c>
      <c r="H2193" s="6" t="str">
        <f t="shared" si="137"/>
        <v>CONFIRMED BULLISH</v>
      </c>
    </row>
    <row r="2194" spans="1:8" ht="13.5" x14ac:dyDescent="0.25">
      <c r="A2194" s="3">
        <f>TITRES_STAT!B2197</f>
        <v>45201</v>
      </c>
      <c r="B2194" s="6">
        <f>TITRES_STAT!C2197</f>
        <v>38.9</v>
      </c>
      <c r="C2194" s="6">
        <f>TITRES_STAT!D2197</f>
        <v>24.951699999999999</v>
      </c>
      <c r="D2194" s="6">
        <f>TITRES_STAT!E2197</f>
        <v>2760</v>
      </c>
      <c r="E2194" s="2">
        <f t="shared" si="136"/>
        <v>3745416</v>
      </c>
      <c r="F2194" s="6" t="str">
        <f t="shared" si="139"/>
        <v>BEARISH</v>
      </c>
      <c r="G2194" s="6" t="str">
        <f t="shared" si="138"/>
        <v>NEUTRAL</v>
      </c>
      <c r="H2194" s="6" t="str">
        <f t="shared" si="137"/>
        <v>NEUTRAL</v>
      </c>
    </row>
    <row r="2195" spans="1:8" ht="13.5" x14ac:dyDescent="0.25">
      <c r="A2195" s="3">
        <f>TITRES_STAT!B2198</f>
        <v>45202</v>
      </c>
      <c r="B2195" s="6">
        <f>TITRES_STAT!C2198</f>
        <v>38.799999999999997</v>
      </c>
      <c r="C2195" s="6">
        <f>TITRES_STAT!D2198</f>
        <v>24.887499999999999</v>
      </c>
      <c r="D2195" s="6">
        <f>TITRES_STAT!E2198</f>
        <v>26681</v>
      </c>
      <c r="E2195" s="2">
        <f t="shared" si="136"/>
        <v>3718735</v>
      </c>
      <c r="F2195" s="6" t="str">
        <f t="shared" si="139"/>
        <v>BEARISH</v>
      </c>
      <c r="G2195" s="6" t="str">
        <f t="shared" si="138"/>
        <v>NEUTRAL</v>
      </c>
      <c r="H2195" s="6" t="str">
        <f t="shared" si="137"/>
        <v>BEARISH DIVERGENCE</v>
      </c>
    </row>
    <row r="2196" spans="1:8" ht="13.5" x14ac:dyDescent="0.25">
      <c r="A2196" s="3">
        <f>TITRES_STAT!B2199</f>
        <v>45203</v>
      </c>
      <c r="B2196" s="6">
        <f>TITRES_STAT!C2199</f>
        <v>38.799999999999997</v>
      </c>
      <c r="C2196" s="6">
        <f>TITRES_STAT!D2199</f>
        <v>24.887499999999999</v>
      </c>
      <c r="D2196" s="6">
        <f>TITRES_STAT!E2199</f>
        <v>4662</v>
      </c>
      <c r="E2196" s="2">
        <f t="shared" si="136"/>
        <v>3718735</v>
      </c>
      <c r="F2196" s="6" t="str">
        <f t="shared" si="139"/>
        <v>BEARISH</v>
      </c>
      <c r="G2196" s="6" t="str">
        <f t="shared" si="138"/>
        <v>NEUTRAL</v>
      </c>
      <c r="H2196" s="6" t="str">
        <f t="shared" si="137"/>
        <v>BEARISH DIVERGENCE</v>
      </c>
    </row>
    <row r="2197" spans="1:8" ht="13.5" x14ac:dyDescent="0.25">
      <c r="A2197" s="3">
        <f>TITRES_STAT!B2200</f>
        <v>45204</v>
      </c>
      <c r="B2197" s="6">
        <f>TITRES_STAT!C2200</f>
        <v>40</v>
      </c>
      <c r="C2197" s="6">
        <f>TITRES_STAT!D2200</f>
        <v>25.657299999999999</v>
      </c>
      <c r="D2197" s="6">
        <f>TITRES_STAT!E2200</f>
        <v>17553</v>
      </c>
      <c r="E2197" s="2">
        <f t="shared" si="136"/>
        <v>3736288</v>
      </c>
      <c r="F2197" s="6" t="str">
        <f t="shared" si="139"/>
        <v>BEARISH</v>
      </c>
      <c r="G2197" s="6" t="str">
        <f t="shared" si="138"/>
        <v>NEUTRAL</v>
      </c>
      <c r="H2197" s="6" t="str">
        <f t="shared" si="137"/>
        <v>BEARISH DIVERGENCE</v>
      </c>
    </row>
    <row r="2198" spans="1:8" ht="13.5" x14ac:dyDescent="0.25">
      <c r="A2198" s="3">
        <f>TITRES_STAT!B2201</f>
        <v>45205</v>
      </c>
      <c r="B2198" s="6">
        <f>TITRES_STAT!C2201</f>
        <v>39.6</v>
      </c>
      <c r="C2198" s="6">
        <f>TITRES_STAT!D2201</f>
        <v>25.400700000000001</v>
      </c>
      <c r="D2198" s="6">
        <f>TITRES_STAT!E2201</f>
        <v>3222</v>
      </c>
      <c r="E2198" s="2">
        <f t="shared" si="136"/>
        <v>3733066</v>
      </c>
      <c r="F2198" s="6" t="str">
        <f t="shared" si="139"/>
        <v>BEARISH</v>
      </c>
      <c r="G2198" s="6" t="str">
        <f t="shared" si="138"/>
        <v>NEUTRAL</v>
      </c>
      <c r="H2198" s="6" t="str">
        <f t="shared" si="137"/>
        <v>BEARISH DIVERGENCE</v>
      </c>
    </row>
    <row r="2199" spans="1:8" ht="13.5" x14ac:dyDescent="0.25">
      <c r="A2199" s="3">
        <f>TITRES_STAT!B2202</f>
        <v>45208</v>
      </c>
      <c r="B2199" s="6">
        <f>TITRES_STAT!C2202</f>
        <v>39.5</v>
      </c>
      <c r="C2199" s="6">
        <f>TITRES_STAT!D2202</f>
        <v>25.336500000000001</v>
      </c>
      <c r="D2199" s="6">
        <f>TITRES_STAT!E2202</f>
        <v>16262</v>
      </c>
      <c r="E2199" s="2">
        <f t="shared" si="136"/>
        <v>3716804</v>
      </c>
      <c r="F2199" s="6" t="str">
        <f t="shared" si="139"/>
        <v>BEARISH</v>
      </c>
      <c r="G2199" s="6" t="str">
        <f t="shared" si="138"/>
        <v>NEUTRAL</v>
      </c>
      <c r="H2199" s="6" t="str">
        <f t="shared" si="137"/>
        <v>BEARISH DIVERGENCE</v>
      </c>
    </row>
    <row r="2200" spans="1:8" ht="13.5" x14ac:dyDescent="0.25">
      <c r="A2200" s="3">
        <f>TITRES_STAT!B2203</f>
        <v>45209</v>
      </c>
      <c r="B2200" s="6">
        <f>TITRES_STAT!C2203</f>
        <v>39.5</v>
      </c>
      <c r="C2200" s="6">
        <f>TITRES_STAT!D2203</f>
        <v>25.336500000000001</v>
      </c>
      <c r="D2200" s="6">
        <f>TITRES_STAT!E2203</f>
        <v>11100</v>
      </c>
      <c r="E2200" s="2">
        <f t="shared" si="136"/>
        <v>3716804</v>
      </c>
      <c r="F2200" s="6" t="str">
        <f t="shared" si="139"/>
        <v>BEARISH</v>
      </c>
      <c r="G2200" s="6" t="str">
        <f t="shared" si="138"/>
        <v>NEUTRAL</v>
      </c>
      <c r="H2200" s="6" t="str">
        <f t="shared" si="137"/>
        <v>BEARISH DIVERGENCE</v>
      </c>
    </row>
    <row r="2201" spans="1:8" ht="13.5" x14ac:dyDescent="0.25">
      <c r="A2201" s="3">
        <f>TITRES_STAT!B2204</f>
        <v>45210</v>
      </c>
      <c r="B2201" s="6">
        <f>TITRES_STAT!C2204</f>
        <v>39</v>
      </c>
      <c r="C2201" s="6">
        <f>TITRES_STAT!D2204</f>
        <v>25.015799999999999</v>
      </c>
      <c r="D2201" s="6">
        <f>TITRES_STAT!E2204</f>
        <v>32115</v>
      </c>
      <c r="E2201" s="2">
        <f t="shared" si="136"/>
        <v>3684689</v>
      </c>
      <c r="F2201" s="6" t="str">
        <f t="shared" si="139"/>
        <v>BEARISH</v>
      </c>
      <c r="G2201" s="6" t="str">
        <f t="shared" si="138"/>
        <v>NEUTRAL</v>
      </c>
      <c r="H2201" s="6" t="str">
        <f t="shared" si="137"/>
        <v>BEARISH DIVERGENCE</v>
      </c>
    </row>
    <row r="2202" spans="1:8" ht="13.5" x14ac:dyDescent="0.25">
      <c r="A2202" s="3">
        <f>TITRES_STAT!B2205</f>
        <v>45211</v>
      </c>
      <c r="B2202" s="6">
        <f>TITRES_STAT!C2205</f>
        <v>34.130000000000003</v>
      </c>
      <c r="C2202" s="6">
        <f>TITRES_STAT!D2205</f>
        <v>24.971</v>
      </c>
      <c r="D2202" s="6">
        <f>TITRES_STAT!E2205</f>
        <v>5133</v>
      </c>
      <c r="E2202" s="2">
        <f t="shared" si="136"/>
        <v>3679556</v>
      </c>
      <c r="F2202" s="6" t="str">
        <f t="shared" si="139"/>
        <v>BEARISH</v>
      </c>
      <c r="G2202" s="6" t="str">
        <f t="shared" si="138"/>
        <v>NEUTRAL</v>
      </c>
      <c r="H2202" s="6" t="str">
        <f t="shared" si="137"/>
        <v>CONFIRMED BEARISH</v>
      </c>
    </row>
    <row r="2203" spans="1:8" ht="13.5" x14ac:dyDescent="0.25">
      <c r="A2203" s="3">
        <f>TITRES_STAT!B2206</f>
        <v>45212</v>
      </c>
      <c r="B2203" s="6">
        <f>TITRES_STAT!C2206</f>
        <v>34.5</v>
      </c>
      <c r="C2203" s="6">
        <f>TITRES_STAT!D2206</f>
        <v>25.241700000000002</v>
      </c>
      <c r="D2203" s="6">
        <f>TITRES_STAT!E2206</f>
        <v>11546</v>
      </c>
      <c r="E2203" s="2">
        <f t="shared" si="136"/>
        <v>3691102</v>
      </c>
      <c r="F2203" s="6" t="str">
        <f t="shared" si="139"/>
        <v>BEARISH</v>
      </c>
      <c r="G2203" s="6" t="str">
        <f t="shared" si="138"/>
        <v>NEUTRAL</v>
      </c>
      <c r="H2203" s="6" t="str">
        <f t="shared" si="137"/>
        <v>CONFIRMED BEARISH</v>
      </c>
    </row>
    <row r="2204" spans="1:8" ht="13.5" x14ac:dyDescent="0.25">
      <c r="A2204" s="3">
        <f>TITRES_STAT!B2207</f>
        <v>45215</v>
      </c>
      <c r="B2204" s="6">
        <f>TITRES_STAT!C2207</f>
        <v>34.5</v>
      </c>
      <c r="C2204" s="6">
        <f>TITRES_STAT!D2207</f>
        <v>25.241700000000002</v>
      </c>
      <c r="D2204" s="6">
        <f>TITRES_STAT!E2207</f>
        <v>3375</v>
      </c>
      <c r="E2204" s="2">
        <f t="shared" si="136"/>
        <v>3691102</v>
      </c>
      <c r="F2204" s="6" t="str">
        <f t="shared" si="139"/>
        <v>BEARISH</v>
      </c>
      <c r="G2204" s="6" t="str">
        <f t="shared" si="138"/>
        <v>NEUTRAL</v>
      </c>
      <c r="H2204" s="6" t="str">
        <f t="shared" si="137"/>
        <v>CONFIRMED BEARISH</v>
      </c>
    </row>
    <row r="2205" spans="1:8" ht="13.5" x14ac:dyDescent="0.25">
      <c r="A2205" s="3">
        <f>TITRES_STAT!B2208</f>
        <v>45216</v>
      </c>
      <c r="B2205" s="6">
        <f>TITRES_STAT!C2208</f>
        <v>34.4</v>
      </c>
      <c r="C2205" s="6">
        <f>TITRES_STAT!D2208</f>
        <v>25.168500000000002</v>
      </c>
      <c r="D2205" s="6">
        <f>TITRES_STAT!E2208</f>
        <v>351</v>
      </c>
      <c r="E2205" s="2">
        <f t="shared" si="136"/>
        <v>3690751</v>
      </c>
      <c r="F2205" s="6" t="str">
        <f t="shared" si="139"/>
        <v>BEARISH</v>
      </c>
      <c r="G2205" s="6" t="str">
        <f t="shared" si="138"/>
        <v>NEUTRAL</v>
      </c>
      <c r="H2205" s="6" t="str">
        <f t="shared" si="137"/>
        <v>CONFIRMED BEARISH</v>
      </c>
    </row>
    <row r="2206" spans="1:8" ht="13.5" x14ac:dyDescent="0.25">
      <c r="A2206" s="3">
        <f>TITRES_STAT!B2209</f>
        <v>45217</v>
      </c>
      <c r="B2206" s="6">
        <f>TITRES_STAT!C2209</f>
        <v>34.4</v>
      </c>
      <c r="C2206" s="6">
        <f>TITRES_STAT!D2209</f>
        <v>25.168500000000002</v>
      </c>
      <c r="D2206" s="6">
        <f>TITRES_STAT!E2209</f>
        <v>675</v>
      </c>
      <c r="E2206" s="2">
        <f t="shared" si="136"/>
        <v>3690751</v>
      </c>
      <c r="F2206" s="6" t="str">
        <f t="shared" si="139"/>
        <v>BULLISH</v>
      </c>
      <c r="G2206" s="6" t="str">
        <f t="shared" si="138"/>
        <v>NEUTRAL</v>
      </c>
      <c r="H2206" s="6" t="str">
        <f t="shared" si="137"/>
        <v>BULLISH DIVERGENCE</v>
      </c>
    </row>
    <row r="2207" spans="1:8" ht="13.5" x14ac:dyDescent="0.25">
      <c r="A2207" s="3">
        <f>TITRES_STAT!B2210</f>
        <v>45218</v>
      </c>
      <c r="B2207" s="6">
        <f>TITRES_STAT!C2210</f>
        <v>34</v>
      </c>
      <c r="C2207" s="6">
        <f>TITRES_STAT!D2210</f>
        <v>24.875900000000001</v>
      </c>
      <c r="D2207" s="6">
        <f>TITRES_STAT!E2210</f>
        <v>4425</v>
      </c>
      <c r="E2207" s="2">
        <f t="shared" si="136"/>
        <v>3686326</v>
      </c>
      <c r="F2207" s="6" t="str">
        <f t="shared" si="139"/>
        <v>BULLISH</v>
      </c>
      <c r="G2207" s="6" t="str">
        <f t="shared" si="138"/>
        <v>NEUTRAL</v>
      </c>
      <c r="H2207" s="6" t="str">
        <f t="shared" si="137"/>
        <v>BULLISH DIVERGENCE</v>
      </c>
    </row>
    <row r="2208" spans="1:8" ht="13.5" x14ac:dyDescent="0.25">
      <c r="A2208" s="3">
        <f>TITRES_STAT!B2211</f>
        <v>45219</v>
      </c>
      <c r="B2208" s="6">
        <f>TITRES_STAT!C2211</f>
        <v>34</v>
      </c>
      <c r="C2208" s="6">
        <f>TITRES_STAT!D2211</f>
        <v>24.875900000000001</v>
      </c>
      <c r="D2208" s="6">
        <f>TITRES_STAT!E2211</f>
        <v>148</v>
      </c>
      <c r="E2208" s="2">
        <f t="shared" si="136"/>
        <v>3686326</v>
      </c>
      <c r="F2208" s="6" t="str">
        <f t="shared" si="139"/>
        <v>BEARISH</v>
      </c>
      <c r="G2208" s="6" t="str">
        <f t="shared" si="138"/>
        <v>NEUTRAL</v>
      </c>
      <c r="H2208" s="6" t="str">
        <f t="shared" si="137"/>
        <v>CONFIRMED BEARISH</v>
      </c>
    </row>
    <row r="2209" spans="1:8" ht="13.5" x14ac:dyDescent="0.25">
      <c r="A2209" s="3">
        <f>TITRES_STAT!B2212</f>
        <v>45222</v>
      </c>
      <c r="B2209" s="6">
        <f>TITRES_STAT!C2212</f>
        <v>34</v>
      </c>
      <c r="C2209" s="6">
        <f>TITRES_STAT!D2212</f>
        <v>24.875900000000001</v>
      </c>
      <c r="D2209" s="6">
        <f>TITRES_STAT!E2212</f>
        <v>1155</v>
      </c>
      <c r="E2209" s="2">
        <f t="shared" si="136"/>
        <v>3686326</v>
      </c>
      <c r="F2209" s="6" t="str">
        <f t="shared" si="139"/>
        <v>BEARISH</v>
      </c>
      <c r="G2209" s="6" t="str">
        <f t="shared" si="138"/>
        <v>NEUTRAL</v>
      </c>
      <c r="H2209" s="6" t="str">
        <f t="shared" si="137"/>
        <v>CONFIRMED BEARISH</v>
      </c>
    </row>
    <row r="2210" spans="1:8" ht="13.5" x14ac:dyDescent="0.25">
      <c r="A2210" s="3">
        <f>TITRES_STAT!B2213</f>
        <v>45223</v>
      </c>
      <c r="B2210" s="6">
        <f>TITRES_STAT!C2213</f>
        <v>33.950000000000003</v>
      </c>
      <c r="C2210" s="6">
        <f>TITRES_STAT!D2213</f>
        <v>24.839300000000001</v>
      </c>
      <c r="D2210" s="6">
        <f>TITRES_STAT!E2213</f>
        <v>604</v>
      </c>
      <c r="E2210" s="2">
        <f t="shared" si="136"/>
        <v>3685722</v>
      </c>
      <c r="F2210" s="6" t="str">
        <f t="shared" si="139"/>
        <v>BEARISH</v>
      </c>
      <c r="G2210" s="6" t="str">
        <f t="shared" si="138"/>
        <v>NEUTRAL</v>
      </c>
      <c r="H2210" s="6" t="str">
        <f t="shared" si="137"/>
        <v>CONFIRMED BEARISH</v>
      </c>
    </row>
    <row r="2211" spans="1:8" ht="13.5" x14ac:dyDescent="0.25">
      <c r="A2211" s="3">
        <f>TITRES_STAT!B2214</f>
        <v>45224</v>
      </c>
      <c r="B2211" s="6">
        <f>TITRES_STAT!C2214</f>
        <v>34</v>
      </c>
      <c r="C2211" s="6">
        <f>TITRES_STAT!D2214</f>
        <v>24.875900000000001</v>
      </c>
      <c r="D2211" s="6">
        <f>TITRES_STAT!E2214</f>
        <v>3552</v>
      </c>
      <c r="E2211" s="2">
        <f t="shared" si="136"/>
        <v>3689274</v>
      </c>
      <c r="F2211" s="6" t="str">
        <f t="shared" si="139"/>
        <v>BEARISH</v>
      </c>
      <c r="G2211" s="6" t="str">
        <f t="shared" si="138"/>
        <v>NEUTRAL</v>
      </c>
      <c r="H2211" s="6" t="str">
        <f t="shared" si="137"/>
        <v>CONFIRMED BEARISH</v>
      </c>
    </row>
    <row r="2212" spans="1:8" ht="13.5" x14ac:dyDescent="0.25">
      <c r="A2212" s="3">
        <f>TITRES_STAT!B2215</f>
        <v>45225</v>
      </c>
      <c r="B2212" s="6">
        <f>TITRES_STAT!C2215</f>
        <v>34</v>
      </c>
      <c r="C2212" s="6">
        <f>TITRES_STAT!D2215</f>
        <v>24.875900000000001</v>
      </c>
      <c r="D2212" s="6">
        <f>TITRES_STAT!E2215</f>
        <v>142</v>
      </c>
      <c r="E2212" s="2">
        <f t="shared" si="136"/>
        <v>3689274</v>
      </c>
      <c r="F2212" s="6" t="str">
        <f t="shared" si="139"/>
        <v>BULLISH</v>
      </c>
      <c r="G2212" s="6" t="str">
        <f t="shared" si="138"/>
        <v>NEUTRAL</v>
      </c>
      <c r="H2212" s="6" t="str">
        <f t="shared" si="137"/>
        <v>NEUTRAL</v>
      </c>
    </row>
    <row r="2213" spans="1:8" ht="13.5" x14ac:dyDescent="0.25">
      <c r="A2213" s="3">
        <f>TITRES_STAT!B2216</f>
        <v>45226</v>
      </c>
      <c r="B2213" s="6">
        <f>TITRES_STAT!C2216</f>
        <v>33.99</v>
      </c>
      <c r="C2213" s="6">
        <f>TITRES_STAT!D2216</f>
        <v>24.868500000000001</v>
      </c>
      <c r="D2213" s="6">
        <f>TITRES_STAT!E2216</f>
        <v>1173</v>
      </c>
      <c r="E2213" s="2">
        <f t="shared" si="136"/>
        <v>3688101</v>
      </c>
      <c r="F2213" s="6" t="str">
        <f t="shared" si="139"/>
        <v>BULLISH</v>
      </c>
      <c r="G2213" s="6" t="str">
        <f t="shared" si="138"/>
        <v>NEUTRAL</v>
      </c>
      <c r="H2213" s="6" t="str">
        <f t="shared" si="137"/>
        <v>BULLISH DIVERGENCE</v>
      </c>
    </row>
    <row r="2214" spans="1:8" ht="13.5" x14ac:dyDescent="0.25">
      <c r="A2214" s="3">
        <f>TITRES_STAT!B2217</f>
        <v>45229</v>
      </c>
      <c r="B2214" s="6">
        <f>TITRES_STAT!C2217</f>
        <v>33.94</v>
      </c>
      <c r="C2214" s="6">
        <f>TITRES_STAT!D2217</f>
        <v>24.832000000000001</v>
      </c>
      <c r="D2214" s="6">
        <f>TITRES_STAT!E2217</f>
        <v>1432</v>
      </c>
      <c r="E2214" s="2">
        <f t="shared" si="136"/>
        <v>3686669</v>
      </c>
      <c r="F2214" s="6" t="str">
        <f t="shared" si="139"/>
        <v>BULLISH</v>
      </c>
      <c r="G2214" s="6" t="str">
        <f t="shared" si="138"/>
        <v>NEUTRAL</v>
      </c>
      <c r="H2214" s="6" t="str">
        <f t="shared" si="137"/>
        <v>BULLISH DIVERGENCE</v>
      </c>
    </row>
    <row r="2215" spans="1:8" ht="13.5" x14ac:dyDescent="0.25">
      <c r="A2215" s="3">
        <f>TITRES_STAT!B2218</f>
        <v>45230</v>
      </c>
      <c r="B2215" s="6">
        <f>TITRES_STAT!C2218</f>
        <v>33.9</v>
      </c>
      <c r="C2215" s="6">
        <f>TITRES_STAT!D2218</f>
        <v>24.802700000000002</v>
      </c>
      <c r="D2215" s="6">
        <f>TITRES_STAT!E2218</f>
        <v>993</v>
      </c>
      <c r="E2215" s="2">
        <f t="shared" si="136"/>
        <v>3685676</v>
      </c>
      <c r="F2215" s="6" t="str">
        <f t="shared" si="139"/>
        <v>BEARISH</v>
      </c>
      <c r="G2215" s="6" t="str">
        <f t="shared" si="138"/>
        <v>NEUTRAL</v>
      </c>
      <c r="H2215" s="6" t="str">
        <f t="shared" si="137"/>
        <v>CONFIRMED BEARISH</v>
      </c>
    </row>
    <row r="2216" spans="1:8" ht="13.5" x14ac:dyDescent="0.25">
      <c r="A2216" s="3">
        <f>TITRES_STAT!B2219</f>
        <v>45231</v>
      </c>
      <c r="B2216" s="6">
        <f>TITRES_STAT!C2219</f>
        <v>33.799999999999997</v>
      </c>
      <c r="C2216" s="6">
        <f>TITRES_STAT!D2219</f>
        <v>24.729500000000002</v>
      </c>
      <c r="D2216" s="6">
        <f>TITRES_STAT!E2219</f>
        <v>1201</v>
      </c>
      <c r="E2216" s="2">
        <f t="shared" si="136"/>
        <v>3684475</v>
      </c>
      <c r="F2216" s="6" t="str">
        <f t="shared" si="139"/>
        <v>BEARISH</v>
      </c>
      <c r="G2216" s="6" t="str">
        <f t="shared" si="138"/>
        <v>NEUTRAL</v>
      </c>
      <c r="H2216" s="6" t="str">
        <f t="shared" si="137"/>
        <v>CONFIRMED BEARISH</v>
      </c>
    </row>
    <row r="2217" spans="1:8" ht="13.5" x14ac:dyDescent="0.25">
      <c r="A2217" s="3">
        <f>TITRES_STAT!B2220</f>
        <v>45232</v>
      </c>
      <c r="B2217" s="6">
        <f>TITRES_STAT!C2220</f>
        <v>33.89</v>
      </c>
      <c r="C2217" s="6">
        <f>TITRES_STAT!D2220</f>
        <v>24.795400000000001</v>
      </c>
      <c r="D2217" s="6">
        <f>TITRES_STAT!E2220</f>
        <v>27</v>
      </c>
      <c r="E2217" s="2">
        <f t="shared" si="136"/>
        <v>3684502</v>
      </c>
      <c r="F2217" s="6" t="str">
        <f t="shared" si="139"/>
        <v>BEARISH</v>
      </c>
      <c r="G2217" s="6" t="str">
        <f t="shared" si="138"/>
        <v>NEUTRAL</v>
      </c>
      <c r="H2217" s="6" t="str">
        <f t="shared" si="137"/>
        <v>CONFIRMED BEARISH</v>
      </c>
    </row>
    <row r="2218" spans="1:8" ht="13.5" x14ac:dyDescent="0.25">
      <c r="A2218" s="3">
        <f>TITRES_STAT!B2221</f>
        <v>45233</v>
      </c>
      <c r="B2218" s="6">
        <f>TITRES_STAT!C2221</f>
        <v>33.5</v>
      </c>
      <c r="C2218" s="6">
        <f>TITRES_STAT!D2221</f>
        <v>24.51</v>
      </c>
      <c r="D2218" s="6">
        <f>TITRES_STAT!E2221</f>
        <v>3414</v>
      </c>
      <c r="E2218" s="2">
        <f t="shared" si="136"/>
        <v>3681088</v>
      </c>
      <c r="F2218" s="6" t="str">
        <f t="shared" si="139"/>
        <v>BEARISH</v>
      </c>
      <c r="G2218" s="6" t="str">
        <f t="shared" si="138"/>
        <v>NEUTRAL</v>
      </c>
      <c r="H2218" s="6" t="str">
        <f t="shared" si="137"/>
        <v>CONFIRMED BEARISH</v>
      </c>
    </row>
    <row r="2219" spans="1:8" ht="13.5" x14ac:dyDescent="0.25">
      <c r="A2219" s="3">
        <f>TITRES_STAT!B2222</f>
        <v>45236</v>
      </c>
      <c r="B2219" s="6">
        <f>TITRES_STAT!C2222</f>
        <v>33.700000000000003</v>
      </c>
      <c r="C2219" s="6">
        <f>TITRES_STAT!D2222</f>
        <v>24.656400000000001</v>
      </c>
      <c r="D2219" s="6">
        <f>TITRES_STAT!E2222</f>
        <v>1654</v>
      </c>
      <c r="E2219" s="2">
        <f t="shared" si="136"/>
        <v>3682742</v>
      </c>
      <c r="F2219" s="6" t="str">
        <f t="shared" si="139"/>
        <v>BEARISH</v>
      </c>
      <c r="G2219" s="6" t="str">
        <f t="shared" si="138"/>
        <v>NEUTRAL</v>
      </c>
      <c r="H2219" s="6" t="str">
        <f t="shared" si="137"/>
        <v>CONFIRMED BEARISH</v>
      </c>
    </row>
    <row r="2220" spans="1:8" ht="13.5" x14ac:dyDescent="0.25">
      <c r="A2220" s="3">
        <f>TITRES_STAT!B2223</f>
        <v>45237</v>
      </c>
      <c r="B2220" s="6">
        <f>TITRES_STAT!C2223</f>
        <v>33.75</v>
      </c>
      <c r="C2220" s="6">
        <f>TITRES_STAT!D2223</f>
        <v>24.692900000000002</v>
      </c>
      <c r="D2220" s="6">
        <f>TITRES_STAT!E2223</f>
        <v>3022</v>
      </c>
      <c r="E2220" s="2">
        <f t="shared" si="136"/>
        <v>3685764</v>
      </c>
      <c r="F2220" s="6" t="str">
        <f t="shared" si="139"/>
        <v>BULLISH</v>
      </c>
      <c r="G2220" s="6" t="str">
        <f t="shared" si="138"/>
        <v>NEUTRAL</v>
      </c>
      <c r="H2220" s="6" t="str">
        <f t="shared" si="137"/>
        <v>BULLISH DIVERGENCE</v>
      </c>
    </row>
    <row r="2221" spans="1:8" ht="13.5" x14ac:dyDescent="0.25">
      <c r="A2221" s="3">
        <f>TITRES_STAT!B2224</f>
        <v>45238</v>
      </c>
      <c r="B2221" s="6">
        <f>TITRES_STAT!C2224</f>
        <v>34</v>
      </c>
      <c r="C2221" s="6">
        <f>TITRES_STAT!D2224</f>
        <v>24.875900000000001</v>
      </c>
      <c r="D2221" s="6">
        <f>TITRES_STAT!E2224</f>
        <v>4367</v>
      </c>
      <c r="E2221" s="2">
        <f t="shared" si="136"/>
        <v>3690131</v>
      </c>
      <c r="F2221" s="6" t="str">
        <f t="shared" si="139"/>
        <v>BULLISH</v>
      </c>
      <c r="G2221" s="6" t="str">
        <f t="shared" si="138"/>
        <v>NEUTRAL</v>
      </c>
      <c r="H2221" s="6" t="str">
        <f t="shared" si="137"/>
        <v>CONFIRMED BULLISH</v>
      </c>
    </row>
    <row r="2222" spans="1:8" ht="13.5" x14ac:dyDescent="0.25">
      <c r="A2222" s="3">
        <f>TITRES_STAT!B2225</f>
        <v>45239</v>
      </c>
      <c r="B2222" s="6">
        <f>TITRES_STAT!C2225</f>
        <v>34</v>
      </c>
      <c r="C2222" s="6">
        <f>TITRES_STAT!D2225</f>
        <v>24.875900000000001</v>
      </c>
      <c r="D2222" s="6">
        <f>TITRES_STAT!E2225</f>
        <v>0</v>
      </c>
      <c r="E2222" s="2">
        <f t="shared" si="136"/>
        <v>3690131</v>
      </c>
      <c r="F2222" s="6" t="str">
        <f t="shared" si="139"/>
        <v>BULLISH</v>
      </c>
      <c r="G2222" s="6" t="str">
        <f t="shared" si="138"/>
        <v>NEUTRAL</v>
      </c>
      <c r="H2222" s="6" t="str">
        <f t="shared" si="137"/>
        <v>CONFIRMED BULLISH</v>
      </c>
    </row>
    <row r="2223" spans="1:8" ht="13.5" x14ac:dyDescent="0.25">
      <c r="A2223" s="3">
        <f>TITRES_STAT!B2226</f>
        <v>45240</v>
      </c>
      <c r="B2223" s="6">
        <f>TITRES_STAT!C2226</f>
        <v>34</v>
      </c>
      <c r="C2223" s="6">
        <f>TITRES_STAT!D2226</f>
        <v>24.875900000000001</v>
      </c>
      <c r="D2223" s="6">
        <f>TITRES_STAT!E2226</f>
        <v>991</v>
      </c>
      <c r="E2223" s="2">
        <f t="shared" si="136"/>
        <v>3690131</v>
      </c>
      <c r="F2223" s="6" t="str">
        <f t="shared" si="139"/>
        <v>BULLISH</v>
      </c>
      <c r="G2223" s="6" t="str">
        <f t="shared" si="138"/>
        <v>NEUTRAL</v>
      </c>
      <c r="H2223" s="6" t="str">
        <f t="shared" si="137"/>
        <v>CONFIRMED BULLISH</v>
      </c>
    </row>
    <row r="2224" spans="1:8" ht="13.5" x14ac:dyDescent="0.25">
      <c r="A2224" s="3">
        <f>TITRES_STAT!B2227</f>
        <v>45243</v>
      </c>
      <c r="B2224" s="6">
        <f>TITRES_STAT!C2227</f>
        <v>33.99</v>
      </c>
      <c r="C2224" s="6">
        <f>TITRES_STAT!D2227</f>
        <v>24.868500000000001</v>
      </c>
      <c r="D2224" s="6">
        <f>TITRES_STAT!E2227</f>
        <v>379</v>
      </c>
      <c r="E2224" s="2">
        <f t="shared" si="136"/>
        <v>3689752</v>
      </c>
      <c r="F2224" s="6" t="str">
        <f t="shared" si="139"/>
        <v>BULLISH</v>
      </c>
      <c r="G2224" s="6" t="str">
        <f t="shared" si="138"/>
        <v>NEUTRAL</v>
      </c>
      <c r="H2224" s="6" t="str">
        <f t="shared" si="137"/>
        <v>CONFIRMED BULLISH</v>
      </c>
    </row>
    <row r="2225" spans="1:8" ht="13.5" x14ac:dyDescent="0.25">
      <c r="A2225" s="3">
        <f>TITRES_STAT!B2228</f>
        <v>45244</v>
      </c>
      <c r="B2225" s="6">
        <f>TITRES_STAT!C2228</f>
        <v>33.9</v>
      </c>
      <c r="C2225" s="6">
        <f>TITRES_STAT!D2228</f>
        <v>24.802700000000002</v>
      </c>
      <c r="D2225" s="6">
        <f>TITRES_STAT!E2228</f>
        <v>282</v>
      </c>
      <c r="E2225" s="2">
        <f t="shared" si="136"/>
        <v>3689470</v>
      </c>
      <c r="F2225" s="6" t="str">
        <f t="shared" si="139"/>
        <v>BULLISH</v>
      </c>
      <c r="G2225" s="6" t="str">
        <f t="shared" si="138"/>
        <v>NEUTRAL</v>
      </c>
      <c r="H2225" s="6" t="str">
        <f t="shared" si="137"/>
        <v>CONFIRMED BULLISH</v>
      </c>
    </row>
    <row r="2226" spans="1:8" ht="13.5" x14ac:dyDescent="0.25">
      <c r="A2226" s="3">
        <f>TITRES_STAT!B2229</f>
        <v>45245</v>
      </c>
      <c r="B2226" s="6">
        <f>TITRES_STAT!C2229</f>
        <v>33.700000000000003</v>
      </c>
      <c r="C2226" s="6">
        <f>TITRES_STAT!D2229</f>
        <v>24.656400000000001</v>
      </c>
      <c r="D2226" s="6">
        <f>TITRES_STAT!E2229</f>
        <v>1098</v>
      </c>
      <c r="E2226" s="2">
        <f t="shared" si="136"/>
        <v>3688372</v>
      </c>
      <c r="F2226" s="6" t="str">
        <f t="shared" si="139"/>
        <v>BEARISH</v>
      </c>
      <c r="G2226" s="6" t="str">
        <f t="shared" si="138"/>
        <v>NEUTRAL</v>
      </c>
      <c r="H2226" s="6" t="str">
        <f t="shared" si="137"/>
        <v>CONFIRMED BEARISH</v>
      </c>
    </row>
    <row r="2227" spans="1:8" ht="13.5" x14ac:dyDescent="0.25">
      <c r="A2227" s="3">
        <f>TITRES_STAT!B2230</f>
        <v>45246</v>
      </c>
      <c r="B2227" s="6">
        <f>TITRES_STAT!C2230</f>
        <v>33.4</v>
      </c>
      <c r="C2227" s="6">
        <f>TITRES_STAT!D2230</f>
        <v>24.436900000000001</v>
      </c>
      <c r="D2227" s="6">
        <f>TITRES_STAT!E2230</f>
        <v>591</v>
      </c>
      <c r="E2227" s="2">
        <f t="shared" si="136"/>
        <v>3687781</v>
      </c>
      <c r="F2227" s="6" t="str">
        <f t="shared" si="139"/>
        <v>BEARISH</v>
      </c>
      <c r="G2227" s="6" t="str">
        <f t="shared" si="138"/>
        <v>NEUTRAL</v>
      </c>
      <c r="H2227" s="6" t="str">
        <f t="shared" si="137"/>
        <v>CONFIRMED BEARISH</v>
      </c>
    </row>
    <row r="2228" spans="1:8" ht="13.5" x14ac:dyDescent="0.25">
      <c r="A2228" s="3">
        <f>TITRES_STAT!B2231</f>
        <v>45247</v>
      </c>
      <c r="B2228" s="6">
        <f>TITRES_STAT!C2231</f>
        <v>33.4</v>
      </c>
      <c r="C2228" s="6">
        <f>TITRES_STAT!D2231</f>
        <v>24.436900000000001</v>
      </c>
      <c r="D2228" s="6">
        <f>TITRES_STAT!E2231</f>
        <v>4017</v>
      </c>
      <c r="E2228" s="2">
        <f t="shared" si="136"/>
        <v>3687781</v>
      </c>
      <c r="F2228" s="6" t="str">
        <f t="shared" si="139"/>
        <v>BEARISH</v>
      </c>
      <c r="G2228" s="6" t="str">
        <f t="shared" si="138"/>
        <v>NEUTRAL</v>
      </c>
      <c r="H2228" s="6" t="str">
        <f t="shared" si="137"/>
        <v>CONFIRMED BEARISH</v>
      </c>
    </row>
    <row r="2229" spans="1:8" ht="13.5" x14ac:dyDescent="0.25">
      <c r="A2229" s="3">
        <f>TITRES_STAT!B2232</f>
        <v>45250</v>
      </c>
      <c r="B2229" s="6">
        <f>TITRES_STAT!C2232</f>
        <v>33.35</v>
      </c>
      <c r="C2229" s="6">
        <f>TITRES_STAT!D2232</f>
        <v>24.400300000000001</v>
      </c>
      <c r="D2229" s="6">
        <f>TITRES_STAT!E2232</f>
        <v>1001</v>
      </c>
      <c r="E2229" s="2">
        <f t="shared" si="136"/>
        <v>3686780</v>
      </c>
      <c r="F2229" s="6" t="str">
        <f t="shared" si="139"/>
        <v>BEARISH</v>
      </c>
      <c r="G2229" s="6" t="str">
        <f t="shared" si="138"/>
        <v>NEUTRAL</v>
      </c>
      <c r="H2229" s="6" t="str">
        <f t="shared" si="137"/>
        <v>CONFIRMED BEARISH</v>
      </c>
    </row>
    <row r="2230" spans="1:8" ht="13.5" x14ac:dyDescent="0.25">
      <c r="A2230" s="3">
        <f>TITRES_STAT!B2233</f>
        <v>45251</v>
      </c>
      <c r="B2230" s="6">
        <f>TITRES_STAT!C2233</f>
        <v>33.28</v>
      </c>
      <c r="C2230" s="6">
        <f>TITRES_STAT!D2233</f>
        <v>24.3491</v>
      </c>
      <c r="D2230" s="6">
        <f>TITRES_STAT!E2233</f>
        <v>4363</v>
      </c>
      <c r="E2230" s="2">
        <f t="shared" si="136"/>
        <v>3682417</v>
      </c>
      <c r="F2230" s="6" t="str">
        <f t="shared" si="139"/>
        <v>BEARISH</v>
      </c>
      <c r="G2230" s="6" t="str">
        <f t="shared" si="138"/>
        <v>NEUTRAL</v>
      </c>
      <c r="H2230" s="6" t="str">
        <f t="shared" si="137"/>
        <v>CONFIRMED BEARISH</v>
      </c>
    </row>
    <row r="2231" spans="1:8" ht="13.5" x14ac:dyDescent="0.25">
      <c r="A2231" s="3">
        <f>TITRES_STAT!B2234</f>
        <v>45252</v>
      </c>
      <c r="B2231" s="6">
        <f>TITRES_STAT!C2234</f>
        <v>33.25</v>
      </c>
      <c r="C2231" s="6">
        <f>TITRES_STAT!D2234</f>
        <v>24.327100000000002</v>
      </c>
      <c r="D2231" s="6">
        <f>TITRES_STAT!E2234</f>
        <v>4889</v>
      </c>
      <c r="E2231" s="2">
        <f t="shared" si="136"/>
        <v>3677528</v>
      </c>
      <c r="F2231" s="6" t="str">
        <f t="shared" si="139"/>
        <v>BEARISH</v>
      </c>
      <c r="G2231" s="6" t="str">
        <f t="shared" si="138"/>
        <v>NEUTRAL</v>
      </c>
      <c r="H2231" s="6" t="str">
        <f t="shared" si="137"/>
        <v>CONFIRMED BEARISH</v>
      </c>
    </row>
    <row r="2232" spans="1:8" ht="13.5" x14ac:dyDescent="0.25">
      <c r="A2232" s="3">
        <f>TITRES_STAT!B2235</f>
        <v>45253</v>
      </c>
      <c r="B2232" s="6">
        <f>TITRES_STAT!C2235</f>
        <v>33.1</v>
      </c>
      <c r="C2232" s="6">
        <f>TITRES_STAT!D2235</f>
        <v>24.217400000000001</v>
      </c>
      <c r="D2232" s="6">
        <f>TITRES_STAT!E2235</f>
        <v>4730</v>
      </c>
      <c r="E2232" s="2">
        <f t="shared" si="136"/>
        <v>3672798</v>
      </c>
      <c r="F2232" s="6" t="str">
        <f t="shared" si="139"/>
        <v>BEARISH</v>
      </c>
      <c r="G2232" s="6" t="str">
        <f t="shared" si="138"/>
        <v>NEUTRAL</v>
      </c>
      <c r="H2232" s="6" t="str">
        <f t="shared" si="137"/>
        <v>CONFIRMED BEARISH</v>
      </c>
    </row>
    <row r="2233" spans="1:8" ht="13.5" x14ac:dyDescent="0.25">
      <c r="A2233" s="3">
        <f>TITRES_STAT!B2236</f>
        <v>45254</v>
      </c>
      <c r="B2233" s="6">
        <f>TITRES_STAT!C2236</f>
        <v>33.06</v>
      </c>
      <c r="C2233" s="6">
        <f>TITRES_STAT!D2236</f>
        <v>24.188099999999999</v>
      </c>
      <c r="D2233" s="6">
        <f>TITRES_STAT!E2236</f>
        <v>627</v>
      </c>
      <c r="E2233" s="2">
        <f t="shared" si="136"/>
        <v>3672171</v>
      </c>
      <c r="F2233" s="6" t="str">
        <f t="shared" si="139"/>
        <v>BEARISH</v>
      </c>
      <c r="G2233" s="6" t="str">
        <f t="shared" si="138"/>
        <v>NEUTRAL</v>
      </c>
      <c r="H2233" s="6" t="str">
        <f t="shared" si="137"/>
        <v>CONFIRMED BEARISH</v>
      </c>
    </row>
    <row r="2234" spans="1:8" ht="13.5" x14ac:dyDescent="0.25">
      <c r="A2234" s="3">
        <f>TITRES_STAT!B2237</f>
        <v>45257</v>
      </c>
      <c r="B2234" s="6">
        <f>TITRES_STAT!C2237</f>
        <v>32.590000000000003</v>
      </c>
      <c r="C2234" s="6">
        <f>TITRES_STAT!D2237</f>
        <v>23.844200000000001</v>
      </c>
      <c r="D2234" s="6">
        <f>TITRES_STAT!E2237</f>
        <v>15379</v>
      </c>
      <c r="E2234" s="2">
        <f t="shared" si="136"/>
        <v>3656792</v>
      </c>
      <c r="F2234" s="6" t="str">
        <f t="shared" si="139"/>
        <v>BEARISH</v>
      </c>
      <c r="G2234" s="6" t="str">
        <f t="shared" si="138"/>
        <v>NEUTRAL</v>
      </c>
      <c r="H2234" s="6" t="str">
        <f t="shared" si="137"/>
        <v>CONFIRMED BEARISH</v>
      </c>
    </row>
    <row r="2235" spans="1:8" ht="13.5" x14ac:dyDescent="0.25">
      <c r="A2235" s="3">
        <f>TITRES_STAT!B2238</f>
        <v>45258</v>
      </c>
      <c r="B2235" s="6">
        <f>TITRES_STAT!C2238</f>
        <v>32.700000000000003</v>
      </c>
      <c r="C2235" s="6">
        <f>TITRES_STAT!D2238</f>
        <v>23.924700000000001</v>
      </c>
      <c r="D2235" s="6">
        <f>TITRES_STAT!E2238</f>
        <v>1902</v>
      </c>
      <c r="E2235" s="2">
        <f t="shared" si="136"/>
        <v>3658694</v>
      </c>
      <c r="F2235" s="6" t="str">
        <f t="shared" si="139"/>
        <v>BEARISH</v>
      </c>
      <c r="G2235" s="6" t="str">
        <f t="shared" si="138"/>
        <v>NEUTRAL</v>
      </c>
      <c r="H2235" s="6" t="str">
        <f t="shared" si="137"/>
        <v>CONFIRMED BEARISH</v>
      </c>
    </row>
    <row r="2236" spans="1:8" ht="13.5" x14ac:dyDescent="0.25">
      <c r="A2236" s="3">
        <f>TITRES_STAT!B2239</f>
        <v>45259</v>
      </c>
      <c r="B2236" s="6">
        <f>TITRES_STAT!C2239</f>
        <v>32.700000000000003</v>
      </c>
      <c r="C2236" s="6">
        <f>TITRES_STAT!D2239</f>
        <v>23.924700000000001</v>
      </c>
      <c r="D2236" s="6">
        <f>TITRES_STAT!E2239</f>
        <v>0</v>
      </c>
      <c r="E2236" s="2">
        <f t="shared" si="136"/>
        <v>3658694</v>
      </c>
      <c r="F2236" s="6" t="str">
        <f t="shared" si="139"/>
        <v>BEARISH</v>
      </c>
      <c r="G2236" s="6" t="str">
        <f t="shared" si="138"/>
        <v>NEUTRAL</v>
      </c>
      <c r="H2236" s="6" t="str">
        <f t="shared" si="137"/>
        <v>CONFIRMED BEARISH</v>
      </c>
    </row>
    <row r="2237" spans="1:8" ht="13.5" x14ac:dyDescent="0.25">
      <c r="A2237" s="3">
        <f>TITRES_STAT!B2240</f>
        <v>45260</v>
      </c>
      <c r="B2237" s="6">
        <f>TITRES_STAT!C2240</f>
        <v>32.700000000000003</v>
      </c>
      <c r="C2237" s="6">
        <f>TITRES_STAT!D2240</f>
        <v>23.924700000000001</v>
      </c>
      <c r="D2237" s="6">
        <f>TITRES_STAT!E2240</f>
        <v>0</v>
      </c>
      <c r="E2237" s="2">
        <f t="shared" si="136"/>
        <v>3658694</v>
      </c>
      <c r="F2237" s="6" t="str">
        <f t="shared" si="139"/>
        <v>BEARISH</v>
      </c>
      <c r="G2237" s="6" t="str">
        <f t="shared" si="138"/>
        <v>NEUTRAL</v>
      </c>
      <c r="H2237" s="6" t="str">
        <f t="shared" si="137"/>
        <v>CONFIRMED BEARISH</v>
      </c>
    </row>
    <row r="2238" spans="1:8" ht="13.5" x14ac:dyDescent="0.25">
      <c r="A2238" s="3">
        <f>TITRES_STAT!B2241</f>
        <v>45261</v>
      </c>
      <c r="B2238" s="6">
        <f>TITRES_STAT!C2241</f>
        <v>32.49</v>
      </c>
      <c r="C2238" s="6">
        <f>TITRES_STAT!D2241</f>
        <v>23.771100000000001</v>
      </c>
      <c r="D2238" s="6">
        <f>TITRES_STAT!E2241</f>
        <v>3245</v>
      </c>
      <c r="E2238" s="2">
        <f t="shared" si="136"/>
        <v>3655449</v>
      </c>
      <c r="F2238" s="6" t="str">
        <f t="shared" si="139"/>
        <v>BEARISH</v>
      </c>
      <c r="G2238" s="6" t="str">
        <f t="shared" si="138"/>
        <v>NEUTRAL</v>
      </c>
      <c r="H2238" s="6" t="str">
        <f t="shared" si="137"/>
        <v>CONFIRMED BEARISH</v>
      </c>
    </row>
    <row r="2239" spans="1:8" ht="13.5" x14ac:dyDescent="0.25">
      <c r="A2239" s="3">
        <f>TITRES_STAT!B2242</f>
        <v>45264</v>
      </c>
      <c r="B2239" s="6">
        <f>TITRES_STAT!C2242</f>
        <v>32.46</v>
      </c>
      <c r="C2239" s="6">
        <f>TITRES_STAT!D2242</f>
        <v>23.749099999999999</v>
      </c>
      <c r="D2239" s="6">
        <f>TITRES_STAT!E2242</f>
        <v>7269</v>
      </c>
      <c r="E2239" s="2">
        <f t="shared" si="136"/>
        <v>3648180</v>
      </c>
      <c r="F2239" s="6" t="str">
        <f t="shared" si="139"/>
        <v>BEARISH</v>
      </c>
      <c r="G2239" s="6" t="str">
        <f t="shared" si="138"/>
        <v>NEUTRAL</v>
      </c>
      <c r="H2239" s="6" t="str">
        <f t="shared" si="137"/>
        <v>CONFIRMED BEARISH</v>
      </c>
    </row>
    <row r="2240" spans="1:8" ht="13.5" x14ac:dyDescent="0.25">
      <c r="A2240" s="3">
        <f>TITRES_STAT!B2243</f>
        <v>45265</v>
      </c>
      <c r="B2240" s="6">
        <f>TITRES_STAT!C2243</f>
        <v>32.4</v>
      </c>
      <c r="C2240" s="6">
        <f>TITRES_STAT!D2243</f>
        <v>23.705200000000001</v>
      </c>
      <c r="D2240" s="6">
        <f>TITRES_STAT!E2243</f>
        <v>1382</v>
      </c>
      <c r="E2240" s="2">
        <f t="shared" si="136"/>
        <v>3646798</v>
      </c>
      <c r="F2240" s="6" t="str">
        <f t="shared" si="139"/>
        <v>BEARISH</v>
      </c>
      <c r="G2240" s="6" t="str">
        <f t="shared" si="138"/>
        <v>NEUTRAL</v>
      </c>
      <c r="H2240" s="6" t="str">
        <f t="shared" si="137"/>
        <v>CONFIRMED BEARISH</v>
      </c>
    </row>
    <row r="2241" spans="1:8" ht="13.5" x14ac:dyDescent="0.25">
      <c r="A2241" s="3">
        <f>TITRES_STAT!B2244</f>
        <v>45266</v>
      </c>
      <c r="B2241" s="6">
        <f>TITRES_STAT!C2244</f>
        <v>32.4</v>
      </c>
      <c r="C2241" s="6">
        <f>TITRES_STAT!D2244</f>
        <v>23.705200000000001</v>
      </c>
      <c r="D2241" s="6">
        <f>TITRES_STAT!E2244</f>
        <v>1978</v>
      </c>
      <c r="E2241" s="2">
        <f t="shared" si="136"/>
        <v>3646798</v>
      </c>
      <c r="F2241" s="6" t="str">
        <f t="shared" si="139"/>
        <v>BEARISH</v>
      </c>
      <c r="G2241" s="6" t="str">
        <f t="shared" si="138"/>
        <v>NEUTRAL</v>
      </c>
      <c r="H2241" s="6" t="str">
        <f t="shared" si="137"/>
        <v>CONFIRMED BEARISH</v>
      </c>
    </row>
    <row r="2242" spans="1:8" ht="13.5" x14ac:dyDescent="0.25">
      <c r="A2242" s="3">
        <f>TITRES_STAT!B2245</f>
        <v>45267</v>
      </c>
      <c r="B2242" s="6">
        <f>TITRES_STAT!C2245</f>
        <v>32</v>
      </c>
      <c r="C2242" s="6">
        <f>TITRES_STAT!D2245</f>
        <v>23.412600000000001</v>
      </c>
      <c r="D2242" s="6">
        <f>TITRES_STAT!E2245</f>
        <v>5261</v>
      </c>
      <c r="E2242" s="2">
        <f t="shared" si="136"/>
        <v>3641537</v>
      </c>
      <c r="F2242" s="6" t="str">
        <f t="shared" si="139"/>
        <v>BEARISH</v>
      </c>
      <c r="G2242" s="6" t="str">
        <f t="shared" si="138"/>
        <v>NEUTRAL</v>
      </c>
      <c r="H2242" s="6" t="str">
        <f t="shared" si="137"/>
        <v>CONFIRMED BEARISH</v>
      </c>
    </row>
    <row r="2243" spans="1:8" ht="13.5" x14ac:dyDescent="0.25">
      <c r="A2243" s="3">
        <f>TITRES_STAT!B2246</f>
        <v>45268</v>
      </c>
      <c r="B2243" s="6">
        <f>TITRES_STAT!C2246</f>
        <v>31.85</v>
      </c>
      <c r="C2243" s="6">
        <f>TITRES_STAT!D2246</f>
        <v>23.302800000000001</v>
      </c>
      <c r="D2243" s="6">
        <f>TITRES_STAT!E2246</f>
        <v>8090</v>
      </c>
      <c r="E2243" s="2">
        <f t="shared" si="136"/>
        <v>3633447</v>
      </c>
      <c r="F2243" s="6" t="str">
        <f t="shared" si="139"/>
        <v>BEARISH</v>
      </c>
      <c r="G2243" s="6" t="str">
        <f t="shared" si="138"/>
        <v>NEUTRAL</v>
      </c>
      <c r="H2243" s="6" t="str">
        <f t="shared" si="137"/>
        <v>CONFIRMED BEARISH</v>
      </c>
    </row>
    <row r="2244" spans="1:8" ht="13.5" x14ac:dyDescent="0.25">
      <c r="A2244" s="3">
        <f>TITRES_STAT!B2247</f>
        <v>45271</v>
      </c>
      <c r="B2244" s="6">
        <f>TITRES_STAT!C2247</f>
        <v>31.65</v>
      </c>
      <c r="C2244" s="6">
        <f>TITRES_STAT!D2247</f>
        <v>23.156500000000001</v>
      </c>
      <c r="D2244" s="6">
        <f>TITRES_STAT!E2247</f>
        <v>1517</v>
      </c>
      <c r="E2244" s="2">
        <f t="shared" ref="E2244:E2307" si="140">IF(B2244&gt;B2243, E2243+D2244, IF(B2244&lt;B2243, E2243-D2244, E2243))</f>
        <v>3631930</v>
      </c>
      <c r="F2244" s="6" t="str">
        <f t="shared" si="139"/>
        <v>BEARISH</v>
      </c>
      <c r="G2244" s="6" t="str">
        <f t="shared" si="138"/>
        <v>NEUTRAL</v>
      </c>
      <c r="H2244" s="6" t="str">
        <f t="shared" si="137"/>
        <v>CONFIRMED BEARISH</v>
      </c>
    </row>
    <row r="2245" spans="1:8" ht="13.5" x14ac:dyDescent="0.25">
      <c r="A2245" s="3">
        <f>TITRES_STAT!B2248</f>
        <v>45272</v>
      </c>
      <c r="B2245" s="6">
        <f>TITRES_STAT!C2248</f>
        <v>31.45</v>
      </c>
      <c r="C2245" s="6">
        <f>TITRES_STAT!D2248</f>
        <v>23.010200000000001</v>
      </c>
      <c r="D2245" s="6">
        <f>TITRES_STAT!E2248</f>
        <v>1885</v>
      </c>
      <c r="E2245" s="2">
        <f t="shared" si="140"/>
        <v>3630045</v>
      </c>
      <c r="F2245" s="6" t="str">
        <f t="shared" si="139"/>
        <v>BEARISH</v>
      </c>
      <c r="G2245" s="6" t="str">
        <f t="shared" si="138"/>
        <v>NEUTRAL</v>
      </c>
      <c r="H2245" s="6" t="str">
        <f t="shared" si="137"/>
        <v>CONFIRMED BEARISH</v>
      </c>
    </row>
    <row r="2246" spans="1:8" ht="13.5" x14ac:dyDescent="0.25">
      <c r="A2246" s="3">
        <f>TITRES_STAT!B2249</f>
        <v>45273</v>
      </c>
      <c r="B2246" s="6">
        <f>TITRES_STAT!C2249</f>
        <v>31.4</v>
      </c>
      <c r="C2246" s="6">
        <f>TITRES_STAT!D2249</f>
        <v>22.973600000000001</v>
      </c>
      <c r="D2246" s="6">
        <f>TITRES_STAT!E2249</f>
        <v>13131</v>
      </c>
      <c r="E2246" s="2">
        <f t="shared" si="140"/>
        <v>3616914</v>
      </c>
      <c r="F2246" s="6" t="str">
        <f t="shared" si="139"/>
        <v>BEARISH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BEARISH</v>
      </c>
    </row>
    <row r="2247" spans="1:8" ht="13.5" x14ac:dyDescent="0.25">
      <c r="A2247" s="3">
        <f>TITRES_STAT!B2250</f>
        <v>45274</v>
      </c>
      <c r="B2247" s="6">
        <f>TITRES_STAT!C2250</f>
        <v>33</v>
      </c>
      <c r="C2247" s="6">
        <f>TITRES_STAT!D2250</f>
        <v>24.144200000000001</v>
      </c>
      <c r="D2247" s="6">
        <f>TITRES_STAT!E2250</f>
        <v>16869</v>
      </c>
      <c r="E2247" s="2">
        <f t="shared" si="140"/>
        <v>3633783</v>
      </c>
      <c r="F2247" s="6" t="str">
        <f t="shared" si="139"/>
        <v>BEARISH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BEARISH DIVERGENCE</v>
      </c>
    </row>
    <row r="2248" spans="1:8" ht="13.5" x14ac:dyDescent="0.25">
      <c r="A2248" s="3">
        <f>TITRES_STAT!B2251</f>
        <v>45275</v>
      </c>
      <c r="B2248" s="6">
        <f>TITRES_STAT!C2251</f>
        <v>33.9</v>
      </c>
      <c r="C2248" s="6">
        <f>TITRES_STAT!D2251</f>
        <v>24.802700000000002</v>
      </c>
      <c r="D2248" s="6">
        <f>TITRES_STAT!E2251</f>
        <v>39557</v>
      </c>
      <c r="E2248" s="2">
        <f t="shared" si="140"/>
        <v>3673340</v>
      </c>
      <c r="F2248" s="6" t="str">
        <f t="shared" ref="F2248:F2311" si="143">IF(E2248&gt;E2243,"BULLISH",IF(E2248&lt;E2243,"BEARISH","NEUTRAL"))</f>
        <v>BULLISH</v>
      </c>
      <c r="G2248" s="6" t="str">
        <f t="shared" si="142"/>
        <v>NEUTRAL</v>
      </c>
      <c r="H2248" s="6" t="str">
        <f t="shared" si="141"/>
        <v>CONFIRMED BULLISH</v>
      </c>
    </row>
    <row r="2249" spans="1:8" ht="13.5" x14ac:dyDescent="0.25">
      <c r="A2249" s="3">
        <f>TITRES_STAT!B2252</f>
        <v>45278</v>
      </c>
      <c r="B2249" s="6">
        <f>TITRES_STAT!C2252</f>
        <v>33.9</v>
      </c>
      <c r="C2249" s="6">
        <f>TITRES_STAT!D2252</f>
        <v>24.802700000000002</v>
      </c>
      <c r="D2249" s="6">
        <f>TITRES_STAT!E2252</f>
        <v>15423</v>
      </c>
      <c r="E2249" s="2">
        <f t="shared" si="140"/>
        <v>3673340</v>
      </c>
      <c r="F2249" s="6" t="str">
        <f t="shared" si="143"/>
        <v>BULLISH</v>
      </c>
      <c r="G2249" s="6" t="str">
        <f t="shared" si="142"/>
        <v>NEUTRAL</v>
      </c>
      <c r="H2249" s="6" t="str">
        <f t="shared" si="141"/>
        <v>CONFIRMED BULLISH</v>
      </c>
    </row>
    <row r="2250" spans="1:8" ht="13.5" x14ac:dyDescent="0.25">
      <c r="A2250" s="3">
        <f>TITRES_STAT!B2253</f>
        <v>45279</v>
      </c>
      <c r="B2250" s="6">
        <f>TITRES_STAT!C2253</f>
        <v>33.6</v>
      </c>
      <c r="C2250" s="6">
        <f>TITRES_STAT!D2253</f>
        <v>24.583200000000001</v>
      </c>
      <c r="D2250" s="6">
        <f>TITRES_STAT!E2253</f>
        <v>9359</v>
      </c>
      <c r="E2250" s="2">
        <f t="shared" si="140"/>
        <v>3663981</v>
      </c>
      <c r="F2250" s="6" t="str">
        <f t="shared" si="143"/>
        <v>BULLISH</v>
      </c>
      <c r="G2250" s="6" t="str">
        <f t="shared" si="142"/>
        <v>NEUTRAL</v>
      </c>
      <c r="H2250" s="6" t="str">
        <f t="shared" si="141"/>
        <v>CONFIRMED BULLISH</v>
      </c>
    </row>
    <row r="2251" spans="1:8" ht="13.5" x14ac:dyDescent="0.25">
      <c r="A2251" s="3">
        <f>TITRES_STAT!B2254</f>
        <v>45280</v>
      </c>
      <c r="B2251" s="6">
        <f>TITRES_STAT!C2254</f>
        <v>33.4</v>
      </c>
      <c r="C2251" s="6">
        <f>TITRES_STAT!D2254</f>
        <v>24.436900000000001</v>
      </c>
      <c r="D2251" s="6">
        <f>TITRES_STAT!E2254</f>
        <v>13057</v>
      </c>
      <c r="E2251" s="2">
        <f t="shared" si="140"/>
        <v>3650924</v>
      </c>
      <c r="F2251" s="6" t="str">
        <f t="shared" si="143"/>
        <v>BULLISH</v>
      </c>
      <c r="G2251" s="6" t="str">
        <f t="shared" si="142"/>
        <v>NEUTRAL</v>
      </c>
      <c r="H2251" s="6" t="str">
        <f t="shared" si="141"/>
        <v>CONFIRMED BULLISH</v>
      </c>
    </row>
    <row r="2252" spans="1:8" ht="13.5" x14ac:dyDescent="0.25">
      <c r="A2252" s="3">
        <f>TITRES_STAT!B2255</f>
        <v>45281</v>
      </c>
      <c r="B2252" s="6">
        <f>TITRES_STAT!C2255</f>
        <v>33.4</v>
      </c>
      <c r="C2252" s="6">
        <f>TITRES_STAT!D2255</f>
        <v>24.436900000000001</v>
      </c>
      <c r="D2252" s="6">
        <f>TITRES_STAT!E2255</f>
        <v>9551</v>
      </c>
      <c r="E2252" s="2">
        <f t="shared" si="140"/>
        <v>3650924</v>
      </c>
      <c r="F2252" s="6" t="str">
        <f t="shared" si="143"/>
        <v>BULLISH</v>
      </c>
      <c r="G2252" s="6" t="str">
        <f t="shared" si="142"/>
        <v>NEUTRAL</v>
      </c>
      <c r="H2252" s="6" t="str">
        <f t="shared" si="141"/>
        <v>CONFIRMED BULLISH</v>
      </c>
    </row>
    <row r="2253" spans="1:8" ht="13.5" x14ac:dyDescent="0.25">
      <c r="A2253" s="3">
        <f>TITRES_STAT!B2256</f>
        <v>45282</v>
      </c>
      <c r="B2253" s="6">
        <f>TITRES_STAT!C2256</f>
        <v>33.299999999999997</v>
      </c>
      <c r="C2253" s="6">
        <f>TITRES_STAT!D2256</f>
        <v>24.363700000000001</v>
      </c>
      <c r="D2253" s="6">
        <f>TITRES_STAT!E2256</f>
        <v>11975</v>
      </c>
      <c r="E2253" s="2">
        <f t="shared" si="140"/>
        <v>3638949</v>
      </c>
      <c r="F2253" s="6" t="str">
        <f t="shared" si="143"/>
        <v>BEARISH</v>
      </c>
      <c r="G2253" s="6" t="str">
        <f t="shared" si="142"/>
        <v>NEUTRAL</v>
      </c>
      <c r="H2253" s="6" t="str">
        <f t="shared" si="141"/>
        <v>CONFIRMED BEARISH</v>
      </c>
    </row>
    <row r="2254" spans="1:8" ht="13.5" x14ac:dyDescent="0.25">
      <c r="A2254" s="3">
        <f>TITRES_STAT!B2257</f>
        <v>45285</v>
      </c>
      <c r="B2254" s="6">
        <f>TITRES_STAT!C2257</f>
        <v>33.28</v>
      </c>
      <c r="C2254" s="6">
        <f>TITRES_STAT!D2257</f>
        <v>24.3491</v>
      </c>
      <c r="D2254" s="6">
        <f>TITRES_STAT!E2257</f>
        <v>25119</v>
      </c>
      <c r="E2254" s="2">
        <f t="shared" si="140"/>
        <v>3613830</v>
      </c>
      <c r="F2254" s="6" t="str">
        <f t="shared" si="143"/>
        <v>BEARISH</v>
      </c>
      <c r="G2254" s="6" t="str">
        <f t="shared" si="142"/>
        <v>NEUTRAL</v>
      </c>
      <c r="H2254" s="6" t="str">
        <f t="shared" si="141"/>
        <v>CONFIRMED BEARISH</v>
      </c>
    </row>
    <row r="2255" spans="1:8" ht="13.5" x14ac:dyDescent="0.25">
      <c r="A2255" s="3">
        <f>TITRES_STAT!B2258</f>
        <v>45286</v>
      </c>
      <c r="B2255" s="6">
        <f>TITRES_STAT!C2258</f>
        <v>33.299999999999997</v>
      </c>
      <c r="C2255" s="6">
        <f>TITRES_STAT!D2258</f>
        <v>24.363700000000001</v>
      </c>
      <c r="D2255" s="6">
        <f>TITRES_STAT!E2258</f>
        <v>9489</v>
      </c>
      <c r="E2255" s="2">
        <f t="shared" si="140"/>
        <v>3623319</v>
      </c>
      <c r="F2255" s="6" t="str">
        <f t="shared" si="143"/>
        <v>BEARISH</v>
      </c>
      <c r="G2255" s="6" t="str">
        <f t="shared" si="142"/>
        <v>NEUTRAL</v>
      </c>
      <c r="H2255" s="6" t="str">
        <f t="shared" si="141"/>
        <v>CONFIRMED BEARISH</v>
      </c>
    </row>
    <row r="2256" spans="1:8" ht="13.5" x14ac:dyDescent="0.25">
      <c r="A2256" s="3">
        <f>TITRES_STAT!B2259</f>
        <v>45287</v>
      </c>
      <c r="B2256" s="6">
        <f>TITRES_STAT!C2259</f>
        <v>33.5</v>
      </c>
      <c r="C2256" s="6">
        <f>TITRES_STAT!D2259</f>
        <v>24.51</v>
      </c>
      <c r="D2256" s="6">
        <f>TITRES_STAT!E2259</f>
        <v>5995</v>
      </c>
      <c r="E2256" s="2">
        <f t="shared" si="140"/>
        <v>3629314</v>
      </c>
      <c r="F2256" s="6" t="str">
        <f t="shared" si="143"/>
        <v>BEARISH</v>
      </c>
      <c r="G2256" s="6" t="str">
        <f t="shared" si="142"/>
        <v>NEUTRAL</v>
      </c>
      <c r="H2256" s="6" t="str">
        <f t="shared" si="141"/>
        <v>BEARISH DIVERGENCE</v>
      </c>
    </row>
    <row r="2257" spans="1:8" ht="13.5" x14ac:dyDescent="0.25">
      <c r="A2257" s="3">
        <f>TITRES_STAT!B2260</f>
        <v>45288</v>
      </c>
      <c r="B2257" s="6">
        <f>TITRES_STAT!C2260</f>
        <v>34</v>
      </c>
      <c r="C2257" s="6">
        <f>TITRES_STAT!D2260</f>
        <v>24.875900000000001</v>
      </c>
      <c r="D2257" s="6">
        <f>TITRES_STAT!E2260</f>
        <v>31488</v>
      </c>
      <c r="E2257" s="2">
        <f t="shared" si="140"/>
        <v>3660802</v>
      </c>
      <c r="F2257" s="6" t="str">
        <f t="shared" si="143"/>
        <v>BULLISH</v>
      </c>
      <c r="G2257" s="6" t="str">
        <f t="shared" si="142"/>
        <v>NEUTRAL</v>
      </c>
      <c r="H2257" s="6" t="str">
        <f t="shared" si="141"/>
        <v>CONFIRMED BULLISH</v>
      </c>
    </row>
    <row r="2258" spans="1:8" ht="13.5" x14ac:dyDescent="0.25">
      <c r="A2258" s="3">
        <f>TITRES_STAT!B2261</f>
        <v>45289</v>
      </c>
      <c r="B2258" s="6">
        <f>TITRES_STAT!C2261</f>
        <v>33.5</v>
      </c>
      <c r="C2258" s="6">
        <f>TITRES_STAT!D2261</f>
        <v>24.51</v>
      </c>
      <c r="D2258" s="6">
        <f>TITRES_STAT!E2261</f>
        <v>9076</v>
      </c>
      <c r="E2258" s="2">
        <f t="shared" si="140"/>
        <v>3651726</v>
      </c>
      <c r="F2258" s="6" t="str">
        <f t="shared" si="143"/>
        <v>BULLISH</v>
      </c>
      <c r="G2258" s="6" t="str">
        <f t="shared" si="142"/>
        <v>NEUTRAL</v>
      </c>
      <c r="H2258" s="6" t="str">
        <f t="shared" si="141"/>
        <v>CONFIRMED BULLISH</v>
      </c>
    </row>
    <row r="2259" spans="1:8" ht="13.5" x14ac:dyDescent="0.25">
      <c r="A2259" s="3">
        <f>TITRES_STAT!B2262</f>
        <v>45293</v>
      </c>
      <c r="B2259" s="6">
        <f>TITRES_STAT!C2262</f>
        <v>33.299999999999997</v>
      </c>
      <c r="C2259" s="6">
        <f>TITRES_STAT!D2262</f>
        <v>24.363700000000001</v>
      </c>
      <c r="D2259" s="6">
        <f>TITRES_STAT!E2262</f>
        <v>1576</v>
      </c>
      <c r="E2259" s="2">
        <f t="shared" si="140"/>
        <v>3650150</v>
      </c>
      <c r="F2259" s="6" t="str">
        <f t="shared" si="143"/>
        <v>BULLISH</v>
      </c>
      <c r="G2259" s="6" t="str">
        <f t="shared" si="142"/>
        <v>NEUTRAL</v>
      </c>
      <c r="H2259" s="6" t="str">
        <f t="shared" si="141"/>
        <v>CONFIRMED BULLISH</v>
      </c>
    </row>
    <row r="2260" spans="1:8" ht="13.5" x14ac:dyDescent="0.25">
      <c r="A2260" s="3">
        <f>TITRES_STAT!B2263</f>
        <v>45294</v>
      </c>
      <c r="B2260" s="6">
        <f>TITRES_STAT!C2263</f>
        <v>33</v>
      </c>
      <c r="C2260" s="6">
        <f>TITRES_STAT!D2263</f>
        <v>24.144200000000001</v>
      </c>
      <c r="D2260" s="6">
        <f>TITRES_STAT!E2263</f>
        <v>1271</v>
      </c>
      <c r="E2260" s="2">
        <f t="shared" si="140"/>
        <v>3648879</v>
      </c>
      <c r="F2260" s="6" t="str">
        <f t="shared" si="143"/>
        <v>BULLISH</v>
      </c>
      <c r="G2260" s="6" t="str">
        <f t="shared" si="142"/>
        <v>NEUTRAL</v>
      </c>
      <c r="H2260" s="6" t="str">
        <f t="shared" si="141"/>
        <v>BULLISH DIVERGENCE</v>
      </c>
    </row>
    <row r="2261" spans="1:8" ht="13.5" x14ac:dyDescent="0.25">
      <c r="A2261" s="3">
        <f>TITRES_STAT!B2264</f>
        <v>45295</v>
      </c>
      <c r="B2261" s="6">
        <f>TITRES_STAT!C2264</f>
        <v>33.15</v>
      </c>
      <c r="C2261" s="6">
        <f>TITRES_STAT!D2264</f>
        <v>24.254000000000001</v>
      </c>
      <c r="D2261" s="6">
        <f>TITRES_STAT!E2264</f>
        <v>1221</v>
      </c>
      <c r="E2261" s="2">
        <f t="shared" si="140"/>
        <v>3650100</v>
      </c>
      <c r="F2261" s="6" t="str">
        <f t="shared" si="143"/>
        <v>BULLISH</v>
      </c>
      <c r="G2261" s="6" t="str">
        <f t="shared" si="142"/>
        <v>NEUTRAL</v>
      </c>
      <c r="H2261" s="6" t="str">
        <f t="shared" si="141"/>
        <v>BULLISH DIVERGENCE</v>
      </c>
    </row>
    <row r="2262" spans="1:8" ht="13.5" x14ac:dyDescent="0.25">
      <c r="A2262" s="3">
        <f>TITRES_STAT!B2265</f>
        <v>45296</v>
      </c>
      <c r="B2262" s="6">
        <f>TITRES_STAT!C2265</f>
        <v>33</v>
      </c>
      <c r="C2262" s="6">
        <f>TITRES_STAT!D2265</f>
        <v>24.144200000000001</v>
      </c>
      <c r="D2262" s="6">
        <f>TITRES_STAT!E2265</f>
        <v>1551</v>
      </c>
      <c r="E2262" s="2">
        <f t="shared" si="140"/>
        <v>3648549</v>
      </c>
      <c r="F2262" s="6" t="str">
        <f t="shared" si="143"/>
        <v>BEARISH</v>
      </c>
      <c r="G2262" s="6" t="str">
        <f t="shared" si="142"/>
        <v>NEUTRAL</v>
      </c>
      <c r="H2262" s="6" t="str">
        <f t="shared" si="141"/>
        <v>CONFIRMED BEARISH</v>
      </c>
    </row>
    <row r="2263" spans="1:8" ht="13.5" x14ac:dyDescent="0.25">
      <c r="A2263" s="3">
        <f>TITRES_STAT!B2266</f>
        <v>45299</v>
      </c>
      <c r="B2263" s="6">
        <f>TITRES_STAT!C2266</f>
        <v>32.85</v>
      </c>
      <c r="C2263" s="6">
        <f>TITRES_STAT!D2266</f>
        <v>24.034500000000001</v>
      </c>
      <c r="D2263" s="6">
        <f>TITRES_STAT!E2266</f>
        <v>779</v>
      </c>
      <c r="E2263" s="2">
        <f t="shared" si="140"/>
        <v>3647770</v>
      </c>
      <c r="F2263" s="6" t="str">
        <f t="shared" si="143"/>
        <v>BEARISH</v>
      </c>
      <c r="G2263" s="6" t="str">
        <f t="shared" si="142"/>
        <v>NEUTRAL</v>
      </c>
      <c r="H2263" s="6" t="str">
        <f t="shared" si="141"/>
        <v>CONFIRMED BEARISH</v>
      </c>
    </row>
    <row r="2264" spans="1:8" ht="13.5" x14ac:dyDescent="0.25">
      <c r="A2264" s="3">
        <f>TITRES_STAT!B2267</f>
        <v>45300</v>
      </c>
      <c r="B2264" s="6">
        <f>TITRES_STAT!C2267</f>
        <v>32.9</v>
      </c>
      <c r="C2264" s="6">
        <f>TITRES_STAT!D2267</f>
        <v>24.071100000000001</v>
      </c>
      <c r="D2264" s="6">
        <f>TITRES_STAT!E2267</f>
        <v>860</v>
      </c>
      <c r="E2264" s="2">
        <f t="shared" si="140"/>
        <v>3648630</v>
      </c>
      <c r="F2264" s="6" t="str">
        <f t="shared" si="143"/>
        <v>BEARISH</v>
      </c>
      <c r="G2264" s="6" t="str">
        <f t="shared" si="142"/>
        <v>NEUTRAL</v>
      </c>
      <c r="H2264" s="6" t="str">
        <f t="shared" si="141"/>
        <v>CONFIRMED BEARISH</v>
      </c>
    </row>
    <row r="2265" spans="1:8" ht="13.5" x14ac:dyDescent="0.25">
      <c r="A2265" s="3">
        <f>TITRES_STAT!B2268</f>
        <v>45301</v>
      </c>
      <c r="B2265" s="6">
        <f>TITRES_STAT!C2268</f>
        <v>32.74</v>
      </c>
      <c r="C2265" s="6">
        <f>TITRES_STAT!D2268</f>
        <v>23.954000000000001</v>
      </c>
      <c r="D2265" s="6">
        <f>TITRES_STAT!E2268</f>
        <v>1622</v>
      </c>
      <c r="E2265" s="2">
        <f t="shared" si="140"/>
        <v>3647008</v>
      </c>
      <c r="F2265" s="6" t="str">
        <f t="shared" si="143"/>
        <v>BEARISH</v>
      </c>
      <c r="G2265" s="6" t="str">
        <f t="shared" si="142"/>
        <v>NEUTRAL</v>
      </c>
      <c r="H2265" s="6" t="str">
        <f t="shared" si="141"/>
        <v>CONFIRMED BEARISH</v>
      </c>
    </row>
    <row r="2266" spans="1:8" ht="13.5" x14ac:dyDescent="0.25">
      <c r="A2266" s="3">
        <f>TITRES_STAT!B2269</f>
        <v>45302</v>
      </c>
      <c r="B2266" s="6">
        <f>TITRES_STAT!C2269</f>
        <v>32.799999999999997</v>
      </c>
      <c r="C2266" s="6">
        <f>TITRES_STAT!D2269</f>
        <v>23.997900000000001</v>
      </c>
      <c r="D2266" s="6">
        <f>TITRES_STAT!E2269</f>
        <v>886</v>
      </c>
      <c r="E2266" s="2">
        <f t="shared" si="140"/>
        <v>3647894</v>
      </c>
      <c r="F2266" s="6" t="str">
        <f t="shared" si="143"/>
        <v>BEARISH</v>
      </c>
      <c r="G2266" s="6" t="str">
        <f t="shared" si="142"/>
        <v>NEUTRAL</v>
      </c>
      <c r="H2266" s="6" t="str">
        <f t="shared" si="141"/>
        <v>CONFIRMED BEARISH</v>
      </c>
    </row>
    <row r="2267" spans="1:8" ht="13.5" x14ac:dyDescent="0.25">
      <c r="A2267" s="3">
        <f>TITRES_STAT!B2270</f>
        <v>45303</v>
      </c>
      <c r="B2267" s="6">
        <f>TITRES_STAT!C2270</f>
        <v>33.090000000000003</v>
      </c>
      <c r="C2267" s="6">
        <f>TITRES_STAT!D2270</f>
        <v>24.210100000000001</v>
      </c>
      <c r="D2267" s="6">
        <f>TITRES_STAT!E2270</f>
        <v>543</v>
      </c>
      <c r="E2267" s="2">
        <f t="shared" si="140"/>
        <v>3648437</v>
      </c>
      <c r="F2267" s="6" t="str">
        <f t="shared" si="143"/>
        <v>BEARISH</v>
      </c>
      <c r="G2267" s="6" t="str">
        <f t="shared" si="142"/>
        <v>NEUTRAL</v>
      </c>
      <c r="H2267" s="6" t="str">
        <f t="shared" si="141"/>
        <v>BEARISH DIVERGENCE</v>
      </c>
    </row>
    <row r="2268" spans="1:8" ht="13.5" x14ac:dyDescent="0.25">
      <c r="A2268" s="3">
        <f>TITRES_STAT!B2271</f>
        <v>45306</v>
      </c>
      <c r="B2268" s="6">
        <f>TITRES_STAT!C2271</f>
        <v>33.07</v>
      </c>
      <c r="C2268" s="6">
        <f>TITRES_STAT!D2271</f>
        <v>24.195399999999999</v>
      </c>
      <c r="D2268" s="6">
        <f>TITRES_STAT!E2271</f>
        <v>1476</v>
      </c>
      <c r="E2268" s="2">
        <f t="shared" si="140"/>
        <v>3646961</v>
      </c>
      <c r="F2268" s="6" t="str">
        <f t="shared" si="143"/>
        <v>BEARISH</v>
      </c>
      <c r="G2268" s="6" t="str">
        <f t="shared" si="142"/>
        <v>NEUTRAL</v>
      </c>
      <c r="H2268" s="6" t="str">
        <f t="shared" si="141"/>
        <v>BEARISH DIVERGENCE</v>
      </c>
    </row>
    <row r="2269" spans="1:8" ht="13.5" x14ac:dyDescent="0.25">
      <c r="A2269" s="3">
        <f>TITRES_STAT!B2272</f>
        <v>45307</v>
      </c>
      <c r="B2269" s="6">
        <f>TITRES_STAT!C2272</f>
        <v>33.049999999999997</v>
      </c>
      <c r="C2269" s="6">
        <f>TITRES_STAT!D2272</f>
        <v>24.180800000000001</v>
      </c>
      <c r="D2269" s="6">
        <f>TITRES_STAT!E2272</f>
        <v>1324</v>
      </c>
      <c r="E2269" s="2">
        <f t="shared" si="140"/>
        <v>3645637</v>
      </c>
      <c r="F2269" s="6" t="str">
        <f t="shared" si="143"/>
        <v>BEARISH</v>
      </c>
      <c r="G2269" s="6" t="str">
        <f t="shared" si="142"/>
        <v>NEUTRAL</v>
      </c>
      <c r="H2269" s="6" t="str">
        <f t="shared" si="141"/>
        <v>BEARISH DIVERGENCE</v>
      </c>
    </row>
    <row r="2270" spans="1:8" ht="13.5" x14ac:dyDescent="0.25">
      <c r="A2270" s="3">
        <f>TITRES_STAT!B2273</f>
        <v>45308</v>
      </c>
      <c r="B2270" s="6">
        <f>TITRES_STAT!C2273</f>
        <v>33</v>
      </c>
      <c r="C2270" s="6">
        <f>TITRES_STAT!D2273</f>
        <v>24.144200000000001</v>
      </c>
      <c r="D2270" s="6">
        <f>TITRES_STAT!E2273</f>
        <v>39471</v>
      </c>
      <c r="E2270" s="2">
        <f t="shared" si="140"/>
        <v>3606166</v>
      </c>
      <c r="F2270" s="6" t="str">
        <f t="shared" si="143"/>
        <v>BEARISH</v>
      </c>
      <c r="G2270" s="6" t="str">
        <f t="shared" si="142"/>
        <v>NEUTRAL</v>
      </c>
      <c r="H2270" s="6" t="str">
        <f t="shared" si="141"/>
        <v>BEARISH DIVERGENCE</v>
      </c>
    </row>
    <row r="2271" spans="1:8" ht="13.5" x14ac:dyDescent="0.25">
      <c r="A2271" s="3">
        <f>TITRES_STAT!B2274</f>
        <v>45309</v>
      </c>
      <c r="B2271" s="6">
        <f>TITRES_STAT!C2274</f>
        <v>32.99</v>
      </c>
      <c r="C2271" s="6">
        <f>TITRES_STAT!D2274</f>
        <v>24.136900000000001</v>
      </c>
      <c r="D2271" s="6">
        <f>TITRES_STAT!E2274</f>
        <v>211</v>
      </c>
      <c r="E2271" s="2">
        <f t="shared" si="140"/>
        <v>3605955</v>
      </c>
      <c r="F2271" s="6" t="str">
        <f t="shared" si="143"/>
        <v>BEARISH</v>
      </c>
      <c r="G2271" s="6" t="str">
        <f t="shared" si="142"/>
        <v>NEUTRAL</v>
      </c>
      <c r="H2271" s="6" t="str">
        <f t="shared" si="141"/>
        <v>BEARISH DIVERGENCE</v>
      </c>
    </row>
    <row r="2272" spans="1:8" ht="13.5" x14ac:dyDescent="0.25">
      <c r="A2272" s="3">
        <f>TITRES_STAT!B2275</f>
        <v>45310</v>
      </c>
      <c r="B2272" s="6">
        <f>TITRES_STAT!C2275</f>
        <v>32</v>
      </c>
      <c r="C2272" s="6">
        <f>TITRES_STAT!D2275</f>
        <v>23.412600000000001</v>
      </c>
      <c r="D2272" s="6">
        <f>TITRES_STAT!E2275</f>
        <v>38960</v>
      </c>
      <c r="E2272" s="2">
        <f t="shared" si="140"/>
        <v>3566995</v>
      </c>
      <c r="F2272" s="6" t="str">
        <f t="shared" si="143"/>
        <v>BEARISH</v>
      </c>
      <c r="G2272" s="6" t="str">
        <f t="shared" si="142"/>
        <v>WEAK</v>
      </c>
      <c r="H2272" s="6" t="str">
        <f t="shared" si="141"/>
        <v>CONFIRMED BEARISH</v>
      </c>
    </row>
    <row r="2273" spans="1:8" ht="13.5" x14ac:dyDescent="0.25">
      <c r="A2273" s="3">
        <f>TITRES_STAT!B2276</f>
        <v>45313</v>
      </c>
      <c r="B2273" s="6">
        <f>TITRES_STAT!C2276</f>
        <v>32.229999999999997</v>
      </c>
      <c r="C2273" s="6">
        <f>TITRES_STAT!D2276</f>
        <v>23.5809</v>
      </c>
      <c r="D2273" s="6">
        <f>TITRES_STAT!E2276</f>
        <v>1663</v>
      </c>
      <c r="E2273" s="2">
        <f t="shared" si="140"/>
        <v>3568658</v>
      </c>
      <c r="F2273" s="6" t="str">
        <f t="shared" si="143"/>
        <v>BEARISH</v>
      </c>
      <c r="G2273" s="6" t="str">
        <f t="shared" si="142"/>
        <v>WEAK</v>
      </c>
      <c r="H2273" s="6" t="str">
        <f t="shared" si="141"/>
        <v>CONFIRMED BEARISH</v>
      </c>
    </row>
    <row r="2274" spans="1:8" ht="13.5" x14ac:dyDescent="0.25">
      <c r="A2274" s="3">
        <f>TITRES_STAT!B2277</f>
        <v>45314</v>
      </c>
      <c r="B2274" s="6">
        <f>TITRES_STAT!C2277</f>
        <v>32.5</v>
      </c>
      <c r="C2274" s="6">
        <f>TITRES_STAT!D2277</f>
        <v>23.778400000000001</v>
      </c>
      <c r="D2274" s="6">
        <f>TITRES_STAT!E2277</f>
        <v>25944</v>
      </c>
      <c r="E2274" s="2">
        <f t="shared" si="140"/>
        <v>3594602</v>
      </c>
      <c r="F2274" s="6" t="str">
        <f t="shared" si="143"/>
        <v>BEARISH</v>
      </c>
      <c r="G2274" s="6" t="str">
        <f t="shared" si="142"/>
        <v>NEUTRAL</v>
      </c>
      <c r="H2274" s="6" t="str">
        <f t="shared" si="141"/>
        <v>CONFIRMED BEARISH</v>
      </c>
    </row>
    <row r="2275" spans="1:8" ht="13.5" x14ac:dyDescent="0.25">
      <c r="A2275" s="3">
        <f>TITRES_STAT!B2278</f>
        <v>45315</v>
      </c>
      <c r="B2275" s="6">
        <f>TITRES_STAT!C2278</f>
        <v>32.5</v>
      </c>
      <c r="C2275" s="6">
        <f>TITRES_STAT!D2278</f>
        <v>23.778400000000001</v>
      </c>
      <c r="D2275" s="6">
        <f>TITRES_STAT!E2278</f>
        <v>3890</v>
      </c>
      <c r="E2275" s="2">
        <f t="shared" si="140"/>
        <v>3594602</v>
      </c>
      <c r="F2275" s="6" t="str">
        <f t="shared" si="143"/>
        <v>BEARISH</v>
      </c>
      <c r="G2275" s="6" t="str">
        <f t="shared" si="142"/>
        <v>NEUTRAL</v>
      </c>
      <c r="H2275" s="6" t="str">
        <f t="shared" si="141"/>
        <v>CONFIRMED BEARISH</v>
      </c>
    </row>
    <row r="2276" spans="1:8" ht="13.5" x14ac:dyDescent="0.25">
      <c r="A2276" s="3">
        <f>TITRES_STAT!B2279</f>
        <v>45316</v>
      </c>
      <c r="B2276" s="6">
        <f>TITRES_STAT!C2279</f>
        <v>32.700000000000003</v>
      </c>
      <c r="C2276" s="6">
        <f>TITRES_STAT!D2279</f>
        <v>23.924700000000001</v>
      </c>
      <c r="D2276" s="6">
        <f>TITRES_STAT!E2279</f>
        <v>3991</v>
      </c>
      <c r="E2276" s="2">
        <f t="shared" si="140"/>
        <v>3598593</v>
      </c>
      <c r="F2276" s="6" t="str">
        <f t="shared" si="143"/>
        <v>BEARISH</v>
      </c>
      <c r="G2276" s="6" t="str">
        <f t="shared" si="142"/>
        <v>NEUTRAL</v>
      </c>
      <c r="H2276" s="6" t="str">
        <f t="shared" si="141"/>
        <v>CONFIRMED BEARISH</v>
      </c>
    </row>
    <row r="2277" spans="1:8" ht="13.5" x14ac:dyDescent="0.25">
      <c r="A2277" s="3">
        <f>TITRES_STAT!B2280</f>
        <v>45317</v>
      </c>
      <c r="B2277" s="6">
        <f>TITRES_STAT!C2280</f>
        <v>32.9</v>
      </c>
      <c r="C2277" s="6">
        <f>TITRES_STAT!D2280</f>
        <v>24.071100000000001</v>
      </c>
      <c r="D2277" s="6">
        <f>TITRES_STAT!E2280</f>
        <v>3134</v>
      </c>
      <c r="E2277" s="2">
        <f t="shared" si="140"/>
        <v>3601727</v>
      </c>
      <c r="F2277" s="6" t="str">
        <f t="shared" si="143"/>
        <v>BULLISH</v>
      </c>
      <c r="G2277" s="6" t="str">
        <f t="shared" si="142"/>
        <v>NEUTRAL</v>
      </c>
      <c r="H2277" s="6" t="str">
        <f t="shared" si="141"/>
        <v>CONFIRMED BULLISH</v>
      </c>
    </row>
    <row r="2278" spans="1:8" ht="13.5" x14ac:dyDescent="0.25">
      <c r="A2278" s="3">
        <f>TITRES_STAT!B2281</f>
        <v>45320</v>
      </c>
      <c r="B2278" s="6">
        <f>TITRES_STAT!C2281</f>
        <v>32.89</v>
      </c>
      <c r="C2278" s="6">
        <f>TITRES_STAT!D2281</f>
        <v>24.063700000000001</v>
      </c>
      <c r="D2278" s="6">
        <f>TITRES_STAT!E2281</f>
        <v>121</v>
      </c>
      <c r="E2278" s="2">
        <f t="shared" si="140"/>
        <v>3601606</v>
      </c>
      <c r="F2278" s="6" t="str">
        <f t="shared" si="143"/>
        <v>BULLISH</v>
      </c>
      <c r="G2278" s="6" t="str">
        <f t="shared" si="142"/>
        <v>NEUTRAL</v>
      </c>
      <c r="H2278" s="6" t="str">
        <f t="shared" si="141"/>
        <v>CONFIRMED BULLISH</v>
      </c>
    </row>
    <row r="2279" spans="1:8" ht="13.5" x14ac:dyDescent="0.25">
      <c r="A2279" s="3">
        <f>TITRES_STAT!B2282</f>
        <v>45321</v>
      </c>
      <c r="B2279" s="6">
        <f>TITRES_STAT!C2282</f>
        <v>32.799999999999997</v>
      </c>
      <c r="C2279" s="6">
        <f>TITRES_STAT!D2282</f>
        <v>23.997900000000001</v>
      </c>
      <c r="D2279" s="6">
        <f>TITRES_STAT!E2282</f>
        <v>3403</v>
      </c>
      <c r="E2279" s="2">
        <f t="shared" si="140"/>
        <v>3598203</v>
      </c>
      <c r="F2279" s="6" t="str">
        <f t="shared" si="143"/>
        <v>BULLISH</v>
      </c>
      <c r="G2279" s="6" t="str">
        <f t="shared" si="142"/>
        <v>NEUTRAL</v>
      </c>
      <c r="H2279" s="6" t="str">
        <f t="shared" si="141"/>
        <v>CONFIRMED BULLISH</v>
      </c>
    </row>
    <row r="2280" spans="1:8" ht="13.5" x14ac:dyDescent="0.25">
      <c r="A2280" s="3">
        <f>TITRES_STAT!B2283</f>
        <v>45322</v>
      </c>
      <c r="B2280" s="6">
        <f>TITRES_STAT!C2283</f>
        <v>32.9</v>
      </c>
      <c r="C2280" s="6">
        <f>TITRES_STAT!D2283</f>
        <v>24.071100000000001</v>
      </c>
      <c r="D2280" s="6">
        <f>TITRES_STAT!E2283</f>
        <v>2103</v>
      </c>
      <c r="E2280" s="2">
        <f t="shared" si="140"/>
        <v>3600306</v>
      </c>
      <c r="F2280" s="6" t="str">
        <f t="shared" si="143"/>
        <v>BULLISH</v>
      </c>
      <c r="G2280" s="6" t="str">
        <f t="shared" si="142"/>
        <v>NEUTRAL</v>
      </c>
      <c r="H2280" s="6" t="str">
        <f t="shared" si="141"/>
        <v>CONFIRMED BULLISH</v>
      </c>
    </row>
    <row r="2281" spans="1:8" ht="13.5" x14ac:dyDescent="0.25">
      <c r="A2281" s="3">
        <f>TITRES_STAT!B2284</f>
        <v>45323</v>
      </c>
      <c r="B2281" s="6">
        <f>TITRES_STAT!C2284</f>
        <v>33</v>
      </c>
      <c r="C2281" s="6">
        <f>TITRES_STAT!D2284</f>
        <v>24.144200000000001</v>
      </c>
      <c r="D2281" s="6">
        <f>TITRES_STAT!E2284</f>
        <v>1959</v>
      </c>
      <c r="E2281" s="2">
        <f t="shared" si="140"/>
        <v>3602265</v>
      </c>
      <c r="F2281" s="6" t="str">
        <f t="shared" si="143"/>
        <v>BULLISH</v>
      </c>
      <c r="G2281" s="6" t="str">
        <f t="shared" si="142"/>
        <v>NEUTRAL</v>
      </c>
      <c r="H2281" s="6" t="str">
        <f t="shared" si="141"/>
        <v>CONFIRMED BULLISH</v>
      </c>
    </row>
    <row r="2282" spans="1:8" ht="13.5" x14ac:dyDescent="0.25">
      <c r="A2282" s="3">
        <f>TITRES_STAT!B2285</f>
        <v>45324</v>
      </c>
      <c r="B2282" s="6">
        <f>TITRES_STAT!C2285</f>
        <v>32.9</v>
      </c>
      <c r="C2282" s="6">
        <f>TITRES_STAT!D2285</f>
        <v>24.071100000000001</v>
      </c>
      <c r="D2282" s="6">
        <f>TITRES_STAT!E2285</f>
        <v>597</v>
      </c>
      <c r="E2282" s="2">
        <f t="shared" si="140"/>
        <v>3601668</v>
      </c>
      <c r="F2282" s="6" t="str">
        <f t="shared" si="143"/>
        <v>BEARISH</v>
      </c>
      <c r="G2282" s="6" t="str">
        <f t="shared" si="142"/>
        <v>NEUTRAL</v>
      </c>
      <c r="H2282" s="6" t="str">
        <f t="shared" si="141"/>
        <v>NEUTRAL</v>
      </c>
    </row>
    <row r="2283" spans="1:8" ht="13.5" x14ac:dyDescent="0.25">
      <c r="A2283" s="3">
        <f>TITRES_STAT!B2286</f>
        <v>45327</v>
      </c>
      <c r="B2283" s="6">
        <f>TITRES_STAT!C2286</f>
        <v>33</v>
      </c>
      <c r="C2283" s="6">
        <f>TITRES_STAT!D2286</f>
        <v>24.144200000000001</v>
      </c>
      <c r="D2283" s="6">
        <f>TITRES_STAT!E2286</f>
        <v>500</v>
      </c>
      <c r="E2283" s="2">
        <f t="shared" si="140"/>
        <v>3602168</v>
      </c>
      <c r="F2283" s="6" t="str">
        <f t="shared" si="143"/>
        <v>BULLISH</v>
      </c>
      <c r="G2283" s="6" t="str">
        <f t="shared" si="142"/>
        <v>NEUTRAL</v>
      </c>
      <c r="H2283" s="6" t="str">
        <f t="shared" si="141"/>
        <v>CONFIRMED BULLISH</v>
      </c>
    </row>
    <row r="2284" spans="1:8" ht="13.5" x14ac:dyDescent="0.25">
      <c r="A2284" s="3">
        <f>TITRES_STAT!B2287</f>
        <v>45328</v>
      </c>
      <c r="B2284" s="6">
        <f>TITRES_STAT!C2287</f>
        <v>33</v>
      </c>
      <c r="C2284" s="6">
        <f>TITRES_STAT!D2287</f>
        <v>24.144200000000001</v>
      </c>
      <c r="D2284" s="6">
        <f>TITRES_STAT!E2287</f>
        <v>300</v>
      </c>
      <c r="E2284" s="2">
        <f t="shared" si="140"/>
        <v>3602168</v>
      </c>
      <c r="F2284" s="6" t="str">
        <f t="shared" si="143"/>
        <v>BULLISH</v>
      </c>
      <c r="G2284" s="6" t="str">
        <f t="shared" si="142"/>
        <v>NEUTRAL</v>
      </c>
      <c r="H2284" s="6" t="str">
        <f t="shared" si="141"/>
        <v>CONFIRMED BULLISH</v>
      </c>
    </row>
    <row r="2285" spans="1:8" ht="13.5" x14ac:dyDescent="0.25">
      <c r="A2285" s="3">
        <f>TITRES_STAT!B2288</f>
        <v>45329</v>
      </c>
      <c r="B2285" s="6">
        <f>TITRES_STAT!C2288</f>
        <v>32.89</v>
      </c>
      <c r="C2285" s="6">
        <f>TITRES_STAT!D2288</f>
        <v>24.063700000000001</v>
      </c>
      <c r="D2285" s="6">
        <f>TITRES_STAT!E2288</f>
        <v>271</v>
      </c>
      <c r="E2285" s="2">
        <f t="shared" si="140"/>
        <v>3601897</v>
      </c>
      <c r="F2285" s="6" t="str">
        <f t="shared" si="143"/>
        <v>BULLISH</v>
      </c>
      <c r="G2285" s="6" t="str">
        <f t="shared" si="142"/>
        <v>NEUTRAL</v>
      </c>
      <c r="H2285" s="6" t="str">
        <f t="shared" si="141"/>
        <v>BULLISH DIVERGENCE</v>
      </c>
    </row>
    <row r="2286" spans="1:8" ht="13.5" x14ac:dyDescent="0.25">
      <c r="A2286" s="3">
        <f>TITRES_STAT!B2289</f>
        <v>45330</v>
      </c>
      <c r="B2286" s="6">
        <f>TITRES_STAT!C2289</f>
        <v>32.9</v>
      </c>
      <c r="C2286" s="6">
        <f>TITRES_STAT!D2289</f>
        <v>24.071100000000001</v>
      </c>
      <c r="D2286" s="6">
        <f>TITRES_STAT!E2289</f>
        <v>1660</v>
      </c>
      <c r="E2286" s="2">
        <f t="shared" si="140"/>
        <v>3603557</v>
      </c>
      <c r="F2286" s="6" t="str">
        <f t="shared" si="143"/>
        <v>BULLISH</v>
      </c>
      <c r="G2286" s="6" t="str">
        <f t="shared" si="142"/>
        <v>NEUTRAL</v>
      </c>
      <c r="H2286" s="6" t="str">
        <f t="shared" si="141"/>
        <v>BULLISH DIVERGENCE</v>
      </c>
    </row>
    <row r="2287" spans="1:8" ht="13.5" x14ac:dyDescent="0.25">
      <c r="A2287" s="3">
        <f>TITRES_STAT!B2290</f>
        <v>45331</v>
      </c>
      <c r="B2287" s="6">
        <f>TITRES_STAT!C2290</f>
        <v>32.9</v>
      </c>
      <c r="C2287" s="6">
        <f>TITRES_STAT!D2290</f>
        <v>24.071100000000001</v>
      </c>
      <c r="D2287" s="6">
        <f>TITRES_STAT!E2290</f>
        <v>1106</v>
      </c>
      <c r="E2287" s="2">
        <f t="shared" si="140"/>
        <v>3603557</v>
      </c>
      <c r="F2287" s="6" t="str">
        <f t="shared" si="143"/>
        <v>BULLISH</v>
      </c>
      <c r="G2287" s="6" t="str">
        <f t="shared" si="142"/>
        <v>NEUTRAL</v>
      </c>
      <c r="H2287" s="6" t="str">
        <f t="shared" si="141"/>
        <v>NEUTRAL</v>
      </c>
    </row>
    <row r="2288" spans="1:8" ht="13.5" x14ac:dyDescent="0.25">
      <c r="A2288" s="3">
        <f>TITRES_STAT!B2291</f>
        <v>45334</v>
      </c>
      <c r="B2288" s="6">
        <f>TITRES_STAT!C2291</f>
        <v>32.9</v>
      </c>
      <c r="C2288" s="6">
        <f>TITRES_STAT!D2291</f>
        <v>24.071100000000001</v>
      </c>
      <c r="D2288" s="6">
        <f>TITRES_STAT!E2291</f>
        <v>251</v>
      </c>
      <c r="E2288" s="2">
        <f t="shared" si="140"/>
        <v>3603557</v>
      </c>
      <c r="F2288" s="6" t="str">
        <f t="shared" si="143"/>
        <v>BULLISH</v>
      </c>
      <c r="G2288" s="6" t="str">
        <f t="shared" si="142"/>
        <v>NEUTRAL</v>
      </c>
      <c r="H2288" s="6" t="str">
        <f t="shared" si="141"/>
        <v>BULLISH DIVERGENCE</v>
      </c>
    </row>
    <row r="2289" spans="1:8" ht="13.5" x14ac:dyDescent="0.25">
      <c r="A2289" s="3">
        <f>TITRES_STAT!B2292</f>
        <v>45335</v>
      </c>
      <c r="B2289" s="6">
        <f>TITRES_STAT!C2292</f>
        <v>32.6</v>
      </c>
      <c r="C2289" s="6">
        <f>TITRES_STAT!D2292</f>
        <v>23.851600000000001</v>
      </c>
      <c r="D2289" s="6">
        <f>TITRES_STAT!E2292</f>
        <v>10</v>
      </c>
      <c r="E2289" s="2">
        <f t="shared" si="140"/>
        <v>3603547</v>
      </c>
      <c r="F2289" s="6" t="str">
        <f t="shared" si="143"/>
        <v>BULLISH</v>
      </c>
      <c r="G2289" s="6" t="str">
        <f t="shared" si="142"/>
        <v>NEUTRAL</v>
      </c>
      <c r="H2289" s="6" t="str">
        <f t="shared" si="141"/>
        <v>BULLISH DIVERGENCE</v>
      </c>
    </row>
    <row r="2290" spans="1:8" ht="13.5" x14ac:dyDescent="0.25">
      <c r="A2290" s="3">
        <f>TITRES_STAT!B2293</f>
        <v>45336</v>
      </c>
      <c r="B2290" s="6">
        <f>TITRES_STAT!C2293</f>
        <v>32.75</v>
      </c>
      <c r="C2290" s="6">
        <f>TITRES_STAT!D2293</f>
        <v>23.961300000000001</v>
      </c>
      <c r="D2290" s="6">
        <f>TITRES_STAT!E2293</f>
        <v>306</v>
      </c>
      <c r="E2290" s="2">
        <f t="shared" si="140"/>
        <v>3603853</v>
      </c>
      <c r="F2290" s="6" t="str">
        <f t="shared" si="143"/>
        <v>BULLISH</v>
      </c>
      <c r="G2290" s="6" t="str">
        <f t="shared" si="142"/>
        <v>NEUTRAL</v>
      </c>
      <c r="H2290" s="6" t="str">
        <f t="shared" si="141"/>
        <v>BULLISH DIVERGENCE</v>
      </c>
    </row>
    <row r="2291" spans="1:8" ht="13.5" x14ac:dyDescent="0.25">
      <c r="A2291" s="3">
        <f>TITRES_STAT!B2294</f>
        <v>45337</v>
      </c>
      <c r="B2291" s="6">
        <f>TITRES_STAT!C2294</f>
        <v>32.75</v>
      </c>
      <c r="C2291" s="6">
        <f>TITRES_STAT!D2294</f>
        <v>23.961300000000001</v>
      </c>
      <c r="D2291" s="6">
        <f>TITRES_STAT!E2294</f>
        <v>1004</v>
      </c>
      <c r="E2291" s="2">
        <f t="shared" si="140"/>
        <v>3603853</v>
      </c>
      <c r="F2291" s="6" t="str">
        <f t="shared" si="143"/>
        <v>BULLISH</v>
      </c>
      <c r="G2291" s="6" t="str">
        <f t="shared" si="142"/>
        <v>NEUTRAL</v>
      </c>
      <c r="H2291" s="6" t="str">
        <f t="shared" si="141"/>
        <v>BULLISH DIVERGENCE</v>
      </c>
    </row>
    <row r="2292" spans="1:8" ht="13.5" x14ac:dyDescent="0.25">
      <c r="A2292" s="3">
        <f>TITRES_STAT!B2295</f>
        <v>45338</v>
      </c>
      <c r="B2292" s="6">
        <f>TITRES_STAT!C2295</f>
        <v>32.89</v>
      </c>
      <c r="C2292" s="6">
        <f>TITRES_STAT!D2295</f>
        <v>24.063700000000001</v>
      </c>
      <c r="D2292" s="6">
        <f>TITRES_STAT!E2295</f>
        <v>1702</v>
      </c>
      <c r="E2292" s="2">
        <f t="shared" si="140"/>
        <v>3605555</v>
      </c>
      <c r="F2292" s="6" t="str">
        <f t="shared" si="143"/>
        <v>BULLISH</v>
      </c>
      <c r="G2292" s="6" t="str">
        <f t="shared" si="142"/>
        <v>NEUTRAL</v>
      </c>
      <c r="H2292" s="6" t="str">
        <f t="shared" si="141"/>
        <v>BULLISH DIVERGENCE</v>
      </c>
    </row>
    <row r="2293" spans="1:8" ht="13.5" x14ac:dyDescent="0.25">
      <c r="A2293" s="3">
        <f>TITRES_STAT!B2296</f>
        <v>45341</v>
      </c>
      <c r="B2293" s="6">
        <f>TITRES_STAT!C2296</f>
        <v>32.9</v>
      </c>
      <c r="C2293" s="6">
        <f>TITRES_STAT!D2296</f>
        <v>24.071100000000001</v>
      </c>
      <c r="D2293" s="6">
        <f>TITRES_STAT!E2296</f>
        <v>500</v>
      </c>
      <c r="E2293" s="2">
        <f t="shared" si="140"/>
        <v>3606055</v>
      </c>
      <c r="F2293" s="6" t="str">
        <f t="shared" si="143"/>
        <v>BULLISH</v>
      </c>
      <c r="G2293" s="6" t="str">
        <f t="shared" si="142"/>
        <v>NEUTRAL</v>
      </c>
      <c r="H2293" s="6" t="str">
        <f t="shared" si="141"/>
        <v>NEUTRAL</v>
      </c>
    </row>
    <row r="2294" spans="1:8" ht="13.5" x14ac:dyDescent="0.25">
      <c r="A2294" s="3">
        <f>TITRES_STAT!B2297</f>
        <v>45342</v>
      </c>
      <c r="B2294" s="6">
        <f>TITRES_STAT!C2297</f>
        <v>32.89</v>
      </c>
      <c r="C2294" s="6">
        <f>TITRES_STAT!D2297</f>
        <v>24.063700000000001</v>
      </c>
      <c r="D2294" s="6">
        <f>TITRES_STAT!E2297</f>
        <v>4907</v>
      </c>
      <c r="E2294" s="2">
        <f t="shared" si="140"/>
        <v>3601148</v>
      </c>
      <c r="F2294" s="6" t="str">
        <f t="shared" si="143"/>
        <v>BEARISH</v>
      </c>
      <c r="G2294" s="6" t="str">
        <f t="shared" si="142"/>
        <v>NEUTRAL</v>
      </c>
      <c r="H2294" s="6" t="str">
        <f t="shared" si="141"/>
        <v>BEARISH DIVERGENCE</v>
      </c>
    </row>
    <row r="2295" spans="1:8" ht="13.5" x14ac:dyDescent="0.25">
      <c r="A2295" s="3">
        <f>TITRES_STAT!B2298</f>
        <v>45343</v>
      </c>
      <c r="B2295" s="6">
        <f>TITRES_STAT!C2298</f>
        <v>32.9</v>
      </c>
      <c r="C2295" s="6">
        <f>TITRES_STAT!D2298</f>
        <v>24.071100000000001</v>
      </c>
      <c r="D2295" s="6">
        <f>TITRES_STAT!E2298</f>
        <v>2544</v>
      </c>
      <c r="E2295" s="2">
        <f t="shared" si="140"/>
        <v>3603692</v>
      </c>
      <c r="F2295" s="6" t="str">
        <f t="shared" si="143"/>
        <v>BEARISH</v>
      </c>
      <c r="G2295" s="6" t="str">
        <f t="shared" si="142"/>
        <v>NEUTRAL</v>
      </c>
      <c r="H2295" s="6" t="str">
        <f t="shared" si="141"/>
        <v>BEARISH DIVERGENCE</v>
      </c>
    </row>
    <row r="2296" spans="1:8" ht="13.5" x14ac:dyDescent="0.25">
      <c r="A2296" s="3">
        <f>TITRES_STAT!B2299</f>
        <v>45344</v>
      </c>
      <c r="B2296" s="6">
        <f>TITRES_STAT!C2299</f>
        <v>32.9</v>
      </c>
      <c r="C2296" s="6">
        <f>TITRES_STAT!D2299</f>
        <v>24.071100000000001</v>
      </c>
      <c r="D2296" s="6">
        <f>TITRES_STAT!E2299</f>
        <v>1415</v>
      </c>
      <c r="E2296" s="2">
        <f t="shared" si="140"/>
        <v>3603692</v>
      </c>
      <c r="F2296" s="6" t="str">
        <f t="shared" si="143"/>
        <v>BEARISH</v>
      </c>
      <c r="G2296" s="6" t="str">
        <f t="shared" si="142"/>
        <v>NEUTRAL</v>
      </c>
      <c r="H2296" s="6" t="str">
        <f t="shared" si="141"/>
        <v>BEARISH DIVERGENCE</v>
      </c>
    </row>
    <row r="2297" spans="1:8" ht="13.5" x14ac:dyDescent="0.25">
      <c r="A2297" s="3">
        <f>TITRES_STAT!B2300</f>
        <v>45345</v>
      </c>
      <c r="B2297" s="6">
        <f>TITRES_STAT!C2300</f>
        <v>32.96</v>
      </c>
      <c r="C2297" s="6">
        <f>TITRES_STAT!D2300</f>
        <v>24.114999999999998</v>
      </c>
      <c r="D2297" s="6">
        <f>TITRES_STAT!E2300</f>
        <v>4075</v>
      </c>
      <c r="E2297" s="2">
        <f t="shared" si="140"/>
        <v>3607767</v>
      </c>
      <c r="F2297" s="6" t="str">
        <f t="shared" si="143"/>
        <v>BULLISH</v>
      </c>
      <c r="G2297" s="6" t="str">
        <f t="shared" si="142"/>
        <v>NEUTRAL</v>
      </c>
      <c r="H2297" s="6" t="str">
        <f t="shared" si="141"/>
        <v>CONFIRMED BULLISH</v>
      </c>
    </row>
    <row r="2298" spans="1:8" ht="13.5" x14ac:dyDescent="0.25">
      <c r="A2298" s="3">
        <f>TITRES_STAT!B2301</f>
        <v>45348</v>
      </c>
      <c r="B2298" s="6">
        <f>TITRES_STAT!C2301</f>
        <v>33.369999999999997</v>
      </c>
      <c r="C2298" s="6">
        <f>TITRES_STAT!D2301</f>
        <v>24.414899999999999</v>
      </c>
      <c r="D2298" s="6">
        <f>TITRES_STAT!E2301</f>
        <v>2333</v>
      </c>
      <c r="E2298" s="2">
        <f t="shared" si="140"/>
        <v>3610100</v>
      </c>
      <c r="F2298" s="6" t="str">
        <f t="shared" si="143"/>
        <v>BULLISH</v>
      </c>
      <c r="G2298" s="6" t="str">
        <f t="shared" si="142"/>
        <v>NEUTRAL</v>
      </c>
      <c r="H2298" s="6" t="str">
        <f t="shared" si="141"/>
        <v>CONFIRMED BULLISH</v>
      </c>
    </row>
    <row r="2299" spans="1:8" ht="13.5" x14ac:dyDescent="0.25">
      <c r="A2299" s="3">
        <f>TITRES_STAT!B2302</f>
        <v>45349</v>
      </c>
      <c r="B2299" s="6">
        <f>TITRES_STAT!C2302</f>
        <v>33</v>
      </c>
      <c r="C2299" s="6">
        <f>TITRES_STAT!D2302</f>
        <v>24.144200000000001</v>
      </c>
      <c r="D2299" s="6">
        <f>TITRES_STAT!E2302</f>
        <v>846</v>
      </c>
      <c r="E2299" s="2">
        <f t="shared" si="140"/>
        <v>3609254</v>
      </c>
      <c r="F2299" s="6" t="str">
        <f t="shared" si="143"/>
        <v>BULLISH</v>
      </c>
      <c r="G2299" s="6" t="str">
        <f t="shared" si="142"/>
        <v>NEUTRAL</v>
      </c>
      <c r="H2299" s="6" t="str">
        <f t="shared" si="141"/>
        <v>CONFIRMED BULLISH</v>
      </c>
    </row>
    <row r="2300" spans="1:8" ht="13.5" x14ac:dyDescent="0.25">
      <c r="A2300" s="3">
        <f>TITRES_STAT!B2303</f>
        <v>45350</v>
      </c>
      <c r="B2300" s="6">
        <f>TITRES_STAT!C2303</f>
        <v>34.200000000000003</v>
      </c>
      <c r="C2300" s="6">
        <f>TITRES_STAT!D2303</f>
        <v>25.022200000000002</v>
      </c>
      <c r="D2300" s="6">
        <f>TITRES_STAT!E2303</f>
        <v>5917</v>
      </c>
      <c r="E2300" s="2">
        <f t="shared" si="140"/>
        <v>3615171</v>
      </c>
      <c r="F2300" s="6" t="str">
        <f t="shared" si="143"/>
        <v>BULLISH</v>
      </c>
      <c r="G2300" s="6" t="str">
        <f t="shared" si="142"/>
        <v>NEUTRAL</v>
      </c>
      <c r="H2300" s="6" t="str">
        <f t="shared" si="141"/>
        <v>CONFIRMED BULLISH</v>
      </c>
    </row>
    <row r="2301" spans="1:8" ht="13.5" x14ac:dyDescent="0.25">
      <c r="A2301" s="3">
        <f>TITRES_STAT!B2304</f>
        <v>45351</v>
      </c>
      <c r="B2301" s="6">
        <f>TITRES_STAT!C2304</f>
        <v>34.799999999999997</v>
      </c>
      <c r="C2301" s="6">
        <f>TITRES_STAT!D2304</f>
        <v>25.461200000000002</v>
      </c>
      <c r="D2301" s="6">
        <f>TITRES_STAT!E2304</f>
        <v>55733</v>
      </c>
      <c r="E2301" s="2">
        <f t="shared" si="140"/>
        <v>3670904</v>
      </c>
      <c r="F2301" s="6" t="str">
        <f t="shared" si="143"/>
        <v>BULLISH</v>
      </c>
      <c r="G2301" s="6" t="str">
        <f t="shared" si="142"/>
        <v>NEUTRAL</v>
      </c>
      <c r="H2301" s="6" t="str">
        <f t="shared" si="141"/>
        <v>CONFIRMED BULLISH</v>
      </c>
    </row>
    <row r="2302" spans="1:8" ht="13.5" x14ac:dyDescent="0.25">
      <c r="A2302" s="3">
        <f>TITRES_STAT!B2305</f>
        <v>45352</v>
      </c>
      <c r="B2302" s="6">
        <f>TITRES_STAT!C2305</f>
        <v>34.799999999999997</v>
      </c>
      <c r="C2302" s="6">
        <f>TITRES_STAT!D2305</f>
        <v>25.461200000000002</v>
      </c>
      <c r="D2302" s="6">
        <f>TITRES_STAT!E2305</f>
        <v>5056</v>
      </c>
      <c r="E2302" s="2">
        <f t="shared" si="140"/>
        <v>3670904</v>
      </c>
      <c r="F2302" s="6" t="str">
        <f t="shared" si="143"/>
        <v>BULLISH</v>
      </c>
      <c r="G2302" s="6" t="str">
        <f t="shared" si="142"/>
        <v>NEUTRAL</v>
      </c>
      <c r="H2302" s="6" t="str">
        <f t="shared" si="141"/>
        <v>CONFIRMED BULLISH</v>
      </c>
    </row>
    <row r="2303" spans="1:8" ht="13.5" x14ac:dyDescent="0.25">
      <c r="A2303" s="3">
        <f>TITRES_STAT!B2306</f>
        <v>45355</v>
      </c>
      <c r="B2303" s="6">
        <f>TITRES_STAT!C2306</f>
        <v>34.729999999999997</v>
      </c>
      <c r="C2303" s="6">
        <f>TITRES_STAT!D2306</f>
        <v>25.41</v>
      </c>
      <c r="D2303" s="6">
        <f>TITRES_STAT!E2306</f>
        <v>4816</v>
      </c>
      <c r="E2303" s="2">
        <f t="shared" si="140"/>
        <v>3666088</v>
      </c>
      <c r="F2303" s="6" t="str">
        <f t="shared" si="143"/>
        <v>BULLISH</v>
      </c>
      <c r="G2303" s="6" t="str">
        <f t="shared" si="142"/>
        <v>NEUTRAL</v>
      </c>
      <c r="H2303" s="6" t="str">
        <f t="shared" si="141"/>
        <v>CONFIRMED BULLISH</v>
      </c>
    </row>
    <row r="2304" spans="1:8" ht="13.5" x14ac:dyDescent="0.25">
      <c r="A2304" s="3">
        <f>TITRES_STAT!B2307</f>
        <v>45356</v>
      </c>
      <c r="B2304" s="6">
        <f>TITRES_STAT!C2307</f>
        <v>34.79</v>
      </c>
      <c r="C2304" s="6">
        <f>TITRES_STAT!D2307</f>
        <v>25.453900000000001</v>
      </c>
      <c r="D2304" s="6">
        <f>TITRES_STAT!E2307</f>
        <v>3757</v>
      </c>
      <c r="E2304" s="2">
        <f t="shared" si="140"/>
        <v>3669845</v>
      </c>
      <c r="F2304" s="6" t="str">
        <f t="shared" si="143"/>
        <v>BULLISH</v>
      </c>
      <c r="G2304" s="6" t="str">
        <f t="shared" si="142"/>
        <v>NEUTRAL</v>
      </c>
      <c r="H2304" s="6" t="str">
        <f t="shared" si="141"/>
        <v>CONFIRMED BULLISH</v>
      </c>
    </row>
    <row r="2305" spans="1:8" ht="13.5" x14ac:dyDescent="0.25">
      <c r="A2305" s="3">
        <f>TITRES_STAT!B2308</f>
        <v>45357</v>
      </c>
      <c r="B2305" s="6">
        <f>TITRES_STAT!C2308</f>
        <v>34.799999999999997</v>
      </c>
      <c r="C2305" s="6">
        <f>TITRES_STAT!D2308</f>
        <v>25.461200000000002</v>
      </c>
      <c r="D2305" s="6">
        <f>TITRES_STAT!E2308</f>
        <v>4334</v>
      </c>
      <c r="E2305" s="2">
        <f t="shared" si="140"/>
        <v>3674179</v>
      </c>
      <c r="F2305" s="6" t="str">
        <f t="shared" si="143"/>
        <v>BULLISH</v>
      </c>
      <c r="G2305" s="6" t="str">
        <f t="shared" si="142"/>
        <v>NEUTRAL</v>
      </c>
      <c r="H2305" s="6" t="str">
        <f t="shared" si="141"/>
        <v>CONFIRMED BULLISH</v>
      </c>
    </row>
    <row r="2306" spans="1:8" ht="13.5" x14ac:dyDescent="0.25">
      <c r="A2306" s="3">
        <f>TITRES_STAT!B2309</f>
        <v>45358</v>
      </c>
      <c r="B2306" s="6">
        <f>TITRES_STAT!C2309</f>
        <v>34.6</v>
      </c>
      <c r="C2306" s="6">
        <f>TITRES_STAT!D2309</f>
        <v>25.314800000000002</v>
      </c>
      <c r="D2306" s="6">
        <f>TITRES_STAT!E2309</f>
        <v>1542</v>
      </c>
      <c r="E2306" s="2">
        <f t="shared" si="140"/>
        <v>3672637</v>
      </c>
      <c r="F2306" s="6" t="str">
        <f t="shared" si="143"/>
        <v>BULLISH</v>
      </c>
      <c r="G2306" s="6" t="str">
        <f t="shared" si="142"/>
        <v>NEUTRAL</v>
      </c>
      <c r="H2306" s="6" t="str">
        <f t="shared" si="141"/>
        <v>BULLISH DIVERGENCE</v>
      </c>
    </row>
    <row r="2307" spans="1:8" ht="13.5" x14ac:dyDescent="0.25">
      <c r="A2307" s="3">
        <f>TITRES_STAT!B2310</f>
        <v>45359</v>
      </c>
      <c r="B2307" s="6">
        <f>TITRES_STAT!C2310</f>
        <v>34.85</v>
      </c>
      <c r="C2307" s="6">
        <f>TITRES_STAT!D2310</f>
        <v>25.497800000000002</v>
      </c>
      <c r="D2307" s="6">
        <f>TITRES_STAT!E2310</f>
        <v>5278</v>
      </c>
      <c r="E2307" s="2">
        <f t="shared" si="140"/>
        <v>3677915</v>
      </c>
      <c r="F2307" s="6" t="str">
        <f t="shared" si="143"/>
        <v>BULLISH</v>
      </c>
      <c r="G2307" s="6" t="str">
        <f t="shared" si="142"/>
        <v>NEUTRAL</v>
      </c>
      <c r="H2307" s="6" t="str">
        <f t="shared" si="141"/>
        <v>CONFIRMED BULLISH</v>
      </c>
    </row>
    <row r="2308" spans="1:8" ht="13.5" x14ac:dyDescent="0.25">
      <c r="A2308" s="3">
        <f>TITRES_STAT!B2311</f>
        <v>45362</v>
      </c>
      <c r="B2308" s="6">
        <f>TITRES_STAT!C2311</f>
        <v>34.89</v>
      </c>
      <c r="C2308" s="6">
        <f>TITRES_STAT!D2311</f>
        <v>25.527000000000001</v>
      </c>
      <c r="D2308" s="6">
        <f>TITRES_STAT!E2311</f>
        <v>822</v>
      </c>
      <c r="E2308" s="2">
        <f t="shared" ref="E2308:E2371" si="144">IF(B2308&gt;B2307, E2307+D2308, IF(B2308&lt;B2307, E2307-D2308, E2307))</f>
        <v>3678737</v>
      </c>
      <c r="F2308" s="6" t="str">
        <f t="shared" si="143"/>
        <v>BULLISH</v>
      </c>
      <c r="G2308" s="6" t="str">
        <f t="shared" si="142"/>
        <v>NEUTRAL</v>
      </c>
      <c r="H2308" s="6" t="str">
        <f t="shared" si="141"/>
        <v>CONFIRMED BULLISH</v>
      </c>
    </row>
    <row r="2309" spans="1:8" ht="13.5" x14ac:dyDescent="0.25">
      <c r="A2309" s="3">
        <f>TITRES_STAT!B2312</f>
        <v>45363</v>
      </c>
      <c r="B2309" s="6">
        <f>TITRES_STAT!C2312</f>
        <v>34.99</v>
      </c>
      <c r="C2309" s="6">
        <f>TITRES_STAT!D2312</f>
        <v>25.600200000000001</v>
      </c>
      <c r="D2309" s="6">
        <f>TITRES_STAT!E2312</f>
        <v>2655</v>
      </c>
      <c r="E2309" s="2">
        <f t="shared" si="144"/>
        <v>3681392</v>
      </c>
      <c r="F2309" s="6" t="str">
        <f t="shared" si="143"/>
        <v>BULLISH</v>
      </c>
      <c r="G2309" s="6" t="str">
        <f t="shared" si="142"/>
        <v>NEUTRAL</v>
      </c>
      <c r="H2309" s="6" t="str">
        <f t="shared" si="141"/>
        <v>CONFIRMED BULLISH</v>
      </c>
    </row>
    <row r="2310" spans="1:8" ht="13.5" x14ac:dyDescent="0.25">
      <c r="A2310" s="3">
        <f>TITRES_STAT!B2313</f>
        <v>45364</v>
      </c>
      <c r="B2310" s="6">
        <f>TITRES_STAT!C2313</f>
        <v>35</v>
      </c>
      <c r="C2310" s="6">
        <f>TITRES_STAT!D2313</f>
        <v>25.607500000000002</v>
      </c>
      <c r="D2310" s="6">
        <f>TITRES_STAT!E2313</f>
        <v>38602</v>
      </c>
      <c r="E2310" s="2">
        <f t="shared" si="144"/>
        <v>3719994</v>
      </c>
      <c r="F2310" s="6" t="str">
        <f t="shared" si="143"/>
        <v>BULLISH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BULLISH</v>
      </c>
    </row>
    <row r="2311" spans="1:8" ht="13.5" x14ac:dyDescent="0.25">
      <c r="A2311" s="3">
        <f>TITRES_STAT!B2314</f>
        <v>45365</v>
      </c>
      <c r="B2311" s="6">
        <f>TITRES_STAT!C2314</f>
        <v>34.92</v>
      </c>
      <c r="C2311" s="6">
        <f>TITRES_STAT!D2314</f>
        <v>25.548999999999999</v>
      </c>
      <c r="D2311" s="6">
        <f>TITRES_STAT!E2314</f>
        <v>5623</v>
      </c>
      <c r="E2311" s="2">
        <f t="shared" si="144"/>
        <v>3714371</v>
      </c>
      <c r="F2311" s="6" t="str">
        <f t="shared" si="143"/>
        <v>BULLISH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CONFIRMED BULLISH</v>
      </c>
    </row>
    <row r="2312" spans="1:8" ht="13.5" x14ac:dyDescent="0.25">
      <c r="A2312" s="3">
        <f>TITRES_STAT!B2315</f>
        <v>45366</v>
      </c>
      <c r="B2312" s="6">
        <f>TITRES_STAT!C2315</f>
        <v>35</v>
      </c>
      <c r="C2312" s="6">
        <f>TITRES_STAT!D2315</f>
        <v>25.607500000000002</v>
      </c>
      <c r="D2312" s="6">
        <f>TITRES_STAT!E2315</f>
        <v>1173</v>
      </c>
      <c r="E2312" s="2">
        <f t="shared" si="144"/>
        <v>3715544</v>
      </c>
      <c r="F2312" s="6" t="str">
        <f t="shared" ref="F2312:F2375" si="147">IF(E2312&gt;E2307,"BULLISH",IF(E2312&lt;E2307,"BEARISH","NEUTRAL"))</f>
        <v>BULLISH</v>
      </c>
      <c r="G2312" s="6" t="str">
        <f t="shared" si="146"/>
        <v>NEUTRAL</v>
      </c>
      <c r="H2312" s="6" t="str">
        <f t="shared" si="145"/>
        <v>CONFIRMED BULLISH</v>
      </c>
    </row>
    <row r="2313" spans="1:8" ht="13.5" x14ac:dyDescent="0.25">
      <c r="A2313" s="3">
        <f>TITRES_STAT!B2316</f>
        <v>45369</v>
      </c>
      <c r="B2313" s="6">
        <f>TITRES_STAT!C2316</f>
        <v>35</v>
      </c>
      <c r="C2313" s="6">
        <f>TITRES_STAT!D2316</f>
        <v>25.607500000000002</v>
      </c>
      <c r="D2313" s="6">
        <f>TITRES_STAT!E2316</f>
        <v>599</v>
      </c>
      <c r="E2313" s="2">
        <f t="shared" si="144"/>
        <v>3715544</v>
      </c>
      <c r="F2313" s="6" t="str">
        <f t="shared" si="147"/>
        <v>BULLISH</v>
      </c>
      <c r="G2313" s="6" t="str">
        <f t="shared" si="146"/>
        <v>NEUTRAL</v>
      </c>
      <c r="H2313" s="6" t="str">
        <f t="shared" si="145"/>
        <v>CONFIRMED BULLISH</v>
      </c>
    </row>
    <row r="2314" spans="1:8" ht="13.5" x14ac:dyDescent="0.25">
      <c r="A2314" s="3">
        <f>TITRES_STAT!B2317</f>
        <v>45370</v>
      </c>
      <c r="B2314" s="6">
        <f>TITRES_STAT!C2317</f>
        <v>34.979999999999997</v>
      </c>
      <c r="C2314" s="6">
        <f>TITRES_STAT!D2317</f>
        <v>25.5929</v>
      </c>
      <c r="D2314" s="6">
        <f>TITRES_STAT!E2317</f>
        <v>762</v>
      </c>
      <c r="E2314" s="2">
        <f t="shared" si="144"/>
        <v>3714782</v>
      </c>
      <c r="F2314" s="6" t="str">
        <f t="shared" si="147"/>
        <v>BULLISH</v>
      </c>
      <c r="G2314" s="6" t="str">
        <f t="shared" si="146"/>
        <v>NEUTRAL</v>
      </c>
      <c r="H2314" s="6" t="str">
        <f t="shared" si="145"/>
        <v>BULLISH DIVERGENCE</v>
      </c>
    </row>
    <row r="2315" spans="1:8" ht="13.5" x14ac:dyDescent="0.25">
      <c r="A2315" s="3">
        <f>TITRES_STAT!B2318</f>
        <v>45372</v>
      </c>
      <c r="B2315" s="6">
        <f>TITRES_STAT!C2318</f>
        <v>34.9</v>
      </c>
      <c r="C2315" s="6">
        <f>TITRES_STAT!D2318</f>
        <v>25.534300000000002</v>
      </c>
      <c r="D2315" s="6">
        <f>TITRES_STAT!E2318</f>
        <v>1659</v>
      </c>
      <c r="E2315" s="2">
        <f t="shared" si="144"/>
        <v>3713123</v>
      </c>
      <c r="F2315" s="6" t="str">
        <f t="shared" si="147"/>
        <v>BEARISH</v>
      </c>
      <c r="G2315" s="6" t="str">
        <f t="shared" si="146"/>
        <v>NEUTRAL</v>
      </c>
      <c r="H2315" s="6" t="str">
        <f t="shared" si="145"/>
        <v>CONFIRMED BEARISH</v>
      </c>
    </row>
    <row r="2316" spans="1:8" ht="13.5" x14ac:dyDescent="0.25">
      <c r="A2316" s="3">
        <f>TITRES_STAT!B2319</f>
        <v>45373</v>
      </c>
      <c r="B2316" s="6">
        <f>TITRES_STAT!C2319</f>
        <v>35</v>
      </c>
      <c r="C2316" s="6">
        <f>TITRES_STAT!D2319</f>
        <v>25.607500000000002</v>
      </c>
      <c r="D2316" s="6">
        <f>TITRES_STAT!E2319</f>
        <v>3462</v>
      </c>
      <c r="E2316" s="2">
        <f t="shared" si="144"/>
        <v>3716585</v>
      </c>
      <c r="F2316" s="6" t="str">
        <f t="shared" si="147"/>
        <v>BULLISH</v>
      </c>
      <c r="G2316" s="6" t="str">
        <f t="shared" si="146"/>
        <v>NEUTRAL</v>
      </c>
      <c r="H2316" s="6" t="str">
        <f t="shared" si="145"/>
        <v>CONFIRMED BULLISH</v>
      </c>
    </row>
    <row r="2317" spans="1:8" ht="13.5" x14ac:dyDescent="0.25">
      <c r="A2317" s="3">
        <f>TITRES_STAT!B2320</f>
        <v>45376</v>
      </c>
      <c r="B2317" s="6">
        <f>TITRES_STAT!C2320</f>
        <v>36</v>
      </c>
      <c r="C2317" s="6">
        <f>TITRES_STAT!D2320</f>
        <v>26.339099999999998</v>
      </c>
      <c r="D2317" s="6">
        <f>TITRES_STAT!E2320</f>
        <v>15618</v>
      </c>
      <c r="E2317" s="2">
        <f t="shared" si="144"/>
        <v>3732203</v>
      </c>
      <c r="F2317" s="6" t="str">
        <f t="shared" si="147"/>
        <v>BULLISH</v>
      </c>
      <c r="G2317" s="6" t="str">
        <f t="shared" si="146"/>
        <v>NEUTRAL</v>
      </c>
      <c r="H2317" s="6" t="str">
        <f t="shared" si="145"/>
        <v>CONFIRMED BULLISH</v>
      </c>
    </row>
    <row r="2318" spans="1:8" ht="13.5" x14ac:dyDescent="0.25">
      <c r="A2318" s="3">
        <f>TITRES_STAT!B2321</f>
        <v>45377</v>
      </c>
      <c r="B2318" s="6">
        <f>TITRES_STAT!C2321</f>
        <v>37.49</v>
      </c>
      <c r="C2318" s="6">
        <f>TITRES_STAT!D2321</f>
        <v>27.429300000000001</v>
      </c>
      <c r="D2318" s="6">
        <f>TITRES_STAT!E2321</f>
        <v>22868</v>
      </c>
      <c r="E2318" s="2">
        <f t="shared" si="144"/>
        <v>3755071</v>
      </c>
      <c r="F2318" s="6" t="str">
        <f t="shared" si="147"/>
        <v>BULLISH</v>
      </c>
      <c r="G2318" s="6" t="str">
        <f t="shared" si="146"/>
        <v>NEUTRAL</v>
      </c>
      <c r="H2318" s="6" t="str">
        <f t="shared" si="145"/>
        <v>CONFIRMED BULLISH</v>
      </c>
    </row>
    <row r="2319" spans="1:8" ht="13.5" x14ac:dyDescent="0.25">
      <c r="A2319" s="3">
        <f>TITRES_STAT!B2322</f>
        <v>45378</v>
      </c>
      <c r="B2319" s="6">
        <f>TITRES_STAT!C2322</f>
        <v>37.99</v>
      </c>
      <c r="C2319" s="6">
        <f>TITRES_STAT!D2322</f>
        <v>27.795100000000001</v>
      </c>
      <c r="D2319" s="6">
        <f>TITRES_STAT!E2322</f>
        <v>13850</v>
      </c>
      <c r="E2319" s="2">
        <f t="shared" si="144"/>
        <v>3768921</v>
      </c>
      <c r="F2319" s="6" t="str">
        <f t="shared" si="147"/>
        <v>BULLISH</v>
      </c>
      <c r="G2319" s="6" t="str">
        <f t="shared" si="146"/>
        <v>NEUTRAL</v>
      </c>
      <c r="H2319" s="6" t="str">
        <f t="shared" si="145"/>
        <v>CONFIRMED BULLISH</v>
      </c>
    </row>
    <row r="2320" spans="1:8" ht="13.5" x14ac:dyDescent="0.25">
      <c r="A2320" s="3">
        <f>TITRES_STAT!B2323</f>
        <v>45379</v>
      </c>
      <c r="B2320" s="6">
        <f>TITRES_STAT!C2323</f>
        <v>37.99</v>
      </c>
      <c r="C2320" s="6">
        <f>TITRES_STAT!D2323</f>
        <v>27.795100000000001</v>
      </c>
      <c r="D2320" s="6">
        <f>TITRES_STAT!E2323</f>
        <v>5087</v>
      </c>
      <c r="E2320" s="2">
        <f t="shared" si="144"/>
        <v>3768921</v>
      </c>
      <c r="F2320" s="6" t="str">
        <f t="shared" si="147"/>
        <v>BULLISH</v>
      </c>
      <c r="G2320" s="6" t="str">
        <f t="shared" si="146"/>
        <v>NEUTRAL</v>
      </c>
      <c r="H2320" s="6" t="str">
        <f t="shared" si="145"/>
        <v>CONFIRMED BULLISH</v>
      </c>
    </row>
    <row r="2321" spans="1:8" ht="13.5" x14ac:dyDescent="0.25">
      <c r="A2321" s="3">
        <f>TITRES_STAT!B2324</f>
        <v>45380</v>
      </c>
      <c r="B2321" s="6">
        <f>TITRES_STAT!C2324</f>
        <v>37.700000000000003</v>
      </c>
      <c r="C2321" s="6">
        <f>TITRES_STAT!D2324</f>
        <v>27.582899999999999</v>
      </c>
      <c r="D2321" s="6">
        <f>TITRES_STAT!E2324</f>
        <v>1969</v>
      </c>
      <c r="E2321" s="2">
        <f t="shared" si="144"/>
        <v>3766952</v>
      </c>
      <c r="F2321" s="6" t="str">
        <f t="shared" si="147"/>
        <v>BULLISH</v>
      </c>
      <c r="G2321" s="6" t="str">
        <f t="shared" si="146"/>
        <v>NEUTRAL</v>
      </c>
      <c r="H2321" s="6" t="str">
        <f t="shared" si="145"/>
        <v>CONFIRMED BULLISH</v>
      </c>
    </row>
    <row r="2322" spans="1:8" ht="13.5" x14ac:dyDescent="0.25">
      <c r="A2322" s="3">
        <f>TITRES_STAT!B2325</f>
        <v>45383</v>
      </c>
      <c r="B2322" s="6">
        <f>TITRES_STAT!C2325</f>
        <v>37.979999999999997</v>
      </c>
      <c r="C2322" s="6">
        <f>TITRES_STAT!D2325</f>
        <v>27.787800000000001</v>
      </c>
      <c r="D2322" s="6">
        <f>TITRES_STAT!E2325</f>
        <v>18738</v>
      </c>
      <c r="E2322" s="2">
        <f t="shared" si="144"/>
        <v>3785690</v>
      </c>
      <c r="F2322" s="6" t="str">
        <f t="shared" si="147"/>
        <v>BULLISH</v>
      </c>
      <c r="G2322" s="6" t="str">
        <f t="shared" si="146"/>
        <v>NEUTRAL</v>
      </c>
      <c r="H2322" s="6" t="str">
        <f t="shared" si="145"/>
        <v>CONFIRMED BULLISH</v>
      </c>
    </row>
    <row r="2323" spans="1:8" ht="13.5" x14ac:dyDescent="0.25">
      <c r="A2323" s="3">
        <f>TITRES_STAT!B2326</f>
        <v>45384</v>
      </c>
      <c r="B2323" s="6">
        <f>TITRES_STAT!C2326</f>
        <v>37.799999999999997</v>
      </c>
      <c r="C2323" s="6">
        <f>TITRES_STAT!D2326</f>
        <v>27.656099999999999</v>
      </c>
      <c r="D2323" s="6">
        <f>TITRES_STAT!E2326</f>
        <v>3332</v>
      </c>
      <c r="E2323" s="2">
        <f t="shared" si="144"/>
        <v>3782358</v>
      </c>
      <c r="F2323" s="6" t="str">
        <f t="shared" si="147"/>
        <v>BULLISH</v>
      </c>
      <c r="G2323" s="6" t="str">
        <f t="shared" si="146"/>
        <v>NEUTRAL</v>
      </c>
      <c r="H2323" s="6" t="str">
        <f t="shared" si="145"/>
        <v>CONFIRMED BULLISH</v>
      </c>
    </row>
    <row r="2324" spans="1:8" ht="13.5" x14ac:dyDescent="0.25">
      <c r="A2324" s="3">
        <f>TITRES_STAT!B2327</f>
        <v>45385</v>
      </c>
      <c r="B2324" s="6">
        <f>TITRES_STAT!C2327</f>
        <v>37.729999999999997</v>
      </c>
      <c r="C2324" s="6">
        <f>TITRES_STAT!D2327</f>
        <v>27.604900000000001</v>
      </c>
      <c r="D2324" s="6">
        <f>TITRES_STAT!E2327</f>
        <v>8936</v>
      </c>
      <c r="E2324" s="2">
        <f t="shared" si="144"/>
        <v>3773422</v>
      </c>
      <c r="F2324" s="6" t="str">
        <f t="shared" si="147"/>
        <v>BULLISH</v>
      </c>
      <c r="G2324" s="6" t="str">
        <f t="shared" si="146"/>
        <v>NEUTRAL</v>
      </c>
      <c r="H2324" s="6" t="str">
        <f t="shared" si="145"/>
        <v>BULLISH DIVERGENCE</v>
      </c>
    </row>
    <row r="2325" spans="1:8" ht="13.5" x14ac:dyDescent="0.25">
      <c r="A2325" s="3">
        <f>TITRES_STAT!B2328</f>
        <v>45386</v>
      </c>
      <c r="B2325" s="6">
        <f>TITRES_STAT!C2328</f>
        <v>37.700000000000003</v>
      </c>
      <c r="C2325" s="6">
        <f>TITRES_STAT!D2328</f>
        <v>27.582899999999999</v>
      </c>
      <c r="D2325" s="6">
        <f>TITRES_STAT!E2328</f>
        <v>4866</v>
      </c>
      <c r="E2325" s="2">
        <f t="shared" si="144"/>
        <v>3768556</v>
      </c>
      <c r="F2325" s="6" t="str">
        <f t="shared" si="147"/>
        <v>BEARISH</v>
      </c>
      <c r="G2325" s="6" t="str">
        <f t="shared" si="146"/>
        <v>NEUTRAL</v>
      </c>
      <c r="H2325" s="6" t="str">
        <f t="shared" si="145"/>
        <v>CONFIRMED BEARISH</v>
      </c>
    </row>
    <row r="2326" spans="1:8" ht="13.5" x14ac:dyDescent="0.25">
      <c r="A2326" s="3">
        <f>TITRES_STAT!B2329</f>
        <v>45387</v>
      </c>
      <c r="B2326" s="6">
        <f>TITRES_STAT!C2329</f>
        <v>38.590000000000003</v>
      </c>
      <c r="C2326" s="6">
        <f>TITRES_STAT!D2329</f>
        <v>28.234100000000002</v>
      </c>
      <c r="D2326" s="6">
        <f>TITRES_STAT!E2329</f>
        <v>14079</v>
      </c>
      <c r="E2326" s="2">
        <f t="shared" si="144"/>
        <v>3782635</v>
      </c>
      <c r="F2326" s="6" t="str">
        <f t="shared" si="147"/>
        <v>BULLISH</v>
      </c>
      <c r="G2326" s="6" t="str">
        <f t="shared" si="146"/>
        <v>NEUTRAL</v>
      </c>
      <c r="H2326" s="6" t="str">
        <f t="shared" si="145"/>
        <v>CONFIRMED BULLISH</v>
      </c>
    </row>
    <row r="2327" spans="1:8" ht="13.5" x14ac:dyDescent="0.25">
      <c r="A2327" s="3">
        <f>TITRES_STAT!B2330</f>
        <v>45390</v>
      </c>
      <c r="B2327" s="6">
        <f>TITRES_STAT!C2330</f>
        <v>39.409999999999997</v>
      </c>
      <c r="C2327" s="6">
        <f>TITRES_STAT!D2330</f>
        <v>28.834</v>
      </c>
      <c r="D2327" s="6">
        <f>TITRES_STAT!E2330</f>
        <v>9186</v>
      </c>
      <c r="E2327" s="2">
        <f t="shared" si="144"/>
        <v>3791821</v>
      </c>
      <c r="F2327" s="6" t="str">
        <f t="shared" si="147"/>
        <v>BULLISH</v>
      </c>
      <c r="G2327" s="6" t="str">
        <f t="shared" si="146"/>
        <v>NEUTRAL</v>
      </c>
      <c r="H2327" s="6" t="str">
        <f t="shared" si="145"/>
        <v>CONFIRMED BULLISH</v>
      </c>
    </row>
    <row r="2328" spans="1:8" ht="13.5" x14ac:dyDescent="0.25">
      <c r="A2328" s="3">
        <f>TITRES_STAT!B2331</f>
        <v>45394</v>
      </c>
      <c r="B2328" s="6">
        <f>TITRES_STAT!C2331</f>
        <v>39.880000000000003</v>
      </c>
      <c r="C2328" s="6">
        <f>TITRES_STAT!D2331</f>
        <v>29.177900000000001</v>
      </c>
      <c r="D2328" s="6">
        <f>TITRES_STAT!E2331</f>
        <v>21238</v>
      </c>
      <c r="E2328" s="2">
        <f t="shared" si="144"/>
        <v>3813059</v>
      </c>
      <c r="F2328" s="6" t="str">
        <f t="shared" si="147"/>
        <v>BULLISH</v>
      </c>
      <c r="G2328" s="6" t="str">
        <f t="shared" si="146"/>
        <v>NEUTRAL</v>
      </c>
      <c r="H2328" s="6" t="str">
        <f t="shared" si="145"/>
        <v>CONFIRMED BULLISH</v>
      </c>
    </row>
    <row r="2329" spans="1:8" ht="13.5" x14ac:dyDescent="0.25">
      <c r="A2329" s="3">
        <f>TITRES_STAT!B2332</f>
        <v>45397</v>
      </c>
      <c r="B2329" s="6">
        <f>TITRES_STAT!C2332</f>
        <v>39.75</v>
      </c>
      <c r="C2329" s="6">
        <f>TITRES_STAT!D2332</f>
        <v>29.082799999999999</v>
      </c>
      <c r="D2329" s="6">
        <f>TITRES_STAT!E2332</f>
        <v>17048</v>
      </c>
      <c r="E2329" s="2">
        <f t="shared" si="144"/>
        <v>3796011</v>
      </c>
      <c r="F2329" s="6" t="str">
        <f t="shared" si="147"/>
        <v>BULLISH</v>
      </c>
      <c r="G2329" s="6" t="str">
        <f t="shared" si="146"/>
        <v>NEUTRAL</v>
      </c>
      <c r="H2329" s="6" t="str">
        <f t="shared" si="145"/>
        <v>CONFIRMED BULLISH</v>
      </c>
    </row>
    <row r="2330" spans="1:8" ht="13.5" x14ac:dyDescent="0.25">
      <c r="A2330" s="3">
        <f>TITRES_STAT!B2333</f>
        <v>45398</v>
      </c>
      <c r="B2330" s="6">
        <f>TITRES_STAT!C2333</f>
        <v>39.33</v>
      </c>
      <c r="C2330" s="6">
        <f>TITRES_STAT!D2333</f>
        <v>28.775500000000001</v>
      </c>
      <c r="D2330" s="6">
        <f>TITRES_STAT!E2333</f>
        <v>11360</v>
      </c>
      <c r="E2330" s="2">
        <f t="shared" si="144"/>
        <v>3784651</v>
      </c>
      <c r="F2330" s="6" t="str">
        <f t="shared" si="147"/>
        <v>BULLISH</v>
      </c>
      <c r="G2330" s="6" t="str">
        <f t="shared" si="146"/>
        <v>NEUTRAL</v>
      </c>
      <c r="H2330" s="6" t="str">
        <f t="shared" si="145"/>
        <v>CONFIRMED BULLISH</v>
      </c>
    </row>
    <row r="2331" spans="1:8" ht="13.5" x14ac:dyDescent="0.25">
      <c r="A2331" s="3">
        <f>TITRES_STAT!B2334</f>
        <v>45399</v>
      </c>
      <c r="B2331" s="6">
        <f>TITRES_STAT!C2334</f>
        <v>38.799999999999997</v>
      </c>
      <c r="C2331" s="6">
        <f>TITRES_STAT!D2334</f>
        <v>28.387699999999999</v>
      </c>
      <c r="D2331" s="6">
        <f>TITRES_STAT!E2334</f>
        <v>8880</v>
      </c>
      <c r="E2331" s="2">
        <f t="shared" si="144"/>
        <v>3775771</v>
      </c>
      <c r="F2331" s="6" t="str">
        <f t="shared" si="147"/>
        <v>BEARISH</v>
      </c>
      <c r="G2331" s="6" t="str">
        <f t="shared" si="146"/>
        <v>NEUTRAL</v>
      </c>
      <c r="H2331" s="6" t="str">
        <f t="shared" si="145"/>
        <v>BEARISH DIVERGENCE</v>
      </c>
    </row>
    <row r="2332" spans="1:8" ht="13.5" x14ac:dyDescent="0.25">
      <c r="A2332" s="3">
        <f>TITRES_STAT!B2335</f>
        <v>45400</v>
      </c>
      <c r="B2332" s="6">
        <f>TITRES_STAT!C2335</f>
        <v>38.71</v>
      </c>
      <c r="C2332" s="6">
        <f>TITRES_STAT!D2335</f>
        <v>28.321899999999999</v>
      </c>
      <c r="D2332" s="6">
        <f>TITRES_STAT!E2335</f>
        <v>10781</v>
      </c>
      <c r="E2332" s="2">
        <f t="shared" si="144"/>
        <v>3764990</v>
      </c>
      <c r="F2332" s="6" t="str">
        <f t="shared" si="147"/>
        <v>BEARISH</v>
      </c>
      <c r="G2332" s="6" t="str">
        <f t="shared" si="146"/>
        <v>NEUTRAL</v>
      </c>
      <c r="H2332" s="6" t="str">
        <f t="shared" si="145"/>
        <v>CONFIRMED BEARISH</v>
      </c>
    </row>
    <row r="2333" spans="1:8" ht="13.5" x14ac:dyDescent="0.25">
      <c r="A2333" s="3">
        <f>TITRES_STAT!B2336</f>
        <v>45401</v>
      </c>
      <c r="B2333" s="6">
        <f>TITRES_STAT!C2336</f>
        <v>38.729999999999997</v>
      </c>
      <c r="C2333" s="6">
        <f>TITRES_STAT!D2336</f>
        <v>28.336500000000001</v>
      </c>
      <c r="D2333" s="6">
        <f>TITRES_STAT!E2336</f>
        <v>16819</v>
      </c>
      <c r="E2333" s="2">
        <f t="shared" si="144"/>
        <v>3781809</v>
      </c>
      <c r="F2333" s="6" t="str">
        <f t="shared" si="147"/>
        <v>BEARISH</v>
      </c>
      <c r="G2333" s="6" t="str">
        <f t="shared" si="146"/>
        <v>NEUTRAL</v>
      </c>
      <c r="H2333" s="6" t="str">
        <f t="shared" si="145"/>
        <v>CONFIRMED BEARISH</v>
      </c>
    </row>
    <row r="2334" spans="1:8" ht="13.5" x14ac:dyDescent="0.25">
      <c r="A2334" s="3">
        <f>TITRES_STAT!B2337</f>
        <v>45404</v>
      </c>
      <c r="B2334" s="6">
        <f>TITRES_STAT!C2337</f>
        <v>39.15</v>
      </c>
      <c r="C2334" s="6">
        <f>TITRES_STAT!D2337</f>
        <v>28.643799999999999</v>
      </c>
      <c r="D2334" s="6">
        <f>TITRES_STAT!E2337</f>
        <v>10352</v>
      </c>
      <c r="E2334" s="2">
        <f t="shared" si="144"/>
        <v>3792161</v>
      </c>
      <c r="F2334" s="6" t="str">
        <f t="shared" si="147"/>
        <v>BEARISH</v>
      </c>
      <c r="G2334" s="6" t="str">
        <f t="shared" si="146"/>
        <v>NEUTRAL</v>
      </c>
      <c r="H2334" s="6" t="str">
        <f t="shared" si="145"/>
        <v>CONFIRMED BEARISH</v>
      </c>
    </row>
    <row r="2335" spans="1:8" ht="13.5" x14ac:dyDescent="0.25">
      <c r="A2335" s="3">
        <f>TITRES_STAT!B2338</f>
        <v>45405</v>
      </c>
      <c r="B2335" s="6">
        <f>TITRES_STAT!C2338</f>
        <v>39</v>
      </c>
      <c r="C2335" s="6">
        <f>TITRES_STAT!D2338</f>
        <v>28.534099999999999</v>
      </c>
      <c r="D2335" s="6">
        <f>TITRES_STAT!E2338</f>
        <v>15621</v>
      </c>
      <c r="E2335" s="2">
        <f t="shared" si="144"/>
        <v>3776540</v>
      </c>
      <c r="F2335" s="6" t="str">
        <f t="shared" si="147"/>
        <v>BEARISH</v>
      </c>
      <c r="G2335" s="6" t="str">
        <f t="shared" si="146"/>
        <v>NEUTRAL</v>
      </c>
      <c r="H2335" s="6" t="str">
        <f t="shared" si="145"/>
        <v>CONFIRMED BEARISH</v>
      </c>
    </row>
    <row r="2336" spans="1:8" ht="13.5" x14ac:dyDescent="0.25">
      <c r="A2336" s="3">
        <f>TITRES_STAT!B2339</f>
        <v>45406</v>
      </c>
      <c r="B2336" s="6">
        <f>TITRES_STAT!C2339</f>
        <v>39.15</v>
      </c>
      <c r="C2336" s="6">
        <f>TITRES_STAT!D2339</f>
        <v>28.643799999999999</v>
      </c>
      <c r="D2336" s="6">
        <f>TITRES_STAT!E2339</f>
        <v>11760</v>
      </c>
      <c r="E2336" s="2">
        <f t="shared" si="144"/>
        <v>3788300</v>
      </c>
      <c r="F2336" s="6" t="str">
        <f t="shared" si="147"/>
        <v>BULLISH</v>
      </c>
      <c r="G2336" s="6" t="str">
        <f t="shared" si="146"/>
        <v>NEUTRAL</v>
      </c>
      <c r="H2336" s="6" t="str">
        <f t="shared" si="145"/>
        <v>CONFIRMED BULLISH</v>
      </c>
    </row>
    <row r="2337" spans="1:8" ht="13.5" x14ac:dyDescent="0.25">
      <c r="A2337" s="3">
        <f>TITRES_STAT!B2340</f>
        <v>45407</v>
      </c>
      <c r="B2337" s="6">
        <f>TITRES_STAT!C2340</f>
        <v>39.25</v>
      </c>
      <c r="C2337" s="6">
        <f>TITRES_STAT!D2340</f>
        <v>28.716999999999999</v>
      </c>
      <c r="D2337" s="6">
        <f>TITRES_STAT!E2340</f>
        <v>11400</v>
      </c>
      <c r="E2337" s="2">
        <f t="shared" si="144"/>
        <v>3799700</v>
      </c>
      <c r="F2337" s="6" t="str">
        <f t="shared" si="147"/>
        <v>BULLISH</v>
      </c>
      <c r="G2337" s="6" t="str">
        <f t="shared" si="146"/>
        <v>NEUTRAL</v>
      </c>
      <c r="H2337" s="6" t="str">
        <f t="shared" si="145"/>
        <v>CONFIRMED BULLISH</v>
      </c>
    </row>
    <row r="2338" spans="1:8" ht="13.5" x14ac:dyDescent="0.25">
      <c r="A2338" s="3">
        <f>TITRES_STAT!B2341</f>
        <v>45408</v>
      </c>
      <c r="B2338" s="6">
        <f>TITRES_STAT!C2341</f>
        <v>39</v>
      </c>
      <c r="C2338" s="6">
        <f>TITRES_STAT!D2341</f>
        <v>28.534099999999999</v>
      </c>
      <c r="D2338" s="6">
        <f>TITRES_STAT!E2341</f>
        <v>5691</v>
      </c>
      <c r="E2338" s="2">
        <f t="shared" si="144"/>
        <v>3794009</v>
      </c>
      <c r="F2338" s="6" t="str">
        <f t="shared" si="147"/>
        <v>BULLISH</v>
      </c>
      <c r="G2338" s="6" t="str">
        <f t="shared" si="146"/>
        <v>NEUTRAL</v>
      </c>
      <c r="H2338" s="6" t="str">
        <f t="shared" si="145"/>
        <v>CONFIRMED BULLISH</v>
      </c>
    </row>
    <row r="2339" spans="1:8" ht="13.5" x14ac:dyDescent="0.25">
      <c r="A2339" s="3">
        <f>TITRES_STAT!B2342</f>
        <v>45411</v>
      </c>
      <c r="B2339" s="6">
        <f>TITRES_STAT!C2342</f>
        <v>39.25</v>
      </c>
      <c r="C2339" s="6">
        <f>TITRES_STAT!D2342</f>
        <v>28.716999999999999</v>
      </c>
      <c r="D2339" s="6">
        <f>TITRES_STAT!E2342</f>
        <v>3537</v>
      </c>
      <c r="E2339" s="2">
        <f t="shared" si="144"/>
        <v>3797546</v>
      </c>
      <c r="F2339" s="6" t="str">
        <f t="shared" si="147"/>
        <v>BULLISH</v>
      </c>
      <c r="G2339" s="6" t="str">
        <f t="shared" si="146"/>
        <v>NEUTRAL</v>
      </c>
      <c r="H2339" s="6" t="str">
        <f t="shared" si="145"/>
        <v>CONFIRMED BULLISH</v>
      </c>
    </row>
    <row r="2340" spans="1:8" ht="13.5" x14ac:dyDescent="0.25">
      <c r="A2340" s="3">
        <f>TITRES_STAT!B2343</f>
        <v>45412</v>
      </c>
      <c r="B2340" s="6">
        <f>TITRES_STAT!C2343</f>
        <v>39.1</v>
      </c>
      <c r="C2340" s="6">
        <f>TITRES_STAT!D2343</f>
        <v>28.607199999999999</v>
      </c>
      <c r="D2340" s="6">
        <f>TITRES_STAT!E2343</f>
        <v>1082</v>
      </c>
      <c r="E2340" s="2">
        <f t="shared" si="144"/>
        <v>3796464</v>
      </c>
      <c r="F2340" s="6" t="str">
        <f t="shared" si="147"/>
        <v>BULLISH</v>
      </c>
      <c r="G2340" s="6" t="str">
        <f t="shared" si="146"/>
        <v>NEUTRAL</v>
      </c>
      <c r="H2340" s="6" t="str">
        <f t="shared" si="145"/>
        <v>CONFIRMED BULLISH</v>
      </c>
    </row>
    <row r="2341" spans="1:8" ht="13.5" x14ac:dyDescent="0.25">
      <c r="A2341" s="3">
        <f>TITRES_STAT!B2344</f>
        <v>45414</v>
      </c>
      <c r="B2341" s="6">
        <f>TITRES_STAT!C2344</f>
        <v>39.090000000000003</v>
      </c>
      <c r="C2341" s="6">
        <f>TITRES_STAT!D2344</f>
        <v>28.599900000000002</v>
      </c>
      <c r="D2341" s="6">
        <f>TITRES_STAT!E2344</f>
        <v>2630</v>
      </c>
      <c r="E2341" s="2">
        <f t="shared" si="144"/>
        <v>3793834</v>
      </c>
      <c r="F2341" s="6" t="str">
        <f t="shared" si="147"/>
        <v>BULLISH</v>
      </c>
      <c r="G2341" s="6" t="str">
        <f t="shared" si="146"/>
        <v>NEUTRAL</v>
      </c>
      <c r="H2341" s="6" t="str">
        <f t="shared" si="145"/>
        <v>BULLISH DIVERGENCE</v>
      </c>
    </row>
    <row r="2342" spans="1:8" ht="13.5" x14ac:dyDescent="0.25">
      <c r="A2342" s="3">
        <f>TITRES_STAT!B2345</f>
        <v>45415</v>
      </c>
      <c r="B2342" s="6">
        <f>TITRES_STAT!C2345</f>
        <v>39.1</v>
      </c>
      <c r="C2342" s="6">
        <f>TITRES_STAT!D2345</f>
        <v>28.607199999999999</v>
      </c>
      <c r="D2342" s="6">
        <f>TITRES_STAT!E2345</f>
        <v>3986</v>
      </c>
      <c r="E2342" s="2">
        <f t="shared" si="144"/>
        <v>3797820</v>
      </c>
      <c r="F2342" s="6" t="str">
        <f t="shared" si="147"/>
        <v>BEARISH</v>
      </c>
      <c r="G2342" s="6" t="str">
        <f t="shared" si="146"/>
        <v>NEUTRAL</v>
      </c>
      <c r="H2342" s="6" t="str">
        <f t="shared" si="145"/>
        <v>CONFIRMED BEARISH</v>
      </c>
    </row>
    <row r="2343" spans="1:8" ht="13.5" x14ac:dyDescent="0.25">
      <c r="A2343" s="3">
        <f>TITRES_STAT!B2346</f>
        <v>45418</v>
      </c>
      <c r="B2343" s="6">
        <f>TITRES_STAT!C2346</f>
        <v>39.5</v>
      </c>
      <c r="C2343" s="6">
        <f>TITRES_STAT!D2346</f>
        <v>28.899899999999999</v>
      </c>
      <c r="D2343" s="6">
        <f>TITRES_STAT!E2346</f>
        <v>23379</v>
      </c>
      <c r="E2343" s="2">
        <f t="shared" si="144"/>
        <v>3821199</v>
      </c>
      <c r="F2343" s="6" t="str">
        <f t="shared" si="147"/>
        <v>BULLISH</v>
      </c>
      <c r="G2343" s="6" t="str">
        <f t="shared" si="146"/>
        <v>NEUTRAL</v>
      </c>
      <c r="H2343" s="6" t="str">
        <f t="shared" si="145"/>
        <v>CONFIRMED BULLISH</v>
      </c>
    </row>
    <row r="2344" spans="1:8" ht="13.5" x14ac:dyDescent="0.25">
      <c r="A2344" s="3">
        <f>TITRES_STAT!B2347</f>
        <v>45419</v>
      </c>
      <c r="B2344" s="6">
        <f>TITRES_STAT!C2347</f>
        <v>39.82</v>
      </c>
      <c r="C2344" s="6">
        <f>TITRES_STAT!D2347</f>
        <v>29.134</v>
      </c>
      <c r="D2344" s="6">
        <f>TITRES_STAT!E2347</f>
        <v>12284</v>
      </c>
      <c r="E2344" s="2">
        <f t="shared" si="144"/>
        <v>3833483</v>
      </c>
      <c r="F2344" s="6" t="str">
        <f t="shared" si="147"/>
        <v>BULLISH</v>
      </c>
      <c r="G2344" s="6" t="str">
        <f t="shared" si="146"/>
        <v>NEUTRAL</v>
      </c>
      <c r="H2344" s="6" t="str">
        <f t="shared" si="145"/>
        <v>CONFIRMED BULLISH</v>
      </c>
    </row>
    <row r="2345" spans="1:8" ht="13.5" x14ac:dyDescent="0.25">
      <c r="A2345" s="3">
        <f>TITRES_STAT!B2348</f>
        <v>45420</v>
      </c>
      <c r="B2345" s="6">
        <f>TITRES_STAT!C2348</f>
        <v>39.6</v>
      </c>
      <c r="C2345" s="6">
        <f>TITRES_STAT!D2348</f>
        <v>28.973099999999999</v>
      </c>
      <c r="D2345" s="6">
        <f>TITRES_STAT!E2348</f>
        <v>6802</v>
      </c>
      <c r="E2345" s="2">
        <f t="shared" si="144"/>
        <v>3826681</v>
      </c>
      <c r="F2345" s="6" t="str">
        <f t="shared" si="147"/>
        <v>BULLISH</v>
      </c>
      <c r="G2345" s="6" t="str">
        <f t="shared" si="146"/>
        <v>NEUTRAL</v>
      </c>
      <c r="H2345" s="6" t="str">
        <f t="shared" si="145"/>
        <v>CONFIRMED BULLISH</v>
      </c>
    </row>
    <row r="2346" spans="1:8" ht="13.5" x14ac:dyDescent="0.25">
      <c r="A2346" s="3">
        <f>TITRES_STAT!B2349</f>
        <v>45421</v>
      </c>
      <c r="B2346" s="6">
        <f>TITRES_STAT!C2349</f>
        <v>39.5</v>
      </c>
      <c r="C2346" s="6">
        <f>TITRES_STAT!D2349</f>
        <v>28.899899999999999</v>
      </c>
      <c r="D2346" s="6">
        <f>TITRES_STAT!E2349</f>
        <v>48247</v>
      </c>
      <c r="E2346" s="2">
        <f t="shared" si="144"/>
        <v>3778434</v>
      </c>
      <c r="F2346" s="6" t="str">
        <f t="shared" si="147"/>
        <v>BEARISH</v>
      </c>
      <c r="G2346" s="6" t="str">
        <f t="shared" si="146"/>
        <v>NEUTRAL</v>
      </c>
      <c r="H2346" s="6" t="str">
        <f t="shared" si="145"/>
        <v>BEARISH DIVERGENCE</v>
      </c>
    </row>
    <row r="2347" spans="1:8" ht="13.5" x14ac:dyDescent="0.25">
      <c r="A2347" s="3">
        <f>TITRES_STAT!B2350</f>
        <v>45422</v>
      </c>
      <c r="B2347" s="6">
        <f>TITRES_STAT!C2350</f>
        <v>39.85</v>
      </c>
      <c r="C2347" s="6">
        <f>TITRES_STAT!D2350</f>
        <v>29.155999999999999</v>
      </c>
      <c r="D2347" s="6">
        <f>TITRES_STAT!E2350</f>
        <v>11954</v>
      </c>
      <c r="E2347" s="2">
        <f t="shared" si="144"/>
        <v>3790388</v>
      </c>
      <c r="F2347" s="6" t="str">
        <f t="shared" si="147"/>
        <v>BEARISH</v>
      </c>
      <c r="G2347" s="6" t="str">
        <f t="shared" si="146"/>
        <v>NEUTRAL</v>
      </c>
      <c r="H2347" s="6" t="str">
        <f t="shared" si="145"/>
        <v>BEARISH DIVERGENCE</v>
      </c>
    </row>
    <row r="2348" spans="1:8" ht="13.5" x14ac:dyDescent="0.25">
      <c r="A2348" s="3">
        <f>TITRES_STAT!B2351</f>
        <v>45425</v>
      </c>
      <c r="B2348" s="6">
        <f>TITRES_STAT!C2351</f>
        <v>39.96</v>
      </c>
      <c r="C2348" s="6">
        <f>TITRES_STAT!D2351</f>
        <v>29.236499999999999</v>
      </c>
      <c r="D2348" s="6">
        <f>TITRES_STAT!E2351</f>
        <v>10797</v>
      </c>
      <c r="E2348" s="2">
        <f t="shared" si="144"/>
        <v>3801185</v>
      </c>
      <c r="F2348" s="6" t="str">
        <f t="shared" si="147"/>
        <v>BEARISH</v>
      </c>
      <c r="G2348" s="6" t="str">
        <f t="shared" si="146"/>
        <v>NEUTRAL</v>
      </c>
      <c r="H2348" s="6" t="str">
        <f t="shared" si="145"/>
        <v>BEARISH DIVERGENCE</v>
      </c>
    </row>
    <row r="2349" spans="1:8" ht="13.5" x14ac:dyDescent="0.25">
      <c r="A2349" s="3">
        <f>TITRES_STAT!B2352</f>
        <v>45426</v>
      </c>
      <c r="B2349" s="6">
        <f>TITRES_STAT!C2352</f>
        <v>37.450000000000003</v>
      </c>
      <c r="C2349" s="6">
        <f>TITRES_STAT!D2352</f>
        <v>29.811800000000002</v>
      </c>
      <c r="D2349" s="6">
        <f>TITRES_STAT!E2352</f>
        <v>1517</v>
      </c>
      <c r="E2349" s="2">
        <f t="shared" si="144"/>
        <v>3799668</v>
      </c>
      <c r="F2349" s="6" t="str">
        <f t="shared" si="147"/>
        <v>BEARISH</v>
      </c>
      <c r="G2349" s="6" t="str">
        <f t="shared" si="146"/>
        <v>NEUTRAL</v>
      </c>
      <c r="H2349" s="6" t="str">
        <f t="shared" si="145"/>
        <v>CONFIRMED BEARISH</v>
      </c>
    </row>
    <row r="2350" spans="1:8" ht="13.5" x14ac:dyDescent="0.25">
      <c r="A2350" s="3">
        <f>TITRES_STAT!B2353</f>
        <v>45427</v>
      </c>
      <c r="B2350" s="6">
        <f>TITRES_STAT!C2353</f>
        <v>37.979999999999997</v>
      </c>
      <c r="C2350" s="6">
        <f>TITRES_STAT!D2353</f>
        <v>30.233699999999999</v>
      </c>
      <c r="D2350" s="6">
        <f>TITRES_STAT!E2353</f>
        <v>131040</v>
      </c>
      <c r="E2350" s="2">
        <f t="shared" si="144"/>
        <v>3930708</v>
      </c>
      <c r="F2350" s="6" t="str">
        <f t="shared" si="147"/>
        <v>BULLISH</v>
      </c>
      <c r="G2350" s="6" t="str">
        <f t="shared" si="146"/>
        <v>STRONG</v>
      </c>
      <c r="H2350" s="6" t="str">
        <f t="shared" si="145"/>
        <v>BULLISH DIVERGENCE</v>
      </c>
    </row>
    <row r="2351" spans="1:8" ht="13.5" x14ac:dyDescent="0.25">
      <c r="A2351" s="3">
        <f>TITRES_STAT!B2354</f>
        <v>45428</v>
      </c>
      <c r="B2351" s="6">
        <f>TITRES_STAT!C2354</f>
        <v>38.200000000000003</v>
      </c>
      <c r="C2351" s="6">
        <f>TITRES_STAT!D2354</f>
        <v>30.408799999999999</v>
      </c>
      <c r="D2351" s="6">
        <f>TITRES_STAT!E2354</f>
        <v>3900</v>
      </c>
      <c r="E2351" s="2">
        <f t="shared" si="144"/>
        <v>3934608</v>
      </c>
      <c r="F2351" s="6" t="str">
        <f t="shared" si="147"/>
        <v>BULLISH</v>
      </c>
      <c r="G2351" s="6" t="str">
        <f t="shared" si="146"/>
        <v>STRONG</v>
      </c>
      <c r="H2351" s="6" t="str">
        <f t="shared" si="145"/>
        <v>BULLISH DIVERGENCE</v>
      </c>
    </row>
    <row r="2352" spans="1:8" ht="13.5" x14ac:dyDescent="0.25">
      <c r="A2352" s="3">
        <f>TITRES_STAT!B2355</f>
        <v>45429</v>
      </c>
      <c r="B2352" s="6">
        <f>TITRES_STAT!C2355</f>
        <v>38.93</v>
      </c>
      <c r="C2352" s="6">
        <f>TITRES_STAT!D2355</f>
        <v>30.989899999999999</v>
      </c>
      <c r="D2352" s="6">
        <f>TITRES_STAT!E2355</f>
        <v>5801</v>
      </c>
      <c r="E2352" s="2">
        <f t="shared" si="144"/>
        <v>3940409</v>
      </c>
      <c r="F2352" s="6" t="str">
        <f t="shared" si="147"/>
        <v>BULLISH</v>
      </c>
      <c r="G2352" s="6" t="str">
        <f t="shared" si="146"/>
        <v>STRONG</v>
      </c>
      <c r="H2352" s="6" t="str">
        <f t="shared" si="145"/>
        <v>BULLISH DIVERGENCE</v>
      </c>
    </row>
    <row r="2353" spans="1:8" ht="13.5" x14ac:dyDescent="0.25">
      <c r="A2353" s="3">
        <f>TITRES_STAT!B2356</f>
        <v>45432</v>
      </c>
      <c r="B2353" s="6">
        <f>TITRES_STAT!C2356</f>
        <v>39.799999999999997</v>
      </c>
      <c r="C2353" s="6">
        <f>TITRES_STAT!D2356</f>
        <v>31.682500000000001</v>
      </c>
      <c r="D2353" s="6">
        <f>TITRES_STAT!E2356</f>
        <v>6317</v>
      </c>
      <c r="E2353" s="2">
        <f t="shared" si="144"/>
        <v>3946726</v>
      </c>
      <c r="F2353" s="6" t="str">
        <f t="shared" si="147"/>
        <v>BULLISH</v>
      </c>
      <c r="G2353" s="6" t="str">
        <f t="shared" si="146"/>
        <v>STRONG</v>
      </c>
      <c r="H2353" s="6" t="str">
        <f t="shared" si="145"/>
        <v>BULLISH DIVERGENCE</v>
      </c>
    </row>
    <row r="2354" spans="1:8" ht="13.5" x14ac:dyDescent="0.25">
      <c r="A2354" s="3">
        <f>TITRES_STAT!B2357</f>
        <v>45433</v>
      </c>
      <c r="B2354" s="6">
        <f>TITRES_STAT!C2357</f>
        <v>40</v>
      </c>
      <c r="C2354" s="6">
        <f>TITRES_STAT!D2357</f>
        <v>31.841699999999999</v>
      </c>
      <c r="D2354" s="6">
        <f>TITRES_STAT!E2357</f>
        <v>76503</v>
      </c>
      <c r="E2354" s="2">
        <f t="shared" si="144"/>
        <v>4023229</v>
      </c>
      <c r="F2354" s="6" t="str">
        <f t="shared" si="147"/>
        <v>BULLISH</v>
      </c>
      <c r="G2354" s="6" t="str">
        <f t="shared" si="146"/>
        <v>STRONG</v>
      </c>
      <c r="H2354" s="6" t="str">
        <f t="shared" si="145"/>
        <v>CONFIRMED BULLISH</v>
      </c>
    </row>
    <row r="2355" spans="1:8" ht="13.5" x14ac:dyDescent="0.25">
      <c r="A2355" s="3">
        <f>TITRES_STAT!B2358</f>
        <v>45434</v>
      </c>
      <c r="B2355" s="6">
        <f>TITRES_STAT!C2358</f>
        <v>39.89</v>
      </c>
      <c r="C2355" s="6">
        <f>TITRES_STAT!D2358</f>
        <v>31.754100000000001</v>
      </c>
      <c r="D2355" s="6">
        <f>TITRES_STAT!E2358</f>
        <v>2968</v>
      </c>
      <c r="E2355" s="2">
        <f t="shared" si="144"/>
        <v>4020261</v>
      </c>
      <c r="F2355" s="6" t="str">
        <f t="shared" si="147"/>
        <v>BULLISH</v>
      </c>
      <c r="G2355" s="6" t="str">
        <f t="shared" si="146"/>
        <v>STRONG</v>
      </c>
      <c r="H2355" s="6" t="str">
        <f t="shared" si="145"/>
        <v>CONFIRMED BULLISH</v>
      </c>
    </row>
    <row r="2356" spans="1:8" ht="13.5" x14ac:dyDescent="0.25">
      <c r="A2356" s="3">
        <f>TITRES_STAT!B2359</f>
        <v>45435</v>
      </c>
      <c r="B2356" s="6">
        <f>TITRES_STAT!C2359</f>
        <v>39.799999999999997</v>
      </c>
      <c r="C2356" s="6">
        <f>TITRES_STAT!D2359</f>
        <v>31.682500000000001</v>
      </c>
      <c r="D2356" s="6">
        <f>TITRES_STAT!E2359</f>
        <v>1619</v>
      </c>
      <c r="E2356" s="2">
        <f t="shared" si="144"/>
        <v>4018642</v>
      </c>
      <c r="F2356" s="6" t="str">
        <f t="shared" si="147"/>
        <v>BULLISH</v>
      </c>
      <c r="G2356" s="6" t="str">
        <f t="shared" si="146"/>
        <v>STRONG</v>
      </c>
      <c r="H2356" s="6" t="str">
        <f t="shared" si="145"/>
        <v>CONFIRMED BULLISH</v>
      </c>
    </row>
    <row r="2357" spans="1:8" ht="13.5" x14ac:dyDescent="0.25">
      <c r="A2357" s="3">
        <f>TITRES_STAT!B2360</f>
        <v>45436</v>
      </c>
      <c r="B2357" s="6">
        <f>TITRES_STAT!C2360</f>
        <v>39.99</v>
      </c>
      <c r="C2357" s="6">
        <f>TITRES_STAT!D2360</f>
        <v>31.8338</v>
      </c>
      <c r="D2357" s="6">
        <f>TITRES_STAT!E2360</f>
        <v>11832</v>
      </c>
      <c r="E2357" s="2">
        <f t="shared" si="144"/>
        <v>4030474</v>
      </c>
      <c r="F2357" s="6" t="str">
        <f t="shared" si="147"/>
        <v>BULLISH</v>
      </c>
      <c r="G2357" s="6" t="str">
        <f t="shared" si="146"/>
        <v>STRONG</v>
      </c>
      <c r="H2357" s="6" t="str">
        <f t="shared" si="145"/>
        <v>CONFIRMED BULLISH</v>
      </c>
    </row>
    <row r="2358" spans="1:8" ht="13.5" x14ac:dyDescent="0.25">
      <c r="A2358" s="3">
        <f>TITRES_STAT!B2361</f>
        <v>45439</v>
      </c>
      <c r="B2358" s="6">
        <f>TITRES_STAT!C2361</f>
        <v>40.9</v>
      </c>
      <c r="C2358" s="6">
        <f>TITRES_STAT!D2361</f>
        <v>32.558199999999999</v>
      </c>
      <c r="D2358" s="6">
        <f>TITRES_STAT!E2361</f>
        <v>1182</v>
      </c>
      <c r="E2358" s="2">
        <f t="shared" si="144"/>
        <v>4031656</v>
      </c>
      <c r="F2358" s="6" t="str">
        <f t="shared" si="147"/>
        <v>BULLISH</v>
      </c>
      <c r="G2358" s="6" t="str">
        <f t="shared" si="146"/>
        <v>STRONG</v>
      </c>
      <c r="H2358" s="6" t="str">
        <f t="shared" si="145"/>
        <v>CONFIRMED BULLISH</v>
      </c>
    </row>
    <row r="2359" spans="1:8" ht="13.5" x14ac:dyDescent="0.25">
      <c r="A2359" s="3">
        <f>TITRES_STAT!B2362</f>
        <v>45440</v>
      </c>
      <c r="B2359" s="6">
        <f>TITRES_STAT!C2362</f>
        <v>40.99</v>
      </c>
      <c r="C2359" s="6">
        <f>TITRES_STAT!D2362</f>
        <v>32.629800000000003</v>
      </c>
      <c r="D2359" s="6">
        <f>TITRES_STAT!E2362</f>
        <v>7150</v>
      </c>
      <c r="E2359" s="2">
        <f t="shared" si="144"/>
        <v>4038806</v>
      </c>
      <c r="F2359" s="6" t="str">
        <f t="shared" si="147"/>
        <v>BULLISH</v>
      </c>
      <c r="G2359" s="6" t="str">
        <f t="shared" si="146"/>
        <v>NEUTRAL</v>
      </c>
      <c r="H2359" s="6" t="str">
        <f t="shared" si="145"/>
        <v>CONFIRMED BULLISH</v>
      </c>
    </row>
    <row r="2360" spans="1:8" ht="13.5" x14ac:dyDescent="0.25">
      <c r="A2360" s="3">
        <f>TITRES_STAT!B2363</f>
        <v>45441</v>
      </c>
      <c r="B2360" s="6">
        <f>TITRES_STAT!C2363</f>
        <v>40.81</v>
      </c>
      <c r="C2360" s="6">
        <f>TITRES_STAT!D2363</f>
        <v>32.486499999999999</v>
      </c>
      <c r="D2360" s="6">
        <f>TITRES_STAT!E2363</f>
        <v>16469</v>
      </c>
      <c r="E2360" s="2">
        <f t="shared" si="144"/>
        <v>4022337</v>
      </c>
      <c r="F2360" s="6" t="str">
        <f t="shared" si="147"/>
        <v>BULLISH</v>
      </c>
      <c r="G2360" s="6" t="str">
        <f t="shared" si="146"/>
        <v>NEUTRAL</v>
      </c>
      <c r="H2360" s="6" t="str">
        <f t="shared" si="145"/>
        <v>CONFIRMED BULLISH</v>
      </c>
    </row>
    <row r="2361" spans="1:8" ht="13.5" x14ac:dyDescent="0.25">
      <c r="A2361" s="3">
        <f>TITRES_STAT!B2364</f>
        <v>45442</v>
      </c>
      <c r="B2361" s="6">
        <f>TITRES_STAT!C2364</f>
        <v>41</v>
      </c>
      <c r="C2361" s="6">
        <f>TITRES_STAT!D2364</f>
        <v>32.637799999999999</v>
      </c>
      <c r="D2361" s="6">
        <f>TITRES_STAT!E2364</f>
        <v>3766</v>
      </c>
      <c r="E2361" s="2">
        <f t="shared" si="144"/>
        <v>4026103</v>
      </c>
      <c r="F2361" s="6" t="str">
        <f t="shared" si="147"/>
        <v>BULLISH</v>
      </c>
      <c r="G2361" s="6" t="str">
        <f t="shared" si="146"/>
        <v>NEUTRAL</v>
      </c>
      <c r="H2361" s="6" t="str">
        <f t="shared" si="145"/>
        <v>CONFIRMED BULLISH</v>
      </c>
    </row>
    <row r="2362" spans="1:8" ht="13.5" x14ac:dyDescent="0.25">
      <c r="A2362" s="3">
        <f>TITRES_STAT!B2365</f>
        <v>45443</v>
      </c>
      <c r="B2362" s="6">
        <f>TITRES_STAT!C2365</f>
        <v>40.9</v>
      </c>
      <c r="C2362" s="6">
        <f>TITRES_STAT!D2365</f>
        <v>32.558199999999999</v>
      </c>
      <c r="D2362" s="6">
        <f>TITRES_STAT!E2365</f>
        <v>14720</v>
      </c>
      <c r="E2362" s="2">
        <f t="shared" si="144"/>
        <v>4011383</v>
      </c>
      <c r="F2362" s="6" t="str">
        <f t="shared" si="147"/>
        <v>BEARISH</v>
      </c>
      <c r="G2362" s="6" t="str">
        <f t="shared" si="146"/>
        <v>NEUTRAL</v>
      </c>
      <c r="H2362" s="6" t="str">
        <f t="shared" si="145"/>
        <v>BEARISH DIVERGENCE</v>
      </c>
    </row>
    <row r="2363" spans="1:8" ht="13.5" x14ac:dyDescent="0.25">
      <c r="A2363" s="3">
        <f>TITRES_STAT!B2366</f>
        <v>45446</v>
      </c>
      <c r="B2363" s="6">
        <f>TITRES_STAT!C2366</f>
        <v>40.880000000000003</v>
      </c>
      <c r="C2363" s="6">
        <f>TITRES_STAT!D2366</f>
        <v>32.542200000000001</v>
      </c>
      <c r="D2363" s="6">
        <f>TITRES_STAT!E2366</f>
        <v>13990</v>
      </c>
      <c r="E2363" s="2">
        <f t="shared" si="144"/>
        <v>3997393</v>
      </c>
      <c r="F2363" s="6" t="str">
        <f t="shared" si="147"/>
        <v>BEARISH</v>
      </c>
      <c r="G2363" s="6" t="str">
        <f t="shared" si="146"/>
        <v>NEUTRAL</v>
      </c>
      <c r="H2363" s="6" t="str">
        <f t="shared" si="145"/>
        <v>CONFIRMED BEARISH</v>
      </c>
    </row>
    <row r="2364" spans="1:8" ht="13.5" x14ac:dyDescent="0.25">
      <c r="A2364" s="3">
        <f>TITRES_STAT!B2367</f>
        <v>45447</v>
      </c>
      <c r="B2364" s="6">
        <f>TITRES_STAT!C2367</f>
        <v>40.700000000000003</v>
      </c>
      <c r="C2364" s="6">
        <f>TITRES_STAT!D2367</f>
        <v>32.398899999999998</v>
      </c>
      <c r="D2364" s="6">
        <f>TITRES_STAT!E2367</f>
        <v>3259</v>
      </c>
      <c r="E2364" s="2">
        <f t="shared" si="144"/>
        <v>3994134</v>
      </c>
      <c r="F2364" s="6" t="str">
        <f t="shared" si="147"/>
        <v>BEARISH</v>
      </c>
      <c r="G2364" s="6" t="str">
        <f t="shared" si="146"/>
        <v>NEUTRAL</v>
      </c>
      <c r="H2364" s="6" t="str">
        <f t="shared" si="145"/>
        <v>CONFIRMED BEARISH</v>
      </c>
    </row>
    <row r="2365" spans="1:8" ht="13.5" x14ac:dyDescent="0.25">
      <c r="A2365" s="3">
        <f>TITRES_STAT!B2368</f>
        <v>45448</v>
      </c>
      <c r="B2365" s="6">
        <f>TITRES_STAT!C2368</f>
        <v>40.9</v>
      </c>
      <c r="C2365" s="6">
        <f>TITRES_STAT!D2368</f>
        <v>32.558199999999999</v>
      </c>
      <c r="D2365" s="6">
        <f>TITRES_STAT!E2368</f>
        <v>13731</v>
      </c>
      <c r="E2365" s="2">
        <f t="shared" si="144"/>
        <v>4007865</v>
      </c>
      <c r="F2365" s="6" t="str">
        <f t="shared" si="147"/>
        <v>BEARISH</v>
      </c>
      <c r="G2365" s="6" t="str">
        <f t="shared" si="146"/>
        <v>NEUTRAL</v>
      </c>
      <c r="H2365" s="6" t="str">
        <f t="shared" si="145"/>
        <v>BEARISH DIVERGENCE</v>
      </c>
    </row>
    <row r="2366" spans="1:8" ht="13.5" x14ac:dyDescent="0.25">
      <c r="A2366" s="3">
        <f>TITRES_STAT!B2369</f>
        <v>45449</v>
      </c>
      <c r="B2366" s="6">
        <f>TITRES_STAT!C2369</f>
        <v>41.49</v>
      </c>
      <c r="C2366" s="6">
        <f>TITRES_STAT!D2369</f>
        <v>33.027799999999999</v>
      </c>
      <c r="D2366" s="6">
        <f>TITRES_STAT!E2369</f>
        <v>12257</v>
      </c>
      <c r="E2366" s="2">
        <f t="shared" si="144"/>
        <v>4020122</v>
      </c>
      <c r="F2366" s="6" t="str">
        <f t="shared" si="147"/>
        <v>BEARISH</v>
      </c>
      <c r="G2366" s="6" t="str">
        <f t="shared" si="146"/>
        <v>NEUTRAL</v>
      </c>
      <c r="H2366" s="6" t="str">
        <f t="shared" si="145"/>
        <v>BEARISH DIVERGENCE</v>
      </c>
    </row>
    <row r="2367" spans="1:8" ht="13.5" x14ac:dyDescent="0.25">
      <c r="A2367" s="3">
        <f>TITRES_STAT!B2370</f>
        <v>45450</v>
      </c>
      <c r="B2367" s="6">
        <f>TITRES_STAT!C2370</f>
        <v>41.18</v>
      </c>
      <c r="C2367" s="6">
        <f>TITRES_STAT!D2370</f>
        <v>32.780999999999999</v>
      </c>
      <c r="D2367" s="6">
        <f>TITRES_STAT!E2370</f>
        <v>3592</v>
      </c>
      <c r="E2367" s="2">
        <f t="shared" si="144"/>
        <v>4016530</v>
      </c>
      <c r="F2367" s="6" t="str">
        <f t="shared" si="147"/>
        <v>BULLISH</v>
      </c>
      <c r="G2367" s="6" t="str">
        <f t="shared" si="146"/>
        <v>NEUTRAL</v>
      </c>
      <c r="H2367" s="6" t="str">
        <f t="shared" si="145"/>
        <v>CONFIRMED BULLISH</v>
      </c>
    </row>
    <row r="2368" spans="1:8" ht="13.5" x14ac:dyDescent="0.25">
      <c r="A2368" s="3">
        <f>TITRES_STAT!B2371</f>
        <v>45453</v>
      </c>
      <c r="B2368" s="6">
        <f>TITRES_STAT!C2371</f>
        <v>41.39</v>
      </c>
      <c r="C2368" s="6">
        <f>TITRES_STAT!D2371</f>
        <v>32.9482</v>
      </c>
      <c r="D2368" s="6">
        <f>TITRES_STAT!E2371</f>
        <v>7946</v>
      </c>
      <c r="E2368" s="2">
        <f t="shared" si="144"/>
        <v>4024476</v>
      </c>
      <c r="F2368" s="6" t="str">
        <f t="shared" si="147"/>
        <v>BULLISH</v>
      </c>
      <c r="G2368" s="6" t="str">
        <f t="shared" si="146"/>
        <v>NEUTRAL</v>
      </c>
      <c r="H2368" s="6" t="str">
        <f t="shared" si="145"/>
        <v>CONFIRMED BULLISH</v>
      </c>
    </row>
    <row r="2369" spans="1:8" ht="13.5" x14ac:dyDescent="0.25">
      <c r="A2369" s="3">
        <f>TITRES_STAT!B2372</f>
        <v>45454</v>
      </c>
      <c r="B2369" s="6">
        <f>TITRES_STAT!C2372</f>
        <v>41.5</v>
      </c>
      <c r="C2369" s="6">
        <f>TITRES_STAT!D2372</f>
        <v>33.035800000000002</v>
      </c>
      <c r="D2369" s="6">
        <f>TITRES_STAT!E2372</f>
        <v>5627</v>
      </c>
      <c r="E2369" s="2">
        <f t="shared" si="144"/>
        <v>4030103</v>
      </c>
      <c r="F2369" s="6" t="str">
        <f t="shared" si="147"/>
        <v>BULLISH</v>
      </c>
      <c r="G2369" s="6" t="str">
        <f t="shared" si="146"/>
        <v>NEUTRAL</v>
      </c>
      <c r="H2369" s="6" t="str">
        <f t="shared" si="145"/>
        <v>CONFIRMED BULLISH</v>
      </c>
    </row>
    <row r="2370" spans="1:8" ht="13.5" x14ac:dyDescent="0.25">
      <c r="A2370" s="3">
        <f>TITRES_STAT!B2373</f>
        <v>45455</v>
      </c>
      <c r="B2370" s="6">
        <f>TITRES_STAT!C2373</f>
        <v>41.5</v>
      </c>
      <c r="C2370" s="6">
        <f>TITRES_STAT!D2373</f>
        <v>33.035800000000002</v>
      </c>
      <c r="D2370" s="6">
        <f>TITRES_STAT!E2373</f>
        <v>2855</v>
      </c>
      <c r="E2370" s="2">
        <f t="shared" si="144"/>
        <v>4030103</v>
      </c>
      <c r="F2370" s="6" t="str">
        <f t="shared" si="147"/>
        <v>BULLISH</v>
      </c>
      <c r="G2370" s="6" t="str">
        <f t="shared" si="146"/>
        <v>NEUTRAL</v>
      </c>
      <c r="H2370" s="6" t="str">
        <f t="shared" si="145"/>
        <v>CONFIRMED BULLISH</v>
      </c>
    </row>
    <row r="2371" spans="1:8" ht="13.5" x14ac:dyDescent="0.25">
      <c r="A2371" s="3">
        <f>TITRES_STAT!B2374</f>
        <v>45456</v>
      </c>
      <c r="B2371" s="6">
        <f>TITRES_STAT!C2374</f>
        <v>41.5</v>
      </c>
      <c r="C2371" s="6">
        <f>TITRES_STAT!D2374</f>
        <v>33.035800000000002</v>
      </c>
      <c r="D2371" s="6">
        <f>TITRES_STAT!E2374</f>
        <v>1972</v>
      </c>
      <c r="E2371" s="2">
        <f t="shared" si="144"/>
        <v>4030103</v>
      </c>
      <c r="F2371" s="6" t="str">
        <f t="shared" si="147"/>
        <v>BULLISH</v>
      </c>
      <c r="G2371" s="6" t="str">
        <f t="shared" si="146"/>
        <v>NEUTRAL</v>
      </c>
      <c r="H2371" s="6" t="str">
        <f t="shared" si="145"/>
        <v>CONFIRMED BULLISH</v>
      </c>
    </row>
    <row r="2372" spans="1:8" ht="13.5" x14ac:dyDescent="0.25">
      <c r="A2372" s="3">
        <f>TITRES_STAT!B2375</f>
        <v>45457</v>
      </c>
      <c r="B2372" s="6">
        <f>TITRES_STAT!C2375</f>
        <v>42</v>
      </c>
      <c r="C2372" s="6">
        <f>TITRES_STAT!D2375</f>
        <v>33.433799999999998</v>
      </c>
      <c r="D2372" s="6">
        <f>TITRES_STAT!E2375</f>
        <v>6326</v>
      </c>
      <c r="E2372" s="2">
        <f t="shared" ref="E2372:E2435" si="148">IF(B2372&gt;B2371, E2371+D2372, IF(B2372&lt;B2371, E2371-D2372, E2371))</f>
        <v>4036429</v>
      </c>
      <c r="F2372" s="6" t="str">
        <f t="shared" si="147"/>
        <v>BULLISH</v>
      </c>
      <c r="G2372" s="6" t="str">
        <f t="shared" si="146"/>
        <v>NEUTRAL</v>
      </c>
      <c r="H2372" s="6" t="str">
        <f t="shared" si="145"/>
        <v>CONFIRMED BULLISH</v>
      </c>
    </row>
    <row r="2373" spans="1:8" ht="13.5" x14ac:dyDescent="0.25">
      <c r="A2373" s="3">
        <f>TITRES_STAT!B2376</f>
        <v>45461</v>
      </c>
      <c r="B2373" s="6">
        <f>TITRES_STAT!C2376</f>
        <v>42.5</v>
      </c>
      <c r="C2373" s="6">
        <f>TITRES_STAT!D2376</f>
        <v>33.831800000000001</v>
      </c>
      <c r="D2373" s="6">
        <f>TITRES_STAT!E2376</f>
        <v>1381</v>
      </c>
      <c r="E2373" s="2">
        <f t="shared" si="148"/>
        <v>4037810</v>
      </c>
      <c r="F2373" s="6" t="str">
        <f t="shared" si="147"/>
        <v>BULLISH</v>
      </c>
      <c r="G2373" s="6" t="str">
        <f t="shared" si="146"/>
        <v>NEUTRAL</v>
      </c>
      <c r="H2373" s="6" t="str">
        <f t="shared" si="145"/>
        <v>CONFIRMED BULLISH</v>
      </c>
    </row>
    <row r="2374" spans="1:8" ht="13.5" x14ac:dyDescent="0.25">
      <c r="A2374" s="3">
        <f>TITRES_STAT!B2377</f>
        <v>45462</v>
      </c>
      <c r="B2374" s="6">
        <f>TITRES_STAT!C2377</f>
        <v>42.99</v>
      </c>
      <c r="C2374" s="6">
        <f>TITRES_STAT!D2377</f>
        <v>34.221899999999998</v>
      </c>
      <c r="D2374" s="6">
        <f>TITRES_STAT!E2377</f>
        <v>4336</v>
      </c>
      <c r="E2374" s="2">
        <f t="shared" si="148"/>
        <v>4042146</v>
      </c>
      <c r="F2374" s="6" t="str">
        <f t="shared" si="147"/>
        <v>BULLISH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f>TITRES_STAT!B2378</f>
        <v>45463</v>
      </c>
      <c r="B2375" s="6">
        <f>TITRES_STAT!C2378</f>
        <v>43.3</v>
      </c>
      <c r="C2375" s="6">
        <f>TITRES_STAT!D2378</f>
        <v>34.468699999999998</v>
      </c>
      <c r="D2375" s="6">
        <f>TITRES_STAT!E2378</f>
        <v>7305</v>
      </c>
      <c r="E2375" s="2">
        <f t="shared" si="148"/>
        <v>4049451</v>
      </c>
      <c r="F2375" s="6" t="str">
        <f t="shared" si="147"/>
        <v>BULLISH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CONFIRMED BULLISH</v>
      </c>
    </row>
    <row r="2376" spans="1:8" ht="13.5" x14ac:dyDescent="0.25">
      <c r="A2376" s="3">
        <f>TITRES_STAT!B2379</f>
        <v>45464</v>
      </c>
      <c r="B2376" s="6">
        <f>TITRES_STAT!C2379</f>
        <v>44.97</v>
      </c>
      <c r="C2376" s="6">
        <f>TITRES_STAT!D2379</f>
        <v>35.798000000000002</v>
      </c>
      <c r="D2376" s="6">
        <f>TITRES_STAT!E2379</f>
        <v>10730</v>
      </c>
      <c r="E2376" s="2">
        <f t="shared" si="148"/>
        <v>4060181</v>
      </c>
      <c r="F2376" s="6" t="str">
        <f t="shared" ref="F2376:F2439" si="151">IF(E2376&gt;E2371,"BULLISH",IF(E2376&lt;E2371,"BEARISH","NEUTRAL"))</f>
        <v>BULLISH</v>
      </c>
      <c r="G2376" s="6" t="str">
        <f t="shared" si="150"/>
        <v>NEUTRAL</v>
      </c>
      <c r="H2376" s="6" t="str">
        <f t="shared" si="149"/>
        <v>CONFIRMED BULLISH</v>
      </c>
    </row>
    <row r="2377" spans="1:8" ht="13.5" x14ac:dyDescent="0.25">
      <c r="A2377" s="3">
        <f>TITRES_STAT!B2380</f>
        <v>45467</v>
      </c>
      <c r="B2377" s="6">
        <f>TITRES_STAT!C2380</f>
        <v>45</v>
      </c>
      <c r="C2377" s="6">
        <f>TITRES_STAT!D2380</f>
        <v>35.821899999999999</v>
      </c>
      <c r="D2377" s="6">
        <f>TITRES_STAT!E2380</f>
        <v>16547</v>
      </c>
      <c r="E2377" s="2">
        <f t="shared" si="148"/>
        <v>4076728</v>
      </c>
      <c r="F2377" s="6" t="str">
        <f t="shared" si="151"/>
        <v>BULLISH</v>
      </c>
      <c r="G2377" s="6" t="str">
        <f t="shared" si="150"/>
        <v>NEUTRAL</v>
      </c>
      <c r="H2377" s="6" t="str">
        <f t="shared" si="149"/>
        <v>CONFIRMED BULLISH</v>
      </c>
    </row>
    <row r="2378" spans="1:8" ht="13.5" x14ac:dyDescent="0.25">
      <c r="A2378" s="3">
        <f>TITRES_STAT!B2381</f>
        <v>45468</v>
      </c>
      <c r="B2378" s="6">
        <f>TITRES_STAT!C2381</f>
        <v>45</v>
      </c>
      <c r="C2378" s="6">
        <f>TITRES_STAT!D2381</f>
        <v>35.821899999999999</v>
      </c>
      <c r="D2378" s="6">
        <f>TITRES_STAT!E2381</f>
        <v>9486</v>
      </c>
      <c r="E2378" s="2">
        <f t="shared" si="148"/>
        <v>4076728</v>
      </c>
      <c r="F2378" s="6" t="str">
        <f t="shared" si="151"/>
        <v>BULLISH</v>
      </c>
      <c r="G2378" s="6" t="str">
        <f t="shared" si="150"/>
        <v>NEUTRAL</v>
      </c>
      <c r="H2378" s="6" t="str">
        <f t="shared" si="149"/>
        <v>CONFIRMED BULLISH</v>
      </c>
    </row>
    <row r="2379" spans="1:8" ht="13.5" x14ac:dyDescent="0.25">
      <c r="A2379" s="3">
        <f>TITRES_STAT!B2382</f>
        <v>45469</v>
      </c>
      <c r="B2379" s="6">
        <f>TITRES_STAT!C2382</f>
        <v>44.9</v>
      </c>
      <c r="C2379" s="6">
        <f>TITRES_STAT!D2382</f>
        <v>35.7423</v>
      </c>
      <c r="D2379" s="6">
        <f>TITRES_STAT!E2382</f>
        <v>4261</v>
      </c>
      <c r="E2379" s="2">
        <f t="shared" si="148"/>
        <v>4072467</v>
      </c>
      <c r="F2379" s="6" t="str">
        <f t="shared" si="151"/>
        <v>BULLISH</v>
      </c>
      <c r="G2379" s="6" t="str">
        <f t="shared" si="150"/>
        <v>NEUTRAL</v>
      </c>
      <c r="H2379" s="6" t="str">
        <f t="shared" si="149"/>
        <v>CONFIRMED BULLISH</v>
      </c>
    </row>
    <row r="2380" spans="1:8" ht="13.5" x14ac:dyDescent="0.25">
      <c r="A2380" s="3">
        <f>TITRES_STAT!B2383</f>
        <v>45470</v>
      </c>
      <c r="B2380" s="6">
        <f>TITRES_STAT!C2383</f>
        <v>44.45</v>
      </c>
      <c r="C2380" s="6">
        <f>TITRES_STAT!D2383</f>
        <v>35.384099999999997</v>
      </c>
      <c r="D2380" s="6">
        <f>TITRES_STAT!E2383</f>
        <v>1776</v>
      </c>
      <c r="E2380" s="2">
        <f t="shared" si="148"/>
        <v>4070691</v>
      </c>
      <c r="F2380" s="6" t="str">
        <f t="shared" si="151"/>
        <v>BULLISH</v>
      </c>
      <c r="G2380" s="6" t="str">
        <f t="shared" si="150"/>
        <v>NEUTRAL</v>
      </c>
      <c r="H2380" s="6" t="str">
        <f t="shared" si="149"/>
        <v>CONFIRMED BULLISH</v>
      </c>
    </row>
    <row r="2381" spans="1:8" ht="13.5" x14ac:dyDescent="0.25">
      <c r="A2381" s="3">
        <f>TITRES_STAT!B2384</f>
        <v>45471</v>
      </c>
      <c r="B2381" s="6">
        <f>TITRES_STAT!C2384</f>
        <v>43.99</v>
      </c>
      <c r="C2381" s="6">
        <f>TITRES_STAT!D2384</f>
        <v>35.017899999999997</v>
      </c>
      <c r="D2381" s="6">
        <f>TITRES_STAT!E2384</f>
        <v>1800</v>
      </c>
      <c r="E2381" s="2">
        <f t="shared" si="148"/>
        <v>4068891</v>
      </c>
      <c r="F2381" s="6" t="str">
        <f t="shared" si="151"/>
        <v>BULLISH</v>
      </c>
      <c r="G2381" s="6" t="str">
        <f t="shared" si="150"/>
        <v>NEUTRAL</v>
      </c>
      <c r="H2381" s="6" t="str">
        <f t="shared" si="149"/>
        <v>BULLISH DIVERGENCE</v>
      </c>
    </row>
    <row r="2382" spans="1:8" ht="13.5" x14ac:dyDescent="0.25">
      <c r="A2382" s="3">
        <f>TITRES_STAT!B2385</f>
        <v>45474</v>
      </c>
      <c r="B2382" s="6">
        <f>TITRES_STAT!C2385</f>
        <v>43.5</v>
      </c>
      <c r="C2382" s="6">
        <f>TITRES_STAT!D2385</f>
        <v>34.627899999999997</v>
      </c>
      <c r="D2382" s="6">
        <f>TITRES_STAT!E2385</f>
        <v>1742</v>
      </c>
      <c r="E2382" s="2">
        <f t="shared" si="148"/>
        <v>4067149</v>
      </c>
      <c r="F2382" s="6" t="str">
        <f t="shared" si="151"/>
        <v>BEARISH</v>
      </c>
      <c r="G2382" s="6" t="str">
        <f t="shared" si="150"/>
        <v>NEUTRAL</v>
      </c>
      <c r="H2382" s="6" t="str">
        <f t="shared" si="149"/>
        <v>CONFIRMED BEARISH</v>
      </c>
    </row>
    <row r="2383" spans="1:8" ht="13.5" x14ac:dyDescent="0.25">
      <c r="A2383" s="3">
        <f>TITRES_STAT!B2386</f>
        <v>45475</v>
      </c>
      <c r="B2383" s="6">
        <f>TITRES_STAT!C2386</f>
        <v>42.8</v>
      </c>
      <c r="C2383" s="6">
        <f>TITRES_STAT!D2386</f>
        <v>34.070599999999999</v>
      </c>
      <c r="D2383" s="6">
        <f>TITRES_STAT!E2386</f>
        <v>705</v>
      </c>
      <c r="E2383" s="2">
        <f t="shared" si="148"/>
        <v>4066444</v>
      </c>
      <c r="F2383" s="6" t="str">
        <f t="shared" si="151"/>
        <v>BEARISH</v>
      </c>
      <c r="G2383" s="6" t="str">
        <f t="shared" si="150"/>
        <v>NEUTRAL</v>
      </c>
      <c r="H2383" s="6" t="str">
        <f t="shared" si="149"/>
        <v>CONFIRMED BEARISH</v>
      </c>
    </row>
    <row r="2384" spans="1:8" ht="13.5" x14ac:dyDescent="0.25">
      <c r="A2384" s="3">
        <f>TITRES_STAT!B2387</f>
        <v>45476</v>
      </c>
      <c r="B2384" s="6">
        <f>TITRES_STAT!C2387</f>
        <v>42.79</v>
      </c>
      <c r="C2384" s="6">
        <f>TITRES_STAT!D2387</f>
        <v>34.0627</v>
      </c>
      <c r="D2384" s="6">
        <f>TITRES_STAT!E2387</f>
        <v>2611</v>
      </c>
      <c r="E2384" s="2">
        <f t="shared" si="148"/>
        <v>4063833</v>
      </c>
      <c r="F2384" s="6" t="str">
        <f t="shared" si="151"/>
        <v>BEARISH</v>
      </c>
      <c r="G2384" s="6" t="str">
        <f t="shared" si="150"/>
        <v>NEUTRAL</v>
      </c>
      <c r="H2384" s="6" t="str">
        <f t="shared" si="149"/>
        <v>CONFIRMED BEARISH</v>
      </c>
    </row>
    <row r="2385" spans="1:8" ht="13.5" x14ac:dyDescent="0.25">
      <c r="A2385" s="3">
        <f>TITRES_STAT!B2388</f>
        <v>45477</v>
      </c>
      <c r="B2385" s="6">
        <f>TITRES_STAT!C2388</f>
        <v>43</v>
      </c>
      <c r="C2385" s="6">
        <f>TITRES_STAT!D2388</f>
        <v>34.229799999999997</v>
      </c>
      <c r="D2385" s="6">
        <f>TITRES_STAT!E2388</f>
        <v>1221</v>
      </c>
      <c r="E2385" s="2">
        <f t="shared" si="148"/>
        <v>4065054</v>
      </c>
      <c r="F2385" s="6" t="str">
        <f t="shared" si="151"/>
        <v>BEARISH</v>
      </c>
      <c r="G2385" s="6" t="str">
        <f t="shared" si="150"/>
        <v>NEUTRAL</v>
      </c>
      <c r="H2385" s="6" t="str">
        <f t="shared" si="149"/>
        <v>CONFIRMED BEARISH</v>
      </c>
    </row>
    <row r="2386" spans="1:8" ht="13.5" x14ac:dyDescent="0.25">
      <c r="A2386" s="3">
        <f>TITRES_STAT!B2389</f>
        <v>45478</v>
      </c>
      <c r="B2386" s="6">
        <f>TITRES_STAT!C2389</f>
        <v>43.2</v>
      </c>
      <c r="C2386" s="6">
        <f>TITRES_STAT!D2389</f>
        <v>34.389000000000003</v>
      </c>
      <c r="D2386" s="6">
        <f>TITRES_STAT!E2389</f>
        <v>2450</v>
      </c>
      <c r="E2386" s="2">
        <f t="shared" si="148"/>
        <v>4067504</v>
      </c>
      <c r="F2386" s="6" t="str">
        <f t="shared" si="151"/>
        <v>BEARISH</v>
      </c>
      <c r="G2386" s="6" t="str">
        <f t="shared" si="150"/>
        <v>NEUTRAL</v>
      </c>
      <c r="H2386" s="6" t="str">
        <f t="shared" si="149"/>
        <v>CONFIRMED BEARISH</v>
      </c>
    </row>
    <row r="2387" spans="1:8" ht="13.5" x14ac:dyDescent="0.25">
      <c r="A2387" s="3">
        <f>TITRES_STAT!B2390</f>
        <v>45481</v>
      </c>
      <c r="B2387" s="6">
        <f>TITRES_STAT!C2390</f>
        <v>43.49</v>
      </c>
      <c r="C2387" s="6">
        <f>TITRES_STAT!D2390</f>
        <v>34.619900000000001</v>
      </c>
      <c r="D2387" s="6">
        <f>TITRES_STAT!E2390</f>
        <v>1235</v>
      </c>
      <c r="E2387" s="2">
        <f t="shared" si="148"/>
        <v>4068739</v>
      </c>
      <c r="F2387" s="6" t="str">
        <f t="shared" si="151"/>
        <v>BULLISH</v>
      </c>
      <c r="G2387" s="6" t="str">
        <f t="shared" si="150"/>
        <v>NEUTRAL</v>
      </c>
      <c r="H2387" s="6" t="str">
        <f t="shared" si="149"/>
        <v>BULLISH DIVERGENCE</v>
      </c>
    </row>
    <row r="2388" spans="1:8" ht="13.5" x14ac:dyDescent="0.25">
      <c r="A2388" s="3">
        <f>TITRES_STAT!B2391</f>
        <v>45482</v>
      </c>
      <c r="B2388" s="6">
        <f>TITRES_STAT!C2391</f>
        <v>43.5</v>
      </c>
      <c r="C2388" s="6">
        <f>TITRES_STAT!D2391</f>
        <v>34.627899999999997</v>
      </c>
      <c r="D2388" s="6">
        <f>TITRES_STAT!E2391</f>
        <v>1587</v>
      </c>
      <c r="E2388" s="2">
        <f t="shared" si="148"/>
        <v>4070326</v>
      </c>
      <c r="F2388" s="6" t="str">
        <f t="shared" si="151"/>
        <v>BULLISH</v>
      </c>
      <c r="G2388" s="6" t="str">
        <f t="shared" si="150"/>
        <v>NEUTRAL</v>
      </c>
      <c r="H2388" s="6" t="str">
        <f t="shared" si="149"/>
        <v>CONFIRMED BULLISH</v>
      </c>
    </row>
    <row r="2389" spans="1:8" ht="13.5" x14ac:dyDescent="0.25">
      <c r="A2389" s="3">
        <f>TITRES_STAT!B2392</f>
        <v>45483</v>
      </c>
      <c r="B2389" s="6">
        <f>TITRES_STAT!C2392</f>
        <v>43.3</v>
      </c>
      <c r="C2389" s="6">
        <f>TITRES_STAT!D2392</f>
        <v>34.468699999999998</v>
      </c>
      <c r="D2389" s="6">
        <f>TITRES_STAT!E2392</f>
        <v>896</v>
      </c>
      <c r="E2389" s="2">
        <f t="shared" si="148"/>
        <v>4069430</v>
      </c>
      <c r="F2389" s="6" t="str">
        <f t="shared" si="151"/>
        <v>BULLISH</v>
      </c>
      <c r="G2389" s="6" t="str">
        <f t="shared" si="150"/>
        <v>NEUTRAL</v>
      </c>
      <c r="H2389" s="6" t="str">
        <f t="shared" si="149"/>
        <v>CONFIRMED BULLISH</v>
      </c>
    </row>
    <row r="2390" spans="1:8" ht="13.5" x14ac:dyDescent="0.25">
      <c r="A2390" s="3">
        <f>TITRES_STAT!B2393</f>
        <v>45484</v>
      </c>
      <c r="B2390" s="6">
        <f>TITRES_STAT!C2393</f>
        <v>43.9</v>
      </c>
      <c r="C2390" s="6">
        <f>TITRES_STAT!D2393</f>
        <v>34.946300000000001</v>
      </c>
      <c r="D2390" s="6">
        <f>TITRES_STAT!E2393</f>
        <v>2220</v>
      </c>
      <c r="E2390" s="2">
        <f t="shared" si="148"/>
        <v>4071650</v>
      </c>
      <c r="F2390" s="6" t="str">
        <f t="shared" si="151"/>
        <v>BULLISH</v>
      </c>
      <c r="G2390" s="6" t="str">
        <f t="shared" si="150"/>
        <v>NEUTRAL</v>
      </c>
      <c r="H2390" s="6" t="str">
        <f t="shared" si="149"/>
        <v>CONFIRMED BULLISH</v>
      </c>
    </row>
    <row r="2391" spans="1:8" ht="13.5" x14ac:dyDescent="0.25">
      <c r="A2391" s="3">
        <f>TITRES_STAT!B2394</f>
        <v>45485</v>
      </c>
      <c r="B2391" s="6">
        <f>TITRES_STAT!C2394</f>
        <v>44</v>
      </c>
      <c r="C2391" s="6">
        <f>TITRES_STAT!D2394</f>
        <v>35.0259</v>
      </c>
      <c r="D2391" s="6">
        <f>TITRES_STAT!E2394</f>
        <v>440</v>
      </c>
      <c r="E2391" s="2">
        <f t="shared" si="148"/>
        <v>4072090</v>
      </c>
      <c r="F2391" s="6" t="str">
        <f t="shared" si="151"/>
        <v>BULLISH</v>
      </c>
      <c r="G2391" s="6" t="str">
        <f t="shared" si="150"/>
        <v>NEUTRAL</v>
      </c>
      <c r="H2391" s="6" t="str">
        <f t="shared" si="149"/>
        <v>CONFIRMED BULLISH</v>
      </c>
    </row>
    <row r="2392" spans="1:8" ht="13.5" x14ac:dyDescent="0.25">
      <c r="A2392" s="3">
        <f>TITRES_STAT!B2395</f>
        <v>45488</v>
      </c>
      <c r="B2392" s="6">
        <f>TITRES_STAT!C2395</f>
        <v>44</v>
      </c>
      <c r="C2392" s="6">
        <f>TITRES_STAT!D2395</f>
        <v>35.0259</v>
      </c>
      <c r="D2392" s="6">
        <f>TITRES_STAT!E2395</f>
        <v>381</v>
      </c>
      <c r="E2392" s="2">
        <f t="shared" si="148"/>
        <v>4072090</v>
      </c>
      <c r="F2392" s="6" t="str">
        <f t="shared" si="151"/>
        <v>BULLISH</v>
      </c>
      <c r="G2392" s="6" t="str">
        <f t="shared" si="150"/>
        <v>NEUTRAL</v>
      </c>
      <c r="H2392" s="6" t="str">
        <f t="shared" si="149"/>
        <v>CONFIRMED BULLISH</v>
      </c>
    </row>
    <row r="2393" spans="1:8" ht="13.5" x14ac:dyDescent="0.25">
      <c r="A2393" s="3">
        <f>TITRES_STAT!B2396</f>
        <v>45489</v>
      </c>
      <c r="B2393" s="6">
        <f>TITRES_STAT!C2396</f>
        <v>43.99</v>
      </c>
      <c r="C2393" s="6">
        <f>TITRES_STAT!D2396</f>
        <v>35.017899999999997</v>
      </c>
      <c r="D2393" s="6">
        <f>TITRES_STAT!E2396</f>
        <v>7838</v>
      </c>
      <c r="E2393" s="2">
        <f t="shared" si="148"/>
        <v>4064252</v>
      </c>
      <c r="F2393" s="6" t="str">
        <f t="shared" si="151"/>
        <v>BEARISH</v>
      </c>
      <c r="G2393" s="6" t="str">
        <f t="shared" si="150"/>
        <v>NEUTRAL</v>
      </c>
      <c r="H2393" s="6" t="str">
        <f t="shared" si="149"/>
        <v>BEARISH DIVERGENCE</v>
      </c>
    </row>
    <row r="2394" spans="1:8" ht="13.5" x14ac:dyDescent="0.25">
      <c r="A2394" s="3">
        <f>TITRES_STAT!B2397</f>
        <v>45490</v>
      </c>
      <c r="B2394" s="6">
        <f>TITRES_STAT!C2397</f>
        <v>43.5</v>
      </c>
      <c r="C2394" s="6">
        <f>TITRES_STAT!D2397</f>
        <v>34.627899999999997</v>
      </c>
      <c r="D2394" s="6">
        <f>TITRES_STAT!E2397</f>
        <v>1614</v>
      </c>
      <c r="E2394" s="2">
        <f t="shared" si="148"/>
        <v>4062638</v>
      </c>
      <c r="F2394" s="6" t="str">
        <f t="shared" si="151"/>
        <v>BEARISH</v>
      </c>
      <c r="G2394" s="6" t="str">
        <f t="shared" si="150"/>
        <v>NEUTRAL</v>
      </c>
      <c r="H2394" s="6" t="str">
        <f t="shared" si="149"/>
        <v>BEARISH DIVERGENCE</v>
      </c>
    </row>
    <row r="2395" spans="1:8" ht="13.5" x14ac:dyDescent="0.25">
      <c r="A2395" s="3">
        <f>TITRES_STAT!B2398</f>
        <v>45491</v>
      </c>
      <c r="B2395" s="6">
        <f>TITRES_STAT!C2398</f>
        <v>43.99</v>
      </c>
      <c r="C2395" s="6">
        <f>TITRES_STAT!D2398</f>
        <v>35.017899999999997</v>
      </c>
      <c r="D2395" s="6">
        <f>TITRES_STAT!E2398</f>
        <v>1386</v>
      </c>
      <c r="E2395" s="2">
        <f t="shared" si="148"/>
        <v>4064024</v>
      </c>
      <c r="F2395" s="6" t="str">
        <f t="shared" si="151"/>
        <v>BEARISH</v>
      </c>
      <c r="G2395" s="6" t="str">
        <f t="shared" si="150"/>
        <v>NEUTRAL</v>
      </c>
      <c r="H2395" s="6" t="str">
        <f t="shared" si="149"/>
        <v>BEARISH DIVERGENCE</v>
      </c>
    </row>
    <row r="2396" spans="1:8" ht="13.5" x14ac:dyDescent="0.25">
      <c r="A2396" s="3">
        <f>TITRES_STAT!B2399</f>
        <v>45492</v>
      </c>
      <c r="B2396" s="6">
        <f>TITRES_STAT!C2399</f>
        <v>43.99</v>
      </c>
      <c r="C2396" s="6">
        <f>TITRES_STAT!D2399</f>
        <v>35.017899999999997</v>
      </c>
      <c r="D2396" s="6">
        <f>TITRES_STAT!E2399</f>
        <v>2093</v>
      </c>
      <c r="E2396" s="2">
        <f t="shared" si="148"/>
        <v>4064024</v>
      </c>
      <c r="F2396" s="6" t="str">
        <f t="shared" si="151"/>
        <v>BEARISH</v>
      </c>
      <c r="G2396" s="6" t="str">
        <f t="shared" si="150"/>
        <v>NEUTRAL</v>
      </c>
      <c r="H2396" s="6" t="str">
        <f t="shared" si="149"/>
        <v>CONFIRMED BEARISH</v>
      </c>
    </row>
    <row r="2397" spans="1:8" ht="13.5" x14ac:dyDescent="0.25">
      <c r="A2397" s="3">
        <f>TITRES_STAT!B2400</f>
        <v>45495</v>
      </c>
      <c r="B2397" s="6">
        <f>TITRES_STAT!C2400</f>
        <v>43.9</v>
      </c>
      <c r="C2397" s="6">
        <f>TITRES_STAT!D2400</f>
        <v>34.946300000000001</v>
      </c>
      <c r="D2397" s="6">
        <f>TITRES_STAT!E2400</f>
        <v>2166</v>
      </c>
      <c r="E2397" s="2">
        <f t="shared" si="148"/>
        <v>4061858</v>
      </c>
      <c r="F2397" s="6" t="str">
        <f t="shared" si="151"/>
        <v>BEARISH</v>
      </c>
      <c r="G2397" s="6" t="str">
        <f t="shared" si="150"/>
        <v>NEUTRAL</v>
      </c>
      <c r="H2397" s="6" t="str">
        <f t="shared" si="149"/>
        <v>CONFIRMED BEARISH</v>
      </c>
    </row>
    <row r="2398" spans="1:8" ht="13.5" x14ac:dyDescent="0.25">
      <c r="A2398" s="3">
        <f>TITRES_STAT!B2401</f>
        <v>45496</v>
      </c>
      <c r="B2398" s="6">
        <f>TITRES_STAT!C2401</f>
        <v>43.9</v>
      </c>
      <c r="C2398" s="6">
        <f>TITRES_STAT!D2401</f>
        <v>34.946300000000001</v>
      </c>
      <c r="D2398" s="6">
        <f>TITRES_STAT!E2401</f>
        <v>1024</v>
      </c>
      <c r="E2398" s="2">
        <f t="shared" si="148"/>
        <v>4061858</v>
      </c>
      <c r="F2398" s="6" t="str">
        <f t="shared" si="151"/>
        <v>BEARISH</v>
      </c>
      <c r="G2398" s="6" t="str">
        <f t="shared" si="150"/>
        <v>NEUTRAL</v>
      </c>
      <c r="H2398" s="6" t="str">
        <f t="shared" si="149"/>
        <v>CONFIRMED BEARISH</v>
      </c>
    </row>
    <row r="2399" spans="1:8" ht="13.5" x14ac:dyDescent="0.25">
      <c r="A2399" s="3">
        <f>TITRES_STAT!B2402</f>
        <v>45497</v>
      </c>
      <c r="B2399" s="6">
        <f>TITRES_STAT!C2402</f>
        <v>43.89</v>
      </c>
      <c r="C2399" s="6">
        <f>TITRES_STAT!D2402</f>
        <v>34.938299999999998</v>
      </c>
      <c r="D2399" s="6">
        <f>TITRES_STAT!E2402</f>
        <v>2511</v>
      </c>
      <c r="E2399" s="2">
        <f t="shared" si="148"/>
        <v>4059347</v>
      </c>
      <c r="F2399" s="6" t="str">
        <f t="shared" si="151"/>
        <v>BEARISH</v>
      </c>
      <c r="G2399" s="6" t="str">
        <f t="shared" si="150"/>
        <v>NEUTRAL</v>
      </c>
      <c r="H2399" s="6" t="str">
        <f t="shared" si="149"/>
        <v>BEARISH DIVERGENCE</v>
      </c>
    </row>
    <row r="2400" spans="1:8" ht="13.5" x14ac:dyDescent="0.25">
      <c r="A2400" s="3">
        <f>TITRES_STAT!B2403</f>
        <v>45499</v>
      </c>
      <c r="B2400" s="6">
        <f>TITRES_STAT!C2403</f>
        <v>43.5</v>
      </c>
      <c r="C2400" s="6">
        <f>TITRES_STAT!D2403</f>
        <v>34.627899999999997</v>
      </c>
      <c r="D2400" s="6">
        <f>TITRES_STAT!E2403</f>
        <v>904</v>
      </c>
      <c r="E2400" s="2">
        <f t="shared" si="148"/>
        <v>4058443</v>
      </c>
      <c r="F2400" s="6" t="str">
        <f t="shared" si="151"/>
        <v>BEARISH</v>
      </c>
      <c r="G2400" s="6" t="str">
        <f t="shared" si="150"/>
        <v>NEUTRAL</v>
      </c>
      <c r="H2400" s="6" t="str">
        <f t="shared" si="149"/>
        <v>CONFIRMED BEARISH</v>
      </c>
    </row>
    <row r="2401" spans="1:8" ht="13.5" x14ac:dyDescent="0.25">
      <c r="A2401" s="3">
        <f>TITRES_STAT!B2404</f>
        <v>45502</v>
      </c>
      <c r="B2401" s="6">
        <f>TITRES_STAT!C2404</f>
        <v>43.4</v>
      </c>
      <c r="C2401" s="6">
        <f>TITRES_STAT!D2404</f>
        <v>34.548299999999998</v>
      </c>
      <c r="D2401" s="6">
        <f>TITRES_STAT!E2404</f>
        <v>1202</v>
      </c>
      <c r="E2401" s="2">
        <f t="shared" si="148"/>
        <v>4057241</v>
      </c>
      <c r="F2401" s="6" t="str">
        <f t="shared" si="151"/>
        <v>BEARISH</v>
      </c>
      <c r="G2401" s="6" t="str">
        <f t="shared" si="150"/>
        <v>NEUTRAL</v>
      </c>
      <c r="H2401" s="6" t="str">
        <f t="shared" si="149"/>
        <v>CONFIRMED BEARISH</v>
      </c>
    </row>
    <row r="2402" spans="1:8" ht="13.5" x14ac:dyDescent="0.25">
      <c r="A2402" s="3">
        <f>TITRES_STAT!B2405</f>
        <v>45503</v>
      </c>
      <c r="B2402" s="6">
        <f>TITRES_STAT!C2405</f>
        <v>43.5</v>
      </c>
      <c r="C2402" s="6">
        <f>TITRES_STAT!D2405</f>
        <v>34.627899999999997</v>
      </c>
      <c r="D2402" s="6">
        <f>TITRES_STAT!E2405</f>
        <v>1226</v>
      </c>
      <c r="E2402" s="2">
        <f t="shared" si="148"/>
        <v>4058467</v>
      </c>
      <c r="F2402" s="6" t="str">
        <f t="shared" si="151"/>
        <v>BEARISH</v>
      </c>
      <c r="G2402" s="6" t="str">
        <f t="shared" si="150"/>
        <v>NEUTRAL</v>
      </c>
      <c r="H2402" s="6" t="str">
        <f t="shared" si="149"/>
        <v>CONFIRMED BEARISH</v>
      </c>
    </row>
    <row r="2403" spans="1:8" ht="13.5" x14ac:dyDescent="0.25">
      <c r="A2403" s="3">
        <f>TITRES_STAT!B2406</f>
        <v>45504</v>
      </c>
      <c r="B2403" s="6">
        <f>TITRES_STAT!C2406</f>
        <v>43.24</v>
      </c>
      <c r="C2403" s="6">
        <f>TITRES_STAT!D2406</f>
        <v>34.420900000000003</v>
      </c>
      <c r="D2403" s="6">
        <f>TITRES_STAT!E2406</f>
        <v>8863</v>
      </c>
      <c r="E2403" s="2">
        <f t="shared" si="148"/>
        <v>4049604</v>
      </c>
      <c r="F2403" s="6" t="str">
        <f t="shared" si="151"/>
        <v>BEARISH</v>
      </c>
      <c r="G2403" s="6" t="str">
        <f t="shared" si="150"/>
        <v>NEUTRAL</v>
      </c>
      <c r="H2403" s="6" t="str">
        <f t="shared" si="149"/>
        <v>CONFIRMED BEARISH</v>
      </c>
    </row>
    <row r="2404" spans="1:8" ht="13.5" x14ac:dyDescent="0.25">
      <c r="A2404" s="3">
        <f>TITRES_STAT!B2407</f>
        <v>45505</v>
      </c>
      <c r="B2404" s="6">
        <f>TITRES_STAT!C2407</f>
        <v>43.2</v>
      </c>
      <c r="C2404" s="6">
        <f>TITRES_STAT!D2407</f>
        <v>34.389000000000003</v>
      </c>
      <c r="D2404" s="6">
        <f>TITRES_STAT!E2407</f>
        <v>7709</v>
      </c>
      <c r="E2404" s="2">
        <f t="shared" si="148"/>
        <v>4041895</v>
      </c>
      <c r="F2404" s="6" t="str">
        <f t="shared" si="151"/>
        <v>BEARISH</v>
      </c>
      <c r="G2404" s="6" t="str">
        <f t="shared" si="150"/>
        <v>NEUTRAL</v>
      </c>
      <c r="H2404" s="6" t="str">
        <f t="shared" si="149"/>
        <v>CONFIRMED BEARISH</v>
      </c>
    </row>
    <row r="2405" spans="1:8" ht="13.5" x14ac:dyDescent="0.25">
      <c r="A2405" s="3">
        <f>TITRES_STAT!B2408</f>
        <v>45506</v>
      </c>
      <c r="B2405" s="6">
        <f>TITRES_STAT!C2408</f>
        <v>43</v>
      </c>
      <c r="C2405" s="6">
        <f>TITRES_STAT!D2408</f>
        <v>34.229799999999997</v>
      </c>
      <c r="D2405" s="6">
        <f>TITRES_STAT!E2408</f>
        <v>4843</v>
      </c>
      <c r="E2405" s="2">
        <f t="shared" si="148"/>
        <v>4037052</v>
      </c>
      <c r="F2405" s="6" t="str">
        <f t="shared" si="151"/>
        <v>BEARISH</v>
      </c>
      <c r="G2405" s="6" t="str">
        <f t="shared" si="150"/>
        <v>NEUTRAL</v>
      </c>
      <c r="H2405" s="6" t="str">
        <f t="shared" si="149"/>
        <v>CONFIRMED BEARISH</v>
      </c>
    </row>
    <row r="2406" spans="1:8" ht="13.5" x14ac:dyDescent="0.25">
      <c r="A2406" s="3">
        <f>TITRES_STAT!B2409</f>
        <v>45509</v>
      </c>
      <c r="B2406" s="6">
        <f>TITRES_STAT!C2409</f>
        <v>43</v>
      </c>
      <c r="C2406" s="6">
        <f>TITRES_STAT!D2409</f>
        <v>34.229799999999997</v>
      </c>
      <c r="D2406" s="6">
        <f>TITRES_STAT!E2409</f>
        <v>2006</v>
      </c>
      <c r="E2406" s="2">
        <f t="shared" si="148"/>
        <v>4037052</v>
      </c>
      <c r="F2406" s="6" t="str">
        <f t="shared" si="151"/>
        <v>BEARISH</v>
      </c>
      <c r="G2406" s="6" t="str">
        <f t="shared" si="150"/>
        <v>NEUTRAL</v>
      </c>
      <c r="H2406" s="6" t="str">
        <f t="shared" si="149"/>
        <v>CONFIRMED BEARISH</v>
      </c>
    </row>
    <row r="2407" spans="1:8" ht="13.5" x14ac:dyDescent="0.25">
      <c r="A2407" s="3">
        <f>TITRES_STAT!B2410</f>
        <v>45510</v>
      </c>
      <c r="B2407" s="6">
        <f>TITRES_STAT!C2410</f>
        <v>43</v>
      </c>
      <c r="C2407" s="6">
        <f>TITRES_STAT!D2410</f>
        <v>34.229799999999997</v>
      </c>
      <c r="D2407" s="6">
        <f>TITRES_STAT!E2410</f>
        <v>3872</v>
      </c>
      <c r="E2407" s="2">
        <f t="shared" si="148"/>
        <v>4037052</v>
      </c>
      <c r="F2407" s="6" t="str">
        <f t="shared" si="151"/>
        <v>BEARISH</v>
      </c>
      <c r="G2407" s="6" t="str">
        <f t="shared" si="150"/>
        <v>NEUTRAL</v>
      </c>
      <c r="H2407" s="6" t="str">
        <f t="shared" si="149"/>
        <v>CONFIRMED BEARISH</v>
      </c>
    </row>
    <row r="2408" spans="1:8" ht="13.5" x14ac:dyDescent="0.25">
      <c r="A2408" s="3">
        <f>TITRES_STAT!B2411</f>
        <v>45511</v>
      </c>
      <c r="B2408" s="6">
        <f>TITRES_STAT!C2411</f>
        <v>43.2</v>
      </c>
      <c r="C2408" s="6">
        <f>TITRES_STAT!D2411</f>
        <v>34.389000000000003</v>
      </c>
      <c r="D2408" s="6">
        <f>TITRES_STAT!E2411</f>
        <v>4184</v>
      </c>
      <c r="E2408" s="2">
        <f t="shared" si="148"/>
        <v>4041236</v>
      </c>
      <c r="F2408" s="6" t="str">
        <f t="shared" si="151"/>
        <v>BEARISH</v>
      </c>
      <c r="G2408" s="6" t="str">
        <f t="shared" si="150"/>
        <v>NEUTRAL</v>
      </c>
      <c r="H2408" s="6" t="str">
        <f t="shared" si="149"/>
        <v>CONFIRMED BEARISH</v>
      </c>
    </row>
    <row r="2409" spans="1:8" ht="13.5" x14ac:dyDescent="0.25">
      <c r="A2409" s="3">
        <f>TITRES_STAT!B2412</f>
        <v>45512</v>
      </c>
      <c r="B2409" s="6">
        <f>TITRES_STAT!C2412</f>
        <v>43.2</v>
      </c>
      <c r="C2409" s="6">
        <f>TITRES_STAT!D2412</f>
        <v>34.389000000000003</v>
      </c>
      <c r="D2409" s="6">
        <f>TITRES_STAT!E2412</f>
        <v>7802</v>
      </c>
      <c r="E2409" s="2">
        <f t="shared" si="148"/>
        <v>4041236</v>
      </c>
      <c r="F2409" s="6" t="str">
        <f t="shared" si="151"/>
        <v>BEARISH</v>
      </c>
      <c r="G2409" s="6" t="str">
        <f t="shared" si="150"/>
        <v>NEUTRAL</v>
      </c>
      <c r="H2409" s="6" t="str">
        <f t="shared" si="149"/>
        <v>NEUTRAL</v>
      </c>
    </row>
    <row r="2410" spans="1:8" ht="13.5" x14ac:dyDescent="0.25">
      <c r="A2410" s="3">
        <f>TITRES_STAT!B2413</f>
        <v>45513</v>
      </c>
      <c r="B2410" s="6">
        <f>TITRES_STAT!C2413</f>
        <v>43</v>
      </c>
      <c r="C2410" s="6">
        <f>TITRES_STAT!D2413</f>
        <v>34.229799999999997</v>
      </c>
      <c r="D2410" s="6">
        <f>TITRES_STAT!E2413</f>
        <v>3176</v>
      </c>
      <c r="E2410" s="2">
        <f t="shared" si="148"/>
        <v>4038060</v>
      </c>
      <c r="F2410" s="6" t="str">
        <f t="shared" si="151"/>
        <v>BULLISH</v>
      </c>
      <c r="G2410" s="6" t="str">
        <f t="shared" si="150"/>
        <v>NEUTRAL</v>
      </c>
      <c r="H2410" s="6" t="str">
        <f t="shared" si="149"/>
        <v>NEUTRAL</v>
      </c>
    </row>
    <row r="2411" spans="1:8" ht="13.5" x14ac:dyDescent="0.25">
      <c r="A2411" s="3">
        <f>TITRES_STAT!B2414</f>
        <v>45516</v>
      </c>
      <c r="B2411" s="6">
        <f>TITRES_STAT!C2414</f>
        <v>43.2</v>
      </c>
      <c r="C2411" s="6">
        <f>TITRES_STAT!D2414</f>
        <v>34.389000000000003</v>
      </c>
      <c r="D2411" s="6">
        <f>TITRES_STAT!E2414</f>
        <v>7971</v>
      </c>
      <c r="E2411" s="2">
        <f t="shared" si="148"/>
        <v>4046031</v>
      </c>
      <c r="F2411" s="6" t="str">
        <f t="shared" si="151"/>
        <v>BULLISH</v>
      </c>
      <c r="G2411" s="6" t="str">
        <f t="shared" si="150"/>
        <v>NEUTRAL</v>
      </c>
      <c r="H2411" s="6" t="str">
        <f t="shared" si="149"/>
        <v>CONFIRMED BULLISH</v>
      </c>
    </row>
    <row r="2412" spans="1:8" ht="13.5" x14ac:dyDescent="0.25">
      <c r="A2412" s="3">
        <f>TITRES_STAT!B2415</f>
        <v>45518</v>
      </c>
      <c r="B2412" s="6">
        <f>TITRES_STAT!C2415</f>
        <v>43</v>
      </c>
      <c r="C2412" s="6">
        <f>TITRES_STAT!D2415</f>
        <v>34.229799999999997</v>
      </c>
      <c r="D2412" s="6">
        <f>TITRES_STAT!E2415</f>
        <v>5048</v>
      </c>
      <c r="E2412" s="2">
        <f t="shared" si="148"/>
        <v>4040983</v>
      </c>
      <c r="F2412" s="6" t="str">
        <f t="shared" si="151"/>
        <v>BULLISH</v>
      </c>
      <c r="G2412" s="6" t="str">
        <f t="shared" si="150"/>
        <v>NEUTRAL</v>
      </c>
      <c r="H2412" s="6" t="str">
        <f t="shared" si="149"/>
        <v>NEUTRAL</v>
      </c>
    </row>
    <row r="2413" spans="1:8" ht="13.5" x14ac:dyDescent="0.25">
      <c r="A2413" s="3">
        <f>TITRES_STAT!B2416</f>
        <v>45519</v>
      </c>
      <c r="B2413" s="6">
        <f>TITRES_STAT!C2416</f>
        <v>43</v>
      </c>
      <c r="C2413" s="6">
        <f>TITRES_STAT!D2416</f>
        <v>34.229799999999997</v>
      </c>
      <c r="D2413" s="6">
        <f>TITRES_STAT!E2416</f>
        <v>1525</v>
      </c>
      <c r="E2413" s="2">
        <f t="shared" si="148"/>
        <v>4040983</v>
      </c>
      <c r="F2413" s="6" t="str">
        <f t="shared" si="151"/>
        <v>BEARISH</v>
      </c>
      <c r="G2413" s="6" t="str">
        <f t="shared" si="150"/>
        <v>NEUTRAL</v>
      </c>
      <c r="H2413" s="6" t="str">
        <f t="shared" si="149"/>
        <v>CONFIRMED BEARISH</v>
      </c>
    </row>
    <row r="2414" spans="1:8" ht="13.5" x14ac:dyDescent="0.25">
      <c r="A2414" s="3">
        <f>TITRES_STAT!B2417</f>
        <v>45520</v>
      </c>
      <c r="B2414" s="6">
        <f>TITRES_STAT!C2417</f>
        <v>43</v>
      </c>
      <c r="C2414" s="6">
        <f>TITRES_STAT!D2417</f>
        <v>34.229799999999997</v>
      </c>
      <c r="D2414" s="6">
        <f>TITRES_STAT!E2417</f>
        <v>1831</v>
      </c>
      <c r="E2414" s="2">
        <f t="shared" si="148"/>
        <v>4040983</v>
      </c>
      <c r="F2414" s="6" t="str">
        <f t="shared" si="151"/>
        <v>BEARISH</v>
      </c>
      <c r="G2414" s="6" t="str">
        <f t="shared" si="150"/>
        <v>NEUTRAL</v>
      </c>
      <c r="H2414" s="6" t="str">
        <f t="shared" si="149"/>
        <v>CONFIRMED BEARISH</v>
      </c>
    </row>
    <row r="2415" spans="1:8" ht="13.5" x14ac:dyDescent="0.25">
      <c r="A2415" s="3">
        <f>TITRES_STAT!B2418</f>
        <v>45523</v>
      </c>
      <c r="B2415" s="6">
        <f>TITRES_STAT!C2418</f>
        <v>43</v>
      </c>
      <c r="C2415" s="6">
        <f>TITRES_STAT!D2418</f>
        <v>34.229799999999997</v>
      </c>
      <c r="D2415" s="6">
        <f>TITRES_STAT!E2418</f>
        <v>45</v>
      </c>
      <c r="E2415" s="2">
        <f t="shared" si="148"/>
        <v>4040983</v>
      </c>
      <c r="F2415" s="6" t="str">
        <f t="shared" si="151"/>
        <v>BULLISH</v>
      </c>
      <c r="G2415" s="6" t="str">
        <f t="shared" si="150"/>
        <v>NEUTRAL</v>
      </c>
      <c r="H2415" s="6" t="str">
        <f t="shared" si="149"/>
        <v>NEUTRAL</v>
      </c>
    </row>
    <row r="2416" spans="1:8" ht="13.5" x14ac:dyDescent="0.25">
      <c r="A2416" s="3">
        <f>TITRES_STAT!B2419</f>
        <v>45524</v>
      </c>
      <c r="B2416" s="6">
        <f>TITRES_STAT!C2419</f>
        <v>43</v>
      </c>
      <c r="C2416" s="6">
        <f>TITRES_STAT!D2419</f>
        <v>34.229799999999997</v>
      </c>
      <c r="D2416" s="6">
        <f>TITRES_STAT!E2419</f>
        <v>2013</v>
      </c>
      <c r="E2416" s="2">
        <f t="shared" si="148"/>
        <v>4040983</v>
      </c>
      <c r="F2416" s="6" t="str">
        <f t="shared" si="151"/>
        <v>BEARISH</v>
      </c>
      <c r="G2416" s="6" t="str">
        <f t="shared" si="150"/>
        <v>NEUTRAL</v>
      </c>
      <c r="H2416" s="6" t="str">
        <f t="shared" si="149"/>
        <v>CONFIRMED BEARISH</v>
      </c>
    </row>
    <row r="2417" spans="1:8" ht="13.5" x14ac:dyDescent="0.25">
      <c r="A2417" s="3">
        <f>TITRES_STAT!B2420</f>
        <v>45525</v>
      </c>
      <c r="B2417" s="6">
        <f>TITRES_STAT!C2420</f>
        <v>43</v>
      </c>
      <c r="C2417" s="6">
        <f>TITRES_STAT!D2420</f>
        <v>34.229799999999997</v>
      </c>
      <c r="D2417" s="6">
        <f>TITRES_STAT!E2420</f>
        <v>274</v>
      </c>
      <c r="E2417" s="2">
        <f t="shared" si="148"/>
        <v>4040983</v>
      </c>
      <c r="F2417" s="6" t="str">
        <f t="shared" si="151"/>
        <v>NEUTRAL</v>
      </c>
      <c r="G2417" s="6" t="str">
        <f t="shared" si="150"/>
        <v>NEUTRAL</v>
      </c>
      <c r="H2417" s="6" t="str">
        <f t="shared" si="149"/>
        <v>NEUTRAL</v>
      </c>
    </row>
    <row r="2418" spans="1:8" ht="13.5" x14ac:dyDescent="0.25">
      <c r="A2418" s="3">
        <f>TITRES_STAT!B2421</f>
        <v>45526</v>
      </c>
      <c r="B2418" s="6">
        <f>TITRES_STAT!C2421</f>
        <v>43.2</v>
      </c>
      <c r="C2418" s="6">
        <f>TITRES_STAT!D2421</f>
        <v>34.389000000000003</v>
      </c>
      <c r="D2418" s="6">
        <f>TITRES_STAT!E2421</f>
        <v>2816</v>
      </c>
      <c r="E2418" s="2">
        <f t="shared" si="148"/>
        <v>4043799</v>
      </c>
      <c r="F2418" s="6" t="str">
        <f t="shared" si="151"/>
        <v>BULLISH</v>
      </c>
      <c r="G2418" s="6" t="str">
        <f t="shared" si="150"/>
        <v>NEUTRAL</v>
      </c>
      <c r="H2418" s="6" t="str">
        <f t="shared" si="149"/>
        <v>CONFIRMED BULLISH</v>
      </c>
    </row>
    <row r="2419" spans="1:8" ht="13.5" x14ac:dyDescent="0.25">
      <c r="A2419" s="3">
        <f>TITRES_STAT!B2422</f>
        <v>45527</v>
      </c>
      <c r="B2419" s="6">
        <f>TITRES_STAT!C2422</f>
        <v>43</v>
      </c>
      <c r="C2419" s="6">
        <f>TITRES_STAT!D2422</f>
        <v>34.229799999999997</v>
      </c>
      <c r="D2419" s="6">
        <f>TITRES_STAT!E2422</f>
        <v>1413</v>
      </c>
      <c r="E2419" s="2">
        <f t="shared" si="148"/>
        <v>4042386</v>
      </c>
      <c r="F2419" s="6" t="str">
        <f t="shared" si="151"/>
        <v>BULLISH</v>
      </c>
      <c r="G2419" s="6" t="str">
        <f t="shared" si="150"/>
        <v>NEUTRAL</v>
      </c>
      <c r="H2419" s="6" t="str">
        <f t="shared" si="149"/>
        <v>NEUTRAL</v>
      </c>
    </row>
    <row r="2420" spans="1:8" ht="13.5" x14ac:dyDescent="0.25">
      <c r="A2420" s="3">
        <f>TITRES_STAT!B2423</f>
        <v>45530</v>
      </c>
      <c r="B2420" s="6">
        <f>TITRES_STAT!C2423</f>
        <v>43</v>
      </c>
      <c r="C2420" s="6">
        <f>TITRES_STAT!D2423</f>
        <v>34.229799999999997</v>
      </c>
      <c r="D2420" s="6">
        <f>TITRES_STAT!E2423</f>
        <v>1373</v>
      </c>
      <c r="E2420" s="2">
        <f t="shared" si="148"/>
        <v>4042386</v>
      </c>
      <c r="F2420" s="6" t="str">
        <f t="shared" si="151"/>
        <v>BULLISH</v>
      </c>
      <c r="G2420" s="6" t="str">
        <f t="shared" si="150"/>
        <v>NEUTRAL</v>
      </c>
      <c r="H2420" s="6" t="str">
        <f t="shared" si="149"/>
        <v>NEUTRAL</v>
      </c>
    </row>
    <row r="2421" spans="1:8" ht="13.5" x14ac:dyDescent="0.25">
      <c r="A2421" s="3">
        <f>TITRES_STAT!B2424</f>
        <v>45531</v>
      </c>
      <c r="B2421" s="6">
        <f>TITRES_STAT!C2424</f>
        <v>42.8</v>
      </c>
      <c r="C2421" s="6">
        <f>TITRES_STAT!D2424</f>
        <v>34.070599999999999</v>
      </c>
      <c r="D2421" s="6">
        <f>TITRES_STAT!E2424</f>
        <v>25327</v>
      </c>
      <c r="E2421" s="2">
        <f t="shared" si="148"/>
        <v>4017059</v>
      </c>
      <c r="F2421" s="6" t="str">
        <f t="shared" si="151"/>
        <v>BEARISH</v>
      </c>
      <c r="G2421" s="6" t="str">
        <f t="shared" si="150"/>
        <v>NEUTRAL</v>
      </c>
      <c r="H2421" s="6" t="str">
        <f t="shared" si="149"/>
        <v>CONFIRMED BEARISH</v>
      </c>
    </row>
    <row r="2422" spans="1:8" ht="13.5" x14ac:dyDescent="0.25">
      <c r="A2422" s="3">
        <f>TITRES_STAT!B2425</f>
        <v>45532</v>
      </c>
      <c r="B2422" s="6">
        <f>TITRES_STAT!C2425</f>
        <v>43.75</v>
      </c>
      <c r="C2422" s="6">
        <f>TITRES_STAT!D2425</f>
        <v>34.826900000000002</v>
      </c>
      <c r="D2422" s="6">
        <f>TITRES_STAT!E2425</f>
        <v>1418</v>
      </c>
      <c r="E2422" s="2">
        <f t="shared" si="148"/>
        <v>4018477</v>
      </c>
      <c r="F2422" s="6" t="str">
        <f t="shared" si="151"/>
        <v>BEARISH</v>
      </c>
      <c r="G2422" s="6" t="str">
        <f t="shared" si="150"/>
        <v>NEUTRAL</v>
      </c>
      <c r="H2422" s="6" t="str">
        <f t="shared" si="149"/>
        <v>BEARISH DIVERGENCE</v>
      </c>
    </row>
    <row r="2423" spans="1:8" ht="13.5" x14ac:dyDescent="0.25">
      <c r="A2423" s="3">
        <f>TITRES_STAT!B2426</f>
        <v>45533</v>
      </c>
      <c r="B2423" s="6">
        <f>TITRES_STAT!C2426</f>
        <v>43.75</v>
      </c>
      <c r="C2423" s="6">
        <f>TITRES_STAT!D2426</f>
        <v>34.826900000000002</v>
      </c>
      <c r="D2423" s="6">
        <f>TITRES_STAT!E2426</f>
        <v>2716</v>
      </c>
      <c r="E2423" s="2">
        <f t="shared" si="148"/>
        <v>4018477</v>
      </c>
      <c r="F2423" s="6" t="str">
        <f t="shared" si="151"/>
        <v>BEARISH</v>
      </c>
      <c r="G2423" s="6" t="str">
        <f t="shared" si="150"/>
        <v>NEUTRAL</v>
      </c>
      <c r="H2423" s="6" t="str">
        <f t="shared" si="149"/>
        <v>BEARISH DIVERGENCE</v>
      </c>
    </row>
    <row r="2424" spans="1:8" ht="13.5" x14ac:dyDescent="0.25">
      <c r="A2424" s="3">
        <f>TITRES_STAT!B2427</f>
        <v>45534</v>
      </c>
      <c r="B2424" s="6">
        <f>TITRES_STAT!C2427</f>
        <v>43.75</v>
      </c>
      <c r="C2424" s="6">
        <f>TITRES_STAT!D2427</f>
        <v>34.826900000000002</v>
      </c>
      <c r="D2424" s="6">
        <f>TITRES_STAT!E2427</f>
        <v>165</v>
      </c>
      <c r="E2424" s="2">
        <f t="shared" si="148"/>
        <v>4018477</v>
      </c>
      <c r="F2424" s="6" t="str">
        <f t="shared" si="151"/>
        <v>BEARISH</v>
      </c>
      <c r="G2424" s="6" t="str">
        <f t="shared" si="150"/>
        <v>NEUTRAL</v>
      </c>
      <c r="H2424" s="6" t="str">
        <f t="shared" si="149"/>
        <v>BEARISH DIVERGENCE</v>
      </c>
    </row>
    <row r="2425" spans="1:8" ht="13.5" x14ac:dyDescent="0.25">
      <c r="A2425" s="3">
        <f>TITRES_STAT!B2428</f>
        <v>45537</v>
      </c>
      <c r="B2425" s="6">
        <f>TITRES_STAT!C2428</f>
        <v>43.5</v>
      </c>
      <c r="C2425" s="6">
        <f>TITRES_STAT!D2428</f>
        <v>34.627899999999997</v>
      </c>
      <c r="D2425" s="6">
        <f>TITRES_STAT!E2428</f>
        <v>8742</v>
      </c>
      <c r="E2425" s="2">
        <f t="shared" si="148"/>
        <v>4009735</v>
      </c>
      <c r="F2425" s="6" t="str">
        <f t="shared" si="151"/>
        <v>BEARISH</v>
      </c>
      <c r="G2425" s="6" t="str">
        <f t="shared" si="150"/>
        <v>NEUTRAL</v>
      </c>
      <c r="H2425" s="6" t="str">
        <f t="shared" si="149"/>
        <v>BEARISH DIVERGENCE</v>
      </c>
    </row>
    <row r="2426" spans="1:8" ht="13.5" x14ac:dyDescent="0.25">
      <c r="A2426" s="3">
        <f>TITRES_STAT!B2429</f>
        <v>45538</v>
      </c>
      <c r="B2426" s="6">
        <f>TITRES_STAT!C2429</f>
        <v>43.49</v>
      </c>
      <c r="C2426" s="6">
        <f>TITRES_STAT!D2429</f>
        <v>34.619900000000001</v>
      </c>
      <c r="D2426" s="6">
        <f>TITRES_STAT!E2429</f>
        <v>10020</v>
      </c>
      <c r="E2426" s="2">
        <f t="shared" si="148"/>
        <v>3999715</v>
      </c>
      <c r="F2426" s="6" t="str">
        <f t="shared" si="151"/>
        <v>BEARISH</v>
      </c>
      <c r="G2426" s="6" t="str">
        <f t="shared" si="150"/>
        <v>NEUTRAL</v>
      </c>
      <c r="H2426" s="6" t="str">
        <f t="shared" si="149"/>
        <v>BEARISH DIVERGENCE</v>
      </c>
    </row>
    <row r="2427" spans="1:8" ht="13.5" x14ac:dyDescent="0.25">
      <c r="A2427" s="3">
        <f>TITRES_STAT!B2430</f>
        <v>45539</v>
      </c>
      <c r="B2427" s="6">
        <f>TITRES_STAT!C2430</f>
        <v>43.68</v>
      </c>
      <c r="C2427" s="6">
        <f>TITRES_STAT!D2430</f>
        <v>34.7712</v>
      </c>
      <c r="D2427" s="6">
        <f>TITRES_STAT!E2430</f>
        <v>6015</v>
      </c>
      <c r="E2427" s="2">
        <f t="shared" si="148"/>
        <v>4005730</v>
      </c>
      <c r="F2427" s="6" t="str">
        <f t="shared" si="151"/>
        <v>BEARISH</v>
      </c>
      <c r="G2427" s="6" t="str">
        <f t="shared" si="150"/>
        <v>NEUTRAL</v>
      </c>
      <c r="H2427" s="6" t="str">
        <f t="shared" si="149"/>
        <v>CONFIRMED BEARISH</v>
      </c>
    </row>
    <row r="2428" spans="1:8" ht="13.5" x14ac:dyDescent="0.25">
      <c r="A2428" s="3">
        <f>TITRES_STAT!B2431</f>
        <v>45540</v>
      </c>
      <c r="B2428" s="6">
        <f>TITRES_STAT!C2431</f>
        <v>43.65</v>
      </c>
      <c r="C2428" s="6">
        <f>TITRES_STAT!D2431</f>
        <v>34.747300000000003</v>
      </c>
      <c r="D2428" s="6">
        <f>TITRES_STAT!E2431</f>
        <v>2712</v>
      </c>
      <c r="E2428" s="2">
        <f t="shared" si="148"/>
        <v>4003018</v>
      </c>
      <c r="F2428" s="6" t="str">
        <f t="shared" si="151"/>
        <v>BEARISH</v>
      </c>
      <c r="G2428" s="6" t="str">
        <f t="shared" si="150"/>
        <v>NEUTRAL</v>
      </c>
      <c r="H2428" s="6" t="str">
        <f t="shared" si="149"/>
        <v>CONFIRMED BEARISH</v>
      </c>
    </row>
    <row r="2429" spans="1:8" ht="13.5" x14ac:dyDescent="0.25">
      <c r="A2429" s="3">
        <f>TITRES_STAT!B2432</f>
        <v>45541</v>
      </c>
      <c r="B2429" s="6">
        <f>TITRES_STAT!C2432</f>
        <v>43</v>
      </c>
      <c r="C2429" s="6">
        <f>TITRES_STAT!D2432</f>
        <v>34.229799999999997</v>
      </c>
      <c r="D2429" s="6">
        <f>TITRES_STAT!E2432</f>
        <v>2850</v>
      </c>
      <c r="E2429" s="2">
        <f t="shared" si="148"/>
        <v>4000168</v>
      </c>
      <c r="F2429" s="6" t="str">
        <f t="shared" si="151"/>
        <v>BEARISH</v>
      </c>
      <c r="G2429" s="6" t="str">
        <f t="shared" si="150"/>
        <v>NEUTRAL</v>
      </c>
      <c r="H2429" s="6" t="str">
        <f t="shared" si="149"/>
        <v>CONFIRMED BEARISH</v>
      </c>
    </row>
    <row r="2430" spans="1:8" ht="13.5" x14ac:dyDescent="0.25">
      <c r="A2430" s="3">
        <f>TITRES_STAT!B2433</f>
        <v>45544</v>
      </c>
      <c r="B2430" s="6">
        <f>TITRES_STAT!C2433</f>
        <v>43</v>
      </c>
      <c r="C2430" s="6">
        <f>TITRES_STAT!D2433</f>
        <v>34.229799999999997</v>
      </c>
      <c r="D2430" s="6">
        <f>TITRES_STAT!E2433</f>
        <v>4691</v>
      </c>
      <c r="E2430" s="2">
        <f t="shared" si="148"/>
        <v>4000168</v>
      </c>
      <c r="F2430" s="6" t="str">
        <f t="shared" si="151"/>
        <v>BEARISH</v>
      </c>
      <c r="G2430" s="6" t="str">
        <f t="shared" si="150"/>
        <v>NEUTRAL</v>
      </c>
      <c r="H2430" s="6" t="str">
        <f t="shared" si="149"/>
        <v>CONFIRMED BEARISH</v>
      </c>
    </row>
    <row r="2431" spans="1:8" ht="13.5" x14ac:dyDescent="0.25">
      <c r="A2431" s="3">
        <f>TITRES_STAT!B2434</f>
        <v>45545</v>
      </c>
      <c r="B2431" s="6">
        <f>TITRES_STAT!C2434</f>
        <v>42.9</v>
      </c>
      <c r="C2431" s="6">
        <f>TITRES_STAT!D2434</f>
        <v>34.150199999999998</v>
      </c>
      <c r="D2431" s="6">
        <f>TITRES_STAT!E2434</f>
        <v>697</v>
      </c>
      <c r="E2431" s="2">
        <f t="shared" si="148"/>
        <v>3999471</v>
      </c>
      <c r="F2431" s="6" t="str">
        <f t="shared" si="151"/>
        <v>BEARISH</v>
      </c>
      <c r="G2431" s="6" t="str">
        <f t="shared" si="150"/>
        <v>NEUTRAL</v>
      </c>
      <c r="H2431" s="6" t="str">
        <f t="shared" si="149"/>
        <v>CONFIRMED BEARISH</v>
      </c>
    </row>
    <row r="2432" spans="1:8" ht="13.5" x14ac:dyDescent="0.25">
      <c r="A2432" s="3">
        <f>TITRES_STAT!B2435</f>
        <v>45546</v>
      </c>
      <c r="B2432" s="6">
        <f>TITRES_STAT!C2435</f>
        <v>42.9</v>
      </c>
      <c r="C2432" s="6">
        <f>TITRES_STAT!D2435</f>
        <v>34.150199999999998</v>
      </c>
      <c r="D2432" s="6">
        <f>TITRES_STAT!E2435</f>
        <v>3911</v>
      </c>
      <c r="E2432" s="2">
        <f t="shared" si="148"/>
        <v>3999471</v>
      </c>
      <c r="F2432" s="6" t="str">
        <f t="shared" si="151"/>
        <v>BEARISH</v>
      </c>
      <c r="G2432" s="6" t="str">
        <f t="shared" si="150"/>
        <v>NEUTRAL</v>
      </c>
      <c r="H2432" s="6" t="str">
        <f t="shared" si="149"/>
        <v>CONFIRMED BEARISH</v>
      </c>
    </row>
    <row r="2433" spans="1:8" ht="13.5" x14ac:dyDescent="0.25">
      <c r="A2433" s="3">
        <f>TITRES_STAT!B2436</f>
        <v>45547</v>
      </c>
      <c r="B2433" s="6">
        <f>TITRES_STAT!C2436</f>
        <v>42.9</v>
      </c>
      <c r="C2433" s="6">
        <f>TITRES_STAT!D2436</f>
        <v>34.150199999999998</v>
      </c>
      <c r="D2433" s="6">
        <f>TITRES_STAT!E2436</f>
        <v>969</v>
      </c>
      <c r="E2433" s="2">
        <f t="shared" si="148"/>
        <v>3999471</v>
      </c>
      <c r="F2433" s="6" t="str">
        <f t="shared" si="151"/>
        <v>BEARISH</v>
      </c>
      <c r="G2433" s="6" t="str">
        <f t="shared" si="150"/>
        <v>NEUTRAL</v>
      </c>
      <c r="H2433" s="6" t="str">
        <f t="shared" si="149"/>
        <v>CONFIRMED BEARISH</v>
      </c>
    </row>
    <row r="2434" spans="1:8" ht="13.5" x14ac:dyDescent="0.25">
      <c r="A2434" s="3">
        <f>TITRES_STAT!B2437</f>
        <v>45548</v>
      </c>
      <c r="B2434" s="6">
        <f>TITRES_STAT!C2437</f>
        <v>42.9</v>
      </c>
      <c r="C2434" s="6">
        <f>TITRES_STAT!D2437</f>
        <v>34.150199999999998</v>
      </c>
      <c r="D2434" s="6">
        <f>TITRES_STAT!E2437</f>
        <v>703</v>
      </c>
      <c r="E2434" s="2">
        <f t="shared" si="148"/>
        <v>3999471</v>
      </c>
      <c r="F2434" s="6" t="str">
        <f t="shared" si="151"/>
        <v>BEARISH</v>
      </c>
      <c r="G2434" s="6" t="str">
        <f t="shared" si="150"/>
        <v>NEUTRAL</v>
      </c>
      <c r="H2434" s="6" t="str">
        <f t="shared" si="149"/>
        <v>CONFIRMED BEARISH</v>
      </c>
    </row>
    <row r="2435" spans="1:8" ht="13.5" x14ac:dyDescent="0.25">
      <c r="A2435" s="3">
        <f>TITRES_STAT!B2438</f>
        <v>45551</v>
      </c>
      <c r="B2435" s="6">
        <f>TITRES_STAT!C2438</f>
        <v>42.88</v>
      </c>
      <c r="C2435" s="6">
        <f>TITRES_STAT!D2438</f>
        <v>34.134300000000003</v>
      </c>
      <c r="D2435" s="6">
        <f>TITRES_STAT!E2438</f>
        <v>11895</v>
      </c>
      <c r="E2435" s="2">
        <f t="shared" si="148"/>
        <v>3987576</v>
      </c>
      <c r="F2435" s="6" t="str">
        <f t="shared" si="151"/>
        <v>BEARISH</v>
      </c>
      <c r="G2435" s="6" t="str">
        <f t="shared" si="150"/>
        <v>NEUTRAL</v>
      </c>
      <c r="H2435" s="6" t="str">
        <f t="shared" si="149"/>
        <v>CONFIRMED BEARISH</v>
      </c>
    </row>
    <row r="2436" spans="1:8" ht="13.5" x14ac:dyDescent="0.25">
      <c r="A2436" s="3">
        <f>TITRES_STAT!B2439</f>
        <v>45552</v>
      </c>
      <c r="B2436" s="6">
        <f>TITRES_STAT!C2439</f>
        <v>42.8</v>
      </c>
      <c r="C2436" s="6">
        <f>TITRES_STAT!D2439</f>
        <v>34.070599999999999</v>
      </c>
      <c r="D2436" s="6">
        <f>TITRES_STAT!E2439</f>
        <v>5006</v>
      </c>
      <c r="E2436" s="2">
        <f t="shared" ref="E2436:E2499" si="152">IF(B2436&gt;B2435, E2435+D2436, IF(B2436&lt;B2435, E2435-D2436, E2435))</f>
        <v>3982570</v>
      </c>
      <c r="F2436" s="6" t="str">
        <f t="shared" si="151"/>
        <v>BEARISH</v>
      </c>
      <c r="G2436" s="6" t="str">
        <f t="shared" si="150"/>
        <v>NEUTRAL</v>
      </c>
      <c r="H2436" s="6" t="str">
        <f t="shared" si="149"/>
        <v>CONFIRMED BEARISH</v>
      </c>
    </row>
    <row r="2437" spans="1:8" ht="13.5" x14ac:dyDescent="0.25">
      <c r="A2437" s="3">
        <f>TITRES_STAT!B2440</f>
        <v>45553</v>
      </c>
      <c r="B2437" s="6">
        <f>TITRES_STAT!C2440</f>
        <v>42.8</v>
      </c>
      <c r="C2437" s="6">
        <f>TITRES_STAT!D2440</f>
        <v>34.070599999999999</v>
      </c>
      <c r="D2437" s="6">
        <f>TITRES_STAT!E2440</f>
        <v>2450</v>
      </c>
      <c r="E2437" s="2">
        <f t="shared" si="152"/>
        <v>3982570</v>
      </c>
      <c r="F2437" s="6" t="str">
        <f t="shared" si="151"/>
        <v>BEARISH</v>
      </c>
      <c r="G2437" s="6" t="str">
        <f t="shared" si="150"/>
        <v>NEUTRAL</v>
      </c>
      <c r="H2437" s="6" t="str">
        <f t="shared" si="149"/>
        <v>CONFIRMED BEARISH</v>
      </c>
    </row>
    <row r="2438" spans="1:8" ht="13.5" x14ac:dyDescent="0.25">
      <c r="A2438" s="3">
        <f>TITRES_STAT!B2441</f>
        <v>45554</v>
      </c>
      <c r="B2438" s="6">
        <f>TITRES_STAT!C2441</f>
        <v>42.8</v>
      </c>
      <c r="C2438" s="6">
        <f>TITRES_STAT!D2441</f>
        <v>34.070599999999999</v>
      </c>
      <c r="D2438" s="6">
        <f>TITRES_STAT!E2441</f>
        <v>4801</v>
      </c>
      <c r="E2438" s="2">
        <f t="shared" si="152"/>
        <v>3982570</v>
      </c>
      <c r="F2438" s="6" t="str">
        <f t="shared" si="151"/>
        <v>BEARISH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BEARISH</v>
      </c>
    </row>
    <row r="2439" spans="1:8" ht="13.5" x14ac:dyDescent="0.25">
      <c r="A2439" s="3">
        <f>TITRES_STAT!B2442</f>
        <v>45555</v>
      </c>
      <c r="B2439" s="6">
        <f>TITRES_STAT!C2442</f>
        <v>42.8</v>
      </c>
      <c r="C2439" s="6">
        <f>TITRES_STAT!D2442</f>
        <v>34.070599999999999</v>
      </c>
      <c r="D2439" s="6">
        <f>TITRES_STAT!E2442</f>
        <v>1883</v>
      </c>
      <c r="E2439" s="2">
        <f t="shared" si="152"/>
        <v>3982570</v>
      </c>
      <c r="F2439" s="6" t="str">
        <f t="shared" si="151"/>
        <v>BEARISH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CONFIRMED BEARISH</v>
      </c>
    </row>
    <row r="2440" spans="1:8" ht="13.5" x14ac:dyDescent="0.25">
      <c r="A2440" s="3">
        <f>TITRES_STAT!B2443</f>
        <v>45558</v>
      </c>
      <c r="B2440" s="6">
        <f>TITRES_STAT!C2443</f>
        <v>42.79</v>
      </c>
      <c r="C2440" s="6">
        <f>TITRES_STAT!D2443</f>
        <v>34.0627</v>
      </c>
      <c r="D2440" s="6">
        <f>TITRES_STAT!E2443</f>
        <v>7093</v>
      </c>
      <c r="E2440" s="2">
        <f t="shared" si="152"/>
        <v>3975477</v>
      </c>
      <c r="F2440" s="6" t="str">
        <f t="shared" ref="F2440:F2503" si="155">IF(E2440&gt;E2435,"BULLISH",IF(E2440&lt;E2435,"BEARISH","NEUTRAL"))</f>
        <v>BEARISH</v>
      </c>
      <c r="G2440" s="6" t="str">
        <f t="shared" si="154"/>
        <v>NEUTRAL</v>
      </c>
      <c r="H2440" s="6" t="str">
        <f t="shared" si="153"/>
        <v>CONFIRMED BEARISH</v>
      </c>
    </row>
    <row r="2441" spans="1:8" ht="13.5" x14ac:dyDescent="0.25">
      <c r="A2441" s="3">
        <f>TITRES_STAT!B2444</f>
        <v>45559</v>
      </c>
      <c r="B2441" s="6">
        <f>TITRES_STAT!C2444</f>
        <v>42.78</v>
      </c>
      <c r="C2441" s="6">
        <f>TITRES_STAT!D2444</f>
        <v>34.054699999999997</v>
      </c>
      <c r="D2441" s="6">
        <f>TITRES_STAT!E2444</f>
        <v>3263</v>
      </c>
      <c r="E2441" s="2">
        <f t="shared" si="152"/>
        <v>3972214</v>
      </c>
      <c r="F2441" s="6" t="str">
        <f t="shared" si="155"/>
        <v>BEARISH</v>
      </c>
      <c r="G2441" s="6" t="str">
        <f t="shared" si="154"/>
        <v>NEUTRAL</v>
      </c>
      <c r="H2441" s="6" t="str">
        <f t="shared" si="153"/>
        <v>CONFIRMED BEARISH</v>
      </c>
    </row>
    <row r="2442" spans="1:8" ht="13.5" x14ac:dyDescent="0.25">
      <c r="A2442" s="3">
        <f>TITRES_STAT!B2445</f>
        <v>45560</v>
      </c>
      <c r="B2442" s="6">
        <f>TITRES_STAT!C2445</f>
        <v>42.75</v>
      </c>
      <c r="C2442" s="6">
        <f>TITRES_STAT!D2445</f>
        <v>34.030799999999999</v>
      </c>
      <c r="D2442" s="6">
        <f>TITRES_STAT!E2445</f>
        <v>2992</v>
      </c>
      <c r="E2442" s="2">
        <f t="shared" si="152"/>
        <v>3969222</v>
      </c>
      <c r="F2442" s="6" t="str">
        <f t="shared" si="155"/>
        <v>BEARISH</v>
      </c>
      <c r="G2442" s="6" t="str">
        <f t="shared" si="154"/>
        <v>NEUTRAL</v>
      </c>
      <c r="H2442" s="6" t="str">
        <f t="shared" si="153"/>
        <v>CONFIRMED BEARISH</v>
      </c>
    </row>
    <row r="2443" spans="1:8" ht="13.5" x14ac:dyDescent="0.25">
      <c r="A2443" s="3">
        <f>TITRES_STAT!B2446</f>
        <v>45561</v>
      </c>
      <c r="B2443" s="6">
        <f>TITRES_STAT!C2446</f>
        <v>43.3</v>
      </c>
      <c r="C2443" s="6">
        <f>TITRES_STAT!D2446</f>
        <v>34.468699999999998</v>
      </c>
      <c r="D2443" s="6">
        <f>TITRES_STAT!E2446</f>
        <v>51102</v>
      </c>
      <c r="E2443" s="2">
        <f t="shared" si="152"/>
        <v>4020324</v>
      </c>
      <c r="F2443" s="6" t="str">
        <f t="shared" si="155"/>
        <v>BULLISH</v>
      </c>
      <c r="G2443" s="6" t="str">
        <f t="shared" si="154"/>
        <v>NEUTRAL</v>
      </c>
      <c r="H2443" s="6" t="str">
        <f t="shared" si="153"/>
        <v>CONFIRMED BULLISH</v>
      </c>
    </row>
    <row r="2444" spans="1:8" ht="13.5" x14ac:dyDescent="0.25">
      <c r="A2444" s="3">
        <f>TITRES_STAT!B2447</f>
        <v>45562</v>
      </c>
      <c r="B2444" s="6">
        <f>TITRES_STAT!C2447</f>
        <v>44</v>
      </c>
      <c r="C2444" s="6">
        <f>TITRES_STAT!D2447</f>
        <v>35.0259</v>
      </c>
      <c r="D2444" s="6">
        <f>TITRES_STAT!E2447</f>
        <v>27569</v>
      </c>
      <c r="E2444" s="2">
        <f t="shared" si="152"/>
        <v>4047893</v>
      </c>
      <c r="F2444" s="6" t="str">
        <f t="shared" si="155"/>
        <v>BULLISH</v>
      </c>
      <c r="G2444" s="6" t="str">
        <f t="shared" si="154"/>
        <v>NEUTRAL</v>
      </c>
      <c r="H2444" s="6" t="str">
        <f t="shared" si="153"/>
        <v>CONFIRMED BULLISH</v>
      </c>
    </row>
    <row r="2445" spans="1:8" ht="13.5" x14ac:dyDescent="0.25">
      <c r="A2445" s="3">
        <f>TITRES_STAT!B2448</f>
        <v>45565</v>
      </c>
      <c r="B2445" s="6">
        <f>TITRES_STAT!C2448</f>
        <v>44.4</v>
      </c>
      <c r="C2445" s="6">
        <f>TITRES_STAT!D2448</f>
        <v>35.344299999999997</v>
      </c>
      <c r="D2445" s="6">
        <f>TITRES_STAT!E2448</f>
        <v>21223</v>
      </c>
      <c r="E2445" s="2">
        <f t="shared" si="152"/>
        <v>4069116</v>
      </c>
      <c r="F2445" s="6" t="str">
        <f t="shared" si="155"/>
        <v>BULLISH</v>
      </c>
      <c r="G2445" s="6" t="str">
        <f t="shared" si="154"/>
        <v>STRONG</v>
      </c>
      <c r="H2445" s="6" t="str">
        <f t="shared" si="153"/>
        <v>CONFIRMED BULLISH</v>
      </c>
    </row>
    <row r="2446" spans="1:8" ht="13.5" x14ac:dyDescent="0.25">
      <c r="A2446" s="3">
        <f>TITRES_STAT!B2449</f>
        <v>45566</v>
      </c>
      <c r="B2446" s="6">
        <f>TITRES_STAT!C2449</f>
        <v>44.4</v>
      </c>
      <c r="C2446" s="6">
        <f>TITRES_STAT!D2449</f>
        <v>35.344299999999997</v>
      </c>
      <c r="D2446" s="6">
        <f>TITRES_STAT!E2449</f>
        <v>2052</v>
      </c>
      <c r="E2446" s="2">
        <f t="shared" si="152"/>
        <v>4069116</v>
      </c>
      <c r="F2446" s="6" t="str">
        <f t="shared" si="155"/>
        <v>BULLISH</v>
      </c>
      <c r="G2446" s="6" t="str">
        <f t="shared" si="154"/>
        <v>STRONG</v>
      </c>
      <c r="H2446" s="6" t="str">
        <f t="shared" si="153"/>
        <v>CONFIRMED BULLISH</v>
      </c>
    </row>
    <row r="2447" spans="1:8" ht="13.5" x14ac:dyDescent="0.25">
      <c r="A2447" s="3">
        <f>TITRES_STAT!B2450</f>
        <v>45567</v>
      </c>
      <c r="B2447" s="6">
        <f>TITRES_STAT!C2450</f>
        <v>44.37</v>
      </c>
      <c r="C2447" s="6">
        <f>TITRES_STAT!D2450</f>
        <v>35.320399999999999</v>
      </c>
      <c r="D2447" s="6">
        <f>TITRES_STAT!E2450</f>
        <v>8321</v>
      </c>
      <c r="E2447" s="2">
        <f t="shared" si="152"/>
        <v>4060795</v>
      </c>
      <c r="F2447" s="6" t="str">
        <f t="shared" si="155"/>
        <v>BULLISH</v>
      </c>
      <c r="G2447" s="6" t="str">
        <f t="shared" si="154"/>
        <v>STRONG</v>
      </c>
      <c r="H2447" s="6" t="str">
        <f t="shared" si="153"/>
        <v>CONFIRMED BULLISH</v>
      </c>
    </row>
    <row r="2448" spans="1:8" ht="13.5" x14ac:dyDescent="0.25">
      <c r="A2448" s="3">
        <f>TITRES_STAT!B2451</f>
        <v>45568</v>
      </c>
      <c r="B2448" s="6">
        <f>TITRES_STAT!C2451</f>
        <v>43.99</v>
      </c>
      <c r="C2448" s="6">
        <f>TITRES_STAT!D2451</f>
        <v>35.017899999999997</v>
      </c>
      <c r="D2448" s="6">
        <f>TITRES_STAT!E2451</f>
        <v>5936</v>
      </c>
      <c r="E2448" s="2">
        <f t="shared" si="152"/>
        <v>4054859</v>
      </c>
      <c r="F2448" s="6" t="str">
        <f t="shared" si="155"/>
        <v>BULLISH</v>
      </c>
      <c r="G2448" s="6" t="str">
        <f t="shared" si="154"/>
        <v>NEUTRAL</v>
      </c>
      <c r="H2448" s="6" t="str">
        <f t="shared" si="153"/>
        <v>CONFIRMED BULLISH</v>
      </c>
    </row>
    <row r="2449" spans="1:8" ht="13.5" x14ac:dyDescent="0.25">
      <c r="A2449" s="3">
        <f>TITRES_STAT!B2452</f>
        <v>45569</v>
      </c>
      <c r="B2449" s="6">
        <f>TITRES_STAT!C2452</f>
        <v>43.9</v>
      </c>
      <c r="C2449" s="6">
        <f>TITRES_STAT!D2452</f>
        <v>34.946300000000001</v>
      </c>
      <c r="D2449" s="6">
        <f>TITRES_STAT!E2452</f>
        <v>5420</v>
      </c>
      <c r="E2449" s="2">
        <f t="shared" si="152"/>
        <v>4049439</v>
      </c>
      <c r="F2449" s="6" t="str">
        <f t="shared" si="155"/>
        <v>BULLISH</v>
      </c>
      <c r="G2449" s="6" t="str">
        <f t="shared" si="154"/>
        <v>NEUTRAL</v>
      </c>
      <c r="H2449" s="6" t="str">
        <f t="shared" si="153"/>
        <v>BULLISH DIVERGENCE</v>
      </c>
    </row>
    <row r="2450" spans="1:8" ht="13.5" x14ac:dyDescent="0.25">
      <c r="A2450" s="3">
        <f>TITRES_STAT!B2453</f>
        <v>45572</v>
      </c>
      <c r="B2450" s="6">
        <f>TITRES_STAT!C2453</f>
        <v>43.9</v>
      </c>
      <c r="C2450" s="6">
        <f>TITRES_STAT!D2453</f>
        <v>34.946300000000001</v>
      </c>
      <c r="D2450" s="6">
        <f>TITRES_STAT!E2453</f>
        <v>1416</v>
      </c>
      <c r="E2450" s="2">
        <f t="shared" si="152"/>
        <v>4049439</v>
      </c>
      <c r="F2450" s="6" t="str">
        <f t="shared" si="155"/>
        <v>BEARISH</v>
      </c>
      <c r="G2450" s="6" t="str">
        <f t="shared" si="154"/>
        <v>NEUTRAL</v>
      </c>
      <c r="H2450" s="6" t="str">
        <f t="shared" si="153"/>
        <v>CONFIRMED BEARISH</v>
      </c>
    </row>
    <row r="2451" spans="1:8" ht="13.5" x14ac:dyDescent="0.25">
      <c r="A2451" s="3">
        <f>TITRES_STAT!B2454</f>
        <v>45573</v>
      </c>
      <c r="B2451" s="6">
        <f>TITRES_STAT!C2454</f>
        <v>43.9</v>
      </c>
      <c r="C2451" s="6">
        <f>TITRES_STAT!D2454</f>
        <v>34.946300000000001</v>
      </c>
      <c r="D2451" s="6">
        <f>TITRES_STAT!E2454</f>
        <v>7834</v>
      </c>
      <c r="E2451" s="2">
        <f t="shared" si="152"/>
        <v>4049439</v>
      </c>
      <c r="F2451" s="6" t="str">
        <f t="shared" si="155"/>
        <v>BEARISH</v>
      </c>
      <c r="G2451" s="6" t="str">
        <f t="shared" si="154"/>
        <v>NEUTRAL</v>
      </c>
      <c r="H2451" s="6" t="str">
        <f t="shared" si="153"/>
        <v>CONFIRMED BEARISH</v>
      </c>
    </row>
    <row r="2452" spans="1:8" ht="13.5" x14ac:dyDescent="0.25">
      <c r="A2452" s="3">
        <f>TITRES_STAT!B2455</f>
        <v>45574</v>
      </c>
      <c r="B2452" s="6">
        <f>TITRES_STAT!C2455</f>
        <v>43.4</v>
      </c>
      <c r="C2452" s="6">
        <f>TITRES_STAT!D2455</f>
        <v>34.548299999999998</v>
      </c>
      <c r="D2452" s="6">
        <f>TITRES_STAT!E2455</f>
        <v>3050</v>
      </c>
      <c r="E2452" s="2">
        <f t="shared" si="152"/>
        <v>4046389</v>
      </c>
      <c r="F2452" s="6" t="str">
        <f t="shared" si="155"/>
        <v>BEARISH</v>
      </c>
      <c r="G2452" s="6" t="str">
        <f t="shared" si="154"/>
        <v>NEUTRAL</v>
      </c>
      <c r="H2452" s="6" t="str">
        <f t="shared" si="153"/>
        <v>CONFIRMED BEARISH</v>
      </c>
    </row>
    <row r="2453" spans="1:8" ht="13.5" x14ac:dyDescent="0.25">
      <c r="A2453" s="3">
        <f>TITRES_STAT!B2456</f>
        <v>45575</v>
      </c>
      <c r="B2453" s="6">
        <f>TITRES_STAT!C2456</f>
        <v>43.89</v>
      </c>
      <c r="C2453" s="6">
        <f>TITRES_STAT!D2456</f>
        <v>34.938299999999998</v>
      </c>
      <c r="D2453" s="6">
        <f>TITRES_STAT!E2456</f>
        <v>6828</v>
      </c>
      <c r="E2453" s="2">
        <f t="shared" si="152"/>
        <v>4053217</v>
      </c>
      <c r="F2453" s="6" t="str">
        <f t="shared" si="155"/>
        <v>BEARISH</v>
      </c>
      <c r="G2453" s="6" t="str">
        <f t="shared" si="154"/>
        <v>NEUTRAL</v>
      </c>
      <c r="H2453" s="6" t="str">
        <f t="shared" si="153"/>
        <v>CONFIRMED BEARISH</v>
      </c>
    </row>
    <row r="2454" spans="1:8" ht="13.5" x14ac:dyDescent="0.25">
      <c r="A2454" s="3">
        <f>TITRES_STAT!B2457</f>
        <v>45576</v>
      </c>
      <c r="B2454" s="6">
        <f>TITRES_STAT!C2457</f>
        <v>43.88</v>
      </c>
      <c r="C2454" s="6">
        <f>TITRES_STAT!D2457</f>
        <v>34.930399999999999</v>
      </c>
      <c r="D2454" s="6">
        <f>TITRES_STAT!E2457</f>
        <v>2827</v>
      </c>
      <c r="E2454" s="2">
        <f t="shared" si="152"/>
        <v>4050390</v>
      </c>
      <c r="F2454" s="6" t="str">
        <f t="shared" si="155"/>
        <v>BULLISH</v>
      </c>
      <c r="G2454" s="6" t="str">
        <f t="shared" si="154"/>
        <v>NEUTRAL</v>
      </c>
      <c r="H2454" s="6" t="str">
        <f t="shared" si="153"/>
        <v>BULLISH DIVERGENCE</v>
      </c>
    </row>
    <row r="2455" spans="1:8" ht="13.5" x14ac:dyDescent="0.25">
      <c r="A2455" s="3">
        <f>TITRES_STAT!B2458</f>
        <v>45579</v>
      </c>
      <c r="B2455" s="6">
        <f>TITRES_STAT!C2458</f>
        <v>43.85</v>
      </c>
      <c r="C2455" s="6">
        <f>TITRES_STAT!D2458</f>
        <v>34.906500000000001</v>
      </c>
      <c r="D2455" s="6">
        <f>TITRES_STAT!E2458</f>
        <v>2089</v>
      </c>
      <c r="E2455" s="2">
        <f t="shared" si="152"/>
        <v>4048301</v>
      </c>
      <c r="F2455" s="6" t="str">
        <f t="shared" si="155"/>
        <v>BEARISH</v>
      </c>
      <c r="G2455" s="6" t="str">
        <f t="shared" si="154"/>
        <v>NEUTRAL</v>
      </c>
      <c r="H2455" s="6" t="str">
        <f t="shared" si="153"/>
        <v>CONFIRMED BEARISH</v>
      </c>
    </row>
    <row r="2456" spans="1:8" ht="13.5" x14ac:dyDescent="0.25">
      <c r="A2456" s="3">
        <f>TITRES_STAT!B2459</f>
        <v>45581</v>
      </c>
      <c r="B2456" s="6">
        <f>TITRES_STAT!C2459</f>
        <v>43</v>
      </c>
      <c r="C2456" s="6">
        <f>TITRES_STAT!D2459</f>
        <v>34.229799999999997</v>
      </c>
      <c r="D2456" s="6">
        <f>TITRES_STAT!E2459</f>
        <v>22455</v>
      </c>
      <c r="E2456" s="2">
        <f t="shared" si="152"/>
        <v>4025846</v>
      </c>
      <c r="F2456" s="6" t="str">
        <f t="shared" si="155"/>
        <v>BEARISH</v>
      </c>
      <c r="G2456" s="6" t="str">
        <f t="shared" si="154"/>
        <v>NEUTRAL</v>
      </c>
      <c r="H2456" s="6" t="str">
        <f t="shared" si="153"/>
        <v>CONFIRMED BEARISH</v>
      </c>
    </row>
    <row r="2457" spans="1:8" ht="13.5" x14ac:dyDescent="0.25">
      <c r="A2457" s="3">
        <f>TITRES_STAT!B2460</f>
        <v>45582</v>
      </c>
      <c r="B2457" s="6">
        <f>TITRES_STAT!C2460</f>
        <v>43</v>
      </c>
      <c r="C2457" s="6">
        <f>TITRES_STAT!D2460</f>
        <v>34.229799999999997</v>
      </c>
      <c r="D2457" s="6">
        <f>TITRES_STAT!E2460</f>
        <v>5825</v>
      </c>
      <c r="E2457" s="2">
        <f t="shared" si="152"/>
        <v>4025846</v>
      </c>
      <c r="F2457" s="6" t="str">
        <f t="shared" si="155"/>
        <v>BEARISH</v>
      </c>
      <c r="G2457" s="6" t="str">
        <f t="shared" si="154"/>
        <v>NEUTRAL</v>
      </c>
      <c r="H2457" s="6" t="str">
        <f t="shared" si="153"/>
        <v>CONFIRMED BEARISH</v>
      </c>
    </row>
    <row r="2458" spans="1:8" ht="13.5" x14ac:dyDescent="0.25">
      <c r="A2458" s="3">
        <f>TITRES_STAT!B2461</f>
        <v>45583</v>
      </c>
      <c r="B2458" s="6">
        <f>TITRES_STAT!C2461</f>
        <v>43.7</v>
      </c>
      <c r="C2458" s="6">
        <f>TITRES_STAT!D2461</f>
        <v>34.787100000000002</v>
      </c>
      <c r="D2458" s="6">
        <f>TITRES_STAT!E2461</f>
        <v>20210</v>
      </c>
      <c r="E2458" s="2">
        <f t="shared" si="152"/>
        <v>4046056</v>
      </c>
      <c r="F2458" s="6" t="str">
        <f t="shared" si="155"/>
        <v>BEARISH</v>
      </c>
      <c r="G2458" s="6" t="str">
        <f t="shared" si="154"/>
        <v>NEUTRAL</v>
      </c>
      <c r="H2458" s="6" t="str">
        <f t="shared" si="153"/>
        <v>CONFIRMED BEARISH</v>
      </c>
    </row>
    <row r="2459" spans="1:8" ht="13.5" x14ac:dyDescent="0.25">
      <c r="A2459" s="3">
        <f>TITRES_STAT!B2462</f>
        <v>45586</v>
      </c>
      <c r="B2459" s="6">
        <f>TITRES_STAT!C2462</f>
        <v>43.59</v>
      </c>
      <c r="C2459" s="6">
        <f>TITRES_STAT!D2462</f>
        <v>34.6995</v>
      </c>
      <c r="D2459" s="6">
        <f>TITRES_STAT!E2462</f>
        <v>1585</v>
      </c>
      <c r="E2459" s="2">
        <f t="shared" si="152"/>
        <v>4044471</v>
      </c>
      <c r="F2459" s="6" t="str">
        <f t="shared" si="155"/>
        <v>BEARISH</v>
      </c>
      <c r="G2459" s="6" t="str">
        <f t="shared" si="154"/>
        <v>NEUTRAL</v>
      </c>
      <c r="H2459" s="6" t="str">
        <f t="shared" si="153"/>
        <v>CONFIRMED BEARISH</v>
      </c>
    </row>
    <row r="2460" spans="1:8" ht="13.5" x14ac:dyDescent="0.25">
      <c r="A2460" s="3">
        <f>TITRES_STAT!B2463</f>
        <v>45587</v>
      </c>
      <c r="B2460" s="6">
        <f>TITRES_STAT!C2463</f>
        <v>43</v>
      </c>
      <c r="C2460" s="6">
        <f>TITRES_STAT!D2463</f>
        <v>34.229799999999997</v>
      </c>
      <c r="D2460" s="6">
        <f>TITRES_STAT!E2463</f>
        <v>1967</v>
      </c>
      <c r="E2460" s="2">
        <f t="shared" si="152"/>
        <v>4042504</v>
      </c>
      <c r="F2460" s="6" t="str">
        <f t="shared" si="155"/>
        <v>BEARISH</v>
      </c>
      <c r="G2460" s="6" t="str">
        <f t="shared" si="154"/>
        <v>NEUTRAL</v>
      </c>
      <c r="H2460" s="6" t="str">
        <f t="shared" si="153"/>
        <v>CONFIRMED BEARISH</v>
      </c>
    </row>
    <row r="2461" spans="1:8" ht="13.5" x14ac:dyDescent="0.25">
      <c r="A2461" s="3">
        <f>TITRES_STAT!B2464</f>
        <v>45588</v>
      </c>
      <c r="B2461" s="6">
        <f>TITRES_STAT!C2464</f>
        <v>42.9</v>
      </c>
      <c r="C2461" s="6">
        <f>TITRES_STAT!D2464</f>
        <v>34.150199999999998</v>
      </c>
      <c r="D2461" s="6">
        <f>TITRES_STAT!E2464</f>
        <v>19498</v>
      </c>
      <c r="E2461" s="2">
        <f t="shared" si="152"/>
        <v>4023006</v>
      </c>
      <c r="F2461" s="6" t="str">
        <f t="shared" si="155"/>
        <v>BEARISH</v>
      </c>
      <c r="G2461" s="6" t="str">
        <f t="shared" si="154"/>
        <v>NEUTRAL</v>
      </c>
      <c r="H2461" s="6" t="str">
        <f t="shared" si="153"/>
        <v>CONFIRMED BEARISH</v>
      </c>
    </row>
    <row r="2462" spans="1:8" ht="13.5" x14ac:dyDescent="0.25">
      <c r="A2462" s="3">
        <f>TITRES_STAT!B2465</f>
        <v>45589</v>
      </c>
      <c r="B2462" s="6">
        <f>TITRES_STAT!C2465</f>
        <v>42.8</v>
      </c>
      <c r="C2462" s="6">
        <f>TITRES_STAT!D2465</f>
        <v>34.070599999999999</v>
      </c>
      <c r="D2462" s="6">
        <f>TITRES_STAT!E2465</f>
        <v>17165</v>
      </c>
      <c r="E2462" s="2">
        <f t="shared" si="152"/>
        <v>4005841</v>
      </c>
      <c r="F2462" s="6" t="str">
        <f t="shared" si="155"/>
        <v>BEARISH</v>
      </c>
      <c r="G2462" s="6" t="str">
        <f t="shared" si="154"/>
        <v>NEUTRAL</v>
      </c>
      <c r="H2462" s="6" t="str">
        <f t="shared" si="153"/>
        <v>CONFIRMED BEARISH</v>
      </c>
    </row>
    <row r="2463" spans="1:8" ht="13.5" x14ac:dyDescent="0.25">
      <c r="A2463" s="3">
        <f>TITRES_STAT!B2466</f>
        <v>45590</v>
      </c>
      <c r="B2463" s="6">
        <f>TITRES_STAT!C2466</f>
        <v>43.45</v>
      </c>
      <c r="C2463" s="6">
        <f>TITRES_STAT!D2466</f>
        <v>34.588099999999997</v>
      </c>
      <c r="D2463" s="6">
        <f>TITRES_STAT!E2466</f>
        <v>36290</v>
      </c>
      <c r="E2463" s="2">
        <f t="shared" si="152"/>
        <v>4042131</v>
      </c>
      <c r="F2463" s="6" t="str">
        <f t="shared" si="155"/>
        <v>BEARISH</v>
      </c>
      <c r="G2463" s="6" t="str">
        <f t="shared" si="154"/>
        <v>NEUTRAL</v>
      </c>
      <c r="H2463" s="6" t="str">
        <f t="shared" si="153"/>
        <v>CONFIRMED BEARISH</v>
      </c>
    </row>
    <row r="2464" spans="1:8" ht="13.5" x14ac:dyDescent="0.25">
      <c r="A2464" s="3">
        <f>TITRES_STAT!B2467</f>
        <v>45593</v>
      </c>
      <c r="B2464" s="6">
        <f>TITRES_STAT!C2467</f>
        <v>38</v>
      </c>
      <c r="C2464" s="6">
        <f>TITRES_STAT!D2467</f>
        <v>34.982799999999997</v>
      </c>
      <c r="D2464" s="6">
        <f>TITRES_STAT!E2467</f>
        <v>2001</v>
      </c>
      <c r="E2464" s="2">
        <f t="shared" si="152"/>
        <v>4040130</v>
      </c>
      <c r="F2464" s="6" t="str">
        <f t="shared" si="155"/>
        <v>BEARISH</v>
      </c>
      <c r="G2464" s="6" t="str">
        <f t="shared" si="154"/>
        <v>NEUTRAL</v>
      </c>
      <c r="H2464" s="6" t="str">
        <f t="shared" si="153"/>
        <v>CONFIRMED BEARISH</v>
      </c>
    </row>
    <row r="2465" spans="1:8" ht="13.5" x14ac:dyDescent="0.25">
      <c r="A2465" s="3">
        <f>TITRES_STAT!B2468</f>
        <v>45594</v>
      </c>
      <c r="B2465" s="6">
        <f>TITRES_STAT!C2468</f>
        <v>37.700000000000003</v>
      </c>
      <c r="C2465" s="6">
        <f>TITRES_STAT!D2468</f>
        <v>34.706600000000002</v>
      </c>
      <c r="D2465" s="6">
        <f>TITRES_STAT!E2468</f>
        <v>1447</v>
      </c>
      <c r="E2465" s="2">
        <f t="shared" si="152"/>
        <v>4038683</v>
      </c>
      <c r="F2465" s="6" t="str">
        <f t="shared" si="155"/>
        <v>BEARISH</v>
      </c>
      <c r="G2465" s="6" t="str">
        <f t="shared" si="154"/>
        <v>NEUTRAL</v>
      </c>
      <c r="H2465" s="6" t="str">
        <f t="shared" si="153"/>
        <v>CONFIRMED BEARISH</v>
      </c>
    </row>
    <row r="2466" spans="1:8" ht="13.5" x14ac:dyDescent="0.25">
      <c r="A2466" s="3">
        <f>TITRES_STAT!B2469</f>
        <v>45595</v>
      </c>
      <c r="B2466" s="6">
        <f>TITRES_STAT!C2469</f>
        <v>38</v>
      </c>
      <c r="C2466" s="6">
        <f>TITRES_STAT!D2469</f>
        <v>34.982799999999997</v>
      </c>
      <c r="D2466" s="6">
        <f>TITRES_STAT!E2469</f>
        <v>8610</v>
      </c>
      <c r="E2466" s="2">
        <f t="shared" si="152"/>
        <v>4047293</v>
      </c>
      <c r="F2466" s="6" t="str">
        <f t="shared" si="155"/>
        <v>BULLISH</v>
      </c>
      <c r="G2466" s="6" t="str">
        <f t="shared" si="154"/>
        <v>NEUTRAL</v>
      </c>
      <c r="H2466" s="6" t="str">
        <f t="shared" si="153"/>
        <v>BULLISH DIVERGENCE</v>
      </c>
    </row>
    <row r="2467" spans="1:8" ht="13.5" x14ac:dyDescent="0.25">
      <c r="A2467" s="3">
        <f>TITRES_STAT!B2470</f>
        <v>45596</v>
      </c>
      <c r="B2467" s="6">
        <f>TITRES_STAT!C2470</f>
        <v>37.9</v>
      </c>
      <c r="C2467" s="6">
        <f>TITRES_STAT!D2470</f>
        <v>34.890700000000002</v>
      </c>
      <c r="D2467" s="6">
        <f>TITRES_STAT!E2470</f>
        <v>11092</v>
      </c>
      <c r="E2467" s="2">
        <f t="shared" si="152"/>
        <v>4036201</v>
      </c>
      <c r="F2467" s="6" t="str">
        <f t="shared" si="155"/>
        <v>BULLISH</v>
      </c>
      <c r="G2467" s="6" t="str">
        <f t="shared" si="154"/>
        <v>NEUTRAL</v>
      </c>
      <c r="H2467" s="6" t="str">
        <f t="shared" si="153"/>
        <v>BULLISH DIVERGENCE</v>
      </c>
    </row>
    <row r="2468" spans="1:8" ht="13.5" x14ac:dyDescent="0.25">
      <c r="A2468" s="3">
        <f>TITRES_STAT!B2471</f>
        <v>45597</v>
      </c>
      <c r="B2468" s="6">
        <f>TITRES_STAT!C2471</f>
        <v>37.799999999999997</v>
      </c>
      <c r="C2468" s="6">
        <f>TITRES_STAT!D2471</f>
        <v>34.798699999999997</v>
      </c>
      <c r="D2468" s="6">
        <f>TITRES_STAT!E2471</f>
        <v>7956</v>
      </c>
      <c r="E2468" s="2">
        <f t="shared" si="152"/>
        <v>4028245</v>
      </c>
      <c r="F2468" s="6" t="str">
        <f t="shared" si="155"/>
        <v>BEARISH</v>
      </c>
      <c r="G2468" s="6" t="str">
        <f t="shared" si="154"/>
        <v>NEUTRAL</v>
      </c>
      <c r="H2468" s="6" t="str">
        <f t="shared" si="153"/>
        <v>CONFIRMED BEARISH</v>
      </c>
    </row>
    <row r="2469" spans="1:8" ht="13.5" x14ac:dyDescent="0.25">
      <c r="A2469" s="3">
        <f>TITRES_STAT!B2472</f>
        <v>45600</v>
      </c>
      <c r="B2469" s="6">
        <f>TITRES_STAT!C2472</f>
        <v>37.69</v>
      </c>
      <c r="C2469" s="6">
        <f>TITRES_STAT!D2472</f>
        <v>34.697400000000002</v>
      </c>
      <c r="D2469" s="6">
        <f>TITRES_STAT!E2472</f>
        <v>5853</v>
      </c>
      <c r="E2469" s="2">
        <f t="shared" si="152"/>
        <v>4022392</v>
      </c>
      <c r="F2469" s="6" t="str">
        <f t="shared" si="155"/>
        <v>BEARISH</v>
      </c>
      <c r="G2469" s="6" t="str">
        <f t="shared" si="154"/>
        <v>NEUTRAL</v>
      </c>
      <c r="H2469" s="6" t="str">
        <f t="shared" si="153"/>
        <v>CONFIRMED BEARISH</v>
      </c>
    </row>
    <row r="2470" spans="1:8" ht="13.5" x14ac:dyDescent="0.25">
      <c r="A2470" s="3">
        <f>TITRES_STAT!B2473</f>
        <v>45601</v>
      </c>
      <c r="B2470" s="6">
        <f>TITRES_STAT!C2473</f>
        <v>37.6</v>
      </c>
      <c r="C2470" s="6">
        <f>TITRES_STAT!D2473</f>
        <v>34.614600000000003</v>
      </c>
      <c r="D2470" s="6">
        <f>TITRES_STAT!E2473</f>
        <v>5841</v>
      </c>
      <c r="E2470" s="2">
        <f t="shared" si="152"/>
        <v>4016551</v>
      </c>
      <c r="F2470" s="6" t="str">
        <f t="shared" si="155"/>
        <v>BEARISH</v>
      </c>
      <c r="G2470" s="6" t="str">
        <f t="shared" si="154"/>
        <v>NEUTRAL</v>
      </c>
      <c r="H2470" s="6" t="str">
        <f t="shared" si="153"/>
        <v>CONFIRMED BEARISH</v>
      </c>
    </row>
    <row r="2471" spans="1:8" ht="13.5" x14ac:dyDescent="0.25">
      <c r="A2471" s="3">
        <f>TITRES_STAT!B2474</f>
        <v>45602</v>
      </c>
      <c r="B2471" s="6">
        <f>TITRES_STAT!C2474</f>
        <v>37.6</v>
      </c>
      <c r="C2471" s="6">
        <f>TITRES_STAT!D2474</f>
        <v>34.614600000000003</v>
      </c>
      <c r="D2471" s="6">
        <f>TITRES_STAT!E2474</f>
        <v>0</v>
      </c>
      <c r="E2471" s="2">
        <f t="shared" si="152"/>
        <v>4016551</v>
      </c>
      <c r="F2471" s="6" t="str">
        <f t="shared" si="155"/>
        <v>BEARISH</v>
      </c>
      <c r="G2471" s="6" t="str">
        <f t="shared" si="154"/>
        <v>NEUTRAL</v>
      </c>
      <c r="H2471" s="6" t="str">
        <f t="shared" si="153"/>
        <v>CONFIRMED BEARISH</v>
      </c>
    </row>
    <row r="2472" spans="1:8" ht="13.5" x14ac:dyDescent="0.25">
      <c r="A2472" s="3">
        <f>TITRES_STAT!B2475</f>
        <v>45603</v>
      </c>
      <c r="B2472" s="6">
        <f>TITRES_STAT!C2475</f>
        <v>37.880000000000003</v>
      </c>
      <c r="C2472" s="6">
        <f>TITRES_STAT!D2475</f>
        <v>34.872300000000003</v>
      </c>
      <c r="D2472" s="6">
        <f>TITRES_STAT!E2475</f>
        <v>7433</v>
      </c>
      <c r="E2472" s="2">
        <f t="shared" si="152"/>
        <v>4023984</v>
      </c>
      <c r="F2472" s="6" t="str">
        <f t="shared" si="155"/>
        <v>BEARISH</v>
      </c>
      <c r="G2472" s="6" t="str">
        <f t="shared" si="154"/>
        <v>NEUTRAL</v>
      </c>
      <c r="H2472" s="6" t="str">
        <f t="shared" si="153"/>
        <v>CONFIRMED BEARISH</v>
      </c>
    </row>
    <row r="2473" spans="1:8" ht="13.5" x14ac:dyDescent="0.25">
      <c r="A2473" s="3">
        <f>TITRES_STAT!B2476</f>
        <v>45604</v>
      </c>
      <c r="B2473" s="6">
        <f>TITRES_STAT!C2476</f>
        <v>37.6</v>
      </c>
      <c r="C2473" s="6">
        <f>TITRES_STAT!D2476</f>
        <v>34.614600000000003</v>
      </c>
      <c r="D2473" s="6">
        <f>TITRES_STAT!E2476</f>
        <v>4039</v>
      </c>
      <c r="E2473" s="2">
        <f t="shared" si="152"/>
        <v>4019945</v>
      </c>
      <c r="F2473" s="6" t="str">
        <f t="shared" si="155"/>
        <v>BEARISH</v>
      </c>
      <c r="G2473" s="6" t="str">
        <f t="shared" si="154"/>
        <v>NEUTRAL</v>
      </c>
      <c r="H2473" s="6" t="str">
        <f t="shared" si="153"/>
        <v>CONFIRMED BEARISH</v>
      </c>
    </row>
    <row r="2474" spans="1:8" ht="13.5" x14ac:dyDescent="0.25">
      <c r="A2474" s="3">
        <f>TITRES_STAT!B2477</f>
        <v>45607</v>
      </c>
      <c r="B2474" s="6">
        <f>TITRES_STAT!C2477</f>
        <v>37.49</v>
      </c>
      <c r="C2474" s="6">
        <f>TITRES_STAT!D2477</f>
        <v>34.513300000000001</v>
      </c>
      <c r="D2474" s="6">
        <f>TITRES_STAT!E2477</f>
        <v>748</v>
      </c>
      <c r="E2474" s="2">
        <f t="shared" si="152"/>
        <v>4019197</v>
      </c>
      <c r="F2474" s="6" t="str">
        <f t="shared" si="155"/>
        <v>BEARISH</v>
      </c>
      <c r="G2474" s="6" t="str">
        <f t="shared" si="154"/>
        <v>NEUTRAL</v>
      </c>
      <c r="H2474" s="6" t="str">
        <f t="shared" si="153"/>
        <v>CONFIRMED BEARISH</v>
      </c>
    </row>
    <row r="2475" spans="1:8" ht="13.5" x14ac:dyDescent="0.25">
      <c r="A2475" s="3">
        <f>TITRES_STAT!B2478</f>
        <v>45608</v>
      </c>
      <c r="B2475" s="6">
        <f>TITRES_STAT!C2478</f>
        <v>37.299999999999997</v>
      </c>
      <c r="C2475" s="6">
        <f>TITRES_STAT!D2478</f>
        <v>34.3384</v>
      </c>
      <c r="D2475" s="6">
        <f>TITRES_STAT!E2478</f>
        <v>12726</v>
      </c>
      <c r="E2475" s="2">
        <f t="shared" si="152"/>
        <v>4006471</v>
      </c>
      <c r="F2475" s="6" t="str">
        <f t="shared" si="155"/>
        <v>BEARISH</v>
      </c>
      <c r="G2475" s="6" t="str">
        <f t="shared" si="154"/>
        <v>NEUTRAL</v>
      </c>
      <c r="H2475" s="6" t="str">
        <f t="shared" si="153"/>
        <v>CONFIRMED BEARISH</v>
      </c>
    </row>
    <row r="2476" spans="1:8" ht="13.5" x14ac:dyDescent="0.25">
      <c r="A2476" s="3">
        <f>TITRES_STAT!B2479</f>
        <v>45609</v>
      </c>
      <c r="B2476" s="6">
        <f>TITRES_STAT!C2479</f>
        <v>37</v>
      </c>
      <c r="C2476" s="6">
        <f>TITRES_STAT!D2479</f>
        <v>34.062199999999997</v>
      </c>
      <c r="D2476" s="6">
        <f>TITRES_STAT!E2479</f>
        <v>3929</v>
      </c>
      <c r="E2476" s="2">
        <f t="shared" si="152"/>
        <v>4002542</v>
      </c>
      <c r="F2476" s="6" t="str">
        <f t="shared" si="155"/>
        <v>BEARISH</v>
      </c>
      <c r="G2476" s="6" t="str">
        <f t="shared" si="154"/>
        <v>NEUTRAL</v>
      </c>
      <c r="H2476" s="6" t="str">
        <f t="shared" si="153"/>
        <v>CONFIRMED BEARISH</v>
      </c>
    </row>
    <row r="2477" spans="1:8" ht="13.5" x14ac:dyDescent="0.25">
      <c r="A2477" s="3">
        <f>TITRES_STAT!B2480</f>
        <v>45610</v>
      </c>
      <c r="B2477" s="6">
        <f>TITRES_STAT!C2480</f>
        <v>37</v>
      </c>
      <c r="C2477" s="6">
        <f>TITRES_STAT!D2480</f>
        <v>34.062199999999997</v>
      </c>
      <c r="D2477" s="6">
        <f>TITRES_STAT!E2480</f>
        <v>2249</v>
      </c>
      <c r="E2477" s="2">
        <f t="shared" si="152"/>
        <v>4002542</v>
      </c>
      <c r="F2477" s="6" t="str">
        <f t="shared" si="155"/>
        <v>BEARISH</v>
      </c>
      <c r="G2477" s="6" t="str">
        <f t="shared" si="154"/>
        <v>NEUTRAL</v>
      </c>
      <c r="H2477" s="6" t="str">
        <f t="shared" si="153"/>
        <v>CONFIRMED BEARISH</v>
      </c>
    </row>
    <row r="2478" spans="1:8" ht="13.5" x14ac:dyDescent="0.25">
      <c r="A2478" s="3">
        <f>TITRES_STAT!B2481</f>
        <v>45611</v>
      </c>
      <c r="B2478" s="6">
        <f>TITRES_STAT!C2481</f>
        <v>36.979999999999997</v>
      </c>
      <c r="C2478" s="6">
        <f>TITRES_STAT!D2481</f>
        <v>34.043799999999997</v>
      </c>
      <c r="D2478" s="6">
        <f>TITRES_STAT!E2481</f>
        <v>2070</v>
      </c>
      <c r="E2478" s="2">
        <f t="shared" si="152"/>
        <v>4000472</v>
      </c>
      <c r="F2478" s="6" t="str">
        <f t="shared" si="155"/>
        <v>BEARISH</v>
      </c>
      <c r="G2478" s="6" t="str">
        <f t="shared" si="154"/>
        <v>NEUTRAL</v>
      </c>
      <c r="H2478" s="6" t="str">
        <f t="shared" si="153"/>
        <v>CONFIRMED BEARISH</v>
      </c>
    </row>
    <row r="2479" spans="1:8" ht="13.5" x14ac:dyDescent="0.25">
      <c r="A2479" s="3">
        <f>TITRES_STAT!B2482</f>
        <v>45614</v>
      </c>
      <c r="B2479" s="6">
        <f>TITRES_STAT!C2482</f>
        <v>36.97</v>
      </c>
      <c r="C2479" s="6">
        <f>TITRES_STAT!D2482</f>
        <v>34.034599999999998</v>
      </c>
      <c r="D2479" s="6">
        <f>TITRES_STAT!E2482</f>
        <v>3222</v>
      </c>
      <c r="E2479" s="2">
        <f t="shared" si="152"/>
        <v>3997250</v>
      </c>
      <c r="F2479" s="6" t="str">
        <f t="shared" si="155"/>
        <v>BEARISH</v>
      </c>
      <c r="G2479" s="6" t="str">
        <f t="shared" si="154"/>
        <v>NEUTRAL</v>
      </c>
      <c r="H2479" s="6" t="str">
        <f t="shared" si="153"/>
        <v>CONFIRMED BEARISH</v>
      </c>
    </row>
    <row r="2480" spans="1:8" ht="13.5" x14ac:dyDescent="0.25">
      <c r="A2480" s="3">
        <f>TITRES_STAT!B2483</f>
        <v>45615</v>
      </c>
      <c r="B2480" s="6">
        <f>TITRES_STAT!C2483</f>
        <v>36.89</v>
      </c>
      <c r="C2480" s="6">
        <f>TITRES_STAT!D2483</f>
        <v>33.960900000000002</v>
      </c>
      <c r="D2480" s="6">
        <f>TITRES_STAT!E2483</f>
        <v>1349</v>
      </c>
      <c r="E2480" s="2">
        <f t="shared" si="152"/>
        <v>3995901</v>
      </c>
      <c r="F2480" s="6" t="str">
        <f t="shared" si="155"/>
        <v>BEARISH</v>
      </c>
      <c r="G2480" s="6" t="str">
        <f t="shared" si="154"/>
        <v>NEUTRAL</v>
      </c>
      <c r="H2480" s="6" t="str">
        <f t="shared" si="153"/>
        <v>CONFIRMED BEARISH</v>
      </c>
    </row>
    <row r="2481" spans="1:8" ht="13.5" x14ac:dyDescent="0.25">
      <c r="A2481" s="3">
        <f>TITRES_STAT!B2484</f>
        <v>45616</v>
      </c>
      <c r="B2481" s="6">
        <f>TITRES_STAT!C2484</f>
        <v>36.89</v>
      </c>
      <c r="C2481" s="6">
        <f>TITRES_STAT!D2484</f>
        <v>33.960900000000002</v>
      </c>
      <c r="D2481" s="6">
        <f>TITRES_STAT!E2484</f>
        <v>685</v>
      </c>
      <c r="E2481" s="2">
        <f t="shared" si="152"/>
        <v>3995901</v>
      </c>
      <c r="F2481" s="6" t="str">
        <f t="shared" si="155"/>
        <v>BEARISH</v>
      </c>
      <c r="G2481" s="6" t="str">
        <f t="shared" si="154"/>
        <v>NEUTRAL</v>
      </c>
      <c r="H2481" s="6" t="str">
        <f t="shared" si="153"/>
        <v>CONFIRMED BEARISH</v>
      </c>
    </row>
    <row r="2482" spans="1:8" ht="13.5" x14ac:dyDescent="0.25">
      <c r="A2482" s="3">
        <f>TITRES_STAT!B2485</f>
        <v>45617</v>
      </c>
      <c r="B2482" s="6">
        <f>TITRES_STAT!C2485</f>
        <v>36.799999999999997</v>
      </c>
      <c r="C2482" s="6">
        <f>TITRES_STAT!D2485</f>
        <v>33.878100000000003</v>
      </c>
      <c r="D2482" s="6">
        <f>TITRES_STAT!E2485</f>
        <v>3015</v>
      </c>
      <c r="E2482" s="2">
        <f t="shared" si="152"/>
        <v>3992886</v>
      </c>
      <c r="F2482" s="6" t="str">
        <f t="shared" si="155"/>
        <v>BEARISH</v>
      </c>
      <c r="G2482" s="6" t="str">
        <f t="shared" si="154"/>
        <v>NEUTRAL</v>
      </c>
      <c r="H2482" s="6" t="str">
        <f t="shared" si="153"/>
        <v>CONFIRMED BEARISH</v>
      </c>
    </row>
    <row r="2483" spans="1:8" ht="13.5" x14ac:dyDescent="0.25">
      <c r="A2483" s="3">
        <f>TITRES_STAT!B2486</f>
        <v>45618</v>
      </c>
      <c r="B2483" s="6">
        <f>TITRES_STAT!C2486</f>
        <v>36.69</v>
      </c>
      <c r="C2483" s="6">
        <f>TITRES_STAT!D2486</f>
        <v>33.776800000000001</v>
      </c>
      <c r="D2483" s="6">
        <f>TITRES_STAT!E2486</f>
        <v>2270</v>
      </c>
      <c r="E2483" s="2">
        <f t="shared" si="152"/>
        <v>3990616</v>
      </c>
      <c r="F2483" s="6" t="str">
        <f t="shared" si="155"/>
        <v>BEARISH</v>
      </c>
      <c r="G2483" s="6" t="str">
        <f t="shared" si="154"/>
        <v>NEUTRAL</v>
      </c>
      <c r="H2483" s="6" t="str">
        <f t="shared" si="153"/>
        <v>CONFIRMED BEARISH</v>
      </c>
    </row>
    <row r="2484" spans="1:8" ht="13.5" x14ac:dyDescent="0.25">
      <c r="A2484" s="3">
        <f>TITRES_STAT!B2487</f>
        <v>45621</v>
      </c>
      <c r="B2484" s="6">
        <f>TITRES_STAT!C2487</f>
        <v>36.39</v>
      </c>
      <c r="C2484" s="6">
        <f>TITRES_STAT!D2487</f>
        <v>33.500599999999999</v>
      </c>
      <c r="D2484" s="6">
        <f>TITRES_STAT!E2487</f>
        <v>460</v>
      </c>
      <c r="E2484" s="2">
        <f t="shared" si="152"/>
        <v>3990156</v>
      </c>
      <c r="F2484" s="6" t="str">
        <f t="shared" si="155"/>
        <v>BEARISH</v>
      </c>
      <c r="G2484" s="6" t="str">
        <f t="shared" si="154"/>
        <v>NEUTRAL</v>
      </c>
      <c r="H2484" s="6" t="str">
        <f t="shared" si="153"/>
        <v>CONFIRMED BEARISH</v>
      </c>
    </row>
    <row r="2485" spans="1:8" ht="13.5" x14ac:dyDescent="0.25">
      <c r="A2485" s="3">
        <f>TITRES_STAT!B2488</f>
        <v>45622</v>
      </c>
      <c r="B2485" s="6">
        <f>TITRES_STAT!C2488</f>
        <v>35.99</v>
      </c>
      <c r="C2485" s="6">
        <f>TITRES_STAT!D2488</f>
        <v>33.132399999999997</v>
      </c>
      <c r="D2485" s="6">
        <f>TITRES_STAT!E2488</f>
        <v>4751</v>
      </c>
      <c r="E2485" s="2">
        <f t="shared" si="152"/>
        <v>3985405</v>
      </c>
      <c r="F2485" s="6" t="str">
        <f t="shared" si="155"/>
        <v>BEARISH</v>
      </c>
      <c r="G2485" s="6" t="str">
        <f t="shared" si="154"/>
        <v>NEUTRAL</v>
      </c>
      <c r="H2485" s="6" t="str">
        <f t="shared" si="153"/>
        <v>CONFIRMED BEARISH</v>
      </c>
    </row>
    <row r="2486" spans="1:8" ht="13.5" x14ac:dyDescent="0.25">
      <c r="A2486" s="3">
        <f>TITRES_STAT!B2489</f>
        <v>45623</v>
      </c>
      <c r="B2486" s="6">
        <f>TITRES_STAT!C2489</f>
        <v>35.880000000000003</v>
      </c>
      <c r="C2486" s="6">
        <f>TITRES_STAT!D2489</f>
        <v>33.031100000000002</v>
      </c>
      <c r="D2486" s="6">
        <f>TITRES_STAT!E2489</f>
        <v>1304</v>
      </c>
      <c r="E2486" s="2">
        <f t="shared" si="152"/>
        <v>3984101</v>
      </c>
      <c r="F2486" s="6" t="str">
        <f t="shared" si="155"/>
        <v>BEARISH</v>
      </c>
      <c r="G2486" s="6" t="str">
        <f t="shared" si="154"/>
        <v>NEUTRAL</v>
      </c>
      <c r="H2486" s="6" t="str">
        <f t="shared" si="153"/>
        <v>CONFIRMED BEARISH</v>
      </c>
    </row>
    <row r="2487" spans="1:8" ht="13.5" x14ac:dyDescent="0.25">
      <c r="A2487" s="3">
        <f>TITRES_STAT!B2490</f>
        <v>45624</v>
      </c>
      <c r="B2487" s="6">
        <f>TITRES_STAT!C2490</f>
        <v>35.4</v>
      </c>
      <c r="C2487" s="6">
        <f>TITRES_STAT!D2490</f>
        <v>32.589199999999998</v>
      </c>
      <c r="D2487" s="6">
        <f>TITRES_STAT!E2490</f>
        <v>7717</v>
      </c>
      <c r="E2487" s="2">
        <f t="shared" si="152"/>
        <v>3976384</v>
      </c>
      <c r="F2487" s="6" t="str">
        <f t="shared" si="155"/>
        <v>BEARISH</v>
      </c>
      <c r="G2487" s="6" t="str">
        <f t="shared" si="154"/>
        <v>NEUTRAL</v>
      </c>
      <c r="H2487" s="6" t="str">
        <f t="shared" si="153"/>
        <v>CONFIRMED BEARISH</v>
      </c>
    </row>
    <row r="2488" spans="1:8" ht="13.5" x14ac:dyDescent="0.25">
      <c r="A2488" s="3">
        <f>TITRES_STAT!B2491</f>
        <v>45625</v>
      </c>
      <c r="B2488" s="6">
        <f>TITRES_STAT!C2491</f>
        <v>35.39</v>
      </c>
      <c r="C2488" s="6">
        <f>TITRES_STAT!D2491</f>
        <v>32.58</v>
      </c>
      <c r="D2488" s="6">
        <f>TITRES_STAT!E2491</f>
        <v>1110</v>
      </c>
      <c r="E2488" s="2">
        <f t="shared" si="152"/>
        <v>3975274</v>
      </c>
      <c r="F2488" s="6" t="str">
        <f t="shared" si="155"/>
        <v>BEARISH</v>
      </c>
      <c r="G2488" s="6" t="str">
        <f t="shared" si="154"/>
        <v>NEUTRAL</v>
      </c>
      <c r="H2488" s="6" t="str">
        <f t="shared" si="153"/>
        <v>CONFIRMED BEARISH</v>
      </c>
    </row>
    <row r="2489" spans="1:8" ht="13.5" x14ac:dyDescent="0.25">
      <c r="A2489" s="3">
        <f>TITRES_STAT!B2492</f>
        <v>45628</v>
      </c>
      <c r="B2489" s="6">
        <f>TITRES_STAT!C2492</f>
        <v>35.979999999999997</v>
      </c>
      <c r="C2489" s="6">
        <f>TITRES_STAT!D2492</f>
        <v>33.123199999999997</v>
      </c>
      <c r="D2489" s="6">
        <f>TITRES_STAT!E2492</f>
        <v>28776</v>
      </c>
      <c r="E2489" s="2">
        <f t="shared" si="152"/>
        <v>4004050</v>
      </c>
      <c r="F2489" s="6" t="str">
        <f t="shared" si="155"/>
        <v>BULLISH</v>
      </c>
      <c r="G2489" s="6" t="str">
        <f t="shared" si="154"/>
        <v>NEUTRAL</v>
      </c>
      <c r="H2489" s="6" t="str">
        <f t="shared" si="153"/>
        <v>BULLISH DIVERGENCE</v>
      </c>
    </row>
    <row r="2490" spans="1:8" ht="13.5" x14ac:dyDescent="0.25">
      <c r="A2490" s="3">
        <f>TITRES_STAT!B2493</f>
        <v>45629</v>
      </c>
      <c r="B2490" s="6">
        <f>TITRES_STAT!C2493</f>
        <v>36.19</v>
      </c>
      <c r="C2490" s="6">
        <f>TITRES_STAT!D2493</f>
        <v>33.316499999999998</v>
      </c>
      <c r="D2490" s="6">
        <f>TITRES_STAT!E2493</f>
        <v>5169</v>
      </c>
      <c r="E2490" s="2">
        <f t="shared" si="152"/>
        <v>4009219</v>
      </c>
      <c r="F2490" s="6" t="str">
        <f t="shared" si="155"/>
        <v>BULLISH</v>
      </c>
      <c r="G2490" s="6" t="str">
        <f t="shared" si="154"/>
        <v>NEUTRAL</v>
      </c>
      <c r="H2490" s="6" t="str">
        <f t="shared" si="153"/>
        <v>CONFIRMED BULLISH</v>
      </c>
    </row>
    <row r="2491" spans="1:8" ht="13.5" x14ac:dyDescent="0.25">
      <c r="A2491" s="3">
        <f>TITRES_STAT!B2494</f>
        <v>45630</v>
      </c>
      <c r="B2491" s="6">
        <f>TITRES_STAT!C2494</f>
        <v>36.35</v>
      </c>
      <c r="C2491" s="6">
        <f>TITRES_STAT!D2494</f>
        <v>33.463799999999999</v>
      </c>
      <c r="D2491" s="6">
        <f>TITRES_STAT!E2494</f>
        <v>3101</v>
      </c>
      <c r="E2491" s="2">
        <f t="shared" si="152"/>
        <v>4012320</v>
      </c>
      <c r="F2491" s="6" t="str">
        <f t="shared" si="155"/>
        <v>BULLISH</v>
      </c>
      <c r="G2491" s="6" t="str">
        <f t="shared" si="154"/>
        <v>NEUTRAL</v>
      </c>
      <c r="H2491" s="6" t="str">
        <f t="shared" si="153"/>
        <v>CONFIRMED BULLISH</v>
      </c>
    </row>
    <row r="2492" spans="1:8" ht="13.5" x14ac:dyDescent="0.25">
      <c r="A2492" s="3">
        <f>TITRES_STAT!B2495</f>
        <v>45631</v>
      </c>
      <c r="B2492" s="6">
        <f>TITRES_STAT!C2495</f>
        <v>36.25</v>
      </c>
      <c r="C2492" s="6">
        <f>TITRES_STAT!D2495</f>
        <v>33.3718</v>
      </c>
      <c r="D2492" s="6">
        <f>TITRES_STAT!E2495</f>
        <v>3333</v>
      </c>
      <c r="E2492" s="2">
        <f t="shared" si="152"/>
        <v>4008987</v>
      </c>
      <c r="F2492" s="6" t="str">
        <f t="shared" si="155"/>
        <v>BULLISH</v>
      </c>
      <c r="G2492" s="6" t="str">
        <f t="shared" si="154"/>
        <v>NEUTRAL</v>
      </c>
      <c r="H2492" s="6" t="str">
        <f t="shared" si="153"/>
        <v>CONFIRMED BULLISH</v>
      </c>
    </row>
    <row r="2493" spans="1:8" ht="13.5" x14ac:dyDescent="0.25">
      <c r="A2493" s="3">
        <f>TITRES_STAT!B2496</f>
        <v>45632</v>
      </c>
      <c r="B2493" s="6">
        <f>TITRES_STAT!C2496</f>
        <v>36.4</v>
      </c>
      <c r="C2493" s="6">
        <f>TITRES_STAT!D2496</f>
        <v>33.509799999999998</v>
      </c>
      <c r="D2493" s="6">
        <f>TITRES_STAT!E2496</f>
        <v>162073</v>
      </c>
      <c r="E2493" s="2">
        <f t="shared" si="152"/>
        <v>4171060</v>
      </c>
      <c r="F2493" s="6" t="str">
        <f t="shared" si="155"/>
        <v>BULLISH</v>
      </c>
      <c r="G2493" s="6" t="str">
        <f t="shared" si="154"/>
        <v>STRONG</v>
      </c>
      <c r="H2493" s="6" t="str">
        <f t="shared" si="153"/>
        <v>CONFIRMED BULLISH</v>
      </c>
    </row>
    <row r="2494" spans="1:8" ht="13.5" x14ac:dyDescent="0.25">
      <c r="A2494" s="3">
        <f>TITRES_STAT!B2497</f>
        <v>45635</v>
      </c>
      <c r="B2494" s="6">
        <f>TITRES_STAT!C2497</f>
        <v>35.9</v>
      </c>
      <c r="C2494" s="6">
        <f>TITRES_STAT!D2497</f>
        <v>33.049500000000002</v>
      </c>
      <c r="D2494" s="6">
        <f>TITRES_STAT!E2497</f>
        <v>3577</v>
      </c>
      <c r="E2494" s="2">
        <f t="shared" si="152"/>
        <v>4167483</v>
      </c>
      <c r="F2494" s="6" t="str">
        <f t="shared" si="155"/>
        <v>BULLISH</v>
      </c>
      <c r="G2494" s="6" t="str">
        <f t="shared" si="154"/>
        <v>STRONG</v>
      </c>
      <c r="H2494" s="6" t="str">
        <f t="shared" si="153"/>
        <v>BULLISH DIVERGENCE</v>
      </c>
    </row>
    <row r="2495" spans="1:8" ht="13.5" x14ac:dyDescent="0.25">
      <c r="A2495" s="3">
        <f>TITRES_STAT!B2498</f>
        <v>45636</v>
      </c>
      <c r="B2495" s="6">
        <f>TITRES_STAT!C2498</f>
        <v>35.85</v>
      </c>
      <c r="C2495" s="6">
        <f>TITRES_STAT!D2498</f>
        <v>33.003500000000003</v>
      </c>
      <c r="D2495" s="6">
        <f>TITRES_STAT!E2498</f>
        <v>1030</v>
      </c>
      <c r="E2495" s="2">
        <f t="shared" si="152"/>
        <v>4166453</v>
      </c>
      <c r="F2495" s="6" t="str">
        <f t="shared" si="155"/>
        <v>BULLISH</v>
      </c>
      <c r="G2495" s="6" t="str">
        <f t="shared" si="154"/>
        <v>STRONG</v>
      </c>
      <c r="H2495" s="6" t="str">
        <f t="shared" si="153"/>
        <v>BULLISH DIVERGENCE</v>
      </c>
    </row>
    <row r="2496" spans="1:8" ht="13.5" x14ac:dyDescent="0.25">
      <c r="A2496" s="3">
        <f>TITRES_STAT!B2499</f>
        <v>45637</v>
      </c>
      <c r="B2496" s="6">
        <f>TITRES_STAT!C2499</f>
        <v>35.99</v>
      </c>
      <c r="C2496" s="6">
        <f>TITRES_STAT!D2499</f>
        <v>33.132399999999997</v>
      </c>
      <c r="D2496" s="6">
        <f>TITRES_STAT!E2499</f>
        <v>2301</v>
      </c>
      <c r="E2496" s="2">
        <f t="shared" si="152"/>
        <v>4168754</v>
      </c>
      <c r="F2496" s="6" t="str">
        <f t="shared" si="155"/>
        <v>BULLISH</v>
      </c>
      <c r="G2496" s="6" t="str">
        <f t="shared" si="154"/>
        <v>STRONG</v>
      </c>
      <c r="H2496" s="6" t="str">
        <f t="shared" si="153"/>
        <v>BULLISH DIVERGENCE</v>
      </c>
    </row>
    <row r="2497" spans="1:8" ht="13.5" x14ac:dyDescent="0.25">
      <c r="A2497" s="3">
        <f>TITRES_STAT!B2500</f>
        <v>45638</v>
      </c>
      <c r="B2497" s="6">
        <f>TITRES_STAT!C2500</f>
        <v>35.94</v>
      </c>
      <c r="C2497" s="6">
        <f>TITRES_STAT!D2500</f>
        <v>33.086399999999998</v>
      </c>
      <c r="D2497" s="6">
        <f>TITRES_STAT!E2500</f>
        <v>1116</v>
      </c>
      <c r="E2497" s="2">
        <f t="shared" si="152"/>
        <v>4167638</v>
      </c>
      <c r="F2497" s="6" t="str">
        <f t="shared" si="155"/>
        <v>BULLISH</v>
      </c>
      <c r="G2497" s="6" t="str">
        <f t="shared" si="154"/>
        <v>STRONG</v>
      </c>
      <c r="H2497" s="6" t="str">
        <f t="shared" si="153"/>
        <v>BULLISH DIVERGENCE</v>
      </c>
    </row>
    <row r="2498" spans="1:8" ht="13.5" x14ac:dyDescent="0.25">
      <c r="A2498" s="3">
        <f>TITRES_STAT!B2501</f>
        <v>45639</v>
      </c>
      <c r="B2498" s="6">
        <f>TITRES_STAT!C2501</f>
        <v>35.909999999999997</v>
      </c>
      <c r="C2498" s="6">
        <f>TITRES_STAT!D2501</f>
        <v>33.058700000000002</v>
      </c>
      <c r="D2498" s="6">
        <f>TITRES_STAT!E2501</f>
        <v>2386</v>
      </c>
      <c r="E2498" s="2">
        <f t="shared" si="152"/>
        <v>4165252</v>
      </c>
      <c r="F2498" s="6" t="str">
        <f t="shared" si="155"/>
        <v>BEARISH</v>
      </c>
      <c r="G2498" s="6" t="str">
        <f t="shared" si="154"/>
        <v>NEUTRAL</v>
      </c>
      <c r="H2498" s="6" t="str">
        <f t="shared" si="153"/>
        <v>CONFIRMED BEARISH</v>
      </c>
    </row>
    <row r="2499" spans="1:8" ht="13.5" x14ac:dyDescent="0.25">
      <c r="A2499" s="3">
        <f>TITRES_STAT!B2502</f>
        <v>45642</v>
      </c>
      <c r="B2499" s="6">
        <f>TITRES_STAT!C2502</f>
        <v>35.89</v>
      </c>
      <c r="C2499" s="6">
        <f>TITRES_STAT!D2502</f>
        <v>33.040300000000002</v>
      </c>
      <c r="D2499" s="6">
        <f>TITRES_STAT!E2502</f>
        <v>23746</v>
      </c>
      <c r="E2499" s="2">
        <f t="shared" si="152"/>
        <v>4141506</v>
      </c>
      <c r="F2499" s="6" t="str">
        <f t="shared" si="155"/>
        <v>BEARISH</v>
      </c>
      <c r="G2499" s="6" t="str">
        <f t="shared" si="154"/>
        <v>NEUTRAL</v>
      </c>
      <c r="H2499" s="6" t="str">
        <f t="shared" si="153"/>
        <v>CONFIRMED BEARISH</v>
      </c>
    </row>
    <row r="2500" spans="1:8" ht="13.5" x14ac:dyDescent="0.25">
      <c r="A2500" s="3">
        <f>TITRES_STAT!B2503</f>
        <v>45644</v>
      </c>
      <c r="B2500" s="6">
        <f>TITRES_STAT!C2503</f>
        <v>35.79</v>
      </c>
      <c r="C2500" s="6">
        <f>TITRES_STAT!D2503</f>
        <v>32.948300000000003</v>
      </c>
      <c r="D2500" s="6">
        <f>TITRES_STAT!E2503</f>
        <v>13585</v>
      </c>
      <c r="E2500" s="2">
        <f t="shared" ref="E2500:E2563" si="156">IF(B2500&gt;B2499, E2499+D2500, IF(B2500&lt;B2499, E2499-D2500, E2499))</f>
        <v>4127921</v>
      </c>
      <c r="F2500" s="6" t="str">
        <f t="shared" si="155"/>
        <v>BEARISH</v>
      </c>
      <c r="G2500" s="6" t="str">
        <f t="shared" si="154"/>
        <v>NEUTRAL</v>
      </c>
      <c r="H2500" s="6" t="str">
        <f t="shared" si="153"/>
        <v>CONFIRMED BEARISH</v>
      </c>
    </row>
    <row r="2501" spans="1:8" ht="13.5" x14ac:dyDescent="0.25">
      <c r="A2501" s="3">
        <f>TITRES_STAT!B2504</f>
        <v>45645</v>
      </c>
      <c r="B2501" s="6">
        <f>TITRES_STAT!C2504</f>
        <v>35.799999999999997</v>
      </c>
      <c r="C2501" s="6">
        <f>TITRES_STAT!D2504</f>
        <v>32.957500000000003</v>
      </c>
      <c r="D2501" s="6">
        <f>TITRES_STAT!E2504</f>
        <v>897</v>
      </c>
      <c r="E2501" s="2">
        <f t="shared" si="156"/>
        <v>4128818</v>
      </c>
      <c r="F2501" s="6" t="str">
        <f t="shared" si="155"/>
        <v>BEARISH</v>
      </c>
      <c r="G2501" s="6" t="str">
        <f t="shared" si="154"/>
        <v>NEUTRAL</v>
      </c>
      <c r="H2501" s="6" t="str">
        <f t="shared" si="153"/>
        <v>CONFIRMED BEARISH</v>
      </c>
    </row>
    <row r="2502" spans="1:8" ht="13.5" x14ac:dyDescent="0.25">
      <c r="A2502" s="3">
        <f>TITRES_STAT!B2505</f>
        <v>45646</v>
      </c>
      <c r="B2502" s="6">
        <f>TITRES_STAT!C2505</f>
        <v>35.76</v>
      </c>
      <c r="C2502" s="6">
        <f>TITRES_STAT!D2505</f>
        <v>32.920699999999997</v>
      </c>
      <c r="D2502" s="6">
        <f>TITRES_STAT!E2505</f>
        <v>10943</v>
      </c>
      <c r="E2502" s="2">
        <f t="shared" si="156"/>
        <v>4117875</v>
      </c>
      <c r="F2502" s="6" t="str">
        <f t="shared" si="155"/>
        <v>BEARISH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3">
        <f>TITRES_STAT!B2506</f>
        <v>45649</v>
      </c>
      <c r="B2503" s="6">
        <f>TITRES_STAT!C2506</f>
        <v>35.6</v>
      </c>
      <c r="C2503" s="6">
        <f>TITRES_STAT!D2506</f>
        <v>32.773400000000002</v>
      </c>
      <c r="D2503" s="6">
        <f>TITRES_STAT!E2506</f>
        <v>27073</v>
      </c>
      <c r="E2503" s="2">
        <f t="shared" si="156"/>
        <v>4090802</v>
      </c>
      <c r="F2503" s="6" t="str">
        <f t="shared" si="155"/>
        <v>BEARISH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CONFIRMED BEARISH</v>
      </c>
    </row>
    <row r="2504" spans="1:8" ht="13.5" x14ac:dyDescent="0.25">
      <c r="A2504" s="3">
        <f>TITRES_STAT!B2507</f>
        <v>45650</v>
      </c>
      <c r="B2504" s="6">
        <f>TITRES_STAT!C2507</f>
        <v>36</v>
      </c>
      <c r="C2504" s="6">
        <f>TITRES_STAT!D2507</f>
        <v>33.141599999999997</v>
      </c>
      <c r="D2504" s="6">
        <f>TITRES_STAT!E2507</f>
        <v>57404</v>
      </c>
      <c r="E2504" s="2">
        <f t="shared" si="156"/>
        <v>4148206</v>
      </c>
      <c r="F2504" s="6" t="str">
        <f t="shared" ref="F2504:F2567" si="159">IF(E2504&gt;E2499,"BULLISH",IF(E2504&lt;E2499,"BEARISH","NEUTRAL"))</f>
        <v>BULLISH</v>
      </c>
      <c r="G2504" s="6" t="str">
        <f t="shared" si="158"/>
        <v>NEUTRAL</v>
      </c>
      <c r="H2504" s="6" t="str">
        <f t="shared" si="157"/>
        <v>CONFIRMED BULLISH</v>
      </c>
    </row>
    <row r="2505" spans="1:8" ht="13.5" x14ac:dyDescent="0.25">
      <c r="A2505" s="3">
        <f>TITRES_STAT!B2508</f>
        <v>45651</v>
      </c>
      <c r="B2505" s="6">
        <f>TITRES_STAT!C2508</f>
        <v>36</v>
      </c>
      <c r="C2505" s="6">
        <f>TITRES_STAT!D2508</f>
        <v>33.141599999999997</v>
      </c>
      <c r="D2505" s="6">
        <f>TITRES_STAT!E2508</f>
        <v>7045</v>
      </c>
      <c r="E2505" s="2">
        <f t="shared" si="156"/>
        <v>4148206</v>
      </c>
      <c r="F2505" s="6" t="str">
        <f t="shared" si="159"/>
        <v>BULLISH</v>
      </c>
      <c r="G2505" s="6" t="str">
        <f t="shared" si="158"/>
        <v>NEUTRAL</v>
      </c>
      <c r="H2505" s="6" t="str">
        <f t="shared" si="157"/>
        <v>CONFIRMED BULLISH</v>
      </c>
    </row>
    <row r="2506" spans="1:8" ht="13.5" x14ac:dyDescent="0.25">
      <c r="A2506" s="3">
        <f>TITRES_STAT!B2509</f>
        <v>45652</v>
      </c>
      <c r="B2506" s="6">
        <f>TITRES_STAT!C2509</f>
        <v>35.950000000000003</v>
      </c>
      <c r="C2506" s="6">
        <f>TITRES_STAT!D2509</f>
        <v>33.095599999999997</v>
      </c>
      <c r="D2506" s="6">
        <f>TITRES_STAT!E2509</f>
        <v>3095</v>
      </c>
      <c r="E2506" s="2">
        <f t="shared" si="156"/>
        <v>4145111</v>
      </c>
      <c r="F2506" s="6" t="str">
        <f t="shared" si="159"/>
        <v>BULLISH</v>
      </c>
      <c r="G2506" s="6" t="str">
        <f t="shared" si="158"/>
        <v>NEUTRAL</v>
      </c>
      <c r="H2506" s="6" t="str">
        <f t="shared" si="157"/>
        <v>CONFIRMED BULLISH</v>
      </c>
    </row>
    <row r="2507" spans="1:8" ht="13.5" x14ac:dyDescent="0.25">
      <c r="A2507" s="3">
        <f>TITRES_STAT!B2510</f>
        <v>45653</v>
      </c>
      <c r="B2507" s="6">
        <f>TITRES_STAT!C2510</f>
        <v>35.9</v>
      </c>
      <c r="C2507" s="6">
        <f>TITRES_STAT!D2510</f>
        <v>33.049500000000002</v>
      </c>
      <c r="D2507" s="6">
        <f>TITRES_STAT!E2510</f>
        <v>3507</v>
      </c>
      <c r="E2507" s="2">
        <f t="shared" si="156"/>
        <v>4141604</v>
      </c>
      <c r="F2507" s="6" t="str">
        <f t="shared" si="159"/>
        <v>BULLISH</v>
      </c>
      <c r="G2507" s="6" t="str">
        <f t="shared" si="158"/>
        <v>NEUTRAL</v>
      </c>
      <c r="H2507" s="6" t="str">
        <f t="shared" si="157"/>
        <v>CONFIRMED BULLISH</v>
      </c>
    </row>
    <row r="2508" spans="1:8" ht="13.5" x14ac:dyDescent="0.25">
      <c r="A2508" s="3">
        <f>TITRES_STAT!B2511</f>
        <v>45656</v>
      </c>
      <c r="B2508" s="6">
        <f>TITRES_STAT!C2511</f>
        <v>35.799999999999997</v>
      </c>
      <c r="C2508" s="6">
        <f>TITRES_STAT!D2511</f>
        <v>32.957500000000003</v>
      </c>
      <c r="D2508" s="6">
        <f>TITRES_STAT!E2511</f>
        <v>1810</v>
      </c>
      <c r="E2508" s="2">
        <f t="shared" si="156"/>
        <v>4139794</v>
      </c>
      <c r="F2508" s="6" t="str">
        <f t="shared" si="159"/>
        <v>BULLISH</v>
      </c>
      <c r="G2508" s="6" t="str">
        <f t="shared" si="158"/>
        <v>NEUTRAL</v>
      </c>
      <c r="H2508" s="6" t="str">
        <f t="shared" si="157"/>
        <v>CONFIRMED BULLISH</v>
      </c>
    </row>
    <row r="2509" spans="1:8" ht="13.5" x14ac:dyDescent="0.25">
      <c r="A2509" s="3">
        <f>TITRES_STAT!B2512</f>
        <v>45657</v>
      </c>
      <c r="B2509" s="6">
        <f>TITRES_STAT!C2512</f>
        <v>36.9</v>
      </c>
      <c r="C2509" s="6">
        <f>TITRES_STAT!D2512</f>
        <v>33.970100000000002</v>
      </c>
      <c r="D2509" s="6">
        <f>TITRES_STAT!E2512</f>
        <v>9871</v>
      </c>
      <c r="E2509" s="2">
        <f t="shared" si="156"/>
        <v>4149665</v>
      </c>
      <c r="F2509" s="6" t="str">
        <f t="shared" si="159"/>
        <v>BULLISH</v>
      </c>
      <c r="G2509" s="6" t="str">
        <f t="shared" si="158"/>
        <v>NEUTRAL</v>
      </c>
      <c r="H2509" s="6" t="str">
        <f t="shared" si="157"/>
        <v>CONFIRMED BULLISH</v>
      </c>
    </row>
    <row r="2510" spans="1:8" ht="13.5" x14ac:dyDescent="0.25">
      <c r="A2510" s="3">
        <f>TITRES_STAT!B2513</f>
        <v>45659</v>
      </c>
      <c r="B2510" s="6">
        <f>TITRES_STAT!C2513</f>
        <v>36.4</v>
      </c>
      <c r="C2510" s="6">
        <f>TITRES_STAT!D2513</f>
        <v>33.509799999999998</v>
      </c>
      <c r="D2510" s="6">
        <f>TITRES_STAT!E2513</f>
        <v>1226</v>
      </c>
      <c r="E2510" s="2">
        <f t="shared" si="156"/>
        <v>4148439</v>
      </c>
      <c r="F2510" s="6" t="str">
        <f t="shared" si="159"/>
        <v>BULLISH</v>
      </c>
      <c r="G2510" s="6" t="str">
        <f t="shared" si="158"/>
        <v>NEUTRAL</v>
      </c>
      <c r="H2510" s="6" t="str">
        <f t="shared" si="157"/>
        <v>CONFIRMED BULLISH</v>
      </c>
    </row>
    <row r="2511" spans="1:8" ht="13.5" x14ac:dyDescent="0.25">
      <c r="A2511" s="3">
        <f>TITRES_STAT!B2514</f>
        <v>45660</v>
      </c>
      <c r="B2511" s="6">
        <f>TITRES_STAT!C2514</f>
        <v>36.1</v>
      </c>
      <c r="C2511" s="6">
        <f>TITRES_STAT!D2514</f>
        <v>33.233699999999999</v>
      </c>
      <c r="D2511" s="6">
        <f>TITRES_STAT!E2514</f>
        <v>3869</v>
      </c>
      <c r="E2511" s="2">
        <f t="shared" si="156"/>
        <v>4144570</v>
      </c>
      <c r="F2511" s="6" t="str">
        <f t="shared" si="159"/>
        <v>BEARISH</v>
      </c>
      <c r="G2511" s="6" t="str">
        <f t="shared" si="158"/>
        <v>NEUTRAL</v>
      </c>
      <c r="H2511" s="6" t="str">
        <f t="shared" si="157"/>
        <v>BEARISH DIVERGENCE</v>
      </c>
    </row>
    <row r="2512" spans="1:8" ht="13.5" x14ac:dyDescent="0.25">
      <c r="A2512" s="3">
        <f>TITRES_STAT!B2515</f>
        <v>45663</v>
      </c>
      <c r="B2512" s="6">
        <f>TITRES_STAT!C2515</f>
        <v>36</v>
      </c>
      <c r="C2512" s="6">
        <f>TITRES_STAT!D2515</f>
        <v>33.141599999999997</v>
      </c>
      <c r="D2512" s="6">
        <f>TITRES_STAT!E2515</f>
        <v>2067</v>
      </c>
      <c r="E2512" s="2">
        <f t="shared" si="156"/>
        <v>4142503</v>
      </c>
      <c r="F2512" s="6" t="str">
        <f t="shared" si="159"/>
        <v>BULLISH</v>
      </c>
      <c r="G2512" s="6" t="str">
        <f t="shared" si="158"/>
        <v>NEUTRAL</v>
      </c>
      <c r="H2512" s="6" t="str">
        <f t="shared" si="157"/>
        <v>CONFIRMED BULLISH</v>
      </c>
    </row>
    <row r="2513" spans="1:8" ht="13.5" x14ac:dyDescent="0.25">
      <c r="A2513" s="3">
        <f>TITRES_STAT!B2516</f>
        <v>45664</v>
      </c>
      <c r="B2513" s="6">
        <f>TITRES_STAT!C2516</f>
        <v>35.99</v>
      </c>
      <c r="C2513" s="6">
        <f>TITRES_STAT!D2516</f>
        <v>33.132399999999997</v>
      </c>
      <c r="D2513" s="6">
        <f>TITRES_STAT!E2516</f>
        <v>16767</v>
      </c>
      <c r="E2513" s="2">
        <f t="shared" si="156"/>
        <v>4125736</v>
      </c>
      <c r="F2513" s="6" t="str">
        <f t="shared" si="159"/>
        <v>BEARISH</v>
      </c>
      <c r="G2513" s="6" t="str">
        <f t="shared" si="158"/>
        <v>NEUTRAL</v>
      </c>
      <c r="H2513" s="6" t="str">
        <f t="shared" si="157"/>
        <v>BEARISH DIVERGENCE</v>
      </c>
    </row>
    <row r="2514" spans="1:8" ht="13.5" x14ac:dyDescent="0.25">
      <c r="A2514" s="3">
        <f>TITRES_STAT!B2517</f>
        <v>45665</v>
      </c>
      <c r="B2514" s="6">
        <f>TITRES_STAT!C2517</f>
        <v>35.9</v>
      </c>
      <c r="C2514" s="6">
        <f>TITRES_STAT!D2517</f>
        <v>33.049500000000002</v>
      </c>
      <c r="D2514" s="6">
        <f>TITRES_STAT!E2517</f>
        <v>1057</v>
      </c>
      <c r="E2514" s="2">
        <f t="shared" si="156"/>
        <v>4124679</v>
      </c>
      <c r="F2514" s="6" t="str">
        <f t="shared" si="159"/>
        <v>BEARISH</v>
      </c>
      <c r="G2514" s="6" t="str">
        <f t="shared" si="158"/>
        <v>NEUTRAL</v>
      </c>
      <c r="H2514" s="6" t="str">
        <f t="shared" si="157"/>
        <v>CONFIRMED BEARISH</v>
      </c>
    </row>
    <row r="2515" spans="1:8" ht="13.5" x14ac:dyDescent="0.25">
      <c r="A2515" s="3">
        <f>TITRES_STAT!B2518</f>
        <v>45666</v>
      </c>
      <c r="B2515" s="6">
        <f>TITRES_STAT!C2518</f>
        <v>35.5</v>
      </c>
      <c r="C2515" s="6">
        <f>TITRES_STAT!D2518</f>
        <v>32.6813</v>
      </c>
      <c r="D2515" s="6">
        <f>TITRES_STAT!E2518</f>
        <v>3007</v>
      </c>
      <c r="E2515" s="2">
        <f t="shared" si="156"/>
        <v>4121672</v>
      </c>
      <c r="F2515" s="6" t="str">
        <f t="shared" si="159"/>
        <v>BEARISH</v>
      </c>
      <c r="G2515" s="6" t="str">
        <f t="shared" si="158"/>
        <v>NEUTRAL</v>
      </c>
      <c r="H2515" s="6" t="str">
        <f t="shared" si="157"/>
        <v>CONFIRMED BEARISH</v>
      </c>
    </row>
    <row r="2516" spans="1:8" ht="13.5" x14ac:dyDescent="0.25">
      <c r="A2516" s="3">
        <f>TITRES_STAT!B2519</f>
        <v>45667</v>
      </c>
      <c r="B2516" s="6">
        <f>TITRES_STAT!C2519</f>
        <v>35.49</v>
      </c>
      <c r="C2516" s="6">
        <f>TITRES_STAT!D2519</f>
        <v>32.6721</v>
      </c>
      <c r="D2516" s="6">
        <f>TITRES_STAT!E2519</f>
        <v>647</v>
      </c>
      <c r="E2516" s="2">
        <f t="shared" si="156"/>
        <v>4121025</v>
      </c>
      <c r="F2516" s="6" t="str">
        <f t="shared" si="159"/>
        <v>BEARISH</v>
      </c>
      <c r="G2516" s="6" t="str">
        <f t="shared" si="158"/>
        <v>NEUTRAL</v>
      </c>
      <c r="H2516" s="6" t="str">
        <f t="shared" si="157"/>
        <v>CONFIRMED BEARISH</v>
      </c>
    </row>
    <row r="2517" spans="1:8" ht="13.5" x14ac:dyDescent="0.25">
      <c r="A2517" s="3">
        <f>TITRES_STAT!B2520</f>
        <v>45670</v>
      </c>
      <c r="B2517" s="6">
        <f>TITRES_STAT!C2520</f>
        <v>35.299999999999997</v>
      </c>
      <c r="C2517" s="6">
        <f>TITRES_STAT!D2520</f>
        <v>32.497199999999999</v>
      </c>
      <c r="D2517" s="6">
        <f>TITRES_STAT!E2520</f>
        <v>2266</v>
      </c>
      <c r="E2517" s="2">
        <f t="shared" si="156"/>
        <v>4118759</v>
      </c>
      <c r="F2517" s="6" t="str">
        <f t="shared" si="159"/>
        <v>BEARISH</v>
      </c>
      <c r="G2517" s="6" t="str">
        <f t="shared" si="158"/>
        <v>NEUTRAL</v>
      </c>
      <c r="H2517" s="6" t="str">
        <f t="shared" si="157"/>
        <v>CONFIRMED BEARISH</v>
      </c>
    </row>
    <row r="2518" spans="1:8" ht="13.5" x14ac:dyDescent="0.25">
      <c r="A2518" s="3">
        <f>TITRES_STAT!B2521</f>
        <v>45671</v>
      </c>
      <c r="B2518" s="6">
        <f>TITRES_STAT!C2521</f>
        <v>35.43</v>
      </c>
      <c r="C2518" s="6">
        <f>TITRES_STAT!D2521</f>
        <v>32.616900000000001</v>
      </c>
      <c r="D2518" s="6">
        <f>TITRES_STAT!E2521</f>
        <v>3822</v>
      </c>
      <c r="E2518" s="2">
        <f t="shared" si="156"/>
        <v>4122581</v>
      </c>
      <c r="F2518" s="6" t="str">
        <f t="shared" si="159"/>
        <v>BEARISH</v>
      </c>
      <c r="G2518" s="6" t="str">
        <f t="shared" si="158"/>
        <v>NEUTRAL</v>
      </c>
      <c r="H2518" s="6" t="str">
        <f t="shared" si="157"/>
        <v>CONFIRMED BEARISH</v>
      </c>
    </row>
    <row r="2519" spans="1:8" ht="13.5" x14ac:dyDescent="0.25">
      <c r="A2519" s="3">
        <f>TITRES_STAT!B2522</f>
        <v>45672</v>
      </c>
      <c r="B2519" s="6">
        <f>TITRES_STAT!C2522</f>
        <v>35.99</v>
      </c>
      <c r="C2519" s="6">
        <f>TITRES_STAT!D2522</f>
        <v>33.132399999999997</v>
      </c>
      <c r="D2519" s="6">
        <f>TITRES_STAT!E2522</f>
        <v>6264</v>
      </c>
      <c r="E2519" s="2">
        <f t="shared" si="156"/>
        <v>4128845</v>
      </c>
      <c r="F2519" s="6" t="str">
        <f t="shared" si="159"/>
        <v>BULLISH</v>
      </c>
      <c r="G2519" s="6" t="str">
        <f t="shared" si="158"/>
        <v>NEUTRAL</v>
      </c>
      <c r="H2519" s="6" t="str">
        <f t="shared" si="157"/>
        <v>CONFIRMED BULLISH</v>
      </c>
    </row>
    <row r="2520" spans="1:8" ht="13.5" x14ac:dyDescent="0.25">
      <c r="A2520" s="3">
        <f>TITRES_STAT!B2523</f>
        <v>45673</v>
      </c>
      <c r="B2520" s="6">
        <f>TITRES_STAT!C2523</f>
        <v>35.5</v>
      </c>
      <c r="C2520" s="6">
        <f>TITRES_STAT!D2523</f>
        <v>32.6813</v>
      </c>
      <c r="D2520" s="6">
        <f>TITRES_STAT!E2523</f>
        <v>6434</v>
      </c>
      <c r="E2520" s="2">
        <f t="shared" si="156"/>
        <v>4122411</v>
      </c>
      <c r="F2520" s="6" t="str">
        <f t="shared" si="159"/>
        <v>BULLISH</v>
      </c>
      <c r="G2520" s="6" t="str">
        <f t="shared" si="158"/>
        <v>NEUTRAL</v>
      </c>
      <c r="H2520" s="6" t="str">
        <f t="shared" si="157"/>
        <v>NEUTRAL</v>
      </c>
    </row>
    <row r="2521" spans="1:8" ht="13.5" x14ac:dyDescent="0.25">
      <c r="A2521" s="3">
        <f>TITRES_STAT!B2524</f>
        <v>45674</v>
      </c>
      <c r="B2521" s="6">
        <f>TITRES_STAT!C2524</f>
        <v>35.49</v>
      </c>
      <c r="C2521" s="6">
        <f>TITRES_STAT!D2524</f>
        <v>32.6721</v>
      </c>
      <c r="D2521" s="6">
        <f>TITRES_STAT!E2524</f>
        <v>2470</v>
      </c>
      <c r="E2521" s="2">
        <f t="shared" si="156"/>
        <v>4119941</v>
      </c>
      <c r="F2521" s="6" t="str">
        <f t="shared" si="159"/>
        <v>BEARISH</v>
      </c>
      <c r="G2521" s="6" t="str">
        <f t="shared" si="158"/>
        <v>NEUTRAL</v>
      </c>
      <c r="H2521" s="6" t="str">
        <f t="shared" si="157"/>
        <v>NEUTRAL</v>
      </c>
    </row>
    <row r="2522" spans="1:8" ht="13.5" x14ac:dyDescent="0.25">
      <c r="A2522" s="3">
        <f>TITRES_STAT!B2525</f>
        <v>45677</v>
      </c>
      <c r="B2522" s="6">
        <f>TITRES_STAT!C2525</f>
        <v>35.9</v>
      </c>
      <c r="C2522" s="6">
        <f>TITRES_STAT!D2525</f>
        <v>33.049500000000002</v>
      </c>
      <c r="D2522" s="6">
        <f>TITRES_STAT!E2525</f>
        <v>3014</v>
      </c>
      <c r="E2522" s="2">
        <f t="shared" si="156"/>
        <v>4122955</v>
      </c>
      <c r="F2522" s="6" t="str">
        <f t="shared" si="159"/>
        <v>BULLISH</v>
      </c>
      <c r="G2522" s="6" t="str">
        <f t="shared" si="158"/>
        <v>NEUTRAL</v>
      </c>
      <c r="H2522" s="6" t="str">
        <f t="shared" si="157"/>
        <v>CONFIRMED BULLISH</v>
      </c>
    </row>
    <row r="2523" spans="1:8" ht="13.5" x14ac:dyDescent="0.25">
      <c r="A2523" s="3">
        <f>TITRES_STAT!B2526</f>
        <v>45678</v>
      </c>
      <c r="B2523" s="6">
        <f>TITRES_STAT!C2526</f>
        <v>35.9</v>
      </c>
      <c r="C2523" s="6">
        <f>TITRES_STAT!D2526</f>
        <v>33.049500000000002</v>
      </c>
      <c r="D2523" s="6">
        <f>TITRES_STAT!E2526</f>
        <v>1677</v>
      </c>
      <c r="E2523" s="2">
        <f t="shared" si="156"/>
        <v>4122955</v>
      </c>
      <c r="F2523" s="6" t="str">
        <f t="shared" si="159"/>
        <v>BULLISH</v>
      </c>
      <c r="G2523" s="6" t="str">
        <f t="shared" si="158"/>
        <v>NEUTRAL</v>
      </c>
      <c r="H2523" s="6" t="str">
        <f t="shared" si="157"/>
        <v>CONFIRMED BULLISH</v>
      </c>
    </row>
    <row r="2524" spans="1:8" ht="13.5" x14ac:dyDescent="0.25">
      <c r="A2524" s="3">
        <f>TITRES_STAT!B2527</f>
        <v>45679</v>
      </c>
      <c r="B2524" s="6">
        <f>TITRES_STAT!C2527</f>
        <v>36.049999999999997</v>
      </c>
      <c r="C2524" s="6">
        <f>TITRES_STAT!D2527</f>
        <v>33.187600000000003</v>
      </c>
      <c r="D2524" s="6">
        <f>TITRES_STAT!E2527</f>
        <v>68239</v>
      </c>
      <c r="E2524" s="2">
        <f t="shared" si="156"/>
        <v>4191194</v>
      </c>
      <c r="F2524" s="6" t="str">
        <f t="shared" si="159"/>
        <v>BULLISH</v>
      </c>
      <c r="G2524" s="6" t="str">
        <f t="shared" si="158"/>
        <v>NEUTRAL</v>
      </c>
      <c r="H2524" s="6" t="str">
        <f t="shared" si="157"/>
        <v>CONFIRMED BULLISH</v>
      </c>
    </row>
    <row r="2525" spans="1:8" ht="13.5" x14ac:dyDescent="0.25">
      <c r="A2525" s="3">
        <f>TITRES_STAT!B2528</f>
        <v>45680</v>
      </c>
      <c r="B2525" s="6">
        <f>TITRES_STAT!C2528</f>
        <v>37</v>
      </c>
      <c r="C2525" s="6">
        <f>TITRES_STAT!D2528</f>
        <v>34.062199999999997</v>
      </c>
      <c r="D2525" s="6">
        <f>TITRES_STAT!E2528</f>
        <v>9166</v>
      </c>
      <c r="E2525" s="2">
        <f t="shared" si="156"/>
        <v>4200360</v>
      </c>
      <c r="F2525" s="6" t="str">
        <f t="shared" si="159"/>
        <v>BULLISH</v>
      </c>
      <c r="G2525" s="6" t="str">
        <f t="shared" si="158"/>
        <v>NEUTRAL</v>
      </c>
      <c r="H2525" s="6" t="str">
        <f t="shared" si="157"/>
        <v>CONFIRMED BULLISH</v>
      </c>
    </row>
    <row r="2526" spans="1:8" ht="13.5" x14ac:dyDescent="0.25">
      <c r="A2526" s="3">
        <f>TITRES_STAT!B2529</f>
        <v>45681</v>
      </c>
      <c r="B2526" s="6">
        <f>TITRES_STAT!C2529</f>
        <v>37.19</v>
      </c>
      <c r="C2526" s="6">
        <f>TITRES_STAT!D2529</f>
        <v>34.237099999999998</v>
      </c>
      <c r="D2526" s="6">
        <f>TITRES_STAT!E2529</f>
        <v>10502</v>
      </c>
      <c r="E2526" s="2">
        <f t="shared" si="156"/>
        <v>4210862</v>
      </c>
      <c r="F2526" s="6" t="str">
        <f t="shared" si="159"/>
        <v>BULLISH</v>
      </c>
      <c r="G2526" s="6" t="str">
        <f t="shared" si="158"/>
        <v>STRONG</v>
      </c>
      <c r="H2526" s="6" t="str">
        <f t="shared" si="157"/>
        <v>CONFIRMED BULLISH</v>
      </c>
    </row>
    <row r="2527" spans="1:8" ht="13.5" x14ac:dyDescent="0.25">
      <c r="A2527" s="3">
        <f>TITRES_STAT!B2530</f>
        <v>45684</v>
      </c>
      <c r="B2527" s="6">
        <f>TITRES_STAT!C2530</f>
        <v>37.5</v>
      </c>
      <c r="C2527" s="6">
        <f>TITRES_STAT!D2530</f>
        <v>34.522500000000001</v>
      </c>
      <c r="D2527" s="6">
        <f>TITRES_STAT!E2530</f>
        <v>6227</v>
      </c>
      <c r="E2527" s="2">
        <f t="shared" si="156"/>
        <v>4217089</v>
      </c>
      <c r="F2527" s="6" t="str">
        <f t="shared" si="159"/>
        <v>BULLISH</v>
      </c>
      <c r="G2527" s="6" t="str">
        <f t="shared" si="158"/>
        <v>STRONG</v>
      </c>
      <c r="H2527" s="6" t="str">
        <f t="shared" si="157"/>
        <v>CONFIRMED BULLISH</v>
      </c>
    </row>
    <row r="2528" spans="1:8" ht="13.5" x14ac:dyDescent="0.25">
      <c r="A2528" s="3">
        <f>TITRES_STAT!B2531</f>
        <v>45685</v>
      </c>
      <c r="B2528" s="6">
        <f>TITRES_STAT!C2531</f>
        <v>37.450000000000003</v>
      </c>
      <c r="C2528" s="6">
        <f>TITRES_STAT!D2531</f>
        <v>34.476500000000001</v>
      </c>
      <c r="D2528" s="6">
        <f>TITRES_STAT!E2531</f>
        <v>4061</v>
      </c>
      <c r="E2528" s="2">
        <f t="shared" si="156"/>
        <v>4213028</v>
      </c>
      <c r="F2528" s="6" t="str">
        <f t="shared" si="159"/>
        <v>BULLISH</v>
      </c>
      <c r="G2528" s="6" t="str">
        <f t="shared" si="158"/>
        <v>STRONG</v>
      </c>
      <c r="H2528" s="6" t="str">
        <f t="shared" si="157"/>
        <v>CONFIRMED BULLISH</v>
      </c>
    </row>
    <row r="2529" spans="1:8" ht="13.5" x14ac:dyDescent="0.25">
      <c r="A2529" s="3">
        <f>TITRES_STAT!B2532</f>
        <v>45686</v>
      </c>
      <c r="B2529" s="6">
        <f>TITRES_STAT!C2532</f>
        <v>37.35</v>
      </c>
      <c r="C2529" s="6">
        <f>TITRES_STAT!D2532</f>
        <v>34.384399999999999</v>
      </c>
      <c r="D2529" s="6">
        <f>TITRES_STAT!E2532</f>
        <v>173793</v>
      </c>
      <c r="E2529" s="2">
        <f t="shared" si="156"/>
        <v>4039235</v>
      </c>
      <c r="F2529" s="6" t="str">
        <f t="shared" si="159"/>
        <v>BEARISH</v>
      </c>
      <c r="G2529" s="6" t="str">
        <f t="shared" si="158"/>
        <v>WEAK</v>
      </c>
      <c r="H2529" s="6" t="str">
        <f t="shared" si="157"/>
        <v>BEARISH DIVERGENCE</v>
      </c>
    </row>
    <row r="2530" spans="1:8" ht="13.5" x14ac:dyDescent="0.25">
      <c r="A2530" s="3">
        <f>TITRES_STAT!B2533</f>
        <v>45687</v>
      </c>
      <c r="B2530" s="6">
        <f>TITRES_STAT!C2533</f>
        <v>37.33</v>
      </c>
      <c r="C2530" s="6">
        <f>TITRES_STAT!D2533</f>
        <v>34.366</v>
      </c>
      <c r="D2530" s="6">
        <f>TITRES_STAT!E2533</f>
        <v>4090</v>
      </c>
      <c r="E2530" s="2">
        <f t="shared" si="156"/>
        <v>4035145</v>
      </c>
      <c r="F2530" s="6" t="str">
        <f t="shared" si="159"/>
        <v>BEARISH</v>
      </c>
      <c r="G2530" s="6" t="str">
        <f t="shared" si="158"/>
        <v>WEAK</v>
      </c>
      <c r="H2530" s="6" t="str">
        <f t="shared" si="157"/>
        <v>BEARISH DIVERGENCE</v>
      </c>
    </row>
    <row r="2531" spans="1:8" ht="13.5" x14ac:dyDescent="0.25">
      <c r="A2531" s="3">
        <f>TITRES_STAT!B2534</f>
        <v>45688</v>
      </c>
      <c r="B2531" s="6">
        <f>TITRES_STAT!C2534</f>
        <v>37.299999999999997</v>
      </c>
      <c r="C2531" s="6">
        <f>TITRES_STAT!D2534</f>
        <v>34.3384</v>
      </c>
      <c r="D2531" s="6">
        <f>TITRES_STAT!E2534</f>
        <v>4519</v>
      </c>
      <c r="E2531" s="2">
        <f t="shared" si="156"/>
        <v>4030626</v>
      </c>
      <c r="F2531" s="6" t="str">
        <f t="shared" si="159"/>
        <v>BEARISH</v>
      </c>
      <c r="G2531" s="6" t="str">
        <f t="shared" si="158"/>
        <v>WEAK</v>
      </c>
      <c r="H2531" s="6" t="str">
        <f t="shared" si="157"/>
        <v>BEARISH DIVERGENCE</v>
      </c>
    </row>
    <row r="2532" spans="1:8" ht="13.5" x14ac:dyDescent="0.25">
      <c r="A2532" s="3">
        <f>TITRES_STAT!B2535</f>
        <v>45691</v>
      </c>
      <c r="B2532" s="6">
        <f>TITRES_STAT!C2535</f>
        <v>36.99</v>
      </c>
      <c r="C2532" s="6">
        <f>TITRES_STAT!D2535</f>
        <v>34.052999999999997</v>
      </c>
      <c r="D2532" s="6">
        <f>TITRES_STAT!E2535</f>
        <v>6577</v>
      </c>
      <c r="E2532" s="2">
        <f t="shared" si="156"/>
        <v>4024049</v>
      </c>
      <c r="F2532" s="6" t="str">
        <f t="shared" si="159"/>
        <v>BEARISH</v>
      </c>
      <c r="G2532" s="6" t="str">
        <f t="shared" si="158"/>
        <v>WEAK</v>
      </c>
      <c r="H2532" s="6" t="str">
        <f t="shared" si="157"/>
        <v>CONFIRMED BEARISH</v>
      </c>
    </row>
    <row r="2533" spans="1:8" ht="13.5" x14ac:dyDescent="0.25">
      <c r="A2533" s="3">
        <f>TITRES_STAT!B2536</f>
        <v>45692</v>
      </c>
      <c r="B2533" s="6">
        <f>TITRES_STAT!C2536</f>
        <v>37</v>
      </c>
      <c r="C2533" s="6">
        <f>TITRES_STAT!D2536</f>
        <v>34.062199999999997</v>
      </c>
      <c r="D2533" s="6">
        <f>TITRES_STAT!E2536</f>
        <v>6927</v>
      </c>
      <c r="E2533" s="2">
        <f t="shared" si="156"/>
        <v>4030976</v>
      </c>
      <c r="F2533" s="6" t="str">
        <f t="shared" si="159"/>
        <v>BEARISH</v>
      </c>
      <c r="G2533" s="6" t="str">
        <f t="shared" si="158"/>
        <v>WEAK</v>
      </c>
      <c r="H2533" s="6" t="str">
        <f t="shared" si="157"/>
        <v>CONFIRMED BEARISH</v>
      </c>
    </row>
    <row r="2534" spans="1:8" ht="13.5" x14ac:dyDescent="0.25">
      <c r="A2534" s="3">
        <f>TITRES_STAT!B2537</f>
        <v>45693</v>
      </c>
      <c r="B2534" s="6">
        <f>TITRES_STAT!C2537</f>
        <v>37.200000000000003</v>
      </c>
      <c r="C2534" s="6">
        <f>TITRES_STAT!D2537</f>
        <v>34.246299999999998</v>
      </c>
      <c r="D2534" s="6">
        <f>TITRES_STAT!E2537</f>
        <v>22827</v>
      </c>
      <c r="E2534" s="2">
        <f t="shared" si="156"/>
        <v>4053803</v>
      </c>
      <c r="F2534" s="6" t="str">
        <f t="shared" si="159"/>
        <v>BULLISH</v>
      </c>
      <c r="G2534" s="6" t="str">
        <f t="shared" si="158"/>
        <v>NEUTRAL</v>
      </c>
      <c r="H2534" s="6" t="str">
        <f t="shared" si="157"/>
        <v>BULLISH DIVERGENCE</v>
      </c>
    </row>
    <row r="2535" spans="1:8" ht="13.5" x14ac:dyDescent="0.25">
      <c r="A2535" s="3">
        <f>TITRES_STAT!B2538</f>
        <v>45694</v>
      </c>
      <c r="B2535" s="6">
        <f>TITRES_STAT!C2538</f>
        <v>37.270000000000003</v>
      </c>
      <c r="C2535" s="6">
        <f>TITRES_STAT!D2538</f>
        <v>34.3108</v>
      </c>
      <c r="D2535" s="6">
        <f>TITRES_STAT!E2538</f>
        <v>49587</v>
      </c>
      <c r="E2535" s="2">
        <f t="shared" si="156"/>
        <v>4103390</v>
      </c>
      <c r="F2535" s="6" t="str">
        <f t="shared" si="159"/>
        <v>BULLISH</v>
      </c>
      <c r="G2535" s="6" t="str">
        <f t="shared" si="158"/>
        <v>NEUTRAL</v>
      </c>
      <c r="H2535" s="6" t="str">
        <f t="shared" si="157"/>
        <v>BULLISH DIVERGENCE</v>
      </c>
    </row>
    <row r="2536" spans="1:8" ht="13.5" x14ac:dyDescent="0.25">
      <c r="A2536" s="3">
        <f>TITRES_STAT!B2539</f>
        <v>45695</v>
      </c>
      <c r="B2536" s="6">
        <f>TITRES_STAT!C2539</f>
        <v>37.35</v>
      </c>
      <c r="C2536" s="6">
        <f>TITRES_STAT!D2539</f>
        <v>34.384399999999999</v>
      </c>
      <c r="D2536" s="6">
        <f>TITRES_STAT!E2539</f>
        <v>83579</v>
      </c>
      <c r="E2536" s="2">
        <f t="shared" si="156"/>
        <v>4186969</v>
      </c>
      <c r="F2536" s="6" t="str">
        <f t="shared" si="159"/>
        <v>BULLISH</v>
      </c>
      <c r="G2536" s="6" t="str">
        <f t="shared" si="158"/>
        <v>STRONG</v>
      </c>
      <c r="H2536" s="6" t="str">
        <f t="shared" si="157"/>
        <v>CONFIRMED BULLISH</v>
      </c>
    </row>
    <row r="2537" spans="1:8" ht="13.5" x14ac:dyDescent="0.25">
      <c r="A2537" s="3">
        <f>TITRES_STAT!B2540</f>
        <v>45698</v>
      </c>
      <c r="B2537" s="6">
        <f>TITRES_STAT!C2540</f>
        <v>37.299999999999997</v>
      </c>
      <c r="C2537" s="6">
        <f>TITRES_STAT!D2540</f>
        <v>34.3384</v>
      </c>
      <c r="D2537" s="6">
        <f>TITRES_STAT!E2540</f>
        <v>1058</v>
      </c>
      <c r="E2537" s="2">
        <f t="shared" si="156"/>
        <v>4185911</v>
      </c>
      <c r="F2537" s="6" t="str">
        <f t="shared" si="159"/>
        <v>BULLISH</v>
      </c>
      <c r="G2537" s="6" t="str">
        <f t="shared" si="158"/>
        <v>STRONG</v>
      </c>
      <c r="H2537" s="6" t="str">
        <f t="shared" si="157"/>
        <v>CONFIRMED BULLISH</v>
      </c>
    </row>
    <row r="2538" spans="1:8" ht="13.5" x14ac:dyDescent="0.25">
      <c r="A2538" s="3">
        <f>TITRES_STAT!B2541</f>
        <v>45699</v>
      </c>
      <c r="B2538" s="6">
        <f>TITRES_STAT!C2541</f>
        <v>37.24</v>
      </c>
      <c r="C2538" s="6">
        <f>TITRES_STAT!D2541</f>
        <v>34.283099999999997</v>
      </c>
      <c r="D2538" s="6">
        <f>TITRES_STAT!E2541</f>
        <v>992</v>
      </c>
      <c r="E2538" s="2">
        <f t="shared" si="156"/>
        <v>4184919</v>
      </c>
      <c r="F2538" s="6" t="str">
        <f t="shared" si="159"/>
        <v>BULLISH</v>
      </c>
      <c r="G2538" s="6" t="str">
        <f t="shared" si="158"/>
        <v>STRONG</v>
      </c>
      <c r="H2538" s="6" t="str">
        <f t="shared" si="157"/>
        <v>CONFIRMED BULLISH</v>
      </c>
    </row>
    <row r="2539" spans="1:8" ht="13.5" x14ac:dyDescent="0.25">
      <c r="A2539" s="3">
        <f>TITRES_STAT!B2542</f>
        <v>45700</v>
      </c>
      <c r="B2539" s="6">
        <f>TITRES_STAT!C2542</f>
        <v>37.299999999999997</v>
      </c>
      <c r="C2539" s="6">
        <f>TITRES_STAT!D2542</f>
        <v>34.3384</v>
      </c>
      <c r="D2539" s="6">
        <f>TITRES_STAT!E2542</f>
        <v>7870</v>
      </c>
      <c r="E2539" s="2">
        <f t="shared" si="156"/>
        <v>4192789</v>
      </c>
      <c r="F2539" s="6" t="str">
        <f t="shared" si="159"/>
        <v>BULLISH</v>
      </c>
      <c r="G2539" s="6" t="str">
        <f t="shared" si="158"/>
        <v>STRONG</v>
      </c>
      <c r="H2539" s="6" t="str">
        <f t="shared" si="157"/>
        <v>CONFIRMED BULLISH</v>
      </c>
    </row>
    <row r="2540" spans="1:8" ht="13.5" x14ac:dyDescent="0.25">
      <c r="A2540" s="3">
        <f>TITRES_STAT!B2543</f>
        <v>45701</v>
      </c>
      <c r="B2540" s="6">
        <f>TITRES_STAT!C2543</f>
        <v>37.299999999999997</v>
      </c>
      <c r="C2540" s="6">
        <f>TITRES_STAT!D2543</f>
        <v>34.3384</v>
      </c>
      <c r="D2540" s="6">
        <f>TITRES_STAT!E2543</f>
        <v>3535</v>
      </c>
      <c r="E2540" s="2">
        <f t="shared" si="156"/>
        <v>4192789</v>
      </c>
      <c r="F2540" s="6" t="str">
        <f t="shared" si="159"/>
        <v>BULLISH</v>
      </c>
      <c r="G2540" s="6" t="str">
        <f t="shared" si="158"/>
        <v>STRONG</v>
      </c>
      <c r="H2540" s="6" t="str">
        <f t="shared" si="157"/>
        <v>CONFIRMED BULLISH</v>
      </c>
    </row>
    <row r="2541" spans="1:8" ht="13.5" x14ac:dyDescent="0.25">
      <c r="A2541" s="3">
        <f>TITRES_STAT!B2544</f>
        <v>45702</v>
      </c>
      <c r="B2541" s="6">
        <f>TITRES_STAT!C2544</f>
        <v>37.270000000000003</v>
      </c>
      <c r="C2541" s="6">
        <f>TITRES_STAT!D2544</f>
        <v>34.3108</v>
      </c>
      <c r="D2541" s="6">
        <f>TITRES_STAT!E2544</f>
        <v>3150</v>
      </c>
      <c r="E2541" s="2">
        <f t="shared" si="156"/>
        <v>4189639</v>
      </c>
      <c r="F2541" s="6" t="str">
        <f t="shared" si="159"/>
        <v>BULLISH</v>
      </c>
      <c r="G2541" s="6" t="str">
        <f t="shared" si="158"/>
        <v>NEUTRAL</v>
      </c>
      <c r="H2541" s="6" t="str">
        <f t="shared" si="157"/>
        <v>BULLISH DIVERGENCE</v>
      </c>
    </row>
    <row r="2542" spans="1:8" ht="13.5" x14ac:dyDescent="0.25">
      <c r="A2542" s="3">
        <f>TITRES_STAT!B2545</f>
        <v>45705</v>
      </c>
      <c r="B2542" s="6">
        <f>TITRES_STAT!C2545</f>
        <v>37.270000000000003</v>
      </c>
      <c r="C2542" s="6">
        <f>TITRES_STAT!D2545</f>
        <v>34.3108</v>
      </c>
      <c r="D2542" s="6">
        <f>TITRES_STAT!E2545</f>
        <v>15806</v>
      </c>
      <c r="E2542" s="2">
        <f t="shared" si="156"/>
        <v>4189639</v>
      </c>
      <c r="F2542" s="6" t="str">
        <f t="shared" si="159"/>
        <v>BULLISH</v>
      </c>
      <c r="G2542" s="6" t="str">
        <f t="shared" si="158"/>
        <v>NEUTRAL</v>
      </c>
      <c r="H2542" s="6" t="str">
        <f t="shared" si="157"/>
        <v>BULLISH DIVERGENCE</v>
      </c>
    </row>
    <row r="2543" spans="1:8" ht="13.5" x14ac:dyDescent="0.25">
      <c r="A2543" s="3">
        <f>TITRES_STAT!B2546</f>
        <v>45706</v>
      </c>
      <c r="B2543" s="6">
        <f>TITRES_STAT!C2546</f>
        <v>37.4</v>
      </c>
      <c r="C2543" s="6">
        <f>TITRES_STAT!D2546</f>
        <v>34.430399999999999</v>
      </c>
      <c r="D2543" s="6">
        <f>TITRES_STAT!E2546</f>
        <v>3602</v>
      </c>
      <c r="E2543" s="2">
        <f t="shared" si="156"/>
        <v>4193241</v>
      </c>
      <c r="F2543" s="6" t="str">
        <f t="shared" si="159"/>
        <v>BULLISH</v>
      </c>
      <c r="G2543" s="6" t="str">
        <f t="shared" si="158"/>
        <v>NEUTRAL</v>
      </c>
      <c r="H2543" s="6" t="str">
        <f t="shared" si="157"/>
        <v>CONFIRMED BULLISH</v>
      </c>
    </row>
    <row r="2544" spans="1:8" ht="13.5" x14ac:dyDescent="0.25">
      <c r="A2544" s="3">
        <f>TITRES_STAT!B2547</f>
        <v>45707</v>
      </c>
      <c r="B2544" s="6">
        <f>TITRES_STAT!C2547</f>
        <v>37.380000000000003</v>
      </c>
      <c r="C2544" s="6">
        <f>TITRES_STAT!D2547</f>
        <v>34.411999999999999</v>
      </c>
      <c r="D2544" s="6">
        <f>TITRES_STAT!E2547</f>
        <v>4239</v>
      </c>
      <c r="E2544" s="2">
        <f t="shared" si="156"/>
        <v>4189002</v>
      </c>
      <c r="F2544" s="6" t="str">
        <f t="shared" si="159"/>
        <v>BEARISH</v>
      </c>
      <c r="G2544" s="6" t="str">
        <f t="shared" si="158"/>
        <v>NEUTRAL</v>
      </c>
      <c r="H2544" s="6" t="str">
        <f t="shared" si="157"/>
        <v>BEARISH DIVERGENCE</v>
      </c>
    </row>
    <row r="2545" spans="1:8" ht="13.5" x14ac:dyDescent="0.25">
      <c r="A2545" s="3">
        <f>TITRES_STAT!B2548</f>
        <v>45708</v>
      </c>
      <c r="B2545" s="6">
        <f>TITRES_STAT!C2548</f>
        <v>37</v>
      </c>
      <c r="C2545" s="6">
        <f>TITRES_STAT!D2548</f>
        <v>34.062199999999997</v>
      </c>
      <c r="D2545" s="6">
        <f>TITRES_STAT!E2548</f>
        <v>2823</v>
      </c>
      <c r="E2545" s="2">
        <f t="shared" si="156"/>
        <v>4186179</v>
      </c>
      <c r="F2545" s="6" t="str">
        <f t="shared" si="159"/>
        <v>BEARISH</v>
      </c>
      <c r="G2545" s="6" t="str">
        <f t="shared" si="158"/>
        <v>NEUTRAL</v>
      </c>
      <c r="H2545" s="6" t="str">
        <f t="shared" si="157"/>
        <v>CONFIRMED BEARISH</v>
      </c>
    </row>
    <row r="2546" spans="1:8" ht="13.5" x14ac:dyDescent="0.25">
      <c r="A2546" s="3">
        <f>TITRES_STAT!B2549</f>
        <v>45709</v>
      </c>
      <c r="B2546" s="6">
        <f>TITRES_STAT!C2549</f>
        <v>37.58</v>
      </c>
      <c r="C2546" s="6">
        <f>TITRES_STAT!D2549</f>
        <v>34.5961</v>
      </c>
      <c r="D2546" s="6">
        <f>TITRES_STAT!E2549</f>
        <v>10355</v>
      </c>
      <c r="E2546" s="2">
        <f t="shared" si="156"/>
        <v>4196534</v>
      </c>
      <c r="F2546" s="6" t="str">
        <f t="shared" si="159"/>
        <v>BULLISH</v>
      </c>
      <c r="G2546" s="6" t="str">
        <f t="shared" si="158"/>
        <v>NEUTRAL</v>
      </c>
      <c r="H2546" s="6" t="str">
        <f t="shared" si="157"/>
        <v>CONFIRMED BULLISH</v>
      </c>
    </row>
    <row r="2547" spans="1:8" ht="13.5" x14ac:dyDescent="0.25">
      <c r="A2547" s="3">
        <f>TITRES_STAT!B2550</f>
        <v>45712</v>
      </c>
      <c r="B2547" s="6">
        <f>TITRES_STAT!C2550</f>
        <v>37.700000000000003</v>
      </c>
      <c r="C2547" s="6">
        <f>TITRES_STAT!D2550</f>
        <v>34.706600000000002</v>
      </c>
      <c r="D2547" s="6">
        <f>TITRES_STAT!E2550</f>
        <v>48207</v>
      </c>
      <c r="E2547" s="2">
        <f t="shared" si="156"/>
        <v>4244741</v>
      </c>
      <c r="F2547" s="6" t="str">
        <f t="shared" si="159"/>
        <v>BULLISH</v>
      </c>
      <c r="G2547" s="6" t="str">
        <f t="shared" si="158"/>
        <v>NEUTRAL</v>
      </c>
      <c r="H2547" s="6" t="str">
        <f t="shared" si="157"/>
        <v>CONFIRMED BULLISH</v>
      </c>
    </row>
    <row r="2548" spans="1:8" ht="13.5" x14ac:dyDescent="0.25">
      <c r="A2548" s="3">
        <f>TITRES_STAT!B2551</f>
        <v>45713</v>
      </c>
      <c r="B2548" s="6">
        <f>TITRES_STAT!C2551</f>
        <v>37.700000000000003</v>
      </c>
      <c r="C2548" s="6">
        <f>TITRES_STAT!D2551</f>
        <v>34.706600000000002</v>
      </c>
      <c r="D2548" s="6">
        <f>TITRES_STAT!E2551</f>
        <v>84285</v>
      </c>
      <c r="E2548" s="2">
        <f t="shared" si="156"/>
        <v>4244741</v>
      </c>
      <c r="F2548" s="6" t="str">
        <f t="shared" si="159"/>
        <v>BULLISH</v>
      </c>
      <c r="G2548" s="6" t="str">
        <f t="shared" si="158"/>
        <v>NEUTRAL</v>
      </c>
      <c r="H2548" s="6" t="str">
        <f t="shared" si="157"/>
        <v>CONFIRMED BULLISH</v>
      </c>
    </row>
    <row r="2549" spans="1:8" ht="13.5" x14ac:dyDescent="0.25">
      <c r="A2549" s="3">
        <f>TITRES_STAT!B2552</f>
        <v>45714</v>
      </c>
      <c r="B2549" s="6">
        <f>TITRES_STAT!C2552</f>
        <v>39.1</v>
      </c>
      <c r="C2549" s="6">
        <f>TITRES_STAT!D2552</f>
        <v>35.9955</v>
      </c>
      <c r="D2549" s="6">
        <f>TITRES_STAT!E2552</f>
        <v>41751</v>
      </c>
      <c r="E2549" s="2">
        <f t="shared" si="156"/>
        <v>4286492</v>
      </c>
      <c r="F2549" s="6" t="str">
        <f t="shared" si="159"/>
        <v>BULLISH</v>
      </c>
      <c r="G2549" s="6" t="str">
        <f t="shared" si="158"/>
        <v>STRONG</v>
      </c>
      <c r="H2549" s="6" t="str">
        <f t="shared" si="157"/>
        <v>CONFIRMED BULLISH</v>
      </c>
    </row>
    <row r="2550" spans="1:8" ht="13.5" x14ac:dyDescent="0.25">
      <c r="A2550" s="3">
        <f>TITRES_STAT!B2553</f>
        <v>45715</v>
      </c>
      <c r="B2550" s="6">
        <f>TITRES_STAT!C2553</f>
        <v>39.1</v>
      </c>
      <c r="C2550" s="6">
        <f>TITRES_STAT!D2553</f>
        <v>35.9955</v>
      </c>
      <c r="D2550" s="6">
        <f>TITRES_STAT!E2553</f>
        <v>17857</v>
      </c>
      <c r="E2550" s="2">
        <f t="shared" si="156"/>
        <v>4286492</v>
      </c>
      <c r="F2550" s="6" t="str">
        <f t="shared" si="159"/>
        <v>BULLISH</v>
      </c>
      <c r="G2550" s="6" t="str">
        <f t="shared" si="158"/>
        <v>STRONG</v>
      </c>
      <c r="H2550" s="6" t="str">
        <f t="shared" si="157"/>
        <v>CONFIRMED BULLISH</v>
      </c>
    </row>
    <row r="2551" spans="1:8" ht="13.5" x14ac:dyDescent="0.25">
      <c r="A2551" s="3">
        <f>TITRES_STAT!B2554</f>
        <v>45716</v>
      </c>
      <c r="B2551" s="6">
        <f>TITRES_STAT!C2554</f>
        <v>39</v>
      </c>
      <c r="C2551" s="6">
        <f>TITRES_STAT!D2554</f>
        <v>35.903399999999998</v>
      </c>
      <c r="D2551" s="6">
        <f>TITRES_STAT!E2554</f>
        <v>4387</v>
      </c>
      <c r="E2551" s="2">
        <f t="shared" si="156"/>
        <v>4282105</v>
      </c>
      <c r="F2551" s="6" t="str">
        <f t="shared" si="159"/>
        <v>BULLISH</v>
      </c>
      <c r="G2551" s="6" t="str">
        <f t="shared" si="158"/>
        <v>STRONG</v>
      </c>
      <c r="H2551" s="6" t="str">
        <f t="shared" si="157"/>
        <v>CONFIRMED BULLISH</v>
      </c>
    </row>
    <row r="2552" spans="1:8" ht="13.5" x14ac:dyDescent="0.25">
      <c r="A2552" s="3">
        <f>TITRES_STAT!B2555</f>
        <v>45719</v>
      </c>
      <c r="B2552" s="6">
        <f>TITRES_STAT!C2555</f>
        <v>39.15</v>
      </c>
      <c r="C2552" s="6">
        <f>TITRES_STAT!D2555</f>
        <v>36.041499999999999</v>
      </c>
      <c r="D2552" s="6">
        <f>TITRES_STAT!E2555</f>
        <v>2087</v>
      </c>
      <c r="E2552" s="2">
        <f t="shared" si="156"/>
        <v>4284192</v>
      </c>
      <c r="F2552" s="6" t="str">
        <f t="shared" si="159"/>
        <v>BULLISH</v>
      </c>
      <c r="G2552" s="6" t="str">
        <f t="shared" si="158"/>
        <v>NEUTRAL</v>
      </c>
      <c r="H2552" s="6" t="str">
        <f t="shared" si="157"/>
        <v>CONFIRMED BULLISH</v>
      </c>
    </row>
    <row r="2553" spans="1:8" ht="13.5" x14ac:dyDescent="0.25">
      <c r="A2553" s="3">
        <f>TITRES_STAT!B2556</f>
        <v>45720</v>
      </c>
      <c r="B2553" s="6">
        <f>TITRES_STAT!C2556</f>
        <v>39</v>
      </c>
      <c r="C2553" s="6">
        <f>TITRES_STAT!D2556</f>
        <v>35.903399999999998</v>
      </c>
      <c r="D2553" s="6">
        <f>TITRES_STAT!E2556</f>
        <v>6456</v>
      </c>
      <c r="E2553" s="2">
        <f t="shared" si="156"/>
        <v>4277736</v>
      </c>
      <c r="F2553" s="6" t="str">
        <f t="shared" si="159"/>
        <v>BULLISH</v>
      </c>
      <c r="G2553" s="6" t="str">
        <f t="shared" si="158"/>
        <v>NEUTRAL</v>
      </c>
      <c r="H2553" s="6" t="str">
        <f t="shared" si="157"/>
        <v>CONFIRMED BULLISH</v>
      </c>
    </row>
    <row r="2554" spans="1:8" ht="13.5" x14ac:dyDescent="0.25">
      <c r="A2554" s="3">
        <f>TITRES_STAT!B2557</f>
        <v>45721</v>
      </c>
      <c r="B2554" s="6">
        <f>TITRES_STAT!C2557</f>
        <v>38.9</v>
      </c>
      <c r="C2554" s="6">
        <f>TITRES_STAT!D2557</f>
        <v>35.811300000000003</v>
      </c>
      <c r="D2554" s="6">
        <f>TITRES_STAT!E2557</f>
        <v>3021</v>
      </c>
      <c r="E2554" s="2">
        <f t="shared" si="156"/>
        <v>4274715</v>
      </c>
      <c r="F2554" s="6" t="str">
        <f t="shared" si="159"/>
        <v>BEARISH</v>
      </c>
      <c r="G2554" s="6" t="str">
        <f t="shared" si="158"/>
        <v>NEUTRAL</v>
      </c>
      <c r="H2554" s="6" t="str">
        <f t="shared" si="157"/>
        <v>CONFIRMED BEARISH</v>
      </c>
    </row>
    <row r="2555" spans="1:8" ht="13.5" x14ac:dyDescent="0.25">
      <c r="A2555" s="3">
        <f>TITRES_STAT!B2558</f>
        <v>45722</v>
      </c>
      <c r="B2555" s="6">
        <f>TITRES_STAT!C2558</f>
        <v>38.9</v>
      </c>
      <c r="C2555" s="6">
        <f>TITRES_STAT!D2558</f>
        <v>35.811300000000003</v>
      </c>
      <c r="D2555" s="6">
        <f>TITRES_STAT!E2558</f>
        <v>27780</v>
      </c>
      <c r="E2555" s="2">
        <f t="shared" si="156"/>
        <v>4274715</v>
      </c>
      <c r="F2555" s="6" t="str">
        <f t="shared" si="159"/>
        <v>BEARISH</v>
      </c>
      <c r="G2555" s="6" t="str">
        <f t="shared" si="158"/>
        <v>NEUTRAL</v>
      </c>
      <c r="H2555" s="6" t="str">
        <f t="shared" si="157"/>
        <v>CONFIRMED BEARISH</v>
      </c>
    </row>
    <row r="2556" spans="1:8" ht="13.5" x14ac:dyDescent="0.25">
      <c r="A2556" s="3">
        <f>TITRES_STAT!B2559</f>
        <v>45723</v>
      </c>
      <c r="B2556" s="6">
        <f>TITRES_STAT!C2559</f>
        <v>38.200000000000003</v>
      </c>
      <c r="C2556" s="6">
        <f>TITRES_STAT!D2559</f>
        <v>35.166899999999998</v>
      </c>
      <c r="D2556" s="6">
        <f>TITRES_STAT!E2559</f>
        <v>5980</v>
      </c>
      <c r="E2556" s="2">
        <f t="shared" si="156"/>
        <v>4268735</v>
      </c>
      <c r="F2556" s="6" t="str">
        <f t="shared" si="159"/>
        <v>BEARISH</v>
      </c>
      <c r="G2556" s="6" t="str">
        <f t="shared" si="158"/>
        <v>NEUTRAL</v>
      </c>
      <c r="H2556" s="6" t="str">
        <f t="shared" si="157"/>
        <v>CONFIRMED BEARISH</v>
      </c>
    </row>
    <row r="2557" spans="1:8" ht="13.5" x14ac:dyDescent="0.25">
      <c r="A2557" s="3">
        <f>TITRES_STAT!B2560</f>
        <v>45726</v>
      </c>
      <c r="B2557" s="6">
        <f>TITRES_STAT!C2560</f>
        <v>37.89</v>
      </c>
      <c r="C2557" s="6">
        <f>TITRES_STAT!D2560</f>
        <v>34.881500000000003</v>
      </c>
      <c r="D2557" s="6">
        <f>TITRES_STAT!E2560</f>
        <v>13835</v>
      </c>
      <c r="E2557" s="2">
        <f t="shared" si="156"/>
        <v>4254900</v>
      </c>
      <c r="F2557" s="6" t="str">
        <f t="shared" si="159"/>
        <v>BEARISH</v>
      </c>
      <c r="G2557" s="6" t="str">
        <f t="shared" si="158"/>
        <v>NEUTRAL</v>
      </c>
      <c r="H2557" s="6" t="str">
        <f t="shared" si="157"/>
        <v>CONFIRMED BEARISH</v>
      </c>
    </row>
    <row r="2558" spans="1:8" ht="13.5" x14ac:dyDescent="0.25">
      <c r="A2558" s="3">
        <f>TITRES_STAT!B2561</f>
        <v>45727</v>
      </c>
      <c r="B2558" s="6">
        <f>TITRES_STAT!C2561</f>
        <v>37.590000000000003</v>
      </c>
      <c r="C2558" s="6">
        <f>TITRES_STAT!D2561</f>
        <v>34.605400000000003</v>
      </c>
      <c r="D2558" s="6">
        <f>TITRES_STAT!E2561</f>
        <v>5257</v>
      </c>
      <c r="E2558" s="2">
        <f t="shared" si="156"/>
        <v>4249643</v>
      </c>
      <c r="F2558" s="6" t="str">
        <f t="shared" si="159"/>
        <v>BEARISH</v>
      </c>
      <c r="G2558" s="6" t="str">
        <f t="shared" si="158"/>
        <v>NEUTRAL</v>
      </c>
      <c r="H2558" s="6" t="str">
        <f t="shared" si="157"/>
        <v>CONFIRMED BEARISH</v>
      </c>
    </row>
    <row r="2559" spans="1:8" ht="13.5" x14ac:dyDescent="0.25">
      <c r="A2559" s="3">
        <f>TITRES_STAT!B2562</f>
        <v>45728</v>
      </c>
      <c r="B2559" s="6">
        <f>TITRES_STAT!C2562</f>
        <v>38</v>
      </c>
      <c r="C2559" s="6">
        <f>TITRES_STAT!D2562</f>
        <v>34.982799999999997</v>
      </c>
      <c r="D2559" s="6">
        <f>TITRES_STAT!E2562</f>
        <v>12535</v>
      </c>
      <c r="E2559" s="2">
        <f t="shared" si="156"/>
        <v>4262178</v>
      </c>
      <c r="F2559" s="6" t="str">
        <f t="shared" si="159"/>
        <v>BEARISH</v>
      </c>
      <c r="G2559" s="6" t="str">
        <f t="shared" si="158"/>
        <v>NEUTRAL</v>
      </c>
      <c r="H2559" s="6" t="str">
        <f t="shared" si="157"/>
        <v>CONFIRMED BEARISH</v>
      </c>
    </row>
    <row r="2560" spans="1:8" ht="13.5" x14ac:dyDescent="0.25">
      <c r="A2560" s="3">
        <f>TITRES_STAT!B2563</f>
        <v>45729</v>
      </c>
      <c r="B2560" s="6">
        <f>TITRES_STAT!C2563</f>
        <v>38.380000000000003</v>
      </c>
      <c r="C2560" s="6">
        <f>TITRES_STAT!D2563</f>
        <v>35.332599999999999</v>
      </c>
      <c r="D2560" s="6">
        <f>TITRES_STAT!E2563</f>
        <v>12046</v>
      </c>
      <c r="E2560" s="2">
        <f t="shared" si="156"/>
        <v>4274224</v>
      </c>
      <c r="F2560" s="6" t="str">
        <f t="shared" si="159"/>
        <v>BEARISH</v>
      </c>
      <c r="G2560" s="6" t="str">
        <f t="shared" si="158"/>
        <v>NEUTRAL</v>
      </c>
      <c r="H2560" s="6" t="str">
        <f t="shared" si="157"/>
        <v>CONFIRMED BEARISH</v>
      </c>
    </row>
    <row r="2561" spans="1:8" ht="13.5" x14ac:dyDescent="0.25">
      <c r="A2561" s="3">
        <f>TITRES_STAT!B2564</f>
        <v>45730</v>
      </c>
      <c r="B2561" s="6">
        <f>TITRES_STAT!C2564</f>
        <v>38.5</v>
      </c>
      <c r="C2561" s="6">
        <f>TITRES_STAT!D2564</f>
        <v>35.443100000000001</v>
      </c>
      <c r="D2561" s="6">
        <f>TITRES_STAT!E2564</f>
        <v>8084</v>
      </c>
      <c r="E2561" s="2">
        <f t="shared" si="156"/>
        <v>4282308</v>
      </c>
      <c r="F2561" s="6" t="str">
        <f t="shared" si="159"/>
        <v>BULLISH</v>
      </c>
      <c r="G2561" s="6" t="str">
        <f t="shared" si="158"/>
        <v>NEUTRAL</v>
      </c>
      <c r="H2561" s="6" t="str">
        <f t="shared" si="157"/>
        <v>CONFIRMED BULLISH</v>
      </c>
    </row>
    <row r="2562" spans="1:8" ht="13.5" x14ac:dyDescent="0.25">
      <c r="A2562" s="3">
        <f>TITRES_STAT!B2565</f>
        <v>45733</v>
      </c>
      <c r="B2562" s="6">
        <f>TITRES_STAT!C2565</f>
        <v>38.880000000000003</v>
      </c>
      <c r="C2562" s="6">
        <f>TITRES_STAT!D2565</f>
        <v>35.792900000000003</v>
      </c>
      <c r="D2562" s="6">
        <f>TITRES_STAT!E2565</f>
        <v>5532</v>
      </c>
      <c r="E2562" s="2">
        <f t="shared" si="156"/>
        <v>4287840</v>
      </c>
      <c r="F2562" s="6" t="str">
        <f t="shared" si="159"/>
        <v>BULLISH</v>
      </c>
      <c r="G2562" s="6" t="str">
        <f t="shared" si="158"/>
        <v>NEUTRAL</v>
      </c>
      <c r="H2562" s="6" t="str">
        <f t="shared" si="157"/>
        <v>CONFIRMED BULLISH</v>
      </c>
    </row>
    <row r="2563" spans="1:8" ht="13.5" x14ac:dyDescent="0.25">
      <c r="A2563" s="3">
        <f>TITRES_STAT!B2566</f>
        <v>45734</v>
      </c>
      <c r="B2563" s="6">
        <f>TITRES_STAT!C2566</f>
        <v>38.700000000000003</v>
      </c>
      <c r="C2563" s="6">
        <f>TITRES_STAT!D2566</f>
        <v>35.627200000000002</v>
      </c>
      <c r="D2563" s="6">
        <f>TITRES_STAT!E2566</f>
        <v>2098</v>
      </c>
      <c r="E2563" s="2">
        <f t="shared" si="156"/>
        <v>4285742</v>
      </c>
      <c r="F2563" s="6" t="str">
        <f t="shared" si="159"/>
        <v>BULLISH</v>
      </c>
      <c r="G2563" s="6" t="str">
        <f t="shared" si="158"/>
        <v>NEUTRAL</v>
      </c>
      <c r="H2563" s="6" t="str">
        <f t="shared" si="157"/>
        <v>CONFIRMED BULLISH</v>
      </c>
    </row>
    <row r="2564" spans="1:8" ht="13.5" x14ac:dyDescent="0.25">
      <c r="A2564" s="3">
        <f>TITRES_STAT!B2567</f>
        <v>45735</v>
      </c>
      <c r="B2564" s="6">
        <f>TITRES_STAT!C2567</f>
        <v>38.880000000000003</v>
      </c>
      <c r="C2564" s="6">
        <f>TITRES_STAT!D2567</f>
        <v>35.792900000000003</v>
      </c>
      <c r="D2564" s="6">
        <f>TITRES_STAT!E2567</f>
        <v>1738</v>
      </c>
      <c r="E2564" s="2">
        <f t="shared" ref="E2564:E2627" si="160">IF(B2564&gt;B2563, E2563+D2564, IF(B2564&lt;B2563, E2563-D2564, E2563))</f>
        <v>4287480</v>
      </c>
      <c r="F2564" s="6" t="str">
        <f t="shared" si="159"/>
        <v>BULLISH</v>
      </c>
      <c r="G2564" s="6" t="str">
        <f t="shared" si="158"/>
        <v>NEUTRAL</v>
      </c>
      <c r="H2564" s="6" t="str">
        <f t="shared" si="157"/>
        <v>CONFIRMED BULLISH</v>
      </c>
    </row>
    <row r="2565" spans="1:8" ht="13.5" x14ac:dyDescent="0.25">
      <c r="A2565" s="3">
        <f>TITRES_STAT!B2568</f>
        <v>45737</v>
      </c>
      <c r="B2565" s="6">
        <f>TITRES_STAT!C2568</f>
        <v>38.729999999999997</v>
      </c>
      <c r="C2565" s="6">
        <f>TITRES_STAT!D2568</f>
        <v>35.654800000000002</v>
      </c>
      <c r="D2565" s="6">
        <f>TITRES_STAT!E2568</f>
        <v>7380</v>
      </c>
      <c r="E2565" s="2">
        <f t="shared" si="160"/>
        <v>4280100</v>
      </c>
      <c r="F2565" s="6" t="str">
        <f t="shared" si="159"/>
        <v>BULLISH</v>
      </c>
      <c r="G2565" s="6" t="str">
        <f t="shared" si="158"/>
        <v>NEUTRAL</v>
      </c>
      <c r="H2565" s="6" t="str">
        <f t="shared" si="157"/>
        <v>CONFIRMED BULLISH</v>
      </c>
    </row>
    <row r="2566" spans="1:8" ht="13.5" x14ac:dyDescent="0.25">
      <c r="A2566" s="3">
        <f>TITRES_STAT!B2569</f>
        <v>45740</v>
      </c>
      <c r="B2566" s="6">
        <f>TITRES_STAT!C2569</f>
        <v>39.200000000000003</v>
      </c>
      <c r="C2566" s="6">
        <f>TITRES_STAT!D2569</f>
        <v>36.087499999999999</v>
      </c>
      <c r="D2566" s="6">
        <f>TITRES_STAT!E2569</f>
        <v>17240</v>
      </c>
      <c r="E2566" s="2">
        <f t="shared" si="160"/>
        <v>4297340</v>
      </c>
      <c r="F2566" s="6" t="str">
        <f t="shared" si="159"/>
        <v>BULLISH</v>
      </c>
      <c r="G2566" s="6" t="str">
        <f t="shared" si="158"/>
        <v>NEUTRAL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BULLISH</v>
      </c>
    </row>
    <row r="2567" spans="1:8" ht="13.5" x14ac:dyDescent="0.25">
      <c r="A2567" s="3">
        <f>TITRES_STAT!B2570</f>
        <v>45741</v>
      </c>
      <c r="B2567" s="6">
        <f>TITRES_STAT!C2570</f>
        <v>39.29</v>
      </c>
      <c r="C2567" s="6">
        <f>TITRES_STAT!D2570</f>
        <v>36.170400000000001</v>
      </c>
      <c r="D2567" s="6">
        <f>TITRES_STAT!E2570</f>
        <v>8216</v>
      </c>
      <c r="E2567" s="2">
        <f t="shared" si="160"/>
        <v>4305556</v>
      </c>
      <c r="F2567" s="6" t="str">
        <f t="shared" si="159"/>
        <v>BULLISH</v>
      </c>
      <c r="G2567" s="6" t="str">
        <f t="shared" ref="G2567:G2630" si="162">IF((E2567-E2562)/E2562 &gt; 0.02, "STRONG",
 IF((E2567-E2562)/E2562 &lt; -0.02, "WEAK", "NEUTRAL"))</f>
        <v>NEUTRAL</v>
      </c>
      <c r="H2567" s="6" t="str">
        <f t="shared" si="161"/>
        <v>CONFIRMED BULLISH</v>
      </c>
    </row>
    <row r="2568" spans="1:8" ht="13.5" x14ac:dyDescent="0.25">
      <c r="A2568" s="3">
        <f>TITRES_STAT!B2571</f>
        <v>45742</v>
      </c>
      <c r="B2568" s="6">
        <f>TITRES_STAT!C2571</f>
        <v>39.69</v>
      </c>
      <c r="C2568" s="6">
        <f>TITRES_STAT!D2571</f>
        <v>36.538600000000002</v>
      </c>
      <c r="D2568" s="6">
        <f>TITRES_STAT!E2571</f>
        <v>14160</v>
      </c>
      <c r="E2568" s="2">
        <f t="shared" si="160"/>
        <v>4319716</v>
      </c>
      <c r="F2568" s="6" t="str">
        <f t="shared" ref="F2568:F2631" si="163">IF(E2568&gt;E2563,"BULLISH",IF(E2568&lt;E2563,"BEARISH","NEUTRAL"))</f>
        <v>BULLISH</v>
      </c>
      <c r="G2568" s="6" t="str">
        <f t="shared" si="162"/>
        <v>NEUTRAL</v>
      </c>
      <c r="H2568" s="6" t="str">
        <f t="shared" si="161"/>
        <v>CONFIRMED BULLISH</v>
      </c>
    </row>
    <row r="2569" spans="1:8" ht="13.5" x14ac:dyDescent="0.25">
      <c r="A2569" s="3">
        <f>TITRES_STAT!B2572</f>
        <v>45743</v>
      </c>
      <c r="B2569" s="6">
        <f>TITRES_STAT!C2572</f>
        <v>39.94</v>
      </c>
      <c r="C2569" s="6">
        <f>TITRES_STAT!D2572</f>
        <v>36.768799999999999</v>
      </c>
      <c r="D2569" s="6">
        <f>TITRES_STAT!E2572</f>
        <v>13172</v>
      </c>
      <c r="E2569" s="2">
        <f t="shared" si="160"/>
        <v>4332888</v>
      </c>
      <c r="F2569" s="6" t="str">
        <f t="shared" si="163"/>
        <v>BULLISH</v>
      </c>
      <c r="G2569" s="6" t="str">
        <f t="shared" si="162"/>
        <v>NEUTRAL</v>
      </c>
      <c r="H2569" s="6" t="str">
        <f t="shared" si="161"/>
        <v>CONFIRMED BULLISH</v>
      </c>
    </row>
    <row r="2570" spans="1:8" ht="13.5" x14ac:dyDescent="0.25">
      <c r="A2570" s="3">
        <f>TITRES_STAT!B2573</f>
        <v>45744</v>
      </c>
      <c r="B2570" s="6">
        <f>TITRES_STAT!C2573</f>
        <v>40.19</v>
      </c>
      <c r="C2570" s="6">
        <f>TITRES_STAT!D2573</f>
        <v>36.998899999999999</v>
      </c>
      <c r="D2570" s="6">
        <f>TITRES_STAT!E2573</f>
        <v>10302</v>
      </c>
      <c r="E2570" s="2">
        <f t="shared" si="160"/>
        <v>4343190</v>
      </c>
      <c r="F2570" s="6" t="str">
        <f t="shared" si="163"/>
        <v>BULLISH</v>
      </c>
      <c r="G2570" s="6" t="str">
        <f t="shared" si="162"/>
        <v>NEUTRAL</v>
      </c>
      <c r="H2570" s="6" t="str">
        <f t="shared" si="161"/>
        <v>CONFIRMED BULLISH</v>
      </c>
    </row>
    <row r="2571" spans="1:8" ht="13.5" x14ac:dyDescent="0.25">
      <c r="A2571" s="3">
        <f>TITRES_STAT!B2574</f>
        <v>45749</v>
      </c>
      <c r="B2571" s="6">
        <f>TITRES_STAT!C2574</f>
        <v>40</v>
      </c>
      <c r="C2571" s="6">
        <f>TITRES_STAT!D2574</f>
        <v>36.823999999999998</v>
      </c>
      <c r="D2571" s="6">
        <f>TITRES_STAT!E2574</f>
        <v>2099</v>
      </c>
      <c r="E2571" s="2">
        <f t="shared" si="160"/>
        <v>4341091</v>
      </c>
      <c r="F2571" s="6" t="str">
        <f t="shared" si="163"/>
        <v>BULLISH</v>
      </c>
      <c r="G2571" s="6" t="str">
        <f t="shared" si="162"/>
        <v>NEUTRAL</v>
      </c>
      <c r="H2571" s="6" t="str">
        <f t="shared" si="161"/>
        <v>CONFIRMED BULLISH</v>
      </c>
    </row>
    <row r="2572" spans="1:8" ht="13.5" x14ac:dyDescent="0.25">
      <c r="A2572" s="3">
        <f>TITRES_STAT!B2575</f>
        <v>45750</v>
      </c>
      <c r="B2572" s="6">
        <f>TITRES_STAT!C2575</f>
        <v>39.770000000000003</v>
      </c>
      <c r="C2572" s="6">
        <f>TITRES_STAT!D2575</f>
        <v>36.612299999999998</v>
      </c>
      <c r="D2572" s="6">
        <f>TITRES_STAT!E2575</f>
        <v>5427</v>
      </c>
      <c r="E2572" s="2">
        <f t="shared" si="160"/>
        <v>4335664</v>
      </c>
      <c r="F2572" s="6" t="str">
        <f t="shared" si="163"/>
        <v>BULLISH</v>
      </c>
      <c r="G2572" s="6" t="str">
        <f t="shared" si="162"/>
        <v>NEUTRAL</v>
      </c>
      <c r="H2572" s="6" t="str">
        <f t="shared" si="161"/>
        <v>CONFIRMED BULLISH</v>
      </c>
    </row>
    <row r="2573" spans="1:8" ht="13.5" x14ac:dyDescent="0.25">
      <c r="A2573" s="3">
        <f>TITRES_STAT!B2576</f>
        <v>45751</v>
      </c>
      <c r="B2573" s="6">
        <f>TITRES_STAT!C2576</f>
        <v>41.32</v>
      </c>
      <c r="C2573" s="6">
        <f>TITRES_STAT!D2576</f>
        <v>38.039200000000001</v>
      </c>
      <c r="D2573" s="6">
        <f>TITRES_STAT!E2576</f>
        <v>69457</v>
      </c>
      <c r="E2573" s="2">
        <f t="shared" si="160"/>
        <v>4405121</v>
      </c>
      <c r="F2573" s="6" t="str">
        <f t="shared" si="163"/>
        <v>BULLISH</v>
      </c>
      <c r="G2573" s="6" t="str">
        <f t="shared" si="162"/>
        <v>NEUTRAL</v>
      </c>
      <c r="H2573" s="6" t="str">
        <f t="shared" si="161"/>
        <v>CONFIRMED BULLISH</v>
      </c>
    </row>
    <row r="2574" spans="1:8" ht="13.5" x14ac:dyDescent="0.25">
      <c r="A2574" s="3">
        <f>TITRES_STAT!B2577</f>
        <v>45754</v>
      </c>
      <c r="B2574" s="6">
        <f>TITRES_STAT!C2577</f>
        <v>41</v>
      </c>
      <c r="C2574" s="6">
        <f>TITRES_STAT!D2577</f>
        <v>37.744599999999998</v>
      </c>
      <c r="D2574" s="6">
        <f>TITRES_STAT!E2577</f>
        <v>17184</v>
      </c>
      <c r="E2574" s="2">
        <f t="shared" si="160"/>
        <v>4387937</v>
      </c>
      <c r="F2574" s="6" t="str">
        <f t="shared" si="163"/>
        <v>BULLISH</v>
      </c>
      <c r="G2574" s="6" t="str">
        <f t="shared" si="162"/>
        <v>NEUTRAL</v>
      </c>
      <c r="H2574" s="6" t="str">
        <f t="shared" si="161"/>
        <v>CONFIRMED BULLISH</v>
      </c>
    </row>
    <row r="2575" spans="1:8" ht="13.5" x14ac:dyDescent="0.25">
      <c r="A2575" s="3">
        <f>TITRES_STAT!B2578</f>
        <v>45755</v>
      </c>
      <c r="B2575" s="6">
        <f>TITRES_STAT!C2578</f>
        <v>40.799999999999997</v>
      </c>
      <c r="C2575" s="6">
        <f>TITRES_STAT!D2578</f>
        <v>37.560499999999998</v>
      </c>
      <c r="D2575" s="6">
        <f>TITRES_STAT!E2578</f>
        <v>8607</v>
      </c>
      <c r="E2575" s="2">
        <f t="shared" si="160"/>
        <v>4379330</v>
      </c>
      <c r="F2575" s="6" t="str">
        <f t="shared" si="163"/>
        <v>BULLISH</v>
      </c>
      <c r="G2575" s="6" t="str">
        <f t="shared" si="162"/>
        <v>NEUTRAL</v>
      </c>
      <c r="H2575" s="6" t="str">
        <f t="shared" si="161"/>
        <v>CONFIRMED BULLISH</v>
      </c>
    </row>
    <row r="2576" spans="1:8" ht="13.5" x14ac:dyDescent="0.25">
      <c r="A2576" s="3">
        <f>TITRES_STAT!B2579</f>
        <v>45757</v>
      </c>
      <c r="B2576" s="6">
        <f>TITRES_STAT!C2579</f>
        <v>41</v>
      </c>
      <c r="C2576" s="6">
        <f>TITRES_STAT!D2579</f>
        <v>37.744599999999998</v>
      </c>
      <c r="D2576" s="6">
        <f>TITRES_STAT!E2579</f>
        <v>9636</v>
      </c>
      <c r="E2576" s="2">
        <f t="shared" si="160"/>
        <v>4388966</v>
      </c>
      <c r="F2576" s="6" t="str">
        <f t="shared" si="163"/>
        <v>BULLISH</v>
      </c>
      <c r="G2576" s="6" t="str">
        <f t="shared" si="162"/>
        <v>NEUTRAL</v>
      </c>
      <c r="H2576" s="6" t="str">
        <f t="shared" si="161"/>
        <v>CONFIRMED BULLISH</v>
      </c>
    </row>
    <row r="2577" spans="1:8" ht="13.5" x14ac:dyDescent="0.25">
      <c r="A2577" s="3">
        <f>TITRES_STAT!B2580</f>
        <v>45758</v>
      </c>
      <c r="B2577" s="6">
        <f>TITRES_STAT!C2580</f>
        <v>41.2</v>
      </c>
      <c r="C2577" s="6">
        <f>TITRES_STAT!D2580</f>
        <v>37.928699999999999</v>
      </c>
      <c r="D2577" s="6">
        <f>TITRES_STAT!E2580</f>
        <v>41452</v>
      </c>
      <c r="E2577" s="2">
        <f t="shared" si="160"/>
        <v>4430418</v>
      </c>
      <c r="F2577" s="6" t="str">
        <f t="shared" si="163"/>
        <v>BULLISH</v>
      </c>
      <c r="G2577" s="6" t="str">
        <f t="shared" si="162"/>
        <v>STRONG</v>
      </c>
      <c r="H2577" s="6" t="str">
        <f t="shared" si="161"/>
        <v>CONFIRMED BULLISH</v>
      </c>
    </row>
    <row r="2578" spans="1:8" ht="13.5" x14ac:dyDescent="0.25">
      <c r="A2578" s="3">
        <f>TITRES_STAT!B2581</f>
        <v>45761</v>
      </c>
      <c r="B2578" s="6">
        <f>TITRES_STAT!C2581</f>
        <v>41.17</v>
      </c>
      <c r="C2578" s="6">
        <f>TITRES_STAT!D2581</f>
        <v>37.9011</v>
      </c>
      <c r="D2578" s="6">
        <f>TITRES_STAT!E2581</f>
        <v>1880</v>
      </c>
      <c r="E2578" s="2">
        <f t="shared" si="160"/>
        <v>4428538</v>
      </c>
      <c r="F2578" s="6" t="str">
        <f t="shared" si="163"/>
        <v>BULLISH</v>
      </c>
      <c r="G2578" s="6" t="str">
        <f t="shared" si="162"/>
        <v>NEUTRAL</v>
      </c>
      <c r="H2578" s="6" t="str">
        <f t="shared" si="161"/>
        <v>BULLISH DIVERGENCE</v>
      </c>
    </row>
    <row r="2579" spans="1:8" ht="13.5" x14ac:dyDescent="0.25">
      <c r="A2579" s="3">
        <f>TITRES_STAT!B2582</f>
        <v>45762</v>
      </c>
      <c r="B2579" s="6">
        <f>TITRES_STAT!C2582</f>
        <v>41.17</v>
      </c>
      <c r="C2579" s="6">
        <f>TITRES_STAT!D2582</f>
        <v>37.9011</v>
      </c>
      <c r="D2579" s="6">
        <f>TITRES_STAT!E2582</f>
        <v>10112</v>
      </c>
      <c r="E2579" s="2">
        <f t="shared" si="160"/>
        <v>4428538</v>
      </c>
      <c r="F2579" s="6" t="str">
        <f t="shared" si="163"/>
        <v>BULLISH</v>
      </c>
      <c r="G2579" s="6" t="str">
        <f t="shared" si="162"/>
        <v>NEUTRAL</v>
      </c>
      <c r="H2579" s="6" t="str">
        <f t="shared" si="161"/>
        <v>CONFIRMED BULLISH</v>
      </c>
    </row>
    <row r="2580" spans="1:8" ht="13.5" x14ac:dyDescent="0.25">
      <c r="A2580" s="3">
        <f>TITRES_STAT!B2583</f>
        <v>45763</v>
      </c>
      <c r="B2580" s="6">
        <f>TITRES_STAT!C2583</f>
        <v>41.2</v>
      </c>
      <c r="C2580" s="6">
        <f>TITRES_STAT!D2583</f>
        <v>37.928699999999999</v>
      </c>
      <c r="D2580" s="6">
        <f>TITRES_STAT!E2583</f>
        <v>4575</v>
      </c>
      <c r="E2580" s="2">
        <f t="shared" si="160"/>
        <v>4433113</v>
      </c>
      <c r="F2580" s="6" t="str">
        <f t="shared" si="163"/>
        <v>BULLISH</v>
      </c>
      <c r="G2580" s="6" t="str">
        <f t="shared" si="162"/>
        <v>NEUTRAL</v>
      </c>
      <c r="H2580" s="6" t="str">
        <f t="shared" si="161"/>
        <v>CONFIRMED BULLISH</v>
      </c>
    </row>
    <row r="2581" spans="1:8" ht="13.5" x14ac:dyDescent="0.25">
      <c r="A2581" s="3">
        <f>TITRES_STAT!B2584</f>
        <v>45764</v>
      </c>
      <c r="B2581" s="6">
        <f>TITRES_STAT!C2584</f>
        <v>41.3</v>
      </c>
      <c r="C2581" s="6">
        <f>TITRES_STAT!D2584</f>
        <v>38.020800000000001</v>
      </c>
      <c r="D2581" s="6">
        <f>TITRES_STAT!E2584</f>
        <v>2063</v>
      </c>
      <c r="E2581" s="2">
        <f t="shared" si="160"/>
        <v>4435176</v>
      </c>
      <c r="F2581" s="6" t="str">
        <f t="shared" si="163"/>
        <v>BULLISH</v>
      </c>
      <c r="G2581" s="6" t="str">
        <f t="shared" si="162"/>
        <v>NEUTRAL</v>
      </c>
      <c r="H2581" s="6" t="str">
        <f t="shared" si="161"/>
        <v>CONFIRMED BULLISH</v>
      </c>
    </row>
    <row r="2582" spans="1:8" ht="13.5" x14ac:dyDescent="0.25">
      <c r="A2582" s="3">
        <f>TITRES_STAT!B2585</f>
        <v>45765</v>
      </c>
      <c r="B2582" s="6">
        <f>TITRES_STAT!C2585</f>
        <v>41.3</v>
      </c>
      <c r="C2582" s="6">
        <f>TITRES_STAT!D2585</f>
        <v>38.020800000000001</v>
      </c>
      <c r="D2582" s="6">
        <f>TITRES_STAT!E2585</f>
        <v>5678</v>
      </c>
      <c r="E2582" s="2">
        <f t="shared" si="160"/>
        <v>4435176</v>
      </c>
      <c r="F2582" s="6" t="str">
        <f t="shared" si="163"/>
        <v>BULLISH</v>
      </c>
      <c r="G2582" s="6" t="str">
        <f t="shared" si="162"/>
        <v>NEUTRAL</v>
      </c>
      <c r="H2582" s="6" t="str">
        <f t="shared" si="161"/>
        <v>CONFIRMED BULLISH</v>
      </c>
    </row>
    <row r="2583" spans="1:8" ht="13.5" x14ac:dyDescent="0.25">
      <c r="A2583" s="3">
        <f>TITRES_STAT!B2586</f>
        <v>45768</v>
      </c>
      <c r="B2583" s="6">
        <f>TITRES_STAT!C2586</f>
        <v>41.33</v>
      </c>
      <c r="C2583" s="6">
        <f>TITRES_STAT!D2586</f>
        <v>38.048400000000001</v>
      </c>
      <c r="D2583" s="6">
        <f>TITRES_STAT!E2586</f>
        <v>11864</v>
      </c>
      <c r="E2583" s="2">
        <f t="shared" si="160"/>
        <v>4447040</v>
      </c>
      <c r="F2583" s="6" t="str">
        <f t="shared" si="163"/>
        <v>BULLISH</v>
      </c>
      <c r="G2583" s="6" t="str">
        <f t="shared" si="162"/>
        <v>NEUTRAL</v>
      </c>
      <c r="H2583" s="6" t="str">
        <f t="shared" si="161"/>
        <v>CONFIRMED BULLISH</v>
      </c>
    </row>
    <row r="2584" spans="1:8" ht="13.5" x14ac:dyDescent="0.25">
      <c r="A2584" s="3">
        <f>TITRES_STAT!B2587</f>
        <v>45769</v>
      </c>
      <c r="B2584" s="6">
        <f>TITRES_STAT!C2587</f>
        <v>41.3</v>
      </c>
      <c r="C2584" s="6">
        <f>TITRES_STAT!D2587</f>
        <v>38.020800000000001</v>
      </c>
      <c r="D2584" s="6">
        <f>TITRES_STAT!E2587</f>
        <v>8473</v>
      </c>
      <c r="E2584" s="2">
        <f t="shared" si="160"/>
        <v>4438567</v>
      </c>
      <c r="F2584" s="6" t="str">
        <f t="shared" si="163"/>
        <v>BULLISH</v>
      </c>
      <c r="G2584" s="6" t="str">
        <f t="shared" si="162"/>
        <v>NEUTRAL</v>
      </c>
      <c r="H2584" s="6" t="str">
        <f t="shared" si="161"/>
        <v>CONFIRMED BULLISH</v>
      </c>
    </row>
    <row r="2585" spans="1:8" ht="13.5" x14ac:dyDescent="0.25">
      <c r="A2585" s="3">
        <f>TITRES_STAT!B2588</f>
        <v>45770</v>
      </c>
      <c r="B2585" s="6">
        <f>TITRES_STAT!C2588</f>
        <v>41.4</v>
      </c>
      <c r="C2585" s="6">
        <f>TITRES_STAT!D2588</f>
        <v>38.1128</v>
      </c>
      <c r="D2585" s="6">
        <f>TITRES_STAT!E2588</f>
        <v>10319</v>
      </c>
      <c r="E2585" s="2">
        <f t="shared" si="160"/>
        <v>4448886</v>
      </c>
      <c r="F2585" s="6" t="str">
        <f t="shared" si="163"/>
        <v>BULLISH</v>
      </c>
      <c r="G2585" s="6" t="str">
        <f t="shared" si="162"/>
        <v>NEUTRAL</v>
      </c>
      <c r="H2585" s="6" t="str">
        <f t="shared" si="161"/>
        <v>CONFIRMED BULLISH</v>
      </c>
    </row>
    <row r="2586" spans="1:8" ht="13.5" x14ac:dyDescent="0.25">
      <c r="A2586" s="3">
        <f>TITRES_STAT!B2589</f>
        <v>45771</v>
      </c>
      <c r="B2586" s="6">
        <f>TITRES_STAT!C2589</f>
        <v>41.83</v>
      </c>
      <c r="C2586" s="6">
        <f>TITRES_STAT!D2589</f>
        <v>38.508699999999997</v>
      </c>
      <c r="D2586" s="6">
        <f>TITRES_STAT!E2589</f>
        <v>10332</v>
      </c>
      <c r="E2586" s="2">
        <f t="shared" si="160"/>
        <v>4459218</v>
      </c>
      <c r="F2586" s="6" t="str">
        <f t="shared" si="163"/>
        <v>BULLISH</v>
      </c>
      <c r="G2586" s="6" t="str">
        <f t="shared" si="162"/>
        <v>NEUTRAL</v>
      </c>
      <c r="H2586" s="6" t="str">
        <f t="shared" si="161"/>
        <v>CONFIRMED BULLISH</v>
      </c>
    </row>
    <row r="2587" spans="1:8" ht="13.5" x14ac:dyDescent="0.25">
      <c r="A2587" s="3">
        <f>TITRES_STAT!B2590</f>
        <v>45772</v>
      </c>
      <c r="B2587" s="6">
        <f>TITRES_STAT!C2590</f>
        <v>41.5</v>
      </c>
      <c r="C2587" s="6">
        <f>TITRES_STAT!D2590</f>
        <v>38.204900000000002</v>
      </c>
      <c r="D2587" s="6">
        <f>TITRES_STAT!E2590</f>
        <v>5381</v>
      </c>
      <c r="E2587" s="2">
        <f t="shared" si="160"/>
        <v>4453837</v>
      </c>
      <c r="F2587" s="6" t="str">
        <f t="shared" si="163"/>
        <v>BULLISH</v>
      </c>
      <c r="G2587" s="6" t="str">
        <f t="shared" si="162"/>
        <v>NEUTRAL</v>
      </c>
      <c r="H2587" s="6" t="str">
        <f t="shared" si="161"/>
        <v>CONFIRMED BULLISH</v>
      </c>
    </row>
    <row r="2588" spans="1:8" ht="13.5" x14ac:dyDescent="0.25">
      <c r="A2588" s="3">
        <f>TITRES_STAT!B2591</f>
        <v>45775</v>
      </c>
      <c r="B2588" s="6">
        <f>TITRES_STAT!C2591</f>
        <v>41.6</v>
      </c>
      <c r="C2588" s="6">
        <f>TITRES_STAT!D2591</f>
        <v>38.296999999999997</v>
      </c>
      <c r="D2588" s="6">
        <f>TITRES_STAT!E2591</f>
        <v>7242</v>
      </c>
      <c r="E2588" s="2">
        <f t="shared" si="160"/>
        <v>4461079</v>
      </c>
      <c r="F2588" s="6" t="str">
        <f t="shared" si="163"/>
        <v>BULLISH</v>
      </c>
      <c r="G2588" s="6" t="str">
        <f t="shared" si="162"/>
        <v>NEUTRAL</v>
      </c>
      <c r="H2588" s="6" t="str">
        <f t="shared" si="161"/>
        <v>CONFIRMED BULLISH</v>
      </c>
    </row>
    <row r="2589" spans="1:8" ht="13.5" x14ac:dyDescent="0.25">
      <c r="A2589" s="3">
        <f>TITRES_STAT!B2592</f>
        <v>45776</v>
      </c>
      <c r="B2589" s="6">
        <f>TITRES_STAT!C2592</f>
        <v>41.6</v>
      </c>
      <c r="C2589" s="6">
        <f>TITRES_STAT!D2592</f>
        <v>38.296999999999997</v>
      </c>
      <c r="D2589" s="6">
        <f>TITRES_STAT!E2592</f>
        <v>10178</v>
      </c>
      <c r="E2589" s="2">
        <f t="shared" si="160"/>
        <v>4461079</v>
      </c>
      <c r="F2589" s="6" t="str">
        <f t="shared" si="163"/>
        <v>BULLISH</v>
      </c>
      <c r="G2589" s="6" t="str">
        <f t="shared" si="162"/>
        <v>NEUTRAL</v>
      </c>
      <c r="H2589" s="6" t="str">
        <f t="shared" si="161"/>
        <v>CONFIRMED BULLISH</v>
      </c>
    </row>
    <row r="2590" spans="1:8" ht="13.5" x14ac:dyDescent="0.25">
      <c r="A2590" s="3">
        <f>TITRES_STAT!B2593</f>
        <v>45777</v>
      </c>
      <c r="B2590" s="6">
        <f>TITRES_STAT!C2593</f>
        <v>41.69</v>
      </c>
      <c r="C2590" s="6">
        <f>TITRES_STAT!D2593</f>
        <v>38.379800000000003</v>
      </c>
      <c r="D2590" s="6">
        <f>TITRES_STAT!E2593</f>
        <v>10147</v>
      </c>
      <c r="E2590" s="2">
        <f t="shared" si="160"/>
        <v>4471226</v>
      </c>
      <c r="F2590" s="6" t="str">
        <f t="shared" si="163"/>
        <v>BULLISH</v>
      </c>
      <c r="G2590" s="6" t="str">
        <f t="shared" si="162"/>
        <v>NEUTRAL</v>
      </c>
      <c r="H2590" s="6" t="str">
        <f t="shared" si="161"/>
        <v>CONFIRMED BULLISH</v>
      </c>
    </row>
    <row r="2591" spans="1:8" ht="13.5" x14ac:dyDescent="0.25">
      <c r="A2591" s="3">
        <f>TITRES_STAT!B2594</f>
        <v>45779</v>
      </c>
      <c r="B2591" s="6">
        <f>TITRES_STAT!C2594</f>
        <v>41.6</v>
      </c>
      <c r="C2591" s="6">
        <f>TITRES_STAT!D2594</f>
        <v>38.296999999999997</v>
      </c>
      <c r="D2591" s="6">
        <f>TITRES_STAT!E2594</f>
        <v>29446</v>
      </c>
      <c r="E2591" s="2">
        <f t="shared" si="160"/>
        <v>4441780</v>
      </c>
      <c r="F2591" s="6" t="str">
        <f t="shared" si="163"/>
        <v>BEARISH</v>
      </c>
      <c r="G2591" s="6" t="str">
        <f t="shared" si="162"/>
        <v>NEUTRAL</v>
      </c>
      <c r="H2591" s="6" t="str">
        <f t="shared" si="161"/>
        <v>CONFIRMED BEARISH</v>
      </c>
    </row>
    <row r="2592" spans="1:8" ht="13.5" x14ac:dyDescent="0.25">
      <c r="A2592" s="3">
        <f>TITRES_STAT!B2595</f>
        <v>45782</v>
      </c>
      <c r="B2592" s="6">
        <f>TITRES_STAT!C2595</f>
        <v>41.7</v>
      </c>
      <c r="C2592" s="6">
        <f>TITRES_STAT!D2595</f>
        <v>38.389000000000003</v>
      </c>
      <c r="D2592" s="6">
        <f>TITRES_STAT!E2595</f>
        <v>5238</v>
      </c>
      <c r="E2592" s="2">
        <f t="shared" si="160"/>
        <v>4447018</v>
      </c>
      <c r="F2592" s="6" t="str">
        <f t="shared" si="163"/>
        <v>BEARISH</v>
      </c>
      <c r="G2592" s="6" t="str">
        <f t="shared" si="162"/>
        <v>NEUTRAL</v>
      </c>
      <c r="H2592" s="6" t="str">
        <f t="shared" si="161"/>
        <v>BEARISH DIVERGENCE</v>
      </c>
    </row>
    <row r="2593" spans="1:8" ht="13.5" x14ac:dyDescent="0.25">
      <c r="A2593" s="3">
        <f>TITRES_STAT!B2596</f>
        <v>45783</v>
      </c>
      <c r="B2593" s="6">
        <f>TITRES_STAT!C2596</f>
        <v>41.77</v>
      </c>
      <c r="C2593" s="6">
        <f>TITRES_STAT!D2596</f>
        <v>38.453499999999998</v>
      </c>
      <c r="D2593" s="6">
        <f>TITRES_STAT!E2596</f>
        <v>2596</v>
      </c>
      <c r="E2593" s="2">
        <f t="shared" si="160"/>
        <v>4449614</v>
      </c>
      <c r="F2593" s="6" t="str">
        <f t="shared" si="163"/>
        <v>BEARISH</v>
      </c>
      <c r="G2593" s="6" t="str">
        <f t="shared" si="162"/>
        <v>NEUTRAL</v>
      </c>
      <c r="H2593" s="6" t="str">
        <f t="shared" si="161"/>
        <v>BEARISH DIVERGENCE</v>
      </c>
    </row>
    <row r="2594" spans="1:8" ht="13.5" x14ac:dyDescent="0.25">
      <c r="A2594" s="3">
        <f>TITRES_STAT!B2597</f>
        <v>45784</v>
      </c>
      <c r="B2594" s="6">
        <f>TITRES_STAT!C2597</f>
        <v>41.79</v>
      </c>
      <c r="C2594" s="6">
        <f>TITRES_STAT!D2597</f>
        <v>38.471899999999998</v>
      </c>
      <c r="D2594" s="6">
        <f>TITRES_STAT!E2597</f>
        <v>21024</v>
      </c>
      <c r="E2594" s="2">
        <f t="shared" si="160"/>
        <v>4470638</v>
      </c>
      <c r="F2594" s="6" t="str">
        <f t="shared" si="163"/>
        <v>BULLISH</v>
      </c>
      <c r="G2594" s="6" t="str">
        <f t="shared" si="162"/>
        <v>NEUTRAL</v>
      </c>
      <c r="H2594" s="6" t="str">
        <f t="shared" si="161"/>
        <v>CONFIRMED BULLISH</v>
      </c>
    </row>
    <row r="2595" spans="1:8" ht="13.5" x14ac:dyDescent="0.25">
      <c r="A2595" s="3">
        <f>TITRES_STAT!B2598</f>
        <v>45785</v>
      </c>
      <c r="B2595" s="6">
        <f>TITRES_STAT!C2598</f>
        <v>41.75</v>
      </c>
      <c r="C2595" s="6">
        <f>TITRES_STAT!D2598</f>
        <v>38.435000000000002</v>
      </c>
      <c r="D2595" s="6">
        <f>TITRES_STAT!E2598</f>
        <v>12998</v>
      </c>
      <c r="E2595" s="2">
        <f t="shared" si="160"/>
        <v>4457640</v>
      </c>
      <c r="F2595" s="6" t="str">
        <f t="shared" si="163"/>
        <v>BEARISH</v>
      </c>
      <c r="G2595" s="6" t="str">
        <f t="shared" si="162"/>
        <v>NEUTRAL</v>
      </c>
      <c r="H2595" s="6" t="str">
        <f t="shared" si="161"/>
        <v>BEARISH DIVERGENCE</v>
      </c>
    </row>
    <row r="2596" spans="1:8" ht="13.5" x14ac:dyDescent="0.25">
      <c r="A2596" s="3">
        <f>TITRES_STAT!B2599</f>
        <v>45786</v>
      </c>
      <c r="B2596" s="6">
        <f>TITRES_STAT!C2599</f>
        <v>41.68</v>
      </c>
      <c r="C2596" s="6">
        <f>TITRES_STAT!D2599</f>
        <v>38.370600000000003</v>
      </c>
      <c r="D2596" s="6">
        <f>TITRES_STAT!E2599</f>
        <v>7790</v>
      </c>
      <c r="E2596" s="2">
        <f t="shared" si="160"/>
        <v>4449850</v>
      </c>
      <c r="F2596" s="6" t="str">
        <f t="shared" si="163"/>
        <v>BULLISH</v>
      </c>
      <c r="G2596" s="6" t="str">
        <f t="shared" si="162"/>
        <v>NEUTRAL</v>
      </c>
      <c r="H2596" s="6" t="str">
        <f t="shared" si="161"/>
        <v>CONFIRMED BULLISH</v>
      </c>
    </row>
    <row r="2597" spans="1:8" ht="13.5" x14ac:dyDescent="0.25">
      <c r="A2597" s="3">
        <f>TITRES_STAT!B2600</f>
        <v>45789</v>
      </c>
      <c r="B2597" s="6">
        <f>TITRES_STAT!C2600</f>
        <v>41.5</v>
      </c>
      <c r="C2597" s="6">
        <f>TITRES_STAT!D2600</f>
        <v>38.204900000000002</v>
      </c>
      <c r="D2597" s="6">
        <f>TITRES_STAT!E2600</f>
        <v>5855</v>
      </c>
      <c r="E2597" s="2">
        <f t="shared" si="160"/>
        <v>4443995</v>
      </c>
      <c r="F2597" s="6" t="str">
        <f t="shared" si="163"/>
        <v>BEARISH</v>
      </c>
      <c r="G2597" s="6" t="str">
        <f t="shared" si="162"/>
        <v>NEUTRAL</v>
      </c>
      <c r="H2597" s="6" t="str">
        <f t="shared" si="161"/>
        <v>CONFIRMED BEARISH</v>
      </c>
    </row>
    <row r="2598" spans="1:8" ht="13.5" x14ac:dyDescent="0.25">
      <c r="A2598" s="3">
        <f>TITRES_STAT!B2601</f>
        <v>45790</v>
      </c>
      <c r="B2598" s="6">
        <f>TITRES_STAT!C2601</f>
        <v>41.6</v>
      </c>
      <c r="C2598" s="6">
        <f>TITRES_STAT!D2601</f>
        <v>38.296999999999997</v>
      </c>
      <c r="D2598" s="6">
        <f>TITRES_STAT!E2601</f>
        <v>8812</v>
      </c>
      <c r="E2598" s="2">
        <f t="shared" si="160"/>
        <v>4452807</v>
      </c>
      <c r="F2598" s="6" t="str">
        <f t="shared" si="163"/>
        <v>BULLISH</v>
      </c>
      <c r="G2598" s="6" t="str">
        <f t="shared" si="162"/>
        <v>NEUTRAL</v>
      </c>
      <c r="H2598" s="6" t="str">
        <f t="shared" si="161"/>
        <v>BULLISH DIVERGENCE</v>
      </c>
    </row>
    <row r="2599" spans="1:8" ht="13.5" x14ac:dyDescent="0.25">
      <c r="A2599" s="3">
        <f>TITRES_STAT!B2602</f>
        <v>45791</v>
      </c>
      <c r="B2599" s="6">
        <f>TITRES_STAT!C2602</f>
        <v>41.65</v>
      </c>
      <c r="C2599" s="6">
        <f>TITRES_STAT!D2602</f>
        <v>38.343000000000004</v>
      </c>
      <c r="D2599" s="6">
        <f>TITRES_STAT!E2602</f>
        <v>16487</v>
      </c>
      <c r="E2599" s="2">
        <f t="shared" si="160"/>
        <v>4469294</v>
      </c>
      <c r="F2599" s="6" t="str">
        <f t="shared" si="163"/>
        <v>BEARISH</v>
      </c>
      <c r="G2599" s="6" t="str">
        <f t="shared" si="162"/>
        <v>NEUTRAL</v>
      </c>
      <c r="H2599" s="6" t="str">
        <f t="shared" si="161"/>
        <v>CONFIRMED BEARISH</v>
      </c>
    </row>
    <row r="2600" spans="1:8" ht="13.5" x14ac:dyDescent="0.25">
      <c r="A2600" s="3">
        <f>TITRES_STAT!B2603</f>
        <v>45792</v>
      </c>
      <c r="B2600" s="6">
        <f>TITRES_STAT!C2603</f>
        <v>41.65</v>
      </c>
      <c r="C2600" s="6">
        <f>TITRES_STAT!D2603</f>
        <v>38.343000000000004</v>
      </c>
      <c r="D2600" s="6">
        <f>TITRES_STAT!E2603</f>
        <v>4410</v>
      </c>
      <c r="E2600" s="2">
        <f t="shared" si="160"/>
        <v>4469294</v>
      </c>
      <c r="F2600" s="6" t="str">
        <f t="shared" si="163"/>
        <v>BULLISH</v>
      </c>
      <c r="G2600" s="6" t="str">
        <f t="shared" si="162"/>
        <v>NEUTRAL</v>
      </c>
      <c r="H2600" s="6" t="str">
        <f t="shared" si="161"/>
        <v>BULLISH DIVERGENCE</v>
      </c>
    </row>
    <row r="2601" spans="1:8" ht="13.5" x14ac:dyDescent="0.25">
      <c r="A2601" s="3">
        <f>TITRES_STAT!B2604</f>
        <v>45793</v>
      </c>
      <c r="B2601" s="6">
        <f>TITRES_STAT!C2604</f>
        <v>41.6</v>
      </c>
      <c r="C2601" s="6">
        <f>TITRES_STAT!D2604</f>
        <v>38.296999999999997</v>
      </c>
      <c r="D2601" s="6">
        <f>TITRES_STAT!E2604</f>
        <v>5205</v>
      </c>
      <c r="E2601" s="2">
        <f t="shared" si="160"/>
        <v>4464089</v>
      </c>
      <c r="F2601" s="6" t="str">
        <f t="shared" si="163"/>
        <v>BULLISH</v>
      </c>
      <c r="G2601" s="6" t="str">
        <f t="shared" si="162"/>
        <v>NEUTRAL</v>
      </c>
      <c r="H2601" s="6" t="str">
        <f t="shared" si="161"/>
        <v>BULLISH DIVERGENCE</v>
      </c>
    </row>
    <row r="2602" spans="1:8" ht="13.5" x14ac:dyDescent="0.25">
      <c r="A2602" s="3">
        <f>TITRES_STAT!B2605</f>
        <v>45796</v>
      </c>
      <c r="B2602" s="6">
        <f>TITRES_STAT!C2605</f>
        <v>41.6</v>
      </c>
      <c r="C2602" s="6">
        <f>TITRES_STAT!D2605</f>
        <v>38.296999999999997</v>
      </c>
      <c r="D2602" s="6">
        <f>TITRES_STAT!E2605</f>
        <v>34639</v>
      </c>
      <c r="E2602" s="2">
        <f t="shared" si="160"/>
        <v>4464089</v>
      </c>
      <c r="F2602" s="6" t="str">
        <f t="shared" si="163"/>
        <v>BULLISH</v>
      </c>
      <c r="G2602" s="6" t="str">
        <f t="shared" si="162"/>
        <v>NEUTRAL</v>
      </c>
      <c r="H2602" s="6" t="str">
        <f t="shared" si="161"/>
        <v>CONFIRMED BULLISH</v>
      </c>
    </row>
    <row r="2603" spans="1:8" ht="13.5" x14ac:dyDescent="0.25">
      <c r="A2603" s="3">
        <f>TITRES_STAT!B2606</f>
        <v>45797</v>
      </c>
      <c r="B2603" s="6">
        <f>TITRES_STAT!C2606</f>
        <v>38.799999999999997</v>
      </c>
      <c r="C2603" s="6">
        <f>TITRES_STAT!D2606</f>
        <v>38.799999999999997</v>
      </c>
      <c r="D2603" s="6">
        <f>TITRES_STAT!E2606</f>
        <v>6747</v>
      </c>
      <c r="E2603" s="2">
        <f t="shared" si="160"/>
        <v>4457342</v>
      </c>
      <c r="F2603" s="6" t="str">
        <f t="shared" si="163"/>
        <v>BULLISH</v>
      </c>
      <c r="G2603" s="6" t="str">
        <f t="shared" si="162"/>
        <v>NEUTRAL</v>
      </c>
      <c r="H2603" s="6" t="str">
        <f t="shared" si="161"/>
        <v>BULLISH DIVERGENCE</v>
      </c>
    </row>
    <row r="2604" spans="1:8" ht="13.5" x14ac:dyDescent="0.25">
      <c r="A2604" s="3">
        <f>TITRES_STAT!B2607</f>
        <v>45798</v>
      </c>
      <c r="B2604" s="6">
        <f>TITRES_STAT!C2607</f>
        <v>38.700000000000003</v>
      </c>
      <c r="C2604" s="6">
        <f>TITRES_STAT!D2607</f>
        <v>38.700000000000003</v>
      </c>
      <c r="D2604" s="6">
        <f>TITRES_STAT!E2607</f>
        <v>29613</v>
      </c>
      <c r="E2604" s="2">
        <f t="shared" si="160"/>
        <v>4427729</v>
      </c>
      <c r="F2604" s="6" t="str">
        <f t="shared" si="163"/>
        <v>BEARISH</v>
      </c>
      <c r="G2604" s="6" t="str">
        <f t="shared" si="162"/>
        <v>NEUTRAL</v>
      </c>
      <c r="H2604" s="6" t="str">
        <f t="shared" si="161"/>
        <v>CONFIRMED BEARISH</v>
      </c>
    </row>
    <row r="2605" spans="1:8" ht="13.5" x14ac:dyDescent="0.25">
      <c r="A2605" s="3">
        <f>TITRES_STAT!B2608</f>
        <v>45799</v>
      </c>
      <c r="B2605" s="6">
        <f>TITRES_STAT!C2608</f>
        <v>38.700000000000003</v>
      </c>
      <c r="C2605" s="6">
        <f>TITRES_STAT!D2608</f>
        <v>38.700000000000003</v>
      </c>
      <c r="D2605" s="6">
        <f>TITRES_STAT!E2608</f>
        <v>2660</v>
      </c>
      <c r="E2605" s="2">
        <f t="shared" si="160"/>
        <v>4427729</v>
      </c>
      <c r="F2605" s="6" t="str">
        <f t="shared" si="163"/>
        <v>BEARISH</v>
      </c>
      <c r="G2605" s="6" t="str">
        <f t="shared" si="162"/>
        <v>NEUTRAL</v>
      </c>
      <c r="H2605" s="6" t="str">
        <f t="shared" si="161"/>
        <v>CONFIRMED BEARISH</v>
      </c>
    </row>
    <row r="2606" spans="1:8" ht="13.5" x14ac:dyDescent="0.25">
      <c r="A2606" s="3">
        <f>TITRES_STAT!B2609</f>
        <v>45800</v>
      </c>
      <c r="B2606" s="6">
        <f>TITRES_STAT!C2609</f>
        <v>38.799999999999997</v>
      </c>
      <c r="C2606" s="6">
        <f>TITRES_STAT!D2609</f>
        <v>38.799999999999997</v>
      </c>
      <c r="D2606" s="6">
        <f>TITRES_STAT!E2609</f>
        <v>1631</v>
      </c>
      <c r="E2606" s="2">
        <f t="shared" si="160"/>
        <v>4429360</v>
      </c>
      <c r="F2606" s="6" t="str">
        <f t="shared" si="163"/>
        <v>BEARISH</v>
      </c>
      <c r="G2606" s="6" t="str">
        <f t="shared" si="162"/>
        <v>NEUTRAL</v>
      </c>
      <c r="H2606" s="6" t="str">
        <f t="shared" si="161"/>
        <v>CONFIRMED BEARISH</v>
      </c>
    </row>
    <row r="2607" spans="1:8" ht="13.5" x14ac:dyDescent="0.25">
      <c r="A2607" s="3">
        <f>TITRES_STAT!B2610</f>
        <v>45803</v>
      </c>
      <c r="B2607" s="6">
        <f>TITRES_STAT!C2610</f>
        <v>38.58</v>
      </c>
      <c r="C2607" s="6">
        <f>TITRES_STAT!D2610</f>
        <v>38.58</v>
      </c>
      <c r="D2607" s="6">
        <f>TITRES_STAT!E2610</f>
        <v>3081</v>
      </c>
      <c r="E2607" s="2">
        <f t="shared" si="160"/>
        <v>4426279</v>
      </c>
      <c r="F2607" s="6" t="str">
        <f t="shared" si="163"/>
        <v>BEARISH</v>
      </c>
      <c r="G2607" s="6" t="str">
        <f t="shared" si="162"/>
        <v>NEUTRAL</v>
      </c>
      <c r="H2607" s="6" t="str">
        <f t="shared" si="161"/>
        <v>CONFIRMED BEARISH</v>
      </c>
    </row>
    <row r="2608" spans="1:8" ht="13.5" x14ac:dyDescent="0.25">
      <c r="A2608" s="3">
        <f>TITRES_STAT!B2611</f>
        <v>45804</v>
      </c>
      <c r="B2608" s="6">
        <f>TITRES_STAT!C2611</f>
        <v>38.6</v>
      </c>
      <c r="C2608" s="6">
        <f>TITRES_STAT!D2611</f>
        <v>38.6</v>
      </c>
      <c r="D2608" s="6">
        <f>TITRES_STAT!E2611</f>
        <v>9193</v>
      </c>
      <c r="E2608" s="2">
        <f t="shared" si="160"/>
        <v>4435472</v>
      </c>
      <c r="F2608" s="6" t="str">
        <f t="shared" si="163"/>
        <v>BEARISH</v>
      </c>
      <c r="G2608" s="6" t="str">
        <f t="shared" si="162"/>
        <v>NEUTRAL</v>
      </c>
      <c r="H2608" s="6" t="str">
        <f t="shared" si="161"/>
        <v>CONFIRMED BEARISH</v>
      </c>
    </row>
    <row r="2609" spans="1:8" ht="13.5" x14ac:dyDescent="0.25">
      <c r="A2609" s="3">
        <f>TITRES_STAT!B2612</f>
        <v>45805</v>
      </c>
      <c r="B2609" s="6">
        <f>TITRES_STAT!C2612</f>
        <v>38.74</v>
      </c>
      <c r="C2609" s="6">
        <f>TITRES_STAT!D2612</f>
        <v>38.74</v>
      </c>
      <c r="D2609" s="6">
        <f>TITRES_STAT!E2612</f>
        <v>8499</v>
      </c>
      <c r="E2609" s="2">
        <f t="shared" si="160"/>
        <v>4443971</v>
      </c>
      <c r="F2609" s="6" t="str">
        <f t="shared" si="163"/>
        <v>BULLISH</v>
      </c>
      <c r="G2609" s="6" t="str">
        <f t="shared" si="162"/>
        <v>NEUTRAL</v>
      </c>
      <c r="H2609" s="6" t="str">
        <f t="shared" si="161"/>
        <v>CONFIRMED BULLISH</v>
      </c>
    </row>
    <row r="2610" spans="1:8" ht="13.5" x14ac:dyDescent="0.25">
      <c r="A2610" s="3">
        <f>TITRES_STAT!B2613</f>
        <v>45806</v>
      </c>
      <c r="B2610" s="6">
        <f>TITRES_STAT!C2613</f>
        <v>38.69</v>
      </c>
      <c r="C2610" s="6">
        <f>TITRES_STAT!D2613</f>
        <v>38.69</v>
      </c>
      <c r="D2610" s="6">
        <f>TITRES_STAT!E2613</f>
        <v>6533</v>
      </c>
      <c r="E2610" s="2">
        <f t="shared" si="160"/>
        <v>4437438</v>
      </c>
      <c r="F2610" s="6" t="str">
        <f t="shared" si="163"/>
        <v>BULLISH</v>
      </c>
      <c r="G2610" s="6" t="str">
        <f t="shared" si="162"/>
        <v>NEUTRAL</v>
      </c>
      <c r="H2610" s="6" t="str">
        <f t="shared" si="161"/>
        <v>BULLISH DIVERGENCE</v>
      </c>
    </row>
    <row r="2611" spans="1:8" ht="13.5" x14ac:dyDescent="0.25">
      <c r="A2611" s="3">
        <f>TITRES_STAT!B2614</f>
        <v>45807</v>
      </c>
      <c r="B2611" s="6">
        <f>TITRES_STAT!C2614</f>
        <v>38.4</v>
      </c>
      <c r="C2611" s="6">
        <f>TITRES_STAT!D2614</f>
        <v>38.4</v>
      </c>
      <c r="D2611" s="6">
        <f>TITRES_STAT!E2614</f>
        <v>12505</v>
      </c>
      <c r="E2611" s="2">
        <f t="shared" si="160"/>
        <v>4424933</v>
      </c>
      <c r="F2611" s="6" t="str">
        <f t="shared" si="163"/>
        <v>BEARISH</v>
      </c>
      <c r="G2611" s="6" t="str">
        <f t="shared" si="162"/>
        <v>NEUTRAL</v>
      </c>
      <c r="H2611" s="6" t="str">
        <f t="shared" si="161"/>
        <v>CONFIRMED BEARISH</v>
      </c>
    </row>
    <row r="2612" spans="1:8" ht="13.5" x14ac:dyDescent="0.25">
      <c r="A2612" s="3">
        <f>TITRES_STAT!B2615</f>
        <v>45810</v>
      </c>
      <c r="B2612" s="6">
        <f>TITRES_STAT!C2615</f>
        <v>38.35</v>
      </c>
      <c r="C2612" s="6">
        <f>TITRES_STAT!D2615</f>
        <v>38.35</v>
      </c>
      <c r="D2612" s="6">
        <f>TITRES_STAT!E2615</f>
        <v>17821</v>
      </c>
      <c r="E2612" s="2">
        <f t="shared" si="160"/>
        <v>4407112</v>
      </c>
      <c r="F2612" s="6" t="str">
        <f t="shared" si="163"/>
        <v>BEARISH</v>
      </c>
      <c r="G2612" s="6" t="str">
        <f t="shared" si="162"/>
        <v>NEUTRAL</v>
      </c>
      <c r="H2612" s="6" t="str">
        <f t="shared" si="161"/>
        <v>CONFIRMED BEARISH</v>
      </c>
    </row>
    <row r="2613" spans="1:8" ht="13.5" x14ac:dyDescent="0.25">
      <c r="A2613" s="3">
        <f>TITRES_STAT!B2616</f>
        <v>45811</v>
      </c>
      <c r="B2613" s="6">
        <f>TITRES_STAT!C2616</f>
        <v>38.299999999999997</v>
      </c>
      <c r="C2613" s="6">
        <f>TITRES_STAT!D2616</f>
        <v>38.299999999999997</v>
      </c>
      <c r="D2613" s="6">
        <f>TITRES_STAT!E2616</f>
        <v>8259</v>
      </c>
      <c r="E2613" s="2">
        <f t="shared" si="160"/>
        <v>4398853</v>
      </c>
      <c r="F2613" s="6" t="str">
        <f t="shared" si="163"/>
        <v>BEARISH</v>
      </c>
      <c r="G2613" s="6" t="str">
        <f t="shared" si="162"/>
        <v>NEUTRAL</v>
      </c>
      <c r="H2613" s="6" t="str">
        <f t="shared" si="161"/>
        <v>CONFIRMED BEARISH</v>
      </c>
    </row>
    <row r="2614" spans="1:8" ht="13.5" x14ac:dyDescent="0.25">
      <c r="A2614" s="3">
        <f>TITRES_STAT!B2617</f>
        <v>45812</v>
      </c>
      <c r="B2614" s="6">
        <f>TITRES_STAT!C2617</f>
        <v>38.299999999999997</v>
      </c>
      <c r="C2614" s="6">
        <f>TITRES_STAT!D2617</f>
        <v>38.299999999999997</v>
      </c>
      <c r="D2614" s="6">
        <f>TITRES_STAT!E2617</f>
        <v>12134</v>
      </c>
      <c r="E2614" s="2">
        <f t="shared" si="160"/>
        <v>4398853</v>
      </c>
      <c r="F2614" s="6" t="str">
        <f t="shared" si="163"/>
        <v>BEARISH</v>
      </c>
      <c r="G2614" s="6" t="str">
        <f t="shared" si="162"/>
        <v>NEUTRAL</v>
      </c>
      <c r="H2614" s="6" t="str">
        <f t="shared" si="161"/>
        <v>CONFIRMED BEARISH</v>
      </c>
    </row>
    <row r="2615" spans="1:8" ht="13.5" x14ac:dyDescent="0.25">
      <c r="A2615" s="3">
        <f>TITRES_STAT!B2618</f>
        <v>45813</v>
      </c>
      <c r="B2615" s="6">
        <f>TITRES_STAT!C2618</f>
        <v>38.14</v>
      </c>
      <c r="C2615" s="6">
        <f>TITRES_STAT!D2618</f>
        <v>38.14</v>
      </c>
      <c r="D2615" s="6">
        <f>TITRES_STAT!E2618</f>
        <v>13598</v>
      </c>
      <c r="E2615" s="2">
        <f t="shared" si="160"/>
        <v>4385255</v>
      </c>
      <c r="F2615" s="6" t="str">
        <f t="shared" si="163"/>
        <v>BEARISH</v>
      </c>
      <c r="G2615" s="6" t="str">
        <f t="shared" si="162"/>
        <v>NEUTRAL</v>
      </c>
      <c r="H2615" s="6" t="str">
        <f t="shared" si="161"/>
        <v>CONFIRMED BEARISH</v>
      </c>
    </row>
    <row r="2616" spans="1:8" ht="13.5" x14ac:dyDescent="0.25">
      <c r="A2616" s="3">
        <f>TITRES_STAT!B2619</f>
        <v>45817</v>
      </c>
      <c r="B2616" s="6">
        <f>TITRES_STAT!C2619</f>
        <v>38</v>
      </c>
      <c r="C2616" s="6">
        <f>TITRES_STAT!D2619</f>
        <v>38</v>
      </c>
      <c r="D2616" s="6">
        <f>TITRES_STAT!E2619</f>
        <v>4972</v>
      </c>
      <c r="E2616" s="2">
        <f t="shared" si="160"/>
        <v>4380283</v>
      </c>
      <c r="F2616" s="6" t="str">
        <f t="shared" si="163"/>
        <v>BEARISH</v>
      </c>
      <c r="G2616" s="6" t="str">
        <f t="shared" si="162"/>
        <v>NEUTRAL</v>
      </c>
      <c r="H2616" s="6" t="str">
        <f t="shared" si="161"/>
        <v>CONFIRMED BEARISH</v>
      </c>
    </row>
    <row r="2617" spans="1:8" ht="13.5" x14ac:dyDescent="0.25">
      <c r="A2617" s="3">
        <f>TITRES_STAT!B2620</f>
        <v>45818</v>
      </c>
      <c r="B2617" s="6">
        <f>TITRES_STAT!C2620</f>
        <v>38</v>
      </c>
      <c r="C2617" s="6">
        <f>TITRES_STAT!D2620</f>
        <v>38</v>
      </c>
      <c r="D2617" s="6">
        <f>TITRES_STAT!E2620</f>
        <v>7692</v>
      </c>
      <c r="E2617" s="2">
        <f t="shared" si="160"/>
        <v>4380283</v>
      </c>
      <c r="F2617" s="6" t="str">
        <f t="shared" si="163"/>
        <v>BEARISH</v>
      </c>
      <c r="G2617" s="6" t="str">
        <f t="shared" si="162"/>
        <v>NEUTRAL</v>
      </c>
      <c r="H2617" s="6" t="str">
        <f t="shared" si="161"/>
        <v>CONFIRMED BEARISH</v>
      </c>
    </row>
    <row r="2618" spans="1:8" ht="13.5" x14ac:dyDescent="0.25">
      <c r="A2618" s="3">
        <f>TITRES_STAT!B2621</f>
        <v>45819</v>
      </c>
      <c r="B2618" s="6">
        <f>TITRES_STAT!C2621</f>
        <v>38</v>
      </c>
      <c r="C2618" s="6">
        <f>TITRES_STAT!D2621</f>
        <v>38</v>
      </c>
      <c r="D2618" s="6">
        <f>TITRES_STAT!E2621</f>
        <v>9459</v>
      </c>
      <c r="E2618" s="2">
        <f t="shared" si="160"/>
        <v>4380283</v>
      </c>
      <c r="F2618" s="6" t="str">
        <f t="shared" si="163"/>
        <v>BEARISH</v>
      </c>
      <c r="G2618" s="6" t="str">
        <f t="shared" si="162"/>
        <v>NEUTRAL</v>
      </c>
      <c r="H2618" s="6" t="str">
        <f t="shared" si="161"/>
        <v>CONFIRMED BEARISH</v>
      </c>
    </row>
    <row r="2619" spans="1:8" ht="13.5" x14ac:dyDescent="0.25">
      <c r="A2619" s="3">
        <f>TITRES_STAT!B2622</f>
        <v>45820</v>
      </c>
      <c r="B2619" s="6">
        <f>TITRES_STAT!C2622</f>
        <v>37.96</v>
      </c>
      <c r="C2619" s="6">
        <f>TITRES_STAT!D2622</f>
        <v>37.96</v>
      </c>
      <c r="D2619" s="6">
        <f>TITRES_STAT!E2622</f>
        <v>3154</v>
      </c>
      <c r="E2619" s="2">
        <f t="shared" si="160"/>
        <v>4377129</v>
      </c>
      <c r="F2619" s="6" t="str">
        <f t="shared" si="163"/>
        <v>BEARISH</v>
      </c>
      <c r="G2619" s="6" t="str">
        <f t="shared" si="162"/>
        <v>NEUTRAL</v>
      </c>
      <c r="H2619" s="6" t="str">
        <f t="shared" si="161"/>
        <v>CONFIRMED BEARISH</v>
      </c>
    </row>
    <row r="2620" spans="1:8" ht="13.5" x14ac:dyDescent="0.25">
      <c r="A2620" s="3">
        <f>TITRES_STAT!B2623</f>
        <v>45821</v>
      </c>
      <c r="B2620" s="6">
        <f>TITRES_STAT!C2623</f>
        <v>37.74</v>
      </c>
      <c r="C2620" s="6">
        <f>TITRES_STAT!D2623</f>
        <v>37.74</v>
      </c>
      <c r="D2620" s="6">
        <f>TITRES_STAT!E2623</f>
        <v>2853</v>
      </c>
      <c r="E2620" s="2">
        <f t="shared" si="160"/>
        <v>4374276</v>
      </c>
      <c r="F2620" s="6" t="str">
        <f t="shared" si="163"/>
        <v>BEARISH</v>
      </c>
      <c r="G2620" s="6" t="str">
        <f t="shared" si="162"/>
        <v>NEUTRAL</v>
      </c>
      <c r="H2620" s="6" t="str">
        <f t="shared" si="161"/>
        <v>CONFIRMED BEARISH</v>
      </c>
    </row>
    <row r="2621" spans="1:8" ht="13.5" x14ac:dyDescent="0.25">
      <c r="A2621" s="3">
        <f>TITRES_STAT!B2624</f>
        <v>45824</v>
      </c>
      <c r="B2621" s="6">
        <f>TITRES_STAT!C2624</f>
        <v>37.5</v>
      </c>
      <c r="C2621" s="6">
        <f>TITRES_STAT!D2624</f>
        <v>37.5</v>
      </c>
      <c r="D2621" s="6">
        <f>TITRES_STAT!E2624</f>
        <v>12728</v>
      </c>
      <c r="E2621" s="2">
        <f t="shared" si="160"/>
        <v>4361548</v>
      </c>
      <c r="F2621" s="6" t="str">
        <f t="shared" si="163"/>
        <v>BEARISH</v>
      </c>
      <c r="G2621" s="6" t="str">
        <f t="shared" si="162"/>
        <v>NEUTRAL</v>
      </c>
      <c r="H2621" s="6" t="str">
        <f t="shared" si="161"/>
        <v>CONFIRMED BEARISH</v>
      </c>
    </row>
    <row r="2622" spans="1:8" ht="13.5" x14ac:dyDescent="0.25">
      <c r="A2622" s="3">
        <f>TITRES_STAT!B2625</f>
        <v>45825</v>
      </c>
      <c r="B2622" s="6">
        <f>TITRES_STAT!C2625</f>
        <v>37.97</v>
      </c>
      <c r="C2622" s="6">
        <f>TITRES_STAT!D2625</f>
        <v>37.97</v>
      </c>
      <c r="D2622" s="6">
        <f>TITRES_STAT!E2625</f>
        <v>22241</v>
      </c>
      <c r="E2622" s="2">
        <f t="shared" si="160"/>
        <v>4383789</v>
      </c>
      <c r="F2622" s="6" t="str">
        <f t="shared" si="163"/>
        <v>BULLISH</v>
      </c>
      <c r="G2622" s="6" t="str">
        <f t="shared" si="162"/>
        <v>NEUTRAL</v>
      </c>
      <c r="H2622" s="6" t="str">
        <f t="shared" si="161"/>
        <v>BULLISH DIVERGENCE</v>
      </c>
    </row>
    <row r="2623" spans="1:8" ht="13.5" x14ac:dyDescent="0.25">
      <c r="A2623" s="3">
        <f>TITRES_STAT!B2626</f>
        <v>45826</v>
      </c>
      <c r="B2623" s="6">
        <f>TITRES_STAT!C2626</f>
        <v>37.9</v>
      </c>
      <c r="C2623" s="6">
        <f>TITRES_STAT!D2626</f>
        <v>37.9</v>
      </c>
      <c r="D2623" s="6">
        <f>TITRES_STAT!E2626</f>
        <v>1965</v>
      </c>
      <c r="E2623" s="2">
        <f t="shared" si="160"/>
        <v>4381824</v>
      </c>
      <c r="F2623" s="6" t="str">
        <f t="shared" si="163"/>
        <v>BULLISH</v>
      </c>
      <c r="G2623" s="6" t="str">
        <f t="shared" si="162"/>
        <v>NEUTRAL</v>
      </c>
      <c r="H2623" s="6" t="str">
        <f t="shared" si="161"/>
        <v>BULLISH DIVERGENCE</v>
      </c>
    </row>
    <row r="2624" spans="1:8" ht="13.5" x14ac:dyDescent="0.25">
      <c r="A2624" s="3">
        <f>TITRES_STAT!B2627</f>
        <v>45827</v>
      </c>
      <c r="B2624" s="6">
        <f>TITRES_STAT!C2627</f>
        <v>37.6</v>
      </c>
      <c r="C2624" s="6">
        <f>TITRES_STAT!D2627</f>
        <v>37.6</v>
      </c>
      <c r="D2624" s="6">
        <f>TITRES_STAT!E2627</f>
        <v>3670</v>
      </c>
      <c r="E2624" s="2">
        <f t="shared" si="160"/>
        <v>4378154</v>
      </c>
      <c r="F2624" s="6" t="str">
        <f t="shared" si="163"/>
        <v>BULLISH</v>
      </c>
      <c r="G2624" s="6" t="str">
        <f t="shared" si="162"/>
        <v>NEUTRAL</v>
      </c>
      <c r="H2624" s="6" t="str">
        <f t="shared" si="161"/>
        <v>BULLISH DIVERGENCE</v>
      </c>
    </row>
    <row r="2625" spans="1:8" ht="13.5" x14ac:dyDescent="0.25">
      <c r="A2625" s="3">
        <f>TITRES_STAT!B2628</f>
        <v>45828</v>
      </c>
      <c r="B2625" s="6">
        <f>TITRES_STAT!C2628</f>
        <v>37.9</v>
      </c>
      <c r="C2625" s="6">
        <f>TITRES_STAT!D2628</f>
        <v>37.9</v>
      </c>
      <c r="D2625" s="6">
        <f>TITRES_STAT!E2628</f>
        <v>4394</v>
      </c>
      <c r="E2625" s="2">
        <f t="shared" si="160"/>
        <v>4382548</v>
      </c>
      <c r="F2625" s="6" t="str">
        <f t="shared" si="163"/>
        <v>BULLISH</v>
      </c>
      <c r="G2625" s="6" t="str">
        <f t="shared" si="162"/>
        <v>NEUTRAL</v>
      </c>
      <c r="H2625" s="6" t="str">
        <f t="shared" si="161"/>
        <v>CONFIRMED BULLISH</v>
      </c>
    </row>
    <row r="2626" spans="1:8" ht="13.5" x14ac:dyDescent="0.25">
      <c r="A2626" s="3">
        <f>TITRES_STAT!B2629</f>
        <v>45831</v>
      </c>
      <c r="B2626" s="6">
        <f>TITRES_STAT!C2629</f>
        <v>38</v>
      </c>
      <c r="C2626" s="6">
        <f>TITRES_STAT!D2629</f>
        <v>38</v>
      </c>
      <c r="D2626" s="6">
        <f>TITRES_STAT!E2629</f>
        <v>11649</v>
      </c>
      <c r="E2626" s="2">
        <f t="shared" si="160"/>
        <v>4394197</v>
      </c>
      <c r="F2626" s="6" t="str">
        <f t="shared" si="163"/>
        <v>BULLISH</v>
      </c>
      <c r="G2626" s="6" t="str">
        <f t="shared" si="162"/>
        <v>NEUTRAL</v>
      </c>
      <c r="H2626" s="6" t="str">
        <f t="shared" si="161"/>
        <v>CONFIRMED BULLISH</v>
      </c>
    </row>
    <row r="2627" spans="1:8" ht="13.5" x14ac:dyDescent="0.25">
      <c r="A2627" s="3">
        <f>TITRES_STAT!B2630</f>
        <v>45832</v>
      </c>
      <c r="B2627" s="6">
        <f>TITRES_STAT!C2630</f>
        <v>38.590000000000003</v>
      </c>
      <c r="C2627" s="6">
        <f>TITRES_STAT!D2630</f>
        <v>38.590000000000003</v>
      </c>
      <c r="D2627" s="6">
        <f>TITRES_STAT!E2630</f>
        <v>76074</v>
      </c>
      <c r="E2627" s="2">
        <f t="shared" si="160"/>
        <v>4470271</v>
      </c>
      <c r="F2627" s="6" t="str">
        <f t="shared" si="163"/>
        <v>BULLISH</v>
      </c>
      <c r="G2627" s="6" t="str">
        <f t="shared" si="162"/>
        <v>NEUTRAL</v>
      </c>
      <c r="H2627" s="6" t="str">
        <f t="shared" si="161"/>
        <v>CONFIRMED BULLISH</v>
      </c>
    </row>
    <row r="2628" spans="1:8" ht="13.5" x14ac:dyDescent="0.25">
      <c r="A2628" s="3">
        <f>TITRES_STAT!B2631</f>
        <v>45833</v>
      </c>
      <c r="B2628" s="6">
        <f>TITRES_STAT!C2631</f>
        <v>40.299999999999997</v>
      </c>
      <c r="C2628" s="6">
        <f>TITRES_STAT!D2631</f>
        <v>40.299999999999997</v>
      </c>
      <c r="D2628" s="6">
        <f>TITRES_STAT!E2631</f>
        <v>36177</v>
      </c>
      <c r="E2628" s="2">
        <f t="shared" ref="E2628:E2691" si="164">IF(B2628&gt;B2627, E2627+D2628, IF(B2628&lt;B2627, E2627-D2628, E2627))</f>
        <v>4506448</v>
      </c>
      <c r="F2628" s="6" t="str">
        <f t="shared" si="163"/>
        <v>BULLISH</v>
      </c>
      <c r="G2628" s="6" t="str">
        <f t="shared" si="162"/>
        <v>STRONG</v>
      </c>
      <c r="H2628" s="6" t="str">
        <f t="shared" si="161"/>
        <v>CONFIRMED BULLISH</v>
      </c>
    </row>
    <row r="2629" spans="1:8" ht="13.5" x14ac:dyDescent="0.25">
      <c r="A2629" s="3">
        <f>TITRES_STAT!B2632</f>
        <v>45835</v>
      </c>
      <c r="B2629" s="6">
        <f>TITRES_STAT!C2632</f>
        <v>41.65</v>
      </c>
      <c r="C2629" s="6">
        <f>TITRES_STAT!D2632</f>
        <v>41.65</v>
      </c>
      <c r="D2629" s="6">
        <f>TITRES_STAT!E2632</f>
        <v>58983</v>
      </c>
      <c r="E2629" s="2">
        <f t="shared" si="164"/>
        <v>4565431</v>
      </c>
      <c r="F2629" s="6" t="str">
        <f t="shared" si="163"/>
        <v>BULLISH</v>
      </c>
      <c r="G2629" s="6" t="str">
        <f t="shared" si="162"/>
        <v>STRONG</v>
      </c>
      <c r="H2629" s="6" t="str">
        <f t="shared" si="161"/>
        <v>CONFIRMED BULLISH</v>
      </c>
    </row>
    <row r="2630" spans="1:8" ht="13.5" x14ac:dyDescent="0.25">
      <c r="A2630" s="3">
        <f>TITRES_STAT!B2633</f>
        <v>45838</v>
      </c>
      <c r="B2630" s="6">
        <f>TITRES_STAT!C2633</f>
        <v>41.86</v>
      </c>
      <c r="C2630" s="6">
        <f>TITRES_STAT!D2633</f>
        <v>41.86</v>
      </c>
      <c r="D2630" s="6">
        <f>TITRES_STAT!E2633</f>
        <v>96119</v>
      </c>
      <c r="E2630" s="2">
        <f t="shared" si="164"/>
        <v>4661550</v>
      </c>
      <c r="F2630" s="6" t="str">
        <f t="shared" si="163"/>
        <v>BULLISH</v>
      </c>
      <c r="G2630" s="6" t="str">
        <f t="shared" si="162"/>
        <v>STRONG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BULLISH</v>
      </c>
    </row>
    <row r="2631" spans="1:8" ht="13.5" x14ac:dyDescent="0.25">
      <c r="A2631" s="3">
        <f>TITRES_STAT!B2634</f>
        <v>45839</v>
      </c>
      <c r="B2631" s="6">
        <f>TITRES_STAT!C2634</f>
        <v>41.64</v>
      </c>
      <c r="C2631" s="6">
        <f>TITRES_STAT!D2634</f>
        <v>41.64</v>
      </c>
      <c r="D2631" s="6">
        <f>TITRES_STAT!E2634</f>
        <v>2626</v>
      </c>
      <c r="E2631" s="2">
        <f t="shared" si="164"/>
        <v>4658924</v>
      </c>
      <c r="F2631" s="6" t="str">
        <f t="shared" si="163"/>
        <v>BULLISH</v>
      </c>
      <c r="G2631" s="6" t="str">
        <f t="shared" ref="G2631:G2692" si="166">IF((E2631-E2626)/E2626 &gt; 0.02, "STRONG",
 IF((E2631-E2626)/E2626 &lt; -0.02, "WEAK", "NEUTRAL"))</f>
        <v>STRONG</v>
      </c>
      <c r="H2631" s="6" t="str">
        <f t="shared" si="165"/>
        <v>CONFIRMED BULLISH</v>
      </c>
    </row>
    <row r="2632" spans="1:8" ht="13.5" x14ac:dyDescent="0.25">
      <c r="A2632" s="3">
        <f>TITRES_STAT!B2635</f>
        <v>45840</v>
      </c>
      <c r="B2632" s="6">
        <f>TITRES_STAT!C2635</f>
        <v>41.42</v>
      </c>
      <c r="C2632" s="6">
        <f>TITRES_STAT!D2635</f>
        <v>41.42</v>
      </c>
      <c r="D2632" s="6">
        <f>TITRES_STAT!E2635</f>
        <v>2680</v>
      </c>
      <c r="E2632" s="2">
        <f t="shared" si="164"/>
        <v>4656244</v>
      </c>
      <c r="F2632" s="6" t="str">
        <f t="shared" ref="F2632:F2693" si="167">IF(E2632&gt;E2627,"BULLISH",IF(E2632&lt;E2627,"BEARISH","NEUTRAL"))</f>
        <v>BULLISH</v>
      </c>
      <c r="G2632" s="6" t="str">
        <f t="shared" si="166"/>
        <v>STRONG</v>
      </c>
      <c r="H2632" s="6" t="str">
        <f t="shared" si="165"/>
        <v>CONFIRMED BULLISH</v>
      </c>
    </row>
    <row r="2633" spans="1:8" ht="13.5" x14ac:dyDescent="0.25">
      <c r="A2633" s="3">
        <f>TITRES_STAT!B2636</f>
        <v>45841</v>
      </c>
      <c r="B2633" s="6">
        <f>TITRES_STAT!C2636</f>
        <v>41.7</v>
      </c>
      <c r="C2633" s="6">
        <f>TITRES_STAT!D2636</f>
        <v>41.7</v>
      </c>
      <c r="D2633" s="6">
        <f>TITRES_STAT!E2636</f>
        <v>3688</v>
      </c>
      <c r="E2633" s="2">
        <f t="shared" si="164"/>
        <v>4659932</v>
      </c>
      <c r="F2633" s="6" t="str">
        <f t="shared" si="167"/>
        <v>BULLISH</v>
      </c>
      <c r="G2633" s="6" t="str">
        <f t="shared" si="166"/>
        <v>STRONG</v>
      </c>
      <c r="H2633" s="6" t="str">
        <f t="shared" si="165"/>
        <v>CONFIRMED BULLISH</v>
      </c>
    </row>
    <row r="2634" spans="1:8" ht="13.5" x14ac:dyDescent="0.25">
      <c r="A2634" s="3">
        <f>TITRES_STAT!B2637</f>
        <v>45842</v>
      </c>
      <c r="B2634" s="6">
        <f>TITRES_STAT!C2637</f>
        <v>41.6</v>
      </c>
      <c r="C2634" s="6">
        <f>TITRES_STAT!D2637</f>
        <v>41.6</v>
      </c>
      <c r="D2634" s="6">
        <f>TITRES_STAT!E2637</f>
        <v>7296</v>
      </c>
      <c r="E2634" s="2">
        <f t="shared" si="164"/>
        <v>4652636</v>
      </c>
      <c r="F2634" s="6" t="str">
        <f t="shared" si="167"/>
        <v>BULLISH</v>
      </c>
      <c r="G2634" s="6" t="str">
        <f t="shared" si="166"/>
        <v>NEUTRAL</v>
      </c>
      <c r="H2634" s="6" t="str">
        <f t="shared" si="165"/>
        <v>BULLISH DIVERGENCE</v>
      </c>
    </row>
    <row r="2635" spans="1:8" ht="13.5" x14ac:dyDescent="0.25">
      <c r="A2635" s="3">
        <f>TITRES_STAT!B2638</f>
        <v>45845</v>
      </c>
      <c r="B2635" s="6">
        <f>TITRES_STAT!C2638</f>
        <v>41.69</v>
      </c>
      <c r="C2635" s="6">
        <f>TITRES_STAT!D2638</f>
        <v>41.69</v>
      </c>
      <c r="D2635" s="6">
        <f>TITRES_STAT!E2638</f>
        <v>7378</v>
      </c>
      <c r="E2635" s="2">
        <f t="shared" si="164"/>
        <v>4660014</v>
      </c>
      <c r="F2635" s="6" t="str">
        <f t="shared" si="167"/>
        <v>BEARISH</v>
      </c>
      <c r="G2635" s="6" t="str">
        <f t="shared" si="166"/>
        <v>NEUTRAL</v>
      </c>
      <c r="H2635" s="6" t="str">
        <f t="shared" si="165"/>
        <v>CONFIRMED BEARISH</v>
      </c>
    </row>
    <row r="2636" spans="1:8" ht="13.5" x14ac:dyDescent="0.25">
      <c r="A2636" s="3">
        <f>TITRES_STAT!B2639</f>
        <v>45846</v>
      </c>
      <c r="B2636" s="6">
        <f>TITRES_STAT!C2639</f>
        <v>41.5</v>
      </c>
      <c r="C2636" s="6">
        <f>TITRES_STAT!D2639</f>
        <v>41.5</v>
      </c>
      <c r="D2636" s="6">
        <f>TITRES_STAT!E2639</f>
        <v>1535</v>
      </c>
      <c r="E2636" s="2">
        <f t="shared" si="164"/>
        <v>4658479</v>
      </c>
      <c r="F2636" s="6" t="str">
        <f t="shared" si="167"/>
        <v>BEARISH</v>
      </c>
      <c r="G2636" s="6" t="str">
        <f t="shared" si="166"/>
        <v>NEUTRAL</v>
      </c>
      <c r="H2636" s="6" t="str">
        <f t="shared" si="165"/>
        <v>CONFIRMED BEARISH</v>
      </c>
    </row>
    <row r="2637" spans="1:8" ht="13.5" x14ac:dyDescent="0.25">
      <c r="A2637" s="3">
        <f>TITRES_STAT!B2640</f>
        <v>45847</v>
      </c>
      <c r="B2637" s="6">
        <f>TITRES_STAT!C2640</f>
        <v>41.5</v>
      </c>
      <c r="C2637" s="6">
        <f>TITRES_STAT!D2640</f>
        <v>41.5</v>
      </c>
      <c r="D2637" s="6">
        <f>TITRES_STAT!E2640</f>
        <v>10574</v>
      </c>
      <c r="E2637" s="2">
        <f t="shared" si="164"/>
        <v>4658479</v>
      </c>
      <c r="F2637" s="6" t="str">
        <f t="shared" si="167"/>
        <v>BULLISH</v>
      </c>
      <c r="G2637" s="6" t="str">
        <f t="shared" si="166"/>
        <v>NEUTRAL</v>
      </c>
      <c r="H2637" s="6" t="str">
        <f t="shared" si="165"/>
        <v>CONFIRMED BULLISH</v>
      </c>
    </row>
    <row r="2638" spans="1:8" ht="13.5" x14ac:dyDescent="0.25">
      <c r="A2638" s="3">
        <f>TITRES_STAT!B2641</f>
        <v>45848</v>
      </c>
      <c r="B2638" s="6">
        <f>TITRES_STAT!C2641</f>
        <v>41.4</v>
      </c>
      <c r="C2638" s="6">
        <f>TITRES_STAT!D2641</f>
        <v>41.4</v>
      </c>
      <c r="D2638" s="6">
        <f>TITRES_STAT!E2641</f>
        <v>5478</v>
      </c>
      <c r="E2638" s="2">
        <f t="shared" si="164"/>
        <v>4653001</v>
      </c>
      <c r="F2638" s="6" t="str">
        <f t="shared" si="167"/>
        <v>BEARISH</v>
      </c>
      <c r="G2638" s="6" t="str">
        <f t="shared" si="166"/>
        <v>NEUTRAL</v>
      </c>
      <c r="H2638" s="6" t="str">
        <f t="shared" si="165"/>
        <v>CONFIRMED BEARISH</v>
      </c>
    </row>
    <row r="2639" spans="1:8" ht="13.5" x14ac:dyDescent="0.25">
      <c r="A2639" s="3">
        <f>TITRES_STAT!B2642</f>
        <v>45849</v>
      </c>
      <c r="B2639" s="6">
        <f>TITRES_STAT!C2642</f>
        <v>41.64</v>
      </c>
      <c r="C2639" s="6">
        <f>TITRES_STAT!D2642</f>
        <v>41.64</v>
      </c>
      <c r="D2639" s="6">
        <f>TITRES_STAT!E2642</f>
        <v>5219</v>
      </c>
      <c r="E2639" s="2">
        <f t="shared" si="164"/>
        <v>4658220</v>
      </c>
      <c r="F2639" s="6" t="str">
        <f t="shared" si="167"/>
        <v>BULLISH</v>
      </c>
      <c r="G2639" s="6" t="str">
        <f t="shared" si="166"/>
        <v>NEUTRAL</v>
      </c>
      <c r="H2639" s="6" t="str">
        <f t="shared" si="165"/>
        <v>CONFIRMED BULLISH</v>
      </c>
    </row>
    <row r="2640" spans="1:8" ht="13.5" x14ac:dyDescent="0.25">
      <c r="A2640" s="3">
        <f>TITRES_STAT!B2643</f>
        <v>45852</v>
      </c>
      <c r="B2640" s="6">
        <f>TITRES_STAT!C2643</f>
        <v>41.3</v>
      </c>
      <c r="C2640" s="6">
        <f>TITRES_STAT!D2643</f>
        <v>41.3</v>
      </c>
      <c r="D2640" s="6">
        <f>TITRES_STAT!E2643</f>
        <v>2846</v>
      </c>
      <c r="E2640" s="2">
        <f t="shared" si="164"/>
        <v>4655374</v>
      </c>
      <c r="F2640" s="6" t="str">
        <f t="shared" si="167"/>
        <v>BEARISH</v>
      </c>
      <c r="G2640" s="6" t="str">
        <f t="shared" si="166"/>
        <v>NEUTRAL</v>
      </c>
      <c r="H2640" s="6" t="str">
        <f t="shared" si="165"/>
        <v>CONFIRMED BEARISH</v>
      </c>
    </row>
    <row r="2641" spans="1:8" ht="13.5" x14ac:dyDescent="0.25">
      <c r="A2641" s="3">
        <f>TITRES_STAT!B2644</f>
        <v>45853</v>
      </c>
      <c r="B2641" s="6">
        <f>TITRES_STAT!C2644</f>
        <v>41.1</v>
      </c>
      <c r="C2641" s="6">
        <f>TITRES_STAT!D2644</f>
        <v>41.1</v>
      </c>
      <c r="D2641" s="6">
        <f>TITRES_STAT!E2644</f>
        <v>2166</v>
      </c>
      <c r="E2641" s="2">
        <f t="shared" si="164"/>
        <v>4653208</v>
      </c>
      <c r="F2641" s="6" t="str">
        <f t="shared" si="167"/>
        <v>BEARISH</v>
      </c>
      <c r="G2641" s="6" t="str">
        <f t="shared" si="166"/>
        <v>NEUTRAL</v>
      </c>
      <c r="H2641" s="6" t="str">
        <f t="shared" si="165"/>
        <v>CONFIRMED BEARISH</v>
      </c>
    </row>
    <row r="2642" spans="1:8" ht="13.5" x14ac:dyDescent="0.25">
      <c r="A2642" s="3">
        <f>TITRES_STAT!B2645</f>
        <v>45854</v>
      </c>
      <c r="B2642" s="6">
        <f>TITRES_STAT!C2645</f>
        <v>41.48</v>
      </c>
      <c r="C2642" s="6">
        <f>TITRES_STAT!D2645</f>
        <v>41.48</v>
      </c>
      <c r="D2642" s="6">
        <f>TITRES_STAT!E2645</f>
        <v>7925</v>
      </c>
      <c r="E2642" s="2">
        <f t="shared" si="164"/>
        <v>4661133</v>
      </c>
      <c r="F2642" s="6" t="str">
        <f t="shared" si="167"/>
        <v>BULLISH</v>
      </c>
      <c r="G2642" s="6" t="str">
        <f t="shared" si="166"/>
        <v>NEUTRAL</v>
      </c>
      <c r="H2642" s="6" t="str">
        <f t="shared" si="165"/>
        <v>BULLISH DIVERGENCE</v>
      </c>
    </row>
    <row r="2643" spans="1:8" ht="13.5" x14ac:dyDescent="0.25">
      <c r="A2643" s="3">
        <f>TITRES_STAT!B2646</f>
        <v>45855</v>
      </c>
      <c r="B2643" s="6">
        <f>TITRES_STAT!C2646</f>
        <v>41.4</v>
      </c>
      <c r="C2643" s="6">
        <f>TITRES_STAT!D2646</f>
        <v>41.4</v>
      </c>
      <c r="D2643" s="6">
        <f>TITRES_STAT!E2646</f>
        <v>2109</v>
      </c>
      <c r="E2643" s="2">
        <f t="shared" si="164"/>
        <v>4659024</v>
      </c>
      <c r="F2643" s="6" t="str">
        <f t="shared" si="167"/>
        <v>BULLISH</v>
      </c>
      <c r="G2643" s="6" t="str">
        <f t="shared" si="166"/>
        <v>NEUTRAL</v>
      </c>
      <c r="H2643" s="6" t="str">
        <f t="shared" si="165"/>
        <v>NEUTRAL</v>
      </c>
    </row>
    <row r="2644" spans="1:8" ht="13.5" x14ac:dyDescent="0.25">
      <c r="A2644" s="3">
        <f>TITRES_STAT!B2647</f>
        <v>45856</v>
      </c>
      <c r="B2644" s="6">
        <f>TITRES_STAT!C2647</f>
        <v>41.4</v>
      </c>
      <c r="C2644" s="6">
        <f>TITRES_STAT!D2647</f>
        <v>41.4</v>
      </c>
      <c r="D2644" s="6">
        <f>TITRES_STAT!E2647</f>
        <v>787</v>
      </c>
      <c r="E2644" s="2">
        <f t="shared" si="164"/>
        <v>4659024</v>
      </c>
      <c r="F2644" s="6" t="str">
        <f t="shared" si="167"/>
        <v>BULLISH</v>
      </c>
      <c r="G2644" s="6" t="str">
        <f t="shared" si="166"/>
        <v>NEUTRAL</v>
      </c>
      <c r="H2644" s="6" t="str">
        <f t="shared" si="165"/>
        <v>BULLISH DIVERGENCE</v>
      </c>
    </row>
    <row r="2645" spans="1:8" ht="13.5" x14ac:dyDescent="0.25">
      <c r="A2645" s="3">
        <f>TITRES_STAT!B2648</f>
        <v>45859</v>
      </c>
      <c r="B2645" s="6">
        <f>TITRES_STAT!C2648</f>
        <v>41.4</v>
      </c>
      <c r="C2645" s="6">
        <f>TITRES_STAT!D2648</f>
        <v>41.4</v>
      </c>
      <c r="D2645" s="6">
        <f>TITRES_STAT!E2648</f>
        <v>1268</v>
      </c>
      <c r="E2645" s="2">
        <f t="shared" si="164"/>
        <v>4659024</v>
      </c>
      <c r="F2645" s="6" t="str">
        <f t="shared" si="167"/>
        <v>BULLISH</v>
      </c>
      <c r="G2645" s="6" t="str">
        <f t="shared" si="166"/>
        <v>NEUTRAL</v>
      </c>
      <c r="H2645" s="6" t="str">
        <f t="shared" si="165"/>
        <v>CONFIRMED BULLISH</v>
      </c>
    </row>
    <row r="2646" spans="1:8" ht="13.5" x14ac:dyDescent="0.25">
      <c r="A2646" s="3">
        <f>TITRES_STAT!B2649</f>
        <v>45860</v>
      </c>
      <c r="B2646" s="6">
        <f>TITRES_STAT!C2649</f>
        <v>41.4</v>
      </c>
      <c r="C2646" s="6">
        <f>TITRES_STAT!D2649</f>
        <v>41.4</v>
      </c>
      <c r="D2646" s="6">
        <f>TITRES_STAT!E2649</f>
        <v>4887</v>
      </c>
      <c r="E2646" s="2">
        <f t="shared" si="164"/>
        <v>4659024</v>
      </c>
      <c r="F2646" s="6" t="str">
        <f t="shared" si="167"/>
        <v>BULLISH</v>
      </c>
      <c r="G2646" s="6" t="str">
        <f t="shared" si="166"/>
        <v>NEUTRAL</v>
      </c>
      <c r="H2646" s="6" t="str">
        <f t="shared" si="165"/>
        <v>CONFIRMED BULLISH</v>
      </c>
    </row>
    <row r="2647" spans="1:8" ht="13.5" x14ac:dyDescent="0.25">
      <c r="A2647" s="3">
        <f>TITRES_STAT!B2650</f>
        <v>45861</v>
      </c>
      <c r="B2647" s="6">
        <f>TITRES_STAT!C2650</f>
        <v>41.58</v>
      </c>
      <c r="C2647" s="6">
        <f>TITRES_STAT!D2650</f>
        <v>41.58</v>
      </c>
      <c r="D2647" s="6">
        <f>TITRES_STAT!E2650</f>
        <v>4530</v>
      </c>
      <c r="E2647" s="2">
        <f t="shared" si="164"/>
        <v>4663554</v>
      </c>
      <c r="F2647" s="6" t="str">
        <f t="shared" si="167"/>
        <v>BULLISH</v>
      </c>
      <c r="G2647" s="6" t="str">
        <f t="shared" si="166"/>
        <v>NEUTRAL</v>
      </c>
      <c r="H2647" s="6" t="str">
        <f t="shared" si="165"/>
        <v>CONFIRMED BULLISH</v>
      </c>
    </row>
    <row r="2648" spans="1:8" ht="13.5" x14ac:dyDescent="0.25">
      <c r="A2648" s="3">
        <f>TITRES_STAT!B2651</f>
        <v>45862</v>
      </c>
      <c r="B2648" s="6">
        <f>TITRES_STAT!C2651</f>
        <v>41.5</v>
      </c>
      <c r="C2648" s="6">
        <f>TITRES_STAT!D2651</f>
        <v>41.5</v>
      </c>
      <c r="D2648" s="6">
        <f>TITRES_STAT!E2651</f>
        <v>1226</v>
      </c>
      <c r="E2648" s="2">
        <f t="shared" si="164"/>
        <v>4662328</v>
      </c>
      <c r="F2648" s="6" t="str">
        <f t="shared" si="167"/>
        <v>BULLISH</v>
      </c>
      <c r="G2648" s="6" t="str">
        <f t="shared" si="166"/>
        <v>NEUTRAL</v>
      </c>
      <c r="H2648" s="6" t="str">
        <f t="shared" si="165"/>
        <v>CONFIRMED BULLISH</v>
      </c>
    </row>
    <row r="2649" spans="1:8" ht="13.5" x14ac:dyDescent="0.25">
      <c r="A2649" s="3">
        <f>TITRES_STAT!B2652</f>
        <v>45866</v>
      </c>
      <c r="B2649" s="6">
        <f>TITRES_STAT!C2652</f>
        <v>41.35</v>
      </c>
      <c r="C2649" s="6">
        <f>TITRES_STAT!D2652</f>
        <v>41.35</v>
      </c>
      <c r="D2649" s="6">
        <f>TITRES_STAT!E2652</f>
        <v>499</v>
      </c>
      <c r="E2649" s="2">
        <f t="shared" si="164"/>
        <v>4661829</v>
      </c>
      <c r="F2649" s="6" t="str">
        <f t="shared" si="167"/>
        <v>BULLISH</v>
      </c>
      <c r="G2649" s="6" t="str">
        <f t="shared" si="166"/>
        <v>NEUTRAL</v>
      </c>
      <c r="H2649" s="6" t="str">
        <f t="shared" si="165"/>
        <v>BULLISH DIVERGENCE</v>
      </c>
    </row>
    <row r="2650" spans="1:8" ht="13.5" x14ac:dyDescent="0.25">
      <c r="A2650" s="3">
        <f>TITRES_STAT!B2653</f>
        <v>45867</v>
      </c>
      <c r="B2650" s="6">
        <f>TITRES_STAT!C2653</f>
        <v>41.3</v>
      </c>
      <c r="C2650" s="6">
        <f>TITRES_STAT!D2653</f>
        <v>41.3</v>
      </c>
      <c r="D2650" s="6">
        <f>TITRES_STAT!E2653</f>
        <v>2845</v>
      </c>
      <c r="E2650" s="2">
        <f t="shared" si="164"/>
        <v>4658984</v>
      </c>
      <c r="F2650" s="6" t="str">
        <f t="shared" si="167"/>
        <v>BEARISH</v>
      </c>
      <c r="G2650" s="6" t="str">
        <f t="shared" si="166"/>
        <v>NEUTRAL</v>
      </c>
      <c r="H2650" s="6" t="str">
        <f t="shared" si="165"/>
        <v>CONFIRMED BEARISH</v>
      </c>
    </row>
    <row r="2651" spans="1:8" ht="13.5" x14ac:dyDescent="0.25">
      <c r="A2651" s="3">
        <f>TITRES_STAT!B2654</f>
        <v>45868</v>
      </c>
      <c r="B2651" s="6">
        <f>TITRES_STAT!C2654</f>
        <v>41.2</v>
      </c>
      <c r="C2651" s="6">
        <f>TITRES_STAT!D2654</f>
        <v>41.2</v>
      </c>
      <c r="D2651" s="6">
        <f>TITRES_STAT!E2654</f>
        <v>834</v>
      </c>
      <c r="E2651" s="2">
        <f t="shared" si="164"/>
        <v>4658150</v>
      </c>
      <c r="F2651" s="6" t="str">
        <f t="shared" si="167"/>
        <v>BEARISH</v>
      </c>
      <c r="G2651" s="6" t="str">
        <f t="shared" si="166"/>
        <v>NEUTRAL</v>
      </c>
      <c r="H2651" s="6" t="str">
        <f t="shared" si="165"/>
        <v>CONFIRMED BEARISH</v>
      </c>
    </row>
    <row r="2652" spans="1:8" ht="13.5" x14ac:dyDescent="0.25">
      <c r="A2652" s="3">
        <f>TITRES_STAT!B2655</f>
        <v>45869</v>
      </c>
      <c r="B2652" s="6">
        <f>TITRES_STAT!C2655</f>
        <v>41.3</v>
      </c>
      <c r="C2652" s="6">
        <f>TITRES_STAT!D2655</f>
        <v>41.3</v>
      </c>
      <c r="D2652" s="6">
        <f>TITRES_STAT!E2655</f>
        <v>772</v>
      </c>
      <c r="E2652" s="2">
        <f t="shared" si="164"/>
        <v>4658922</v>
      </c>
      <c r="F2652" s="6" t="str">
        <f t="shared" si="167"/>
        <v>BEARISH</v>
      </c>
      <c r="G2652" s="6" t="str">
        <f t="shared" si="166"/>
        <v>NEUTRAL</v>
      </c>
      <c r="H2652" s="6" t="str">
        <f t="shared" si="165"/>
        <v>CONFIRMED BEARISH</v>
      </c>
    </row>
    <row r="2653" spans="1:8" ht="13.5" x14ac:dyDescent="0.25">
      <c r="A2653" s="3">
        <f>TITRES_STAT!B2656</f>
        <v>45870</v>
      </c>
      <c r="B2653" s="6">
        <f>TITRES_STAT!C2656</f>
        <v>41.3</v>
      </c>
      <c r="C2653" s="6">
        <f>TITRES_STAT!D2656</f>
        <v>41.3</v>
      </c>
      <c r="D2653" s="6">
        <f>TITRES_STAT!E2656</f>
        <v>1743</v>
      </c>
      <c r="E2653" s="2">
        <f t="shared" si="164"/>
        <v>4658922</v>
      </c>
      <c r="F2653" s="6" t="str">
        <f t="shared" si="167"/>
        <v>BEARISH</v>
      </c>
      <c r="G2653" s="6" t="str">
        <f t="shared" si="166"/>
        <v>NEUTRAL</v>
      </c>
      <c r="H2653" s="6" t="str">
        <f t="shared" si="165"/>
        <v>CONFIRMED BEARISH</v>
      </c>
    </row>
    <row r="2654" spans="1:8" ht="13.5" x14ac:dyDescent="0.25">
      <c r="A2654" s="3">
        <f>TITRES_STAT!B2657</f>
        <v>45873</v>
      </c>
      <c r="B2654" s="6">
        <f>TITRES_STAT!C2657</f>
        <v>42.47</v>
      </c>
      <c r="C2654" s="6">
        <f>TITRES_STAT!D2657</f>
        <v>42.47</v>
      </c>
      <c r="D2654" s="6">
        <f>TITRES_STAT!E2657</f>
        <v>10577</v>
      </c>
      <c r="E2654" s="2">
        <f t="shared" si="164"/>
        <v>4669499</v>
      </c>
      <c r="F2654" s="6" t="str">
        <f t="shared" si="167"/>
        <v>BULLISH</v>
      </c>
      <c r="G2654" s="6" t="str">
        <f t="shared" si="166"/>
        <v>NEUTRAL</v>
      </c>
      <c r="H2654" s="6" t="str">
        <f t="shared" si="165"/>
        <v>CONFIRMED BULLISH</v>
      </c>
    </row>
    <row r="2655" spans="1:8" ht="13.5" x14ac:dyDescent="0.25">
      <c r="A2655" s="3">
        <f>TITRES_STAT!B2658</f>
        <v>45874</v>
      </c>
      <c r="B2655" s="6">
        <f>TITRES_STAT!C2658</f>
        <v>43.5</v>
      </c>
      <c r="C2655" s="6">
        <f>TITRES_STAT!D2658</f>
        <v>43.5</v>
      </c>
      <c r="D2655" s="6">
        <f>TITRES_STAT!E2658</f>
        <v>57951</v>
      </c>
      <c r="E2655" s="2">
        <f t="shared" si="164"/>
        <v>4727450</v>
      </c>
      <c r="F2655" s="6" t="str">
        <f t="shared" si="167"/>
        <v>BULLISH</v>
      </c>
      <c r="G2655" s="6" t="str">
        <f t="shared" si="166"/>
        <v>NEUTRAL</v>
      </c>
      <c r="H2655" s="6" t="str">
        <f t="shared" si="165"/>
        <v>CONFIRMED BULLISH</v>
      </c>
    </row>
    <row r="2656" spans="1:8" ht="13.5" x14ac:dyDescent="0.25">
      <c r="A2656" s="3">
        <f>TITRES_STAT!B2659</f>
        <v>45875</v>
      </c>
      <c r="B2656" s="6">
        <f>TITRES_STAT!C2659</f>
        <v>43.5</v>
      </c>
      <c r="C2656" s="6">
        <f>TITRES_STAT!D2659</f>
        <v>43.5</v>
      </c>
      <c r="D2656" s="6">
        <f>TITRES_STAT!E2659</f>
        <v>11195</v>
      </c>
      <c r="E2656" s="2">
        <f t="shared" si="164"/>
        <v>4727450</v>
      </c>
      <c r="F2656" s="6" t="str">
        <f t="shared" si="167"/>
        <v>BULLISH</v>
      </c>
      <c r="G2656" s="6" t="str">
        <f t="shared" si="166"/>
        <v>NEUTRAL</v>
      </c>
      <c r="H2656" s="6" t="str">
        <f t="shared" si="165"/>
        <v>CONFIRMED BULLISH</v>
      </c>
    </row>
    <row r="2657" spans="1:8" ht="13.5" x14ac:dyDescent="0.25">
      <c r="A2657" s="3">
        <f>TITRES_STAT!B2660</f>
        <v>45876</v>
      </c>
      <c r="B2657" s="6">
        <f>TITRES_STAT!C2660</f>
        <v>43.5</v>
      </c>
      <c r="C2657" s="6">
        <f>TITRES_STAT!D2660</f>
        <v>43.5</v>
      </c>
      <c r="D2657" s="6">
        <f>TITRES_STAT!E2660</f>
        <v>4900</v>
      </c>
      <c r="E2657" s="2">
        <f t="shared" si="164"/>
        <v>4727450</v>
      </c>
      <c r="F2657" s="6" t="str">
        <f t="shared" si="167"/>
        <v>BULLISH</v>
      </c>
      <c r="G2657" s="6" t="str">
        <f t="shared" si="166"/>
        <v>NEUTRAL</v>
      </c>
      <c r="H2657" s="6" t="str">
        <f t="shared" si="165"/>
        <v>CONFIRMED BULLISH</v>
      </c>
    </row>
    <row r="2658" spans="1:8" ht="13.5" x14ac:dyDescent="0.25">
      <c r="A2658" s="3">
        <f>TITRES_STAT!B2661</f>
        <v>45877</v>
      </c>
      <c r="B2658" s="6">
        <f>TITRES_STAT!C2661</f>
        <v>43.5</v>
      </c>
      <c r="C2658" s="6">
        <f>TITRES_STAT!D2661</f>
        <v>43.5</v>
      </c>
      <c r="D2658" s="6">
        <f>TITRES_STAT!E2661</f>
        <v>4542</v>
      </c>
      <c r="E2658" s="2">
        <f t="shared" si="164"/>
        <v>4727450</v>
      </c>
      <c r="F2658" s="6" t="str">
        <f t="shared" si="167"/>
        <v>BULLISH</v>
      </c>
      <c r="G2658" s="6" t="str">
        <f t="shared" si="166"/>
        <v>NEUTRAL</v>
      </c>
      <c r="H2658" s="6" t="str">
        <f t="shared" si="165"/>
        <v>CONFIRMED BULLISH</v>
      </c>
    </row>
    <row r="2659" spans="1:8" ht="13.5" x14ac:dyDescent="0.25">
      <c r="A2659" s="3">
        <f>TITRES_STAT!B2662</f>
        <v>45880</v>
      </c>
      <c r="B2659" s="6">
        <f>TITRES_STAT!C2662</f>
        <v>43</v>
      </c>
      <c r="C2659" s="6">
        <f>TITRES_STAT!D2662</f>
        <v>43</v>
      </c>
      <c r="D2659" s="6">
        <f>TITRES_STAT!E2662</f>
        <v>1194</v>
      </c>
      <c r="E2659" s="2">
        <f t="shared" si="164"/>
        <v>4726256</v>
      </c>
      <c r="F2659" s="6" t="str">
        <f t="shared" si="167"/>
        <v>BULLISH</v>
      </c>
      <c r="G2659" s="6" t="str">
        <f t="shared" si="166"/>
        <v>NEUTRAL</v>
      </c>
      <c r="H2659" s="6" t="str">
        <f t="shared" si="165"/>
        <v>CONFIRMED BULLISH</v>
      </c>
    </row>
    <row r="2660" spans="1:8" ht="13.5" x14ac:dyDescent="0.25">
      <c r="A2660" s="3">
        <f>TITRES_STAT!B2663</f>
        <v>45881</v>
      </c>
      <c r="B2660" s="6">
        <f>TITRES_STAT!C2663</f>
        <v>43</v>
      </c>
      <c r="C2660" s="6">
        <f>TITRES_STAT!D2663</f>
        <v>43</v>
      </c>
      <c r="D2660" s="6">
        <f>TITRES_STAT!E2663</f>
        <v>4345</v>
      </c>
      <c r="E2660" s="2">
        <f t="shared" si="164"/>
        <v>4726256</v>
      </c>
      <c r="F2660" s="6" t="str">
        <f t="shared" si="167"/>
        <v>BEARISH</v>
      </c>
      <c r="G2660" s="6" t="str">
        <f t="shared" si="166"/>
        <v>NEUTRAL</v>
      </c>
      <c r="H2660" s="6" t="str">
        <f t="shared" si="165"/>
        <v>CONFIRMED BEARISH</v>
      </c>
    </row>
    <row r="2661" spans="1:8" ht="13.5" x14ac:dyDescent="0.25">
      <c r="A2661" s="3">
        <f>TITRES_STAT!B2664</f>
        <v>45883</v>
      </c>
      <c r="B2661" s="6">
        <f>TITRES_STAT!C2664</f>
        <v>43</v>
      </c>
      <c r="C2661" s="6">
        <f>TITRES_STAT!D2664</f>
        <v>43</v>
      </c>
      <c r="D2661" s="6">
        <f>TITRES_STAT!E2664</f>
        <v>6669</v>
      </c>
      <c r="E2661" s="2">
        <f t="shared" si="164"/>
        <v>4726256</v>
      </c>
      <c r="F2661" s="6" t="str">
        <f t="shared" si="167"/>
        <v>BEARISH</v>
      </c>
      <c r="G2661" s="6" t="str">
        <f t="shared" si="166"/>
        <v>NEUTRAL</v>
      </c>
      <c r="H2661" s="6" t="str">
        <f t="shared" si="165"/>
        <v>CONFIRMED BEARISH</v>
      </c>
    </row>
    <row r="2662" spans="1:8" ht="13.5" x14ac:dyDescent="0.25">
      <c r="A2662" s="3">
        <f>TITRES_STAT!B2665</f>
        <v>45884</v>
      </c>
      <c r="B2662" s="6">
        <f>TITRES_STAT!C2665</f>
        <v>43</v>
      </c>
      <c r="C2662" s="6">
        <f>TITRES_STAT!D2665</f>
        <v>43</v>
      </c>
      <c r="D2662" s="6">
        <f>TITRES_STAT!E2665</f>
        <v>22818</v>
      </c>
      <c r="E2662" s="2">
        <f t="shared" si="164"/>
        <v>4726256</v>
      </c>
      <c r="F2662" s="6" t="str">
        <f t="shared" si="167"/>
        <v>BEARISH</v>
      </c>
      <c r="G2662" s="6" t="str">
        <f t="shared" si="166"/>
        <v>NEUTRAL</v>
      </c>
      <c r="H2662" s="6" t="str">
        <f t="shared" si="165"/>
        <v>CONFIRMED BEARISH</v>
      </c>
    </row>
    <row r="2663" spans="1:8" ht="13.5" x14ac:dyDescent="0.25">
      <c r="A2663" s="3">
        <f>TITRES_STAT!B2666</f>
        <v>45887</v>
      </c>
      <c r="B2663" s="6">
        <f>TITRES_STAT!C2666</f>
        <v>43</v>
      </c>
      <c r="C2663" s="6">
        <f>TITRES_STAT!D2666</f>
        <v>43</v>
      </c>
      <c r="D2663" s="6">
        <f>TITRES_STAT!E2666</f>
        <v>28509</v>
      </c>
      <c r="E2663" s="2">
        <f t="shared" si="164"/>
        <v>4726256</v>
      </c>
      <c r="F2663" s="6" t="str">
        <f t="shared" si="167"/>
        <v>BEARISH</v>
      </c>
      <c r="G2663" s="6" t="str">
        <f t="shared" si="166"/>
        <v>NEUTRAL</v>
      </c>
      <c r="H2663" s="6" t="str">
        <f t="shared" si="165"/>
        <v>CONFIRMED BEARISH</v>
      </c>
    </row>
    <row r="2664" spans="1:8" ht="13.5" x14ac:dyDescent="0.25">
      <c r="A2664" s="3">
        <f>TITRES_STAT!B2667</f>
        <v>45888</v>
      </c>
      <c r="B2664" s="6">
        <f>TITRES_STAT!C2667</f>
        <v>43</v>
      </c>
      <c r="C2664" s="6">
        <f>TITRES_STAT!D2667</f>
        <v>43</v>
      </c>
      <c r="D2664" s="6">
        <f>TITRES_STAT!E2667</f>
        <v>18869</v>
      </c>
      <c r="E2664" s="2">
        <f t="shared" si="164"/>
        <v>4726256</v>
      </c>
      <c r="F2664" s="6" t="str">
        <f t="shared" si="167"/>
        <v>NEUTRAL</v>
      </c>
      <c r="G2664" s="6" t="str">
        <f t="shared" si="166"/>
        <v>NEUTRAL</v>
      </c>
      <c r="H2664" s="6" t="str">
        <f t="shared" si="165"/>
        <v>NEUTRAL</v>
      </c>
    </row>
    <row r="2665" spans="1:8" ht="13.5" x14ac:dyDescent="0.25">
      <c r="A2665" s="3">
        <f>TITRES_STAT!B2668</f>
        <v>45889</v>
      </c>
      <c r="B2665" s="6">
        <f>TITRES_STAT!C2668</f>
        <v>43.39</v>
      </c>
      <c r="C2665" s="6">
        <f>TITRES_STAT!D2668</f>
        <v>43.39</v>
      </c>
      <c r="D2665" s="6">
        <f>TITRES_STAT!E2668</f>
        <v>13720</v>
      </c>
      <c r="E2665" s="2">
        <f t="shared" si="164"/>
        <v>4739976</v>
      </c>
      <c r="F2665" s="6" t="str">
        <f t="shared" si="167"/>
        <v>BULLISH</v>
      </c>
      <c r="G2665" s="6" t="str">
        <f t="shared" si="166"/>
        <v>NEUTRAL</v>
      </c>
      <c r="H2665" s="6" t="str">
        <f t="shared" si="165"/>
        <v>CONFIRMED BULLISH</v>
      </c>
    </row>
    <row r="2666" spans="1:8" ht="13.5" x14ac:dyDescent="0.25">
      <c r="A2666" s="3">
        <f>TITRES_STAT!B2669</f>
        <v>45890</v>
      </c>
      <c r="B2666" s="6">
        <f>TITRES_STAT!C2669</f>
        <v>43</v>
      </c>
      <c r="C2666" s="6">
        <f>TITRES_STAT!D2669</f>
        <v>43</v>
      </c>
      <c r="D2666" s="6">
        <f>TITRES_STAT!E2669</f>
        <v>23652</v>
      </c>
      <c r="E2666" s="2">
        <f t="shared" si="164"/>
        <v>4716324</v>
      </c>
      <c r="F2666" s="6" t="str">
        <f t="shared" si="167"/>
        <v>BEARISH</v>
      </c>
      <c r="G2666" s="6" t="str">
        <f t="shared" si="166"/>
        <v>NEUTRAL</v>
      </c>
      <c r="H2666" s="6" t="str">
        <f t="shared" si="165"/>
        <v>NEUTRAL</v>
      </c>
    </row>
    <row r="2667" spans="1:8" ht="13.5" x14ac:dyDescent="0.25">
      <c r="A2667" s="3">
        <f>TITRES_STAT!B2670</f>
        <v>45891</v>
      </c>
      <c r="B2667" s="6">
        <f>TITRES_STAT!C2670</f>
        <v>43</v>
      </c>
      <c r="C2667" s="6">
        <f>TITRES_STAT!D2670</f>
        <v>43</v>
      </c>
      <c r="D2667" s="6">
        <f>TITRES_STAT!E2670</f>
        <v>14835</v>
      </c>
      <c r="E2667" s="2">
        <f t="shared" si="164"/>
        <v>4716324</v>
      </c>
      <c r="F2667" s="6" t="str">
        <f t="shared" si="167"/>
        <v>BEARISH</v>
      </c>
      <c r="G2667" s="6" t="str">
        <f t="shared" si="166"/>
        <v>NEUTRAL</v>
      </c>
      <c r="H2667" s="6" t="str">
        <f t="shared" si="165"/>
        <v>NEUTRAL</v>
      </c>
    </row>
    <row r="2668" spans="1:8" ht="13.5" x14ac:dyDescent="0.25">
      <c r="A2668" s="3">
        <f>TITRES_STAT!B2671</f>
        <v>45894</v>
      </c>
      <c r="B2668" s="6">
        <f>TITRES_STAT!C2671</f>
        <v>43.29</v>
      </c>
      <c r="C2668" s="6">
        <f>TITRES_STAT!D2671</f>
        <v>43.29</v>
      </c>
      <c r="D2668" s="6">
        <f>TITRES_STAT!E2671</f>
        <v>32968</v>
      </c>
      <c r="E2668" s="2">
        <f t="shared" si="164"/>
        <v>4749292</v>
      </c>
      <c r="F2668" s="6" t="str">
        <f t="shared" si="167"/>
        <v>BULLISH</v>
      </c>
      <c r="G2668" s="6" t="str">
        <f t="shared" si="166"/>
        <v>NEUTRAL</v>
      </c>
      <c r="H2668" s="6" t="str">
        <f t="shared" si="165"/>
        <v>CONFIRMED BULLISH</v>
      </c>
    </row>
    <row r="2669" spans="1:8" ht="13.5" x14ac:dyDescent="0.25">
      <c r="A2669" s="3">
        <f>TITRES_STAT!B2672</f>
        <v>45895</v>
      </c>
      <c r="B2669" s="6">
        <f>TITRES_STAT!C2672</f>
        <v>44.45</v>
      </c>
      <c r="C2669" s="6">
        <f>TITRES_STAT!D2672</f>
        <v>44.45</v>
      </c>
      <c r="D2669" s="6">
        <f>TITRES_STAT!E2672</f>
        <v>34510</v>
      </c>
      <c r="E2669" s="2">
        <f t="shared" si="164"/>
        <v>4783802</v>
      </c>
      <c r="F2669" s="6" t="str">
        <f t="shared" si="167"/>
        <v>BULLISH</v>
      </c>
      <c r="G2669" s="6" t="str">
        <f t="shared" si="166"/>
        <v>NEUTRAL</v>
      </c>
      <c r="H2669" s="6" t="str">
        <f t="shared" si="165"/>
        <v>CONFIRMED BULLISH</v>
      </c>
    </row>
    <row r="2670" spans="1:8" ht="13.5" x14ac:dyDescent="0.25">
      <c r="A2670" s="3">
        <f>TITRES_STAT!B2673</f>
        <v>45896</v>
      </c>
      <c r="B2670" s="6">
        <f>TITRES_STAT!C2673</f>
        <v>44.75</v>
      </c>
      <c r="C2670" s="6">
        <f>TITRES_STAT!D2673</f>
        <v>44.75</v>
      </c>
      <c r="D2670" s="6">
        <f>TITRES_STAT!E2673</f>
        <v>5234</v>
      </c>
      <c r="E2670" s="2">
        <f t="shared" si="164"/>
        <v>4789036</v>
      </c>
      <c r="F2670" s="6" t="str">
        <f t="shared" si="167"/>
        <v>BULLISH</v>
      </c>
      <c r="G2670" s="6" t="str">
        <f t="shared" si="166"/>
        <v>NEUTRAL</v>
      </c>
      <c r="H2670" s="6" t="str">
        <f t="shared" si="165"/>
        <v>CONFIRMED BULLISH</v>
      </c>
    </row>
    <row r="2671" spans="1:8" ht="13.5" x14ac:dyDescent="0.25">
      <c r="A2671" s="3">
        <f>TITRES_STAT!B2674</f>
        <v>45897</v>
      </c>
      <c r="B2671" s="6">
        <f>TITRES_STAT!C2674</f>
        <v>44.5</v>
      </c>
      <c r="C2671" s="6">
        <f>TITRES_STAT!D2674</f>
        <v>44.5</v>
      </c>
      <c r="D2671" s="6">
        <f>TITRES_STAT!E2674</f>
        <v>2736</v>
      </c>
      <c r="E2671" s="2">
        <f t="shared" si="164"/>
        <v>4786300</v>
      </c>
      <c r="F2671" s="6" t="str">
        <f t="shared" si="167"/>
        <v>BULLISH</v>
      </c>
      <c r="G2671" s="6" t="str">
        <f t="shared" si="166"/>
        <v>NEUTRAL</v>
      </c>
      <c r="H2671" s="6" t="str">
        <f t="shared" si="165"/>
        <v>CONFIRMED BULLISH</v>
      </c>
    </row>
    <row r="2672" spans="1:8" ht="13.5" x14ac:dyDescent="0.25">
      <c r="A2672" s="3">
        <f>TITRES_STAT!B2675</f>
        <v>45898</v>
      </c>
      <c r="B2672" s="6">
        <f>TITRES_STAT!C2675</f>
        <v>44.57</v>
      </c>
      <c r="C2672" s="6">
        <f>TITRES_STAT!D2675</f>
        <v>44.57</v>
      </c>
      <c r="D2672" s="6">
        <f>TITRES_STAT!E2675</f>
        <v>1351</v>
      </c>
      <c r="E2672" s="2">
        <f t="shared" si="164"/>
        <v>4787651</v>
      </c>
      <c r="F2672" s="6" t="str">
        <f t="shared" si="167"/>
        <v>BULLISH</v>
      </c>
      <c r="G2672" s="6" t="str">
        <f t="shared" si="166"/>
        <v>NEUTRAL</v>
      </c>
      <c r="H2672" s="6" t="str">
        <f t="shared" si="165"/>
        <v>CONFIRMED BULLISH</v>
      </c>
    </row>
    <row r="2673" spans="1:8" ht="13.5" x14ac:dyDescent="0.25">
      <c r="A2673" s="3">
        <f>TITRES_STAT!B2676</f>
        <v>45901</v>
      </c>
      <c r="B2673" s="6">
        <f>TITRES_STAT!C2676</f>
        <v>44.5</v>
      </c>
      <c r="C2673" s="6">
        <f>TITRES_STAT!D2676</f>
        <v>44.5</v>
      </c>
      <c r="D2673" s="6">
        <f>TITRES_STAT!E2676</f>
        <v>2603</v>
      </c>
      <c r="E2673" s="2">
        <f t="shared" si="164"/>
        <v>4785048</v>
      </c>
      <c r="F2673" s="6" t="str">
        <f t="shared" si="167"/>
        <v>BULLISH</v>
      </c>
      <c r="G2673" s="6" t="str">
        <f t="shared" si="166"/>
        <v>NEUTRAL</v>
      </c>
      <c r="H2673" s="6" t="str">
        <f t="shared" si="165"/>
        <v>CONFIRMED BULLISH</v>
      </c>
    </row>
    <row r="2674" spans="1:8" ht="13.5" x14ac:dyDescent="0.25">
      <c r="A2674" s="3">
        <f>TITRES_STAT!B2677</f>
        <v>45902</v>
      </c>
      <c r="B2674" s="6">
        <f>TITRES_STAT!C2677</f>
        <v>44.5</v>
      </c>
      <c r="C2674" s="6">
        <f>TITRES_STAT!D2677</f>
        <v>44.5</v>
      </c>
      <c r="D2674" s="6">
        <f>TITRES_STAT!E2677</f>
        <v>4979</v>
      </c>
      <c r="E2674" s="2">
        <f t="shared" si="164"/>
        <v>4785048</v>
      </c>
      <c r="F2674" s="6" t="str">
        <f t="shared" si="167"/>
        <v>BULLISH</v>
      </c>
      <c r="G2674" s="6" t="str">
        <f t="shared" si="166"/>
        <v>NEUTRAL</v>
      </c>
      <c r="H2674" s="6" t="str">
        <f t="shared" si="165"/>
        <v>CONFIRMED BULLISH</v>
      </c>
    </row>
    <row r="2675" spans="1:8" ht="13.5" x14ac:dyDescent="0.25">
      <c r="A2675" s="3">
        <f>TITRES_STAT!B2678</f>
        <v>45903</v>
      </c>
      <c r="B2675" s="6">
        <f>TITRES_STAT!C2678</f>
        <v>44.5</v>
      </c>
      <c r="C2675" s="6">
        <f>TITRES_STAT!D2678</f>
        <v>44.5</v>
      </c>
      <c r="D2675" s="6">
        <f>TITRES_STAT!E2678</f>
        <v>6324</v>
      </c>
      <c r="E2675" s="2">
        <f t="shared" si="164"/>
        <v>4785048</v>
      </c>
      <c r="F2675" s="6" t="str">
        <f t="shared" si="167"/>
        <v>BEARISH</v>
      </c>
      <c r="G2675" s="6" t="str">
        <f t="shared" si="166"/>
        <v>NEUTRAL</v>
      </c>
      <c r="H2675" s="6" t="str">
        <f t="shared" si="165"/>
        <v>CONFIRMED BEARISH</v>
      </c>
    </row>
    <row r="2676" spans="1:8" ht="13.5" x14ac:dyDescent="0.25">
      <c r="A2676" s="3">
        <f>TITRES_STAT!B2679</f>
        <v>45905</v>
      </c>
      <c r="B2676" s="6">
        <f>TITRES_STAT!C2679</f>
        <v>45</v>
      </c>
      <c r="C2676" s="6">
        <f>TITRES_STAT!D2679</f>
        <v>45</v>
      </c>
      <c r="D2676" s="6">
        <f>TITRES_STAT!E2679</f>
        <v>27472</v>
      </c>
      <c r="E2676" s="2">
        <f t="shared" si="164"/>
        <v>4812520</v>
      </c>
      <c r="F2676" s="6" t="str">
        <f t="shared" si="167"/>
        <v>BULLISH</v>
      </c>
      <c r="G2676" s="6" t="str">
        <f t="shared" si="166"/>
        <v>NEUTRAL</v>
      </c>
      <c r="H2676" s="6" t="str">
        <f t="shared" si="165"/>
        <v>CONFIRMED BULLISH</v>
      </c>
    </row>
    <row r="2677" spans="1:8" ht="13.5" x14ac:dyDescent="0.25">
      <c r="A2677" s="3">
        <f>TITRES_STAT!B2680</f>
        <v>45908</v>
      </c>
      <c r="B2677" s="6">
        <f>TITRES_STAT!C2680</f>
        <v>45.3</v>
      </c>
      <c r="C2677" s="6">
        <f>TITRES_STAT!D2680</f>
        <v>45.3</v>
      </c>
      <c r="D2677" s="6">
        <f>TITRES_STAT!E2680</f>
        <v>9702</v>
      </c>
      <c r="E2677" s="2">
        <f t="shared" si="164"/>
        <v>4822222</v>
      </c>
      <c r="F2677" s="6" t="str">
        <f t="shared" si="167"/>
        <v>BULLISH</v>
      </c>
      <c r="G2677" s="6" t="str">
        <f t="shared" si="166"/>
        <v>NEUTRAL</v>
      </c>
      <c r="H2677" s="6" t="str">
        <f t="shared" si="165"/>
        <v>CONFIRMED BULLISH</v>
      </c>
    </row>
    <row r="2678" spans="1:8" ht="13.5" x14ac:dyDescent="0.25">
      <c r="A2678" s="3">
        <f>TITRES_STAT!B2681</f>
        <v>45909</v>
      </c>
      <c r="B2678" s="6">
        <f>TITRES_STAT!C2681</f>
        <v>45</v>
      </c>
      <c r="C2678" s="6">
        <f>TITRES_STAT!D2681</f>
        <v>45</v>
      </c>
      <c r="D2678" s="6">
        <f>TITRES_STAT!E2681</f>
        <v>13267</v>
      </c>
      <c r="E2678" s="2">
        <f t="shared" si="164"/>
        <v>4808955</v>
      </c>
      <c r="F2678" s="6" t="str">
        <f t="shared" si="167"/>
        <v>BULLISH</v>
      </c>
      <c r="G2678" s="6" t="str">
        <f t="shared" si="166"/>
        <v>NEUTRAL</v>
      </c>
      <c r="H2678" s="6" t="str">
        <f t="shared" si="165"/>
        <v>CONFIRMED BULLISH</v>
      </c>
    </row>
    <row r="2679" spans="1:8" ht="13.5" x14ac:dyDescent="0.25">
      <c r="A2679" s="3">
        <f>TITRES_STAT!B2682</f>
        <v>45910</v>
      </c>
      <c r="B2679" s="6">
        <f>TITRES_STAT!C2682</f>
        <v>44.95</v>
      </c>
      <c r="C2679" s="6">
        <f>TITRES_STAT!D2682</f>
        <v>44.95</v>
      </c>
      <c r="D2679" s="6">
        <f>TITRES_STAT!E2682</f>
        <v>5553</v>
      </c>
      <c r="E2679" s="2">
        <f t="shared" si="164"/>
        <v>4803402</v>
      </c>
      <c r="F2679" s="6" t="str">
        <f t="shared" si="167"/>
        <v>BULLISH</v>
      </c>
      <c r="G2679" s="6" t="str">
        <f t="shared" si="166"/>
        <v>NEUTRAL</v>
      </c>
      <c r="H2679" s="6" t="str">
        <f t="shared" si="165"/>
        <v>CONFIRMED BULLISH</v>
      </c>
    </row>
    <row r="2680" spans="1:8" ht="13.5" x14ac:dyDescent="0.25">
      <c r="A2680" s="3">
        <f>TITRES_STAT!B2683</f>
        <v>45911</v>
      </c>
      <c r="B2680" s="6">
        <f>TITRES_STAT!C2683</f>
        <v>44.94</v>
      </c>
      <c r="C2680" s="6">
        <f>TITRES_STAT!D2683</f>
        <v>44.94</v>
      </c>
      <c r="D2680" s="6">
        <f>TITRES_STAT!E2683</f>
        <v>30894</v>
      </c>
      <c r="E2680" s="2">
        <f t="shared" si="164"/>
        <v>4772508</v>
      </c>
      <c r="F2680" s="6" t="str">
        <f t="shared" si="167"/>
        <v>BEARISH</v>
      </c>
      <c r="G2680" s="6" t="str">
        <f t="shared" si="166"/>
        <v>NEUTRAL</v>
      </c>
      <c r="H2680" s="6" t="str">
        <f t="shared" si="165"/>
        <v>BEARISH DIVERGENCE</v>
      </c>
    </row>
    <row r="2681" spans="1:8" ht="13.5" x14ac:dyDescent="0.25">
      <c r="A2681" s="3">
        <f>TITRES_STAT!B2684</f>
        <v>45912</v>
      </c>
      <c r="B2681" s="6">
        <f>TITRES_STAT!C2684</f>
        <v>45.29</v>
      </c>
      <c r="C2681" s="6">
        <f>TITRES_STAT!D2684</f>
        <v>45.29</v>
      </c>
      <c r="D2681" s="6">
        <f>TITRES_STAT!E2684</f>
        <v>9126</v>
      </c>
      <c r="E2681" s="2">
        <f t="shared" si="164"/>
        <v>4781634</v>
      </c>
      <c r="F2681" s="6" t="str">
        <f t="shared" si="167"/>
        <v>BEARISH</v>
      </c>
      <c r="G2681" s="6" t="str">
        <f t="shared" si="166"/>
        <v>NEUTRAL</v>
      </c>
      <c r="H2681" s="6" t="str">
        <f t="shared" si="165"/>
        <v>BEARISH DIVERGENCE</v>
      </c>
    </row>
    <row r="2682" spans="1:8" ht="13.5" x14ac:dyDescent="0.25">
      <c r="A2682" s="3">
        <f>TITRES_STAT!B2685</f>
        <v>45915</v>
      </c>
      <c r="B2682" s="6">
        <f>TITRES_STAT!C2685</f>
        <v>46.5</v>
      </c>
      <c r="C2682" s="6">
        <f>TITRES_STAT!D2685</f>
        <v>46.5</v>
      </c>
      <c r="D2682" s="6">
        <f>TITRES_STAT!E2685</f>
        <v>7392</v>
      </c>
      <c r="E2682" s="2">
        <f t="shared" si="164"/>
        <v>4789026</v>
      </c>
      <c r="F2682" s="6" t="str">
        <f t="shared" si="167"/>
        <v>BEARISH</v>
      </c>
      <c r="G2682" s="6" t="str">
        <f t="shared" si="166"/>
        <v>NEUTRAL</v>
      </c>
      <c r="H2682" s="6" t="str">
        <f t="shared" si="165"/>
        <v>BEARISH DIVERGENCE</v>
      </c>
    </row>
    <row r="2683" spans="1:8" ht="13.5" x14ac:dyDescent="0.25">
      <c r="A2683" s="3">
        <f>TITRES_STAT!B2686</f>
        <v>45916</v>
      </c>
      <c r="B2683" s="6">
        <f>TITRES_STAT!C2686</f>
        <v>46.8</v>
      </c>
      <c r="C2683" s="6">
        <f>TITRES_STAT!D2686</f>
        <v>46.8</v>
      </c>
      <c r="D2683" s="6">
        <f>TITRES_STAT!E2686</f>
        <v>23961</v>
      </c>
      <c r="E2683" s="2">
        <f t="shared" si="164"/>
        <v>4812987</v>
      </c>
      <c r="F2683" s="6" t="str">
        <f t="shared" si="167"/>
        <v>BULLISH</v>
      </c>
      <c r="G2683" s="6" t="str">
        <f t="shared" si="166"/>
        <v>NEUTRAL</v>
      </c>
      <c r="H2683" s="6" t="str">
        <f t="shared" si="165"/>
        <v>CONFIRMED BULLISH</v>
      </c>
    </row>
    <row r="2684" spans="1:8" ht="13.5" x14ac:dyDescent="0.25">
      <c r="A2684" s="3">
        <f>TITRES_STAT!B2687</f>
        <v>45917</v>
      </c>
      <c r="B2684" s="6">
        <f>TITRES_STAT!C2687</f>
        <v>46.9</v>
      </c>
      <c r="C2684" s="6">
        <f>TITRES_STAT!D2687</f>
        <v>46.9</v>
      </c>
      <c r="D2684" s="6">
        <f>TITRES_STAT!E2687</f>
        <v>27655</v>
      </c>
      <c r="E2684" s="2">
        <f t="shared" si="164"/>
        <v>4840642</v>
      </c>
      <c r="F2684" s="6" t="str">
        <f t="shared" si="167"/>
        <v>BULLISH</v>
      </c>
      <c r="G2684" s="6" t="str">
        <f t="shared" si="166"/>
        <v>NEUTRAL</v>
      </c>
      <c r="H2684" s="6" t="str">
        <f t="shared" si="165"/>
        <v>CONFIRMED BULLISH</v>
      </c>
    </row>
    <row r="2685" spans="1:8" ht="13.5" x14ac:dyDescent="0.25">
      <c r="A2685" s="3">
        <f>TITRES_STAT!B2688</f>
        <v>45918</v>
      </c>
      <c r="B2685" s="6">
        <f>TITRES_STAT!C2688</f>
        <v>46.8</v>
      </c>
      <c r="C2685" s="6">
        <f>TITRES_STAT!D2688</f>
        <v>46.8</v>
      </c>
      <c r="D2685" s="6">
        <f>TITRES_STAT!E2688</f>
        <v>16056</v>
      </c>
      <c r="E2685" s="2">
        <f t="shared" si="164"/>
        <v>4824586</v>
      </c>
      <c r="F2685" s="6" t="str">
        <f t="shared" si="167"/>
        <v>BULLISH</v>
      </c>
      <c r="G2685" s="6" t="str">
        <f t="shared" si="166"/>
        <v>NEUTRAL</v>
      </c>
      <c r="H2685" s="6" t="str">
        <f t="shared" si="165"/>
        <v>CONFIRMED BULLISH</v>
      </c>
    </row>
    <row r="2686" spans="1:8" ht="13.5" x14ac:dyDescent="0.25">
      <c r="A2686" s="3">
        <f>TITRES_STAT!B2689</f>
        <v>45919</v>
      </c>
      <c r="B2686" s="6">
        <f>TITRES_STAT!C2689</f>
        <v>46.9</v>
      </c>
      <c r="C2686" s="6">
        <f>TITRES_STAT!D2689</f>
        <v>46.9</v>
      </c>
      <c r="D2686" s="6">
        <f>TITRES_STAT!E2689</f>
        <v>18744</v>
      </c>
      <c r="E2686" s="2">
        <f t="shared" si="164"/>
        <v>4843330</v>
      </c>
      <c r="F2686" s="6" t="str">
        <f t="shared" si="167"/>
        <v>BULLISH</v>
      </c>
      <c r="G2686" s="6" t="str">
        <f t="shared" si="166"/>
        <v>NEUTRAL</v>
      </c>
      <c r="H2686" s="6" t="str">
        <f t="shared" si="165"/>
        <v>CONFIRMED BULLISH</v>
      </c>
    </row>
    <row r="2687" spans="1:8" ht="13.5" x14ac:dyDescent="0.25">
      <c r="A2687" s="3">
        <f>TITRES_STAT!B2690</f>
        <v>45922</v>
      </c>
      <c r="B2687" s="6">
        <f>TITRES_STAT!C2690</f>
        <v>46.99</v>
      </c>
      <c r="C2687" s="6">
        <f>TITRES_STAT!D2690</f>
        <v>46.99</v>
      </c>
      <c r="D2687" s="6">
        <f>TITRES_STAT!E2690</f>
        <v>4210</v>
      </c>
      <c r="E2687" s="2">
        <f t="shared" si="164"/>
        <v>4847540</v>
      </c>
      <c r="F2687" s="6" t="str">
        <f t="shared" si="167"/>
        <v>BULLISH</v>
      </c>
      <c r="G2687" s="6" t="str">
        <f t="shared" si="166"/>
        <v>NEUTRAL</v>
      </c>
      <c r="H2687" s="6" t="str">
        <f t="shared" si="165"/>
        <v>CONFIRMED BULLISH</v>
      </c>
    </row>
    <row r="2688" spans="1:8" ht="13.5" x14ac:dyDescent="0.25">
      <c r="A2688" s="3">
        <f>TITRES_STAT!B2691</f>
        <v>45923</v>
      </c>
      <c r="B2688" s="6">
        <f>TITRES_STAT!C2691</f>
        <v>46.9</v>
      </c>
      <c r="C2688" s="6">
        <f>TITRES_STAT!D2691</f>
        <v>46.9</v>
      </c>
      <c r="D2688" s="6">
        <f>TITRES_STAT!E2691</f>
        <v>1340</v>
      </c>
      <c r="E2688" s="2">
        <f t="shared" si="164"/>
        <v>4846200</v>
      </c>
      <c r="F2688" s="6" t="str">
        <f t="shared" si="167"/>
        <v>BULLISH</v>
      </c>
      <c r="G2688" s="6" t="str">
        <f t="shared" si="166"/>
        <v>NEUTRAL</v>
      </c>
      <c r="H2688" s="6" t="str">
        <f t="shared" si="165"/>
        <v>CONFIRMED BULLISH</v>
      </c>
    </row>
    <row r="2689" spans="1:8" ht="13.5" x14ac:dyDescent="0.25">
      <c r="A2689" s="3">
        <f>TITRES_STAT!B2692</f>
        <v>45924</v>
      </c>
      <c r="B2689" s="6">
        <f>TITRES_STAT!C2692</f>
        <v>46.9</v>
      </c>
      <c r="C2689" s="6">
        <f>TITRES_STAT!D2692</f>
        <v>46.9</v>
      </c>
      <c r="D2689" s="6">
        <f>TITRES_STAT!E2692</f>
        <v>6427</v>
      </c>
      <c r="E2689" s="2">
        <f t="shared" si="164"/>
        <v>4846200</v>
      </c>
      <c r="F2689" s="6" t="str">
        <f t="shared" si="167"/>
        <v>BULLISH</v>
      </c>
      <c r="G2689" s="6" t="str">
        <f t="shared" si="166"/>
        <v>NEUTRAL</v>
      </c>
      <c r="H2689" s="6" t="str">
        <f t="shared" si="165"/>
        <v>NEUTRAL</v>
      </c>
    </row>
    <row r="2690" spans="1:8" ht="13.5" x14ac:dyDescent="0.25">
      <c r="A2690" s="3">
        <f>TITRES_STAT!B2693</f>
        <v>45925</v>
      </c>
      <c r="B2690" s="6">
        <f>TITRES_STAT!C2693</f>
        <v>46.75</v>
      </c>
      <c r="C2690" s="6">
        <f>TITRES_STAT!D2693</f>
        <v>46.75</v>
      </c>
      <c r="D2690" s="6">
        <f>TITRES_STAT!E2693</f>
        <v>9214</v>
      </c>
      <c r="E2690" s="2">
        <f t="shared" si="164"/>
        <v>4836986</v>
      </c>
      <c r="F2690" s="6" t="str">
        <f t="shared" si="167"/>
        <v>BULLISH</v>
      </c>
      <c r="G2690" s="6" t="str">
        <f t="shared" si="166"/>
        <v>NEUTRAL</v>
      </c>
      <c r="H2690" s="6" t="str">
        <f t="shared" si="165"/>
        <v>BULLISH DIVERGENCE</v>
      </c>
    </row>
    <row r="2691" spans="1:8" ht="13.5" x14ac:dyDescent="0.25">
      <c r="A2691" s="3">
        <f>TITRES_STAT!B2694</f>
        <v>45926</v>
      </c>
      <c r="B2691" s="6">
        <f>TITRES_STAT!C2694</f>
        <v>46.7</v>
      </c>
      <c r="C2691" s="6">
        <f>TITRES_STAT!D2694</f>
        <v>46.7</v>
      </c>
      <c r="D2691" s="6">
        <f>TITRES_STAT!E2694</f>
        <v>1564</v>
      </c>
      <c r="E2691" s="2">
        <f t="shared" si="164"/>
        <v>4835422</v>
      </c>
      <c r="F2691" s="6" t="str">
        <f t="shared" si="167"/>
        <v>BEARISH</v>
      </c>
      <c r="G2691" s="6" t="str">
        <f t="shared" si="166"/>
        <v>NEUTRAL</v>
      </c>
      <c r="H2691" s="6" t="str">
        <f t="shared" si="165"/>
        <v>CONFIRMED BEARISH</v>
      </c>
    </row>
    <row r="2692" spans="1:8" ht="13.5" x14ac:dyDescent="0.25">
      <c r="A2692" s="3">
        <f>TITRES_STAT!B2695</f>
        <v>45929</v>
      </c>
      <c r="B2692" s="6">
        <f>TITRES_STAT!C2695</f>
        <v>46.5</v>
      </c>
      <c r="C2692" s="6">
        <f>TITRES_STAT!D2695</f>
        <v>46.5</v>
      </c>
      <c r="D2692" s="6">
        <f>TITRES_STAT!E2695</f>
        <v>2708</v>
      </c>
      <c r="E2692" s="2">
        <f>IF(B2692&gt;B2691, E2691+D2692, IF(B2692&lt;B2691, E2691-D2692, E2691))</f>
        <v>4832714</v>
      </c>
      <c r="F2692" s="6" t="str">
        <f t="shared" si="167"/>
        <v>BEARISH</v>
      </c>
      <c r="G2692" s="6" t="str">
        <f t="shared" si="166"/>
        <v>NEUTRAL</v>
      </c>
      <c r="H2692" s="6" t="str">
        <f t="shared" si="165"/>
        <v>CONFIRMED BEARISH</v>
      </c>
    </row>
    <row r="2693" spans="1:8" ht="13.5" x14ac:dyDescent="0.25">
      <c r="A2693" s="3">
        <f>TITRES_STAT!B2696</f>
        <v>45930</v>
      </c>
      <c r="B2693" s="6">
        <f>TITRES_STAT!C2696</f>
        <v>46.2</v>
      </c>
      <c r="C2693" s="6">
        <f>TITRES_STAT!D2696</f>
        <v>46.2</v>
      </c>
      <c r="D2693" s="6">
        <f>TITRES_STAT!E2696</f>
        <v>3619</v>
      </c>
      <c r="E2693" s="6">
        <f>TITRES_STAT!F2696</f>
        <v>46.057000000000002</v>
      </c>
      <c r="F2693" s="6" t="str">
        <f t="shared" si="167"/>
        <v>BEARISH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BEARISH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693"/>
  <sheetViews>
    <sheetView topLeftCell="A2682" workbookViewId="0">
      <selection activeCell="A2694" sqref="A2694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9.6946999999999992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42009</v>
      </c>
      <c r="B3" s="2">
        <f>RSI!B3</f>
        <v>9.8065999999999995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42010</v>
      </c>
      <c r="B4" s="2">
        <f>RSI!B4</f>
        <v>9.6946999999999992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42011</v>
      </c>
      <c r="B5" s="2">
        <f>RSI!B5</f>
        <v>9.6946999999999992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9.7226749999999988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42012</v>
      </c>
      <c r="B6" s="2">
        <f>RSI!B6</f>
        <v>9.6835000000000004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9.7148399999999988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9.5456000000000003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9.6850199999999997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</row>
    <row r="8" spans="1:12" ht="13.5" x14ac:dyDescent="0.25">
      <c r="A8" s="3">
        <f>RSI!A8</f>
        <v>42016</v>
      </c>
      <c r="B8" s="2">
        <f>RSI!B8</f>
        <v>9.6873000000000005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9.6611599999999989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WEAK</v>
      </c>
      <c r="L8" s="6" t="str">
        <f>OBV!H8</f>
        <v>CONFIRMED BEARISH</v>
      </c>
    </row>
    <row r="9" spans="1:12" ht="13.5" x14ac:dyDescent="0.25">
      <c r="A9" s="3">
        <f>RSI!A9</f>
        <v>42017</v>
      </c>
      <c r="B9" s="2">
        <f>RSI!B9</f>
        <v>9.6873000000000005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9.6596799999999998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</row>
    <row r="10" spans="1:12" ht="13.5" x14ac:dyDescent="0.25">
      <c r="A10" s="3">
        <f>RSI!A10</f>
        <v>42019</v>
      </c>
      <c r="B10" s="2">
        <f>RSI!B10</f>
        <v>9.6835000000000004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9.6574400000000011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WEAK</v>
      </c>
      <c r="L10" s="6" t="str">
        <f>OBV!H10</f>
        <v>CONFIRMED BEARISH</v>
      </c>
    </row>
    <row r="11" spans="1:12" ht="13.5" x14ac:dyDescent="0.25">
      <c r="A11" s="3">
        <f>RSI!A11</f>
        <v>42020</v>
      </c>
      <c r="B11" s="2">
        <f>RSI!B11</f>
        <v>9.6201000000000008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9.6447600000000016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WEAK</v>
      </c>
      <c r="L11" s="6" t="str">
        <f>OBV!H11</f>
        <v>CONFIRMED BEARISH</v>
      </c>
    </row>
    <row r="12" spans="1:12" ht="13.5" x14ac:dyDescent="0.25">
      <c r="A12" s="3">
        <f>RSI!A12</f>
        <v>42023</v>
      </c>
      <c r="B12" s="2">
        <f>RSI!B12</f>
        <v>9.5604999999999993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9.6477400000000006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WEAK</v>
      </c>
      <c r="L12" s="6" t="str">
        <f>OBV!H12</f>
        <v>BEARISH DIVERGENCE</v>
      </c>
    </row>
    <row r="13" spans="1:12" ht="13.5" x14ac:dyDescent="0.25">
      <c r="A13" s="3">
        <f>RSI!A13</f>
        <v>42024</v>
      </c>
      <c r="B13" s="2">
        <f>RSI!B13</f>
        <v>9.5456000000000003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9.6194000000000006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WEAK</v>
      </c>
      <c r="L13" s="6" t="str">
        <f>OBV!H13</f>
        <v>CONFIRMED BEARISH</v>
      </c>
    </row>
    <row r="14" spans="1:12" ht="13.5" x14ac:dyDescent="0.25">
      <c r="A14" s="3">
        <f>RSI!A14</f>
        <v>42025</v>
      </c>
      <c r="B14" s="2">
        <f>RSI!B14</f>
        <v>9.4634999999999998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9.5746399999999987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WEAK</v>
      </c>
      <c r="L14" s="6" t="str">
        <f>OBV!H14</f>
        <v>CONFIRMED BEARISH</v>
      </c>
    </row>
    <row r="15" spans="1:12" ht="13.5" x14ac:dyDescent="0.25">
      <c r="A15" s="3">
        <f>RSI!A15</f>
        <v>42026</v>
      </c>
      <c r="B15" s="2">
        <f>RSI!B15</f>
        <v>9.4374000000000002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9.5254200000000004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WEAK</v>
      </c>
      <c r="L15" s="6" t="str">
        <f>OBV!H15</f>
        <v>CONFIRMED BEARISH</v>
      </c>
    </row>
    <row r="16" spans="1:12" ht="13.5" x14ac:dyDescent="0.25">
      <c r="A16" s="3">
        <f>RSI!A16</f>
        <v>42027</v>
      </c>
      <c r="B16" s="2">
        <f>RSI!B16</f>
        <v>9.4262999999999995</v>
      </c>
      <c r="C16" s="2">
        <f>RSI!I16</f>
        <v>32.697266632284709</v>
      </c>
      <c r="D16" s="2">
        <f>MACD!E16</f>
        <v>0</v>
      </c>
      <c r="E16" s="2">
        <f>MACD!F16</f>
        <v>0</v>
      </c>
      <c r="F16" s="2">
        <f>'Moving Avg'!D16</f>
        <v>9.4866599999999988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STRONG</v>
      </c>
      <c r="L16" s="6" t="str">
        <f>OBV!H16</f>
        <v>CONFIRMED BEARISH</v>
      </c>
    </row>
    <row r="17" spans="1:12" ht="13.5" x14ac:dyDescent="0.25">
      <c r="A17" s="3">
        <f>RSI!A17</f>
        <v>42030</v>
      </c>
      <c r="B17" s="2">
        <f>RSI!B17</f>
        <v>9.3330000000000002</v>
      </c>
      <c r="C17" s="2">
        <f>RSI!I17</f>
        <v>28.947229783124129</v>
      </c>
      <c r="D17" s="2">
        <f>MACD!E17</f>
        <v>0</v>
      </c>
      <c r="E17" s="2">
        <f>MACD!F17</f>
        <v>0</v>
      </c>
      <c r="F17" s="2">
        <f>'Moving Avg'!D17</f>
        <v>9.44116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STRONG</v>
      </c>
      <c r="L17" s="6" t="str">
        <f>OBV!H17</f>
        <v>CONFIRMED BEARISH</v>
      </c>
    </row>
    <row r="18" spans="1:12" ht="13.5" x14ac:dyDescent="0.25">
      <c r="A18" s="3">
        <f>RSI!A18</f>
        <v>42031</v>
      </c>
      <c r="B18" s="2">
        <f>RSI!B18</f>
        <v>9.3217999999999996</v>
      </c>
      <c r="C18" s="2">
        <f>RSI!I18</f>
        <v>28.524307797157093</v>
      </c>
      <c r="D18" s="2">
        <f>MACD!E18</f>
        <v>0</v>
      </c>
      <c r="E18" s="2">
        <f>MACD!F18</f>
        <v>0</v>
      </c>
      <c r="F18" s="2">
        <f>'Moving Avg'!D18</f>
        <v>9.3963999999999999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CONFIRMED BEARISH</v>
      </c>
    </row>
    <row r="19" spans="1:12" ht="13.5" x14ac:dyDescent="0.25">
      <c r="A19" s="3">
        <f>RSI!A19</f>
        <v>42032</v>
      </c>
      <c r="B19" s="2">
        <f>RSI!B19</f>
        <v>9.2845999999999993</v>
      </c>
      <c r="C19" s="2">
        <f>RSI!I19</f>
        <v>27.107681717721448</v>
      </c>
      <c r="D19" s="2">
        <f>MACD!E19</f>
        <v>0</v>
      </c>
      <c r="E19" s="2">
        <f>MACD!F19</f>
        <v>0</v>
      </c>
      <c r="F19" s="2">
        <f>'Moving Avg'!D19</f>
        <v>9.3606200000000008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STRONG</v>
      </c>
      <c r="L19" s="6" t="str">
        <f>OBV!H19</f>
        <v>CONFIRMED BEARISH</v>
      </c>
    </row>
    <row r="20" spans="1:12" ht="13.5" x14ac:dyDescent="0.25">
      <c r="A20" s="3">
        <f>RSI!A20</f>
        <v>42033</v>
      </c>
      <c r="B20" s="2">
        <f>RSI!B20</f>
        <v>9.2845999999999993</v>
      </c>
      <c r="C20" s="2">
        <f>RSI!I20</f>
        <v>27.107681717721448</v>
      </c>
      <c r="D20" s="2">
        <f>MACD!E20</f>
        <v>0</v>
      </c>
      <c r="E20" s="2">
        <f>MACD!F20</f>
        <v>0</v>
      </c>
      <c r="F20" s="2">
        <f>'Moving Avg'!D20</f>
        <v>9.3300599999999996</v>
      </c>
      <c r="G20" s="2">
        <f>'Moving Avg'!F20</f>
        <v>9.5502789473684206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STRONG</v>
      </c>
      <c r="L20" s="6" t="str">
        <f>OBV!H20</f>
        <v>CONFIRMED BEARISH</v>
      </c>
    </row>
    <row r="21" spans="1:12" ht="13.5" x14ac:dyDescent="0.25">
      <c r="A21" s="3">
        <f>RSI!A21</f>
        <v>42034</v>
      </c>
      <c r="B21" s="2">
        <f>RSI!B21</f>
        <v>9.2845999999999993</v>
      </c>
      <c r="C21" s="2">
        <f>RSI!I21</f>
        <v>27.107681717721448</v>
      </c>
      <c r="D21" s="2">
        <f>MACD!E21</f>
        <v>0</v>
      </c>
      <c r="E21" s="2">
        <f>MACD!F21</f>
        <v>0</v>
      </c>
      <c r="F21" s="2">
        <f>'Moving Avg'!D21</f>
        <v>9.3017199999999995</v>
      </c>
      <c r="G21" s="2">
        <f>'Moving Avg'!F21</f>
        <v>9.536995000000001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STRONG</v>
      </c>
      <c r="L21" s="6" t="str">
        <f>OBV!H21</f>
        <v>CONFIRMED BEARISH</v>
      </c>
    </row>
    <row r="22" spans="1:12" ht="13.5" x14ac:dyDescent="0.25">
      <c r="A22" s="3">
        <f>RSI!A22</f>
        <v>42037</v>
      </c>
      <c r="B22" s="2">
        <f>RSI!B22</f>
        <v>9.4337</v>
      </c>
      <c r="C22" s="2">
        <f>RSI!I22</f>
        <v>41.621503287654996</v>
      </c>
      <c r="D22" s="2">
        <f>MACD!E22</f>
        <v>0</v>
      </c>
      <c r="E22" s="2">
        <f>MACD!F22</f>
        <v>0</v>
      </c>
      <c r="F22" s="2">
        <f>'Moving Avg'!D22</f>
        <v>9.3218599999999991</v>
      </c>
      <c r="G22" s="2">
        <f>'Moving Avg'!F22</f>
        <v>9.5239450000000012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WEAK</v>
      </c>
      <c r="L22" s="6" t="str">
        <f>OBV!H22</f>
        <v>CONFIRMED BULLISH</v>
      </c>
    </row>
    <row r="23" spans="1:12" ht="13.5" x14ac:dyDescent="0.25">
      <c r="A23" s="3">
        <f>RSI!A23</f>
        <v>42038</v>
      </c>
      <c r="B23" s="2">
        <f>RSI!B23</f>
        <v>9.2882999999999996</v>
      </c>
      <c r="C23" s="2">
        <f>RSI!I23</f>
        <v>34.423301954562916</v>
      </c>
      <c r="D23" s="2">
        <f>MACD!E23</f>
        <v>0</v>
      </c>
      <c r="E23" s="2">
        <f>MACD!F23</f>
        <v>0</v>
      </c>
      <c r="F23" s="2">
        <f>'Moving Avg'!D23</f>
        <v>9.3151600000000006</v>
      </c>
      <c r="G23" s="2">
        <f>'Moving Avg'!F23</f>
        <v>9.49803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WEAK</v>
      </c>
      <c r="L23" s="6" t="str">
        <f>OBV!H23</f>
        <v>BULLISH DIVERGENCE</v>
      </c>
    </row>
    <row r="24" spans="1:12" ht="13.5" x14ac:dyDescent="0.25">
      <c r="A24" s="3">
        <f>RSI!A24</f>
        <v>42039</v>
      </c>
      <c r="B24" s="2">
        <f>RSI!B24</f>
        <v>9.1727000000000007</v>
      </c>
      <c r="C24" s="2">
        <f>RSI!I24</f>
        <v>29.983472684851975</v>
      </c>
      <c r="D24" s="2">
        <f>MACD!E24</f>
        <v>0</v>
      </c>
      <c r="E24" s="2">
        <f>MACD!F24</f>
        <v>0</v>
      </c>
      <c r="F24" s="2">
        <f>'Moving Avg'!D24</f>
        <v>9.2927799999999987</v>
      </c>
      <c r="G24" s="2">
        <f>'Moving Avg'!F24</f>
        <v>9.4719300000000004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WEAK</v>
      </c>
      <c r="L24" s="6" t="str">
        <f>OBV!H24</f>
        <v>BULLISH DIVERGENCE</v>
      </c>
    </row>
    <row r="25" spans="1:12" ht="13.5" x14ac:dyDescent="0.25">
      <c r="A25" s="3">
        <f>RSI!A25</f>
        <v>42040</v>
      </c>
      <c r="B25" s="2">
        <f>RSI!B25</f>
        <v>9.1727000000000007</v>
      </c>
      <c r="C25" s="2">
        <f>RSI!I25</f>
        <v>29.983472684851989</v>
      </c>
      <c r="D25" s="2">
        <f>MACD!E25</f>
        <v>0</v>
      </c>
      <c r="E25" s="2">
        <f>MACD!F25</f>
        <v>0</v>
      </c>
      <c r="F25" s="2">
        <f>'Moving Avg'!D25</f>
        <v>9.2703999999999986</v>
      </c>
      <c r="G25" s="2">
        <f>'Moving Avg'!F25</f>
        <v>9.4458299999999991</v>
      </c>
      <c r="H25" s="2">
        <f>'Moving Avg'!G25</f>
        <v>0</v>
      </c>
      <c r="I25" s="2">
        <f>'Moving Avg'!H25</f>
        <v>0</v>
      </c>
      <c r="J25" s="6" t="str">
        <f>OBV!F25</f>
        <v>BULLISH</v>
      </c>
      <c r="K25" s="6" t="str">
        <f>OBV!G25</f>
        <v>WEAK</v>
      </c>
      <c r="L25" s="6" t="str">
        <f>OBV!H25</f>
        <v>BULLISH DIVERGENCE</v>
      </c>
    </row>
    <row r="26" spans="1:12" ht="13.5" x14ac:dyDescent="0.25">
      <c r="A26" s="3">
        <f>RSI!A26</f>
        <v>42041</v>
      </c>
      <c r="B26" s="2">
        <f>RSI!B26</f>
        <v>9.0981000000000005</v>
      </c>
      <c r="C26" s="2">
        <f>RSI!I26</f>
        <v>27.343950243233905</v>
      </c>
      <c r="D26" s="2">
        <f>MACD!E26</f>
        <v>0</v>
      </c>
      <c r="E26" s="2">
        <f>MACD!F26</f>
        <v>0</v>
      </c>
      <c r="F26" s="2">
        <f>'Moving Avg'!D26</f>
        <v>9.2331000000000003</v>
      </c>
      <c r="G26" s="2">
        <f>'Moving Avg'!F26</f>
        <v>9.4165599999999987</v>
      </c>
      <c r="H26" s="2">
        <f>'Moving Avg'!G26</f>
        <v>0</v>
      </c>
      <c r="I26" s="2">
        <f>'Moving Avg'!H26</f>
        <v>0</v>
      </c>
      <c r="J26" s="6" t="str">
        <f>OBV!F26</f>
        <v>BULLISH</v>
      </c>
      <c r="K26" s="6" t="str">
        <f>OBV!G26</f>
        <v>WEAK</v>
      </c>
      <c r="L26" s="6" t="str">
        <f>OBV!H26</f>
        <v>BULLISH DIVERGENCE</v>
      </c>
    </row>
    <row r="27" spans="1:12" ht="13.5" x14ac:dyDescent="0.25">
      <c r="A27" s="3">
        <f>RSI!A27</f>
        <v>42044</v>
      </c>
      <c r="B27" s="2">
        <f>RSI!B27</f>
        <v>9.1354000000000006</v>
      </c>
      <c r="C27" s="2">
        <f>RSI!I27</f>
        <v>30.63213667264796</v>
      </c>
      <c r="D27" s="2">
        <f>MACD!E27</f>
        <v>5.7037569546613653E-2</v>
      </c>
      <c r="E27" s="2">
        <f>MACD!F27</f>
        <v>0</v>
      </c>
      <c r="F27" s="2">
        <f>'Moving Avg'!D27</f>
        <v>9.1734399999999994</v>
      </c>
      <c r="G27" s="2">
        <f>'Moving Avg'!F27</f>
        <v>9.3960499999999971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WEAK</v>
      </c>
      <c r="L27" s="6" t="str">
        <f>OBV!H27</f>
        <v>CONFIRMED BEARISH</v>
      </c>
    </row>
    <row r="28" spans="1:12" ht="13.5" x14ac:dyDescent="0.25">
      <c r="A28" s="3">
        <f>RSI!A28</f>
        <v>42045</v>
      </c>
      <c r="B28" s="2">
        <f>RSI!B28</f>
        <v>9.2434999999999992</v>
      </c>
      <c r="C28" s="2">
        <f>RSI!I28</f>
        <v>39.217605247802013</v>
      </c>
      <c r="D28" s="2">
        <f>MACD!E28</f>
        <v>4.2790150343956057E-2</v>
      </c>
      <c r="E28" s="2">
        <f>MACD!F28</f>
        <v>0</v>
      </c>
      <c r="F28" s="2">
        <f>'Moving Avg'!D28</f>
        <v>9.1644800000000011</v>
      </c>
      <c r="G28" s="2">
        <f>'Moving Avg'!F28</f>
        <v>9.373859999999997</v>
      </c>
      <c r="H28" s="2">
        <f>'Moving Avg'!G28</f>
        <v>0</v>
      </c>
      <c r="I28" s="2">
        <f>'Moving Avg'!H28</f>
        <v>0</v>
      </c>
      <c r="J28" s="6" t="str">
        <f>OBV!F28</f>
        <v>BULLISH</v>
      </c>
      <c r="K28" s="6" t="str">
        <f>OBV!G28</f>
        <v>STRONG</v>
      </c>
      <c r="L28" s="6" t="str">
        <f>OBV!H28</f>
        <v>BULLISH DIVERGENCE</v>
      </c>
    </row>
    <row r="29" spans="1:12" ht="13.5" x14ac:dyDescent="0.25">
      <c r="A29" s="3">
        <f>RSI!A29</f>
        <v>42046</v>
      </c>
      <c r="B29" s="2">
        <f>RSI!B29</f>
        <v>9.2100000000000009</v>
      </c>
      <c r="C29" s="2">
        <f>RSI!I29</f>
        <v>37.661953694630867</v>
      </c>
      <c r="D29" s="2">
        <f>MACD!E29</f>
        <v>2.8790717631402174E-2</v>
      </c>
      <c r="E29" s="2">
        <f>MACD!F29</f>
        <v>0</v>
      </c>
      <c r="F29" s="2">
        <f>'Moving Avg'!D29</f>
        <v>9.1719400000000011</v>
      </c>
      <c r="G29" s="2">
        <f>'Moving Avg'!F29</f>
        <v>9.3499949999999981</v>
      </c>
      <c r="H29" s="2">
        <f>'Moving Avg'!G29</f>
        <v>0</v>
      </c>
      <c r="I29" s="2">
        <f>'Moving Avg'!H29</f>
        <v>0</v>
      </c>
      <c r="J29" s="6" t="str">
        <f>OBV!F29</f>
        <v>BULLISH</v>
      </c>
      <c r="K29" s="6" t="str">
        <f>OBV!G29</f>
        <v>WEAK</v>
      </c>
      <c r="L29" s="6" t="str">
        <f>OBV!H29</f>
        <v>CONFIRMED BULLISH</v>
      </c>
    </row>
    <row r="30" spans="1:12" ht="13.5" x14ac:dyDescent="0.25">
      <c r="A30" s="3">
        <f>RSI!A30</f>
        <v>42047</v>
      </c>
      <c r="B30" s="2">
        <f>RSI!B30</f>
        <v>9.1727000000000007</v>
      </c>
      <c r="C30" s="2">
        <f>RSI!I30</f>
        <v>35.951929828382049</v>
      </c>
      <c r="D30" s="2">
        <f>MACD!E30</f>
        <v>2.1107507185595509E-2</v>
      </c>
      <c r="E30" s="2">
        <f>MACD!F30</f>
        <v>0</v>
      </c>
      <c r="F30" s="2">
        <f>'Moving Avg'!D30</f>
        <v>9.1719399999999993</v>
      </c>
      <c r="G30" s="2">
        <f>'Moving Avg'!F30</f>
        <v>9.3244549999999986</v>
      </c>
      <c r="H30" s="2">
        <f>'Moving Avg'!G30</f>
        <v>0</v>
      </c>
      <c r="I30" s="2">
        <f>'Moving Avg'!H30</f>
        <v>0</v>
      </c>
      <c r="J30" s="6" t="str">
        <f>OBV!F30</f>
        <v>BULLISH</v>
      </c>
      <c r="K30" s="6" t="str">
        <f>OBV!G30</f>
        <v>WEAK</v>
      </c>
      <c r="L30" s="6" t="str">
        <f>OBV!H30</f>
        <v>NEUTRAL</v>
      </c>
    </row>
    <row r="31" spans="1:12" ht="13.5" x14ac:dyDescent="0.25">
      <c r="A31" s="3">
        <f>RSI!A31</f>
        <v>42048</v>
      </c>
      <c r="B31" s="2">
        <f>RSI!B31</f>
        <v>9.1727000000000007</v>
      </c>
      <c r="C31" s="2">
        <f>RSI!I31</f>
        <v>35.951929828382049</v>
      </c>
      <c r="D31" s="2">
        <f>MACD!E31</f>
        <v>1.6122570144743165E-2</v>
      </c>
      <c r="E31" s="2">
        <f>MACD!F31</f>
        <v>0</v>
      </c>
      <c r="F31" s="2">
        <f>'Moving Avg'!D31</f>
        <v>9.1868599999999994</v>
      </c>
      <c r="G31" s="2">
        <f>'Moving Avg'!F31</f>
        <v>9.3020849999999999</v>
      </c>
      <c r="H31" s="2">
        <f>'Moving Avg'!G31</f>
        <v>0</v>
      </c>
      <c r="I31" s="2">
        <f>'Moving Avg'!H31</f>
        <v>0</v>
      </c>
      <c r="J31" s="6" t="str">
        <f>OBV!F31</f>
        <v>BULLISH</v>
      </c>
      <c r="K31" s="6" t="str">
        <f>OBV!G31</f>
        <v>WEAK</v>
      </c>
      <c r="L31" s="6" t="str">
        <f>OBV!H31</f>
        <v>CONFIRMED BULLISH</v>
      </c>
    </row>
    <row r="32" spans="1:12" ht="13.5" x14ac:dyDescent="0.25">
      <c r="A32" s="3">
        <f>RSI!A32</f>
        <v>42051</v>
      </c>
      <c r="B32" s="2">
        <f>RSI!B32</f>
        <v>9.1690000000000005</v>
      </c>
      <c r="C32" s="2">
        <f>RSI!I32</f>
        <v>35.765110777983892</v>
      </c>
      <c r="D32" s="2">
        <f>MACD!E32</f>
        <v>3.652100898573174E-2</v>
      </c>
      <c r="E32" s="2">
        <f>MACD!F32</f>
        <v>0</v>
      </c>
      <c r="F32" s="2">
        <f>'Moving Avg'!D32</f>
        <v>9.1935800000000008</v>
      </c>
      <c r="G32" s="2">
        <f>'Moving Avg'!F32</f>
        <v>9.2825100000000003</v>
      </c>
      <c r="H32" s="2">
        <f>'Moving Avg'!G32</f>
        <v>0</v>
      </c>
      <c r="I32" s="2">
        <f>'Moving Avg'!H32</f>
        <v>0</v>
      </c>
      <c r="J32" s="6" t="str">
        <f>OBV!F32</f>
        <v>BULLISH</v>
      </c>
      <c r="K32" s="6" t="str">
        <f>OBV!G32</f>
        <v>STRONG</v>
      </c>
      <c r="L32" s="6" t="str">
        <f>OBV!H32</f>
        <v>CONFIRMED BULLISH</v>
      </c>
    </row>
    <row r="33" spans="1:12" ht="13.5" x14ac:dyDescent="0.25">
      <c r="A33" s="3">
        <f>RSI!A33</f>
        <v>42052</v>
      </c>
      <c r="B33" s="2">
        <f>RSI!B33</f>
        <v>9.1690000000000005</v>
      </c>
      <c r="C33" s="2">
        <f>RSI!I33</f>
        <v>35.765110777983878</v>
      </c>
      <c r="D33" s="2">
        <f>MACD!E33</f>
        <v>3.2733791451056149E-2</v>
      </c>
      <c r="E33" s="2">
        <f>MACD!F33</f>
        <v>0</v>
      </c>
      <c r="F33" s="2">
        <f>'Moving Avg'!D33</f>
        <v>9.1786799999999999</v>
      </c>
      <c r="G33" s="2">
        <f>'Moving Avg'!F33</f>
        <v>9.2636800000000008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WEAK</v>
      </c>
      <c r="L33" s="6" t="str">
        <f>OBV!H33</f>
        <v>CONFIRMED BEARISH</v>
      </c>
    </row>
    <row r="34" spans="1:12" ht="13.5" x14ac:dyDescent="0.25">
      <c r="A34" s="3">
        <f>RSI!A34</f>
        <v>42053</v>
      </c>
      <c r="B34" s="2">
        <f>RSI!B34</f>
        <v>9.2286000000000001</v>
      </c>
      <c r="C34" s="2">
        <f>RSI!I34</f>
        <v>41.449018694363545</v>
      </c>
      <c r="D34" s="2">
        <f>MACD!E34</f>
        <v>8.5536775255867781E-3</v>
      </c>
      <c r="E34" s="2">
        <f>MACD!F34</f>
        <v>0</v>
      </c>
      <c r="F34" s="2">
        <f>'Moving Avg'!D34</f>
        <v>9.1824000000000012</v>
      </c>
      <c r="G34" s="2">
        <f>'Moving Avg'!F34</f>
        <v>9.2519350000000014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STRONG</v>
      </c>
      <c r="L34" s="6" t="str">
        <f>OBV!H34</f>
        <v>CONFIRMED BULLISH</v>
      </c>
    </row>
    <row r="35" spans="1:12" ht="13.5" x14ac:dyDescent="0.25">
      <c r="A35" s="3">
        <f>RSI!A35</f>
        <v>42054</v>
      </c>
      <c r="B35" s="2">
        <f>RSI!B35</f>
        <v>9.1354000000000006</v>
      </c>
      <c r="C35" s="2">
        <f>RSI!I35</f>
        <v>36.0735183691556</v>
      </c>
      <c r="D35" s="2">
        <f>MACD!E35</f>
        <v>-4.221667316597788E-3</v>
      </c>
      <c r="E35" s="2">
        <f>MACD!F35</f>
        <v>2.660392505534305E-2</v>
      </c>
      <c r="F35" s="2">
        <f>'Moving Avg'!D35</f>
        <v>9.1749400000000012</v>
      </c>
      <c r="G35" s="2">
        <f>'Moving Avg'!F35</f>
        <v>9.236835000000001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STRONG</v>
      </c>
      <c r="L35" s="6" t="str">
        <f>OBV!H35</f>
        <v>BULLISH DIVERGENCE</v>
      </c>
    </row>
    <row r="36" spans="1:12" ht="13.5" x14ac:dyDescent="0.25">
      <c r="A36" s="3">
        <f>RSI!A36</f>
        <v>42055</v>
      </c>
      <c r="B36" s="2">
        <f>RSI!B36</f>
        <v>9.1354000000000006</v>
      </c>
      <c r="C36" s="2">
        <f>RSI!I36</f>
        <v>36.073518369155586</v>
      </c>
      <c r="D36" s="2">
        <f>MACD!E36</f>
        <v>-2.5234582309002107E-2</v>
      </c>
      <c r="E36" s="2">
        <f>MACD!F36</f>
        <v>1.6236223582474018E-2</v>
      </c>
      <c r="F36" s="2">
        <f>'Moving Avg'!D36</f>
        <v>9.1674800000000012</v>
      </c>
      <c r="G36" s="2">
        <f>'Moving Avg'!F36</f>
        <v>9.222290000000001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STRONG</v>
      </c>
      <c r="L36" s="6" t="str">
        <f>OBV!H36</f>
        <v>BULLISH DIVERGENCE</v>
      </c>
    </row>
    <row r="37" spans="1:12" ht="13.5" x14ac:dyDescent="0.25">
      <c r="A37" s="3">
        <f>RSI!A37</f>
        <v>42058</v>
      </c>
      <c r="B37" s="2">
        <f>RSI!B37</f>
        <v>9.0981000000000005</v>
      </c>
      <c r="C37" s="2">
        <f>RSI!I37</f>
        <v>34.025332776103099</v>
      </c>
      <c r="D37" s="2">
        <f>MACD!E37</f>
        <v>-3.3333765481867061E-2</v>
      </c>
      <c r="E37" s="2">
        <f>MACD!F37</f>
        <v>6.3222257696058026E-3</v>
      </c>
      <c r="F37" s="2">
        <f>'Moving Avg'!D37</f>
        <v>9.1533000000000015</v>
      </c>
      <c r="G37" s="2">
        <f>'Moving Avg'!F37</f>
        <v>9.2105450000000015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WEAK</v>
      </c>
      <c r="L37" s="6" t="str">
        <f>OBV!H37</f>
        <v>CONFIRMED BEARISH</v>
      </c>
    </row>
    <row r="38" spans="1:12" ht="13.5" x14ac:dyDescent="0.25">
      <c r="A38" s="3">
        <f>RSI!A38</f>
        <v>42059</v>
      </c>
      <c r="B38" s="2">
        <f>RSI!B38</f>
        <v>9.0869</v>
      </c>
      <c r="C38" s="2">
        <f>RSI!I38</f>
        <v>33.411887690555261</v>
      </c>
      <c r="D38" s="2">
        <f>MACD!E38</f>
        <v>-2.1413937306968833E-2</v>
      </c>
      <c r="E38" s="2">
        <f>MACD!F38</f>
        <v>7.7499315429087594E-4</v>
      </c>
      <c r="F38" s="2">
        <f>'Moving Avg'!D38</f>
        <v>9.1368800000000014</v>
      </c>
      <c r="G38" s="2">
        <f>'Moving Avg'!F38</f>
        <v>9.1988000000000021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WEAK</v>
      </c>
      <c r="L38" s="6" t="str">
        <f>OBV!H38</f>
        <v>CONFIRMED BEARISH</v>
      </c>
    </row>
    <row r="39" spans="1:12" ht="13.5" x14ac:dyDescent="0.25">
      <c r="A39" s="3">
        <f>RSI!A39</f>
        <v>42060</v>
      </c>
      <c r="B39" s="2">
        <f>RSI!B39</f>
        <v>9.1354000000000006</v>
      </c>
      <c r="C39" s="2">
        <f>RSI!I39</f>
        <v>38.576264630002676</v>
      </c>
      <c r="D39" s="2">
        <f>MACD!E39</f>
        <v>-1.8792830476982658E-2</v>
      </c>
      <c r="E39" s="2">
        <f>MACD!F39</f>
        <v>-3.1385715719638311E-3</v>
      </c>
      <c r="F39" s="2">
        <f>'Moving Avg'!D39</f>
        <v>9.1182400000000001</v>
      </c>
      <c r="G39" s="2">
        <f>'Moving Avg'!F39</f>
        <v>9.1913400000000003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WEAK</v>
      </c>
      <c r="L39" s="6" t="str">
        <f>OBV!H39</f>
        <v>CONFIRMED BEARISH</v>
      </c>
    </row>
    <row r="40" spans="1:12" ht="13.5" x14ac:dyDescent="0.25">
      <c r="A40" s="3">
        <f>RSI!A40</f>
        <v>42061</v>
      </c>
      <c r="B40" s="2">
        <f>RSI!B40</f>
        <v>9.0981000000000005</v>
      </c>
      <c r="C40" s="2">
        <f>RSI!I40</f>
        <v>36.247875495980104</v>
      </c>
      <c r="D40" s="2">
        <f>MACD!E40</f>
        <v>-1.8650449564862726E-2</v>
      </c>
      <c r="E40" s="2">
        <f>MACD!F40</f>
        <v>-6.2409471705436106E-3</v>
      </c>
      <c r="F40" s="2">
        <f>'Moving Avg'!D40</f>
        <v>9.1107800000000001</v>
      </c>
      <c r="G40" s="2">
        <f>'Moving Avg'!F40</f>
        <v>9.182014999999998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WEAK</v>
      </c>
      <c r="L40" s="6" t="str">
        <f>OBV!H40</f>
        <v>CONFIRMED BEARISH</v>
      </c>
    </row>
    <row r="41" spans="1:12" ht="13.5" x14ac:dyDescent="0.25">
      <c r="A41" s="3">
        <f>RSI!A41</f>
        <v>42062</v>
      </c>
      <c r="B41" s="2">
        <f>RSI!B41</f>
        <v>9.0236000000000001</v>
      </c>
      <c r="C41" s="2">
        <f>RSI!I41</f>
        <v>32.082656525550775</v>
      </c>
      <c r="D41" s="2">
        <f>MACD!E41</f>
        <v>-1.1957695863744178E-2</v>
      </c>
      <c r="E41" s="2">
        <f>MACD!F41</f>
        <v>-7.3842969091837251E-3</v>
      </c>
      <c r="F41" s="2">
        <f>'Moving Avg'!D41</f>
        <v>9.0884200000000011</v>
      </c>
      <c r="G41" s="2">
        <f>'Moving Avg'!F41</f>
        <v>9.168965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WEAK</v>
      </c>
      <c r="L41" s="6" t="str">
        <f>OBV!H41</f>
        <v>CONFIRMED BEARISH</v>
      </c>
    </row>
    <row r="42" spans="1:12" ht="13.5" x14ac:dyDescent="0.25">
      <c r="A42" s="3">
        <f>RSI!A42</f>
        <v>42065</v>
      </c>
      <c r="B42" s="2">
        <f>RSI!B42</f>
        <v>8.9489999999999998</v>
      </c>
      <c r="C42" s="2">
        <f>RSI!I42</f>
        <v>28.545457286142792</v>
      </c>
      <c r="D42" s="2">
        <f>MACD!E42</f>
        <v>7.8025080023635951E-5</v>
      </c>
      <c r="E42" s="2">
        <f>MACD!F42</f>
        <v>-5.8918325113422529E-3</v>
      </c>
      <c r="F42" s="2">
        <f>'Moving Avg'!D42</f>
        <v>9.0586000000000002</v>
      </c>
      <c r="G42" s="2">
        <f>'Moving Avg'!F42</f>
        <v>9.1447299999999991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WEAK</v>
      </c>
      <c r="L42" s="6" t="str">
        <f>OBV!H42</f>
        <v>CONFIRMED BEARISH</v>
      </c>
    </row>
    <row r="43" spans="1:12" ht="13.5" x14ac:dyDescent="0.25">
      <c r="A43" s="3">
        <f>RSI!A43</f>
        <v>42066</v>
      </c>
      <c r="B43" s="2">
        <f>RSI!B43</f>
        <v>8.9451999999999998</v>
      </c>
      <c r="C43" s="2">
        <f>RSI!I43</f>
        <v>28.373849529119283</v>
      </c>
      <c r="D43" s="2">
        <f>MACD!E43</f>
        <v>1.229543579004222E-2</v>
      </c>
      <c r="E43" s="2">
        <f>MACD!F43</f>
        <v>-2.2543788510653588E-3</v>
      </c>
      <c r="F43" s="2">
        <f>'Moving Avg'!D43</f>
        <v>9.0302600000000002</v>
      </c>
      <c r="G43" s="2">
        <f>'Moving Avg'!F43</f>
        <v>9.1275749999999984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WEAK</v>
      </c>
      <c r="L43" s="6" t="str">
        <f>OBV!H43</f>
        <v>CONFIRMED BEARISH</v>
      </c>
    </row>
    <row r="44" spans="1:12" ht="13.5" x14ac:dyDescent="0.25">
      <c r="A44" s="3">
        <f>RSI!A44</f>
        <v>42067</v>
      </c>
      <c r="B44" s="2">
        <f>RSI!B44</f>
        <v>8.9341000000000008</v>
      </c>
      <c r="C44" s="2">
        <f>RSI!I44</f>
        <v>27.847219268578172</v>
      </c>
      <c r="D44" s="2">
        <f>MACD!E44</f>
        <v>3.4269242633616415E-2</v>
      </c>
      <c r="E44" s="2">
        <f>MACD!F44</f>
        <v>5.0503454458709959E-3</v>
      </c>
      <c r="F44" s="2">
        <f>'Moving Avg'!D44</f>
        <v>8.99</v>
      </c>
      <c r="G44" s="2">
        <f>'Moving Avg'!F44</f>
        <v>9.1156450000000007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WEAK</v>
      </c>
      <c r="L44" s="6" t="str">
        <f>OBV!H44</f>
        <v>CONFIRMED BEARISH</v>
      </c>
    </row>
    <row r="45" spans="1:12" ht="13.5" x14ac:dyDescent="0.25">
      <c r="A45" s="3">
        <f>RSI!A45</f>
        <v>42068</v>
      </c>
      <c r="B45" s="2">
        <f>RSI!B45</f>
        <v>8.9116999999999997</v>
      </c>
      <c r="C45" s="2">
        <f>RSI!I45</f>
        <v>26.767513785148182</v>
      </c>
      <c r="D45" s="2">
        <f>MACD!E45</f>
        <v>4.1771578563668754E-2</v>
      </c>
      <c r="E45" s="2">
        <f>MACD!F45</f>
        <v>1.2394592069430548E-2</v>
      </c>
      <c r="F45" s="2">
        <f>'Moving Avg'!D45</f>
        <v>8.9527199999999993</v>
      </c>
      <c r="G45" s="2">
        <f>'Moving Avg'!F45</f>
        <v>9.1025949999999991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WEAK</v>
      </c>
      <c r="L45" s="6" t="str">
        <f>OBV!H45</f>
        <v>CONFIRMED BEARISH</v>
      </c>
    </row>
    <row r="46" spans="1:12" ht="13.5" x14ac:dyDescent="0.25">
      <c r="A46" s="3">
        <f>RSI!A46</f>
        <v>42069</v>
      </c>
      <c r="B46" s="2">
        <f>RSI!B46</f>
        <v>8.8930000000000007</v>
      </c>
      <c r="C46" s="2">
        <f>RSI!I46</f>
        <v>25.865882355785189</v>
      </c>
      <c r="D46" s="2">
        <f>MACD!E46</f>
        <v>5.1107920633494786E-2</v>
      </c>
      <c r="E46" s="2">
        <f>MACD!F46</f>
        <v>2.0137257782243394E-2</v>
      </c>
      <c r="F46" s="2">
        <f>'Moving Avg'!D46</f>
        <v>8.9265999999999988</v>
      </c>
      <c r="G46" s="2">
        <f>'Moving Avg'!F46</f>
        <v>9.0923400000000001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CONFIRMED BEARISH</v>
      </c>
    </row>
    <row r="47" spans="1:12" ht="13.5" x14ac:dyDescent="0.25">
      <c r="A47" s="3">
        <f>RSI!A47</f>
        <v>42072</v>
      </c>
      <c r="B47" s="2">
        <f>RSI!B47</f>
        <v>8.8930000000000007</v>
      </c>
      <c r="C47" s="2">
        <f>RSI!I47</f>
        <v>25.865882355785175</v>
      </c>
      <c r="D47" s="2">
        <f>MACD!E47</f>
        <v>5.4864223729415684E-2</v>
      </c>
      <c r="E47" s="2">
        <f>MACD!F47</f>
        <v>2.7082650971677856E-2</v>
      </c>
      <c r="F47" s="2">
        <f>'Moving Avg'!D47</f>
        <v>8.9154</v>
      </c>
      <c r="G47" s="2">
        <f>'Moving Avg'!F47</f>
        <v>9.0802200000000006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STRONG</v>
      </c>
      <c r="L47" s="6" t="str">
        <f>OBV!H47</f>
        <v>CONFIRMED BEARISH</v>
      </c>
    </row>
    <row r="48" spans="1:12" ht="13.5" x14ac:dyDescent="0.25">
      <c r="A48" s="3">
        <f>RSI!A48</f>
        <v>42073</v>
      </c>
      <c r="B48" s="2">
        <f>RSI!B48</f>
        <v>8.8370999999999995</v>
      </c>
      <c r="C48" s="2">
        <f>RSI!I48</f>
        <v>23.161170086869603</v>
      </c>
      <c r="D48" s="2">
        <f>MACD!E48</f>
        <v>6.1936948676597936E-2</v>
      </c>
      <c r="E48" s="2">
        <f>MACD!F48</f>
        <v>3.4053510512661873E-2</v>
      </c>
      <c r="F48" s="2">
        <f>'Moving Avg'!D48</f>
        <v>8.8937799999999996</v>
      </c>
      <c r="G48" s="2">
        <f>'Moving Avg'!F48</f>
        <v>9.0599000000000007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STRONG</v>
      </c>
      <c r="L48" s="6" t="str">
        <f>OBV!H48</f>
        <v>CONFIRMED BEARISH</v>
      </c>
    </row>
    <row r="49" spans="1:12" ht="13.5" x14ac:dyDescent="0.25">
      <c r="A49" s="3">
        <f>RSI!A49</f>
        <v>42074</v>
      </c>
      <c r="B49" s="2">
        <f>RSI!B49</f>
        <v>8.8370999999999995</v>
      </c>
      <c r="C49" s="2">
        <f>RSI!I49</f>
        <v>23.161170086869603</v>
      </c>
      <c r="D49" s="2">
        <f>MACD!E49</f>
        <v>7.708068533121093E-2</v>
      </c>
      <c r="E49" s="2">
        <f>MACD!F49</f>
        <v>4.2658945476371689E-2</v>
      </c>
      <c r="F49" s="2">
        <f>'Moving Avg'!D49</f>
        <v>8.8743800000000004</v>
      </c>
      <c r="G49" s="2">
        <f>'Moving Avg'!F49</f>
        <v>9.0412550000000014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STRONG</v>
      </c>
      <c r="L49" s="6" t="str">
        <f>OBV!H49</f>
        <v>CONFIRMED BEARISH</v>
      </c>
    </row>
    <row r="50" spans="1:12" ht="13.5" x14ac:dyDescent="0.25">
      <c r="A50" s="3">
        <f>RSI!A50</f>
        <v>42075</v>
      </c>
      <c r="B50" s="2">
        <f>RSI!B50</f>
        <v>8.8185000000000002</v>
      </c>
      <c r="C50" s="2">
        <f>RSI!I50</f>
        <v>22.262822312449146</v>
      </c>
      <c r="D50" s="2">
        <f>MACD!E50</f>
        <v>8.7105770341734612E-2</v>
      </c>
      <c r="E50" s="2">
        <f>MACD!F50</f>
        <v>5.1548310449444273E-2</v>
      </c>
      <c r="F50" s="2">
        <f>'Moving Avg'!D50</f>
        <v>8.8557400000000008</v>
      </c>
      <c r="G50" s="2">
        <f>'Moving Avg'!F50</f>
        <v>9.0235450000000004</v>
      </c>
      <c r="H50" s="2">
        <f>'Moving Avg'!G50</f>
        <v>9.2681204081632664</v>
      </c>
      <c r="I50" s="2">
        <f>'Moving Avg'!H50</f>
        <v>0</v>
      </c>
      <c r="J50" s="6" t="str">
        <f>OBV!F50</f>
        <v>BEARISH</v>
      </c>
      <c r="K50" s="6" t="str">
        <f>OBV!G50</f>
        <v>STRONG</v>
      </c>
      <c r="L50" s="6" t="str">
        <f>OBV!H50</f>
        <v>CONFIRMED BEARISH</v>
      </c>
    </row>
    <row r="51" spans="1:12" ht="13.5" x14ac:dyDescent="0.25">
      <c r="A51" s="3">
        <f>RSI!A51</f>
        <v>42076</v>
      </c>
      <c r="B51" s="2">
        <f>RSI!B51</f>
        <v>8.7624999999999993</v>
      </c>
      <c r="C51" s="2">
        <f>RSI!I51</f>
        <v>19.775809430179592</v>
      </c>
      <c r="D51" s="2">
        <f>MACD!E51</f>
        <v>8.9840457796226403E-2</v>
      </c>
      <c r="E51" s="2">
        <f>MACD!F51</f>
        <v>5.9206739918800703E-2</v>
      </c>
      <c r="F51" s="2">
        <f>'Moving Avg'!D51</f>
        <v>8.8296400000000013</v>
      </c>
      <c r="G51" s="2">
        <f>'Moving Avg'!F51</f>
        <v>9.0030350000000006</v>
      </c>
      <c r="H51" s="2">
        <f>'Moving Avg'!G51</f>
        <v>9.2580080000000002</v>
      </c>
      <c r="I51" s="2">
        <f>'Moving Avg'!H51</f>
        <v>0</v>
      </c>
      <c r="J51" s="6" t="str">
        <f>OBV!F51</f>
        <v>BEARISH</v>
      </c>
      <c r="K51" s="6" t="str">
        <f>OBV!G51</f>
        <v>STRONG</v>
      </c>
      <c r="L51" s="6" t="str">
        <f>OBV!H51</f>
        <v>CONFIRMED BEARISH</v>
      </c>
    </row>
    <row r="52" spans="1:12" ht="13.5" x14ac:dyDescent="0.25">
      <c r="A52" s="3">
        <f>RSI!A52</f>
        <v>42079</v>
      </c>
      <c r="B52" s="2">
        <f>RSI!B52</f>
        <v>8.7997999999999994</v>
      </c>
      <c r="C52" s="2">
        <f>RSI!I52</f>
        <v>25.727385830184346</v>
      </c>
      <c r="D52" s="2">
        <f>MACD!E52</f>
        <v>7.969480884693958E-2</v>
      </c>
      <c r="E52" s="2">
        <f>MACD!F52</f>
        <v>6.3304353704428482E-2</v>
      </c>
      <c r="F52" s="2">
        <f>'Moving Avg'!D52</f>
        <v>8.8109999999999999</v>
      </c>
      <c r="G52" s="2">
        <f>'Moving Avg'!F52</f>
        <v>8.9845749999999995</v>
      </c>
      <c r="H52" s="2">
        <f>'Moving Avg'!G52</f>
        <v>9.2401100000000014</v>
      </c>
      <c r="I52" s="2">
        <f>'Moving Avg'!H52</f>
        <v>0</v>
      </c>
      <c r="J52" s="6" t="str">
        <f>OBV!F52</f>
        <v>BEARISH</v>
      </c>
      <c r="K52" s="6" t="str">
        <f>OBV!G52</f>
        <v>STRONG</v>
      </c>
      <c r="L52" s="6" t="str">
        <f>OBV!H52</f>
        <v>CONFIRMED BEARISH</v>
      </c>
    </row>
    <row r="53" spans="1:12" ht="13.5" x14ac:dyDescent="0.25">
      <c r="A53" s="3">
        <f>RSI!A53</f>
        <v>42080</v>
      </c>
      <c r="B53" s="2">
        <f>RSI!B53</f>
        <v>8.7624999999999993</v>
      </c>
      <c r="C53" s="2">
        <f>RSI!I53</f>
        <v>23.824003242871044</v>
      </c>
      <c r="D53" s="2">
        <f>MACD!E53</f>
        <v>7.4716368116336085E-2</v>
      </c>
      <c r="E53" s="2">
        <f>MACD!F53</f>
        <v>6.5586756586810013E-2</v>
      </c>
      <c r="F53" s="2">
        <f>'Moving Avg'!D53</f>
        <v>8.7960799999999999</v>
      </c>
      <c r="G53" s="2">
        <f>'Moving Avg'!F53</f>
        <v>8.9642499999999981</v>
      </c>
      <c r="H53" s="2">
        <f>'Moving Avg'!G53</f>
        <v>9.2192280000000011</v>
      </c>
      <c r="I53" s="2">
        <f>'Moving Avg'!H53</f>
        <v>0</v>
      </c>
      <c r="J53" s="6" t="str">
        <f>OBV!F53</f>
        <v>BEARISH</v>
      </c>
      <c r="K53" s="6" t="str">
        <f>OBV!G53</f>
        <v>STRONG</v>
      </c>
      <c r="L53" s="6" t="str">
        <f>OBV!H53</f>
        <v>CONFIRMED BEARISH</v>
      </c>
    </row>
    <row r="54" spans="1:12" ht="13.5" x14ac:dyDescent="0.25">
      <c r="A54" s="3">
        <f>RSI!A54</f>
        <v>42081</v>
      </c>
      <c r="B54" s="2">
        <f>RSI!B54</f>
        <v>8.5798000000000005</v>
      </c>
      <c r="C54" s="2">
        <f>RSI!I54</f>
        <v>17.136467315369401</v>
      </c>
      <c r="D54" s="2">
        <f>MACD!E54</f>
        <v>8.3872104089611099E-2</v>
      </c>
      <c r="E54" s="2">
        <f>MACD!F54</f>
        <v>6.924382608737023E-2</v>
      </c>
      <c r="F54" s="2">
        <f>'Moving Avg'!D54</f>
        <v>8.7446199999999994</v>
      </c>
      <c r="G54" s="2">
        <f>'Moving Avg'!F54</f>
        <v>8.9318099999999987</v>
      </c>
      <c r="H54" s="2">
        <f>'Moving Avg'!G54</f>
        <v>9.19693</v>
      </c>
      <c r="I54" s="2">
        <f>'Moving Avg'!H54</f>
        <v>0</v>
      </c>
      <c r="J54" s="6" t="str">
        <f>OBV!F54</f>
        <v>BEARISH</v>
      </c>
      <c r="K54" s="6" t="str">
        <f>OBV!G54</f>
        <v>STRONG</v>
      </c>
      <c r="L54" s="6" t="str">
        <f>OBV!H54</f>
        <v>CONFIRMED BEARISH</v>
      </c>
    </row>
    <row r="55" spans="1:12" ht="13.5" x14ac:dyDescent="0.25">
      <c r="A55" s="3">
        <f>RSI!A55</f>
        <v>42082</v>
      </c>
      <c r="B55" s="2">
        <f>RSI!B55</f>
        <v>8.7997999999999994</v>
      </c>
      <c r="C55" s="2">
        <f>RSI!I55</f>
        <v>39.250312086120722</v>
      </c>
      <c r="D55" s="2">
        <f>MACD!E55</f>
        <v>7.4384750745712935E-2</v>
      </c>
      <c r="E55" s="2">
        <f>MACD!F55</f>
        <v>7.0272011019038766E-2</v>
      </c>
      <c r="F55" s="2">
        <f>'Moving Avg'!D55</f>
        <v>8.7408800000000006</v>
      </c>
      <c r="G55" s="2">
        <f>'Moving Avg'!F55</f>
        <v>8.915029999999998</v>
      </c>
      <c r="H55" s="2">
        <f>'Moving Avg'!G55</f>
        <v>9.1790319999999994</v>
      </c>
      <c r="I55" s="2">
        <f>'Moving Avg'!H55</f>
        <v>0</v>
      </c>
      <c r="J55" s="6" t="str">
        <f>OBV!F55</f>
        <v>BEARISH</v>
      </c>
      <c r="K55" s="6" t="str">
        <f>OBV!G55</f>
        <v>STRONG</v>
      </c>
      <c r="L55" s="6" t="str">
        <f>OBV!H55</f>
        <v>CONFIRMED BEARISH</v>
      </c>
    </row>
    <row r="56" spans="1:12" ht="13.5" x14ac:dyDescent="0.25">
      <c r="A56" s="3">
        <f>RSI!A56</f>
        <v>42086</v>
      </c>
      <c r="B56" s="2">
        <f>RSI!B56</f>
        <v>8.6805000000000003</v>
      </c>
      <c r="C56" s="2">
        <f>RSI!I56</f>
        <v>33.958000885660311</v>
      </c>
      <c r="D56" s="2">
        <f>MACD!E56</f>
        <v>7.333927731963108E-2</v>
      </c>
      <c r="E56" s="2">
        <f>MACD!F56</f>
        <v>7.0885464279157234E-2</v>
      </c>
      <c r="F56" s="2">
        <f>'Moving Avg'!D56</f>
        <v>8.7244799999999998</v>
      </c>
      <c r="G56" s="2">
        <f>'Moving Avg'!F56</f>
        <v>8.8922849999999976</v>
      </c>
      <c r="H56" s="2">
        <f>'Moving Avg'!G56</f>
        <v>9.1589720000000003</v>
      </c>
      <c r="I56" s="2">
        <f>'Moving Avg'!H56</f>
        <v>0</v>
      </c>
      <c r="J56" s="6" t="str">
        <f>OBV!F56</f>
        <v>BEARISH</v>
      </c>
      <c r="K56" s="6" t="str">
        <f>OBV!G56</f>
        <v>STRONG</v>
      </c>
      <c r="L56" s="6" t="str">
        <f>OBV!H56</f>
        <v>CONFIRMED BEARISH</v>
      </c>
    </row>
    <row r="57" spans="1:12" ht="13.5" x14ac:dyDescent="0.25">
      <c r="A57" s="3">
        <f>RSI!A57</f>
        <v>42087</v>
      </c>
      <c r="B57" s="2">
        <f>RSI!B57</f>
        <v>8.7812000000000001</v>
      </c>
      <c r="C57" s="2">
        <f>RSI!I57</f>
        <v>41.168804141846856</v>
      </c>
      <c r="D57" s="2">
        <f>MACD!E57</f>
        <v>6.6646792130311994E-2</v>
      </c>
      <c r="E57" s="2">
        <f>MACD!F57</f>
        <v>7.0037729849388192E-2</v>
      </c>
      <c r="F57" s="2">
        <f>'Moving Avg'!D57</f>
        <v>8.7207600000000003</v>
      </c>
      <c r="G57" s="2">
        <f>'Moving Avg'!F57</f>
        <v>8.8764399999999988</v>
      </c>
      <c r="H57" s="2">
        <f>'Moving Avg'!G57</f>
        <v>9.1436840000000004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CONFIRMED BEARISH</v>
      </c>
    </row>
    <row r="58" spans="1:12" ht="13.5" x14ac:dyDescent="0.25">
      <c r="A58" s="3">
        <f>RSI!A58</f>
        <v>42088</v>
      </c>
      <c r="B58" s="2">
        <f>RSI!B58</f>
        <v>8.9116999999999997</v>
      </c>
      <c r="C58" s="2">
        <f>RSI!I58</f>
        <v>48.948112137314872</v>
      </c>
      <c r="D58" s="2">
        <f>MACD!E58</f>
        <v>4.3651291857992547E-2</v>
      </c>
      <c r="E58" s="2">
        <f>MACD!F58</f>
        <v>6.4760442251109065E-2</v>
      </c>
      <c r="F58" s="2">
        <f>'Moving Avg'!D58</f>
        <v>8.7506000000000004</v>
      </c>
      <c r="G58" s="2">
        <f>'Moving Avg'!F58</f>
        <v>8.8676800000000018</v>
      </c>
      <c r="H58" s="2">
        <f>'Moving Avg'!G58</f>
        <v>9.1281719999999993</v>
      </c>
      <c r="I58" s="2">
        <f>'Moving Avg'!H58</f>
        <v>0</v>
      </c>
      <c r="J58" s="6" t="str">
        <f>OBV!F58</f>
        <v>BEARISH</v>
      </c>
      <c r="K58" s="6" t="str">
        <f>OBV!G58</f>
        <v>STRONG</v>
      </c>
      <c r="L58" s="6" t="str">
        <f>OBV!H58</f>
        <v>BEARISH DIVERGENCE</v>
      </c>
    </row>
    <row r="59" spans="1:12" ht="13.5" x14ac:dyDescent="0.25">
      <c r="A59" s="3">
        <f>RSI!A59</f>
        <v>42089</v>
      </c>
      <c r="B59" s="2">
        <f>RSI!B59</f>
        <v>8.8743999999999996</v>
      </c>
      <c r="C59" s="2">
        <f>RSI!I59</f>
        <v>47.033742360230278</v>
      </c>
      <c r="D59" s="2">
        <f>MACD!E59</f>
        <v>2.705024415907431E-2</v>
      </c>
      <c r="E59" s="2">
        <f>MACD!F59</f>
        <v>5.7218402632702114E-2</v>
      </c>
      <c r="F59" s="2">
        <f>'Moving Avg'!D59</f>
        <v>8.8095199999999991</v>
      </c>
      <c r="G59" s="2">
        <f>'Moving Avg'!F59</f>
        <v>8.854630000000002</v>
      </c>
      <c r="H59" s="2">
        <f>'Moving Avg'!G59</f>
        <v>9.1119139999999987</v>
      </c>
      <c r="I59" s="2">
        <f>'Moving Avg'!H59</f>
        <v>0</v>
      </c>
      <c r="J59" s="6" t="str">
        <f>OBV!F59</f>
        <v>BEARISH</v>
      </c>
      <c r="K59" s="6" t="str">
        <f>OBV!G59</f>
        <v>STRONG</v>
      </c>
      <c r="L59" s="6" t="str">
        <f>OBV!H59</f>
        <v>BEARISH DIVERGENCE</v>
      </c>
    </row>
    <row r="60" spans="1:12" ht="13.5" x14ac:dyDescent="0.25">
      <c r="A60" s="3">
        <f>RSI!A60</f>
        <v>42090</v>
      </c>
      <c r="B60" s="2">
        <f>RSI!B60</f>
        <v>8.8743999999999996</v>
      </c>
      <c r="C60" s="2">
        <f>RSI!I60</f>
        <v>47.033742360230278</v>
      </c>
      <c r="D60" s="2">
        <f>MACD!E60</f>
        <v>1.0448850729334325E-2</v>
      </c>
      <c r="E60" s="2">
        <f>MACD!F60</f>
        <v>4.7864492252028559E-2</v>
      </c>
      <c r="F60" s="2">
        <f>'Moving Avg'!D60</f>
        <v>8.8244399999999992</v>
      </c>
      <c r="G60" s="2">
        <f>'Moving Avg'!F60</f>
        <v>8.8434450000000009</v>
      </c>
      <c r="H60" s="2">
        <f>'Moving Avg'!G60</f>
        <v>9.0957319999999999</v>
      </c>
      <c r="I60" s="2">
        <f>'Moving Avg'!H60</f>
        <v>0</v>
      </c>
      <c r="J60" s="6" t="str">
        <f>OBV!F60</f>
        <v>BEARISH</v>
      </c>
      <c r="K60" s="6" t="str">
        <f>OBV!G60</f>
        <v>STRONG</v>
      </c>
      <c r="L60" s="6" t="str">
        <f>OBV!H60</f>
        <v>BEARISH DIVERGENCE</v>
      </c>
    </row>
    <row r="61" spans="1:12" ht="13.5" x14ac:dyDescent="0.25">
      <c r="A61" s="3">
        <f>RSI!A61</f>
        <v>42093</v>
      </c>
      <c r="B61" s="2">
        <f>RSI!B61</f>
        <v>8.8370999999999995</v>
      </c>
      <c r="C61" s="2">
        <f>RSI!I61</f>
        <v>44.992927978421065</v>
      </c>
      <c r="D61" s="2">
        <f>MACD!E61</f>
        <v>-9.1664729062657102E-3</v>
      </c>
      <c r="E61" s="2">
        <f>MACD!F61</f>
        <v>3.6458299220369708E-2</v>
      </c>
      <c r="F61" s="2">
        <f>'Moving Avg'!D61</f>
        <v>8.8557600000000001</v>
      </c>
      <c r="G61" s="2">
        <f>'Moving Avg'!F61</f>
        <v>8.8341200000000022</v>
      </c>
      <c r="H61" s="2">
        <f>'Moving Avg'!G61</f>
        <v>9.0800719999999995</v>
      </c>
      <c r="I61" s="2">
        <f>'Moving Avg'!H61</f>
        <v>0</v>
      </c>
      <c r="J61" s="6" t="str">
        <f>OBV!F61</f>
        <v>BEARISH</v>
      </c>
      <c r="K61" s="6" t="str">
        <f>OBV!G61</f>
        <v>NEUTRAL</v>
      </c>
      <c r="L61" s="6" t="str">
        <f>OBV!H61</f>
        <v>BEARISH DIVERGENCE</v>
      </c>
    </row>
    <row r="62" spans="1:12" ht="13.5" x14ac:dyDescent="0.25">
      <c r="A62" s="3">
        <f>RSI!A62</f>
        <v>42094</v>
      </c>
      <c r="B62" s="2">
        <f>RSI!B62</f>
        <v>8.8743999999999996</v>
      </c>
      <c r="C62" s="2">
        <f>RSI!I62</f>
        <v>47.448559927605508</v>
      </c>
      <c r="D62" s="2">
        <f>MACD!E62</f>
        <v>-2.2304786604742333E-2</v>
      </c>
      <c r="E62" s="2">
        <f>MACD!F62</f>
        <v>2.4705682055347299E-2</v>
      </c>
      <c r="F62" s="2">
        <f>'Moving Avg'!D62</f>
        <v>8.8743999999999996</v>
      </c>
      <c r="G62" s="2">
        <f>'Moving Avg'!F62</f>
        <v>8.8303900000000013</v>
      </c>
      <c r="H62" s="2">
        <f>'Moving Avg'!G62</f>
        <v>9.0663499999999981</v>
      </c>
      <c r="I62" s="2">
        <f>'Moving Avg'!H62</f>
        <v>0</v>
      </c>
      <c r="J62" s="6" t="str">
        <f>OBV!F62</f>
        <v>BULLISH</v>
      </c>
      <c r="K62" s="6" t="str">
        <f>OBV!G62</f>
        <v>WEAK</v>
      </c>
      <c r="L62" s="6" t="str">
        <f>OBV!H62</f>
        <v>CONFIRMED BULLISH</v>
      </c>
    </row>
    <row r="63" spans="1:12" ht="13.5" x14ac:dyDescent="0.25">
      <c r="A63" s="3">
        <f>RSI!A63</f>
        <v>42095</v>
      </c>
      <c r="B63" s="2">
        <f>RSI!B63</f>
        <v>8.7997999999999994</v>
      </c>
      <c r="C63" s="2">
        <f>RSI!I63</f>
        <v>43.286468802986619</v>
      </c>
      <c r="D63" s="2">
        <f>MACD!E63</f>
        <v>-3.3406829683549688E-2</v>
      </c>
      <c r="E63" s="2">
        <f>MACD!F63</f>
        <v>1.3083179707567904E-2</v>
      </c>
      <c r="F63" s="2">
        <f>'Moving Avg'!D63</f>
        <v>8.8520199999999996</v>
      </c>
      <c r="G63" s="2">
        <f>'Moving Avg'!F63</f>
        <v>8.8231200000000012</v>
      </c>
      <c r="H63" s="2">
        <f>'Moving Avg'!G63</f>
        <v>9.0514340000000004</v>
      </c>
      <c r="I63" s="2">
        <f>'Moving Avg'!H63</f>
        <v>0</v>
      </c>
      <c r="J63" s="6" t="str">
        <f>OBV!F63</f>
        <v>BEARISH</v>
      </c>
      <c r="K63" s="6" t="str">
        <f>OBV!G63</f>
        <v>STRONG</v>
      </c>
      <c r="L63" s="6" t="str">
        <f>OBV!H63</f>
        <v>CONFIRMED BEARISH</v>
      </c>
    </row>
    <row r="64" spans="1:12" ht="13.5" x14ac:dyDescent="0.25">
      <c r="A64" s="3">
        <f>RSI!A64</f>
        <v>42096</v>
      </c>
      <c r="B64" s="2">
        <f>RSI!B64</f>
        <v>8.8370999999999995</v>
      </c>
      <c r="C64" s="2">
        <f>RSI!I64</f>
        <v>45.844387341066671</v>
      </c>
      <c r="D64" s="2">
        <f>MACD!E64</f>
        <v>-7.3020033466850265E-2</v>
      </c>
      <c r="E64" s="2">
        <f>MACD!F64</f>
        <v>-4.1374629273157291E-3</v>
      </c>
      <c r="F64" s="2">
        <f>'Moving Avg'!D64</f>
        <v>8.8445599999999995</v>
      </c>
      <c r="G64" s="2">
        <f>'Moving Avg'!F64</f>
        <v>8.8182700000000018</v>
      </c>
      <c r="H64" s="2">
        <f>'Moving Avg'!G64</f>
        <v>9.038905999999999</v>
      </c>
      <c r="I64" s="2">
        <f>'Moving Avg'!H64</f>
        <v>0</v>
      </c>
      <c r="J64" s="6" t="str">
        <f>OBV!F64</f>
        <v>BULLISH</v>
      </c>
      <c r="K64" s="6" t="str">
        <f>OBV!G64</f>
        <v>NEUTRAL</v>
      </c>
      <c r="L64" s="6" t="str">
        <f>OBV!H64</f>
        <v>BULLISH DIVERGENCE</v>
      </c>
    </row>
    <row r="65" spans="1:12" ht="13.5" x14ac:dyDescent="0.25">
      <c r="A65" s="3">
        <f>RSI!A65</f>
        <v>42097</v>
      </c>
      <c r="B65" s="2">
        <f>RSI!B65</f>
        <v>8.8370999999999995</v>
      </c>
      <c r="C65" s="2">
        <f>RSI!I65</f>
        <v>45.844387341066671</v>
      </c>
      <c r="D65" s="2">
        <f>MACD!E65</f>
        <v>-7.2309922089472067E-2</v>
      </c>
      <c r="E65" s="2">
        <f>MACD!F65</f>
        <v>-1.7771954759746997E-2</v>
      </c>
      <c r="F65" s="2">
        <f>'Moving Avg'!D65</f>
        <v>8.8370999999999995</v>
      </c>
      <c r="G65" s="2">
        <f>'Moving Avg'!F65</f>
        <v>8.8145399999999992</v>
      </c>
      <c r="H65" s="2">
        <f>'Moving Avg'!G65</f>
        <v>9.0268999999999995</v>
      </c>
      <c r="I65" s="2">
        <f>'Moving Avg'!H65</f>
        <v>0</v>
      </c>
      <c r="J65" s="6" t="str">
        <f>OBV!F65</f>
        <v>BULLISH</v>
      </c>
      <c r="K65" s="6" t="str">
        <f>OBV!G65</f>
        <v>NEUTRAL</v>
      </c>
      <c r="L65" s="6" t="str">
        <f>OBV!H65</f>
        <v>BULLISH DIVERGENCE</v>
      </c>
    </row>
    <row r="66" spans="1:12" ht="13.5" x14ac:dyDescent="0.25">
      <c r="A66" s="3">
        <f>RSI!A66</f>
        <v>42100</v>
      </c>
      <c r="B66" s="2">
        <f>RSI!B66</f>
        <v>8.6880000000000006</v>
      </c>
      <c r="C66" s="2">
        <f>RSI!I66</f>
        <v>37.916364564013413</v>
      </c>
      <c r="D66" s="2">
        <f>MACD!E66</f>
        <v>-7.8663995260022546E-2</v>
      </c>
      <c r="E66" s="2">
        <f>MACD!F66</f>
        <v>-2.9950362859802109E-2</v>
      </c>
      <c r="F66" s="2">
        <f>'Moving Avg'!D66</f>
        <v>8.8072800000000004</v>
      </c>
      <c r="G66" s="2">
        <f>'Moving Avg'!F66</f>
        <v>8.8042899999999982</v>
      </c>
      <c r="H66" s="2">
        <f>'Moving Avg'!G66</f>
        <v>9.0121339999999996</v>
      </c>
      <c r="I66" s="2">
        <f>'Moving Avg'!H66</f>
        <v>0</v>
      </c>
      <c r="J66" s="6" t="str">
        <f>OBV!F66</f>
        <v>BEARISH</v>
      </c>
      <c r="K66" s="6" t="str">
        <f>OBV!G66</f>
        <v>STRONG</v>
      </c>
      <c r="L66" s="6" t="str">
        <f>OBV!H66</f>
        <v>CONFIRMED BEARISH</v>
      </c>
    </row>
    <row r="67" spans="1:12" ht="13.5" x14ac:dyDescent="0.25">
      <c r="A67" s="3">
        <f>RSI!A67</f>
        <v>42101</v>
      </c>
      <c r="B67" s="2">
        <f>RSI!B67</f>
        <v>8.6880000000000006</v>
      </c>
      <c r="C67" s="2">
        <f>RSI!I67</f>
        <v>37.916364564013428</v>
      </c>
      <c r="D67" s="2">
        <f>MACD!E67</f>
        <v>-6.7338964322306794E-2</v>
      </c>
      <c r="E67" s="2">
        <f>MACD!F67</f>
        <v>-3.7428083152303046E-2</v>
      </c>
      <c r="F67" s="2">
        <f>'Moving Avg'!D67</f>
        <v>8.77</v>
      </c>
      <c r="G67" s="2">
        <f>'Moving Avg'!F67</f>
        <v>8.7940399999999972</v>
      </c>
      <c r="H67" s="2">
        <f>'Moving Avg'!G67</f>
        <v>8.9992339999999995</v>
      </c>
      <c r="I67" s="2">
        <f>'Moving Avg'!H67</f>
        <v>0</v>
      </c>
      <c r="J67" s="6" t="str">
        <f>OBV!F67</f>
        <v>BEARISH</v>
      </c>
      <c r="K67" s="6" t="str">
        <f>OBV!G67</f>
        <v>STRONG</v>
      </c>
      <c r="L67" s="6" t="str">
        <f>OBV!H67</f>
        <v>CONFIRMED BEARISH</v>
      </c>
    </row>
    <row r="68" spans="1:12" ht="13.5" x14ac:dyDescent="0.25">
      <c r="A68" s="3">
        <f>RSI!A68</f>
        <v>42102</v>
      </c>
      <c r="B68" s="2">
        <f>RSI!B68</f>
        <v>8.5761000000000003</v>
      </c>
      <c r="C68" s="2">
        <f>RSI!I68</f>
        <v>32.955787314268591</v>
      </c>
      <c r="D68" s="2">
        <f>MACD!E68</f>
        <v>-2.8270761002756828E-2</v>
      </c>
      <c r="E68" s="2">
        <f>MACD!F68</f>
        <v>-3.5596618722393808E-2</v>
      </c>
      <c r="F68" s="2">
        <f>'Moving Avg'!D68</f>
        <v>8.7252600000000005</v>
      </c>
      <c r="G68" s="2">
        <f>'Moving Avg'!F68</f>
        <v>8.7809899999999956</v>
      </c>
      <c r="H68" s="2">
        <f>'Moving Avg'!G68</f>
        <v>8.9843200000000021</v>
      </c>
      <c r="I68" s="2">
        <f>'Moving Avg'!H68</f>
        <v>0</v>
      </c>
      <c r="J68" s="6" t="str">
        <f>OBV!F68</f>
        <v>BEARISH</v>
      </c>
      <c r="K68" s="6" t="str">
        <f>OBV!G68</f>
        <v>STRONG</v>
      </c>
      <c r="L68" s="6" t="str">
        <f>OBV!H68</f>
        <v>CONFIRMED BEARISH</v>
      </c>
    </row>
    <row r="69" spans="1:12" ht="13.5" x14ac:dyDescent="0.25">
      <c r="A69" s="3">
        <f>RSI!A69</f>
        <v>42104</v>
      </c>
      <c r="B69" s="2">
        <f>RSI!B69</f>
        <v>8.6469000000000005</v>
      </c>
      <c r="C69" s="2">
        <f>RSI!I69</f>
        <v>38.443220807789643</v>
      </c>
      <c r="D69" s="2">
        <f>MACD!E69</f>
        <v>-4.4980004418242459E-3</v>
      </c>
      <c r="E69" s="2">
        <f>MACD!F69</f>
        <v>-2.9376895066279898E-2</v>
      </c>
      <c r="F69" s="2">
        <f>'Moving Avg'!D69</f>
        <v>8.6872200000000017</v>
      </c>
      <c r="G69" s="2">
        <f>'Moving Avg'!F69</f>
        <v>8.7714799999999968</v>
      </c>
      <c r="H69" s="2">
        <f>'Moving Avg'!G69</f>
        <v>8.971566000000001</v>
      </c>
      <c r="I69" s="2">
        <f>'Moving Avg'!H69</f>
        <v>0</v>
      </c>
      <c r="J69" s="6" t="str">
        <f>OBV!F69</f>
        <v>BEARISH</v>
      </c>
      <c r="K69" s="6" t="str">
        <f>OBV!G69</f>
        <v>STRONG</v>
      </c>
      <c r="L69" s="6" t="str">
        <f>OBV!H69</f>
        <v>CONFIRMED BEARISH</v>
      </c>
    </row>
    <row r="70" spans="1:12" ht="13.5" x14ac:dyDescent="0.25">
      <c r="A70" s="3">
        <f>RSI!A70</f>
        <v>42107</v>
      </c>
      <c r="B70" s="2">
        <f>RSI!B70</f>
        <v>8.6507000000000005</v>
      </c>
      <c r="C70" s="2">
        <f>RSI!I70</f>
        <v>38.733068021525838</v>
      </c>
      <c r="D70" s="2">
        <f>MACD!E70</f>
        <v>1.6489752139438707E-2</v>
      </c>
      <c r="E70" s="2">
        <f>MACD!F70</f>
        <v>-2.0203565625136179E-2</v>
      </c>
      <c r="F70" s="2">
        <f>'Moving Avg'!D70</f>
        <v>8.6499400000000009</v>
      </c>
      <c r="G70" s="2">
        <f>'Moving Avg'!F70</f>
        <v>8.7630899999999965</v>
      </c>
      <c r="H70" s="2">
        <f>'Moving Avg'!G70</f>
        <v>8.958888</v>
      </c>
      <c r="I70" s="2">
        <f>'Moving Avg'!H70</f>
        <v>0</v>
      </c>
      <c r="J70" s="6" t="str">
        <f>OBV!F70</f>
        <v>BULLISH</v>
      </c>
      <c r="K70" s="6" t="str">
        <f>OBV!G70</f>
        <v>WEAK</v>
      </c>
      <c r="L70" s="6" t="str">
        <f>OBV!H70</f>
        <v>BULLISH DIVERGENCE</v>
      </c>
    </row>
    <row r="71" spans="1:12" ht="13.5" x14ac:dyDescent="0.25">
      <c r="A71" s="3">
        <f>RSI!A71</f>
        <v>42108</v>
      </c>
      <c r="B71" s="2">
        <f>RSI!B71</f>
        <v>8.6507000000000005</v>
      </c>
      <c r="C71" s="2">
        <f>RSI!I71</f>
        <v>38.733068021525838</v>
      </c>
      <c r="D71" s="2">
        <f>MACD!E71</f>
        <v>2.9556056843967227E-2</v>
      </c>
      <c r="E71" s="2">
        <f>MACD!F71</f>
        <v>-1.0251641131315496E-2</v>
      </c>
      <c r="F71" s="2">
        <f>'Moving Avg'!D71</f>
        <v>8.6424800000000008</v>
      </c>
      <c r="G71" s="2">
        <f>'Moving Avg'!F71</f>
        <v>8.7574999999999967</v>
      </c>
      <c r="H71" s="2">
        <f>'Moving Avg'!G71</f>
        <v>8.9462100000000007</v>
      </c>
      <c r="I71" s="2">
        <f>'Moving Avg'!H71</f>
        <v>0</v>
      </c>
      <c r="J71" s="6" t="str">
        <f>OBV!F71</f>
        <v>BULLISH</v>
      </c>
      <c r="K71" s="6" t="str">
        <f>OBV!G71</f>
        <v>WEAK</v>
      </c>
      <c r="L71" s="6" t="str">
        <f>OBV!H71</f>
        <v>BULLISH DIVERGENCE</v>
      </c>
    </row>
    <row r="72" spans="1:12" ht="13.5" x14ac:dyDescent="0.25">
      <c r="A72" s="3">
        <f>RSI!A72</f>
        <v>42109</v>
      </c>
      <c r="B72" s="2">
        <f>RSI!B72</f>
        <v>8.6580999999999992</v>
      </c>
      <c r="C72" s="2">
        <f>RSI!I72</f>
        <v>39.377745964533133</v>
      </c>
      <c r="D72" s="2">
        <f>MACD!E72</f>
        <v>4.6770898913395698E-2</v>
      </c>
      <c r="E72" s="2">
        <f>MACD!F72</f>
        <v>1.1528668776267428E-3</v>
      </c>
      <c r="F72" s="2">
        <f>'Moving Avg'!D72</f>
        <v>8.6364999999999998</v>
      </c>
      <c r="G72" s="2">
        <f>'Moving Avg'!F72</f>
        <v>8.7504150000000003</v>
      </c>
      <c r="H72" s="2">
        <f>'Moving Avg'!G72</f>
        <v>8.9306979999999996</v>
      </c>
      <c r="I72" s="2">
        <f>'Moving Avg'!H72</f>
        <v>0</v>
      </c>
      <c r="J72" s="6" t="str">
        <f>OBV!F72</f>
        <v>BULLISH</v>
      </c>
      <c r="K72" s="6" t="str">
        <f>OBV!G72</f>
        <v>WEAK</v>
      </c>
      <c r="L72" s="6" t="str">
        <f>OBV!H72</f>
        <v>BULLISH DIVERGENCE</v>
      </c>
    </row>
    <row r="73" spans="1:12" ht="13.5" x14ac:dyDescent="0.25">
      <c r="A73" s="3">
        <f>RSI!A73</f>
        <v>42110</v>
      </c>
      <c r="B73" s="2">
        <f>RSI!B73</f>
        <v>8.8668999999999993</v>
      </c>
      <c r="C73" s="2">
        <f>RSI!I73</f>
        <v>54.065083296574812</v>
      </c>
      <c r="D73" s="2">
        <f>MACD!E73</f>
        <v>3.5246676615502182E-2</v>
      </c>
      <c r="E73" s="2">
        <f>MACD!F73</f>
        <v>7.9716288252018302E-3</v>
      </c>
      <c r="F73" s="2">
        <f>'Moving Avg'!D73</f>
        <v>8.6946600000000007</v>
      </c>
      <c r="G73" s="2">
        <f>'Moving Avg'!F73</f>
        <v>8.7556349999999981</v>
      </c>
      <c r="H73" s="2">
        <f>'Moving Avg'!G73</f>
        <v>8.9222699999999993</v>
      </c>
      <c r="I73" s="2">
        <f>'Moving Avg'!H73</f>
        <v>0</v>
      </c>
      <c r="J73" s="6" t="str">
        <f>OBV!F73</f>
        <v>BULLISH</v>
      </c>
      <c r="K73" s="6" t="str">
        <f>OBV!G73</f>
        <v>WEAK</v>
      </c>
      <c r="L73" s="6" t="str">
        <f>OBV!H73</f>
        <v>CONFIRMED BULLISH</v>
      </c>
    </row>
    <row r="74" spans="1:12" ht="13.5" x14ac:dyDescent="0.25">
      <c r="A74" s="3">
        <f>RSI!A74</f>
        <v>42111</v>
      </c>
      <c r="B74" s="2">
        <f>RSI!B74</f>
        <v>8.8743999999999996</v>
      </c>
      <c r="C74" s="2">
        <f>RSI!I74</f>
        <v>54.491582452630936</v>
      </c>
      <c r="D74" s="2">
        <f>MACD!E74</f>
        <v>3.0234289611561493E-2</v>
      </c>
      <c r="E74" s="2">
        <f>MACD!F74</f>
        <v>1.2424160982473762E-2</v>
      </c>
      <c r="F74" s="2">
        <f>'Moving Avg'!D74</f>
        <v>8.7401599999999995</v>
      </c>
      <c r="G74" s="2">
        <f>'Moving Avg'!F74</f>
        <v>8.7703649999999982</v>
      </c>
      <c r="H74" s="2">
        <f>'Moving Avg'!G74</f>
        <v>8.9163039999999985</v>
      </c>
      <c r="I74" s="2">
        <f>'Moving Avg'!H74</f>
        <v>0</v>
      </c>
      <c r="J74" s="6" t="str">
        <f>OBV!F74</f>
        <v>BULLISH</v>
      </c>
      <c r="K74" s="6" t="str">
        <f>OBV!G74</f>
        <v>WEAK</v>
      </c>
      <c r="L74" s="6" t="str">
        <f>OBV!H74</f>
        <v>CONFIRMED BULLISH</v>
      </c>
    </row>
    <row r="75" spans="1:12" ht="13.5" x14ac:dyDescent="0.25">
      <c r="A75" s="3">
        <f>RSI!A75</f>
        <v>42114</v>
      </c>
      <c r="B75" s="2">
        <f>RSI!B75</f>
        <v>8.9451999999999998</v>
      </c>
      <c r="C75" s="2">
        <f>RSI!I75</f>
        <v>58.41668517430108</v>
      </c>
      <c r="D75" s="2">
        <f>MACD!E75</f>
        <v>2.0293139798088333E-2</v>
      </c>
      <c r="E75" s="2">
        <f>MACD!F75</f>
        <v>1.3997956745596677E-2</v>
      </c>
      <c r="F75" s="2">
        <f>'Moving Avg'!D75</f>
        <v>8.7990600000000008</v>
      </c>
      <c r="G75" s="2">
        <f>'Moving Avg'!F75</f>
        <v>8.7776349999999983</v>
      </c>
      <c r="H75" s="2">
        <f>'Moving Avg'!G75</f>
        <v>8.9117540000000002</v>
      </c>
      <c r="I75" s="2">
        <f>'Moving Avg'!H75</f>
        <v>0</v>
      </c>
      <c r="J75" s="6" t="str">
        <f>OBV!F75</f>
        <v>BULLISH</v>
      </c>
      <c r="K75" s="6" t="str">
        <f>OBV!G75</f>
        <v>WEAK</v>
      </c>
      <c r="L75" s="6" t="str">
        <f>OBV!H75</f>
        <v>CONFIRMED BULLISH</v>
      </c>
    </row>
    <row r="76" spans="1:12" ht="13.5" x14ac:dyDescent="0.25">
      <c r="A76" s="3">
        <f>RSI!A76</f>
        <v>42115</v>
      </c>
      <c r="B76" s="2">
        <f>RSI!B76</f>
        <v>9.0048999999999992</v>
      </c>
      <c r="C76" s="2">
        <f>RSI!I76</f>
        <v>61.437023524220876</v>
      </c>
      <c r="D76" s="2">
        <f>MACD!E76</f>
        <v>-1.6319363785667562E-2</v>
      </c>
      <c r="E76" s="2">
        <f>MACD!F76</f>
        <v>7.9344926393438292E-3</v>
      </c>
      <c r="F76" s="2">
        <f>'Moving Avg'!D76</f>
        <v>8.8698999999999995</v>
      </c>
      <c r="G76" s="2">
        <f>'Moving Avg'!F76</f>
        <v>8.7938549999999989</v>
      </c>
      <c r="H76" s="2">
        <f>'Moving Avg'!G76</f>
        <v>8.909889999999999</v>
      </c>
      <c r="I76" s="2">
        <f>'Moving Avg'!H76</f>
        <v>0</v>
      </c>
      <c r="J76" s="6" t="str">
        <f>OBV!F76</f>
        <v>BULLISH</v>
      </c>
      <c r="K76" s="6" t="str">
        <f>OBV!G76</f>
        <v>WEAK</v>
      </c>
      <c r="L76" s="6" t="str">
        <f>OBV!H76</f>
        <v>CONFIRMED BULLISH</v>
      </c>
    </row>
    <row r="77" spans="1:12" ht="13.5" x14ac:dyDescent="0.25">
      <c r="A77" s="3">
        <f>RSI!A77</f>
        <v>42116</v>
      </c>
      <c r="B77" s="2">
        <f>RSI!B77</f>
        <v>9.1242000000000001</v>
      </c>
      <c r="C77" s="2">
        <f>RSI!I77</f>
        <v>66.649972592729796</v>
      </c>
      <c r="D77" s="2">
        <f>MACD!E77</f>
        <v>-5.7266831108716332E-2</v>
      </c>
      <c r="E77" s="2">
        <f>MACD!F77</f>
        <v>-5.105772110268204E-3</v>
      </c>
      <c r="F77" s="2">
        <f>'Moving Avg'!D77</f>
        <v>8.96312</v>
      </c>
      <c r="G77" s="2">
        <f>'Moving Avg'!F77</f>
        <v>8.8110049999999998</v>
      </c>
      <c r="H77" s="2">
        <f>'Moving Avg'!G77</f>
        <v>8.9096660000000014</v>
      </c>
      <c r="I77" s="2">
        <f>'Moving Avg'!H77</f>
        <v>0</v>
      </c>
      <c r="J77" s="6" t="str">
        <f>OBV!F77</f>
        <v>BULLISH</v>
      </c>
      <c r="K77" s="6" t="str">
        <f>OBV!G77</f>
        <v>STRONG</v>
      </c>
      <c r="L77" s="6" t="str">
        <f>OBV!H77</f>
        <v>CONFIRMED BULLISH</v>
      </c>
    </row>
    <row r="78" spans="1:12" ht="13.5" x14ac:dyDescent="0.25">
      <c r="A78" s="3">
        <f>RSI!A78</f>
        <v>42117</v>
      </c>
      <c r="B78" s="2">
        <f>RSI!B78</f>
        <v>9.3963999999999999</v>
      </c>
      <c r="C78" s="2">
        <f>RSI!I78</f>
        <v>74.965419763241187</v>
      </c>
      <c r="D78" s="2">
        <f>MACD!E78</f>
        <v>-0.13104485444034886</v>
      </c>
      <c r="E78" s="2">
        <f>MACD!F78</f>
        <v>-3.0293588576284336E-2</v>
      </c>
      <c r="F78" s="2">
        <f>'Moving Avg'!D78</f>
        <v>9.0690200000000001</v>
      </c>
      <c r="G78" s="2">
        <f>'Moving Avg'!F78</f>
        <v>8.8352400000000006</v>
      </c>
      <c r="H78" s="2">
        <f>'Moving Avg'!G78</f>
        <v>8.9127240000000008</v>
      </c>
      <c r="I78" s="2">
        <f>'Moving Avg'!H78</f>
        <v>0</v>
      </c>
      <c r="J78" s="6" t="str">
        <f>OBV!F78</f>
        <v>BULLISH</v>
      </c>
      <c r="K78" s="6" t="str">
        <f>OBV!G78</f>
        <v>STRONG</v>
      </c>
      <c r="L78" s="6" t="str">
        <f>OBV!H78</f>
        <v>CONFIRMED BULLISH</v>
      </c>
    </row>
    <row r="79" spans="1:12" ht="13.5" x14ac:dyDescent="0.25">
      <c r="A79" s="3">
        <f>RSI!A79</f>
        <v>42118</v>
      </c>
      <c r="B79" s="2">
        <f>RSI!B79</f>
        <v>9.3963999999999999</v>
      </c>
      <c r="C79" s="2">
        <f>RSI!I79</f>
        <v>74.965419763241187</v>
      </c>
      <c r="D79" s="2">
        <f>MACD!E79</f>
        <v>-0.18581060087464607</v>
      </c>
      <c r="E79" s="2">
        <f>MACD!F79</f>
        <v>-6.1396991035956687E-2</v>
      </c>
      <c r="F79" s="2">
        <f>'Moving Avg'!D79</f>
        <v>9.1734200000000001</v>
      </c>
      <c r="G79" s="2">
        <f>'Moving Avg'!F79</f>
        <v>8.8613400000000002</v>
      </c>
      <c r="H79" s="2">
        <f>'Moving Avg'!G79</f>
        <v>8.9164519999999996</v>
      </c>
      <c r="I79" s="2">
        <f>'Moving Avg'!H79</f>
        <v>0</v>
      </c>
      <c r="J79" s="6" t="str">
        <f>OBV!F79</f>
        <v>BULLISH</v>
      </c>
      <c r="K79" s="6" t="str">
        <f>OBV!G79</f>
        <v>STRONG</v>
      </c>
      <c r="L79" s="6" t="str">
        <f>OBV!H79</f>
        <v>CONFIRMED BULLISH</v>
      </c>
    </row>
    <row r="80" spans="1:12" ht="13.5" x14ac:dyDescent="0.25">
      <c r="A80" s="3">
        <f>RSI!A80</f>
        <v>42121</v>
      </c>
      <c r="B80" s="2">
        <f>RSI!B80</f>
        <v>9.3889999999999993</v>
      </c>
      <c r="C80" s="2">
        <f>RSI!I80</f>
        <v>74.380680138843502</v>
      </c>
      <c r="D80" s="2">
        <f>MACD!E80</f>
        <v>-0.23400928425337142</v>
      </c>
      <c r="E80" s="2">
        <f>MACD!F80</f>
        <v>-9.5919449679439633E-2</v>
      </c>
      <c r="F80" s="2">
        <f>'Moving Avg'!D80</f>
        <v>9.2621800000000007</v>
      </c>
      <c r="G80" s="2">
        <f>'Moving Avg'!F80</f>
        <v>8.8870699999999996</v>
      </c>
      <c r="H80" s="2">
        <f>'Moving Avg'!G80</f>
        <v>8.9207780000000003</v>
      </c>
      <c r="I80" s="2">
        <f>'Moving Avg'!H80</f>
        <v>0</v>
      </c>
      <c r="J80" s="6" t="str">
        <f>OBV!F80</f>
        <v>BULLISH</v>
      </c>
      <c r="K80" s="6" t="str">
        <f>OBV!G80</f>
        <v>STRONG</v>
      </c>
      <c r="L80" s="6" t="str">
        <f>OBV!H80</f>
        <v>CONFIRMED BULLISH</v>
      </c>
    </row>
    <row r="81" spans="1:12" ht="13.5" x14ac:dyDescent="0.25">
      <c r="A81" s="3">
        <f>RSI!A81</f>
        <v>42122</v>
      </c>
      <c r="B81" s="2">
        <f>RSI!B81</f>
        <v>9.43</v>
      </c>
      <c r="C81" s="2">
        <f>RSI!I81</f>
        <v>75.520010309842021</v>
      </c>
      <c r="D81" s="2">
        <f>MACD!E81</f>
        <v>-0.28055572525660821</v>
      </c>
      <c r="E81" s="2">
        <f>MACD!F81</f>
        <v>-0.13284670479487337</v>
      </c>
      <c r="F81" s="2">
        <f>'Moving Avg'!D81</f>
        <v>9.3471999999999991</v>
      </c>
      <c r="G81" s="2">
        <f>'Moving Avg'!F81</f>
        <v>8.9167149999999999</v>
      </c>
      <c r="H81" s="2">
        <f>'Moving Avg'!G81</f>
        <v>8.925924000000002</v>
      </c>
      <c r="I81" s="2">
        <f>'Moving Avg'!H81</f>
        <v>0</v>
      </c>
      <c r="J81" s="6" t="str">
        <f>OBV!F81</f>
        <v>BULLISH</v>
      </c>
      <c r="K81" s="6" t="str">
        <f>OBV!G81</f>
        <v>STRONG</v>
      </c>
      <c r="L81" s="6" t="str">
        <f>OBV!H81</f>
        <v>CONFIRMED BULLISH</v>
      </c>
    </row>
    <row r="82" spans="1:12" ht="13.5" x14ac:dyDescent="0.25">
      <c r="A82" s="3">
        <f>RSI!A82</f>
        <v>42123</v>
      </c>
      <c r="B82" s="2">
        <f>RSI!B82</f>
        <v>9.65</v>
      </c>
      <c r="C82" s="2">
        <f>RSI!I82</f>
        <v>80.524814702570794</v>
      </c>
      <c r="D82" s="2">
        <f>MACD!E82</f>
        <v>-0.33786526478613332</v>
      </c>
      <c r="E82" s="2">
        <f>MACD!F82</f>
        <v>-0.17385041679312535</v>
      </c>
      <c r="F82" s="2">
        <f>'Moving Avg'!D82</f>
        <v>9.4523600000000005</v>
      </c>
      <c r="G82" s="2">
        <f>'Moving Avg'!F82</f>
        <v>8.9554950000000026</v>
      </c>
      <c r="H82" s="2">
        <f>'Moving Avg'!G82</f>
        <v>8.9355440000000002</v>
      </c>
      <c r="I82" s="2">
        <f>'Moving Avg'!H82</f>
        <v>0</v>
      </c>
      <c r="J82" s="6" t="str">
        <f>OBV!F82</f>
        <v>BULLISH</v>
      </c>
      <c r="K82" s="6" t="str">
        <f>OBV!G82</f>
        <v>STRONG</v>
      </c>
      <c r="L82" s="6" t="str">
        <f>OBV!H82</f>
        <v>CONFIRMED BULLISH</v>
      </c>
    </row>
    <row r="83" spans="1:12" ht="13.5" x14ac:dyDescent="0.25">
      <c r="A83" s="3">
        <f>RSI!A83</f>
        <v>42124</v>
      </c>
      <c r="B83" s="2">
        <f>RSI!B83</f>
        <v>9.4859000000000009</v>
      </c>
      <c r="C83" s="2">
        <f>RSI!I83</f>
        <v>69.16586281106315</v>
      </c>
      <c r="D83" s="2">
        <f>MACD!E83</f>
        <v>-0.34594065598691692</v>
      </c>
      <c r="E83" s="2">
        <f>MACD!F83</f>
        <v>-0.2082684646318837</v>
      </c>
      <c r="F83" s="2">
        <f>'Moving Avg'!D83</f>
        <v>9.4702599999999997</v>
      </c>
      <c r="G83" s="2">
        <f>'Moving Avg'!F83</f>
        <v>8.9898000000000025</v>
      </c>
      <c r="H83" s="2">
        <f>'Moving Avg'!G83</f>
        <v>8.9418819999999997</v>
      </c>
      <c r="I83" s="2">
        <f>'Moving Avg'!H83</f>
        <v>0</v>
      </c>
      <c r="J83" s="6" t="str">
        <f>OBV!F83</f>
        <v>BULLISH</v>
      </c>
      <c r="K83" s="6" t="str">
        <f>OBV!G83</f>
        <v>NEUTRAL</v>
      </c>
      <c r="L83" s="6" t="str">
        <f>OBV!H83</f>
        <v>CONFIRMED BULLISH</v>
      </c>
    </row>
    <row r="84" spans="1:12" ht="13.5" x14ac:dyDescent="0.25">
      <c r="A84" s="3">
        <f>RSI!A84</f>
        <v>42128</v>
      </c>
      <c r="B84" s="2">
        <f>RSI!B84</f>
        <v>9.3217999999999996</v>
      </c>
      <c r="C84" s="2">
        <f>RSI!I84</f>
        <v>60.044377626898353</v>
      </c>
      <c r="D84" s="2">
        <f>MACD!E84</f>
        <v>-0.34206991512158247</v>
      </c>
      <c r="E84" s="2">
        <f>MACD!F84</f>
        <v>-0.23502875472982349</v>
      </c>
      <c r="F84" s="2">
        <f>'Moving Avg'!D84</f>
        <v>9.4553400000000014</v>
      </c>
      <c r="G84" s="2">
        <f>'Moving Avg'!F84</f>
        <v>9.0140350000000016</v>
      </c>
      <c r="H84" s="2">
        <f>'Moving Avg'!G84</f>
        <v>8.9437460000000009</v>
      </c>
      <c r="I84" s="2">
        <f>'Moving Avg'!H84</f>
        <v>0</v>
      </c>
      <c r="J84" s="6" t="str">
        <f>OBV!F84</f>
        <v>BULLISH</v>
      </c>
      <c r="K84" s="6" t="str">
        <f>OBV!G84</f>
        <v>NEUTRAL</v>
      </c>
      <c r="L84" s="6" t="str">
        <f>OBV!H84</f>
        <v>BULLISH DIVERGENCE</v>
      </c>
    </row>
    <row r="85" spans="1:12" ht="13.5" x14ac:dyDescent="0.25">
      <c r="A85" s="3">
        <f>RSI!A85</f>
        <v>42129</v>
      </c>
      <c r="B85" s="2">
        <f>RSI!B85</f>
        <v>9.3217999999999996</v>
      </c>
      <c r="C85" s="2">
        <f>RSI!I85</f>
        <v>60.044377626898346</v>
      </c>
      <c r="D85" s="2">
        <f>MACD!E85</f>
        <v>-0.3293453185447941</v>
      </c>
      <c r="E85" s="2">
        <f>MACD!F85</f>
        <v>-0.25389206749281762</v>
      </c>
      <c r="F85" s="2">
        <f>'Moving Avg'!D85</f>
        <v>9.4418999999999986</v>
      </c>
      <c r="G85" s="2">
        <f>'Moving Avg'!F85</f>
        <v>9.0382700000000007</v>
      </c>
      <c r="H85" s="2">
        <f>'Moving Avg'!G85</f>
        <v>8.9474740000000015</v>
      </c>
      <c r="I85" s="2">
        <f>'Moving Avg'!H85</f>
        <v>0</v>
      </c>
      <c r="J85" s="6" t="str">
        <f>OBV!F85</f>
        <v>BULLISH</v>
      </c>
      <c r="K85" s="6" t="str">
        <f>OBV!G85</f>
        <v>STRONG</v>
      </c>
      <c r="L85" s="6" t="str">
        <f>OBV!H85</f>
        <v>BULLISH DIVERGENCE</v>
      </c>
    </row>
    <row r="86" spans="1:12" ht="13.5" x14ac:dyDescent="0.25">
      <c r="A86" s="3">
        <f>RSI!A86</f>
        <v>42130</v>
      </c>
      <c r="B86" s="2">
        <f>RSI!B86</f>
        <v>9.3217999999999996</v>
      </c>
      <c r="C86" s="2">
        <f>RSI!I86</f>
        <v>60.044377626898353</v>
      </c>
      <c r="D86" s="2">
        <f>MACD!E86</f>
        <v>-0.31072980477614287</v>
      </c>
      <c r="E86" s="2">
        <f>MACD!F86</f>
        <v>-0.26525961494948269</v>
      </c>
      <c r="F86" s="2">
        <f>'Moving Avg'!D86</f>
        <v>9.420259999999999</v>
      </c>
      <c r="G86" s="2">
        <f>'Moving Avg'!F86</f>
        <v>9.06996</v>
      </c>
      <c r="H86" s="2">
        <f>'Moving Avg'!G86</f>
        <v>8.9512019999999985</v>
      </c>
      <c r="I86" s="2">
        <f>'Moving Avg'!H86</f>
        <v>0</v>
      </c>
      <c r="J86" s="6" t="str">
        <f>OBV!F86</f>
        <v>BULLISH</v>
      </c>
      <c r="K86" s="6" t="str">
        <f>OBV!G86</f>
        <v>NEUTRAL</v>
      </c>
      <c r="L86" s="6" t="str">
        <f>OBV!H86</f>
        <v>BULLISH DIVERGENCE</v>
      </c>
    </row>
    <row r="87" spans="1:12" ht="13.5" x14ac:dyDescent="0.25">
      <c r="A87" s="3">
        <f>RSI!A87</f>
        <v>42131</v>
      </c>
      <c r="B87" s="2">
        <f>RSI!B87</f>
        <v>9.2919999999999998</v>
      </c>
      <c r="C87" s="2">
        <f>RSI!I87</f>
        <v>58.300532107406916</v>
      </c>
      <c r="D87" s="2">
        <f>MACD!E87</f>
        <v>-0.27565406259527947</v>
      </c>
      <c r="E87" s="2">
        <f>MACD!F87</f>
        <v>-0.26733850447864205</v>
      </c>
      <c r="F87" s="2">
        <f>'Moving Avg'!D87</f>
        <v>9.3486600000000006</v>
      </c>
      <c r="G87" s="2">
        <f>'Moving Avg'!F87</f>
        <v>9.1001599999999989</v>
      </c>
      <c r="H87" s="2">
        <f>'Moving Avg'!G87</f>
        <v>8.9550799999999988</v>
      </c>
      <c r="I87" s="2">
        <f>'Moving Avg'!H87</f>
        <v>0</v>
      </c>
      <c r="J87" s="6" t="str">
        <f>OBV!F87</f>
        <v>BEARISH</v>
      </c>
      <c r="K87" s="6" t="str">
        <f>OBV!G87</f>
        <v>WEAK</v>
      </c>
      <c r="L87" s="6" t="str">
        <f>OBV!H87</f>
        <v>CONFIRMED BEARISH</v>
      </c>
    </row>
    <row r="88" spans="1:12" ht="13.5" x14ac:dyDescent="0.25">
      <c r="A88" s="3">
        <f>RSI!A88</f>
        <v>42132</v>
      </c>
      <c r="B88" s="2">
        <f>RSI!B88</f>
        <v>9.2919999999999998</v>
      </c>
      <c r="C88" s="2">
        <f>RSI!I88</f>
        <v>58.300532107406916</v>
      </c>
      <c r="D88" s="2">
        <f>MACD!E88</f>
        <v>-0.20506703880576893</v>
      </c>
      <c r="E88" s="2">
        <f>MACD!F88</f>
        <v>-0.25488421134406747</v>
      </c>
      <c r="F88" s="2">
        <f>'Moving Avg'!D88</f>
        <v>9.3098799999999997</v>
      </c>
      <c r="G88" s="2">
        <f>'Moving Avg'!F88</f>
        <v>9.1359549999999992</v>
      </c>
      <c r="H88" s="2">
        <f>'Moving Avg'!G88</f>
        <v>8.9591819999999984</v>
      </c>
      <c r="I88" s="2">
        <f>'Moving Avg'!H88</f>
        <v>0</v>
      </c>
      <c r="J88" s="6" t="str">
        <f>OBV!F88</f>
        <v>BEARISH</v>
      </c>
      <c r="K88" s="6" t="str">
        <f>OBV!G88</f>
        <v>WEAK</v>
      </c>
      <c r="L88" s="6" t="str">
        <f>OBV!H88</f>
        <v>CONFIRMED BEARISH</v>
      </c>
    </row>
    <row r="89" spans="1:12" ht="13.5" x14ac:dyDescent="0.25">
      <c r="A89" s="3">
        <f>RSI!A89</f>
        <v>42135</v>
      </c>
      <c r="B89" s="2">
        <f>RSI!B89</f>
        <v>9.1354000000000006</v>
      </c>
      <c r="C89" s="2">
        <f>RSI!I89</f>
        <v>49.533037910305296</v>
      </c>
      <c r="D89" s="2">
        <f>MACD!E89</f>
        <v>-0.13463712513813597</v>
      </c>
      <c r="E89" s="2">
        <f>MACD!F89</f>
        <v>-0.23083479410288116</v>
      </c>
      <c r="F89" s="2">
        <f>'Moving Avg'!D89</f>
        <v>9.2726000000000006</v>
      </c>
      <c r="G89" s="2">
        <f>'Moving Avg'!F89</f>
        <v>9.16038</v>
      </c>
      <c r="H89" s="2">
        <f>'Moving Avg'!G89</f>
        <v>8.9591819999999984</v>
      </c>
      <c r="I89" s="2">
        <f>'Moving Avg'!H89</f>
        <v>0</v>
      </c>
      <c r="J89" s="6" t="str">
        <f>OBV!F89</f>
        <v>BEARISH</v>
      </c>
      <c r="K89" s="6" t="str">
        <f>OBV!G89</f>
        <v>WEAK</v>
      </c>
      <c r="L89" s="6" t="str">
        <f>OBV!H89</f>
        <v>CONFIRMED BEARISH</v>
      </c>
    </row>
    <row r="90" spans="1:12" ht="13.5" x14ac:dyDescent="0.25">
      <c r="A90" s="3">
        <f>RSI!A90</f>
        <v>42136</v>
      </c>
      <c r="B90" s="2">
        <f>RSI!B90</f>
        <v>9.0236000000000001</v>
      </c>
      <c r="C90" s="2">
        <f>RSI!I90</f>
        <v>44.399510557623017</v>
      </c>
      <c r="D90" s="2">
        <f>MACD!E90</f>
        <v>-6.7805288217476445E-2</v>
      </c>
      <c r="E90" s="2">
        <f>MACD!F90</f>
        <v>-0.19822889292580023</v>
      </c>
      <c r="F90" s="2">
        <f>'Moving Avg'!D90</f>
        <v>9.2129600000000007</v>
      </c>
      <c r="G90" s="2">
        <f>'Moving Avg'!F90</f>
        <v>9.1790249999999993</v>
      </c>
      <c r="H90" s="2">
        <f>'Moving Avg'!G90</f>
        <v>8.957691999999998</v>
      </c>
      <c r="I90" s="2">
        <f>'Moving Avg'!H90</f>
        <v>0</v>
      </c>
      <c r="J90" s="6" t="str">
        <f>OBV!F90</f>
        <v>BEARISH</v>
      </c>
      <c r="K90" s="6" t="str">
        <f>OBV!G90</f>
        <v>WEAK</v>
      </c>
      <c r="L90" s="6" t="str">
        <f>OBV!H90</f>
        <v>CONFIRMED BEARISH</v>
      </c>
    </row>
    <row r="91" spans="1:12" ht="13.5" x14ac:dyDescent="0.25">
      <c r="A91" s="3">
        <f>RSI!A91</f>
        <v>42137</v>
      </c>
      <c r="B91" s="2">
        <f>RSI!B91</f>
        <v>8.9974000000000007</v>
      </c>
      <c r="C91" s="2">
        <f>RSI!I91</f>
        <v>43.267813882544253</v>
      </c>
      <c r="D91" s="2">
        <f>MACD!E91</f>
        <v>-2.2589169751636717E-3</v>
      </c>
      <c r="E91" s="2">
        <f>MACD!F91</f>
        <v>-0.15903489773567295</v>
      </c>
      <c r="F91" s="2">
        <f>'Moving Avg'!D91</f>
        <v>9.1480800000000002</v>
      </c>
      <c r="G91" s="2">
        <f>'Moving Avg'!F91</f>
        <v>9.1963600000000003</v>
      </c>
      <c r="H91" s="2">
        <f>'Moving Avg'!G91</f>
        <v>8.9571679999999976</v>
      </c>
      <c r="I91" s="2">
        <f>'Moving Avg'!H91</f>
        <v>0</v>
      </c>
      <c r="J91" s="6" t="str">
        <f>OBV!F91</f>
        <v>BEARISH</v>
      </c>
      <c r="K91" s="6" t="str">
        <f>OBV!G91</f>
        <v>WEAK</v>
      </c>
      <c r="L91" s="6" t="str">
        <f>OBV!H91</f>
        <v>CONFIRMED BEARISH</v>
      </c>
    </row>
    <row r="92" spans="1:12" ht="13.5" x14ac:dyDescent="0.25">
      <c r="A92" s="3">
        <f>RSI!A92</f>
        <v>42138</v>
      </c>
      <c r="B92" s="2">
        <f>RSI!B92</f>
        <v>8.9527000000000001</v>
      </c>
      <c r="C92" s="2">
        <f>RSI!I92</f>
        <v>41.33214649748318</v>
      </c>
      <c r="D92" s="2">
        <f>MACD!E92</f>
        <v>9.1207999718672994E-2</v>
      </c>
      <c r="E92" s="2">
        <f>MACD!F92</f>
        <v>-0.10898631824480377</v>
      </c>
      <c r="F92" s="2">
        <f>'Moving Avg'!D92</f>
        <v>9.0802200000000006</v>
      </c>
      <c r="G92" s="2">
        <f>'Moving Avg'!F92</f>
        <v>9.2110900000000004</v>
      </c>
      <c r="H92" s="2">
        <f>'Moving Avg'!G92</f>
        <v>8.9572419999999973</v>
      </c>
      <c r="I92" s="2">
        <f>'Moving Avg'!H92</f>
        <v>0</v>
      </c>
      <c r="J92" s="6" t="str">
        <f>OBV!F92</f>
        <v>BEARISH</v>
      </c>
      <c r="K92" s="6" t="str">
        <f>OBV!G92</f>
        <v>WEAK</v>
      </c>
      <c r="L92" s="6" t="str">
        <f>OBV!H92</f>
        <v>CONFIRMED BEARISH</v>
      </c>
    </row>
    <row r="93" spans="1:12" ht="13.5" x14ac:dyDescent="0.25">
      <c r="A93" s="3">
        <f>RSI!A93</f>
        <v>42139</v>
      </c>
      <c r="B93" s="2">
        <f>RSI!B93</f>
        <v>8.9527000000000001</v>
      </c>
      <c r="C93" s="2">
        <f>RSI!I93</f>
        <v>41.33214649748318</v>
      </c>
      <c r="D93" s="2">
        <f>MACD!E93</f>
        <v>0.14609794300052492</v>
      </c>
      <c r="E93" s="2">
        <f>MACD!F93</f>
        <v>-5.7969465995738045E-2</v>
      </c>
      <c r="F93" s="2">
        <f>'Moving Avg'!D93</f>
        <v>9.0123599999999993</v>
      </c>
      <c r="G93" s="2">
        <f>'Moving Avg'!F93</f>
        <v>9.2153799999999979</v>
      </c>
      <c r="H93" s="2">
        <f>'Moving Avg'!G93</f>
        <v>8.9573919999999969</v>
      </c>
      <c r="I93" s="2">
        <f>'Moving Avg'!H93</f>
        <v>0</v>
      </c>
      <c r="J93" s="6" t="str">
        <f>OBV!F93</f>
        <v>BEARISH</v>
      </c>
      <c r="K93" s="6" t="str">
        <f>OBV!G93</f>
        <v>WEAK</v>
      </c>
      <c r="L93" s="6" t="str">
        <f>OBV!H93</f>
        <v>CONFIRMED BEARISH</v>
      </c>
    </row>
    <row r="94" spans="1:12" ht="13.5" x14ac:dyDescent="0.25">
      <c r="A94" s="3">
        <f>RSI!A94</f>
        <v>42142</v>
      </c>
      <c r="B94" s="2">
        <f>RSI!B94</f>
        <v>9.0571000000000002</v>
      </c>
      <c r="C94" s="2">
        <f>RSI!I94</f>
        <v>47.673081246398219</v>
      </c>
      <c r="D94" s="2">
        <f>MACD!E94</f>
        <v>0.16053481659171354</v>
      </c>
      <c r="E94" s="2">
        <f>MACD!F94</f>
        <v>-1.4268609478247728E-2</v>
      </c>
      <c r="F94" s="2">
        <f>'Moving Avg'!D94</f>
        <v>8.9967000000000006</v>
      </c>
      <c r="G94" s="2">
        <f>'Moving Avg'!F94</f>
        <v>9.2245149999999985</v>
      </c>
      <c r="H94" s="2">
        <f>'Moving Avg'!G94</f>
        <v>8.9598519999999979</v>
      </c>
      <c r="I94" s="2">
        <f>'Moving Avg'!H94</f>
        <v>0</v>
      </c>
      <c r="J94" s="6" t="str">
        <f>OBV!F94</f>
        <v>BEARISH</v>
      </c>
      <c r="K94" s="6" t="str">
        <f>OBV!G94</f>
        <v>WEAK</v>
      </c>
      <c r="L94" s="6" t="str">
        <f>OBV!H94</f>
        <v>CONFIRMED BEARISH</v>
      </c>
    </row>
    <row r="95" spans="1:12" ht="13.5" x14ac:dyDescent="0.25">
      <c r="A95" s="3">
        <f>RSI!A95</f>
        <v>42143</v>
      </c>
      <c r="B95" s="2">
        <f>RSI!B95</f>
        <v>9.0608000000000004</v>
      </c>
      <c r="C95" s="2">
        <f>RSI!I95</f>
        <v>47.888050483173537</v>
      </c>
      <c r="D95" s="2">
        <f>MACD!E95</f>
        <v>0.17275875098262361</v>
      </c>
      <c r="E95" s="2">
        <f>MACD!F95</f>
        <v>2.3136862613926543E-2</v>
      </c>
      <c r="F95" s="2">
        <f>'Moving Avg'!D95</f>
        <v>9.0041399999999996</v>
      </c>
      <c r="G95" s="2">
        <f>'Moving Avg'!F95</f>
        <v>9.2302949999999981</v>
      </c>
      <c r="H95" s="2">
        <f>'Moving Avg'!G95</f>
        <v>8.9628339999999973</v>
      </c>
      <c r="I95" s="2">
        <f>'Moving Avg'!H95</f>
        <v>0</v>
      </c>
      <c r="J95" s="6" t="str">
        <f>OBV!F95</f>
        <v>BEARISH</v>
      </c>
      <c r="K95" s="6" t="str">
        <f>OBV!G95</f>
        <v>NEUTRAL</v>
      </c>
      <c r="L95" s="6" t="str">
        <f>OBV!H95</f>
        <v>BEARISH DIVERGENCE</v>
      </c>
    </row>
    <row r="96" spans="1:12" ht="13.5" x14ac:dyDescent="0.25">
      <c r="A96" s="3">
        <f>RSI!A96</f>
        <v>42144</v>
      </c>
      <c r="B96" s="2">
        <f>RSI!B96</f>
        <v>9.0608000000000004</v>
      </c>
      <c r="C96" s="2">
        <f>RSI!I96</f>
        <v>47.888050483173529</v>
      </c>
      <c r="D96" s="2">
        <f>MACD!E96</f>
        <v>0.18334150583609876</v>
      </c>
      <c r="E96" s="2">
        <f>MACD!F96</f>
        <v>5.5177791258360989E-2</v>
      </c>
      <c r="F96" s="2">
        <f>'Moving Avg'!D96</f>
        <v>9.0168199999999992</v>
      </c>
      <c r="G96" s="2">
        <f>'Moving Avg'!F96</f>
        <v>9.2330899999999989</v>
      </c>
      <c r="H96" s="2">
        <f>'Moving Avg'!G96</f>
        <v>8.9661899999999974</v>
      </c>
      <c r="I96" s="2">
        <f>'Moving Avg'!H96</f>
        <v>0</v>
      </c>
      <c r="J96" s="6" t="str">
        <f>OBV!F96</f>
        <v>BULLISH</v>
      </c>
      <c r="K96" s="6" t="str">
        <f>OBV!G96</f>
        <v>NEUTRAL</v>
      </c>
      <c r="L96" s="6" t="str">
        <f>OBV!H96</f>
        <v>CONFIRMED BULLISH</v>
      </c>
    </row>
    <row r="97" spans="1:12" ht="13.5" x14ac:dyDescent="0.25">
      <c r="A97" s="3">
        <f>RSI!A97</f>
        <v>42145</v>
      </c>
      <c r="B97" s="2">
        <f>RSI!B97</f>
        <v>9.2845999999999993</v>
      </c>
      <c r="C97" s="2">
        <f>RSI!I97</f>
        <v>59.546378780742351</v>
      </c>
      <c r="D97" s="2">
        <f>MACD!E97</f>
        <v>0.17135544190835361</v>
      </c>
      <c r="E97" s="2">
        <f>MACD!F97</f>
        <v>7.8413321388359519E-2</v>
      </c>
      <c r="F97" s="2">
        <f>'Moving Avg'!D97</f>
        <v>9.0831999999999997</v>
      </c>
      <c r="G97" s="2">
        <f>'Moving Avg'!F97</f>
        <v>9.2411100000000008</v>
      </c>
      <c r="H97" s="2">
        <f>'Moving Avg'!G97</f>
        <v>8.9740219999999962</v>
      </c>
      <c r="I97" s="2">
        <f>'Moving Avg'!H97</f>
        <v>0</v>
      </c>
      <c r="J97" s="6" t="str">
        <f>OBV!F97</f>
        <v>BULLISH</v>
      </c>
      <c r="K97" s="6" t="str">
        <f>OBV!G97</f>
        <v>STRONG</v>
      </c>
      <c r="L97" s="6" t="str">
        <f>OBV!H97</f>
        <v>CONFIRMED BULLISH</v>
      </c>
    </row>
    <row r="98" spans="1:12" ht="13.5" x14ac:dyDescent="0.25">
      <c r="A98" s="3">
        <f>RSI!A98</f>
        <v>42146</v>
      </c>
      <c r="B98" s="2">
        <f>RSI!B98</f>
        <v>9.2845999999999993</v>
      </c>
      <c r="C98" s="2">
        <f>RSI!I98</f>
        <v>59.546378780742351</v>
      </c>
      <c r="D98" s="2">
        <f>MACD!E98</f>
        <v>0.16009621299734711</v>
      </c>
      <c r="E98" s="2">
        <f>MACD!F98</f>
        <v>9.4749899710157043E-2</v>
      </c>
      <c r="F98" s="2">
        <f>'Moving Avg'!D98</f>
        <v>9.1495799999999985</v>
      </c>
      <c r="G98" s="2">
        <f>'Moving Avg'!F98</f>
        <v>9.2355200000000011</v>
      </c>
      <c r="H98" s="2">
        <f>'Moving Avg'!G98</f>
        <v>8.9829719999999966</v>
      </c>
      <c r="I98" s="2">
        <f>'Moving Avg'!H98</f>
        <v>0</v>
      </c>
      <c r="J98" s="6" t="str">
        <f>OBV!F98</f>
        <v>BULLISH</v>
      </c>
      <c r="K98" s="6" t="str">
        <f>OBV!G98</f>
        <v>STRONG</v>
      </c>
      <c r="L98" s="6" t="str">
        <f>OBV!H98</f>
        <v>CONFIRMED BULLISH</v>
      </c>
    </row>
    <row r="99" spans="1:12" ht="13.5" x14ac:dyDescent="0.25">
      <c r="A99" s="3">
        <f>RSI!A99</f>
        <v>42149</v>
      </c>
      <c r="B99" s="2">
        <f>RSI!B99</f>
        <v>9.2845999999999993</v>
      </c>
      <c r="C99" s="2">
        <f>RSI!I99</f>
        <v>59.546378780742351</v>
      </c>
      <c r="D99" s="2">
        <f>MACD!E99</f>
        <v>0.12544244432920948</v>
      </c>
      <c r="E99" s="2">
        <f>MACD!F99</f>
        <v>0.10088840863396753</v>
      </c>
      <c r="F99" s="2">
        <f>'Moving Avg'!D99</f>
        <v>9.195079999999999</v>
      </c>
      <c r="G99" s="2">
        <f>'Moving Avg'!F99</f>
        <v>9.2299300000000013</v>
      </c>
      <c r="H99" s="2">
        <f>'Moving Avg'!G99</f>
        <v>8.9919219999999989</v>
      </c>
      <c r="I99" s="2">
        <f>'Moving Avg'!H99</f>
        <v>0</v>
      </c>
      <c r="J99" s="6" t="str">
        <f>OBV!F99</f>
        <v>BULLISH</v>
      </c>
      <c r="K99" s="6" t="str">
        <f>OBV!G99</f>
        <v>STRONG</v>
      </c>
      <c r="L99" s="6" t="str">
        <f>OBV!H99</f>
        <v>CONFIRMED BULLISH</v>
      </c>
    </row>
    <row r="100" spans="1:12" ht="13.5" x14ac:dyDescent="0.25">
      <c r="A100" s="3">
        <f>RSI!A100</f>
        <v>42150</v>
      </c>
      <c r="B100" s="2">
        <f>RSI!B100</f>
        <v>9.3180999999999994</v>
      </c>
      <c r="C100" s="2">
        <f>RSI!I100</f>
        <v>61.170432134286465</v>
      </c>
      <c r="D100" s="2">
        <f>MACD!E100</f>
        <v>7.5480745864666687E-2</v>
      </c>
      <c r="E100" s="2">
        <f>MACD!F100</f>
        <v>9.5806876080107364E-2</v>
      </c>
      <c r="F100" s="2">
        <f>'Moving Avg'!D100</f>
        <v>9.2465399999999995</v>
      </c>
      <c r="G100" s="2">
        <f>'Moving Avg'!F100</f>
        <v>9.2263850000000005</v>
      </c>
      <c r="H100" s="2">
        <f>'Moving Avg'!G100</f>
        <v>9.0019139999999975</v>
      </c>
      <c r="I100" s="2">
        <f>'Moving Avg'!H100</f>
        <v>0</v>
      </c>
      <c r="J100" s="6" t="str">
        <f>OBV!F100</f>
        <v>BULLISH</v>
      </c>
      <c r="K100" s="6" t="str">
        <f>OBV!G100</f>
        <v>STRONG</v>
      </c>
      <c r="L100" s="6" t="str">
        <f>OBV!H100</f>
        <v>CONFIRMED BULLISH</v>
      </c>
    </row>
    <row r="101" spans="1:12" ht="13.5" x14ac:dyDescent="0.25">
      <c r="A101" s="3">
        <f>RSI!A101</f>
        <v>42151</v>
      </c>
      <c r="B101" s="2">
        <f>RSI!B101</f>
        <v>9.3143999999999991</v>
      </c>
      <c r="C101" s="2">
        <f>RSI!I101</f>
        <v>60.879724013129412</v>
      </c>
      <c r="D101" s="2">
        <f>MACD!E101</f>
        <v>2.8363965063505248E-2</v>
      </c>
      <c r="E101" s="2">
        <f>MACD!F101</f>
        <v>8.2318293876786935E-2</v>
      </c>
      <c r="F101" s="2">
        <f>'Moving Avg'!D101</f>
        <v>9.2972599999999996</v>
      </c>
      <c r="G101" s="2">
        <f>'Moving Avg'!F101</f>
        <v>9.2206050000000026</v>
      </c>
      <c r="H101" s="2">
        <f>'Moving Avg'!G101</f>
        <v>9.0129519999999985</v>
      </c>
      <c r="I101" s="2">
        <f>'Moving Avg'!H101</f>
        <v>0</v>
      </c>
      <c r="J101" s="6" t="str">
        <f>OBV!F101</f>
        <v>BULLISH</v>
      </c>
      <c r="K101" s="6" t="str">
        <f>OBV!G101</f>
        <v>STRONG</v>
      </c>
      <c r="L101" s="6" t="str">
        <f>OBV!H101</f>
        <v>CONFIRMED BULLISH</v>
      </c>
    </row>
    <row r="102" spans="1:12" ht="13.5" x14ac:dyDescent="0.25">
      <c r="A102" s="3">
        <f>RSI!A102</f>
        <v>42152</v>
      </c>
      <c r="B102" s="2">
        <f>RSI!B102</f>
        <v>9.2136999999999993</v>
      </c>
      <c r="C102" s="2">
        <f>RSI!I102</f>
        <v>53.436425375701397</v>
      </c>
      <c r="D102" s="2">
        <f>MACD!E102</f>
        <v>-1.1904327188840824E-2</v>
      </c>
      <c r="E102" s="2">
        <f>MACD!F102</f>
        <v>6.3473769663661389E-2</v>
      </c>
      <c r="F102" s="2">
        <f>'Moving Avg'!D102</f>
        <v>9.2830799999999982</v>
      </c>
      <c r="G102" s="2">
        <f>'Moving Avg'!F102</f>
        <v>9.1987900000000007</v>
      </c>
      <c r="H102" s="2">
        <f>'Moving Avg'!G102</f>
        <v>9.0212299999999974</v>
      </c>
      <c r="I102" s="2">
        <f>'Moving Avg'!H102</f>
        <v>0</v>
      </c>
      <c r="J102" s="6" t="str">
        <f>OBV!F102</f>
        <v>BEARISH</v>
      </c>
      <c r="K102" s="6" t="str">
        <f>OBV!G102</f>
        <v>NEUTRAL</v>
      </c>
      <c r="L102" s="6" t="str">
        <f>OBV!H102</f>
        <v>CONFIRMED BEARISH</v>
      </c>
    </row>
    <row r="103" spans="1:12" ht="13.5" x14ac:dyDescent="0.25">
      <c r="A103" s="3">
        <f>RSI!A103</f>
        <v>42153</v>
      </c>
      <c r="B103" s="2">
        <f>RSI!B103</f>
        <v>9.0608000000000004</v>
      </c>
      <c r="C103" s="2">
        <f>RSI!I103</f>
        <v>44.533336624066145</v>
      </c>
      <c r="D103" s="2">
        <f>MACD!E103</f>
        <v>-3.4966330210608021E-2</v>
      </c>
      <c r="E103" s="2">
        <f>MACD!F103</f>
        <v>4.378574968880751E-2</v>
      </c>
      <c r="F103" s="2">
        <f>'Moving Avg'!D103</f>
        <v>9.2383199999999981</v>
      </c>
      <c r="G103" s="2">
        <f>'Moving Avg'!F103</f>
        <v>9.1775350000000007</v>
      </c>
      <c r="H103" s="2">
        <f>'Moving Avg'!G103</f>
        <v>9.0271959999999982</v>
      </c>
      <c r="I103" s="2">
        <f>'Moving Avg'!H103</f>
        <v>0</v>
      </c>
      <c r="J103" s="6" t="str">
        <f>OBV!F103</f>
        <v>BEARISH</v>
      </c>
      <c r="K103" s="6" t="str">
        <f>OBV!G103</f>
        <v>WEAK</v>
      </c>
      <c r="L103" s="6" t="str">
        <f>OBV!H103</f>
        <v>CONFIRMED BEARISH</v>
      </c>
    </row>
    <row r="104" spans="1:12" ht="13.5" x14ac:dyDescent="0.25">
      <c r="A104" s="3">
        <f>RSI!A104</f>
        <v>42156</v>
      </c>
      <c r="B104" s="2">
        <f>RSI!B104</f>
        <v>8.9489999999999998</v>
      </c>
      <c r="C104" s="2">
        <f>RSI!I104</f>
        <v>39.368346658636945</v>
      </c>
      <c r="D104" s="2">
        <f>MACD!E104</f>
        <v>-2.9525263287938586E-2</v>
      </c>
      <c r="E104" s="2">
        <f>MACD!F104</f>
        <v>2.9123547093458293E-2</v>
      </c>
      <c r="F104" s="2">
        <f>'Moving Avg'!D104</f>
        <v>9.1711999999999989</v>
      </c>
      <c r="G104" s="2">
        <f>'Moving Avg'!F104</f>
        <v>9.1588950000000011</v>
      </c>
      <c r="H104" s="2">
        <f>'Moving Avg'!G104</f>
        <v>9.0345799999999983</v>
      </c>
      <c r="I104" s="2">
        <f>'Moving Avg'!H104</f>
        <v>0</v>
      </c>
      <c r="J104" s="6" t="str">
        <f>OBV!F104</f>
        <v>BEARISH</v>
      </c>
      <c r="K104" s="6" t="str">
        <f>OBV!G104</f>
        <v>WEAK</v>
      </c>
      <c r="L104" s="6" t="str">
        <f>OBV!H104</f>
        <v>CONFIRMED BEARISH</v>
      </c>
    </row>
    <row r="105" spans="1:12" ht="13.5" x14ac:dyDescent="0.25">
      <c r="A105" s="3">
        <f>RSI!A105</f>
        <v>42157</v>
      </c>
      <c r="B105" s="2">
        <f>RSI!B105</f>
        <v>9.0608000000000004</v>
      </c>
      <c r="C105" s="2">
        <f>RSI!I105</f>
        <v>46.100495409638818</v>
      </c>
      <c r="D105" s="2">
        <f>MACD!E105</f>
        <v>-3.140619076119755E-2</v>
      </c>
      <c r="E105" s="2">
        <f>MACD!F105</f>
        <v>1.7017599522527124E-2</v>
      </c>
      <c r="F105" s="2">
        <f>'Moving Avg'!D105</f>
        <v>9.1197400000000002</v>
      </c>
      <c r="G105" s="2">
        <f>'Moving Avg'!F105</f>
        <v>9.1458449999999996</v>
      </c>
      <c r="H105" s="2">
        <f>'Moving Avg'!G105</f>
        <v>9.0397999999999978</v>
      </c>
      <c r="I105" s="2">
        <f>'Moving Avg'!H105</f>
        <v>0</v>
      </c>
      <c r="J105" s="6" t="str">
        <f>OBV!F105</f>
        <v>BEARISH</v>
      </c>
      <c r="K105" s="6" t="str">
        <f>OBV!G105</f>
        <v>WEAK</v>
      </c>
      <c r="L105" s="6" t="str">
        <f>OBV!H105</f>
        <v>CONFIRMED BEARISH</v>
      </c>
    </row>
    <row r="106" spans="1:12" ht="13.5" x14ac:dyDescent="0.25">
      <c r="A106" s="3">
        <f>RSI!A106</f>
        <v>42158</v>
      </c>
      <c r="B106" s="2">
        <f>RSI!B106</f>
        <v>9.3292999999999999</v>
      </c>
      <c r="C106" s="2">
        <f>RSI!I106</f>
        <v>58.125625751898419</v>
      </c>
      <c r="D106" s="2">
        <f>MACD!E106</f>
        <v>-5.2410835468039707E-2</v>
      </c>
      <c r="E106" s="2">
        <f>MACD!F106</f>
        <v>3.1319125244137578E-3</v>
      </c>
      <c r="F106" s="2">
        <f>'Moving Avg'!D106</f>
        <v>9.1227200000000011</v>
      </c>
      <c r="G106" s="2">
        <f>'Moving Avg'!F106</f>
        <v>9.1462199999999996</v>
      </c>
      <c r="H106" s="2">
        <f>'Moving Avg'!G106</f>
        <v>9.0527759999999997</v>
      </c>
      <c r="I106" s="2">
        <f>'Moving Avg'!H106</f>
        <v>0</v>
      </c>
      <c r="J106" s="6" t="str">
        <f>OBV!F106</f>
        <v>BEARISH</v>
      </c>
      <c r="K106" s="6" t="str">
        <f>OBV!G106</f>
        <v>WEAK</v>
      </c>
      <c r="L106" s="6" t="str">
        <f>OBV!H106</f>
        <v>BEARISH DIVERGENCE</v>
      </c>
    </row>
    <row r="107" spans="1:12" ht="13.5" x14ac:dyDescent="0.25">
      <c r="A107" s="3">
        <f>RSI!A107</f>
        <v>42159</v>
      </c>
      <c r="B107" s="2">
        <f>RSI!B107</f>
        <v>9.3217999999999996</v>
      </c>
      <c r="C107" s="2">
        <f>RSI!I107</f>
        <v>57.73812783386208</v>
      </c>
      <c r="D107" s="2">
        <f>MACD!E107</f>
        <v>-3.6343695731599013E-2</v>
      </c>
      <c r="E107" s="2">
        <f>MACD!F107</f>
        <v>-4.7632091267887974E-3</v>
      </c>
      <c r="F107" s="2">
        <f>'Moving Avg'!D107</f>
        <v>9.1443399999999997</v>
      </c>
      <c r="G107" s="2">
        <f>'Moving Avg'!F107</f>
        <v>9.14771</v>
      </c>
      <c r="H107" s="2">
        <f>'Moving Avg'!G107</f>
        <v>9.0635879999999993</v>
      </c>
      <c r="I107" s="2">
        <f>'Moving Avg'!H107</f>
        <v>0</v>
      </c>
      <c r="J107" s="6" t="str">
        <f>OBV!F107</f>
        <v>BEARISH</v>
      </c>
      <c r="K107" s="6" t="str">
        <f>OBV!G107</f>
        <v>WEAK</v>
      </c>
      <c r="L107" s="6" t="str">
        <f>OBV!H107</f>
        <v>BEARISH DIVERGENCE</v>
      </c>
    </row>
    <row r="108" spans="1:12" ht="13.5" x14ac:dyDescent="0.25">
      <c r="A108" s="3">
        <f>RSI!A108</f>
        <v>42160</v>
      </c>
      <c r="B108" s="2">
        <f>RSI!B108</f>
        <v>9.3217999999999996</v>
      </c>
      <c r="C108" s="2">
        <f>RSI!I108</f>
        <v>57.738127833862087</v>
      </c>
      <c r="D108" s="2">
        <f>MACD!E108</f>
        <v>-2.37652392915777E-2</v>
      </c>
      <c r="E108" s="2">
        <f>MACD!F108</f>
        <v>-8.5636151597465772E-3</v>
      </c>
      <c r="F108" s="2">
        <f>'Moving Avg'!D108</f>
        <v>9.1965399999999988</v>
      </c>
      <c r="G108" s="2">
        <f>'Moving Avg'!F108</f>
        <v>9.1492000000000004</v>
      </c>
      <c r="H108" s="2">
        <f>'Moving Avg'!G108</f>
        <v>9.0717899999999982</v>
      </c>
      <c r="I108" s="2">
        <f>'Moving Avg'!H108</f>
        <v>0</v>
      </c>
      <c r="J108" s="6" t="str">
        <f>OBV!F108</f>
        <v>BEARISH</v>
      </c>
      <c r="K108" s="6" t="str">
        <f>OBV!G108</f>
        <v>WEAK</v>
      </c>
      <c r="L108" s="6" t="str">
        <f>OBV!H108</f>
        <v>BEARISH DIVERGENCE</v>
      </c>
    </row>
    <row r="109" spans="1:12" ht="13.5" x14ac:dyDescent="0.25">
      <c r="A109" s="3">
        <f>RSI!A109</f>
        <v>42163</v>
      </c>
      <c r="B109" s="2">
        <f>RSI!B109</f>
        <v>9.3963999999999999</v>
      </c>
      <c r="C109" s="2">
        <f>RSI!I109</f>
        <v>60.756136092853993</v>
      </c>
      <c r="D109" s="2">
        <f>MACD!E109</f>
        <v>-1.9589351889377937E-2</v>
      </c>
      <c r="E109" s="2">
        <f>MACD!F109</f>
        <v>-1.076876250567285E-2</v>
      </c>
      <c r="F109" s="2">
        <f>'Moving Avg'!D109</f>
        <v>9.2860199999999988</v>
      </c>
      <c r="G109" s="2">
        <f>'Moving Avg'!F109</f>
        <v>9.1622499999999985</v>
      </c>
      <c r="H109" s="2">
        <f>'Moving Avg'!G109</f>
        <v>9.0822299999999991</v>
      </c>
      <c r="I109" s="2">
        <f>'Moving Avg'!H109</f>
        <v>0</v>
      </c>
      <c r="J109" s="6" t="str">
        <f>OBV!F109</f>
        <v>BULLISH</v>
      </c>
      <c r="K109" s="6" t="str">
        <f>OBV!G109</f>
        <v>STRONG</v>
      </c>
      <c r="L109" s="6" t="str">
        <f>OBV!H109</f>
        <v>CONFIRMED BULLISH</v>
      </c>
    </row>
    <row r="110" spans="1:12" ht="13.5" x14ac:dyDescent="0.25">
      <c r="A110" s="3">
        <f>RSI!A110</f>
        <v>42164</v>
      </c>
      <c r="B110" s="2">
        <f>RSI!B110</f>
        <v>9.3963999999999999</v>
      </c>
      <c r="C110" s="2">
        <f>RSI!I110</f>
        <v>60.756136092854</v>
      </c>
      <c r="D110" s="2">
        <f>MACD!E110</f>
        <v>-1.2214632678089643E-2</v>
      </c>
      <c r="E110" s="2">
        <f>MACD!F110</f>
        <v>-1.1057936540156209E-2</v>
      </c>
      <c r="F110" s="2">
        <f>'Moving Avg'!D110</f>
        <v>9.3531399999999998</v>
      </c>
      <c r="G110" s="2">
        <f>'Moving Avg'!F110</f>
        <v>9.1808899999999998</v>
      </c>
      <c r="H110" s="2">
        <f>'Moving Avg'!G110</f>
        <v>9.0926699999999983</v>
      </c>
      <c r="I110" s="2">
        <f>'Moving Avg'!H110</f>
        <v>0</v>
      </c>
      <c r="J110" s="6" t="str">
        <f>OBV!F110</f>
        <v>BULLISH</v>
      </c>
      <c r="K110" s="6" t="str">
        <f>OBV!G110</f>
        <v>STRONG</v>
      </c>
      <c r="L110" s="6" t="str">
        <f>OBV!H110</f>
        <v>CONFIRMED BULLISH</v>
      </c>
    </row>
    <row r="111" spans="1:12" ht="13.5" x14ac:dyDescent="0.25">
      <c r="A111" s="3">
        <f>RSI!A111</f>
        <v>42165</v>
      </c>
      <c r="B111" s="2">
        <f>RSI!B111</f>
        <v>9.5007999999999999</v>
      </c>
      <c r="C111" s="2">
        <f>RSI!I111</f>
        <v>64.832258422484614</v>
      </c>
      <c r="D111" s="2">
        <f>MACD!E111</f>
        <v>-1.5492392467784555E-2</v>
      </c>
      <c r="E111" s="2">
        <f>MACD!F111</f>
        <v>-1.1944827725681877E-2</v>
      </c>
      <c r="F111" s="2">
        <f>'Moving Avg'!D111</f>
        <v>9.3874399999999998</v>
      </c>
      <c r="G111" s="2">
        <f>'Moving Avg'!F111</f>
        <v>9.206059999999999</v>
      </c>
      <c r="H111" s="2">
        <f>'Moving Avg'!G111</f>
        <v>9.1059439999999991</v>
      </c>
      <c r="I111" s="2">
        <f>'Moving Avg'!H111</f>
        <v>0</v>
      </c>
      <c r="J111" s="6" t="str">
        <f>OBV!F111</f>
        <v>BULLISH</v>
      </c>
      <c r="K111" s="6" t="str">
        <f>OBV!G111</f>
        <v>STRONG</v>
      </c>
      <c r="L111" s="6" t="str">
        <f>OBV!H111</f>
        <v>CONFIRMED BULLISH</v>
      </c>
    </row>
    <row r="112" spans="1:12" ht="13.5" x14ac:dyDescent="0.25">
      <c r="A112" s="3">
        <f>RSI!A112</f>
        <v>42166</v>
      </c>
      <c r="B112" s="2">
        <f>RSI!B112</f>
        <v>9.7842000000000002</v>
      </c>
      <c r="C112" s="2">
        <f>RSI!I112</f>
        <v>73.023432681178292</v>
      </c>
      <c r="D112" s="2">
        <f>MACD!E112</f>
        <v>-5.6493003215063453E-2</v>
      </c>
      <c r="E112" s="2">
        <f>MACD!F112</f>
        <v>-2.0854462823558191E-2</v>
      </c>
      <c r="F112" s="2">
        <f>'Moving Avg'!D112</f>
        <v>9.4799199999999999</v>
      </c>
      <c r="G112" s="2">
        <f>'Moving Avg'!F112</f>
        <v>9.2476349999999989</v>
      </c>
      <c r="H112" s="2">
        <f>'Moving Avg'!G112</f>
        <v>9.1241400000000006</v>
      </c>
      <c r="I112" s="2">
        <f>'Moving Avg'!H112</f>
        <v>0</v>
      </c>
      <c r="J112" s="6" t="str">
        <f>OBV!F112</f>
        <v>BULLISH</v>
      </c>
      <c r="K112" s="6" t="str">
        <f>OBV!G112</f>
        <v>STRONG</v>
      </c>
      <c r="L112" s="6" t="str">
        <f>OBV!H112</f>
        <v>CONFIRMED BULLISH</v>
      </c>
    </row>
    <row r="113" spans="1:12" ht="13.5" x14ac:dyDescent="0.25">
      <c r="A113" s="3">
        <f>RSI!A113</f>
        <v>42167</v>
      </c>
      <c r="B113" s="2">
        <f>RSI!B113</f>
        <v>9.8811999999999998</v>
      </c>
      <c r="C113" s="2">
        <f>RSI!I113</f>
        <v>75.156348367611898</v>
      </c>
      <c r="D113" s="2">
        <f>MACD!E113</f>
        <v>-0.1251818805445275</v>
      </c>
      <c r="E113" s="2">
        <f>MACD!F113</f>
        <v>-4.1719946367752059E-2</v>
      </c>
      <c r="F113" s="2">
        <f>'Moving Avg'!D113</f>
        <v>9.5917999999999992</v>
      </c>
      <c r="G113" s="2">
        <f>'Moving Avg'!F113</f>
        <v>9.29406</v>
      </c>
      <c r="H113" s="2">
        <f>'Moving Avg'!G113</f>
        <v>9.1457680000000003</v>
      </c>
      <c r="I113" s="2">
        <f>'Moving Avg'!H113</f>
        <v>0</v>
      </c>
      <c r="J113" s="6" t="str">
        <f>OBV!F113</f>
        <v>BULLISH</v>
      </c>
      <c r="K113" s="6" t="str">
        <f>OBV!G113</f>
        <v>STRONG</v>
      </c>
      <c r="L113" s="6" t="str">
        <f>OBV!H113</f>
        <v>CONFIRMED BULLISH</v>
      </c>
    </row>
    <row r="114" spans="1:12" ht="13.5" x14ac:dyDescent="0.25">
      <c r="A114" s="3">
        <f>RSI!A114</f>
        <v>42170</v>
      </c>
      <c r="B114" s="2">
        <f>RSI!B114</f>
        <v>9.6920999999999999</v>
      </c>
      <c r="C114" s="2">
        <f>RSI!I114</f>
        <v>64.456910410974317</v>
      </c>
      <c r="D114" s="2">
        <f>MACD!E114</f>
        <v>-0.19011325873092133</v>
      </c>
      <c r="E114" s="2">
        <f>MACD!F114</f>
        <v>-7.139860884038593E-2</v>
      </c>
      <c r="F114" s="2">
        <f>'Moving Avg'!D114</f>
        <v>9.6509400000000003</v>
      </c>
      <c r="G114" s="2">
        <f>'Moving Avg'!F114</f>
        <v>9.3258100000000006</v>
      </c>
      <c r="H114" s="2">
        <f>'Moving Avg'!G114</f>
        <v>9.1628679999999978</v>
      </c>
      <c r="I114" s="2">
        <f>'Moving Avg'!H114</f>
        <v>0</v>
      </c>
      <c r="J114" s="6" t="str">
        <f>OBV!F114</f>
        <v>BULLISH</v>
      </c>
      <c r="K114" s="6" t="str">
        <f>OBV!G114</f>
        <v>STRONG</v>
      </c>
      <c r="L114" s="6" t="str">
        <f>OBV!H114</f>
        <v>BULLISH DIVERGENCE</v>
      </c>
    </row>
    <row r="115" spans="1:12" ht="13.5" x14ac:dyDescent="0.25">
      <c r="A115" s="3">
        <f>RSI!A115</f>
        <v>42171</v>
      </c>
      <c r="B115" s="2">
        <f>RSI!B115</f>
        <v>9.8472000000000008</v>
      </c>
      <c r="C115" s="2">
        <f>RSI!I115</f>
        <v>68.427128212029928</v>
      </c>
      <c r="D115" s="2">
        <f>MACD!E115</f>
        <v>-0.24157615322190473</v>
      </c>
      <c r="E115" s="2">
        <f>MACD!F115</f>
        <v>-0.1054341177166897</v>
      </c>
      <c r="F115" s="2">
        <f>'Moving Avg'!D115</f>
        <v>9.7410999999999994</v>
      </c>
      <c r="G115" s="2">
        <f>'Moving Avg'!F115</f>
        <v>9.3651299999999988</v>
      </c>
      <c r="H115" s="2">
        <f>'Moving Avg'!G115</f>
        <v>9.183069999999999</v>
      </c>
      <c r="I115" s="2">
        <f>'Moving Avg'!H115</f>
        <v>0</v>
      </c>
      <c r="J115" s="6" t="str">
        <f>OBV!F115</f>
        <v>BULLISH</v>
      </c>
      <c r="K115" s="6" t="str">
        <f>OBV!G115</f>
        <v>STRONG</v>
      </c>
      <c r="L115" s="6" t="str">
        <f>OBV!H115</f>
        <v>CONFIRMED BULLISH</v>
      </c>
    </row>
    <row r="116" spans="1:12" ht="13.5" x14ac:dyDescent="0.25">
      <c r="A116" s="3">
        <f>RSI!A116</f>
        <v>42172</v>
      </c>
      <c r="B116" s="2">
        <f>RSI!B116</f>
        <v>10.079800000000001</v>
      </c>
      <c r="C116" s="2">
        <f>RSI!I116</f>
        <v>73.252445099851229</v>
      </c>
      <c r="D116" s="2">
        <f>MACD!E116</f>
        <v>-0.26402684089179651</v>
      </c>
      <c r="E116" s="2">
        <f>MACD!F116</f>
        <v>-0.13715266235171109</v>
      </c>
      <c r="F116" s="2">
        <f>'Moving Avg'!D116</f>
        <v>9.8568999999999996</v>
      </c>
      <c r="G116" s="2">
        <f>'Moving Avg'!F116</f>
        <v>9.4160800000000009</v>
      </c>
      <c r="H116" s="2">
        <f>'Moving Avg'!G116</f>
        <v>9.2109059999999996</v>
      </c>
      <c r="I116" s="2">
        <f>'Moving Avg'!H116</f>
        <v>0</v>
      </c>
      <c r="J116" s="6" t="str">
        <f>OBV!F116</f>
        <v>BULLISH</v>
      </c>
      <c r="K116" s="6" t="str">
        <f>OBV!G116</f>
        <v>STRONG</v>
      </c>
      <c r="L116" s="6" t="str">
        <f>OBV!H116</f>
        <v>CONFIRMED BULLISH</v>
      </c>
    </row>
    <row r="117" spans="1:12" ht="13.5" x14ac:dyDescent="0.25">
      <c r="A117" s="3">
        <f>RSI!A117</f>
        <v>42173</v>
      </c>
      <c r="B117" s="2">
        <f>RSI!B117</f>
        <v>10.1379</v>
      </c>
      <c r="C117" s="2">
        <f>RSI!I117</f>
        <v>74.308653752950136</v>
      </c>
      <c r="D117" s="2">
        <f>MACD!E117</f>
        <v>-0.29261781452613533</v>
      </c>
      <c r="E117" s="2">
        <f>MACD!F117</f>
        <v>-0.16824569278659593</v>
      </c>
      <c r="F117" s="2">
        <f>'Moving Avg'!D117</f>
        <v>9.9276400000000002</v>
      </c>
      <c r="G117" s="2">
        <f>'Moving Avg'!F117</f>
        <v>9.4587450000000004</v>
      </c>
      <c r="H117" s="2">
        <f>'Moving Avg'!G117</f>
        <v>9.2399039999999975</v>
      </c>
      <c r="I117" s="2">
        <f>'Moving Avg'!H117</f>
        <v>0</v>
      </c>
      <c r="J117" s="6" t="str">
        <f>OBV!F117</f>
        <v>BULLISH</v>
      </c>
      <c r="K117" s="6" t="str">
        <f>OBV!G117</f>
        <v>STRONG</v>
      </c>
      <c r="L117" s="6" t="str">
        <f>OBV!H117</f>
        <v>BULLISH DIVERGENCE</v>
      </c>
    </row>
    <row r="118" spans="1:12" ht="13.5" x14ac:dyDescent="0.25">
      <c r="A118" s="3">
        <f>RSI!A118</f>
        <v>42174</v>
      </c>
      <c r="B118" s="2">
        <f>RSI!B118</f>
        <v>10.351100000000001</v>
      </c>
      <c r="C118" s="2">
        <f>RSI!I118</f>
        <v>77.776596759168569</v>
      </c>
      <c r="D118" s="2">
        <f>MACD!E118</f>
        <v>-0.33677635153849828</v>
      </c>
      <c r="E118" s="2">
        <f>MACD!F118</f>
        <v>-0.20195182453697641</v>
      </c>
      <c r="F118" s="2">
        <f>'Moving Avg'!D118</f>
        <v>10.021620000000002</v>
      </c>
      <c r="G118" s="2">
        <f>'Moving Avg'!F118</f>
        <v>9.5120699999999996</v>
      </c>
      <c r="H118" s="2">
        <f>'Moving Avg'!G118</f>
        <v>9.2754039999999964</v>
      </c>
      <c r="I118" s="2">
        <f>'Moving Avg'!H118</f>
        <v>0</v>
      </c>
      <c r="J118" s="6" t="str">
        <f>OBV!F118</f>
        <v>BULLISH</v>
      </c>
      <c r="K118" s="6" t="str">
        <f>OBV!G118</f>
        <v>STRONG</v>
      </c>
      <c r="L118" s="6" t="str">
        <f>OBV!H118</f>
        <v>CONFIRMED BULLISH</v>
      </c>
    </row>
    <row r="119" spans="1:12" ht="13.5" x14ac:dyDescent="0.25">
      <c r="A119" s="3">
        <f>RSI!A119</f>
        <v>42177</v>
      </c>
      <c r="B119" s="2">
        <f>RSI!B119</f>
        <v>10.351100000000001</v>
      </c>
      <c r="C119" s="2">
        <f>RSI!I119</f>
        <v>77.776596759168569</v>
      </c>
      <c r="D119" s="2">
        <f>MACD!E119</f>
        <v>-0.3677885802343539</v>
      </c>
      <c r="E119" s="2">
        <f>MACD!F119</f>
        <v>-0.23511917567645191</v>
      </c>
      <c r="F119" s="2">
        <f>'Moving Avg'!D119</f>
        <v>10.153420000000001</v>
      </c>
      <c r="G119" s="2">
        <f>'Moving Avg'!F119</f>
        <v>9.5653949999999988</v>
      </c>
      <c r="H119" s="2">
        <f>'Moving Avg'!G119</f>
        <v>9.3094879999999964</v>
      </c>
      <c r="I119" s="2">
        <f>'Moving Avg'!H119</f>
        <v>0</v>
      </c>
      <c r="J119" s="6" t="str">
        <f>OBV!F119</f>
        <v>BULLISH</v>
      </c>
      <c r="K119" s="6" t="str">
        <f>OBV!G119</f>
        <v>STRONG</v>
      </c>
      <c r="L119" s="6" t="str">
        <f>OBV!H119</f>
        <v>CONFIRMED BULLISH</v>
      </c>
    </row>
    <row r="120" spans="1:12" ht="13.5" x14ac:dyDescent="0.25">
      <c r="A120" s="3">
        <f>RSI!A120</f>
        <v>42178</v>
      </c>
      <c r="B120" s="2">
        <f>RSI!B120</f>
        <v>10.424799999999999</v>
      </c>
      <c r="C120" s="2">
        <f>RSI!I120</f>
        <v>78.917520033872663</v>
      </c>
      <c r="D120" s="2">
        <f>MACD!E120</f>
        <v>-0.40423361889652654</v>
      </c>
      <c r="E120" s="2">
        <f>MACD!F120</f>
        <v>-0.26894206432046686</v>
      </c>
      <c r="F120" s="2">
        <f>'Moving Avg'!D120</f>
        <v>10.268940000000001</v>
      </c>
      <c r="G120" s="2">
        <f>'Moving Avg'!F120</f>
        <v>9.6207300000000018</v>
      </c>
      <c r="H120" s="2">
        <f>'Moving Avg'!G120</f>
        <v>9.3449699999999982</v>
      </c>
      <c r="I120" s="2">
        <f>'Moving Avg'!H120</f>
        <v>0</v>
      </c>
      <c r="J120" s="6" t="str">
        <f>OBV!F120</f>
        <v>BULLISH</v>
      </c>
      <c r="K120" s="6" t="str">
        <f>OBV!G120</f>
        <v>STRONG</v>
      </c>
      <c r="L120" s="6" t="str">
        <f>OBV!H120</f>
        <v>CONFIRMED BULLISH</v>
      </c>
    </row>
    <row r="121" spans="1:12" ht="13.5" x14ac:dyDescent="0.25">
      <c r="A121" s="3">
        <f>RSI!A121</f>
        <v>42179</v>
      </c>
      <c r="B121" s="2">
        <f>RSI!B121</f>
        <v>10.471299999999999</v>
      </c>
      <c r="C121" s="2">
        <f>RSI!I121</f>
        <v>79.628154702846729</v>
      </c>
      <c r="D121" s="2">
        <f>MACD!E121</f>
        <v>-0.42728333729114709</v>
      </c>
      <c r="E121" s="2">
        <f>MACD!F121</f>
        <v>-0.30061031891460294</v>
      </c>
      <c r="F121" s="2">
        <f>'Moving Avg'!D121</f>
        <v>10.347239999999999</v>
      </c>
      <c r="G121" s="2">
        <f>'Moving Avg'!F121</f>
        <v>9.6785750000000004</v>
      </c>
      <c r="H121" s="2">
        <f>'Moving Avg'!G121</f>
        <v>9.3813819999999968</v>
      </c>
      <c r="I121" s="2">
        <f>'Moving Avg'!H121</f>
        <v>0</v>
      </c>
      <c r="J121" s="6" t="str">
        <f>OBV!F121</f>
        <v>BULLISH</v>
      </c>
      <c r="K121" s="6" t="str">
        <f>OBV!G121</f>
        <v>STRONG</v>
      </c>
      <c r="L121" s="6" t="str">
        <f>OBV!H121</f>
        <v>CONFIRMED BULLISH</v>
      </c>
    </row>
    <row r="122" spans="1:12" ht="13.5" x14ac:dyDescent="0.25">
      <c r="A122" s="3">
        <f>RSI!A122</f>
        <v>42180</v>
      </c>
      <c r="B122" s="2">
        <f>RSI!B122</f>
        <v>10.6187</v>
      </c>
      <c r="C122" s="2">
        <f>RSI!I122</f>
        <v>81.730398081695611</v>
      </c>
      <c r="D122" s="2">
        <f>MACD!E122</f>
        <v>-0.41885125526651912</v>
      </c>
      <c r="E122" s="2">
        <f>MACD!F122</f>
        <v>-0.32425850618498619</v>
      </c>
      <c r="F122" s="2">
        <f>'Moving Avg'!D122</f>
        <v>10.4434</v>
      </c>
      <c r="G122" s="2">
        <f>'Moving Avg'!F122</f>
        <v>9.7488250000000001</v>
      </c>
      <c r="H122" s="2">
        <f>'Moving Avg'!G122</f>
        <v>9.4205939999999977</v>
      </c>
      <c r="I122" s="2">
        <f>'Moving Avg'!H122</f>
        <v>0</v>
      </c>
      <c r="J122" s="6" t="str">
        <f>OBV!F122</f>
        <v>BULLISH</v>
      </c>
      <c r="K122" s="6" t="str">
        <f>OBV!G122</f>
        <v>STRONG</v>
      </c>
      <c r="L122" s="6" t="str">
        <f>OBV!H122</f>
        <v>CONFIRMED BULLISH</v>
      </c>
    </row>
    <row r="123" spans="1:12" ht="13.5" x14ac:dyDescent="0.25">
      <c r="A123" s="3">
        <f>RSI!A123</f>
        <v>42181</v>
      </c>
      <c r="B123" s="2">
        <f>RSI!B123</f>
        <v>10.614800000000001</v>
      </c>
      <c r="C123" s="2">
        <f>RSI!I123</f>
        <v>81.490783675679879</v>
      </c>
      <c r="D123" s="2">
        <f>MACD!E123</f>
        <v>-0.40176969521569816</v>
      </c>
      <c r="E123" s="2">
        <f>MACD!F123</f>
        <v>-0.3397607439911286</v>
      </c>
      <c r="F123" s="2">
        <f>'Moving Avg'!D123</f>
        <v>10.49614</v>
      </c>
      <c r="G123" s="2">
        <f>'Moving Avg'!F123</f>
        <v>9.8265250000000002</v>
      </c>
      <c r="H123" s="2">
        <f>'Moving Avg'!G123</f>
        <v>9.4555519999999955</v>
      </c>
      <c r="I123" s="2">
        <f>'Moving Avg'!H123</f>
        <v>0</v>
      </c>
      <c r="J123" s="6" t="str">
        <f>OBV!F123</f>
        <v>BULLISH</v>
      </c>
      <c r="K123" s="6" t="str">
        <f>OBV!G123</f>
        <v>STRONG</v>
      </c>
      <c r="L123" s="6" t="str">
        <f>OBV!H123</f>
        <v>CONFIRMED BULLISH</v>
      </c>
    </row>
    <row r="124" spans="1:12" ht="13.5" x14ac:dyDescent="0.25">
      <c r="A124" s="3">
        <f>RSI!A124</f>
        <v>42184</v>
      </c>
      <c r="B124" s="2">
        <f>RSI!B124</f>
        <v>10.6031</v>
      </c>
      <c r="C124" s="2">
        <f>RSI!I124</f>
        <v>80.726156857289865</v>
      </c>
      <c r="D124" s="2">
        <f>MACD!E124</f>
        <v>-0.42039388953239687</v>
      </c>
      <c r="E124" s="2">
        <f>MACD!F124</f>
        <v>-0.35588737309938229</v>
      </c>
      <c r="F124" s="2">
        <f>'Moving Avg'!D124</f>
        <v>10.546539999999998</v>
      </c>
      <c r="G124" s="2">
        <f>'Moving Avg'!F124</f>
        <v>9.9092300000000009</v>
      </c>
      <c r="H124" s="2">
        <f>'Moving Avg'!G124</f>
        <v>9.4901259999999965</v>
      </c>
      <c r="I124" s="2">
        <f>'Moving Avg'!H124</f>
        <v>0</v>
      </c>
      <c r="J124" s="6" t="str">
        <f>OBV!F124</f>
        <v>BULLISH</v>
      </c>
      <c r="K124" s="6" t="str">
        <f>OBV!G124</f>
        <v>STRONG</v>
      </c>
      <c r="L124" s="6" t="str">
        <f>OBV!H124</f>
        <v>CONFIRMED BULLISH</v>
      </c>
    </row>
    <row r="125" spans="1:12" ht="13.5" x14ac:dyDescent="0.25">
      <c r="A125" s="3">
        <f>RSI!A125</f>
        <v>42185</v>
      </c>
      <c r="B125" s="2">
        <f>RSI!B125</f>
        <v>10.351100000000001</v>
      </c>
      <c r="C125" s="2">
        <f>RSI!I125</f>
        <v>66.297182365175445</v>
      </c>
      <c r="D125" s="2">
        <f>MACD!E125</f>
        <v>-0.3980482424639149</v>
      </c>
      <c r="E125" s="2">
        <f>MACD!F125</f>
        <v>-0.36431954697228885</v>
      </c>
      <c r="F125" s="2">
        <f>'Moving Avg'!D125</f>
        <v>10.5318</v>
      </c>
      <c r="G125" s="2">
        <f>'Moving Avg'!F125</f>
        <v>9.9737449999999992</v>
      </c>
      <c r="H125" s="2">
        <f>'Moving Avg'!G125</f>
        <v>9.5182439999999957</v>
      </c>
      <c r="I125" s="2">
        <f>'Moving Avg'!H125</f>
        <v>0</v>
      </c>
      <c r="J125" s="6" t="str">
        <f>OBV!F125</f>
        <v>BULLISH</v>
      </c>
      <c r="K125" s="6" t="str">
        <f>OBV!G125</f>
        <v>STRONG</v>
      </c>
      <c r="L125" s="6" t="str">
        <f>OBV!H125</f>
        <v>BULLISH DIVERGENCE</v>
      </c>
    </row>
    <row r="126" spans="1:12" ht="13.5" x14ac:dyDescent="0.25">
      <c r="A126" s="3">
        <f>RSI!A126</f>
        <v>42186</v>
      </c>
      <c r="B126" s="2">
        <f>RSI!B126</f>
        <v>10.5799</v>
      </c>
      <c r="C126" s="2">
        <f>RSI!I126</f>
        <v>71.31108085831687</v>
      </c>
      <c r="D126" s="2">
        <f>MACD!E126</f>
        <v>-0.36291078971836299</v>
      </c>
      <c r="E126" s="2">
        <f>MACD!F126</f>
        <v>-0.36403779552150373</v>
      </c>
      <c r="F126" s="2">
        <f>'Moving Avg'!D126</f>
        <v>10.553520000000001</v>
      </c>
      <c r="G126" s="2">
        <f>'Moving Avg'!F126</f>
        <v>10.036275</v>
      </c>
      <c r="H126" s="2">
        <f>'Moving Avg'!G126</f>
        <v>9.5497439999999969</v>
      </c>
      <c r="I126" s="2">
        <f>'Moving Avg'!H126</f>
        <v>0</v>
      </c>
      <c r="J126" s="6" t="str">
        <f>OBV!F126</f>
        <v>BULLISH</v>
      </c>
      <c r="K126" s="6" t="str">
        <f>OBV!G126</f>
        <v>STRONG</v>
      </c>
      <c r="L126" s="6" t="str">
        <f>OBV!H126</f>
        <v>CONFIRMED BULLISH</v>
      </c>
    </row>
    <row r="127" spans="1:12" ht="13.5" x14ac:dyDescent="0.25">
      <c r="A127" s="3">
        <f>RSI!A127</f>
        <v>42187</v>
      </c>
      <c r="B127" s="2">
        <f>RSI!B127</f>
        <v>10.5372</v>
      </c>
      <c r="C127" s="2">
        <f>RSI!I127</f>
        <v>69.240806130310844</v>
      </c>
      <c r="D127" s="2">
        <f>MACD!E127</f>
        <v>-0.32484343170155405</v>
      </c>
      <c r="E127" s="2">
        <f>MACD!F127</f>
        <v>-0.3561989227575138</v>
      </c>
      <c r="F127" s="2">
        <f>'Moving Avg'!D127</f>
        <v>10.537220000000001</v>
      </c>
      <c r="G127" s="2">
        <f>'Moving Avg'!F127</f>
        <v>10.097045000000001</v>
      </c>
      <c r="H127" s="2">
        <f>'Moving Avg'!G127</f>
        <v>9.5780039999999964</v>
      </c>
      <c r="I127" s="2">
        <f>'Moving Avg'!H127</f>
        <v>0</v>
      </c>
      <c r="J127" s="6" t="str">
        <f>OBV!F127</f>
        <v>BEARISH</v>
      </c>
      <c r="K127" s="6" t="str">
        <f>OBV!G127</f>
        <v>WEAK</v>
      </c>
      <c r="L127" s="6" t="str">
        <f>OBV!H127</f>
        <v>CONFIRMED BEARISH</v>
      </c>
    </row>
    <row r="128" spans="1:12" ht="13.5" x14ac:dyDescent="0.25">
      <c r="A128" s="3">
        <f>RSI!A128</f>
        <v>42188</v>
      </c>
      <c r="B128" s="2">
        <f>RSI!B128</f>
        <v>10.5062</v>
      </c>
      <c r="C128" s="2">
        <f>RSI!I128</f>
        <v>67.704052912798801</v>
      </c>
      <c r="D128" s="2">
        <f>MACD!E128</f>
        <v>-0.26077079015902349</v>
      </c>
      <c r="E128" s="2">
        <f>MACD!F128</f>
        <v>-0.33711329623781572</v>
      </c>
      <c r="F128" s="2">
        <f>'Moving Avg'!D128</f>
        <v>10.515499999999999</v>
      </c>
      <c r="G128" s="2">
        <f>'Moving Avg'!F128</f>
        <v>10.156265000000001</v>
      </c>
      <c r="H128" s="2">
        <f>'Moving Avg'!G128</f>
        <v>9.6001999999999956</v>
      </c>
      <c r="I128" s="2">
        <f>'Moving Avg'!H128</f>
        <v>0</v>
      </c>
      <c r="J128" s="6" t="str">
        <f>OBV!F128</f>
        <v>BEARISH</v>
      </c>
      <c r="K128" s="6" t="str">
        <f>OBV!G128</f>
        <v>WEAK</v>
      </c>
      <c r="L128" s="6" t="str">
        <f>OBV!H128</f>
        <v>CONFIRMED BEARISH</v>
      </c>
    </row>
    <row r="129" spans="1:12" ht="13.5" x14ac:dyDescent="0.25">
      <c r="A129" s="3">
        <f>RSI!A129</f>
        <v>42191</v>
      </c>
      <c r="B129" s="2">
        <f>RSI!B129</f>
        <v>10.5062</v>
      </c>
      <c r="C129" s="2">
        <f>RSI!I129</f>
        <v>67.704052912798801</v>
      </c>
      <c r="D129" s="2">
        <f>MACD!E129</f>
        <v>-0.20936720159824773</v>
      </c>
      <c r="E129" s="2">
        <f>MACD!F129</f>
        <v>-0.31156407730990215</v>
      </c>
      <c r="F129" s="2">
        <f>'Moving Avg'!D129</f>
        <v>10.496120000000001</v>
      </c>
      <c r="G129" s="2">
        <f>'Moving Avg'!F129</f>
        <v>10.211755000000004</v>
      </c>
      <c r="H129" s="2">
        <f>'Moving Avg'!G129</f>
        <v>9.6223959999999966</v>
      </c>
      <c r="I129" s="2">
        <f>'Moving Avg'!H129</f>
        <v>0</v>
      </c>
      <c r="J129" s="6" t="str">
        <f>OBV!F129</f>
        <v>BEARISH</v>
      </c>
      <c r="K129" s="6" t="str">
        <f>OBV!G129</f>
        <v>WEAK</v>
      </c>
      <c r="L129" s="6" t="str">
        <f>OBV!H129</f>
        <v>CONFIRMED BEARISH</v>
      </c>
    </row>
    <row r="130" spans="1:12" ht="13.5" x14ac:dyDescent="0.25">
      <c r="A130" s="3">
        <f>RSI!A130</f>
        <v>42192</v>
      </c>
      <c r="B130" s="2">
        <f>RSI!B130</f>
        <v>10.529500000000001</v>
      </c>
      <c r="C130" s="2">
        <f>RSI!I130</f>
        <v>68.317012352372672</v>
      </c>
      <c r="D130" s="2">
        <f>MACD!E130</f>
        <v>-0.15886276951674816</v>
      </c>
      <c r="E130" s="2">
        <f>MACD!F130</f>
        <v>-0.28102381575127139</v>
      </c>
      <c r="F130" s="2">
        <f>'Moving Avg'!D130</f>
        <v>10.5318</v>
      </c>
      <c r="G130" s="2">
        <f>'Moving Avg'!F130</f>
        <v>10.268410000000003</v>
      </c>
      <c r="H130" s="2">
        <f>'Moving Avg'!G130</f>
        <v>9.6452059999999964</v>
      </c>
      <c r="I130" s="2">
        <f>'Moving Avg'!H130</f>
        <v>0</v>
      </c>
      <c r="J130" s="6" t="str">
        <f>OBV!F130</f>
        <v>BEARISH</v>
      </c>
      <c r="K130" s="6" t="str">
        <f>OBV!G130</f>
        <v>NEUTRAL</v>
      </c>
      <c r="L130" s="6" t="str">
        <f>OBV!H130</f>
        <v>BEARISH DIVERGENCE</v>
      </c>
    </row>
    <row r="131" spans="1:12" ht="13.5" x14ac:dyDescent="0.25">
      <c r="A131" s="3">
        <f>RSI!A131</f>
        <v>42193</v>
      </c>
      <c r="B131" s="2">
        <f>RSI!B131</f>
        <v>10.661300000000001</v>
      </c>
      <c r="C131" s="2">
        <f>RSI!I131</f>
        <v>71.600521635051635</v>
      </c>
      <c r="D131" s="2">
        <f>MACD!E131</f>
        <v>-0.1212856472931616</v>
      </c>
      <c r="E131" s="2">
        <f>MACD!F131</f>
        <v>-0.24907618205964943</v>
      </c>
      <c r="F131" s="2">
        <f>'Moving Avg'!D131</f>
        <v>10.548079999999999</v>
      </c>
      <c r="G131" s="2">
        <f>'Moving Avg'!F131</f>
        <v>10.326435000000004</v>
      </c>
      <c r="H131" s="2">
        <f>'Moving Avg'!G131</f>
        <v>9.6698319999999942</v>
      </c>
      <c r="I131" s="2">
        <f>'Moving Avg'!H131</f>
        <v>0</v>
      </c>
      <c r="J131" s="6" t="str">
        <f>OBV!F131</f>
        <v>BULLISH</v>
      </c>
      <c r="K131" s="6" t="str">
        <f>OBV!G131</f>
        <v>STRONG</v>
      </c>
      <c r="L131" s="6" t="str">
        <f>OBV!H131</f>
        <v>CONFIRMED BULLISH</v>
      </c>
    </row>
    <row r="132" spans="1:12" ht="13.5" x14ac:dyDescent="0.25">
      <c r="A132" s="3">
        <f>RSI!A132</f>
        <v>42194</v>
      </c>
      <c r="B132" s="2">
        <f>RSI!B132</f>
        <v>10.545</v>
      </c>
      <c r="C132" s="2">
        <f>RSI!I132</f>
        <v>65.181276379432916</v>
      </c>
      <c r="D132" s="2">
        <f>MACD!E132</f>
        <v>-6.1336213673047979E-2</v>
      </c>
      <c r="E132" s="2">
        <f>MACD!F132</f>
        <v>-0.21152818838232917</v>
      </c>
      <c r="F132" s="2">
        <f>'Moving Avg'!D132</f>
        <v>10.54964</v>
      </c>
      <c r="G132" s="2">
        <f>'Moving Avg'!F132</f>
        <v>10.364475000000002</v>
      </c>
      <c r="H132" s="2">
        <f>'Moving Avg'!G132</f>
        <v>9.6877319999999951</v>
      </c>
      <c r="I132" s="2">
        <f>'Moving Avg'!H132</f>
        <v>0</v>
      </c>
      <c r="J132" s="6" t="str">
        <f>OBV!F132</f>
        <v>BULLISH</v>
      </c>
      <c r="K132" s="6" t="str">
        <f>OBV!G132</f>
        <v>STRONG</v>
      </c>
      <c r="L132" s="6" t="str">
        <f>OBV!H132</f>
        <v>CONFIRMED BULLISH</v>
      </c>
    </row>
    <row r="133" spans="1:12" ht="13.5" x14ac:dyDescent="0.25">
      <c r="A133" s="3">
        <f>RSI!A133</f>
        <v>42195</v>
      </c>
      <c r="B133" s="2">
        <f>RSI!B133</f>
        <v>10.6419</v>
      </c>
      <c r="C133" s="2">
        <f>RSI!I133</f>
        <v>67.773705547202951</v>
      </c>
      <c r="D133" s="2">
        <f>MACD!E133</f>
        <v>-2.0606187746487592E-2</v>
      </c>
      <c r="E133" s="2">
        <f>MACD!F133</f>
        <v>-0.17334378825516086</v>
      </c>
      <c r="F133" s="2">
        <f>'Moving Avg'!D133</f>
        <v>10.576779999999999</v>
      </c>
      <c r="G133" s="2">
        <f>'Moving Avg'!F133</f>
        <v>10.402510000000003</v>
      </c>
      <c r="H133" s="2">
        <f>'Moving Avg'!G133</f>
        <v>9.7108519999999956</v>
      </c>
      <c r="I133" s="2">
        <f>'Moving Avg'!H133</f>
        <v>0</v>
      </c>
      <c r="J133" s="6" t="str">
        <f>OBV!F133</f>
        <v>BULLISH</v>
      </c>
      <c r="K133" s="6" t="str">
        <f>OBV!G133</f>
        <v>STRONG</v>
      </c>
      <c r="L133" s="6" t="str">
        <f>OBV!H133</f>
        <v>CONFIRMED BULLISH</v>
      </c>
    </row>
    <row r="134" spans="1:12" ht="13.5" x14ac:dyDescent="0.25">
      <c r="A134" s="3">
        <f>RSI!A134</f>
        <v>42198</v>
      </c>
      <c r="B134" s="2">
        <f>RSI!B134</f>
        <v>10.5411</v>
      </c>
      <c r="C134" s="2">
        <f>RSI!I134</f>
        <v>62.555945717765717</v>
      </c>
      <c r="D134" s="2">
        <f>MACD!E134</f>
        <v>1.6897464335537293E-2</v>
      </c>
      <c r="E134" s="2">
        <f>MACD!F134</f>
        <v>-0.13529553773702124</v>
      </c>
      <c r="F134" s="2">
        <f>'Moving Avg'!D134</f>
        <v>10.583760000000002</v>
      </c>
      <c r="G134" s="2">
        <f>'Moving Avg'!F134</f>
        <v>10.444960000000002</v>
      </c>
      <c r="H134" s="2">
        <f>'Moving Avg'!G134</f>
        <v>9.7352379999999954</v>
      </c>
      <c r="I134" s="2">
        <f>'Moving Avg'!H134</f>
        <v>0</v>
      </c>
      <c r="J134" s="6" t="str">
        <f>OBV!F134</f>
        <v>BULLISH</v>
      </c>
      <c r="K134" s="6" t="str">
        <f>OBV!G134</f>
        <v>STRONG</v>
      </c>
      <c r="L134" s="6" t="str">
        <f>OBV!H134</f>
        <v>CONFIRMED BULLISH</v>
      </c>
    </row>
    <row r="135" spans="1:12" ht="13.5" x14ac:dyDescent="0.25">
      <c r="A135" s="3">
        <f>RSI!A135</f>
        <v>42199</v>
      </c>
      <c r="B135" s="2">
        <f>RSI!B135</f>
        <v>10.467499999999999</v>
      </c>
      <c r="C135" s="2">
        <f>RSI!I135</f>
        <v>58.985130603267791</v>
      </c>
      <c r="D135" s="2">
        <f>MACD!E135</f>
        <v>1.3477277626746442E-2</v>
      </c>
      <c r="E135" s="2">
        <f>MACD!F135</f>
        <v>-0.10554097466426771</v>
      </c>
      <c r="F135" s="2">
        <f>'Moving Avg'!D135</f>
        <v>10.57136</v>
      </c>
      <c r="G135" s="2">
        <f>'Moving Avg'!F135</f>
        <v>10.475975000000002</v>
      </c>
      <c r="H135" s="2">
        <f>'Moving Avg'!G135</f>
        <v>9.7581519999999955</v>
      </c>
      <c r="I135" s="2">
        <f>'Moving Avg'!H135</f>
        <v>0</v>
      </c>
      <c r="J135" s="6" t="str">
        <f>OBV!F135</f>
        <v>BULLISH</v>
      </c>
      <c r="K135" s="6" t="str">
        <f>OBV!G135</f>
        <v>STRONG</v>
      </c>
      <c r="L135" s="6" t="str">
        <f>OBV!H135</f>
        <v>BULLISH DIVERGENCE</v>
      </c>
    </row>
    <row r="136" spans="1:12" ht="13.5" x14ac:dyDescent="0.25">
      <c r="A136" s="3">
        <f>RSI!A136</f>
        <v>42200</v>
      </c>
      <c r="B136" s="2">
        <f>RSI!B136</f>
        <v>10.5062</v>
      </c>
      <c r="C136" s="2">
        <f>RSI!I136</f>
        <v>60.269358734792789</v>
      </c>
      <c r="D136" s="2">
        <f>MACD!E136</f>
        <v>4.1650894562858198E-2</v>
      </c>
      <c r="E136" s="2">
        <f>MACD!F136</f>
        <v>-7.6102600818842528E-2</v>
      </c>
      <c r="F136" s="2">
        <f>'Moving Avg'!D136</f>
        <v>10.54034</v>
      </c>
      <c r="G136" s="2">
        <f>'Moving Avg'!F136</f>
        <v>10.497295000000001</v>
      </c>
      <c r="H136" s="2">
        <f>'Moving Avg'!G136</f>
        <v>9.7818399999999937</v>
      </c>
      <c r="I136" s="2">
        <f>'Moving Avg'!H136</f>
        <v>0</v>
      </c>
      <c r="J136" s="6" t="str">
        <f>OBV!F136</f>
        <v>BEARISH</v>
      </c>
      <c r="K136" s="6" t="str">
        <f>OBV!G136</f>
        <v>NEUTRAL</v>
      </c>
      <c r="L136" s="6" t="str">
        <f>OBV!H136</f>
        <v>CONFIRMED BEARISH</v>
      </c>
    </row>
    <row r="137" spans="1:12" ht="13.5" x14ac:dyDescent="0.25">
      <c r="A137" s="3">
        <f>RSI!A137</f>
        <v>42201</v>
      </c>
      <c r="B137" s="2">
        <f>RSI!B137</f>
        <v>10.4636</v>
      </c>
      <c r="C137" s="2">
        <f>RSI!I137</f>
        <v>58.112346657447091</v>
      </c>
      <c r="D137" s="2">
        <f>MACD!E137</f>
        <v>6.0675797922344898E-2</v>
      </c>
      <c r="E137" s="2">
        <f>MACD!F137</f>
        <v>-4.8746921070605048E-2</v>
      </c>
      <c r="F137" s="2">
        <f>'Moving Avg'!D137</f>
        <v>10.52406</v>
      </c>
      <c r="G137" s="2">
        <f>'Moving Avg'!F137</f>
        <v>10.513580000000001</v>
      </c>
      <c r="H137" s="2">
        <f>'Moving Avg'!G137</f>
        <v>9.8052719999999951</v>
      </c>
      <c r="I137" s="2">
        <f>'Moving Avg'!H137</f>
        <v>0</v>
      </c>
      <c r="J137" s="6" t="str">
        <f>OBV!F137</f>
        <v>BEARISH</v>
      </c>
      <c r="K137" s="6" t="str">
        <f>OBV!G137</f>
        <v>NEUTRAL</v>
      </c>
      <c r="L137" s="6" t="str">
        <f>OBV!H137</f>
        <v>CONFIRMED BEARISH</v>
      </c>
    </row>
    <row r="138" spans="1:12" ht="13.5" x14ac:dyDescent="0.25">
      <c r="A138" s="3">
        <f>RSI!A138</f>
        <v>42205</v>
      </c>
      <c r="B138" s="2">
        <f>RSI!B138</f>
        <v>10.467499999999999</v>
      </c>
      <c r="C138" s="2">
        <f>RSI!I138</f>
        <v>58.259629445826121</v>
      </c>
      <c r="D138" s="2">
        <f>MACD!E138</f>
        <v>7.0670513683511516E-2</v>
      </c>
      <c r="E138" s="2">
        <f>MACD!F138</f>
        <v>-2.4863434119781737E-2</v>
      </c>
      <c r="F138" s="2">
        <f>'Moving Avg'!D138</f>
        <v>10.489180000000001</v>
      </c>
      <c r="G138" s="2">
        <f>'Moving Avg'!F138</f>
        <v>10.519400000000001</v>
      </c>
      <c r="H138" s="2">
        <f>'Moving Avg'!G138</f>
        <v>9.828781999999995</v>
      </c>
      <c r="I138" s="2">
        <f>'Moving Avg'!H138</f>
        <v>0</v>
      </c>
      <c r="J138" s="6" t="str">
        <f>OBV!F138</f>
        <v>BEARISH</v>
      </c>
      <c r="K138" s="6" t="str">
        <f>OBV!G138</f>
        <v>NEUTRAL</v>
      </c>
      <c r="L138" s="6" t="str">
        <f>OBV!H138</f>
        <v>CONFIRMED BEARISH</v>
      </c>
    </row>
    <row r="139" spans="1:12" ht="13.5" x14ac:dyDescent="0.25">
      <c r="A139" s="3">
        <f>RSI!A139</f>
        <v>42206</v>
      </c>
      <c r="B139" s="2">
        <f>RSI!B139</f>
        <v>10.467499999999999</v>
      </c>
      <c r="C139" s="2">
        <f>RSI!I139</f>
        <v>58.259629445826128</v>
      </c>
      <c r="D139" s="2">
        <f>MACD!E139</f>
        <v>7.8136795106836132E-2</v>
      </c>
      <c r="E139" s="2">
        <f>MACD!F139</f>
        <v>-4.2633882744581644E-3</v>
      </c>
      <c r="F139" s="2">
        <f>'Moving Avg'!D139</f>
        <v>10.474460000000001</v>
      </c>
      <c r="G139" s="2">
        <f>'Moving Avg'!F139</f>
        <v>10.525219999999999</v>
      </c>
      <c r="H139" s="2">
        <f>'Moving Avg'!G139</f>
        <v>9.855423999999994</v>
      </c>
      <c r="I139" s="2">
        <f>'Moving Avg'!H139</f>
        <v>0</v>
      </c>
      <c r="J139" s="6" t="str">
        <f>OBV!F139</f>
        <v>BEARISH</v>
      </c>
      <c r="K139" s="6" t="str">
        <f>OBV!G139</f>
        <v>NEUTRAL</v>
      </c>
      <c r="L139" s="6" t="str">
        <f>OBV!H139</f>
        <v>CONFIRMED BEARISH</v>
      </c>
    </row>
    <row r="140" spans="1:12" ht="13.5" x14ac:dyDescent="0.25">
      <c r="A140" s="3">
        <f>RSI!A140</f>
        <v>42207</v>
      </c>
      <c r="B140" s="2">
        <f>RSI!B140</f>
        <v>10.4481</v>
      </c>
      <c r="C140" s="2">
        <f>RSI!I140</f>
        <v>57.101335667287273</v>
      </c>
      <c r="D140" s="2">
        <f>MACD!E140</f>
        <v>8.8558676049817819E-2</v>
      </c>
      <c r="E140" s="2">
        <f>MACD!F140</f>
        <v>1.4301024590397032E-2</v>
      </c>
      <c r="F140" s="2">
        <f>'Moving Avg'!D140</f>
        <v>10.470580000000002</v>
      </c>
      <c r="G140" s="2">
        <f>'Moving Avg'!F140</f>
        <v>10.526385000000001</v>
      </c>
      <c r="H140" s="2">
        <f>'Moving Avg'!G140</f>
        <v>9.8839139999999972</v>
      </c>
      <c r="I140" s="2">
        <f>'Moving Avg'!H140</f>
        <v>0</v>
      </c>
      <c r="J140" s="6" t="str">
        <f>OBV!F140</f>
        <v>BEARISH</v>
      </c>
      <c r="K140" s="6" t="str">
        <f>OBV!G140</f>
        <v>NEUTRAL</v>
      </c>
      <c r="L140" s="6" t="str">
        <f>OBV!H140</f>
        <v>CONFIRMED BEARISH</v>
      </c>
    </row>
    <row r="141" spans="1:12" ht="13.5" x14ac:dyDescent="0.25">
      <c r="A141" s="3">
        <f>RSI!A141</f>
        <v>42208</v>
      </c>
      <c r="B141" s="2">
        <f>RSI!B141</f>
        <v>10.467499999999999</v>
      </c>
      <c r="C141" s="2">
        <f>RSI!I141</f>
        <v>58.000582579616704</v>
      </c>
      <c r="D141" s="2">
        <f>MACD!E141</f>
        <v>0.11548227307295456</v>
      </c>
      <c r="E141" s="2">
        <f>MACD!F141</f>
        <v>3.4537274286908538E-2</v>
      </c>
      <c r="F141" s="2">
        <f>'Moving Avg'!D141</f>
        <v>10.46284</v>
      </c>
      <c r="G141" s="2">
        <f>'Moving Avg'!F141</f>
        <v>10.526195000000003</v>
      </c>
      <c r="H141" s="2">
        <f>'Moving Avg'!G141</f>
        <v>9.9133159999999947</v>
      </c>
      <c r="I141" s="2">
        <f>'Moving Avg'!H141</f>
        <v>0</v>
      </c>
      <c r="J141" s="6" t="str">
        <f>OBV!F141</f>
        <v>BULLISH</v>
      </c>
      <c r="K141" s="6" t="str">
        <f>OBV!G141</f>
        <v>STRONG</v>
      </c>
      <c r="L141" s="6" t="str">
        <f>OBV!H141</f>
        <v>BULLISH DIVERGENCE</v>
      </c>
    </row>
    <row r="142" spans="1:12" ht="13.5" x14ac:dyDescent="0.25">
      <c r="A142" s="3">
        <f>RSI!A142</f>
        <v>42209</v>
      </c>
      <c r="B142" s="2">
        <f>RSI!B142</f>
        <v>10.467499999999999</v>
      </c>
      <c r="C142" s="2">
        <f>RSI!I142</f>
        <v>58.000582579616697</v>
      </c>
      <c r="D142" s="2">
        <f>MACD!E142</f>
        <v>0.11957646136090538</v>
      </c>
      <c r="E142" s="2">
        <f>MACD!F142</f>
        <v>5.1545111701707905E-2</v>
      </c>
      <c r="F142" s="2">
        <f>'Moving Avg'!D142</f>
        <v>10.463620000000001</v>
      </c>
      <c r="G142" s="2">
        <f>'Moving Avg'!F142</f>
        <v>10.518635</v>
      </c>
      <c r="H142" s="2">
        <f>'Moving Avg'!G142</f>
        <v>9.9436119999999946</v>
      </c>
      <c r="I142" s="2">
        <f>'Moving Avg'!H142</f>
        <v>0</v>
      </c>
      <c r="J142" s="6" t="str">
        <f>OBV!F142</f>
        <v>BULLISH</v>
      </c>
      <c r="K142" s="6" t="str">
        <f>OBV!G142</f>
        <v>STRONG</v>
      </c>
      <c r="L142" s="6" t="str">
        <f>OBV!H142</f>
        <v>CONFIRMED BULLISH</v>
      </c>
    </row>
    <row r="143" spans="1:12" ht="13.5" x14ac:dyDescent="0.25">
      <c r="A143" s="3">
        <f>RSI!A143</f>
        <v>42212</v>
      </c>
      <c r="B143" s="2">
        <f>RSI!B143</f>
        <v>10.525600000000001</v>
      </c>
      <c r="C143" s="2">
        <f>RSI!I143</f>
        <v>60.850945940643633</v>
      </c>
      <c r="D143" s="2">
        <f>MACD!E143</f>
        <v>0.13290864350832088</v>
      </c>
      <c r="E143" s="2">
        <f>MACD!F143</f>
        <v>6.7817818063030499E-2</v>
      </c>
      <c r="F143" s="2">
        <f>'Moving Avg'!D143</f>
        <v>10.475239999999999</v>
      </c>
      <c r="G143" s="2">
        <f>'Moving Avg'!F143</f>
        <v>10.514175</v>
      </c>
      <c r="H143" s="2">
        <f>'Moving Avg'!G143</f>
        <v>9.9750699999999934</v>
      </c>
      <c r="I143" s="2">
        <f>'Moving Avg'!H143</f>
        <v>0</v>
      </c>
      <c r="J143" s="6" t="str">
        <f>OBV!F143</f>
        <v>BULLISH</v>
      </c>
      <c r="K143" s="6" t="str">
        <f>OBV!G143</f>
        <v>STRONG</v>
      </c>
      <c r="L143" s="6" t="str">
        <f>OBV!H143</f>
        <v>CONFIRMED BULLISH</v>
      </c>
    </row>
    <row r="144" spans="1:12" ht="13.5" x14ac:dyDescent="0.25">
      <c r="A144" s="3">
        <f>RSI!A144</f>
        <v>42213</v>
      </c>
      <c r="B144" s="2">
        <f>RSI!B144</f>
        <v>10.5062</v>
      </c>
      <c r="C144" s="2">
        <f>RSI!I144</f>
        <v>59.401295935407887</v>
      </c>
      <c r="D144" s="2">
        <f>MACD!E144</f>
        <v>0.12909415780036149</v>
      </c>
      <c r="E144" s="2">
        <f>MACD!F144</f>
        <v>8.0073086010496702E-2</v>
      </c>
      <c r="F144" s="2">
        <f>'Moving Avg'!D144</f>
        <v>10.48298</v>
      </c>
      <c r="G144" s="2">
        <f>'Moving Avg'!F144</f>
        <v>10.509330000000002</v>
      </c>
      <c r="H144" s="2">
        <f>'Moving Avg'!G144</f>
        <v>10.004051999999996</v>
      </c>
      <c r="I144" s="2">
        <f>'Moving Avg'!H144</f>
        <v>0</v>
      </c>
      <c r="J144" s="6" t="str">
        <f>OBV!F144</f>
        <v>BULLISH</v>
      </c>
      <c r="K144" s="6" t="str">
        <f>OBV!G144</f>
        <v>STRONG</v>
      </c>
      <c r="L144" s="6" t="str">
        <f>OBV!H144</f>
        <v>CONFIRMED BULLISH</v>
      </c>
    </row>
    <row r="145" spans="1:12" ht="13.5" x14ac:dyDescent="0.25">
      <c r="A145" s="3">
        <f>RSI!A145</f>
        <v>42214</v>
      </c>
      <c r="B145" s="2">
        <f>RSI!B145</f>
        <v>10.5062</v>
      </c>
      <c r="C145" s="2">
        <f>RSI!I145</f>
        <v>59.401295935407887</v>
      </c>
      <c r="D145" s="2">
        <f>MACD!E145</f>
        <v>0.11370908600295238</v>
      </c>
      <c r="E145" s="2">
        <f>MACD!F145</f>
        <v>8.6800286008987843E-2</v>
      </c>
      <c r="F145" s="2">
        <f>'Moving Avg'!D145</f>
        <v>10.4946</v>
      </c>
      <c r="G145" s="2">
        <f>'Moving Avg'!F145</f>
        <v>10.517085000000002</v>
      </c>
      <c r="H145" s="2">
        <f>'Moving Avg'!G145</f>
        <v>10.032959999999994</v>
      </c>
      <c r="I145" s="2">
        <f>'Moving Avg'!H145</f>
        <v>0</v>
      </c>
      <c r="J145" s="6" t="str">
        <f>OBV!F145</f>
        <v>BULLISH</v>
      </c>
      <c r="K145" s="6" t="str">
        <f>OBV!G145</f>
        <v>STRONG</v>
      </c>
      <c r="L145" s="6" t="str">
        <f>OBV!H145</f>
        <v>CONFIRMED BULLISH</v>
      </c>
    </row>
    <row r="146" spans="1:12" ht="13.5" x14ac:dyDescent="0.25">
      <c r="A146" s="3">
        <f>RSI!A146</f>
        <v>42215</v>
      </c>
      <c r="B146" s="2">
        <f>RSI!B146</f>
        <v>10.525600000000001</v>
      </c>
      <c r="C146" s="2">
        <f>RSI!I146</f>
        <v>60.492839347361766</v>
      </c>
      <c r="D146" s="2">
        <f>MACD!E146</f>
        <v>0.10443520825850783</v>
      </c>
      <c r="E146" s="2">
        <f>MACD!F146</f>
        <v>9.0327270458891842E-2</v>
      </c>
      <c r="F146" s="2">
        <f>'Moving Avg'!D146</f>
        <v>10.506219999999999</v>
      </c>
      <c r="G146" s="2">
        <f>'Moving Avg'!F146</f>
        <v>10.514370000000001</v>
      </c>
      <c r="H146" s="2">
        <f>'Moving Avg'!G146</f>
        <v>10.062255999999994</v>
      </c>
      <c r="I146" s="2">
        <f>'Moving Avg'!H146</f>
        <v>0</v>
      </c>
      <c r="J146" s="6" t="str">
        <f>OBV!F146</f>
        <v>BEARISH</v>
      </c>
      <c r="K146" s="6" t="str">
        <f>OBV!G146</f>
        <v>NEUTRAL</v>
      </c>
      <c r="L146" s="6" t="str">
        <f>OBV!H146</f>
        <v>BEARISH DIVERGENCE</v>
      </c>
    </row>
    <row r="147" spans="1:12" ht="13.5" x14ac:dyDescent="0.25">
      <c r="A147" s="3">
        <f>RSI!A147</f>
        <v>42216</v>
      </c>
      <c r="B147" s="2">
        <f>RSI!B147</f>
        <v>10.5411</v>
      </c>
      <c r="C147" s="2">
        <f>RSI!I147</f>
        <v>61.386118006409824</v>
      </c>
      <c r="D147" s="2">
        <f>MACD!E147</f>
        <v>8.8056127880287605E-2</v>
      </c>
      <c r="E147" s="2">
        <f>MACD!F147</f>
        <v>8.9873041943171E-2</v>
      </c>
      <c r="F147" s="2">
        <f>'Moving Avg'!D147</f>
        <v>10.52094</v>
      </c>
      <c r="G147" s="2">
        <f>'Moving Avg'!F147</f>
        <v>10.514565000000001</v>
      </c>
      <c r="H147" s="2">
        <f>'Moving Avg'!G147</f>
        <v>10.087385999999995</v>
      </c>
      <c r="I147" s="2">
        <f>'Moving Avg'!H147</f>
        <v>0</v>
      </c>
      <c r="J147" s="6" t="str">
        <f>OBV!F147</f>
        <v>BULLISH</v>
      </c>
      <c r="K147" s="6" t="str">
        <f>OBV!G147</f>
        <v>NEUTRAL</v>
      </c>
      <c r="L147" s="6" t="str">
        <f>OBV!H147</f>
        <v>CONFIRMED BULLISH</v>
      </c>
    </row>
    <row r="148" spans="1:12" ht="13.5" x14ac:dyDescent="0.25">
      <c r="A148" s="3">
        <f>RSI!A148</f>
        <v>42219</v>
      </c>
      <c r="B148" s="2">
        <f>RSI!B148</f>
        <v>10.5062</v>
      </c>
      <c r="C148" s="2">
        <f>RSI!I148</f>
        <v>58.195471135145439</v>
      </c>
      <c r="D148" s="2">
        <f>MACD!E148</f>
        <v>7.6522020713529315E-2</v>
      </c>
      <c r="E148" s="2">
        <f>MACD!F148</f>
        <v>8.7202837697242672E-2</v>
      </c>
      <c r="F148" s="2">
        <f>'Moving Avg'!D148</f>
        <v>10.517059999999999</v>
      </c>
      <c r="G148" s="2">
        <f>'Moving Avg'!F148</f>
        <v>10.514565000000001</v>
      </c>
      <c r="H148" s="2">
        <f>'Moving Avg'!G148</f>
        <v>10.111817999999994</v>
      </c>
      <c r="I148" s="2">
        <f>'Moving Avg'!H148</f>
        <v>0</v>
      </c>
      <c r="J148" s="6" t="str">
        <f>OBV!F148</f>
        <v>BEARISH</v>
      </c>
      <c r="K148" s="6" t="str">
        <f>OBV!G148</f>
        <v>NEUTRAL</v>
      </c>
      <c r="L148" s="6" t="str">
        <f>OBV!H148</f>
        <v>CONFIRMED BEARISH</v>
      </c>
    </row>
    <row r="149" spans="1:12" ht="13.5" x14ac:dyDescent="0.25">
      <c r="A149" s="3">
        <f>RSI!A149</f>
        <v>42220</v>
      </c>
      <c r="B149" s="2">
        <f>RSI!B149</f>
        <v>10.6031</v>
      </c>
      <c r="C149" s="2">
        <f>RSI!I149</f>
        <v>63.818588070017157</v>
      </c>
      <c r="D149" s="2">
        <f>MACD!E149</f>
        <v>5.8994477825459413E-2</v>
      </c>
      <c r="E149" s="2">
        <f>MACD!F149</f>
        <v>8.156116572288602E-2</v>
      </c>
      <c r="F149" s="2">
        <f>'Moving Avg'!D149</f>
        <v>10.536439999999999</v>
      </c>
      <c r="G149" s="2">
        <f>'Moving Avg'!F149</f>
        <v>10.519410000000002</v>
      </c>
      <c r="H149" s="2">
        <f>'Moving Avg'!G149</f>
        <v>10.138187999999992</v>
      </c>
      <c r="I149" s="2">
        <f>'Moving Avg'!H149</f>
        <v>0</v>
      </c>
      <c r="J149" s="6" t="str">
        <f>OBV!F149</f>
        <v>BULLISH</v>
      </c>
      <c r="K149" s="6" t="str">
        <f>OBV!G149</f>
        <v>NEUTRAL</v>
      </c>
      <c r="L149" s="6" t="str">
        <f>OBV!H149</f>
        <v>CONFIRMED BULLISH</v>
      </c>
    </row>
    <row r="150" spans="1:12" ht="13.5" x14ac:dyDescent="0.25">
      <c r="A150" s="3">
        <f>RSI!A150</f>
        <v>42221</v>
      </c>
      <c r="B150" s="2">
        <f>RSI!B150</f>
        <v>10.5915</v>
      </c>
      <c r="C150" s="2">
        <f>RSI!I150</f>
        <v>62.73077732019879</v>
      </c>
      <c r="D150" s="2">
        <f>MACD!E150</f>
        <v>4.0919115416565788E-2</v>
      </c>
      <c r="E150" s="2">
        <f>MACD!F150</f>
        <v>7.3432755661621968E-2</v>
      </c>
      <c r="F150" s="2">
        <f>'Moving Avg'!D150</f>
        <v>10.5535</v>
      </c>
      <c r="G150" s="2">
        <f>'Moving Avg'!F150</f>
        <v>10.52251</v>
      </c>
      <c r="H150" s="2">
        <f>'Moving Avg'!G150</f>
        <v>10.163655999999994</v>
      </c>
      <c r="I150" s="2">
        <f>'Moving Avg'!H150</f>
        <v>0</v>
      </c>
      <c r="J150" s="6" t="str">
        <f>OBV!F150</f>
        <v>BEARISH</v>
      </c>
      <c r="K150" s="6" t="str">
        <f>OBV!G150</f>
        <v>NEUTRAL</v>
      </c>
      <c r="L150" s="6" t="str">
        <f>OBV!H150</f>
        <v>BEARISH DIVERGENCE</v>
      </c>
    </row>
    <row r="151" spans="1:12" ht="13.5" x14ac:dyDescent="0.25">
      <c r="A151" s="3">
        <f>RSI!A151</f>
        <v>42222</v>
      </c>
      <c r="B151" s="2">
        <f>RSI!B151</f>
        <v>10.6031</v>
      </c>
      <c r="C151" s="2">
        <f>RSI!I151</f>
        <v>63.402579356300869</v>
      </c>
      <c r="D151" s="2">
        <f>MACD!E151</f>
        <v>2.678236007721857E-2</v>
      </c>
      <c r="E151" s="2">
        <f>MACD!F151</f>
        <v>6.4102676544741291E-2</v>
      </c>
      <c r="F151" s="2">
        <f>'Moving Avg'!D151</f>
        <v>10.568999999999999</v>
      </c>
      <c r="G151" s="2">
        <f>'Moving Avg'!F151</f>
        <v>10.519600000000001</v>
      </c>
      <c r="H151" s="2">
        <f>'Moving Avg'!G151</f>
        <v>10.189429999999994</v>
      </c>
      <c r="I151" s="2">
        <f>'Moving Avg'!H151</f>
        <v>0</v>
      </c>
      <c r="J151" s="6" t="str">
        <f>OBV!F151</f>
        <v>BEARISH</v>
      </c>
      <c r="K151" s="6" t="str">
        <f>OBV!G151</f>
        <v>NEUTRAL</v>
      </c>
      <c r="L151" s="6" t="str">
        <f>OBV!H151</f>
        <v>BEARISH DIVERGENCE</v>
      </c>
    </row>
    <row r="152" spans="1:12" ht="13.5" x14ac:dyDescent="0.25">
      <c r="A152" s="3">
        <f>RSI!A152</f>
        <v>42223</v>
      </c>
      <c r="B152" s="2">
        <f>RSI!B152</f>
        <v>10.5838</v>
      </c>
      <c r="C152" s="2">
        <f>RSI!I152</f>
        <v>61.418875467569329</v>
      </c>
      <c r="D152" s="2">
        <f>MACD!E152</f>
        <v>1.5285673015595691E-2</v>
      </c>
      <c r="E152" s="2">
        <f>MACD!F152</f>
        <v>5.4339275838912175E-2</v>
      </c>
      <c r="F152" s="2">
        <f>'Moving Avg'!D152</f>
        <v>10.577539999999999</v>
      </c>
      <c r="G152" s="2">
        <f>'Moving Avg'!F152</f>
        <v>10.521540000000002</v>
      </c>
      <c r="H152" s="2">
        <f>'Moving Avg'!G152</f>
        <v>10.216831999999993</v>
      </c>
      <c r="I152" s="2">
        <f>'Moving Avg'!H152</f>
        <v>0</v>
      </c>
      <c r="J152" s="6" t="str">
        <f>OBV!F152</f>
        <v>BEARISH</v>
      </c>
      <c r="K152" s="6" t="str">
        <f>OBV!G152</f>
        <v>WEAK</v>
      </c>
      <c r="L152" s="6" t="str">
        <f>OBV!H152</f>
        <v>BEARISH DIVERGENCE</v>
      </c>
    </row>
    <row r="153" spans="1:12" ht="13.5" x14ac:dyDescent="0.25">
      <c r="A153" s="3">
        <f>RSI!A153</f>
        <v>42226</v>
      </c>
      <c r="B153" s="2">
        <f>RSI!B153</f>
        <v>10.5838</v>
      </c>
      <c r="C153" s="2">
        <f>RSI!I153</f>
        <v>61.418875467569329</v>
      </c>
      <c r="D153" s="2">
        <f>MACD!E153</f>
        <v>1.3717206821837635E-2</v>
      </c>
      <c r="E153" s="2">
        <f>MACD!F153</f>
        <v>4.6214862035497274E-2</v>
      </c>
      <c r="F153" s="2">
        <f>'Moving Avg'!D153</f>
        <v>10.593059999999999</v>
      </c>
      <c r="G153" s="2">
        <f>'Moving Avg'!F153</f>
        <v>10.518635000000002</v>
      </c>
      <c r="H153" s="2">
        <f>'Moving Avg'!G153</f>
        <v>10.247291999999995</v>
      </c>
      <c r="I153" s="2">
        <f>'Moving Avg'!H153</f>
        <v>0</v>
      </c>
      <c r="J153" s="6" t="str">
        <f>OBV!F153</f>
        <v>BEARISH</v>
      </c>
      <c r="K153" s="6" t="str">
        <f>OBV!G153</f>
        <v>NEUTRAL</v>
      </c>
      <c r="L153" s="6" t="str">
        <f>OBV!H153</f>
        <v>BEARISH DIVERGENCE</v>
      </c>
    </row>
    <row r="154" spans="1:12" ht="13.5" x14ac:dyDescent="0.25">
      <c r="A154" s="3">
        <f>RSI!A154</f>
        <v>42227</v>
      </c>
      <c r="B154" s="2">
        <f>RSI!B154</f>
        <v>10.560499999999999</v>
      </c>
      <c r="C154" s="2">
        <f>RSI!I154</f>
        <v>58.841250152074714</v>
      </c>
      <c r="D154" s="2">
        <f>MACD!E154</f>
        <v>1.0410092774627344E-2</v>
      </c>
      <c r="E154" s="2">
        <f>MACD!F154</f>
        <v>3.9053908183323292E-2</v>
      </c>
      <c r="F154" s="2">
        <f>'Moving Avg'!D154</f>
        <v>10.584540000000001</v>
      </c>
      <c r="G154" s="2">
        <f>'Moving Avg'!F154</f>
        <v>10.519605000000002</v>
      </c>
      <c r="H154" s="2">
        <f>'Moving Avg'!G154</f>
        <v>10.279521999999995</v>
      </c>
      <c r="I154" s="2">
        <f>'Moving Avg'!H154</f>
        <v>0</v>
      </c>
      <c r="J154" s="6" t="str">
        <f>OBV!F154</f>
        <v>BEARISH</v>
      </c>
      <c r="K154" s="6" t="str">
        <f>OBV!G154</f>
        <v>WEAK</v>
      </c>
      <c r="L154" s="6" t="str">
        <f>OBV!H154</f>
        <v>CONFIRMED BEARISH</v>
      </c>
    </row>
    <row r="155" spans="1:12" ht="13.5" x14ac:dyDescent="0.25">
      <c r="A155" s="3">
        <f>RSI!A155</f>
        <v>42228</v>
      </c>
      <c r="B155" s="2">
        <f>RSI!B155</f>
        <v>10.467499999999999</v>
      </c>
      <c r="C155" s="2">
        <f>RSI!I155</f>
        <v>49.848689352104614</v>
      </c>
      <c r="D155" s="2">
        <f>MACD!E155</f>
        <v>1.3970500939638697E-2</v>
      </c>
      <c r="E155" s="2">
        <f>MACD!F155</f>
        <v>3.4037226734586375E-2</v>
      </c>
      <c r="F155" s="2">
        <f>'Moving Avg'!D155</f>
        <v>10.559740000000001</v>
      </c>
      <c r="G155" s="2">
        <f>'Moving Avg'!F155</f>
        <v>10.519605000000002</v>
      </c>
      <c r="H155" s="2">
        <f>'Moving Avg'!G155</f>
        <v>10.307655999999994</v>
      </c>
      <c r="I155" s="2">
        <f>'Moving Avg'!H155</f>
        <v>0</v>
      </c>
      <c r="J155" s="6" t="str">
        <f>OBV!F155</f>
        <v>BEARISH</v>
      </c>
      <c r="K155" s="6" t="str">
        <f>OBV!G155</f>
        <v>NEUTRAL</v>
      </c>
      <c r="L155" s="6" t="str">
        <f>OBV!H155</f>
        <v>CONFIRMED BEARISH</v>
      </c>
    </row>
    <row r="156" spans="1:12" ht="13.5" x14ac:dyDescent="0.25">
      <c r="A156" s="3">
        <f>RSI!A156</f>
        <v>42230</v>
      </c>
      <c r="B156" s="2">
        <f>RSI!B156</f>
        <v>10.467499999999999</v>
      </c>
      <c r="C156" s="2">
        <f>RSI!I156</f>
        <v>49.848689352104614</v>
      </c>
      <c r="D156" s="2">
        <f>MACD!E156</f>
        <v>2.0026427553938575E-2</v>
      </c>
      <c r="E156" s="2">
        <f>MACD!F156</f>
        <v>3.1235066898456815E-2</v>
      </c>
      <c r="F156" s="2">
        <f>'Moving Avg'!D156</f>
        <v>10.53262</v>
      </c>
      <c r="G156" s="2">
        <f>'Moving Avg'!F156</f>
        <v>10.517670000000001</v>
      </c>
      <c r="H156" s="2">
        <f>'Moving Avg'!G156</f>
        <v>10.330419999999995</v>
      </c>
      <c r="I156" s="2">
        <f>'Moving Avg'!H156</f>
        <v>0</v>
      </c>
      <c r="J156" s="6" t="str">
        <f>OBV!F156</f>
        <v>BEARISH</v>
      </c>
      <c r="K156" s="6" t="str">
        <f>OBV!G156</f>
        <v>NEUTRAL</v>
      </c>
      <c r="L156" s="6" t="str">
        <f>OBV!H156</f>
        <v>CONFIRMED BEARISH</v>
      </c>
    </row>
    <row r="157" spans="1:12" ht="13.5" x14ac:dyDescent="0.25">
      <c r="A157" s="3">
        <f>RSI!A157</f>
        <v>42233</v>
      </c>
      <c r="B157" s="2">
        <f>RSI!B157</f>
        <v>10.5411</v>
      </c>
      <c r="C157" s="2">
        <f>RSI!I157</f>
        <v>56.018050568827597</v>
      </c>
      <c r="D157" s="2">
        <f>MACD!E157</f>
        <v>2.2137749800995365E-2</v>
      </c>
      <c r="E157" s="2">
        <f>MACD!F157</f>
        <v>2.9415603478964526E-2</v>
      </c>
      <c r="F157" s="2">
        <f>'Moving Avg'!D157</f>
        <v>10.524080000000001</v>
      </c>
      <c r="G157" s="2">
        <f>'Moving Avg'!F157</f>
        <v>10.521545</v>
      </c>
      <c r="H157" s="2">
        <f>'Moving Avg'!G157</f>
        <v>10.354805999999995</v>
      </c>
      <c r="I157" s="2">
        <f>'Moving Avg'!H157</f>
        <v>0</v>
      </c>
      <c r="J157" s="6" t="str">
        <f>OBV!F157</f>
        <v>BEARISH</v>
      </c>
      <c r="K157" s="6" t="str">
        <f>OBV!G157</f>
        <v>NEUTRAL</v>
      </c>
      <c r="L157" s="6" t="str">
        <f>OBV!H157</f>
        <v>CONFIRMED BEARISH</v>
      </c>
    </row>
    <row r="158" spans="1:12" ht="13.5" x14ac:dyDescent="0.25">
      <c r="A158" s="3">
        <f>RSI!A158</f>
        <v>42234</v>
      </c>
      <c r="B158" s="2">
        <f>RSI!B158</f>
        <v>10.467499999999999</v>
      </c>
      <c r="C158" s="2">
        <f>RSI!I158</f>
        <v>49.465038784128396</v>
      </c>
      <c r="D158" s="2">
        <f>MACD!E158</f>
        <v>2.3622258686286202E-2</v>
      </c>
      <c r="E158" s="2">
        <f>MACD!F158</f>
        <v>2.8256934520428864E-2</v>
      </c>
      <c r="F158" s="2">
        <f>'Moving Avg'!D158</f>
        <v>10.500820000000001</v>
      </c>
      <c r="G158" s="2">
        <f>'Moving Avg'!F158</f>
        <v>10.521545</v>
      </c>
      <c r="H158" s="2">
        <f>'Moving Avg'!G158</f>
        <v>10.377719999999995</v>
      </c>
      <c r="I158" s="2">
        <f>'Moving Avg'!H158</f>
        <v>0</v>
      </c>
      <c r="J158" s="6" t="str">
        <f>OBV!F158</f>
        <v>BEARISH</v>
      </c>
      <c r="K158" s="6" t="str">
        <f>OBV!G158</f>
        <v>NEUTRAL</v>
      </c>
      <c r="L158" s="6" t="str">
        <f>OBV!H158</f>
        <v>CONFIRMED BEARISH</v>
      </c>
    </row>
    <row r="159" spans="1:12" ht="13.5" x14ac:dyDescent="0.25">
      <c r="A159" s="3">
        <f>RSI!A159</f>
        <v>42235</v>
      </c>
      <c r="B159" s="2">
        <f>RSI!B159</f>
        <v>10.467499999999999</v>
      </c>
      <c r="C159" s="2">
        <f>RSI!I159</f>
        <v>49.465038784128389</v>
      </c>
      <c r="D159" s="2">
        <f>MACD!E159</f>
        <v>3.9864853867795702E-2</v>
      </c>
      <c r="E159" s="2">
        <f>MACD!F159</f>
        <v>3.0578518389902234E-2</v>
      </c>
      <c r="F159" s="2">
        <f>'Moving Avg'!D159</f>
        <v>10.48222</v>
      </c>
      <c r="G159" s="2">
        <f>'Moving Avg'!F159</f>
        <v>10.521545</v>
      </c>
      <c r="H159" s="2">
        <f>'Moving Avg'!G159</f>
        <v>10.399141999999994</v>
      </c>
      <c r="I159" s="2">
        <f>'Moving Avg'!H159</f>
        <v>0</v>
      </c>
      <c r="J159" s="6" t="str">
        <f>OBV!F159</f>
        <v>BEARISH</v>
      </c>
      <c r="K159" s="6" t="str">
        <f>OBV!G159</f>
        <v>NEUTRAL</v>
      </c>
      <c r="L159" s="6" t="str">
        <f>OBV!H159</f>
        <v>CONFIRMED BEARISH</v>
      </c>
    </row>
    <row r="160" spans="1:12" ht="13.5" x14ac:dyDescent="0.25">
      <c r="A160" s="3">
        <f>RSI!A160</f>
        <v>42236</v>
      </c>
      <c r="B160" s="2">
        <f>RSI!B160</f>
        <v>10.424799999999999</v>
      </c>
      <c r="C160" s="2">
        <f>RSI!I160</f>
        <v>45.855714913065825</v>
      </c>
      <c r="D160" s="2">
        <f>MACD!E160</f>
        <v>5.5059880247975812E-2</v>
      </c>
      <c r="E160" s="2">
        <f>MACD!F160</f>
        <v>3.5474790761516953E-2</v>
      </c>
      <c r="F160" s="2">
        <f>'Moving Avg'!D160</f>
        <v>10.47368</v>
      </c>
      <c r="G160" s="2">
        <f>'Moving Avg'!F160</f>
        <v>10.520379999999999</v>
      </c>
      <c r="H160" s="2">
        <f>'Moving Avg'!G160</f>
        <v>10.419709999999993</v>
      </c>
      <c r="I160" s="2">
        <f>'Moving Avg'!H160</f>
        <v>0</v>
      </c>
      <c r="J160" s="6" t="str">
        <f>OBV!F160</f>
        <v>BEARISH</v>
      </c>
      <c r="K160" s="6" t="str">
        <f>OBV!G160</f>
        <v>NEUTRAL</v>
      </c>
      <c r="L160" s="6" t="str">
        <f>OBV!H160</f>
        <v>CONFIRMED BEARISH</v>
      </c>
    </row>
    <row r="161" spans="1:12" ht="13.5" x14ac:dyDescent="0.25">
      <c r="A161" s="3">
        <f>RSI!A161</f>
        <v>42237</v>
      </c>
      <c r="B161" s="2">
        <f>RSI!B161</f>
        <v>10.424799999999999</v>
      </c>
      <c r="C161" s="2">
        <f>RSI!I161</f>
        <v>45.855714913065825</v>
      </c>
      <c r="D161" s="2">
        <f>MACD!E161</f>
        <v>7.0021682907686511E-2</v>
      </c>
      <c r="E161" s="2">
        <f>MACD!F161</f>
        <v>4.2384169190750866E-2</v>
      </c>
      <c r="F161" s="2">
        <f>'Moving Avg'!D161</f>
        <v>10.46514</v>
      </c>
      <c r="G161" s="2">
        <f>'Moving Avg'!F161</f>
        <v>10.518244999999999</v>
      </c>
      <c r="H161" s="2">
        <f>'Moving Avg'!G161</f>
        <v>10.438189999999995</v>
      </c>
      <c r="I161" s="2">
        <f>'Moving Avg'!H161</f>
        <v>0</v>
      </c>
      <c r="J161" s="6" t="str">
        <f>OBV!F161</f>
        <v>BEARISH</v>
      </c>
      <c r="K161" s="6" t="str">
        <f>OBV!G161</f>
        <v>NEUTRAL</v>
      </c>
      <c r="L161" s="6" t="str">
        <f>OBV!H161</f>
        <v>CONFIRMED BEARISH</v>
      </c>
    </row>
    <row r="162" spans="1:12" ht="13.5" x14ac:dyDescent="0.25">
      <c r="A162" s="3">
        <f>RSI!A162</f>
        <v>42240</v>
      </c>
      <c r="B162" s="2">
        <f>RSI!B162</f>
        <v>10.467499999999999</v>
      </c>
      <c r="C162" s="2">
        <f>RSI!I162</f>
        <v>50.080163427638063</v>
      </c>
      <c r="D162" s="2">
        <f>MACD!E162</f>
        <v>7.6845640172043872E-2</v>
      </c>
      <c r="E162" s="2">
        <f>MACD!F162</f>
        <v>4.9276463387009473E-2</v>
      </c>
      <c r="F162" s="2">
        <f>'Moving Avg'!D162</f>
        <v>10.450419999999999</v>
      </c>
      <c r="G162" s="2">
        <f>'Moving Avg'!F162</f>
        <v>10.518245</v>
      </c>
      <c r="H162" s="2">
        <f>'Moving Avg'!G162</f>
        <v>10.451855999999996</v>
      </c>
      <c r="I162" s="2">
        <f>'Moving Avg'!H162</f>
        <v>0</v>
      </c>
      <c r="J162" s="6" t="str">
        <f>OBV!F162</f>
        <v>BULLISH</v>
      </c>
      <c r="K162" s="6" t="str">
        <f>OBV!G162</f>
        <v>NEUTRAL</v>
      </c>
      <c r="L162" s="6" t="str">
        <f>OBV!H162</f>
        <v>BULLISH DIVERGENCE</v>
      </c>
    </row>
    <row r="163" spans="1:12" ht="13.5" x14ac:dyDescent="0.25">
      <c r="A163" s="3">
        <f>RSI!A163</f>
        <v>42241</v>
      </c>
      <c r="B163" s="2">
        <f>RSI!B163</f>
        <v>10.4636</v>
      </c>
      <c r="C163" s="2">
        <f>RSI!I163</f>
        <v>49.698760196481913</v>
      </c>
      <c r="D163" s="2">
        <f>MACD!E163</f>
        <v>8.2930556659253085E-2</v>
      </c>
      <c r="E163" s="2">
        <f>MACD!F163</f>
        <v>5.6007282041458196E-2</v>
      </c>
      <c r="F163" s="2">
        <f>'Moving Avg'!D163</f>
        <v>10.449639999999999</v>
      </c>
      <c r="G163" s="2">
        <f>'Moving Avg'!F163</f>
        <v>10.515145</v>
      </c>
      <c r="H163" s="2">
        <f>'Moving Avg'!G163</f>
        <v>10.463503999999995</v>
      </c>
      <c r="I163" s="2">
        <f>'Moving Avg'!H163</f>
        <v>0</v>
      </c>
      <c r="J163" s="6" t="str">
        <f>OBV!F163</f>
        <v>BULLISH</v>
      </c>
      <c r="K163" s="6" t="str">
        <f>OBV!G163</f>
        <v>NEUTRAL</v>
      </c>
      <c r="L163" s="6" t="str">
        <f>OBV!H163</f>
        <v>BULLISH DIVERGENCE</v>
      </c>
    </row>
    <row r="164" spans="1:12" ht="13.5" x14ac:dyDescent="0.25">
      <c r="A164" s="3">
        <f>RSI!A164</f>
        <v>42242</v>
      </c>
      <c r="B164" s="2">
        <f>RSI!B164</f>
        <v>10.351100000000001</v>
      </c>
      <c r="C164" s="2">
        <f>RSI!I164</f>
        <v>40.190259552785015</v>
      </c>
      <c r="D164" s="2">
        <f>MACD!E164</f>
        <v>9.2871382321202844E-2</v>
      </c>
      <c r="E164" s="2">
        <f>MACD!F164</f>
        <v>6.3380102097407132E-2</v>
      </c>
      <c r="F164" s="2">
        <f>'Moving Avg'!D164</f>
        <v>10.426359999999999</v>
      </c>
      <c r="G164" s="2">
        <f>'Moving Avg'!F164</f>
        <v>10.507389999999999</v>
      </c>
      <c r="H164" s="2">
        <f>'Moving Avg'!G164</f>
        <v>10.476683999999995</v>
      </c>
      <c r="I164" s="2">
        <f>'Moving Avg'!H164</f>
        <v>0</v>
      </c>
      <c r="J164" s="6" t="str">
        <f>OBV!F164</f>
        <v>BULLISH</v>
      </c>
      <c r="K164" s="6" t="str">
        <f>OBV!G164</f>
        <v>NEUTRAL</v>
      </c>
      <c r="L164" s="6" t="str">
        <f>OBV!H164</f>
        <v>BULLISH DIVERGENCE</v>
      </c>
    </row>
    <row r="165" spans="1:12" ht="13.5" x14ac:dyDescent="0.25">
      <c r="A165" s="3">
        <f>RSI!A165</f>
        <v>42243</v>
      </c>
      <c r="B165" s="2">
        <f>RSI!B165</f>
        <v>10.389900000000001</v>
      </c>
      <c r="C165" s="2">
        <f>RSI!I165</f>
        <v>44.158410154238666</v>
      </c>
      <c r="D165" s="2">
        <f>MACD!E165</f>
        <v>8.4805973568359505E-2</v>
      </c>
      <c r="E165" s="2">
        <f>MACD!F165</f>
        <v>6.7665276391597612E-2</v>
      </c>
      <c r="F165" s="2">
        <f>'Moving Avg'!D165</f>
        <v>10.41938</v>
      </c>
      <c r="G165" s="2">
        <f>'Moving Avg'!F165</f>
        <v>10.501575000000001</v>
      </c>
      <c r="H165" s="2">
        <f>'Moving Avg'!G165</f>
        <v>10.487537999999995</v>
      </c>
      <c r="I165" s="2">
        <f>'Moving Avg'!H165</f>
        <v>0</v>
      </c>
      <c r="J165" s="6" t="str">
        <f>OBV!F165</f>
        <v>BULLISH</v>
      </c>
      <c r="K165" s="6" t="str">
        <f>OBV!G165</f>
        <v>STRONG</v>
      </c>
      <c r="L165" s="6" t="str">
        <f>OBV!H165</f>
        <v>BULLISH DIVERGENCE</v>
      </c>
    </row>
    <row r="166" spans="1:12" ht="13.5" x14ac:dyDescent="0.25">
      <c r="A166" s="3">
        <f>RSI!A166</f>
        <v>42244</v>
      </c>
      <c r="B166" s="2">
        <f>RSI!B166</f>
        <v>10.389900000000001</v>
      </c>
      <c r="C166" s="2">
        <f>RSI!I166</f>
        <v>44.158410154238666</v>
      </c>
      <c r="D166" s="2">
        <f>MACD!E166</f>
        <v>7.8404801769767829E-2</v>
      </c>
      <c r="E166" s="2">
        <f>MACD!F166</f>
        <v>6.9813181467231658E-2</v>
      </c>
      <c r="F166" s="2">
        <f>'Moving Avg'!D166</f>
        <v>10.4124</v>
      </c>
      <c r="G166" s="2">
        <f>'Moving Avg'!F166</f>
        <v>10.494790000000002</v>
      </c>
      <c r="H166" s="2">
        <f>'Moving Avg'!G166</f>
        <v>10.493739999999994</v>
      </c>
      <c r="I166" s="2">
        <f>'Moving Avg'!H166</f>
        <v>0</v>
      </c>
      <c r="J166" s="6" t="str">
        <f>OBV!F166</f>
        <v>BULLISH</v>
      </c>
      <c r="K166" s="6" t="str">
        <f>OBV!G166</f>
        <v>STRONG</v>
      </c>
      <c r="L166" s="6" t="str">
        <f>OBV!H166</f>
        <v>BULLISH DIVERGENCE</v>
      </c>
    </row>
    <row r="167" spans="1:12" ht="13.5" x14ac:dyDescent="0.25">
      <c r="A167" s="3">
        <f>RSI!A167</f>
        <v>42247</v>
      </c>
      <c r="B167" s="2">
        <f>RSI!B167</f>
        <v>10.347300000000001</v>
      </c>
      <c r="C167" s="2">
        <f>RSI!I167</f>
        <v>40.718440545368153</v>
      </c>
      <c r="D167" s="2">
        <f>MACD!E167</f>
        <v>8.7859099628197157E-2</v>
      </c>
      <c r="E167" s="2">
        <f>MACD!F167</f>
        <v>7.3422365099424763E-2</v>
      </c>
      <c r="F167" s="2">
        <f>'Moving Avg'!D167</f>
        <v>10.38836</v>
      </c>
      <c r="G167" s="2">
        <f>'Moving Avg'!F167</f>
        <v>10.485099999999999</v>
      </c>
      <c r="H167" s="2">
        <f>'Moving Avg'!G167</f>
        <v>10.497927999999995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CONFIRMED BEARISH</v>
      </c>
    </row>
    <row r="168" spans="1:12" ht="13.5" x14ac:dyDescent="0.25">
      <c r="A168" s="3">
        <f>RSI!A168</f>
        <v>42248</v>
      </c>
      <c r="B168" s="2">
        <f>RSI!B168</f>
        <v>10.351100000000001</v>
      </c>
      <c r="C168" s="2">
        <f>RSI!I168</f>
        <v>41.158773887363665</v>
      </c>
      <c r="D168" s="2">
        <f>MACD!E168</f>
        <v>8.4869058353426396E-2</v>
      </c>
      <c r="E168" s="2">
        <f>MACD!F168</f>
        <v>7.5711703750225096E-2</v>
      </c>
      <c r="F168" s="2">
        <f>'Moving Avg'!D168</f>
        <v>10.365860000000001</v>
      </c>
      <c r="G168" s="2">
        <f>'Moving Avg'!F168</f>
        <v>10.477345000000001</v>
      </c>
      <c r="H168" s="2">
        <f>'Moving Avg'!G168</f>
        <v>10.497927999999995</v>
      </c>
      <c r="I168" s="2">
        <f>'Moving Avg'!H168</f>
        <v>0</v>
      </c>
      <c r="J168" s="6" t="str">
        <f>OBV!F168</f>
        <v>BULLISH</v>
      </c>
      <c r="K168" s="6" t="str">
        <f>OBV!G168</f>
        <v>NEUTRAL</v>
      </c>
      <c r="L168" s="6" t="str">
        <f>OBV!H168</f>
        <v>BULLISH DIVERGENCE</v>
      </c>
    </row>
    <row r="169" spans="1:12" ht="13.5" x14ac:dyDescent="0.25">
      <c r="A169" s="3">
        <f>RSI!A169</f>
        <v>42249</v>
      </c>
      <c r="B169" s="2">
        <f>RSI!B169</f>
        <v>10.2736</v>
      </c>
      <c r="C169" s="2">
        <f>RSI!I169</f>
        <v>35.385866666146839</v>
      </c>
      <c r="D169" s="2">
        <f>MACD!E169</f>
        <v>8.8626501134122293E-2</v>
      </c>
      <c r="E169" s="2">
        <f>MACD!F169</f>
        <v>7.8294663227004541E-2</v>
      </c>
      <c r="F169" s="2">
        <f>'Moving Avg'!D169</f>
        <v>10.35036</v>
      </c>
      <c r="G169" s="2">
        <f>'Moving Avg'!F169</f>
        <v>10.460870000000002</v>
      </c>
      <c r="H169" s="2">
        <f>'Moving Avg'!G169</f>
        <v>10.496377999999995</v>
      </c>
      <c r="I169" s="2">
        <f>'Moving Avg'!H169</f>
        <v>0</v>
      </c>
      <c r="J169" s="6" t="str">
        <f>OBV!F169</f>
        <v>BEARISH</v>
      </c>
      <c r="K169" s="6" t="str">
        <f>OBV!G169</f>
        <v>NEUTRAL</v>
      </c>
      <c r="L169" s="6" t="str">
        <f>OBV!H169</f>
        <v>CONFIRMED BEARISH</v>
      </c>
    </row>
    <row r="170" spans="1:12" ht="13.5" x14ac:dyDescent="0.25">
      <c r="A170" s="3">
        <f>RSI!A170</f>
        <v>42250</v>
      </c>
      <c r="B170" s="2">
        <f>RSI!B170</f>
        <v>10.2736</v>
      </c>
      <c r="C170" s="2">
        <f>RSI!I170</f>
        <v>35.385866666146839</v>
      </c>
      <c r="D170" s="2">
        <f>MACD!E170</f>
        <v>8.62008337841349E-2</v>
      </c>
      <c r="E170" s="2">
        <f>MACD!F170</f>
        <v>7.9875897338430618E-2</v>
      </c>
      <c r="F170" s="2">
        <f>'Moving Avg'!D170</f>
        <v>10.327100000000002</v>
      </c>
      <c r="G170" s="2">
        <f>'Moving Avg'!F170</f>
        <v>10.444975000000001</v>
      </c>
      <c r="H170" s="2">
        <f>'Moving Avg'!G170</f>
        <v>10.493353999999997</v>
      </c>
      <c r="I170" s="2">
        <f>'Moving Avg'!H170</f>
        <v>0</v>
      </c>
      <c r="J170" s="6" t="str">
        <f>OBV!F170</f>
        <v>BEARISH</v>
      </c>
      <c r="K170" s="6" t="str">
        <f>OBV!G170</f>
        <v>WEAK</v>
      </c>
      <c r="L170" s="6" t="str">
        <f>OBV!H170</f>
        <v>CONFIRMED BEARISH</v>
      </c>
    </row>
    <row r="171" spans="1:12" ht="13.5" x14ac:dyDescent="0.25">
      <c r="A171" s="3">
        <f>RSI!A171</f>
        <v>42251</v>
      </c>
      <c r="B171" s="2">
        <f>RSI!B171</f>
        <v>10.196099999999999</v>
      </c>
      <c r="C171" s="2">
        <f>RSI!I171</f>
        <v>30.435062832888292</v>
      </c>
      <c r="D171" s="2">
        <f>MACD!E171</f>
        <v>9.0781854136318785E-2</v>
      </c>
      <c r="E171" s="2">
        <f>MACD!F171</f>
        <v>8.2057088698008263E-2</v>
      </c>
      <c r="F171" s="2">
        <f>'Moving Avg'!D171</f>
        <v>10.288340000000002</v>
      </c>
      <c r="G171" s="2">
        <f>'Moving Avg'!F171</f>
        <v>10.424625000000001</v>
      </c>
      <c r="H171" s="2">
        <f>'Moving Avg'!G171</f>
        <v>10.487849999999998</v>
      </c>
      <c r="I171" s="2">
        <f>'Moving Avg'!H171</f>
        <v>0</v>
      </c>
      <c r="J171" s="6" t="str">
        <f>OBV!F171</f>
        <v>BEARISH</v>
      </c>
      <c r="K171" s="6" t="str">
        <f>OBV!G171</f>
        <v>WEAK</v>
      </c>
      <c r="L171" s="6" t="str">
        <f>OBV!H171</f>
        <v>CONFIRMED BEARISH</v>
      </c>
    </row>
    <row r="172" spans="1:12" ht="13.5" x14ac:dyDescent="0.25">
      <c r="A172" s="3">
        <f>RSI!A172</f>
        <v>42254</v>
      </c>
      <c r="B172" s="2">
        <f>RSI!B172</f>
        <v>10.2348</v>
      </c>
      <c r="C172" s="2">
        <f>RSI!I172</f>
        <v>35.302781159466022</v>
      </c>
      <c r="D172" s="2">
        <f>MACD!E172</f>
        <v>9.9645253510409759E-2</v>
      </c>
      <c r="E172" s="2">
        <f>MACD!F172</f>
        <v>8.5574721660488559E-2</v>
      </c>
      <c r="F172" s="2">
        <f>'Moving Avg'!D172</f>
        <v>10.265840000000001</v>
      </c>
      <c r="G172" s="2">
        <f>'Moving Avg'!F172</f>
        <v>10.407175000000001</v>
      </c>
      <c r="H172" s="2">
        <f>'Moving Avg'!G172</f>
        <v>10.480171999999992</v>
      </c>
      <c r="I172" s="2">
        <f>'Moving Avg'!H172</f>
        <v>0</v>
      </c>
      <c r="J172" s="6" t="str">
        <f>OBV!F172</f>
        <v>BEARISH</v>
      </c>
      <c r="K172" s="6" t="str">
        <f>OBV!G172</f>
        <v>WEAK</v>
      </c>
      <c r="L172" s="6" t="str">
        <f>OBV!H172</f>
        <v>CONFIRMED BEARISH</v>
      </c>
    </row>
    <row r="173" spans="1:12" ht="13.5" x14ac:dyDescent="0.25">
      <c r="A173" s="3">
        <f>RSI!A173</f>
        <v>42255</v>
      </c>
      <c r="B173" s="2">
        <f>RSI!B173</f>
        <v>10.2348</v>
      </c>
      <c r="C173" s="2">
        <f>RSI!I173</f>
        <v>35.302781159466022</v>
      </c>
      <c r="D173" s="2">
        <f>MACD!E173</f>
        <v>0.10750580568657142</v>
      </c>
      <c r="E173" s="2">
        <f>MACD!F173</f>
        <v>8.9960938465705145E-2</v>
      </c>
      <c r="F173" s="2">
        <f>'Moving Avg'!D173</f>
        <v>10.24258</v>
      </c>
      <c r="G173" s="2">
        <f>'Moving Avg'!F173</f>
        <v>10.389725</v>
      </c>
      <c r="H173" s="2">
        <f>'Moving Avg'!G173</f>
        <v>10.472571999999996</v>
      </c>
      <c r="I173" s="2">
        <f>'Moving Avg'!H173</f>
        <v>0</v>
      </c>
      <c r="J173" s="6" t="str">
        <f>OBV!F173</f>
        <v>BEARISH</v>
      </c>
      <c r="K173" s="6" t="str">
        <f>OBV!G173</f>
        <v>WEAK</v>
      </c>
      <c r="L173" s="6" t="str">
        <f>OBV!H173</f>
        <v>CONFIRMED BEARISH</v>
      </c>
    </row>
    <row r="174" spans="1:12" ht="13.5" x14ac:dyDescent="0.25">
      <c r="A174" s="3">
        <f>RSI!A174</f>
        <v>42256</v>
      </c>
      <c r="B174" s="2">
        <f>RSI!B174</f>
        <v>10.196099999999999</v>
      </c>
      <c r="C174" s="2">
        <f>RSI!I174</f>
        <v>32.652901297693901</v>
      </c>
      <c r="D174" s="2">
        <f>MACD!E174</f>
        <v>0.10060560234098226</v>
      </c>
      <c r="E174" s="2">
        <f>MACD!F174</f>
        <v>9.2089871240760568E-2</v>
      </c>
      <c r="F174" s="2">
        <f>'Moving Avg'!D174</f>
        <v>10.227080000000001</v>
      </c>
      <c r="G174" s="2">
        <f>'Moving Avg'!F174</f>
        <v>10.371504999999999</v>
      </c>
      <c r="H174" s="2">
        <f>'Moving Avg'!G174</f>
        <v>10.464431999999995</v>
      </c>
      <c r="I174" s="2">
        <f>'Moving Avg'!H174</f>
        <v>0</v>
      </c>
      <c r="J174" s="6" t="str">
        <f>OBV!F174</f>
        <v>BEARISH</v>
      </c>
      <c r="K174" s="6" t="str">
        <f>OBV!G174</f>
        <v>WEAK</v>
      </c>
      <c r="L174" s="6" t="str">
        <f>OBV!H174</f>
        <v>CONFIRMED BEARISH</v>
      </c>
    </row>
    <row r="175" spans="1:12" ht="13.5" x14ac:dyDescent="0.25">
      <c r="A175" s="3">
        <f>RSI!A175</f>
        <v>42257</v>
      </c>
      <c r="B175" s="2">
        <f>RSI!B175</f>
        <v>10.211600000000001</v>
      </c>
      <c r="C175" s="2">
        <f>RSI!I175</f>
        <v>34.764948830624476</v>
      </c>
      <c r="D175" s="2">
        <f>MACD!E175</f>
        <v>0.10064042191534206</v>
      </c>
      <c r="E175" s="2">
        <f>MACD!F175</f>
        <v>9.3799981375676869E-2</v>
      </c>
      <c r="F175" s="2">
        <f>'Moving Avg'!D175</f>
        <v>10.214680000000001</v>
      </c>
      <c r="G175" s="2">
        <f>'Moving Avg'!F175</f>
        <v>10.358709999999999</v>
      </c>
      <c r="H175" s="2">
        <f>'Moving Avg'!G175</f>
        <v>10.461641999999994</v>
      </c>
      <c r="I175" s="2">
        <f>'Moving Avg'!H175</f>
        <v>0</v>
      </c>
      <c r="J175" s="6" t="str">
        <f>OBV!F175</f>
        <v>BEARISH</v>
      </c>
      <c r="K175" s="6" t="str">
        <f>OBV!G175</f>
        <v>WEAK</v>
      </c>
      <c r="L175" s="6" t="str">
        <f>OBV!H175</f>
        <v>CONFIRMED BEARISH</v>
      </c>
    </row>
    <row r="176" spans="1:12" ht="13.5" x14ac:dyDescent="0.25">
      <c r="A176" s="3">
        <f>RSI!A176</f>
        <v>42258</v>
      </c>
      <c r="B176" s="2">
        <f>RSI!B176</f>
        <v>10.079800000000001</v>
      </c>
      <c r="C176" s="2">
        <f>RSI!I176</f>
        <v>27.00862868386352</v>
      </c>
      <c r="D176" s="2">
        <f>MACD!E176</f>
        <v>0.11131567460846803</v>
      </c>
      <c r="E176" s="2">
        <f>MACD!F176</f>
        <v>9.7303120022235096E-2</v>
      </c>
      <c r="F176" s="2">
        <f>'Moving Avg'!D176</f>
        <v>10.191420000000001</v>
      </c>
      <c r="G176" s="2">
        <f>'Moving Avg'!F176</f>
        <v>10.339325000000001</v>
      </c>
      <c r="H176" s="2">
        <f>'Moving Avg'!G176</f>
        <v>10.451639999999998</v>
      </c>
      <c r="I176" s="2">
        <f>'Moving Avg'!H176</f>
        <v>0</v>
      </c>
      <c r="J176" s="6" t="str">
        <f>OBV!F176</f>
        <v>BEARISH</v>
      </c>
      <c r="K176" s="6" t="str">
        <f>OBV!G176</f>
        <v>NEUTRAL</v>
      </c>
      <c r="L176" s="6" t="str">
        <f>OBV!H176</f>
        <v>CONFIRMED BEARISH</v>
      </c>
    </row>
    <row r="177" spans="1:12" ht="13.5" x14ac:dyDescent="0.25">
      <c r="A177" s="3">
        <f>RSI!A177</f>
        <v>42261</v>
      </c>
      <c r="B177" s="2">
        <f>RSI!B177</f>
        <v>10.079800000000001</v>
      </c>
      <c r="C177" s="2">
        <f>RSI!I177</f>
        <v>27.00862868386352</v>
      </c>
      <c r="D177" s="2">
        <f>MACD!E177</f>
        <v>0.11539097885968097</v>
      </c>
      <c r="E177" s="2">
        <f>MACD!F177</f>
        <v>0.10092069178972428</v>
      </c>
      <c r="F177" s="2">
        <f>'Moving Avg'!D177</f>
        <v>10.16042</v>
      </c>
      <c r="G177" s="2">
        <f>'Moving Avg'!F177</f>
        <v>10.316260000000002</v>
      </c>
      <c r="H177" s="2">
        <f>'Moving Avg'!G177</f>
        <v>10.442491999999998</v>
      </c>
      <c r="I177" s="2">
        <f>'Moving Avg'!H177</f>
        <v>0</v>
      </c>
      <c r="J177" s="6" t="str">
        <f>OBV!F177</f>
        <v>BEARISH</v>
      </c>
      <c r="K177" s="6" t="str">
        <f>OBV!G177</f>
        <v>NEUTRAL</v>
      </c>
      <c r="L177" s="6" t="str">
        <f>OBV!H177</f>
        <v>CONFIRMED BEARISH</v>
      </c>
    </row>
    <row r="178" spans="1:12" ht="13.5" x14ac:dyDescent="0.25">
      <c r="A178" s="3">
        <f>RSI!A178</f>
        <v>42262</v>
      </c>
      <c r="B178" s="2">
        <f>RSI!B178</f>
        <v>10.075900000000001</v>
      </c>
      <c r="C178" s="2">
        <f>RSI!I178</f>
        <v>26.803407257990699</v>
      </c>
      <c r="D178" s="2">
        <f>MACD!E178</f>
        <v>0.12119082146265647</v>
      </c>
      <c r="E178" s="2">
        <f>MACD!F178</f>
        <v>0.10497471772431073</v>
      </c>
      <c r="F178" s="2">
        <f>'Moving Avg'!D178</f>
        <v>10.128639999999999</v>
      </c>
      <c r="G178" s="2">
        <f>'Moving Avg'!F178</f>
        <v>10.29668</v>
      </c>
      <c r="H178" s="2">
        <f>'Moving Avg'!G178</f>
        <v>10.433885999999996</v>
      </c>
      <c r="I178" s="2">
        <f>'Moving Avg'!H178</f>
        <v>0</v>
      </c>
      <c r="J178" s="6" t="str">
        <f>OBV!F178</f>
        <v>BEARISH</v>
      </c>
      <c r="K178" s="6" t="str">
        <f>OBV!G178</f>
        <v>WEAK</v>
      </c>
      <c r="L178" s="6" t="str">
        <f>OBV!H178</f>
        <v>CONFIRMED BEARISH</v>
      </c>
    </row>
    <row r="179" spans="1:12" ht="13.5" x14ac:dyDescent="0.25">
      <c r="A179" s="3">
        <f>RSI!A179</f>
        <v>42263</v>
      </c>
      <c r="B179" s="2">
        <f>RSI!B179</f>
        <v>10.075900000000001</v>
      </c>
      <c r="C179" s="2">
        <f>RSI!I179</f>
        <v>26.803407257990699</v>
      </c>
      <c r="D179" s="2">
        <f>MACD!E179</f>
        <v>0.11556687112068431</v>
      </c>
      <c r="E179" s="2">
        <f>MACD!F179</f>
        <v>0.10709314840358546</v>
      </c>
      <c r="F179" s="2">
        <f>'Moving Avg'!D179</f>
        <v>10.104600000000001</v>
      </c>
      <c r="G179" s="2">
        <f>'Moving Avg'!F179</f>
        <v>10.277100000000001</v>
      </c>
      <c r="H179" s="2">
        <f>'Moving Avg'!G179</f>
        <v>10.425279999999997</v>
      </c>
      <c r="I179" s="2">
        <f>'Moving Avg'!H179</f>
        <v>0</v>
      </c>
      <c r="J179" s="6" t="str">
        <f>OBV!F179</f>
        <v>BEARISH</v>
      </c>
      <c r="K179" s="6" t="str">
        <f>OBV!G179</f>
        <v>WEAK</v>
      </c>
      <c r="L179" s="6" t="str">
        <f>OBV!H179</f>
        <v>CONFIRMED BEARISH</v>
      </c>
    </row>
    <row r="180" spans="1:12" ht="13.5" x14ac:dyDescent="0.25">
      <c r="A180" s="3">
        <f>RSI!A180</f>
        <v>42264</v>
      </c>
      <c r="B180" s="2">
        <f>RSI!B180</f>
        <v>10.231</v>
      </c>
      <c r="C180" s="2">
        <f>RSI!I180</f>
        <v>45.798714126538691</v>
      </c>
      <c r="D180" s="2">
        <f>MACD!E180</f>
        <v>0.10060774340408862</v>
      </c>
      <c r="E180" s="2">
        <f>MACD!F180</f>
        <v>0.10579606740368609</v>
      </c>
      <c r="F180" s="2">
        <f>'Moving Avg'!D180</f>
        <v>10.108480000000002</v>
      </c>
      <c r="G180" s="2">
        <f>'Moving Avg'!F180</f>
        <v>10.267410000000002</v>
      </c>
      <c r="H180" s="2">
        <f>'Moving Avg'!G180</f>
        <v>10.419309999999996</v>
      </c>
      <c r="I180" s="2">
        <f>'Moving Avg'!H180</f>
        <v>0</v>
      </c>
      <c r="J180" s="6" t="str">
        <f>OBV!F180</f>
        <v>BEARISH</v>
      </c>
      <c r="K180" s="6" t="str">
        <f>OBV!G180</f>
        <v>NEUTRAL</v>
      </c>
      <c r="L180" s="6" t="str">
        <f>OBV!H180</f>
        <v>BEARISH DIVERGENCE</v>
      </c>
    </row>
    <row r="181" spans="1:12" ht="13.5" x14ac:dyDescent="0.25">
      <c r="A181" s="3">
        <f>RSI!A181</f>
        <v>42265</v>
      </c>
      <c r="B181" s="2">
        <f>RSI!B181</f>
        <v>10.231</v>
      </c>
      <c r="C181" s="2">
        <f>RSI!I181</f>
        <v>45.798714126538691</v>
      </c>
      <c r="D181" s="2">
        <f>MACD!E181</f>
        <v>7.630349526824709E-2</v>
      </c>
      <c r="E181" s="2">
        <f>MACD!F181</f>
        <v>9.9897552976598303E-2</v>
      </c>
      <c r="F181" s="2">
        <f>'Moving Avg'!D181</f>
        <v>10.138720000000001</v>
      </c>
      <c r="G181" s="2">
        <f>'Moving Avg'!F181</f>
        <v>10.257720000000001</v>
      </c>
      <c r="H181" s="2">
        <f>'Moving Avg'!G181</f>
        <v>10.410703999999996</v>
      </c>
      <c r="I181" s="2">
        <f>'Moving Avg'!H181</f>
        <v>0</v>
      </c>
      <c r="J181" s="6" t="str">
        <f>OBV!F181</f>
        <v>BULLISH</v>
      </c>
      <c r="K181" s="6" t="str">
        <f>OBV!G181</f>
        <v>NEUTRAL</v>
      </c>
      <c r="L181" s="6" t="str">
        <f>OBV!H181</f>
        <v>CONFIRMED BULLISH</v>
      </c>
    </row>
    <row r="182" spans="1:12" ht="13.5" x14ac:dyDescent="0.25">
      <c r="A182" s="3">
        <f>RSI!A182</f>
        <v>42268</v>
      </c>
      <c r="B182" s="2">
        <f>RSI!B182</f>
        <v>10.196099999999999</v>
      </c>
      <c r="C182" s="2">
        <f>RSI!I182</f>
        <v>42.893802077288498</v>
      </c>
      <c r="D182" s="2">
        <f>MACD!E182</f>
        <v>6.4533460457905534E-2</v>
      </c>
      <c r="E182" s="2">
        <f>MACD!F182</f>
        <v>9.2824734472859743E-2</v>
      </c>
      <c r="F182" s="2">
        <f>'Moving Avg'!D182</f>
        <v>10.161980000000002</v>
      </c>
      <c r="G182" s="2">
        <f>'Moving Avg'!F182</f>
        <v>10.244150000000001</v>
      </c>
      <c r="H182" s="2">
        <f>'Moving Avg'!G182</f>
        <v>10.403725999999995</v>
      </c>
      <c r="I182" s="2">
        <f>'Moving Avg'!H182</f>
        <v>0</v>
      </c>
      <c r="J182" s="6" t="str">
        <f>OBV!F182</f>
        <v>BULLISH</v>
      </c>
      <c r="K182" s="6" t="str">
        <f>OBV!G182</f>
        <v>NEUTRAL</v>
      </c>
      <c r="L182" s="6" t="str">
        <f>OBV!H182</f>
        <v>CONFIRMED BULLISH</v>
      </c>
    </row>
    <row r="183" spans="1:12" ht="13.5" x14ac:dyDescent="0.25">
      <c r="A183" s="3">
        <f>RSI!A183</f>
        <v>42269</v>
      </c>
      <c r="B183" s="2">
        <f>RSI!B183</f>
        <v>10.196099999999999</v>
      </c>
      <c r="C183" s="2">
        <f>RSI!I183</f>
        <v>42.893802077288498</v>
      </c>
      <c r="D183" s="2">
        <f>MACD!E183</f>
        <v>5.5017524803560036E-2</v>
      </c>
      <c r="E183" s="2">
        <f>MACD!F183</f>
        <v>8.5263292538999808E-2</v>
      </c>
      <c r="F183" s="2">
        <f>'Moving Avg'!D183</f>
        <v>10.186020000000001</v>
      </c>
      <c r="G183" s="2">
        <f>'Moving Avg'!F183</f>
        <v>10.230775</v>
      </c>
      <c r="H183" s="2">
        <f>'Moving Avg'!G183</f>
        <v>10.394809999999996</v>
      </c>
      <c r="I183" s="2">
        <f>'Moving Avg'!H183</f>
        <v>0</v>
      </c>
      <c r="J183" s="6" t="str">
        <f>OBV!F183</f>
        <v>BULLISH</v>
      </c>
      <c r="K183" s="6" t="str">
        <f>OBV!G183</f>
        <v>STRONG</v>
      </c>
      <c r="L183" s="6" t="str">
        <f>OBV!H183</f>
        <v>CONFIRMED BULLISH</v>
      </c>
    </row>
    <row r="184" spans="1:12" ht="13.5" x14ac:dyDescent="0.25">
      <c r="A184" s="3">
        <f>RSI!A184</f>
        <v>42270</v>
      </c>
      <c r="B184" s="2">
        <f>RSI!B184</f>
        <v>10.231</v>
      </c>
      <c r="C184" s="2">
        <f>RSI!I184</f>
        <v>46.806762822053777</v>
      </c>
      <c r="D184" s="2">
        <f>MACD!E184</f>
        <v>3.8837033623618566E-2</v>
      </c>
      <c r="E184" s="2">
        <f>MACD!F184</f>
        <v>7.597804075592357E-2</v>
      </c>
      <c r="F184" s="2">
        <f>'Moving Avg'!D184</f>
        <v>10.217040000000001</v>
      </c>
      <c r="G184" s="2">
        <f>'Moving Avg'!F184</f>
        <v>10.224769999999999</v>
      </c>
      <c r="H184" s="2">
        <f>'Moving Avg'!G184</f>
        <v>10.388607999999998</v>
      </c>
      <c r="I184" s="2">
        <f>'Moving Avg'!H184</f>
        <v>0</v>
      </c>
      <c r="J184" s="6" t="str">
        <f>OBV!F184</f>
        <v>BULLISH</v>
      </c>
      <c r="K184" s="6" t="str">
        <f>OBV!G184</f>
        <v>STRONG</v>
      </c>
      <c r="L184" s="6" t="str">
        <f>OBV!H184</f>
        <v>CONFIRMED BULLISH</v>
      </c>
    </row>
    <row r="185" spans="1:12" ht="13.5" x14ac:dyDescent="0.25">
      <c r="A185" s="3">
        <f>RSI!A185</f>
        <v>42275</v>
      </c>
      <c r="B185" s="2">
        <f>RSI!B185</f>
        <v>10.231</v>
      </c>
      <c r="C185" s="2">
        <f>RSI!I185</f>
        <v>46.80676282205377</v>
      </c>
      <c r="D185" s="2">
        <f>MACD!E185</f>
        <v>2.7704317928524347E-2</v>
      </c>
      <c r="E185" s="2">
        <f>MACD!F185</f>
        <v>6.6323296190443734E-2</v>
      </c>
      <c r="F185" s="2">
        <f>'Moving Avg'!D185</f>
        <v>10.217040000000001</v>
      </c>
      <c r="G185" s="2">
        <f>'Moving Avg'!F185</f>
        <v>10.216825</v>
      </c>
      <c r="H185" s="2">
        <f>'Moving Avg'!G185</f>
        <v>10.383877999999997</v>
      </c>
      <c r="I185" s="2">
        <f>'Moving Avg'!H185</f>
        <v>0</v>
      </c>
      <c r="J185" s="6" t="str">
        <f>OBV!F185</f>
        <v>BULLISH</v>
      </c>
      <c r="K185" s="6" t="str">
        <f>OBV!G185</f>
        <v>NEUTRAL</v>
      </c>
      <c r="L185" s="6" t="str">
        <f>OBV!H185</f>
        <v>NEUTRAL</v>
      </c>
    </row>
    <row r="186" spans="1:12" ht="13.5" x14ac:dyDescent="0.25">
      <c r="A186" s="3">
        <f>RSI!A186</f>
        <v>42276</v>
      </c>
      <c r="B186" s="2">
        <f>RSI!B186</f>
        <v>10.2348</v>
      </c>
      <c r="C186" s="2">
        <f>RSI!I186</f>
        <v>47.263077630452131</v>
      </c>
      <c r="D186" s="2">
        <f>MACD!E186</f>
        <v>-2.1131011252215615E-3</v>
      </c>
      <c r="E186" s="2">
        <f>MACD!F186</f>
        <v>5.2636016727310678E-2</v>
      </c>
      <c r="F186" s="2">
        <f>'Moving Avg'!D186</f>
        <v>10.2178</v>
      </c>
      <c r="G186" s="2">
        <f>'Moving Avg'!F186</f>
        <v>10.209070000000001</v>
      </c>
      <c r="H186" s="2">
        <f>'Moving Avg'!G186</f>
        <v>10.378449999999996</v>
      </c>
      <c r="I186" s="2">
        <f>'Moving Avg'!H186</f>
        <v>0</v>
      </c>
      <c r="J186" s="6" t="str">
        <f>OBV!F186</f>
        <v>BULLISH</v>
      </c>
      <c r="K186" s="6" t="str">
        <f>OBV!G186</f>
        <v>NEUTRAL</v>
      </c>
      <c r="L186" s="6" t="str">
        <f>OBV!H186</f>
        <v>CONFIRMED BULLISH</v>
      </c>
    </row>
    <row r="187" spans="1:12" ht="13.5" x14ac:dyDescent="0.25">
      <c r="A187" s="3">
        <f>RSI!A187</f>
        <v>42277</v>
      </c>
      <c r="B187" s="2">
        <f>RSI!B187</f>
        <v>10.157299999999999</v>
      </c>
      <c r="C187" s="2">
        <f>RSI!I187</f>
        <v>39.769908680158871</v>
      </c>
      <c r="D187" s="2">
        <f>MACD!E187</f>
        <v>-2.1475886980718784E-2</v>
      </c>
      <c r="E187" s="2">
        <f>MACD!F187</f>
        <v>3.7813635985704794E-2</v>
      </c>
      <c r="F187" s="2">
        <f>'Moving Avg'!D187</f>
        <v>10.210039999999999</v>
      </c>
      <c r="G187" s="2">
        <f>'Moving Avg'!F187</f>
        <v>10.19957</v>
      </c>
      <c r="H187" s="2">
        <f>'Moving Avg'!G187</f>
        <v>10.372323999999997</v>
      </c>
      <c r="I187" s="2">
        <f>'Moving Avg'!H187</f>
        <v>0</v>
      </c>
      <c r="J187" s="6" t="str">
        <f>OBV!F187</f>
        <v>BULLISH</v>
      </c>
      <c r="K187" s="6" t="str">
        <f>OBV!G187</f>
        <v>NEUTRAL</v>
      </c>
      <c r="L187" s="6" t="str">
        <f>OBV!H187</f>
        <v>BULLISH DIVERGENCE</v>
      </c>
    </row>
    <row r="188" spans="1:12" ht="13.5" x14ac:dyDescent="0.25">
      <c r="A188" s="3">
        <f>RSI!A188</f>
        <v>42278</v>
      </c>
      <c r="B188" s="2">
        <f>RSI!B188</f>
        <v>10.1379</v>
      </c>
      <c r="C188" s="2">
        <f>RSI!I188</f>
        <v>38.139835676114252</v>
      </c>
      <c r="D188" s="2">
        <f>MACD!E188</f>
        <v>-3.6447575192509518E-2</v>
      </c>
      <c r="E188" s="2">
        <f>MACD!F188</f>
        <v>2.2961393750061933E-2</v>
      </c>
      <c r="F188" s="2">
        <f>'Moving Avg'!D188</f>
        <v>10.198400000000001</v>
      </c>
      <c r="G188" s="2">
        <f>'Moving Avg'!F188</f>
        <v>10.18891</v>
      </c>
      <c r="H188" s="2">
        <f>'Moving Avg'!G188</f>
        <v>10.365731999999998</v>
      </c>
      <c r="I188" s="2">
        <f>'Moving Avg'!H188</f>
        <v>0</v>
      </c>
      <c r="J188" s="6" t="str">
        <f>OBV!F188</f>
        <v>BEARISH</v>
      </c>
      <c r="K188" s="6" t="str">
        <f>OBV!G188</f>
        <v>NEUTRAL</v>
      </c>
      <c r="L188" s="6" t="str">
        <f>OBV!H188</f>
        <v>CONFIRMED BEARISH</v>
      </c>
    </row>
    <row r="189" spans="1:12" ht="13.5" x14ac:dyDescent="0.25">
      <c r="A189" s="3">
        <f>RSI!A189</f>
        <v>42279</v>
      </c>
      <c r="B189" s="2">
        <f>RSI!B189</f>
        <v>10.079800000000001</v>
      </c>
      <c r="C189" s="2">
        <f>RSI!I189</f>
        <v>33.686662969398228</v>
      </c>
      <c r="D189" s="2">
        <f>MACD!E189</f>
        <v>-4.4165022364795803E-2</v>
      </c>
      <c r="E189" s="2">
        <f>MACD!F189</f>
        <v>9.5361105270903839E-3</v>
      </c>
      <c r="F189" s="2">
        <f>'Moving Avg'!D189</f>
        <v>10.16816</v>
      </c>
      <c r="G189" s="2">
        <f>'Moving Avg'!F189</f>
        <v>10.179220000000001</v>
      </c>
      <c r="H189" s="2">
        <f>'Moving Avg'!G189</f>
        <v>10.357977999999997</v>
      </c>
      <c r="I189" s="2">
        <f>'Moving Avg'!H189</f>
        <v>0</v>
      </c>
      <c r="J189" s="6" t="str">
        <f>OBV!F189</f>
        <v>BEARISH</v>
      </c>
      <c r="K189" s="6" t="str">
        <f>OBV!G189</f>
        <v>WEAK</v>
      </c>
      <c r="L189" s="6" t="str">
        <f>OBV!H189</f>
        <v>CONFIRMED BEARISH</v>
      </c>
    </row>
    <row r="190" spans="1:12" ht="13.5" x14ac:dyDescent="0.25">
      <c r="A190" s="3">
        <f>RSI!A190</f>
        <v>42282</v>
      </c>
      <c r="B190" s="2">
        <f>RSI!B190</f>
        <v>10.079800000000001</v>
      </c>
      <c r="C190" s="2">
        <f>RSI!I190</f>
        <v>33.686662969398228</v>
      </c>
      <c r="D190" s="2">
        <f>MACD!E190</f>
        <v>-2.5891056219267128E-2</v>
      </c>
      <c r="E190" s="2">
        <f>MACD!F190</f>
        <v>2.4506771778188821E-3</v>
      </c>
      <c r="F190" s="2">
        <f>'Moving Avg'!D190</f>
        <v>10.137919999999999</v>
      </c>
      <c r="G190" s="2">
        <f>'Moving Avg'!F190</f>
        <v>10.16953</v>
      </c>
      <c r="H190" s="2">
        <f>'Moving Avg'!G190</f>
        <v>10.350611999999996</v>
      </c>
      <c r="I190" s="2">
        <f>'Moving Avg'!H190</f>
        <v>0</v>
      </c>
      <c r="J190" s="6" t="str">
        <f>OBV!F190</f>
        <v>BEARISH</v>
      </c>
      <c r="K190" s="6" t="str">
        <f>OBV!G190</f>
        <v>WEAK</v>
      </c>
      <c r="L190" s="6" t="str">
        <f>OBV!H190</f>
        <v>CONFIRMED BEARISH</v>
      </c>
    </row>
    <row r="191" spans="1:12" ht="13.5" x14ac:dyDescent="0.25">
      <c r="A191" s="3">
        <f>RSI!A191</f>
        <v>42283</v>
      </c>
      <c r="B191" s="2">
        <f>RSI!B191</f>
        <v>10.075900000000001</v>
      </c>
      <c r="C191" s="2">
        <f>RSI!I191</f>
        <v>33.383220202619171</v>
      </c>
      <c r="D191" s="2">
        <f>MACD!E191</f>
        <v>-9.2668256924941517E-3</v>
      </c>
      <c r="E191" s="2">
        <f>MACD!F191</f>
        <v>1.0717660375627507E-4</v>
      </c>
      <c r="F191" s="2">
        <f>'Moving Avg'!D191</f>
        <v>10.10614</v>
      </c>
      <c r="G191" s="2">
        <f>'Moving Avg'!F191</f>
        <v>10.16352</v>
      </c>
      <c r="H191" s="2">
        <f>'Moving Avg'!G191</f>
        <v>10.342779999999998</v>
      </c>
      <c r="I191" s="2">
        <f>'Moving Avg'!H191</f>
        <v>0</v>
      </c>
      <c r="J191" s="6" t="str">
        <f>OBV!F191</f>
        <v>BEARISH</v>
      </c>
      <c r="K191" s="6" t="str">
        <f>OBV!G191</f>
        <v>WEAK</v>
      </c>
      <c r="L191" s="6" t="str">
        <f>OBV!H191</f>
        <v>CONFIRMED BEARISH</v>
      </c>
    </row>
    <row r="192" spans="1:12" ht="13.5" x14ac:dyDescent="0.25">
      <c r="A192" s="3">
        <f>RSI!A192</f>
        <v>42284</v>
      </c>
      <c r="B192" s="2">
        <f>RSI!B192</f>
        <v>9.9634999999999998</v>
      </c>
      <c r="C192" s="2">
        <f>RSI!I192</f>
        <v>26.089213310902082</v>
      </c>
      <c r="D192" s="2">
        <f>MACD!E192</f>
        <v>8.5876777195643683E-3</v>
      </c>
      <c r="E192" s="2">
        <f>MACD!F192</f>
        <v>1.8032768269178939E-3</v>
      </c>
      <c r="F192" s="2">
        <f>'Moving Avg'!D192</f>
        <v>10.06738</v>
      </c>
      <c r="G192" s="2">
        <f>'Moving Avg'!F192</f>
        <v>10.149955</v>
      </c>
      <c r="H192" s="2">
        <f>'Moving Avg'!G192</f>
        <v>10.332699999999997</v>
      </c>
      <c r="I192" s="2">
        <f>'Moving Avg'!H192</f>
        <v>0</v>
      </c>
      <c r="J192" s="6" t="str">
        <f>OBV!F192</f>
        <v>BEARISH</v>
      </c>
      <c r="K192" s="6" t="str">
        <f>OBV!G192</f>
        <v>WEAK</v>
      </c>
      <c r="L192" s="6" t="str">
        <f>OBV!H192</f>
        <v>CONFIRMED BEARISH</v>
      </c>
    </row>
    <row r="193" spans="1:12" ht="13.5" x14ac:dyDescent="0.25">
      <c r="A193" s="3">
        <f>RSI!A193</f>
        <v>42285</v>
      </c>
      <c r="B193" s="2">
        <f>RSI!B193</f>
        <v>9.9557000000000002</v>
      </c>
      <c r="C193" s="2">
        <f>RSI!I193</f>
        <v>25.670055347018504</v>
      </c>
      <c r="D193" s="2">
        <f>MACD!E193</f>
        <v>2.5706873524230289E-2</v>
      </c>
      <c r="E193" s="2">
        <f>MACD!F193</f>
        <v>6.583996166380373E-3</v>
      </c>
      <c r="F193" s="2">
        <f>'Moving Avg'!D193</f>
        <v>10.030939999999999</v>
      </c>
      <c r="G193" s="2">
        <f>'Moving Avg'!F193</f>
        <v>10.135999999999999</v>
      </c>
      <c r="H193" s="2">
        <f>'Moving Avg'!G193</f>
        <v>10.321301999999998</v>
      </c>
      <c r="I193" s="2">
        <f>'Moving Avg'!H193</f>
        <v>0</v>
      </c>
      <c r="J193" s="6" t="str">
        <f>OBV!F193</f>
        <v>BEARISH</v>
      </c>
      <c r="K193" s="6" t="str">
        <f>OBV!G193</f>
        <v>WEAK</v>
      </c>
      <c r="L193" s="6" t="str">
        <f>OBV!H193</f>
        <v>CONFIRMED BEARISH</v>
      </c>
    </row>
    <row r="194" spans="1:12" ht="13.5" x14ac:dyDescent="0.25">
      <c r="A194" s="3">
        <f>RSI!A194</f>
        <v>42286</v>
      </c>
      <c r="B194" s="2">
        <f>RSI!B194</f>
        <v>10.079800000000001</v>
      </c>
      <c r="C194" s="2">
        <f>RSI!I194</f>
        <v>41.714918248012737</v>
      </c>
      <c r="D194" s="2">
        <f>MACD!E194</f>
        <v>3.7742632362368411E-2</v>
      </c>
      <c r="E194" s="2">
        <f>MACD!F194</f>
        <v>1.2815723405577982E-2</v>
      </c>
      <c r="F194" s="2">
        <f>'Moving Avg'!D194</f>
        <v>10.030939999999999</v>
      </c>
      <c r="G194" s="2">
        <f>'Moving Avg'!F194</f>
        <v>10.130185000000001</v>
      </c>
      <c r="H194" s="2">
        <f>'Moving Avg'!G194</f>
        <v>10.312773999999997</v>
      </c>
      <c r="I194" s="2">
        <f>'Moving Avg'!H194</f>
        <v>0</v>
      </c>
      <c r="J194" s="6" t="str">
        <f>OBV!F194</f>
        <v>BEARISH</v>
      </c>
      <c r="K194" s="6" t="str">
        <f>OBV!G194</f>
        <v>WEAK</v>
      </c>
      <c r="L194" s="6" t="str">
        <f>OBV!H194</f>
        <v>NEUTRAL</v>
      </c>
    </row>
    <row r="195" spans="1:12" ht="13.5" x14ac:dyDescent="0.25">
      <c r="A195" s="3">
        <f>RSI!A195</f>
        <v>42289</v>
      </c>
      <c r="B195" s="2">
        <f>RSI!B195</f>
        <v>10.0488</v>
      </c>
      <c r="C195" s="2">
        <f>RSI!I195</f>
        <v>39.425505647157998</v>
      </c>
      <c r="D195" s="2">
        <f>MACD!E195</f>
        <v>5.0761615698659668E-2</v>
      </c>
      <c r="E195" s="2">
        <f>MACD!F195</f>
        <v>2.040490186419432E-2</v>
      </c>
      <c r="F195" s="2">
        <f>'Moving Avg'!D195</f>
        <v>10.02474</v>
      </c>
      <c r="G195" s="2">
        <f>'Moving Avg'!F195</f>
        <v>10.122045000000002</v>
      </c>
      <c r="H195" s="2">
        <f>'Moving Avg'!G195</f>
        <v>10.303625999999998</v>
      </c>
      <c r="I195" s="2">
        <f>'Moving Avg'!H195</f>
        <v>0</v>
      </c>
      <c r="J195" s="6" t="str">
        <f>OBV!F195</f>
        <v>BEARISH</v>
      </c>
      <c r="K195" s="6" t="str">
        <f>OBV!G195</f>
        <v>WEAK</v>
      </c>
      <c r="L195" s="6" t="str">
        <f>OBV!H195</f>
        <v>CONFIRMED BEARISH</v>
      </c>
    </row>
    <row r="196" spans="1:12" ht="13.5" x14ac:dyDescent="0.25">
      <c r="A196" s="3">
        <f>RSI!A196</f>
        <v>42290</v>
      </c>
      <c r="B196" s="2">
        <f>RSI!B196</f>
        <v>10.0604</v>
      </c>
      <c r="C196" s="2">
        <f>RSI!I196</f>
        <v>40.736205071445561</v>
      </c>
      <c r="D196" s="2">
        <f>MACD!E196</f>
        <v>6.2184903318845741E-2</v>
      </c>
      <c r="E196" s="2">
        <f>MACD!F196</f>
        <v>2.8760902155124606E-2</v>
      </c>
      <c r="F196" s="2">
        <f>'Moving Avg'!D196</f>
        <v>10.021640000000001</v>
      </c>
      <c r="G196" s="2">
        <f>'Moving Avg'!F196</f>
        <v>10.121075000000001</v>
      </c>
      <c r="H196" s="2">
        <f>'Moving Avg'!G196</f>
        <v>10.294321999999996</v>
      </c>
      <c r="I196" s="2">
        <f>'Moving Avg'!H196</f>
        <v>0</v>
      </c>
      <c r="J196" s="6" t="str">
        <f>OBV!F196</f>
        <v>BEARISH</v>
      </c>
      <c r="K196" s="6" t="str">
        <f>OBV!G196</f>
        <v>WEAK</v>
      </c>
      <c r="L196" s="6" t="str">
        <f>OBV!H196</f>
        <v>CONFIRMED BEARISH</v>
      </c>
    </row>
    <row r="197" spans="1:12" ht="13.5" x14ac:dyDescent="0.25">
      <c r="A197" s="3">
        <f>RSI!A197</f>
        <v>42293</v>
      </c>
      <c r="B197" s="2">
        <f>RSI!B197</f>
        <v>10.041</v>
      </c>
      <c r="C197" s="2">
        <f>RSI!I197</f>
        <v>39.208220845205012</v>
      </c>
      <c r="D197" s="2">
        <f>MACD!E197</f>
        <v>6.1927537171483138E-2</v>
      </c>
      <c r="E197" s="2">
        <f>MACD!F197</f>
        <v>3.5394229158396316E-2</v>
      </c>
      <c r="F197" s="2">
        <f>'Moving Avg'!D197</f>
        <v>10.037139999999999</v>
      </c>
      <c r="G197" s="2">
        <f>'Moving Avg'!F197</f>
        <v>10.119135</v>
      </c>
      <c r="H197" s="2">
        <f>'Moving Avg'!G197</f>
        <v>10.284319999999996</v>
      </c>
      <c r="I197" s="2">
        <f>'Moving Avg'!H197</f>
        <v>0</v>
      </c>
      <c r="J197" s="6" t="str">
        <f>OBV!F197</f>
        <v>BEARISH</v>
      </c>
      <c r="K197" s="6" t="str">
        <f>OBV!G197</f>
        <v>NEUTRAL</v>
      </c>
      <c r="L197" s="6" t="str">
        <f>OBV!H197</f>
        <v>BEARISH DIVERGENCE</v>
      </c>
    </row>
    <row r="198" spans="1:12" ht="13.5" x14ac:dyDescent="0.25">
      <c r="A198" s="3">
        <f>RSI!A198</f>
        <v>42296</v>
      </c>
      <c r="B198" s="2">
        <f>RSI!B198</f>
        <v>9.8510000000000009</v>
      </c>
      <c r="C198" s="2">
        <f>RSI!I198</f>
        <v>28.093827392761156</v>
      </c>
      <c r="D198" s="2">
        <f>MACD!E198</f>
        <v>7.3434984923020252E-2</v>
      </c>
      <c r="E198" s="2">
        <f>MACD!F198</f>
        <v>4.3002380311321108E-2</v>
      </c>
      <c r="F198" s="2">
        <f>'Moving Avg'!D198</f>
        <v>10.016200000000001</v>
      </c>
      <c r="G198" s="2">
        <f>'Moving Avg'!F198</f>
        <v>10.107890000000001</v>
      </c>
      <c r="H198" s="2">
        <f>'Moving Avg'!G198</f>
        <v>10.271215999999997</v>
      </c>
      <c r="I198" s="2">
        <f>'Moving Avg'!H198</f>
        <v>0</v>
      </c>
      <c r="J198" s="6" t="str">
        <f>OBV!F198</f>
        <v>BEARISH</v>
      </c>
      <c r="K198" s="6" t="str">
        <f>OBV!G198</f>
        <v>WEAK</v>
      </c>
      <c r="L198" s="6" t="str">
        <f>OBV!H198</f>
        <v>CONFIRMED BEARISH</v>
      </c>
    </row>
    <row r="199" spans="1:12" ht="13.5" x14ac:dyDescent="0.25">
      <c r="A199" s="3">
        <f>RSI!A199</f>
        <v>42297</v>
      </c>
      <c r="B199" s="2">
        <f>RSI!B199</f>
        <v>9.9906000000000006</v>
      </c>
      <c r="C199" s="2">
        <f>RSI!I199</f>
        <v>41.2674195534183</v>
      </c>
      <c r="D199" s="2">
        <f>MACD!E199</f>
        <v>6.5604239031227252E-2</v>
      </c>
      <c r="E199" s="2">
        <f>MACD!F199</f>
        <v>4.7522752055302341E-2</v>
      </c>
      <c r="F199" s="2">
        <f>'Moving Avg'!D199</f>
        <v>9.9983600000000017</v>
      </c>
      <c r="G199" s="2">
        <f>'Moving Avg'!F199</f>
        <v>10.103625000000001</v>
      </c>
      <c r="H199" s="2">
        <f>'Moving Avg'!G199</f>
        <v>10.258965999999996</v>
      </c>
      <c r="I199" s="2">
        <f>'Moving Avg'!H199</f>
        <v>0</v>
      </c>
      <c r="J199" s="6" t="str">
        <f>OBV!F199</f>
        <v>BULLISH</v>
      </c>
      <c r="K199" s="6" t="str">
        <f>OBV!G199</f>
        <v>STRONG</v>
      </c>
      <c r="L199" s="6" t="str">
        <f>OBV!H199</f>
        <v>BULLISH DIVERGENCE</v>
      </c>
    </row>
    <row r="200" spans="1:12" ht="13.5" x14ac:dyDescent="0.25">
      <c r="A200" s="3">
        <f>RSI!A200</f>
        <v>42298</v>
      </c>
      <c r="B200" s="2">
        <f>RSI!B200</f>
        <v>9.8472000000000008</v>
      </c>
      <c r="C200" s="2">
        <f>RSI!I200</f>
        <v>34.313209567699175</v>
      </c>
      <c r="D200" s="2">
        <f>MACD!E200</f>
        <v>7.0360159041575443E-2</v>
      </c>
      <c r="E200" s="2">
        <f>MACD!F200</f>
        <v>5.2090233452556964E-2</v>
      </c>
      <c r="F200" s="2">
        <f>'Moving Avg'!D200</f>
        <v>9.9580400000000004</v>
      </c>
      <c r="G200" s="2">
        <f>'Moving Avg'!F200</f>
        <v>10.084434999999999</v>
      </c>
      <c r="H200" s="2">
        <f>'Moving Avg'!G200</f>
        <v>10.244079999999999</v>
      </c>
      <c r="I200" s="2">
        <f>'Moving Avg'!H200</f>
        <v>0</v>
      </c>
      <c r="J200" s="6" t="str">
        <f>OBV!F200</f>
        <v>BULLISH</v>
      </c>
      <c r="K200" s="6" t="str">
        <f>OBV!G200</f>
        <v>STRONG</v>
      </c>
      <c r="L200" s="6" t="str">
        <f>OBV!H200</f>
        <v>BULLISH DIVERGENCE</v>
      </c>
    </row>
    <row r="201" spans="1:12" ht="13.5" x14ac:dyDescent="0.25">
      <c r="A201" s="3">
        <f>RSI!A201</f>
        <v>42299</v>
      </c>
      <c r="B201" s="2">
        <f>RSI!B201</f>
        <v>9.9634999999999998</v>
      </c>
      <c r="C201" s="2">
        <f>RSI!I201</f>
        <v>42.740759203809738</v>
      </c>
      <c r="D201" s="2">
        <f>MACD!E201</f>
        <v>6.6720379459464851E-2</v>
      </c>
      <c r="E201" s="2">
        <f>MACD!F201</f>
        <v>5.5016262653938545E-2</v>
      </c>
      <c r="F201" s="2">
        <f>'Moving Avg'!D201</f>
        <v>9.9386600000000023</v>
      </c>
      <c r="G201" s="2">
        <f>'Moving Avg'!F201</f>
        <v>10.071059999999999</v>
      </c>
      <c r="H201" s="2">
        <f>'Moving Avg'!G201</f>
        <v>10.231287999999997</v>
      </c>
      <c r="I201" s="2">
        <f>'Moving Avg'!H201</f>
        <v>9.672919499999999</v>
      </c>
      <c r="J201" s="6" t="str">
        <f>OBV!F201</f>
        <v>BULLISH</v>
      </c>
      <c r="K201" s="6" t="str">
        <f>OBV!G201</f>
        <v>STRONG</v>
      </c>
      <c r="L201" s="6" t="str">
        <f>OBV!H201</f>
        <v>BULLISH DIVERGENCE</v>
      </c>
    </row>
    <row r="202" spans="1:12" ht="13.5" x14ac:dyDescent="0.25">
      <c r="A202" s="3">
        <f>RSI!A202</f>
        <v>42300</v>
      </c>
      <c r="B202" s="2">
        <f>RSI!B202</f>
        <v>9.9557000000000002</v>
      </c>
      <c r="C202" s="2">
        <f>RSI!I202</f>
        <v>42.348331953721654</v>
      </c>
      <c r="D202" s="2">
        <f>MACD!E202</f>
        <v>4.7674735861408024E-2</v>
      </c>
      <c r="E202" s="2">
        <f>MACD!F202</f>
        <v>5.354795729543245E-2</v>
      </c>
      <c r="F202" s="2">
        <f>'Moving Avg'!D202</f>
        <v>9.9215999999999998</v>
      </c>
      <c r="G202" s="2">
        <f>'Moving Avg'!F202</f>
        <v>10.05904</v>
      </c>
      <c r="H202" s="2">
        <f>'Moving Avg'!G202</f>
        <v>10.218725999999997</v>
      </c>
      <c r="I202" s="2">
        <f>'Moving Avg'!H202</f>
        <v>9.6742245000000011</v>
      </c>
      <c r="J202" s="6" t="str">
        <f>OBV!F202</f>
        <v>BULLISH</v>
      </c>
      <c r="K202" s="6" t="str">
        <f>OBV!G202</f>
        <v>STRONG</v>
      </c>
      <c r="L202" s="6" t="str">
        <f>OBV!H202</f>
        <v>BULLISH DIVERGENCE</v>
      </c>
    </row>
    <row r="203" spans="1:12" ht="13.5" x14ac:dyDescent="0.25">
      <c r="A203" s="3">
        <f>RSI!A203</f>
        <v>42303</v>
      </c>
      <c r="B203" s="2">
        <f>RSI!B203</f>
        <v>9.9402000000000008</v>
      </c>
      <c r="C203" s="2">
        <f>RSI!I203</f>
        <v>41.532267711866481</v>
      </c>
      <c r="D203" s="2">
        <f>MACD!E203</f>
        <v>3.2246670525477583E-2</v>
      </c>
      <c r="E203" s="2">
        <f>MACD!F203</f>
        <v>4.9287699941441478E-2</v>
      </c>
      <c r="F203" s="2">
        <f>'Moving Avg'!D203</f>
        <v>9.9394400000000012</v>
      </c>
      <c r="G203" s="2">
        <f>'Moving Avg'!F203</f>
        <v>10.046245000000001</v>
      </c>
      <c r="H203" s="2">
        <f>'Moving Avg'!G203</f>
        <v>10.205853999999997</v>
      </c>
      <c r="I203" s="2">
        <f>'Moving Avg'!H203</f>
        <v>9.6748925000000003</v>
      </c>
      <c r="J203" s="6" t="str">
        <f>OBV!F203</f>
        <v>BULLISH</v>
      </c>
      <c r="K203" s="6" t="str">
        <f>OBV!G203</f>
        <v>STRONG</v>
      </c>
      <c r="L203" s="6" t="str">
        <f>OBV!H203</f>
        <v>CONFIRMED BULLISH</v>
      </c>
    </row>
    <row r="204" spans="1:12" ht="13.5" x14ac:dyDescent="0.25">
      <c r="A204" s="3">
        <f>RSI!A204</f>
        <v>42304</v>
      </c>
      <c r="B204" s="2">
        <f>RSI!B204</f>
        <v>9.9207999999999998</v>
      </c>
      <c r="C204" s="2">
        <f>RSI!I204</f>
        <v>40.48080967404789</v>
      </c>
      <c r="D204" s="2">
        <f>MACD!E204</f>
        <v>4.0497654430085461E-2</v>
      </c>
      <c r="E204" s="2">
        <f>MACD!F204</f>
        <v>4.7529690839170281E-2</v>
      </c>
      <c r="F204" s="2">
        <f>'Moving Avg'!D204</f>
        <v>9.9254800000000003</v>
      </c>
      <c r="G204" s="2">
        <f>'Moving Avg'!F204</f>
        <v>10.030735000000002</v>
      </c>
      <c r="H204" s="2">
        <f>'Moving Avg'!G204</f>
        <v>10.193059999999997</v>
      </c>
      <c r="I204" s="2">
        <f>'Moving Avg'!H204</f>
        <v>9.6760230000000007</v>
      </c>
      <c r="J204" s="6" t="str">
        <f>OBV!F204</f>
        <v>BEARISH</v>
      </c>
      <c r="K204" s="6" t="str">
        <f>OBV!G204</f>
        <v>WEAK</v>
      </c>
      <c r="L204" s="6" t="str">
        <f>OBV!H204</f>
        <v>CONFIRMED BEARISH</v>
      </c>
    </row>
    <row r="205" spans="1:12" ht="13.5" x14ac:dyDescent="0.25">
      <c r="A205" s="3">
        <f>RSI!A205</f>
        <v>42305</v>
      </c>
      <c r="B205" s="2">
        <f>RSI!B205</f>
        <v>9.8858999999999995</v>
      </c>
      <c r="C205" s="2">
        <f>RSI!I205</f>
        <v>38.588166159742848</v>
      </c>
      <c r="D205" s="2">
        <f>MACD!E205</f>
        <v>4.6128509005717078E-2</v>
      </c>
      <c r="E205" s="2">
        <f>MACD!F205</f>
        <v>4.7249454472479649E-2</v>
      </c>
      <c r="F205" s="2">
        <f>'Moving Avg'!D205</f>
        <v>9.9332200000000004</v>
      </c>
      <c r="G205" s="2">
        <f>'Moving Avg'!F205</f>
        <v>10.013480000000001</v>
      </c>
      <c r="H205" s="2">
        <f>'Moving Avg'!G205</f>
        <v>10.181427999999997</v>
      </c>
      <c r="I205" s="2">
        <f>'Moving Avg'!H205</f>
        <v>9.6769790000000011</v>
      </c>
      <c r="J205" s="6" t="str">
        <f>OBV!F205</f>
        <v>BEARISH</v>
      </c>
      <c r="K205" s="6" t="str">
        <f>OBV!G205</f>
        <v>WEAK</v>
      </c>
      <c r="L205" s="6" t="str">
        <f>OBV!H205</f>
        <v>BEARISH DIVERGENCE</v>
      </c>
    </row>
    <row r="206" spans="1:12" ht="13.5" x14ac:dyDescent="0.25">
      <c r="A206" s="3">
        <f>RSI!A206</f>
        <v>42306</v>
      </c>
      <c r="B206" s="2">
        <f>RSI!B206</f>
        <v>9.8858999999999995</v>
      </c>
      <c r="C206" s="2">
        <f>RSI!I206</f>
        <v>38.588166159742848</v>
      </c>
      <c r="D206" s="2">
        <f>MACD!E206</f>
        <v>5.3655491832714119E-2</v>
      </c>
      <c r="E206" s="2">
        <f>MACD!F206</f>
        <v>4.853066194452655E-2</v>
      </c>
      <c r="F206" s="2">
        <f>'Moving Avg'!D206</f>
        <v>9.9177</v>
      </c>
      <c r="G206" s="2">
        <f>'Moving Avg'!F206</f>
        <v>9.9960350000000009</v>
      </c>
      <c r="H206" s="2">
        <f>'Moving Avg'!G206</f>
        <v>10.169795999999996</v>
      </c>
      <c r="I206" s="2">
        <f>'Moving Avg'!H206</f>
        <v>9.6779909999999987</v>
      </c>
      <c r="J206" s="6" t="str">
        <f>OBV!F206</f>
        <v>BEARISH</v>
      </c>
      <c r="K206" s="6" t="str">
        <f>OBV!G206</f>
        <v>WEAK</v>
      </c>
      <c r="L206" s="6" t="str">
        <f>OBV!H206</f>
        <v>CONFIRMED BEARISH</v>
      </c>
    </row>
    <row r="207" spans="1:12" ht="13.5" x14ac:dyDescent="0.25">
      <c r="A207" s="3">
        <f>RSI!A207</f>
        <v>42307</v>
      </c>
      <c r="B207" s="2">
        <f>RSI!B207</f>
        <v>9.8781999999999996</v>
      </c>
      <c r="C207" s="2">
        <f>RSI!I207</f>
        <v>38.131978394337267</v>
      </c>
      <c r="D207" s="2">
        <f>MACD!E207</f>
        <v>5.8515600978280347E-2</v>
      </c>
      <c r="E207" s="2">
        <f>MACD!F207</f>
        <v>5.0527649751277312E-2</v>
      </c>
      <c r="F207" s="2">
        <f>'Moving Avg'!D207</f>
        <v>9.9022000000000006</v>
      </c>
      <c r="G207" s="2">
        <f>'Moving Avg'!F207</f>
        <v>9.9820799999999998</v>
      </c>
      <c r="H207" s="2">
        <f>'Moving Avg'!G207</f>
        <v>10.156537999999996</v>
      </c>
      <c r="I207" s="2">
        <f>'Moving Avg'!H207</f>
        <v>9.6796540000000011</v>
      </c>
      <c r="J207" s="6" t="str">
        <f>OBV!F207</f>
        <v>BEARISH</v>
      </c>
      <c r="K207" s="6" t="str">
        <f>OBV!G207</f>
        <v>WEAK</v>
      </c>
      <c r="L207" s="6" t="str">
        <f>OBV!H207</f>
        <v>CONFIRMED BEARISH</v>
      </c>
    </row>
    <row r="208" spans="1:12" ht="13.5" x14ac:dyDescent="0.25">
      <c r="A208" s="3">
        <f>RSI!A208</f>
        <v>42310</v>
      </c>
      <c r="B208" s="2">
        <f>RSI!B208</f>
        <v>9.6920999999999999</v>
      </c>
      <c r="C208" s="2">
        <f>RSI!I208</f>
        <v>29.159539864922337</v>
      </c>
      <c r="D208" s="2">
        <f>MACD!E208</f>
        <v>4.8066220952973637E-2</v>
      </c>
      <c r="E208" s="2">
        <f>MACD!F208</f>
        <v>5.003536399161658E-2</v>
      </c>
      <c r="F208" s="2">
        <f>'Moving Avg'!D208</f>
        <v>9.8525799999999997</v>
      </c>
      <c r="G208" s="2">
        <f>'Moving Avg'!F208</f>
        <v>9.9597899999999999</v>
      </c>
      <c r="H208" s="2">
        <f>'Moving Avg'!G208</f>
        <v>10.141029999999995</v>
      </c>
      <c r="I208" s="2">
        <f>'Moving Avg'!H208</f>
        <v>9.6796779999999991</v>
      </c>
      <c r="J208" s="6" t="str">
        <f>OBV!F208</f>
        <v>BEARISH</v>
      </c>
      <c r="K208" s="6" t="str">
        <f>OBV!G208</f>
        <v>WEAK</v>
      </c>
      <c r="L208" s="6" t="str">
        <f>OBV!H208</f>
        <v>CONFIRMED BEARISH</v>
      </c>
    </row>
    <row r="209" spans="1:12" ht="13.5" x14ac:dyDescent="0.25">
      <c r="A209" s="3">
        <f>RSI!A209</f>
        <v>42311</v>
      </c>
      <c r="B209" s="2">
        <f>RSI!B209</f>
        <v>9.6920999999999999</v>
      </c>
      <c r="C209" s="2">
        <f>RSI!I209</f>
        <v>29.159539864922337</v>
      </c>
      <c r="D209" s="2">
        <f>MACD!E209</f>
        <v>6.2619370836815236E-2</v>
      </c>
      <c r="E209" s="2">
        <f>MACD!F209</f>
        <v>5.2552165360656308E-2</v>
      </c>
      <c r="F209" s="2">
        <f>'Moving Avg'!D209</f>
        <v>9.8068399999999993</v>
      </c>
      <c r="G209" s="2">
        <f>'Moving Avg'!F209</f>
        <v>9.9404049999999984</v>
      </c>
      <c r="H209" s="2">
        <f>'Moving Avg'!G209</f>
        <v>10.125521999999997</v>
      </c>
      <c r="I209" s="2">
        <f>'Moving Avg'!H209</f>
        <v>9.6797020000000007</v>
      </c>
      <c r="J209" s="6" t="str">
        <f>OBV!F209</f>
        <v>BEARISH</v>
      </c>
      <c r="K209" s="6" t="str">
        <f>OBV!G209</f>
        <v>NEUTRAL</v>
      </c>
      <c r="L209" s="6" t="str">
        <f>OBV!H209</f>
        <v>CONFIRMED BEARISH</v>
      </c>
    </row>
    <row r="210" spans="1:12" ht="13.5" x14ac:dyDescent="0.25">
      <c r="A210" s="3">
        <f>RSI!A210</f>
        <v>42312</v>
      </c>
      <c r="B210" s="2">
        <f>RSI!B210</f>
        <v>9.6106999999999996</v>
      </c>
      <c r="C210" s="2">
        <f>RSI!I210</f>
        <v>26.050126963528982</v>
      </c>
      <c r="D210" s="2">
        <f>MACD!E210</f>
        <v>6.0677600850233659E-2</v>
      </c>
      <c r="E210" s="2">
        <f>MACD!F210</f>
        <v>5.417725245857178E-2</v>
      </c>
      <c r="F210" s="2">
        <f>'Moving Avg'!D210</f>
        <v>9.7517999999999994</v>
      </c>
      <c r="G210" s="2">
        <f>'Moving Avg'!F210</f>
        <v>9.9169499999999999</v>
      </c>
      <c r="H210" s="2">
        <f>'Moving Avg'!G210</f>
        <v>10.109239999999996</v>
      </c>
      <c r="I210" s="2">
        <f>'Moving Avg'!H210</f>
        <v>9.6793380000000013</v>
      </c>
      <c r="J210" s="6" t="str">
        <f>OBV!F210</f>
        <v>BEARISH</v>
      </c>
      <c r="K210" s="6" t="str">
        <f>OBV!G210</f>
        <v>WEAK</v>
      </c>
      <c r="L210" s="6" t="str">
        <f>OBV!H210</f>
        <v>CONFIRMED BEARISH</v>
      </c>
    </row>
    <row r="211" spans="1:12" ht="13.5" x14ac:dyDescent="0.25">
      <c r="A211" s="3">
        <f>RSI!A211</f>
        <v>42313</v>
      </c>
      <c r="B211" s="2">
        <f>RSI!B211</f>
        <v>9.5757999999999992</v>
      </c>
      <c r="C211" s="2">
        <f>RSI!I211</f>
        <v>24.827708038928193</v>
      </c>
      <c r="D211" s="2">
        <f>MACD!E211</f>
        <v>8.1637438030544018E-2</v>
      </c>
      <c r="E211" s="2">
        <f>MACD!F211</f>
        <v>5.966928957296623E-2</v>
      </c>
      <c r="F211" s="2">
        <f>'Moving Avg'!D211</f>
        <v>9.6897800000000007</v>
      </c>
      <c r="G211" s="2">
        <f>'Moving Avg'!F211</f>
        <v>9.8919449999999998</v>
      </c>
      <c r="H211" s="2">
        <f>'Moving Avg'!G211</f>
        <v>10.092259999999996</v>
      </c>
      <c r="I211" s="2">
        <f>'Moving Avg'!H211</f>
        <v>9.679116500000001</v>
      </c>
      <c r="J211" s="6" t="str">
        <f>OBV!F211</f>
        <v>BEARISH</v>
      </c>
      <c r="K211" s="6" t="str">
        <f>OBV!G211</f>
        <v>WEAK</v>
      </c>
      <c r="L211" s="6" t="str">
        <f>OBV!H211</f>
        <v>CONFIRMED BEARISH</v>
      </c>
    </row>
    <row r="212" spans="1:12" ht="13.5" x14ac:dyDescent="0.25">
      <c r="A212" s="3">
        <f>RSI!A212</f>
        <v>42314</v>
      </c>
      <c r="B212" s="2">
        <f>RSI!B212</f>
        <v>9.5564</v>
      </c>
      <c r="C212" s="2">
        <f>RSI!I212</f>
        <v>24.149323143448825</v>
      </c>
      <c r="D212" s="2">
        <f>MACD!E212</f>
        <v>0.10178389236804541</v>
      </c>
      <c r="E212" s="2">
        <f>MACD!F212</f>
        <v>6.8092210131982078E-2</v>
      </c>
      <c r="F212" s="2">
        <f>'Moving Avg'!D212</f>
        <v>9.6254200000000001</v>
      </c>
      <c r="G212" s="2">
        <f>'Moving Avg'!F212</f>
        <v>9.8715900000000012</v>
      </c>
      <c r="H212" s="2">
        <f>'Moving Avg'!G212</f>
        <v>10.074037999999996</v>
      </c>
      <c r="I212" s="2">
        <f>'Moving Avg'!H212</f>
        <v>9.6790959999999995</v>
      </c>
      <c r="J212" s="6" t="str">
        <f>OBV!F212</f>
        <v>BEARISH</v>
      </c>
      <c r="K212" s="6" t="str">
        <f>OBV!G212</f>
        <v>WEAK</v>
      </c>
      <c r="L212" s="6" t="str">
        <f>OBV!H212</f>
        <v>CONFIRMED BEARISH</v>
      </c>
    </row>
    <row r="213" spans="1:12" ht="13.5" x14ac:dyDescent="0.25">
      <c r="A213" s="3">
        <f>RSI!A213</f>
        <v>42317</v>
      </c>
      <c r="B213" s="2">
        <f>RSI!B213</f>
        <v>9.4982000000000006</v>
      </c>
      <c r="C213" s="2">
        <f>RSI!I213</f>
        <v>22.190428135428874</v>
      </c>
      <c r="D213" s="2">
        <f>MACD!E213</f>
        <v>0.12288514414394491</v>
      </c>
      <c r="E213" s="2">
        <f>MACD!F213</f>
        <v>7.905079693437464E-2</v>
      </c>
      <c r="F213" s="2">
        <f>'Moving Avg'!D213</f>
        <v>9.5866399999999992</v>
      </c>
      <c r="G213" s="2">
        <f>'Moving Avg'!F213</f>
        <v>9.8487150000000003</v>
      </c>
      <c r="H213" s="2">
        <f>'Moving Avg'!G213</f>
        <v>10.054729999999996</v>
      </c>
      <c r="I213" s="2">
        <f>'Moving Avg'!H213</f>
        <v>9.6788589999999992</v>
      </c>
      <c r="J213" s="6" t="str">
        <f>OBV!F213</f>
        <v>BEARISH</v>
      </c>
      <c r="K213" s="6" t="str">
        <f>OBV!G213</f>
        <v>WEAK</v>
      </c>
      <c r="L213" s="6" t="str">
        <f>OBV!H213</f>
        <v>CONFIRMED BEARISH</v>
      </c>
    </row>
    <row r="214" spans="1:12" ht="13.5" x14ac:dyDescent="0.25">
      <c r="A214" s="3">
        <f>RSI!A214</f>
        <v>42318</v>
      </c>
      <c r="B214" s="2">
        <f>RSI!B214</f>
        <v>9.6882000000000001</v>
      </c>
      <c r="C214" s="2">
        <f>RSI!I214</f>
        <v>39.456360048897103</v>
      </c>
      <c r="D214" s="2">
        <f>MACD!E214</f>
        <v>0.12599541098667011</v>
      </c>
      <c r="E214" s="2">
        <f>MACD!F214</f>
        <v>8.8439719744833736E-2</v>
      </c>
      <c r="F214" s="2">
        <f>'Moving Avg'!D214</f>
        <v>9.5858600000000003</v>
      </c>
      <c r="G214" s="2">
        <f>'Moving Avg'!F214</f>
        <v>9.8291350000000008</v>
      </c>
      <c r="H214" s="2">
        <f>'Moving Avg'!G214</f>
        <v>10.041471999999997</v>
      </c>
      <c r="I214" s="2">
        <f>'Moving Avg'!H214</f>
        <v>9.6799824999999995</v>
      </c>
      <c r="J214" s="6" t="str">
        <f>OBV!F214</f>
        <v>BEARISH</v>
      </c>
      <c r="K214" s="6" t="str">
        <f>OBV!G214</f>
        <v>WEAK</v>
      </c>
      <c r="L214" s="6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9.6882000000000001</v>
      </c>
      <c r="C215" s="2">
        <f>RSI!I215</f>
        <v>39.45636004889711</v>
      </c>
      <c r="D215" s="2">
        <f>MACD!E215</f>
        <v>0.12427786608012426</v>
      </c>
      <c r="E215" s="2">
        <f>MACD!F215</f>
        <v>9.5607349011891843E-2</v>
      </c>
      <c r="F215" s="2">
        <f>'Moving Avg'!D215</f>
        <v>9.6013599999999997</v>
      </c>
      <c r="G215" s="2">
        <f>'Moving Avg'!F215</f>
        <v>9.8111049999999995</v>
      </c>
      <c r="H215" s="2">
        <f>'Moving Avg'!G215</f>
        <v>10.027437999999998</v>
      </c>
      <c r="I215" s="2">
        <f>'Moving Avg'!H215</f>
        <v>9.6812365000000007</v>
      </c>
      <c r="J215" s="6" t="str">
        <f>OBV!F215</f>
        <v>BEARISH</v>
      </c>
      <c r="K215" s="6" t="str">
        <f>OBV!G215</f>
        <v>WEAK</v>
      </c>
      <c r="L215" s="6" t="str">
        <f>OBV!H215</f>
        <v>BEARISH DIVERGENCE</v>
      </c>
    </row>
    <row r="216" spans="1:12" ht="13.5" x14ac:dyDescent="0.25">
      <c r="A216" s="3">
        <f>RSI!A216</f>
        <v>42320</v>
      </c>
      <c r="B216" s="2">
        <f>RSI!B216</f>
        <v>9.6106999999999996</v>
      </c>
      <c r="C216" s="2">
        <f>RSI!I216</f>
        <v>35.708010214401654</v>
      </c>
      <c r="D216" s="2">
        <f>MACD!E216</f>
        <v>0.12950967145442505</v>
      </c>
      <c r="E216" s="2">
        <f>MACD!F216</f>
        <v>0.10238781350039849</v>
      </c>
      <c r="F216" s="2">
        <f>'Moving Avg'!D216</f>
        <v>9.6083400000000019</v>
      </c>
      <c r="G216" s="2">
        <f>'Moving Avg'!F216</f>
        <v>9.7886199999999981</v>
      </c>
      <c r="H216" s="2">
        <f>'Moving Avg'!G216</f>
        <v>10.011853999999998</v>
      </c>
      <c r="I216" s="2">
        <f>'Moving Avg'!H216</f>
        <v>9.6821584999999999</v>
      </c>
      <c r="J216" s="6" t="str">
        <f>OBV!F216</f>
        <v>BEARISH</v>
      </c>
      <c r="K216" s="6" t="str">
        <f>OBV!G216</f>
        <v>WEAK</v>
      </c>
      <c r="L216" s="6" t="str">
        <f>OBV!H216</f>
        <v>BEARISH DIVERGENCE</v>
      </c>
    </row>
    <row r="217" spans="1:12" ht="13.5" x14ac:dyDescent="0.25">
      <c r="A217" s="3">
        <f>RSI!A217</f>
        <v>42321</v>
      </c>
      <c r="B217" s="2">
        <f>RSI!B217</f>
        <v>9.6106999999999996</v>
      </c>
      <c r="C217" s="2">
        <f>RSI!I217</f>
        <v>35.708010214401654</v>
      </c>
      <c r="D217" s="2">
        <f>MACD!E217</f>
        <v>0.13408433752882765</v>
      </c>
      <c r="E217" s="2">
        <f>MACD!F217</f>
        <v>0.10872711830608434</v>
      </c>
      <c r="F217" s="2">
        <f>'Moving Avg'!D217</f>
        <v>9.6192000000000011</v>
      </c>
      <c r="G217" s="2">
        <f>'Moving Avg'!F217</f>
        <v>9.7671049999999973</v>
      </c>
      <c r="H217" s="2">
        <f>'Moving Avg'!G217</f>
        <v>9.9971219999999974</v>
      </c>
      <c r="I217" s="2">
        <f>'Moving Avg'!H217</f>
        <v>9.683546999999999</v>
      </c>
      <c r="J217" s="6" t="str">
        <f>OBV!F217</f>
        <v>BEARISH</v>
      </c>
      <c r="K217" s="6" t="str">
        <f>OBV!G217</f>
        <v>WEAK</v>
      </c>
      <c r="L217" s="6" t="str">
        <f>OBV!H217</f>
        <v>BEARISH DIVERGENCE</v>
      </c>
    </row>
    <row r="218" spans="1:12" ht="13.5" x14ac:dyDescent="0.25">
      <c r="A218" s="3">
        <f>RSI!A218</f>
        <v>42324</v>
      </c>
      <c r="B218" s="2">
        <f>RSI!B218</f>
        <v>9.5757999999999992</v>
      </c>
      <c r="C218" s="2">
        <f>RSI!I218</f>
        <v>34.020090984740676</v>
      </c>
      <c r="D218" s="2">
        <f>MACD!E218</f>
        <v>0.11314329997995287</v>
      </c>
      <c r="E218" s="2">
        <f>MACD!F218</f>
        <v>0.10961035464085805</v>
      </c>
      <c r="F218" s="2">
        <f>'Moving Avg'!D218</f>
        <v>9.6347199999999997</v>
      </c>
      <c r="G218" s="2">
        <f>'Moving Avg'!F218</f>
        <v>9.7533449999999995</v>
      </c>
      <c r="H218" s="2">
        <f>'Moving Avg'!G218</f>
        <v>9.9816159999999989</v>
      </c>
      <c r="I218" s="2">
        <f>'Moving Avg'!H218</f>
        <v>9.6848169999999989</v>
      </c>
      <c r="J218" s="6" t="str">
        <f>OBV!F218</f>
        <v>BEARISH</v>
      </c>
      <c r="K218" s="6" t="str">
        <f>OBV!G218</f>
        <v>WEAK</v>
      </c>
      <c r="L218" s="6" t="str">
        <f>OBV!H218</f>
        <v>BEARISH DIVERGENCE</v>
      </c>
    </row>
    <row r="219" spans="1:12" ht="13.5" x14ac:dyDescent="0.25">
      <c r="A219" s="3">
        <f>RSI!A219</f>
        <v>42325</v>
      </c>
      <c r="B219" s="2">
        <f>RSI!B219</f>
        <v>9.5952000000000002</v>
      </c>
      <c r="C219" s="2">
        <f>RSI!I219</f>
        <v>35.835773698140102</v>
      </c>
      <c r="D219" s="2">
        <f>MACD!E219</f>
        <v>9.5335440931917148E-2</v>
      </c>
      <c r="E219" s="2">
        <f>MACD!F219</f>
        <v>0.10675537189906988</v>
      </c>
      <c r="F219" s="2">
        <f>'Moving Avg'!D219</f>
        <v>9.6161199999999987</v>
      </c>
      <c r="G219" s="2">
        <f>'Moving Avg'!F219</f>
        <v>9.7335749999999983</v>
      </c>
      <c r="H219" s="2">
        <f>'Moving Avg'!G219</f>
        <v>9.9680479999999996</v>
      </c>
      <c r="I219" s="2">
        <f>'Moving Avg'!H219</f>
        <v>9.6863700000000001</v>
      </c>
      <c r="J219" s="6" t="str">
        <f>OBV!F219</f>
        <v>BEARISH</v>
      </c>
      <c r="K219" s="6" t="str">
        <f>OBV!G219</f>
        <v>WEAK</v>
      </c>
      <c r="L219" s="6" t="str">
        <f>OBV!H219</f>
        <v>CONFIRMED BEARISH</v>
      </c>
    </row>
    <row r="220" spans="1:12" ht="13.5" x14ac:dyDescent="0.25">
      <c r="A220" s="3">
        <f>RSI!A220</f>
        <v>42326</v>
      </c>
      <c r="B220" s="2">
        <f>RSI!B220</f>
        <v>9.5757999999999992</v>
      </c>
      <c r="C220" s="2">
        <f>RSI!I220</f>
        <v>34.804328429494731</v>
      </c>
      <c r="D220" s="2">
        <f>MACD!E220</f>
        <v>7.0315204459163283E-2</v>
      </c>
      <c r="E220" s="2">
        <f>MACD!F220</f>
        <v>9.9467338411088568E-2</v>
      </c>
      <c r="F220" s="2">
        <f>'Moving Avg'!D220</f>
        <v>9.5936399999999988</v>
      </c>
      <c r="G220" s="2">
        <f>'Moving Avg'!F220</f>
        <v>9.7200049999999987</v>
      </c>
      <c r="H220" s="2">
        <f>'Moving Avg'!G220</f>
        <v>9.9540919999999993</v>
      </c>
      <c r="I220" s="2">
        <f>'Moving Avg'!H220</f>
        <v>9.6878259999999994</v>
      </c>
      <c r="J220" s="6" t="str">
        <f>OBV!F220</f>
        <v>BEARISH</v>
      </c>
      <c r="K220" s="6" t="str">
        <f>OBV!G220</f>
        <v>WEAK</v>
      </c>
      <c r="L220" s="6" t="str">
        <f>OBV!H220</f>
        <v>CONFIRMED BEARISH</v>
      </c>
    </row>
    <row r="221" spans="1:12" ht="13.5" x14ac:dyDescent="0.25">
      <c r="A221" s="3">
        <f>RSI!A221</f>
        <v>42327</v>
      </c>
      <c r="B221" s="2">
        <f>RSI!B221</f>
        <v>9.5292999999999992</v>
      </c>
      <c r="C221" s="2">
        <f>RSI!I221</f>
        <v>32.397336594519743</v>
      </c>
      <c r="D221" s="2">
        <f>MACD!E221</f>
        <v>4.8384076687527866E-2</v>
      </c>
      <c r="E221" s="2">
        <f>MACD!F221</f>
        <v>8.9250686066376428E-2</v>
      </c>
      <c r="F221" s="2">
        <f>'Moving Avg'!D221</f>
        <v>9.5773600000000005</v>
      </c>
      <c r="G221" s="2">
        <f>'Moving Avg'!F221</f>
        <v>9.6982949999999981</v>
      </c>
      <c r="H221" s="2">
        <f>'Moving Avg'!G221</f>
        <v>9.9407559999999986</v>
      </c>
      <c r="I221" s="2">
        <f>'Moving Avg'!H221</f>
        <v>9.6890494999999994</v>
      </c>
      <c r="J221" s="6" t="str">
        <f>OBV!F221</f>
        <v>BEARISH</v>
      </c>
      <c r="K221" s="6" t="str">
        <f>OBV!G221</f>
        <v>WEAK</v>
      </c>
      <c r="L221" s="6" t="str">
        <f>OBV!H221</f>
        <v>CONFIRMED BEARISH</v>
      </c>
    </row>
    <row r="222" spans="1:12" ht="13.5" x14ac:dyDescent="0.25">
      <c r="A222" s="3">
        <f>RSI!A222</f>
        <v>42328</v>
      </c>
      <c r="B222" s="2">
        <f>RSI!B222</f>
        <v>9.4982000000000006</v>
      </c>
      <c r="C222" s="2">
        <f>RSI!I222</f>
        <v>30.860133402983564</v>
      </c>
      <c r="D222" s="2">
        <f>MACD!E222</f>
        <v>3.0499186533823774E-2</v>
      </c>
      <c r="E222" s="2">
        <f>MACD!F222</f>
        <v>7.7500386159865889E-2</v>
      </c>
      <c r="F222" s="2">
        <f>'Moving Avg'!D222</f>
        <v>9.5548599999999997</v>
      </c>
      <c r="G222" s="2">
        <f>'Moving Avg'!F222</f>
        <v>9.675419999999999</v>
      </c>
      <c r="H222" s="2">
        <f>'Moving Avg'!G222</f>
        <v>9.9260239999999982</v>
      </c>
      <c r="I222" s="2">
        <f>'Moving Avg'!H222</f>
        <v>9.6893719999999988</v>
      </c>
      <c r="J222" s="6" t="str">
        <f>OBV!F222</f>
        <v>BEARISH</v>
      </c>
      <c r="K222" s="6" t="str">
        <f>OBV!G222</f>
        <v>WEAK</v>
      </c>
      <c r="L222" s="6" t="str">
        <f>OBV!H222</f>
        <v>CONFIRMED BEARISH</v>
      </c>
    </row>
    <row r="223" spans="1:12" ht="13.5" x14ac:dyDescent="0.25">
      <c r="A223" s="3">
        <f>RSI!A223</f>
        <v>42331</v>
      </c>
      <c r="B223" s="2">
        <f>RSI!B223</f>
        <v>9.4982000000000006</v>
      </c>
      <c r="C223" s="2">
        <f>RSI!I223</f>
        <v>30.860133402983564</v>
      </c>
      <c r="D223" s="2">
        <f>MACD!E223</f>
        <v>7.8486408403648511E-3</v>
      </c>
      <c r="E223" s="2">
        <f>MACD!F223</f>
        <v>6.3570037095965676E-2</v>
      </c>
      <c r="F223" s="2">
        <f>'Moving Avg'!D223</f>
        <v>9.5393399999999993</v>
      </c>
      <c r="G223" s="2">
        <f>'Moving Avg'!F223</f>
        <v>9.6533199999999972</v>
      </c>
      <c r="H223" s="2">
        <f>'Moving Avg'!G223</f>
        <v>9.9112919999999978</v>
      </c>
      <c r="I223" s="2">
        <f>'Moving Avg'!H223</f>
        <v>9.6904214999999976</v>
      </c>
      <c r="J223" s="6" t="str">
        <f>OBV!F223</f>
        <v>BEARISH</v>
      </c>
      <c r="K223" s="6" t="str">
        <f>OBV!G223</f>
        <v>WEAK</v>
      </c>
      <c r="L223" s="6" t="str">
        <f>OBV!H223</f>
        <v>CONFIRMED BEARISH</v>
      </c>
    </row>
    <row r="224" spans="1:12" ht="13.5" x14ac:dyDescent="0.25">
      <c r="A224" s="3">
        <f>RSI!A224</f>
        <v>42332</v>
      </c>
      <c r="B224" s="2">
        <f>RSI!B224</f>
        <v>9.4982000000000006</v>
      </c>
      <c r="C224" s="2">
        <f>RSI!I224</f>
        <v>30.860133402983564</v>
      </c>
      <c r="D224" s="2">
        <f>MACD!E224</f>
        <v>1.9243812837336449E-2</v>
      </c>
      <c r="E224" s="2">
        <f>MACD!F224</f>
        <v>5.4704792244239832E-2</v>
      </c>
      <c r="F224" s="2">
        <f>'Moving Avg'!D224</f>
        <v>9.5199400000000001</v>
      </c>
      <c r="G224" s="2">
        <f>'Moving Avg'!F224</f>
        <v>9.6321899999999978</v>
      </c>
      <c r="H224" s="2">
        <f>'Moving Avg'!G224</f>
        <v>9.897333999999999</v>
      </c>
      <c r="I224" s="2">
        <f>'Moving Avg'!H224</f>
        <v>9.692048999999999</v>
      </c>
      <c r="J224" s="6" t="str">
        <f>OBV!F224</f>
        <v>BEARISH</v>
      </c>
      <c r="K224" s="6" t="str">
        <f>OBV!G224</f>
        <v>WEAK</v>
      </c>
      <c r="L224" s="6" t="str">
        <f>OBV!H224</f>
        <v>CONFIRMED BEARISH</v>
      </c>
    </row>
    <row r="225" spans="1:12" ht="13.5" x14ac:dyDescent="0.25">
      <c r="A225" s="3">
        <f>RSI!A225</f>
        <v>42333</v>
      </c>
      <c r="B225" s="2">
        <f>RSI!B225</f>
        <v>9.4982000000000006</v>
      </c>
      <c r="C225" s="2">
        <f>RSI!I225</f>
        <v>30.860133402983564</v>
      </c>
      <c r="D225" s="2">
        <f>MACD!E225</f>
        <v>3.0117593600353487E-2</v>
      </c>
      <c r="E225" s="2">
        <f>MACD!F225</f>
        <v>4.9787352515462562E-2</v>
      </c>
      <c r="F225" s="2">
        <f>'Moving Avg'!D225</f>
        <v>9.5044199999999996</v>
      </c>
      <c r="G225" s="2">
        <f>'Moving Avg'!F225</f>
        <v>9.612804999999998</v>
      </c>
      <c r="H225" s="2">
        <f>'Moving Avg'!G225</f>
        <v>9.8830659999999995</v>
      </c>
      <c r="I225" s="2">
        <f>'Moving Avg'!H225</f>
        <v>9.6936764999999987</v>
      </c>
      <c r="J225" s="6" t="str">
        <f>OBV!F225</f>
        <v>BEARISH</v>
      </c>
      <c r="K225" s="6" t="str">
        <f>OBV!G225</f>
        <v>WEAK</v>
      </c>
      <c r="L225" s="6" t="str">
        <f>OBV!H225</f>
        <v>CONFIRMED BEARISH</v>
      </c>
    </row>
    <row r="226" spans="1:12" ht="13.5" x14ac:dyDescent="0.25">
      <c r="A226" s="3">
        <f>RSI!A226</f>
        <v>42334</v>
      </c>
      <c r="B226" s="2">
        <f>RSI!B226</f>
        <v>9.4788999999999994</v>
      </c>
      <c r="C226" s="2">
        <f>RSI!I226</f>
        <v>29.68445978524619</v>
      </c>
      <c r="D226" s="2">
        <f>MACD!E226</f>
        <v>2.9965511934907596E-2</v>
      </c>
      <c r="E226" s="2">
        <f>MACD!F226</f>
        <v>4.5822984399351577E-2</v>
      </c>
      <c r="F226" s="2">
        <f>'Moving Avg'!D226</f>
        <v>9.4943399999999993</v>
      </c>
      <c r="G226" s="2">
        <f>'Moving Avg'!F226</f>
        <v>9.5924549999999993</v>
      </c>
      <c r="H226" s="2">
        <f>'Moving Avg'!G226</f>
        <v>9.8710479999999983</v>
      </c>
      <c r="I226" s="2">
        <f>'Moving Avg'!H226</f>
        <v>9.6955804999999984</v>
      </c>
      <c r="J226" s="6" t="str">
        <f>OBV!F226</f>
        <v>BEARISH</v>
      </c>
      <c r="K226" s="6" t="str">
        <f>OBV!G226</f>
        <v>NEUTRAL</v>
      </c>
      <c r="L226" s="6" t="str">
        <f>OBV!H226</f>
        <v>CONFIRMED BEARISH</v>
      </c>
    </row>
    <row r="227" spans="1:12" ht="13.5" x14ac:dyDescent="0.25">
      <c r="A227" s="3">
        <f>RSI!A227</f>
        <v>42335</v>
      </c>
      <c r="B227" s="2">
        <f>RSI!B227</f>
        <v>9.4207000000000001</v>
      </c>
      <c r="C227" s="2">
        <f>RSI!I227</f>
        <v>26.41624616496172</v>
      </c>
      <c r="D227" s="2">
        <f>MACD!E227</f>
        <v>3.5317977730526806E-2</v>
      </c>
      <c r="E227" s="2">
        <f>MACD!F227</f>
        <v>4.3721983065586625E-2</v>
      </c>
      <c r="F227" s="2">
        <f>'Moving Avg'!D227</f>
        <v>9.4788399999999999</v>
      </c>
      <c r="G227" s="2">
        <f>'Moving Avg'!F227</f>
        <v>9.5695799999999984</v>
      </c>
      <c r="H227" s="2">
        <f>'Moving Avg'!G227</f>
        <v>9.8578659999999996</v>
      </c>
      <c r="I227" s="2">
        <f>'Moving Avg'!H227</f>
        <v>9.6970069999999993</v>
      </c>
      <c r="J227" s="6" t="str">
        <f>OBV!F227</f>
        <v>BEARISH</v>
      </c>
      <c r="K227" s="6" t="str">
        <f>OBV!G227</f>
        <v>NEUTRAL</v>
      </c>
      <c r="L227" s="6" t="str">
        <f>OBV!H227</f>
        <v>CONFIRMED BEARISH</v>
      </c>
    </row>
    <row r="228" spans="1:12" ht="13.5" x14ac:dyDescent="0.25">
      <c r="A228" s="3">
        <f>RSI!A228</f>
        <v>42338</v>
      </c>
      <c r="B228" s="2">
        <f>RSI!B228</f>
        <v>9.3043999999999993</v>
      </c>
      <c r="C228" s="2">
        <f>RSI!I228</f>
        <v>21.356273475752374</v>
      </c>
      <c r="D228" s="2">
        <f>MACD!E228</f>
        <v>4.4519847197401319E-2</v>
      </c>
      <c r="E228" s="2">
        <f>MACD!F228</f>
        <v>4.3881555891949565E-2</v>
      </c>
      <c r="F228" s="2">
        <f>'Moving Avg'!D228</f>
        <v>9.44008</v>
      </c>
      <c r="G228" s="2">
        <f>'Moving Avg'!F228</f>
        <v>9.5501949999999987</v>
      </c>
      <c r="H228" s="2">
        <f>'Moving Avg'!G228</f>
        <v>9.8424359999999993</v>
      </c>
      <c r="I228" s="2">
        <f>'Moving Avg'!H228</f>
        <v>9.6973114999999979</v>
      </c>
      <c r="J228" s="6" t="str">
        <f>OBV!F228</f>
        <v>BEARISH</v>
      </c>
      <c r="K228" s="6" t="str">
        <f>OBV!G228</f>
        <v>NEUTRAL</v>
      </c>
      <c r="L228" s="6" t="str">
        <f>OBV!H228</f>
        <v>CONFIRMED BEARISH</v>
      </c>
    </row>
    <row r="229" spans="1:12" ht="13.5" x14ac:dyDescent="0.25">
      <c r="A229" s="3">
        <f>RSI!A229</f>
        <v>42339</v>
      </c>
      <c r="B229" s="2">
        <f>RSI!B229</f>
        <v>9.4207000000000001</v>
      </c>
      <c r="C229" s="2">
        <f>RSI!I229</f>
        <v>34.804868573620837</v>
      </c>
      <c r="D229" s="2">
        <f>MACD!E229</f>
        <v>4.8684618464072571E-2</v>
      </c>
      <c r="E229" s="2">
        <f>MACD!F229</f>
        <v>4.4842168406374172E-2</v>
      </c>
      <c r="F229" s="2">
        <f>'Moving Avg'!D229</f>
        <v>9.4245800000000006</v>
      </c>
      <c r="G229" s="2">
        <f>'Moving Avg'!F229</f>
        <v>9.5366250000000008</v>
      </c>
      <c r="H229" s="2">
        <f>'Moving Avg'!G229</f>
        <v>9.8293320000000008</v>
      </c>
      <c r="I229" s="2">
        <f>'Moving Avg'!H229</f>
        <v>9.6983649999999972</v>
      </c>
      <c r="J229" s="6" t="str">
        <f>OBV!F229</f>
        <v>BEARISH</v>
      </c>
      <c r="K229" s="6" t="str">
        <f>OBV!G229</f>
        <v>NEUTRAL</v>
      </c>
      <c r="L229" s="6" t="str">
        <f>OBV!H229</f>
        <v>CONFIRMED BEARISH</v>
      </c>
    </row>
    <row r="230" spans="1:12" ht="13.5" x14ac:dyDescent="0.25">
      <c r="A230" s="3">
        <f>RSI!A230</f>
        <v>42340</v>
      </c>
      <c r="B230" s="2">
        <f>RSI!B230</f>
        <v>9.4207000000000001</v>
      </c>
      <c r="C230" s="2">
        <f>RSI!I230</f>
        <v>34.804868573620837</v>
      </c>
      <c r="D230" s="2">
        <f>MACD!E230</f>
        <v>5.0396794032385728E-2</v>
      </c>
      <c r="E230" s="2">
        <f>MACD!F230</f>
        <v>4.5953093531576485E-2</v>
      </c>
      <c r="F230" s="2">
        <f>'Moving Avg'!D230</f>
        <v>9.4090799999999994</v>
      </c>
      <c r="G230" s="2">
        <f>'Moving Avg'!F230</f>
        <v>9.5271250000000016</v>
      </c>
      <c r="H230" s="2">
        <f>'Moving Avg'!G230</f>
        <v>9.8131260000000005</v>
      </c>
      <c r="I230" s="2">
        <f>'Moving Avg'!H230</f>
        <v>9.6996049999999965</v>
      </c>
      <c r="J230" s="6" t="str">
        <f>OBV!F230</f>
        <v>BEARISH</v>
      </c>
      <c r="K230" s="6" t="str">
        <f>OBV!G230</f>
        <v>NEUTRAL</v>
      </c>
      <c r="L230" s="6" t="str">
        <f>OBV!H230</f>
        <v>CONFIRMED BEARISH</v>
      </c>
    </row>
    <row r="231" spans="1:12" ht="13.5" x14ac:dyDescent="0.25">
      <c r="A231" s="3">
        <f>RSI!A231</f>
        <v>42341</v>
      </c>
      <c r="B231" s="2">
        <f>RSI!B231</f>
        <v>9.3818999999999999</v>
      </c>
      <c r="C231" s="2">
        <f>RSI!I231</f>
        <v>32.644890102334301</v>
      </c>
      <c r="D231" s="2">
        <f>MACD!E231</f>
        <v>4.8651668975852047E-2</v>
      </c>
      <c r="E231" s="2">
        <f>MACD!F231</f>
        <v>4.6492808620431599E-2</v>
      </c>
      <c r="F231" s="2">
        <f>'Moving Avg'!D231</f>
        <v>9.3896800000000002</v>
      </c>
      <c r="G231" s="2">
        <f>'Moving Avg'!F231</f>
        <v>9.5174300000000009</v>
      </c>
      <c r="H231" s="2">
        <f>'Moving Avg'!G231</f>
        <v>9.796144</v>
      </c>
      <c r="I231" s="2">
        <f>'Moving Avg'!H231</f>
        <v>9.700650999999997</v>
      </c>
      <c r="J231" s="6" t="str">
        <f>OBV!F231</f>
        <v>BEARISH</v>
      </c>
      <c r="K231" s="6" t="str">
        <f>OBV!G231</f>
        <v>NEUTRAL</v>
      </c>
      <c r="L231" s="6" t="str">
        <f>OBV!H231</f>
        <v>CONFIRMED BEARISH</v>
      </c>
    </row>
    <row r="232" spans="1:12" ht="13.5" x14ac:dyDescent="0.25">
      <c r="A232" s="3">
        <f>RSI!A232</f>
        <v>42342</v>
      </c>
      <c r="B232" s="2">
        <f>RSI!B232</f>
        <v>9.3043999999999993</v>
      </c>
      <c r="C232" s="2">
        <f>RSI!I232</f>
        <v>28.80021367803451</v>
      </c>
      <c r="D232" s="2">
        <f>MACD!E232</f>
        <v>4.936586821673572E-2</v>
      </c>
      <c r="E232" s="2">
        <f>MACD!F232</f>
        <v>4.7067420539692428E-2</v>
      </c>
      <c r="F232" s="2">
        <f>'Moving Avg'!D232</f>
        <v>9.3664199999999997</v>
      </c>
      <c r="G232" s="2">
        <f>'Moving Avg'!F232</f>
        <v>9.5048300000000019</v>
      </c>
      <c r="H232" s="2">
        <f>'Moving Avg'!G232</f>
        <v>9.7783099999999994</v>
      </c>
      <c r="I232" s="2">
        <f>'Moving Avg'!H232</f>
        <v>9.7013279999999966</v>
      </c>
      <c r="J232" s="6" t="str">
        <f>OBV!F232</f>
        <v>BEARISH</v>
      </c>
      <c r="K232" s="6" t="str">
        <f>OBV!G232</f>
        <v>NEUTRAL</v>
      </c>
      <c r="L232" s="6" t="str">
        <f>OBV!H232</f>
        <v>CONFIRMED BEARISH</v>
      </c>
    </row>
    <row r="233" spans="1:12" ht="13.5" x14ac:dyDescent="0.25">
      <c r="A233" s="3">
        <f>RSI!A233</f>
        <v>42345</v>
      </c>
      <c r="B233" s="2">
        <f>RSI!B233</f>
        <v>9.3392999999999997</v>
      </c>
      <c r="C233" s="2">
        <f>RSI!I233</f>
        <v>32.647099484484443</v>
      </c>
      <c r="D233" s="2">
        <f>MACD!E233</f>
        <v>4.8986213853131844E-2</v>
      </c>
      <c r="E233" s="2">
        <f>MACD!F233</f>
        <v>4.7451179202380317E-2</v>
      </c>
      <c r="F233" s="2">
        <f>'Moving Avg'!D233</f>
        <v>9.3734000000000002</v>
      </c>
      <c r="G233" s="2">
        <f>'Moving Avg'!F233</f>
        <v>9.4968849999999989</v>
      </c>
      <c r="H233" s="2">
        <f>'Moving Avg'!G233</f>
        <v>9.7611740000000005</v>
      </c>
      <c r="I233" s="2">
        <f>'Moving Avg'!H233</f>
        <v>9.7021794999999962</v>
      </c>
      <c r="J233" s="6" t="str">
        <f>OBV!F233</f>
        <v>BULLISH</v>
      </c>
      <c r="K233" s="6" t="str">
        <f>OBV!G233</f>
        <v>NEUTRAL</v>
      </c>
      <c r="L233" s="6" t="str">
        <f>OBV!H233</f>
        <v>CONFIRMED BULLISH</v>
      </c>
    </row>
    <row r="234" spans="1:12" ht="13.5" x14ac:dyDescent="0.25">
      <c r="A234" s="3">
        <f>RSI!A234</f>
        <v>42346</v>
      </c>
      <c r="B234" s="2">
        <f>RSI!B234</f>
        <v>9.3392999999999997</v>
      </c>
      <c r="C234" s="2">
        <f>RSI!I234</f>
        <v>32.647099484484443</v>
      </c>
      <c r="D234" s="2">
        <f>MACD!E234</f>
        <v>4.9941342612667583E-2</v>
      </c>
      <c r="E234" s="2">
        <f>MACD!F234</f>
        <v>4.7949211884437772E-2</v>
      </c>
      <c r="F234" s="2">
        <f>'Moving Avg'!D234</f>
        <v>9.3571200000000001</v>
      </c>
      <c r="G234" s="2">
        <f>'Moving Avg'!F234</f>
        <v>9.4794400000000003</v>
      </c>
      <c r="H234" s="2">
        <f>'Moving Avg'!G234</f>
        <v>9.7433399999999999</v>
      </c>
      <c r="I234" s="2">
        <f>'Moving Avg'!H234</f>
        <v>9.7027329999999967</v>
      </c>
      <c r="J234" s="6" t="str">
        <f>OBV!F234</f>
        <v>BULLISH</v>
      </c>
      <c r="K234" s="6" t="str">
        <f>OBV!G234</f>
        <v>NEUTRAL</v>
      </c>
      <c r="L234" s="6" t="str">
        <f>OBV!H234</f>
        <v>BULLISH DIVERGENCE</v>
      </c>
    </row>
    <row r="235" spans="1:12" ht="13.5" x14ac:dyDescent="0.25">
      <c r="A235" s="3">
        <f>RSI!A235</f>
        <v>42347</v>
      </c>
      <c r="B235" s="2">
        <f>RSI!B235</f>
        <v>9.3392999999999997</v>
      </c>
      <c r="C235" s="2">
        <f>RSI!I235</f>
        <v>32.647099484484443</v>
      </c>
      <c r="D235" s="2">
        <f>MACD!E235</f>
        <v>5.1931356967143572E-2</v>
      </c>
      <c r="E235" s="2">
        <f>MACD!F235</f>
        <v>4.8745640900978937E-2</v>
      </c>
      <c r="F235" s="2">
        <f>'Moving Avg'!D235</f>
        <v>9.34084</v>
      </c>
      <c r="G235" s="2">
        <f>'Moving Avg'!F235</f>
        <v>9.4619949999999999</v>
      </c>
      <c r="H235" s="2">
        <f>'Moving Avg'!G235</f>
        <v>9.7255059999999993</v>
      </c>
      <c r="I235" s="2">
        <f>'Moving Avg'!H235</f>
        <v>9.7037524999999984</v>
      </c>
      <c r="J235" s="6" t="str">
        <f>OBV!F235</f>
        <v>BULLISH</v>
      </c>
      <c r="K235" s="6" t="str">
        <f>OBV!G235</f>
        <v>NEUTRAL</v>
      </c>
      <c r="L235" s="6" t="str">
        <f>OBV!H235</f>
        <v>BULLISH DIVERGENCE</v>
      </c>
    </row>
    <row r="236" spans="1:12" ht="13.5" x14ac:dyDescent="0.25">
      <c r="A236" s="3">
        <f>RSI!A236</f>
        <v>42348</v>
      </c>
      <c r="B236" s="2">
        <f>RSI!B236</f>
        <v>9.3043999999999993</v>
      </c>
      <c r="C236" s="2">
        <f>RSI!I236</f>
        <v>30.5832933239531</v>
      </c>
      <c r="D236" s="2">
        <f>MACD!E236</f>
        <v>5.432545531361832E-2</v>
      </c>
      <c r="E236" s="2">
        <f>MACD!F236</f>
        <v>4.9861603783506819E-2</v>
      </c>
      <c r="F236" s="2">
        <f>'Moving Avg'!D236</f>
        <v>9.3253400000000006</v>
      </c>
      <c r="G236" s="2">
        <f>'Moving Avg'!F236</f>
        <v>9.4466799999999989</v>
      </c>
      <c r="H236" s="2">
        <f>'Moving Avg'!G236</f>
        <v>9.7068979999999989</v>
      </c>
      <c r="I236" s="2">
        <f>'Moving Avg'!H236</f>
        <v>9.7045974999999984</v>
      </c>
      <c r="J236" s="6" t="str">
        <f>OBV!F236</f>
        <v>BEARISH</v>
      </c>
      <c r="K236" s="6" t="str">
        <f>OBV!G236</f>
        <v>WEAK</v>
      </c>
      <c r="L236" s="6" t="str">
        <f>OBV!H236</f>
        <v>CONFIRMED BEARISH</v>
      </c>
    </row>
    <row r="237" spans="1:12" ht="13.5" x14ac:dyDescent="0.25">
      <c r="A237" s="3">
        <f>RSI!A237</f>
        <v>42349</v>
      </c>
      <c r="B237" s="2">
        <f>RSI!B237</f>
        <v>9.3043999999999993</v>
      </c>
      <c r="C237" s="2">
        <f>RSI!I237</f>
        <v>30.5832933239531</v>
      </c>
      <c r="D237" s="2">
        <f>MACD!E237</f>
        <v>4.8616837718251205E-2</v>
      </c>
      <c r="E237" s="2">
        <f>MACD!F237</f>
        <v>4.9612650570455698E-2</v>
      </c>
      <c r="F237" s="2">
        <f>'Moving Avg'!D237</f>
        <v>9.3253400000000006</v>
      </c>
      <c r="G237" s="2">
        <f>'Moving Avg'!F237</f>
        <v>9.4313649999999978</v>
      </c>
      <c r="H237" s="2">
        <f>'Moving Avg'!G237</f>
        <v>9.6898399999999985</v>
      </c>
      <c r="I237" s="2">
        <f>'Moving Avg'!H237</f>
        <v>9.7056289999999983</v>
      </c>
      <c r="J237" s="6" t="str">
        <f>OBV!F237</f>
        <v>BEARISH</v>
      </c>
      <c r="K237" s="6" t="str">
        <f>OBV!G237</f>
        <v>WEAK</v>
      </c>
      <c r="L237" s="6" t="str">
        <f>OBV!H237</f>
        <v>NEUTRAL</v>
      </c>
    </row>
    <row r="238" spans="1:12" ht="13.5" x14ac:dyDescent="0.25">
      <c r="A238" s="3">
        <f>RSI!A238</f>
        <v>42352</v>
      </c>
      <c r="B238" s="2">
        <f>RSI!B238</f>
        <v>9.2655999999999992</v>
      </c>
      <c r="C238" s="2">
        <f>RSI!I238</f>
        <v>28.278380515446031</v>
      </c>
      <c r="D238" s="2">
        <f>MACD!E238</f>
        <v>2.9897358545603936E-2</v>
      </c>
      <c r="E238" s="2">
        <f>MACD!F238</f>
        <v>4.566959216548535E-2</v>
      </c>
      <c r="F238" s="2">
        <f>'Moving Avg'!D238</f>
        <v>9.3105999999999991</v>
      </c>
      <c r="G238" s="2">
        <f>'Moving Avg'!F238</f>
        <v>9.4158549999999988</v>
      </c>
      <c r="H238" s="2">
        <f>'Moving Avg'!G238</f>
        <v>9.6723939999999988</v>
      </c>
      <c r="I238" s="2">
        <f>'Moving Avg'!H238</f>
        <v>9.7065224999999984</v>
      </c>
      <c r="J238" s="6" t="str">
        <f>OBV!F238</f>
        <v>BEARISH</v>
      </c>
      <c r="K238" s="6" t="str">
        <f>OBV!G238</f>
        <v>WEAK</v>
      </c>
      <c r="L238" s="6" t="str">
        <f>OBV!H238</f>
        <v>CONFIRMED BEARISH</v>
      </c>
    </row>
    <row r="239" spans="1:12" ht="13.5" x14ac:dyDescent="0.25">
      <c r="A239" s="3">
        <f>RSI!A239</f>
        <v>42353</v>
      </c>
      <c r="B239" s="2">
        <f>RSI!B239</f>
        <v>9.2655999999999992</v>
      </c>
      <c r="C239" s="2">
        <f>RSI!I239</f>
        <v>28.278380515446031</v>
      </c>
      <c r="D239" s="2">
        <f>MACD!E239</f>
        <v>3.3224862230332164E-2</v>
      </c>
      <c r="E239" s="2">
        <f>MACD!F239</f>
        <v>4.3180646178454712E-2</v>
      </c>
      <c r="F239" s="2">
        <f>'Moving Avg'!D239</f>
        <v>9.2958599999999993</v>
      </c>
      <c r="G239" s="2">
        <f>'Moving Avg'!F239</f>
        <v>9.3993749999999991</v>
      </c>
      <c r="H239" s="2">
        <f>'Moving Avg'!G239</f>
        <v>9.6561099999999982</v>
      </c>
      <c r="I239" s="2">
        <f>'Moving Avg'!H239</f>
        <v>9.7071734999999979</v>
      </c>
      <c r="J239" s="6" t="str">
        <f>OBV!F239</f>
        <v>BEARISH</v>
      </c>
      <c r="K239" s="6" t="str">
        <f>OBV!G239</f>
        <v>WEAK</v>
      </c>
      <c r="L239" s="6" t="str">
        <f>OBV!H239</f>
        <v>CONFIRMED BEARISH</v>
      </c>
    </row>
    <row r="240" spans="1:12" ht="13.5" x14ac:dyDescent="0.25">
      <c r="A240" s="3">
        <f>RSI!A240</f>
        <v>42354</v>
      </c>
      <c r="B240" s="2">
        <f>RSI!B240</f>
        <v>9.2655999999999992</v>
      </c>
      <c r="C240" s="2">
        <f>RSI!I240</f>
        <v>28.278380515446045</v>
      </c>
      <c r="D240" s="2">
        <f>MACD!E240</f>
        <v>3.7220771245655371E-2</v>
      </c>
      <c r="E240" s="2">
        <f>MACD!F240</f>
        <v>4.1988671191894852E-2</v>
      </c>
      <c r="F240" s="2">
        <f>'Moving Avg'!D240</f>
        <v>9.2811199999999996</v>
      </c>
      <c r="G240" s="2">
        <f>'Moving Avg'!F240</f>
        <v>9.3838649999999983</v>
      </c>
      <c r="H240" s="2">
        <f>'Moving Avg'!G240</f>
        <v>9.6398259999999976</v>
      </c>
      <c r="I240" s="2">
        <f>'Moving Avg'!H240</f>
        <v>9.7080109999999973</v>
      </c>
      <c r="J240" s="6" t="str">
        <f>OBV!F240</f>
        <v>BEARISH</v>
      </c>
      <c r="K240" s="6" t="str">
        <f>OBV!G240</f>
        <v>WEAK</v>
      </c>
      <c r="L240" s="6" t="str">
        <f>OBV!H240</f>
        <v>CONFIRMED BEARISH</v>
      </c>
    </row>
    <row r="241" spans="1:12" ht="13.5" x14ac:dyDescent="0.25">
      <c r="A241" s="3">
        <f>RSI!A241</f>
        <v>42355</v>
      </c>
      <c r="B241" s="2">
        <f>RSI!B241</f>
        <v>9.0368999999999993</v>
      </c>
      <c r="C241" s="2">
        <f>RSI!I241</f>
        <v>18.187459906759003</v>
      </c>
      <c r="D241" s="2">
        <f>MACD!E241</f>
        <v>5.2666332197881971E-2</v>
      </c>
      <c r="E241" s="2">
        <f>MACD!F241</f>
        <v>4.4124203393092282E-2</v>
      </c>
      <c r="F241" s="2">
        <f>'Moving Avg'!D241</f>
        <v>9.2276199999999982</v>
      </c>
      <c r="G241" s="2">
        <f>'Moving Avg'!F241</f>
        <v>9.3592449999999978</v>
      </c>
      <c r="H241" s="2">
        <f>'Moving Avg'!G241</f>
        <v>9.6190459999999973</v>
      </c>
      <c r="I241" s="2">
        <f>'Moving Avg'!H241</f>
        <v>9.7080774999999981</v>
      </c>
      <c r="J241" s="6" t="str">
        <f>OBV!F241</f>
        <v>BEARISH</v>
      </c>
      <c r="K241" s="6" t="str">
        <f>OBV!G241</f>
        <v>WEAK</v>
      </c>
      <c r="L241" s="6" t="str">
        <f>OBV!H241</f>
        <v>CONFIRMED BEARISH</v>
      </c>
    </row>
    <row r="242" spans="1:12" ht="13.5" x14ac:dyDescent="0.25">
      <c r="A242" s="3">
        <f>RSI!A242</f>
        <v>42356</v>
      </c>
      <c r="B242" s="2">
        <f>RSI!B242</f>
        <v>9.2269000000000005</v>
      </c>
      <c r="C242" s="2">
        <f>RSI!I242</f>
        <v>37.986171137540765</v>
      </c>
      <c r="D242" s="2">
        <f>MACD!E242</f>
        <v>4.2101841978713139E-2</v>
      </c>
      <c r="E242" s="2">
        <f>MACD!F242</f>
        <v>4.3719731110216459E-2</v>
      </c>
      <c r="F242" s="2">
        <f>'Moving Avg'!D242</f>
        <v>9.2121199999999988</v>
      </c>
      <c r="G242" s="2">
        <f>'Moving Avg'!F242</f>
        <v>9.345679999999998</v>
      </c>
      <c r="H242" s="2">
        <f>'Moving Avg'!G242</f>
        <v>9.6043139999999987</v>
      </c>
      <c r="I242" s="2">
        <f>'Moving Avg'!H242</f>
        <v>9.7094670000000001</v>
      </c>
      <c r="J242" s="6" t="str">
        <f>OBV!F242</f>
        <v>BEARISH</v>
      </c>
      <c r="K242" s="6" t="str">
        <f>OBV!G242</f>
        <v>NEUTRAL</v>
      </c>
      <c r="L242" s="6" t="str">
        <f>OBV!H242</f>
        <v>CONFIRMED BEARISH</v>
      </c>
    </row>
    <row r="243" spans="1:12" ht="13.5" x14ac:dyDescent="0.25">
      <c r="A243" s="3">
        <f>RSI!A243</f>
        <v>42359</v>
      </c>
      <c r="B243" s="2">
        <f>RSI!B243</f>
        <v>9.1105999999999998</v>
      </c>
      <c r="C243" s="2">
        <f>RSI!I243</f>
        <v>32.760123417579308</v>
      </c>
      <c r="D243" s="2">
        <f>MACD!E243</f>
        <v>4.8212263123479815E-2</v>
      </c>
      <c r="E243" s="2">
        <f>MACD!F243</f>
        <v>4.4618237512869134E-2</v>
      </c>
      <c r="F243" s="2">
        <f>'Moving Avg'!D243</f>
        <v>9.1811199999999999</v>
      </c>
      <c r="G243" s="2">
        <f>'Moving Avg'!F243</f>
        <v>9.3262999999999998</v>
      </c>
      <c r="H243" s="2">
        <f>'Moving Avg'!G243</f>
        <v>9.5874119999999969</v>
      </c>
      <c r="I243" s="2">
        <f>'Moving Avg'!H243</f>
        <v>9.7102939999999993</v>
      </c>
      <c r="J243" s="6" t="str">
        <f>OBV!F243</f>
        <v>BEARISH</v>
      </c>
      <c r="K243" s="6" t="str">
        <f>OBV!G243</f>
        <v>NEUTRAL</v>
      </c>
      <c r="L243" s="6" t="str">
        <f>OBV!H243</f>
        <v>CONFIRMED BEARISH</v>
      </c>
    </row>
    <row r="244" spans="1:12" ht="13.5" x14ac:dyDescent="0.25">
      <c r="A244" s="3">
        <f>RSI!A244</f>
        <v>42360</v>
      </c>
      <c r="B244" s="2">
        <f>RSI!B244</f>
        <v>9.2151999999999994</v>
      </c>
      <c r="C244" s="2">
        <f>RSI!I244</f>
        <v>40.666612052908512</v>
      </c>
      <c r="D244" s="2">
        <f>MACD!E244</f>
        <v>4.7308322275378956E-2</v>
      </c>
      <c r="E244" s="2">
        <f>MACD!F244</f>
        <v>4.5156254465371103E-2</v>
      </c>
      <c r="F244" s="2">
        <f>'Moving Avg'!D244</f>
        <v>9.1710399999999996</v>
      </c>
      <c r="G244" s="2">
        <f>'Moving Avg'!F244</f>
        <v>9.3121500000000008</v>
      </c>
      <c r="H244" s="2">
        <f>'Moving Avg'!G244</f>
        <v>9.5701199999999975</v>
      </c>
      <c r="I244" s="2">
        <f>'Moving Avg'!H244</f>
        <v>9.7116994999999999</v>
      </c>
      <c r="J244" s="6" t="str">
        <f>OBV!F244</f>
        <v>BEARISH</v>
      </c>
      <c r="K244" s="6" t="str">
        <f>OBV!G244</f>
        <v>NEUTRAL</v>
      </c>
      <c r="L244" s="6" t="str">
        <f>OBV!H244</f>
        <v>CONFIRMED BEARISH</v>
      </c>
    </row>
    <row r="245" spans="1:12" ht="13.5" x14ac:dyDescent="0.25">
      <c r="A245" s="3">
        <f>RSI!A245</f>
        <v>42361</v>
      </c>
      <c r="B245" s="2">
        <f>RSI!B245</f>
        <v>9.1493000000000002</v>
      </c>
      <c r="C245" s="2">
        <f>RSI!I245</f>
        <v>37.66193508917177</v>
      </c>
      <c r="D245" s="2">
        <f>MACD!E245</f>
        <v>5.2356706827147548E-2</v>
      </c>
      <c r="E245" s="2">
        <f>MACD!F245</f>
        <v>4.6596344937726394E-2</v>
      </c>
      <c r="F245" s="2">
        <f>'Moving Avg'!D245</f>
        <v>9.1477800000000009</v>
      </c>
      <c r="G245" s="2">
        <f>'Moving Avg'!F245</f>
        <v>9.2947050000000022</v>
      </c>
      <c r="H245" s="2">
        <f>'Moving Avg'!G245</f>
        <v>9.5521299999999982</v>
      </c>
      <c r="I245" s="2">
        <f>'Moving Avg'!H245</f>
        <v>9.712887499999999</v>
      </c>
      <c r="J245" s="6" t="str">
        <f>OBV!F245</f>
        <v>BEARISH</v>
      </c>
      <c r="K245" s="6" t="str">
        <f>OBV!G245</f>
        <v>WEAK</v>
      </c>
      <c r="L245" s="6" t="str">
        <f>OBV!H245</f>
        <v>CONFIRMED BEARISH</v>
      </c>
    </row>
    <row r="246" spans="1:12" ht="13.5" x14ac:dyDescent="0.25">
      <c r="A246" s="3">
        <f>RSI!A246</f>
        <v>42363</v>
      </c>
      <c r="B246" s="2">
        <f>RSI!B246</f>
        <v>9.1105999999999998</v>
      </c>
      <c r="C246" s="2">
        <f>RSI!I246</f>
        <v>35.980658610791053</v>
      </c>
      <c r="D246" s="2">
        <f>MACD!E246</f>
        <v>5.537801430415179E-2</v>
      </c>
      <c r="E246" s="2">
        <f>MACD!F246</f>
        <v>4.8352678811011476E-2</v>
      </c>
      <c r="F246" s="2">
        <f>'Moving Avg'!D246</f>
        <v>9.1625199999999989</v>
      </c>
      <c r="G246" s="2">
        <f>'Moving Avg'!F246</f>
        <v>9.2762900000000013</v>
      </c>
      <c r="H246" s="2">
        <f>'Moving Avg'!G246</f>
        <v>9.5331339999999969</v>
      </c>
      <c r="I246" s="2">
        <f>'Moving Avg'!H246</f>
        <v>9.7139754999999983</v>
      </c>
      <c r="J246" s="6" t="str">
        <f>OBV!F246</f>
        <v>BEARISH</v>
      </c>
      <c r="K246" s="6" t="str">
        <f>OBV!G246</f>
        <v>NEUTRAL</v>
      </c>
      <c r="L246" s="6" t="str">
        <f>OBV!H246</f>
        <v>BEARISH DIVERGENCE</v>
      </c>
    </row>
    <row r="247" spans="1:12" ht="13.5" x14ac:dyDescent="0.25">
      <c r="A247" s="3">
        <f>RSI!A247</f>
        <v>42366</v>
      </c>
      <c r="B247" s="2">
        <f>RSI!B247</f>
        <v>9.0678999999999998</v>
      </c>
      <c r="C247" s="2">
        <f>RSI!I247</f>
        <v>34.168231297893328</v>
      </c>
      <c r="D247" s="2">
        <f>MACD!E247</f>
        <v>6.248555703622749E-2</v>
      </c>
      <c r="E247" s="2">
        <f>MACD!F247</f>
        <v>5.1179254456054681E-2</v>
      </c>
      <c r="F247" s="2">
        <f>'Moving Avg'!D247</f>
        <v>9.1307200000000002</v>
      </c>
      <c r="G247" s="2">
        <f>'Moving Avg'!F247</f>
        <v>9.2586500000000029</v>
      </c>
      <c r="H247" s="2">
        <f>'Moving Avg'!G247</f>
        <v>9.5136719999999961</v>
      </c>
      <c r="I247" s="2">
        <f>'Moving Avg'!H247</f>
        <v>9.7148499999999984</v>
      </c>
      <c r="J247" s="6" t="str">
        <f>OBV!F247</f>
        <v>BEARISH</v>
      </c>
      <c r="K247" s="6" t="str">
        <f>OBV!G247</f>
        <v>WEAK</v>
      </c>
      <c r="L247" s="6" t="str">
        <f>OBV!H247</f>
        <v>CONFIRMED BEARISH</v>
      </c>
    </row>
    <row r="248" spans="1:12" ht="13.5" x14ac:dyDescent="0.25">
      <c r="A248" s="3">
        <f>RSI!A248</f>
        <v>42367</v>
      </c>
      <c r="B248" s="2">
        <f>RSI!B248</f>
        <v>9.1105999999999998</v>
      </c>
      <c r="C248" s="2">
        <f>RSI!I248</f>
        <v>37.555653265042388</v>
      </c>
      <c r="D248" s="2">
        <f>MACD!E248</f>
        <v>6.0905021489720212E-2</v>
      </c>
      <c r="E248" s="2">
        <f>MACD!F248</f>
        <v>5.3124407862787784E-2</v>
      </c>
      <c r="F248" s="2">
        <f>'Moving Avg'!D248</f>
        <v>9.1307200000000002</v>
      </c>
      <c r="G248" s="2">
        <f>'Moving Avg'!F248</f>
        <v>9.2489600000000038</v>
      </c>
      <c r="H248" s="2">
        <f>'Moving Avg'!G248</f>
        <v>9.4988639999999958</v>
      </c>
      <c r="I248" s="2">
        <f>'Moving Avg'!H248</f>
        <v>9.7162175000000008</v>
      </c>
      <c r="J248" s="6" t="str">
        <f>OBV!F248</f>
        <v>BEARISH</v>
      </c>
      <c r="K248" s="6" t="str">
        <f>OBV!G248</f>
        <v>WEAK</v>
      </c>
      <c r="L248" s="6" t="str">
        <f>OBV!H248</f>
        <v>NEUTRAL</v>
      </c>
    </row>
    <row r="249" spans="1:12" ht="13.5" x14ac:dyDescent="0.25">
      <c r="A249" s="3">
        <f>RSI!A249</f>
        <v>42368</v>
      </c>
      <c r="B249" s="2">
        <f>RSI!B249</f>
        <v>9.0329999999999995</v>
      </c>
      <c r="C249" s="2">
        <f>RSI!I249</f>
        <v>34.119626241213496</v>
      </c>
      <c r="D249" s="2">
        <f>MACD!E249</f>
        <v>6.6487165759667732E-2</v>
      </c>
      <c r="E249" s="2">
        <f>MACD!F249</f>
        <v>5.5796959442163778E-2</v>
      </c>
      <c r="F249" s="2">
        <f>'Moving Avg'!D249</f>
        <v>9.0942800000000013</v>
      </c>
      <c r="G249" s="2">
        <f>'Moving Avg'!F249</f>
        <v>9.2295750000000023</v>
      </c>
      <c r="H249" s="2">
        <f>'Moving Avg'!G249</f>
        <v>9.4797119999999957</v>
      </c>
      <c r="I249" s="2">
        <f>'Moving Avg'!H249</f>
        <v>9.7171969999999988</v>
      </c>
      <c r="J249" s="6" t="str">
        <f>OBV!F249</f>
        <v>BEARISH</v>
      </c>
      <c r="K249" s="6" t="str">
        <f>OBV!G249</f>
        <v>WEAK</v>
      </c>
      <c r="L249" s="6" t="str">
        <f>OBV!H249</f>
        <v>CONFIRMED BEARISH</v>
      </c>
    </row>
    <row r="250" spans="1:12" ht="13.5" x14ac:dyDescent="0.25">
      <c r="A250" s="3">
        <f>RSI!A250</f>
        <v>42369</v>
      </c>
      <c r="B250" s="2">
        <f>RSI!B250</f>
        <v>9.0678999999999998</v>
      </c>
      <c r="C250" s="2">
        <f>RSI!I250</f>
        <v>36.915097770238127</v>
      </c>
      <c r="D250" s="2">
        <f>MACD!E250</f>
        <v>7.0168479181880627E-2</v>
      </c>
      <c r="E250" s="2">
        <f>MACD!F250</f>
        <v>5.8671263390107149E-2</v>
      </c>
      <c r="F250" s="2">
        <f>'Moving Avg'!D250</f>
        <v>9.0779999999999994</v>
      </c>
      <c r="G250" s="2">
        <f>'Moving Avg'!F250</f>
        <v>9.2119350000000022</v>
      </c>
      <c r="H250" s="2">
        <f>'Moving Avg'!G250</f>
        <v>9.4641259999999967</v>
      </c>
      <c r="I250" s="2">
        <f>'Moving Avg'!H250</f>
        <v>9.7184439999999999</v>
      </c>
      <c r="J250" s="6" t="str">
        <f>OBV!F250</f>
        <v>BEARISH</v>
      </c>
      <c r="K250" s="6" t="str">
        <f>OBV!G250</f>
        <v>WEAK</v>
      </c>
      <c r="L250" s="6" t="str">
        <f>OBV!H250</f>
        <v>CONFIRMED BEARISH</v>
      </c>
    </row>
    <row r="251" spans="1:12" ht="13.5" x14ac:dyDescent="0.25">
      <c r="A251" s="3">
        <f>RSI!A251</f>
        <v>42373</v>
      </c>
      <c r="B251" s="2">
        <f>RSI!B251</f>
        <v>9.0717999999999996</v>
      </c>
      <c r="C251" s="2">
        <f>RSI!I251</f>
        <v>37.235603824464661</v>
      </c>
      <c r="D251" s="2">
        <f>MACD!E251</f>
        <v>3.9032545490657711E-2</v>
      </c>
      <c r="E251" s="2">
        <f>MACD!F251</f>
        <v>5.4743519810217266E-2</v>
      </c>
      <c r="F251" s="2">
        <f>'Moving Avg'!D251</f>
        <v>9.0702400000000019</v>
      </c>
      <c r="G251" s="2">
        <f>'Moving Avg'!F251</f>
        <v>9.1964300000000012</v>
      </c>
      <c r="H251" s="2">
        <f>'Moving Avg'!G251</f>
        <v>9.4462919999999961</v>
      </c>
      <c r="I251" s="2">
        <f>'Moving Avg'!H251</f>
        <v>9.719990499999998</v>
      </c>
      <c r="J251" s="6" t="str">
        <f>OBV!F251</f>
        <v>BEARISH</v>
      </c>
      <c r="K251" s="6" t="str">
        <f>OBV!G251</f>
        <v>WEAK</v>
      </c>
      <c r="L251" s="6" t="str">
        <f>OBV!H251</f>
        <v>CONFIRMED BEARISH</v>
      </c>
    </row>
    <row r="252" spans="1:12" ht="13.5" x14ac:dyDescent="0.25">
      <c r="A252" s="3">
        <f>RSI!A252</f>
        <v>42374</v>
      </c>
      <c r="B252" s="2">
        <f>RSI!B252</f>
        <v>9.0329999999999995</v>
      </c>
      <c r="C252" s="2">
        <f>RSI!I252</f>
        <v>35.313388658328421</v>
      </c>
      <c r="D252" s="2">
        <f>MACD!E252</f>
        <v>4.5900602621575359E-2</v>
      </c>
      <c r="E252" s="2">
        <f>MACD!F252</f>
        <v>5.2974936372488887E-2</v>
      </c>
      <c r="F252" s="2">
        <f>'Moving Avg'!D252</f>
        <v>9.0632599999999996</v>
      </c>
      <c r="G252" s="2">
        <f>'Moving Avg'!F252</f>
        <v>9.1828599999999998</v>
      </c>
      <c r="H252" s="2">
        <f>'Moving Avg'!G252</f>
        <v>9.4278379999999959</v>
      </c>
      <c r="I252" s="2">
        <f>'Moving Avg'!H252</f>
        <v>9.7211564999999993</v>
      </c>
      <c r="J252" s="6" t="str">
        <f>OBV!F252</f>
        <v>BULLISH</v>
      </c>
      <c r="K252" s="6" t="str">
        <f>OBV!G252</f>
        <v>STRONG</v>
      </c>
      <c r="L252" s="6" t="str">
        <f>OBV!H252</f>
        <v>BULLISH DIVERGENCE</v>
      </c>
    </row>
    <row r="253" spans="1:12" ht="13.5" x14ac:dyDescent="0.25">
      <c r="A253" s="3">
        <f>RSI!A253</f>
        <v>42375</v>
      </c>
      <c r="B253" s="2">
        <f>RSI!B253</f>
        <v>9.1105999999999998</v>
      </c>
      <c r="C253" s="2">
        <f>RSI!I253</f>
        <v>41.786083013886433</v>
      </c>
      <c r="D253" s="2">
        <f>MACD!E253</f>
        <v>2.9327706041847534E-2</v>
      </c>
      <c r="E253" s="2">
        <f>MACD!F253</f>
        <v>4.8245490306360619E-2</v>
      </c>
      <c r="F253" s="2">
        <f>'Moving Avg'!D253</f>
        <v>9.0632599999999996</v>
      </c>
      <c r="G253" s="2">
        <f>'Moving Avg'!F253</f>
        <v>9.1714249999999993</v>
      </c>
      <c r="H253" s="2">
        <f>'Moving Avg'!G253</f>
        <v>9.4112459999999949</v>
      </c>
      <c r="I253" s="2">
        <f>'Moving Avg'!H253</f>
        <v>9.7228969999999997</v>
      </c>
      <c r="J253" s="6" t="str">
        <f>OBV!F253</f>
        <v>BULLISH</v>
      </c>
      <c r="K253" s="6" t="str">
        <f>OBV!G253</f>
        <v>STRONG</v>
      </c>
      <c r="L253" s="6" t="str">
        <f>OBV!H253</f>
        <v>NEUTRAL</v>
      </c>
    </row>
    <row r="254" spans="1:12" ht="13.5" x14ac:dyDescent="0.25">
      <c r="A254" s="3">
        <f>RSI!A254</f>
        <v>42376</v>
      </c>
      <c r="B254" s="2">
        <f>RSI!B254</f>
        <v>9.0912000000000006</v>
      </c>
      <c r="C254" s="2">
        <f>RSI!I254</f>
        <v>40.689902591904946</v>
      </c>
      <c r="D254" s="2">
        <f>MACD!E254</f>
        <v>3.353836876665639E-2</v>
      </c>
      <c r="E254" s="2">
        <f>MACD!F254</f>
        <v>4.5304065998419775E-2</v>
      </c>
      <c r="F254" s="2">
        <f>'Moving Avg'!D254</f>
        <v>9.0748999999999995</v>
      </c>
      <c r="G254" s="2">
        <f>'Moving Avg'!F254</f>
        <v>9.1590199999999982</v>
      </c>
      <c r="H254" s="2">
        <f>'Moving Avg'!G254</f>
        <v>9.3946539999999956</v>
      </c>
      <c r="I254" s="2">
        <f>'Moving Avg'!H254</f>
        <v>9.7254539999999974</v>
      </c>
      <c r="J254" s="6" t="str">
        <f>OBV!F254</f>
        <v>BULLISH</v>
      </c>
      <c r="K254" s="6" t="str">
        <f>OBV!G254</f>
        <v>STRONG</v>
      </c>
      <c r="L254" s="6" t="str">
        <f>OBV!H254</f>
        <v>CONFIRMED BULLISH</v>
      </c>
    </row>
    <row r="255" spans="1:12" ht="13.5" x14ac:dyDescent="0.25">
      <c r="A255" s="3">
        <f>RSI!A255</f>
        <v>42377</v>
      </c>
      <c r="B255" s="2">
        <f>RSI!B255</f>
        <v>9.1105999999999998</v>
      </c>
      <c r="C255" s="2">
        <f>RSI!I255</f>
        <v>42.319440712713757</v>
      </c>
      <c r="D255" s="2">
        <f>MACD!E255</f>
        <v>2.6292724248866861E-2</v>
      </c>
      <c r="E255" s="2">
        <f>MACD!F255</f>
        <v>4.1501797648509198E-2</v>
      </c>
      <c r="F255" s="2">
        <f>'Moving Avg'!D255</f>
        <v>9.0834399999999995</v>
      </c>
      <c r="G255" s="2">
        <f>'Moving Avg'!F255</f>
        <v>9.1475849999999994</v>
      </c>
      <c r="H255" s="2">
        <f>'Moving Avg'!G255</f>
        <v>9.3791479999999972</v>
      </c>
      <c r="I255" s="2">
        <f>'Moving Avg'!H255</f>
        <v>9.7270079999999979</v>
      </c>
      <c r="J255" s="6" t="str">
        <f>OBV!F255</f>
        <v>BULLISH</v>
      </c>
      <c r="K255" s="6" t="str">
        <f>OBV!G255</f>
        <v>STRONG</v>
      </c>
      <c r="L255" s="6" t="str">
        <f>OBV!H255</f>
        <v>CONFIRMED BULLISH</v>
      </c>
    </row>
    <row r="256" spans="1:12" ht="13.5" x14ac:dyDescent="0.25">
      <c r="A256" s="3">
        <f>RSI!A256</f>
        <v>42380</v>
      </c>
      <c r="B256" s="2">
        <f>RSI!B256</f>
        <v>9.1105999999999998</v>
      </c>
      <c r="C256" s="2">
        <f>RSI!I256</f>
        <v>42.319440712713757</v>
      </c>
      <c r="D256" s="2">
        <f>MACD!E256</f>
        <v>1.4803484535510947E-2</v>
      </c>
      <c r="E256" s="2">
        <f>MACD!F256</f>
        <v>3.616213502590955E-2</v>
      </c>
      <c r="F256" s="2">
        <f>'Moving Avg'!D256</f>
        <v>9.0911999999999988</v>
      </c>
      <c r="G256" s="2">
        <f>'Moving Avg'!F256</f>
        <v>9.1378950000000003</v>
      </c>
      <c r="H256" s="2">
        <f>'Moving Avg'!G256</f>
        <v>9.3636419999999969</v>
      </c>
      <c r="I256" s="2">
        <f>'Moving Avg'!H256</f>
        <v>9.7291584999999987</v>
      </c>
      <c r="J256" s="6" t="str">
        <f>OBV!F256</f>
        <v>BULLISH</v>
      </c>
      <c r="K256" s="6" t="str">
        <f>OBV!G256</f>
        <v>STRONG</v>
      </c>
      <c r="L256" s="6" t="str">
        <f>OBV!H256</f>
        <v>CONFIRMED BULLISH</v>
      </c>
    </row>
    <row r="257" spans="1:12" ht="13.5" x14ac:dyDescent="0.25">
      <c r="A257" s="3">
        <f>RSI!A257</f>
        <v>42381</v>
      </c>
      <c r="B257" s="2">
        <f>RSI!B257</f>
        <v>8.9167000000000005</v>
      </c>
      <c r="C257" s="2">
        <f>RSI!I257</f>
        <v>32.097157545460547</v>
      </c>
      <c r="D257" s="2">
        <f>MACD!E257</f>
        <v>1.3426974964811933E-2</v>
      </c>
      <c r="E257" s="2">
        <f>MACD!F257</f>
        <v>3.1615103013690027E-2</v>
      </c>
      <c r="F257" s="2">
        <f>'Moving Avg'!D257</f>
        <v>9.0679399999999983</v>
      </c>
      <c r="G257" s="2">
        <f>'Moving Avg'!F257</f>
        <v>9.1185100000000006</v>
      </c>
      <c r="H257" s="2">
        <f>'Moving Avg'!G257</f>
        <v>9.3444119999999966</v>
      </c>
      <c r="I257" s="2">
        <f>'Moving Avg'!H257</f>
        <v>9.729835999999997</v>
      </c>
      <c r="J257" s="6" t="str">
        <f>OBV!F257</f>
        <v>BULLISH</v>
      </c>
      <c r="K257" s="6" t="str">
        <f>OBV!G257</f>
        <v>STRONG</v>
      </c>
      <c r="L257" s="6" t="str">
        <f>OBV!H257</f>
        <v>BULLISH DIVERGENCE</v>
      </c>
    </row>
    <row r="258" spans="1:12" ht="13.5" x14ac:dyDescent="0.25">
      <c r="A258" s="3">
        <f>RSI!A258</f>
        <v>42382</v>
      </c>
      <c r="B258" s="2">
        <f>RSI!B258</f>
        <v>9.0717999999999996</v>
      </c>
      <c r="C258" s="2">
        <f>RSI!I258</f>
        <v>43.792678017036778</v>
      </c>
      <c r="D258" s="2">
        <f>MACD!E258</f>
        <v>8.9989178941536352E-3</v>
      </c>
      <c r="E258" s="2">
        <f>MACD!F258</f>
        <v>2.7091865989782749E-2</v>
      </c>
      <c r="F258" s="2">
        <f>'Moving Avg'!D258</f>
        <v>9.060179999999999</v>
      </c>
      <c r="G258" s="2">
        <f>'Moving Avg'!F258</f>
        <v>9.1088199999999997</v>
      </c>
      <c r="H258" s="2">
        <f>'Moving Avg'!G258</f>
        <v>9.332005999999998</v>
      </c>
      <c r="I258" s="2">
        <f>'Moving Avg'!H258</f>
        <v>9.7306364999999957</v>
      </c>
      <c r="J258" s="6" t="str">
        <f>OBV!F258</f>
        <v>BULLISH</v>
      </c>
      <c r="K258" s="6" t="str">
        <f>OBV!G258</f>
        <v>NEUTRAL</v>
      </c>
      <c r="L258" s="6" t="str">
        <f>OBV!H258</f>
        <v>BULLISH DIVERGENCE</v>
      </c>
    </row>
    <row r="259" spans="1:12" ht="13.5" x14ac:dyDescent="0.25">
      <c r="A259" s="3">
        <f>RSI!A259</f>
        <v>42384</v>
      </c>
      <c r="B259" s="2">
        <f>RSI!B259</f>
        <v>8.8780000000000001</v>
      </c>
      <c r="C259" s="2">
        <f>RSI!I259</f>
        <v>35.552626181594846</v>
      </c>
      <c r="D259" s="2">
        <f>MACD!E259</f>
        <v>8.2863498998300145E-3</v>
      </c>
      <c r="E259" s="2">
        <f>MACD!F259</f>
        <v>2.3330762771792204E-2</v>
      </c>
      <c r="F259" s="2">
        <f>'Moving Avg'!D259</f>
        <v>9.0175400000000003</v>
      </c>
      <c r="G259" s="2">
        <f>'Moving Avg'!F259</f>
        <v>9.0894399999999997</v>
      </c>
      <c r="H259" s="2">
        <f>'Moving Avg'!G259</f>
        <v>9.3157239999999977</v>
      </c>
      <c r="I259" s="2">
        <f>'Moving Avg'!H259</f>
        <v>9.7306544999999964</v>
      </c>
      <c r="J259" s="6" t="str">
        <f>OBV!F259</f>
        <v>BULLISH</v>
      </c>
      <c r="K259" s="6" t="str">
        <f>OBV!G259</f>
        <v>NEUTRAL</v>
      </c>
      <c r="L259" s="6" t="str">
        <f>OBV!H259</f>
        <v>BULLISH DIVERGENCE</v>
      </c>
    </row>
    <row r="260" spans="1:12" ht="13.5" x14ac:dyDescent="0.25">
      <c r="A260" s="3">
        <f>RSI!A260</f>
        <v>42387</v>
      </c>
      <c r="B260" s="2">
        <f>RSI!B260</f>
        <v>8.7810000000000006</v>
      </c>
      <c r="C260" s="2">
        <f>RSI!I260</f>
        <v>32.278848948643457</v>
      </c>
      <c r="D260" s="2">
        <f>MACD!E260</f>
        <v>2.1954436515105868E-2</v>
      </c>
      <c r="E260" s="2">
        <f>MACD!F260</f>
        <v>2.3055497520454937E-2</v>
      </c>
      <c r="F260" s="2">
        <f>'Moving Avg'!D260</f>
        <v>8.9516200000000001</v>
      </c>
      <c r="G260" s="2">
        <f>'Moving Avg'!F260</f>
        <v>9.0652099999999987</v>
      </c>
      <c r="H260" s="2">
        <f>'Moving Avg'!G260</f>
        <v>9.2991299999999981</v>
      </c>
      <c r="I260" s="2">
        <f>'Moving Avg'!H260</f>
        <v>9.730187499999996</v>
      </c>
      <c r="J260" s="6" t="str">
        <f>OBV!F260</f>
        <v>BEARISH</v>
      </c>
      <c r="K260" s="6" t="str">
        <f>OBV!G260</f>
        <v>WEAK</v>
      </c>
      <c r="L260" s="6" t="str">
        <f>OBV!H260</f>
        <v>CONFIRMED BEARISH</v>
      </c>
    </row>
    <row r="261" spans="1:12" ht="13.5" x14ac:dyDescent="0.25">
      <c r="A261" s="3">
        <f>RSI!A261</f>
        <v>42388</v>
      </c>
      <c r="B261" s="2">
        <f>RSI!B261</f>
        <v>8.7615999999999996</v>
      </c>
      <c r="C261" s="2">
        <f>RSI!I261</f>
        <v>31.651107184826415</v>
      </c>
      <c r="D261" s="2">
        <f>MACD!E261</f>
        <v>3.771941108245791E-2</v>
      </c>
      <c r="E261" s="2">
        <f>MACD!F261</f>
        <v>2.5988280232855532E-2</v>
      </c>
      <c r="F261" s="2">
        <f>'Moving Avg'!D261</f>
        <v>8.8818200000000012</v>
      </c>
      <c r="G261" s="2">
        <f>'Moving Avg'!F261</f>
        <v>9.0514449999999975</v>
      </c>
      <c r="H261" s="2">
        <f>'Moving Avg'!G261</f>
        <v>9.2828459999999975</v>
      </c>
      <c r="I261" s="2">
        <f>'Moving Avg'!H261</f>
        <v>9.729809999999997</v>
      </c>
      <c r="J261" s="6" t="str">
        <f>OBV!F261</f>
        <v>BEARISH</v>
      </c>
      <c r="K261" s="6" t="str">
        <f>OBV!G261</f>
        <v>WEAK</v>
      </c>
      <c r="L261" s="6" t="str">
        <f>OBV!H261</f>
        <v>CONFIRMED BEARISH</v>
      </c>
    </row>
    <row r="262" spans="1:12" ht="13.5" x14ac:dyDescent="0.25">
      <c r="A262" s="3">
        <f>RSI!A262</f>
        <v>42389</v>
      </c>
      <c r="B262" s="2">
        <f>RSI!B262</f>
        <v>8.6453000000000007</v>
      </c>
      <c r="C262" s="2">
        <f>RSI!I262</f>
        <v>28.120505130101932</v>
      </c>
      <c r="D262" s="2">
        <f>MACD!E262</f>
        <v>5.5821662825168872E-2</v>
      </c>
      <c r="E262" s="2">
        <f>MACD!F262</f>
        <v>3.1954956751318202E-2</v>
      </c>
      <c r="F262" s="2">
        <f>'Moving Avg'!D262</f>
        <v>8.8275400000000008</v>
      </c>
      <c r="G262" s="2">
        <f>'Moving Avg'!F262</f>
        <v>9.0223650000000006</v>
      </c>
      <c r="H262" s="2">
        <f>'Moving Avg'!G262</f>
        <v>9.2646239999999977</v>
      </c>
      <c r="I262" s="2">
        <f>'Moving Avg'!H262</f>
        <v>9.7286644999999989</v>
      </c>
      <c r="J262" s="6" t="str">
        <f>OBV!F262</f>
        <v>BEARISH</v>
      </c>
      <c r="K262" s="6" t="str">
        <f>OBV!G262</f>
        <v>WEAK</v>
      </c>
      <c r="L262" s="6" t="str">
        <f>OBV!H262</f>
        <v>CONFIRMED BEARISH</v>
      </c>
    </row>
    <row r="263" spans="1:12" ht="13.5" x14ac:dyDescent="0.25">
      <c r="A263" s="3">
        <f>RSI!A263</f>
        <v>42390</v>
      </c>
      <c r="B263" s="2">
        <f>RSI!B263</f>
        <v>8.6453000000000007</v>
      </c>
      <c r="C263" s="2">
        <f>RSI!I263</f>
        <v>28.120505130101932</v>
      </c>
      <c r="D263" s="2">
        <f>MACD!E263</f>
        <v>8.572488954296098E-2</v>
      </c>
      <c r="E263" s="2">
        <f>MACD!F263</f>
        <v>4.2708943309646759E-2</v>
      </c>
      <c r="F263" s="2">
        <f>'Moving Avg'!D263</f>
        <v>8.7422399999999989</v>
      </c>
      <c r="G263" s="2">
        <f>'Moving Avg'!F263</f>
        <v>8.9991000000000021</v>
      </c>
      <c r="H263" s="2">
        <f>'Moving Avg'!G263</f>
        <v>9.2475659999999973</v>
      </c>
      <c r="I263" s="2">
        <f>'Moving Avg'!H263</f>
        <v>9.7278919999999971</v>
      </c>
      <c r="J263" s="6" t="str">
        <f>OBV!F263</f>
        <v>BEARISH</v>
      </c>
      <c r="K263" s="6" t="str">
        <f>OBV!G263</f>
        <v>WEAK</v>
      </c>
      <c r="L263" s="6" t="str">
        <f>OBV!H263</f>
        <v>CONFIRMED BEARISH</v>
      </c>
    </row>
    <row r="264" spans="1:12" ht="13.5" x14ac:dyDescent="0.25">
      <c r="A264" s="3">
        <f>RSI!A264</f>
        <v>42391</v>
      </c>
      <c r="B264" s="2">
        <f>RSI!B264</f>
        <v>8.5988000000000007</v>
      </c>
      <c r="C264" s="2">
        <f>RSI!I264</f>
        <v>26.737501591481632</v>
      </c>
      <c r="D264" s="2">
        <f>MACD!E264</f>
        <v>0.1139388148683782</v>
      </c>
      <c r="E264" s="2">
        <f>MACD!F264</f>
        <v>5.6954917621393049E-2</v>
      </c>
      <c r="F264" s="2">
        <f>'Moving Avg'!D264</f>
        <v>8.6864000000000008</v>
      </c>
      <c r="G264" s="2">
        <f>'Moving Avg'!F264</f>
        <v>8.96828</v>
      </c>
      <c r="H264" s="2">
        <f>'Moving Avg'!G264</f>
        <v>9.2257779999999965</v>
      </c>
      <c r="I264" s="2">
        <f>'Moving Avg'!H264</f>
        <v>9.7267004999999962</v>
      </c>
      <c r="J264" s="6" t="str">
        <f>OBV!F264</f>
        <v>BEARISH</v>
      </c>
      <c r="K264" s="6" t="str">
        <f>OBV!G264</f>
        <v>WEAK</v>
      </c>
      <c r="L264" s="6" t="str">
        <f>OBV!H264</f>
        <v>CONFIRMED BEARISH</v>
      </c>
    </row>
    <row r="265" spans="1:12" ht="13.5" x14ac:dyDescent="0.25">
      <c r="A265" s="3">
        <f>RSI!A265</f>
        <v>42394</v>
      </c>
      <c r="B265" s="2">
        <f>RSI!B265</f>
        <v>8.5988000000000007</v>
      </c>
      <c r="C265" s="2">
        <f>RSI!I265</f>
        <v>26.737501591481632</v>
      </c>
      <c r="D265" s="2">
        <f>MACD!E265</f>
        <v>0.14334130548095914</v>
      </c>
      <c r="E265" s="2">
        <f>MACD!F265</f>
        <v>7.4232195193306275E-2</v>
      </c>
      <c r="F265" s="2">
        <f>'Moving Avg'!D265</f>
        <v>8.6499599999999983</v>
      </c>
      <c r="G265" s="2">
        <f>'Moving Avg'!F265</f>
        <v>8.9407549999999993</v>
      </c>
      <c r="H265" s="2">
        <f>'Moving Avg'!G265</f>
        <v>9.2039899999999975</v>
      </c>
      <c r="I265" s="2">
        <f>'Moving Avg'!H265</f>
        <v>9.7255089999999971</v>
      </c>
      <c r="J265" s="6" t="str">
        <f>OBV!F265</f>
        <v>BEARISH</v>
      </c>
      <c r="K265" s="6" t="str">
        <f>OBV!G265</f>
        <v>WEAK</v>
      </c>
      <c r="L265" s="6" t="str">
        <f>OBV!H265</f>
        <v>CONFIRMED BEARISH</v>
      </c>
    </row>
    <row r="266" spans="1:12" ht="13.5" x14ac:dyDescent="0.25">
      <c r="A266" s="3">
        <f>RSI!A266</f>
        <v>42395</v>
      </c>
      <c r="B266" s="2">
        <f>RSI!B266</f>
        <v>8.7228999999999992</v>
      </c>
      <c r="C266" s="2">
        <f>RSI!I266</f>
        <v>36.416546051096319</v>
      </c>
      <c r="D266" s="2">
        <f>MACD!E266</f>
        <v>0.16138381173889549</v>
      </c>
      <c r="E266" s="2">
        <f>MACD!F266</f>
        <v>9.1662518502424128E-2</v>
      </c>
      <c r="F266" s="2">
        <f>'Moving Avg'!D266</f>
        <v>8.64222</v>
      </c>
      <c r="G266" s="2">
        <f>'Moving Avg'!F266</f>
        <v>8.9213700000000014</v>
      </c>
      <c r="H266" s="2">
        <f>'Moving Avg'!G266</f>
        <v>9.1862339999999971</v>
      </c>
      <c r="I266" s="2">
        <f>'Moving Avg'!H266</f>
        <v>9.725683499999997</v>
      </c>
      <c r="J266" s="6" t="str">
        <f>OBV!F266</f>
        <v>BEARISH</v>
      </c>
      <c r="K266" s="6" t="str">
        <f>OBV!G266</f>
        <v>WEAK</v>
      </c>
      <c r="L266" s="6" t="str">
        <f>OBV!H266</f>
        <v>CONFIRMED BEARISH</v>
      </c>
    </row>
    <row r="267" spans="1:12" ht="13.5" x14ac:dyDescent="0.25">
      <c r="A267" s="3">
        <f>RSI!A267</f>
        <v>42396</v>
      </c>
      <c r="B267" s="2">
        <f>RSI!B267</f>
        <v>8.6841000000000008</v>
      </c>
      <c r="C267" s="2">
        <f>RSI!I267</f>
        <v>34.86561422590249</v>
      </c>
      <c r="D267" s="2">
        <f>MACD!E267</f>
        <v>0.1511420851690275</v>
      </c>
      <c r="E267" s="2">
        <f>MACD!F267</f>
        <v>0.10355843183574481</v>
      </c>
      <c r="F267" s="2">
        <f>'Moving Avg'!D267</f>
        <v>8.6499800000000011</v>
      </c>
      <c r="G267" s="2">
        <f>'Moving Avg'!F267</f>
        <v>8.9021800000000013</v>
      </c>
      <c r="H267" s="2">
        <f>'Moving Avg'!G267</f>
        <v>9.1677019999999985</v>
      </c>
      <c r="I267" s="2">
        <f>'Moving Avg'!H267</f>
        <v>9.7256639999999965</v>
      </c>
      <c r="J267" s="6" t="str">
        <f>OBV!F267</f>
        <v>BEARISH</v>
      </c>
      <c r="K267" s="6" t="str">
        <f>OBV!G267</f>
        <v>NEUTRAL</v>
      </c>
      <c r="L267" s="6" t="str">
        <f>OBV!H267</f>
        <v>BEARISH DIVERGENCE</v>
      </c>
    </row>
    <row r="268" spans="1:12" ht="13.5" x14ac:dyDescent="0.25">
      <c r="A268" s="3">
        <f>RSI!A268</f>
        <v>42397</v>
      </c>
      <c r="B268" s="2">
        <f>RSI!B268</f>
        <v>8.5367999999999995</v>
      </c>
      <c r="C268" s="2">
        <f>RSI!I268</f>
        <v>29.69509275292711</v>
      </c>
      <c r="D268" s="2">
        <f>MACD!E268</f>
        <v>0.17881888531891477</v>
      </c>
      <c r="E268" s="2">
        <f>MACD!F268</f>
        <v>0.1186105225323788</v>
      </c>
      <c r="F268" s="2">
        <f>'Moving Avg'!D268</f>
        <v>8.6282800000000002</v>
      </c>
      <c r="G268" s="2">
        <f>'Moving Avg'!F268</f>
        <v>8.8734900000000021</v>
      </c>
      <c r="H268" s="2">
        <f>'Moving Avg'!G268</f>
        <v>9.146922</v>
      </c>
      <c r="I268" s="2">
        <f>'Moving Avg'!H268</f>
        <v>9.725467499999997</v>
      </c>
      <c r="J268" s="6" t="str">
        <f>OBV!F268</f>
        <v>BEARISH</v>
      </c>
      <c r="K268" s="6" t="str">
        <f>OBV!G268</f>
        <v>WEAK</v>
      </c>
      <c r="L268" s="6" t="str">
        <f>OBV!H268</f>
        <v>CONFIRMED BEARISH</v>
      </c>
    </row>
    <row r="269" spans="1:12" ht="13.5" x14ac:dyDescent="0.25">
      <c r="A269" s="3">
        <f>RSI!A269</f>
        <v>42398</v>
      </c>
      <c r="B269" s="2">
        <f>RSI!B269</f>
        <v>8.4514999999999993</v>
      </c>
      <c r="C269" s="2">
        <f>RSI!I269</f>
        <v>27.181253654674975</v>
      </c>
      <c r="D269" s="2">
        <f>MACD!E269</f>
        <v>0.1810651659455349</v>
      </c>
      <c r="E269" s="2">
        <f>MACD!F269</f>
        <v>0.13110145121501002</v>
      </c>
      <c r="F269" s="2">
        <f>'Moving Avg'!D269</f>
        <v>8.5988199999999999</v>
      </c>
      <c r="G269" s="2">
        <f>'Moving Avg'!F269</f>
        <v>8.8444150000000015</v>
      </c>
      <c r="H269" s="2">
        <f>'Moving Avg'!G269</f>
        <v>9.1240479999999984</v>
      </c>
      <c r="I269" s="2">
        <f>'Moving Avg'!H269</f>
        <v>9.7244904999999964</v>
      </c>
      <c r="J269" s="6" t="str">
        <f>OBV!F269</f>
        <v>BEARISH</v>
      </c>
      <c r="K269" s="6" t="str">
        <f>OBV!G269</f>
        <v>WEAK</v>
      </c>
      <c r="L269" s="6" t="str">
        <f>OBV!H269</f>
        <v>CONFIRMED BEARISH</v>
      </c>
    </row>
    <row r="270" spans="1:12" ht="13.5" x14ac:dyDescent="0.25">
      <c r="A270" s="3">
        <f>RSI!A270</f>
        <v>42401</v>
      </c>
      <c r="B270" s="2">
        <f>RSI!B270</f>
        <v>8.3352000000000004</v>
      </c>
      <c r="C270" s="2">
        <f>RSI!I270</f>
        <v>24.176175588363321</v>
      </c>
      <c r="D270" s="2">
        <f>MACD!E270</f>
        <v>0.17931378847698198</v>
      </c>
      <c r="E270" s="2">
        <f>MACD!F270</f>
        <v>0.14074391866740441</v>
      </c>
      <c r="F270" s="2">
        <f>'Moving Avg'!D270</f>
        <v>8.5460999999999991</v>
      </c>
      <c r="G270" s="2">
        <f>'Moving Avg'!F270</f>
        <v>8.8077800000000028</v>
      </c>
      <c r="H270" s="2">
        <f>'Moving Avg'!G270</f>
        <v>9.0992359999999977</v>
      </c>
      <c r="I270" s="2">
        <f>'Moving Avg'!H270</f>
        <v>9.7229129999999984</v>
      </c>
      <c r="J270" s="6" t="str">
        <f>OBV!F270</f>
        <v>BEARISH</v>
      </c>
      <c r="K270" s="6" t="str">
        <f>OBV!G270</f>
        <v>WEAK</v>
      </c>
      <c r="L270" s="6" t="str">
        <f>OBV!H270</f>
        <v>CONFIRMED BEARISH</v>
      </c>
    </row>
    <row r="271" spans="1:12" ht="13.5" x14ac:dyDescent="0.25">
      <c r="A271" s="3">
        <f>RSI!A271</f>
        <v>42402</v>
      </c>
      <c r="B271" s="2">
        <f>RSI!B271</f>
        <v>8.2576999999999998</v>
      </c>
      <c r="C271" s="2">
        <f>RSI!I271</f>
        <v>22.39903322244723</v>
      </c>
      <c r="D271" s="2">
        <f>MACD!E271</f>
        <v>0.1837346319021691</v>
      </c>
      <c r="E271" s="2">
        <f>MACD!F271</f>
        <v>0.14934206131435734</v>
      </c>
      <c r="F271" s="2">
        <f>'Moving Avg'!D271</f>
        <v>8.4530599999999989</v>
      </c>
      <c r="G271" s="2">
        <f>'Moving Avg'!F271</f>
        <v>8.7670750000000002</v>
      </c>
      <c r="H271" s="2">
        <f>'Moving Avg'!G271</f>
        <v>9.0738039999999973</v>
      </c>
      <c r="I271" s="2">
        <f>'Moving Avg'!H271</f>
        <v>9.7209479999999964</v>
      </c>
      <c r="J271" s="6" t="str">
        <f>OBV!F271</f>
        <v>BEARISH</v>
      </c>
      <c r="K271" s="6" t="str">
        <f>OBV!G271</f>
        <v>WEAK</v>
      </c>
      <c r="L271" s="6" t="str">
        <f>OBV!H271</f>
        <v>CONFIRMED BEARISH</v>
      </c>
    </row>
    <row r="272" spans="1:12" ht="13.5" x14ac:dyDescent="0.25">
      <c r="A272" s="3">
        <f>RSI!A272</f>
        <v>42403</v>
      </c>
      <c r="B272" s="2">
        <f>RSI!B272</f>
        <v>8.3157999999999994</v>
      </c>
      <c r="C272" s="2">
        <f>RSI!I272</f>
        <v>26.74636619779848</v>
      </c>
      <c r="D272" s="2">
        <f>MACD!E272</f>
        <v>0.16865085245578193</v>
      </c>
      <c r="E272" s="2">
        <f>MACD!F272</f>
        <v>0.15320381954264228</v>
      </c>
      <c r="F272" s="2">
        <f>'Moving Avg'!D272</f>
        <v>8.3793999999999986</v>
      </c>
      <c r="G272" s="2">
        <f>'Moving Avg'!F272</f>
        <v>8.7312150000000024</v>
      </c>
      <c r="H272" s="2">
        <f>'Moving Avg'!G272</f>
        <v>9.0501559999999976</v>
      </c>
      <c r="I272" s="2">
        <f>'Moving Avg'!H272</f>
        <v>9.7192364999999956</v>
      </c>
      <c r="J272" s="6" t="str">
        <f>OBV!F272</f>
        <v>BEARISH</v>
      </c>
      <c r="K272" s="6" t="str">
        <f>OBV!G272</f>
        <v>WEAK</v>
      </c>
      <c r="L272" s="6" t="str">
        <f>OBV!H272</f>
        <v>CONFIRMED BEARISH</v>
      </c>
    </row>
    <row r="273" spans="1:12" ht="13.5" x14ac:dyDescent="0.25">
      <c r="A273" s="3">
        <f>RSI!A273</f>
        <v>42404</v>
      </c>
      <c r="B273" s="2">
        <f>RSI!B273</f>
        <v>8.3740000000000006</v>
      </c>
      <c r="C273" s="2">
        <f>RSI!I273</f>
        <v>30.921135662461722</v>
      </c>
      <c r="D273" s="2">
        <f>MACD!E273</f>
        <v>0.15435500414358927</v>
      </c>
      <c r="E273" s="2">
        <f>MACD!F273</f>
        <v>0.1534340564628317</v>
      </c>
      <c r="F273" s="2">
        <f>'Moving Avg'!D273</f>
        <v>8.3468400000000003</v>
      </c>
      <c r="G273" s="2">
        <f>'Moving Avg'!F273</f>
        <v>8.6943850000000005</v>
      </c>
      <c r="H273" s="2">
        <f>'Moving Avg'!G273</f>
        <v>9.0276720000000008</v>
      </c>
      <c r="I273" s="2">
        <f>'Moving Avg'!H273</f>
        <v>9.7167719999999971</v>
      </c>
      <c r="J273" s="6" t="str">
        <f>OBV!F273</f>
        <v>BULLISH</v>
      </c>
      <c r="K273" s="6" t="str">
        <f>OBV!G273</f>
        <v>STRONG</v>
      </c>
      <c r="L273" s="6" t="str">
        <f>OBV!H273</f>
        <v>BULLISH DIVERGENCE</v>
      </c>
    </row>
    <row r="274" spans="1:12" ht="13.5" x14ac:dyDescent="0.25">
      <c r="A274" s="3">
        <f>RSI!A274</f>
        <v>42405</v>
      </c>
      <c r="B274" s="2">
        <f>RSI!B274</f>
        <v>8.3701000000000008</v>
      </c>
      <c r="C274" s="2">
        <f>RSI!I274</f>
        <v>30.794486420010173</v>
      </c>
      <c r="D274" s="2">
        <f>MACD!E274</f>
        <v>0.13762230242727291</v>
      </c>
      <c r="E274" s="2">
        <f>MACD!F274</f>
        <v>0.15027170565571996</v>
      </c>
      <c r="F274" s="2">
        <f>'Moving Avg'!D274</f>
        <v>8.3305600000000002</v>
      </c>
      <c r="G274" s="2">
        <f>'Moving Avg'!F274</f>
        <v>8.6583299999999994</v>
      </c>
      <c r="H274" s="2">
        <f>'Moving Avg'!G274</f>
        <v>9.0051099999999984</v>
      </c>
      <c r="I274" s="2">
        <f>'Moving Avg'!H274</f>
        <v>9.7142504999999986</v>
      </c>
      <c r="J274" s="6" t="str">
        <f>OBV!F274</f>
        <v>BULLISH</v>
      </c>
      <c r="K274" s="6" t="str">
        <f>OBV!G274</f>
        <v>STRONG</v>
      </c>
      <c r="L274" s="6" t="str">
        <f>OBV!H274</f>
        <v>BULLISH DIVERGENCE</v>
      </c>
    </row>
    <row r="275" spans="1:12" ht="13.5" x14ac:dyDescent="0.25">
      <c r="A275" s="3">
        <f>RSI!A275</f>
        <v>42408</v>
      </c>
      <c r="B275" s="2">
        <f>RSI!B275</f>
        <v>8.3701000000000008</v>
      </c>
      <c r="C275" s="2">
        <f>RSI!I275</f>
        <v>30.794486420010173</v>
      </c>
      <c r="D275" s="2">
        <f>MACD!E275</f>
        <v>0.12555055831987616</v>
      </c>
      <c r="E275" s="2">
        <f>MACD!F275</f>
        <v>0.14532747618855121</v>
      </c>
      <c r="F275" s="2">
        <f>'Moving Avg'!D275</f>
        <v>8.3375400000000006</v>
      </c>
      <c r="G275" s="2">
        <f>'Moving Avg'!F275</f>
        <v>8.6213049999999996</v>
      </c>
      <c r="H275" s="2">
        <f>'Moving Avg'!G275</f>
        <v>8.9825479999999978</v>
      </c>
      <c r="I275" s="2">
        <f>'Moving Avg'!H275</f>
        <v>9.7113749999999968</v>
      </c>
      <c r="J275" s="6" t="str">
        <f>OBV!F275</f>
        <v>BULLISH</v>
      </c>
      <c r="K275" s="6" t="str">
        <f>OBV!G275</f>
        <v>STRONG</v>
      </c>
      <c r="L275" s="6" t="str">
        <f>OBV!H275</f>
        <v>CONFIRMED BULLISH</v>
      </c>
    </row>
    <row r="276" spans="1:12" ht="13.5" x14ac:dyDescent="0.25">
      <c r="A276" s="3">
        <f>RSI!A276</f>
        <v>42409</v>
      </c>
      <c r="B276" s="2">
        <f>RSI!B276</f>
        <v>8.2188999999999997</v>
      </c>
      <c r="C276" s="2">
        <f>RSI!I276</f>
        <v>26.005264268227052</v>
      </c>
      <c r="D276" s="2">
        <f>MACD!E276</f>
        <v>0.14756043905259908</v>
      </c>
      <c r="E276" s="2">
        <f>MACD!F276</f>
        <v>0.14577406876136079</v>
      </c>
      <c r="F276" s="2">
        <f>'Moving Avg'!D276</f>
        <v>8.3297799999999995</v>
      </c>
      <c r="G276" s="2">
        <f>'Moving Avg'!F276</f>
        <v>8.5767199999999981</v>
      </c>
      <c r="H276" s="2">
        <f>'Moving Avg'!G276</f>
        <v>8.9573479999999996</v>
      </c>
      <c r="I276" s="2">
        <f>'Moving Avg'!H276</f>
        <v>9.7074449999999963</v>
      </c>
      <c r="J276" s="6" t="str">
        <f>OBV!F276</f>
        <v>BULLISH</v>
      </c>
      <c r="K276" s="6" t="str">
        <f>OBV!G276</f>
        <v>STRONG</v>
      </c>
      <c r="L276" s="6" t="str">
        <f>OBV!H276</f>
        <v>BULLISH DIVERGENCE</v>
      </c>
    </row>
    <row r="277" spans="1:12" ht="13.5" x14ac:dyDescent="0.25">
      <c r="A277" s="3">
        <f>RSI!A277</f>
        <v>42410</v>
      </c>
      <c r="B277" s="2">
        <f>RSI!B277</f>
        <v>8.1414000000000009</v>
      </c>
      <c r="C277" s="2">
        <f>RSI!I277</f>
        <v>23.949283112405482</v>
      </c>
      <c r="D277" s="2">
        <f>MACD!E277</f>
        <v>0.16863814687393486</v>
      </c>
      <c r="E277" s="2">
        <f>MACD!F277</f>
        <v>0.15034688438387561</v>
      </c>
      <c r="F277" s="2">
        <f>'Moving Avg'!D277</f>
        <v>8.2949000000000019</v>
      </c>
      <c r="G277" s="2">
        <f>'Moving Avg'!F277</f>
        <v>8.5379550000000002</v>
      </c>
      <c r="H277" s="2">
        <f>'Moving Avg'!G277</f>
        <v>8.9317619999999991</v>
      </c>
      <c r="I277" s="2">
        <f>'Moving Avg'!H277</f>
        <v>9.7025309999999987</v>
      </c>
      <c r="J277" s="6" t="str">
        <f>OBV!F277</f>
        <v>BULLISH</v>
      </c>
      <c r="K277" s="6" t="str">
        <f>OBV!G277</f>
        <v>STRONG</v>
      </c>
      <c r="L277" s="6" t="str">
        <f>OBV!H277</f>
        <v>BULLISH DIVERGENCE</v>
      </c>
    </row>
    <row r="278" spans="1:12" ht="13.5" x14ac:dyDescent="0.25">
      <c r="A278" s="3">
        <f>RSI!A278</f>
        <v>42411</v>
      </c>
      <c r="B278" s="2">
        <f>RSI!B278</f>
        <v>8.1414000000000009</v>
      </c>
      <c r="C278" s="2">
        <f>RSI!I278</f>
        <v>23.949283112405482</v>
      </c>
      <c r="D278" s="2">
        <f>MACD!E278</f>
        <v>0.16675329520262849</v>
      </c>
      <c r="E278" s="2">
        <f>MACD!F278</f>
        <v>0.15362816654762618</v>
      </c>
      <c r="F278" s="2">
        <f>'Moving Avg'!D278</f>
        <v>8.2483800000000009</v>
      </c>
      <c r="G278" s="2">
        <f>'Moving Avg'!F278</f>
        <v>8.4914349999999992</v>
      </c>
      <c r="H278" s="2">
        <f>'Moving Avg'!G278</f>
        <v>8.9085020000000004</v>
      </c>
      <c r="I278" s="2">
        <f>'Moving Avg'!H278</f>
        <v>9.6962559999999982</v>
      </c>
      <c r="J278" s="6" t="str">
        <f>OBV!F278</f>
        <v>BEARISH</v>
      </c>
      <c r="K278" s="6" t="str">
        <f>OBV!G278</f>
        <v>WEAK</v>
      </c>
      <c r="L278" s="6" t="str">
        <f>OBV!H278</f>
        <v>CONFIRMED BEARISH</v>
      </c>
    </row>
    <row r="279" spans="1:12" ht="13.5" x14ac:dyDescent="0.25">
      <c r="A279" s="3">
        <f>RSI!A279</f>
        <v>42412</v>
      </c>
      <c r="B279" s="2">
        <f>RSI!B279</f>
        <v>8.1414000000000009</v>
      </c>
      <c r="C279" s="2">
        <f>RSI!I279</f>
        <v>23.949283112405482</v>
      </c>
      <c r="D279" s="2">
        <f>MACD!E279</f>
        <v>0.15475914309316963</v>
      </c>
      <c r="E279" s="2">
        <f>MACD!F279</f>
        <v>0.15385436185673487</v>
      </c>
      <c r="F279" s="2">
        <f>'Moving Avg'!D279</f>
        <v>8.2026399999999988</v>
      </c>
      <c r="G279" s="2">
        <f>'Moving Avg'!F279</f>
        <v>8.454604999999999</v>
      </c>
      <c r="H279" s="2">
        <f>'Moving Avg'!G279</f>
        <v>8.8829159999999998</v>
      </c>
      <c r="I279" s="2">
        <f>'Moving Avg'!H279</f>
        <v>9.689980999999996</v>
      </c>
      <c r="J279" s="6" t="str">
        <f>OBV!F279</f>
        <v>BEARISH</v>
      </c>
      <c r="K279" s="6" t="str">
        <f>OBV!G279</f>
        <v>WEAK</v>
      </c>
      <c r="L279" s="6" t="str">
        <f>OBV!H279</f>
        <v>CONFIRMED BEARISH</v>
      </c>
    </row>
    <row r="280" spans="1:12" ht="13.5" x14ac:dyDescent="0.25">
      <c r="A280" s="3">
        <f>RSI!A280</f>
        <v>42415</v>
      </c>
      <c r="B280" s="2">
        <f>RSI!B280</f>
        <v>8.1414000000000009</v>
      </c>
      <c r="C280" s="2">
        <f>RSI!I280</f>
        <v>23.949283112405482</v>
      </c>
      <c r="D280" s="2">
        <f>MACD!E280</f>
        <v>0.1292399738553538</v>
      </c>
      <c r="E280" s="2">
        <f>MACD!F280</f>
        <v>0.14893148425645866</v>
      </c>
      <c r="F280" s="2">
        <f>'Moving Avg'!D280</f>
        <v>8.156900000000002</v>
      </c>
      <c r="G280" s="2">
        <f>'Moving Avg'!F280</f>
        <v>8.422625</v>
      </c>
      <c r="H280" s="2">
        <f>'Moving Avg'!G280</f>
        <v>8.8573299999999993</v>
      </c>
      <c r="I280" s="2">
        <f>'Moving Avg'!H280</f>
        <v>9.683742999999998</v>
      </c>
      <c r="J280" s="6" t="str">
        <f>OBV!F280</f>
        <v>BEARISH</v>
      </c>
      <c r="K280" s="6" t="str">
        <f>OBV!G280</f>
        <v>WEAK</v>
      </c>
      <c r="L280" s="6" t="str">
        <f>OBV!H280</f>
        <v>CONFIRMED BEARISH</v>
      </c>
    </row>
    <row r="281" spans="1:12" ht="13.5" x14ac:dyDescent="0.25">
      <c r="A281" s="3">
        <f>RSI!A281</f>
        <v>42416</v>
      </c>
      <c r="B281" s="2">
        <f>RSI!B281</f>
        <v>8.1414000000000009</v>
      </c>
      <c r="C281" s="2">
        <f>RSI!I281</f>
        <v>23.949283112405482</v>
      </c>
      <c r="D281" s="2">
        <f>MACD!E281</f>
        <v>9.8058972613698003E-2</v>
      </c>
      <c r="E281" s="2">
        <f>MACD!F281</f>
        <v>0.13875698192790653</v>
      </c>
      <c r="F281" s="2">
        <f>'Moving Avg'!D281</f>
        <v>8.1414000000000009</v>
      </c>
      <c r="G281" s="2">
        <f>'Moving Avg'!F281</f>
        <v>8.3916149999999998</v>
      </c>
      <c r="H281" s="2">
        <f>'Moving Avg'!G281</f>
        <v>8.832519999999997</v>
      </c>
      <c r="I281" s="2">
        <f>'Moving Avg'!H281</f>
        <v>9.6772999999999989</v>
      </c>
      <c r="J281" s="6" t="str">
        <f>OBV!F281</f>
        <v>BEARISH</v>
      </c>
      <c r="K281" s="6" t="str">
        <f>OBV!G281</f>
        <v>NEUTRAL</v>
      </c>
      <c r="L281" s="6" t="str">
        <f>OBV!H281</f>
        <v>CONFIRMED BEARISH</v>
      </c>
    </row>
    <row r="282" spans="1:12" ht="13.5" x14ac:dyDescent="0.25">
      <c r="A282" s="3">
        <f>RSI!A282</f>
        <v>42417</v>
      </c>
      <c r="B282" s="2">
        <f>RSI!B282</f>
        <v>8.1026000000000007</v>
      </c>
      <c r="C282" s="2">
        <f>RSI!I282</f>
        <v>22.650634458646337</v>
      </c>
      <c r="D282" s="2">
        <f>MACD!E282</f>
        <v>8.5649823804835989E-2</v>
      </c>
      <c r="E282" s="2">
        <f>MACD!F282</f>
        <v>0.12813555030329243</v>
      </c>
      <c r="F282" s="2">
        <f>'Moving Avg'!D282</f>
        <v>8.1336400000000015</v>
      </c>
      <c r="G282" s="2">
        <f>'Moving Avg'!F282</f>
        <v>8.3644800000000004</v>
      </c>
      <c r="H282" s="2">
        <f>'Moving Avg'!G282</f>
        <v>8.8084839999999982</v>
      </c>
      <c r="I282" s="2">
        <f>'Moving Avg'!H282</f>
        <v>9.6695629999999984</v>
      </c>
      <c r="J282" s="6" t="str">
        <f>OBV!F282</f>
        <v>BEARISH</v>
      </c>
      <c r="K282" s="6" t="str">
        <f>OBV!G282</f>
        <v>WEAK</v>
      </c>
      <c r="L282" s="6" t="str">
        <f>OBV!H282</f>
        <v>CONFIRMED BEARISH</v>
      </c>
    </row>
    <row r="283" spans="1:12" ht="13.5" x14ac:dyDescent="0.25">
      <c r="A283" s="3">
        <f>RSI!A283</f>
        <v>42418</v>
      </c>
      <c r="B283" s="2">
        <f>RSI!B283</f>
        <v>8.2188999999999997</v>
      </c>
      <c r="C283" s="2">
        <f>RSI!I283</f>
        <v>34.172869907420065</v>
      </c>
      <c r="D283" s="2">
        <f>MACD!E283</f>
        <v>7.7720150820061562E-2</v>
      </c>
      <c r="E283" s="2">
        <f>MACD!F283</f>
        <v>0.11805247040664626</v>
      </c>
      <c r="F283" s="2">
        <f>'Moving Avg'!D283</f>
        <v>8.1491399999999992</v>
      </c>
      <c r="G283" s="2">
        <f>'Moving Avg'!F283</f>
        <v>8.343160000000001</v>
      </c>
      <c r="H283" s="2">
        <f>'Moving Avg'!G283</f>
        <v>8.7860759999999978</v>
      </c>
      <c r="I283" s="2">
        <f>'Moving Avg'!H283</f>
        <v>9.6632279999999984</v>
      </c>
      <c r="J283" s="6" t="str">
        <f>OBV!F283</f>
        <v>BEARISH</v>
      </c>
      <c r="K283" s="6" t="str">
        <f>OBV!G283</f>
        <v>WEAK</v>
      </c>
      <c r="L283" s="6" t="str">
        <f>OBV!H283</f>
        <v>BEARISH DIVERGENCE</v>
      </c>
    </row>
    <row r="284" spans="1:12" ht="13.5" x14ac:dyDescent="0.25">
      <c r="A284" s="3">
        <f>RSI!A284</f>
        <v>42419</v>
      </c>
      <c r="B284" s="2">
        <f>RSI!B284</f>
        <v>8.1995000000000005</v>
      </c>
      <c r="C284" s="2">
        <f>RSI!I284</f>
        <v>33.282236082036832</v>
      </c>
      <c r="D284" s="2">
        <f>MACD!E284</f>
        <v>7.3226302745721839E-2</v>
      </c>
      <c r="E284" s="2">
        <f>MACD!F284</f>
        <v>0.1090872368744614</v>
      </c>
      <c r="F284" s="2">
        <f>'Moving Avg'!D284</f>
        <v>8.1607599999999998</v>
      </c>
      <c r="G284" s="2">
        <f>'Moving Avg'!F284</f>
        <v>8.3231950000000001</v>
      </c>
      <c r="H284" s="2">
        <f>'Moving Avg'!G284</f>
        <v>8.7632799999999964</v>
      </c>
      <c r="I284" s="2">
        <f>'Moving Avg'!H284</f>
        <v>9.6576164999999961</v>
      </c>
      <c r="J284" s="6" t="str">
        <f>OBV!F284</f>
        <v>BEARISH</v>
      </c>
      <c r="K284" s="6" t="str">
        <f>OBV!G284</f>
        <v>WEAK</v>
      </c>
      <c r="L284" s="6" t="str">
        <f>OBV!H284</f>
        <v>BEARISH DIVERGENCE</v>
      </c>
    </row>
    <row r="285" spans="1:12" ht="13.5" x14ac:dyDescent="0.25">
      <c r="A285" s="3">
        <f>RSI!A285</f>
        <v>42422</v>
      </c>
      <c r="B285" s="2">
        <f>RSI!B285</f>
        <v>8.1956000000000007</v>
      </c>
      <c r="C285" s="2">
        <f>RSI!I285</f>
        <v>33.095497436067561</v>
      </c>
      <c r="D285" s="2">
        <f>MACD!E285</f>
        <v>7.1104042257328359E-2</v>
      </c>
      <c r="E285" s="2">
        <f>MACD!F285</f>
        <v>0.10149059795103479</v>
      </c>
      <c r="F285" s="2">
        <f>'Moving Avg'!D285</f>
        <v>8.1715999999999998</v>
      </c>
      <c r="G285" s="2">
        <f>'Moving Avg'!F285</f>
        <v>8.3030350000000013</v>
      </c>
      <c r="H285" s="2">
        <f>'Moving Avg'!G285</f>
        <v>8.7404059999999966</v>
      </c>
      <c r="I285" s="2">
        <f>'Moving Avg'!H285</f>
        <v>9.6519854999999986</v>
      </c>
      <c r="J285" s="6" t="str">
        <f>OBV!F285</f>
        <v>BEARISH</v>
      </c>
      <c r="K285" s="6" t="str">
        <f>OBV!G285</f>
        <v>WEAK</v>
      </c>
      <c r="L285" s="6" t="str">
        <f>OBV!H285</f>
        <v>BEARISH DIVERGENCE</v>
      </c>
    </row>
    <row r="286" spans="1:12" ht="13.5" x14ac:dyDescent="0.25">
      <c r="A286" s="3">
        <f>RSI!A286</f>
        <v>42423</v>
      </c>
      <c r="B286" s="2">
        <f>RSI!B286</f>
        <v>8.1414000000000009</v>
      </c>
      <c r="C286" s="2">
        <f>RSI!I286</f>
        <v>30.531654530652403</v>
      </c>
      <c r="D286" s="2">
        <f>MACD!E286</f>
        <v>5.1372880424457534E-2</v>
      </c>
      <c r="E286" s="2">
        <f>MACD!F286</f>
        <v>9.1467054445719342E-2</v>
      </c>
      <c r="F286" s="2">
        <f>'Moving Avg'!D286</f>
        <v>8.1716000000000015</v>
      </c>
      <c r="G286" s="2">
        <f>'Moving Avg'!F286</f>
        <v>8.2739600000000024</v>
      </c>
      <c r="H286" s="2">
        <f>'Moving Avg'!G286</f>
        <v>8.7171459999999961</v>
      </c>
      <c r="I286" s="2">
        <f>'Moving Avg'!H286</f>
        <v>9.6460834999999978</v>
      </c>
      <c r="J286" s="6" t="str">
        <f>OBV!F286</f>
        <v>BEARISH</v>
      </c>
      <c r="K286" s="6" t="str">
        <f>OBV!G286</f>
        <v>WEAK</v>
      </c>
      <c r="L286" s="6" t="str">
        <f>OBV!H286</f>
        <v>NEUTRAL</v>
      </c>
    </row>
    <row r="287" spans="1:12" ht="13.5" x14ac:dyDescent="0.25">
      <c r="A287" s="3">
        <f>RSI!A287</f>
        <v>42424</v>
      </c>
      <c r="B287" s="2">
        <f>RSI!B287</f>
        <v>8.1219999999999999</v>
      </c>
      <c r="C287" s="2">
        <f>RSI!I287</f>
        <v>29.646373416694587</v>
      </c>
      <c r="D287" s="2">
        <f>MACD!E287</f>
        <v>2.5725698014950282E-2</v>
      </c>
      <c r="E287" s="2">
        <f>MACD!F287</f>
        <v>7.831878315956553E-2</v>
      </c>
      <c r="F287" s="2">
        <f>'Moving Avg'!D287</f>
        <v>8.1754799999999985</v>
      </c>
      <c r="G287" s="2">
        <f>'Moving Avg'!F287</f>
        <v>8.2458550000000024</v>
      </c>
      <c r="H287" s="2">
        <f>'Moving Avg'!G287</f>
        <v>8.6934979999999982</v>
      </c>
      <c r="I287" s="2">
        <f>'Moving Avg'!H287</f>
        <v>9.640233499999999</v>
      </c>
      <c r="J287" s="6" t="str">
        <f>OBV!F287</f>
        <v>BEARISH</v>
      </c>
      <c r="K287" s="6" t="str">
        <f>OBV!G287</f>
        <v>WEAK</v>
      </c>
      <c r="L287" s="6" t="str">
        <f>OBV!H287</f>
        <v>BEARISH DIVERGENCE</v>
      </c>
    </row>
    <row r="288" spans="1:12" ht="13.5" x14ac:dyDescent="0.25">
      <c r="A288" s="3">
        <f>RSI!A288</f>
        <v>42425</v>
      </c>
      <c r="B288" s="2">
        <f>RSI!B288</f>
        <v>8.0561000000000007</v>
      </c>
      <c r="C288" s="2">
        <f>RSI!I288</f>
        <v>26.80330343035692</v>
      </c>
      <c r="D288" s="2">
        <f>MACD!E288</f>
        <v>1.0441145437528832E-2</v>
      </c>
      <c r="E288" s="2">
        <f>MACD!F288</f>
        <v>6.4743255615158188E-2</v>
      </c>
      <c r="F288" s="2">
        <f>'Moving Avg'!D288</f>
        <v>8.1429200000000002</v>
      </c>
      <c r="G288" s="2">
        <f>'Moving Avg'!F288</f>
        <v>8.2218200000000028</v>
      </c>
      <c r="H288" s="2">
        <f>'Moving Avg'!G288</f>
        <v>8.6693079999999991</v>
      </c>
      <c r="I288" s="2">
        <f>'Moving Avg'!H288</f>
        <v>9.634053999999999</v>
      </c>
      <c r="J288" s="6" t="str">
        <f>OBV!F288</f>
        <v>BEARISH</v>
      </c>
      <c r="K288" s="6" t="str">
        <f>OBV!G288</f>
        <v>WEAK</v>
      </c>
      <c r="L288" s="6" t="str">
        <f>OBV!H288</f>
        <v>CONFIRMED BEARISH</v>
      </c>
    </row>
    <row r="289" spans="1:12" ht="13.5" x14ac:dyDescent="0.25">
      <c r="A289" s="3">
        <f>RSI!A289</f>
        <v>42426</v>
      </c>
      <c r="B289" s="2">
        <f>RSI!B289</f>
        <v>7.9513999999999996</v>
      </c>
      <c r="C289" s="2">
        <f>RSI!I289</f>
        <v>23.0252635615022</v>
      </c>
      <c r="D289" s="2">
        <f>MACD!E289</f>
        <v>7.0747165471001239E-3</v>
      </c>
      <c r="E289" s="2">
        <f>MACD!F289</f>
        <v>5.3209547801546582E-2</v>
      </c>
      <c r="F289" s="2">
        <f>'Moving Avg'!D289</f>
        <v>8.093300000000001</v>
      </c>
      <c r="G289" s="2">
        <f>'Moving Avg'!F289</f>
        <v>8.1968150000000026</v>
      </c>
      <c r="H289" s="2">
        <f>'Moving Avg'!G289</f>
        <v>8.6430239999999987</v>
      </c>
      <c r="I289" s="2">
        <f>'Moving Avg'!H289</f>
        <v>9.6281339999999975</v>
      </c>
      <c r="J289" s="6" t="str">
        <f>OBV!F289</f>
        <v>BEARISH</v>
      </c>
      <c r="K289" s="6" t="str">
        <f>OBV!G289</f>
        <v>WEAK</v>
      </c>
      <c r="L289" s="6" t="str">
        <f>OBV!H289</f>
        <v>CONFIRMED BEARISH</v>
      </c>
    </row>
    <row r="290" spans="1:12" ht="13.5" x14ac:dyDescent="0.25">
      <c r="A290" s="3">
        <f>RSI!A290</f>
        <v>42429</v>
      </c>
      <c r="B290" s="2">
        <f>RSI!B290</f>
        <v>7.7149000000000001</v>
      </c>
      <c r="C290" s="2">
        <f>RSI!I290</f>
        <v>17.146128526853005</v>
      </c>
      <c r="D290" s="2">
        <f>MACD!E290</f>
        <v>2.4040338168022757E-2</v>
      </c>
      <c r="E290" s="2">
        <f>MACD!F290</f>
        <v>4.7375705874841821E-2</v>
      </c>
      <c r="F290" s="2">
        <f>'Moving Avg'!D290</f>
        <v>7.9971599999999992</v>
      </c>
      <c r="G290" s="2">
        <f>'Moving Avg'!F290</f>
        <v>8.1658000000000026</v>
      </c>
      <c r="H290" s="2">
        <f>'Moving Avg'!G290</f>
        <v>8.6120099999999979</v>
      </c>
      <c r="I290" s="2">
        <f>'Moving Avg'!H290</f>
        <v>9.6215904999999982</v>
      </c>
      <c r="J290" s="6" t="str">
        <f>OBV!F290</f>
        <v>BEARISH</v>
      </c>
      <c r="K290" s="6" t="str">
        <f>OBV!G290</f>
        <v>WEAK</v>
      </c>
      <c r="L290" s="6" t="str">
        <f>OBV!H290</f>
        <v>CONFIRMED BEARISH</v>
      </c>
    </row>
    <row r="291" spans="1:12" ht="13.5" x14ac:dyDescent="0.25">
      <c r="A291" s="3">
        <f>RSI!A291</f>
        <v>42430</v>
      </c>
      <c r="B291" s="2">
        <f>RSI!B291</f>
        <v>7.7537000000000003</v>
      </c>
      <c r="C291" s="2">
        <f>RSI!I291</f>
        <v>20.722511136735676</v>
      </c>
      <c r="D291" s="2">
        <f>MACD!E291</f>
        <v>3.9044852678227215E-2</v>
      </c>
      <c r="E291" s="2">
        <f>MACD!F291</f>
        <v>4.5709535235518906E-2</v>
      </c>
      <c r="F291" s="2">
        <f>'Moving Avg'!D291</f>
        <v>7.9196200000000001</v>
      </c>
      <c r="G291" s="2">
        <f>'Moving Avg'!F291</f>
        <v>8.1406000000000027</v>
      </c>
      <c r="H291" s="2">
        <f>'Moving Avg'!G291</f>
        <v>8.5863459999999971</v>
      </c>
      <c r="I291" s="2">
        <f>'Moving Avg'!H291</f>
        <v>9.6153719999999971</v>
      </c>
      <c r="J291" s="6" t="str">
        <f>OBV!F291</f>
        <v>BEARISH</v>
      </c>
      <c r="K291" s="6" t="str">
        <f>OBV!G291</f>
        <v>WEAK</v>
      </c>
      <c r="L291" s="6" t="str">
        <f>OBV!H291</f>
        <v>CONFIRMED BEARISH</v>
      </c>
    </row>
    <row r="292" spans="1:12" ht="13.5" x14ac:dyDescent="0.25">
      <c r="A292" s="3">
        <f>RSI!A292</f>
        <v>42431</v>
      </c>
      <c r="B292" s="2">
        <f>RSI!B292</f>
        <v>7.7537000000000003</v>
      </c>
      <c r="C292" s="2">
        <f>RSI!I292</f>
        <v>20.722511136735676</v>
      </c>
      <c r="D292" s="2">
        <f>MACD!E292</f>
        <v>4.8804573702708964E-2</v>
      </c>
      <c r="E292" s="2">
        <f>MACD!F292</f>
        <v>4.6328542928956926E-2</v>
      </c>
      <c r="F292" s="2">
        <f>'Moving Avg'!D292</f>
        <v>7.8459600000000007</v>
      </c>
      <c r="G292" s="2">
        <f>'Moving Avg'!F292</f>
        <v>8.1124950000000027</v>
      </c>
      <c r="H292" s="2">
        <f>'Moving Avg'!G292</f>
        <v>8.5568819999999981</v>
      </c>
      <c r="I292" s="2">
        <f>'Moving Avg'!H292</f>
        <v>9.6093769999999967</v>
      </c>
      <c r="J292" s="6" t="str">
        <f>OBV!F292</f>
        <v>BEARISH</v>
      </c>
      <c r="K292" s="6" t="str">
        <f>OBV!G292</f>
        <v>WEAK</v>
      </c>
      <c r="L292" s="6" t="str">
        <f>OBV!H292</f>
        <v>CONFIRMED BEARISH</v>
      </c>
    </row>
    <row r="293" spans="1:12" ht="13.5" x14ac:dyDescent="0.25">
      <c r="A293" s="3">
        <f>RSI!A293</f>
        <v>42432</v>
      </c>
      <c r="B293" s="2">
        <f>RSI!B293</f>
        <v>7.7537000000000003</v>
      </c>
      <c r="C293" s="2">
        <f>RSI!I293</f>
        <v>20.722511136735676</v>
      </c>
      <c r="D293" s="2">
        <f>MACD!E293</f>
        <v>7.7763277369150785E-2</v>
      </c>
      <c r="E293" s="2">
        <f>MACD!F293</f>
        <v>5.2615489816995695E-2</v>
      </c>
      <c r="F293" s="2">
        <f>'Moving Avg'!D293</f>
        <v>7.7854800000000015</v>
      </c>
      <c r="G293" s="2">
        <f>'Moving Avg'!F293</f>
        <v>8.0814800000000027</v>
      </c>
      <c r="H293" s="2">
        <f>'Moving Avg'!G293</f>
        <v>8.5297439999999991</v>
      </c>
      <c r="I293" s="2">
        <f>'Moving Avg'!H293</f>
        <v>9.6033819999999963</v>
      </c>
      <c r="J293" s="6" t="str">
        <f>OBV!F293</f>
        <v>BEARISH</v>
      </c>
      <c r="K293" s="6" t="str">
        <f>OBV!G293</f>
        <v>WEAK</v>
      </c>
      <c r="L293" s="6" t="str">
        <f>OBV!H293</f>
        <v>CONFIRMED BEARISH</v>
      </c>
    </row>
    <row r="294" spans="1:12" ht="13.5" x14ac:dyDescent="0.25">
      <c r="A294" s="3">
        <f>RSI!A294</f>
        <v>42433</v>
      </c>
      <c r="B294" s="2">
        <f>RSI!B294</f>
        <v>8.1414000000000009</v>
      </c>
      <c r="C294" s="2">
        <f>RSI!I294</f>
        <v>48.477714490094378</v>
      </c>
      <c r="D294" s="2">
        <f>MACD!E294</f>
        <v>7.316381981586062E-2</v>
      </c>
      <c r="E294" s="2">
        <f>MACD!F294</f>
        <v>5.6725155816768687E-2</v>
      </c>
      <c r="F294" s="2">
        <f>'Moving Avg'!D294</f>
        <v>7.8234800000000009</v>
      </c>
      <c r="G294" s="2">
        <f>'Moving Avg'!F294</f>
        <v>8.0700450000000021</v>
      </c>
      <c r="H294" s="2">
        <f>'Moving Avg'!G294</f>
        <v>8.5082679999999957</v>
      </c>
      <c r="I294" s="2">
        <f>'Moving Avg'!H294</f>
        <v>9.5988034999999954</v>
      </c>
      <c r="J294" s="6" t="str">
        <f>OBV!F294</f>
        <v>BULLISH</v>
      </c>
      <c r="K294" s="6" t="str">
        <f>OBV!G294</f>
        <v>STRONG</v>
      </c>
      <c r="L294" s="6" t="str">
        <f>OBV!H294</f>
        <v>CONFIRMED BULLISH</v>
      </c>
    </row>
    <row r="295" spans="1:12" ht="13.5" x14ac:dyDescent="0.25">
      <c r="A295" s="3">
        <f>RSI!A295</f>
        <v>42436</v>
      </c>
      <c r="B295" s="2">
        <f>RSI!B295</f>
        <v>8.1414000000000009</v>
      </c>
      <c r="C295" s="2">
        <f>RSI!I295</f>
        <v>48.477714490094378</v>
      </c>
      <c r="D295" s="2">
        <f>MACD!E295</f>
        <v>6.878858874344651E-2</v>
      </c>
      <c r="E295" s="2">
        <f>MACD!F295</f>
        <v>5.9137842402104256E-2</v>
      </c>
      <c r="F295" s="2">
        <f>'Moving Avg'!D295</f>
        <v>7.9087800000000001</v>
      </c>
      <c r="G295" s="2">
        <f>'Moving Avg'!F295</f>
        <v>8.0586100000000034</v>
      </c>
      <c r="H295" s="2">
        <f>'Moving Avg'!G295</f>
        <v>8.4881099999999972</v>
      </c>
      <c r="I295" s="2">
        <f>'Moving Avg'!H295</f>
        <v>9.594206499999995</v>
      </c>
      <c r="J295" s="6" t="str">
        <f>OBV!F295</f>
        <v>BULLISH</v>
      </c>
      <c r="K295" s="6" t="str">
        <f>OBV!G295</f>
        <v>STRONG</v>
      </c>
      <c r="L295" s="6" t="str">
        <f>OBV!H295</f>
        <v>CONFIRMED BULLISH</v>
      </c>
    </row>
    <row r="296" spans="1:12" ht="13.5" x14ac:dyDescent="0.25">
      <c r="A296" s="3">
        <f>RSI!A296</f>
        <v>42437</v>
      </c>
      <c r="B296" s="2">
        <f>RSI!B296</f>
        <v>8.1452000000000009</v>
      </c>
      <c r="C296" s="2">
        <f>RSI!I296</f>
        <v>48.681945588715983</v>
      </c>
      <c r="D296" s="2">
        <f>MACD!E296</f>
        <v>5.6574506407581993E-2</v>
      </c>
      <c r="E296" s="2">
        <f>MACD!F296</f>
        <v>5.8625175203199806E-2</v>
      </c>
      <c r="F296" s="2">
        <f>'Moving Avg'!D296</f>
        <v>7.9870800000000006</v>
      </c>
      <c r="G296" s="2">
        <f>'Moving Avg'!F296</f>
        <v>8.0549250000000008</v>
      </c>
      <c r="H296" s="2">
        <f>'Moving Avg'!G296</f>
        <v>8.4688019999999966</v>
      </c>
      <c r="I296" s="2">
        <f>'Moving Avg'!H296</f>
        <v>9.5896284999999963</v>
      </c>
      <c r="J296" s="6" t="str">
        <f>OBV!F296</f>
        <v>BULLISH</v>
      </c>
      <c r="K296" s="6" t="str">
        <f>OBV!G296</f>
        <v>STRONG</v>
      </c>
      <c r="L296" s="6" t="str">
        <f>OBV!H296</f>
        <v>CONFIRMED BULLISH</v>
      </c>
    </row>
    <row r="297" spans="1:12" ht="13.5" x14ac:dyDescent="0.25">
      <c r="A297" s="3">
        <f>RSI!A297</f>
        <v>42438</v>
      </c>
      <c r="B297" s="2">
        <f>RSI!B297</f>
        <v>8.2188999999999997</v>
      </c>
      <c r="C297" s="2">
        <f>RSI!I297</f>
        <v>52.605863749875624</v>
      </c>
      <c r="D297" s="2">
        <f>MACD!E297</f>
        <v>3.7873165473127912E-2</v>
      </c>
      <c r="E297" s="2">
        <f>MACD!F297</f>
        <v>5.447477325718543E-2</v>
      </c>
      <c r="F297" s="2">
        <f>'Moving Avg'!D297</f>
        <v>8.0801200000000009</v>
      </c>
      <c r="G297" s="2">
        <f>'Moving Avg'!F297</f>
        <v>8.0587999999999997</v>
      </c>
      <c r="H297" s="2">
        <f>'Moving Avg'!G297</f>
        <v>8.4518219999999982</v>
      </c>
      <c r="I297" s="2">
        <f>'Moving Avg'!H297</f>
        <v>9.5842999999999954</v>
      </c>
      <c r="J297" s="6" t="str">
        <f>OBV!F297</f>
        <v>BULLISH</v>
      </c>
      <c r="K297" s="6" t="str">
        <f>OBV!G297</f>
        <v>STRONG</v>
      </c>
      <c r="L297" s="6" t="str">
        <f>OBV!H297</f>
        <v>CONFIRMED BULLISH</v>
      </c>
    </row>
    <row r="298" spans="1:12" ht="13.5" x14ac:dyDescent="0.25">
      <c r="A298" s="3">
        <f>RSI!A298</f>
        <v>42439</v>
      </c>
      <c r="B298" s="2">
        <f>RSI!B298</f>
        <v>8.3313000000000006</v>
      </c>
      <c r="C298" s="2">
        <f>RSI!I298</f>
        <v>57.893725393282367</v>
      </c>
      <c r="D298" s="2">
        <f>MACD!E298</f>
        <v>3.2208537384637026E-3</v>
      </c>
      <c r="E298" s="2">
        <f>MACD!F298</f>
        <v>4.4223989353441087E-2</v>
      </c>
      <c r="F298" s="2">
        <f>'Moving Avg'!D298</f>
        <v>8.1956400000000009</v>
      </c>
      <c r="G298" s="2">
        <f>'Moving Avg'!F298</f>
        <v>8.0682949999999973</v>
      </c>
      <c r="H298" s="2">
        <f>'Moving Avg'!G298</f>
        <v>8.4362359999999974</v>
      </c>
      <c r="I298" s="2">
        <f>'Moving Avg'!H298</f>
        <v>9.5795334999999948</v>
      </c>
      <c r="J298" s="6" t="str">
        <f>OBV!F298</f>
        <v>BULLISH</v>
      </c>
      <c r="K298" s="6" t="str">
        <f>OBV!G298</f>
        <v>STRONG</v>
      </c>
      <c r="L298" s="6" t="str">
        <f>OBV!H298</f>
        <v>CONFIRMED BULLISH</v>
      </c>
    </row>
    <row r="299" spans="1:12" ht="13.5" x14ac:dyDescent="0.25">
      <c r="A299" s="3">
        <f>RSI!A299</f>
        <v>42440</v>
      </c>
      <c r="B299" s="2">
        <f>RSI!B299</f>
        <v>8.4553999999999991</v>
      </c>
      <c r="C299" s="2">
        <f>RSI!I299</f>
        <v>62.825375080847493</v>
      </c>
      <c r="D299" s="2">
        <f>MACD!E299</f>
        <v>-5.2401565469475386E-2</v>
      </c>
      <c r="E299" s="2">
        <f>MACD!F299</f>
        <v>2.4898878388857792E-2</v>
      </c>
      <c r="F299" s="2">
        <f>'Moving Avg'!D299</f>
        <v>8.2584399999999984</v>
      </c>
      <c r="G299" s="2">
        <f>'Moving Avg'!F299</f>
        <v>8.083994999999998</v>
      </c>
      <c r="H299" s="2">
        <f>'Moving Avg'!G299</f>
        <v>8.4246839999999992</v>
      </c>
      <c r="I299" s="2">
        <f>'Moving Avg'!H299</f>
        <v>9.5753874999999944</v>
      </c>
      <c r="J299" s="6" t="str">
        <f>OBV!F299</f>
        <v>BULLISH</v>
      </c>
      <c r="K299" s="6" t="str">
        <f>OBV!G299</f>
        <v>STRONG</v>
      </c>
      <c r="L299" s="6" t="str">
        <f>OBV!H299</f>
        <v>CONFIRMED BULLISH</v>
      </c>
    </row>
    <row r="300" spans="1:12" ht="13.5" x14ac:dyDescent="0.25">
      <c r="A300" s="3">
        <f>RSI!A300</f>
        <v>42443</v>
      </c>
      <c r="B300" s="2">
        <f>RSI!B300</f>
        <v>8.5174000000000003</v>
      </c>
      <c r="C300" s="2">
        <f>RSI!I300</f>
        <v>65.029097227415662</v>
      </c>
      <c r="D300" s="2">
        <f>MACD!E300</f>
        <v>-0.14210401282077179</v>
      </c>
      <c r="E300" s="2">
        <f>MACD!F300</f>
        <v>-8.5016998530681211E-3</v>
      </c>
      <c r="F300" s="2">
        <f>'Moving Avg'!D300</f>
        <v>8.333639999999999</v>
      </c>
      <c r="G300" s="2">
        <f>'Moving Avg'!F300</f>
        <v>8.1027949999999986</v>
      </c>
      <c r="H300" s="2">
        <f>'Moving Avg'!G300</f>
        <v>8.4136739999999985</v>
      </c>
      <c r="I300" s="2">
        <f>'Moving Avg'!H300</f>
        <v>9.5713839999999948</v>
      </c>
      <c r="J300" s="6" t="str">
        <f>OBV!F300</f>
        <v>BULLISH</v>
      </c>
      <c r="K300" s="6" t="str">
        <f>OBV!G300</f>
        <v>STRONG</v>
      </c>
      <c r="L300" s="6" t="str">
        <f>OBV!H300</f>
        <v>CONFIRMED BULLISH</v>
      </c>
    </row>
    <row r="301" spans="1:12" ht="13.5" x14ac:dyDescent="0.25">
      <c r="A301" s="3">
        <f>RSI!A301</f>
        <v>42444</v>
      </c>
      <c r="B301" s="2">
        <f>RSI!B301</f>
        <v>8.3740000000000006</v>
      </c>
      <c r="C301" s="2">
        <f>RSI!I301</f>
        <v>56.66251249193121</v>
      </c>
      <c r="D301" s="2">
        <f>MACD!E301</f>
        <v>-0.20331813524334663</v>
      </c>
      <c r="E301" s="2">
        <f>MACD!F301</f>
        <v>-4.7464986931123825E-2</v>
      </c>
      <c r="F301" s="2">
        <f>'Moving Avg'!D301</f>
        <v>8.3794000000000004</v>
      </c>
      <c r="G301" s="2">
        <f>'Moving Avg'!F301</f>
        <v>8.1144250000000007</v>
      </c>
      <c r="H301" s="2">
        <f>'Moving Avg'!G301</f>
        <v>8.399718</v>
      </c>
      <c r="I301" s="2">
        <f>'Moving Avg'!H301</f>
        <v>9.566681999999993</v>
      </c>
      <c r="J301" s="6" t="str">
        <f>OBV!F301</f>
        <v>BULLISH</v>
      </c>
      <c r="K301" s="6" t="str">
        <f>OBV!G301</f>
        <v>STRONG</v>
      </c>
      <c r="L301" s="6" t="str">
        <f>OBV!H301</f>
        <v>CONFIRMED BULLISH</v>
      </c>
    </row>
    <row r="302" spans="1:12" ht="13.5" x14ac:dyDescent="0.25">
      <c r="A302" s="3">
        <f>RSI!A302</f>
        <v>42445</v>
      </c>
      <c r="B302" s="2">
        <f>RSI!B302</f>
        <v>8.3313000000000006</v>
      </c>
      <c r="C302" s="2">
        <f>RSI!I302</f>
        <v>54.417382238283928</v>
      </c>
      <c r="D302" s="2">
        <f>MACD!E302</f>
        <v>-0.25286688488788833</v>
      </c>
      <c r="E302" s="2">
        <f>MACD!F302</f>
        <v>-8.8545366522476729E-2</v>
      </c>
      <c r="F302" s="2">
        <f>'Moving Avg'!D302</f>
        <v>8.4018800000000002</v>
      </c>
      <c r="G302" s="2">
        <f>'Moving Avg'!F302</f>
        <v>8.1258599999999994</v>
      </c>
      <c r="H302" s="2">
        <f>'Moving Avg'!G302</f>
        <v>8.3856839999999995</v>
      </c>
      <c r="I302" s="2">
        <f>'Moving Avg'!H302</f>
        <v>9.5622699999999945</v>
      </c>
      <c r="J302" s="6" t="str">
        <f>OBV!F302</f>
        <v>BEARISH</v>
      </c>
      <c r="K302" s="6" t="str">
        <f>OBV!G302</f>
        <v>NEUTRAL</v>
      </c>
      <c r="L302" s="6" t="str">
        <f>OBV!H302</f>
        <v>BEARISH DIVERGENCE</v>
      </c>
    </row>
    <row r="303" spans="1:12" ht="13.5" x14ac:dyDescent="0.25">
      <c r="A303" s="3">
        <f>RSI!A303</f>
        <v>42446</v>
      </c>
      <c r="B303" s="2">
        <f>RSI!B303</f>
        <v>8.3313000000000006</v>
      </c>
      <c r="C303" s="2">
        <f>RSI!I303</f>
        <v>54.417382238283928</v>
      </c>
      <c r="D303" s="2">
        <f>MACD!E303</f>
        <v>-0.2953877926163706</v>
      </c>
      <c r="E303" s="2">
        <f>MACD!F303</f>
        <v>-0.12991385174125553</v>
      </c>
      <c r="F303" s="2">
        <f>'Moving Avg'!D303</f>
        <v>8.4018800000000002</v>
      </c>
      <c r="G303" s="2">
        <f>'Moving Avg'!F303</f>
        <v>8.1314799999999998</v>
      </c>
      <c r="H303" s="2">
        <f>'Moving Avg'!G303</f>
        <v>8.3700979999999987</v>
      </c>
      <c r="I303" s="2">
        <f>'Moving Avg'!H303</f>
        <v>9.5586224999999949</v>
      </c>
      <c r="J303" s="6" t="str">
        <f>OBV!F303</f>
        <v>BEARISH</v>
      </c>
      <c r="K303" s="6" t="str">
        <f>OBV!G303</f>
        <v>WEAK</v>
      </c>
      <c r="L303" s="6" t="str">
        <f>OBV!H303</f>
        <v>NEUTRAL</v>
      </c>
    </row>
    <row r="304" spans="1:12" ht="13.5" x14ac:dyDescent="0.25">
      <c r="A304" s="3">
        <f>RSI!A304</f>
        <v>42447</v>
      </c>
      <c r="B304" s="2">
        <f>RSI!B304</f>
        <v>8.3236000000000008</v>
      </c>
      <c r="C304" s="2">
        <f>RSI!I304</f>
        <v>53.970151578323076</v>
      </c>
      <c r="D304" s="2">
        <f>MACD!E304</f>
        <v>-0.27170146342795931</v>
      </c>
      <c r="E304" s="2">
        <f>MACD!F304</f>
        <v>-0.15827137407859629</v>
      </c>
      <c r="F304" s="2">
        <f>'Moving Avg'!D304</f>
        <v>8.3755199999999999</v>
      </c>
      <c r="G304" s="2">
        <f>'Moving Avg'!F304</f>
        <v>8.1376850000000012</v>
      </c>
      <c r="H304" s="2">
        <f>'Moving Avg'!G304</f>
        <v>8.3547459999999987</v>
      </c>
      <c r="I304" s="2">
        <f>'Moving Avg'!H304</f>
        <v>9.5554954999999939</v>
      </c>
      <c r="J304" s="6" t="str">
        <f>OBV!F304</f>
        <v>BEARISH</v>
      </c>
      <c r="K304" s="6" t="str">
        <f>OBV!G304</f>
        <v>WEAK</v>
      </c>
      <c r="L304" s="6" t="str">
        <f>OBV!H304</f>
        <v>CONFIRMED BEARISH</v>
      </c>
    </row>
    <row r="305" spans="1:12" ht="13.5" x14ac:dyDescent="0.25">
      <c r="A305" s="3">
        <f>RSI!A305</f>
        <v>42450</v>
      </c>
      <c r="B305" s="2">
        <f>RSI!B305</f>
        <v>8.3080999999999996</v>
      </c>
      <c r="C305" s="2">
        <f>RSI!I305</f>
        <v>53.02543012148243</v>
      </c>
      <c r="D305" s="2">
        <f>MACD!E305</f>
        <v>-0.25097569026407029</v>
      </c>
      <c r="E305" s="2">
        <f>MACD!F305</f>
        <v>-0.1768122373156911</v>
      </c>
      <c r="F305" s="2">
        <f>'Moving Avg'!D305</f>
        <v>8.3336600000000001</v>
      </c>
      <c r="G305" s="2">
        <f>'Moving Avg'!F305</f>
        <v>8.1433099999999996</v>
      </c>
      <c r="H305" s="2">
        <f>'Moving Avg'!G305</f>
        <v>8.3386959999999988</v>
      </c>
      <c r="I305" s="2">
        <f>'Moving Avg'!H305</f>
        <v>9.5517319999999941</v>
      </c>
      <c r="J305" s="6" t="str">
        <f>OBV!F305</f>
        <v>BEARISH</v>
      </c>
      <c r="K305" s="6" t="str">
        <f>OBV!G305</f>
        <v>WEAK</v>
      </c>
      <c r="L305" s="6" t="str">
        <f>OBV!H305</f>
        <v>CONFIRMED BEARISH</v>
      </c>
    </row>
    <row r="306" spans="1:12" ht="13.5" x14ac:dyDescent="0.25">
      <c r="A306" s="3">
        <f>RSI!A306</f>
        <v>42451</v>
      </c>
      <c r="B306" s="2">
        <f>RSI!B306</f>
        <v>8.3041999999999998</v>
      </c>
      <c r="C306" s="2">
        <f>RSI!I306</f>
        <v>52.775109357487743</v>
      </c>
      <c r="D306" s="2">
        <f>MACD!E306</f>
        <v>-0.23290363789618951</v>
      </c>
      <c r="E306" s="2">
        <f>MACD!F306</f>
        <v>-0.18803051743179078</v>
      </c>
      <c r="F306" s="2">
        <f>'Moving Avg'!D306</f>
        <v>8.319700000000001</v>
      </c>
      <c r="G306" s="2">
        <f>'Moving Avg'!F306</f>
        <v>8.1514500000000005</v>
      </c>
      <c r="H306" s="2">
        <f>'Moving Avg'!G306</f>
        <v>8.3225679999999986</v>
      </c>
      <c r="I306" s="2">
        <f>'Moving Avg'!H306</f>
        <v>9.546606499999994</v>
      </c>
      <c r="J306" s="6" t="str">
        <f>OBV!F306</f>
        <v>BEARISH</v>
      </c>
      <c r="K306" s="6" t="str">
        <f>OBV!G306</f>
        <v>WEAK</v>
      </c>
      <c r="L306" s="6" t="str">
        <f>OBV!H306</f>
        <v>CONFIRMED BEARISH</v>
      </c>
    </row>
    <row r="307" spans="1:12" ht="13.5" x14ac:dyDescent="0.25">
      <c r="A307" s="3">
        <f>RSI!A307</f>
        <v>42452</v>
      </c>
      <c r="B307" s="2">
        <f>RSI!B307</f>
        <v>8.2964000000000002</v>
      </c>
      <c r="C307" s="2">
        <f>RSI!I307</f>
        <v>52.243903357143296</v>
      </c>
      <c r="D307" s="2">
        <f>MACD!E307</f>
        <v>-0.20598617649234008</v>
      </c>
      <c r="E307" s="2">
        <f>MACD!F307</f>
        <v>-0.19162164924390065</v>
      </c>
      <c r="F307" s="2">
        <f>'Moving Avg'!D307</f>
        <v>8.3127200000000006</v>
      </c>
      <c r="G307" s="2">
        <f>'Moving Avg'!F307</f>
        <v>8.1601700000000008</v>
      </c>
      <c r="H307" s="2">
        <f>'Moving Avg'!G307</f>
        <v>8.3101619999999983</v>
      </c>
      <c r="I307" s="2">
        <f>'Moving Avg'!H307</f>
        <v>9.5414794999999923</v>
      </c>
      <c r="J307" s="6" t="str">
        <f>OBV!F307</f>
        <v>BEARISH</v>
      </c>
      <c r="K307" s="6" t="str">
        <f>OBV!G307</f>
        <v>WEAK</v>
      </c>
      <c r="L307" s="6" t="str">
        <f>OBV!H307</f>
        <v>CONFIRMED BEARISH</v>
      </c>
    </row>
    <row r="308" spans="1:12" ht="13.5" x14ac:dyDescent="0.25">
      <c r="A308" s="3">
        <f>RSI!A308</f>
        <v>42453</v>
      </c>
      <c r="B308" s="2">
        <f>RSI!B308</f>
        <v>8.1569000000000003</v>
      </c>
      <c r="C308" s="2">
        <f>RSI!I308</f>
        <v>43.760331843966213</v>
      </c>
      <c r="D308" s="2">
        <f>MACD!E308</f>
        <v>-0.15580712637260064</v>
      </c>
      <c r="E308" s="2">
        <f>MACD!F308</f>
        <v>-0.18445874466964066</v>
      </c>
      <c r="F308" s="2">
        <f>'Moving Avg'!D308</f>
        <v>8.2778400000000012</v>
      </c>
      <c r="G308" s="2">
        <f>'Moving Avg'!F308</f>
        <v>8.1652100000000019</v>
      </c>
      <c r="H308" s="2">
        <f>'Moving Avg'!G308</f>
        <v>8.2918639999999986</v>
      </c>
      <c r="I308" s="2">
        <f>'Moving Avg'!H308</f>
        <v>9.5356549999999931</v>
      </c>
      <c r="J308" s="6" t="str">
        <f>OBV!F308</f>
        <v>BEARISH</v>
      </c>
      <c r="K308" s="6" t="str">
        <f>OBV!G308</f>
        <v>WEAK</v>
      </c>
      <c r="L308" s="6" t="str">
        <f>OBV!H308</f>
        <v>CONFIRMED BEARISH</v>
      </c>
    </row>
    <row r="309" spans="1:12" ht="13.5" x14ac:dyDescent="0.25">
      <c r="A309" s="3">
        <f>RSI!A309</f>
        <v>42454</v>
      </c>
      <c r="B309" s="2">
        <f>RSI!B309</f>
        <v>8.1684999999999999</v>
      </c>
      <c r="C309" s="2">
        <f>RSI!I309</f>
        <v>44.566423585190627</v>
      </c>
      <c r="D309" s="2">
        <f>MACD!E309</f>
        <v>-9.4496963157732594E-2</v>
      </c>
      <c r="E309" s="2">
        <f>MACD!F309</f>
        <v>-0.16646638836725905</v>
      </c>
      <c r="F309" s="2">
        <f>'Moving Avg'!D309</f>
        <v>8.2468199999999996</v>
      </c>
      <c r="G309" s="2">
        <f>'Moving Avg'!F309</f>
        <v>8.1760650000000012</v>
      </c>
      <c r="H309" s="2">
        <f>'Moving Avg'!G309</f>
        <v>8.2776739999999993</v>
      </c>
      <c r="I309" s="2">
        <f>'Moving Avg'!H309</f>
        <v>9.5295154999999934</v>
      </c>
      <c r="J309" s="6" t="str">
        <f>OBV!F309</f>
        <v>BEARISH</v>
      </c>
      <c r="K309" s="6" t="str">
        <f>OBV!G309</f>
        <v>WEAK</v>
      </c>
      <c r="L309" s="6" t="str">
        <f>OBV!H309</f>
        <v>CONFIRMED BEARISH</v>
      </c>
    </row>
    <row r="310" spans="1:12" ht="13.5" x14ac:dyDescent="0.25">
      <c r="A310" s="3">
        <f>RSI!A310</f>
        <v>42457</v>
      </c>
      <c r="B310" s="2">
        <f>RSI!B310</f>
        <v>8.1761999999999997</v>
      </c>
      <c r="C310" s="2">
        <f>RSI!I310</f>
        <v>45.128641722927227</v>
      </c>
      <c r="D310" s="2">
        <f>MACD!E310</f>
        <v>-3.3147439691294522E-2</v>
      </c>
      <c r="E310" s="2">
        <f>MACD!F310</f>
        <v>-0.13980259863206615</v>
      </c>
      <c r="F310" s="2">
        <f>'Moving Avg'!D310</f>
        <v>8.22044</v>
      </c>
      <c r="G310" s="2">
        <f>'Moving Avg'!F310</f>
        <v>8.1991300000000003</v>
      </c>
      <c r="H310" s="2">
        <f>'Moving Avg'!G310</f>
        <v>8.2655779999999996</v>
      </c>
      <c r="I310" s="2">
        <f>'Moving Avg'!H310</f>
        <v>9.5234144999999941</v>
      </c>
      <c r="J310" s="6" t="str">
        <f>OBV!F310</f>
        <v>BEARISH</v>
      </c>
      <c r="K310" s="6" t="str">
        <f>OBV!G310</f>
        <v>WEAK</v>
      </c>
      <c r="L310" s="6" t="str">
        <f>OBV!H310</f>
        <v>CONFIRMED BEARISH</v>
      </c>
    </row>
    <row r="311" spans="1:12" ht="13.5" x14ac:dyDescent="0.25">
      <c r="A311" s="3">
        <f>RSI!A311</f>
        <v>42458</v>
      </c>
      <c r="B311" s="2">
        <f>RSI!B311</f>
        <v>8.3313000000000006</v>
      </c>
      <c r="C311" s="2">
        <f>RSI!I311</f>
        <v>55.023757485788984</v>
      </c>
      <c r="D311" s="2">
        <f>MACD!E311</f>
        <v>-1.4365933389200336E-2</v>
      </c>
      <c r="E311" s="2">
        <f>MACD!F311</f>
        <v>-0.11471526558349299</v>
      </c>
      <c r="F311" s="2">
        <f>'Moving Avg'!D311</f>
        <v>8.2258600000000008</v>
      </c>
      <c r="G311" s="2">
        <f>'Moving Avg'!F311</f>
        <v>8.2280099999999994</v>
      </c>
      <c r="H311" s="2">
        <f>'Moving Avg'!G311</f>
        <v>8.2569719999999993</v>
      </c>
      <c r="I311" s="2">
        <f>'Moving Avg'!H311</f>
        <v>9.5175669999999943</v>
      </c>
      <c r="J311" s="6" t="str">
        <f>OBV!F311</f>
        <v>BULLISH</v>
      </c>
      <c r="K311" s="6" t="str">
        <f>OBV!G311</f>
        <v>STRONG</v>
      </c>
      <c r="L311" s="6" t="str">
        <f>OBV!H311</f>
        <v>CONFIRMED BULLISH</v>
      </c>
    </row>
    <row r="312" spans="1:12" ht="13.5" x14ac:dyDescent="0.25">
      <c r="A312" s="3">
        <f>RSI!A312</f>
        <v>42459</v>
      </c>
      <c r="B312" s="2">
        <f>RSI!B312</f>
        <v>8.2964000000000002</v>
      </c>
      <c r="C312" s="2">
        <f>RSI!I312</f>
        <v>52.71993838262857</v>
      </c>
      <c r="D312" s="2">
        <f>MACD!E312</f>
        <v>-2.9847995811298489E-3</v>
      </c>
      <c r="E312" s="2">
        <f>MACD!F312</f>
        <v>-9.2369172383020365E-2</v>
      </c>
      <c r="F312" s="2">
        <f>'Moving Avg'!D312</f>
        <v>8.2258600000000008</v>
      </c>
      <c r="G312" s="2">
        <f>'Moving Avg'!F312</f>
        <v>8.2551449999999988</v>
      </c>
      <c r="H312" s="2">
        <f>'Moving Avg'!G312</f>
        <v>8.2499940000000009</v>
      </c>
      <c r="I312" s="2">
        <f>'Moving Avg'!H312</f>
        <v>9.5101279999999946</v>
      </c>
      <c r="J312" s="6" t="str">
        <f>OBV!F312</f>
        <v>BULLISH</v>
      </c>
      <c r="K312" s="6" t="str">
        <f>OBV!G312</f>
        <v>STRONG</v>
      </c>
      <c r="L312" s="6" t="str">
        <f>OBV!H312</f>
        <v>NEUTRAL</v>
      </c>
    </row>
    <row r="313" spans="1:12" ht="13.5" x14ac:dyDescent="0.25">
      <c r="A313" s="3">
        <f>RSI!A313</f>
        <v>42460</v>
      </c>
      <c r="B313" s="2">
        <f>RSI!B313</f>
        <v>8.1684999999999999</v>
      </c>
      <c r="C313" s="2">
        <f>RSI!I313</f>
        <v>45.243657081562439</v>
      </c>
      <c r="D313" s="2">
        <f>MACD!E313</f>
        <v>1.5837852827829124E-2</v>
      </c>
      <c r="E313" s="2">
        <f>MACD!F313</f>
        <v>-7.072776734085047E-2</v>
      </c>
      <c r="F313" s="2">
        <f>'Moving Avg'!D313</f>
        <v>8.22818</v>
      </c>
      <c r="G313" s="2">
        <f>'Moving Avg'!F313</f>
        <v>8.2758849999999988</v>
      </c>
      <c r="H313" s="2">
        <f>'Moving Avg'!G313</f>
        <v>8.2404580000000021</v>
      </c>
      <c r="I313" s="2">
        <f>'Moving Avg'!H313</f>
        <v>9.5015644999999953</v>
      </c>
      <c r="J313" s="6" t="str">
        <f>OBV!F313</f>
        <v>BULLISH</v>
      </c>
      <c r="K313" s="6" t="str">
        <f>OBV!G313</f>
        <v>STRONG</v>
      </c>
      <c r="L313" s="6" t="str">
        <f>OBV!H313</f>
        <v>CONFIRMED BULLISH</v>
      </c>
    </row>
    <row r="314" spans="1:12" ht="13.5" x14ac:dyDescent="0.25">
      <c r="A314" s="3">
        <f>RSI!A314</f>
        <v>42461</v>
      </c>
      <c r="B314" s="2">
        <f>RSI!B314</f>
        <v>8.1452000000000009</v>
      </c>
      <c r="C314" s="2">
        <f>RSI!I314</f>
        <v>44.01898223887661</v>
      </c>
      <c r="D314" s="2">
        <f>MACD!E314</f>
        <v>3.2801038016296857E-2</v>
      </c>
      <c r="E314" s="2">
        <f>MACD!F314</f>
        <v>-5.0022006269421007E-2</v>
      </c>
      <c r="F314" s="2">
        <f>'Moving Avg'!D314</f>
        <v>8.2235200000000006</v>
      </c>
      <c r="G314" s="2">
        <f>'Moving Avg'!F314</f>
        <v>8.2760749999999987</v>
      </c>
      <c r="H314" s="2">
        <f>'Moving Avg'!G314</f>
        <v>8.2313860000000023</v>
      </c>
      <c r="I314" s="2">
        <f>'Moving Avg'!H314</f>
        <v>9.4938299999999938</v>
      </c>
      <c r="J314" s="6" t="str">
        <f>OBV!F314</f>
        <v>BULLISH</v>
      </c>
      <c r="K314" s="6" t="str">
        <f>OBV!G314</f>
        <v>STRONG</v>
      </c>
      <c r="L314" s="6" t="str">
        <f>OBV!H314</f>
        <v>BULLISH DIVERGENCE</v>
      </c>
    </row>
    <row r="315" spans="1:12" ht="13.5" x14ac:dyDescent="0.25">
      <c r="A315" s="3">
        <f>RSI!A315</f>
        <v>42464</v>
      </c>
      <c r="B315" s="2">
        <f>RSI!B315</f>
        <v>8.1491000000000007</v>
      </c>
      <c r="C315" s="2">
        <f>RSI!I315</f>
        <v>44.290803459843396</v>
      </c>
      <c r="D315" s="2">
        <f>MACD!E315</f>
        <v>4.5077025978585539E-2</v>
      </c>
      <c r="E315" s="2">
        <f>MACD!F315</f>
        <v>-3.1002199819819699E-2</v>
      </c>
      <c r="F315" s="2">
        <f>'Moving Avg'!D315</f>
        <v>8.2181000000000015</v>
      </c>
      <c r="G315" s="2">
        <f>'Moving Avg'!F315</f>
        <v>8.2764599999999984</v>
      </c>
      <c r="H315" s="2">
        <f>'Moving Avg'!G315</f>
        <v>8.2223920000000028</v>
      </c>
      <c r="I315" s="2">
        <f>'Moving Avg'!H315</f>
        <v>9.4853394999999932</v>
      </c>
      <c r="J315" s="6" t="str">
        <f>OBV!F315</f>
        <v>BULLISH</v>
      </c>
      <c r="K315" s="6" t="str">
        <f>OBV!G315</f>
        <v>STRONG</v>
      </c>
      <c r="L315" s="6" t="str">
        <f>OBV!H315</f>
        <v>BULLISH DIVERGENCE</v>
      </c>
    </row>
    <row r="316" spans="1:12" ht="13.5" x14ac:dyDescent="0.25">
      <c r="A316" s="3">
        <f>RSI!A316</f>
        <v>42465</v>
      </c>
      <c r="B316" s="2">
        <f>RSI!B316</f>
        <v>8.1414000000000009</v>
      </c>
      <c r="C316" s="2">
        <f>RSI!I316</f>
        <v>43.838212156468266</v>
      </c>
      <c r="D316" s="2">
        <f>MACD!E316</f>
        <v>5.5963603145865903E-2</v>
      </c>
      <c r="E316" s="2">
        <f>MACD!F316</f>
        <v>-1.3609039226682579E-2</v>
      </c>
      <c r="F316" s="2">
        <f>'Moving Avg'!D316</f>
        <v>8.1801200000000023</v>
      </c>
      <c r="G316" s="2">
        <f>'Moving Avg'!F316</f>
        <v>8.2762700000000002</v>
      </c>
      <c r="H316" s="2">
        <f>'Moving Avg'!G316</f>
        <v>8.2107620000000026</v>
      </c>
      <c r="I316" s="2">
        <f>'Moving Avg'!H316</f>
        <v>9.4756474999999938</v>
      </c>
      <c r="J316" s="6" t="str">
        <f>OBV!F316</f>
        <v>BEARISH</v>
      </c>
      <c r="K316" s="6" t="str">
        <f>OBV!G316</f>
        <v>WEAK</v>
      </c>
      <c r="L316" s="6" t="str">
        <f>OBV!H316</f>
        <v>CONFIRMED BEARISH</v>
      </c>
    </row>
    <row r="317" spans="1:12" ht="13.5" x14ac:dyDescent="0.25">
      <c r="A317" s="3">
        <f>RSI!A317</f>
        <v>42466</v>
      </c>
      <c r="B317" s="2">
        <f>RSI!B317</f>
        <v>8.1452000000000009</v>
      </c>
      <c r="C317" s="2">
        <f>RSI!I317</f>
        <v>44.141572568632263</v>
      </c>
      <c r="D317" s="2">
        <f>MACD!E317</f>
        <v>6.4229000035947337E-2</v>
      </c>
      <c r="E317" s="2">
        <f>MACD!F317</f>
        <v>1.9585686258434057E-3</v>
      </c>
      <c r="F317" s="2">
        <f>'Moving Avg'!D317</f>
        <v>8.1498800000000013</v>
      </c>
      <c r="G317" s="2">
        <f>'Moving Avg'!F317</f>
        <v>8.2725849999999976</v>
      </c>
      <c r="H317" s="2">
        <f>'Moving Avg'!G317</f>
        <v>8.1999840000000024</v>
      </c>
      <c r="I317" s="2">
        <f>'Moving Avg'!H317</f>
        <v>9.4656839999999942</v>
      </c>
      <c r="J317" s="6" t="str">
        <f>OBV!F317</f>
        <v>BEARISH</v>
      </c>
      <c r="K317" s="6" t="str">
        <f>OBV!G317</f>
        <v>WEAK</v>
      </c>
      <c r="L317" s="6" t="str">
        <f>OBV!H317</f>
        <v>CONFIRMED BEARISH</v>
      </c>
    </row>
    <row r="318" spans="1:12" ht="13.5" x14ac:dyDescent="0.25">
      <c r="A318" s="3">
        <f>RSI!A318</f>
        <v>42467</v>
      </c>
      <c r="B318" s="2">
        <f>RSI!B318</f>
        <v>8.2188999999999997</v>
      </c>
      <c r="C318" s="2">
        <f>RSI!I318</f>
        <v>49.804621206908124</v>
      </c>
      <c r="D318" s="2">
        <f>MACD!E318</f>
        <v>4.4775063126056835E-2</v>
      </c>
      <c r="E318" s="2">
        <f>MACD!F318</f>
        <v>1.0521867525886092E-2</v>
      </c>
      <c r="F318" s="2">
        <f>'Moving Avg'!D318</f>
        <v>8.1599599999999999</v>
      </c>
      <c r="G318" s="2">
        <f>'Moving Avg'!F318</f>
        <v>8.2669649999999972</v>
      </c>
      <c r="H318" s="2">
        <f>'Moving Avg'!G318</f>
        <v>8.1936260000000001</v>
      </c>
      <c r="I318" s="2">
        <f>'Moving Avg'!H318</f>
        <v>9.4550229999999935</v>
      </c>
      <c r="J318" s="6" t="str">
        <f>OBV!F318</f>
        <v>BULLISH</v>
      </c>
      <c r="K318" s="6" t="str">
        <f>OBV!G318</f>
        <v>STRONG</v>
      </c>
      <c r="L318" s="6" t="str">
        <f>OBV!H318</f>
        <v>CONFIRMED BULLISH</v>
      </c>
    </row>
    <row r="319" spans="1:12" ht="13.5" x14ac:dyDescent="0.25">
      <c r="A319" s="3">
        <f>RSI!A319</f>
        <v>42468</v>
      </c>
      <c r="B319" s="2">
        <f>RSI!B319</f>
        <v>8.2188999999999997</v>
      </c>
      <c r="C319" s="2">
        <f>RSI!I319</f>
        <v>49.804621206908124</v>
      </c>
      <c r="D319" s="2">
        <f>MACD!E319</f>
        <v>3.0101180212312784E-2</v>
      </c>
      <c r="E319" s="2">
        <f>MACD!F319</f>
        <v>1.4437730063171433E-2</v>
      </c>
      <c r="F319" s="2">
        <f>'Moving Avg'!D319</f>
        <v>8.1746999999999996</v>
      </c>
      <c r="G319" s="2">
        <f>'Moving Avg'!F319</f>
        <v>8.2551399999999973</v>
      </c>
      <c r="H319" s="2">
        <f>'Moving Avg'!G319</f>
        <v>8.188974</v>
      </c>
      <c r="I319" s="2">
        <f>'Moving Avg'!H319</f>
        <v>9.4443619999999946</v>
      </c>
      <c r="J319" s="6" t="str">
        <f>OBV!F319</f>
        <v>BULLISH</v>
      </c>
      <c r="K319" s="6" t="str">
        <f>OBV!G319</f>
        <v>STRONG</v>
      </c>
      <c r="L319" s="6" t="str">
        <f>OBV!H319</f>
        <v>CONFIRMED BULLISH</v>
      </c>
    </row>
    <row r="320" spans="1:12" ht="13.5" x14ac:dyDescent="0.25">
      <c r="A320" s="3">
        <f>RSI!A320</f>
        <v>42471</v>
      </c>
      <c r="B320" s="2">
        <f>RSI!B320</f>
        <v>8.2964000000000002</v>
      </c>
      <c r="C320" s="2">
        <f>RSI!I320</f>
        <v>55.327951744239968</v>
      </c>
      <c r="D320" s="2">
        <f>MACD!E320</f>
        <v>1.313103057661813E-2</v>
      </c>
      <c r="E320" s="2">
        <f>MACD!F320</f>
        <v>1.4176390165860774E-2</v>
      </c>
      <c r="F320" s="2">
        <f>'Moving Avg'!D320</f>
        <v>8.2041599999999981</v>
      </c>
      <c r="G320" s="2">
        <f>'Moving Avg'!F320</f>
        <v>8.2440899999999981</v>
      </c>
      <c r="H320" s="2">
        <f>'Moving Avg'!G320</f>
        <v>8.1881980000000016</v>
      </c>
      <c r="I320" s="2">
        <f>'Moving Avg'!H320</f>
        <v>9.4337199999999921</v>
      </c>
      <c r="J320" s="6" t="str">
        <f>OBV!F320</f>
        <v>BULLISH</v>
      </c>
      <c r="K320" s="6" t="str">
        <f>OBV!G320</f>
        <v>STRONG</v>
      </c>
      <c r="L320" s="6" t="str">
        <f>OBV!H320</f>
        <v>CONFIRMED BULLISH</v>
      </c>
    </row>
    <row r="321" spans="1:12" ht="13.5" x14ac:dyDescent="0.25">
      <c r="A321" s="3">
        <f>RSI!A321</f>
        <v>42472</v>
      </c>
      <c r="B321" s="2">
        <f>RSI!B321</f>
        <v>8.2887000000000004</v>
      </c>
      <c r="C321" s="2">
        <f>RSI!I321</f>
        <v>54.684120225978411</v>
      </c>
      <c r="D321" s="2">
        <f>MACD!E321</f>
        <v>2.2747796183105962E-2</v>
      </c>
      <c r="E321" s="2">
        <f>MACD!F321</f>
        <v>1.589067136930981E-2</v>
      </c>
      <c r="F321" s="2">
        <f>'Moving Avg'!D321</f>
        <v>8.2336199999999984</v>
      </c>
      <c r="G321" s="2">
        <f>'Moving Avg'!F321</f>
        <v>8.2398249999999997</v>
      </c>
      <c r="H321" s="2">
        <f>'Moving Avg'!G321</f>
        <v>8.1888180000000013</v>
      </c>
      <c r="I321" s="2">
        <f>'Moving Avg'!H321</f>
        <v>9.4228069999999953</v>
      </c>
      <c r="J321" s="6" t="str">
        <f>OBV!F321</f>
        <v>BULLISH</v>
      </c>
      <c r="K321" s="6" t="str">
        <f>OBV!G321</f>
        <v>STRONG</v>
      </c>
      <c r="L321" s="6" t="str">
        <f>OBV!H321</f>
        <v>CONFIRMED BULLISH</v>
      </c>
    </row>
    <row r="322" spans="1:12" ht="13.5" x14ac:dyDescent="0.25">
      <c r="A322" s="3">
        <f>RSI!A322</f>
        <v>42473</v>
      </c>
      <c r="B322" s="2">
        <f>RSI!B322</f>
        <v>8.2576999999999998</v>
      </c>
      <c r="C322" s="2">
        <f>RSI!I322</f>
        <v>52.057676656479472</v>
      </c>
      <c r="D322" s="2">
        <f>MACD!E322</f>
        <v>2.7435600619151401E-2</v>
      </c>
      <c r="E322" s="2">
        <f>MACD!F322</f>
        <v>1.8199657219278131E-2</v>
      </c>
      <c r="F322" s="2">
        <f>'Moving Avg'!D322</f>
        <v>8.2561199999999992</v>
      </c>
      <c r="G322" s="2">
        <f>'Moving Avg'!F322</f>
        <v>8.2361450000000005</v>
      </c>
      <c r="H322" s="2">
        <f>'Moving Avg'!G322</f>
        <v>8.1876560000000005</v>
      </c>
      <c r="I322" s="2">
        <f>'Moving Avg'!H322</f>
        <v>9.4110019999999945</v>
      </c>
      <c r="J322" s="6" t="str">
        <f>OBV!F322</f>
        <v>BULLISH</v>
      </c>
      <c r="K322" s="6" t="str">
        <f>OBV!G322</f>
        <v>STRONG</v>
      </c>
      <c r="L322" s="6" t="str">
        <f>OBV!H322</f>
        <v>CONFIRMED BULLISH</v>
      </c>
    </row>
    <row r="323" spans="1:12" ht="13.5" x14ac:dyDescent="0.25">
      <c r="A323" s="3">
        <f>RSI!A323</f>
        <v>42474</v>
      </c>
      <c r="B323" s="2">
        <f>RSI!B323</f>
        <v>8.2383000000000006</v>
      </c>
      <c r="C323" s="2">
        <f>RSI!I323</f>
        <v>50.425446794203665</v>
      </c>
      <c r="D323" s="2">
        <f>MACD!E323</f>
        <v>1.2996865056290829E-2</v>
      </c>
      <c r="E323" s="2">
        <f>MACD!F323</f>
        <v>1.7159098786680673E-2</v>
      </c>
      <c r="F323" s="2">
        <f>'Moving Avg'!D323</f>
        <v>8.2600000000000016</v>
      </c>
      <c r="G323" s="2">
        <f>'Moving Avg'!F323</f>
        <v>8.2314950000000024</v>
      </c>
      <c r="H323" s="2">
        <f>'Moving Avg'!G323</f>
        <v>8.1849419999999995</v>
      </c>
      <c r="I323" s="2">
        <f>'Moving Avg'!H323</f>
        <v>9.3991194999999941</v>
      </c>
      <c r="J323" s="6" t="str">
        <f>OBV!F323</f>
        <v>BEARISH</v>
      </c>
      <c r="K323" s="6" t="str">
        <f>OBV!G323</f>
        <v>WEAK</v>
      </c>
      <c r="L323" s="6" t="str">
        <f>OBV!H323</f>
        <v>BEARISH DIVERGENCE</v>
      </c>
    </row>
    <row r="324" spans="1:12" ht="13.5" x14ac:dyDescent="0.25">
      <c r="A324" s="3">
        <f>RSI!A324</f>
        <v>42475</v>
      </c>
      <c r="B324" s="2">
        <f>RSI!B324</f>
        <v>8.2188999999999997</v>
      </c>
      <c r="C324" s="2">
        <f>RSI!I324</f>
        <v>48.778389604450624</v>
      </c>
      <c r="D324" s="2">
        <f>MACD!E324</f>
        <v>-1.4066669665346865E-3</v>
      </c>
      <c r="E324" s="2">
        <f>MACD!F324</f>
        <v>1.3445945636037602E-2</v>
      </c>
      <c r="F324" s="2">
        <f>'Moving Avg'!D324</f>
        <v>8.26</v>
      </c>
      <c r="G324" s="2">
        <f>'Moving Avg'!F324</f>
        <v>8.2262599999999999</v>
      </c>
      <c r="H324" s="2">
        <f>'Moving Avg'!G324</f>
        <v>8.1819179999999996</v>
      </c>
      <c r="I324" s="2">
        <f>'Moving Avg'!H324</f>
        <v>9.3871984999999931</v>
      </c>
      <c r="J324" s="6" t="str">
        <f>OBV!F324</f>
        <v>BEARISH</v>
      </c>
      <c r="K324" s="6" t="str">
        <f>OBV!G324</f>
        <v>WEAK</v>
      </c>
      <c r="L324" s="6" t="str">
        <f>OBV!H324</f>
        <v>NEUTRAL</v>
      </c>
    </row>
    <row r="325" spans="1:12" ht="13.5" x14ac:dyDescent="0.25">
      <c r="A325" s="3">
        <f>RSI!A325</f>
        <v>42478</v>
      </c>
      <c r="B325" s="2">
        <f>RSI!B325</f>
        <v>8.2149999999999999</v>
      </c>
      <c r="C325" s="2">
        <f>RSI!I325</f>
        <v>48.435879275608123</v>
      </c>
      <c r="D325" s="2">
        <f>MACD!E325</f>
        <v>-1.262645226115211E-2</v>
      </c>
      <c r="E325" s="2">
        <f>MACD!F325</f>
        <v>8.2314660565996588E-3</v>
      </c>
      <c r="F325" s="2">
        <f>'Moving Avg'!D325</f>
        <v>8.2437199999999997</v>
      </c>
      <c r="G325" s="2">
        <f>'Moving Avg'!F325</f>
        <v>8.2216050000000003</v>
      </c>
      <c r="H325" s="2">
        <f>'Moving Avg'!G325</f>
        <v>8.1788159999999994</v>
      </c>
      <c r="I325" s="2">
        <f>'Moving Avg'!H325</f>
        <v>9.3765179999999937</v>
      </c>
      <c r="J325" s="6" t="str">
        <f>OBV!F325</f>
        <v>BEARISH</v>
      </c>
      <c r="K325" s="6" t="str">
        <f>OBV!G325</f>
        <v>WEAK</v>
      </c>
      <c r="L325" s="6" t="str">
        <f>OBV!H325</f>
        <v>CONFIRMED BEARISH</v>
      </c>
    </row>
    <row r="326" spans="1:12" ht="13.5" x14ac:dyDescent="0.25">
      <c r="A326" s="3">
        <f>RSI!A326</f>
        <v>42479</v>
      </c>
      <c r="B326" s="2">
        <f>RSI!B326</f>
        <v>8.2073</v>
      </c>
      <c r="C326" s="2">
        <f>RSI!I326</f>
        <v>47.723373883544198</v>
      </c>
      <c r="D326" s="2">
        <f>MACD!E326</f>
        <v>-2.2638233306665256E-2</v>
      </c>
      <c r="E326" s="2">
        <f>MACD!F326</f>
        <v>2.0575261839466761E-3</v>
      </c>
      <c r="F326" s="2">
        <f>'Moving Avg'!D326</f>
        <v>8.2274400000000014</v>
      </c>
      <c r="G326" s="2">
        <f>'Moving Avg'!F326</f>
        <v>8.2167600000000025</v>
      </c>
      <c r="H326" s="2">
        <f>'Moving Avg'!G326</f>
        <v>8.178583999999999</v>
      </c>
      <c r="I326" s="2">
        <f>'Moving Avg'!H326</f>
        <v>9.3646549999999937</v>
      </c>
      <c r="J326" s="6" t="str">
        <f>OBV!F326</f>
        <v>BEARISH</v>
      </c>
      <c r="K326" s="6" t="str">
        <f>OBV!G326</f>
        <v>WEAK</v>
      </c>
      <c r="L326" s="6" t="str">
        <f>OBV!H326</f>
        <v>CONFIRMED BEARISH</v>
      </c>
    </row>
    <row r="327" spans="1:12" ht="13.5" x14ac:dyDescent="0.25">
      <c r="A327" s="3">
        <f>RSI!A327</f>
        <v>42480</v>
      </c>
      <c r="B327" s="2">
        <f>RSI!B327</f>
        <v>8.1800999999999995</v>
      </c>
      <c r="C327" s="2">
        <f>RSI!I327</f>
        <v>45.194267039157829</v>
      </c>
      <c r="D327" s="2">
        <f>MACD!E327</f>
        <v>-2.8375802692105268E-2</v>
      </c>
      <c r="E327" s="2">
        <f>MACD!F327</f>
        <v>-4.0291395912637126E-3</v>
      </c>
      <c r="F327" s="2">
        <f>'Moving Avg'!D327</f>
        <v>8.211920000000001</v>
      </c>
      <c r="G327" s="2">
        <f>'Moving Avg'!F327</f>
        <v>8.2109450000000024</v>
      </c>
      <c r="H327" s="2">
        <f>'Moving Avg'!G327</f>
        <v>8.1793579999999988</v>
      </c>
      <c r="I327" s="2">
        <f>'Moving Avg'!H327</f>
        <v>9.3528694999999953</v>
      </c>
      <c r="J327" s="6" t="str">
        <f>OBV!F327</f>
        <v>BEARISH</v>
      </c>
      <c r="K327" s="6" t="str">
        <f>OBV!G327</f>
        <v>WEAK</v>
      </c>
      <c r="L327" s="6" t="str">
        <f>OBV!H327</f>
        <v>CONFIRMED BEARISH</v>
      </c>
    </row>
    <row r="328" spans="1:12" ht="13.5" x14ac:dyDescent="0.25">
      <c r="A328" s="3">
        <f>RSI!A328</f>
        <v>42481</v>
      </c>
      <c r="B328" s="2">
        <f>RSI!B328</f>
        <v>8.1414000000000009</v>
      </c>
      <c r="C328" s="2">
        <f>RSI!I328</f>
        <v>41.800050188338979</v>
      </c>
      <c r="D328" s="2">
        <f>MACD!E328</f>
        <v>-1.8740270983352403E-2</v>
      </c>
      <c r="E328" s="2">
        <f>MACD!F328</f>
        <v>-6.9713658696814512E-3</v>
      </c>
      <c r="F328" s="2">
        <f>'Moving Avg'!D328</f>
        <v>8.1925399999999993</v>
      </c>
      <c r="G328" s="2">
        <f>'Moving Avg'!F328</f>
        <v>8.2101700000000015</v>
      </c>
      <c r="H328" s="2">
        <f>'Moving Avg'!G328</f>
        <v>8.179357999999997</v>
      </c>
      <c r="I328" s="2">
        <f>'Moving Avg'!H328</f>
        <v>9.3410454999999963</v>
      </c>
      <c r="J328" s="6" t="str">
        <f>OBV!F328</f>
        <v>BEARISH</v>
      </c>
      <c r="K328" s="6" t="str">
        <f>OBV!G328</f>
        <v>WEAK</v>
      </c>
      <c r="L328" s="6" t="str">
        <f>OBV!H328</f>
        <v>CONFIRMED BEARISH</v>
      </c>
    </row>
    <row r="329" spans="1:12" ht="13.5" x14ac:dyDescent="0.25">
      <c r="A329" s="3">
        <f>RSI!A329</f>
        <v>42482</v>
      </c>
      <c r="B329" s="2">
        <f>RSI!B329</f>
        <v>8.1414000000000009</v>
      </c>
      <c r="C329" s="2">
        <f>RSI!I329</f>
        <v>41.800050188338986</v>
      </c>
      <c r="D329" s="2">
        <f>MACD!E329</f>
        <v>-1.0094310003749385E-2</v>
      </c>
      <c r="E329" s="2">
        <f>MACD!F329</f>
        <v>-7.595954696495039E-3</v>
      </c>
      <c r="F329" s="2">
        <f>'Moving Avg'!D329</f>
        <v>8.1770399999999999</v>
      </c>
      <c r="G329" s="2">
        <f>'Moving Avg'!F329</f>
        <v>8.2088150000000031</v>
      </c>
      <c r="H329" s="2">
        <f>'Moving Avg'!G329</f>
        <v>8.179357999999997</v>
      </c>
      <c r="I329" s="2">
        <f>'Moving Avg'!H329</f>
        <v>9.3292214999999938</v>
      </c>
      <c r="J329" s="6" t="str">
        <f>OBV!F329</f>
        <v>BEARISH</v>
      </c>
      <c r="K329" s="6" t="str">
        <f>OBV!G329</f>
        <v>WEAK</v>
      </c>
      <c r="L329" s="6" t="str">
        <f>OBV!H329</f>
        <v>CONFIRMED BEARISH</v>
      </c>
    </row>
    <row r="330" spans="1:12" ht="13.5" x14ac:dyDescent="0.25">
      <c r="A330" s="3">
        <f>RSI!A330</f>
        <v>42485</v>
      </c>
      <c r="B330" s="2">
        <f>RSI!B330</f>
        <v>8.1414000000000009</v>
      </c>
      <c r="C330" s="2">
        <f>RSI!I330</f>
        <v>41.800050188338986</v>
      </c>
      <c r="D330" s="2">
        <f>MACD!E330</f>
        <v>9.6008937267502148E-3</v>
      </c>
      <c r="E330" s="2">
        <f>MACD!F330</f>
        <v>-4.1565850118459886E-3</v>
      </c>
      <c r="F330" s="2">
        <f>'Moving Avg'!D330</f>
        <v>8.1623199999999994</v>
      </c>
      <c r="G330" s="2">
        <f>'Moving Avg'!F330</f>
        <v>8.2070750000000032</v>
      </c>
      <c r="H330" s="2">
        <f>'Moving Avg'!G330</f>
        <v>8.179357999999997</v>
      </c>
      <c r="I330" s="2">
        <f>'Moving Avg'!H330</f>
        <v>9.3172809999999942</v>
      </c>
      <c r="J330" s="6" t="str">
        <f>OBV!F330</f>
        <v>BEARISH</v>
      </c>
      <c r="K330" s="6" t="str">
        <f>OBV!G330</f>
        <v>WEAK</v>
      </c>
      <c r="L330" s="6" t="str">
        <f>OBV!H330</f>
        <v>CONFIRMED BEARISH</v>
      </c>
    </row>
    <row r="331" spans="1:12" ht="13.5" x14ac:dyDescent="0.25">
      <c r="A331" s="3">
        <f>RSI!A331</f>
        <v>42486</v>
      </c>
      <c r="B331" s="2">
        <f>RSI!B331</f>
        <v>8.2538</v>
      </c>
      <c r="C331" s="2">
        <f>RSI!I331</f>
        <v>54.261025990775643</v>
      </c>
      <c r="D331" s="2">
        <f>MACD!E331</f>
        <v>1.7178037461736295E-2</v>
      </c>
      <c r="E331" s="2">
        <f>MACD!F331</f>
        <v>1.103394828704681E-4</v>
      </c>
      <c r="F331" s="2">
        <f>'Moving Avg'!D331</f>
        <v>8.1716200000000008</v>
      </c>
      <c r="G331" s="2">
        <f>'Moving Avg'!F331</f>
        <v>8.2032000000000025</v>
      </c>
      <c r="H331" s="2">
        <f>'Moving Avg'!G331</f>
        <v>8.1816059999999968</v>
      </c>
      <c r="I331" s="2">
        <f>'Moving Avg'!H331</f>
        <v>9.3052434999999942</v>
      </c>
      <c r="J331" s="6" t="str">
        <f>OBV!F331</f>
        <v>BEARISH</v>
      </c>
      <c r="K331" s="6" t="str">
        <f>OBV!G331</f>
        <v>WEAK</v>
      </c>
      <c r="L331" s="6" t="str">
        <f>OBV!H331</f>
        <v>BEARISH DIVERGENCE</v>
      </c>
    </row>
    <row r="332" spans="1:12" ht="13.5" x14ac:dyDescent="0.25">
      <c r="A332" s="3">
        <f>RSI!A332</f>
        <v>42487</v>
      </c>
      <c r="B332" s="2">
        <f>RSI!B332</f>
        <v>8.1414000000000009</v>
      </c>
      <c r="C332" s="2">
        <f>RSI!I332</f>
        <v>44.094005899453528</v>
      </c>
      <c r="D332" s="2">
        <f>MACD!E332</f>
        <v>2.6873200929756536E-2</v>
      </c>
      <c r="E332" s="2">
        <f>MACD!F332</f>
        <v>5.4629117722476816E-3</v>
      </c>
      <c r="F332" s="2">
        <f>'Moving Avg'!D332</f>
        <v>8.1638800000000007</v>
      </c>
      <c r="G332" s="2">
        <f>'Moving Avg'!F332</f>
        <v>8.1954500000000028</v>
      </c>
      <c r="H332" s="2">
        <f>'Moving Avg'!G332</f>
        <v>8.1823819999999969</v>
      </c>
      <c r="I332" s="2">
        <f>'Moving Avg'!H332</f>
        <v>9.2932254999999913</v>
      </c>
      <c r="J332" s="6" t="str">
        <f>OBV!F332</f>
        <v>BEARISH</v>
      </c>
      <c r="K332" s="6" t="str">
        <f>OBV!G332</f>
        <v>WEAK</v>
      </c>
      <c r="L332" s="6" t="str">
        <f>OBV!H332</f>
        <v>CONFIRMED BEARISH</v>
      </c>
    </row>
    <row r="333" spans="1:12" ht="13.5" x14ac:dyDescent="0.25">
      <c r="A333" s="3">
        <f>RSI!A333</f>
        <v>42488</v>
      </c>
      <c r="B333" s="2">
        <f>RSI!B333</f>
        <v>8.1414000000000009</v>
      </c>
      <c r="C333" s="2">
        <f>RSI!I333</f>
        <v>44.094005899453528</v>
      </c>
      <c r="D333" s="2">
        <f>MACD!E333</f>
        <v>3.2503620160484914E-2</v>
      </c>
      <c r="E333" s="2">
        <f>MACD!F333</f>
        <v>1.0871053449895128E-2</v>
      </c>
      <c r="F333" s="2">
        <f>'Moving Avg'!D333</f>
        <v>8.1638800000000007</v>
      </c>
      <c r="G333" s="2">
        <f>'Moving Avg'!F333</f>
        <v>8.1940950000000008</v>
      </c>
      <c r="H333" s="2">
        <f>'Moving Avg'!G333</f>
        <v>8.180831999999997</v>
      </c>
      <c r="I333" s="2">
        <f>'Moving Avg'!H333</f>
        <v>9.2807229999999912</v>
      </c>
      <c r="J333" s="6" t="str">
        <f>OBV!F333</f>
        <v>BULLISH</v>
      </c>
      <c r="K333" s="6" t="str">
        <f>OBV!G333</f>
        <v>STRONG</v>
      </c>
      <c r="L333" s="6" t="str">
        <f>OBV!H333</f>
        <v>NEUTRAL</v>
      </c>
    </row>
    <row r="334" spans="1:12" ht="13.5" x14ac:dyDescent="0.25">
      <c r="A334" s="3">
        <f>RSI!A334</f>
        <v>42489</v>
      </c>
      <c r="B334" s="2">
        <f>RSI!B334</f>
        <v>8.1452000000000009</v>
      </c>
      <c r="C334" s="2">
        <f>RSI!I334</f>
        <v>44.50173502773292</v>
      </c>
      <c r="D334" s="2">
        <f>MACD!E334</f>
        <v>3.4382682290994282E-2</v>
      </c>
      <c r="E334" s="2">
        <f>MACD!F334</f>
        <v>1.557337921811496E-2</v>
      </c>
      <c r="F334" s="2">
        <f>'Moving Avg'!D334</f>
        <v>8.1646400000000021</v>
      </c>
      <c r="G334" s="2">
        <f>'Moving Avg'!F334</f>
        <v>8.1940950000000008</v>
      </c>
      <c r="H334" s="2">
        <f>'Moving Avg'!G334</f>
        <v>8.1797459999999962</v>
      </c>
      <c r="I334" s="2">
        <f>'Moving Avg'!H334</f>
        <v>9.2687434999999923</v>
      </c>
      <c r="J334" s="6" t="str">
        <f>OBV!F334</f>
        <v>BULLISH</v>
      </c>
      <c r="K334" s="6" t="str">
        <f>OBV!G334</f>
        <v>STRONG</v>
      </c>
      <c r="L334" s="6" t="str">
        <f>OBV!H334</f>
        <v>CONFIRMED BULLISH</v>
      </c>
    </row>
    <row r="335" spans="1:12" ht="13.5" x14ac:dyDescent="0.25">
      <c r="A335" s="3">
        <f>RSI!A335</f>
        <v>42492</v>
      </c>
      <c r="B335" s="2">
        <f>RSI!B335</f>
        <v>8.1452000000000009</v>
      </c>
      <c r="C335" s="2">
        <f>RSI!I335</f>
        <v>44.50173502773292</v>
      </c>
      <c r="D335" s="2">
        <f>MACD!E335</f>
        <v>3.5702942566567586E-2</v>
      </c>
      <c r="E335" s="2">
        <f>MACD!F335</f>
        <v>1.9599291887805487E-2</v>
      </c>
      <c r="F335" s="2">
        <f>'Moving Avg'!D335</f>
        <v>8.1654000000000018</v>
      </c>
      <c r="G335" s="2">
        <f>'Moving Avg'!F335</f>
        <v>8.1939000000000011</v>
      </c>
      <c r="H335" s="2">
        <f>'Moving Avg'!G335</f>
        <v>8.1787379999999974</v>
      </c>
      <c r="I335" s="2">
        <f>'Moving Avg'!H335</f>
        <v>9.2571319999999915</v>
      </c>
      <c r="J335" s="6" t="str">
        <f>OBV!F335</f>
        <v>BULLISH</v>
      </c>
      <c r="K335" s="6" t="str">
        <f>OBV!G335</f>
        <v>STRONG</v>
      </c>
      <c r="L335" s="6" t="str">
        <f>OBV!H335</f>
        <v>CONFIRMED BULLISH</v>
      </c>
    </row>
    <row r="336" spans="1:12" ht="13.5" x14ac:dyDescent="0.25">
      <c r="A336" s="3">
        <f>RSI!A336</f>
        <v>42493</v>
      </c>
      <c r="B336" s="2">
        <f>RSI!B336</f>
        <v>8.1452000000000009</v>
      </c>
      <c r="C336" s="2">
        <f>RSI!I336</f>
        <v>44.50173502773292</v>
      </c>
      <c r="D336" s="2">
        <f>MACD!E336</f>
        <v>3.594128959083065E-2</v>
      </c>
      <c r="E336" s="2">
        <f>MACD!F336</f>
        <v>2.2867691428410521E-2</v>
      </c>
      <c r="F336" s="2">
        <f>'Moving Avg'!D336</f>
        <v>8.1436800000000016</v>
      </c>
      <c r="G336" s="2">
        <f>'Moving Avg'!F336</f>
        <v>8.1940899999999992</v>
      </c>
      <c r="H336" s="2">
        <f>'Moving Avg'!G336</f>
        <v>8.1788139999999956</v>
      </c>
      <c r="I336" s="2">
        <f>'Moving Avg'!H336</f>
        <v>9.2453269999999907</v>
      </c>
      <c r="J336" s="6" t="str">
        <f>OBV!F336</f>
        <v>BEARISH</v>
      </c>
      <c r="K336" s="6" t="str">
        <f>OBV!G336</f>
        <v>NEUTRAL</v>
      </c>
      <c r="L336" s="6" t="str">
        <f>OBV!H336</f>
        <v>CONFIRMED BEARISH</v>
      </c>
    </row>
    <row r="337" spans="1:12" ht="13.5" x14ac:dyDescent="0.25">
      <c r="A337" s="3">
        <f>RSI!A337</f>
        <v>42494</v>
      </c>
      <c r="B337" s="2">
        <f>RSI!B337</f>
        <v>8.1452000000000009</v>
      </c>
      <c r="C337" s="2">
        <f>RSI!I337</f>
        <v>44.50173502773292</v>
      </c>
      <c r="D337" s="2">
        <f>MACD!E337</f>
        <v>3.2241518289715998E-2</v>
      </c>
      <c r="E337" s="2">
        <f>MACD!F337</f>
        <v>2.4742456800671615E-2</v>
      </c>
      <c r="F337" s="2">
        <f>'Moving Avg'!D337</f>
        <v>8.1444400000000012</v>
      </c>
      <c r="G337" s="2">
        <f>'Moving Avg'!F337</f>
        <v>8.1940899999999992</v>
      </c>
      <c r="H337" s="2">
        <f>'Moving Avg'!G337</f>
        <v>8.1792779999999965</v>
      </c>
      <c r="I337" s="2">
        <f>'Moving Avg'!H337</f>
        <v>9.2337349999999923</v>
      </c>
      <c r="J337" s="6" t="str">
        <f>OBV!F337</f>
        <v>BULLISH</v>
      </c>
      <c r="K337" s="6" t="str">
        <f>OBV!G337</f>
        <v>NEUTRAL</v>
      </c>
      <c r="L337" s="6" t="str">
        <f>OBV!H337</f>
        <v>CONFIRMED BULLISH</v>
      </c>
    </row>
    <row r="338" spans="1:12" ht="13.5" x14ac:dyDescent="0.25">
      <c r="A338" s="3">
        <f>RSI!A338</f>
        <v>42495</v>
      </c>
      <c r="B338" s="2">
        <f>RSI!B338</f>
        <v>8.1452000000000009</v>
      </c>
      <c r="C338" s="2">
        <f>RSI!I338</f>
        <v>44.50173502773292</v>
      </c>
      <c r="D338" s="2">
        <f>MACD!E338</f>
        <v>2.3419287004916356E-2</v>
      </c>
      <c r="E338" s="2">
        <f>MACD!F338</f>
        <v>2.4477822841520565E-2</v>
      </c>
      <c r="F338" s="2">
        <f>'Moving Avg'!D338</f>
        <v>8.1452000000000009</v>
      </c>
      <c r="G338" s="2">
        <f>'Moving Avg'!F338</f>
        <v>8.1904049999999984</v>
      </c>
      <c r="H338" s="2">
        <f>'Moving Avg'!G338</f>
        <v>8.1810599999999951</v>
      </c>
      <c r="I338" s="2">
        <f>'Moving Avg'!H338</f>
        <v>9.2221234999999915</v>
      </c>
      <c r="J338" s="6" t="str">
        <f>OBV!F338</f>
        <v>BULLISH</v>
      </c>
      <c r="K338" s="6" t="str">
        <f>OBV!G338</f>
        <v>NEUTRAL</v>
      </c>
      <c r="L338" s="6" t="str">
        <f>OBV!H338</f>
        <v>CONFIRMED BULLISH</v>
      </c>
    </row>
    <row r="339" spans="1:12" ht="13.5" x14ac:dyDescent="0.25">
      <c r="A339" s="3">
        <f>RSI!A339</f>
        <v>42496</v>
      </c>
      <c r="B339" s="2">
        <f>RSI!B339</f>
        <v>8.2964000000000002</v>
      </c>
      <c r="C339" s="2">
        <f>RSI!I339</f>
        <v>60.926183855378554</v>
      </c>
      <c r="D339" s="2">
        <f>MACD!E339</f>
        <v>4.9970911321519651E-3</v>
      </c>
      <c r="E339" s="2">
        <f>MACD!F339</f>
        <v>2.0581676499646848E-2</v>
      </c>
      <c r="F339" s="2">
        <f>'Moving Avg'!D339</f>
        <v>8.17544</v>
      </c>
      <c r="G339" s="2">
        <f>'Moving Avg'!F339</f>
        <v>8.1942799999999991</v>
      </c>
      <c r="H339" s="2">
        <f>'Moving Avg'!G339</f>
        <v>8.187959999999995</v>
      </c>
      <c r="I339" s="2">
        <f>'Moving Avg'!H339</f>
        <v>9.2112679999999916</v>
      </c>
      <c r="J339" s="6" t="str">
        <f>OBV!F339</f>
        <v>BULLISH</v>
      </c>
      <c r="K339" s="6" t="str">
        <f>OBV!G339</f>
        <v>NEUTRAL</v>
      </c>
      <c r="L339" s="6" t="str">
        <f>OBV!H339</f>
        <v>CONFIRMED BULLISH</v>
      </c>
    </row>
    <row r="340" spans="1:12" ht="13.5" x14ac:dyDescent="0.25">
      <c r="A340" s="3">
        <f>RSI!A340</f>
        <v>42499</v>
      </c>
      <c r="B340" s="2">
        <f>RSI!B340</f>
        <v>8.2964000000000002</v>
      </c>
      <c r="C340" s="2">
        <f>RSI!I340</f>
        <v>60.926183855378554</v>
      </c>
      <c r="D340" s="2">
        <f>MACD!E340</f>
        <v>-1.1259581886477577E-2</v>
      </c>
      <c r="E340" s="2">
        <f>MACD!F340</f>
        <v>1.4213424822421964E-2</v>
      </c>
      <c r="F340" s="2">
        <f>'Moving Avg'!D340</f>
        <v>8.2056799999999992</v>
      </c>
      <c r="G340" s="2">
        <f>'Moving Avg'!F340</f>
        <v>8.1942800000000009</v>
      </c>
      <c r="H340" s="2">
        <f>'Moving Avg'!G340</f>
        <v>8.1995899999999953</v>
      </c>
      <c r="I340" s="2">
        <f>'Moving Avg'!H340</f>
        <v>9.2005094999999919</v>
      </c>
      <c r="J340" s="6" t="str">
        <f>OBV!F340</f>
        <v>BULLISH</v>
      </c>
      <c r="K340" s="6" t="str">
        <f>OBV!G340</f>
        <v>NEUTRAL</v>
      </c>
      <c r="L340" s="6" t="str">
        <f>OBV!H340</f>
        <v>CONFIRMED BULLISH</v>
      </c>
    </row>
    <row r="341" spans="1:12" ht="13.5" x14ac:dyDescent="0.25">
      <c r="A341" s="3">
        <f>RSI!A341</f>
        <v>42500</v>
      </c>
      <c r="B341" s="2">
        <f>RSI!B341</f>
        <v>8.3157999999999994</v>
      </c>
      <c r="C341" s="2">
        <f>RSI!I341</f>
        <v>62.57434660737993</v>
      </c>
      <c r="D341" s="2">
        <f>MACD!E341</f>
        <v>-9.7790883040751453E-3</v>
      </c>
      <c r="E341" s="2">
        <f>MACD!F341</f>
        <v>9.4149221971225432E-3</v>
      </c>
      <c r="F341" s="2">
        <f>'Moving Avg'!D341</f>
        <v>8.2397999999999989</v>
      </c>
      <c r="G341" s="2">
        <f>'Moving Avg'!F341</f>
        <v>8.1956350000000011</v>
      </c>
      <c r="H341" s="2">
        <f>'Moving Avg'!G341</f>
        <v>8.2108319999999964</v>
      </c>
      <c r="I341" s="2">
        <f>'Moving Avg'!H341</f>
        <v>9.1897509999999905</v>
      </c>
      <c r="J341" s="6" t="str">
        <f>OBV!F341</f>
        <v>BULLISH</v>
      </c>
      <c r="K341" s="6" t="str">
        <f>OBV!G341</f>
        <v>STRONG</v>
      </c>
      <c r="L341" s="6" t="str">
        <f>OBV!H341</f>
        <v>CONFIRMED BULLISH</v>
      </c>
    </row>
    <row r="342" spans="1:12" ht="13.5" x14ac:dyDescent="0.25">
      <c r="A342" s="3">
        <f>RSI!A342</f>
        <v>42501</v>
      </c>
      <c r="B342" s="2">
        <f>RSI!B342</f>
        <v>8.2925000000000004</v>
      </c>
      <c r="C342" s="2">
        <f>RSI!I342</f>
        <v>59.337074034295682</v>
      </c>
      <c r="D342" s="2">
        <f>MACD!E342</f>
        <v>-2.4780649305851554E-2</v>
      </c>
      <c r="E342" s="2">
        <f>MACD!F342</f>
        <v>2.5758078965277239E-3</v>
      </c>
      <c r="F342" s="2">
        <f>'Moving Avg'!D342</f>
        <v>8.2692599999999992</v>
      </c>
      <c r="G342" s="2">
        <f>'Moving Avg'!F342</f>
        <v>8.197375000000001</v>
      </c>
      <c r="H342" s="2">
        <f>'Moving Avg'!G342</f>
        <v>8.2216079999999963</v>
      </c>
      <c r="I342" s="2">
        <f>'Moving Avg'!H342</f>
        <v>9.17887599999999</v>
      </c>
      <c r="J342" s="6" t="str">
        <f>OBV!F342</f>
        <v>BEARISH</v>
      </c>
      <c r="K342" s="6" t="str">
        <f>OBV!G342</f>
        <v>NEUTRAL</v>
      </c>
      <c r="L342" s="6" t="str">
        <f>OBV!H342</f>
        <v>BEARISH DIVERGENCE</v>
      </c>
    </row>
    <row r="343" spans="1:12" ht="13.5" x14ac:dyDescent="0.25">
      <c r="A343" s="3">
        <f>RSI!A343</f>
        <v>42502</v>
      </c>
      <c r="B343" s="2">
        <f>RSI!B343</f>
        <v>8.2769999999999992</v>
      </c>
      <c r="C343" s="2">
        <f>RSI!I343</f>
        <v>57.216447014248288</v>
      </c>
      <c r="D343" s="2">
        <f>MACD!E343</f>
        <v>-3.6825397676976124E-2</v>
      </c>
      <c r="E343" s="2">
        <f>MACD!F343</f>
        <v>-5.3044332181730455E-3</v>
      </c>
      <c r="F343" s="2">
        <f>'Moving Avg'!D343</f>
        <v>8.2956199999999995</v>
      </c>
      <c r="G343" s="2">
        <f>'Moving Avg'!F343</f>
        <v>8.1993100000000005</v>
      </c>
      <c r="H343" s="2">
        <f>'Moving Avg'!G343</f>
        <v>8.2320739999999955</v>
      </c>
      <c r="I343" s="2">
        <f>'Moving Avg'!H343</f>
        <v>9.1676329999999897</v>
      </c>
      <c r="J343" s="6" t="str">
        <f>OBV!F343</f>
        <v>BEARISH</v>
      </c>
      <c r="K343" s="6" t="str">
        <f>OBV!G343</f>
        <v>WEAK</v>
      </c>
      <c r="L343" s="6" t="str">
        <f>OBV!H343</f>
        <v>BEARISH DIVERGENCE</v>
      </c>
    </row>
    <row r="344" spans="1:12" ht="13.5" x14ac:dyDescent="0.25">
      <c r="A344" s="3">
        <f>RSI!A344</f>
        <v>42503</v>
      </c>
      <c r="B344" s="2">
        <f>RSI!B344</f>
        <v>8.2731999999999992</v>
      </c>
      <c r="C344" s="2">
        <f>RSI!I344</f>
        <v>56.681615529782917</v>
      </c>
      <c r="D344" s="2">
        <f>MACD!E344</f>
        <v>-4.6521705971423799E-2</v>
      </c>
      <c r="E344" s="2">
        <f>MACD!F344</f>
        <v>-1.3547887768823198E-2</v>
      </c>
      <c r="F344" s="2">
        <f>'Moving Avg'!D344</f>
        <v>8.2909799999999994</v>
      </c>
      <c r="G344" s="2">
        <f>'Moving Avg'!F344</f>
        <v>8.2020250000000008</v>
      </c>
      <c r="H344" s="2">
        <f>'Moving Avg'!G344</f>
        <v>8.2347099999999962</v>
      </c>
      <c r="I344" s="2">
        <f>'Moving Avg'!H344</f>
        <v>9.1564679999999914</v>
      </c>
      <c r="J344" s="6" t="str">
        <f>OBV!F344</f>
        <v>BEARISH</v>
      </c>
      <c r="K344" s="6" t="str">
        <f>OBV!G344</f>
        <v>WEAK</v>
      </c>
      <c r="L344" s="6" t="str">
        <f>OBV!H344</f>
        <v>CONFIRMED BEARISH</v>
      </c>
    </row>
    <row r="345" spans="1:12" ht="13.5" x14ac:dyDescent="0.25">
      <c r="A345" s="3">
        <f>RSI!A345</f>
        <v>42506</v>
      </c>
      <c r="B345" s="2">
        <f>RSI!B345</f>
        <v>8.3352000000000004</v>
      </c>
      <c r="C345" s="2">
        <f>RSI!I345</f>
        <v>62.792684590634273</v>
      </c>
      <c r="D345" s="2">
        <f>MACD!E345</f>
        <v>-5.9639648869108441E-2</v>
      </c>
      <c r="E345" s="2">
        <f>MACD!F345</f>
        <v>-2.2766239988880249E-2</v>
      </c>
      <c r="F345" s="2">
        <f>'Moving Avg'!D345</f>
        <v>8.2987400000000004</v>
      </c>
      <c r="G345" s="2">
        <f>'Moving Avg'!F345</f>
        <v>8.2080350000000006</v>
      </c>
      <c r="H345" s="2">
        <f>'Moving Avg'!G345</f>
        <v>8.2385859999999962</v>
      </c>
      <c r="I345" s="2">
        <f>'Moving Avg'!H345</f>
        <v>9.145612999999992</v>
      </c>
      <c r="J345" s="6" t="str">
        <f>OBV!F345</f>
        <v>BEARISH</v>
      </c>
      <c r="K345" s="6" t="str">
        <f>OBV!G345</f>
        <v>WEAK</v>
      </c>
      <c r="L345" s="6" t="str">
        <f>OBV!H345</f>
        <v>BEARISH DIVERGENCE</v>
      </c>
    </row>
    <row r="346" spans="1:12" ht="13.5" x14ac:dyDescent="0.25">
      <c r="A346" s="3">
        <f>RSI!A346</f>
        <v>42507</v>
      </c>
      <c r="B346" s="2">
        <f>RSI!B346</f>
        <v>8.3157999999999994</v>
      </c>
      <c r="C346" s="2">
        <f>RSI!I346</f>
        <v>59.943116853252668</v>
      </c>
      <c r="D346" s="2">
        <f>MACD!E346</f>
        <v>-6.9965790468502931E-2</v>
      </c>
      <c r="E346" s="2">
        <f>MACD!F346</f>
        <v>-3.2206150084804791E-2</v>
      </c>
      <c r="F346" s="2">
        <f>'Moving Avg'!D346</f>
        <v>8.2987399999999987</v>
      </c>
      <c r="G346" s="2">
        <f>'Moving Avg'!F346</f>
        <v>8.2134599999999995</v>
      </c>
      <c r="H346" s="2">
        <f>'Moving Avg'!G346</f>
        <v>8.241997999999997</v>
      </c>
      <c r="I346" s="2">
        <f>'Moving Avg'!H346</f>
        <v>9.1345639999999904</v>
      </c>
      <c r="J346" s="6" t="str">
        <f>OBV!F346</f>
        <v>BEARISH</v>
      </c>
      <c r="K346" s="6" t="str">
        <f>OBV!G346</f>
        <v>WEAK</v>
      </c>
      <c r="L346" s="6" t="str">
        <f>OBV!H346</f>
        <v>NEUTRAL</v>
      </c>
    </row>
    <row r="347" spans="1:12" ht="13.5" x14ac:dyDescent="0.25">
      <c r="A347" s="3">
        <f>RSI!A347</f>
        <v>42508</v>
      </c>
      <c r="B347" s="2">
        <f>RSI!B347</f>
        <v>8.3157999999999994</v>
      </c>
      <c r="C347" s="2">
        <f>RSI!I347</f>
        <v>59.943116853252675</v>
      </c>
      <c r="D347" s="2">
        <f>MACD!E347</f>
        <v>-7.9202900947018762E-2</v>
      </c>
      <c r="E347" s="2">
        <f>MACD!F347</f>
        <v>-4.1605500257247588E-2</v>
      </c>
      <c r="F347" s="2">
        <f>'Moving Avg'!D347</f>
        <v>8.3033999999999999</v>
      </c>
      <c r="G347" s="2">
        <f>'Moving Avg'!F347</f>
        <v>8.2202450000000002</v>
      </c>
      <c r="H347" s="2">
        <f>'Moving Avg'!G347</f>
        <v>8.2439359999999979</v>
      </c>
      <c r="I347" s="2">
        <f>'Moving Avg'!H347</f>
        <v>9.1234374999999925</v>
      </c>
      <c r="J347" s="6" t="str">
        <f>OBV!F347</f>
        <v>BEARISH</v>
      </c>
      <c r="K347" s="6" t="str">
        <f>OBV!G347</f>
        <v>WEAK</v>
      </c>
      <c r="L347" s="6" t="str">
        <f>OBV!H347</f>
        <v>BEARISH DIVERGENCE</v>
      </c>
    </row>
    <row r="348" spans="1:12" ht="13.5" x14ac:dyDescent="0.25">
      <c r="A348" s="3">
        <f>RSI!A348</f>
        <v>42509</v>
      </c>
      <c r="B348" s="2">
        <f>RSI!B348</f>
        <v>8.2964000000000002</v>
      </c>
      <c r="C348" s="2">
        <f>RSI!I348</f>
        <v>56.946007546833719</v>
      </c>
      <c r="D348" s="2">
        <f>MACD!E348</f>
        <v>-8.6044478661559509E-2</v>
      </c>
      <c r="E348" s="2">
        <f>MACD!F348</f>
        <v>-5.0493295938109972E-2</v>
      </c>
      <c r="F348" s="2">
        <f>'Moving Avg'!D348</f>
        <v>8.3072799999999987</v>
      </c>
      <c r="G348" s="2">
        <f>'Moving Avg'!F348</f>
        <v>8.2279950000000017</v>
      </c>
      <c r="H348" s="2">
        <f>'Moving Avg'!G348</f>
        <v>8.2432379999999981</v>
      </c>
      <c r="I348" s="2">
        <f>'Moving Avg'!H348</f>
        <v>9.1123884999999927</v>
      </c>
      <c r="J348" s="6" t="str">
        <f>OBV!F348</f>
        <v>BEARISH</v>
      </c>
      <c r="K348" s="6" t="str">
        <f>OBV!G348</f>
        <v>WEAK</v>
      </c>
      <c r="L348" s="6" t="str">
        <f>OBV!H348</f>
        <v>BEARISH DIVERGENCE</v>
      </c>
    </row>
    <row r="349" spans="1:12" ht="13.5" x14ac:dyDescent="0.25">
      <c r="A349" s="3">
        <f>RSI!A349</f>
        <v>42510</v>
      </c>
      <c r="B349" s="2">
        <f>RSI!B349</f>
        <v>8.2964000000000002</v>
      </c>
      <c r="C349" s="2">
        <f>RSI!I349</f>
        <v>56.946007546833719</v>
      </c>
      <c r="D349" s="2">
        <f>MACD!E349</f>
        <v>-6.8885663723817103E-2</v>
      </c>
      <c r="E349" s="2">
        <f>MACD!F349</f>
        <v>-5.4171769495251404E-2</v>
      </c>
      <c r="F349" s="2">
        <f>'Moving Avg'!D349</f>
        <v>8.3119199999999989</v>
      </c>
      <c r="G349" s="2">
        <f>'Moving Avg'!F349</f>
        <v>8.2357450000000014</v>
      </c>
      <c r="H349" s="2">
        <f>'Moving Avg'!G349</f>
        <v>8.2400579999999994</v>
      </c>
      <c r="I349" s="2">
        <f>'Moving Avg'!H349</f>
        <v>9.1008549999999939</v>
      </c>
      <c r="J349" s="6" t="str">
        <f>OBV!F349</f>
        <v>BEARISH</v>
      </c>
      <c r="K349" s="6" t="str">
        <f>OBV!G349</f>
        <v>WEAK</v>
      </c>
      <c r="L349" s="6" t="str">
        <f>OBV!H349</f>
        <v>BEARISH DIVERGENCE</v>
      </c>
    </row>
    <row r="350" spans="1:12" ht="13.5" x14ac:dyDescent="0.25">
      <c r="A350" s="3">
        <f>RSI!A350</f>
        <v>42513</v>
      </c>
      <c r="B350" s="2">
        <f>RSI!B350</f>
        <v>8.2188999999999997</v>
      </c>
      <c r="C350" s="2">
        <f>RSI!I350</f>
        <v>46.235537896663018</v>
      </c>
      <c r="D350" s="2">
        <f>MACD!E350</f>
        <v>-4.8916385197394163E-2</v>
      </c>
      <c r="E350" s="2">
        <f>MACD!F350</f>
        <v>-5.3120692635679964E-2</v>
      </c>
      <c r="F350" s="2">
        <f>'Moving Avg'!D350</f>
        <v>8.2886599999999984</v>
      </c>
      <c r="G350" s="2">
        <f>'Moving Avg'!F350</f>
        <v>8.2396200000000004</v>
      </c>
      <c r="H350" s="2">
        <f>'Moving Avg'!G350</f>
        <v>8.2340879999999999</v>
      </c>
      <c r="I350" s="2">
        <f>'Moving Avg'!H350</f>
        <v>9.088991999999994</v>
      </c>
      <c r="J350" s="6" t="str">
        <f>OBV!F350</f>
        <v>BEARISH</v>
      </c>
      <c r="K350" s="6" t="str">
        <f>OBV!G350</f>
        <v>WEAK</v>
      </c>
      <c r="L350" s="6" t="str">
        <f>OBV!H350</f>
        <v>CONFIRMED BEARISH</v>
      </c>
    </row>
    <row r="351" spans="1:12" ht="13.5" x14ac:dyDescent="0.25">
      <c r="A351" s="3">
        <f>RSI!A351</f>
        <v>42514</v>
      </c>
      <c r="B351" s="2">
        <f>RSI!B351</f>
        <v>8.2188999999999997</v>
      </c>
      <c r="C351" s="2">
        <f>RSI!I351</f>
        <v>46.235537896663018</v>
      </c>
      <c r="D351" s="2">
        <f>MACD!E351</f>
        <v>-2.8845681107492638E-2</v>
      </c>
      <c r="E351" s="2">
        <f>MACD!F351</f>
        <v>-4.82656903300425E-2</v>
      </c>
      <c r="F351" s="2">
        <f>'Moving Avg'!D351</f>
        <v>8.2692799999999984</v>
      </c>
      <c r="G351" s="2">
        <f>'Moving Avg'!F351</f>
        <v>8.2378750000000007</v>
      </c>
      <c r="H351" s="2">
        <f>'Moving Avg'!G351</f>
        <v>8.2309860000000015</v>
      </c>
      <c r="I351" s="2">
        <f>'Moving Avg'!H351</f>
        <v>9.0770709999999948</v>
      </c>
      <c r="J351" s="6" t="str">
        <f>OBV!F351</f>
        <v>BEARISH</v>
      </c>
      <c r="K351" s="6" t="str">
        <f>OBV!G351</f>
        <v>WEAK</v>
      </c>
      <c r="L351" s="6" t="str">
        <f>OBV!H351</f>
        <v>CONFIRMED BEARISH</v>
      </c>
    </row>
    <row r="352" spans="1:12" ht="13.5" x14ac:dyDescent="0.25">
      <c r="A352" s="3">
        <f>RSI!A352</f>
        <v>42515</v>
      </c>
      <c r="B352" s="2">
        <f>RSI!B352</f>
        <v>8.2188999999999997</v>
      </c>
      <c r="C352" s="2">
        <f>RSI!I352</f>
        <v>46.235537896663018</v>
      </c>
      <c r="D352" s="2">
        <f>MACD!E352</f>
        <v>-1.5272386665460047E-2</v>
      </c>
      <c r="E352" s="2">
        <f>MACD!F352</f>
        <v>-4.1667029597126017E-2</v>
      </c>
      <c r="F352" s="2">
        <f>'Moving Avg'!D352</f>
        <v>8.2499000000000002</v>
      </c>
      <c r="G352" s="2">
        <f>'Moving Avg'!F352</f>
        <v>8.2417499999999997</v>
      </c>
      <c r="H352" s="2">
        <f>'Moving Avg'!G352</f>
        <v>8.2287380000000034</v>
      </c>
      <c r="I352" s="2">
        <f>'Moving Avg'!H352</f>
        <v>9.0652464999999935</v>
      </c>
      <c r="J352" s="6" t="str">
        <f>OBV!F352</f>
        <v>BEARISH</v>
      </c>
      <c r="K352" s="6" t="str">
        <f>OBV!G352</f>
        <v>WEAK</v>
      </c>
      <c r="L352" s="6" t="str">
        <f>OBV!H352</f>
        <v>CONFIRMED BEARISH</v>
      </c>
    </row>
    <row r="353" spans="1:12" ht="13.5" x14ac:dyDescent="0.25">
      <c r="A353" s="3">
        <f>RSI!A353</f>
        <v>42516</v>
      </c>
      <c r="B353" s="2">
        <f>RSI!B353</f>
        <v>8.7035</v>
      </c>
      <c r="C353" s="2">
        <f>RSI!I353</f>
        <v>78.222977855730718</v>
      </c>
      <c r="D353" s="2">
        <f>MACD!E353</f>
        <v>-4.1906160117823887E-2</v>
      </c>
      <c r="E353" s="2">
        <f>MACD!F353</f>
        <v>-4.1714855701265589E-2</v>
      </c>
      <c r="F353" s="2">
        <f>'Moving Avg'!D353</f>
        <v>8.3313199999999998</v>
      </c>
      <c r="G353" s="2">
        <f>'Moving Avg'!F353</f>
        <v>8.269854999999998</v>
      </c>
      <c r="H353" s="2">
        <f>'Moving Avg'!G353</f>
        <v>8.236182000000003</v>
      </c>
      <c r="I353" s="2">
        <f>'Moving Avg'!H353</f>
        <v>9.0558449999999944</v>
      </c>
      <c r="J353" s="6" t="str">
        <f>OBV!F353</f>
        <v>BULLISH</v>
      </c>
      <c r="K353" s="6" t="str">
        <f>OBV!G353</f>
        <v>STRONG</v>
      </c>
      <c r="L353" s="6" t="str">
        <f>OBV!H353</f>
        <v>CONFIRMED BULLISH</v>
      </c>
    </row>
    <row r="354" spans="1:12" ht="13.5" x14ac:dyDescent="0.25">
      <c r="A354" s="3">
        <f>RSI!A354</f>
        <v>42517</v>
      </c>
      <c r="B354" s="2">
        <f>RSI!B354</f>
        <v>8.7035</v>
      </c>
      <c r="C354" s="2">
        <f>RSI!I354</f>
        <v>78.222977855730718</v>
      </c>
      <c r="D354" s="2">
        <f>MACD!E354</f>
        <v>-6.7740527807078621E-2</v>
      </c>
      <c r="E354" s="2">
        <f>MACD!F354</f>
        <v>-4.6919990122428194E-2</v>
      </c>
      <c r="F354" s="2">
        <f>'Moving Avg'!D354</f>
        <v>8.4127399999999994</v>
      </c>
      <c r="G354" s="2">
        <f>'Moving Avg'!F354</f>
        <v>8.2977699999999981</v>
      </c>
      <c r="H354" s="2">
        <f>'Moving Avg'!G354</f>
        <v>8.2437800000000045</v>
      </c>
      <c r="I354" s="2">
        <f>'Moving Avg'!H354</f>
        <v>9.0465599999999977</v>
      </c>
      <c r="J354" s="6" t="str">
        <f>OBV!F354</f>
        <v>BULLISH</v>
      </c>
      <c r="K354" s="6" t="str">
        <f>OBV!G354</f>
        <v>STRONG</v>
      </c>
      <c r="L354" s="6" t="str">
        <f>OBV!H354</f>
        <v>CONFIRMED BULLISH</v>
      </c>
    </row>
    <row r="355" spans="1:12" ht="13.5" x14ac:dyDescent="0.25">
      <c r="A355" s="3">
        <f>RSI!A355</f>
        <v>42520</v>
      </c>
      <c r="B355" s="2">
        <f>RSI!B355</f>
        <v>8.6453000000000007</v>
      </c>
      <c r="C355" s="2">
        <f>RSI!I355</f>
        <v>72.236774502653844</v>
      </c>
      <c r="D355" s="2">
        <f>MACD!E355</f>
        <v>-7.8263288500288297E-2</v>
      </c>
      <c r="E355" s="2">
        <f>MACD!F355</f>
        <v>-5.3188649798000226E-2</v>
      </c>
      <c r="F355" s="2">
        <f>'Moving Avg'!D355</f>
        <v>8.4980200000000004</v>
      </c>
      <c r="G355" s="2">
        <f>'Moving Avg'!F355</f>
        <v>8.3227749999999983</v>
      </c>
      <c r="H355" s="2">
        <f>'Moving Avg'!G355</f>
        <v>8.250524000000004</v>
      </c>
      <c r="I355" s="2">
        <f>'Moving Avg'!H355</f>
        <v>9.0374489999999952</v>
      </c>
      <c r="J355" s="6" t="str">
        <f>OBV!F355</f>
        <v>BULLISH</v>
      </c>
      <c r="K355" s="6" t="str">
        <f>OBV!G355</f>
        <v>STRONG</v>
      </c>
      <c r="L355" s="6" t="str">
        <f>OBV!H355</f>
        <v>CONFIRMED BULLISH</v>
      </c>
    </row>
    <row r="356" spans="1:12" ht="13.5" x14ac:dyDescent="0.25">
      <c r="A356" s="3">
        <f>RSI!A356</f>
        <v>42521</v>
      </c>
      <c r="B356" s="2">
        <f>RSI!B356</f>
        <v>8.6415000000000006</v>
      </c>
      <c r="C356" s="2">
        <f>RSI!I356</f>
        <v>71.850149361581032</v>
      </c>
      <c r="D356" s="2">
        <f>MACD!E356</f>
        <v>-9.1852764388127284E-2</v>
      </c>
      <c r="E356" s="2">
        <f>MACD!F356</f>
        <v>-6.0921472716025639E-2</v>
      </c>
      <c r="F356" s="2">
        <f>'Moving Avg'!D356</f>
        <v>8.5825399999999998</v>
      </c>
      <c r="G356" s="2">
        <f>'Moving Avg'!F356</f>
        <v>8.3475900000000003</v>
      </c>
      <c r="H356" s="2">
        <f>'Moving Avg'!G356</f>
        <v>8.2572700000000037</v>
      </c>
      <c r="I356" s="2">
        <f>'Moving Avg'!H356</f>
        <v>9.0283189999999962</v>
      </c>
      <c r="J356" s="6" t="str">
        <f>OBV!F356</f>
        <v>BULLISH</v>
      </c>
      <c r="K356" s="6" t="str">
        <f>OBV!G356</f>
        <v>STRONG</v>
      </c>
      <c r="L356" s="6" t="str">
        <f>OBV!H356</f>
        <v>CONFIRMED BULLISH</v>
      </c>
    </row>
    <row r="357" spans="1:12" ht="13.5" x14ac:dyDescent="0.25">
      <c r="A357" s="3">
        <f>RSI!A357</f>
        <v>42522</v>
      </c>
      <c r="B357" s="2">
        <f>RSI!B357</f>
        <v>8.6415000000000006</v>
      </c>
      <c r="C357" s="2">
        <f>RSI!I357</f>
        <v>71.850149361581032</v>
      </c>
      <c r="D357" s="2">
        <f>MACD!E357</f>
        <v>-0.10516471541833639</v>
      </c>
      <c r="E357" s="2">
        <f>MACD!F357</f>
        <v>-6.9770121256487794E-2</v>
      </c>
      <c r="F357" s="2">
        <f>'Moving Avg'!D357</f>
        <v>8.6670600000000011</v>
      </c>
      <c r="G357" s="2">
        <f>'Moving Avg'!F357</f>
        <v>8.3724050000000005</v>
      </c>
      <c r="H357" s="2">
        <f>'Moving Avg'!G357</f>
        <v>8.2641720000000038</v>
      </c>
      <c r="I357" s="2">
        <f>'Moving Avg'!H357</f>
        <v>9.0188209999999973</v>
      </c>
      <c r="J357" s="6" t="str">
        <f>OBV!F357</f>
        <v>BULLISH</v>
      </c>
      <c r="K357" s="6" t="str">
        <f>OBV!G357</f>
        <v>STRONG</v>
      </c>
      <c r="L357" s="6" t="str">
        <f>OBV!H357</f>
        <v>CONFIRMED BULLISH</v>
      </c>
    </row>
    <row r="358" spans="1:12" ht="13.5" x14ac:dyDescent="0.25">
      <c r="A358" s="3">
        <f>RSI!A358</f>
        <v>42523</v>
      </c>
      <c r="B358" s="2">
        <f>RSI!B358</f>
        <v>8.6220999999999997</v>
      </c>
      <c r="C358" s="2">
        <f>RSI!I358</f>
        <v>69.643172438728072</v>
      </c>
      <c r="D358" s="2">
        <f>MACD!E358</f>
        <v>-0.11965510764521525</v>
      </c>
      <c r="E358" s="2">
        <f>MACD!F358</f>
        <v>-7.9747118534233288E-2</v>
      </c>
      <c r="F358" s="2">
        <f>'Moving Avg'!D358</f>
        <v>8.650780000000001</v>
      </c>
      <c r="G358" s="2">
        <f>'Moving Avg'!F358</f>
        <v>8.3962500000000002</v>
      </c>
      <c r="H358" s="2">
        <f>'Moving Avg'!G358</f>
        <v>8.273476000000004</v>
      </c>
      <c r="I358" s="2">
        <f>'Moving Avg'!H358</f>
        <v>9.0095939999999963</v>
      </c>
      <c r="J358" s="6" t="str">
        <f>OBV!F358</f>
        <v>BEARISH</v>
      </c>
      <c r="K358" s="6" t="str">
        <f>OBV!G358</f>
        <v>WEAK</v>
      </c>
      <c r="L358" s="6" t="str">
        <f>OBV!H358</f>
        <v>CONFIRMED BEARISH</v>
      </c>
    </row>
    <row r="359" spans="1:12" ht="13.5" x14ac:dyDescent="0.25">
      <c r="A359" s="3">
        <f>RSI!A359</f>
        <v>42524</v>
      </c>
      <c r="B359" s="2">
        <f>RSI!B359</f>
        <v>8.6336999999999993</v>
      </c>
      <c r="C359" s="2">
        <f>RSI!I359</f>
        <v>70.231963554211262</v>
      </c>
      <c r="D359" s="2">
        <f>MACD!E359</f>
        <v>-0.13421532824866311</v>
      </c>
      <c r="E359" s="2">
        <f>MACD!F359</f>
        <v>-9.0640760477119262E-2</v>
      </c>
      <c r="F359" s="2">
        <f>'Moving Avg'!D359</f>
        <v>8.6368199999999984</v>
      </c>
      <c r="G359" s="2">
        <f>'Moving Avg'!F359</f>
        <v>8.4131150000000012</v>
      </c>
      <c r="H359" s="2">
        <f>'Moving Avg'!G359</f>
        <v>8.2827800000000043</v>
      </c>
      <c r="I359" s="2">
        <f>'Moving Avg'!H359</f>
        <v>9.0004249999999981</v>
      </c>
      <c r="J359" s="6" t="str">
        <f>OBV!F359</f>
        <v>BEARISH</v>
      </c>
      <c r="K359" s="6" t="str">
        <f>OBV!G359</f>
        <v>WEAK</v>
      </c>
      <c r="L359" s="6" t="str">
        <f>OBV!H359</f>
        <v>CONFIRMED BEARISH</v>
      </c>
    </row>
    <row r="360" spans="1:12" ht="13.5" x14ac:dyDescent="0.25">
      <c r="A360" s="3">
        <f>RSI!A360</f>
        <v>42527</v>
      </c>
      <c r="B360" s="2">
        <f>RSI!B360</f>
        <v>8.5289999999999999</v>
      </c>
      <c r="C360" s="2">
        <f>RSI!I360</f>
        <v>59.091500161927534</v>
      </c>
      <c r="D360" s="2">
        <f>MACD!E360</f>
        <v>-0.15210478509468572</v>
      </c>
      <c r="E360" s="2">
        <f>MACD!F360</f>
        <v>-0.10293356540063256</v>
      </c>
      <c r="F360" s="2">
        <f>'Moving Avg'!D360</f>
        <v>8.6135600000000014</v>
      </c>
      <c r="G360" s="2">
        <f>'Moving Avg'!F360</f>
        <v>8.4247450000000015</v>
      </c>
      <c r="H360" s="2">
        <f>'Moving Avg'!G360</f>
        <v>8.2898360000000029</v>
      </c>
      <c r="I360" s="2">
        <f>'Moving Avg'!H360</f>
        <v>8.9909459999999992</v>
      </c>
      <c r="J360" s="6" t="str">
        <f>OBV!F360</f>
        <v>BEARISH</v>
      </c>
      <c r="K360" s="6" t="str">
        <f>OBV!G360</f>
        <v>WEAK</v>
      </c>
      <c r="L360" s="6" t="str">
        <f>OBV!H360</f>
        <v>CONFIRMED BEARISH</v>
      </c>
    </row>
    <row r="361" spans="1:12" ht="13.5" x14ac:dyDescent="0.25">
      <c r="A361" s="3">
        <f>RSI!A361</f>
        <v>42528</v>
      </c>
      <c r="B361" s="2">
        <f>RSI!B361</f>
        <v>8.5251999999999999</v>
      </c>
      <c r="C361" s="2">
        <f>RSI!I361</f>
        <v>58.727391713265064</v>
      </c>
      <c r="D361" s="2">
        <f>MACD!E361</f>
        <v>-0.16763977510117378</v>
      </c>
      <c r="E361" s="2">
        <f>MACD!F361</f>
        <v>-0.11587480734074081</v>
      </c>
      <c r="F361" s="2">
        <f>'Moving Avg'!D361</f>
        <v>8.5902999999999992</v>
      </c>
      <c r="G361" s="2">
        <f>'Moving Avg'!F361</f>
        <v>8.4352150000000012</v>
      </c>
      <c r="H361" s="2">
        <f>'Moving Avg'!G361</f>
        <v>8.2937140000000014</v>
      </c>
      <c r="I361" s="2">
        <f>'Moving Avg'!H361</f>
        <v>8.9814479999999985</v>
      </c>
      <c r="J361" s="6" t="str">
        <f>OBV!F361</f>
        <v>BEARISH</v>
      </c>
      <c r="K361" s="6" t="str">
        <f>OBV!G361</f>
        <v>WEAK</v>
      </c>
      <c r="L361" s="6" t="str">
        <f>OBV!H361</f>
        <v>CONFIRMED BEARISH</v>
      </c>
    </row>
    <row r="362" spans="1:12" ht="13.5" x14ac:dyDescent="0.25">
      <c r="A362" s="3">
        <f>RSI!A362</f>
        <v>42529</v>
      </c>
      <c r="B362" s="2">
        <f>RSI!B362</f>
        <v>8.2731999999999992</v>
      </c>
      <c r="C362" s="2">
        <f>RSI!I362</f>
        <v>40.781341574043395</v>
      </c>
      <c r="D362" s="2">
        <f>MACD!E362</f>
        <v>-0.16272457040424904</v>
      </c>
      <c r="E362" s="2">
        <f>MACD!F362</f>
        <v>-0.12524475995344247</v>
      </c>
      <c r="F362" s="2">
        <f>'Moving Avg'!D362</f>
        <v>8.5166400000000007</v>
      </c>
      <c r="G362" s="2">
        <f>'Moving Avg'!F362</f>
        <v>8.4342500000000022</v>
      </c>
      <c r="H362" s="2">
        <f>'Moving Avg'!G362</f>
        <v>8.2932500000000022</v>
      </c>
      <c r="I362" s="2">
        <f>'Moving Avg'!H362</f>
        <v>8.9704765000000002</v>
      </c>
      <c r="J362" s="6" t="str">
        <f>OBV!F362</f>
        <v>BEARISH</v>
      </c>
      <c r="K362" s="6" t="str">
        <f>OBV!G362</f>
        <v>WEAK</v>
      </c>
      <c r="L362" s="6" t="str">
        <f>OBV!H362</f>
        <v>CONFIRMED BEARISH</v>
      </c>
    </row>
    <row r="363" spans="1:12" ht="13.5" x14ac:dyDescent="0.25">
      <c r="A363" s="3">
        <f>RSI!A363</f>
        <v>42530</v>
      </c>
      <c r="B363" s="2">
        <f>RSI!B363</f>
        <v>8.3313000000000006</v>
      </c>
      <c r="C363" s="2">
        <f>RSI!I363</f>
        <v>44.957586022880065</v>
      </c>
      <c r="D363" s="2">
        <f>MACD!E363</f>
        <v>-8.7387876463306924E-2</v>
      </c>
      <c r="E363" s="2">
        <f>MACD!F363</f>
        <v>-0.11767338325541538</v>
      </c>
      <c r="F363" s="2">
        <f>'Moving Avg'!D363</f>
        <v>8.4584799999999998</v>
      </c>
      <c r="G363" s="2">
        <f>'Moving Avg'!F363</f>
        <v>8.4369650000000007</v>
      </c>
      <c r="H363" s="2">
        <f>'Moving Avg'!G363</f>
        <v>8.2965060000000008</v>
      </c>
      <c r="I363" s="2">
        <f>'Moving Avg'!H363</f>
        <v>8.9598149999999972</v>
      </c>
      <c r="J363" s="6" t="str">
        <f>OBV!F363</f>
        <v>BEARISH</v>
      </c>
      <c r="K363" s="6" t="str">
        <f>OBV!G363</f>
        <v>WEAK</v>
      </c>
      <c r="L363" s="6" t="str">
        <f>OBV!H363</f>
        <v>CONFIRMED BEARISH</v>
      </c>
    </row>
    <row r="364" spans="1:12" ht="13.5" x14ac:dyDescent="0.25">
      <c r="A364" s="3">
        <f>RSI!A364</f>
        <v>42531</v>
      </c>
      <c r="B364" s="2">
        <f>RSI!B364</f>
        <v>8.3352000000000004</v>
      </c>
      <c r="C364" s="2">
        <f>RSI!I364</f>
        <v>45.236769405624919</v>
      </c>
      <c r="D364" s="2">
        <f>MACD!E364</f>
        <v>-2.3414821364694305E-2</v>
      </c>
      <c r="E364" s="2">
        <f>MACD!F364</f>
        <v>-9.8821670877271173E-2</v>
      </c>
      <c r="F364" s="2">
        <f>'Moving Avg'!D364</f>
        <v>8.3987800000000004</v>
      </c>
      <c r="G364" s="2">
        <f>'Moving Avg'!F364</f>
        <v>8.4400650000000006</v>
      </c>
      <c r="H364" s="2">
        <f>'Moving Avg'!G364</f>
        <v>8.3003060000000009</v>
      </c>
      <c r="I364" s="2">
        <f>'Moving Avg'!H364</f>
        <v>8.9497354999999974</v>
      </c>
      <c r="J364" s="6" t="str">
        <f>OBV!F364</f>
        <v>BEARISH</v>
      </c>
      <c r="K364" s="6" t="str">
        <f>OBV!G364</f>
        <v>WEAK</v>
      </c>
      <c r="L364" s="6" t="str">
        <f>OBV!H364</f>
        <v>CONFIRMED BEARISH</v>
      </c>
    </row>
    <row r="365" spans="1:12" ht="13.5" x14ac:dyDescent="0.25">
      <c r="A365" s="3">
        <f>RSI!A365</f>
        <v>42534</v>
      </c>
      <c r="B365" s="2">
        <f>RSI!B365</f>
        <v>8.4514999999999993</v>
      </c>
      <c r="C365" s="2">
        <f>RSI!I365</f>
        <v>52.907604804727534</v>
      </c>
      <c r="D365" s="2">
        <f>MACD!E365</f>
        <v>1.3601843699627025E-2</v>
      </c>
      <c r="E365" s="2">
        <f>MACD!F365</f>
        <v>-7.6336967961891544E-2</v>
      </c>
      <c r="F365" s="2">
        <f>'Moving Avg'!D365</f>
        <v>8.3832799999999992</v>
      </c>
      <c r="G365" s="2">
        <f>'Moving Avg'!F365</f>
        <v>8.4458800000000025</v>
      </c>
      <c r="H365" s="2">
        <f>'Moving Avg'!G365</f>
        <v>8.3063540000000007</v>
      </c>
      <c r="I365" s="2">
        <f>'Moving Avg'!H365</f>
        <v>8.9400434999999998</v>
      </c>
      <c r="J365" s="6" t="str">
        <f>OBV!F365</f>
        <v>BULLISH</v>
      </c>
      <c r="K365" s="6" t="str">
        <f>OBV!G365</f>
        <v>STRONG</v>
      </c>
      <c r="L365" s="6" t="str">
        <f>OBV!H365</f>
        <v>BULLISH DIVERGENCE</v>
      </c>
    </row>
    <row r="366" spans="1:12" ht="13.5" x14ac:dyDescent="0.25">
      <c r="A366" s="3">
        <f>RSI!A366</f>
        <v>42535</v>
      </c>
      <c r="B366" s="2">
        <f>RSI!B366</f>
        <v>8.3701000000000008</v>
      </c>
      <c r="C366" s="2">
        <f>RSI!I366</f>
        <v>47.855052962222636</v>
      </c>
      <c r="D366" s="2">
        <f>MACD!E366</f>
        <v>5.0102058850312048E-2</v>
      </c>
      <c r="E366" s="2">
        <f>MACD!F366</f>
        <v>-5.1049162599450831E-2</v>
      </c>
      <c r="F366" s="2">
        <f>'Moving Avg'!D366</f>
        <v>8.3522599999999994</v>
      </c>
      <c r="G366" s="2">
        <f>'Moving Avg'!F366</f>
        <v>8.448595000000001</v>
      </c>
      <c r="H366" s="2">
        <f>'Moving Avg'!G366</f>
        <v>8.3109279999999988</v>
      </c>
      <c r="I366" s="2">
        <f>'Moving Avg'!H366</f>
        <v>8.9299444999999995</v>
      </c>
      <c r="J366" s="6" t="str">
        <f>OBV!F366</f>
        <v>BULLISH</v>
      </c>
      <c r="K366" s="6" t="str">
        <f>OBV!G366</f>
        <v>STRONG</v>
      </c>
      <c r="L366" s="6" t="str">
        <f>OBV!H366</f>
        <v>BULLISH DIVERGENCE</v>
      </c>
    </row>
    <row r="367" spans="1:12" ht="13.5" x14ac:dyDescent="0.25">
      <c r="A367" s="3">
        <f>RSI!A367</f>
        <v>42536</v>
      </c>
      <c r="B367" s="2">
        <f>RSI!B367</f>
        <v>8.3118999999999996</v>
      </c>
      <c r="C367" s="2">
        <f>RSI!I367</f>
        <v>44.577205213839321</v>
      </c>
      <c r="D367" s="2">
        <f>MACD!E367</f>
        <v>8.5532118482895214E-2</v>
      </c>
      <c r="E367" s="2">
        <f>MACD!F367</f>
        <v>-2.3732906382981627E-2</v>
      </c>
      <c r="F367" s="2">
        <f>'Moving Avg'!D367</f>
        <v>8.3600000000000012</v>
      </c>
      <c r="G367" s="2">
        <f>'Moving Avg'!F367</f>
        <v>8.4484000000000012</v>
      </c>
      <c r="H367" s="2">
        <f>'Moving Avg'!G367</f>
        <v>8.3142619999999994</v>
      </c>
      <c r="I367" s="2">
        <f>'Moving Avg'!H367</f>
        <v>8.9197674999999972</v>
      </c>
      <c r="J367" s="6" t="str">
        <f>OBV!F367</f>
        <v>BULLISH</v>
      </c>
      <c r="K367" s="6" t="str">
        <f>OBV!G367</f>
        <v>STRONG</v>
      </c>
      <c r="L367" s="6" t="str">
        <f>OBV!H367</f>
        <v>CONFIRMED BULLISH</v>
      </c>
    </row>
    <row r="368" spans="1:12" ht="13.5" x14ac:dyDescent="0.25">
      <c r="A368" s="3">
        <f>RSI!A368</f>
        <v>42537</v>
      </c>
      <c r="B368" s="2">
        <f>RSI!B368</f>
        <v>8.2731999999999992</v>
      </c>
      <c r="C368" s="2">
        <f>RSI!I368</f>
        <v>42.492951713025725</v>
      </c>
      <c r="D368" s="2">
        <f>MACD!E368</f>
        <v>0.115954163853349</v>
      </c>
      <c r="E368" s="2">
        <f>MACD!F368</f>
        <v>4.2045076642844986E-3</v>
      </c>
      <c r="F368" s="2">
        <f>'Moving Avg'!D368</f>
        <v>8.3483800000000006</v>
      </c>
      <c r="G368" s="2">
        <f>'Moving Avg'!F368</f>
        <v>8.4472400000000007</v>
      </c>
      <c r="H368" s="2">
        <f>'Moving Avg'!G368</f>
        <v>8.3153479999999984</v>
      </c>
      <c r="I368" s="2">
        <f>'Moving Avg'!H368</f>
        <v>8.9093779999999985</v>
      </c>
      <c r="J368" s="6" t="str">
        <f>OBV!F368</f>
        <v>BULLISH</v>
      </c>
      <c r="K368" s="6" t="str">
        <f>OBV!G368</f>
        <v>STRONG</v>
      </c>
      <c r="L368" s="6" t="str">
        <f>OBV!H368</f>
        <v>BULLISH DIVERGENCE</v>
      </c>
    </row>
    <row r="369" spans="1:12" ht="13.5" x14ac:dyDescent="0.25">
      <c r="A369" s="3">
        <f>RSI!A369</f>
        <v>42538</v>
      </c>
      <c r="B369" s="2">
        <f>RSI!B369</f>
        <v>8.2731999999999992</v>
      </c>
      <c r="C369" s="2">
        <f>RSI!I369</f>
        <v>42.492951713025725</v>
      </c>
      <c r="D369" s="2">
        <f>MACD!E369</f>
        <v>0.14422836847289489</v>
      </c>
      <c r="E369" s="2">
        <f>MACD!F369</f>
        <v>3.2209279826006576E-2</v>
      </c>
      <c r="F369" s="2">
        <f>'Moving Avg'!D369</f>
        <v>8.3359800000000011</v>
      </c>
      <c r="G369" s="2">
        <f>'Moving Avg'!F369</f>
        <v>8.4460800000000003</v>
      </c>
      <c r="H369" s="2">
        <f>'Moving Avg'!G369</f>
        <v>8.3164339999999974</v>
      </c>
      <c r="I369" s="2">
        <f>'Moving Avg'!H369</f>
        <v>8.8993759999999984</v>
      </c>
      <c r="J369" s="6" t="str">
        <f>OBV!F369</f>
        <v>BULLISH</v>
      </c>
      <c r="K369" s="6" t="str">
        <f>OBV!G369</f>
        <v>STRONG</v>
      </c>
      <c r="L369" s="6" t="str">
        <f>OBV!H369</f>
        <v>BULLISH DIVERGENCE</v>
      </c>
    </row>
    <row r="370" spans="1:12" ht="13.5" x14ac:dyDescent="0.25">
      <c r="A370" s="3">
        <f>RSI!A370</f>
        <v>42541</v>
      </c>
      <c r="B370" s="2">
        <f>RSI!B370</f>
        <v>8.3352000000000004</v>
      </c>
      <c r="C370" s="2">
        <f>RSI!I370</f>
        <v>47.089478897520117</v>
      </c>
      <c r="D370" s="2">
        <f>MACD!E370</f>
        <v>0.14814487216658101</v>
      </c>
      <c r="E370" s="2">
        <f>MACD!F370</f>
        <v>5.5396398294121463E-2</v>
      </c>
      <c r="F370" s="2">
        <f>'Moving Avg'!D370</f>
        <v>8.3127200000000006</v>
      </c>
      <c r="G370" s="2">
        <f>'Moving Avg'!F370</f>
        <v>8.4518950000000022</v>
      </c>
      <c r="H370" s="2">
        <f>'Moving Avg'!G370</f>
        <v>8.3172099999999975</v>
      </c>
      <c r="I370" s="2">
        <f>'Moving Avg'!H370</f>
        <v>8.889683999999999</v>
      </c>
      <c r="J370" s="6" t="str">
        <f>OBV!F370</f>
        <v>BEARISH</v>
      </c>
      <c r="K370" s="6" t="str">
        <f>OBV!G370</f>
        <v>WEAK</v>
      </c>
      <c r="L370" s="6" t="str">
        <f>OBV!H370</f>
        <v>CONFIRMED BEARISH</v>
      </c>
    </row>
    <row r="371" spans="1:12" ht="13.5" x14ac:dyDescent="0.25">
      <c r="A371" s="3">
        <f>RSI!A371</f>
        <v>42542</v>
      </c>
      <c r="B371" s="2">
        <f>RSI!B371</f>
        <v>8.3352000000000004</v>
      </c>
      <c r="C371" s="2">
        <f>RSI!I371</f>
        <v>47.089478897520117</v>
      </c>
      <c r="D371" s="2">
        <f>MACD!E371</f>
        <v>0.15114902893893856</v>
      </c>
      <c r="E371" s="2">
        <f>MACD!F371</f>
        <v>7.4546924423084887E-2</v>
      </c>
      <c r="F371" s="2">
        <f>'Moving Avg'!D371</f>
        <v>8.3057400000000001</v>
      </c>
      <c r="G371" s="2">
        <f>'Moving Avg'!F371</f>
        <v>8.4577100000000005</v>
      </c>
      <c r="H371" s="2">
        <f>'Moving Avg'!G371</f>
        <v>8.3181399999999961</v>
      </c>
      <c r="I371" s="2">
        <f>'Moving Avg'!H371</f>
        <v>8.8803794999999983</v>
      </c>
      <c r="J371" s="6" t="str">
        <f>OBV!F371</f>
        <v>BEARISH</v>
      </c>
      <c r="K371" s="6" t="str">
        <f>OBV!G371</f>
        <v>WEAK</v>
      </c>
      <c r="L371" s="6" t="str">
        <f>OBV!H371</f>
        <v>CONFIRMED BEARISH</v>
      </c>
    </row>
    <row r="372" spans="1:12" ht="13.5" x14ac:dyDescent="0.25">
      <c r="A372" s="3">
        <f>RSI!A372</f>
        <v>42543</v>
      </c>
      <c r="B372" s="2">
        <f>RSI!B372</f>
        <v>8.3313000000000006</v>
      </c>
      <c r="C372" s="2">
        <f>RSI!I372</f>
        <v>46.81648693417214</v>
      </c>
      <c r="D372" s="2">
        <f>MACD!E372</f>
        <v>0.1154651172484602</v>
      </c>
      <c r="E372" s="2">
        <f>MACD!F372</f>
        <v>8.273056298815995E-2</v>
      </c>
      <c r="F372" s="2">
        <f>'Moving Avg'!D372</f>
        <v>8.3096199999999989</v>
      </c>
      <c r="G372" s="2">
        <f>'Moving Avg'!F372</f>
        <v>8.4633299999999991</v>
      </c>
      <c r="H372" s="2">
        <f>'Moving Avg'!G372</f>
        <v>8.3196119999999958</v>
      </c>
      <c r="I372" s="2">
        <f>'Moving Avg'!H372</f>
        <v>8.8708619999999989</v>
      </c>
      <c r="J372" s="6" t="str">
        <f>OBV!F372</f>
        <v>BEARISH</v>
      </c>
      <c r="K372" s="6" t="str">
        <f>OBV!G372</f>
        <v>WEAK</v>
      </c>
      <c r="L372" s="6" t="str">
        <f>OBV!H372</f>
        <v>BEARISH DIVERGENCE</v>
      </c>
    </row>
    <row r="373" spans="1:12" ht="13.5" x14ac:dyDescent="0.25">
      <c r="A373" s="3">
        <f>RSI!A373</f>
        <v>42544</v>
      </c>
      <c r="B373" s="2">
        <f>RSI!B373</f>
        <v>8.3313000000000006</v>
      </c>
      <c r="C373" s="2">
        <f>RSI!I373</f>
        <v>46.81648693417214</v>
      </c>
      <c r="D373" s="2">
        <f>MACD!E373</f>
        <v>9.4468148063629798E-2</v>
      </c>
      <c r="E373" s="2">
        <f>MACD!F373</f>
        <v>8.5078080003253925E-2</v>
      </c>
      <c r="F373" s="2">
        <f>'Moving Avg'!D373</f>
        <v>8.3212399999999995</v>
      </c>
      <c r="G373" s="2">
        <f>'Moving Avg'!F373</f>
        <v>8.4447199999999984</v>
      </c>
      <c r="H373" s="2">
        <f>'Moving Avg'!G373</f>
        <v>8.3214719999999947</v>
      </c>
      <c r="I373" s="2">
        <f>'Moving Avg'!H373</f>
        <v>8.8613444999999995</v>
      </c>
      <c r="J373" s="6" t="str">
        <f>OBV!F373</f>
        <v>BULLISH</v>
      </c>
      <c r="K373" s="6" t="str">
        <f>OBV!G373</f>
        <v>STRONG</v>
      </c>
      <c r="L373" s="6" t="str">
        <f>OBV!H373</f>
        <v>CONFIRMED BULLISH</v>
      </c>
    </row>
    <row r="374" spans="1:12" ht="13.5" x14ac:dyDescent="0.25">
      <c r="A374" s="3">
        <f>RSI!A374</f>
        <v>42545</v>
      </c>
      <c r="B374" s="2">
        <f>RSI!B374</f>
        <v>8.2576999999999998</v>
      </c>
      <c r="C374" s="2">
        <f>RSI!I374</f>
        <v>41.545062684047316</v>
      </c>
      <c r="D374" s="2">
        <f>MACD!E374</f>
        <v>8.2992822940887834E-2</v>
      </c>
      <c r="E374" s="2">
        <f>MACD!F374</f>
        <v>8.4661028590780715E-2</v>
      </c>
      <c r="F374" s="2">
        <f>'Moving Avg'!D374</f>
        <v>8.3181399999999996</v>
      </c>
      <c r="G374" s="2">
        <f>'Moving Avg'!F374</f>
        <v>8.4224300000000003</v>
      </c>
      <c r="H374" s="2">
        <f>'Moving Avg'!G374</f>
        <v>8.3222479999999948</v>
      </c>
      <c r="I374" s="2">
        <f>'Moving Avg'!H374</f>
        <v>8.8516524999999984</v>
      </c>
      <c r="J374" s="6" t="str">
        <f>OBV!F374</f>
        <v>BEARISH</v>
      </c>
      <c r="K374" s="6" t="str">
        <f>OBV!G374</f>
        <v>WEAK</v>
      </c>
      <c r="L374" s="6" t="str">
        <f>OBV!H374</f>
        <v>CONFIRMED BEARISH</v>
      </c>
    </row>
    <row r="375" spans="1:12" ht="13.5" x14ac:dyDescent="0.25">
      <c r="A375" s="3">
        <f>RSI!A375</f>
        <v>42548</v>
      </c>
      <c r="B375" s="2">
        <f>RSI!B375</f>
        <v>8.2576999999999998</v>
      </c>
      <c r="C375" s="2">
        <f>RSI!I375</f>
        <v>41.545062684047316</v>
      </c>
      <c r="D375" s="2">
        <f>MACD!E375</f>
        <v>9.1831895019184984E-2</v>
      </c>
      <c r="E375" s="2">
        <f>MACD!F375</f>
        <v>8.609520187646158E-2</v>
      </c>
      <c r="F375" s="2">
        <f>'Moving Avg'!D375</f>
        <v>8.3026400000000002</v>
      </c>
      <c r="G375" s="2">
        <f>'Moving Avg'!F375</f>
        <v>8.4030499999999986</v>
      </c>
      <c r="H375" s="2">
        <f>'Moving Avg'!G375</f>
        <v>8.3231019999999951</v>
      </c>
      <c r="I375" s="2">
        <f>'Moving Avg'!H375</f>
        <v>8.841883000000001</v>
      </c>
      <c r="J375" s="6" t="str">
        <f>OBV!F375</f>
        <v>BEARISH</v>
      </c>
      <c r="K375" s="6" t="str">
        <f>OBV!G375</f>
        <v>WEAK</v>
      </c>
      <c r="L375" s="6" t="str">
        <f>OBV!H375</f>
        <v>CONFIRMED BEARISH</v>
      </c>
    </row>
    <row r="376" spans="1:12" ht="13.5" x14ac:dyDescent="0.25">
      <c r="A376" s="3">
        <f>RSI!A376</f>
        <v>42549</v>
      </c>
      <c r="B376" s="2">
        <f>RSI!B376</f>
        <v>8.3352000000000004</v>
      </c>
      <c r="C376" s="2">
        <f>RSI!I376</f>
        <v>48.611325974502243</v>
      </c>
      <c r="D376" s="2">
        <f>MACD!E376</f>
        <v>8.1655305963501235E-2</v>
      </c>
      <c r="E376" s="2">
        <f>MACD!F376</f>
        <v>8.5207222693869517E-2</v>
      </c>
      <c r="F376" s="2">
        <f>'Moving Avg'!D376</f>
        <v>8.3026400000000002</v>
      </c>
      <c r="G376" s="2">
        <f>'Moving Avg'!F376</f>
        <v>8.3877350000000011</v>
      </c>
      <c r="H376" s="2">
        <f>'Moving Avg'!G376</f>
        <v>8.3256599999999938</v>
      </c>
      <c r="I376" s="2">
        <f>'Moving Avg'!H376</f>
        <v>8.8331599999999995</v>
      </c>
      <c r="J376" s="6" t="str">
        <f>OBV!F376</f>
        <v>BEARISH</v>
      </c>
      <c r="K376" s="6" t="str">
        <f>OBV!G376</f>
        <v>WEAK</v>
      </c>
      <c r="L376" s="6" t="str">
        <f>OBV!H376</f>
        <v>NEUTRAL</v>
      </c>
    </row>
    <row r="377" spans="1:12" ht="13.5" x14ac:dyDescent="0.25">
      <c r="A377" s="3">
        <f>RSI!A377</f>
        <v>42550</v>
      </c>
      <c r="B377" s="2">
        <f>RSI!B377</f>
        <v>8.4830000000000005</v>
      </c>
      <c r="C377" s="2">
        <f>RSI!I377</f>
        <v>58.832118072829239</v>
      </c>
      <c r="D377" s="2">
        <f>MACD!E377</f>
        <v>5.3247376578410055E-2</v>
      </c>
      <c r="E377" s="2">
        <f>MACD!F377</f>
        <v>7.8815253470777627E-2</v>
      </c>
      <c r="F377" s="2">
        <f>'Moving Avg'!D377</f>
        <v>8.3329800000000009</v>
      </c>
      <c r="G377" s="2">
        <f>'Moving Avg'!F377</f>
        <v>8.3798100000000009</v>
      </c>
      <c r="H377" s="2">
        <f>'Moving Avg'!G377</f>
        <v>8.3317179999999951</v>
      </c>
      <c r="I377" s="2">
        <f>'Moving Avg'!H377</f>
        <v>8.8251759999999972</v>
      </c>
      <c r="J377" s="6" t="str">
        <f>OBV!F377</f>
        <v>BEARISH</v>
      </c>
      <c r="K377" s="6" t="str">
        <f>OBV!G377</f>
        <v>WEAK</v>
      </c>
      <c r="L377" s="6" t="str">
        <f>OBV!H377</f>
        <v>CONFIRMED BEARISH</v>
      </c>
    </row>
    <row r="378" spans="1:12" ht="13.5" x14ac:dyDescent="0.25">
      <c r="A378" s="3">
        <f>RSI!A378</f>
        <v>42551</v>
      </c>
      <c r="B378" s="2">
        <f>RSI!B378</f>
        <v>8.5852000000000004</v>
      </c>
      <c r="C378" s="2">
        <f>RSI!I378</f>
        <v>64.142846547244261</v>
      </c>
      <c r="D378" s="2">
        <f>MACD!E378</f>
        <v>1.4909570062130229E-2</v>
      </c>
      <c r="E378" s="2">
        <f>MACD!F378</f>
        <v>6.603411678904815E-2</v>
      </c>
      <c r="F378" s="2">
        <f>'Moving Avg'!D378</f>
        <v>8.3837600000000005</v>
      </c>
      <c r="G378" s="2">
        <f>'Moving Avg'!F378</f>
        <v>8.3779649999999979</v>
      </c>
      <c r="H378" s="2">
        <f>'Moving Avg'!G378</f>
        <v>8.3405939999999958</v>
      </c>
      <c r="I378" s="2">
        <f>'Moving Avg'!H378</f>
        <v>8.8177224999999986</v>
      </c>
      <c r="J378" s="6" t="str">
        <f>OBV!F378</f>
        <v>BEARISH</v>
      </c>
      <c r="K378" s="6" t="str">
        <f>OBV!G378</f>
        <v>WEAK</v>
      </c>
      <c r="L378" s="6" t="str">
        <f>OBV!H378</f>
        <v>CONFIRMED BEARISH</v>
      </c>
    </row>
    <row r="379" spans="1:12" ht="13.5" x14ac:dyDescent="0.25">
      <c r="A379" s="3">
        <f>RSI!A379</f>
        <v>42552</v>
      </c>
      <c r="B379" s="2">
        <f>RSI!B379</f>
        <v>8.5852000000000004</v>
      </c>
      <c r="C379" s="2">
        <f>RSI!I379</f>
        <v>64.142846547244261</v>
      </c>
      <c r="D379" s="2">
        <f>MACD!E379</f>
        <v>-1.8852638120847587E-2</v>
      </c>
      <c r="E379" s="2">
        <f>MACD!F379</f>
        <v>4.9056765807069004E-2</v>
      </c>
      <c r="F379" s="2">
        <f>'Moving Avg'!D379</f>
        <v>8.4492600000000007</v>
      </c>
      <c r="G379" s="2">
        <f>'Moving Avg'!F379</f>
        <v>8.3755399999999973</v>
      </c>
      <c r="H379" s="2">
        <f>'Moving Avg'!G379</f>
        <v>8.3494699999999948</v>
      </c>
      <c r="I379" s="2">
        <f>'Moving Avg'!H379</f>
        <v>8.8102689999999999</v>
      </c>
      <c r="J379" s="6" t="str">
        <f>OBV!F379</f>
        <v>BULLISH</v>
      </c>
      <c r="K379" s="6" t="str">
        <f>OBV!G379</f>
        <v>STRONG</v>
      </c>
      <c r="L379" s="6" t="str">
        <f>OBV!H379</f>
        <v>BULLISH DIVERGENCE</v>
      </c>
    </row>
    <row r="380" spans="1:12" ht="13.5" x14ac:dyDescent="0.25">
      <c r="A380" s="3">
        <f>RSI!A380</f>
        <v>42555</v>
      </c>
      <c r="B380" s="2">
        <f>RSI!B380</f>
        <v>8.7896000000000001</v>
      </c>
      <c r="C380" s="2">
        <f>RSI!I380</f>
        <v>72.401078073871687</v>
      </c>
      <c r="D380" s="2">
        <f>MACD!E380</f>
        <v>-5.4247500507843327E-2</v>
      </c>
      <c r="E380" s="2">
        <f>MACD!F380</f>
        <v>2.8395912544086535E-2</v>
      </c>
      <c r="F380" s="2">
        <f>'Moving Avg'!D380</f>
        <v>8.5556400000000004</v>
      </c>
      <c r="G380" s="2">
        <f>'Moving Avg'!F380</f>
        <v>8.3885699999999979</v>
      </c>
      <c r="H380" s="2">
        <f>'Moving Avg'!G380</f>
        <v>8.3624339999999968</v>
      </c>
      <c r="I380" s="2">
        <f>'Moving Avg'!H380</f>
        <v>8.8030619999999988</v>
      </c>
      <c r="J380" s="6" t="str">
        <f>OBV!F380</f>
        <v>BULLISH</v>
      </c>
      <c r="K380" s="6" t="str">
        <f>OBV!G380</f>
        <v>STRONG</v>
      </c>
      <c r="L380" s="6" t="str">
        <f>OBV!H380</f>
        <v>CONFIRMED BULLISH</v>
      </c>
    </row>
    <row r="381" spans="1:12" ht="13.5" x14ac:dyDescent="0.25">
      <c r="A381" s="3">
        <f>RSI!A381</f>
        <v>42559</v>
      </c>
      <c r="B381" s="2">
        <f>RSI!B381</f>
        <v>8.9939999999999998</v>
      </c>
      <c r="C381" s="2">
        <f>RSI!I381</f>
        <v>77.885926970277367</v>
      </c>
      <c r="D381" s="2">
        <f>MACD!E381</f>
        <v>-0.10167940123260699</v>
      </c>
      <c r="E381" s="2">
        <f>MACD!F381</f>
        <v>2.3808497887478283E-3</v>
      </c>
      <c r="F381" s="2">
        <f>'Moving Avg'!D381</f>
        <v>8.6874000000000002</v>
      </c>
      <c r="G381" s="2">
        <f>'Moving Avg'!F381</f>
        <v>8.4120099999999987</v>
      </c>
      <c r="H381" s="2">
        <f>'Moving Avg'!G381</f>
        <v>8.3772379999999984</v>
      </c>
      <c r="I381" s="2">
        <f>'Moving Avg'!H381</f>
        <v>8.7968770000000003</v>
      </c>
      <c r="J381" s="6" t="str">
        <f>OBV!F381</f>
        <v>BULLISH</v>
      </c>
      <c r="K381" s="6" t="str">
        <f>OBV!G381</f>
        <v>NEUTRAL</v>
      </c>
      <c r="L381" s="6" t="str">
        <f>OBV!H381</f>
        <v>CONFIRMED BULLISH</v>
      </c>
    </row>
    <row r="382" spans="1:12" ht="13.5" x14ac:dyDescent="0.25">
      <c r="A382" s="3">
        <f>RSI!A382</f>
        <v>42562</v>
      </c>
      <c r="B382" s="2">
        <f>RSI!B382</f>
        <v>8.9859000000000009</v>
      </c>
      <c r="C382" s="2">
        <f>RSI!I382</f>
        <v>77.230910058855756</v>
      </c>
      <c r="D382" s="2">
        <f>MACD!E382</f>
        <v>-0.14519009950719308</v>
      </c>
      <c r="E382" s="2">
        <f>MACD!F382</f>
        <v>-2.7133340070440354E-2</v>
      </c>
      <c r="F382" s="2">
        <f>'Moving Avg'!D382</f>
        <v>8.787980000000001</v>
      </c>
      <c r="G382" s="2">
        <f>'Moving Avg'!F382</f>
        <v>8.4476449999999996</v>
      </c>
      <c r="H382" s="2">
        <f>'Moving Avg'!G382</f>
        <v>8.3941279999999967</v>
      </c>
      <c r="I382" s="2">
        <f>'Moving Avg'!H382</f>
        <v>8.7908259999999991</v>
      </c>
      <c r="J382" s="6" t="str">
        <f>OBV!F382</f>
        <v>BULLISH</v>
      </c>
      <c r="K382" s="6" t="str">
        <f>OBV!G382</f>
        <v>STRONG</v>
      </c>
      <c r="L382" s="6" t="str">
        <f>OBV!H382</f>
        <v>CONFIRMED BULLISH</v>
      </c>
    </row>
    <row r="383" spans="1:12" ht="13.5" x14ac:dyDescent="0.25">
      <c r="A383" s="3">
        <f>RSI!A383</f>
        <v>42563</v>
      </c>
      <c r="B383" s="2">
        <f>RSI!B383</f>
        <v>8.9777000000000005</v>
      </c>
      <c r="C383" s="2">
        <f>RSI!I383</f>
        <v>76.529237611213347</v>
      </c>
      <c r="D383" s="2">
        <f>MACD!E383</f>
        <v>-0.18447751155130199</v>
      </c>
      <c r="E383" s="2">
        <f>MACD!F383</f>
        <v>-5.8602174366612678E-2</v>
      </c>
      <c r="F383" s="2">
        <f>'Moving Avg'!D383</f>
        <v>8.8664799999999993</v>
      </c>
      <c r="G383" s="2">
        <f>'Moving Avg'!F383</f>
        <v>8.479965</v>
      </c>
      <c r="H383" s="2">
        <f>'Moving Avg'!G383</f>
        <v>8.4108539999999969</v>
      </c>
      <c r="I383" s="2">
        <f>'Moving Avg'!H383</f>
        <v>8.7847340000000003</v>
      </c>
      <c r="J383" s="6" t="str">
        <f>OBV!F383</f>
        <v>BULLISH</v>
      </c>
      <c r="K383" s="6" t="str">
        <f>OBV!G383</f>
        <v>NEUTRAL</v>
      </c>
      <c r="L383" s="6" t="str">
        <f>OBV!H383</f>
        <v>CONFIRMED BULLISH</v>
      </c>
    </row>
    <row r="384" spans="1:12" ht="13.5" x14ac:dyDescent="0.25">
      <c r="A384" s="3">
        <f>RSI!A384</f>
        <v>42564</v>
      </c>
      <c r="B384" s="2">
        <f>RSI!B384</f>
        <v>8.9777000000000005</v>
      </c>
      <c r="C384" s="2">
        <f>RSI!I384</f>
        <v>76.529237611213347</v>
      </c>
      <c r="D384" s="2">
        <f>MACD!E384</f>
        <v>-0.23184539834880979</v>
      </c>
      <c r="E384" s="2">
        <f>MACD!F384</f>
        <v>-9.3250819163052112E-2</v>
      </c>
      <c r="F384" s="2">
        <f>'Moving Avg'!D384</f>
        <v>8.9449799999999993</v>
      </c>
      <c r="G384" s="2">
        <f>'Moving Avg'!F384</f>
        <v>8.5120900000000006</v>
      </c>
      <c r="H384" s="2">
        <f>'Moving Avg'!G384</f>
        <v>8.427503999999999</v>
      </c>
      <c r="I384" s="2">
        <f>'Moving Avg'!H384</f>
        <v>8.7784674999999979</v>
      </c>
      <c r="J384" s="6" t="str">
        <f>OBV!F384</f>
        <v>BULLISH</v>
      </c>
      <c r="K384" s="6" t="str">
        <f>OBV!G384</f>
        <v>NEUTRAL</v>
      </c>
      <c r="L384" s="6" t="str">
        <f>OBV!H384</f>
        <v>CONFIRMED BULLISH</v>
      </c>
    </row>
    <row r="385" spans="1:12" ht="13.5" x14ac:dyDescent="0.25">
      <c r="A385" s="3">
        <f>RSI!A385</f>
        <v>42565</v>
      </c>
      <c r="B385" s="2">
        <f>RSI!B385</f>
        <v>8.9777000000000005</v>
      </c>
      <c r="C385" s="2">
        <f>RSI!I385</f>
        <v>76.529237611213333</v>
      </c>
      <c r="D385" s="2">
        <f>MACD!E385</f>
        <v>-0.27452000597251036</v>
      </c>
      <c r="E385" s="2">
        <f>MACD!F385</f>
        <v>-0.12950465652494375</v>
      </c>
      <c r="F385" s="2">
        <f>'Moving Avg'!D385</f>
        <v>8.9825999999999997</v>
      </c>
      <c r="G385" s="2">
        <f>'Moving Avg'!F385</f>
        <v>8.5383999999999993</v>
      </c>
      <c r="H385" s="2">
        <f>'Moving Avg'!G385</f>
        <v>8.4441539999999993</v>
      </c>
      <c r="I385" s="2">
        <f>'Moving Avg'!H385</f>
        <v>8.772200999999999</v>
      </c>
      <c r="J385" s="6" t="str">
        <f>OBV!F385</f>
        <v>BEARISH</v>
      </c>
      <c r="K385" s="6" t="str">
        <f>OBV!G385</f>
        <v>NEUTRAL</v>
      </c>
      <c r="L385" s="6" t="str">
        <f>OBV!H385</f>
        <v>BEARISH DIVERGENCE</v>
      </c>
    </row>
    <row r="386" spans="1:12" ht="13.5" x14ac:dyDescent="0.25">
      <c r="A386" s="3">
        <f>RSI!A386</f>
        <v>42566</v>
      </c>
      <c r="B386" s="2">
        <f>RSI!B386</f>
        <v>8.9777000000000005</v>
      </c>
      <c r="C386" s="2">
        <f>RSI!I386</f>
        <v>76.529237611213333</v>
      </c>
      <c r="D386" s="2">
        <f>MACD!E386</f>
        <v>-0.30110814578056733</v>
      </c>
      <c r="E386" s="2">
        <f>MACD!F386</f>
        <v>-0.16382535437606849</v>
      </c>
      <c r="F386" s="2">
        <f>'Moving Avg'!D386</f>
        <v>8.9793399999999988</v>
      </c>
      <c r="G386" s="2">
        <f>'Moving Avg'!F386</f>
        <v>8.5687800000000003</v>
      </c>
      <c r="H386" s="2">
        <f>'Moving Avg'!G386</f>
        <v>8.4608040000000013</v>
      </c>
      <c r="I386" s="2">
        <f>'Moving Avg'!H386</f>
        <v>8.7659154999999984</v>
      </c>
      <c r="J386" s="6" t="str">
        <f>OBV!F386</f>
        <v>BEARISH</v>
      </c>
      <c r="K386" s="6" t="str">
        <f>OBV!G386</f>
        <v>NEUTRAL</v>
      </c>
      <c r="L386" s="6" t="str">
        <f>OBV!H386</f>
        <v>CONFIRMED BEARISH</v>
      </c>
    </row>
    <row r="387" spans="1:12" ht="13.5" x14ac:dyDescent="0.25">
      <c r="A387" s="3">
        <f>RSI!A387</f>
        <v>42569</v>
      </c>
      <c r="B387" s="2">
        <f>RSI!B387</f>
        <v>8.9695</v>
      </c>
      <c r="C387" s="2">
        <f>RSI!I387</f>
        <v>75.605317656516107</v>
      </c>
      <c r="D387" s="2">
        <f>MACD!E387</f>
        <v>-0.30248394596316963</v>
      </c>
      <c r="E387" s="2">
        <f>MACD!F387</f>
        <v>-0.19155707269348873</v>
      </c>
      <c r="F387" s="2">
        <f>'Moving Avg'!D387</f>
        <v>8.9760600000000004</v>
      </c>
      <c r="G387" s="2">
        <f>'Moving Avg'!F387</f>
        <v>8.6016600000000007</v>
      </c>
      <c r="H387" s="2">
        <f>'Moving Avg'!G387</f>
        <v>8.4772900000000018</v>
      </c>
      <c r="I387" s="2">
        <f>'Moving Avg'!H387</f>
        <v>8.7599764999999987</v>
      </c>
      <c r="J387" s="6" t="str">
        <f>OBV!F387</f>
        <v>BEARISH</v>
      </c>
      <c r="K387" s="6" t="str">
        <f>OBV!G387</f>
        <v>WEAK</v>
      </c>
      <c r="L387" s="6" t="str">
        <f>OBV!H387</f>
        <v>CONFIRMED BEARISH</v>
      </c>
    </row>
    <row r="388" spans="1:12" ht="13.5" x14ac:dyDescent="0.25">
      <c r="A388" s="3">
        <f>RSI!A388</f>
        <v>42570</v>
      </c>
      <c r="B388" s="2">
        <f>RSI!B388</f>
        <v>8.9530999999999992</v>
      </c>
      <c r="C388" s="2">
        <f>RSI!I388</f>
        <v>73.689185774601256</v>
      </c>
      <c r="D388" s="2">
        <f>MACD!E388</f>
        <v>-0.28872100940010093</v>
      </c>
      <c r="E388" s="2">
        <f>MACD!F388</f>
        <v>-0.21098986003481118</v>
      </c>
      <c r="F388" s="2">
        <f>'Moving Avg'!D388</f>
        <v>8.9711400000000019</v>
      </c>
      <c r="G388" s="2">
        <f>'Moving Avg'!F388</f>
        <v>8.6356550000000016</v>
      </c>
      <c r="H388" s="2">
        <f>'Moving Avg'!G388</f>
        <v>8.4934480000000026</v>
      </c>
      <c r="I388" s="2">
        <f>'Moving Avg'!H388</f>
        <v>8.7540524999999967</v>
      </c>
      <c r="J388" s="6" t="str">
        <f>OBV!F388</f>
        <v>BEARISH</v>
      </c>
      <c r="K388" s="6" t="str">
        <f>OBV!G388</f>
        <v>WEAK</v>
      </c>
      <c r="L388" s="6" t="str">
        <f>OBV!H388</f>
        <v>CONFIRMED BEARISH</v>
      </c>
    </row>
    <row r="389" spans="1:12" ht="13.5" x14ac:dyDescent="0.25">
      <c r="A389" s="3">
        <f>RSI!A389</f>
        <v>42571</v>
      </c>
      <c r="B389" s="2">
        <f>RSI!B389</f>
        <v>8.9123000000000001</v>
      </c>
      <c r="C389" s="2">
        <f>RSI!I389</f>
        <v>69.003782763893426</v>
      </c>
      <c r="D389" s="2">
        <f>MACD!E389</f>
        <v>-0.27581818435040084</v>
      </c>
      <c r="E389" s="2">
        <f>MACD!F389</f>
        <v>-0.22395552489792911</v>
      </c>
      <c r="F389" s="2">
        <f>'Moving Avg'!D389</f>
        <v>8.9580599999999997</v>
      </c>
      <c r="G389" s="2">
        <f>'Moving Avg'!F389</f>
        <v>8.6676099999999998</v>
      </c>
      <c r="H389" s="2">
        <f>'Moving Avg'!G389</f>
        <v>8.5057660000000013</v>
      </c>
      <c r="I389" s="2">
        <f>'Moving Avg'!H389</f>
        <v>8.7482149999999965</v>
      </c>
      <c r="J389" s="6" t="str">
        <f>OBV!F389</f>
        <v>BEARISH</v>
      </c>
      <c r="K389" s="6" t="str">
        <f>OBV!G389</f>
        <v>WEAK</v>
      </c>
      <c r="L389" s="6" t="str">
        <f>OBV!H389</f>
        <v>CONFIRMED BEARISH</v>
      </c>
    </row>
    <row r="390" spans="1:12" ht="13.5" x14ac:dyDescent="0.25">
      <c r="A390" s="3">
        <f>RSI!A390</f>
        <v>42572</v>
      </c>
      <c r="B390" s="2">
        <f>RSI!B390</f>
        <v>8.9123000000000001</v>
      </c>
      <c r="C390" s="2">
        <f>RSI!I390</f>
        <v>69.003782763893426</v>
      </c>
      <c r="D390" s="2">
        <f>MACD!E390</f>
        <v>-0.23484738769493241</v>
      </c>
      <c r="E390" s="2">
        <f>MACD!F390</f>
        <v>-0.22613389745732979</v>
      </c>
      <c r="F390" s="2">
        <f>'Moving Avg'!D390</f>
        <v>8.944980000000001</v>
      </c>
      <c r="G390" s="2">
        <f>'Moving Avg'!F390</f>
        <v>8.6964649999999999</v>
      </c>
      <c r="H390" s="2">
        <f>'Moving Avg'!G390</f>
        <v>8.5180840000000035</v>
      </c>
      <c r="I390" s="2">
        <f>'Moving Avg'!H390</f>
        <v>8.7423774999999964</v>
      </c>
      <c r="J390" s="6" t="str">
        <f>OBV!F390</f>
        <v>BEARISH</v>
      </c>
      <c r="K390" s="6" t="str">
        <f>OBV!G390</f>
        <v>WEAK</v>
      </c>
      <c r="L390" s="6" t="str">
        <f>OBV!H390</f>
        <v>CONFIRMED BEARISH</v>
      </c>
    </row>
    <row r="391" spans="1:12" ht="13.5" x14ac:dyDescent="0.25">
      <c r="A391" s="3">
        <f>RSI!A391</f>
        <v>42573</v>
      </c>
      <c r="B391" s="2">
        <f>RSI!B391</f>
        <v>8.7896000000000001</v>
      </c>
      <c r="C391" s="2">
        <f>RSI!I391</f>
        <v>56.478675254680532</v>
      </c>
      <c r="D391" s="2">
        <f>MACD!E391</f>
        <v>-0.1609346850424167</v>
      </c>
      <c r="E391" s="2">
        <f>MACD!F391</f>
        <v>-0.21309405497434719</v>
      </c>
      <c r="F391" s="2">
        <f>'Moving Avg'!D391</f>
        <v>8.9073600000000006</v>
      </c>
      <c r="G391" s="2">
        <f>'Moving Avg'!F391</f>
        <v>8.7191849999999995</v>
      </c>
      <c r="H391" s="2">
        <f>'Moving Avg'!G391</f>
        <v>8.5275600000000011</v>
      </c>
      <c r="I391" s="2">
        <f>'Moving Avg'!H391</f>
        <v>8.7359459999999984</v>
      </c>
      <c r="J391" s="6" t="str">
        <f>OBV!F391</f>
        <v>BEARISH</v>
      </c>
      <c r="K391" s="6" t="str">
        <f>OBV!G391</f>
        <v>WEAK</v>
      </c>
      <c r="L391" s="6" t="str">
        <f>OBV!H391</f>
        <v>CONFIRMED BEARISH</v>
      </c>
    </row>
    <row r="392" spans="1:12" ht="13.5" x14ac:dyDescent="0.25">
      <c r="A392" s="3">
        <f>RSI!A392</f>
        <v>42577</v>
      </c>
      <c r="B392" s="2">
        <f>RSI!B392</f>
        <v>8.9082000000000008</v>
      </c>
      <c r="C392" s="2">
        <f>RSI!I392</f>
        <v>63.394978665277094</v>
      </c>
      <c r="D392" s="2">
        <f>MACD!E392</f>
        <v>-0.10889385322016132</v>
      </c>
      <c r="E392" s="2">
        <f>MACD!F392</f>
        <v>-0.19225401462351005</v>
      </c>
      <c r="F392" s="2">
        <f>'Moving Avg'!D392</f>
        <v>8.8951000000000011</v>
      </c>
      <c r="G392" s="2">
        <f>'Moving Avg'!F392</f>
        <v>8.7480299999999982</v>
      </c>
      <c r="H392" s="2">
        <f>'Moving Avg'!G392</f>
        <v>8.5398740000000046</v>
      </c>
      <c r="I392" s="2">
        <f>'Moving Avg'!H392</f>
        <v>8.7306694999999994</v>
      </c>
      <c r="J392" s="6" t="str">
        <f>OBV!F392</f>
        <v>BEARISH</v>
      </c>
      <c r="K392" s="6" t="str">
        <f>OBV!G392</f>
        <v>NEUTRAL</v>
      </c>
      <c r="L392" s="6" t="str">
        <f>OBV!H392</f>
        <v>CONFIRMED BEARISH</v>
      </c>
    </row>
    <row r="393" spans="1:12" ht="13.5" x14ac:dyDescent="0.25">
      <c r="A393" s="3">
        <f>RSI!A393</f>
        <v>42578</v>
      </c>
      <c r="B393" s="2">
        <f>RSI!B393</f>
        <v>8.6424000000000003</v>
      </c>
      <c r="C393" s="2">
        <f>RSI!I393</f>
        <v>45.820374970226794</v>
      </c>
      <c r="D393" s="2">
        <f>MACD!E393</f>
        <v>-4.7567345630415758E-2</v>
      </c>
      <c r="E393" s="2">
        <f>MACD!F393</f>
        <v>-0.1633166808248912</v>
      </c>
      <c r="F393" s="2">
        <f>'Moving Avg'!D393</f>
        <v>8.8329600000000017</v>
      </c>
      <c r="G393" s="2">
        <f>'Moving Avg'!F393</f>
        <v>8.7635849999999991</v>
      </c>
      <c r="H393" s="2">
        <f>'Moving Avg'!G393</f>
        <v>8.5471820000000029</v>
      </c>
      <c r="I393" s="2">
        <f>'Moving Avg'!H393</f>
        <v>8.7241029999999995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</row>
    <row r="394" spans="1:12" ht="13.5" x14ac:dyDescent="0.25">
      <c r="A394" s="3">
        <f>RSI!A394</f>
        <v>42579</v>
      </c>
      <c r="B394" s="2">
        <f>RSI!B394</f>
        <v>8.6424000000000003</v>
      </c>
      <c r="C394" s="2">
        <f>RSI!I394</f>
        <v>45.820374970226794</v>
      </c>
      <c r="D394" s="2">
        <f>MACD!E394</f>
        <v>4.8436485852594302E-3</v>
      </c>
      <c r="E394" s="2">
        <f>MACD!F394</f>
        <v>-0.12968461494286107</v>
      </c>
      <c r="F394" s="2">
        <f>'Moving Avg'!D394</f>
        <v>8.7789800000000007</v>
      </c>
      <c r="G394" s="2">
        <f>'Moving Avg'!F394</f>
        <v>8.7828199999999992</v>
      </c>
      <c r="H394" s="2">
        <f>'Moving Avg'!G394</f>
        <v>8.5545660000000048</v>
      </c>
      <c r="I394" s="2">
        <f>'Moving Avg'!H394</f>
        <v>8.7169159999999994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</row>
    <row r="395" spans="1:12" ht="13.5" x14ac:dyDescent="0.25">
      <c r="A395" s="3">
        <f>RSI!A395</f>
        <v>42580</v>
      </c>
      <c r="B395" s="2">
        <f>RSI!B395</f>
        <v>8.8305000000000007</v>
      </c>
      <c r="C395" s="2">
        <f>RSI!I395</f>
        <v>55.862800878142615</v>
      </c>
      <c r="D395" s="2">
        <f>MACD!E395</f>
        <v>3.5738944354402946E-2</v>
      </c>
      <c r="E395" s="2">
        <f>MACD!F395</f>
        <v>-9.6599903083408267E-2</v>
      </c>
      <c r="F395" s="2">
        <f>'Moving Avg'!D395</f>
        <v>8.7626200000000019</v>
      </c>
      <c r="G395" s="2">
        <f>'Moving Avg'!F395</f>
        <v>8.8114600000000003</v>
      </c>
      <c r="H395" s="2">
        <f>'Moving Avg'!G395</f>
        <v>8.5644720000000056</v>
      </c>
      <c r="I395" s="2">
        <f>'Moving Avg'!H395</f>
        <v>8.7108244999999958</v>
      </c>
      <c r="J395" s="6" t="str">
        <f>OBV!F395</f>
        <v>BEARISH</v>
      </c>
      <c r="K395" s="6" t="str">
        <f>OBV!G395</f>
        <v>NEUTRAL</v>
      </c>
      <c r="L395" s="6" t="str">
        <f>OBV!H395</f>
        <v>CONFIRMED BEARISH</v>
      </c>
    </row>
    <row r="396" spans="1:12" ht="13.5" x14ac:dyDescent="0.25">
      <c r="A396" s="3">
        <f>RSI!A396</f>
        <v>42583</v>
      </c>
      <c r="B396" s="2">
        <f>RSI!B396</f>
        <v>8.4748000000000001</v>
      </c>
      <c r="C396" s="2">
        <f>RSI!I396</f>
        <v>40.554641866047604</v>
      </c>
      <c r="D396" s="2">
        <f>MACD!E396</f>
        <v>8.7563020021343974E-2</v>
      </c>
      <c r="E396" s="2">
        <f>MACD!F396</f>
        <v>-5.9767318462457822E-2</v>
      </c>
      <c r="F396" s="2">
        <f>'Moving Avg'!D396</f>
        <v>8.6996600000000015</v>
      </c>
      <c r="G396" s="2">
        <f>'Moving Avg'!F396</f>
        <v>8.8184399999999989</v>
      </c>
      <c r="H396" s="2">
        <f>'Moving Avg'!G396</f>
        <v>8.5676520000000043</v>
      </c>
      <c r="I396" s="2">
        <f>'Moving Avg'!H396</f>
        <v>8.7028964999999978</v>
      </c>
      <c r="J396" s="6" t="str">
        <f>OBV!F396</f>
        <v>BEARISH</v>
      </c>
      <c r="K396" s="6" t="str">
        <f>OBV!G396</f>
        <v>NEUTRAL</v>
      </c>
      <c r="L396" s="6" t="str">
        <f>OBV!H396</f>
        <v>CONFIRMED BEARISH</v>
      </c>
    </row>
    <row r="397" spans="1:12" ht="13.5" x14ac:dyDescent="0.25">
      <c r="A397" s="3">
        <f>RSI!A397</f>
        <v>42584</v>
      </c>
      <c r="B397" s="2">
        <f>RSI!B397</f>
        <v>9.0266999999999999</v>
      </c>
      <c r="C397" s="2">
        <f>RSI!I397</f>
        <v>59.225082309594121</v>
      </c>
      <c r="D397" s="2">
        <f>MACD!E397</f>
        <v>9.0756093321411768E-2</v>
      </c>
      <c r="E397" s="2">
        <f>MACD!F397</f>
        <v>-2.9662636105683905E-2</v>
      </c>
      <c r="F397" s="2">
        <f>'Moving Avg'!D397</f>
        <v>8.7233599999999996</v>
      </c>
      <c r="G397" s="2">
        <f>'Moving Avg'!F397</f>
        <v>8.8456250000000018</v>
      </c>
      <c r="H397" s="2">
        <f>'Moving Avg'!G397</f>
        <v>8.5818700000000039</v>
      </c>
      <c r="I397" s="2">
        <f>'Moving Avg'!H397</f>
        <v>8.6978249999999964</v>
      </c>
      <c r="J397" s="6" t="str">
        <f>OBV!F397</f>
        <v>BEARISH</v>
      </c>
      <c r="K397" s="6" t="str">
        <f>OBV!G397</f>
        <v>NEUTRAL</v>
      </c>
      <c r="L397" s="6" t="str">
        <f>OBV!H397</f>
        <v>CONFIRMED BEARISH</v>
      </c>
    </row>
    <row r="398" spans="1:12" ht="13.5" x14ac:dyDescent="0.25">
      <c r="A398" s="3">
        <f>RSI!A398</f>
        <v>42585</v>
      </c>
      <c r="B398" s="2">
        <f>RSI!B398</f>
        <v>9.0096000000000007</v>
      </c>
      <c r="C398" s="2">
        <f>RSI!I398</f>
        <v>58.610846672199997</v>
      </c>
      <c r="D398" s="2">
        <f>MACD!E398</f>
        <v>9.0315269344868554E-2</v>
      </c>
      <c r="E398" s="2">
        <f>MACD!F398</f>
        <v>-5.6670550155734148E-3</v>
      </c>
      <c r="F398" s="2">
        <f>'Moving Avg'!D398</f>
        <v>8.7968000000000011</v>
      </c>
      <c r="G398" s="2">
        <f>'Moving Avg'!F398</f>
        <v>8.8668450000000014</v>
      </c>
      <c r="H398" s="2">
        <f>'Moving Avg'!G398</f>
        <v>8.5961340000000028</v>
      </c>
      <c r="I398" s="2">
        <f>'Moving Avg'!H398</f>
        <v>8.6936179999999972</v>
      </c>
      <c r="J398" s="6" t="str">
        <f>OBV!F398</f>
        <v>BEARISH</v>
      </c>
      <c r="K398" s="6" t="str">
        <f>OBV!G398</f>
        <v>NEUTRAL</v>
      </c>
      <c r="L398" s="6" t="str">
        <f>OBV!H398</f>
        <v>BEARISH DIVERGENCE</v>
      </c>
    </row>
    <row r="399" spans="1:12" ht="13.5" x14ac:dyDescent="0.25">
      <c r="A399" s="3">
        <f>RSI!A399</f>
        <v>42586</v>
      </c>
      <c r="B399" s="2">
        <f>RSI!B399</f>
        <v>9.2225999999999999</v>
      </c>
      <c r="C399" s="2">
        <f>RSI!I399</f>
        <v>63.665758780656176</v>
      </c>
      <c r="D399" s="2">
        <f>MACD!E399</f>
        <v>6.6242085097206527E-2</v>
      </c>
      <c r="E399" s="2">
        <f>MACD!F399</f>
        <v>8.7147730069825746E-3</v>
      </c>
      <c r="F399" s="2">
        <f>'Moving Avg'!D399</f>
        <v>8.9128399999999992</v>
      </c>
      <c r="G399" s="2">
        <f>'Moving Avg'!F399</f>
        <v>8.8987149999999993</v>
      </c>
      <c r="H399" s="2">
        <f>'Moving Avg'!G399</f>
        <v>8.6146580000000039</v>
      </c>
      <c r="I399" s="2">
        <f>'Moving Avg'!H399</f>
        <v>8.6897779999999969</v>
      </c>
      <c r="J399" s="6" t="str">
        <f>OBV!F399</f>
        <v>BULLISH</v>
      </c>
      <c r="K399" s="6" t="str">
        <f>OBV!G399</f>
        <v>NEUTRAL</v>
      </c>
      <c r="L399" s="6" t="str">
        <f>OBV!H399</f>
        <v>CONFIRMED BULLISH</v>
      </c>
    </row>
    <row r="400" spans="1:12" ht="13.5" x14ac:dyDescent="0.25">
      <c r="A400" s="3">
        <f>RSI!A400</f>
        <v>42587</v>
      </c>
      <c r="B400" s="2">
        <f>RSI!B400</f>
        <v>9.0096000000000007</v>
      </c>
      <c r="C400" s="2">
        <f>RSI!I400</f>
        <v>56.265394203341202</v>
      </c>
      <c r="D400" s="2">
        <f>MACD!E400</f>
        <v>5.8868028092945224E-2</v>
      </c>
      <c r="E400" s="2">
        <f>MACD!F400</f>
        <v>1.8745424024175106E-2</v>
      </c>
      <c r="F400" s="2">
        <f>'Moving Avg'!D400</f>
        <v>8.9486600000000003</v>
      </c>
      <c r="G400" s="2">
        <f>'Moving Avg'!F400</f>
        <v>8.9097150000000003</v>
      </c>
      <c r="H400" s="2">
        <f>'Moving Avg'!G400</f>
        <v>8.6304720000000046</v>
      </c>
      <c r="I400" s="2">
        <f>'Moving Avg'!H400</f>
        <v>8.6855899999999977</v>
      </c>
      <c r="J400" s="6" t="str">
        <f>OBV!F400</f>
        <v>BEARISH</v>
      </c>
      <c r="K400" s="6" t="str">
        <f>OBV!G400</f>
        <v>WEAK</v>
      </c>
      <c r="L400" s="6" t="str">
        <f>OBV!H400</f>
        <v>CONFIRMED BEARISH</v>
      </c>
    </row>
    <row r="401" spans="1:12" ht="13.5" x14ac:dyDescent="0.25">
      <c r="A401" s="3">
        <f>RSI!A401</f>
        <v>42590</v>
      </c>
      <c r="B401" s="2">
        <f>RSI!B401</f>
        <v>9.2012999999999998</v>
      </c>
      <c r="C401" s="2">
        <f>RSI!I401</f>
        <v>60.693690378746851</v>
      </c>
      <c r="D401" s="2">
        <f>MACD!E401</f>
        <v>1.8234017299374017E-2</v>
      </c>
      <c r="E401" s="2">
        <f>MACD!F401</f>
        <v>1.8643142679214887E-2</v>
      </c>
      <c r="F401" s="2">
        <f>'Moving Avg'!D401</f>
        <v>9.0939600000000009</v>
      </c>
      <c r="G401" s="2">
        <f>'Moving Avg'!F401</f>
        <v>8.9200799999999987</v>
      </c>
      <c r="H401" s="2">
        <f>'Moving Avg'!G401</f>
        <v>8.6501200000000029</v>
      </c>
      <c r="I401" s="2">
        <f>'Moving Avg'!H401</f>
        <v>8.6817789999999988</v>
      </c>
      <c r="J401" s="6" t="str">
        <f>OBV!F401</f>
        <v>BEARISH</v>
      </c>
      <c r="K401" s="6" t="str">
        <f>OBV!G401</f>
        <v>WEAK</v>
      </c>
      <c r="L401" s="6" t="str">
        <f>OBV!H401</f>
        <v>BEARISH DIVERGENCE</v>
      </c>
    </row>
    <row r="402" spans="1:12" ht="13.5" x14ac:dyDescent="0.25">
      <c r="A402" s="3">
        <f>RSI!A402</f>
        <v>42591</v>
      </c>
      <c r="B402" s="2">
        <f>RSI!B402</f>
        <v>9.2012999999999998</v>
      </c>
      <c r="C402" s="2">
        <f>RSI!I402</f>
        <v>60.693690378746851</v>
      </c>
      <c r="D402" s="2">
        <f>MACD!E402</f>
        <v>-2.5512525740367664E-4</v>
      </c>
      <c r="E402" s="2">
        <f>MACD!F402</f>
        <v>1.4863489091891174E-2</v>
      </c>
      <c r="F402" s="2">
        <f>'Moving Avg'!D402</f>
        <v>9.1288800000000005</v>
      </c>
      <c r="G402" s="2">
        <f>'Moving Avg'!F402</f>
        <v>8.9308499999999995</v>
      </c>
      <c r="H402" s="2">
        <f>'Moving Avg'!G402</f>
        <v>8.6697680000000013</v>
      </c>
      <c r="I402" s="2">
        <f>'Moving Avg'!H402</f>
        <v>8.6780069999999974</v>
      </c>
      <c r="J402" s="6" t="str">
        <f>OBV!F402</f>
        <v>BEARISH</v>
      </c>
      <c r="K402" s="6" t="str">
        <f>OBV!G402</f>
        <v>WEAK</v>
      </c>
      <c r="L402" s="6" t="str">
        <f>OBV!H402</f>
        <v>BEARISH DIVERGENCE</v>
      </c>
    </row>
    <row r="403" spans="1:12" ht="13.5" x14ac:dyDescent="0.25">
      <c r="A403" s="3">
        <f>RSI!A403</f>
        <v>42592</v>
      </c>
      <c r="B403" s="2">
        <f>RSI!B403</f>
        <v>9.1971000000000007</v>
      </c>
      <c r="C403" s="2">
        <f>RSI!I403</f>
        <v>60.537937669534983</v>
      </c>
      <c r="D403" s="2">
        <f>MACD!E403</f>
        <v>-5.8659380818898654E-2</v>
      </c>
      <c r="E403" s="2">
        <f>MACD!F403</f>
        <v>1.5891510973320769E-4</v>
      </c>
      <c r="F403" s="2">
        <f>'Moving Avg'!D403</f>
        <v>9.1663800000000002</v>
      </c>
      <c r="G403" s="2">
        <f>'Moving Avg'!F403</f>
        <v>8.9418200000000017</v>
      </c>
      <c r="H403" s="2">
        <f>'Moving Avg'!G403</f>
        <v>8.6796399999999991</v>
      </c>
      <c r="I403" s="2">
        <f>'Moving Avg'!H403</f>
        <v>8.6742914999999989</v>
      </c>
      <c r="J403" s="6" t="str">
        <f>OBV!F403</f>
        <v>BEARISH</v>
      </c>
      <c r="K403" s="6" t="str">
        <f>OBV!G403</f>
        <v>WEAK</v>
      </c>
      <c r="L403" s="6" t="str">
        <f>OBV!H403</f>
        <v>BEARISH DIVERGENCE</v>
      </c>
    </row>
    <row r="404" spans="1:12" ht="13.5" x14ac:dyDescent="0.25">
      <c r="A404" s="3">
        <f>RSI!A404</f>
        <v>42593</v>
      </c>
      <c r="B404" s="2">
        <f>RSI!B404</f>
        <v>9.1971000000000007</v>
      </c>
      <c r="C404" s="2">
        <f>RSI!I404</f>
        <v>60.537937669534983</v>
      </c>
      <c r="D404" s="2">
        <f>MACD!E404</f>
        <v>-0.11007058525233404</v>
      </c>
      <c r="E404" s="2">
        <f>MACD!F404</f>
        <v>-2.1886984962680246E-2</v>
      </c>
      <c r="F404" s="2">
        <f>'Moving Avg'!D404</f>
        <v>9.1612800000000014</v>
      </c>
      <c r="G404" s="2">
        <f>'Moving Avg'!F404</f>
        <v>8.952790000000002</v>
      </c>
      <c r="H404" s="2">
        <f>'Moving Avg'!G404</f>
        <v>8.6895120000000006</v>
      </c>
      <c r="I404" s="2">
        <f>'Moving Avg'!H404</f>
        <v>8.6706729999999972</v>
      </c>
      <c r="J404" s="6" t="str">
        <f>OBV!F404</f>
        <v>BEARISH</v>
      </c>
      <c r="K404" s="6" t="str">
        <f>OBV!G404</f>
        <v>WEAK</v>
      </c>
      <c r="L404" s="6" t="str">
        <f>OBV!H404</f>
        <v>CONFIRMED BEARISH</v>
      </c>
    </row>
    <row r="405" spans="1:12" ht="13.5" x14ac:dyDescent="0.25">
      <c r="A405" s="3">
        <f>RSI!A405</f>
        <v>42594</v>
      </c>
      <c r="B405" s="2">
        <f>RSI!B405</f>
        <v>9.1586999999999996</v>
      </c>
      <c r="C405" s="2">
        <f>RSI!I405</f>
        <v>58.934281143083943</v>
      </c>
      <c r="D405" s="2">
        <f>MACD!E405</f>
        <v>-0.12363411481981501</v>
      </c>
      <c r="E405" s="2">
        <f>MACD!F405</f>
        <v>-4.2236410934107196E-2</v>
      </c>
      <c r="F405" s="2">
        <f>'Moving Avg'!D405</f>
        <v>9.1911000000000005</v>
      </c>
      <c r="G405" s="2">
        <f>'Moving Avg'!F405</f>
        <v>8.9618400000000022</v>
      </c>
      <c r="H405" s="2">
        <f>'Moving Avg'!G405</f>
        <v>8.6997799999999987</v>
      </c>
      <c r="I405" s="2">
        <f>'Moving Avg'!H405</f>
        <v>8.6670369999999952</v>
      </c>
      <c r="J405" s="6" t="str">
        <f>OBV!F405</f>
        <v>BEARISH</v>
      </c>
      <c r="K405" s="6" t="str">
        <f>OBV!G405</f>
        <v>NEUTRAL</v>
      </c>
      <c r="L405" s="6" t="str">
        <f>OBV!H405</f>
        <v>BEARISH DIVERGENCE</v>
      </c>
    </row>
    <row r="406" spans="1:12" ht="13.5" x14ac:dyDescent="0.25">
      <c r="A406" s="3">
        <f>RSI!A406</f>
        <v>42597</v>
      </c>
      <c r="B406" s="2">
        <f>RSI!B406</f>
        <v>9.1160999999999994</v>
      </c>
      <c r="C406" s="2">
        <f>RSI!I406</f>
        <v>57.12634442022793</v>
      </c>
      <c r="D406" s="2">
        <f>MACD!E406</f>
        <v>-0.18815956830066227</v>
      </c>
      <c r="E406" s="2">
        <f>MACD!F406</f>
        <v>-7.1421042407418214E-2</v>
      </c>
      <c r="F406" s="2">
        <f>'Moving Avg'!D406</f>
        <v>9.1740600000000008</v>
      </c>
      <c r="G406" s="2">
        <f>'Moving Avg'!F406</f>
        <v>8.9687600000000014</v>
      </c>
      <c r="H406" s="2">
        <f>'Moving Avg'!G406</f>
        <v>8.7092720000000003</v>
      </c>
      <c r="I406" s="2">
        <f>'Moving Avg'!H406</f>
        <v>8.6631879999999963</v>
      </c>
      <c r="J406" s="6" t="str">
        <f>OBV!F406</f>
        <v>BEARISH</v>
      </c>
      <c r="K406" s="6" t="str">
        <f>OBV!G406</f>
        <v>WEAK</v>
      </c>
      <c r="L406" s="6" t="str">
        <f>OBV!H406</f>
        <v>CONFIRMED BEARISH</v>
      </c>
    </row>
    <row r="407" spans="1:12" ht="13.5" x14ac:dyDescent="0.25">
      <c r="A407" s="3">
        <f>RSI!A407</f>
        <v>42598</v>
      </c>
      <c r="B407" s="2">
        <f>RSI!B407</f>
        <v>9.3717000000000006</v>
      </c>
      <c r="C407" s="2">
        <f>RSI!I407</f>
        <v>64.218928750523503</v>
      </c>
      <c r="D407" s="2">
        <f>MACD!E407</f>
        <v>-0.17790333306998107</v>
      </c>
      <c r="E407" s="2">
        <f>MACD!F407</f>
        <v>-9.2717500539930803E-2</v>
      </c>
      <c r="F407" s="2">
        <f>'Moving Avg'!D407</f>
        <v>9.2081400000000002</v>
      </c>
      <c r="G407" s="2">
        <f>'Moving Avg'!F407</f>
        <v>8.9888700000000021</v>
      </c>
      <c r="H407" s="2">
        <f>'Moving Avg'!G407</f>
        <v>8.7238759999999989</v>
      </c>
      <c r="I407" s="2">
        <f>'Moving Avg'!H407</f>
        <v>8.6606554999999954</v>
      </c>
      <c r="J407" s="6" t="str">
        <f>OBV!F407</f>
        <v>BULLISH</v>
      </c>
      <c r="K407" s="6" t="str">
        <f>OBV!G407</f>
        <v>STRONG</v>
      </c>
      <c r="L407" s="6" t="str">
        <f>OBV!H407</f>
        <v>CONFIRMED BULLISH</v>
      </c>
    </row>
    <row r="408" spans="1:12" ht="13.5" x14ac:dyDescent="0.25">
      <c r="A408" s="3">
        <f>RSI!A408</f>
        <v>42599</v>
      </c>
      <c r="B408" s="2">
        <f>RSI!B408</f>
        <v>9.3930000000000007</v>
      </c>
      <c r="C408" s="2">
        <f>RSI!I408</f>
        <v>64.742373091059861</v>
      </c>
      <c r="D408" s="2">
        <f>MACD!E408</f>
        <v>-0.17598060366622725</v>
      </c>
      <c r="E408" s="2">
        <f>MACD!F408</f>
        <v>-0.1093701211651901</v>
      </c>
      <c r="F408" s="2">
        <f>'Moving Avg'!D408</f>
        <v>9.2473200000000002</v>
      </c>
      <c r="G408" s="2">
        <f>'Moving Avg'!F408</f>
        <v>9.0108650000000026</v>
      </c>
      <c r="H408" s="2">
        <f>'Moving Avg'!G408</f>
        <v>8.7392939999999975</v>
      </c>
      <c r="I408" s="2">
        <f>'Moving Avg'!H408</f>
        <v>8.6591599999999964</v>
      </c>
      <c r="J408" s="6" t="str">
        <f>OBV!F408</f>
        <v>BULLISH</v>
      </c>
      <c r="K408" s="6" t="str">
        <f>OBV!G408</f>
        <v>STRONG</v>
      </c>
      <c r="L408" s="6" t="str">
        <f>OBV!H408</f>
        <v>CONFIRMED BULLISH</v>
      </c>
    </row>
    <row r="409" spans="1:12" ht="13.5" x14ac:dyDescent="0.25">
      <c r="A409" s="3">
        <f>RSI!A409</f>
        <v>42600</v>
      </c>
      <c r="B409" s="2">
        <f>RSI!B409</f>
        <v>9.5633999999999997</v>
      </c>
      <c r="C409" s="2">
        <f>RSI!I409</f>
        <v>68.688699036634986</v>
      </c>
      <c r="D409" s="2">
        <f>MACD!E409</f>
        <v>-0.15669093699757219</v>
      </c>
      <c r="E409" s="2">
        <f>MACD!F409</f>
        <v>-0.11883428433166653</v>
      </c>
      <c r="F409" s="2">
        <f>'Moving Avg'!D409</f>
        <v>9.3205800000000014</v>
      </c>
      <c r="G409" s="2">
        <f>'Moving Avg'!F409</f>
        <v>9.0434200000000011</v>
      </c>
      <c r="H409" s="2">
        <f>'Moving Avg'!G409</f>
        <v>8.7578879999999977</v>
      </c>
      <c r="I409" s="2">
        <f>'Moving Avg'!H409</f>
        <v>8.6585164999999957</v>
      </c>
      <c r="J409" s="6" t="str">
        <f>OBV!F409</f>
        <v>BULLISH</v>
      </c>
      <c r="K409" s="6" t="str">
        <f>OBV!G409</f>
        <v>STRONG</v>
      </c>
      <c r="L409" s="6" t="str">
        <f>OBV!H409</f>
        <v>CONFIRMED BULLISH</v>
      </c>
    </row>
    <row r="410" spans="1:12" ht="13.5" x14ac:dyDescent="0.25">
      <c r="A410" s="3">
        <f>RSI!A410</f>
        <v>42601</v>
      </c>
      <c r="B410" s="2">
        <f>RSI!B410</f>
        <v>9.8488000000000007</v>
      </c>
      <c r="C410" s="2">
        <f>RSI!I410</f>
        <v>73.948221494157764</v>
      </c>
      <c r="D410" s="2">
        <f>MACD!E410</f>
        <v>-0.19758603078141768</v>
      </c>
      <c r="E410" s="2">
        <f>MACD!F410</f>
        <v>-0.13458463362161677</v>
      </c>
      <c r="F410" s="2">
        <f>'Moving Avg'!D410</f>
        <v>9.4586000000000006</v>
      </c>
      <c r="G410" s="2">
        <f>'Moving Avg'!F410</f>
        <v>9.0902450000000012</v>
      </c>
      <c r="H410" s="2">
        <f>'Moving Avg'!G410</f>
        <v>8.7842839999999978</v>
      </c>
      <c r="I410" s="2">
        <f>'Moving Avg'!H410</f>
        <v>8.6597069999999974</v>
      </c>
      <c r="J410" s="6" t="str">
        <f>OBV!F410</f>
        <v>BULLISH</v>
      </c>
      <c r="K410" s="6" t="str">
        <f>OBV!G410</f>
        <v>STRONG</v>
      </c>
      <c r="L410" s="6" t="str">
        <f>OBV!H410</f>
        <v>CONFIRMED BULLISH</v>
      </c>
    </row>
    <row r="411" spans="1:12" ht="13.5" x14ac:dyDescent="0.25">
      <c r="A411" s="3">
        <f>RSI!A411</f>
        <v>42604</v>
      </c>
      <c r="B411" s="2">
        <f>RSI!B411</f>
        <v>10.223699999999999</v>
      </c>
      <c r="C411" s="2">
        <f>RSI!I411</f>
        <v>78.950176817371684</v>
      </c>
      <c r="D411" s="2">
        <f>MACD!E411</f>
        <v>-0.23521624920715034</v>
      </c>
      <c r="E411" s="2">
        <f>MACD!F411</f>
        <v>-0.15471095673872348</v>
      </c>
      <c r="F411" s="2">
        <f>'Moving Avg'!D411</f>
        <v>9.6801200000000005</v>
      </c>
      <c r="G411" s="2">
        <f>'Moving Avg'!F411</f>
        <v>9.1619500000000027</v>
      </c>
      <c r="H411" s="2">
        <f>'Moving Avg'!G411</f>
        <v>8.8182539999999978</v>
      </c>
      <c r="I411" s="2">
        <f>'Moving Avg'!H411</f>
        <v>8.6629464999999968</v>
      </c>
      <c r="J411" s="6" t="str">
        <f>OBV!F411</f>
        <v>BULLISH</v>
      </c>
      <c r="K411" s="6" t="str">
        <f>OBV!G411</f>
        <v>STRONG</v>
      </c>
      <c r="L411" s="6" t="str">
        <f>OBV!H411</f>
        <v>CONFIRMED BULLISH</v>
      </c>
    </row>
    <row r="412" spans="1:12" ht="13.5" x14ac:dyDescent="0.25">
      <c r="A412" s="3">
        <f>RSI!A412</f>
        <v>42605</v>
      </c>
      <c r="B412" s="2">
        <f>RSI!B412</f>
        <v>10.5304</v>
      </c>
      <c r="C412" s="2">
        <f>RSI!I412</f>
        <v>81.995698688214929</v>
      </c>
      <c r="D412" s="2">
        <f>MACD!E412</f>
        <v>-0.29638788758392387</v>
      </c>
      <c r="E412" s="2">
        <f>MACD!F412</f>
        <v>-0.18304634290776356</v>
      </c>
      <c r="F412" s="2">
        <f>'Moving Avg'!D412</f>
        <v>9.9118600000000008</v>
      </c>
      <c r="G412" s="2">
        <f>'Moving Avg'!F412</f>
        <v>9.2430600000000034</v>
      </c>
      <c r="H412" s="2">
        <f>'Moving Avg'!G412</f>
        <v>8.8633979999999966</v>
      </c>
      <c r="I412" s="2">
        <f>'Moving Avg'!H412</f>
        <v>8.6678164999999971</v>
      </c>
      <c r="J412" s="6" t="str">
        <f>OBV!F412</f>
        <v>BULLISH</v>
      </c>
      <c r="K412" s="6" t="str">
        <f>OBV!G412</f>
        <v>STRONG</v>
      </c>
      <c r="L412" s="6" t="str">
        <f>OBV!H412</f>
        <v>CONFIRMED BULLISH</v>
      </c>
    </row>
    <row r="413" spans="1:12" ht="13.5" x14ac:dyDescent="0.25">
      <c r="A413" s="3">
        <f>RSI!A413</f>
        <v>42606</v>
      </c>
      <c r="B413" s="2">
        <f>RSI!B413</f>
        <v>10.649699999999999</v>
      </c>
      <c r="C413" s="2">
        <f>RSI!I413</f>
        <v>83.02453503849847</v>
      </c>
      <c r="D413" s="2">
        <f>MACD!E413</f>
        <v>-0.36556637477274911</v>
      </c>
      <c r="E413" s="2">
        <f>MACD!F413</f>
        <v>-0.21955034928076067</v>
      </c>
      <c r="F413" s="2">
        <f>'Moving Avg'!D413</f>
        <v>10.1632</v>
      </c>
      <c r="G413" s="2">
        <f>'Moving Avg'!F413</f>
        <v>9.3434250000000016</v>
      </c>
      <c r="H413" s="2">
        <f>'Moving Avg'!G413</f>
        <v>8.9097659999999976</v>
      </c>
      <c r="I413" s="2">
        <f>'Moving Avg'!H413</f>
        <v>8.6735739999999968</v>
      </c>
      <c r="J413" s="6" t="str">
        <f>OBV!F413</f>
        <v>BULLISH</v>
      </c>
      <c r="K413" s="6" t="str">
        <f>OBV!G413</f>
        <v>STRONG</v>
      </c>
      <c r="L413" s="6" t="str">
        <f>OBV!H413</f>
        <v>CONFIRMED BULLISH</v>
      </c>
    </row>
    <row r="414" spans="1:12" ht="13.5" x14ac:dyDescent="0.25">
      <c r="A414" s="3">
        <f>RSI!A414</f>
        <v>42607</v>
      </c>
      <c r="B414" s="2">
        <f>RSI!B414</f>
        <v>10.649699999999999</v>
      </c>
      <c r="C414" s="2">
        <f>RSI!I414</f>
        <v>83.02453503849847</v>
      </c>
      <c r="D414" s="2">
        <f>MACD!E414</f>
        <v>-0.43215389180362074</v>
      </c>
      <c r="E414" s="2">
        <f>MACD!F414</f>
        <v>-0.26207105778533268</v>
      </c>
      <c r="F414" s="2">
        <f>'Moving Avg'!D414</f>
        <v>10.380459999999999</v>
      </c>
      <c r="G414" s="2">
        <f>'Moving Avg'!F414</f>
        <v>9.4437900000000017</v>
      </c>
      <c r="H414" s="2">
        <f>'Moving Avg'!G414</f>
        <v>8.9560559999999985</v>
      </c>
      <c r="I414" s="2">
        <f>'Moving Avg'!H414</f>
        <v>8.6783814999999969</v>
      </c>
      <c r="J414" s="6" t="str">
        <f>OBV!F414</f>
        <v>BULLISH</v>
      </c>
      <c r="K414" s="6" t="str">
        <f>OBV!G414</f>
        <v>STRONG</v>
      </c>
      <c r="L414" s="6" t="str">
        <f>OBV!H414</f>
        <v>CONFIRMED BULLISH</v>
      </c>
    </row>
    <row r="415" spans="1:12" ht="13.5" x14ac:dyDescent="0.25">
      <c r="A415" s="3">
        <f>RSI!A415</f>
        <v>42608</v>
      </c>
      <c r="B415" s="2">
        <f>RSI!B415</f>
        <v>10.3302</v>
      </c>
      <c r="C415" s="2">
        <f>RSI!I415</f>
        <v>70.509857832953699</v>
      </c>
      <c r="D415" s="2">
        <f>MACD!E415</f>
        <v>-0.47819363999813547</v>
      </c>
      <c r="E415" s="2">
        <f>MACD!F415</f>
        <v>-0.30529557422789327</v>
      </c>
      <c r="F415" s="2">
        <f>'Moving Avg'!D415</f>
        <v>10.476739999999999</v>
      </c>
      <c r="G415" s="2">
        <f>'Moving Avg'!F415</f>
        <v>9.5187749999999998</v>
      </c>
      <c r="H415" s="2">
        <f>'Moving Avg'!G415</f>
        <v>8.9936299999999978</v>
      </c>
      <c r="I415" s="2">
        <f>'Moving Avg'!H415</f>
        <v>8.6815914999999979</v>
      </c>
      <c r="J415" s="6" t="str">
        <f>OBV!F415</f>
        <v>BULLISH</v>
      </c>
      <c r="K415" s="6" t="str">
        <f>OBV!G415</f>
        <v>STRONG</v>
      </c>
      <c r="L415" s="6" t="str">
        <f>OBV!H415</f>
        <v>CONFIRMED BULLISH</v>
      </c>
    </row>
    <row r="416" spans="1:12" ht="13.5" x14ac:dyDescent="0.25">
      <c r="A416" s="3">
        <f>RSI!A416</f>
        <v>42611</v>
      </c>
      <c r="B416" s="2">
        <f>RSI!B416</f>
        <v>10.3089</v>
      </c>
      <c r="C416" s="2">
        <f>RSI!I416</f>
        <v>69.754971108971034</v>
      </c>
      <c r="D416" s="2">
        <f>MACD!E416</f>
        <v>-0.52714166334143897</v>
      </c>
      <c r="E416" s="2">
        <f>MACD!F416</f>
        <v>-0.34966479205060241</v>
      </c>
      <c r="F416" s="2">
        <f>'Moving Avg'!D416</f>
        <v>10.493779999999999</v>
      </c>
      <c r="G416" s="2">
        <f>'Moving Avg'!F416</f>
        <v>9.6104800000000008</v>
      </c>
      <c r="H416" s="2">
        <f>'Moving Avg'!G416</f>
        <v>9.0324059999999982</v>
      </c>
      <c r="I416" s="2">
        <f>'Moving Avg'!H416</f>
        <v>8.6850824999999983</v>
      </c>
      <c r="J416" s="6" t="str">
        <f>OBV!F416</f>
        <v>BULLISH</v>
      </c>
      <c r="K416" s="6" t="str">
        <f>OBV!G416</f>
        <v>STRONG</v>
      </c>
      <c r="L416" s="6" t="str">
        <f>OBV!H416</f>
        <v>CONFIRMED BULLISH</v>
      </c>
    </row>
    <row r="417" spans="1:12" ht="13.5" x14ac:dyDescent="0.25">
      <c r="A417" s="3">
        <f>RSI!A417</f>
        <v>42612</v>
      </c>
      <c r="B417" s="2">
        <f>RSI!B417</f>
        <v>10.5219</v>
      </c>
      <c r="C417" s="2">
        <f>RSI!I417</f>
        <v>72.881628129519967</v>
      </c>
      <c r="D417" s="2">
        <f>MACD!E417</f>
        <v>-0.54953180512503685</v>
      </c>
      <c r="E417" s="2">
        <f>MACD!F417</f>
        <v>-0.38963819466548932</v>
      </c>
      <c r="F417" s="2">
        <f>'Moving Avg'!D417</f>
        <v>10.49208</v>
      </c>
      <c r="G417" s="2">
        <f>'Moving Avg'!F417</f>
        <v>9.6852399999999967</v>
      </c>
      <c r="H417" s="2">
        <f>'Moving Avg'!G417</f>
        <v>9.0766059999999982</v>
      </c>
      <c r="I417" s="2">
        <f>'Moving Avg'!H417</f>
        <v>8.6896384999999992</v>
      </c>
      <c r="J417" s="6" t="str">
        <f>OBV!F417</f>
        <v>BULLISH</v>
      </c>
      <c r="K417" s="6" t="str">
        <f>OBV!G417</f>
        <v>NEUTRAL</v>
      </c>
      <c r="L417" s="6" t="str">
        <f>OBV!H417</f>
        <v>BULLISH DIVERGENCE</v>
      </c>
    </row>
    <row r="418" spans="1:12" ht="13.5" x14ac:dyDescent="0.25">
      <c r="A418" s="3">
        <f>RSI!A418</f>
        <v>42613</v>
      </c>
      <c r="B418" s="2">
        <f>RSI!B418</f>
        <v>10.432399999999999</v>
      </c>
      <c r="C418" s="2">
        <f>RSI!I418</f>
        <v>69.62463181640571</v>
      </c>
      <c r="D418" s="2">
        <f>MACD!E418</f>
        <v>-0.56401260788853946</v>
      </c>
      <c r="E418" s="2">
        <f>MACD!F418</f>
        <v>-0.42451307731009935</v>
      </c>
      <c r="F418" s="2">
        <f>'Moving Avg'!D418</f>
        <v>10.448620000000002</v>
      </c>
      <c r="G418" s="2">
        <f>'Moving Avg'!F418</f>
        <v>9.7563799999999983</v>
      </c>
      <c r="H418" s="2">
        <f>'Moving Avg'!G418</f>
        <v>9.1197899999999983</v>
      </c>
      <c r="I418" s="2">
        <f>'Moving Avg'!H418</f>
        <v>8.6939215000000019</v>
      </c>
      <c r="J418" s="6" t="str">
        <f>OBV!F418</f>
        <v>BEARISH</v>
      </c>
      <c r="K418" s="6" t="str">
        <f>OBV!G418</f>
        <v>WEAK</v>
      </c>
      <c r="L418" s="6" t="str">
        <f>OBV!H418</f>
        <v>CONFIRMED BEARISH</v>
      </c>
    </row>
    <row r="419" spans="1:12" ht="13.5" x14ac:dyDescent="0.25">
      <c r="A419" s="3">
        <f>RSI!A419</f>
        <v>42614</v>
      </c>
      <c r="B419" s="2">
        <f>RSI!B419</f>
        <v>10.432399999999999</v>
      </c>
      <c r="C419" s="2">
        <f>RSI!I419</f>
        <v>69.62463181640571</v>
      </c>
      <c r="D419" s="2">
        <f>MACD!E419</f>
        <v>-0.55456010170166969</v>
      </c>
      <c r="E419" s="2">
        <f>MACD!F419</f>
        <v>-0.45052248218841345</v>
      </c>
      <c r="F419" s="2">
        <f>'Moving Avg'!D419</f>
        <v>10.40516</v>
      </c>
      <c r="G419" s="2">
        <f>'Moving Avg'!F419</f>
        <v>9.816869999999998</v>
      </c>
      <c r="H419" s="2">
        <f>'Moving Avg'!G419</f>
        <v>9.1629739999999984</v>
      </c>
      <c r="I419" s="2">
        <f>'Moving Avg'!H419</f>
        <v>8.698107499999999</v>
      </c>
      <c r="J419" s="6" t="str">
        <f>OBV!F419</f>
        <v>BEARISH</v>
      </c>
      <c r="K419" s="6" t="str">
        <f>OBV!G419</f>
        <v>WEAK</v>
      </c>
      <c r="L419" s="6" t="str">
        <f>OBV!H419</f>
        <v>CONFIRMED BEARISH</v>
      </c>
    </row>
    <row r="420" spans="1:12" ht="13.5" x14ac:dyDescent="0.25">
      <c r="A420" s="3">
        <f>RSI!A420</f>
        <v>42615</v>
      </c>
      <c r="B420" s="2">
        <f>RSI!B420</f>
        <v>10.3941</v>
      </c>
      <c r="C420" s="2">
        <f>RSI!I420</f>
        <v>68.113924916840318</v>
      </c>
      <c r="D420" s="2">
        <f>MACD!E420</f>
        <v>-0.50399292333074186</v>
      </c>
      <c r="E420" s="2">
        <f>MACD!F420</f>
        <v>-0.46121657041687919</v>
      </c>
      <c r="F420" s="2">
        <f>'Moving Avg'!D420</f>
        <v>10.41794</v>
      </c>
      <c r="G420" s="2">
        <f>'Moving Avg'!F420</f>
        <v>9.8860949999999992</v>
      </c>
      <c r="H420" s="2">
        <f>'Moving Avg'!G420</f>
        <v>9.2041519999999988</v>
      </c>
      <c r="I420" s="2">
        <f>'Moving Avg'!H420</f>
        <v>8.7021990000000002</v>
      </c>
      <c r="J420" s="6" t="str">
        <f>OBV!F420</f>
        <v>BEARISH</v>
      </c>
      <c r="K420" s="6" t="str">
        <f>OBV!G420</f>
        <v>WEAK</v>
      </c>
      <c r="L420" s="6" t="str">
        <f>OBV!H420</f>
        <v>BEARISH DIVERGENCE</v>
      </c>
    </row>
    <row r="421" spans="1:12" ht="13.5" x14ac:dyDescent="0.25">
      <c r="A421" s="3">
        <f>RSI!A421</f>
        <v>42618</v>
      </c>
      <c r="B421" s="2">
        <f>RSI!B421</f>
        <v>9.9298000000000002</v>
      </c>
      <c r="C421" s="2">
        <f>RSI!I421</f>
        <v>53.078369717928396</v>
      </c>
      <c r="D421" s="2">
        <f>MACD!E421</f>
        <v>-0.37277598388536148</v>
      </c>
      <c r="E421" s="2">
        <f>MACD!F421</f>
        <v>-0.44352845311057565</v>
      </c>
      <c r="F421" s="2">
        <f>'Moving Avg'!D421</f>
        <v>10.34212</v>
      </c>
      <c r="G421" s="2">
        <f>'Moving Avg'!F421</f>
        <v>9.9225199999999987</v>
      </c>
      <c r="H421" s="2">
        <f>'Moving Avg'!G421</f>
        <v>9.2360439999999979</v>
      </c>
      <c r="I421" s="2">
        <f>'Moving Avg'!H421</f>
        <v>8.7042014999999999</v>
      </c>
      <c r="J421" s="6" t="str">
        <f>OBV!F421</f>
        <v>BEARISH</v>
      </c>
      <c r="K421" s="6" t="str">
        <f>OBV!G421</f>
        <v>WEAK</v>
      </c>
      <c r="L421" s="6" t="str">
        <f>OBV!H421</f>
        <v>CONFIRMED BEARISH</v>
      </c>
    </row>
    <row r="422" spans="1:12" ht="13.5" x14ac:dyDescent="0.25">
      <c r="A422" s="3">
        <f>RSI!A422</f>
        <v>42619</v>
      </c>
      <c r="B422" s="2">
        <f>RSI!B422</f>
        <v>10.0533</v>
      </c>
      <c r="C422" s="2">
        <f>RSI!I422</f>
        <v>55.868866963667458</v>
      </c>
      <c r="D422" s="2">
        <f>MACD!E422</f>
        <v>-0.22433677510182726</v>
      </c>
      <c r="E422" s="2">
        <f>MACD!F422</f>
        <v>-0.39969011750882599</v>
      </c>
      <c r="F422" s="2">
        <f>'Moving Avg'!D422</f>
        <v>10.2484</v>
      </c>
      <c r="G422" s="2">
        <f>'Moving Avg'!F422</f>
        <v>9.9651200000000006</v>
      </c>
      <c r="H422" s="2">
        <f>'Moving Avg'!G422</f>
        <v>9.2704839999999962</v>
      </c>
      <c r="I422" s="2">
        <f>'Moving Avg'!H422</f>
        <v>8.7069770000000002</v>
      </c>
      <c r="J422" s="6" t="str">
        <f>OBV!F422</f>
        <v>BULLISH</v>
      </c>
      <c r="K422" s="6" t="str">
        <f>OBV!G422</f>
        <v>STRONG</v>
      </c>
      <c r="L422" s="6" t="str">
        <f>OBV!H422</f>
        <v>BULLISH DIVERGENCE</v>
      </c>
    </row>
    <row r="423" spans="1:12" ht="13.5" x14ac:dyDescent="0.25">
      <c r="A423" s="3">
        <f>RSI!A423</f>
        <v>42620</v>
      </c>
      <c r="B423" s="2">
        <f>RSI!B423</f>
        <v>10.159800000000001</v>
      </c>
      <c r="C423" s="2">
        <f>RSI!I423</f>
        <v>58.178663602942962</v>
      </c>
      <c r="D423" s="2">
        <f>MACD!E423</f>
        <v>-8.9579710954023284E-2</v>
      </c>
      <c r="E423" s="2">
        <f>MACD!F423</f>
        <v>-0.33766803619786551</v>
      </c>
      <c r="F423" s="2">
        <f>'Moving Avg'!D423</f>
        <v>10.193880000000002</v>
      </c>
      <c r="G423" s="2">
        <f>'Moving Avg'!F423</f>
        <v>10.013254999999999</v>
      </c>
      <c r="H423" s="2">
        <f>'Moving Avg'!G423</f>
        <v>9.307053999999999</v>
      </c>
      <c r="I423" s="2">
        <f>'Moving Avg'!H423</f>
        <v>8.7102849999999989</v>
      </c>
      <c r="J423" s="6" t="str">
        <f>OBV!F423</f>
        <v>BULLISH</v>
      </c>
      <c r="K423" s="6" t="str">
        <f>OBV!G423</f>
        <v>STRONG</v>
      </c>
      <c r="L423" s="6" t="str">
        <f>OBV!H423</f>
        <v>BULLISH DIVERGENCE</v>
      </c>
    </row>
    <row r="424" spans="1:12" ht="13.5" x14ac:dyDescent="0.25">
      <c r="A424" s="3">
        <f>RSI!A424</f>
        <v>42621</v>
      </c>
      <c r="B424" s="2">
        <f>RSI!B424</f>
        <v>10.223699999999999</v>
      </c>
      <c r="C424" s="2">
        <f>RSI!I424</f>
        <v>59.546763696049091</v>
      </c>
      <c r="D424" s="2">
        <f>MACD!E424</f>
        <v>1.7869609514532314E-2</v>
      </c>
      <c r="E424" s="2">
        <f>MACD!F424</f>
        <v>-0.26656050705538598</v>
      </c>
      <c r="F424" s="2">
        <f>'Moving Avg'!D424</f>
        <v>10.152140000000001</v>
      </c>
      <c r="G424" s="2">
        <f>'Moving Avg'!F424</f>
        <v>10.064584999999999</v>
      </c>
      <c r="H424" s="2">
        <f>'Moving Avg'!G424</f>
        <v>9.3463739999999991</v>
      </c>
      <c r="I424" s="2">
        <f>'Moving Avg'!H424</f>
        <v>8.7139124999999993</v>
      </c>
      <c r="J424" s="6" t="str">
        <f>OBV!F424</f>
        <v>BULLISH</v>
      </c>
      <c r="K424" s="6" t="str">
        <f>OBV!G424</f>
        <v>STRONG</v>
      </c>
      <c r="L424" s="6" t="str">
        <f>OBV!H424</f>
        <v>BULLISH DIVERGENCE</v>
      </c>
    </row>
    <row r="425" spans="1:12" ht="13.5" x14ac:dyDescent="0.25">
      <c r="A425" s="3">
        <f>RSI!A425</f>
        <v>42622</v>
      </c>
      <c r="B425" s="2">
        <f>RSI!B425</f>
        <v>10.223699999999999</v>
      </c>
      <c r="C425" s="2">
        <f>RSI!I425</f>
        <v>59.546763696049091</v>
      </c>
      <c r="D425" s="2">
        <f>MACD!E425</f>
        <v>5.7550762479758433E-2</v>
      </c>
      <c r="E425" s="2">
        <f>MACD!F425</f>
        <v>-0.20173825314835711</v>
      </c>
      <c r="F425" s="2">
        <f>'Moving Avg'!D425</f>
        <v>10.11806</v>
      </c>
      <c r="G425" s="2">
        <f>'Moving Avg'!F425</f>
        <v>10.117835000000001</v>
      </c>
      <c r="H425" s="2">
        <f>'Moving Avg'!G425</f>
        <v>9.3856939999999991</v>
      </c>
      <c r="I425" s="2">
        <f>'Moving Avg'!H425</f>
        <v>8.7175399999999996</v>
      </c>
      <c r="J425" s="6" t="str">
        <f>OBV!F425</f>
        <v>BULLISH</v>
      </c>
      <c r="K425" s="6" t="str">
        <f>OBV!G425</f>
        <v>STRONG</v>
      </c>
      <c r="L425" s="6" t="str">
        <f>OBV!H425</f>
        <v>BULLISH DIVERGENCE</v>
      </c>
    </row>
    <row r="426" spans="1:12" ht="13.5" x14ac:dyDescent="0.25">
      <c r="A426" s="3">
        <f>RSI!A426</f>
        <v>42627</v>
      </c>
      <c r="B426" s="2">
        <f>RSI!B426</f>
        <v>10.5219</v>
      </c>
      <c r="C426" s="2">
        <f>RSI!I426</f>
        <v>65.631677714007509</v>
      </c>
      <c r="D426" s="2">
        <f>MACD!E426</f>
        <v>6.3831998991204841E-2</v>
      </c>
      <c r="E426" s="2">
        <f>MACD!F426</f>
        <v>-0.14862420272044474</v>
      </c>
      <c r="F426" s="2">
        <f>'Moving Avg'!D426</f>
        <v>10.23648</v>
      </c>
      <c r="G426" s="2">
        <f>'Moving Avg'!F426</f>
        <v>10.188125000000001</v>
      </c>
      <c r="H426" s="2">
        <f>'Moving Avg'!G426</f>
        <v>9.4294279999999997</v>
      </c>
      <c r="I426" s="2">
        <f>'Moving Avg'!H426</f>
        <v>8.7227549999999994</v>
      </c>
      <c r="J426" s="6" t="str">
        <f>OBV!F426</f>
        <v>BULLISH</v>
      </c>
      <c r="K426" s="6" t="str">
        <f>OBV!G426</f>
        <v>STRONG</v>
      </c>
      <c r="L426" s="6" t="str">
        <f>OBV!H426</f>
        <v>CONFIRMED BULLISH</v>
      </c>
    </row>
    <row r="427" spans="1:12" ht="13.5" x14ac:dyDescent="0.25">
      <c r="A427" s="3">
        <f>RSI!A427</f>
        <v>42628</v>
      </c>
      <c r="B427" s="2">
        <f>RSI!B427</f>
        <v>10.223699999999999</v>
      </c>
      <c r="C427" s="2">
        <f>RSI!I427</f>
        <v>56.482178995677515</v>
      </c>
      <c r="D427" s="2">
        <f>MACD!E427</f>
        <v>0.12045653473104245</v>
      </c>
      <c r="E427" s="2">
        <f>MACD!F427</f>
        <v>-9.4808055230147306E-2</v>
      </c>
      <c r="F427" s="2">
        <f>'Moving Avg'!D427</f>
        <v>10.27056</v>
      </c>
      <c r="G427" s="2">
        <f>'Moving Avg'!F427</f>
        <v>10.230725000000001</v>
      </c>
      <c r="H427" s="2">
        <f>'Moving Avg'!G427</f>
        <v>9.4642420000000005</v>
      </c>
      <c r="I427" s="2">
        <f>'Moving Avg'!H427</f>
        <v>8.7267699999999984</v>
      </c>
      <c r="J427" s="6" t="str">
        <f>OBV!F427</f>
        <v>BULLISH</v>
      </c>
      <c r="K427" s="6" t="str">
        <f>OBV!G427</f>
        <v>STRONG</v>
      </c>
      <c r="L427" s="6" t="str">
        <f>OBV!H427</f>
        <v>CONFIRMED BULLISH</v>
      </c>
    </row>
    <row r="428" spans="1:12" ht="13.5" x14ac:dyDescent="0.25">
      <c r="A428" s="3">
        <f>RSI!A428</f>
        <v>42629</v>
      </c>
      <c r="B428" s="2">
        <f>RSI!B428</f>
        <v>10.181100000000001</v>
      </c>
      <c r="C428" s="2">
        <f>RSI!I428</f>
        <v>55.296230135944761</v>
      </c>
      <c r="D428" s="2">
        <f>MACD!E428</f>
        <v>0.15623237857586147</v>
      </c>
      <c r="E428" s="2">
        <f>MACD!F428</f>
        <v>-4.4599968468945553E-2</v>
      </c>
      <c r="F428" s="2">
        <f>'Moving Avg'!D428</f>
        <v>10.27482</v>
      </c>
      <c r="G428" s="2">
        <f>'Moving Avg'!F428</f>
        <v>10.27013</v>
      </c>
      <c r="H428" s="2">
        <f>'Moving Avg'!G428</f>
        <v>9.4961599999999979</v>
      </c>
      <c r="I428" s="2">
        <f>'Moving Avg'!H428</f>
        <v>8.7311534999999978</v>
      </c>
      <c r="J428" s="6" t="str">
        <f>OBV!F428</f>
        <v>BULLISH</v>
      </c>
      <c r="K428" s="6" t="str">
        <f>OBV!G428</f>
        <v>STRONG</v>
      </c>
      <c r="L428" s="6" t="str">
        <f>OBV!H428</f>
        <v>CONFIRMED BULLISH</v>
      </c>
    </row>
    <row r="429" spans="1:12" ht="13.5" x14ac:dyDescent="0.25">
      <c r="A429" s="3">
        <f>RSI!A429</f>
        <v>42632</v>
      </c>
      <c r="B429" s="2">
        <f>RSI!B429</f>
        <v>10.283300000000001</v>
      </c>
      <c r="C429" s="2">
        <f>RSI!I429</f>
        <v>57.596517153555489</v>
      </c>
      <c r="D429" s="2">
        <f>MACD!E429</f>
        <v>0.1777749071884589</v>
      </c>
      <c r="E429" s="2">
        <f>MACD!F429</f>
        <v>-1.2499333746466418E-4</v>
      </c>
      <c r="F429" s="2">
        <f>'Moving Avg'!D429</f>
        <v>10.28674</v>
      </c>
      <c r="G429" s="2">
        <f>'Moving Avg'!F429</f>
        <v>10.306125</v>
      </c>
      <c r="H429" s="2">
        <f>'Moving Avg'!G429</f>
        <v>9.5301219999999986</v>
      </c>
      <c r="I429" s="2">
        <f>'Moving Avg'!H429</f>
        <v>8.7354664999999994</v>
      </c>
      <c r="J429" s="6" t="str">
        <f>OBV!F429</f>
        <v>BULLISH</v>
      </c>
      <c r="K429" s="6" t="str">
        <f>OBV!G429</f>
        <v>NEUTRAL</v>
      </c>
      <c r="L429" s="6" t="str">
        <f>OBV!H429</f>
        <v>CONFIRMED BULLISH</v>
      </c>
    </row>
    <row r="430" spans="1:12" ht="13.5" x14ac:dyDescent="0.25">
      <c r="A430" s="3">
        <f>RSI!A430</f>
        <v>42633</v>
      </c>
      <c r="B430" s="2">
        <f>RSI!B430</f>
        <v>10.283300000000001</v>
      </c>
      <c r="C430" s="2">
        <f>RSI!I430</f>
        <v>57.596517153555475</v>
      </c>
      <c r="D430" s="2">
        <f>MACD!E430</f>
        <v>0.18843386940985418</v>
      </c>
      <c r="E430" s="2">
        <f>MACD!F430</f>
        <v>3.7586779211999106E-2</v>
      </c>
      <c r="F430" s="2">
        <f>'Moving Avg'!D430</f>
        <v>10.298660000000002</v>
      </c>
      <c r="G430" s="2">
        <f>'Moving Avg'!F430</f>
        <v>10.327850000000002</v>
      </c>
      <c r="H430" s="2">
        <f>'Moving Avg'!G430</f>
        <v>9.5599959999999982</v>
      </c>
      <c r="I430" s="2">
        <f>'Moving Avg'!H430</f>
        <v>8.7397794999999974</v>
      </c>
      <c r="J430" s="6" t="str">
        <f>OBV!F430</f>
        <v>BULLISH</v>
      </c>
      <c r="K430" s="6" t="str">
        <f>OBV!G430</f>
        <v>NEUTRAL</v>
      </c>
      <c r="L430" s="6" t="str">
        <f>OBV!H430</f>
        <v>CONFIRMED BULLISH</v>
      </c>
    </row>
    <row r="431" spans="1:12" ht="13.5" x14ac:dyDescent="0.25">
      <c r="A431" s="3">
        <f>RSI!A431</f>
        <v>42634</v>
      </c>
      <c r="B431" s="2">
        <f>RSI!B431</f>
        <v>10.0959</v>
      </c>
      <c r="C431" s="2">
        <f>RSI!I431</f>
        <v>51.915536814981465</v>
      </c>
      <c r="D431" s="2">
        <f>MACD!E431</f>
        <v>0.13835090397750349</v>
      </c>
      <c r="E431" s="2">
        <f>MACD!F431</f>
        <v>5.7739604165099989E-2</v>
      </c>
      <c r="F431" s="2">
        <f>'Moving Avg'!D431</f>
        <v>10.213460000000001</v>
      </c>
      <c r="G431" s="2">
        <f>'Moving Avg'!F431</f>
        <v>10.32146</v>
      </c>
      <c r="H431" s="2">
        <f>'Moving Avg'!G431</f>
        <v>9.5820339999999984</v>
      </c>
      <c r="I431" s="2">
        <f>'Moving Avg'!H431</f>
        <v>8.7433494999999954</v>
      </c>
      <c r="J431" s="6" t="str">
        <f>OBV!F431</f>
        <v>BEARISH</v>
      </c>
      <c r="K431" s="6" t="str">
        <f>OBV!G431</f>
        <v>WEAK</v>
      </c>
      <c r="L431" s="6" t="str">
        <f>OBV!H431</f>
        <v>CONFIRMED BEARISH</v>
      </c>
    </row>
    <row r="432" spans="1:12" ht="13.5" x14ac:dyDescent="0.25">
      <c r="A432" s="3">
        <f>RSI!A432</f>
        <v>42635</v>
      </c>
      <c r="B432" s="2">
        <f>RSI!B432</f>
        <v>10.2194</v>
      </c>
      <c r="C432" s="2">
        <f>RSI!I432</f>
        <v>55.061324352709804</v>
      </c>
      <c r="D432" s="2">
        <f>MACD!E432</f>
        <v>0.1054944392771997</v>
      </c>
      <c r="E432" s="2">
        <f>MACD!F432</f>
        <v>6.7290571187519937E-2</v>
      </c>
      <c r="F432" s="2">
        <f>'Moving Avg'!D432</f>
        <v>10.2126</v>
      </c>
      <c r="G432" s="2">
        <f>'Moving Avg'!F432</f>
        <v>10.305909999999999</v>
      </c>
      <c r="H432" s="2">
        <f>'Moving Avg'!G432</f>
        <v>9.6067039999999988</v>
      </c>
      <c r="I432" s="2">
        <f>'Moving Avg'!H432</f>
        <v>8.7479244999999963</v>
      </c>
      <c r="J432" s="6" t="str">
        <f>OBV!F432</f>
        <v>BEARISH</v>
      </c>
      <c r="K432" s="6" t="str">
        <f>OBV!G432</f>
        <v>WEAK</v>
      </c>
      <c r="L432" s="6" t="str">
        <f>OBV!H432</f>
        <v>CONFIRMED BEARISH</v>
      </c>
    </row>
    <row r="433" spans="1:12" ht="13.5" x14ac:dyDescent="0.25">
      <c r="A433" s="3">
        <f>RSI!A433</f>
        <v>42636</v>
      </c>
      <c r="B433" s="2">
        <f>RSI!B433</f>
        <v>10.0959</v>
      </c>
      <c r="C433" s="2">
        <f>RSI!I433</f>
        <v>51.437328409643527</v>
      </c>
      <c r="D433" s="2">
        <f>MACD!E433</f>
        <v>0.10218986506155225</v>
      </c>
      <c r="E433" s="2">
        <f>MACD!F433</f>
        <v>7.4270429962326412E-2</v>
      </c>
      <c r="F433" s="2">
        <f>'Moving Avg'!D433</f>
        <v>10.19556</v>
      </c>
      <c r="G433" s="2">
        <f>'Moving Avg'!F433</f>
        <v>10.278220000000001</v>
      </c>
      <c r="H433" s="2">
        <f>'Moving Avg'!G433</f>
        <v>9.6290680000000002</v>
      </c>
      <c r="I433" s="2">
        <f>'Moving Avg'!H433</f>
        <v>8.7517074999999949</v>
      </c>
      <c r="J433" s="6" t="str">
        <f>OBV!F433</f>
        <v>BEARISH</v>
      </c>
      <c r="K433" s="6" t="str">
        <f>OBV!G433</f>
        <v>NEUTRAL</v>
      </c>
      <c r="L433" s="6" t="str">
        <f>OBV!H433</f>
        <v>CONFIRMED BEARISH</v>
      </c>
    </row>
    <row r="434" spans="1:12" ht="13.5" x14ac:dyDescent="0.25">
      <c r="A434" s="3">
        <f>RSI!A434</f>
        <v>42639</v>
      </c>
      <c r="B434" s="2">
        <f>RSI!B434</f>
        <v>10.0916</v>
      </c>
      <c r="C434" s="2">
        <f>RSI!I434</f>
        <v>51.310698831277101</v>
      </c>
      <c r="D434" s="2">
        <f>MACD!E434</f>
        <v>0.10931374719958775</v>
      </c>
      <c r="E434" s="2">
        <f>MACD!F434</f>
        <v>8.127909340977868E-2</v>
      </c>
      <c r="F434" s="2">
        <f>'Moving Avg'!D434</f>
        <v>10.157220000000001</v>
      </c>
      <c r="G434" s="2">
        <f>'Moving Avg'!F434</f>
        <v>10.250315000000002</v>
      </c>
      <c r="H434" s="2">
        <f>'Moving Avg'!G434</f>
        <v>9.6513459999999984</v>
      </c>
      <c r="I434" s="2">
        <f>'Moving Avg'!H434</f>
        <v>8.7554689999999979</v>
      </c>
      <c r="J434" s="6" t="str">
        <f>OBV!F434</f>
        <v>BEARISH</v>
      </c>
      <c r="K434" s="6" t="str">
        <f>OBV!G434</f>
        <v>NEUTRAL</v>
      </c>
      <c r="L434" s="6" t="str">
        <f>OBV!H434</f>
        <v>CONFIRMED BEARISH</v>
      </c>
    </row>
    <row r="435" spans="1:12" ht="13.5" x14ac:dyDescent="0.25">
      <c r="A435" s="3">
        <f>RSI!A435</f>
        <v>42640</v>
      </c>
      <c r="B435" s="2">
        <f>RSI!B435</f>
        <v>10.087400000000001</v>
      </c>
      <c r="C435" s="2">
        <f>RSI!I435</f>
        <v>51.178171016688161</v>
      </c>
      <c r="D435" s="2">
        <f>MACD!E435</f>
        <v>0.11546591984677157</v>
      </c>
      <c r="E435" s="2">
        <f>MACD!F435</f>
        <v>8.8116458697177269E-2</v>
      </c>
      <c r="F435" s="2">
        <f>'Moving Avg'!D435</f>
        <v>10.118040000000001</v>
      </c>
      <c r="G435" s="2">
        <f>'Moving Avg'!F435</f>
        <v>10.238175</v>
      </c>
      <c r="H435" s="2">
        <f>'Moving Avg'!G435</f>
        <v>9.6735400000000009</v>
      </c>
      <c r="I435" s="2">
        <f>'Moving Avg'!H435</f>
        <v>8.7592094999999954</v>
      </c>
      <c r="J435" s="6" t="str">
        <f>OBV!F435</f>
        <v>BEARISH</v>
      </c>
      <c r="K435" s="6" t="str">
        <f>OBV!G435</f>
        <v>NEUTRAL</v>
      </c>
      <c r="L435" s="6" t="str">
        <f>OBV!H435</f>
        <v>CONFIRMED BEARISH</v>
      </c>
    </row>
    <row r="436" spans="1:12" ht="13.5" x14ac:dyDescent="0.25">
      <c r="A436" s="3">
        <f>RSI!A436</f>
        <v>42641</v>
      </c>
      <c r="B436" s="2">
        <f>RSI!B436</f>
        <v>9.9169999999999998</v>
      </c>
      <c r="C436" s="2">
        <f>RSI!I436</f>
        <v>45.988354963871885</v>
      </c>
      <c r="D436" s="2">
        <f>MACD!E436</f>
        <v>0.17902256884559797</v>
      </c>
      <c r="E436" s="2">
        <f>MACD!F436</f>
        <v>0.10629768072686141</v>
      </c>
      <c r="F436" s="2">
        <f>'Moving Avg'!D436</f>
        <v>10.082260000000002</v>
      </c>
      <c r="G436" s="2">
        <f>'Moving Avg'!F436</f>
        <v>10.218579999999999</v>
      </c>
      <c r="H436" s="2">
        <f>'Moving Avg'!G436</f>
        <v>9.6923259999999996</v>
      </c>
      <c r="I436" s="2">
        <f>'Moving Avg'!H436</f>
        <v>8.7622724999999964</v>
      </c>
      <c r="J436" s="6" t="str">
        <f>OBV!F436</f>
        <v>BEARISH</v>
      </c>
      <c r="K436" s="6" t="str">
        <f>OBV!G436</f>
        <v>NEUTRAL</v>
      </c>
      <c r="L436" s="6" t="str">
        <f>OBV!H436</f>
        <v>CONFIRMED BEARISH</v>
      </c>
    </row>
    <row r="437" spans="1:12" ht="13.5" x14ac:dyDescent="0.25">
      <c r="A437" s="3">
        <f>RSI!A437</f>
        <v>42642</v>
      </c>
      <c r="B437" s="2">
        <f>RSI!B437</f>
        <v>10.032</v>
      </c>
      <c r="C437" s="2">
        <f>RSI!I437</f>
        <v>49.695876825669082</v>
      </c>
      <c r="D437" s="2">
        <f>MACD!E437</f>
        <v>0.17927552667834767</v>
      </c>
      <c r="E437" s="2">
        <f>MACD!F437</f>
        <v>0.12089324991715866</v>
      </c>
      <c r="F437" s="2">
        <f>'Moving Avg'!D437</f>
        <v>10.044779999999999</v>
      </c>
      <c r="G437" s="2">
        <f>'Moving Avg'!F437</f>
        <v>10.194084999999999</v>
      </c>
      <c r="H437" s="2">
        <f>'Moving Avg'!G437</f>
        <v>9.713575999999998</v>
      </c>
      <c r="I437" s="2">
        <f>'Moving Avg'!H437</f>
        <v>8.7659104999999951</v>
      </c>
      <c r="J437" s="6" t="str">
        <f>OBV!F437</f>
        <v>BULLISH</v>
      </c>
      <c r="K437" s="6" t="str">
        <f>OBV!G437</f>
        <v>NEUTRAL</v>
      </c>
      <c r="L437" s="6" t="str">
        <f>OBV!H437</f>
        <v>BULLISH DIVERGENCE</v>
      </c>
    </row>
    <row r="438" spans="1:12" ht="13.5" x14ac:dyDescent="0.25">
      <c r="A438" s="3">
        <f>RSI!A438</f>
        <v>42643</v>
      </c>
      <c r="B438" s="2">
        <f>RSI!B438</f>
        <v>10.0533</v>
      </c>
      <c r="C438" s="2">
        <f>RSI!I438</f>
        <v>50.37533133039986</v>
      </c>
      <c r="D438" s="2">
        <f>MACD!E438</f>
        <v>0.17148367852248647</v>
      </c>
      <c r="E438" s="2">
        <f>MACD!F438</f>
        <v>0.13101133563822423</v>
      </c>
      <c r="F438" s="2">
        <f>'Moving Avg'!D438</f>
        <v>10.03626</v>
      </c>
      <c r="G438" s="2">
        <f>'Moving Avg'!F438</f>
        <v>10.175130000000001</v>
      </c>
      <c r="H438" s="2">
        <f>'Moving Avg'!G438</f>
        <v>9.7355799999999988</v>
      </c>
      <c r="I438" s="2">
        <f>'Moving Avg'!H438</f>
        <v>8.7698489999999953</v>
      </c>
      <c r="J438" s="6" t="str">
        <f>OBV!F438</f>
        <v>BULLISH</v>
      </c>
      <c r="K438" s="6" t="str">
        <f>OBV!G438</f>
        <v>STRONG</v>
      </c>
      <c r="L438" s="6" t="str">
        <f>OBV!H438</f>
        <v>BULLISH DIVERGENCE</v>
      </c>
    </row>
    <row r="439" spans="1:12" ht="13.5" x14ac:dyDescent="0.25">
      <c r="A439" s="3">
        <f>RSI!A439</f>
        <v>42647</v>
      </c>
      <c r="B439" s="2">
        <f>RSI!B439</f>
        <v>10.0533</v>
      </c>
      <c r="C439" s="2">
        <f>RSI!I439</f>
        <v>50.37533133039986</v>
      </c>
      <c r="D439" s="2">
        <f>MACD!E439</f>
        <v>0.1806042114086619</v>
      </c>
      <c r="E439" s="2">
        <f>MACD!F439</f>
        <v>0.14092991079231176</v>
      </c>
      <c r="F439" s="2">
        <f>'Moving Avg'!D439</f>
        <v>10.028600000000001</v>
      </c>
      <c r="G439" s="2">
        <f>'Moving Avg'!F439</f>
        <v>10.156175000000001</v>
      </c>
      <c r="H439" s="2">
        <f>'Moving Avg'!G439</f>
        <v>9.7583999999999964</v>
      </c>
      <c r="I439" s="2">
        <f>'Moving Avg'!H439</f>
        <v>8.7737874999999939</v>
      </c>
      <c r="J439" s="6" t="str">
        <f>OBV!F439</f>
        <v>BULLISH</v>
      </c>
      <c r="K439" s="6" t="str">
        <f>OBV!G439</f>
        <v>STRONG</v>
      </c>
      <c r="L439" s="6" t="str">
        <f>OBV!H439</f>
        <v>BULLISH DIVERGENCE</v>
      </c>
    </row>
    <row r="440" spans="1:12" ht="13.5" x14ac:dyDescent="0.25">
      <c r="A440" s="3">
        <f>RSI!A440</f>
        <v>42648</v>
      </c>
      <c r="B440" s="2">
        <f>RSI!B440</f>
        <v>10.223699999999999</v>
      </c>
      <c r="C440" s="2">
        <f>RSI!I440</f>
        <v>55.901679040857715</v>
      </c>
      <c r="D440" s="2">
        <f>MACD!E440</f>
        <v>0.17569062080485587</v>
      </c>
      <c r="E440" s="2">
        <f>MACD!F440</f>
        <v>0.14788205279482058</v>
      </c>
      <c r="F440" s="2">
        <f>'Moving Avg'!D440</f>
        <v>10.055859999999999</v>
      </c>
      <c r="G440" s="2">
        <f>'Moving Avg'!F440</f>
        <v>10.147655000000002</v>
      </c>
      <c r="H440" s="2">
        <f>'Moving Avg'!G440</f>
        <v>9.7846279999999979</v>
      </c>
      <c r="I440" s="2">
        <f>'Moving Avg'!H440</f>
        <v>8.7785779999999924</v>
      </c>
      <c r="J440" s="6" t="str">
        <f>OBV!F440</f>
        <v>BULLISH</v>
      </c>
      <c r="K440" s="6" t="str">
        <f>OBV!G440</f>
        <v>STRONG</v>
      </c>
      <c r="L440" s="6" t="str">
        <f>OBV!H440</f>
        <v>CONFIRMED BULLISH</v>
      </c>
    </row>
    <row r="441" spans="1:12" ht="13.5" x14ac:dyDescent="0.25">
      <c r="A441" s="3">
        <f>RSI!A441</f>
        <v>42649</v>
      </c>
      <c r="B441" s="2">
        <f>RSI!B441</f>
        <v>10.223699999999999</v>
      </c>
      <c r="C441" s="2">
        <f>RSI!I441</f>
        <v>55.901679040857715</v>
      </c>
      <c r="D441" s="2">
        <f>MACD!E441</f>
        <v>0.14168720228842879</v>
      </c>
      <c r="E441" s="2">
        <f>MACD!F441</f>
        <v>0.14664308269354223</v>
      </c>
      <c r="F441" s="2">
        <f>'Moving Avg'!D441</f>
        <v>10.1172</v>
      </c>
      <c r="G441" s="2">
        <f>'Moving Avg'!F441</f>
        <v>10.162350000000002</v>
      </c>
      <c r="H441" s="2">
        <f>'Moving Avg'!G441</f>
        <v>9.8133099999999995</v>
      </c>
      <c r="I441" s="2">
        <f>'Moving Avg'!H441</f>
        <v>8.7845119999999923</v>
      </c>
      <c r="J441" s="6" t="str">
        <f>OBV!F441</f>
        <v>BULLISH</v>
      </c>
      <c r="K441" s="6" t="str">
        <f>OBV!G441</f>
        <v>STRONG</v>
      </c>
      <c r="L441" s="6" t="str">
        <f>OBV!H441</f>
        <v>CONFIRMED BULLISH</v>
      </c>
    </row>
    <row r="442" spans="1:12" ht="13.5" x14ac:dyDescent="0.25">
      <c r="A442" s="3">
        <f>RSI!A442</f>
        <v>42650</v>
      </c>
      <c r="B442" s="2">
        <f>RSI!B442</f>
        <v>10.223699999999999</v>
      </c>
      <c r="C442" s="2">
        <f>RSI!I442</f>
        <v>55.901679040857708</v>
      </c>
      <c r="D442" s="2">
        <f>MACD!E442</f>
        <v>0.13097526809705684</v>
      </c>
      <c r="E442" s="2">
        <f>MACD!F442</f>
        <v>0.14350951977424517</v>
      </c>
      <c r="F442" s="2">
        <f>'Moving Avg'!D442</f>
        <v>10.15554</v>
      </c>
      <c r="G442" s="2">
        <f>'Moving Avg'!F442</f>
        <v>10.170870000000003</v>
      </c>
      <c r="H442" s="2">
        <f>'Moving Avg'!G442</f>
        <v>9.8396199999999983</v>
      </c>
      <c r="I442" s="2">
        <f>'Moving Avg'!H442</f>
        <v>8.7894959999999944</v>
      </c>
      <c r="J442" s="6" t="str">
        <f>OBV!F442</f>
        <v>BULLISH</v>
      </c>
      <c r="K442" s="6" t="str">
        <f>OBV!G442</f>
        <v>STRONG</v>
      </c>
      <c r="L442" s="6" t="str">
        <f>OBV!H442</f>
        <v>CONFIRMED BULLISH</v>
      </c>
    </row>
    <row r="443" spans="1:12" ht="13.5" x14ac:dyDescent="0.25">
      <c r="A443" s="3">
        <f>RSI!A443</f>
        <v>42653</v>
      </c>
      <c r="B443" s="2">
        <f>RSI!B443</f>
        <v>10.1172</v>
      </c>
      <c r="C443" s="2">
        <f>RSI!I443</f>
        <v>51.430752515203565</v>
      </c>
      <c r="D443" s="2">
        <f>MACD!E443</f>
        <v>0.10993001745598896</v>
      </c>
      <c r="E443" s="2">
        <f>MACD!F443</f>
        <v>0.13679361931059392</v>
      </c>
      <c r="F443" s="2">
        <f>'Moving Avg'!D443</f>
        <v>10.16832</v>
      </c>
      <c r="G443" s="2">
        <f>'Moving Avg'!F443</f>
        <v>10.168740000000003</v>
      </c>
      <c r="H443" s="2">
        <f>'Moving Avg'!G443</f>
        <v>9.8691159999999982</v>
      </c>
      <c r="I443" s="2">
        <f>'Moving Avg'!H443</f>
        <v>8.7945289999999936</v>
      </c>
      <c r="J443" s="6" t="str">
        <f>OBV!F443</f>
        <v>BEARISH</v>
      </c>
      <c r="K443" s="6" t="str">
        <f>OBV!G443</f>
        <v>NEUTRAL</v>
      </c>
      <c r="L443" s="6" t="str">
        <f>OBV!H443</f>
        <v>BEARISH DIVERGENCE</v>
      </c>
    </row>
    <row r="444" spans="1:12" ht="13.5" x14ac:dyDescent="0.25">
      <c r="A444" s="3">
        <f>RSI!A444</f>
        <v>42654</v>
      </c>
      <c r="B444" s="2">
        <f>RSI!B444</f>
        <v>10.0959</v>
      </c>
      <c r="C444" s="2">
        <f>RSI!I444</f>
        <v>50.55980349125474</v>
      </c>
      <c r="D444" s="2">
        <f>MACD!E444</f>
        <v>9.2862313763344417E-2</v>
      </c>
      <c r="E444" s="2">
        <f>MACD!F444</f>
        <v>0.12800735820114401</v>
      </c>
      <c r="F444" s="2">
        <f>'Moving Avg'!D444</f>
        <v>10.176839999999999</v>
      </c>
      <c r="G444" s="2">
        <f>'Moving Avg'!F444</f>
        <v>10.162350000000002</v>
      </c>
      <c r="H444" s="2">
        <f>'Moving Avg'!G444</f>
        <v>9.8981860000000008</v>
      </c>
      <c r="I444" s="2">
        <f>'Moving Avg'!H444</f>
        <v>8.7989324999999941</v>
      </c>
      <c r="J444" s="6" t="str">
        <f>OBV!F444</f>
        <v>BEARISH</v>
      </c>
      <c r="K444" s="6" t="str">
        <f>OBV!G444</f>
        <v>WEAK</v>
      </c>
      <c r="L444" s="6" t="str">
        <f>OBV!H444</f>
        <v>BEARISH DIVERGENCE</v>
      </c>
    </row>
    <row r="445" spans="1:12" ht="13.5" x14ac:dyDescent="0.25">
      <c r="A445" s="3">
        <f>RSI!A445</f>
        <v>42655</v>
      </c>
      <c r="B445" s="2">
        <f>RSI!B445</f>
        <v>9.7977000000000007</v>
      </c>
      <c r="C445" s="2">
        <f>RSI!I445</f>
        <v>40.276468927301536</v>
      </c>
      <c r="D445" s="2">
        <f>MACD!E445</f>
        <v>9.9825653448442964E-2</v>
      </c>
      <c r="E445" s="2">
        <f>MACD!F445</f>
        <v>0.1223710172506038</v>
      </c>
      <c r="F445" s="2">
        <f>'Moving Avg'!D445</f>
        <v>10.09164</v>
      </c>
      <c r="G445" s="2">
        <f>'Moving Avg'!F445</f>
        <v>10.141050000000002</v>
      </c>
      <c r="H445" s="2">
        <f>'Moving Avg'!G445</f>
        <v>9.9175300000000011</v>
      </c>
      <c r="I445" s="2">
        <f>'Moving Avg'!H445</f>
        <v>8.8021744999999942</v>
      </c>
      <c r="J445" s="6" t="str">
        <f>OBV!F445</f>
        <v>BEARISH</v>
      </c>
      <c r="K445" s="6" t="str">
        <f>OBV!G445</f>
        <v>WEAK</v>
      </c>
      <c r="L445" s="6" t="str">
        <f>OBV!H445</f>
        <v>CONFIRMED BEARISH</v>
      </c>
    </row>
    <row r="446" spans="1:12" ht="13.5" x14ac:dyDescent="0.25">
      <c r="A446" s="3">
        <f>RSI!A446</f>
        <v>42656</v>
      </c>
      <c r="B446" s="2">
        <f>RSI!B446</f>
        <v>10.0533</v>
      </c>
      <c r="C446" s="2">
        <f>RSI!I446</f>
        <v>49.716839621343475</v>
      </c>
      <c r="D446" s="2">
        <f>MACD!E446</f>
        <v>6.2296353732227416E-2</v>
      </c>
      <c r="E446" s="2">
        <f>MACD!F446</f>
        <v>0.11035608454692852</v>
      </c>
      <c r="F446" s="2">
        <f>'Moving Avg'!D446</f>
        <v>10.057559999999999</v>
      </c>
      <c r="G446" s="2">
        <f>'Moving Avg'!F446</f>
        <v>10.117620000000001</v>
      </c>
      <c r="H446" s="2">
        <f>'Moving Avg'!G446</f>
        <v>9.9491000000000014</v>
      </c>
      <c r="I446" s="2">
        <f>'Moving Avg'!H446</f>
        <v>8.8068879999999936</v>
      </c>
      <c r="J446" s="6" t="str">
        <f>OBV!F446</f>
        <v>BEARISH</v>
      </c>
      <c r="K446" s="6" t="str">
        <f>OBV!G446</f>
        <v>WEAK</v>
      </c>
      <c r="L446" s="6" t="str">
        <f>OBV!H446</f>
        <v>CONFIRMED BEARISH</v>
      </c>
    </row>
    <row r="447" spans="1:12" ht="13.5" x14ac:dyDescent="0.25">
      <c r="A447" s="3">
        <f>RSI!A447</f>
        <v>42657</v>
      </c>
      <c r="B447" s="2">
        <f>RSI!B447</f>
        <v>10.0746</v>
      </c>
      <c r="C447" s="2">
        <f>RSI!I447</f>
        <v>50.420158288446814</v>
      </c>
      <c r="D447" s="2">
        <f>MACD!E447</f>
        <v>4.6744379837958761E-2</v>
      </c>
      <c r="E447" s="2">
        <f>MACD!F447</f>
        <v>9.7633743605134576E-2</v>
      </c>
      <c r="F447" s="2">
        <f>'Moving Avg'!D447</f>
        <v>10.02774</v>
      </c>
      <c r="G447" s="2">
        <f>'Moving Avg'!F447</f>
        <v>10.110165000000002</v>
      </c>
      <c r="H447" s="2">
        <f>'Moving Avg'!G447</f>
        <v>9.9700579999999981</v>
      </c>
      <c r="I447" s="2">
        <f>'Moving Avg'!H447</f>
        <v>8.8119214999999933</v>
      </c>
      <c r="J447" s="6" t="str">
        <f>OBV!F447</f>
        <v>BEARISH</v>
      </c>
      <c r="K447" s="6" t="str">
        <f>OBV!G447</f>
        <v>WEAK</v>
      </c>
      <c r="L447" s="6" t="str">
        <f>OBV!H447</f>
        <v>CONFIRMED BEARISH</v>
      </c>
    </row>
    <row r="448" spans="1:12" ht="13.5" x14ac:dyDescent="0.25">
      <c r="A448" s="3">
        <f>RSI!A448</f>
        <v>42660</v>
      </c>
      <c r="B448" s="2">
        <f>RSI!B448</f>
        <v>10.0533</v>
      </c>
      <c r="C448" s="2">
        <f>RSI!I448</f>
        <v>49.671944981986805</v>
      </c>
      <c r="D448" s="2">
        <f>MACD!E448</f>
        <v>3.8396316190450364E-2</v>
      </c>
      <c r="E448" s="2">
        <f>MACD!F448</f>
        <v>8.5786258122197728E-2</v>
      </c>
      <c r="F448" s="2">
        <f>'Moving Avg'!D448</f>
        <v>10.01496</v>
      </c>
      <c r="G448" s="2">
        <f>'Moving Avg'!F448</f>
        <v>10.103775000000001</v>
      </c>
      <c r="H448" s="2">
        <f>'Moving Avg'!G448</f>
        <v>9.9909319999999973</v>
      </c>
      <c r="I448" s="2">
        <f>'Moving Avg'!H448</f>
        <v>8.8166349999999944</v>
      </c>
      <c r="J448" s="6" t="str">
        <f>OBV!F448</f>
        <v>BEARISH</v>
      </c>
      <c r="K448" s="6" t="str">
        <f>OBV!G448</f>
        <v>WEAK</v>
      </c>
      <c r="L448" s="6" t="str">
        <f>OBV!H448</f>
        <v>CONFIRMED BEARISH</v>
      </c>
    </row>
    <row r="449" spans="1:12" ht="13.5" x14ac:dyDescent="0.25">
      <c r="A449" s="3">
        <f>RSI!A449</f>
        <v>42661</v>
      </c>
      <c r="B449" s="2">
        <f>RSI!B449</f>
        <v>10.0533</v>
      </c>
      <c r="C449" s="2">
        <f>RSI!I449</f>
        <v>49.671944981986805</v>
      </c>
      <c r="D449" s="2">
        <f>MACD!E449</f>
        <v>3.1418245626840147E-2</v>
      </c>
      <c r="E449" s="2">
        <f>MACD!F449</f>
        <v>7.4912655623126212E-2</v>
      </c>
      <c r="F449" s="2">
        <f>'Moving Avg'!D449</f>
        <v>10.00644</v>
      </c>
      <c r="G449" s="2">
        <f>'Moving Avg'!F449</f>
        <v>10.092275000000001</v>
      </c>
      <c r="H449" s="2">
        <f>'Moving Avg'!G449</f>
        <v>10.007545999999998</v>
      </c>
      <c r="I449" s="2">
        <f>'Moving Avg'!H449</f>
        <v>8.8217364999999948</v>
      </c>
      <c r="J449" s="6" t="str">
        <f>OBV!F449</f>
        <v>BEARISH</v>
      </c>
      <c r="K449" s="6" t="str">
        <f>OBV!G449</f>
        <v>WEAK</v>
      </c>
      <c r="L449" s="6" t="str">
        <f>OBV!H449</f>
        <v>CONFIRMED BEARISH</v>
      </c>
    </row>
    <row r="450" spans="1:12" ht="13.5" x14ac:dyDescent="0.25">
      <c r="A450" s="3">
        <f>RSI!A450</f>
        <v>42662</v>
      </c>
      <c r="B450" s="2">
        <f>RSI!B450</f>
        <v>9.9893999999999998</v>
      </c>
      <c r="C450" s="2">
        <f>RSI!I450</f>
        <v>47.233238311961621</v>
      </c>
      <c r="D450" s="2">
        <f>MACD!E450</f>
        <v>5.6541771588378253E-2</v>
      </c>
      <c r="E450" s="2">
        <f>MACD!F450</f>
        <v>7.123847881617662E-2</v>
      </c>
      <c r="F450" s="2">
        <f>'Moving Avg'!D450</f>
        <v>10.044779999999999</v>
      </c>
      <c r="G450" s="2">
        <f>'Moving Avg'!F450</f>
        <v>10.077580000000001</v>
      </c>
      <c r="H450" s="2">
        <f>'Moving Avg'!G450</f>
        <v>10.027141999999996</v>
      </c>
      <c r="I450" s="2">
        <f>'Moving Avg'!H450</f>
        <v>8.8263439999999918</v>
      </c>
      <c r="J450" s="6" t="str">
        <f>OBV!F450</f>
        <v>BEARISH</v>
      </c>
      <c r="K450" s="6" t="str">
        <f>OBV!G450</f>
        <v>WEAK</v>
      </c>
      <c r="L450" s="6" t="str">
        <f>OBV!H450</f>
        <v>BEARISH DIVERGENCE</v>
      </c>
    </row>
    <row r="451" spans="1:12" ht="13.5" x14ac:dyDescent="0.25">
      <c r="A451" s="3">
        <f>RSI!A451</f>
        <v>42663</v>
      </c>
      <c r="B451" s="2">
        <f>RSI!B451</f>
        <v>10.0703</v>
      </c>
      <c r="C451" s="2">
        <f>RSI!I451</f>
        <v>50.543798616200363</v>
      </c>
      <c r="D451" s="2">
        <f>MACD!E451</f>
        <v>7.22585879788884E-2</v>
      </c>
      <c r="E451" s="2">
        <f>MACD!F451</f>
        <v>7.1442500648718987E-2</v>
      </c>
      <c r="F451" s="2">
        <f>'Moving Avg'!D451</f>
        <v>10.048179999999999</v>
      </c>
      <c r="G451" s="2">
        <f>'Moving Avg'!F451</f>
        <v>10.0763</v>
      </c>
      <c r="H451" s="2">
        <f>'Moving Avg'!G451</f>
        <v>10.044521999999997</v>
      </c>
      <c r="I451" s="2">
        <f>'Moving Avg'!H451</f>
        <v>8.8313364999999937</v>
      </c>
      <c r="J451" s="6" t="str">
        <f>OBV!F451</f>
        <v>BEARISH</v>
      </c>
      <c r="K451" s="6" t="str">
        <f>OBV!G451</f>
        <v>WEAK</v>
      </c>
      <c r="L451" s="6" t="str">
        <f>OBV!H451</f>
        <v>BEARISH DIVERGENCE</v>
      </c>
    </row>
    <row r="452" spans="1:12" ht="13.5" x14ac:dyDescent="0.25">
      <c r="A452" s="3">
        <f>RSI!A452</f>
        <v>42664</v>
      </c>
      <c r="B452" s="2">
        <f>RSI!B452</f>
        <v>10.0533</v>
      </c>
      <c r="C452" s="2">
        <f>RSI!I452</f>
        <v>49.836225559977038</v>
      </c>
      <c r="D452" s="2">
        <f>MACD!E452</f>
        <v>8.6756280729529678E-2</v>
      </c>
      <c r="E452" s="2">
        <f>MACD!F452</f>
        <v>7.4505256664881128E-2</v>
      </c>
      <c r="F452" s="2">
        <f>'Moving Avg'!D452</f>
        <v>10.04392</v>
      </c>
      <c r="G452" s="2">
        <f>'Moving Avg'!F452</f>
        <v>10.067995</v>
      </c>
      <c r="H452" s="2">
        <f>'Moving Avg'!G452</f>
        <v>10.061561999999995</v>
      </c>
      <c r="I452" s="2">
        <f>'Moving Avg'!H452</f>
        <v>8.8364379999999922</v>
      </c>
      <c r="J452" s="6" t="str">
        <f>OBV!F452</f>
        <v>BEARISH</v>
      </c>
      <c r="K452" s="6" t="str">
        <f>OBV!G452</f>
        <v>WEAK</v>
      </c>
      <c r="L452" s="6" t="str">
        <f>OBV!H452</f>
        <v>CONFIRMED BEARISH</v>
      </c>
    </row>
    <row r="453" spans="1:12" ht="13.5" x14ac:dyDescent="0.25">
      <c r="A453" s="3">
        <f>RSI!A453</f>
        <v>42667</v>
      </c>
      <c r="B453" s="2">
        <f>RSI!B453</f>
        <v>10.0533</v>
      </c>
      <c r="C453" s="2">
        <f>RSI!I453</f>
        <v>49.836225559977038</v>
      </c>
      <c r="D453" s="2">
        <f>MACD!E453</f>
        <v>8.2683461309326134E-2</v>
      </c>
      <c r="E453" s="2">
        <f>MACD!F453</f>
        <v>7.6140897593770129E-2</v>
      </c>
      <c r="F453" s="2">
        <f>'Moving Avg'!D453</f>
        <v>10.04392</v>
      </c>
      <c r="G453" s="2">
        <f>'Moving Avg'!F453</f>
        <v>10.065865000000001</v>
      </c>
      <c r="H453" s="2">
        <f>'Moving Avg'!G453</f>
        <v>10.078685999999996</v>
      </c>
      <c r="I453" s="2">
        <f>'Moving Avg'!H453</f>
        <v>8.8411514999999934</v>
      </c>
      <c r="J453" s="6" t="str">
        <f>OBV!F453</f>
        <v>BEARISH</v>
      </c>
      <c r="K453" s="6" t="str">
        <f>OBV!G453</f>
        <v>WEAK</v>
      </c>
      <c r="L453" s="6" t="str">
        <f>OBV!H453</f>
        <v>NEUTRAL</v>
      </c>
    </row>
    <row r="454" spans="1:12" ht="13.5" x14ac:dyDescent="0.25">
      <c r="A454" s="3">
        <f>RSI!A454</f>
        <v>42668</v>
      </c>
      <c r="B454" s="2">
        <f>RSI!B454</f>
        <v>10.0533</v>
      </c>
      <c r="C454" s="2">
        <f>RSI!I454</f>
        <v>49.836225559977045</v>
      </c>
      <c r="D454" s="2">
        <f>MACD!E454</f>
        <v>7.6001526307063472E-2</v>
      </c>
      <c r="E454" s="2">
        <f>MACD!F454</f>
        <v>7.6113023336428803E-2</v>
      </c>
      <c r="F454" s="2">
        <f>'Moving Avg'!D454</f>
        <v>10.04392</v>
      </c>
      <c r="G454" s="2">
        <f>'Moving Avg'!F454</f>
        <v>10.063950000000002</v>
      </c>
      <c r="H454" s="2">
        <f>'Moving Avg'!G454</f>
        <v>10.095809999999995</v>
      </c>
      <c r="I454" s="2">
        <f>'Moving Avg'!H454</f>
        <v>8.845961999999993</v>
      </c>
      <c r="J454" s="6" t="str">
        <f>OBV!F454</f>
        <v>BEARISH</v>
      </c>
      <c r="K454" s="6" t="str">
        <f>OBV!G454</f>
        <v>WEAK</v>
      </c>
      <c r="L454" s="6" t="str">
        <f>OBV!H454</f>
        <v>NEUTRAL</v>
      </c>
    </row>
    <row r="455" spans="1:12" ht="13.5" x14ac:dyDescent="0.25">
      <c r="A455" s="3">
        <f>RSI!A455</f>
        <v>42669</v>
      </c>
      <c r="B455" s="2">
        <f>RSI!B455</f>
        <v>10.048999999999999</v>
      </c>
      <c r="C455" s="2">
        <f>RSI!I455</f>
        <v>49.616790679272384</v>
      </c>
      <c r="D455" s="2">
        <f>MACD!E455</f>
        <v>2.4827343313189587E-2</v>
      </c>
      <c r="E455" s="2">
        <f>MACD!F455</f>
        <v>6.5855887331780966E-2</v>
      </c>
      <c r="F455" s="2">
        <f>'Moving Avg'!D455</f>
        <v>10.05584</v>
      </c>
      <c r="G455" s="2">
        <f>'Moving Avg'!F455</f>
        <v>10.062030000000002</v>
      </c>
      <c r="H455" s="2">
        <f>'Moving Avg'!G455</f>
        <v>10.113615999999997</v>
      </c>
      <c r="I455" s="2">
        <f>'Moving Avg'!H455</f>
        <v>8.8506539999999934</v>
      </c>
      <c r="J455" s="6" t="str">
        <f>OBV!F455</f>
        <v>BEARISH</v>
      </c>
      <c r="K455" s="6" t="str">
        <f>OBV!G455</f>
        <v>NEUTRAL</v>
      </c>
      <c r="L455" s="6" t="str">
        <f>OBV!H455</f>
        <v>BEARISH DIVERGENCE</v>
      </c>
    </row>
    <row r="456" spans="1:12" ht="13.5" x14ac:dyDescent="0.25">
      <c r="A456" s="3">
        <f>RSI!A456</f>
        <v>42670</v>
      </c>
      <c r="B456" s="2">
        <f>RSI!B456</f>
        <v>10.0448</v>
      </c>
      <c r="C456" s="2">
        <f>RSI!I456</f>
        <v>49.3880476350474</v>
      </c>
      <c r="D456" s="2">
        <f>MACD!E456</f>
        <v>2.1221047881372357E-2</v>
      </c>
      <c r="E456" s="2">
        <f>MACD!F456</f>
        <v>5.6928919441699248E-2</v>
      </c>
      <c r="F456" s="2">
        <f>'Moving Avg'!D456</f>
        <v>10.050740000000001</v>
      </c>
      <c r="G456" s="2">
        <f>'Moving Avg'!F456</f>
        <v>10.068420000000003</v>
      </c>
      <c r="H456" s="2">
        <f>'Moving Avg'!G456</f>
        <v>10.132189999999994</v>
      </c>
      <c r="I456" s="2">
        <f>'Moving Avg'!H456</f>
        <v>8.8553249999999917</v>
      </c>
      <c r="J456" s="6" t="str">
        <f>OBV!F456</f>
        <v>BEARISH</v>
      </c>
      <c r="K456" s="6" t="str">
        <f>OBV!G456</f>
        <v>NEUTRAL</v>
      </c>
      <c r="L456" s="6" t="str">
        <f>OBV!H456</f>
        <v>CONFIRMED BEARISH</v>
      </c>
    </row>
    <row r="457" spans="1:12" ht="13.5" x14ac:dyDescent="0.25">
      <c r="A457" s="3">
        <f>RSI!A457</f>
        <v>42671</v>
      </c>
      <c r="B457" s="2">
        <f>RSI!B457</f>
        <v>9.7977000000000007</v>
      </c>
      <c r="C457" s="2">
        <f>RSI!I457</f>
        <v>38.223168018586883</v>
      </c>
      <c r="D457" s="2">
        <f>MACD!E457</f>
        <v>3.9831260316486095E-2</v>
      </c>
      <c r="E457" s="2">
        <f>MACD!F457</f>
        <v>5.350938761665662E-2</v>
      </c>
      <c r="F457" s="2">
        <f>'Moving Avg'!D457</f>
        <v>9.9996200000000002</v>
      </c>
      <c r="G457" s="2">
        <f>'Moving Avg'!F457</f>
        <v>10.056705000000003</v>
      </c>
      <c r="H457" s="2">
        <f>'Moving Avg'!G457</f>
        <v>10.140709999999997</v>
      </c>
      <c r="I457" s="2">
        <f>'Moving Avg'!H457</f>
        <v>8.8597299999999919</v>
      </c>
      <c r="J457" s="6" t="str">
        <f>OBV!F457</f>
        <v>BEARISH</v>
      </c>
      <c r="K457" s="6" t="str">
        <f>OBV!G457</f>
        <v>WEAK</v>
      </c>
      <c r="L457" s="6" t="str">
        <f>OBV!H457</f>
        <v>CONFIRMED BEARISH</v>
      </c>
    </row>
    <row r="458" spans="1:12" ht="13.5" x14ac:dyDescent="0.25">
      <c r="A458" s="3">
        <f>RSI!A458</f>
        <v>42674</v>
      </c>
      <c r="B458" s="2">
        <f>RSI!B458</f>
        <v>9.7977000000000007</v>
      </c>
      <c r="C458" s="2">
        <f>RSI!I458</f>
        <v>38.223168018586883</v>
      </c>
      <c r="D458" s="2">
        <f>MACD!E458</f>
        <v>5.3836626066885884E-2</v>
      </c>
      <c r="E458" s="2">
        <f>MACD!F458</f>
        <v>5.3574835306702477E-2</v>
      </c>
      <c r="F458" s="2">
        <f>'Moving Avg'!D458</f>
        <v>9.9484999999999992</v>
      </c>
      <c r="G458" s="2">
        <f>'Moving Avg'!F458</f>
        <v>10.043925000000002</v>
      </c>
      <c r="H458" s="2">
        <f>'Moving Avg'!G458</f>
        <v>10.148803999999997</v>
      </c>
      <c r="I458" s="2">
        <f>'Moving Avg'!H458</f>
        <v>8.8633594999999943</v>
      </c>
      <c r="J458" s="6" t="str">
        <f>OBV!F458</f>
        <v>BEARISH</v>
      </c>
      <c r="K458" s="6" t="str">
        <f>OBV!G458</f>
        <v>WEAK</v>
      </c>
      <c r="L458" s="6" t="str">
        <f>OBV!H458</f>
        <v>CONFIRMED BEARISH</v>
      </c>
    </row>
    <row r="459" spans="1:12" ht="13.5" x14ac:dyDescent="0.25">
      <c r="A459" s="3">
        <f>RSI!A459</f>
        <v>42675</v>
      </c>
      <c r="B459" s="2">
        <f>RSI!B459</f>
        <v>9.7551000000000005</v>
      </c>
      <c r="C459" s="2">
        <f>RSI!I459</f>
        <v>36.570195297698312</v>
      </c>
      <c r="D459" s="2">
        <f>MACD!E459</f>
        <v>7.0264344235239307E-2</v>
      </c>
      <c r="E459" s="2">
        <f>MACD!F459</f>
        <v>5.6912737092409849E-2</v>
      </c>
      <c r="F459" s="2">
        <f>'Moving Avg'!D459</f>
        <v>9.8888599999999993</v>
      </c>
      <c r="G459" s="2">
        <f>'Moving Avg'!F459</f>
        <v>10.029015000000001</v>
      </c>
      <c r="H459" s="2">
        <f>'Moving Avg'!G459</f>
        <v>10.152637999999998</v>
      </c>
      <c r="I459" s="2">
        <f>'Moving Avg'!H459</f>
        <v>8.8677449999999958</v>
      </c>
      <c r="J459" s="6" t="str">
        <f>OBV!F459</f>
        <v>BEARISH</v>
      </c>
      <c r="K459" s="6" t="str">
        <f>OBV!G459</f>
        <v>WEAK</v>
      </c>
      <c r="L459" s="6" t="str">
        <f>OBV!H459</f>
        <v>CONFIRMED BEARISH</v>
      </c>
    </row>
    <row r="460" spans="1:12" ht="13.5" x14ac:dyDescent="0.25">
      <c r="A460" s="3">
        <f>RSI!A460</f>
        <v>42676</v>
      </c>
      <c r="B460" s="2">
        <f>RSI!B460</f>
        <v>10.0831</v>
      </c>
      <c r="C460" s="2">
        <f>RSI!I460</f>
        <v>53.311742748634309</v>
      </c>
      <c r="D460" s="2">
        <f>MACD!E460</f>
        <v>5.1605555401497583E-2</v>
      </c>
      <c r="E460" s="2">
        <f>MACD!F460</f>
        <v>5.5851300754227402E-2</v>
      </c>
      <c r="F460" s="2">
        <f>'Moving Avg'!D460</f>
        <v>9.8956800000000005</v>
      </c>
      <c r="G460" s="2">
        <f>'Moving Avg'!F460</f>
        <v>10.021985000000001</v>
      </c>
      <c r="H460" s="2">
        <f>'Moving Avg'!G460</f>
        <v>10.157323999999997</v>
      </c>
      <c r="I460" s="2">
        <f>'Moving Avg'!H460</f>
        <v>8.8742554999999967</v>
      </c>
      <c r="J460" s="6" t="str">
        <f>OBV!F460</f>
        <v>BULLISH</v>
      </c>
      <c r="K460" s="6" t="str">
        <f>OBV!G460</f>
        <v>STRONG</v>
      </c>
      <c r="L460" s="6" t="str">
        <f>OBV!H460</f>
        <v>CONFIRMED BULLISH</v>
      </c>
    </row>
    <row r="461" spans="1:12" ht="13.5" x14ac:dyDescent="0.25">
      <c r="A461" s="3">
        <f>RSI!A461</f>
        <v>42677</v>
      </c>
      <c r="B461" s="2">
        <f>RSI!B461</f>
        <v>10.287599999999999</v>
      </c>
      <c r="C461" s="2">
        <f>RSI!I461</f>
        <v>60.340157218040645</v>
      </c>
      <c r="D461" s="2">
        <f>MACD!E461</f>
        <v>3.2628948134016511E-2</v>
      </c>
      <c r="E461" s="2">
        <f>MACD!F461</f>
        <v>5.1206830230185227E-2</v>
      </c>
      <c r="F461" s="2">
        <f>'Moving Avg'!D461</f>
        <v>9.9442400000000006</v>
      </c>
      <c r="G461" s="2">
        <f>'Moving Avg'!F461</f>
        <v>10.025180000000001</v>
      </c>
      <c r="H461" s="2">
        <f>'Moving Avg'!G461</f>
        <v>10.158601999999997</v>
      </c>
      <c r="I461" s="2">
        <f>'Moving Avg'!H461</f>
        <v>8.8818854999999992</v>
      </c>
      <c r="J461" s="6" t="str">
        <f>OBV!F461</f>
        <v>BULLISH</v>
      </c>
      <c r="K461" s="6" t="str">
        <f>OBV!G461</f>
        <v>STRONG</v>
      </c>
      <c r="L461" s="6" t="str">
        <f>OBV!H461</f>
        <v>CONFIRMED BULLISH</v>
      </c>
    </row>
    <row r="462" spans="1:12" ht="13.5" x14ac:dyDescent="0.25">
      <c r="A462" s="3">
        <f>RSI!A462</f>
        <v>42678</v>
      </c>
      <c r="B462" s="2">
        <f>RSI!B462</f>
        <v>10.287599999999999</v>
      </c>
      <c r="C462" s="2">
        <f>RSI!I462</f>
        <v>60.340157218040638</v>
      </c>
      <c r="D462" s="2">
        <f>MACD!E462</f>
        <v>1.2297658130902889E-2</v>
      </c>
      <c r="E462" s="2">
        <f>MACD!F462</f>
        <v>4.3424995810328763E-2</v>
      </c>
      <c r="F462" s="2">
        <f>'Moving Avg'!D462</f>
        <v>10.042219999999999</v>
      </c>
      <c r="G462" s="2">
        <f>'Moving Avg'!F462</f>
        <v>10.028375</v>
      </c>
      <c r="H462" s="2">
        <f>'Moving Avg'!G462</f>
        <v>10.153745999999998</v>
      </c>
      <c r="I462" s="2">
        <f>'Moving Avg'!H462</f>
        <v>8.890096999999999</v>
      </c>
      <c r="J462" s="6" t="str">
        <f>OBV!F462</f>
        <v>BULLISH</v>
      </c>
      <c r="K462" s="6" t="str">
        <f>OBV!G462</f>
        <v>STRONG</v>
      </c>
      <c r="L462" s="6" t="str">
        <f>OBV!H462</f>
        <v>CONFIRMED BULLISH</v>
      </c>
    </row>
    <row r="463" spans="1:12" ht="13.5" x14ac:dyDescent="0.25">
      <c r="A463" s="3">
        <f>RSI!A463</f>
        <v>42681</v>
      </c>
      <c r="B463" s="2">
        <f>RSI!B463</f>
        <v>10.475</v>
      </c>
      <c r="C463" s="2">
        <f>RSI!I463</f>
        <v>65.810212804103159</v>
      </c>
      <c r="D463" s="2">
        <f>MACD!E463</f>
        <v>-2.0323126437130412E-2</v>
      </c>
      <c r="E463" s="2">
        <f>MACD!F463</f>
        <v>3.0675371360836933E-2</v>
      </c>
      <c r="F463" s="2">
        <f>'Moving Avg'!D463</f>
        <v>10.177679999999999</v>
      </c>
      <c r="G463" s="2">
        <f>'Moving Avg'!F463</f>
        <v>10.046265000000002</v>
      </c>
      <c r="H463" s="2">
        <f>'Moving Avg'!G463</f>
        <v>10.150252</v>
      </c>
      <c r="I463" s="2">
        <f>'Moving Avg'!H463</f>
        <v>8.8992454999999993</v>
      </c>
      <c r="J463" s="6" t="str">
        <f>OBV!F463</f>
        <v>BULLISH</v>
      </c>
      <c r="K463" s="6" t="str">
        <f>OBV!G463</f>
        <v>STRONG</v>
      </c>
      <c r="L463" s="6" t="str">
        <f>OBV!H463</f>
        <v>CONFIRMED BULLISH</v>
      </c>
    </row>
    <row r="464" spans="1:12" ht="13.5" x14ac:dyDescent="0.25">
      <c r="A464" s="3">
        <f>RSI!A464</f>
        <v>42682</v>
      </c>
      <c r="B464" s="2">
        <f>RSI!B464</f>
        <v>10.636900000000001</v>
      </c>
      <c r="C464" s="2">
        <f>RSI!I464</f>
        <v>69.698567363131133</v>
      </c>
      <c r="D464" s="2">
        <f>MACD!E464</f>
        <v>-6.2447409201976001E-2</v>
      </c>
      <c r="E464" s="2">
        <f>MACD!F464</f>
        <v>1.2050815248274345E-2</v>
      </c>
      <c r="F464" s="2">
        <f>'Moving Avg'!D464</f>
        <v>10.354040000000001</v>
      </c>
      <c r="G464" s="2">
        <f>'Moving Avg'!F464</f>
        <v>10.073314999999999</v>
      </c>
      <c r="H464" s="2">
        <f>'Moving Avg'!G464</f>
        <v>10.149996000000002</v>
      </c>
      <c r="I464" s="2">
        <f>'Moving Avg'!H464</f>
        <v>8.9094360000000012</v>
      </c>
      <c r="J464" s="6" t="str">
        <f>OBV!F464</f>
        <v>BULLISH</v>
      </c>
      <c r="K464" s="6" t="str">
        <f>OBV!G464</f>
        <v>STRONG</v>
      </c>
      <c r="L464" s="6" t="str">
        <f>OBV!H464</f>
        <v>CONFIRMED BULLISH</v>
      </c>
    </row>
    <row r="465" spans="1:12" ht="13.5" x14ac:dyDescent="0.25">
      <c r="A465" s="3">
        <f>RSI!A465</f>
        <v>42683</v>
      </c>
      <c r="B465" s="2">
        <f>RSI!B465</f>
        <v>10.475</v>
      </c>
      <c r="C465" s="2">
        <f>RSI!I465</f>
        <v>62.093543371999971</v>
      </c>
      <c r="D465" s="2">
        <f>MACD!E465</f>
        <v>-9.0058771377259816E-2</v>
      </c>
      <c r="E465" s="2">
        <f>MACD!F465</f>
        <v>-8.3711020768324883E-3</v>
      </c>
      <c r="F465" s="2">
        <f>'Moving Avg'!D465</f>
        <v>10.43242</v>
      </c>
      <c r="G465" s="2">
        <f>'Moving Avg'!F465</f>
        <v>10.10718</v>
      </c>
      <c r="H465" s="2">
        <f>'Moving Avg'!G465</f>
        <v>10.152892</v>
      </c>
      <c r="I465" s="2">
        <f>'Moving Avg'!H465</f>
        <v>8.9188169999999989</v>
      </c>
      <c r="J465" s="6" t="str">
        <f>OBV!F465</f>
        <v>BULLISH</v>
      </c>
      <c r="K465" s="6" t="str">
        <f>OBV!G465</f>
        <v>STRONG</v>
      </c>
      <c r="L465" s="6" t="str">
        <f>OBV!H465</f>
        <v>CONFIRMED BULLISH</v>
      </c>
    </row>
    <row r="466" spans="1:12" ht="13.5" x14ac:dyDescent="0.25">
      <c r="A466" s="3">
        <f>RSI!A466</f>
        <v>42684</v>
      </c>
      <c r="B466" s="2">
        <f>RSI!B466</f>
        <v>10.4793</v>
      </c>
      <c r="C466" s="2">
        <f>RSI!I466</f>
        <v>62.211478430892996</v>
      </c>
      <c r="D466" s="2">
        <f>MACD!E466</f>
        <v>-0.116484667424821</v>
      </c>
      <c r="E466" s="2">
        <f>MACD!F466</f>
        <v>-2.9993815146430191E-2</v>
      </c>
      <c r="F466" s="2">
        <f>'Moving Avg'!D466</f>
        <v>10.47076</v>
      </c>
      <c r="G466" s="2">
        <f>'Moving Avg'!F466</f>
        <v>10.12848</v>
      </c>
      <c r="H466" s="2">
        <f>'Moving Avg'!G466</f>
        <v>10.1563</v>
      </c>
      <c r="I466" s="2">
        <f>'Moving Avg'!H466</f>
        <v>8.9275990000000007</v>
      </c>
      <c r="J466" s="6" t="str">
        <f>OBV!F466</f>
        <v>BULLISH</v>
      </c>
      <c r="K466" s="6" t="str">
        <f>OBV!G466</f>
        <v>STRONG</v>
      </c>
      <c r="L466" s="6" t="str">
        <f>OBV!H466</f>
        <v>CONFIRMED BULLISH</v>
      </c>
    </row>
    <row r="467" spans="1:12" ht="13.5" x14ac:dyDescent="0.25">
      <c r="A467" s="3">
        <f>RSI!A467</f>
        <v>42685</v>
      </c>
      <c r="B467" s="2">
        <f>RSI!B467</f>
        <v>10.6028</v>
      </c>
      <c r="C467" s="2">
        <f>RSI!I467</f>
        <v>65.528672862672749</v>
      </c>
      <c r="D467" s="2">
        <f>MACD!E467</f>
        <v>-0.18797635615239905</v>
      </c>
      <c r="E467" s="2">
        <f>MACD!F467</f>
        <v>-6.1590323347623974E-2</v>
      </c>
      <c r="F467" s="2">
        <f>'Moving Avg'!D467</f>
        <v>10.533800000000001</v>
      </c>
      <c r="G467" s="2">
        <f>'Moving Avg'!F467</f>
        <v>10.154889999999998</v>
      </c>
      <c r="H467" s="2">
        <f>'Moving Avg'!G467</f>
        <v>10.157918</v>
      </c>
      <c r="I467" s="2">
        <f>'Moving Avg'!H467</f>
        <v>8.9371924999999983</v>
      </c>
      <c r="J467" s="6" t="str">
        <f>OBV!F467</f>
        <v>BULLISH</v>
      </c>
      <c r="K467" s="6" t="str">
        <f>OBV!G467</f>
        <v>STRONG</v>
      </c>
      <c r="L467" s="6" t="str">
        <f>OBV!H467</f>
        <v>CONFIRMED BULLISH</v>
      </c>
    </row>
    <row r="468" spans="1:12" ht="13.5" x14ac:dyDescent="0.25">
      <c r="A468" s="3">
        <f>RSI!A468</f>
        <v>42688</v>
      </c>
      <c r="B468" s="2">
        <f>RSI!B468</f>
        <v>10.564500000000001</v>
      </c>
      <c r="C468" s="2">
        <f>RSI!I468</f>
        <v>63.662252235857387</v>
      </c>
      <c r="D468" s="2">
        <f>MACD!E468</f>
        <v>-0.24818407403124532</v>
      </c>
      <c r="E468" s="2">
        <f>MACD!F468</f>
        <v>-9.8909073484348242E-2</v>
      </c>
      <c r="F468" s="2">
        <f>'Moving Avg'!D468</f>
        <v>10.5517</v>
      </c>
      <c r="G468" s="2">
        <f>'Moving Avg'!F468</f>
        <v>10.18045</v>
      </c>
      <c r="H468" s="2">
        <f>'Moving Avg'!G468</f>
        <v>10.16056</v>
      </c>
      <c r="I468" s="2">
        <f>'Moving Avg'!H468</f>
        <v>8.9473309999999984</v>
      </c>
      <c r="J468" s="6" t="str">
        <f>OBV!F468</f>
        <v>BULLISH</v>
      </c>
      <c r="K468" s="6" t="str">
        <f>OBV!G468</f>
        <v>STRONG</v>
      </c>
      <c r="L468" s="6" t="str">
        <f>OBV!H468</f>
        <v>CONFIRMED BULLISH</v>
      </c>
    </row>
    <row r="469" spans="1:12" ht="13.5" x14ac:dyDescent="0.25">
      <c r="A469" s="3">
        <f>RSI!A469</f>
        <v>42689</v>
      </c>
      <c r="B469" s="2">
        <f>RSI!B469</f>
        <v>10.7689</v>
      </c>
      <c r="C469" s="2">
        <f>RSI!I469</f>
        <v>68.773918008485211</v>
      </c>
      <c r="D469" s="2">
        <f>MACD!E469</f>
        <v>-0.32296010286474264</v>
      </c>
      <c r="E469" s="2">
        <f>MACD!F469</f>
        <v>-0.14371927936042714</v>
      </c>
      <c r="F469" s="2">
        <f>'Moving Avg'!D469</f>
        <v>10.578100000000001</v>
      </c>
      <c r="G469" s="2">
        <f>'Moving Avg'!F469</f>
        <v>10.216229999999999</v>
      </c>
      <c r="H469" s="2">
        <f>'Moving Avg'!G469</f>
        <v>10.167290000000001</v>
      </c>
      <c r="I469" s="2">
        <f>'Moving Avg'!H469</f>
        <v>8.9589179999999971</v>
      </c>
      <c r="J469" s="6" t="str">
        <f>OBV!F469</f>
        <v>BULLISH</v>
      </c>
      <c r="K469" s="6" t="str">
        <f>OBV!G469</f>
        <v>STRONG</v>
      </c>
      <c r="L469" s="6" t="str">
        <f>OBV!H469</f>
        <v>CONFIRMED BULLISH</v>
      </c>
    </row>
    <row r="470" spans="1:12" ht="13.5" x14ac:dyDescent="0.25">
      <c r="A470" s="3">
        <f>RSI!A470</f>
        <v>42690</v>
      </c>
      <c r="B470" s="2">
        <f>RSI!B470</f>
        <v>10.7562</v>
      </c>
      <c r="C470" s="2">
        <f>RSI!I470</f>
        <v>68.132609532913932</v>
      </c>
      <c r="D470" s="2">
        <f>MACD!E470</f>
        <v>-0.33801585077856799</v>
      </c>
      <c r="E470" s="2">
        <f>MACD!F470</f>
        <v>-0.18257859364405532</v>
      </c>
      <c r="F470" s="2">
        <f>'Moving Avg'!D470</f>
        <v>10.63434</v>
      </c>
      <c r="G470" s="2">
        <f>'Moving Avg'!F470</f>
        <v>10.254570000000001</v>
      </c>
      <c r="H470" s="2">
        <f>'Moving Avg'!G470</f>
        <v>10.174531999999999</v>
      </c>
      <c r="I470" s="2">
        <f>'Moving Avg'!H470</f>
        <v>8.9710229999999971</v>
      </c>
      <c r="J470" s="6" t="str">
        <f>OBV!F470</f>
        <v>BULLISH</v>
      </c>
      <c r="K470" s="6" t="str">
        <f>OBV!G470</f>
        <v>STRONG</v>
      </c>
      <c r="L470" s="6" t="str">
        <f>OBV!H470</f>
        <v>CONFIRMED BULLISH</v>
      </c>
    </row>
    <row r="471" spans="1:12" ht="13.5" x14ac:dyDescent="0.25">
      <c r="A471" s="3">
        <f>RSI!A471</f>
        <v>42691</v>
      </c>
      <c r="B471" s="2">
        <f>RSI!B471</f>
        <v>11.075699999999999</v>
      </c>
      <c r="C471" s="2">
        <f>RSI!I471</f>
        <v>74.559733709526299</v>
      </c>
      <c r="D471" s="2">
        <f>MACD!E471</f>
        <v>-0.34583541565944387</v>
      </c>
      <c r="E471" s="2">
        <f>MACD!F471</f>
        <v>-0.21522995804713302</v>
      </c>
      <c r="F471" s="2">
        <f>'Moving Avg'!D471</f>
        <v>10.75362</v>
      </c>
      <c r="G471" s="2">
        <f>'Moving Avg'!F471</f>
        <v>10.304840000000002</v>
      </c>
      <c r="H471" s="2">
        <f>'Moving Avg'!G471</f>
        <v>10.19745</v>
      </c>
      <c r="I471" s="2">
        <f>'Moving Avg'!H471</f>
        <v>8.9851129999999984</v>
      </c>
      <c r="J471" s="6" t="str">
        <f>OBV!F471</f>
        <v>BULLISH</v>
      </c>
      <c r="K471" s="6" t="str">
        <f>OBV!G471</f>
        <v>STRONG</v>
      </c>
      <c r="L471" s="6" t="str">
        <f>OBV!H471</f>
        <v>CONFIRMED BULLISH</v>
      </c>
    </row>
    <row r="472" spans="1:12" ht="13.5" x14ac:dyDescent="0.25">
      <c r="A472" s="3">
        <f>RSI!A472</f>
        <v>42692</v>
      </c>
      <c r="B472" s="2">
        <f>RSI!B472</f>
        <v>11.1183</v>
      </c>
      <c r="C472" s="2">
        <f>RSI!I472</f>
        <v>75.275740117381616</v>
      </c>
      <c r="D472" s="2">
        <f>MACD!E472</f>
        <v>-0.36015746317968222</v>
      </c>
      <c r="E472" s="2">
        <f>MACD!F472</f>
        <v>-0.24421545907364287</v>
      </c>
      <c r="F472" s="2">
        <f>'Moving Avg'!D472</f>
        <v>10.856719999999999</v>
      </c>
      <c r="G472" s="2">
        <f>'Moving Avg'!F472</f>
        <v>10.358090000000001</v>
      </c>
      <c r="H472" s="2">
        <f>'Moving Avg'!G472</f>
        <v>10.21875</v>
      </c>
      <c r="I472" s="2">
        <f>'Moving Avg'!H472</f>
        <v>8.9991254999999963</v>
      </c>
      <c r="J472" s="6" t="str">
        <f>OBV!F472</f>
        <v>BULLISH</v>
      </c>
      <c r="K472" s="6" t="str">
        <f>OBV!G472</f>
        <v>STRONG</v>
      </c>
      <c r="L472" s="6" t="str">
        <f>OBV!H472</f>
        <v>CONFIRMED BULLISH</v>
      </c>
    </row>
    <row r="473" spans="1:12" ht="13.5" x14ac:dyDescent="0.25">
      <c r="A473" s="3">
        <f>RSI!A473</f>
        <v>42695</v>
      </c>
      <c r="B473" s="2">
        <f>RSI!B473</f>
        <v>11.246</v>
      </c>
      <c r="C473" s="2">
        <f>RSI!I473</f>
        <v>77.335025220417521</v>
      </c>
      <c r="D473" s="2">
        <f>MACD!E473</f>
        <v>-0.35736923872198112</v>
      </c>
      <c r="E473" s="2">
        <f>MACD!F473</f>
        <v>-0.26684621500331052</v>
      </c>
      <c r="F473" s="2">
        <f>'Moving Avg'!D473</f>
        <v>10.99302</v>
      </c>
      <c r="G473" s="2">
        <f>'Moving Avg'!F473</f>
        <v>10.417725000000001</v>
      </c>
      <c r="H473" s="2">
        <f>'Moving Avg'!G473</f>
        <v>10.240474000000001</v>
      </c>
      <c r="I473" s="2">
        <f>'Moving Avg'!H473</f>
        <v>9.013485499999998</v>
      </c>
      <c r="J473" s="6" t="str">
        <f>OBV!F473</f>
        <v>BULLISH</v>
      </c>
      <c r="K473" s="6" t="str">
        <f>OBV!G473</f>
        <v>STRONG</v>
      </c>
      <c r="L473" s="6" t="str">
        <f>OBV!H473</f>
        <v>CONFIRMED BULLISH</v>
      </c>
    </row>
    <row r="474" spans="1:12" ht="13.5" x14ac:dyDescent="0.25">
      <c r="A474" s="3">
        <f>RSI!A474</f>
        <v>42696</v>
      </c>
      <c r="B474" s="2">
        <f>RSI!B474</f>
        <v>11.033099999999999</v>
      </c>
      <c r="C474" s="2">
        <f>RSI!I474</f>
        <v>67.274652144361937</v>
      </c>
      <c r="D474" s="2">
        <f>MACD!E474</f>
        <v>-0.31922041057167938</v>
      </c>
      <c r="E474" s="2">
        <f>MACD!F474</f>
        <v>-0.27732105411698432</v>
      </c>
      <c r="F474" s="2">
        <f>'Moving Avg'!D474</f>
        <v>11.045859999999999</v>
      </c>
      <c r="G474" s="2">
        <f>'Moving Avg'!F474</f>
        <v>10.466715000000001</v>
      </c>
      <c r="H474" s="2">
        <f>'Moving Avg'!G474</f>
        <v>10.256662</v>
      </c>
      <c r="I474" s="2">
        <f>'Moving Avg'!H474</f>
        <v>9.0268004999999985</v>
      </c>
      <c r="J474" s="6" t="str">
        <f>OBV!F474</f>
        <v>BULLISH</v>
      </c>
      <c r="K474" s="6" t="str">
        <f>OBV!G474</f>
        <v>STRONG</v>
      </c>
      <c r="L474" s="6" t="str">
        <f>OBV!H474</f>
        <v>CONFIRMED BULLISH</v>
      </c>
    </row>
    <row r="475" spans="1:12" ht="13.5" x14ac:dyDescent="0.25">
      <c r="A475" s="3">
        <f>RSI!A475</f>
        <v>42697</v>
      </c>
      <c r="B475" s="2">
        <f>RSI!B475</f>
        <v>10.8627</v>
      </c>
      <c r="C475" s="2">
        <f>RSI!I475</f>
        <v>60.491791229506703</v>
      </c>
      <c r="D475" s="2">
        <f>MACD!E475</f>
        <v>-0.30249445791179319</v>
      </c>
      <c r="E475" s="2">
        <f>MACD!F475</f>
        <v>-0.28235573487594612</v>
      </c>
      <c r="F475" s="2">
        <f>'Moving Avg'!D475</f>
        <v>11.067159999999998</v>
      </c>
      <c r="G475" s="2">
        <f>'Moving Avg'!F475</f>
        <v>10.507400000000001</v>
      </c>
      <c r="H475" s="2">
        <f>'Moving Avg'!G475</f>
        <v>10.269442</v>
      </c>
      <c r="I475" s="2">
        <f>'Moving Avg'!H475</f>
        <v>9.039263499999997</v>
      </c>
      <c r="J475" s="6" t="str">
        <f>OBV!F475</f>
        <v>BULLISH</v>
      </c>
      <c r="K475" s="6" t="str">
        <f>OBV!G475</f>
        <v>STRONG</v>
      </c>
      <c r="L475" s="6" t="str">
        <f>OBV!H475</f>
        <v>CONFIRMED BULLISH</v>
      </c>
    </row>
    <row r="476" spans="1:12" ht="13.5" x14ac:dyDescent="0.25">
      <c r="A476" s="3">
        <f>RSI!A476</f>
        <v>42698</v>
      </c>
      <c r="B476" s="2">
        <f>RSI!B476</f>
        <v>10.9053</v>
      </c>
      <c r="C476" s="2">
        <f>RSI!I476</f>
        <v>61.535890577241531</v>
      </c>
      <c r="D476" s="2">
        <f>MACD!E476</f>
        <v>-0.29285509946986821</v>
      </c>
      <c r="E476" s="2">
        <f>MACD!F476</f>
        <v>-0.28445560779473056</v>
      </c>
      <c r="F476" s="2">
        <f>'Moving Avg'!D476</f>
        <v>11.033079999999998</v>
      </c>
      <c r="G476" s="2">
        <f>'Moving Avg'!F476</f>
        <v>10.550425000000001</v>
      </c>
      <c r="H476" s="2">
        <f>'Moving Avg'!G476</f>
        <v>10.27711</v>
      </c>
      <c r="I476" s="2">
        <f>'Moving Avg'!H476</f>
        <v>9.0526954999999951</v>
      </c>
      <c r="J476" s="6" t="str">
        <f>OBV!F476</f>
        <v>BULLISH</v>
      </c>
      <c r="K476" s="6" t="str">
        <f>OBV!G476</f>
        <v>STRONG</v>
      </c>
      <c r="L476" s="6" t="str">
        <f>OBV!H476</f>
        <v>BULLISH DIVERGENCE</v>
      </c>
    </row>
    <row r="477" spans="1:12" ht="13.5" x14ac:dyDescent="0.25">
      <c r="A477" s="3">
        <f>RSI!A477</f>
        <v>42699</v>
      </c>
      <c r="B477" s="2">
        <f>RSI!B477</f>
        <v>10.926600000000001</v>
      </c>
      <c r="C477" s="2">
        <f>RSI!I477</f>
        <v>62.075560657673677</v>
      </c>
      <c r="D477" s="2">
        <f>MACD!E477</f>
        <v>-0.26939799414391707</v>
      </c>
      <c r="E477" s="2">
        <f>MACD!F477</f>
        <v>-0.28144408506456786</v>
      </c>
      <c r="F477" s="2">
        <f>'Moving Avg'!D477</f>
        <v>10.99474</v>
      </c>
      <c r="G477" s="2">
        <f>'Moving Avg'!F477</f>
        <v>10.606870000000001</v>
      </c>
      <c r="H477" s="2">
        <f>'Moving Avg'!G477</f>
        <v>10.291168000000003</v>
      </c>
      <c r="I477" s="2">
        <f>'Moving Avg'!H477</f>
        <v>9.0666214999999948</v>
      </c>
      <c r="J477" s="6" t="str">
        <f>OBV!F477</f>
        <v>BULLISH</v>
      </c>
      <c r="K477" s="6" t="str">
        <f>OBV!G477</f>
        <v>NEUTRAL</v>
      </c>
      <c r="L477" s="6" t="str">
        <f>OBV!H477</f>
        <v>BULLISH DIVERGENCE</v>
      </c>
    </row>
    <row r="478" spans="1:12" ht="13.5" x14ac:dyDescent="0.25">
      <c r="A478" s="3">
        <f>RSI!A478</f>
        <v>42702</v>
      </c>
      <c r="B478" s="2">
        <f>RSI!B478</f>
        <v>10.947900000000001</v>
      </c>
      <c r="C478" s="2">
        <f>RSI!I478</f>
        <v>62.640060093395022</v>
      </c>
      <c r="D478" s="2">
        <f>MACD!E478</f>
        <v>-0.25910997151938098</v>
      </c>
      <c r="E478" s="2">
        <f>MACD!F478</f>
        <v>-0.2769772623555305</v>
      </c>
      <c r="F478" s="2">
        <f>'Moving Avg'!D478</f>
        <v>10.935120000000001</v>
      </c>
      <c r="G478" s="2">
        <f>'Moving Avg'!F478</f>
        <v>10.664380000000001</v>
      </c>
      <c r="H478" s="2">
        <f>'Moving Avg'!G478</f>
        <v>10.306504000000002</v>
      </c>
      <c r="I478" s="2">
        <f>'Moving Avg'!H478</f>
        <v>9.0806539999999956</v>
      </c>
      <c r="J478" s="6" t="str">
        <f>OBV!F478</f>
        <v>BULLISH</v>
      </c>
      <c r="K478" s="6" t="str">
        <f>OBV!G478</f>
        <v>STRONG</v>
      </c>
      <c r="L478" s="6" t="str">
        <f>OBV!H478</f>
        <v>BULLISH DIVERGENCE</v>
      </c>
    </row>
    <row r="479" spans="1:12" ht="13.5" x14ac:dyDescent="0.25">
      <c r="A479" s="3">
        <f>RSI!A479</f>
        <v>42703</v>
      </c>
      <c r="B479" s="2">
        <f>RSI!B479</f>
        <v>10.947900000000001</v>
      </c>
      <c r="C479" s="2">
        <f>RSI!I479</f>
        <v>62.640060093395022</v>
      </c>
      <c r="D479" s="2">
        <f>MACD!E479</f>
        <v>-0.22101981166802709</v>
      </c>
      <c r="E479" s="2">
        <f>MACD!F479</f>
        <v>-0.26578577221802985</v>
      </c>
      <c r="F479" s="2">
        <f>'Moving Avg'!D479</f>
        <v>10.91808</v>
      </c>
      <c r="G479" s="2">
        <f>'Moving Avg'!F479</f>
        <v>10.724019999999999</v>
      </c>
      <c r="H479" s="2">
        <f>'Moving Avg'!G479</f>
        <v>10.319796000000002</v>
      </c>
      <c r="I479" s="2">
        <f>'Moving Avg'!H479</f>
        <v>9.0946864999999946</v>
      </c>
      <c r="J479" s="6" t="str">
        <f>OBV!F479</f>
        <v>BULLISH</v>
      </c>
      <c r="K479" s="6" t="str">
        <f>OBV!G479</f>
        <v>STRONG</v>
      </c>
      <c r="L479" s="6" t="str">
        <f>OBV!H479</f>
        <v>BULLISH DIVERGENCE</v>
      </c>
    </row>
    <row r="480" spans="1:12" ht="13.5" x14ac:dyDescent="0.25">
      <c r="A480" s="3">
        <f>RSI!A480</f>
        <v>42704</v>
      </c>
      <c r="B480" s="2">
        <f>RSI!B480</f>
        <v>10.9053</v>
      </c>
      <c r="C480" s="2">
        <f>RSI!I480</f>
        <v>60.549539035135666</v>
      </c>
      <c r="D480" s="2">
        <f>MACD!E480</f>
        <v>-0.18949652618143276</v>
      </c>
      <c r="E480" s="2">
        <f>MACD!F480</f>
        <v>-0.25052792301071042</v>
      </c>
      <c r="F480" s="2">
        <f>'Moving Avg'!D480</f>
        <v>10.926599999999999</v>
      </c>
      <c r="G480" s="2">
        <f>'Moving Avg'!F480</f>
        <v>10.765130000000001</v>
      </c>
      <c r="H480" s="2">
        <f>'Moving Avg'!G480</f>
        <v>10.332236000000002</v>
      </c>
      <c r="I480" s="2">
        <f>'Moving Avg'!H480</f>
        <v>9.1085059999999949</v>
      </c>
      <c r="J480" s="6" t="str">
        <f>OBV!F480</f>
        <v>BULLISH</v>
      </c>
      <c r="K480" s="6" t="str">
        <f>OBV!G480</f>
        <v>STRONG</v>
      </c>
      <c r="L480" s="6" t="str">
        <f>OBV!H480</f>
        <v>CONFIRMED BULLISH</v>
      </c>
    </row>
    <row r="481" spans="1:12" ht="13.5" x14ac:dyDescent="0.25">
      <c r="A481" s="3">
        <f>RSI!A481</f>
        <v>42705</v>
      </c>
      <c r="B481" s="2">
        <f>RSI!B481</f>
        <v>10.649699999999999</v>
      </c>
      <c r="C481" s="2">
        <f>RSI!I481</f>
        <v>49.808591901142364</v>
      </c>
      <c r="D481" s="2">
        <f>MACD!E481</f>
        <v>-9.625125662719114E-2</v>
      </c>
      <c r="E481" s="2">
        <f>MACD!F481</f>
        <v>-0.21967258973400658</v>
      </c>
      <c r="F481" s="2">
        <f>'Moving Avg'!D481</f>
        <v>10.87548</v>
      </c>
      <c r="G481" s="2">
        <f>'Moving Avg'!F481</f>
        <v>10.783235000000001</v>
      </c>
      <c r="H481" s="2">
        <f>'Moving Avg'!G481</f>
        <v>10.343312000000003</v>
      </c>
      <c r="I481" s="2">
        <f>'Moving Avg'!H481</f>
        <v>9.1210474999999942</v>
      </c>
      <c r="J481" s="6" t="str">
        <f>OBV!F481</f>
        <v>BULLISH</v>
      </c>
      <c r="K481" s="6" t="str">
        <f>OBV!G481</f>
        <v>NEUTRAL</v>
      </c>
      <c r="L481" s="6" t="str">
        <f>OBV!H481</f>
        <v>BULLISH DIVERGENCE</v>
      </c>
    </row>
    <row r="482" spans="1:12" ht="13.5" x14ac:dyDescent="0.25">
      <c r="A482" s="3">
        <f>RSI!A482</f>
        <v>42706</v>
      </c>
      <c r="B482" s="2">
        <f>RSI!B482</f>
        <v>10.649699999999999</v>
      </c>
      <c r="C482" s="2">
        <f>RSI!I482</f>
        <v>49.808591901142364</v>
      </c>
      <c r="D482" s="2">
        <f>MACD!E482</f>
        <v>-1.0690418581820182E-2</v>
      </c>
      <c r="E482" s="2">
        <f>MACD!F482</f>
        <v>-0.17787615550356931</v>
      </c>
      <c r="F482" s="2">
        <f>'Moving Avg'!D482</f>
        <v>10.8201</v>
      </c>
      <c r="G482" s="2">
        <f>'Moving Avg'!F482</f>
        <v>10.80134</v>
      </c>
      <c r="H482" s="2">
        <f>'Moving Avg'!G482</f>
        <v>10.351918000000003</v>
      </c>
      <c r="I482" s="2">
        <f>'Moving Avg'!H482</f>
        <v>9.1337829999999922</v>
      </c>
      <c r="J482" s="6" t="str">
        <f>OBV!F482</f>
        <v>BEARISH</v>
      </c>
      <c r="K482" s="6" t="str">
        <f>OBV!G482</f>
        <v>NEUTRAL</v>
      </c>
      <c r="L482" s="6" t="str">
        <f>OBV!H482</f>
        <v>CONFIRMED BEARISH</v>
      </c>
    </row>
    <row r="483" spans="1:12" ht="13.5" x14ac:dyDescent="0.25">
      <c r="A483" s="3">
        <f>RSI!A483</f>
        <v>42709</v>
      </c>
      <c r="B483" s="2">
        <f>RSI!B483</f>
        <v>10.585800000000001</v>
      </c>
      <c r="C483" s="2">
        <f>RSI!I483</f>
        <v>47.372106517693666</v>
      </c>
      <c r="D483" s="2">
        <f>MACD!E483</f>
        <v>8.618591229226702E-2</v>
      </c>
      <c r="E483" s="2">
        <f>MACD!F483</f>
        <v>-0.12506374194440203</v>
      </c>
      <c r="F483" s="2">
        <f>'Moving Avg'!D483</f>
        <v>10.747679999999999</v>
      </c>
      <c r="G483" s="2">
        <f>'Moving Avg'!F483</f>
        <v>10.806880000000003</v>
      </c>
      <c r="H483" s="2">
        <f>'Moving Avg'!G483</f>
        <v>10.361716000000001</v>
      </c>
      <c r="I483" s="2">
        <f>'Moving Avg'!H483</f>
        <v>9.1456174999999931</v>
      </c>
      <c r="J483" s="6" t="str">
        <f>OBV!F483</f>
        <v>BEARISH</v>
      </c>
      <c r="K483" s="6" t="str">
        <f>OBV!G483</f>
        <v>NEUTRAL</v>
      </c>
      <c r="L483" s="6" t="str">
        <f>OBV!H483</f>
        <v>CONFIRMED BEARISH</v>
      </c>
    </row>
    <row r="484" spans="1:12" ht="13.5" x14ac:dyDescent="0.25">
      <c r="A484" s="3">
        <f>RSI!A484</f>
        <v>42710</v>
      </c>
      <c r="B484" s="2">
        <f>RSI!B484</f>
        <v>10.628399999999999</v>
      </c>
      <c r="C484" s="2">
        <f>RSI!I484</f>
        <v>49.157682393347336</v>
      </c>
      <c r="D484" s="2">
        <f>MACD!E484</f>
        <v>0.13271824089969009</v>
      </c>
      <c r="E484" s="2">
        <f>MACD!F484</f>
        <v>-7.3507345375583621E-2</v>
      </c>
      <c r="F484" s="2">
        <f>'Moving Avg'!D484</f>
        <v>10.68378</v>
      </c>
      <c r="G484" s="2">
        <f>'Moving Avg'!F484</f>
        <v>10.806455000000003</v>
      </c>
      <c r="H484" s="2">
        <f>'Moving Avg'!G484</f>
        <v>10.372452000000001</v>
      </c>
      <c r="I484" s="2">
        <f>'Moving Avg'!H484</f>
        <v>9.1577619999999929</v>
      </c>
      <c r="J484" s="6" t="str">
        <f>OBV!F484</f>
        <v>BEARISH</v>
      </c>
      <c r="K484" s="6" t="str">
        <f>OBV!G484</f>
        <v>NEUTRAL</v>
      </c>
      <c r="L484" s="6" t="str">
        <f>OBV!H484</f>
        <v>CONFIRMED BEARISH</v>
      </c>
    </row>
    <row r="485" spans="1:12" ht="13.5" x14ac:dyDescent="0.25">
      <c r="A485" s="3">
        <f>RSI!A485</f>
        <v>42711</v>
      </c>
      <c r="B485" s="2">
        <f>RSI!B485</f>
        <v>10.4367</v>
      </c>
      <c r="C485" s="2">
        <f>RSI!I485</f>
        <v>42.216386236874271</v>
      </c>
      <c r="D485" s="2">
        <f>MACD!E485</f>
        <v>0.16025931612316846</v>
      </c>
      <c r="E485" s="2">
        <f>MACD!F485</f>
        <v>-2.6754013075833208E-2</v>
      </c>
      <c r="F485" s="2">
        <f>'Moving Avg'!D485</f>
        <v>10.590059999999999</v>
      </c>
      <c r="G485" s="2">
        <f>'Moving Avg'!F485</f>
        <v>10.804540000000001</v>
      </c>
      <c r="H485" s="2">
        <f>'Moving Avg'!G485</f>
        <v>10.379438000000002</v>
      </c>
      <c r="I485" s="2">
        <f>'Moving Avg'!H485</f>
        <v>9.1689674999999955</v>
      </c>
      <c r="J485" s="6" t="str">
        <f>OBV!F485</f>
        <v>BEARISH</v>
      </c>
      <c r="K485" s="6" t="str">
        <f>OBV!G485</f>
        <v>NEUTRAL</v>
      </c>
      <c r="L485" s="6" t="str">
        <f>OBV!H485</f>
        <v>CONFIRMED BEARISH</v>
      </c>
    </row>
    <row r="486" spans="1:12" ht="13.5" x14ac:dyDescent="0.25">
      <c r="A486" s="3">
        <f>RSI!A486</f>
        <v>42712</v>
      </c>
      <c r="B486" s="2">
        <f>RSI!B486</f>
        <v>10.7476</v>
      </c>
      <c r="C486" s="2">
        <f>RSI!I486</f>
        <v>53.647860702555114</v>
      </c>
      <c r="D486" s="2">
        <f>MACD!E486</f>
        <v>0.16838968199771287</v>
      </c>
      <c r="E486" s="2">
        <f>MACD!F486</f>
        <v>1.2274725938876012E-2</v>
      </c>
      <c r="F486" s="2">
        <f>'Moving Avg'!D486</f>
        <v>10.609640000000001</v>
      </c>
      <c r="G486" s="2">
        <f>'Moving Avg'!F486</f>
        <v>10.817955000000001</v>
      </c>
      <c r="H486" s="2">
        <f>'Moving Avg'!G486</f>
        <v>10.396050000000002</v>
      </c>
      <c r="I486" s="2">
        <f>'Moving Avg'!H486</f>
        <v>9.1819984999999953</v>
      </c>
      <c r="J486" s="6" t="str">
        <f>OBV!F486</f>
        <v>BULLISH</v>
      </c>
      <c r="K486" s="6" t="str">
        <f>OBV!G486</f>
        <v>STRONG</v>
      </c>
      <c r="L486" s="6" t="str">
        <f>OBV!H486</f>
        <v>CONFIRMED BULLISH</v>
      </c>
    </row>
    <row r="487" spans="1:12" ht="13.5" x14ac:dyDescent="0.25">
      <c r="A487" s="3">
        <f>RSI!A487</f>
        <v>42713</v>
      </c>
      <c r="B487" s="2">
        <f>RSI!B487</f>
        <v>10.4793</v>
      </c>
      <c r="C487" s="2">
        <f>RSI!I487</f>
        <v>45.316133639994824</v>
      </c>
      <c r="D487" s="2">
        <f>MACD!E487</f>
        <v>0.19778880418434852</v>
      </c>
      <c r="E487" s="2">
        <f>MACD!F487</f>
        <v>4.9377541587970517E-2</v>
      </c>
      <c r="F487" s="2">
        <f>'Moving Avg'!D487</f>
        <v>10.575559999999999</v>
      </c>
      <c r="G487" s="2">
        <f>'Moving Avg'!F487</f>
        <v>10.811780000000002</v>
      </c>
      <c r="H487" s="2">
        <f>'Moving Avg'!G487</f>
        <v>10.404996000000001</v>
      </c>
      <c r="I487" s="2">
        <f>'Moving Avg'!H487</f>
        <v>9.193784999999993</v>
      </c>
      <c r="J487" s="6" t="str">
        <f>OBV!F487</f>
        <v>BULLISH</v>
      </c>
      <c r="K487" s="6" t="str">
        <f>OBV!G487</f>
        <v>STRONG</v>
      </c>
      <c r="L487" s="6" t="str">
        <f>OBV!H487</f>
        <v>BULLISH DIVERGENCE</v>
      </c>
    </row>
    <row r="488" spans="1:12" ht="13.5" x14ac:dyDescent="0.25">
      <c r="A488" s="3">
        <f>RSI!A488</f>
        <v>42717</v>
      </c>
      <c r="B488" s="2">
        <f>RSI!B488</f>
        <v>10.3941</v>
      </c>
      <c r="C488" s="2">
        <f>RSI!I488</f>
        <v>43.030719853157677</v>
      </c>
      <c r="D488" s="2">
        <f>MACD!E488</f>
        <v>0.23325377109200573</v>
      </c>
      <c r="E488" s="2">
        <f>MACD!F488</f>
        <v>8.6152787488777555E-2</v>
      </c>
      <c r="F488" s="2">
        <f>'Moving Avg'!D488</f>
        <v>10.537220000000001</v>
      </c>
      <c r="G488" s="2">
        <f>'Moving Avg'!F488</f>
        <v>10.803260000000002</v>
      </c>
      <c r="H488" s="2">
        <f>'Moving Avg'!G488</f>
        <v>10.411811999999999</v>
      </c>
      <c r="I488" s="2">
        <f>'Moving Avg'!H488</f>
        <v>9.2054749999999945</v>
      </c>
      <c r="J488" s="6" t="str">
        <f>OBV!F488</f>
        <v>BULLISH</v>
      </c>
      <c r="K488" s="6" t="str">
        <f>OBV!G488</f>
        <v>STRONG</v>
      </c>
      <c r="L488" s="6" t="str">
        <f>OBV!H488</f>
        <v>BULLISH DIVERGENCE</v>
      </c>
    </row>
    <row r="489" spans="1:12" ht="13.5" x14ac:dyDescent="0.25">
      <c r="A489" s="3">
        <f>RSI!A489</f>
        <v>42718</v>
      </c>
      <c r="B489" s="2">
        <f>RSI!B489</f>
        <v>10.3089</v>
      </c>
      <c r="C489" s="2">
        <f>RSI!I489</f>
        <v>40.814024076845669</v>
      </c>
      <c r="D489" s="2">
        <f>MACD!E489</f>
        <v>0.27100377341461979</v>
      </c>
      <c r="E489" s="2">
        <f>MACD!F489</f>
        <v>0.123122984673946</v>
      </c>
      <c r="F489" s="2">
        <f>'Moving Avg'!D489</f>
        <v>10.473320000000001</v>
      </c>
      <c r="G489" s="2">
        <f>'Moving Avg'!F489</f>
        <v>10.780260000000002</v>
      </c>
      <c r="H489" s="2">
        <f>'Moving Avg'!G489</f>
        <v>10.416924</v>
      </c>
      <c r="I489" s="2">
        <f>'Moving Avg'!H489</f>
        <v>9.217262499999995</v>
      </c>
      <c r="J489" s="6" t="str">
        <f>OBV!F489</f>
        <v>BULLISH</v>
      </c>
      <c r="K489" s="6" t="str">
        <f>OBV!G489</f>
        <v>NEUTRAL</v>
      </c>
      <c r="L489" s="6" t="str">
        <f>OBV!H489</f>
        <v>BULLISH DIVERGENCE</v>
      </c>
    </row>
    <row r="490" spans="1:12" ht="13.5" x14ac:dyDescent="0.25">
      <c r="A490" s="3">
        <f>RSI!A490</f>
        <v>42719</v>
      </c>
      <c r="B490" s="2">
        <f>RSI!B490</f>
        <v>10.223699999999999</v>
      </c>
      <c r="C490" s="2">
        <f>RSI!I490</f>
        <v>38.668799072982495</v>
      </c>
      <c r="D490" s="2">
        <f>MACD!E490</f>
        <v>0.30453094020966276</v>
      </c>
      <c r="E490" s="2">
        <f>MACD!F490</f>
        <v>0.15940457578108935</v>
      </c>
      <c r="F490" s="2">
        <f>'Moving Avg'!D490</f>
        <v>10.430720000000001</v>
      </c>
      <c r="G490" s="2">
        <f>'Moving Avg'!F490</f>
        <v>10.753635000000001</v>
      </c>
      <c r="H490" s="2">
        <f>'Moving Avg'!G490</f>
        <v>10.416923999999996</v>
      </c>
      <c r="I490" s="2">
        <f>'Moving Avg'!H490</f>
        <v>9.2298064999999951</v>
      </c>
      <c r="J490" s="6" t="str">
        <f>OBV!F490</f>
        <v>BULLISH</v>
      </c>
      <c r="K490" s="6" t="str">
        <f>OBV!G490</f>
        <v>NEUTRAL</v>
      </c>
      <c r="L490" s="6" t="str">
        <f>OBV!H490</f>
        <v>BULLISH DIVERGENCE</v>
      </c>
    </row>
    <row r="491" spans="1:12" ht="13.5" x14ac:dyDescent="0.25">
      <c r="A491" s="3">
        <f>RSI!A491</f>
        <v>42720</v>
      </c>
      <c r="B491" s="2">
        <f>RSI!B491</f>
        <v>10.4367</v>
      </c>
      <c r="C491" s="2">
        <f>RSI!I491</f>
        <v>46.271882412280227</v>
      </c>
      <c r="D491" s="2">
        <f>MACD!E491</f>
        <v>0.27999489208373163</v>
      </c>
      <c r="E491" s="2">
        <f>MACD!F491</f>
        <v>0.18352263904161784</v>
      </c>
      <c r="F491" s="2">
        <f>'Moving Avg'!D491</f>
        <v>10.368539999999999</v>
      </c>
      <c r="G491" s="2">
        <f>'Moving Avg'!F491</f>
        <v>10.721684999999999</v>
      </c>
      <c r="H491" s="2">
        <f>'Moving Avg'!G491</f>
        <v>10.421183999999998</v>
      </c>
      <c r="I491" s="2">
        <f>'Moving Avg'!H491</f>
        <v>9.2432214999999971</v>
      </c>
      <c r="J491" s="6" t="str">
        <f>OBV!F491</f>
        <v>BULLISH</v>
      </c>
      <c r="K491" s="6" t="str">
        <f>OBV!G491</f>
        <v>NEUTRAL</v>
      </c>
      <c r="L491" s="6" t="str">
        <f>OBV!H491</f>
        <v>BULLISH DIVERGENCE</v>
      </c>
    </row>
    <row r="492" spans="1:12" ht="13.5" x14ac:dyDescent="0.25">
      <c r="A492" s="3">
        <f>RSI!A492</f>
        <v>42723</v>
      </c>
      <c r="B492" s="2">
        <f>RSI!B492</f>
        <v>10.432399999999999</v>
      </c>
      <c r="C492" s="2">
        <f>RSI!I492</f>
        <v>46.147508277053731</v>
      </c>
      <c r="D492" s="2">
        <f>MACD!E492</f>
        <v>0.26032653651972559</v>
      </c>
      <c r="E492" s="2">
        <f>MACD!F492</f>
        <v>0.1988834185372394</v>
      </c>
      <c r="F492" s="2">
        <f>'Moving Avg'!D492</f>
        <v>10.359159999999999</v>
      </c>
      <c r="G492" s="2">
        <f>'Moving Avg'!F492</f>
        <v>10.687390000000001</v>
      </c>
      <c r="H492" s="2">
        <f>'Moving Avg'!G492</f>
        <v>10.425357999999996</v>
      </c>
      <c r="I492" s="2">
        <f>'Moving Avg'!H492</f>
        <v>9.2566149999999947</v>
      </c>
      <c r="J492" s="6" t="str">
        <f>OBV!F492</f>
        <v>BULLISH</v>
      </c>
      <c r="K492" s="6" t="str">
        <f>OBV!G492</f>
        <v>NEUTRAL</v>
      </c>
      <c r="L492" s="6" t="str">
        <f>OBV!H492</f>
        <v>BULLISH DIVERGENCE</v>
      </c>
    </row>
    <row r="493" spans="1:12" ht="13.5" x14ac:dyDescent="0.25">
      <c r="A493" s="3">
        <f>RSI!A493</f>
        <v>42724</v>
      </c>
      <c r="B493" s="2">
        <f>RSI!B493</f>
        <v>10.432399999999999</v>
      </c>
      <c r="C493" s="2">
        <f>RSI!I493</f>
        <v>46.147508277053738</v>
      </c>
      <c r="D493" s="2">
        <f>MACD!E493</f>
        <v>0.234595756103257</v>
      </c>
      <c r="E493" s="2">
        <f>MACD!F493</f>
        <v>0.20602588605044295</v>
      </c>
      <c r="F493" s="2">
        <f>'Moving Avg'!D493</f>
        <v>10.366820000000001</v>
      </c>
      <c r="G493" s="2">
        <f>'Moving Avg'!F493</f>
        <v>10.646710000000001</v>
      </c>
      <c r="H493" s="2">
        <f>'Moving Avg'!G493</f>
        <v>10.431661999999996</v>
      </c>
      <c r="I493" s="2">
        <f>'Moving Avg'!H493</f>
        <v>9.2700084999999941</v>
      </c>
      <c r="J493" s="6" t="str">
        <f>OBV!F493</f>
        <v>BULLISH</v>
      </c>
      <c r="K493" s="6" t="str">
        <f>OBV!G493</f>
        <v>NEUTRAL</v>
      </c>
      <c r="L493" s="6" t="str">
        <f>OBV!H493</f>
        <v>CONFIRMED BULLISH</v>
      </c>
    </row>
    <row r="494" spans="1:12" ht="13.5" x14ac:dyDescent="0.25">
      <c r="A494" s="3">
        <f>RSI!A494</f>
        <v>42725</v>
      </c>
      <c r="B494" s="2">
        <f>RSI!B494</f>
        <v>10.223699999999999</v>
      </c>
      <c r="C494" s="2">
        <f>RSI!I494</f>
        <v>40.082989177427571</v>
      </c>
      <c r="D494" s="2">
        <f>MACD!E494</f>
        <v>0.23552411040826549</v>
      </c>
      <c r="E494" s="2">
        <f>MACD!F494</f>
        <v>0.21192553092200747</v>
      </c>
      <c r="F494" s="2">
        <f>'Moving Avg'!D494</f>
        <v>10.349779999999999</v>
      </c>
      <c r="G494" s="2">
        <f>'Moving Avg'!F494</f>
        <v>10.606240000000001</v>
      </c>
      <c r="H494" s="2">
        <f>'Moving Avg'!G494</f>
        <v>10.434217999999996</v>
      </c>
      <c r="I494" s="2">
        <f>'Moving Avg'!H494</f>
        <v>9.2804199999999959</v>
      </c>
      <c r="J494" s="6" t="str">
        <f>OBV!F494</f>
        <v>BULLISH</v>
      </c>
      <c r="K494" s="6" t="str">
        <f>OBV!G494</f>
        <v>NEUTRAL</v>
      </c>
      <c r="L494" s="6" t="str">
        <f>OBV!H494</f>
        <v>BULLISH DIVERGENCE</v>
      </c>
    </row>
    <row r="495" spans="1:12" ht="13.5" x14ac:dyDescent="0.25">
      <c r="A495" s="3">
        <f>RSI!A495</f>
        <v>42726</v>
      </c>
      <c r="B495" s="2">
        <f>RSI!B495</f>
        <v>10.223699999999999</v>
      </c>
      <c r="C495" s="2">
        <f>RSI!I495</f>
        <v>40.082989177427571</v>
      </c>
      <c r="D495" s="2">
        <f>MACD!E495</f>
        <v>0.2086870761981352</v>
      </c>
      <c r="E495" s="2">
        <f>MACD!F495</f>
        <v>0.21127783997723304</v>
      </c>
      <c r="F495" s="2">
        <f>'Moving Avg'!D495</f>
        <v>10.349779999999999</v>
      </c>
      <c r="G495" s="2">
        <f>'Moving Avg'!F495</f>
        <v>10.574290000000001</v>
      </c>
      <c r="H495" s="2">
        <f>'Moving Avg'!G495</f>
        <v>10.442737999999997</v>
      </c>
      <c r="I495" s="2">
        <f>'Moving Avg'!H495</f>
        <v>9.2908314999999959</v>
      </c>
      <c r="J495" s="6" t="str">
        <f>OBV!F495</f>
        <v>BULLISH</v>
      </c>
      <c r="K495" s="6" t="str">
        <f>OBV!G495</f>
        <v>NEUTRAL</v>
      </c>
      <c r="L495" s="6" t="str">
        <f>OBV!H495</f>
        <v>NEUTRAL</v>
      </c>
    </row>
    <row r="496" spans="1:12" ht="13.5" x14ac:dyDescent="0.25">
      <c r="A496" s="3">
        <f>RSI!A496</f>
        <v>42727</v>
      </c>
      <c r="B496" s="2">
        <f>RSI!B496</f>
        <v>10.0107</v>
      </c>
      <c r="C496" s="2">
        <f>RSI!I496</f>
        <v>34.687319294274246</v>
      </c>
      <c r="D496" s="2">
        <f>MACD!E496</f>
        <v>0.2513186069315303</v>
      </c>
      <c r="E496" s="2">
        <f>MACD!F496</f>
        <v>0.21928599336809249</v>
      </c>
      <c r="F496" s="2">
        <f>'Moving Avg'!D496</f>
        <v>10.264579999999999</v>
      </c>
      <c r="G496" s="2">
        <f>'Moving Avg'!F496</f>
        <v>10.52956</v>
      </c>
      <c r="H496" s="2">
        <f>'Moving Avg'!G496</f>
        <v>10.441886</v>
      </c>
      <c r="I496" s="2">
        <f>'Moving Avg'!H496</f>
        <v>9.3001589999999972</v>
      </c>
      <c r="J496" s="6" t="str">
        <f>OBV!F496</f>
        <v>BEARISH</v>
      </c>
      <c r="K496" s="6" t="str">
        <f>OBV!G496</f>
        <v>WEAK</v>
      </c>
      <c r="L496" s="6" t="str">
        <f>OBV!H496</f>
        <v>CONFIRMED BEARISH</v>
      </c>
    </row>
    <row r="497" spans="1:12" ht="13.5" x14ac:dyDescent="0.25">
      <c r="A497" s="3">
        <f>RSI!A497</f>
        <v>42730</v>
      </c>
      <c r="B497" s="2">
        <f>RSI!B497</f>
        <v>9.8828999999999994</v>
      </c>
      <c r="C497" s="2">
        <f>RSI!I497</f>
        <v>31.911633876356305</v>
      </c>
      <c r="D497" s="2">
        <f>MACD!E497</f>
        <v>0.25844281355249166</v>
      </c>
      <c r="E497" s="2">
        <f>MACD!F497</f>
        <v>0.22711735740497235</v>
      </c>
      <c r="F497" s="2">
        <f>'Moving Avg'!D497</f>
        <v>10.154679999999999</v>
      </c>
      <c r="G497" s="2">
        <f>'Moving Avg'!F497</f>
        <v>10.477375</v>
      </c>
      <c r="H497" s="2">
        <f>'Moving Avg'!G497</f>
        <v>10.438051999999997</v>
      </c>
      <c r="I497" s="2">
        <f>'Moving Avg'!H497</f>
        <v>9.3084789999999948</v>
      </c>
      <c r="J497" s="6" t="str">
        <f>OBV!F497</f>
        <v>BEARISH</v>
      </c>
      <c r="K497" s="6" t="str">
        <f>OBV!G497</f>
        <v>WEAK</v>
      </c>
      <c r="L497" s="6" t="str">
        <f>OBV!H497</f>
        <v>CONFIRMED BEARISH</v>
      </c>
    </row>
    <row r="498" spans="1:12" ht="13.5" x14ac:dyDescent="0.25">
      <c r="A498" s="3">
        <f>RSI!A498</f>
        <v>42731</v>
      </c>
      <c r="B498" s="2">
        <f>RSI!B498</f>
        <v>9.7977000000000007</v>
      </c>
      <c r="C498" s="2">
        <f>RSI!I498</f>
        <v>30.177901849547723</v>
      </c>
      <c r="D498" s="2">
        <f>MACD!E498</f>
        <v>0.2610792396680317</v>
      </c>
      <c r="E498" s="2">
        <f>MACD!F498</f>
        <v>0.23390973385758423</v>
      </c>
      <c r="F498" s="2">
        <f>'Moving Avg'!D498</f>
        <v>10.027739999999998</v>
      </c>
      <c r="G498" s="2">
        <f>'Moving Avg'!F498</f>
        <v>10.419865</v>
      </c>
      <c r="H498" s="2">
        <f>'Moving Avg'!G498</f>
        <v>10.432939999999999</v>
      </c>
      <c r="I498" s="2">
        <f>'Moving Avg'!H498</f>
        <v>9.3158109999999965</v>
      </c>
      <c r="J498" s="6" t="str">
        <f>OBV!F498</f>
        <v>BEARISH</v>
      </c>
      <c r="K498" s="6" t="str">
        <f>OBV!G498</f>
        <v>WEAK</v>
      </c>
      <c r="L498" s="6" t="str">
        <f>OBV!H498</f>
        <v>CONFIRMED BEARISH</v>
      </c>
    </row>
    <row r="499" spans="1:12" ht="13.5" x14ac:dyDescent="0.25">
      <c r="A499" s="3">
        <f>RSI!A499</f>
        <v>42732</v>
      </c>
      <c r="B499" s="2">
        <f>RSI!B499</f>
        <v>10.0533</v>
      </c>
      <c r="C499" s="2">
        <f>RSI!I499</f>
        <v>40.603474321307772</v>
      </c>
      <c r="D499" s="2">
        <f>MACD!E499</f>
        <v>0.23492510924951659</v>
      </c>
      <c r="E499" s="2">
        <f>MACD!F499</f>
        <v>0.23411280893597072</v>
      </c>
      <c r="F499" s="2">
        <f>'Moving Avg'!D499</f>
        <v>9.9936600000000002</v>
      </c>
      <c r="G499" s="2">
        <f>'Moving Avg'!F499</f>
        <v>10.375135</v>
      </c>
      <c r="H499" s="2">
        <f>'Moving Avg'!G499</f>
        <v>10.43294</v>
      </c>
      <c r="I499" s="2">
        <f>'Moving Avg'!H499</f>
        <v>9.3238004999999973</v>
      </c>
      <c r="J499" s="6" t="str">
        <f>OBV!F499</f>
        <v>BULLISH</v>
      </c>
      <c r="K499" s="6" t="str">
        <f>OBV!G499</f>
        <v>STRONG</v>
      </c>
      <c r="L499" s="6" t="str">
        <f>OBV!H499</f>
        <v>BULLISH DIVERGENCE</v>
      </c>
    </row>
    <row r="500" spans="1:12" ht="13.5" x14ac:dyDescent="0.25">
      <c r="A500" s="3">
        <f>RSI!A500</f>
        <v>42733</v>
      </c>
      <c r="B500" s="2">
        <f>RSI!B500</f>
        <v>10.325900000000001</v>
      </c>
      <c r="C500" s="2">
        <f>RSI!I500</f>
        <v>49.298613494851615</v>
      </c>
      <c r="D500" s="2">
        <f>MACD!E500</f>
        <v>0.18136930781906102</v>
      </c>
      <c r="E500" s="2">
        <f>MACD!F500</f>
        <v>0.2235641087125888</v>
      </c>
      <c r="F500" s="2">
        <f>'Moving Avg'!D500</f>
        <v>10.014099999999999</v>
      </c>
      <c r="G500" s="2">
        <f>'Moving Avg'!F500</f>
        <v>10.346164999999999</v>
      </c>
      <c r="H500" s="2">
        <f>'Moving Avg'!G500</f>
        <v>10.43967</v>
      </c>
      <c r="I500" s="2">
        <f>'Moving Avg'!H500</f>
        <v>9.3328429999999987</v>
      </c>
      <c r="J500" s="6" t="str">
        <f>OBV!F500</f>
        <v>BULLISH</v>
      </c>
      <c r="K500" s="6" t="str">
        <f>OBV!G500</f>
        <v>STRONG</v>
      </c>
      <c r="L500" s="6" t="str">
        <f>OBV!H500</f>
        <v>CONFIRMED BULLISH</v>
      </c>
    </row>
    <row r="501" spans="1:12" ht="13.5" x14ac:dyDescent="0.25">
      <c r="A501" s="3">
        <f>RSI!A501</f>
        <v>42734</v>
      </c>
      <c r="B501" s="2">
        <f>RSI!B501</f>
        <v>10.3089</v>
      </c>
      <c r="C501" s="2">
        <f>RSI!I501</f>
        <v>48.818649116562533</v>
      </c>
      <c r="D501" s="2">
        <f>MACD!E501</f>
        <v>0.17020656529868639</v>
      </c>
      <c r="E501" s="2">
        <f>MACD!F501</f>
        <v>0.21289260002980834</v>
      </c>
      <c r="F501" s="2">
        <f>'Moving Avg'!D501</f>
        <v>10.073739999999999</v>
      </c>
      <c r="G501" s="2">
        <f>'Moving Avg'!F501</f>
        <v>10.329124999999999</v>
      </c>
      <c r="H501" s="2">
        <f>'Moving Avg'!G501</f>
        <v>10.444441999999999</v>
      </c>
      <c r="I501" s="2">
        <f>'Moving Avg'!H501</f>
        <v>9.3425174999999978</v>
      </c>
      <c r="J501" s="6" t="str">
        <f>OBV!F501</f>
        <v>BULLISH</v>
      </c>
      <c r="K501" s="6" t="str">
        <f>OBV!G501</f>
        <v>STRONG</v>
      </c>
      <c r="L501" s="6" t="str">
        <f>OBV!H501</f>
        <v>CONFIRMED BULLISH</v>
      </c>
    </row>
    <row r="502" spans="1:12" ht="13.5" x14ac:dyDescent="0.25">
      <c r="A502" s="3">
        <f>RSI!A502</f>
        <v>42737</v>
      </c>
      <c r="B502" s="2">
        <f>RSI!B502</f>
        <v>10.3089</v>
      </c>
      <c r="C502" s="2">
        <f>RSI!I502</f>
        <v>48.818649116562526</v>
      </c>
      <c r="D502" s="2">
        <f>MACD!E502</f>
        <v>0.16031602269385026</v>
      </c>
      <c r="E502" s="2">
        <f>MACD!F502</f>
        <v>0.20237728456261672</v>
      </c>
      <c r="F502" s="2">
        <f>'Moving Avg'!D502</f>
        <v>10.158939999999999</v>
      </c>
      <c r="G502" s="2">
        <f>'Moving Avg'!F502</f>
        <v>10.312085</v>
      </c>
      <c r="H502" s="2">
        <f>'Moving Avg'!G502</f>
        <v>10.449553999999999</v>
      </c>
      <c r="I502" s="2">
        <f>'Moving Avg'!H502</f>
        <v>9.3524054999999979</v>
      </c>
      <c r="J502" s="6" t="str">
        <f>OBV!F502</f>
        <v>BULLISH</v>
      </c>
      <c r="K502" s="6" t="str">
        <f>OBV!G502</f>
        <v>STRONG</v>
      </c>
      <c r="L502" s="6" t="str">
        <f>OBV!H502</f>
        <v>CONFIRMED BULLISH</v>
      </c>
    </row>
    <row r="503" spans="1:12" ht="13.5" x14ac:dyDescent="0.25">
      <c r="A503" s="3">
        <f>RSI!A503</f>
        <v>42738</v>
      </c>
      <c r="B503" s="2">
        <f>RSI!B503</f>
        <v>10.223699999999999</v>
      </c>
      <c r="C503" s="2">
        <f>RSI!I503</f>
        <v>46.203997143064029</v>
      </c>
      <c r="D503" s="2">
        <f>MACD!E503</f>
        <v>0.15845857737446067</v>
      </c>
      <c r="E503" s="2">
        <f>MACD!F503</f>
        <v>0.19359354312498553</v>
      </c>
      <c r="F503" s="2">
        <f>'Moving Avg'!D503</f>
        <v>10.24414</v>
      </c>
      <c r="G503" s="2">
        <f>'Moving Avg'!F503</f>
        <v>10.293979999999999</v>
      </c>
      <c r="H503" s="2">
        <f>'Moving Avg'!G503</f>
        <v>10.452961999999998</v>
      </c>
      <c r="I503" s="2">
        <f>'Moving Avg'!H503</f>
        <v>9.3618674999999971</v>
      </c>
      <c r="J503" s="6" t="str">
        <f>OBV!F503</f>
        <v>BULLISH</v>
      </c>
      <c r="K503" s="6" t="str">
        <f>OBV!G503</f>
        <v>STRONG</v>
      </c>
      <c r="L503" s="6" t="str">
        <f>OBV!H503</f>
        <v>CONFIRMED BULLISH</v>
      </c>
    </row>
    <row r="504" spans="1:12" ht="13.5" x14ac:dyDescent="0.25">
      <c r="A504" s="3">
        <f>RSI!A504</f>
        <v>42739</v>
      </c>
      <c r="B504" s="2">
        <f>RSI!B504</f>
        <v>10.266299999999999</v>
      </c>
      <c r="C504" s="2">
        <f>RSI!I504</f>
        <v>47.711941566775543</v>
      </c>
      <c r="D504" s="2">
        <f>MACD!E504</f>
        <v>0.12231261790913273</v>
      </c>
      <c r="E504" s="2">
        <f>MACD!F504</f>
        <v>0.17933735808181497</v>
      </c>
      <c r="F504" s="2">
        <f>'Moving Avg'!D504</f>
        <v>10.28674</v>
      </c>
      <c r="G504" s="2">
        <f>'Moving Avg'!F504</f>
        <v>10.275874999999999</v>
      </c>
      <c r="H504" s="2">
        <f>'Moving Avg'!G504</f>
        <v>10.457221999999996</v>
      </c>
      <c r="I504" s="2">
        <f>'Moving Avg'!H504</f>
        <v>9.3715809999999973</v>
      </c>
      <c r="J504" s="6" t="str">
        <f>OBV!F504</f>
        <v>BULLISH</v>
      </c>
      <c r="K504" s="6" t="str">
        <f>OBV!G504</f>
        <v>STRONG</v>
      </c>
      <c r="L504" s="6" t="str">
        <f>OBV!H504</f>
        <v>CONFIRMED BULLISH</v>
      </c>
    </row>
    <row r="505" spans="1:12" ht="13.5" x14ac:dyDescent="0.25">
      <c r="A505" s="3">
        <f>RSI!A505</f>
        <v>42740</v>
      </c>
      <c r="B505" s="2">
        <f>RSI!B505</f>
        <v>10.287599999999999</v>
      </c>
      <c r="C505" s="2">
        <f>RSI!I505</f>
        <v>48.489416657176903</v>
      </c>
      <c r="D505" s="2">
        <f>MACD!E505</f>
        <v>9.053601014673518E-2</v>
      </c>
      <c r="E505" s="2">
        <f>MACD!F505</f>
        <v>0.16157708849479901</v>
      </c>
      <c r="F505" s="2">
        <f>'Moving Avg'!D505</f>
        <v>10.279079999999999</v>
      </c>
      <c r="G505" s="2">
        <f>'Moving Avg'!F505</f>
        <v>10.268419999999999</v>
      </c>
      <c r="H505" s="2">
        <f>'Moving Avg'!G505</f>
        <v>10.461993999999997</v>
      </c>
      <c r="I505" s="2">
        <f>'Moving Avg'!H505</f>
        <v>9.3814785000000001</v>
      </c>
      <c r="J505" s="6" t="str">
        <f>OBV!F505</f>
        <v>BULLISH</v>
      </c>
      <c r="K505" s="6" t="str">
        <f>OBV!G505</f>
        <v>STRONG</v>
      </c>
      <c r="L505" s="6" t="str">
        <f>OBV!H505</f>
        <v>BULLISH DIVERGENCE</v>
      </c>
    </row>
    <row r="506" spans="1:12" ht="13.5" x14ac:dyDescent="0.25">
      <c r="A506" s="3">
        <f>RSI!A506</f>
        <v>42741</v>
      </c>
      <c r="B506" s="2">
        <f>RSI!B506</f>
        <v>10.0107</v>
      </c>
      <c r="C506" s="2">
        <f>RSI!I506</f>
        <v>40.134695244992074</v>
      </c>
      <c r="D506" s="2">
        <f>MACD!E506</f>
        <v>5.1621733294183514E-2</v>
      </c>
      <c r="E506" s="2">
        <f>MACD!F506</f>
        <v>0.13958601745467591</v>
      </c>
      <c r="F506" s="2">
        <f>'Moving Avg'!D506</f>
        <v>10.219439999999999</v>
      </c>
      <c r="G506" s="2">
        <f>'Moving Avg'!F506</f>
        <v>10.231574999999998</v>
      </c>
      <c r="H506" s="2">
        <f>'Moving Avg'!G506</f>
        <v>10.461312</v>
      </c>
      <c r="I506" s="2">
        <f>'Moving Avg'!H506</f>
        <v>9.3900109999999994</v>
      </c>
      <c r="J506" s="6" t="str">
        <f>OBV!F506</f>
        <v>BULLISH</v>
      </c>
      <c r="K506" s="6" t="str">
        <f>OBV!G506</f>
        <v>STRONG</v>
      </c>
      <c r="L506" s="6" t="str">
        <f>OBV!H506</f>
        <v>BULLISH DIVERGENCE</v>
      </c>
    </row>
    <row r="507" spans="1:12" ht="13.5" x14ac:dyDescent="0.25">
      <c r="A507" s="3">
        <f>RSI!A507</f>
        <v>42744</v>
      </c>
      <c r="B507" s="2">
        <f>RSI!B507</f>
        <v>10.266299999999999</v>
      </c>
      <c r="C507" s="2">
        <f>RSI!I507</f>
        <v>48.889005292360807</v>
      </c>
      <c r="D507" s="2">
        <f>MACD!E507</f>
        <v>-1.8049813907037304E-2</v>
      </c>
      <c r="E507" s="2">
        <f>MACD!F507</f>
        <v>0.10805885118233327</v>
      </c>
      <c r="F507" s="2">
        <f>'Moving Avg'!D507</f>
        <v>10.21092</v>
      </c>
      <c r="G507" s="2">
        <f>'Moving Avg'!F507</f>
        <v>10.220924999999999</v>
      </c>
      <c r="H507" s="2">
        <f>'Moving Avg'!G507</f>
        <v>10.470683999999999</v>
      </c>
      <c r="I507" s="2">
        <f>'Moving Avg'!H507</f>
        <v>9.3998604999999991</v>
      </c>
      <c r="J507" s="6" t="str">
        <f>OBV!F507</f>
        <v>BULLISH</v>
      </c>
      <c r="K507" s="6" t="str">
        <f>OBV!G507</f>
        <v>STRONG</v>
      </c>
      <c r="L507" s="6" t="str">
        <f>OBV!H507</f>
        <v>BULLISH DIVERGENCE</v>
      </c>
    </row>
    <row r="508" spans="1:12" ht="13.5" x14ac:dyDescent="0.25">
      <c r="A508" s="3">
        <f>RSI!A508</f>
        <v>42745</v>
      </c>
      <c r="B508" s="2">
        <f>RSI!B508</f>
        <v>10.202400000000001</v>
      </c>
      <c r="C508" s="2">
        <f>RSI!I508</f>
        <v>47.03712796577355</v>
      </c>
      <c r="D508" s="2">
        <f>MACD!E508</f>
        <v>-8.5173677795093994E-2</v>
      </c>
      <c r="E508" s="2">
        <f>MACD!F508</f>
        <v>6.9412345386847818E-2</v>
      </c>
      <c r="F508" s="2">
        <f>'Moving Avg'!D508</f>
        <v>10.206659999999999</v>
      </c>
      <c r="G508" s="2">
        <f>'Moving Avg'!F508</f>
        <v>10.211340000000002</v>
      </c>
      <c r="H508" s="2">
        <f>'Moving Avg'!G508</f>
        <v>10.478777999999998</v>
      </c>
      <c r="I508" s="2">
        <f>'Moving Avg'!H508</f>
        <v>9.4100879999999982</v>
      </c>
      <c r="J508" s="6" t="str">
        <f>OBV!F508</f>
        <v>BULLISH</v>
      </c>
      <c r="K508" s="6" t="str">
        <f>OBV!G508</f>
        <v>STRONG</v>
      </c>
      <c r="L508" s="6" t="str">
        <f>OBV!H508</f>
        <v>BULLISH DIVERGENCE</v>
      </c>
    </row>
    <row r="509" spans="1:12" ht="13.5" x14ac:dyDescent="0.25">
      <c r="A509" s="3">
        <f>RSI!A509</f>
        <v>42746</v>
      </c>
      <c r="B509" s="2">
        <f>RSI!B509</f>
        <v>10.0959</v>
      </c>
      <c r="C509" s="2">
        <f>RSI!I509</f>
        <v>44.042735434206492</v>
      </c>
      <c r="D509" s="2">
        <f>MACD!E509</f>
        <v>-9.4192959441917523E-2</v>
      </c>
      <c r="E509" s="2">
        <f>MACD!F509</f>
        <v>3.6691284421094747E-2</v>
      </c>
      <c r="F509" s="2">
        <f>'Moving Avg'!D509</f>
        <v>10.17258</v>
      </c>
      <c r="G509" s="2">
        <f>'Moving Avg'!F509</f>
        <v>10.200690000000002</v>
      </c>
      <c r="H509" s="2">
        <f>'Moving Avg'!G509</f>
        <v>10.485593999999997</v>
      </c>
      <c r="I509" s="2">
        <f>'Moving Avg'!H509</f>
        <v>9.4197249999999979</v>
      </c>
      <c r="J509" s="6" t="str">
        <f>OBV!F509</f>
        <v>BULLISH</v>
      </c>
      <c r="K509" s="6" t="str">
        <f>OBV!G509</f>
        <v>NEUTRAL</v>
      </c>
      <c r="L509" s="6" t="str">
        <f>OBV!H509</f>
        <v>BULLISH DIVERGENCE</v>
      </c>
    </row>
    <row r="510" spans="1:12" ht="13.5" x14ac:dyDescent="0.25">
      <c r="A510" s="3">
        <f>RSI!A510</f>
        <v>42747</v>
      </c>
      <c r="B510" s="2">
        <f>RSI!B510</f>
        <v>10.0959</v>
      </c>
      <c r="C510" s="2">
        <f>RSI!I510</f>
        <v>44.042735434206492</v>
      </c>
      <c r="D510" s="2">
        <f>MACD!E510</f>
        <v>-5.8732932704335994E-2</v>
      </c>
      <c r="E510" s="2">
        <f>MACD!F510</f>
        <v>1.7606440996008596E-2</v>
      </c>
      <c r="F510" s="2">
        <f>'Moving Avg'!D510</f>
        <v>10.13424</v>
      </c>
      <c r="G510" s="2">
        <f>'Moving Avg'!F510</f>
        <v>10.194300000000002</v>
      </c>
      <c r="H510" s="2">
        <f>'Moving Avg'!G510</f>
        <v>10.485849999999997</v>
      </c>
      <c r="I510" s="2">
        <f>'Moving Avg'!H510</f>
        <v>9.4293234999999989</v>
      </c>
      <c r="J510" s="6" t="str">
        <f>OBV!F510</f>
        <v>BEARISH</v>
      </c>
      <c r="K510" s="6" t="str">
        <f>OBV!G510</f>
        <v>WEAK</v>
      </c>
      <c r="L510" s="6" t="str">
        <f>OBV!H510</f>
        <v>CONFIRMED BEARISH</v>
      </c>
    </row>
    <row r="511" spans="1:12" ht="13.5" x14ac:dyDescent="0.25">
      <c r="A511" s="3">
        <f>RSI!A511</f>
        <v>42748</v>
      </c>
      <c r="B511" s="2">
        <f>RSI!B511</f>
        <v>10.048999999999999</v>
      </c>
      <c r="C511" s="2">
        <f>RSI!I511</f>
        <v>42.65585448528153</v>
      </c>
      <c r="D511" s="2">
        <f>MACD!E511</f>
        <v>-2.6801767223846085E-2</v>
      </c>
      <c r="E511" s="2">
        <f>MACD!F511</f>
        <v>8.7247993520376613E-3</v>
      </c>
      <c r="F511" s="2">
        <f>'Moving Avg'!D511</f>
        <v>10.1419</v>
      </c>
      <c r="G511" s="2">
        <f>'Moving Avg'!F511</f>
        <v>10.174915</v>
      </c>
      <c r="H511" s="2">
        <f>'Moving Avg'!G511</f>
        <v>10.481077999999998</v>
      </c>
      <c r="I511" s="2">
        <f>'Moving Avg'!H511</f>
        <v>9.4379119999999972</v>
      </c>
      <c r="J511" s="6" t="str">
        <f>OBV!F511</f>
        <v>BEARISH</v>
      </c>
      <c r="K511" s="6" t="str">
        <f>OBV!G511</f>
        <v>NEUTRAL</v>
      </c>
      <c r="L511" s="6" t="str">
        <f>OBV!H511</f>
        <v>BEARISH DIVERGENCE</v>
      </c>
    </row>
    <row r="512" spans="1:12" ht="13.5" x14ac:dyDescent="0.25">
      <c r="A512" s="3">
        <f>RSI!A512</f>
        <v>42751</v>
      </c>
      <c r="B512" s="2">
        <f>RSI!B512</f>
        <v>10.0959</v>
      </c>
      <c r="C512" s="2">
        <f>RSI!I512</f>
        <v>44.53670905400665</v>
      </c>
      <c r="D512" s="2">
        <f>MACD!E512</f>
        <v>-1.9912897992568901E-3</v>
      </c>
      <c r="E512" s="2">
        <f>MACD!F512</f>
        <v>6.5815815217787517E-3</v>
      </c>
      <c r="F512" s="2">
        <f>'Moving Avg'!D512</f>
        <v>10.10782</v>
      </c>
      <c r="G512" s="2">
        <f>'Moving Avg'!F512</f>
        <v>10.158090000000001</v>
      </c>
      <c r="H512" s="2">
        <f>'Moving Avg'!G512</f>
        <v>10.477243999999999</v>
      </c>
      <c r="I512" s="2">
        <f>'Moving Avg'!H512</f>
        <v>9.4469094999999985</v>
      </c>
      <c r="J512" s="6" t="str">
        <f>OBV!F512</f>
        <v>BULLISH</v>
      </c>
      <c r="K512" s="6" t="str">
        <f>OBV!G512</f>
        <v>STRONG</v>
      </c>
      <c r="L512" s="6" t="str">
        <f>OBV!H512</f>
        <v>BULLISH DIVERGENCE</v>
      </c>
    </row>
    <row r="513" spans="1:12" ht="13.5" x14ac:dyDescent="0.25">
      <c r="A513" s="3">
        <f>RSI!A513</f>
        <v>42752</v>
      </c>
      <c r="B513" s="2">
        <f>RSI!B513</f>
        <v>10.0703</v>
      </c>
      <c r="C513" s="2">
        <f>RSI!I513</f>
        <v>43.694262515388715</v>
      </c>
      <c r="D513" s="2">
        <f>MACD!E513</f>
        <v>8.6857656165779673E-3</v>
      </c>
      <c r="E513" s="2">
        <f>MACD!F513</f>
        <v>7.0024183407385952E-3</v>
      </c>
      <c r="F513" s="2">
        <f>'Moving Avg'!D513</f>
        <v>10.081399999999999</v>
      </c>
      <c r="G513" s="2">
        <f>'Moving Avg'!F513</f>
        <v>10.139984999999999</v>
      </c>
      <c r="H513" s="2">
        <f>'Moving Avg'!G513</f>
        <v>10.469149999999999</v>
      </c>
      <c r="I513" s="2">
        <f>'Moving Avg'!H513</f>
        <v>9.4564184999999981</v>
      </c>
      <c r="J513" s="6" t="str">
        <f>OBV!F513</f>
        <v>BULLISH</v>
      </c>
      <c r="K513" s="6" t="str">
        <f>OBV!G513</f>
        <v>STRONG</v>
      </c>
      <c r="L513" s="6" t="str">
        <f>OBV!H513</f>
        <v>BULLISH DIVERGENCE</v>
      </c>
    </row>
    <row r="514" spans="1:12" ht="13.5" x14ac:dyDescent="0.25">
      <c r="A514" s="3">
        <f>RSI!A514</f>
        <v>42753</v>
      </c>
      <c r="B514" s="2">
        <f>RSI!B514</f>
        <v>10.0746</v>
      </c>
      <c r="C514" s="2">
        <f>RSI!I514</f>
        <v>43.886264880762894</v>
      </c>
      <c r="D514" s="2">
        <f>MACD!E514</f>
        <v>2.4935472673242032E-2</v>
      </c>
      <c r="E514" s="2">
        <f>MACD!F514</f>
        <v>1.0589029207239283E-2</v>
      </c>
      <c r="F514" s="2">
        <f>'Moving Avg'!D514</f>
        <v>10.07714</v>
      </c>
      <c r="G514" s="2">
        <f>'Moving Avg'!F514</f>
        <v>10.132529999999999</v>
      </c>
      <c r="H514" s="2">
        <f>'Moving Avg'!G514</f>
        <v>10.457904000000001</v>
      </c>
      <c r="I514" s="2">
        <f>'Moving Avg'!H514</f>
        <v>9.4660654999999991</v>
      </c>
      <c r="J514" s="6" t="str">
        <f>OBV!F514</f>
        <v>BULLISH</v>
      </c>
      <c r="K514" s="6" t="str">
        <f>OBV!G514</f>
        <v>STRONG</v>
      </c>
      <c r="L514" s="6" t="str">
        <f>OBV!H514</f>
        <v>BULLISH DIVERGENCE</v>
      </c>
    </row>
    <row r="515" spans="1:12" ht="13.5" x14ac:dyDescent="0.25">
      <c r="A515" s="3">
        <f>RSI!A515</f>
        <v>42754</v>
      </c>
      <c r="B515" s="2">
        <f>RSI!B515</f>
        <v>9.8062000000000005</v>
      </c>
      <c r="C515" s="2">
        <f>RSI!I515</f>
        <v>35.702528339540521</v>
      </c>
      <c r="D515" s="2">
        <f>MACD!E515</f>
        <v>6.2725579652983754E-2</v>
      </c>
      <c r="E515" s="2">
        <f>MACD!F515</f>
        <v>2.101633929638818E-2</v>
      </c>
      <c r="F515" s="2">
        <f>'Moving Avg'!D515</f>
        <v>10.019200000000001</v>
      </c>
      <c r="G515" s="2">
        <f>'Moving Avg'!F515</f>
        <v>10.111655000000001</v>
      </c>
      <c r="H515" s="2">
        <f>'Moving Avg'!G515</f>
        <v>10.444528</v>
      </c>
      <c r="I515" s="2">
        <f>'Moving Avg'!H515</f>
        <v>9.4743509999999986</v>
      </c>
      <c r="J515" s="6" t="str">
        <f>OBV!F515</f>
        <v>BULLISH</v>
      </c>
      <c r="K515" s="6" t="str">
        <f>OBV!G515</f>
        <v>STRONG</v>
      </c>
      <c r="L515" s="6" t="str">
        <f>OBV!H515</f>
        <v>BULLISH DIVERGENCE</v>
      </c>
    </row>
    <row r="516" spans="1:12" ht="13.5" x14ac:dyDescent="0.25">
      <c r="A516" s="3">
        <f>RSI!A516</f>
        <v>42755</v>
      </c>
      <c r="B516" s="2">
        <f>RSI!B516</f>
        <v>10.0703</v>
      </c>
      <c r="C516" s="2">
        <f>RSI!I516</f>
        <v>46.311532103168609</v>
      </c>
      <c r="D516" s="2">
        <f>MACD!E516</f>
        <v>3.4941468829101652E-2</v>
      </c>
      <c r="E516" s="2">
        <f>MACD!F516</f>
        <v>2.3801365202930875E-2</v>
      </c>
      <c r="F516" s="2">
        <f>'Moving Avg'!D516</f>
        <v>10.02346</v>
      </c>
      <c r="G516" s="2">
        <f>'Moving Avg'!F516</f>
        <v>10.114635</v>
      </c>
      <c r="H516" s="2">
        <f>'Moving Avg'!G516</f>
        <v>10.436347999999999</v>
      </c>
      <c r="I516" s="2">
        <f>'Moving Avg'!H516</f>
        <v>9.4839954999999989</v>
      </c>
      <c r="J516" s="6" t="str">
        <f>OBV!F516</f>
        <v>BULLISH</v>
      </c>
      <c r="K516" s="6" t="str">
        <f>OBV!G516</f>
        <v>STRONG</v>
      </c>
      <c r="L516" s="6" t="str">
        <f>OBV!H516</f>
        <v>CONFIRMED BULLISH</v>
      </c>
    </row>
    <row r="517" spans="1:12" ht="13.5" x14ac:dyDescent="0.25">
      <c r="A517" s="3">
        <f>RSI!A517</f>
        <v>42758</v>
      </c>
      <c r="B517" s="2">
        <f>RSI!B517</f>
        <v>9.9510000000000005</v>
      </c>
      <c r="C517" s="2">
        <f>RSI!I517</f>
        <v>42.87044676580399</v>
      </c>
      <c r="D517" s="2">
        <f>MACD!E517</f>
        <v>6.0256009137122035E-2</v>
      </c>
      <c r="E517" s="2">
        <f>MACD!F517</f>
        <v>3.109229398976911E-2</v>
      </c>
      <c r="F517" s="2">
        <f>'Moving Avg'!D517</f>
        <v>9.9944799999999994</v>
      </c>
      <c r="G517" s="2">
        <f>'Moving Avg'!F517</f>
        <v>10.118039999999999</v>
      </c>
      <c r="H517" s="2">
        <f>'Moving Avg'!G517</f>
        <v>10.423311999999999</v>
      </c>
      <c r="I517" s="2">
        <f>'Moving Avg'!H517</f>
        <v>9.4930244999999989</v>
      </c>
      <c r="J517" s="6" t="str">
        <f>OBV!F517</f>
        <v>BEARISH</v>
      </c>
      <c r="K517" s="6" t="str">
        <f>OBV!G517</f>
        <v>NEUTRAL</v>
      </c>
      <c r="L517" s="6" t="str">
        <f>OBV!H517</f>
        <v>CONFIRMED BEARISH</v>
      </c>
    </row>
    <row r="518" spans="1:12" ht="13.5" x14ac:dyDescent="0.25">
      <c r="A518" s="3">
        <f>RSI!A518</f>
        <v>42759</v>
      </c>
      <c r="B518" s="2">
        <f>RSI!B518</f>
        <v>10.0703</v>
      </c>
      <c r="C518" s="2">
        <f>RSI!I518</f>
        <v>47.103176785663969</v>
      </c>
      <c r="D518" s="2">
        <f>MACD!E518</f>
        <v>6.4328016396830279E-2</v>
      </c>
      <c r="E518" s="2">
        <f>MACD!F518</f>
        <v>3.7739438471181344E-2</v>
      </c>
      <c r="F518" s="2">
        <f>'Moving Avg'!D518</f>
        <v>9.9944800000000011</v>
      </c>
      <c r="G518" s="2">
        <f>'Moving Avg'!F518</f>
        <v>10.13167</v>
      </c>
      <c r="H518" s="2">
        <f>'Moving Avg'!G518</f>
        <v>10.413428</v>
      </c>
      <c r="I518" s="2">
        <f>'Moving Avg'!H518</f>
        <v>9.5022814999999987</v>
      </c>
      <c r="J518" s="6" t="str">
        <f>OBV!F518</f>
        <v>BULLISH</v>
      </c>
      <c r="K518" s="6" t="str">
        <f>OBV!G518</f>
        <v>NEUTRAL</v>
      </c>
      <c r="L518" s="6" t="str">
        <f>OBV!H518</f>
        <v>NEUTRAL</v>
      </c>
    </row>
    <row r="519" spans="1:12" ht="13.5" x14ac:dyDescent="0.25">
      <c r="A519" s="3">
        <f>RSI!A519</f>
        <v>42760</v>
      </c>
      <c r="B519" s="2">
        <f>RSI!B519</f>
        <v>9.8828999999999994</v>
      </c>
      <c r="C519" s="2">
        <f>RSI!I519</f>
        <v>41.857013487119644</v>
      </c>
      <c r="D519" s="2">
        <f>MACD!E519</f>
        <v>6.5787531869286653E-2</v>
      </c>
      <c r="E519" s="2">
        <f>MACD!F519</f>
        <v>4.3349057150802409E-2</v>
      </c>
      <c r="F519" s="2">
        <f>'Moving Avg'!D519</f>
        <v>9.9561400000000013</v>
      </c>
      <c r="G519" s="2">
        <f>'Moving Avg'!F519</f>
        <v>10.123149999999999</v>
      </c>
      <c r="H519" s="2">
        <f>'Moving Avg'!G519</f>
        <v>10.395707999999999</v>
      </c>
      <c r="I519" s="2">
        <f>'Moving Avg'!H519</f>
        <v>9.5106014999999999</v>
      </c>
      <c r="J519" s="6" t="str">
        <f>OBV!F519</f>
        <v>BEARISH</v>
      </c>
      <c r="K519" s="6" t="str">
        <f>OBV!G519</f>
        <v>WEAK</v>
      </c>
      <c r="L519" s="6" t="str">
        <f>OBV!H519</f>
        <v>CONFIRMED BEARISH</v>
      </c>
    </row>
    <row r="520" spans="1:12" ht="13.5" x14ac:dyDescent="0.25">
      <c r="A520" s="3">
        <f>RSI!A520</f>
        <v>42761</v>
      </c>
      <c r="B520" s="2">
        <f>RSI!B520</f>
        <v>9.8828999999999994</v>
      </c>
      <c r="C520" s="2">
        <f>RSI!I520</f>
        <v>41.857013487119644</v>
      </c>
      <c r="D520" s="2">
        <f>MACD!E520</f>
        <v>6.8608661862018749E-2</v>
      </c>
      <c r="E520" s="2">
        <f>MACD!F520</f>
        <v>4.840097809304568E-2</v>
      </c>
      <c r="F520" s="2">
        <f>'Moving Avg'!D520</f>
        <v>9.9714799999999997</v>
      </c>
      <c r="G520" s="2">
        <f>'Moving Avg'!F520</f>
        <v>10.101000000000001</v>
      </c>
      <c r="H520" s="2">
        <f>'Moving Avg'!G520</f>
        <v>10.378241999999998</v>
      </c>
      <c r="I520" s="2">
        <f>'Moving Avg'!H520</f>
        <v>9.5185339999999989</v>
      </c>
      <c r="J520" s="6" t="str">
        <f>OBV!F520</f>
        <v>BEARISH</v>
      </c>
      <c r="K520" s="6" t="str">
        <f>OBV!G520</f>
        <v>WEAK</v>
      </c>
      <c r="L520" s="6" t="str">
        <f>OBV!H520</f>
        <v>BEARISH DIVERGENCE</v>
      </c>
    </row>
    <row r="521" spans="1:12" ht="13.5" x14ac:dyDescent="0.25">
      <c r="A521" s="3">
        <f>RSI!A521</f>
        <v>42762</v>
      </c>
      <c r="B521" s="2">
        <f>RSI!B521</f>
        <v>9.7977000000000007</v>
      </c>
      <c r="C521" s="2">
        <f>RSI!I521</f>
        <v>39.535262654768999</v>
      </c>
      <c r="D521" s="2">
        <f>MACD!E521</f>
        <v>7.156016072399396E-2</v>
      </c>
      <c r="E521" s="2">
        <f>MACD!F521</f>
        <v>5.3032814619235341E-2</v>
      </c>
      <c r="F521" s="2">
        <f>'Moving Avg'!D521</f>
        <v>9.9169599999999996</v>
      </c>
      <c r="G521" s="2">
        <f>'Moving Avg'!F521</f>
        <v>10.07544</v>
      </c>
      <c r="H521" s="2">
        <f>'Moving Avg'!G521</f>
        <v>10.352682</v>
      </c>
      <c r="I521" s="2">
        <f>'Moving Avg'!H521</f>
        <v>9.5260790000000011</v>
      </c>
      <c r="J521" s="6" t="str">
        <f>OBV!F521</f>
        <v>BEARISH</v>
      </c>
      <c r="K521" s="6" t="str">
        <f>OBV!G521</f>
        <v>WEAK</v>
      </c>
      <c r="L521" s="6" t="str">
        <f>OBV!H521</f>
        <v>CONFIRMED BEARISH</v>
      </c>
    </row>
    <row r="522" spans="1:12" ht="13.5" x14ac:dyDescent="0.25">
      <c r="A522" s="3">
        <f>RSI!A522</f>
        <v>42765</v>
      </c>
      <c r="B522" s="2">
        <f>RSI!B522</f>
        <v>9.7977000000000007</v>
      </c>
      <c r="C522" s="2">
        <f>RSI!I522</f>
        <v>39.535262654768999</v>
      </c>
      <c r="D522" s="2">
        <f>MACD!E522</f>
        <v>8.3136290479400188E-2</v>
      </c>
      <c r="E522" s="2">
        <f>MACD!F522</f>
        <v>5.9053509791268312E-2</v>
      </c>
      <c r="F522" s="2">
        <f>'Moving Avg'!D522</f>
        <v>9.8863000000000003</v>
      </c>
      <c r="G522" s="2">
        <f>'Moving Avg'!F522</f>
        <v>10.04988</v>
      </c>
      <c r="H522" s="2">
        <f>'Moving Avg'!G522</f>
        <v>10.326269999999999</v>
      </c>
      <c r="I522" s="2">
        <f>'Moving Avg'!H522</f>
        <v>9.5337790000000027</v>
      </c>
      <c r="J522" s="6" t="str">
        <f>OBV!F522</f>
        <v>BEARISH</v>
      </c>
      <c r="K522" s="6" t="str">
        <f>OBV!G522</f>
        <v>WEAK</v>
      </c>
      <c r="L522" s="6" t="str">
        <f>OBV!H522</f>
        <v>CONFIRMED BEARISH</v>
      </c>
    </row>
    <row r="523" spans="1:12" ht="13.5" x14ac:dyDescent="0.25">
      <c r="A523" s="3">
        <f>RSI!A523</f>
        <v>42766</v>
      </c>
      <c r="B523" s="2">
        <f>RSI!B523</f>
        <v>9.7977000000000007</v>
      </c>
      <c r="C523" s="2">
        <f>RSI!I523</f>
        <v>39.535262654768999</v>
      </c>
      <c r="D523" s="2">
        <f>MACD!E523</f>
        <v>9.0718314755235951E-2</v>
      </c>
      <c r="E523" s="2">
        <f>MACD!F523</f>
        <v>6.5386470784061845E-2</v>
      </c>
      <c r="F523" s="2">
        <f>'Moving Avg'!D523</f>
        <v>9.8317799999999984</v>
      </c>
      <c r="G523" s="2">
        <f>'Moving Avg'!F523</f>
        <v>10.02858</v>
      </c>
      <c r="H523" s="2">
        <f>'Moving Avg'!G523</f>
        <v>10.297304000000002</v>
      </c>
      <c r="I523" s="2">
        <f>'Moving Avg'!H523</f>
        <v>9.5415760000000009</v>
      </c>
      <c r="J523" s="6" t="str">
        <f>OBV!F523</f>
        <v>BEARISH</v>
      </c>
      <c r="K523" s="6" t="str">
        <f>OBV!G523</f>
        <v>WEAK</v>
      </c>
      <c r="L523" s="6" t="str">
        <f>OBV!H523</f>
        <v>CONFIRMED BEARISH</v>
      </c>
    </row>
    <row r="524" spans="1:12" ht="13.5" x14ac:dyDescent="0.25">
      <c r="A524" s="3">
        <f>RSI!A524</f>
        <v>42767</v>
      </c>
      <c r="B524" s="2">
        <f>RSI!B524</f>
        <v>9.7977000000000007</v>
      </c>
      <c r="C524" s="2">
        <f>RSI!I524</f>
        <v>39.535262654768999</v>
      </c>
      <c r="D524" s="2">
        <f>MACD!E524</f>
        <v>9.9392911384393656E-2</v>
      </c>
      <c r="E524" s="2">
        <f>MACD!F524</f>
        <v>7.2187758904128208E-2</v>
      </c>
      <c r="F524" s="2">
        <f>'Moving Avg'!D524</f>
        <v>9.8147399999999987</v>
      </c>
      <c r="G524" s="2">
        <f>'Moving Avg'!F524</f>
        <v>10.00515</v>
      </c>
      <c r="H524" s="2">
        <f>'Moving Avg'!G524</f>
        <v>10.272596</v>
      </c>
      <c r="I524" s="2">
        <f>'Moving Avg'!H524</f>
        <v>9.549470000000003</v>
      </c>
      <c r="J524" s="6" t="str">
        <f>OBV!F524</f>
        <v>BEARISH</v>
      </c>
      <c r="K524" s="6" t="str">
        <f>OBV!G524</f>
        <v>NEUTRAL</v>
      </c>
      <c r="L524" s="6" t="str">
        <f>OBV!H524</f>
        <v>CONFIRMED BEARISH</v>
      </c>
    </row>
    <row r="525" spans="1:12" ht="13.5" x14ac:dyDescent="0.25">
      <c r="A525" s="3">
        <f>RSI!A525</f>
        <v>42768</v>
      </c>
      <c r="B525" s="2">
        <f>RSI!B525</f>
        <v>9.8828999999999994</v>
      </c>
      <c r="C525" s="2">
        <f>RSI!I525</f>
        <v>43.73322131525407</v>
      </c>
      <c r="D525" s="2">
        <f>MACD!E525</f>
        <v>6.0608701776075691E-2</v>
      </c>
      <c r="E525" s="2">
        <f>MACD!F525</f>
        <v>6.9871947478517701E-2</v>
      </c>
      <c r="F525" s="2">
        <f>'Moving Avg'!D525</f>
        <v>9.8147400000000005</v>
      </c>
      <c r="G525" s="2">
        <f>'Moving Avg'!F525</f>
        <v>9.9849150000000009</v>
      </c>
      <c r="H525" s="2">
        <f>'Moving Avg'!G525</f>
        <v>10.253000000000002</v>
      </c>
      <c r="I525" s="2">
        <f>'Moving Avg'!H525</f>
        <v>9.5578095000000012</v>
      </c>
      <c r="J525" s="6" t="str">
        <f>OBV!F525</f>
        <v>BEARISH</v>
      </c>
      <c r="K525" s="6" t="str">
        <f>OBV!G525</f>
        <v>NEUTRAL</v>
      </c>
      <c r="L525" s="6" t="str">
        <f>OBV!H525</f>
        <v>NEUTRAL</v>
      </c>
    </row>
    <row r="526" spans="1:12" ht="13.5" x14ac:dyDescent="0.25">
      <c r="A526" s="3">
        <f>RSI!A526</f>
        <v>42769</v>
      </c>
      <c r="B526" s="2">
        <f>RSI!B526</f>
        <v>9.8828999999999994</v>
      </c>
      <c r="C526" s="2">
        <f>RSI!I526</f>
        <v>43.73322131525407</v>
      </c>
      <c r="D526" s="2">
        <f>MACD!E526</f>
        <v>6.9288210467266964E-2</v>
      </c>
      <c r="E526" s="2">
        <f>MACD!F526</f>
        <v>6.9755200076267565E-2</v>
      </c>
      <c r="F526" s="2">
        <f>'Moving Avg'!D526</f>
        <v>9.8317800000000002</v>
      </c>
      <c r="G526" s="2">
        <f>'Moving Avg'!F526</f>
        <v>9.9785250000000012</v>
      </c>
      <c r="H526" s="2">
        <f>'Moving Avg'!G526</f>
        <v>10.232552000000002</v>
      </c>
      <c r="I526" s="2">
        <f>'Moving Avg'!H526</f>
        <v>9.5661875000000016</v>
      </c>
      <c r="J526" s="6" t="str">
        <f>OBV!F526</f>
        <v>BULLISH</v>
      </c>
      <c r="K526" s="6" t="str">
        <f>OBV!G526</f>
        <v>NEUTRAL</v>
      </c>
      <c r="L526" s="6" t="str">
        <f>OBV!H526</f>
        <v>CONFIRMED BULLISH</v>
      </c>
    </row>
    <row r="527" spans="1:12" ht="13.5" x14ac:dyDescent="0.25">
      <c r="A527" s="3">
        <f>RSI!A527</f>
        <v>42772</v>
      </c>
      <c r="B527" s="2">
        <f>RSI!B527</f>
        <v>9.8828999999999994</v>
      </c>
      <c r="C527" s="2">
        <f>RSI!I527</f>
        <v>43.73322131525407</v>
      </c>
      <c r="D527" s="2">
        <f>MACD!E527</f>
        <v>5.9080552484957138E-2</v>
      </c>
      <c r="E527" s="2">
        <f>MACD!F527</f>
        <v>6.7620270558005485E-2</v>
      </c>
      <c r="F527" s="2">
        <f>'Moving Avg'!D527</f>
        <v>9.8488199999999999</v>
      </c>
      <c r="G527" s="2">
        <f>'Moving Avg'!F527</f>
        <v>9.9593550000000004</v>
      </c>
      <c r="H527" s="2">
        <f>'Moving Avg'!G527</f>
        <v>10.211678000000001</v>
      </c>
      <c r="I527" s="2">
        <f>'Moving Avg'!H527</f>
        <v>9.5747015000000033</v>
      </c>
      <c r="J527" s="6" t="str">
        <f>OBV!F527</f>
        <v>BULLISH</v>
      </c>
      <c r="K527" s="6" t="str">
        <f>OBV!G527</f>
        <v>NEUTRAL</v>
      </c>
      <c r="L527" s="6" t="str">
        <f>OBV!H527</f>
        <v>CONFIRMED BULLISH</v>
      </c>
    </row>
    <row r="528" spans="1:12" ht="13.5" x14ac:dyDescent="0.25">
      <c r="A528" s="3">
        <f>RSI!A528</f>
        <v>42773</v>
      </c>
      <c r="B528" s="2">
        <f>RSI!B528</f>
        <v>9.8828999999999994</v>
      </c>
      <c r="C528" s="2">
        <f>RSI!I528</f>
        <v>43.73322131525407</v>
      </c>
      <c r="D528" s="2">
        <f>MACD!E528</f>
        <v>6.9539731530326776E-2</v>
      </c>
      <c r="E528" s="2">
        <f>MACD!F528</f>
        <v>6.8004162752469746E-2</v>
      </c>
      <c r="F528" s="2">
        <f>'Moving Avg'!D528</f>
        <v>9.8658599999999996</v>
      </c>
      <c r="G528" s="2">
        <f>'Moving Avg'!F528</f>
        <v>9.9433800000000012</v>
      </c>
      <c r="H528" s="2">
        <f>'Moving Avg'!G528</f>
        <v>10.190378000000003</v>
      </c>
      <c r="I528" s="2">
        <f>'Moving Avg'!H528</f>
        <v>9.5834090000000032</v>
      </c>
      <c r="J528" s="6" t="str">
        <f>OBV!F528</f>
        <v>BULLISH</v>
      </c>
      <c r="K528" s="6" t="str">
        <f>OBV!G528</f>
        <v>NEUTRAL</v>
      </c>
      <c r="L528" s="6" t="str">
        <f>OBV!H528</f>
        <v>CONFIRMED BULLISH</v>
      </c>
    </row>
    <row r="529" spans="1:12" ht="13.5" x14ac:dyDescent="0.25">
      <c r="A529" s="3">
        <f>RSI!A529</f>
        <v>42774</v>
      </c>
      <c r="B529" s="2">
        <f>RSI!B529</f>
        <v>9.8402999999999992</v>
      </c>
      <c r="C529" s="2">
        <f>RSI!I529</f>
        <v>41.782311527803508</v>
      </c>
      <c r="D529" s="2">
        <f>MACD!E529</f>
        <v>5.3402168314814702E-2</v>
      </c>
      <c r="E529" s="2">
        <f>MACD!F529</f>
        <v>6.5083763864938735E-2</v>
      </c>
      <c r="F529" s="2">
        <f>'Moving Avg'!D529</f>
        <v>9.8743799999999986</v>
      </c>
      <c r="G529" s="2">
        <f>'Moving Avg'!F529</f>
        <v>9.9306000000000019</v>
      </c>
      <c r="H529" s="2">
        <f>'Moving Avg'!G529</f>
        <v>10.168226000000002</v>
      </c>
      <c r="I529" s="2">
        <f>'Moving Avg'!H529</f>
        <v>9.5919035000000044</v>
      </c>
      <c r="J529" s="6" t="str">
        <f>OBV!F529</f>
        <v>BEARISH</v>
      </c>
      <c r="K529" s="6" t="str">
        <f>OBV!G529</f>
        <v>NEUTRAL</v>
      </c>
      <c r="L529" s="6" t="str">
        <f>OBV!H529</f>
        <v>BEARISH DIVERGENCE</v>
      </c>
    </row>
    <row r="530" spans="1:12" ht="13.5" x14ac:dyDescent="0.25">
      <c r="A530" s="3">
        <f>RSI!A530</f>
        <v>42775</v>
      </c>
      <c r="B530" s="2">
        <f>RSI!B530</f>
        <v>9.8402999999999992</v>
      </c>
      <c r="C530" s="2">
        <f>RSI!I530</f>
        <v>41.782311527803508</v>
      </c>
      <c r="D530" s="2">
        <f>MACD!E530</f>
        <v>4.0635676697933221E-2</v>
      </c>
      <c r="E530" s="2">
        <f>MACD!F530</f>
        <v>6.0194146431537636E-2</v>
      </c>
      <c r="F530" s="2">
        <f>'Moving Avg'!D530</f>
        <v>9.8658599999999996</v>
      </c>
      <c r="G530" s="2">
        <f>'Moving Avg'!F530</f>
        <v>9.9178200000000025</v>
      </c>
      <c r="H530" s="2">
        <f>'Moving Avg'!G530</f>
        <v>10.146926000000002</v>
      </c>
      <c r="I530" s="2">
        <f>'Moving Avg'!H530</f>
        <v>9.6003980000000055</v>
      </c>
      <c r="J530" s="6" t="str">
        <f>OBV!F530</f>
        <v>BEARISH</v>
      </c>
      <c r="K530" s="6" t="str">
        <f>OBV!G530</f>
        <v>NEUTRAL</v>
      </c>
      <c r="L530" s="6" t="str">
        <f>OBV!H530</f>
        <v>CONFIRMED BEARISH</v>
      </c>
    </row>
    <row r="531" spans="1:12" ht="13.5" x14ac:dyDescent="0.25">
      <c r="A531" s="3">
        <f>RSI!A531</f>
        <v>42776</v>
      </c>
      <c r="B531" s="2">
        <f>RSI!B531</f>
        <v>9.7977000000000007</v>
      </c>
      <c r="C531" s="2">
        <f>RSI!I531</f>
        <v>39.726985607039637</v>
      </c>
      <c r="D531" s="2">
        <f>MACD!E531</f>
        <v>2.0703688374760887E-2</v>
      </c>
      <c r="E531" s="2">
        <f>MACD!F531</f>
        <v>5.2296054820182285E-2</v>
      </c>
      <c r="F531" s="2">
        <f>'Moving Avg'!D531</f>
        <v>9.8488199999999999</v>
      </c>
      <c r="G531" s="2">
        <f>'Moving Avg'!F531</f>
        <v>9.9052550000000039</v>
      </c>
      <c r="H531" s="2">
        <f>'Moving Avg'!G531</f>
        <v>10.129886000000001</v>
      </c>
      <c r="I531" s="2">
        <f>'Moving Avg'!H531</f>
        <v>9.6081175000000076</v>
      </c>
      <c r="J531" s="6" t="str">
        <f>OBV!F531</f>
        <v>BEARISH</v>
      </c>
      <c r="K531" s="6" t="str">
        <f>OBV!G531</f>
        <v>NEUTRAL</v>
      </c>
      <c r="L531" s="6" t="str">
        <f>OBV!H531</f>
        <v>CONFIRMED BEARISH</v>
      </c>
    </row>
    <row r="532" spans="1:12" ht="13.5" x14ac:dyDescent="0.25">
      <c r="A532" s="3">
        <f>RSI!A532</f>
        <v>42779</v>
      </c>
      <c r="B532" s="2">
        <f>RSI!B532</f>
        <v>9.7977000000000007</v>
      </c>
      <c r="C532" s="2">
        <f>RSI!I532</f>
        <v>39.726985607039637</v>
      </c>
      <c r="D532" s="2">
        <f>MACD!E532</f>
        <v>4.8515187383753045E-3</v>
      </c>
      <c r="E532" s="2">
        <f>MACD!F532</f>
        <v>4.2807147603820893E-2</v>
      </c>
      <c r="F532" s="2">
        <f>'Moving Avg'!D532</f>
        <v>9.8317799999999984</v>
      </c>
      <c r="G532" s="2">
        <f>'Moving Avg'!F532</f>
        <v>9.8903450000000017</v>
      </c>
      <c r="H532" s="2">
        <f>'Moving Avg'!G532</f>
        <v>10.112846000000003</v>
      </c>
      <c r="I532" s="2">
        <f>'Moving Avg'!H532</f>
        <v>9.6163990000000066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</row>
    <row r="533" spans="1:12" ht="13.5" x14ac:dyDescent="0.25">
      <c r="A533" s="3">
        <f>RSI!A533</f>
        <v>42780</v>
      </c>
      <c r="B533" s="2">
        <f>RSI!B533</f>
        <v>9.7977000000000007</v>
      </c>
      <c r="C533" s="2">
        <f>RSI!I533</f>
        <v>39.726985607039637</v>
      </c>
      <c r="D533" s="2">
        <f>MACD!E533</f>
        <v>-7.6235602501153465E-3</v>
      </c>
      <c r="E533" s="2">
        <f>MACD!F533</f>
        <v>3.2721006033033649E-2</v>
      </c>
      <c r="F533" s="2">
        <f>'Moving Avg'!D533</f>
        <v>9.8147399999999987</v>
      </c>
      <c r="G533" s="2">
        <f>'Moving Avg'!F533</f>
        <v>9.8767150000000026</v>
      </c>
      <c r="H533" s="2">
        <f>'Moving Avg'!G533</f>
        <v>10.097084000000002</v>
      </c>
      <c r="I533" s="2">
        <f>'Moving Avg'!H533</f>
        <v>9.6246805000000073</v>
      </c>
      <c r="J533" s="6" t="str">
        <f>OBV!F533</f>
        <v>BEARISH</v>
      </c>
      <c r="K533" s="6" t="str">
        <f>OBV!G533</f>
        <v>NEUTRAL</v>
      </c>
      <c r="L533" s="6" t="str">
        <f>OBV!H533</f>
        <v>CONFIRMED BEARISH</v>
      </c>
    </row>
    <row r="534" spans="1:12" ht="13.5" x14ac:dyDescent="0.25">
      <c r="A534" s="3">
        <f>RSI!A534</f>
        <v>42781</v>
      </c>
      <c r="B534" s="2">
        <f>RSI!B534</f>
        <v>9.7977000000000007</v>
      </c>
      <c r="C534" s="2">
        <f>RSI!I534</f>
        <v>39.726985607039637</v>
      </c>
      <c r="D534" s="2">
        <f>MACD!E534</f>
        <v>-1.7310604355055048E-2</v>
      </c>
      <c r="E534" s="2">
        <f>MACD!F534</f>
        <v>2.2714683955415912E-2</v>
      </c>
      <c r="F534" s="2">
        <f>'Moving Avg'!D534</f>
        <v>9.8062199999999997</v>
      </c>
      <c r="G534" s="2">
        <f>'Moving Avg'!F534</f>
        <v>9.8628700000000009</v>
      </c>
      <c r="H534" s="2">
        <f>'Moving Avg'!G534</f>
        <v>10.080470000000004</v>
      </c>
      <c r="I534" s="2">
        <f>'Moving Avg'!H534</f>
        <v>9.632943000000008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</row>
    <row r="535" spans="1:12" ht="13.5" x14ac:dyDescent="0.25">
      <c r="A535" s="3">
        <f>RSI!A535</f>
        <v>42782</v>
      </c>
      <c r="B535" s="2">
        <f>RSI!B535</f>
        <v>9.7551000000000005</v>
      </c>
      <c r="C535" s="2">
        <f>RSI!I535</f>
        <v>37.261580761487473</v>
      </c>
      <c r="D535" s="2">
        <f>MACD!E535</f>
        <v>-8.43964911698869E-3</v>
      </c>
      <c r="E535" s="2">
        <f>MACD!F535</f>
        <v>1.6483817340934993E-2</v>
      </c>
      <c r="F535" s="2">
        <f>'Moving Avg'!D535</f>
        <v>9.78918</v>
      </c>
      <c r="G535" s="2">
        <f>'Moving Avg'!F535</f>
        <v>9.8603150000000017</v>
      </c>
      <c r="H535" s="2">
        <f>'Moving Avg'!G535</f>
        <v>10.066838000000002</v>
      </c>
      <c r="I535" s="2">
        <f>'Moving Avg'!H535</f>
        <v>9.6409925000000083</v>
      </c>
      <c r="J535" s="6" t="str">
        <f>OBV!F535</f>
        <v>BEARISH</v>
      </c>
      <c r="K535" s="6" t="str">
        <f>OBV!G535</f>
        <v>NEUTRAL</v>
      </c>
      <c r="L535" s="6" t="str">
        <f>OBV!H535</f>
        <v>CONFIRMED BEARISH</v>
      </c>
    </row>
    <row r="536" spans="1:12" ht="13.5" x14ac:dyDescent="0.25">
      <c r="A536" s="3">
        <f>RSI!A536</f>
        <v>42783</v>
      </c>
      <c r="B536" s="2">
        <f>RSI!B536</f>
        <v>9.7764000000000006</v>
      </c>
      <c r="C536" s="2">
        <f>RSI!I536</f>
        <v>39.290270433317104</v>
      </c>
      <c r="D536" s="2">
        <f>MACD!E536</f>
        <v>-1.5146596955180058E-3</v>
      </c>
      <c r="E536" s="2">
        <f>MACD!F536</f>
        <v>1.2884121933644395E-2</v>
      </c>
      <c r="F536" s="2">
        <f>'Moving Avg'!D536</f>
        <v>9.7849200000000014</v>
      </c>
      <c r="G536" s="2">
        <f>'Moving Avg'!F536</f>
        <v>9.8456200000000003</v>
      </c>
      <c r="H536" s="2">
        <f>'Moving Avg'!G536</f>
        <v>10.047414000000003</v>
      </c>
      <c r="I536" s="2">
        <f>'Moving Avg'!H536</f>
        <v>9.6491485000000097</v>
      </c>
      <c r="J536" s="6" t="str">
        <f>OBV!F536</f>
        <v>BULLISH</v>
      </c>
      <c r="K536" s="6" t="str">
        <f>OBV!G536</f>
        <v>NEUTRAL</v>
      </c>
      <c r="L536" s="6" t="str">
        <f>OBV!H536</f>
        <v>BULLISH DIVERGENCE</v>
      </c>
    </row>
    <row r="537" spans="1:12" ht="13.5" x14ac:dyDescent="0.25">
      <c r="A537" s="3">
        <f>RSI!A537</f>
        <v>42786</v>
      </c>
      <c r="B537" s="2">
        <f>RSI!B537</f>
        <v>9.7764000000000006</v>
      </c>
      <c r="C537" s="2">
        <f>RSI!I537</f>
        <v>39.290270433317104</v>
      </c>
      <c r="D537" s="2">
        <f>MACD!E537</f>
        <v>5.1418381098571331E-3</v>
      </c>
      <c r="E537" s="2">
        <f>MACD!F537</f>
        <v>1.1335665168886943E-2</v>
      </c>
      <c r="F537" s="2">
        <f>'Moving Avg'!D537</f>
        <v>9.780660000000001</v>
      </c>
      <c r="G537" s="2">
        <f>'Moving Avg'!F537</f>
        <v>9.8368899999999986</v>
      </c>
      <c r="H537" s="2">
        <f>'Moving Avg'!G537</f>
        <v>10.033356000000005</v>
      </c>
      <c r="I537" s="2">
        <f>'Moving Avg'!H537</f>
        <v>9.6573045000000111</v>
      </c>
      <c r="J537" s="6" t="str">
        <f>OBV!F537</f>
        <v>BULLISH</v>
      </c>
      <c r="K537" s="6" t="str">
        <f>OBV!G537</f>
        <v>NEUTRAL</v>
      </c>
      <c r="L537" s="6" t="str">
        <f>OBV!H537</f>
        <v>BULLISH DIVERGENCE</v>
      </c>
    </row>
    <row r="538" spans="1:12" ht="13.5" x14ac:dyDescent="0.25">
      <c r="A538" s="3">
        <f>RSI!A538</f>
        <v>42787</v>
      </c>
      <c r="B538" s="2">
        <f>RSI!B538</f>
        <v>9.7551000000000005</v>
      </c>
      <c r="C538" s="2">
        <f>RSI!I538</f>
        <v>37.870076682040803</v>
      </c>
      <c r="D538" s="2">
        <f>MACD!E538</f>
        <v>1.3089899488884171E-2</v>
      </c>
      <c r="E538" s="2">
        <f>MACD!F538</f>
        <v>1.1686512032886389E-2</v>
      </c>
      <c r="F538" s="2">
        <f>'Moving Avg'!D538</f>
        <v>9.7721400000000003</v>
      </c>
      <c r="G538" s="2">
        <f>'Moving Avg'!F538</f>
        <v>9.8211300000000001</v>
      </c>
      <c r="H538" s="2">
        <f>'Moving Avg'!G538</f>
        <v>10.020576000000007</v>
      </c>
      <c r="I538" s="2">
        <f>'Moving Avg'!H538</f>
        <v>9.6653540000000113</v>
      </c>
      <c r="J538" s="6" t="str">
        <f>OBV!F538</f>
        <v>BEARISH</v>
      </c>
      <c r="K538" s="6" t="str">
        <f>OBV!G538</f>
        <v>NEUTRAL</v>
      </c>
      <c r="L538" s="6" t="str">
        <f>OBV!H538</f>
        <v>CONFIRMED BEARISH</v>
      </c>
    </row>
    <row r="539" spans="1:12" ht="13.5" x14ac:dyDescent="0.25">
      <c r="A539" s="3">
        <f>RSI!A539</f>
        <v>42788</v>
      </c>
      <c r="B539" s="2">
        <f>RSI!B539</f>
        <v>9.7721</v>
      </c>
      <c r="C539" s="2">
        <f>RSI!I539</f>
        <v>39.742180767198342</v>
      </c>
      <c r="D539" s="2">
        <f>MACD!E539</f>
        <v>1.2811145304487681E-2</v>
      </c>
      <c r="E539" s="2">
        <f>MACD!F539</f>
        <v>1.1911438687206647E-2</v>
      </c>
      <c r="F539" s="2">
        <f>'Moving Avg'!D539</f>
        <v>9.7670200000000005</v>
      </c>
      <c r="G539" s="2">
        <f>'Moving Avg'!F539</f>
        <v>9.8155899999999985</v>
      </c>
      <c r="H539" s="2">
        <f>'Moving Avg'!G539</f>
        <v>10.009840000000008</v>
      </c>
      <c r="I539" s="2">
        <f>'Moving Avg'!H539</f>
        <v>9.6727325000000093</v>
      </c>
      <c r="J539" s="6" t="str">
        <f>OBV!F539</f>
        <v>BULLISH</v>
      </c>
      <c r="K539" s="6" t="str">
        <f>OBV!G539</f>
        <v>NEUTRAL</v>
      </c>
      <c r="L539" s="6" t="str">
        <f>OBV!H539</f>
        <v>BULLISH DIVERGENCE</v>
      </c>
    </row>
    <row r="540" spans="1:12" ht="13.5" x14ac:dyDescent="0.25">
      <c r="A540" s="3">
        <f>RSI!A540</f>
        <v>42789</v>
      </c>
      <c r="B540" s="2">
        <f>RSI!B540</f>
        <v>9.7551000000000005</v>
      </c>
      <c r="C540" s="2">
        <f>RSI!I540</f>
        <v>38.493082663412444</v>
      </c>
      <c r="D540" s="2">
        <f>MACD!E540</f>
        <v>1.448321943005304E-2</v>
      </c>
      <c r="E540" s="2">
        <f>MACD!F540</f>
        <v>1.2425794835775926E-2</v>
      </c>
      <c r="F540" s="2">
        <f>'Moving Avg'!D540</f>
        <v>9.7670200000000005</v>
      </c>
      <c r="G540" s="2">
        <f>'Moving Avg'!F540</f>
        <v>9.8092000000000006</v>
      </c>
      <c r="H540" s="2">
        <f>'Moving Avg'!G540</f>
        <v>10.000468000000007</v>
      </c>
      <c r="I540" s="2">
        <f>'Moving Avg'!H540</f>
        <v>9.6800260000000105</v>
      </c>
      <c r="J540" s="6" t="str">
        <f>OBV!F540</f>
        <v>BULLISH</v>
      </c>
      <c r="K540" s="6" t="str">
        <f>OBV!G540</f>
        <v>NEUTRAL</v>
      </c>
      <c r="L540" s="6" t="str">
        <f>OBV!H540</f>
        <v>NEUTRAL</v>
      </c>
    </row>
    <row r="541" spans="1:12" ht="13.5" x14ac:dyDescent="0.25">
      <c r="A541" s="3">
        <f>RSI!A541</f>
        <v>42790</v>
      </c>
      <c r="B541" s="2">
        <f>RSI!B541</f>
        <v>9.7551000000000005</v>
      </c>
      <c r="C541" s="2">
        <f>RSI!I541</f>
        <v>38.493082663412444</v>
      </c>
      <c r="D541" s="2">
        <f>MACD!E541</f>
        <v>1.0045292099027492E-2</v>
      </c>
      <c r="E541" s="2">
        <f>MACD!F541</f>
        <v>1.194969428842624E-2</v>
      </c>
      <c r="F541" s="2">
        <f>'Moving Avg'!D541</f>
        <v>9.7627600000000001</v>
      </c>
      <c r="G541" s="2">
        <f>'Moving Avg'!F541</f>
        <v>9.8070699999999995</v>
      </c>
      <c r="H541" s="2">
        <f>'Moving Avg'!G541</f>
        <v>9.9868360000000074</v>
      </c>
      <c r="I541" s="2">
        <f>'Moving Avg'!H541</f>
        <v>9.6872225000000114</v>
      </c>
      <c r="J541" s="6" t="str">
        <f>OBV!F541</f>
        <v>BEARISH</v>
      </c>
      <c r="K541" s="6" t="str">
        <f>OBV!G541</f>
        <v>NEUTRAL</v>
      </c>
      <c r="L541" s="6" t="str">
        <f>OBV!H541</f>
        <v>CONFIRMED BEARISH</v>
      </c>
    </row>
    <row r="542" spans="1:12" ht="13.5" x14ac:dyDescent="0.25">
      <c r="A542" s="3">
        <f>RSI!A542</f>
        <v>42793</v>
      </c>
      <c r="B542" s="2">
        <f>RSI!B542</f>
        <v>9.7125000000000004</v>
      </c>
      <c r="C542" s="2">
        <f>RSI!I542</f>
        <v>35.271299145339952</v>
      </c>
      <c r="D542" s="2">
        <f>MACD!E542</f>
        <v>1.0094832884131932E-2</v>
      </c>
      <c r="E542" s="2">
        <f>MACD!F542</f>
        <v>1.157872200756738E-2</v>
      </c>
      <c r="F542" s="2">
        <f>'Moving Avg'!D542</f>
        <v>9.749979999999999</v>
      </c>
      <c r="G542" s="2">
        <f>'Moving Avg'!F542</f>
        <v>9.8028100000000009</v>
      </c>
      <c r="H542" s="2">
        <f>'Moving Avg'!G542</f>
        <v>9.9724380000000075</v>
      </c>
      <c r="I542" s="2">
        <f>'Moving Avg'!H542</f>
        <v>9.6943225000000126</v>
      </c>
      <c r="J542" s="6" t="str">
        <f>OBV!F542</f>
        <v>BEARISH</v>
      </c>
      <c r="K542" s="6" t="str">
        <f>OBV!G542</f>
        <v>NEUTRAL</v>
      </c>
      <c r="L542" s="6" t="str">
        <f>OBV!H542</f>
        <v>CONFIRMED BEARISH</v>
      </c>
    </row>
    <row r="543" spans="1:12" ht="13.5" x14ac:dyDescent="0.25">
      <c r="A543" s="3">
        <f>RSI!A543</f>
        <v>42794</v>
      </c>
      <c r="B543" s="2">
        <f>RSI!B543</f>
        <v>9.7081999999999997</v>
      </c>
      <c r="C543" s="2">
        <f>RSI!I543</f>
        <v>34.953285897538876</v>
      </c>
      <c r="D543" s="2">
        <f>MACD!E543</f>
        <v>1.1308064748426716E-2</v>
      </c>
      <c r="E543" s="2">
        <f>MACD!F543</f>
        <v>1.1524590555739249E-2</v>
      </c>
      <c r="F543" s="2">
        <f>'Moving Avg'!D543</f>
        <v>9.7405999999999988</v>
      </c>
      <c r="G543" s="2">
        <f>'Moving Avg'!F543</f>
        <v>9.7983349999999998</v>
      </c>
      <c r="H543" s="2">
        <f>'Moving Avg'!G543</f>
        <v>9.9579540000000062</v>
      </c>
      <c r="I543" s="2">
        <f>'Moving Avg'!H543</f>
        <v>9.7014785000000128</v>
      </c>
      <c r="J543" s="6" t="str">
        <f>OBV!F543</f>
        <v>BEARISH</v>
      </c>
      <c r="K543" s="6" t="str">
        <f>OBV!G543</f>
        <v>NEUTRAL</v>
      </c>
      <c r="L543" s="6" t="str">
        <f>OBV!H543</f>
        <v>CONFIRMED BEARISH</v>
      </c>
    </row>
    <row r="544" spans="1:12" ht="13.5" x14ac:dyDescent="0.25">
      <c r="A544" s="3">
        <f>RSI!A544</f>
        <v>42795</v>
      </c>
      <c r="B544" s="2">
        <f>RSI!B544</f>
        <v>9.6699000000000002</v>
      </c>
      <c r="C544" s="2">
        <f>RSI!I544</f>
        <v>32.170990778578243</v>
      </c>
      <c r="D544" s="2">
        <f>MACD!E544</f>
        <v>1.5986715756083569E-2</v>
      </c>
      <c r="E544" s="2">
        <f>MACD!F544</f>
        <v>1.2417015595808115E-2</v>
      </c>
      <c r="F544" s="2">
        <f>'Moving Avg'!D544</f>
        <v>9.7201599999999999</v>
      </c>
      <c r="G544" s="2">
        <f>'Moving Avg'!F544</f>
        <v>9.7919450000000019</v>
      </c>
      <c r="H544" s="2">
        <f>'Moving Avg'!G544</f>
        <v>9.9468780000000052</v>
      </c>
      <c r="I544" s="2">
        <f>'Moving Avg'!H544</f>
        <v>9.7084620000000132</v>
      </c>
      <c r="J544" s="6" t="str">
        <f>OBV!F544</f>
        <v>BEARISH</v>
      </c>
      <c r="K544" s="6" t="str">
        <f>OBV!G544</f>
        <v>NEUTRAL</v>
      </c>
      <c r="L544" s="6" t="str">
        <f>OBV!H544</f>
        <v>CONFIRMED BEARISH</v>
      </c>
    </row>
    <row r="545" spans="1:12" ht="13.5" x14ac:dyDescent="0.25">
      <c r="A545" s="3">
        <f>RSI!A545</f>
        <v>42796</v>
      </c>
      <c r="B545" s="2">
        <f>RSI!B545</f>
        <v>9.6783999999999999</v>
      </c>
      <c r="C545" s="2">
        <f>RSI!I545</f>
        <v>33.437331991066898</v>
      </c>
      <c r="D545" s="2">
        <f>MACD!E545</f>
        <v>1.374307519790996E-2</v>
      </c>
      <c r="E545" s="2">
        <f>MACD!F545</f>
        <v>1.2682227516228484E-2</v>
      </c>
      <c r="F545" s="2">
        <f>'Moving Avg'!D545</f>
        <v>9.7048200000000016</v>
      </c>
      <c r="G545" s="2">
        <f>'Moving Avg'!F545</f>
        <v>9.7817200000000017</v>
      </c>
      <c r="H545" s="2">
        <f>'Moving Avg'!G545</f>
        <v>9.9359720000000067</v>
      </c>
      <c r="I545" s="2">
        <f>'Moving Avg'!H545</f>
        <v>9.7151780000000141</v>
      </c>
      <c r="J545" s="6" t="str">
        <f>OBV!F545</f>
        <v>BEARISH</v>
      </c>
      <c r="K545" s="6" t="str">
        <f>OBV!G545</f>
        <v>NEUTRAL</v>
      </c>
      <c r="L545" s="6" t="str">
        <f>OBV!H545</f>
        <v>CONFIRMED BEARISH</v>
      </c>
    </row>
    <row r="546" spans="1:12" ht="13.5" x14ac:dyDescent="0.25">
      <c r="A546" s="3">
        <f>RSI!A546</f>
        <v>42797</v>
      </c>
      <c r="B546" s="2">
        <f>RSI!B546</f>
        <v>9.5846999999999998</v>
      </c>
      <c r="C546" s="2">
        <f>RSI!I546</f>
        <v>27.370941609784012</v>
      </c>
      <c r="D546" s="2">
        <f>MACD!E546</f>
        <v>2.2920358803922625E-2</v>
      </c>
      <c r="E546" s="2">
        <f>MACD!F546</f>
        <v>1.4729853773767312E-2</v>
      </c>
      <c r="F546" s="2">
        <f>'Moving Avg'!D546</f>
        <v>9.6707400000000003</v>
      </c>
      <c r="G546" s="2">
        <f>'Moving Avg'!F546</f>
        <v>9.7668100000000013</v>
      </c>
      <c r="H546" s="2">
        <f>'Moving Avg'!G546</f>
        <v>9.9274520000000059</v>
      </c>
      <c r="I546" s="2">
        <f>'Moving Avg'!H546</f>
        <v>9.7215225000000132</v>
      </c>
      <c r="J546" s="6" t="str">
        <f>OBV!F546</f>
        <v>BEARISH</v>
      </c>
      <c r="K546" s="6" t="str">
        <f>OBV!G546</f>
        <v>NEUTRAL</v>
      </c>
      <c r="L546" s="6" t="str">
        <f>OBV!H546</f>
        <v>CONFIRMED BEARISH</v>
      </c>
    </row>
    <row r="547" spans="1:12" ht="13.5" x14ac:dyDescent="0.25">
      <c r="A547" s="3">
        <f>RSI!A547</f>
        <v>42800</v>
      </c>
      <c r="B547" s="2">
        <f>RSI!B547</f>
        <v>9.5846999999999998</v>
      </c>
      <c r="C547" s="2">
        <f>RSI!I547</f>
        <v>27.370941609784012</v>
      </c>
      <c r="D547" s="2">
        <f>MACD!E547</f>
        <v>3.2033952981807445E-2</v>
      </c>
      <c r="E547" s="2">
        <f>MACD!F547</f>
        <v>1.8190673615375338E-2</v>
      </c>
      <c r="F547" s="2">
        <f>'Moving Avg'!D547</f>
        <v>9.6451799999999999</v>
      </c>
      <c r="G547" s="2">
        <f>'Moving Avg'!F547</f>
        <v>9.7519000000000009</v>
      </c>
      <c r="H547" s="2">
        <f>'Moving Avg'!G547</f>
        <v>9.9214880000000054</v>
      </c>
      <c r="I547" s="2">
        <f>'Moving Avg'!H547</f>
        <v>9.727867000000014</v>
      </c>
      <c r="J547" s="6" t="str">
        <f>OBV!F547</f>
        <v>BEARISH</v>
      </c>
      <c r="K547" s="6" t="str">
        <f>OBV!G547</f>
        <v>NEUTRAL</v>
      </c>
      <c r="L547" s="6" t="str">
        <f>OBV!H547</f>
        <v>CONFIRMED BEARISH</v>
      </c>
    </row>
    <row r="548" spans="1:12" ht="13.5" x14ac:dyDescent="0.25">
      <c r="A548" s="3">
        <f>RSI!A548</f>
        <v>42801</v>
      </c>
      <c r="B548" s="2">
        <f>RSI!B548</f>
        <v>9.3717000000000006</v>
      </c>
      <c r="C548" s="2">
        <f>RSI!I548</f>
        <v>18.515040161976785</v>
      </c>
      <c r="D548" s="2">
        <f>MACD!E548</f>
        <v>5.3494644112836554E-2</v>
      </c>
      <c r="E548" s="2">
        <f>MACD!F548</f>
        <v>2.5251467714867581E-2</v>
      </c>
      <c r="F548" s="2">
        <f>'Moving Avg'!D548</f>
        <v>9.5778799999999986</v>
      </c>
      <c r="G548" s="2">
        <f>'Moving Avg'!F548</f>
        <v>9.7263400000000004</v>
      </c>
      <c r="H548" s="2">
        <f>'Moving Avg'!G548</f>
        <v>9.9129680000000047</v>
      </c>
      <c r="I548" s="2">
        <f>'Moving Avg'!H548</f>
        <v>9.7332435000000128</v>
      </c>
      <c r="J548" s="6" t="str">
        <f>OBV!F548</f>
        <v>BEARISH</v>
      </c>
      <c r="K548" s="6" t="str">
        <f>OBV!G548</f>
        <v>WEAK</v>
      </c>
      <c r="L548" s="6" t="str">
        <f>OBV!H548</f>
        <v>CONFIRMED BEARISH</v>
      </c>
    </row>
    <row r="549" spans="1:12" ht="13.5" x14ac:dyDescent="0.25">
      <c r="A549" s="3">
        <f>RSI!A549</f>
        <v>42802</v>
      </c>
      <c r="B549" s="2">
        <f>RSI!B549</f>
        <v>9.3717000000000006</v>
      </c>
      <c r="C549" s="2">
        <f>RSI!I549</f>
        <v>18.515040161976785</v>
      </c>
      <c r="D549" s="2">
        <f>MACD!E549</f>
        <v>7.6683565721332059E-2</v>
      </c>
      <c r="E549" s="2">
        <f>MACD!F549</f>
        <v>3.5537887316160477E-2</v>
      </c>
      <c r="F549" s="2">
        <f>'Moving Avg'!D549</f>
        <v>9.5182400000000005</v>
      </c>
      <c r="G549" s="2">
        <f>'Moving Avg'!F549</f>
        <v>9.7029099999999993</v>
      </c>
      <c r="H549" s="2">
        <f>'Moving Avg'!G549</f>
        <v>9.8993360000000035</v>
      </c>
      <c r="I549" s="2">
        <f>'Moving Avg'!H549</f>
        <v>9.7386200000000116</v>
      </c>
      <c r="J549" s="6" t="str">
        <f>OBV!F549</f>
        <v>BEARISH</v>
      </c>
      <c r="K549" s="6" t="str">
        <f>OBV!G549</f>
        <v>WEAK</v>
      </c>
      <c r="L549" s="6" t="str">
        <f>OBV!H549</f>
        <v>CONFIRMED BEARISH</v>
      </c>
    </row>
    <row r="550" spans="1:12" ht="13.5" x14ac:dyDescent="0.25">
      <c r="A550" s="3">
        <f>RSI!A550</f>
        <v>42803</v>
      </c>
      <c r="B550" s="2">
        <f>RSI!B550</f>
        <v>9.3717000000000006</v>
      </c>
      <c r="C550" s="2">
        <f>RSI!I550</f>
        <v>18.515040161976785</v>
      </c>
      <c r="D550" s="2">
        <f>MACD!E550</f>
        <v>9.5925215805236164E-2</v>
      </c>
      <c r="E550" s="2">
        <f>MACD!F550</f>
        <v>4.7615353013975611E-2</v>
      </c>
      <c r="F550" s="2">
        <f>'Moving Avg'!D550</f>
        <v>9.456900000000001</v>
      </c>
      <c r="G550" s="2">
        <f>'Moving Avg'!F550</f>
        <v>9.6794800000000016</v>
      </c>
      <c r="H550" s="2">
        <f>'Moving Avg'!G550</f>
        <v>9.8802520000000023</v>
      </c>
      <c r="I550" s="2">
        <f>'Moving Avg'!H550</f>
        <v>9.7443840000000108</v>
      </c>
      <c r="J550" s="6" t="str">
        <f>OBV!F550</f>
        <v>BEARISH</v>
      </c>
      <c r="K550" s="6" t="str">
        <f>OBV!G550</f>
        <v>WEAK</v>
      </c>
      <c r="L550" s="6" t="str">
        <f>OBV!H550</f>
        <v>CONFIRMED BEARISH</v>
      </c>
    </row>
    <row r="551" spans="1:12" ht="13.5" x14ac:dyDescent="0.25">
      <c r="A551" s="3">
        <f>RSI!A551</f>
        <v>42804</v>
      </c>
      <c r="B551" s="2">
        <f>RSI!B551</f>
        <v>9.3717000000000006</v>
      </c>
      <c r="C551" s="2">
        <f>RSI!I551</f>
        <v>18.515040161976785</v>
      </c>
      <c r="D551" s="2">
        <f>MACD!E551</f>
        <v>0.1142766485968405</v>
      </c>
      <c r="E551" s="2">
        <f>MACD!F551</f>
        <v>6.0947612130548591E-2</v>
      </c>
      <c r="F551" s="2">
        <f>'Moving Avg'!D551</f>
        <v>9.4143000000000008</v>
      </c>
      <c r="G551" s="2">
        <f>'Moving Avg'!F551</f>
        <v>9.6581800000000015</v>
      </c>
      <c r="H551" s="2">
        <f>'Moving Avg'!G551</f>
        <v>9.8615080000000024</v>
      </c>
      <c r="I551" s="2">
        <f>'Moving Avg'!H551</f>
        <v>9.75014800000001</v>
      </c>
      <c r="J551" s="6" t="str">
        <f>OBV!F551</f>
        <v>BEARISH</v>
      </c>
      <c r="K551" s="6" t="str">
        <f>OBV!G551</f>
        <v>NEUTRAL</v>
      </c>
      <c r="L551" s="6" t="str">
        <f>OBV!H551</f>
        <v>CONFIRMED BEARISH</v>
      </c>
    </row>
    <row r="552" spans="1:12" ht="13.5" x14ac:dyDescent="0.25">
      <c r="A552" s="3">
        <f>RSI!A552</f>
        <v>42807</v>
      </c>
      <c r="B552" s="2">
        <f>RSI!B552</f>
        <v>9.3717000000000006</v>
      </c>
      <c r="C552" s="2">
        <f>RSI!I552</f>
        <v>18.515040161976785</v>
      </c>
      <c r="D552" s="2">
        <f>MACD!E552</f>
        <v>0.12516763840682188</v>
      </c>
      <c r="E552" s="2">
        <f>MACD!F552</f>
        <v>7.3791617385803254E-2</v>
      </c>
      <c r="F552" s="2">
        <f>'Moving Avg'!D552</f>
        <v>9.3717000000000006</v>
      </c>
      <c r="G552" s="2">
        <f>'Moving Avg'!F552</f>
        <v>9.6368800000000014</v>
      </c>
      <c r="H552" s="2">
        <f>'Moving Avg'!G552</f>
        <v>9.8427640000000025</v>
      </c>
      <c r="I552" s="2">
        <f>'Moving Avg'!H552</f>
        <v>9.7559120000000092</v>
      </c>
      <c r="J552" s="6" t="str">
        <f>OBV!F552</f>
        <v>BEARISH</v>
      </c>
      <c r="K552" s="6" t="str">
        <f>OBV!G552</f>
        <v>NEUTRAL</v>
      </c>
      <c r="L552" s="6" t="str">
        <f>OBV!H552</f>
        <v>CONFIRMED BEARISH</v>
      </c>
    </row>
    <row r="553" spans="1:12" ht="13.5" x14ac:dyDescent="0.25">
      <c r="A553" s="3">
        <f>RSI!A553</f>
        <v>42808</v>
      </c>
      <c r="B553" s="2">
        <f>RSI!B553</f>
        <v>9.3717000000000006</v>
      </c>
      <c r="C553" s="2">
        <f>RSI!I553</f>
        <v>18.515040161976785</v>
      </c>
      <c r="D553" s="2">
        <f>MACD!E553</f>
        <v>0.13549627556954924</v>
      </c>
      <c r="E553" s="2">
        <f>MACD!F553</f>
        <v>8.6132549022552463E-2</v>
      </c>
      <c r="F553" s="2">
        <f>'Moving Avg'!D553</f>
        <v>9.3717000000000006</v>
      </c>
      <c r="G553" s="2">
        <f>'Moving Avg'!F553</f>
        <v>9.6155800000000013</v>
      </c>
      <c r="H553" s="2">
        <f>'Moving Avg'!G553</f>
        <v>9.825724000000001</v>
      </c>
      <c r="I553" s="2">
        <f>'Moving Avg'!H553</f>
        <v>9.7592530000000082</v>
      </c>
      <c r="J553" s="6" t="str">
        <f>OBV!F553</f>
        <v>NEUTRAL</v>
      </c>
      <c r="K553" s="6" t="str">
        <f>OBV!G553</f>
        <v>NEUTRAL</v>
      </c>
      <c r="L553" s="6" t="str">
        <f>OBV!H553</f>
        <v>NEUTRAL</v>
      </c>
    </row>
    <row r="554" spans="1:12" ht="13.5" x14ac:dyDescent="0.25">
      <c r="A554" s="3">
        <f>RSI!A554</f>
        <v>42809</v>
      </c>
      <c r="B554" s="2">
        <f>RSI!B554</f>
        <v>9.3717000000000006</v>
      </c>
      <c r="C554" s="2">
        <f>RSI!I554</f>
        <v>18.515040161976785</v>
      </c>
      <c r="D554" s="2">
        <f>MACD!E554</f>
        <v>0.13998684570479902</v>
      </c>
      <c r="E554" s="2">
        <f>MACD!F554</f>
        <v>9.6903408359001783E-2</v>
      </c>
      <c r="F554" s="2">
        <f>'Moving Avg'!D554</f>
        <v>9.3717000000000006</v>
      </c>
      <c r="G554" s="2">
        <f>'Moving Avg'!F554</f>
        <v>9.5942800000000013</v>
      </c>
      <c r="H554" s="2">
        <f>'Moving Avg'!G554</f>
        <v>9.8078320000000012</v>
      </c>
      <c r="I554" s="2">
        <f>'Moving Avg'!H554</f>
        <v>9.7625940000000071</v>
      </c>
      <c r="J554" s="6" t="str">
        <f>OBV!F554</f>
        <v>NEUTRAL</v>
      </c>
      <c r="K554" s="6" t="str">
        <f>OBV!G554</f>
        <v>NEUTRAL</v>
      </c>
      <c r="L554" s="6" t="str">
        <f>OBV!H554</f>
        <v>NEUTRAL</v>
      </c>
    </row>
    <row r="555" spans="1:12" ht="13.5" x14ac:dyDescent="0.25">
      <c r="A555" s="3">
        <f>RSI!A555</f>
        <v>42810</v>
      </c>
      <c r="B555" s="2">
        <f>RSI!B555</f>
        <v>9.3673999999999999</v>
      </c>
      <c r="C555" s="2">
        <f>RSI!I555</f>
        <v>18.314080088203795</v>
      </c>
      <c r="D555" s="2">
        <f>MACD!E555</f>
        <v>0.14693430839532162</v>
      </c>
      <c r="E555" s="2">
        <f>MACD!F555</f>
        <v>0.10690958836626577</v>
      </c>
      <c r="F555" s="2">
        <f>'Moving Avg'!D555</f>
        <v>9.3708400000000012</v>
      </c>
      <c r="G555" s="2">
        <f>'Moving Avg'!F555</f>
        <v>9.5748950000000015</v>
      </c>
      <c r="H555" s="2">
        <f>'Moving Avg'!G555</f>
        <v>9.7894280000000009</v>
      </c>
      <c r="I555" s="2">
        <f>'Moving Avg'!H555</f>
        <v>9.7662045000000077</v>
      </c>
      <c r="J555" s="6" t="str">
        <f>OBV!F555</f>
        <v>BEARISH</v>
      </c>
      <c r="K555" s="6" t="str">
        <f>OBV!G555</f>
        <v>NEUTRAL</v>
      </c>
      <c r="L555" s="6" t="str">
        <f>OBV!H555</f>
        <v>CONFIRMED BEARISH</v>
      </c>
    </row>
    <row r="556" spans="1:12" ht="13.5" x14ac:dyDescent="0.25">
      <c r="A556" s="3">
        <f>RSI!A556</f>
        <v>42811</v>
      </c>
      <c r="B556" s="2">
        <f>RSI!B556</f>
        <v>9.2439</v>
      </c>
      <c r="C556" s="2">
        <f>RSI!I556</f>
        <v>13.711088013922819</v>
      </c>
      <c r="D556" s="2">
        <f>MACD!E556</f>
        <v>0.14897993519393182</v>
      </c>
      <c r="E556" s="2">
        <f>MACD!F556</f>
        <v>0.11532365773179898</v>
      </c>
      <c r="F556" s="2">
        <f>'Moving Avg'!D556</f>
        <v>9.3452799999999989</v>
      </c>
      <c r="G556" s="2">
        <f>'Moving Avg'!F556</f>
        <v>9.5482700000000005</v>
      </c>
      <c r="H556" s="2">
        <f>'Moving Avg'!G556</f>
        <v>9.7740919999999996</v>
      </c>
      <c r="I556" s="2">
        <f>'Moving Avg'!H556</f>
        <v>9.7692165000000077</v>
      </c>
      <c r="J556" s="6" t="str">
        <f>OBV!F556</f>
        <v>BEARISH</v>
      </c>
      <c r="K556" s="6" t="str">
        <f>OBV!G556</f>
        <v>NEUTRAL</v>
      </c>
      <c r="L556" s="6" t="str">
        <f>OBV!H556</f>
        <v>CONFIRMED BEARISH</v>
      </c>
    </row>
    <row r="557" spans="1:12" ht="13.5" x14ac:dyDescent="0.25">
      <c r="A557" s="3">
        <f>RSI!A557</f>
        <v>42815</v>
      </c>
      <c r="B557" s="2">
        <f>RSI!B557</f>
        <v>9.3717000000000006</v>
      </c>
      <c r="C557" s="2">
        <f>RSI!I557</f>
        <v>32.591734134514823</v>
      </c>
      <c r="D557" s="2">
        <f>MACD!E557</f>
        <v>0.14330195123052114</v>
      </c>
      <c r="E557" s="2">
        <f>MACD!F557</f>
        <v>0.12091931643154341</v>
      </c>
      <c r="F557" s="2">
        <f>'Moving Avg'!D557</f>
        <v>9.3452799999999989</v>
      </c>
      <c r="G557" s="2">
        <f>'Moving Avg'!F557</f>
        <v>9.5280350000000009</v>
      </c>
      <c r="H557" s="2">
        <f>'Moving Avg'!G557</f>
        <v>9.7561999999999998</v>
      </c>
      <c r="I557" s="2">
        <f>'Moving Avg'!H557</f>
        <v>9.7728675000000074</v>
      </c>
      <c r="J557" s="6" t="str">
        <f>OBV!F557</f>
        <v>BULLISH</v>
      </c>
      <c r="K557" s="6" t="str">
        <f>OBV!G557</f>
        <v>STRONG</v>
      </c>
      <c r="L557" s="6" t="str">
        <f>OBV!H557</f>
        <v>NEUTRAL</v>
      </c>
    </row>
    <row r="558" spans="1:12" ht="13.5" x14ac:dyDescent="0.25">
      <c r="A558" s="3">
        <f>RSI!A558</f>
        <v>42816</v>
      </c>
      <c r="B558" s="2">
        <f>RSI!B558</f>
        <v>9.3717000000000006</v>
      </c>
      <c r="C558" s="2">
        <f>RSI!I558</f>
        <v>32.591734134514823</v>
      </c>
      <c r="D558" s="2">
        <f>MACD!E558</f>
        <v>0.10687843728505086</v>
      </c>
      <c r="E558" s="2">
        <f>MACD!F558</f>
        <v>0.11811114060224491</v>
      </c>
      <c r="F558" s="2">
        <f>'Moving Avg'!D558</f>
        <v>9.3452799999999989</v>
      </c>
      <c r="G558" s="2">
        <f>'Moving Avg'!F558</f>
        <v>9.5088650000000019</v>
      </c>
      <c r="H558" s="2">
        <f>'Moving Avg'!G558</f>
        <v>9.7395859999999974</v>
      </c>
      <c r="I558" s="2">
        <f>'Moving Avg'!H558</f>
        <v>9.7766155000000072</v>
      </c>
      <c r="J558" s="6" t="str">
        <f>OBV!F558</f>
        <v>BULLISH</v>
      </c>
      <c r="K558" s="6" t="str">
        <f>OBV!G558</f>
        <v>STRONG</v>
      </c>
      <c r="L558" s="6" t="str">
        <f>OBV!H558</f>
        <v>NEUTRAL</v>
      </c>
    </row>
    <row r="559" spans="1:12" ht="13.5" x14ac:dyDescent="0.25">
      <c r="A559" s="3">
        <f>RSI!A559</f>
        <v>42817</v>
      </c>
      <c r="B559" s="2">
        <f>RSI!B559</f>
        <v>9.3291000000000004</v>
      </c>
      <c r="C559" s="2">
        <f>RSI!I559</f>
        <v>30.049868728821522</v>
      </c>
      <c r="D559" s="2">
        <f>MACD!E559</f>
        <v>8.0279063825951624E-2</v>
      </c>
      <c r="E559" s="2">
        <f>MACD!F559</f>
        <v>0.11054472524698626</v>
      </c>
      <c r="F559" s="2">
        <f>'Moving Avg'!D559</f>
        <v>9.3367600000000017</v>
      </c>
      <c r="G559" s="2">
        <f>'Moving Avg'!F559</f>
        <v>9.486715000000002</v>
      </c>
      <c r="H559" s="2">
        <f>'Moving Avg'!G559</f>
        <v>9.7242499999999978</v>
      </c>
      <c r="I559" s="2">
        <f>'Moving Avg'!H559</f>
        <v>9.7800925000000056</v>
      </c>
      <c r="J559" s="6" t="str">
        <f>OBV!F559</f>
        <v>BULLISH</v>
      </c>
      <c r="K559" s="6" t="str">
        <f>OBV!G559</f>
        <v>STRONG</v>
      </c>
      <c r="L559" s="6" t="str">
        <f>OBV!H559</f>
        <v>BULLISH DIVERGENCE</v>
      </c>
    </row>
    <row r="560" spans="1:12" ht="13.5" x14ac:dyDescent="0.25">
      <c r="A560" s="3">
        <f>RSI!A560</f>
        <v>42818</v>
      </c>
      <c r="B560" s="2">
        <f>RSI!B560</f>
        <v>9.3673999999999999</v>
      </c>
      <c r="C560" s="2">
        <f>RSI!I560</f>
        <v>34.961118312109775</v>
      </c>
      <c r="D560" s="2">
        <f>MACD!E560</f>
        <v>5.6172670787329793E-2</v>
      </c>
      <c r="E560" s="2">
        <f>MACD!F560</f>
        <v>9.9670314355054981E-2</v>
      </c>
      <c r="F560" s="2">
        <f>'Moving Avg'!D560</f>
        <v>9.3367600000000017</v>
      </c>
      <c r="G560" s="2">
        <f>'Moving Avg'!F560</f>
        <v>9.4673300000000022</v>
      </c>
      <c r="H560" s="2">
        <f>'Moving Avg'!G560</f>
        <v>9.709679999999997</v>
      </c>
      <c r="I560" s="2">
        <f>'Moving Avg'!H560</f>
        <v>9.7842845000000072</v>
      </c>
      <c r="J560" s="6" t="str">
        <f>OBV!F560</f>
        <v>BULLISH</v>
      </c>
      <c r="K560" s="6" t="str">
        <f>OBV!G560</f>
        <v>STRONG</v>
      </c>
      <c r="L560" s="6" t="str">
        <f>OBV!H560</f>
        <v>NEUTRAL</v>
      </c>
    </row>
    <row r="561" spans="1:12" ht="13.5" x14ac:dyDescent="0.25">
      <c r="A561" s="3">
        <f>RSI!A561</f>
        <v>42821</v>
      </c>
      <c r="B561" s="2">
        <f>RSI!B561</f>
        <v>9.2439</v>
      </c>
      <c r="C561" s="2">
        <f>RSI!I561</f>
        <v>28.108024695161546</v>
      </c>
      <c r="D561" s="2">
        <f>MACD!E561</f>
        <v>4.5842902215333936E-2</v>
      </c>
      <c r="E561" s="2">
        <f>MACD!F561</f>
        <v>8.8904831927110781E-2</v>
      </c>
      <c r="F561" s="2">
        <f>'Moving Avg'!D561</f>
        <v>9.3367600000000017</v>
      </c>
      <c r="G561" s="2">
        <f>'Moving Avg'!F561</f>
        <v>9.4417700000000018</v>
      </c>
      <c r="H561" s="2">
        <f>'Moving Avg'!G561</f>
        <v>9.6935779999999969</v>
      </c>
      <c r="I561" s="2">
        <f>'Moving Avg'!H561</f>
        <v>9.7878780000000063</v>
      </c>
      <c r="J561" s="6" t="str">
        <f>OBV!F561</f>
        <v>BULLISH</v>
      </c>
      <c r="K561" s="6" t="str">
        <f>OBV!G561</f>
        <v>STRONG</v>
      </c>
      <c r="L561" s="6" t="str">
        <f>OBV!H561</f>
        <v>NEUTRAL</v>
      </c>
    </row>
    <row r="562" spans="1:12" ht="13.5" x14ac:dyDescent="0.25">
      <c r="A562" s="3">
        <f>RSI!A562</f>
        <v>42822</v>
      </c>
      <c r="B562" s="2">
        <f>RSI!B562</f>
        <v>9.5846999999999998</v>
      </c>
      <c r="C562" s="2">
        <f>RSI!I562</f>
        <v>54.571506942605204</v>
      </c>
      <c r="D562" s="2">
        <f>MACD!E562</f>
        <v>1.3439318266158296E-2</v>
      </c>
      <c r="E562" s="2">
        <f>MACD!F562</f>
        <v>7.3811729194920295E-2</v>
      </c>
      <c r="F562" s="2">
        <f>'Moving Avg'!D562</f>
        <v>9.3793600000000001</v>
      </c>
      <c r="G562" s="2">
        <f>'Moving Avg'!F562</f>
        <v>9.4353800000000021</v>
      </c>
      <c r="H562" s="2">
        <f>'Moving Avg'!G562</f>
        <v>9.6833539999999942</v>
      </c>
      <c r="I562" s="2">
        <f>'Moving Avg'!H562</f>
        <v>9.7944355000000076</v>
      </c>
      <c r="J562" s="6" t="str">
        <f>OBV!F562</f>
        <v>BULLISH</v>
      </c>
      <c r="K562" s="6" t="str">
        <f>OBV!G562</f>
        <v>STRONG</v>
      </c>
      <c r="L562" s="6" t="str">
        <f>OBV!H562</f>
        <v>CONFIRMED BULLISH</v>
      </c>
    </row>
    <row r="563" spans="1:12" ht="13.5" x14ac:dyDescent="0.25">
      <c r="A563" s="3">
        <f>RSI!A563</f>
        <v>42823</v>
      </c>
      <c r="B563" s="2">
        <f>RSI!B563</f>
        <v>9.5846999999999998</v>
      </c>
      <c r="C563" s="2">
        <f>RSI!I563</f>
        <v>54.57150694260519</v>
      </c>
      <c r="D563" s="2">
        <f>MACD!E563</f>
        <v>-1.4528610107310769E-2</v>
      </c>
      <c r="E563" s="2">
        <f>MACD!F563</f>
        <v>5.6143661334474085E-2</v>
      </c>
      <c r="F563" s="2">
        <f>'Moving Avg'!D563</f>
        <v>9.4219600000000003</v>
      </c>
      <c r="G563" s="2">
        <f>'Moving Avg'!F563</f>
        <v>9.4292050000000014</v>
      </c>
      <c r="H563" s="2">
        <f>'Moving Avg'!G563</f>
        <v>9.6736419999999956</v>
      </c>
      <c r="I563" s="2">
        <f>'Moving Avg'!H563</f>
        <v>9.800702500000007</v>
      </c>
      <c r="J563" s="6" t="str">
        <f>OBV!F563</f>
        <v>BULLISH</v>
      </c>
      <c r="K563" s="6" t="str">
        <f>OBV!G563</f>
        <v>STRONG</v>
      </c>
      <c r="L563" s="6" t="str">
        <f>OBV!H563</f>
        <v>CONFIRMED BULLISH</v>
      </c>
    </row>
    <row r="564" spans="1:12" ht="13.5" x14ac:dyDescent="0.25">
      <c r="A564" s="3">
        <f>RSI!A564</f>
        <v>42824</v>
      </c>
      <c r="B564" s="2">
        <f>RSI!B564</f>
        <v>9.5803999999999991</v>
      </c>
      <c r="C564" s="2">
        <f>RSI!I564</f>
        <v>54.279133636965085</v>
      </c>
      <c r="D564" s="2">
        <f>MACD!E564</f>
        <v>-3.8384068404390348E-2</v>
      </c>
      <c r="E564" s="2">
        <f>MACD!F564</f>
        <v>3.7238115386701201E-2</v>
      </c>
      <c r="F564" s="2">
        <f>'Moving Avg'!D564</f>
        <v>9.4722199999999983</v>
      </c>
      <c r="G564" s="2">
        <f>'Moving Avg'!F564</f>
        <v>9.4247300000000003</v>
      </c>
      <c r="H564" s="2">
        <f>'Moving Avg'!G564</f>
        <v>9.6637579999999943</v>
      </c>
      <c r="I564" s="2">
        <f>'Moving Avg'!H564</f>
        <v>9.8069285000000086</v>
      </c>
      <c r="J564" s="6" t="str">
        <f>OBV!F564</f>
        <v>BULLISH</v>
      </c>
      <c r="K564" s="6" t="str">
        <f>OBV!G564</f>
        <v>STRONG</v>
      </c>
      <c r="L564" s="6" t="str">
        <f>OBV!H564</f>
        <v>CONFIRMED BULLISH</v>
      </c>
    </row>
    <row r="565" spans="1:12" ht="13.5" x14ac:dyDescent="0.25">
      <c r="A565" s="3">
        <f>RSI!A565</f>
        <v>42825</v>
      </c>
      <c r="B565" s="2">
        <f>RSI!B565</f>
        <v>9.4994999999999994</v>
      </c>
      <c r="C565" s="2">
        <f>RSI!I565</f>
        <v>48.964008592190332</v>
      </c>
      <c r="D565" s="2">
        <f>MACD!E565</f>
        <v>-5.3684110450200606E-2</v>
      </c>
      <c r="E565" s="2">
        <f>MACD!F565</f>
        <v>1.9053670219320841E-2</v>
      </c>
      <c r="F565" s="2">
        <f>'Moving Avg'!D565</f>
        <v>9.4986399999999982</v>
      </c>
      <c r="G565" s="2">
        <f>'Moving Avg'!F565</f>
        <v>9.4157850000000032</v>
      </c>
      <c r="H565" s="2">
        <f>'Moving Avg'!G565</f>
        <v>9.6576239999999931</v>
      </c>
      <c r="I565" s="2">
        <f>'Moving Avg'!H565</f>
        <v>9.8121685000000074</v>
      </c>
      <c r="J565" s="6" t="str">
        <f>OBV!F565</f>
        <v>BULLISH</v>
      </c>
      <c r="K565" s="6" t="str">
        <f>OBV!G565</f>
        <v>STRONG</v>
      </c>
      <c r="L565" s="6" t="str">
        <f>OBV!H565</f>
        <v>CONFIRMED BULLISH</v>
      </c>
    </row>
    <row r="566" spans="1:12" ht="13.5" x14ac:dyDescent="0.25">
      <c r="A566" s="3">
        <f>RSI!A566</f>
        <v>42828</v>
      </c>
      <c r="B566" s="2">
        <f>RSI!B566</f>
        <v>9.3291000000000004</v>
      </c>
      <c r="C566" s="2">
        <f>RSI!I566</f>
        <v>40.064834809020532</v>
      </c>
      <c r="D566" s="2">
        <f>MACD!E566</f>
        <v>-7.2942729027969833E-2</v>
      </c>
      <c r="E566" s="2">
        <f>MACD!F566</f>
        <v>6.5439036986270592E-4</v>
      </c>
      <c r="F566" s="2">
        <f>'Moving Avg'!D566</f>
        <v>9.5156799999999997</v>
      </c>
      <c r="G566" s="2">
        <f>'Moving Avg'!F566</f>
        <v>9.4030050000000021</v>
      </c>
      <c r="H566" s="2">
        <f>'Moving Avg'!G566</f>
        <v>9.6427999999999923</v>
      </c>
      <c r="I566" s="2">
        <f>'Moving Avg'!H566</f>
        <v>9.8169635000000071</v>
      </c>
      <c r="J566" s="6" t="str">
        <f>OBV!F566</f>
        <v>BULLISH</v>
      </c>
      <c r="K566" s="6" t="str">
        <f>OBV!G566</f>
        <v>STRONG</v>
      </c>
      <c r="L566" s="6" t="str">
        <f>OBV!H566</f>
        <v>CONFIRMED BULLISH</v>
      </c>
    </row>
    <row r="567" spans="1:12" ht="13.5" x14ac:dyDescent="0.25">
      <c r="A567" s="3">
        <f>RSI!A567</f>
        <v>42829</v>
      </c>
      <c r="B567" s="2">
        <f>RSI!B567</f>
        <v>9.3291000000000004</v>
      </c>
      <c r="C567" s="2">
        <f>RSI!I567</f>
        <v>40.064834809020532</v>
      </c>
      <c r="D567" s="2">
        <f>MACD!E567</f>
        <v>-6.850953584499031E-2</v>
      </c>
      <c r="E567" s="2">
        <f>MACD!F567</f>
        <v>-1.3178394873107898E-2</v>
      </c>
      <c r="F567" s="2">
        <f>'Moving Avg'!D567</f>
        <v>9.4645600000000005</v>
      </c>
      <c r="G567" s="2">
        <f>'Moving Avg'!F567</f>
        <v>9.3902250000000027</v>
      </c>
      <c r="H567" s="2">
        <f>'Moving Avg'!G567</f>
        <v>9.6303619999999928</v>
      </c>
      <c r="I567" s="2">
        <f>'Moving Avg'!H567</f>
        <v>9.8220495000000057</v>
      </c>
      <c r="J567" s="6" t="str">
        <f>OBV!F567</f>
        <v>BEARISH</v>
      </c>
      <c r="K567" s="6" t="str">
        <f>OBV!G567</f>
        <v>NEUTRAL</v>
      </c>
      <c r="L567" s="6" t="str">
        <f>OBV!H567</f>
        <v>CONFIRMED BEARISH</v>
      </c>
    </row>
    <row r="568" spans="1:12" ht="13.5" x14ac:dyDescent="0.25">
      <c r="A568" s="3">
        <f>RSI!A568</f>
        <v>42830</v>
      </c>
      <c r="B568" s="2">
        <f>RSI!B568</f>
        <v>9.3291000000000004</v>
      </c>
      <c r="C568" s="2">
        <f>RSI!I568</f>
        <v>40.064834809020532</v>
      </c>
      <c r="D568" s="2">
        <f>MACD!E568</f>
        <v>-6.3770030805962108E-2</v>
      </c>
      <c r="E568" s="2">
        <f>MACD!F568</f>
        <v>-2.329672205967874E-2</v>
      </c>
      <c r="F568" s="2">
        <f>'Moving Avg'!D568</f>
        <v>9.4134399999999996</v>
      </c>
      <c r="G568" s="2">
        <f>'Moving Avg'!F568</f>
        <v>9.3880950000000034</v>
      </c>
      <c r="H568" s="2">
        <f>'Moving Avg'!G568</f>
        <v>9.6155379999999937</v>
      </c>
      <c r="I568" s="2">
        <f>'Moving Avg'!H568</f>
        <v>9.8273290000000042</v>
      </c>
      <c r="J568" s="6" t="str">
        <f>OBV!F568</f>
        <v>BEARISH</v>
      </c>
      <c r="K568" s="6" t="str">
        <f>OBV!G568</f>
        <v>NEUTRAL</v>
      </c>
      <c r="L568" s="6" t="str">
        <f>OBV!H568</f>
        <v>CONFIRMED BEARISH</v>
      </c>
    </row>
    <row r="569" spans="1:12" ht="13.5" x14ac:dyDescent="0.25">
      <c r="A569" s="3">
        <f>RSI!A569</f>
        <v>42831</v>
      </c>
      <c r="B569" s="2">
        <f>RSI!B569</f>
        <v>9.5846999999999998</v>
      </c>
      <c r="C569" s="2">
        <f>RSI!I569</f>
        <v>55.288971944432205</v>
      </c>
      <c r="D569" s="2">
        <f>MACD!E569</f>
        <v>-8.4331728786143145E-2</v>
      </c>
      <c r="E569" s="2">
        <f>MACD!F569</f>
        <v>-3.550372340497162E-2</v>
      </c>
      <c r="F569" s="2">
        <f>'Moving Avg'!D569</f>
        <v>9.4143000000000008</v>
      </c>
      <c r="G569" s="2">
        <f>'Moving Avg'!F569</f>
        <v>9.3987450000000017</v>
      </c>
      <c r="H569" s="2">
        <f>'Moving Avg'!G569</f>
        <v>9.6095739999999932</v>
      </c>
      <c r="I569" s="2">
        <f>'Moving Avg'!H569</f>
        <v>9.8338865000000055</v>
      </c>
      <c r="J569" s="6" t="str">
        <f>OBV!F569</f>
        <v>BULLISH</v>
      </c>
      <c r="K569" s="6" t="str">
        <f>OBV!G569</f>
        <v>STRONG</v>
      </c>
      <c r="L569" s="6" t="str">
        <f>OBV!H569</f>
        <v>CONFIRMED BULLISH</v>
      </c>
    </row>
    <row r="570" spans="1:12" ht="13.5" x14ac:dyDescent="0.25">
      <c r="A570" s="3">
        <f>RSI!A570</f>
        <v>42832</v>
      </c>
      <c r="B570" s="2">
        <f>RSI!B570</f>
        <v>9.6699000000000002</v>
      </c>
      <c r="C570" s="2">
        <f>RSI!I570</f>
        <v>59.025183242350202</v>
      </c>
      <c r="D570" s="2">
        <f>MACD!E570</f>
        <v>-0.10281189981008687</v>
      </c>
      <c r="E570" s="2">
        <f>MACD!F570</f>
        <v>-4.8965358685994671E-2</v>
      </c>
      <c r="F570" s="2">
        <f>'Moving Avg'!D570</f>
        <v>9.4483800000000002</v>
      </c>
      <c r="G570" s="2">
        <f>'Moving Avg'!F570</f>
        <v>9.4136550000000021</v>
      </c>
      <c r="H570" s="2">
        <f>'Moving Avg'!G570</f>
        <v>9.6053139999999946</v>
      </c>
      <c r="I570" s="2">
        <f>'Moving Avg'!H570</f>
        <v>9.8405600000000053</v>
      </c>
      <c r="J570" s="6" t="str">
        <f>OBV!F570</f>
        <v>BULLISH</v>
      </c>
      <c r="K570" s="6" t="str">
        <f>OBV!G570</f>
        <v>STRONG</v>
      </c>
      <c r="L570" s="6" t="str">
        <f>OBV!H570</f>
        <v>CONFIRMED BULLISH</v>
      </c>
    </row>
    <row r="571" spans="1:12" ht="13.5" x14ac:dyDescent="0.25">
      <c r="A571" s="3">
        <f>RSI!A571</f>
        <v>42835</v>
      </c>
      <c r="B571" s="2">
        <f>RSI!B571</f>
        <v>9.5846999999999998</v>
      </c>
      <c r="C571" s="2">
        <f>RSI!I571</f>
        <v>54.15196689422315</v>
      </c>
      <c r="D571" s="2">
        <f>MACD!E571</f>
        <v>-0.13225520303614147</v>
      </c>
      <c r="E571" s="2">
        <f>MACD!F571</f>
        <v>-6.5623327556024028E-2</v>
      </c>
      <c r="F571" s="2">
        <f>'Moving Avg'!D571</f>
        <v>9.4994999999999994</v>
      </c>
      <c r="G571" s="2">
        <f>'Moving Avg'!F571</f>
        <v>9.4243050000000022</v>
      </c>
      <c r="H571" s="2">
        <f>'Moving Avg'!G571</f>
        <v>9.6010539999999942</v>
      </c>
      <c r="I571" s="2">
        <f>'Moving Avg'!H571</f>
        <v>9.8468075000000059</v>
      </c>
      <c r="J571" s="6" t="str">
        <f>OBV!F571</f>
        <v>BULLISH</v>
      </c>
      <c r="K571" s="6" t="str">
        <f>OBV!G571</f>
        <v>STRONG</v>
      </c>
      <c r="L571" s="6" t="str">
        <f>OBV!H571</f>
        <v>CONFIRMED BULLISH</v>
      </c>
    </row>
    <row r="572" spans="1:12" ht="13.5" x14ac:dyDescent="0.25">
      <c r="A572" s="3">
        <f>RSI!A572</f>
        <v>42836</v>
      </c>
      <c r="B572" s="2">
        <f>RSI!B572</f>
        <v>9.3717000000000006</v>
      </c>
      <c r="C572" s="2">
        <f>RSI!I572</f>
        <v>44.304011150977622</v>
      </c>
      <c r="D572" s="2">
        <f>MACD!E572</f>
        <v>-8.9491349973521039E-2</v>
      </c>
      <c r="E572" s="2">
        <f>MACD!F572</f>
        <v>-7.0396932039523435E-2</v>
      </c>
      <c r="F572" s="2">
        <f>'Moving Avg'!D572</f>
        <v>9.5080199999999984</v>
      </c>
      <c r="G572" s="2">
        <f>'Moving Avg'!F572</f>
        <v>9.4243050000000004</v>
      </c>
      <c r="H572" s="2">
        <f>'Moving Avg'!G572</f>
        <v>9.5925339999999935</v>
      </c>
      <c r="I572" s="2">
        <f>'Moving Avg'!H572</f>
        <v>9.8520095000000065</v>
      </c>
      <c r="J572" s="6" t="str">
        <f>OBV!F572</f>
        <v>BULLISH</v>
      </c>
      <c r="K572" s="6" t="str">
        <f>OBV!G572</f>
        <v>STRONG</v>
      </c>
      <c r="L572" s="6" t="str">
        <f>OBV!H572</f>
        <v>CONFIRMED BULLISH</v>
      </c>
    </row>
    <row r="573" spans="1:12" ht="13.5" x14ac:dyDescent="0.25">
      <c r="A573" s="3">
        <f>RSI!A573</f>
        <v>42837</v>
      </c>
      <c r="B573" s="2">
        <f>RSI!B573</f>
        <v>9.2780000000000005</v>
      </c>
      <c r="C573" s="2">
        <f>RSI!I573</f>
        <v>40.789798160903764</v>
      </c>
      <c r="D573" s="2">
        <f>MACD!E573</f>
        <v>-4.5598971078605999E-2</v>
      </c>
      <c r="E573" s="2">
        <f>MACD!F573</f>
        <v>-6.5437339847339959E-2</v>
      </c>
      <c r="F573" s="2">
        <f>'Moving Avg'!D573</f>
        <v>9.4977999999999998</v>
      </c>
      <c r="G573" s="2">
        <f>'Moving Avg'!F573</f>
        <v>9.4196200000000001</v>
      </c>
      <c r="H573" s="2">
        <f>'Moving Avg'!G573</f>
        <v>9.5821399999999954</v>
      </c>
      <c r="I573" s="2">
        <f>'Moving Avg'!H573</f>
        <v>9.8567430000000069</v>
      </c>
      <c r="J573" s="6" t="str">
        <f>OBV!F573</f>
        <v>BULLISH</v>
      </c>
      <c r="K573" s="6" t="str">
        <f>OBV!G573</f>
        <v>STRONG</v>
      </c>
      <c r="L573" s="6" t="str">
        <f>OBV!H573</f>
        <v>BULLISH DIVERGENCE</v>
      </c>
    </row>
    <row r="574" spans="1:12" ht="13.5" x14ac:dyDescent="0.25">
      <c r="A574" s="3">
        <f>RSI!A574</f>
        <v>42838</v>
      </c>
      <c r="B574" s="2">
        <f>RSI!B574</f>
        <v>9.3717000000000006</v>
      </c>
      <c r="C574" s="2">
        <f>RSI!I574</f>
        <v>45.449602040760141</v>
      </c>
      <c r="D574" s="2">
        <f>MACD!E574</f>
        <v>-1.4797831248362314E-2</v>
      </c>
      <c r="E574" s="2">
        <f>MACD!F574</f>
        <v>-5.5309438127544429E-2</v>
      </c>
      <c r="F574" s="2">
        <f>'Moving Avg'!D574</f>
        <v>9.4551999999999996</v>
      </c>
      <c r="G574" s="2">
        <f>'Moving Avg'!F574</f>
        <v>9.4196200000000001</v>
      </c>
      <c r="H574" s="2">
        <f>'Moving Avg'!G574</f>
        <v>9.5736199999999947</v>
      </c>
      <c r="I574" s="2">
        <f>'Moving Avg'!H574</f>
        <v>9.8623130000000074</v>
      </c>
      <c r="J574" s="6" t="str">
        <f>OBV!F574</f>
        <v>BEARISH</v>
      </c>
      <c r="K574" s="6" t="str">
        <f>OBV!G574</f>
        <v>NEUTRAL</v>
      </c>
      <c r="L574" s="6" t="str">
        <f>OBV!H574</f>
        <v>CONFIRMED BEARISH</v>
      </c>
    </row>
    <row r="575" spans="1:12" ht="13.5" x14ac:dyDescent="0.25">
      <c r="A575" s="3">
        <f>RSI!A575</f>
        <v>42839</v>
      </c>
      <c r="B575" s="2">
        <f>RSI!B575</f>
        <v>9.3717000000000006</v>
      </c>
      <c r="C575" s="2">
        <f>RSI!I575</f>
        <v>45.449602040760141</v>
      </c>
      <c r="D575" s="2">
        <f>MACD!E575</f>
        <v>-5.650541021786637E-4</v>
      </c>
      <c r="E575" s="2">
        <f>MACD!F575</f>
        <v>-4.4360561322471279E-2</v>
      </c>
      <c r="F575" s="2">
        <f>'Moving Avg'!D575</f>
        <v>9.3955599999999997</v>
      </c>
      <c r="G575" s="2">
        <f>'Moving Avg'!F575</f>
        <v>9.4198350000000008</v>
      </c>
      <c r="H575" s="2">
        <f>'Moving Avg'!G575</f>
        <v>9.5633959999999938</v>
      </c>
      <c r="I575" s="2">
        <f>'Moving Avg'!H575</f>
        <v>9.867883000000008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</row>
    <row r="576" spans="1:12" ht="13.5" x14ac:dyDescent="0.25">
      <c r="A576" s="3">
        <f>RSI!A576</f>
        <v>42842</v>
      </c>
      <c r="B576" s="2">
        <f>RSI!B576</f>
        <v>9.4568999999999992</v>
      </c>
      <c r="C576" s="2">
        <f>RSI!I576</f>
        <v>49.629953707058256</v>
      </c>
      <c r="D576" s="2">
        <f>MACD!E576</f>
        <v>-2.0477663983632155E-2</v>
      </c>
      <c r="E576" s="2">
        <f>MACD!F576</f>
        <v>-3.9583981854703458E-2</v>
      </c>
      <c r="F576" s="2">
        <f>'Moving Avg'!D576</f>
        <v>9.370000000000001</v>
      </c>
      <c r="G576" s="2">
        <f>'Moving Avg'!F576</f>
        <v>9.4304849999999991</v>
      </c>
      <c r="H576" s="2">
        <f>'Moving Avg'!G576</f>
        <v>9.5548759999999966</v>
      </c>
      <c r="I576" s="2">
        <f>'Moving Avg'!H576</f>
        <v>9.8734915000000072</v>
      </c>
      <c r="J576" s="6" t="str">
        <f>OBV!F576</f>
        <v>BULLISH</v>
      </c>
      <c r="K576" s="6" t="str">
        <f>OBV!G576</f>
        <v>STRONG</v>
      </c>
      <c r="L576" s="6" t="str">
        <f>OBV!H576</f>
        <v>BULLISH DIVERGENCE</v>
      </c>
    </row>
    <row r="577" spans="1:12" ht="13.5" x14ac:dyDescent="0.25">
      <c r="A577" s="3">
        <f>RSI!A577</f>
        <v>42843</v>
      </c>
      <c r="B577" s="2">
        <f>RSI!B577</f>
        <v>9.4568999999999992</v>
      </c>
      <c r="C577" s="2">
        <f>RSI!I577</f>
        <v>49.629953707058256</v>
      </c>
      <c r="D577" s="2">
        <f>MACD!E577</f>
        <v>-3.7301758175839694E-2</v>
      </c>
      <c r="E577" s="2">
        <f>MACD!F577</f>
        <v>-3.9127537118930703E-2</v>
      </c>
      <c r="F577" s="2">
        <f>'Moving Avg'!D577</f>
        <v>9.3870400000000007</v>
      </c>
      <c r="G577" s="2">
        <f>'Moving Avg'!F577</f>
        <v>9.4347449999999977</v>
      </c>
      <c r="H577" s="2">
        <f>'Moving Avg'!G577</f>
        <v>9.5463559999999958</v>
      </c>
      <c r="I577" s="2">
        <f>'Moving Avg'!H577</f>
        <v>9.8783610000000071</v>
      </c>
      <c r="J577" s="6" t="str">
        <f>OBV!F577</f>
        <v>BULLISH</v>
      </c>
      <c r="K577" s="6" t="str">
        <f>OBV!G577</f>
        <v>STRONG</v>
      </c>
      <c r="L577" s="6" t="str">
        <f>OBV!H577</f>
        <v>CONFIRMED BULLISH</v>
      </c>
    </row>
    <row r="578" spans="1:12" ht="13.5" x14ac:dyDescent="0.25">
      <c r="A578" s="3">
        <f>RSI!A578</f>
        <v>42844</v>
      </c>
      <c r="B578" s="2">
        <f>RSI!B578</f>
        <v>9.4526000000000003</v>
      </c>
      <c r="C578" s="2">
        <f>RSI!I578</f>
        <v>49.408331482373342</v>
      </c>
      <c r="D578" s="2">
        <f>MACD!E578</f>
        <v>-5.1195829030980633E-2</v>
      </c>
      <c r="E578" s="2">
        <f>MACD!F578</f>
        <v>-4.1541195501340687E-2</v>
      </c>
      <c r="F578" s="2">
        <f>'Moving Avg'!D578</f>
        <v>9.4219599999999986</v>
      </c>
      <c r="G578" s="2">
        <f>'Moving Avg'!F578</f>
        <v>9.4387899999999973</v>
      </c>
      <c r="H578" s="2">
        <f>'Moving Avg'!G578</f>
        <v>9.5377499999999973</v>
      </c>
      <c r="I578" s="2">
        <f>'Moving Avg'!H578</f>
        <v>9.8826980000000066</v>
      </c>
      <c r="J578" s="6" t="str">
        <f>OBV!F578</f>
        <v>BULLISH</v>
      </c>
      <c r="K578" s="6" t="str">
        <f>OBV!G578</f>
        <v>STRONG</v>
      </c>
      <c r="L578" s="6" t="str">
        <f>OBV!H578</f>
        <v>CONFIRMED BULLISH</v>
      </c>
    </row>
    <row r="579" spans="1:12" ht="13.5" x14ac:dyDescent="0.25">
      <c r="A579" s="3">
        <f>RSI!A579</f>
        <v>42845</v>
      </c>
      <c r="B579" s="2">
        <f>RSI!B579</f>
        <v>9.4568999999999992</v>
      </c>
      <c r="C579" s="2">
        <f>RSI!I579</f>
        <v>49.650462045930603</v>
      </c>
      <c r="D579" s="2">
        <f>MACD!E579</f>
        <v>-2.3900917831662483E-2</v>
      </c>
      <c r="E579" s="2">
        <f>MACD!F579</f>
        <v>-3.8013139967405046E-2</v>
      </c>
      <c r="F579" s="2">
        <f>'Moving Avg'!D579</f>
        <v>9.4390000000000001</v>
      </c>
      <c r="G579" s="2">
        <f>'Moving Avg'!F579</f>
        <v>9.445179999999997</v>
      </c>
      <c r="H579" s="2">
        <f>'Moving Avg'!G579</f>
        <v>9.5300819999999984</v>
      </c>
      <c r="I579" s="2">
        <f>'Moving Avg'!H579</f>
        <v>9.887056500000007</v>
      </c>
      <c r="J579" s="6" t="str">
        <f>OBV!F579</f>
        <v>BULLISH</v>
      </c>
      <c r="K579" s="6" t="str">
        <f>OBV!G579</f>
        <v>STRONG</v>
      </c>
      <c r="L579" s="6" t="str">
        <f>OBV!H579</f>
        <v>CONFIRMED BULLISH</v>
      </c>
    </row>
    <row r="580" spans="1:12" ht="13.5" x14ac:dyDescent="0.25">
      <c r="A580" s="3">
        <f>RSI!A580</f>
        <v>42846</v>
      </c>
      <c r="B580" s="2">
        <f>RSI!B580</f>
        <v>9.4568999999999992</v>
      </c>
      <c r="C580" s="2">
        <f>RSI!I580</f>
        <v>49.650462045930603</v>
      </c>
      <c r="D580" s="2">
        <f>MACD!E580</f>
        <v>1.2320461801213156E-2</v>
      </c>
      <c r="E580" s="2">
        <f>MACD!F580</f>
        <v>-2.7946419613681408E-2</v>
      </c>
      <c r="F580" s="2">
        <f>'Moving Avg'!D580</f>
        <v>9.456039999999998</v>
      </c>
      <c r="G580" s="2">
        <f>'Moving Avg'!F580</f>
        <v>9.4496549999999964</v>
      </c>
      <c r="H580" s="2">
        <f>'Moving Avg'!G580</f>
        <v>9.5224139999999995</v>
      </c>
      <c r="I580" s="2">
        <f>'Moving Avg'!H580</f>
        <v>9.8903930000000067</v>
      </c>
      <c r="J580" s="6" t="str">
        <f>OBV!F580</f>
        <v>BULLISH</v>
      </c>
      <c r="K580" s="6" t="str">
        <f>OBV!G580</f>
        <v>STRONG</v>
      </c>
      <c r="L580" s="6" t="str">
        <f>OBV!H580</f>
        <v>CONFIRMED BULLISH</v>
      </c>
    </row>
    <row r="581" spans="1:12" ht="13.5" x14ac:dyDescent="0.25">
      <c r="A581" s="3">
        <f>RSI!A581</f>
        <v>42849</v>
      </c>
      <c r="B581" s="2">
        <f>RSI!B581</f>
        <v>9.4611999999999998</v>
      </c>
      <c r="C581" s="2">
        <f>RSI!I581</f>
        <v>49.928389556001868</v>
      </c>
      <c r="D581" s="2">
        <f>MACD!E581</f>
        <v>2.9559771065700957E-2</v>
      </c>
      <c r="E581" s="2">
        <f>MACD!F581</f>
        <v>-1.6445181477804938E-2</v>
      </c>
      <c r="F581" s="2">
        <f>'Moving Avg'!D581</f>
        <v>9.4568999999999992</v>
      </c>
      <c r="G581" s="2">
        <f>'Moving Avg'!F581</f>
        <v>9.4605199999999972</v>
      </c>
      <c r="H581" s="2">
        <f>'Moving Avg'!G581</f>
        <v>9.5156840000000003</v>
      </c>
      <c r="I581" s="2">
        <f>'Moving Avg'!H581</f>
        <v>9.8927290000000063</v>
      </c>
      <c r="J581" s="6" t="str">
        <f>OBV!F581</f>
        <v>BULLISH</v>
      </c>
      <c r="K581" s="6" t="str">
        <f>OBV!G581</f>
        <v>STRONG</v>
      </c>
      <c r="L581" s="6" t="str">
        <f>OBV!H581</f>
        <v>CONFIRMED BULLISH</v>
      </c>
    </row>
    <row r="582" spans="1:12" ht="13.5" x14ac:dyDescent="0.25">
      <c r="A582" s="3">
        <f>RSI!A582</f>
        <v>42850</v>
      </c>
      <c r="B582" s="2">
        <f>RSI!B582</f>
        <v>9.5420999999999996</v>
      </c>
      <c r="C582" s="2">
        <f>RSI!I582</f>
        <v>54.965131448160562</v>
      </c>
      <c r="D582" s="2">
        <f>MACD!E582</f>
        <v>5.3750729559336463E-3</v>
      </c>
      <c r="E582" s="2">
        <f>MACD!F582</f>
        <v>-1.2081130591057221E-2</v>
      </c>
      <c r="F582" s="2">
        <f>'Moving Avg'!D582</f>
        <v>9.4739399999999989</v>
      </c>
      <c r="G582" s="2">
        <f>'Moving Avg'!F582</f>
        <v>9.4583899999999979</v>
      </c>
      <c r="H582" s="2">
        <f>'Moving Avg'!G582</f>
        <v>9.5105720000000016</v>
      </c>
      <c r="I582" s="2">
        <f>'Moving Avg'!H582</f>
        <v>9.8955100000000051</v>
      </c>
      <c r="J582" s="6" t="str">
        <f>OBV!F582</f>
        <v>BULLISH</v>
      </c>
      <c r="K582" s="6" t="str">
        <f>OBV!G582</f>
        <v>STRONG</v>
      </c>
      <c r="L582" s="6" t="str">
        <f>OBV!H582</f>
        <v>CONFIRMED BULLISH</v>
      </c>
    </row>
    <row r="583" spans="1:12" ht="13.5" x14ac:dyDescent="0.25">
      <c r="A583" s="3">
        <f>RSI!A583</f>
        <v>42851</v>
      </c>
      <c r="B583" s="2">
        <f>RSI!B583</f>
        <v>9.6699000000000002</v>
      </c>
      <c r="C583" s="2">
        <f>RSI!I583</f>
        <v>61.545785965755094</v>
      </c>
      <c r="D583" s="2">
        <f>MACD!E583</f>
        <v>-3.9458238360332132E-2</v>
      </c>
      <c r="E583" s="2">
        <f>MACD!F583</f>
        <v>-1.7556552144912203E-2</v>
      </c>
      <c r="F583" s="2">
        <f>'Moving Avg'!D583</f>
        <v>9.5173999999999985</v>
      </c>
      <c r="G583" s="2">
        <f>'Moving Avg'!F583</f>
        <v>9.46265</v>
      </c>
      <c r="H583" s="2">
        <f>'Moving Avg'!G583</f>
        <v>9.5080159999999996</v>
      </c>
      <c r="I583" s="2">
        <f>'Moving Avg'!H583</f>
        <v>9.8989710000000066</v>
      </c>
      <c r="J583" s="6" t="str">
        <f>OBV!F583</f>
        <v>BULLISH</v>
      </c>
      <c r="K583" s="6" t="str">
        <f>OBV!G583</f>
        <v>STRONG</v>
      </c>
      <c r="L583" s="6" t="str">
        <f>OBV!H583</f>
        <v>CONFIRMED BULLISH</v>
      </c>
    </row>
    <row r="584" spans="1:12" ht="13.5" x14ac:dyDescent="0.25">
      <c r="A584" s="3">
        <f>RSI!A584</f>
        <v>42852</v>
      </c>
      <c r="B584" s="2">
        <f>RSI!B584</f>
        <v>9.7125000000000004</v>
      </c>
      <c r="C584" s="2">
        <f>RSI!I584</f>
        <v>63.462353763454466</v>
      </c>
      <c r="D584" s="2">
        <f>MACD!E584</f>
        <v>-6.7340653341906531E-2</v>
      </c>
      <c r="E584" s="2">
        <f>MACD!F584</f>
        <v>-2.751337238431107E-2</v>
      </c>
      <c r="F584" s="2">
        <f>'Moving Avg'!D584</f>
        <v>9.5685199999999995</v>
      </c>
      <c r="G584" s="2">
        <f>'Moving Avg'!F584</f>
        <v>9.4692550000000004</v>
      </c>
      <c r="H584" s="2">
        <f>'Moving Avg'!G584</f>
        <v>9.5063120000000012</v>
      </c>
      <c r="I584" s="2">
        <f>'Moving Avg'!H584</f>
        <v>9.9026450000000068</v>
      </c>
      <c r="J584" s="6" t="str">
        <f>OBV!F584</f>
        <v>BULLISH</v>
      </c>
      <c r="K584" s="6" t="str">
        <f>OBV!G584</f>
        <v>STRONG</v>
      </c>
      <c r="L584" s="6" t="str">
        <f>OBV!H584</f>
        <v>CONFIRMED BULLISH</v>
      </c>
    </row>
    <row r="585" spans="1:12" ht="13.5" x14ac:dyDescent="0.25">
      <c r="A585" s="3">
        <f>RSI!A585</f>
        <v>42853</v>
      </c>
      <c r="B585" s="2">
        <f>RSI!B585</f>
        <v>9.7167999999999992</v>
      </c>
      <c r="C585" s="2">
        <f>RSI!I585</f>
        <v>63.659241098136576</v>
      </c>
      <c r="D585" s="2">
        <f>MACD!E585</f>
        <v>-9.2620714614170652E-2</v>
      </c>
      <c r="E585" s="2">
        <f>MACD!F585</f>
        <v>-4.0534840830282991E-2</v>
      </c>
      <c r="F585" s="2">
        <f>'Moving Avg'!D585</f>
        <v>9.6204999999999998</v>
      </c>
      <c r="G585" s="2">
        <f>'Moving Avg'!F585</f>
        <v>9.480120000000003</v>
      </c>
      <c r="H585" s="2">
        <f>'Moving Avg'!G585</f>
        <v>9.5055459999999989</v>
      </c>
      <c r="I585" s="2">
        <f>'Moving Avg'!H585</f>
        <v>9.906340500000006</v>
      </c>
      <c r="J585" s="6" t="str">
        <f>OBV!F585</f>
        <v>BULLISH</v>
      </c>
      <c r="K585" s="6" t="str">
        <f>OBV!G585</f>
        <v>STRONG</v>
      </c>
      <c r="L585" s="6" t="str">
        <f>OBV!H585</f>
        <v>CONFIRMED BULLISH</v>
      </c>
    </row>
    <row r="586" spans="1:12" ht="13.5" x14ac:dyDescent="0.25">
      <c r="A586" s="3">
        <f>RSI!A586</f>
        <v>42857</v>
      </c>
      <c r="B586" s="2">
        <f>RSI!B586</f>
        <v>9.9680999999999997</v>
      </c>
      <c r="C586" s="2">
        <f>RSI!I586</f>
        <v>72.862723549166176</v>
      </c>
      <c r="D586" s="2">
        <f>MACD!E586</f>
        <v>-0.1208114097464108</v>
      </c>
      <c r="E586" s="2">
        <f>MACD!F586</f>
        <v>-5.6590154613508553E-2</v>
      </c>
      <c r="F586" s="2">
        <f>'Moving Avg'!D586</f>
        <v>9.7218800000000005</v>
      </c>
      <c r="G586" s="2">
        <f>'Moving Avg'!F586</f>
        <v>9.5120700000000014</v>
      </c>
      <c r="H586" s="2">
        <f>'Moving Avg'!G586</f>
        <v>9.5093800000000002</v>
      </c>
      <c r="I586" s="2">
        <f>'Moving Avg'!H586</f>
        <v>9.9112925000000072</v>
      </c>
      <c r="J586" s="6" t="str">
        <f>OBV!F586</f>
        <v>BULLISH</v>
      </c>
      <c r="K586" s="6" t="str">
        <f>OBV!G586</f>
        <v>STRONG</v>
      </c>
      <c r="L586" s="6" t="str">
        <f>OBV!H586</f>
        <v>CONFIRMED BULLISH</v>
      </c>
    </row>
    <row r="587" spans="1:12" ht="13.5" x14ac:dyDescent="0.25">
      <c r="A587" s="3">
        <f>RSI!A587</f>
        <v>42858</v>
      </c>
      <c r="B587" s="2">
        <f>RSI!B587</f>
        <v>10.0533</v>
      </c>
      <c r="C587" s="2">
        <f>RSI!I587</f>
        <v>75.159652940666675</v>
      </c>
      <c r="D587" s="2">
        <f>MACD!E587</f>
        <v>-0.15365812063638451</v>
      </c>
      <c r="E587" s="2">
        <f>MACD!F587</f>
        <v>-7.600374781808375E-2</v>
      </c>
      <c r="F587" s="2">
        <f>'Moving Avg'!D587</f>
        <v>9.8241200000000006</v>
      </c>
      <c r="G587" s="2">
        <f>'Moving Avg'!F587</f>
        <v>9.5482800000000019</v>
      </c>
      <c r="H587" s="2">
        <f>'Moving Avg'!G587</f>
        <v>9.5149179999999998</v>
      </c>
      <c r="I587" s="2">
        <f>'Moving Avg'!H587</f>
        <v>9.916711500000007</v>
      </c>
      <c r="J587" s="6" t="str">
        <f>OBV!F587</f>
        <v>BULLISH</v>
      </c>
      <c r="K587" s="6" t="str">
        <f>OBV!G587</f>
        <v>STRONG</v>
      </c>
      <c r="L587" s="6" t="str">
        <f>OBV!H587</f>
        <v>CONFIRMED BULLISH</v>
      </c>
    </row>
    <row r="588" spans="1:12" ht="13.5" x14ac:dyDescent="0.25">
      <c r="A588" s="3">
        <f>RSI!A588</f>
        <v>42859</v>
      </c>
      <c r="B588" s="2">
        <f>RSI!B588</f>
        <v>10.0533</v>
      </c>
      <c r="C588" s="2">
        <f>RSI!I588</f>
        <v>75.159652940666675</v>
      </c>
      <c r="D588" s="2">
        <f>MACD!E588</f>
        <v>-0.18509975314976757</v>
      </c>
      <c r="E588" s="2">
        <f>MACD!F588</f>
        <v>-9.7822948884420516E-2</v>
      </c>
      <c r="F588" s="2">
        <f>'Moving Avg'!D588</f>
        <v>9.9008000000000003</v>
      </c>
      <c r="G588" s="2">
        <f>'Moving Avg'!F588</f>
        <v>9.5844900000000024</v>
      </c>
      <c r="H588" s="2">
        <f>'Moving Avg'!G588</f>
        <v>9.5208819999999985</v>
      </c>
      <c r="I588" s="2">
        <f>'Moving Avg'!H588</f>
        <v>9.9222125000000059</v>
      </c>
      <c r="J588" s="6" t="str">
        <f>OBV!F588</f>
        <v>BULLISH</v>
      </c>
      <c r="K588" s="6" t="str">
        <f>OBV!G588</f>
        <v>STRONG</v>
      </c>
      <c r="L588" s="6" t="str">
        <f>OBV!H588</f>
        <v>CONFIRMED BULLISH</v>
      </c>
    </row>
    <row r="589" spans="1:12" ht="13.5" x14ac:dyDescent="0.25">
      <c r="A589" s="3">
        <f>RSI!A589</f>
        <v>42860</v>
      </c>
      <c r="B589" s="2">
        <f>RSI!B589</f>
        <v>9.9254999999999995</v>
      </c>
      <c r="C589" s="2">
        <f>RSI!I589</f>
        <v>65.513138527307021</v>
      </c>
      <c r="D589" s="2">
        <f>MACD!E589</f>
        <v>-0.20434149083803099</v>
      </c>
      <c r="E589" s="2">
        <f>MACD!F589</f>
        <v>-0.11912665727514263</v>
      </c>
      <c r="F589" s="2">
        <f>'Moving Avg'!D589</f>
        <v>9.9434000000000005</v>
      </c>
      <c r="G589" s="2">
        <f>'Moving Avg'!F589</f>
        <v>9.6015300000000021</v>
      </c>
      <c r="H589" s="2">
        <f>'Moving Avg'!G589</f>
        <v>9.5239499999999992</v>
      </c>
      <c r="I589" s="2">
        <f>'Moving Avg'!H589</f>
        <v>9.927278500000007</v>
      </c>
      <c r="J589" s="6" t="str">
        <f>OBV!F589</f>
        <v>BULLISH</v>
      </c>
      <c r="K589" s="6" t="str">
        <f>OBV!G589</f>
        <v>STRONG</v>
      </c>
      <c r="L589" s="6" t="str">
        <f>OBV!H589</f>
        <v>CONFIRMED BULLISH</v>
      </c>
    </row>
    <row r="590" spans="1:12" ht="13.5" x14ac:dyDescent="0.25">
      <c r="A590" s="3">
        <f>RSI!A590</f>
        <v>42863</v>
      </c>
      <c r="B590" s="2">
        <f>RSI!B590</f>
        <v>9.9254999999999995</v>
      </c>
      <c r="C590" s="2">
        <f>RSI!I590</f>
        <v>65.513138527307035</v>
      </c>
      <c r="D590" s="2">
        <f>MACD!E590</f>
        <v>-0.22242841933068114</v>
      </c>
      <c r="E590" s="2">
        <f>MACD!F590</f>
        <v>-0.13978700968625035</v>
      </c>
      <c r="F590" s="2">
        <f>'Moving Avg'!D590</f>
        <v>9.9851399999999995</v>
      </c>
      <c r="G590" s="2">
        <f>'Moving Avg'!F590</f>
        <v>9.6143100000000015</v>
      </c>
      <c r="H590" s="2">
        <f>'Moving Avg'!G590</f>
        <v>9.5273579999999995</v>
      </c>
      <c r="I590" s="2">
        <f>'Moving Avg'!H590</f>
        <v>9.9323445000000063</v>
      </c>
      <c r="J590" s="6" t="str">
        <f>OBV!F590</f>
        <v>BULLISH</v>
      </c>
      <c r="K590" s="6" t="str">
        <f>OBV!G590</f>
        <v>STRONG</v>
      </c>
      <c r="L590" s="6" t="str">
        <f>OBV!H590</f>
        <v>CONFIRMED BULLISH</v>
      </c>
    </row>
    <row r="591" spans="1:12" ht="13.5" x14ac:dyDescent="0.25">
      <c r="A591" s="3">
        <f>RSI!A591</f>
        <v>42864</v>
      </c>
      <c r="B591" s="2">
        <f>RSI!B591</f>
        <v>9.8811</v>
      </c>
      <c r="C591" s="2">
        <f>RSI!I591</f>
        <v>62.291788375070098</v>
      </c>
      <c r="D591" s="2">
        <f>MACD!E591</f>
        <v>-0.23545403659038655</v>
      </c>
      <c r="E591" s="2">
        <f>MACD!F591</f>
        <v>-0.1589204150670776</v>
      </c>
      <c r="F591" s="2">
        <f>'Moving Avg'!D591</f>
        <v>9.9677400000000009</v>
      </c>
      <c r="G591" s="2">
        <f>'Moving Avg'!F591</f>
        <v>9.6291300000000017</v>
      </c>
      <c r="H591" s="2">
        <f>'Moving Avg'!G591</f>
        <v>9.5298780000000018</v>
      </c>
      <c r="I591" s="2">
        <f>'Moving Avg'!H591</f>
        <v>9.9378020000000085</v>
      </c>
      <c r="J591" s="6" t="str">
        <f>OBV!F591</f>
        <v>BEARISH</v>
      </c>
      <c r="K591" s="6" t="str">
        <f>OBV!G591</f>
        <v>WEAK</v>
      </c>
      <c r="L591" s="6" t="str">
        <f>OBV!H591</f>
        <v>CONFIRMED BEARISH</v>
      </c>
    </row>
    <row r="592" spans="1:12" ht="13.5" x14ac:dyDescent="0.25">
      <c r="A592" s="3">
        <f>RSI!A592</f>
        <v>42865</v>
      </c>
      <c r="B592" s="2">
        <f>RSI!B592</f>
        <v>9.8587000000000007</v>
      </c>
      <c r="C592" s="2">
        <f>RSI!I592</f>
        <v>60.670948746674121</v>
      </c>
      <c r="D592" s="2">
        <f>MACD!E592</f>
        <v>-0.23365582747373992</v>
      </c>
      <c r="E592" s="2">
        <f>MACD!F592</f>
        <v>-0.17386749754841008</v>
      </c>
      <c r="F592" s="2">
        <f>'Moving Avg'!D592</f>
        <v>9.9288199999999982</v>
      </c>
      <c r="G592" s="2">
        <f>'Moving Avg'!F592</f>
        <v>9.6534800000000018</v>
      </c>
      <c r="H592" s="2">
        <f>'Moving Avg'!G592</f>
        <v>9.5328020000000002</v>
      </c>
      <c r="I592" s="2">
        <f>'Moving Avg'!H592</f>
        <v>9.9425545000000071</v>
      </c>
      <c r="J592" s="6" t="str">
        <f>OBV!F592</f>
        <v>BEARISH</v>
      </c>
      <c r="K592" s="6" t="str">
        <f>OBV!G592</f>
        <v>WEAK</v>
      </c>
      <c r="L592" s="6" t="str">
        <f>OBV!H592</f>
        <v>CONFIRMED BEARISH</v>
      </c>
    </row>
    <row r="593" spans="1:12" ht="13.5" x14ac:dyDescent="0.25">
      <c r="A593" s="3">
        <f>RSI!A593</f>
        <v>42866</v>
      </c>
      <c r="B593" s="2">
        <f>RSI!B593</f>
        <v>9.8542000000000005</v>
      </c>
      <c r="C593" s="2">
        <f>RSI!I593</f>
        <v>60.331322480183225</v>
      </c>
      <c r="D593" s="2">
        <f>MACD!E593</f>
        <v>-0.21319733511769279</v>
      </c>
      <c r="E593" s="2">
        <f>MACD!F593</f>
        <v>-0.18173346506226662</v>
      </c>
      <c r="F593" s="2">
        <f>'Moving Avg'!D593</f>
        <v>9.8889999999999993</v>
      </c>
      <c r="G593" s="2">
        <f>'Moving Avg'!F593</f>
        <v>9.6822900000000001</v>
      </c>
      <c r="H593" s="2">
        <f>'Moving Avg'!G593</f>
        <v>9.5357219999999998</v>
      </c>
      <c r="I593" s="2">
        <f>'Moving Avg'!H593</f>
        <v>9.9486135000000075</v>
      </c>
      <c r="J593" s="6" t="str">
        <f>OBV!F593</f>
        <v>BEARISH</v>
      </c>
      <c r="K593" s="6" t="str">
        <f>OBV!G593</f>
        <v>WEAK</v>
      </c>
      <c r="L593" s="6" t="str">
        <f>OBV!H593</f>
        <v>CONFIRMED BEARISH</v>
      </c>
    </row>
    <row r="594" spans="1:12" ht="13.5" x14ac:dyDescent="0.25">
      <c r="A594" s="3">
        <f>RSI!A594</f>
        <v>42867</v>
      </c>
      <c r="B594" s="2">
        <f>RSI!B594</f>
        <v>9.8452999999999999</v>
      </c>
      <c r="C594" s="2">
        <f>RSI!I594</f>
        <v>59.620472307877129</v>
      </c>
      <c r="D594" s="2">
        <f>MACD!E594</f>
        <v>-0.18962618201688208</v>
      </c>
      <c r="E594" s="2">
        <f>MACD!F594</f>
        <v>-0.18331200845318971</v>
      </c>
      <c r="F594" s="2">
        <f>'Moving Avg'!D594</f>
        <v>9.8729600000000008</v>
      </c>
      <c r="G594" s="2">
        <f>'Moving Avg'!F594</f>
        <v>9.7059700000000007</v>
      </c>
      <c r="H594" s="2">
        <f>'Moving Avg'!G594</f>
        <v>9.5392300000000017</v>
      </c>
      <c r="I594" s="2">
        <f>'Moving Avg'!H594</f>
        <v>9.9546280000000085</v>
      </c>
      <c r="J594" s="6" t="str">
        <f>OBV!F594</f>
        <v>BEARISH</v>
      </c>
      <c r="K594" s="6" t="str">
        <f>OBV!G594</f>
        <v>NEUTRAL</v>
      </c>
      <c r="L594" s="6" t="str">
        <f>OBV!H594</f>
        <v>CONFIRMED BEARISH</v>
      </c>
    </row>
    <row r="595" spans="1:12" ht="13.5" x14ac:dyDescent="0.25">
      <c r="A595" s="3">
        <f>RSI!A595</f>
        <v>42870</v>
      </c>
      <c r="B595" s="2">
        <f>RSI!B595</f>
        <v>9.8407999999999998</v>
      </c>
      <c r="C595" s="2">
        <f>RSI!I595</f>
        <v>59.240405067360946</v>
      </c>
      <c r="D595" s="2">
        <f>MACD!E595</f>
        <v>-0.16951629076107189</v>
      </c>
      <c r="E595" s="2">
        <f>MACD!F595</f>
        <v>-0.18055286491476613</v>
      </c>
      <c r="F595" s="2">
        <f>'Moving Avg'!D595</f>
        <v>9.8560200000000009</v>
      </c>
      <c r="G595" s="2">
        <f>'Moving Avg'!F595</f>
        <v>9.7294250000000009</v>
      </c>
      <c r="H595" s="2">
        <f>'Moving Avg'!G595</f>
        <v>9.5424780000000009</v>
      </c>
      <c r="I595" s="2">
        <f>'Moving Avg'!H595</f>
        <v>9.9596795000000071</v>
      </c>
      <c r="J595" s="6" t="str">
        <f>OBV!F595</f>
        <v>BEARISH</v>
      </c>
      <c r="K595" s="6" t="str">
        <f>OBV!G595</f>
        <v>NEUTRAL</v>
      </c>
      <c r="L595" s="6" t="str">
        <f>OBV!H595</f>
        <v>CONFIRMED BEARISH</v>
      </c>
    </row>
    <row r="596" spans="1:12" ht="13.5" x14ac:dyDescent="0.25">
      <c r="A596" s="3">
        <f>RSI!A596</f>
        <v>42871</v>
      </c>
      <c r="B596" s="2">
        <f>RSI!B596</f>
        <v>9.8094000000000001</v>
      </c>
      <c r="C596" s="2">
        <f>RSI!I596</f>
        <v>56.532311970589923</v>
      </c>
      <c r="D596" s="2">
        <f>MACD!E596</f>
        <v>-0.11225450939812909</v>
      </c>
      <c r="E596" s="2">
        <f>MACD!F596</f>
        <v>-0.16689319381143872</v>
      </c>
      <c r="F596" s="2">
        <f>'Moving Avg'!D596</f>
        <v>9.8416800000000002</v>
      </c>
      <c r="G596" s="2">
        <f>'Moving Avg'!F596</f>
        <v>9.7470500000000015</v>
      </c>
      <c r="H596" s="2">
        <f>'Moving Avg'!G596</f>
        <v>9.5469720000000002</v>
      </c>
      <c r="I596" s="2">
        <f>'Moving Avg'!H596</f>
        <v>9.9663525000000064</v>
      </c>
      <c r="J596" s="6" t="str">
        <f>OBV!F596</f>
        <v>BEARISH</v>
      </c>
      <c r="K596" s="6" t="str">
        <f>OBV!G596</f>
        <v>NEUTRAL</v>
      </c>
      <c r="L596" s="6" t="str">
        <f>OBV!H596</f>
        <v>CONFIRMED BEARISH</v>
      </c>
    </row>
    <row r="597" spans="1:12" ht="13.5" x14ac:dyDescent="0.25">
      <c r="A597" s="3">
        <f>RSI!A597</f>
        <v>42872</v>
      </c>
      <c r="B597" s="2">
        <f>RSI!B597</f>
        <v>9.7870000000000008</v>
      </c>
      <c r="C597" s="2">
        <f>RSI!I597</f>
        <v>54.61428428800501</v>
      </c>
      <c r="D597" s="2">
        <f>MACD!E597</f>
        <v>-4.9536538137726183E-2</v>
      </c>
      <c r="E597" s="2">
        <f>MACD!F597</f>
        <v>-0.14342186267669621</v>
      </c>
      <c r="F597" s="2">
        <f>'Moving Avg'!D597</f>
        <v>9.8273399999999995</v>
      </c>
      <c r="G597" s="2">
        <f>'Moving Avg'!F597</f>
        <v>9.7635550000000002</v>
      </c>
      <c r="H597" s="2">
        <f>'Moving Avg'!G597</f>
        <v>9.5510180000000009</v>
      </c>
      <c r="I597" s="2">
        <f>'Moving Avg'!H597</f>
        <v>9.9701540000000062</v>
      </c>
      <c r="J597" s="6" t="str">
        <f>OBV!F597</f>
        <v>BEARISH</v>
      </c>
      <c r="K597" s="6" t="str">
        <f>OBV!G597</f>
        <v>NEUTRAL</v>
      </c>
      <c r="L597" s="6" t="str">
        <f>OBV!H597</f>
        <v>CONFIRMED BEARISH</v>
      </c>
    </row>
    <row r="598" spans="1:12" ht="13.5" x14ac:dyDescent="0.25">
      <c r="A598" s="3">
        <f>RSI!A598</f>
        <v>42873</v>
      </c>
      <c r="B598" s="2">
        <f>RSI!B598</f>
        <v>9.7736000000000001</v>
      </c>
      <c r="C598" s="2">
        <f>RSI!I598</f>
        <v>53.446088821399847</v>
      </c>
      <c r="D598" s="2">
        <f>MACD!E598</f>
        <v>4.1933429140161849E-3</v>
      </c>
      <c r="E598" s="2">
        <f>MACD!F598</f>
        <v>-0.11389882155855374</v>
      </c>
      <c r="F598" s="2">
        <f>'Moving Avg'!D598</f>
        <v>9.8112200000000005</v>
      </c>
      <c r="G598" s="2">
        <f>'Moving Avg'!F598</f>
        <v>9.7796050000000001</v>
      </c>
      <c r="H598" s="2">
        <f>'Moving Avg'!G598</f>
        <v>9.559056</v>
      </c>
      <c r="I598" s="2">
        <f>'Moving Avg'!H598</f>
        <v>9.9739740000000054</v>
      </c>
      <c r="J598" s="6" t="str">
        <f>OBV!F598</f>
        <v>BEARISH</v>
      </c>
      <c r="K598" s="6" t="str">
        <f>OBV!G598</f>
        <v>NEUTRAL</v>
      </c>
      <c r="L598" s="6" t="str">
        <f>OBV!H598</f>
        <v>CONFIRMED BEARISH</v>
      </c>
    </row>
    <row r="599" spans="1:12" ht="13.5" x14ac:dyDescent="0.25">
      <c r="A599" s="3">
        <f>RSI!A599</f>
        <v>42874</v>
      </c>
      <c r="B599" s="2">
        <f>RSI!B599</f>
        <v>9.7556999999999992</v>
      </c>
      <c r="C599" s="2">
        <f>RSI!I599</f>
        <v>51.850592136031359</v>
      </c>
      <c r="D599" s="2">
        <f>MACD!E599</f>
        <v>3.1093468035304994E-2</v>
      </c>
      <c r="E599" s="2">
        <f>MACD!F599</f>
        <v>-8.4900363639781998E-2</v>
      </c>
      <c r="F599" s="2">
        <f>'Moving Avg'!D599</f>
        <v>9.7932999999999986</v>
      </c>
      <c r="G599" s="2">
        <f>'Moving Avg'!F599</f>
        <v>9.7945450000000012</v>
      </c>
      <c r="H599" s="2">
        <f>'Moving Avg'!G599</f>
        <v>9.5667359999999988</v>
      </c>
      <c r="I599" s="2">
        <f>'Moving Avg'!H599</f>
        <v>9.9766395000000063</v>
      </c>
      <c r="J599" s="6" t="str">
        <f>OBV!F599</f>
        <v>BEARISH</v>
      </c>
      <c r="K599" s="6" t="str">
        <f>OBV!G599</f>
        <v>NEUTRAL</v>
      </c>
      <c r="L599" s="6" t="str">
        <f>OBV!H599</f>
        <v>CONFIRMED BEARISH</v>
      </c>
    </row>
    <row r="600" spans="1:12" ht="13.5" x14ac:dyDescent="0.25">
      <c r="A600" s="3">
        <f>RSI!A600</f>
        <v>42877</v>
      </c>
      <c r="B600" s="2">
        <f>RSI!B600</f>
        <v>9.7690999999999999</v>
      </c>
      <c r="C600" s="2">
        <f>RSI!I600</f>
        <v>52.982156174713445</v>
      </c>
      <c r="D600" s="2">
        <f>MACD!E600</f>
        <v>5.27571732666825E-2</v>
      </c>
      <c r="E600" s="2">
        <f>MACD!F600</f>
        <v>-5.7368856258489094E-2</v>
      </c>
      <c r="F600" s="2">
        <f>'Moving Avg'!D600</f>
        <v>9.7789600000000014</v>
      </c>
      <c r="G600" s="2">
        <f>'Moving Avg'!F600</f>
        <v>9.810155</v>
      </c>
      <c r="H600" s="2">
        <f>'Moving Avg'!G600</f>
        <v>9.5746839999999978</v>
      </c>
      <c r="I600" s="2">
        <f>'Moving Avg'!H600</f>
        <v>9.9804370000000056</v>
      </c>
      <c r="J600" s="6" t="str">
        <f>OBV!F600</f>
        <v>BULLISH</v>
      </c>
      <c r="K600" s="6" t="str">
        <f>OBV!G600</f>
        <v>NEUTRAL</v>
      </c>
      <c r="L600" s="6" t="str">
        <f>OBV!H600</f>
        <v>BULLISH DIVERGENCE</v>
      </c>
    </row>
    <row r="601" spans="1:12" ht="13.5" x14ac:dyDescent="0.25">
      <c r="A601" s="3">
        <f>RSI!A601</f>
        <v>42878</v>
      </c>
      <c r="B601" s="2">
        <f>RSI!B601</f>
        <v>9.7690999999999999</v>
      </c>
      <c r="C601" s="2">
        <f>RSI!I601</f>
        <v>52.982156174713445</v>
      </c>
      <c r="D601" s="2">
        <f>MACD!E601</f>
        <v>6.4080507299623335E-2</v>
      </c>
      <c r="E601" s="2">
        <f>MACD!F601</f>
        <v>-3.3078983546866614E-2</v>
      </c>
      <c r="F601" s="2">
        <f>'Moving Avg'!D601</f>
        <v>9.770900000000001</v>
      </c>
      <c r="G601" s="2">
        <f>'Moving Avg'!F601</f>
        <v>9.8255500000000016</v>
      </c>
      <c r="H601" s="2">
        <f>'Moving Avg'!G601</f>
        <v>9.5826319999999967</v>
      </c>
      <c r="I601" s="2">
        <f>'Moving Avg'!H601</f>
        <v>9.9832760000000071</v>
      </c>
      <c r="J601" s="6" t="str">
        <f>OBV!F601</f>
        <v>BULLISH</v>
      </c>
      <c r="K601" s="6" t="str">
        <f>OBV!G601</f>
        <v>NEUTRAL</v>
      </c>
      <c r="L601" s="6" t="str">
        <f>OBV!H601</f>
        <v>BULLISH DIVERGENCE</v>
      </c>
    </row>
    <row r="602" spans="1:12" ht="13.5" x14ac:dyDescent="0.25">
      <c r="A602" s="3">
        <f>RSI!A602</f>
        <v>42879</v>
      </c>
      <c r="B602" s="2">
        <f>RSI!B602</f>
        <v>10.0604</v>
      </c>
      <c r="C602" s="2">
        <f>RSI!I602</f>
        <v>70.475574840139117</v>
      </c>
      <c r="D602" s="2">
        <f>MACD!E602</f>
        <v>4.8474224763610962E-2</v>
      </c>
      <c r="E602" s="2">
        <f>MACD!F602</f>
        <v>-1.6768341884771099E-2</v>
      </c>
      <c r="F602" s="2">
        <f>'Moving Avg'!D602</f>
        <v>9.8255800000000004</v>
      </c>
      <c r="G602" s="2">
        <f>'Moving Avg'!F602</f>
        <v>9.851465000000001</v>
      </c>
      <c r="H602" s="2">
        <f>'Moving Avg'!G602</f>
        <v>9.5964059999999964</v>
      </c>
      <c r="I602" s="2">
        <f>'Moving Avg'!H602</f>
        <v>9.9875715000000067</v>
      </c>
      <c r="J602" s="6" t="str">
        <f>OBV!F602</f>
        <v>BULLISH</v>
      </c>
      <c r="K602" s="6" t="str">
        <f>OBV!G602</f>
        <v>STRONG</v>
      </c>
      <c r="L602" s="6" t="str">
        <f>OBV!H602</f>
        <v>CONFIRMED BULLISH</v>
      </c>
    </row>
    <row r="603" spans="1:12" ht="13.5" x14ac:dyDescent="0.25">
      <c r="A603" s="3">
        <f>RSI!A603</f>
        <v>42880</v>
      </c>
      <c r="B603" s="2">
        <f>RSI!B603</f>
        <v>10.167899999999999</v>
      </c>
      <c r="C603" s="2">
        <f>RSI!I603</f>
        <v>74.278829242378904</v>
      </c>
      <c r="D603" s="2">
        <f>MACD!E603</f>
        <v>2.4740821354900078E-2</v>
      </c>
      <c r="E603" s="2">
        <f>MACD!F603</f>
        <v>-8.4665092368368649E-3</v>
      </c>
      <c r="F603" s="2">
        <f>'Moving Avg'!D603</f>
        <v>9.9044399999999992</v>
      </c>
      <c r="G603" s="2">
        <f>'Moving Avg'!F603</f>
        <v>9.8763649999999998</v>
      </c>
      <c r="H603" s="2">
        <f>'Moving Avg'!G603</f>
        <v>9.6123299999999947</v>
      </c>
      <c r="I603" s="2">
        <f>'Moving Avg'!H603</f>
        <v>9.9924255000000031</v>
      </c>
      <c r="J603" s="6" t="str">
        <f>OBV!F603</f>
        <v>BULLISH</v>
      </c>
      <c r="K603" s="6" t="str">
        <f>OBV!G603</f>
        <v>STRONG</v>
      </c>
      <c r="L603" s="6" t="str">
        <f>OBV!H603</f>
        <v>CONFIRMED BULLISH</v>
      </c>
    </row>
    <row r="604" spans="1:12" ht="13.5" x14ac:dyDescent="0.25">
      <c r="A604" s="3">
        <f>RSI!A604</f>
        <v>42881</v>
      </c>
      <c r="B604" s="2">
        <f>RSI!B604</f>
        <v>10.127599999999999</v>
      </c>
      <c r="C604" s="2">
        <f>RSI!I604</f>
        <v>70.606835449666562</v>
      </c>
      <c r="D604" s="2">
        <f>MACD!E604</f>
        <v>3.9053534836330783E-3</v>
      </c>
      <c r="E604" s="2">
        <f>MACD!F604</f>
        <v>-5.9921366927428764E-3</v>
      </c>
      <c r="F604" s="2">
        <f>'Moving Avg'!D604</f>
        <v>9.9788199999999989</v>
      </c>
      <c r="G604" s="2">
        <f>'Moving Avg'!F604</f>
        <v>9.8971199999999993</v>
      </c>
      <c r="H604" s="2">
        <f>'Moving Avg'!G604</f>
        <v>9.627447999999994</v>
      </c>
      <c r="I604" s="2">
        <f>'Moving Avg'!H604</f>
        <v>9.9970780000000055</v>
      </c>
      <c r="J604" s="6" t="str">
        <f>OBV!F604</f>
        <v>BULLISH</v>
      </c>
      <c r="K604" s="6" t="str">
        <f>OBV!G604</f>
        <v>NEUTRAL</v>
      </c>
      <c r="L604" s="6" t="str">
        <f>OBV!H604</f>
        <v>CONFIRMED BULLISH</v>
      </c>
    </row>
    <row r="605" spans="1:12" ht="13.5" x14ac:dyDescent="0.25">
      <c r="A605" s="3">
        <f>RSI!A605</f>
        <v>42884</v>
      </c>
      <c r="B605" s="2">
        <f>RSI!B605</f>
        <v>10.127599999999999</v>
      </c>
      <c r="C605" s="2">
        <f>RSI!I605</f>
        <v>70.606835449666562</v>
      </c>
      <c r="D605" s="2">
        <f>MACD!E605</f>
        <v>-1.6372638193098865E-2</v>
      </c>
      <c r="E605" s="2">
        <f>MACD!F605</f>
        <v>-8.0682369928140752E-3</v>
      </c>
      <c r="F605" s="2">
        <f>'Moving Avg'!D605</f>
        <v>10.050520000000001</v>
      </c>
      <c r="G605" s="2">
        <f>'Moving Avg'!F605</f>
        <v>9.9176599999999997</v>
      </c>
      <c r="H605" s="2">
        <f>'Moving Avg'!G605</f>
        <v>9.6426519999999929</v>
      </c>
      <c r="I605" s="2">
        <f>'Moving Avg'!H605</f>
        <v>10.001922500000004</v>
      </c>
      <c r="J605" s="6" t="str">
        <f>OBV!F605</f>
        <v>BEARISH</v>
      </c>
      <c r="K605" s="6" t="str">
        <f>OBV!G605</f>
        <v>NEUTRAL</v>
      </c>
      <c r="L605" s="6" t="str">
        <f>OBV!H605</f>
        <v>BEARISH DIVERGENCE</v>
      </c>
    </row>
    <row r="606" spans="1:12" ht="13.5" x14ac:dyDescent="0.25">
      <c r="A606" s="3">
        <f>RSI!A606</f>
        <v>42885</v>
      </c>
      <c r="B606" s="2">
        <f>RSI!B606</f>
        <v>10.123100000000001</v>
      </c>
      <c r="C606" s="2">
        <f>RSI!I606</f>
        <v>70.157687945004582</v>
      </c>
      <c r="D606" s="2">
        <f>MACD!E606</f>
        <v>-3.9839182803724782E-2</v>
      </c>
      <c r="E606" s="2">
        <f>MACD!F606</f>
        <v>-1.4422426154996216E-2</v>
      </c>
      <c r="F606" s="2">
        <f>'Moving Avg'!D606</f>
        <v>10.121320000000001</v>
      </c>
      <c r="G606" s="2">
        <f>'Moving Avg'!F606</f>
        <v>9.9254100000000012</v>
      </c>
      <c r="H606" s="2">
        <f>'Moving Avg'!G606</f>
        <v>9.660235999999994</v>
      </c>
      <c r="I606" s="2">
        <f>'Moving Avg'!H606</f>
        <v>10.006957500000004</v>
      </c>
      <c r="J606" s="6" t="str">
        <f>OBV!F606</f>
        <v>BEARISH</v>
      </c>
      <c r="K606" s="6" t="str">
        <f>OBV!G606</f>
        <v>NEUTRAL</v>
      </c>
      <c r="L606" s="6" t="str">
        <f>OBV!H606</f>
        <v>BEARISH DIVERGENCE</v>
      </c>
    </row>
    <row r="607" spans="1:12" ht="13.5" x14ac:dyDescent="0.25">
      <c r="A607" s="3">
        <f>RSI!A607</f>
        <v>42886</v>
      </c>
      <c r="B607" s="2">
        <f>RSI!B607</f>
        <v>10.1097</v>
      </c>
      <c r="C607" s="2">
        <f>RSI!I607</f>
        <v>68.755118900743298</v>
      </c>
      <c r="D607" s="2">
        <f>MACD!E607</f>
        <v>-6.3799134475253538E-2</v>
      </c>
      <c r="E607" s="2">
        <f>MACD!F607</f>
        <v>-2.4297767819047682E-2</v>
      </c>
      <c r="F607" s="2">
        <f>'Moving Avg'!D607</f>
        <v>10.131180000000001</v>
      </c>
      <c r="G607" s="2">
        <f>'Moving Avg'!F607</f>
        <v>9.928230000000001</v>
      </c>
      <c r="H607" s="2">
        <f>'Moving Avg'!G607</f>
        <v>9.6749959999999948</v>
      </c>
      <c r="I607" s="2">
        <f>'Moving Avg'!H607</f>
        <v>10.010647500000005</v>
      </c>
      <c r="J607" s="6" t="str">
        <f>OBV!F607</f>
        <v>BEARISH</v>
      </c>
      <c r="K607" s="6" t="str">
        <f>OBV!G607</f>
        <v>WEAK</v>
      </c>
      <c r="L607" s="6" t="str">
        <f>OBV!H607</f>
        <v>BEARISH DIVERGENCE</v>
      </c>
    </row>
    <row r="608" spans="1:12" ht="13.5" x14ac:dyDescent="0.25">
      <c r="A608" s="3">
        <f>RSI!A608</f>
        <v>42887</v>
      </c>
      <c r="B608" s="2">
        <f>RSI!B608</f>
        <v>9.8587000000000007</v>
      </c>
      <c r="C608" s="2">
        <f>RSI!I608</f>
        <v>48.996141393408685</v>
      </c>
      <c r="D608" s="2">
        <f>MACD!E608</f>
        <v>-6.8990559466049817E-2</v>
      </c>
      <c r="E608" s="2">
        <f>MACD!F608</f>
        <v>-3.3236326148448112E-2</v>
      </c>
      <c r="F608" s="2">
        <f>'Moving Avg'!D608</f>
        <v>10.06934</v>
      </c>
      <c r="G608" s="2">
        <f>'Moving Avg'!F608</f>
        <v>9.9184999999999999</v>
      </c>
      <c r="H608" s="2">
        <f>'Moving Avg'!G608</f>
        <v>9.6847359999999938</v>
      </c>
      <c r="I608" s="2">
        <f>'Moving Avg'!H608</f>
        <v>10.012976000000005</v>
      </c>
      <c r="J608" s="6" t="str">
        <f>OBV!F608</f>
        <v>BEARISH</v>
      </c>
      <c r="K608" s="6" t="str">
        <f>OBV!G608</f>
        <v>WEAK</v>
      </c>
      <c r="L608" s="6" t="str">
        <f>OBV!H608</f>
        <v>CONFIRMED BEARISH</v>
      </c>
    </row>
    <row r="609" spans="1:12" ht="13.5" x14ac:dyDescent="0.25">
      <c r="A609" s="3">
        <f>RSI!A609</f>
        <v>42888</v>
      </c>
      <c r="B609" s="2">
        <f>RSI!B609</f>
        <v>9.9931999999999999</v>
      </c>
      <c r="C609" s="2">
        <f>RSI!I609</f>
        <v>56.251456433754079</v>
      </c>
      <c r="D609" s="2">
        <f>MACD!E609</f>
        <v>-8.5958307712786564E-2</v>
      </c>
      <c r="E609" s="2">
        <f>MACD!F609</f>
        <v>-4.3780722461315799E-2</v>
      </c>
      <c r="F609" s="2">
        <f>'Moving Avg'!D609</f>
        <v>10.042460000000002</v>
      </c>
      <c r="G609" s="2">
        <f>'Moving Avg'!F609</f>
        <v>9.9218849999999996</v>
      </c>
      <c r="H609" s="2">
        <f>'Moving Avg'!G609</f>
        <v>9.6980179999999958</v>
      </c>
      <c r="I609" s="2">
        <f>'Moving Avg'!H609</f>
        <v>10.015125000000005</v>
      </c>
      <c r="J609" s="6" t="str">
        <f>OBV!F609</f>
        <v>BEARISH</v>
      </c>
      <c r="K609" s="6" t="str">
        <f>OBV!G609</f>
        <v>WEAK</v>
      </c>
      <c r="L609" s="6" t="str">
        <f>OBV!H609</f>
        <v>CONFIRMED BEARISH</v>
      </c>
    </row>
    <row r="610" spans="1:12" ht="13.5" x14ac:dyDescent="0.25">
      <c r="A610" s="3">
        <f>RSI!A610</f>
        <v>42891</v>
      </c>
      <c r="B610" s="2">
        <f>RSI!B610</f>
        <v>10.1007</v>
      </c>
      <c r="C610" s="2">
        <f>RSI!I610</f>
        <v>61.023720691282051</v>
      </c>
      <c r="D610" s="2">
        <f>MACD!E610</f>
        <v>-0.10688052291792083</v>
      </c>
      <c r="E610" s="2">
        <f>MACD!F610</f>
        <v>-5.6400682552636805E-2</v>
      </c>
      <c r="F610" s="2">
        <f>'Moving Avg'!D610</f>
        <v>10.03708</v>
      </c>
      <c r="G610" s="2">
        <f>'Moving Avg'!F610</f>
        <v>9.9306450000000002</v>
      </c>
      <c r="H610" s="2">
        <f>'Moving Avg'!G610</f>
        <v>9.7126839999999959</v>
      </c>
      <c r="I610" s="2">
        <f>'Moving Avg'!H610</f>
        <v>10.016384500000004</v>
      </c>
      <c r="J610" s="6" t="str">
        <f>OBV!F610</f>
        <v>BEARISH</v>
      </c>
      <c r="K610" s="6" t="str">
        <f>OBV!G610</f>
        <v>WEAK</v>
      </c>
      <c r="L610" s="6" t="str">
        <f>OBV!H610</f>
        <v>CONFIRMED BEARISH</v>
      </c>
    </row>
    <row r="611" spans="1:12" ht="13.5" x14ac:dyDescent="0.25">
      <c r="A611" s="3">
        <f>RSI!A611</f>
        <v>42892</v>
      </c>
      <c r="B611" s="2">
        <f>RSI!B611</f>
        <v>10.1052</v>
      </c>
      <c r="C611" s="2">
        <f>RSI!I611</f>
        <v>61.214450933987507</v>
      </c>
      <c r="D611" s="2">
        <f>MACD!E611</f>
        <v>-0.12616681092287685</v>
      </c>
      <c r="E611" s="2">
        <f>MACD!F611</f>
        <v>-7.0353908226684816E-2</v>
      </c>
      <c r="F611" s="2">
        <f>'Moving Avg'!D611</f>
        <v>10.0335</v>
      </c>
      <c r="G611" s="2">
        <f>'Moving Avg'!F611</f>
        <v>9.9418499999999987</v>
      </c>
      <c r="H611" s="2">
        <f>'Moving Avg'!G611</f>
        <v>9.7299099999999967</v>
      </c>
      <c r="I611" s="2">
        <f>'Moving Avg'!H611</f>
        <v>10.015792000000006</v>
      </c>
      <c r="J611" s="6" t="str">
        <f>OBV!F611</f>
        <v>BEARISH</v>
      </c>
      <c r="K611" s="6" t="str">
        <f>OBV!G611</f>
        <v>NEUTRAL</v>
      </c>
      <c r="L611" s="6" t="str">
        <f>OBV!H611</f>
        <v>CONFIRMED BEARISH</v>
      </c>
    </row>
    <row r="612" spans="1:12" ht="13.5" x14ac:dyDescent="0.25">
      <c r="A612" s="3">
        <f>RSI!A612</f>
        <v>42893</v>
      </c>
      <c r="B612" s="2">
        <f>RSI!B612</f>
        <v>9.8587000000000007</v>
      </c>
      <c r="C612" s="2">
        <f>RSI!I612</f>
        <v>47.501875422172361</v>
      </c>
      <c r="D612" s="2">
        <f>MACD!E612</f>
        <v>-8.0594907668380955E-2</v>
      </c>
      <c r="E612" s="2">
        <f>MACD!F612</f>
        <v>-7.2402108115024039E-2</v>
      </c>
      <c r="F612" s="2">
        <f>'Moving Avg'!D612</f>
        <v>9.9832999999999998</v>
      </c>
      <c r="G612" s="2">
        <f>'Moving Avg'!F612</f>
        <v>9.9418499999999987</v>
      </c>
      <c r="H612" s="2">
        <f>'Moving Avg'!G612</f>
        <v>9.7353899999999971</v>
      </c>
      <c r="I612" s="2">
        <f>'Moving Avg'!H612</f>
        <v>10.012433500000004</v>
      </c>
      <c r="J612" s="6" t="str">
        <f>OBV!F612</f>
        <v>BEARISH</v>
      </c>
      <c r="K612" s="6" t="str">
        <f>OBV!G612</f>
        <v>WEAK</v>
      </c>
      <c r="L612" s="6" t="str">
        <f>OBV!H612</f>
        <v>CONFIRMED BEARISH</v>
      </c>
    </row>
    <row r="613" spans="1:12" ht="13.5" x14ac:dyDescent="0.25">
      <c r="A613" s="3">
        <f>RSI!A613</f>
        <v>42894</v>
      </c>
      <c r="B613" s="2">
        <f>RSI!B613</f>
        <v>10.0783</v>
      </c>
      <c r="C613" s="2">
        <f>RSI!I613</f>
        <v>56.788616559665734</v>
      </c>
      <c r="D613" s="2">
        <f>MACD!E613</f>
        <v>-4.1401594204961256E-2</v>
      </c>
      <c r="E613" s="2">
        <f>MACD!F613</f>
        <v>-6.6202005333011488E-2</v>
      </c>
      <c r="F613" s="2">
        <f>'Moving Avg'!D613</f>
        <v>10.02722</v>
      </c>
      <c r="G613" s="2">
        <f>'Moving Avg'!F613</f>
        <v>9.9530550000000009</v>
      </c>
      <c r="H613" s="2">
        <f>'Moving Avg'!G613</f>
        <v>9.7452619999999985</v>
      </c>
      <c r="I613" s="2">
        <f>'Moving Avg'!H613</f>
        <v>10.009576500000005</v>
      </c>
      <c r="J613" s="6" t="str">
        <f>OBV!F613</f>
        <v>BEARISH</v>
      </c>
      <c r="K613" s="6" t="str">
        <f>OBV!G613</f>
        <v>NEUTRAL</v>
      </c>
      <c r="L613" s="6" t="str">
        <f>OBV!H613</f>
        <v>BEARISH DIVERGENCE</v>
      </c>
    </row>
    <row r="614" spans="1:12" ht="13.5" x14ac:dyDescent="0.25">
      <c r="A614" s="3">
        <f>RSI!A614</f>
        <v>42895</v>
      </c>
      <c r="B614" s="2">
        <f>RSI!B614</f>
        <v>10.082800000000001</v>
      </c>
      <c r="C614" s="2">
        <f>RSI!I614</f>
        <v>56.956647979501163</v>
      </c>
      <c r="D614" s="2">
        <f>MACD!E614</f>
        <v>-1.5735019905076086E-2</v>
      </c>
      <c r="E614" s="2">
        <f>MACD!F614</f>
        <v>-5.6108608247424412E-2</v>
      </c>
      <c r="F614" s="2">
        <f>'Moving Avg'!D614</f>
        <v>10.04514</v>
      </c>
      <c r="G614" s="2">
        <f>'Moving Avg'!F614</f>
        <v>9.964929999999999</v>
      </c>
      <c r="H614" s="2">
        <f>'Moving Avg'!G614</f>
        <v>9.7553099999999979</v>
      </c>
      <c r="I614" s="2">
        <f>'Moving Avg'!H614</f>
        <v>10.006742000000004</v>
      </c>
      <c r="J614" s="6" t="str">
        <f>OBV!F614</f>
        <v>BULLISH</v>
      </c>
      <c r="K614" s="6" t="str">
        <f>OBV!G614</f>
        <v>NEUTRAL</v>
      </c>
      <c r="L614" s="6" t="str">
        <f>OBV!H614</f>
        <v>CONFIRMED BULLISH</v>
      </c>
    </row>
    <row r="615" spans="1:12" ht="13.5" x14ac:dyDescent="0.25">
      <c r="A615" s="3">
        <f>RSI!A615</f>
        <v>42898</v>
      </c>
      <c r="B615" s="2">
        <f>RSI!B615</f>
        <v>10.082800000000001</v>
      </c>
      <c r="C615" s="2">
        <f>RSI!I615</f>
        <v>56.956647979501156</v>
      </c>
      <c r="D615" s="2">
        <f>MACD!E615</f>
        <v>5.0639772803613425E-3</v>
      </c>
      <c r="E615" s="2">
        <f>MACD!F615</f>
        <v>-4.3874091141867265E-2</v>
      </c>
      <c r="F615" s="2">
        <f>'Moving Avg'!D615</f>
        <v>10.04156</v>
      </c>
      <c r="G615" s="2">
        <f>'Moving Avg'!F615</f>
        <v>9.9770299999999992</v>
      </c>
      <c r="H615" s="2">
        <f>'Moving Avg'!G615</f>
        <v>9.7669759999999997</v>
      </c>
      <c r="I615" s="2">
        <f>'Moving Avg'!H615</f>
        <v>10.005505000000005</v>
      </c>
      <c r="J615" s="6" t="str">
        <f>OBV!F615</f>
        <v>BULLISH</v>
      </c>
      <c r="K615" s="6" t="str">
        <f>OBV!G615</f>
        <v>NEUTRAL</v>
      </c>
      <c r="L615" s="6" t="str">
        <f>OBV!H615</f>
        <v>BULLISH DIVERGENCE</v>
      </c>
    </row>
    <row r="616" spans="1:12" ht="13.5" x14ac:dyDescent="0.25">
      <c r="A616" s="3">
        <f>RSI!A616</f>
        <v>42899</v>
      </c>
      <c r="B616" s="2">
        <f>RSI!B616</f>
        <v>9.8587000000000007</v>
      </c>
      <c r="C616" s="2">
        <f>RSI!I616</f>
        <v>46.510777525190512</v>
      </c>
      <c r="D616" s="2">
        <f>MACD!E616</f>
        <v>3.7720012371169176E-2</v>
      </c>
      <c r="E616" s="2">
        <f>MACD!F616</f>
        <v>-2.7555270439259982E-2</v>
      </c>
      <c r="F616" s="2">
        <f>'Moving Avg'!D616</f>
        <v>9.9922599999999999</v>
      </c>
      <c r="G616" s="2">
        <f>'Moving Avg'!F616</f>
        <v>9.979495</v>
      </c>
      <c r="H616" s="2">
        <f>'Moving Avg'!G616</f>
        <v>9.7775680000000005</v>
      </c>
      <c r="I616" s="2">
        <f>'Moving Avg'!H616</f>
        <v>10.003254000000004</v>
      </c>
      <c r="J616" s="6" t="str">
        <f>OBV!F616</f>
        <v>BEARISH</v>
      </c>
      <c r="K616" s="6" t="str">
        <f>OBV!G616</f>
        <v>WEAK</v>
      </c>
      <c r="L616" s="6" t="str">
        <f>OBV!H616</f>
        <v>CONFIRMED BEARISH</v>
      </c>
    </row>
    <row r="617" spans="1:12" ht="13.5" x14ac:dyDescent="0.25">
      <c r="A617" s="3">
        <f>RSI!A617</f>
        <v>42900</v>
      </c>
      <c r="B617" s="2">
        <f>RSI!B617</f>
        <v>10.0783</v>
      </c>
      <c r="C617" s="2">
        <f>RSI!I617</f>
        <v>55.184468203456412</v>
      </c>
      <c r="D617" s="2">
        <f>MACD!E617</f>
        <v>4.7560267643214971E-2</v>
      </c>
      <c r="E617" s="2">
        <f>MACD!F617</f>
        <v>-1.2532162822764993E-2</v>
      </c>
      <c r="F617" s="2">
        <f>'Moving Avg'!D617</f>
        <v>10.03618</v>
      </c>
      <c r="G617" s="2">
        <f>'Moving Avg'!F617</f>
        <v>9.9940600000000011</v>
      </c>
      <c r="H617" s="2">
        <f>'Moving Avg'!G617</f>
        <v>9.7925519999999988</v>
      </c>
      <c r="I617" s="2">
        <f>'Moving Avg'!H617</f>
        <v>10.001036000000004</v>
      </c>
      <c r="J617" s="6" t="str">
        <f>OBV!F617</f>
        <v>BEARISH</v>
      </c>
      <c r="K617" s="6" t="str">
        <f>OBV!G617</f>
        <v>WEAK</v>
      </c>
      <c r="L617" s="6" t="str">
        <f>OBV!H617</f>
        <v>BEARISH DIVERGENCE</v>
      </c>
    </row>
    <row r="618" spans="1:12" ht="13.5" x14ac:dyDescent="0.25">
      <c r="A618" s="3">
        <f>RSI!A618</f>
        <v>42901</v>
      </c>
      <c r="B618" s="2">
        <f>RSI!B618</f>
        <v>10.0783</v>
      </c>
      <c r="C618" s="2">
        <f>RSI!I618</f>
        <v>55.184468203456404</v>
      </c>
      <c r="D618" s="2">
        <f>MACD!E618</f>
        <v>1.6470322142472682E-2</v>
      </c>
      <c r="E618" s="2">
        <f>MACD!F618</f>
        <v>-6.7316658297174592E-3</v>
      </c>
      <c r="F618" s="2">
        <f>'Moving Avg'!D618</f>
        <v>10.03618</v>
      </c>
      <c r="G618" s="2">
        <f>'Moving Avg'!F618</f>
        <v>10.009295000000002</v>
      </c>
      <c r="H618" s="2">
        <f>'Moving Avg'!G618</f>
        <v>9.8075360000000007</v>
      </c>
      <c r="I618" s="2">
        <f>'Moving Avg'!H618</f>
        <v>9.9992655000000035</v>
      </c>
      <c r="J618" s="6" t="str">
        <f>OBV!F618</f>
        <v>BEARISH</v>
      </c>
      <c r="K618" s="6" t="str">
        <f>OBV!G618</f>
        <v>WEAK</v>
      </c>
      <c r="L618" s="6" t="str">
        <f>OBV!H618</f>
        <v>NEUTRAL</v>
      </c>
    </row>
    <row r="619" spans="1:12" ht="13.5" x14ac:dyDescent="0.25">
      <c r="A619" s="3">
        <f>RSI!A619</f>
        <v>42902</v>
      </c>
      <c r="B619" s="2">
        <f>RSI!B619</f>
        <v>10.055899999999999</v>
      </c>
      <c r="C619" s="2">
        <f>RSI!I619</f>
        <v>54.145775049470394</v>
      </c>
      <c r="D619" s="2">
        <f>MACD!E619</f>
        <v>1.1773409603229368E-2</v>
      </c>
      <c r="E619" s="2">
        <f>MACD!F619</f>
        <v>-3.030650743128094E-3</v>
      </c>
      <c r="F619" s="2">
        <f>'Moving Avg'!D619</f>
        <v>10.030800000000001</v>
      </c>
      <c r="G619" s="2">
        <f>'Moving Avg'!F619</f>
        <v>10.024305000000002</v>
      </c>
      <c r="H619" s="2">
        <f>'Moving Avg'!G619</f>
        <v>9.8169599999999999</v>
      </c>
      <c r="I619" s="2">
        <f>'Moving Avg'!H619</f>
        <v>9.9973830000000028</v>
      </c>
      <c r="J619" s="6" t="str">
        <f>OBV!F619</f>
        <v>BEARISH</v>
      </c>
      <c r="K619" s="6" t="str">
        <f>OBV!G619</f>
        <v>WEAK</v>
      </c>
      <c r="L619" s="6" t="str">
        <f>OBV!H619</f>
        <v>CONFIRMED BEARISH</v>
      </c>
    </row>
    <row r="620" spans="1:12" ht="13.5" x14ac:dyDescent="0.25">
      <c r="A620" s="3">
        <f>RSI!A620</f>
        <v>42905</v>
      </c>
      <c r="B620" s="2">
        <f>RSI!B620</f>
        <v>10.082800000000001</v>
      </c>
      <c r="C620" s="2">
        <f>RSI!I620</f>
        <v>55.235441691820199</v>
      </c>
      <c r="D620" s="2">
        <f>MACD!E620</f>
        <v>2.1790661492959273E-2</v>
      </c>
      <c r="E620" s="2">
        <f>MACD!F620</f>
        <v>1.9336117040893797E-3</v>
      </c>
      <c r="F620" s="2">
        <f>'Moving Avg'!D620</f>
        <v>10.030800000000001</v>
      </c>
      <c r="G620" s="2">
        <f>'Moving Avg'!F620</f>
        <v>10.03999</v>
      </c>
      <c r="H620" s="2">
        <f>'Moving Avg'!G620</f>
        <v>9.8252180000000013</v>
      </c>
      <c r="I620" s="2">
        <f>'Moving Avg'!H620</f>
        <v>9.9958265000000015</v>
      </c>
      <c r="J620" s="6" t="str">
        <f>OBV!F620</f>
        <v>BEARISH</v>
      </c>
      <c r="K620" s="6" t="str">
        <f>OBV!G620</f>
        <v>WEAK</v>
      </c>
      <c r="L620" s="6" t="str">
        <f>OBV!H620</f>
        <v>NEUTRAL</v>
      </c>
    </row>
    <row r="621" spans="1:12" ht="13.5" x14ac:dyDescent="0.25">
      <c r="A621" s="3">
        <f>RSI!A621</f>
        <v>42906</v>
      </c>
      <c r="B621" s="2">
        <f>RSI!B621</f>
        <v>10.530900000000001</v>
      </c>
      <c r="C621" s="2">
        <f>RSI!I621</f>
        <v>68.61504325734964</v>
      </c>
      <c r="D621" s="2">
        <f>MACD!E621</f>
        <v>-2.9056871574546506E-3</v>
      </c>
      <c r="E621" s="2">
        <f>MACD!F621</f>
        <v>9.6575193178057375E-4</v>
      </c>
      <c r="F621" s="2">
        <f>'Moving Avg'!D621</f>
        <v>10.165240000000001</v>
      </c>
      <c r="G621" s="2">
        <f>'Moving Avg'!F621</f>
        <v>10.078080000000002</v>
      </c>
      <c r="H621" s="2">
        <f>'Moving Avg'!G621</f>
        <v>9.8441420000000015</v>
      </c>
      <c r="I621" s="2">
        <f>'Moving Avg'!H621</f>
        <v>9.9988320000000002</v>
      </c>
      <c r="J621" s="6" t="str">
        <f>OBV!F621</f>
        <v>BULLISH</v>
      </c>
      <c r="K621" s="6" t="str">
        <f>OBV!G621</f>
        <v>STRONG</v>
      </c>
      <c r="L621" s="6" t="str">
        <f>OBV!H621</f>
        <v>CONFIRMED BULLISH</v>
      </c>
    </row>
    <row r="622" spans="1:12" ht="13.5" x14ac:dyDescent="0.25">
      <c r="A622" s="3">
        <f>RSI!A622</f>
        <v>42907</v>
      </c>
      <c r="B622" s="2">
        <f>RSI!B622</f>
        <v>10.575699999999999</v>
      </c>
      <c r="C622" s="2">
        <f>RSI!I622</f>
        <v>69.593546783318928</v>
      </c>
      <c r="D622" s="2">
        <f>MACD!E622</f>
        <v>-6.8314442514248341E-2</v>
      </c>
      <c r="E622" s="2">
        <f>MACD!F622</f>
        <v>-1.2890286957425211E-2</v>
      </c>
      <c r="F622" s="2">
        <f>'Moving Avg'!D622</f>
        <v>10.264720000000001</v>
      </c>
      <c r="G622" s="2">
        <f>'Moving Avg'!F622</f>
        <v>10.103845000000003</v>
      </c>
      <c r="H622" s="2">
        <f>'Moving Avg'!G622</f>
        <v>9.8682220000000012</v>
      </c>
      <c r="I622" s="2">
        <f>'Moving Avg'!H622</f>
        <v>10.001444000000001</v>
      </c>
      <c r="J622" s="6" t="str">
        <f>OBV!F622</f>
        <v>BULLISH</v>
      </c>
      <c r="K622" s="6" t="str">
        <f>OBV!G622</f>
        <v>STRONG</v>
      </c>
      <c r="L622" s="6" t="str">
        <f>OBV!H622</f>
        <v>CONFIRMED BULLISH</v>
      </c>
    </row>
    <row r="623" spans="1:12" ht="13.5" x14ac:dyDescent="0.25">
      <c r="A623" s="3">
        <f>RSI!A623</f>
        <v>42908</v>
      </c>
      <c r="B623" s="2">
        <f>RSI!B623</f>
        <v>10.575699999999999</v>
      </c>
      <c r="C623" s="2">
        <f>RSI!I623</f>
        <v>69.593546783318928</v>
      </c>
      <c r="D623" s="2">
        <f>MACD!E623</f>
        <v>-9.3168430984508888E-2</v>
      </c>
      <c r="E623" s="2">
        <f>MACD!F623</f>
        <v>-2.8945915762841948E-2</v>
      </c>
      <c r="F623" s="2">
        <f>'Moving Avg'!D623</f>
        <v>10.3642</v>
      </c>
      <c r="G623" s="2">
        <f>'Moving Avg'!F623</f>
        <v>10.124235000000002</v>
      </c>
      <c r="H623" s="2">
        <f>'Moving Avg'!G623</f>
        <v>9.8941759999999999</v>
      </c>
      <c r="I623" s="2">
        <f>'Moving Avg'!H623</f>
        <v>10.003523500000002</v>
      </c>
      <c r="J623" s="6" t="str">
        <f>OBV!F623</f>
        <v>BULLISH</v>
      </c>
      <c r="K623" s="6" t="str">
        <f>OBV!G623</f>
        <v>STRONG</v>
      </c>
      <c r="L623" s="6" t="str">
        <f>OBV!H623</f>
        <v>CONFIRMED BULLISH</v>
      </c>
    </row>
    <row r="624" spans="1:12" ht="13.5" x14ac:dyDescent="0.25">
      <c r="A624" s="3">
        <f>RSI!A624</f>
        <v>42909</v>
      </c>
      <c r="B624" s="2">
        <f>RSI!B624</f>
        <v>10.575699999999999</v>
      </c>
      <c r="C624" s="2">
        <f>RSI!I624</f>
        <v>69.593546783318928</v>
      </c>
      <c r="D624" s="2">
        <f>MACD!E624</f>
        <v>-0.11655524894856484</v>
      </c>
      <c r="E624" s="2">
        <f>MACD!F624</f>
        <v>-4.6467782399986529E-2</v>
      </c>
      <c r="F624" s="2">
        <f>'Moving Avg'!D624</f>
        <v>10.468159999999999</v>
      </c>
      <c r="G624" s="2">
        <f>'Moving Avg'!F624</f>
        <v>10.146640000000003</v>
      </c>
      <c r="H624" s="2">
        <f>'Moving Avg'!G624</f>
        <v>9.9182559999999995</v>
      </c>
      <c r="I624" s="2">
        <f>'Moving Avg'!H624</f>
        <v>10.005283500000001</v>
      </c>
      <c r="J624" s="6" t="str">
        <f>OBV!F624</f>
        <v>BULLISH</v>
      </c>
      <c r="K624" s="6" t="str">
        <f>OBV!G624</f>
        <v>STRONG</v>
      </c>
      <c r="L624" s="6" t="str">
        <f>OBV!H624</f>
        <v>CONFIRMED BULLISH</v>
      </c>
    </row>
    <row r="625" spans="1:12" ht="13.5" x14ac:dyDescent="0.25">
      <c r="A625" s="3">
        <f>RSI!A625</f>
        <v>42914</v>
      </c>
      <c r="B625" s="2">
        <f>RSI!B625</f>
        <v>10.598100000000001</v>
      </c>
      <c r="C625" s="2">
        <f>RSI!I625</f>
        <v>70.174252697330971</v>
      </c>
      <c r="D625" s="2">
        <f>MACD!E625</f>
        <v>-0.14082634280702955</v>
      </c>
      <c r="E625" s="2">
        <f>MACD!F625</f>
        <v>-6.533949448139513E-2</v>
      </c>
      <c r="F625" s="2">
        <f>'Moving Avg'!D625</f>
        <v>10.57122</v>
      </c>
      <c r="G625" s="2">
        <f>'Moving Avg'!F625</f>
        <v>10.170165000000001</v>
      </c>
      <c r="H625" s="2">
        <f>'Moving Avg'!G625</f>
        <v>9.9427839999999996</v>
      </c>
      <c r="I625" s="2">
        <f>'Moving Avg'!H625</f>
        <v>10.0071555</v>
      </c>
      <c r="J625" s="6" t="str">
        <f>OBV!F625</f>
        <v>BULLISH</v>
      </c>
      <c r="K625" s="6" t="str">
        <f>OBV!G625</f>
        <v>STRONG</v>
      </c>
      <c r="L625" s="6" t="str">
        <f>OBV!H625</f>
        <v>CONFIRMED BULLISH</v>
      </c>
    </row>
    <row r="626" spans="1:12" ht="13.5" x14ac:dyDescent="0.25">
      <c r="A626" s="3">
        <f>RSI!A626</f>
        <v>42915</v>
      </c>
      <c r="B626" s="2">
        <f>RSI!B626</f>
        <v>10.7326</v>
      </c>
      <c r="C626" s="2">
        <f>RSI!I626</f>
        <v>73.45271064467515</v>
      </c>
      <c r="D626" s="2">
        <f>MACD!E626</f>
        <v>-0.20854954918836732</v>
      </c>
      <c r="E626" s="2">
        <f>MACD!F626</f>
        <v>-9.3981505422789574E-2</v>
      </c>
      <c r="F626" s="2">
        <f>'Moving Avg'!D626</f>
        <v>10.611560000000001</v>
      </c>
      <c r="G626" s="2">
        <f>'Moving Avg'!F626</f>
        <v>10.200640000000002</v>
      </c>
      <c r="H626" s="2">
        <f>'Moving Avg'!G626</f>
        <v>9.968297999999999</v>
      </c>
      <c r="I626" s="2">
        <f>'Moving Avg'!H626</f>
        <v>10.008208999999999</v>
      </c>
      <c r="J626" s="6" t="str">
        <f>OBV!F626</f>
        <v>BULLISH</v>
      </c>
      <c r="K626" s="6" t="str">
        <f>OBV!G626</f>
        <v>STRONG</v>
      </c>
      <c r="L626" s="6" t="str">
        <f>OBV!H626</f>
        <v>CONFIRMED BULLISH</v>
      </c>
    </row>
    <row r="627" spans="1:12" ht="13.5" x14ac:dyDescent="0.25">
      <c r="A627" s="3">
        <f>RSI!A627</f>
        <v>42916</v>
      </c>
      <c r="B627" s="2">
        <f>RSI!B627</f>
        <v>10.315799999999999</v>
      </c>
      <c r="C627" s="2">
        <f>RSI!I627</f>
        <v>53.739345527061765</v>
      </c>
      <c r="D627" s="2">
        <f>MACD!E627</f>
        <v>-0.2045326932285807</v>
      </c>
      <c r="E627" s="2">
        <f>MACD!F627</f>
        <v>-0.11609174298394781</v>
      </c>
      <c r="F627" s="2">
        <f>'Moving Avg'!D627</f>
        <v>10.55958</v>
      </c>
      <c r="G627" s="2">
        <f>'Moving Avg'!F627</f>
        <v>10.210945000000001</v>
      </c>
      <c r="H627" s="2">
        <f>'Moving Avg'!G627</f>
        <v>9.9854760000000002</v>
      </c>
      <c r="I627" s="2">
        <f>'Moving Avg'!H627</f>
        <v>10.0086695</v>
      </c>
      <c r="J627" s="6" t="str">
        <f>OBV!F627</f>
        <v>BEARISH</v>
      </c>
      <c r="K627" s="6" t="str">
        <f>OBV!G627</f>
        <v>NEUTRAL</v>
      </c>
      <c r="L627" s="6" t="str">
        <f>OBV!H627</f>
        <v>CONFIRMED BEARISH</v>
      </c>
    </row>
    <row r="628" spans="1:12" ht="13.5" x14ac:dyDescent="0.25">
      <c r="A628" s="3">
        <f>RSI!A628</f>
        <v>42919</v>
      </c>
      <c r="B628" s="2">
        <f>RSI!B628</f>
        <v>10.957100000000001</v>
      </c>
      <c r="C628" s="2">
        <f>RSI!I628</f>
        <v>67.979149580635635</v>
      </c>
      <c r="D628" s="2">
        <f>MACD!E628</f>
        <v>-0.24926498336574276</v>
      </c>
      <c r="E628" s="2">
        <f>MACD!F628</f>
        <v>-0.1427263910603068</v>
      </c>
      <c r="F628" s="2">
        <f>'Moving Avg'!D628</f>
        <v>10.635859999999999</v>
      </c>
      <c r="G628" s="2">
        <f>'Moving Avg'!F628</f>
        <v>10.265865</v>
      </c>
      <c r="H628" s="2">
        <f>'Moving Avg'!G628</f>
        <v>10.015566000000002</v>
      </c>
      <c r="I628" s="2">
        <f>'Moving Avg'!H628</f>
        <v>10.0125495</v>
      </c>
      <c r="J628" s="6" t="str">
        <f>OBV!F628</f>
        <v>BULLISH</v>
      </c>
      <c r="K628" s="6" t="str">
        <f>OBV!G628</f>
        <v>NEUTRAL</v>
      </c>
      <c r="L628" s="6" t="str">
        <f>OBV!H628</f>
        <v>BULLISH DIVERGENCE</v>
      </c>
    </row>
    <row r="629" spans="1:12" ht="13.5" x14ac:dyDescent="0.25">
      <c r="A629" s="3">
        <f>RSI!A629</f>
        <v>42920</v>
      </c>
      <c r="B629" s="2">
        <f>RSI!B629</f>
        <v>11.0038</v>
      </c>
      <c r="C629" s="2">
        <f>RSI!I629</f>
        <v>68.733904945126937</v>
      </c>
      <c r="D629" s="2">
        <f>MACD!E629</f>
        <v>-0.2983912507567883</v>
      </c>
      <c r="E629" s="2">
        <f>MACD!F629</f>
        <v>-0.17385936299960311</v>
      </c>
      <c r="F629" s="2">
        <f>'Moving Avg'!D629</f>
        <v>10.72148</v>
      </c>
      <c r="G629" s="2">
        <f>'Moving Avg'!F629</f>
        <v>10.316395</v>
      </c>
      <c r="H629" s="2">
        <f>'Moving Avg'!G629</f>
        <v>10.046504000000002</v>
      </c>
      <c r="I629" s="2">
        <f>'Moving Avg'!H629</f>
        <v>10.016151999999998</v>
      </c>
      <c r="J629" s="6" t="str">
        <f>OBV!F629</f>
        <v>BULLISH</v>
      </c>
      <c r="K629" s="6" t="str">
        <f>OBV!G629</f>
        <v>NEUTRAL</v>
      </c>
      <c r="L629" s="6" t="str">
        <f>OBV!H629</f>
        <v>NEUTRAL</v>
      </c>
    </row>
    <row r="630" spans="1:12" ht="13.5" x14ac:dyDescent="0.25">
      <c r="A630" s="3">
        <f>RSI!A630</f>
        <v>42921</v>
      </c>
      <c r="B630" s="2">
        <f>RSI!B630</f>
        <v>11.3302</v>
      </c>
      <c r="C630" s="2">
        <f>RSI!I630</f>
        <v>73.445145001583029</v>
      </c>
      <c r="D630" s="2">
        <f>MACD!E630</f>
        <v>-0.36432161693772969</v>
      </c>
      <c r="E630" s="2">
        <f>MACD!F630</f>
        <v>-0.21195181378722844</v>
      </c>
      <c r="F630" s="2">
        <f>'Moving Avg'!D630</f>
        <v>10.867899999999999</v>
      </c>
      <c r="G630" s="2">
        <f>'Moving Avg'!F630</f>
        <v>10.37787</v>
      </c>
      <c r="H630" s="2">
        <f>'Moving Avg'!G630</f>
        <v>10.083970000000001</v>
      </c>
      <c r="I630" s="2">
        <f>'Moving Avg'!H630</f>
        <v>10.021386499999998</v>
      </c>
      <c r="J630" s="6" t="str">
        <f>OBV!F630</f>
        <v>BULLISH</v>
      </c>
      <c r="K630" s="6" t="str">
        <f>OBV!G630</f>
        <v>NEUTRAL</v>
      </c>
      <c r="L630" s="6" t="str">
        <f>OBV!H630</f>
        <v>CONFIRMED BULLISH</v>
      </c>
    </row>
    <row r="631" spans="1:12" ht="13.5" x14ac:dyDescent="0.25">
      <c r="A631" s="3">
        <f>RSI!A631</f>
        <v>42922</v>
      </c>
      <c r="B631" s="2">
        <f>RSI!B631</f>
        <v>11.656499999999999</v>
      </c>
      <c r="C631" s="2">
        <f>RSI!I631</f>
        <v>77.151675332523382</v>
      </c>
      <c r="D631" s="2">
        <f>MACD!E631</f>
        <v>-0.38127194238504636</v>
      </c>
      <c r="E631" s="2">
        <f>MACD!F631</f>
        <v>-0.24581583950679203</v>
      </c>
      <c r="F631" s="2">
        <f>'Moving Avg'!D631</f>
        <v>11.052679999999999</v>
      </c>
      <c r="G631" s="2">
        <f>'Moving Avg'!F631</f>
        <v>10.455434999999998</v>
      </c>
      <c r="H631" s="2">
        <f>'Moving Avg'!G631</f>
        <v>10.127876000000002</v>
      </c>
      <c r="I631" s="2">
        <f>'Moving Avg'!H631</f>
        <v>10.029189499999998</v>
      </c>
      <c r="J631" s="6" t="str">
        <f>OBV!F631</f>
        <v>BULLISH</v>
      </c>
      <c r="K631" s="6" t="str">
        <f>OBV!G631</f>
        <v>STRONG</v>
      </c>
      <c r="L631" s="6" t="str">
        <f>OBV!H631</f>
        <v>CONFIRMED BULLISH</v>
      </c>
    </row>
    <row r="632" spans="1:12" ht="13.5" x14ac:dyDescent="0.25">
      <c r="A632" s="3">
        <f>RSI!A632</f>
        <v>42923</v>
      </c>
      <c r="B632" s="2">
        <f>RSI!B632</f>
        <v>11.856999999999999</v>
      </c>
      <c r="C632" s="2">
        <f>RSI!I632</f>
        <v>79.083609616351211</v>
      </c>
      <c r="D632" s="2">
        <f>MACD!E632</f>
        <v>-0.41099402708154642</v>
      </c>
      <c r="E632" s="2">
        <f>MACD!F632</f>
        <v>-0.27885147702174296</v>
      </c>
      <c r="F632" s="2">
        <f>'Moving Avg'!D632</f>
        <v>11.36092</v>
      </c>
      <c r="G632" s="2">
        <f>'Moving Avg'!F632</f>
        <v>10.555349999999999</v>
      </c>
      <c r="H632" s="2">
        <f>'Moving Avg'!G632</f>
        <v>10.174174000000002</v>
      </c>
      <c r="I632" s="2">
        <f>'Moving Avg'!H632</f>
        <v>10.037377499999996</v>
      </c>
      <c r="J632" s="6" t="str">
        <f>OBV!F632</f>
        <v>BULLISH</v>
      </c>
      <c r="K632" s="6" t="str">
        <f>OBV!G632</f>
        <v>STRONG</v>
      </c>
      <c r="L632" s="6" t="str">
        <f>OBV!H632</f>
        <v>CONFIRMED BULLISH</v>
      </c>
    </row>
    <row r="633" spans="1:12" ht="13.5" x14ac:dyDescent="0.25">
      <c r="A633" s="3">
        <f>RSI!A633</f>
        <v>42926</v>
      </c>
      <c r="B633" s="2">
        <f>RSI!B633</f>
        <v>11.889699999999999</v>
      </c>
      <c r="C633" s="2">
        <f>RSI!I633</f>
        <v>79.389693523898131</v>
      </c>
      <c r="D633" s="2">
        <f>MACD!E633</f>
        <v>-0.44662079968328783</v>
      </c>
      <c r="E633" s="2">
        <f>MACD!F633</f>
        <v>-0.31240534155405197</v>
      </c>
      <c r="F633" s="2">
        <f>'Moving Avg'!D633</f>
        <v>11.547439999999998</v>
      </c>
      <c r="G633" s="2">
        <f>'Moving Avg'!F633</f>
        <v>10.64592</v>
      </c>
      <c r="H633" s="2">
        <f>'Moving Avg'!G633</f>
        <v>10.218570000000001</v>
      </c>
      <c r="I633" s="2">
        <f>'Moving Avg'!H633</f>
        <v>10.046346499999997</v>
      </c>
      <c r="J633" s="6" t="str">
        <f>OBV!F633</f>
        <v>BULLISH</v>
      </c>
      <c r="K633" s="6" t="str">
        <f>OBV!G633</f>
        <v>STRONG</v>
      </c>
      <c r="L633" s="6" t="str">
        <f>OBV!H633</f>
        <v>CONFIRMED BULLISH</v>
      </c>
    </row>
    <row r="634" spans="1:12" ht="13.5" x14ac:dyDescent="0.25">
      <c r="A634" s="3">
        <f>RSI!A634</f>
        <v>42927</v>
      </c>
      <c r="B634" s="2">
        <f>RSI!B634</f>
        <v>11.889699999999999</v>
      </c>
      <c r="C634" s="2">
        <f>RSI!I634</f>
        <v>79.389693523898131</v>
      </c>
      <c r="D634" s="2">
        <f>MACD!E634</f>
        <v>-0.48441817651162467</v>
      </c>
      <c r="E634" s="2">
        <f>MACD!F634</f>
        <v>-0.34680790854556653</v>
      </c>
      <c r="F634" s="2">
        <f>'Moving Avg'!D634</f>
        <v>11.724619999999998</v>
      </c>
      <c r="G634" s="2">
        <f>'Moving Avg'!F634</f>
        <v>10.736265</v>
      </c>
      <c r="H634" s="2">
        <f>'Moving Avg'!G634</f>
        <v>10.262114000000002</v>
      </c>
      <c r="I634" s="2">
        <f>'Moving Avg'!H634</f>
        <v>10.055336999999994</v>
      </c>
      <c r="J634" s="6" t="str">
        <f>OBV!F634</f>
        <v>BULLISH</v>
      </c>
      <c r="K634" s="6" t="str">
        <f>OBV!G634</f>
        <v>STRONG</v>
      </c>
      <c r="L634" s="6" t="str">
        <f>OBV!H634</f>
        <v>CONFIRMED BULLISH</v>
      </c>
    </row>
    <row r="635" spans="1:12" ht="13.5" x14ac:dyDescent="0.25">
      <c r="A635" s="3">
        <f>RSI!A635</f>
        <v>42928</v>
      </c>
      <c r="B635" s="2">
        <f>RSI!B635</f>
        <v>11.7498</v>
      </c>
      <c r="C635" s="2">
        <f>RSI!I635</f>
        <v>74.015471587690683</v>
      </c>
      <c r="D635" s="2">
        <f>MACD!E635</f>
        <v>-0.50967631304081351</v>
      </c>
      <c r="E635" s="2">
        <f>MACD!F635</f>
        <v>-0.37938158944461597</v>
      </c>
      <c r="F635" s="2">
        <f>'Moving Avg'!D635</f>
        <v>11.808539999999999</v>
      </c>
      <c r="G635" s="2">
        <f>'Moving Avg'!F635</f>
        <v>10.819615000000001</v>
      </c>
      <c r="H635" s="2">
        <f>'Moving Avg'!G635</f>
        <v>10.302774000000001</v>
      </c>
      <c r="I635" s="2">
        <f>'Moving Avg'!H635</f>
        <v>10.063648999999996</v>
      </c>
      <c r="J635" s="6" t="str">
        <f>OBV!F635</f>
        <v>BULLISH</v>
      </c>
      <c r="K635" s="6" t="str">
        <f>OBV!G635</f>
        <v>STRONG</v>
      </c>
      <c r="L635" s="6" t="str">
        <f>OBV!H635</f>
        <v>CONFIRMED BULLISH</v>
      </c>
    </row>
    <row r="636" spans="1:12" ht="13.5" x14ac:dyDescent="0.25">
      <c r="A636" s="3">
        <f>RSI!A636</f>
        <v>42929</v>
      </c>
      <c r="B636" s="2">
        <f>RSI!B636</f>
        <v>11.7498</v>
      </c>
      <c r="C636" s="2">
        <f>RSI!I636</f>
        <v>74.015471587690683</v>
      </c>
      <c r="D636" s="2">
        <f>MACD!E636</f>
        <v>-0.51608965290794728</v>
      </c>
      <c r="E636" s="2">
        <f>MACD!F636</f>
        <v>-0.40672320213728225</v>
      </c>
      <c r="F636" s="2">
        <f>'Moving Avg'!D636</f>
        <v>11.827199999999999</v>
      </c>
      <c r="G636" s="2">
        <f>'Moving Avg'!F636</f>
        <v>10.914169999999999</v>
      </c>
      <c r="H636" s="2">
        <f>'Moving Avg'!G636</f>
        <v>10.338408000000001</v>
      </c>
      <c r="I636" s="2">
        <f>'Moving Avg'!H636</f>
        <v>10.072812999999995</v>
      </c>
      <c r="J636" s="6" t="str">
        <f>OBV!F636</f>
        <v>BULLISH</v>
      </c>
      <c r="K636" s="6" t="str">
        <f>OBV!G636</f>
        <v>NEUTRAL</v>
      </c>
      <c r="L636" s="6" t="str">
        <f>OBV!H636</f>
        <v>CONFIRMED BULLISH</v>
      </c>
    </row>
    <row r="637" spans="1:12" ht="13.5" x14ac:dyDescent="0.25">
      <c r="A637" s="3">
        <f>RSI!A637</f>
        <v>42930</v>
      </c>
      <c r="B637" s="2">
        <f>RSI!B637</f>
        <v>11.745100000000001</v>
      </c>
      <c r="C637" s="2">
        <f>RSI!I637</f>
        <v>73.820765501763304</v>
      </c>
      <c r="D637" s="2">
        <f>MACD!E637</f>
        <v>-0.59059993738609506</v>
      </c>
      <c r="E637" s="2">
        <f>MACD!F637</f>
        <v>-0.44349854918704484</v>
      </c>
      <c r="F637" s="2">
        <f>'Moving Avg'!D637</f>
        <v>11.804820000000001</v>
      </c>
      <c r="G637" s="2">
        <f>'Moving Avg'!F637</f>
        <v>10.99751</v>
      </c>
      <c r="H637" s="2">
        <f>'Moving Avg'!G637</f>
        <v>10.372244</v>
      </c>
      <c r="I637" s="2">
        <f>'Moving Avg'!H637</f>
        <v>10.081378499999994</v>
      </c>
      <c r="J637" s="6" t="str">
        <f>OBV!F637</f>
        <v>BEARISH</v>
      </c>
      <c r="K637" s="6" t="str">
        <f>OBV!G637</f>
        <v>NEUTRAL</v>
      </c>
      <c r="L637" s="6" t="str">
        <f>OBV!H637</f>
        <v>CONFIRMED BEARISH</v>
      </c>
    </row>
    <row r="638" spans="1:12" ht="13.5" x14ac:dyDescent="0.25">
      <c r="A638" s="3">
        <f>RSI!A638</f>
        <v>42933</v>
      </c>
      <c r="B638" s="2">
        <f>RSI!B638</f>
        <v>11.745100000000001</v>
      </c>
      <c r="C638" s="2">
        <f>RSI!I638</f>
        <v>73.820765501763304</v>
      </c>
      <c r="D638" s="2">
        <f>MACD!E638</f>
        <v>-0.5598732379044602</v>
      </c>
      <c r="E638" s="2">
        <f>MACD!F638</f>
        <v>-0.46677348693052795</v>
      </c>
      <c r="F638" s="2">
        <f>'Moving Avg'!D638</f>
        <v>11.7759</v>
      </c>
      <c r="G638" s="2">
        <f>'Moving Avg'!F638</f>
        <v>11.080850000000002</v>
      </c>
      <c r="H638" s="2">
        <f>'Moving Avg'!G638</f>
        <v>10.406079999999999</v>
      </c>
      <c r="I638" s="2">
        <f>'Moving Avg'!H638</f>
        <v>10.089837499999994</v>
      </c>
      <c r="J638" s="6" t="str">
        <f>OBV!F638</f>
        <v>BEARISH</v>
      </c>
      <c r="K638" s="6" t="str">
        <f>OBV!G638</f>
        <v>NEUTRAL</v>
      </c>
      <c r="L638" s="6" t="str">
        <f>OBV!H638</f>
        <v>CONFIRMED BEARISH</v>
      </c>
    </row>
    <row r="639" spans="1:12" ht="13.5" x14ac:dyDescent="0.25">
      <c r="A639" s="3">
        <f>RSI!A639</f>
        <v>42934</v>
      </c>
      <c r="B639" s="2">
        <f>RSI!B639</f>
        <v>11.3954</v>
      </c>
      <c r="C639" s="2">
        <f>RSI!I639</f>
        <v>60.163666639710293</v>
      </c>
      <c r="D639" s="2">
        <f>MACD!E639</f>
        <v>-0.50531102904671954</v>
      </c>
      <c r="E639" s="2">
        <f>MACD!F639</f>
        <v>-0.47448099535376631</v>
      </c>
      <c r="F639" s="2">
        <f>'Moving Avg'!D639</f>
        <v>11.677040000000002</v>
      </c>
      <c r="G639" s="2">
        <f>'Moving Avg'!F639</f>
        <v>11.147825000000001</v>
      </c>
      <c r="H639" s="2">
        <f>'Moving Avg'!G639</f>
        <v>10.435477999999998</v>
      </c>
      <c r="I639" s="2">
        <f>'Moving Avg'!H639</f>
        <v>10.096547999999995</v>
      </c>
      <c r="J639" s="6" t="str">
        <f>OBV!F639</f>
        <v>BEARISH</v>
      </c>
      <c r="K639" s="6" t="str">
        <f>OBV!G639</f>
        <v>NEUTRAL</v>
      </c>
      <c r="L639" s="6" t="str">
        <f>OBV!H639</f>
        <v>CONFIRMED BEARISH</v>
      </c>
    </row>
    <row r="640" spans="1:12" ht="13.5" x14ac:dyDescent="0.25">
      <c r="A640" s="3">
        <f>RSI!A640</f>
        <v>42935</v>
      </c>
      <c r="B640" s="2">
        <f>RSI!B640</f>
        <v>11.190300000000001</v>
      </c>
      <c r="C640" s="2">
        <f>RSI!I640</f>
        <v>53.868989635516925</v>
      </c>
      <c r="D640" s="2">
        <f>MACD!E640</f>
        <v>-0.39585903032288705</v>
      </c>
      <c r="E640" s="2">
        <f>MACD!F640</f>
        <v>-0.45875660234759047</v>
      </c>
      <c r="F640" s="2">
        <f>'Moving Avg'!D640</f>
        <v>11.565140000000001</v>
      </c>
      <c r="G640" s="2">
        <f>'Moving Avg'!F640</f>
        <v>11.203199999999999</v>
      </c>
      <c r="H640" s="2">
        <f>'Moving Avg'!G640</f>
        <v>10.460773999999999</v>
      </c>
      <c r="I640" s="2">
        <f>'Moving Avg'!H640</f>
        <v>10.101380999999995</v>
      </c>
      <c r="J640" s="6" t="str">
        <f>OBV!F640</f>
        <v>BEARISH</v>
      </c>
      <c r="K640" s="6" t="str">
        <f>OBV!G640</f>
        <v>WEAK</v>
      </c>
      <c r="L640" s="6" t="str">
        <f>OBV!H640</f>
        <v>CONFIRMED BEARISH</v>
      </c>
    </row>
    <row r="641" spans="1:12" ht="13.5" x14ac:dyDescent="0.25">
      <c r="A641" s="3">
        <f>RSI!A641</f>
        <v>42936</v>
      </c>
      <c r="B641" s="2">
        <f>RSI!B641</f>
        <v>11.190300000000001</v>
      </c>
      <c r="C641" s="2">
        <f>RSI!I641</f>
        <v>53.868989635516925</v>
      </c>
      <c r="D641" s="2">
        <f>MACD!E641</f>
        <v>-0.25380052385466456</v>
      </c>
      <c r="E641" s="2">
        <f>MACD!F641</f>
        <v>-0.41776538664900531</v>
      </c>
      <c r="F641" s="2">
        <f>'Moving Avg'!D641</f>
        <v>11.453240000000001</v>
      </c>
      <c r="G641" s="2">
        <f>'Moving Avg'!F641</f>
        <v>11.23617</v>
      </c>
      <c r="H641" s="2">
        <f>'Moving Avg'!G641</f>
        <v>10.486957999999998</v>
      </c>
      <c r="I641" s="2">
        <f>'Moving Avg'!H641</f>
        <v>10.106213999999994</v>
      </c>
      <c r="J641" s="6" t="str">
        <f>OBV!F641</f>
        <v>BEARISH</v>
      </c>
      <c r="K641" s="6" t="str">
        <f>OBV!G641</f>
        <v>WEAK</v>
      </c>
      <c r="L641" s="6" t="str">
        <f>OBV!H641</f>
        <v>CONFIRMED BEARISH</v>
      </c>
    </row>
    <row r="642" spans="1:12" ht="13.5" x14ac:dyDescent="0.25">
      <c r="A642" s="3">
        <f>RSI!A642</f>
        <v>42937</v>
      </c>
      <c r="B642" s="2">
        <f>RSI!B642</f>
        <v>11.5167</v>
      </c>
      <c r="C642" s="2">
        <f>RSI!I642</f>
        <v>61.335323290303336</v>
      </c>
      <c r="D642" s="2">
        <f>MACD!E642</f>
        <v>-0.12762761395671696</v>
      </c>
      <c r="E642" s="2">
        <f>MACD!F642</f>
        <v>-0.35973783211054766</v>
      </c>
      <c r="F642" s="2">
        <f>'Moving Avg'!D642</f>
        <v>11.40756</v>
      </c>
      <c r="G642" s="2">
        <f>'Moving Avg'!F642</f>
        <v>11.28322</v>
      </c>
      <c r="H642" s="2">
        <f>'Moving Avg'!G642</f>
        <v>10.520117999999998</v>
      </c>
      <c r="I642" s="2">
        <f>'Moving Avg'!H642</f>
        <v>10.112678999999993</v>
      </c>
      <c r="J642" s="6" t="str">
        <f>OBV!F642</f>
        <v>BEARISH</v>
      </c>
      <c r="K642" s="6" t="str">
        <f>OBV!G642</f>
        <v>NEUTRAL</v>
      </c>
      <c r="L642" s="6" t="str">
        <f>OBV!H642</f>
        <v>CONFIRMED BEARISH</v>
      </c>
    </row>
    <row r="643" spans="1:12" ht="13.5" x14ac:dyDescent="0.25">
      <c r="A643" s="3">
        <f>RSI!A643</f>
        <v>42940</v>
      </c>
      <c r="B643" s="2">
        <f>RSI!B643</f>
        <v>11.7498</v>
      </c>
      <c r="C643" s="2">
        <f>RSI!I643</f>
        <v>65.615432056956678</v>
      </c>
      <c r="D643" s="2">
        <f>MACD!E643</f>
        <v>-3.5677583535740354E-2</v>
      </c>
      <c r="E643" s="2">
        <f>MACD!F643</f>
        <v>-0.2949257823955862</v>
      </c>
      <c r="F643" s="2">
        <f>'Moving Avg'!D643</f>
        <v>11.4085</v>
      </c>
      <c r="G643" s="2">
        <f>'Moving Avg'!F643</f>
        <v>11.341925</v>
      </c>
      <c r="H643" s="2">
        <f>'Moving Avg'!G643</f>
        <v>10.558029999999999</v>
      </c>
      <c r="I643" s="2">
        <f>'Moving Avg'!H643</f>
        <v>10.120841999999993</v>
      </c>
      <c r="J643" s="6" t="str">
        <f>OBV!F643</f>
        <v>BEARISH</v>
      </c>
      <c r="K643" s="6" t="str">
        <f>OBV!G643</f>
        <v>NEUTRAL</v>
      </c>
      <c r="L643" s="6" t="str">
        <f>OBV!H643</f>
        <v>BEARISH DIVERGENCE</v>
      </c>
    </row>
    <row r="644" spans="1:12" ht="13.5" x14ac:dyDescent="0.25">
      <c r="A644" s="3">
        <f>RSI!A644</f>
        <v>42942</v>
      </c>
      <c r="B644" s="2">
        <f>RSI!B644</f>
        <v>11.656499999999999</v>
      </c>
      <c r="C644" s="2">
        <f>RSI!I644</f>
        <v>62.62711363420815</v>
      </c>
      <c r="D644" s="2">
        <f>MACD!E644</f>
        <v>4.5275033842925083E-2</v>
      </c>
      <c r="E644" s="2">
        <f>MACD!F644</f>
        <v>-0.22688561914788397</v>
      </c>
      <c r="F644" s="2">
        <f>'Moving Avg'!D644</f>
        <v>11.46072</v>
      </c>
      <c r="G644" s="2">
        <f>'Moving Avg'!F644</f>
        <v>11.395965</v>
      </c>
      <c r="H644" s="2">
        <f>'Moving Avg'!G644</f>
        <v>10.594254000000001</v>
      </c>
      <c r="I644" s="2">
        <f>'Moving Avg'!H644</f>
        <v>10.128644999999992</v>
      </c>
      <c r="J644" s="6" t="str">
        <f>OBV!F644</f>
        <v>BEARISH</v>
      </c>
      <c r="K644" s="6" t="str">
        <f>OBV!G644</f>
        <v>NEUTRAL</v>
      </c>
      <c r="L644" s="6" t="str">
        <f>OBV!H644</f>
        <v>BEARISH DIVERGENCE</v>
      </c>
    </row>
    <row r="645" spans="1:12" ht="13.5" x14ac:dyDescent="0.25">
      <c r="A645" s="3">
        <f>RSI!A645</f>
        <v>42943</v>
      </c>
      <c r="B645" s="2">
        <f>RSI!B645</f>
        <v>11.651899999999999</v>
      </c>
      <c r="C645" s="2">
        <f>RSI!I645</f>
        <v>62.476037720653338</v>
      </c>
      <c r="D645" s="2">
        <f>MACD!E645</f>
        <v>8.9658708041673307E-2</v>
      </c>
      <c r="E645" s="2">
        <f>MACD!F645</f>
        <v>-0.16357675370997252</v>
      </c>
      <c r="F645" s="2">
        <f>'Moving Avg'!D645</f>
        <v>11.553039999999999</v>
      </c>
      <c r="G645" s="2">
        <f>'Moving Avg'!F645</f>
        <v>11.448655000000002</v>
      </c>
      <c r="H645" s="2">
        <f>'Moving Avg'!G645</f>
        <v>10.630475999999996</v>
      </c>
      <c r="I645" s="2">
        <f>'Moving Avg'!H645</f>
        <v>10.137915999999993</v>
      </c>
      <c r="J645" s="6" t="str">
        <f>OBV!F645</f>
        <v>BEARISH</v>
      </c>
      <c r="K645" s="6" t="str">
        <f>OBV!G645</f>
        <v>NEUTRAL</v>
      </c>
      <c r="L645" s="6" t="str">
        <f>OBV!H645</f>
        <v>BEARISH DIVERGENCE</v>
      </c>
    </row>
    <row r="646" spans="1:12" ht="13.5" x14ac:dyDescent="0.25">
      <c r="A646" s="3">
        <f>RSI!A646</f>
        <v>42944</v>
      </c>
      <c r="B646" s="2">
        <f>RSI!B646</f>
        <v>11.7265</v>
      </c>
      <c r="C646" s="2">
        <f>RSI!I646</f>
        <v>63.993035759431301</v>
      </c>
      <c r="D646" s="2">
        <f>MACD!E646</f>
        <v>0.11900023388922243</v>
      </c>
      <c r="E646" s="2">
        <f>MACD!F646</f>
        <v>-0.10706135619013353</v>
      </c>
      <c r="F646" s="2">
        <f>'Moving Avg'!D646</f>
        <v>11.66028</v>
      </c>
      <c r="G646" s="2">
        <f>'Moving Avg'!F646</f>
        <v>11.498349999999999</v>
      </c>
      <c r="H646" s="2">
        <f>'Moving Avg'!G646</f>
        <v>10.668817999999996</v>
      </c>
      <c r="I646" s="2">
        <f>'Moving Avg'!H646</f>
        <v>10.146281999999992</v>
      </c>
      <c r="J646" s="6" t="str">
        <f>OBV!F646</f>
        <v>BULLISH</v>
      </c>
      <c r="K646" s="6" t="str">
        <f>OBV!G646</f>
        <v>STRONG</v>
      </c>
      <c r="L646" s="6" t="str">
        <f>OBV!H646</f>
        <v>CONFIRMED BULLISH</v>
      </c>
    </row>
    <row r="647" spans="1:12" ht="13.5" x14ac:dyDescent="0.25">
      <c r="A647" s="3">
        <f>RSI!A647</f>
        <v>42947</v>
      </c>
      <c r="B647" s="2">
        <f>RSI!B647</f>
        <v>11.7265</v>
      </c>
      <c r="C647" s="2">
        <f>RSI!I647</f>
        <v>63.993035759431308</v>
      </c>
      <c r="D647" s="2">
        <f>MACD!E647</f>
        <v>0.14017493096192624</v>
      </c>
      <c r="E647" s="2">
        <f>MACD!F647</f>
        <v>-5.761409875972158E-2</v>
      </c>
      <c r="F647" s="2">
        <f>'Moving Avg'!D647</f>
        <v>11.70224</v>
      </c>
      <c r="G647" s="2">
        <f>'Moving Avg'!F647</f>
        <v>11.568885</v>
      </c>
      <c r="H647" s="2">
        <f>'Moving Avg'!G647</f>
        <v>10.707608</v>
      </c>
      <c r="I647" s="2">
        <f>'Moving Avg'!H647</f>
        <v>10.154541499999992</v>
      </c>
      <c r="J647" s="6" t="str">
        <f>OBV!F647</f>
        <v>BULLISH</v>
      </c>
      <c r="K647" s="6" t="str">
        <f>OBV!G647</f>
        <v>STRONG</v>
      </c>
      <c r="L647" s="6" t="str">
        <f>OBV!H647</f>
        <v>CONFIRMED BULLISH</v>
      </c>
    </row>
    <row r="648" spans="1:12" ht="13.5" x14ac:dyDescent="0.25">
      <c r="A648" s="3">
        <f>RSI!A648</f>
        <v>42948</v>
      </c>
      <c r="B648" s="2">
        <f>RSI!B648</f>
        <v>11.656499999999999</v>
      </c>
      <c r="C648" s="2">
        <f>RSI!I648</f>
        <v>61.29629539622232</v>
      </c>
      <c r="D648" s="2">
        <f>MACD!E648</f>
        <v>0.16056450922729759</v>
      </c>
      <c r="E648" s="2">
        <f>MACD!F648</f>
        <v>-1.3978377162317743E-2</v>
      </c>
      <c r="F648" s="2">
        <f>'Moving Avg'!D648</f>
        <v>11.683580000000001</v>
      </c>
      <c r="G648" s="2">
        <f>'Moving Avg'!F648</f>
        <v>11.603854999999999</v>
      </c>
      <c r="H648" s="2">
        <f>'Moving Avg'!G648</f>
        <v>10.745266000000001</v>
      </c>
      <c r="I648" s="2">
        <f>'Moving Avg'!H648</f>
        <v>10.162557499999993</v>
      </c>
      <c r="J648" s="6" t="str">
        <f>OBV!F648</f>
        <v>BULLISH</v>
      </c>
      <c r="K648" s="6" t="str">
        <f>OBV!G648</f>
        <v>STRONG</v>
      </c>
      <c r="L648" s="6" t="str">
        <f>OBV!H648</f>
        <v>BULLISH DIVERGENCE</v>
      </c>
    </row>
    <row r="649" spans="1:12" ht="13.5" x14ac:dyDescent="0.25">
      <c r="A649" s="3">
        <f>RSI!A649</f>
        <v>42949</v>
      </c>
      <c r="B649" s="2">
        <f>RSI!B649</f>
        <v>11.656499999999999</v>
      </c>
      <c r="C649" s="2">
        <f>RSI!I649</f>
        <v>61.29629539622232</v>
      </c>
      <c r="D649" s="2">
        <f>MACD!E649</f>
        <v>0.12191914166623974</v>
      </c>
      <c r="E649" s="2">
        <f>MACD!F649</f>
        <v>1.3201126603393756E-2</v>
      </c>
      <c r="F649" s="2">
        <f>'Moving Avg'!D649</f>
        <v>11.683580000000001</v>
      </c>
      <c r="G649" s="2">
        <f>'Moving Avg'!F649</f>
        <v>11.636489999999998</v>
      </c>
      <c r="H649" s="2">
        <f>'Moving Avg'!G649</f>
        <v>10.783282000000003</v>
      </c>
      <c r="I649" s="2">
        <f>'Moving Avg'!H649</f>
        <v>10.170573499999994</v>
      </c>
      <c r="J649" s="6" t="str">
        <f>OBV!F649</f>
        <v>BULLISH</v>
      </c>
      <c r="K649" s="6" t="str">
        <f>OBV!G649</f>
        <v>STRONG</v>
      </c>
      <c r="L649" s="6" t="str">
        <f>OBV!H649</f>
        <v>NEUTRAL</v>
      </c>
    </row>
    <row r="650" spans="1:12" ht="13.5" x14ac:dyDescent="0.25">
      <c r="A650" s="3">
        <f>RSI!A650</f>
        <v>42950</v>
      </c>
      <c r="B650" s="2">
        <f>RSI!B650</f>
        <v>11.656499999999999</v>
      </c>
      <c r="C650" s="2">
        <f>RSI!I650</f>
        <v>61.29629539622232</v>
      </c>
      <c r="D650" s="2">
        <f>MACD!E650</f>
        <v>5.572269538146557E-2</v>
      </c>
      <c r="E650" s="2">
        <f>MACD!F650</f>
        <v>2.1705440359008121E-2</v>
      </c>
      <c r="F650" s="2">
        <f>'Moving Avg'!D650</f>
        <v>11.6845</v>
      </c>
      <c r="G650" s="2">
        <f>'Moving Avg'!F650</f>
        <v>11.652804999999997</v>
      </c>
      <c r="H650" s="2">
        <f>'Moving Avg'!G650</f>
        <v>10.82103</v>
      </c>
      <c r="I650" s="2">
        <f>'Moving Avg'!H650</f>
        <v>10.178908999999996</v>
      </c>
      <c r="J650" s="6" t="str">
        <f>OBV!F650</f>
        <v>BULLISH</v>
      </c>
      <c r="K650" s="6" t="str">
        <f>OBV!G650</f>
        <v>STRONG</v>
      </c>
      <c r="L650" s="6" t="str">
        <f>OBV!H650</f>
        <v>CONFIRMED BULLISH</v>
      </c>
    </row>
    <row r="651" spans="1:12" ht="13.5" x14ac:dyDescent="0.25">
      <c r="A651" s="3">
        <f>RSI!A651</f>
        <v>42951</v>
      </c>
      <c r="B651" s="2">
        <f>RSI!B651</f>
        <v>11.656499999999999</v>
      </c>
      <c r="C651" s="2">
        <f>RSI!I651</f>
        <v>61.29629539622232</v>
      </c>
      <c r="D651" s="2">
        <f>MACD!E651</f>
        <v>-2.0884542192174393E-3</v>
      </c>
      <c r="E651" s="2">
        <f>MACD!F651</f>
        <v>1.6946661443363011E-2</v>
      </c>
      <c r="F651" s="2">
        <f>'Moving Avg'!D651</f>
        <v>11.670500000000001</v>
      </c>
      <c r="G651" s="2">
        <f>'Moving Avg'!F651</f>
        <v>11.652804999999999</v>
      </c>
      <c r="H651" s="2">
        <f>'Moving Avg'!G651</f>
        <v>10.858778000000003</v>
      </c>
      <c r="I651" s="2">
        <f>'Moving Avg'!H651</f>
        <v>10.186839999999997</v>
      </c>
      <c r="J651" s="6" t="str">
        <f>OBV!F651</f>
        <v>BEARISH</v>
      </c>
      <c r="K651" s="6" t="str">
        <f>OBV!G651</f>
        <v>NEUTRAL</v>
      </c>
      <c r="L651" s="6" t="str">
        <f>OBV!H651</f>
        <v>CONFIRMED BEARISH</v>
      </c>
    </row>
    <row r="652" spans="1:12" ht="13.5" x14ac:dyDescent="0.25">
      <c r="A652" s="3">
        <f>RSI!A652</f>
        <v>42954</v>
      </c>
      <c r="B652" s="2">
        <f>RSI!B652</f>
        <v>11.740500000000001</v>
      </c>
      <c r="C652" s="2">
        <f>RSI!I652</f>
        <v>63.761200499904895</v>
      </c>
      <c r="D652" s="2">
        <f>MACD!E652</f>
        <v>-8.6779480178229562E-3</v>
      </c>
      <c r="E652" s="2">
        <f>MACD!F652</f>
        <v>1.1821739551125818E-2</v>
      </c>
      <c r="F652" s="2">
        <f>'Moving Avg'!D652</f>
        <v>11.673300000000001</v>
      </c>
      <c r="G652" s="2">
        <f>'Moving Avg'!F652</f>
        <v>11.646979999999999</v>
      </c>
      <c r="H652" s="2">
        <f>'Moving Avg'!G652</f>
        <v>10.892380000000001</v>
      </c>
      <c r="I652" s="2">
        <f>'Moving Avg'!H652</f>
        <v>10.195275999999998</v>
      </c>
      <c r="J652" s="6" t="str">
        <f>OBV!F652</f>
        <v>BEARISH</v>
      </c>
      <c r="K652" s="6" t="str">
        <f>OBV!G652</f>
        <v>NEUTRAL</v>
      </c>
      <c r="L652" s="6" t="str">
        <f>OBV!H652</f>
        <v>BEARISH DIVERGENCE</v>
      </c>
    </row>
    <row r="653" spans="1:12" ht="13.5" x14ac:dyDescent="0.25">
      <c r="A653" s="3">
        <f>RSI!A653</f>
        <v>42955</v>
      </c>
      <c r="B653" s="2">
        <f>RSI!B653</f>
        <v>11.740500000000001</v>
      </c>
      <c r="C653" s="2">
        <f>RSI!I653</f>
        <v>63.761200499904895</v>
      </c>
      <c r="D653" s="2">
        <f>MACD!E653</f>
        <v>1.9569348271222253E-2</v>
      </c>
      <c r="E653" s="2">
        <f>MACD!F653</f>
        <v>1.3371261295145105E-2</v>
      </c>
      <c r="F653" s="2">
        <f>'Moving Avg'!D653</f>
        <v>11.690099999999997</v>
      </c>
      <c r="G653" s="2">
        <f>'Moving Avg'!F653</f>
        <v>11.639519999999999</v>
      </c>
      <c r="H653" s="2">
        <f>'Moving Avg'!G653</f>
        <v>10.923831999999999</v>
      </c>
      <c r="I653" s="2">
        <f>'Moving Avg'!H653</f>
        <v>10.203711999999998</v>
      </c>
      <c r="J653" s="6" t="str">
        <f>OBV!F653</f>
        <v>BULLISH</v>
      </c>
      <c r="K653" s="6" t="str">
        <f>OBV!G653</f>
        <v>NEUTRAL</v>
      </c>
      <c r="L653" s="6" t="str">
        <f>OBV!H653</f>
        <v>CONFIRMED BULLISH</v>
      </c>
    </row>
    <row r="654" spans="1:12" ht="13.5" x14ac:dyDescent="0.25">
      <c r="A654" s="3">
        <f>RSI!A654</f>
        <v>42956</v>
      </c>
      <c r="B654" s="2">
        <f>RSI!B654</f>
        <v>11.656499999999999</v>
      </c>
      <c r="C654" s="2">
        <f>RSI!I654</f>
        <v>59.375637821603696</v>
      </c>
      <c r="D654" s="2">
        <f>MACD!E654</f>
        <v>3.345176732080013E-2</v>
      </c>
      <c r="E654" s="2">
        <f>MACD!F654</f>
        <v>1.7387362500276109E-2</v>
      </c>
      <c r="F654" s="2">
        <f>'Moving Avg'!D654</f>
        <v>11.690099999999999</v>
      </c>
      <c r="G654" s="2">
        <f>'Moving Avg'!F654</f>
        <v>11.627859999999998</v>
      </c>
      <c r="H654" s="2">
        <f>'Moving Avg'!G654</f>
        <v>10.954410000000001</v>
      </c>
      <c r="I654" s="2">
        <f>'Moving Avg'!H654</f>
        <v>10.211727999999999</v>
      </c>
      <c r="J654" s="6" t="str">
        <f>OBV!F654</f>
        <v>BULLISH</v>
      </c>
      <c r="K654" s="6" t="str">
        <f>OBV!G654</f>
        <v>NEUTRAL</v>
      </c>
      <c r="L654" s="6" t="str">
        <f>OBV!H654</f>
        <v>NEUTRAL</v>
      </c>
    </row>
    <row r="655" spans="1:12" ht="13.5" x14ac:dyDescent="0.25">
      <c r="A655" s="3">
        <f>RSI!A655</f>
        <v>42957</v>
      </c>
      <c r="B655" s="2">
        <f>RSI!B655</f>
        <v>11.656499999999999</v>
      </c>
      <c r="C655" s="2">
        <f>RSI!I655</f>
        <v>59.375637821603696</v>
      </c>
      <c r="D655" s="2">
        <f>MACD!E655</f>
        <v>4.3239397432911275E-2</v>
      </c>
      <c r="E655" s="2">
        <f>MACD!F655</f>
        <v>2.2557769486803145E-2</v>
      </c>
      <c r="F655" s="2">
        <f>'Moving Avg'!D655</f>
        <v>11.690100000000001</v>
      </c>
      <c r="G655" s="2">
        <f>'Moving Avg'!F655</f>
        <v>11.623194999999997</v>
      </c>
      <c r="H655" s="2">
        <f>'Moving Avg'!G655</f>
        <v>10.984988000000001</v>
      </c>
      <c r="I655" s="2">
        <f>'Moving Avg'!H655</f>
        <v>10.219765499999999</v>
      </c>
      <c r="J655" s="6" t="str">
        <f>OBV!F655</f>
        <v>BULLISH</v>
      </c>
      <c r="K655" s="6" t="str">
        <f>OBV!G655</f>
        <v>NEUTRAL</v>
      </c>
      <c r="L655" s="6" t="str">
        <f>OBV!H655</f>
        <v>NEUTRAL</v>
      </c>
    </row>
    <row r="656" spans="1:12" ht="13.5" x14ac:dyDescent="0.25">
      <c r="A656" s="3">
        <f>RSI!A656</f>
        <v>42958</v>
      </c>
      <c r="B656" s="2">
        <f>RSI!B656</f>
        <v>11.656499999999999</v>
      </c>
      <c r="C656" s="2">
        <f>RSI!I656</f>
        <v>59.375637821603696</v>
      </c>
      <c r="D656" s="2">
        <f>MACD!E656</f>
        <v>6.1839513361968912E-2</v>
      </c>
      <c r="E656" s="2">
        <f>MACD!F656</f>
        <v>3.04141182618363E-2</v>
      </c>
      <c r="F656" s="2">
        <f>'Moving Avg'!D656</f>
        <v>11.690100000000001</v>
      </c>
      <c r="G656" s="2">
        <f>'Moving Avg'!F656</f>
        <v>11.618529999999998</v>
      </c>
      <c r="H656" s="2">
        <f>'Moving Avg'!G656</f>
        <v>11.015656000000002</v>
      </c>
      <c r="I656" s="2">
        <f>'Moving Avg'!H656</f>
        <v>10.227824</v>
      </c>
      <c r="J656" s="6" t="str">
        <f>OBV!F656</f>
        <v>BULLISH</v>
      </c>
      <c r="K656" s="6" t="str">
        <f>OBV!G656</f>
        <v>NEUTRAL</v>
      </c>
      <c r="L656" s="6" t="str">
        <f>OBV!H656</f>
        <v>NEUTRAL</v>
      </c>
    </row>
    <row r="657" spans="1:12" ht="13.5" x14ac:dyDescent="0.25">
      <c r="A657" s="3">
        <f>RSI!A657</f>
        <v>42961</v>
      </c>
      <c r="B657" s="2">
        <f>RSI!B657</f>
        <v>11.656499999999999</v>
      </c>
      <c r="C657" s="2">
        <f>RSI!I657</f>
        <v>59.375637821603696</v>
      </c>
      <c r="D657" s="2">
        <f>MACD!E657</f>
        <v>7.6505250760950716E-2</v>
      </c>
      <c r="E657" s="2">
        <f>MACD!F657</f>
        <v>3.9632344761659187E-2</v>
      </c>
      <c r="F657" s="2">
        <f>'Moving Avg'!D657</f>
        <v>11.673300000000001</v>
      </c>
      <c r="G657" s="2">
        <f>'Moving Avg'!F657</f>
        <v>11.614099999999997</v>
      </c>
      <c r="H657" s="2">
        <f>'Moving Avg'!G657</f>
        <v>11.046592</v>
      </c>
      <c r="I657" s="2">
        <f>'Moving Avg'!H657</f>
        <v>10.237118000000001</v>
      </c>
      <c r="J657" s="6" t="str">
        <f>OBV!F657</f>
        <v>BEARISH</v>
      </c>
      <c r="K657" s="6" t="str">
        <f>OBV!G657</f>
        <v>NEUTRAL</v>
      </c>
      <c r="L657" s="6" t="str">
        <f>OBV!H657</f>
        <v>CONFIRMED BEARISH</v>
      </c>
    </row>
    <row r="658" spans="1:12" ht="13.5" x14ac:dyDescent="0.25">
      <c r="A658" s="3">
        <f>RSI!A658</f>
        <v>42962</v>
      </c>
      <c r="B658" s="2">
        <f>RSI!B658</f>
        <v>11.703200000000001</v>
      </c>
      <c r="C658" s="2">
        <f>RSI!I658</f>
        <v>61.36287615007376</v>
      </c>
      <c r="D658" s="2">
        <f>MACD!E658</f>
        <v>7.3692876919572825E-2</v>
      </c>
      <c r="E658" s="2">
        <f>MACD!F658</f>
        <v>4.6444451193241913E-2</v>
      </c>
      <c r="F658" s="2">
        <f>'Moving Avg'!D658</f>
        <v>11.665839999999999</v>
      </c>
      <c r="G658" s="2">
        <f>'Moving Avg'!F658</f>
        <v>11.612004999999998</v>
      </c>
      <c r="H658" s="2">
        <f>'Moving Avg'!G658</f>
        <v>11.083481999999998</v>
      </c>
      <c r="I658" s="2">
        <f>'Moving Avg'!H658</f>
        <v>10.2466455</v>
      </c>
      <c r="J658" s="6" t="str">
        <f>OBV!F658</f>
        <v>BULLISH</v>
      </c>
      <c r="K658" s="6" t="str">
        <f>OBV!G658</f>
        <v>NEUTRAL</v>
      </c>
      <c r="L658" s="6" t="str">
        <f>OBV!H658</f>
        <v>BULLISH DIVERGENCE</v>
      </c>
    </row>
    <row r="659" spans="1:12" ht="13.5" x14ac:dyDescent="0.25">
      <c r="A659" s="3">
        <f>RSI!A659</f>
        <v>42963</v>
      </c>
      <c r="B659" s="2">
        <f>RSI!B659</f>
        <v>11.740500000000001</v>
      </c>
      <c r="C659" s="2">
        <f>RSI!I659</f>
        <v>62.922950170750688</v>
      </c>
      <c r="D659" s="2">
        <f>MACD!E659</f>
        <v>6.7354488560434689E-2</v>
      </c>
      <c r="E659" s="2">
        <f>MACD!F659</f>
        <v>5.0626458666680474E-2</v>
      </c>
      <c r="F659" s="2">
        <f>'Moving Avg'!D659</f>
        <v>11.682640000000001</v>
      </c>
      <c r="G659" s="2">
        <f>'Moving Avg'!F659</f>
        <v>11.629259999999999</v>
      </c>
      <c r="H659" s="2">
        <f>'Moving Avg'!G659</f>
        <v>11.118428</v>
      </c>
      <c r="I659" s="2">
        <f>'Moving Avg'!H659</f>
        <v>10.256572499999999</v>
      </c>
      <c r="J659" s="6" t="str">
        <f>OBV!F659</f>
        <v>BULLISH</v>
      </c>
      <c r="K659" s="6" t="str">
        <f>OBV!G659</f>
        <v>NEUTRAL</v>
      </c>
      <c r="L659" s="6" t="str">
        <f>OBV!H659</f>
        <v>CONFIRMED BULLISH</v>
      </c>
    </row>
    <row r="660" spans="1:12" ht="13.5" x14ac:dyDescent="0.25">
      <c r="A660" s="3">
        <f>RSI!A660</f>
        <v>42964</v>
      </c>
      <c r="B660" s="2">
        <f>RSI!B660</f>
        <v>11.703200000000001</v>
      </c>
      <c r="C660" s="2">
        <f>RSI!I660</f>
        <v>60.300854320427817</v>
      </c>
      <c r="D660" s="2">
        <f>MACD!E660</f>
        <v>6.3426640261276646E-2</v>
      </c>
      <c r="E660" s="2">
        <f>MACD!F660</f>
        <v>5.3186494985599707E-2</v>
      </c>
      <c r="F660" s="2">
        <f>'Moving Avg'!D660</f>
        <v>11.691979999999999</v>
      </c>
      <c r="G660" s="2">
        <f>'Moving Avg'!F660</f>
        <v>11.654904999999998</v>
      </c>
      <c r="H660" s="2">
        <f>'Moving Avg'!G660</f>
        <v>11.150477999999998</v>
      </c>
      <c r="I660" s="2">
        <f>'Moving Avg'!H660</f>
        <v>10.264673</v>
      </c>
      <c r="J660" s="6" t="str">
        <f>OBV!F660</f>
        <v>BEARISH</v>
      </c>
      <c r="K660" s="6" t="str">
        <f>OBV!G660</f>
        <v>NEUTRAL</v>
      </c>
      <c r="L660" s="6" t="str">
        <f>OBV!H660</f>
        <v>BEARISH DIVERGENCE</v>
      </c>
    </row>
    <row r="661" spans="1:12" ht="13.5" x14ac:dyDescent="0.25">
      <c r="A661" s="3">
        <f>RSI!A661</f>
        <v>42965</v>
      </c>
      <c r="B661" s="2">
        <f>RSI!B661</f>
        <v>11.735799999999999</v>
      </c>
      <c r="C661" s="2">
        <f>RSI!I661</f>
        <v>61.799178010769729</v>
      </c>
      <c r="D661" s="2">
        <f>MACD!E661</f>
        <v>5.6679446975483216E-2</v>
      </c>
      <c r="E661" s="2">
        <f>MACD!F661</f>
        <v>5.3885085383576413E-2</v>
      </c>
      <c r="F661" s="2">
        <f>'Moving Avg'!D661</f>
        <v>11.707840000000001</v>
      </c>
      <c r="G661" s="2">
        <f>'Moving Avg'!F661</f>
        <v>11.682179999999999</v>
      </c>
      <c r="H661" s="2">
        <f>'Moving Avg'!G661</f>
        <v>11.18309</v>
      </c>
      <c r="I661" s="2">
        <f>'Moving Avg'!H661</f>
        <v>10.271913999999999</v>
      </c>
      <c r="J661" s="6" t="str">
        <f>OBV!F661</f>
        <v>BEARISH</v>
      </c>
      <c r="K661" s="6" t="str">
        <f>OBV!G661</f>
        <v>NEUTRAL</v>
      </c>
      <c r="L661" s="6" t="str">
        <f>OBV!H661</f>
        <v>BEARISH DIVERGENCE</v>
      </c>
    </row>
    <row r="662" spans="1:12" ht="13.5" x14ac:dyDescent="0.25">
      <c r="A662" s="3">
        <f>RSI!A662</f>
        <v>42968</v>
      </c>
      <c r="B662" s="2">
        <f>RSI!B662</f>
        <v>11.735799999999999</v>
      </c>
      <c r="C662" s="2">
        <f>RSI!I662</f>
        <v>61.799178010769729</v>
      </c>
      <c r="D662" s="2">
        <f>MACD!E662</f>
        <v>6.2766638025353316E-2</v>
      </c>
      <c r="E662" s="2">
        <f>MACD!F662</f>
        <v>5.5661395911931796E-2</v>
      </c>
      <c r="F662" s="2">
        <f>'Moving Avg'!D662</f>
        <v>11.723699999999999</v>
      </c>
      <c r="G662" s="2">
        <f>'Moving Avg'!F662</f>
        <v>11.693135</v>
      </c>
      <c r="H662" s="2">
        <f>'Moving Avg'!G662</f>
        <v>11.220631999999998</v>
      </c>
      <c r="I662" s="2">
        <f>'Moving Avg'!H662</f>
        <v>10.279154999999998</v>
      </c>
      <c r="J662" s="6" t="str">
        <f>OBV!F662</f>
        <v>BEARISH</v>
      </c>
      <c r="K662" s="6" t="str">
        <f>OBV!G662</f>
        <v>NEUTRAL</v>
      </c>
      <c r="L662" s="6" t="str">
        <f>OBV!H662</f>
        <v>BEARISH DIVERGENCE</v>
      </c>
    </row>
    <row r="663" spans="1:12" ht="13.5" x14ac:dyDescent="0.25">
      <c r="A663" s="3">
        <f>RSI!A663</f>
        <v>42969</v>
      </c>
      <c r="B663" s="2">
        <f>RSI!B663</f>
        <v>11.735799999999999</v>
      </c>
      <c r="C663" s="2">
        <f>RSI!I663</f>
        <v>61.799178010769729</v>
      </c>
      <c r="D663" s="2">
        <f>MACD!E663</f>
        <v>6.6874076733652643E-2</v>
      </c>
      <c r="E663" s="2">
        <f>MACD!F663</f>
        <v>5.790393207627597E-2</v>
      </c>
      <c r="F663" s="2">
        <f>'Moving Avg'!D663</f>
        <v>11.730219999999999</v>
      </c>
      <c r="G663" s="2">
        <f>'Moving Avg'!F663</f>
        <v>11.692435</v>
      </c>
      <c r="H663" s="2">
        <f>'Moving Avg'!G663</f>
        <v>11.253782000000001</v>
      </c>
      <c r="I663" s="2">
        <f>'Moving Avg'!H663</f>
        <v>10.285458999999998</v>
      </c>
      <c r="J663" s="6" t="str">
        <f>OBV!F663</f>
        <v>BEARISH</v>
      </c>
      <c r="K663" s="6" t="str">
        <f>OBV!G663</f>
        <v>NEUTRAL</v>
      </c>
      <c r="L663" s="6" t="str">
        <f>OBV!H663</f>
        <v>BEARISH DIVERGENCE</v>
      </c>
    </row>
    <row r="664" spans="1:12" ht="13.5" x14ac:dyDescent="0.25">
      <c r="A664" s="3">
        <f>RSI!A664</f>
        <v>42970</v>
      </c>
      <c r="B664" s="2">
        <f>RSI!B664</f>
        <v>11.735799999999999</v>
      </c>
      <c r="C664" s="2">
        <f>RSI!I664</f>
        <v>61.799178010769722</v>
      </c>
      <c r="D664" s="2">
        <f>MACD!E664</f>
        <v>5.6460542083646814E-2</v>
      </c>
      <c r="E664" s="2">
        <f>MACD!F664</f>
        <v>5.7615254077750137E-2</v>
      </c>
      <c r="F664" s="2">
        <f>'Moving Avg'!D664</f>
        <v>11.729279999999999</v>
      </c>
      <c r="G664" s="2">
        <f>'Moving Avg'!F664</f>
        <v>11.696400000000001</v>
      </c>
      <c r="H664" s="2">
        <f>'Moving Avg'!G664</f>
        <v>11.286842000000002</v>
      </c>
      <c r="I664" s="2">
        <f>'Moving Avg'!H664</f>
        <v>10.290953500000001</v>
      </c>
      <c r="J664" s="6" t="str">
        <f>OBV!F664</f>
        <v>BEARISH</v>
      </c>
      <c r="K664" s="6" t="str">
        <f>OBV!G664</f>
        <v>NEUTRAL</v>
      </c>
      <c r="L664" s="6" t="str">
        <f>OBV!H664</f>
        <v>CONFIRMED BEARISH</v>
      </c>
    </row>
    <row r="665" spans="1:12" ht="13.5" x14ac:dyDescent="0.25">
      <c r="A665" s="3">
        <f>RSI!A665</f>
        <v>42971</v>
      </c>
      <c r="B665" s="2">
        <f>RSI!B665</f>
        <v>11.735799999999999</v>
      </c>
      <c r="C665" s="2">
        <f>RSI!I665</f>
        <v>61.799178010769722</v>
      </c>
      <c r="D665" s="2">
        <f>MACD!E665</f>
        <v>4.6754661180267831E-2</v>
      </c>
      <c r="E665" s="2">
        <f>MACD!F665</f>
        <v>5.5443135498253679E-2</v>
      </c>
      <c r="F665" s="2">
        <f>'Moving Avg'!D665</f>
        <v>11.735799999999999</v>
      </c>
      <c r="G665" s="2">
        <f>'Moving Avg'!F665</f>
        <v>11.700595000000003</v>
      </c>
      <c r="H665" s="2">
        <f>'Moving Avg'!G665</f>
        <v>11.319902000000003</v>
      </c>
      <c r="I665" s="2">
        <f>'Moving Avg'!H665</f>
        <v>10.297257500000001</v>
      </c>
      <c r="J665" s="6" t="str">
        <f>OBV!F665</f>
        <v>BULLISH</v>
      </c>
      <c r="K665" s="6" t="str">
        <f>OBV!G665</f>
        <v>NEUTRAL</v>
      </c>
      <c r="L665" s="6" t="str">
        <f>OBV!H665</f>
        <v>CONFIRMED BULLISH</v>
      </c>
    </row>
    <row r="666" spans="1:12" ht="13.5" x14ac:dyDescent="0.25">
      <c r="A666" s="3">
        <f>RSI!A666</f>
        <v>42972</v>
      </c>
      <c r="B666" s="2">
        <f>RSI!B666</f>
        <v>11.735799999999999</v>
      </c>
      <c r="C666" s="2">
        <f>RSI!I666</f>
        <v>61.799178010769715</v>
      </c>
      <c r="D666" s="2">
        <f>MACD!E666</f>
        <v>3.7713818179838654E-2</v>
      </c>
      <c r="E666" s="2">
        <f>MACD!F666</f>
        <v>5.1897272034570674E-2</v>
      </c>
      <c r="F666" s="2">
        <f>'Moving Avg'!D666</f>
        <v>11.735799999999999</v>
      </c>
      <c r="G666" s="2">
        <f>'Moving Avg'!F666</f>
        <v>11.701060000000004</v>
      </c>
      <c r="H666" s="2">
        <f>'Moving Avg'!G666</f>
        <v>11.357444000000001</v>
      </c>
      <c r="I666" s="2">
        <f>'Moving Avg'!H666</f>
        <v>10.30354</v>
      </c>
      <c r="J666" s="6" t="str">
        <f>OBV!F666</f>
        <v>NEUTRAL</v>
      </c>
      <c r="K666" s="6" t="str">
        <f>OBV!G666</f>
        <v>NEUTRAL</v>
      </c>
      <c r="L666" s="6" t="str">
        <f>OBV!H666</f>
        <v>NEUTRAL</v>
      </c>
    </row>
    <row r="667" spans="1:12" ht="13.5" x14ac:dyDescent="0.25">
      <c r="A667" s="3">
        <f>RSI!A667</f>
        <v>42975</v>
      </c>
      <c r="B667" s="2">
        <f>RSI!B667</f>
        <v>11.5633</v>
      </c>
      <c r="C667" s="2">
        <f>RSI!I667</f>
        <v>47.119803371295198</v>
      </c>
      <c r="D667" s="2">
        <f>MACD!E667</f>
        <v>4.2074823599106637E-2</v>
      </c>
      <c r="E667" s="2">
        <f>MACD!F667</f>
        <v>4.9932782347477875E-2</v>
      </c>
      <c r="F667" s="2">
        <f>'Moving Avg'!D667</f>
        <v>11.7013</v>
      </c>
      <c r="G667" s="2">
        <f>'Moving Avg'!F667</f>
        <v>11.692900000000003</v>
      </c>
      <c r="H667" s="2">
        <f>'Moving Avg'!G667</f>
        <v>11.387144000000001</v>
      </c>
      <c r="I667" s="2">
        <f>'Moving Avg'!H667</f>
        <v>10.308342499999998</v>
      </c>
      <c r="J667" s="6" t="str">
        <f>OBV!F667</f>
        <v>BEARISH</v>
      </c>
      <c r="K667" s="6" t="str">
        <f>OBV!G667</f>
        <v>NEUTRAL</v>
      </c>
      <c r="L667" s="6" t="str">
        <f>OBV!H667</f>
        <v>CONFIRMED BEARISH</v>
      </c>
    </row>
    <row r="668" spans="1:12" ht="13.5" x14ac:dyDescent="0.25">
      <c r="A668" s="3">
        <f>RSI!A668</f>
        <v>42976</v>
      </c>
      <c r="B668" s="2">
        <f>RSI!B668</f>
        <v>11.7498</v>
      </c>
      <c r="C668" s="2">
        <f>RSI!I668</f>
        <v>58.57622420678549</v>
      </c>
      <c r="D668" s="2">
        <f>MACD!E668</f>
        <v>3.9443989399396528E-2</v>
      </c>
      <c r="E668" s="2">
        <f>MACD!F668</f>
        <v>4.7835023757861604E-2</v>
      </c>
      <c r="F668" s="2">
        <f>'Moving Avg'!D668</f>
        <v>11.7041</v>
      </c>
      <c r="G668" s="2">
        <f>'Moving Avg'!F668</f>
        <v>11.697565000000001</v>
      </c>
      <c r="H668" s="2">
        <f>'Moving Avg'!G668</f>
        <v>11.420574000000002</v>
      </c>
      <c r="I668" s="2">
        <f>'Moving Avg'!H668</f>
        <v>10.314268999999998</v>
      </c>
      <c r="J668" s="6" t="str">
        <f>OBV!F668</f>
        <v>BULLISH</v>
      </c>
      <c r="K668" s="6" t="str">
        <f>OBV!G668</f>
        <v>STRONG</v>
      </c>
      <c r="L668" s="6" t="str">
        <f>OBV!H668</f>
        <v>CONFIRMED BULLISH</v>
      </c>
    </row>
    <row r="669" spans="1:12" ht="13.5" x14ac:dyDescent="0.25">
      <c r="A669" s="3">
        <f>RSI!A669</f>
        <v>42977</v>
      </c>
      <c r="B669" s="2">
        <f>RSI!B669</f>
        <v>11.9316</v>
      </c>
      <c r="C669" s="2">
        <f>RSI!I669</f>
        <v>66.251731934862136</v>
      </c>
      <c r="D669" s="2">
        <f>MACD!E669</f>
        <v>2.8674031101624919E-2</v>
      </c>
      <c r="E669" s="2">
        <f>MACD!F669</f>
        <v>4.4002825226614271E-2</v>
      </c>
      <c r="F669" s="2">
        <f>'Moving Avg'!D669</f>
        <v>11.743260000000001</v>
      </c>
      <c r="G669" s="2">
        <f>'Moving Avg'!F669</f>
        <v>11.711320000000002</v>
      </c>
      <c r="H669" s="2">
        <f>'Moving Avg'!G669</f>
        <v>11.458088</v>
      </c>
      <c r="I669" s="2">
        <f>'Moving Avg'!H669</f>
        <v>10.320082499999998</v>
      </c>
      <c r="J669" s="6" t="str">
        <f>OBV!F669</f>
        <v>BULLISH</v>
      </c>
      <c r="K669" s="6" t="str">
        <f>OBV!G669</f>
        <v>STRONG</v>
      </c>
      <c r="L669" s="6" t="str">
        <f>OBV!H669</f>
        <v>CONFIRMED BULLISH</v>
      </c>
    </row>
    <row r="670" spans="1:12" ht="13.5" x14ac:dyDescent="0.25">
      <c r="A670" s="3">
        <f>RSI!A670</f>
        <v>42978</v>
      </c>
      <c r="B670" s="2">
        <f>RSI!B670</f>
        <v>11.889699999999999</v>
      </c>
      <c r="C670" s="2">
        <f>RSI!I670</f>
        <v>63.338788761812687</v>
      </c>
      <c r="D670" s="2">
        <f>MACD!E670</f>
        <v>1.5096724388536487E-2</v>
      </c>
      <c r="E670" s="2">
        <f>MACD!F670</f>
        <v>3.8221605058998714E-2</v>
      </c>
      <c r="F670" s="2">
        <f>'Moving Avg'!D670</f>
        <v>11.774040000000001</v>
      </c>
      <c r="G670" s="2">
        <f>'Moving Avg'!F670</f>
        <v>11.722980000000003</v>
      </c>
      <c r="H670" s="2">
        <f>'Moving Avg'!G670</f>
        <v>11.494225999999999</v>
      </c>
      <c r="I670" s="2">
        <f>'Moving Avg'!H670</f>
        <v>10.325750000000001</v>
      </c>
      <c r="J670" s="6" t="str">
        <f>OBV!F670</f>
        <v>BULLISH</v>
      </c>
      <c r="K670" s="6" t="str">
        <f>OBV!G670</f>
        <v>STRONG</v>
      </c>
      <c r="L670" s="6" t="str">
        <f>OBV!H670</f>
        <v>CONFIRMED BULLISH</v>
      </c>
    </row>
    <row r="671" spans="1:12" ht="13.5" x14ac:dyDescent="0.25">
      <c r="A671" s="3">
        <f>RSI!A671</f>
        <v>42982</v>
      </c>
      <c r="B671" s="2">
        <f>RSI!B671</f>
        <v>12.029500000000001</v>
      </c>
      <c r="C671" s="2">
        <f>RSI!I671</f>
        <v>68.340480553722983</v>
      </c>
      <c r="D671" s="2">
        <f>MACD!E671</f>
        <v>-3.1783361346917616E-3</v>
      </c>
      <c r="E671" s="2">
        <f>MACD!F671</f>
        <v>2.9941616820260621E-2</v>
      </c>
      <c r="F671" s="2">
        <f>'Moving Avg'!D671</f>
        <v>11.832779999999998</v>
      </c>
      <c r="G671" s="2">
        <f>'Moving Avg'!F671</f>
        <v>11.741630000000002</v>
      </c>
      <c r="H671" s="2">
        <f>'Moving Avg'!G671</f>
        <v>11.524197999999997</v>
      </c>
      <c r="I671" s="2">
        <f>'Moving Avg'!H671</f>
        <v>10.330518999999999</v>
      </c>
      <c r="J671" s="6" t="str">
        <f>OBV!F671</f>
        <v>BULLISH</v>
      </c>
      <c r="K671" s="6" t="str">
        <f>OBV!G671</f>
        <v>STRONG</v>
      </c>
      <c r="L671" s="6" t="str">
        <f>OBV!H671</f>
        <v>CONFIRMED BULLISH</v>
      </c>
    </row>
    <row r="672" spans="1:12" ht="13.5" x14ac:dyDescent="0.25">
      <c r="A672" s="3">
        <f>RSI!A672</f>
        <v>42983</v>
      </c>
      <c r="B672" s="2">
        <f>RSI!B672</f>
        <v>12.286</v>
      </c>
      <c r="C672" s="2">
        <f>RSI!I672</f>
        <v>75.062843168479617</v>
      </c>
      <c r="D672" s="2">
        <f>MACD!E672</f>
        <v>-3.9807191688392862E-2</v>
      </c>
      <c r="E672" s="2">
        <f>MACD!F672</f>
        <v>1.5991855118529928E-2</v>
      </c>
      <c r="F672" s="2">
        <f>'Moving Avg'!D672</f>
        <v>11.977320000000001</v>
      </c>
      <c r="G672" s="2">
        <f>'Moving Avg'!F672</f>
        <v>11.768905000000002</v>
      </c>
      <c r="H672" s="2">
        <f>'Moving Avg'!G672</f>
        <v>11.558403999999994</v>
      </c>
      <c r="I672" s="2">
        <f>'Moving Avg'!H672</f>
        <v>10.336357500000002</v>
      </c>
      <c r="J672" s="6" t="str">
        <f>OBV!F672</f>
        <v>BULLISH</v>
      </c>
      <c r="K672" s="6" t="str">
        <f>OBV!G672</f>
        <v>STRONG</v>
      </c>
      <c r="L672" s="6" t="str">
        <f>OBV!H672</f>
        <v>CONFIRMED BULLISH</v>
      </c>
    </row>
    <row r="673" spans="1:12" ht="13.5" x14ac:dyDescent="0.25">
      <c r="A673" s="3">
        <f>RSI!A673</f>
        <v>42984</v>
      </c>
      <c r="B673" s="2">
        <f>RSI!B673</f>
        <v>12.286</v>
      </c>
      <c r="C673" s="2">
        <f>RSI!I673</f>
        <v>75.062843168479617</v>
      </c>
      <c r="D673" s="2">
        <f>MACD!E673</f>
        <v>-7.4321455251112667E-2</v>
      </c>
      <c r="E673" s="2">
        <f>MACD!F673</f>
        <v>-2.0708069553985915E-3</v>
      </c>
      <c r="F673" s="2">
        <f>'Moving Avg'!D673</f>
        <v>12.08456</v>
      </c>
      <c r="G673" s="2">
        <f>'Moving Avg'!F673</f>
        <v>11.796180000000001</v>
      </c>
      <c r="H673" s="2">
        <f>'Moving Avg'!G673</f>
        <v>11.592609999999993</v>
      </c>
      <c r="I673" s="2">
        <f>'Moving Avg'!H673</f>
        <v>10.3415575</v>
      </c>
      <c r="J673" s="6" t="str">
        <f>OBV!F673</f>
        <v>BULLISH</v>
      </c>
      <c r="K673" s="6" t="str">
        <f>OBV!G673</f>
        <v>STRONG</v>
      </c>
      <c r="L673" s="6" t="str">
        <f>OBV!H673</f>
        <v>CONFIRMED BULLISH</v>
      </c>
    </row>
    <row r="674" spans="1:12" ht="13.5" x14ac:dyDescent="0.25">
      <c r="A674" s="3">
        <f>RSI!A674</f>
        <v>42985</v>
      </c>
      <c r="B674" s="2">
        <f>RSI!B674</f>
        <v>12.3559</v>
      </c>
      <c r="C674" s="2">
        <f>RSI!I674</f>
        <v>76.631092798703577</v>
      </c>
      <c r="D674" s="2">
        <f>MACD!E674</f>
        <v>-0.11196344003385406</v>
      </c>
      <c r="E674" s="2">
        <f>MACD!F674</f>
        <v>-2.4049333571089689E-2</v>
      </c>
      <c r="F674" s="2">
        <f>'Moving Avg'!D674</f>
        <v>12.169419999999999</v>
      </c>
      <c r="G674" s="2">
        <f>'Moving Avg'!F674</f>
        <v>11.831150000000001</v>
      </c>
      <c r="H674" s="2">
        <f>'Moving Avg'!G674</f>
        <v>11.628213999999993</v>
      </c>
      <c r="I674" s="2">
        <f>'Moving Avg'!H674</f>
        <v>10.348171500000003</v>
      </c>
      <c r="J674" s="6" t="str">
        <f>OBV!F674</f>
        <v>BULLISH</v>
      </c>
      <c r="K674" s="6" t="str">
        <f>OBV!G674</f>
        <v>NEUTRAL</v>
      </c>
      <c r="L674" s="6" t="str">
        <f>OBV!H674</f>
        <v>CONFIRMED BULLISH</v>
      </c>
    </row>
    <row r="675" spans="1:12" ht="13.5" x14ac:dyDescent="0.25">
      <c r="A675" s="3">
        <f>RSI!A675</f>
        <v>42986</v>
      </c>
      <c r="B675" s="2">
        <f>RSI!B675</f>
        <v>12.3559</v>
      </c>
      <c r="C675" s="2">
        <f>RSI!I675</f>
        <v>76.631092798703577</v>
      </c>
      <c r="D675" s="2">
        <f>MACD!E675</f>
        <v>-0.14724575358120262</v>
      </c>
      <c r="E675" s="2">
        <f>MACD!F675</f>
        <v>-4.8688617573112276E-2</v>
      </c>
      <c r="F675" s="2">
        <f>'Moving Avg'!D675</f>
        <v>12.26266</v>
      </c>
      <c r="G675" s="2">
        <f>'Moving Avg'!F675</f>
        <v>11.866119999999999</v>
      </c>
      <c r="H675" s="2">
        <f>'Moving Avg'!G675</f>
        <v>11.663369999999995</v>
      </c>
      <c r="I675" s="2">
        <f>'Moving Avg'!H675</f>
        <v>10.355637500000002</v>
      </c>
      <c r="J675" s="6" t="str">
        <f>OBV!F675</f>
        <v>BULLISH</v>
      </c>
      <c r="K675" s="6" t="str">
        <f>OBV!G675</f>
        <v>NEUTRAL</v>
      </c>
      <c r="L675" s="6" t="str">
        <f>OBV!H675</f>
        <v>CONFIRMED BULLISH</v>
      </c>
    </row>
    <row r="676" spans="1:12" ht="13.5" x14ac:dyDescent="0.25">
      <c r="A676" s="3">
        <f>RSI!A676</f>
        <v>42989</v>
      </c>
      <c r="B676" s="2">
        <f>RSI!B676</f>
        <v>12.5844</v>
      </c>
      <c r="C676" s="2">
        <f>RSI!I676</f>
        <v>81.130096344050386</v>
      </c>
      <c r="D676" s="2">
        <f>MACD!E676</f>
        <v>-0.19720317013731758</v>
      </c>
      <c r="E676" s="2">
        <f>MACD!F676</f>
        <v>-7.8391528085953344E-2</v>
      </c>
      <c r="F676" s="2">
        <f>'Moving Avg'!D676</f>
        <v>12.37364</v>
      </c>
      <c r="G676" s="2">
        <f>'Moving Avg'!F676</f>
        <v>11.912514999999999</v>
      </c>
      <c r="H676" s="2">
        <f>'Moving Avg'!G676</f>
        <v>11.700405999999994</v>
      </c>
      <c r="I676" s="2">
        <f>'Moving Avg'!H676</f>
        <v>10.364033000000004</v>
      </c>
      <c r="J676" s="6" t="str">
        <f>OBV!F676</f>
        <v>BULLISH</v>
      </c>
      <c r="K676" s="6" t="str">
        <f>OBV!G676</f>
        <v>NEUTRAL</v>
      </c>
      <c r="L676" s="6" t="str">
        <f>OBV!H676</f>
        <v>CONFIRMED BULLISH</v>
      </c>
    </row>
    <row r="677" spans="1:12" ht="13.5" x14ac:dyDescent="0.25">
      <c r="A677" s="3">
        <f>RSI!A677</f>
        <v>42990</v>
      </c>
      <c r="B677" s="2">
        <f>RSI!B677</f>
        <v>12.5891</v>
      </c>
      <c r="C677" s="2">
        <f>RSI!I677</f>
        <v>81.210226467906168</v>
      </c>
      <c r="D677" s="2">
        <f>MACD!E677</f>
        <v>-0.27065353159709638</v>
      </c>
      <c r="E677" s="2">
        <f>MACD!F677</f>
        <v>-0.11684392878818195</v>
      </c>
      <c r="F677" s="2">
        <f>'Moving Avg'!D677</f>
        <v>12.43426</v>
      </c>
      <c r="G677" s="2">
        <f>'Moving Avg'!F677</f>
        <v>11.959144999999999</v>
      </c>
      <c r="H677" s="2">
        <f>'Moving Avg'!G677</f>
        <v>11.745871999999995</v>
      </c>
      <c r="I677" s="2">
        <f>'Moving Avg'!H677</f>
        <v>10.372345500000005</v>
      </c>
      <c r="J677" s="6" t="str">
        <f>OBV!F677</f>
        <v>BULLISH</v>
      </c>
      <c r="K677" s="6" t="str">
        <f>OBV!G677</f>
        <v>NEUTRAL</v>
      </c>
      <c r="L677" s="6" t="str">
        <f>OBV!H677</f>
        <v>CONFIRMED BULLISH</v>
      </c>
    </row>
    <row r="678" spans="1:12" ht="13.5" x14ac:dyDescent="0.25">
      <c r="A678" s="3">
        <f>RSI!A678</f>
        <v>42991</v>
      </c>
      <c r="B678" s="2">
        <f>RSI!B678</f>
        <v>12.5891</v>
      </c>
      <c r="C678" s="2">
        <f>RSI!I678</f>
        <v>81.210226467906168</v>
      </c>
      <c r="D678" s="2">
        <f>MACD!E678</f>
        <v>-0.30811346115564575</v>
      </c>
      <c r="E678" s="2">
        <f>MACD!F678</f>
        <v>-0.1550978352616747</v>
      </c>
      <c r="F678" s="2">
        <f>'Moving Avg'!D678</f>
        <v>12.49488</v>
      </c>
      <c r="G678" s="2">
        <f>'Moving Avg'!F678</f>
        <v>12.003439999999999</v>
      </c>
      <c r="H678" s="2">
        <f>'Moving Avg'!G678</f>
        <v>11.778511999999996</v>
      </c>
      <c r="I678" s="2">
        <f>'Moving Avg'!H678</f>
        <v>10.380551500000008</v>
      </c>
      <c r="J678" s="6" t="str">
        <f>OBV!F678</f>
        <v>BULLISH</v>
      </c>
      <c r="K678" s="6" t="str">
        <f>OBV!G678</f>
        <v>NEUTRAL</v>
      </c>
      <c r="L678" s="6" t="str">
        <f>OBV!H678</f>
        <v>CONFIRMED BULLISH</v>
      </c>
    </row>
    <row r="679" spans="1:12" ht="13.5" x14ac:dyDescent="0.25">
      <c r="A679" s="3">
        <f>RSI!A679</f>
        <v>42992</v>
      </c>
      <c r="B679" s="2">
        <f>RSI!B679</f>
        <v>12.5891</v>
      </c>
      <c r="C679" s="2">
        <f>RSI!I679</f>
        <v>81.210226467906168</v>
      </c>
      <c r="D679" s="2">
        <f>MACD!E679</f>
        <v>-0.3155465858963229</v>
      </c>
      <c r="E679" s="2">
        <f>MACD!F679</f>
        <v>-0.18718758538860436</v>
      </c>
      <c r="F679" s="2">
        <f>'Moving Avg'!D679</f>
        <v>12.541520000000002</v>
      </c>
      <c r="G679" s="2">
        <f>'Moving Avg'!F679</f>
        <v>12.045869999999999</v>
      </c>
      <c r="H679" s="2">
        <f>'Moving Avg'!G679</f>
        <v>11.810217999999997</v>
      </c>
      <c r="I679" s="2">
        <f>'Moving Avg'!H679</f>
        <v>10.388757500000006</v>
      </c>
      <c r="J679" s="6" t="str">
        <f>OBV!F679</f>
        <v>BULLISH</v>
      </c>
      <c r="K679" s="6" t="str">
        <f>OBV!G679</f>
        <v>NEUTRAL</v>
      </c>
      <c r="L679" s="6" t="str">
        <f>OBV!H679</f>
        <v>CONFIRMED BULLISH</v>
      </c>
    </row>
    <row r="680" spans="1:12" ht="13.5" x14ac:dyDescent="0.25">
      <c r="A680" s="3">
        <f>RSI!A680</f>
        <v>42993</v>
      </c>
      <c r="B680" s="2">
        <f>RSI!B680</f>
        <v>12.575100000000001</v>
      </c>
      <c r="C680" s="2">
        <f>RSI!I680</f>
        <v>79.947196663490189</v>
      </c>
      <c r="D680" s="2">
        <f>MACD!E680</f>
        <v>-0.33067628093934687</v>
      </c>
      <c r="E680" s="2">
        <f>MACD!F680</f>
        <v>-0.21588532449875286</v>
      </c>
      <c r="F680" s="2">
        <f>'Moving Avg'!D680</f>
        <v>12.58536</v>
      </c>
      <c r="G680" s="2">
        <f>'Moving Avg'!F680</f>
        <v>12.089465000000001</v>
      </c>
      <c r="H680" s="2">
        <f>'Moving Avg'!G680</f>
        <v>11.835115999999998</v>
      </c>
      <c r="I680" s="2">
        <f>'Moving Avg'!H680</f>
        <v>10.397106500000007</v>
      </c>
      <c r="J680" s="6" t="str">
        <f>OBV!F680</f>
        <v>BULLISH</v>
      </c>
      <c r="K680" s="6" t="str">
        <f>OBV!G680</f>
        <v>NEUTRAL</v>
      </c>
      <c r="L680" s="6" t="str">
        <f>OBV!H680</f>
        <v>CONFIRMED BULLISH</v>
      </c>
    </row>
    <row r="681" spans="1:12" ht="13.5" x14ac:dyDescent="0.25">
      <c r="A681" s="3">
        <f>RSI!A681</f>
        <v>42996</v>
      </c>
      <c r="B681" s="2">
        <f>RSI!B681</f>
        <v>12.579700000000001</v>
      </c>
      <c r="C681" s="2">
        <f>RSI!I681</f>
        <v>80.056947789078492</v>
      </c>
      <c r="D681" s="2">
        <f>MACD!E681</f>
        <v>-0.32540551459482892</v>
      </c>
      <c r="E681" s="2">
        <f>MACD!F681</f>
        <v>-0.23778936251796806</v>
      </c>
      <c r="F681" s="2">
        <f>'Moving Avg'!D681</f>
        <v>12.58442</v>
      </c>
      <c r="G681" s="2">
        <f>'Moving Avg'!F681</f>
        <v>12.131659999999998</v>
      </c>
      <c r="H681" s="2">
        <f>'Moving Avg'!G681</f>
        <v>11.853579999999999</v>
      </c>
      <c r="I681" s="2">
        <f>'Moving Avg'!H681</f>
        <v>10.406756500000004</v>
      </c>
      <c r="J681" s="6" t="str">
        <f>OBV!F681</f>
        <v>BULLISH</v>
      </c>
      <c r="K681" s="6" t="str">
        <f>OBV!G681</f>
        <v>NEUTRAL</v>
      </c>
      <c r="L681" s="6" t="str">
        <f>OBV!H681</f>
        <v>BULLISH DIVERGENCE</v>
      </c>
    </row>
    <row r="682" spans="1:12" ht="13.5" x14ac:dyDescent="0.25">
      <c r="A682" s="3">
        <f>RSI!A682</f>
        <v>42997</v>
      </c>
      <c r="B682" s="2">
        <f>RSI!B682</f>
        <v>12.6357</v>
      </c>
      <c r="C682" s="2">
        <f>RSI!I682</f>
        <v>81.392144035625691</v>
      </c>
      <c r="D682" s="2">
        <f>MACD!E682</f>
        <v>-0.28852436700758766</v>
      </c>
      <c r="E682" s="2">
        <f>MACD!F682</f>
        <v>-0.24793636341589198</v>
      </c>
      <c r="F682" s="2">
        <f>'Moving Avg'!D682</f>
        <v>12.59374</v>
      </c>
      <c r="G682" s="2">
        <f>'Moving Avg'!F682</f>
        <v>12.176655</v>
      </c>
      <c r="H682" s="2">
        <f>'Moving Avg'!G682</f>
        <v>11.869154000000002</v>
      </c>
      <c r="I682" s="2">
        <f>'Moving Avg'!H682</f>
        <v>10.416686500000003</v>
      </c>
      <c r="J682" s="6" t="str">
        <f>OBV!F682</f>
        <v>BULLISH</v>
      </c>
      <c r="K682" s="6" t="str">
        <f>OBV!G682</f>
        <v>NEUTRAL</v>
      </c>
      <c r="L682" s="6" t="str">
        <f>OBV!H682</f>
        <v>CONFIRMED BULLISH</v>
      </c>
    </row>
    <row r="683" spans="1:12" ht="13.5" x14ac:dyDescent="0.25">
      <c r="A683" s="3">
        <f>RSI!A683</f>
        <v>42998</v>
      </c>
      <c r="B683" s="2">
        <f>RSI!B683</f>
        <v>12.6357</v>
      </c>
      <c r="C683" s="2">
        <f>RSI!I683</f>
        <v>81.392144035625691</v>
      </c>
      <c r="D683" s="2">
        <f>MACD!E683</f>
        <v>-0.26032603921692576</v>
      </c>
      <c r="E683" s="2">
        <f>MACD!F683</f>
        <v>-0.25041429857609876</v>
      </c>
      <c r="F683" s="2">
        <f>'Moving Avg'!D683</f>
        <v>12.603060000000001</v>
      </c>
      <c r="G683" s="2">
        <f>'Moving Avg'!F683</f>
        <v>12.22165</v>
      </c>
      <c r="H683" s="2">
        <f>'Moving Avg'!G683</f>
        <v>11.884074</v>
      </c>
      <c r="I683" s="2">
        <f>'Moving Avg'!H683</f>
        <v>10.426936000000003</v>
      </c>
      <c r="J683" s="6" t="str">
        <f>OBV!F683</f>
        <v>BULLISH</v>
      </c>
      <c r="K683" s="6" t="str">
        <f>OBV!G683</f>
        <v>NEUTRAL</v>
      </c>
      <c r="L683" s="6" t="str">
        <f>OBV!H683</f>
        <v>CONFIRMED BULLISH</v>
      </c>
    </row>
    <row r="684" spans="1:12" ht="13.5" x14ac:dyDescent="0.25">
      <c r="A684" s="3">
        <f>RSI!A684</f>
        <v>43000</v>
      </c>
      <c r="B684" s="2">
        <f>RSI!B684</f>
        <v>12.5891</v>
      </c>
      <c r="C684" s="2">
        <f>RSI!I684</f>
        <v>76.452320822971657</v>
      </c>
      <c r="D684" s="2">
        <f>MACD!E684</f>
        <v>-0.22504614092832398</v>
      </c>
      <c r="E684" s="2">
        <f>MACD!F684</f>
        <v>-0.24534066704654381</v>
      </c>
      <c r="F684" s="2">
        <f>'Moving Avg'!D684</f>
        <v>12.603060000000001</v>
      </c>
      <c r="G684" s="2">
        <f>'Moving Avg'!F684</f>
        <v>12.264315</v>
      </c>
      <c r="H684" s="2">
        <f>'Moving Avg'!G684</f>
        <v>11.898061999999999</v>
      </c>
      <c r="I684" s="2">
        <f>'Moving Avg'!H684</f>
        <v>10.436739500000003</v>
      </c>
      <c r="J684" s="6" t="str">
        <f>OBV!F684</f>
        <v>BULLISH</v>
      </c>
      <c r="K684" s="6" t="str">
        <f>OBV!G684</f>
        <v>NEUTRAL</v>
      </c>
      <c r="L684" s="6" t="str">
        <f>OBV!H684</f>
        <v>NEUTRAL</v>
      </c>
    </row>
    <row r="685" spans="1:12" ht="13.5" x14ac:dyDescent="0.25">
      <c r="A685" s="3">
        <f>RSI!A685</f>
        <v>43003</v>
      </c>
      <c r="B685" s="2">
        <f>RSI!B685</f>
        <v>12.5844</v>
      </c>
      <c r="C685" s="2">
        <f>RSI!I685</f>
        <v>75.951638006194841</v>
      </c>
      <c r="D685" s="2">
        <f>MACD!E685</f>
        <v>-0.19714996829846854</v>
      </c>
      <c r="E685" s="2">
        <f>MACD!F685</f>
        <v>-0.23570252729692878</v>
      </c>
      <c r="F685" s="2">
        <f>'Moving Avg'!D685</f>
        <v>12.604920000000002</v>
      </c>
      <c r="G685" s="2">
        <f>'Moving Avg'!F685</f>
        <v>12.306745000000001</v>
      </c>
      <c r="H685" s="2">
        <f>'Moving Avg'!G685</f>
        <v>11.914753999999999</v>
      </c>
      <c r="I685" s="2">
        <f>'Moving Avg'!H685</f>
        <v>10.447478000000006</v>
      </c>
      <c r="J685" s="6" t="str">
        <f>OBV!F685</f>
        <v>BULLISH</v>
      </c>
      <c r="K685" s="6" t="str">
        <f>OBV!G685</f>
        <v>NEUTRAL</v>
      </c>
      <c r="L685" s="6" t="str">
        <f>OBV!H685</f>
        <v>CONFIRMED BULLISH</v>
      </c>
    </row>
    <row r="686" spans="1:12" ht="13.5" x14ac:dyDescent="0.25">
      <c r="A686" s="3">
        <f>RSI!A686</f>
        <v>43004</v>
      </c>
      <c r="B686" s="2">
        <f>RSI!B686</f>
        <v>12.5844</v>
      </c>
      <c r="C686" s="2">
        <f>RSI!I686</f>
        <v>75.951638006194841</v>
      </c>
      <c r="D686" s="2">
        <f>MACD!E686</f>
        <v>-0.14049741175600694</v>
      </c>
      <c r="E686" s="2">
        <f>MACD!F686</f>
        <v>-0.21666150418874441</v>
      </c>
      <c r="F686" s="2">
        <f>'Moving Avg'!D686</f>
        <v>12.605860000000002</v>
      </c>
      <c r="G686" s="2">
        <f>'Moving Avg'!F686</f>
        <v>12.349174999999999</v>
      </c>
      <c r="H686" s="2">
        <f>'Moving Avg'!G686</f>
        <v>11.931445999999999</v>
      </c>
      <c r="I686" s="2">
        <f>'Moving Avg'!H686</f>
        <v>10.456662000000009</v>
      </c>
      <c r="J686" s="6" t="str">
        <f>OBV!F686</f>
        <v>BULLISH</v>
      </c>
      <c r="K686" s="6" t="str">
        <f>OBV!G686</f>
        <v>NEUTRAL</v>
      </c>
      <c r="L686" s="6" t="str">
        <f>OBV!H686</f>
        <v>CONFIRMED BULLISH</v>
      </c>
    </row>
    <row r="687" spans="1:12" ht="13.5" x14ac:dyDescent="0.25">
      <c r="A687" s="3">
        <f>RSI!A687</f>
        <v>43005</v>
      </c>
      <c r="B687" s="2">
        <f>RSI!B687</f>
        <v>12.3513</v>
      </c>
      <c r="C687" s="2">
        <f>RSI!I687</f>
        <v>55.169687035241047</v>
      </c>
      <c r="D687" s="2">
        <f>MACD!E687</f>
        <v>-7.6520651937771689E-2</v>
      </c>
      <c r="E687" s="2">
        <f>MACD!F687</f>
        <v>-0.1886333337385499</v>
      </c>
      <c r="F687" s="2">
        <f>'Moving Avg'!D687</f>
        <v>12.548980000000002</v>
      </c>
      <c r="G687" s="2">
        <f>'Moving Avg'!F687</f>
        <v>12.388574999999999</v>
      </c>
      <c r="H687" s="2">
        <f>'Moving Avg'!G687</f>
        <v>11.943569999999998</v>
      </c>
      <c r="I687" s="2">
        <f>'Moving Avg'!H687</f>
        <v>10.466022000000008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</row>
    <row r="688" spans="1:12" ht="13.5" x14ac:dyDescent="0.25">
      <c r="A688" s="3">
        <f>RSI!A688</f>
        <v>43006</v>
      </c>
      <c r="B688" s="2">
        <f>RSI!B688</f>
        <v>12.3559</v>
      </c>
      <c r="C688" s="2">
        <f>RSI!I688</f>
        <v>55.428867985217508</v>
      </c>
      <c r="D688" s="2">
        <f>MACD!E688</f>
        <v>-2.3155148924194791E-2</v>
      </c>
      <c r="E688" s="2">
        <f>MACD!F688</f>
        <v>-0.15553769677567889</v>
      </c>
      <c r="F688" s="2">
        <f>'Moving Avg'!D688</f>
        <v>12.49302</v>
      </c>
      <c r="G688" s="2">
        <f>'Moving Avg'!F688</f>
        <v>12.418879999999998</v>
      </c>
      <c r="H688" s="2">
        <f>'Moving Avg'!G688</f>
        <v>11.955785999999998</v>
      </c>
      <c r="I688" s="2">
        <f>'Moving Avg'!H688</f>
        <v>10.475831000000007</v>
      </c>
      <c r="J688" s="6" t="str">
        <f>OBV!F688</f>
        <v>BEARISH</v>
      </c>
      <c r="K688" s="6" t="str">
        <f>OBV!G688</f>
        <v>NEUTRAL</v>
      </c>
      <c r="L688" s="6" t="str">
        <f>OBV!H688</f>
        <v>CONFIRMED BEARISH</v>
      </c>
    </row>
    <row r="689" spans="1:12" ht="13.5" x14ac:dyDescent="0.25">
      <c r="A689" s="3">
        <f>RSI!A689</f>
        <v>43007</v>
      </c>
      <c r="B689" s="2">
        <f>RSI!B689</f>
        <v>11.9876</v>
      </c>
      <c r="C689" s="2">
        <f>RSI!I689</f>
        <v>36.989717981929203</v>
      </c>
      <c r="D689" s="2">
        <f>MACD!E689</f>
        <v>4.8858338039995175E-2</v>
      </c>
      <c r="E689" s="2">
        <f>MACD!F689</f>
        <v>-0.11465848981254408</v>
      </c>
      <c r="F689" s="2">
        <f>'Moving Avg'!D689</f>
        <v>12.372719999999999</v>
      </c>
      <c r="G689" s="2">
        <f>'Moving Avg'!F689</f>
        <v>12.42168</v>
      </c>
      <c r="H689" s="2">
        <f>'Moving Avg'!G689</f>
        <v>11.96763</v>
      </c>
      <c r="I689" s="2">
        <f>'Moving Avg'!H689</f>
        <v>10.484224500000005</v>
      </c>
      <c r="J689" s="6" t="str">
        <f>OBV!F689</f>
        <v>BEARISH</v>
      </c>
      <c r="K689" s="6" t="str">
        <f>OBV!G689</f>
        <v>WEAK</v>
      </c>
      <c r="L689" s="6" t="str">
        <f>OBV!H689</f>
        <v>CONFIRMED BEARISH</v>
      </c>
    </row>
    <row r="690" spans="1:12" ht="13.5" x14ac:dyDescent="0.25">
      <c r="A690" s="3">
        <f>RSI!A690</f>
        <v>43010</v>
      </c>
      <c r="B690" s="2">
        <f>RSI!B690</f>
        <v>11.843</v>
      </c>
      <c r="C690" s="2">
        <f>RSI!I690</f>
        <v>32.428479941945582</v>
      </c>
      <c r="D690" s="2">
        <f>MACD!E690</f>
        <v>0.12013433679496011</v>
      </c>
      <c r="E690" s="2">
        <f>MACD!F690</f>
        <v>-6.7699924491043242E-2</v>
      </c>
      <c r="F690" s="2">
        <f>'Moving Avg'!D690</f>
        <v>12.224440000000001</v>
      </c>
      <c r="G690" s="2">
        <f>'Moving Avg'!F690</f>
        <v>12.419345</v>
      </c>
      <c r="H690" s="2">
        <f>'Moving Avg'!G690</f>
        <v>11.980683999999998</v>
      </c>
      <c r="I690" s="2">
        <f>'Moving Avg'!H690</f>
        <v>10.492321000000006</v>
      </c>
      <c r="J690" s="6" t="str">
        <f>OBV!F690</f>
        <v>BEARISH</v>
      </c>
      <c r="K690" s="6" t="str">
        <f>OBV!G690</f>
        <v>WEAK</v>
      </c>
      <c r="L690" s="6" t="str">
        <f>OBV!H690</f>
        <v>CONFIRMED BEARISH</v>
      </c>
    </row>
    <row r="691" spans="1:12" ht="13.5" x14ac:dyDescent="0.25">
      <c r="A691" s="3">
        <f>RSI!A691</f>
        <v>43011</v>
      </c>
      <c r="B691" s="2">
        <f>RSI!B691</f>
        <v>11.6099</v>
      </c>
      <c r="C691" s="2">
        <f>RSI!I691</f>
        <v>26.710502477272215</v>
      </c>
      <c r="D691" s="2">
        <f>MACD!E691</f>
        <v>0.20092568240873554</v>
      </c>
      <c r="E691" s="2">
        <f>MACD!F691</f>
        <v>-1.3974803111087487E-2</v>
      </c>
      <c r="F691" s="2">
        <f>'Moving Avg'!D691</f>
        <v>12.029540000000001</v>
      </c>
      <c r="G691" s="2">
        <f>'Moving Avg'!F691</f>
        <v>12.398365000000002</v>
      </c>
      <c r="H691" s="2">
        <f>'Moving Avg'!G691</f>
        <v>11.989076000000001</v>
      </c>
      <c r="I691" s="2">
        <f>'Moving Avg'!H691</f>
        <v>10.498187000000003</v>
      </c>
      <c r="J691" s="6" t="str">
        <f>OBV!F691</f>
        <v>BEARISH</v>
      </c>
      <c r="K691" s="6" t="str">
        <f>OBV!G691</f>
        <v>WEAK</v>
      </c>
      <c r="L691" s="6" t="str">
        <f>OBV!H691</f>
        <v>CONFIRMED BEARISH</v>
      </c>
    </row>
    <row r="692" spans="1:12" ht="13.5" x14ac:dyDescent="0.25">
      <c r="A692" s="3">
        <f>RSI!A692</f>
        <v>43012</v>
      </c>
      <c r="B692" s="2">
        <f>RSI!B692</f>
        <v>11.6099</v>
      </c>
      <c r="C692" s="2">
        <f>RSI!I692</f>
        <v>26.710502477272215</v>
      </c>
      <c r="D692" s="2">
        <f>MACD!E692</f>
        <v>0.28160123031230633</v>
      </c>
      <c r="E692" s="2">
        <f>MACD!F692</f>
        <v>4.5140403573591281E-2</v>
      </c>
      <c r="F692" s="2">
        <f>'Moving Avg'!D692</f>
        <v>11.881259999999997</v>
      </c>
      <c r="G692" s="2">
        <f>'Moving Avg'!F692</f>
        <v>12.364560000000001</v>
      </c>
      <c r="H692" s="2">
        <f>'Moving Avg'!G692</f>
        <v>11.99094</v>
      </c>
      <c r="I692" s="2">
        <f>'Moving Avg'!H692</f>
        <v>10.504074500000003</v>
      </c>
      <c r="J692" s="6" t="str">
        <f>OBV!F692</f>
        <v>BEARISH</v>
      </c>
      <c r="K692" s="6" t="str">
        <f>OBV!G692</f>
        <v>WEAK</v>
      </c>
      <c r="L692" s="6" t="str">
        <f>OBV!H692</f>
        <v>CONFIRMED BEARISH</v>
      </c>
    </row>
    <row r="693" spans="1:12" ht="13.5" x14ac:dyDescent="0.25">
      <c r="A693" s="3">
        <f>RSI!A693</f>
        <v>43013</v>
      </c>
      <c r="B693" s="2">
        <f>RSI!B693</f>
        <v>11.5167</v>
      </c>
      <c r="C693" s="2">
        <f>RSI!I693</f>
        <v>24.691631177090187</v>
      </c>
      <c r="D693" s="2">
        <f>MACD!E693</f>
        <v>0.36019316977735549</v>
      </c>
      <c r="E693" s="2">
        <f>MACD!F693</f>
        <v>0.10815095681434411</v>
      </c>
      <c r="F693" s="2">
        <f>'Moving Avg'!D693</f>
        <v>11.713419999999999</v>
      </c>
      <c r="G693" s="2">
        <f>'Moving Avg'!F693</f>
        <v>12.326094999999999</v>
      </c>
      <c r="H693" s="2">
        <f>'Moving Avg'!G693</f>
        <v>11.986278000000002</v>
      </c>
      <c r="I693" s="2">
        <f>'Moving Avg'!H693</f>
        <v>10.509496000000004</v>
      </c>
      <c r="J693" s="6" t="str">
        <f>OBV!F693</f>
        <v>BEARISH</v>
      </c>
      <c r="K693" s="6" t="str">
        <f>OBV!G693</f>
        <v>WEAK</v>
      </c>
      <c r="L693" s="6" t="str">
        <f>OBV!H693</f>
        <v>CONFIRMED BEARISH</v>
      </c>
    </row>
    <row r="694" spans="1:12" ht="13.5" x14ac:dyDescent="0.25">
      <c r="A694" s="3">
        <f>RSI!A694</f>
        <v>43014</v>
      </c>
      <c r="B694" s="2">
        <f>RSI!B694</f>
        <v>11.5167</v>
      </c>
      <c r="C694" s="2">
        <f>RSI!I694</f>
        <v>24.691631177090187</v>
      </c>
      <c r="D694" s="2">
        <f>MACD!E694</f>
        <v>0.42324619163997568</v>
      </c>
      <c r="E694" s="2">
        <f>MACD!F694</f>
        <v>0.17117000377947045</v>
      </c>
      <c r="F694" s="2">
        <f>'Moving Avg'!D694</f>
        <v>11.61924</v>
      </c>
      <c r="G694" s="2">
        <f>'Moving Avg'!F694</f>
        <v>12.284135000000001</v>
      </c>
      <c r="H694" s="2">
        <f>'Moving Avg'!G694</f>
        <v>11.983482000000004</v>
      </c>
      <c r="I694" s="2">
        <f>'Moving Avg'!H694</f>
        <v>10.515961000000006</v>
      </c>
      <c r="J694" s="6" t="str">
        <f>OBV!F694</f>
        <v>BEARISH</v>
      </c>
      <c r="K694" s="6" t="str">
        <f>OBV!G694</f>
        <v>WEAK</v>
      </c>
      <c r="L694" s="6" t="str">
        <f>OBV!H694</f>
        <v>CONFIRMED BEARISH</v>
      </c>
    </row>
    <row r="695" spans="1:12" ht="13.5" x14ac:dyDescent="0.25">
      <c r="A695" s="3">
        <f>RSI!A695</f>
        <v>43017</v>
      </c>
      <c r="B695" s="2">
        <f>RSI!B695</f>
        <v>11.5167</v>
      </c>
      <c r="C695" s="2">
        <f>RSI!I695</f>
        <v>24.691631177090187</v>
      </c>
      <c r="D695" s="2">
        <f>MACD!E695</f>
        <v>0.47932139461906509</v>
      </c>
      <c r="E695" s="2">
        <f>MACD!F695</f>
        <v>0.23280028194738939</v>
      </c>
      <c r="F695" s="2">
        <f>'Moving Avg'!D695</f>
        <v>11.553979999999999</v>
      </c>
      <c r="G695" s="2">
        <f>'Moving Avg'!F695</f>
        <v>12.242175</v>
      </c>
      <c r="H695" s="2">
        <f>'Moving Avg'!G695</f>
        <v>11.980778000000003</v>
      </c>
      <c r="I695" s="2">
        <f>'Moving Avg'!H695</f>
        <v>10.52242600000001</v>
      </c>
      <c r="J695" s="6" t="str">
        <f>OBV!F695</f>
        <v>BEARISH</v>
      </c>
      <c r="K695" s="6" t="str">
        <f>OBV!G695</f>
        <v>WEAK</v>
      </c>
      <c r="L695" s="6" t="str">
        <f>OBV!H695</f>
        <v>CONFIRMED BEARISH</v>
      </c>
    </row>
    <row r="696" spans="1:12" ht="13.5" x14ac:dyDescent="0.25">
      <c r="A696" s="3">
        <f>RSI!A696</f>
        <v>43018</v>
      </c>
      <c r="B696" s="2">
        <f>RSI!B696</f>
        <v>11.5167</v>
      </c>
      <c r="C696" s="2">
        <f>RSI!I696</f>
        <v>24.691631177090187</v>
      </c>
      <c r="D696" s="2">
        <f>MACD!E696</f>
        <v>0.52996012749876265</v>
      </c>
      <c r="E696" s="2">
        <f>MACD!F696</f>
        <v>0.29223225105766404</v>
      </c>
      <c r="F696" s="2">
        <f>'Moving Avg'!D696</f>
        <v>11.53534</v>
      </c>
      <c r="G696" s="2">
        <f>'Moving Avg'!F696</f>
        <v>12.188790000000003</v>
      </c>
      <c r="H696" s="2">
        <f>'Moving Avg'!G696</f>
        <v>11.976582000000002</v>
      </c>
      <c r="I696" s="2">
        <f>'Moving Avg'!H696</f>
        <v>10.529956000000006</v>
      </c>
      <c r="J696" s="6" t="str">
        <f>OBV!F696</f>
        <v>BEARISH</v>
      </c>
      <c r="K696" s="6" t="str">
        <f>OBV!G696</f>
        <v>NEUTRAL</v>
      </c>
      <c r="L696" s="6" t="str">
        <f>OBV!H696</f>
        <v>CONFIRMED BEARISH</v>
      </c>
    </row>
    <row r="697" spans="1:12" ht="13.5" x14ac:dyDescent="0.25">
      <c r="A697" s="3">
        <f>RSI!A697</f>
        <v>43019</v>
      </c>
      <c r="B697" s="2">
        <f>RSI!B697</f>
        <v>11.5167</v>
      </c>
      <c r="C697" s="2">
        <f>RSI!I697</f>
        <v>24.691631177090187</v>
      </c>
      <c r="D697" s="2">
        <f>MACD!E697</f>
        <v>0.53990089966947963</v>
      </c>
      <c r="E697" s="2">
        <f>MACD!F697</f>
        <v>0.34176598078002718</v>
      </c>
      <c r="F697" s="2">
        <f>'Moving Avg'!D697</f>
        <v>11.5167</v>
      </c>
      <c r="G697" s="2">
        <f>'Moving Avg'!F697</f>
        <v>12.135170000000002</v>
      </c>
      <c r="H697" s="2">
        <f>'Moving Avg'!G697</f>
        <v>11.972386000000004</v>
      </c>
      <c r="I697" s="2">
        <f>'Moving Avg'!H697</f>
        <v>10.538125000000006</v>
      </c>
      <c r="J697" s="6" t="str">
        <f>OBV!F697</f>
        <v>BEARISH</v>
      </c>
      <c r="K697" s="6" t="str">
        <f>OBV!G697</f>
        <v>NEUTRAL</v>
      </c>
      <c r="L697" s="6" t="str">
        <f>OBV!H697</f>
        <v>CONFIRMED BEARISH</v>
      </c>
    </row>
    <row r="698" spans="1:12" ht="13.5" x14ac:dyDescent="0.25">
      <c r="A698" s="3">
        <f>RSI!A698</f>
        <v>43020</v>
      </c>
      <c r="B698" s="2">
        <f>RSI!B698</f>
        <v>11.5167</v>
      </c>
      <c r="C698" s="2">
        <f>RSI!I698</f>
        <v>24.691631177090187</v>
      </c>
      <c r="D698" s="2">
        <f>MACD!E698</f>
        <v>0.55175534054773756</v>
      </c>
      <c r="E698" s="2">
        <f>MACD!F698</f>
        <v>0.38376385273356928</v>
      </c>
      <c r="F698" s="2">
        <f>'Moving Avg'!D698</f>
        <v>11.5167</v>
      </c>
      <c r="G698" s="2">
        <f>'Moving Avg'!F698</f>
        <v>12.081550000000004</v>
      </c>
      <c r="H698" s="2">
        <f>'Moving Avg'!G698</f>
        <v>11.969590000000004</v>
      </c>
      <c r="I698" s="2">
        <f>'Moving Avg'!H698</f>
        <v>10.546720000000008</v>
      </c>
      <c r="J698" s="6" t="str">
        <f>OBV!F698</f>
        <v>NEUTRAL</v>
      </c>
      <c r="K698" s="6" t="str">
        <f>OBV!G698</f>
        <v>NEUTRAL</v>
      </c>
      <c r="L698" s="6" t="str">
        <f>OBV!H698</f>
        <v>NEUTRAL</v>
      </c>
    </row>
    <row r="699" spans="1:12" ht="13.5" x14ac:dyDescent="0.25">
      <c r="A699" s="3">
        <f>RSI!A699</f>
        <v>43021</v>
      </c>
      <c r="B699" s="2">
        <f>RSI!B699</f>
        <v>11.5167</v>
      </c>
      <c r="C699" s="2">
        <f>RSI!I699</f>
        <v>24.691631177090187</v>
      </c>
      <c r="D699" s="2">
        <f>MACD!E699</f>
        <v>0.50765719205580062</v>
      </c>
      <c r="E699" s="2">
        <f>MACD!F699</f>
        <v>0.4085425205980156</v>
      </c>
      <c r="F699" s="2">
        <f>'Moving Avg'!D699</f>
        <v>11.5167</v>
      </c>
      <c r="G699" s="2">
        <f>'Moving Avg'!F699</f>
        <v>12.027930000000007</v>
      </c>
      <c r="H699" s="2">
        <f>'Moving Avg'!G699</f>
        <v>11.966794000000002</v>
      </c>
      <c r="I699" s="2">
        <f>'Moving Avg'!H699</f>
        <v>10.554037000000005</v>
      </c>
      <c r="J699" s="6" t="str">
        <f>OBV!F699</f>
        <v>NEUTRAL</v>
      </c>
      <c r="K699" s="6" t="str">
        <f>OBV!G699</f>
        <v>NEUTRAL</v>
      </c>
      <c r="L699" s="6" t="str">
        <f>OBV!H699</f>
        <v>NEUTRAL</v>
      </c>
    </row>
    <row r="700" spans="1:12" ht="13.5" x14ac:dyDescent="0.25">
      <c r="A700" s="3">
        <f>RSI!A700</f>
        <v>43024</v>
      </c>
      <c r="B700" s="2">
        <f>RSI!B700</f>
        <v>11.5167</v>
      </c>
      <c r="C700" s="2">
        <f>RSI!I700</f>
        <v>24.691631177090187</v>
      </c>
      <c r="D700" s="2">
        <f>MACD!E700</f>
        <v>0.45044232139053975</v>
      </c>
      <c r="E700" s="2">
        <f>MACD!F700</f>
        <v>0.41692248075652044</v>
      </c>
      <c r="F700" s="2">
        <f>'Moving Avg'!D700</f>
        <v>11.5167</v>
      </c>
      <c r="G700" s="2">
        <f>'Moving Avg'!F700</f>
        <v>11.975010000000006</v>
      </c>
      <c r="H700" s="2">
        <f>'Moving Avg'!G700</f>
        <v>11.963998000000002</v>
      </c>
      <c r="I700" s="2">
        <f>'Moving Avg'!H700</f>
        <v>10.559991000000004</v>
      </c>
      <c r="J700" s="6" t="str">
        <f>OBV!F700</f>
        <v>NEUTRAL</v>
      </c>
      <c r="K700" s="6" t="str">
        <f>OBV!G700</f>
        <v>NEUTRAL</v>
      </c>
      <c r="L700" s="6" t="str">
        <f>OBV!H700</f>
        <v>NEUTRAL</v>
      </c>
    </row>
    <row r="701" spans="1:12" ht="13.5" x14ac:dyDescent="0.25">
      <c r="A701" s="3">
        <f>RSI!A701</f>
        <v>43025</v>
      </c>
      <c r="B701" s="2">
        <f>RSI!B701</f>
        <v>11.5167</v>
      </c>
      <c r="C701" s="2">
        <f>RSI!I701</f>
        <v>24.691631177090187</v>
      </c>
      <c r="D701" s="2">
        <f>MACD!E701</f>
        <v>0.36833958999877936</v>
      </c>
      <c r="E701" s="2">
        <f>MACD!F701</f>
        <v>0.40720590260497225</v>
      </c>
      <c r="F701" s="2">
        <f>'Moving Avg'!D701</f>
        <v>11.5167</v>
      </c>
      <c r="G701" s="2">
        <f>'Moving Avg'!F701</f>
        <v>11.921860000000006</v>
      </c>
      <c r="H701" s="2">
        <f>'Moving Avg'!G701</f>
        <v>11.961202</v>
      </c>
      <c r="I701" s="2">
        <f>'Moving Avg'!H701</f>
        <v>10.566030000000005</v>
      </c>
      <c r="J701" s="6" t="str">
        <f>OBV!F701</f>
        <v>NEUTRAL</v>
      </c>
      <c r="K701" s="6" t="str">
        <f>OBV!G701</f>
        <v>NEUTRAL</v>
      </c>
      <c r="L701" s="6" t="str">
        <f>OBV!H701</f>
        <v>NEUTRAL</v>
      </c>
    </row>
    <row r="702" spans="1:12" ht="13.5" x14ac:dyDescent="0.25">
      <c r="A702" s="3">
        <f>RSI!A702</f>
        <v>43026</v>
      </c>
      <c r="B702" s="2">
        <f>RSI!B702</f>
        <v>11.5167</v>
      </c>
      <c r="C702" s="2">
        <f>RSI!I702</f>
        <v>24.691631177090187</v>
      </c>
      <c r="D702" s="2">
        <f>MACD!E702</f>
        <v>0.3008785942929979</v>
      </c>
      <c r="E702" s="2">
        <f>MACD!F702</f>
        <v>0.3859404409425774</v>
      </c>
      <c r="F702" s="2">
        <f>'Moving Avg'!D702</f>
        <v>11.5167</v>
      </c>
      <c r="G702" s="2">
        <f>'Moving Avg'!F702</f>
        <v>11.865910000000005</v>
      </c>
      <c r="H702" s="2">
        <f>'Moving Avg'!G702</f>
        <v>11.956726000000002</v>
      </c>
      <c r="I702" s="2">
        <f>'Moving Avg'!H702</f>
        <v>10.572069000000004</v>
      </c>
      <c r="J702" s="6" t="str">
        <f>OBV!F702</f>
        <v>NEUTRAL</v>
      </c>
      <c r="K702" s="6" t="str">
        <f>OBV!G702</f>
        <v>NEUTRAL</v>
      </c>
      <c r="L702" s="6" t="str">
        <f>OBV!H702</f>
        <v>NEUTRAL</v>
      </c>
    </row>
    <row r="703" spans="1:12" ht="13.5" x14ac:dyDescent="0.25">
      <c r="A703" s="3">
        <f>RSI!A703</f>
        <v>43027</v>
      </c>
      <c r="B703" s="2">
        <f>RSI!B703</f>
        <v>11.54</v>
      </c>
      <c r="C703" s="2">
        <f>RSI!I703</f>
        <v>27.563539928492688</v>
      </c>
      <c r="D703" s="2">
        <f>MACD!E703</f>
        <v>0.22959344273669657</v>
      </c>
      <c r="E703" s="2">
        <f>MACD!F703</f>
        <v>0.35467104130140126</v>
      </c>
      <c r="F703" s="2">
        <f>'Moving Avg'!D703</f>
        <v>11.52136</v>
      </c>
      <c r="G703" s="2">
        <f>'Moving Avg'!F703</f>
        <v>11.811125000000006</v>
      </c>
      <c r="H703" s="2">
        <f>'Moving Avg'!G703</f>
        <v>11.952716000000001</v>
      </c>
      <c r="I703" s="2">
        <f>'Moving Avg'!H703</f>
        <v>10.578650500000004</v>
      </c>
      <c r="J703" s="6" t="str">
        <f>OBV!F703</f>
        <v>BULLISH</v>
      </c>
      <c r="K703" s="6" t="str">
        <f>OBV!G703</f>
        <v>NEUTRAL</v>
      </c>
      <c r="L703" s="6" t="str">
        <f>OBV!H703</f>
        <v>CONFIRMED BULLISH</v>
      </c>
    </row>
    <row r="704" spans="1:12" ht="13.5" x14ac:dyDescent="0.25">
      <c r="A704" s="3">
        <f>RSI!A704</f>
        <v>43028</v>
      </c>
      <c r="B704" s="2">
        <f>RSI!B704</f>
        <v>11.54</v>
      </c>
      <c r="C704" s="2">
        <f>RSI!I704</f>
        <v>27.563539928492688</v>
      </c>
      <c r="D704" s="2">
        <f>MACD!E704</f>
        <v>0.17086127621553082</v>
      </c>
      <c r="E704" s="2">
        <f>MACD!F704</f>
        <v>0.3179090882842272</v>
      </c>
      <c r="F704" s="2">
        <f>'Moving Avg'!D704</f>
        <v>11.526019999999999</v>
      </c>
      <c r="G704" s="2">
        <f>'Moving Avg'!F704</f>
        <v>11.758670000000004</v>
      </c>
      <c r="H704" s="2">
        <f>'Moving Avg'!G704</f>
        <v>11.950385999999998</v>
      </c>
      <c r="I704" s="2">
        <f>'Moving Avg'!H704</f>
        <v>10.585019000000003</v>
      </c>
      <c r="J704" s="6" t="str">
        <f>OBV!F704</f>
        <v>BULLISH</v>
      </c>
      <c r="K704" s="6" t="str">
        <f>OBV!G704</f>
        <v>NEUTRAL</v>
      </c>
      <c r="L704" s="6" t="str">
        <f>OBV!H704</f>
        <v>CONFIRMED BULLISH</v>
      </c>
    </row>
    <row r="705" spans="1:12" ht="13.5" x14ac:dyDescent="0.25">
      <c r="A705" s="3">
        <f>RSI!A705</f>
        <v>43031</v>
      </c>
      <c r="B705" s="2">
        <f>RSI!B705</f>
        <v>11.656499999999999</v>
      </c>
      <c r="C705" s="2">
        <f>RSI!I705</f>
        <v>40.68126805867265</v>
      </c>
      <c r="D705" s="2">
        <f>MACD!E705</f>
        <v>0.11400375228908111</v>
      </c>
      <c r="E705" s="2">
        <f>MACD!F705</f>
        <v>0.27712802108519796</v>
      </c>
      <c r="F705" s="2">
        <f>'Moving Avg'!D705</f>
        <v>11.553979999999999</v>
      </c>
      <c r="G705" s="2">
        <f>'Moving Avg'!F705</f>
        <v>11.712275000000002</v>
      </c>
      <c r="H705" s="2">
        <f>'Moving Avg'!G705</f>
        <v>11.950385999999998</v>
      </c>
      <c r="I705" s="2">
        <f>'Moving Avg'!H705</f>
        <v>10.591863500000002</v>
      </c>
      <c r="J705" s="6" t="str">
        <f>OBV!F705</f>
        <v>BULLISH</v>
      </c>
      <c r="K705" s="6" t="str">
        <f>OBV!G705</f>
        <v>NEUTRAL</v>
      </c>
      <c r="L705" s="6" t="str">
        <f>OBV!H705</f>
        <v>CONFIRMED BULLISH</v>
      </c>
    </row>
    <row r="706" spans="1:12" ht="13.5" x14ac:dyDescent="0.25">
      <c r="A706" s="3">
        <f>RSI!A706</f>
        <v>43032</v>
      </c>
      <c r="B706" s="2">
        <f>RSI!B706</f>
        <v>11.656499999999999</v>
      </c>
      <c r="C706" s="2">
        <f>RSI!I706</f>
        <v>40.681268058672657</v>
      </c>
      <c r="D706" s="2">
        <f>MACD!E706</f>
        <v>6.6564908730876837E-2</v>
      </c>
      <c r="E706" s="2">
        <f>MACD!F706</f>
        <v>0.23501539861433376</v>
      </c>
      <c r="F706" s="2">
        <f>'Moving Avg'!D706</f>
        <v>11.581939999999999</v>
      </c>
      <c r="G706" s="2">
        <f>'Moving Avg'!F706</f>
        <v>11.665880000000001</v>
      </c>
      <c r="H706" s="2">
        <f>'Moving Avg'!G706</f>
        <v>11.950386000000002</v>
      </c>
      <c r="I706" s="2">
        <f>'Moving Avg'!H706</f>
        <v>10.600092500000001</v>
      </c>
      <c r="J706" s="6" t="str">
        <f>OBV!F706</f>
        <v>BULLISH</v>
      </c>
      <c r="K706" s="6" t="str">
        <f>OBV!G706</f>
        <v>NEUTRAL</v>
      </c>
      <c r="L706" s="6" t="str">
        <f>OBV!H706</f>
        <v>CONFIRMED BULLISH</v>
      </c>
    </row>
    <row r="707" spans="1:12" ht="13.5" x14ac:dyDescent="0.25">
      <c r="A707" s="3">
        <f>RSI!A707</f>
        <v>43033</v>
      </c>
      <c r="B707" s="2">
        <f>RSI!B707</f>
        <v>11.54</v>
      </c>
      <c r="C707" s="2">
        <f>RSI!I707</f>
        <v>33.620191008217745</v>
      </c>
      <c r="D707" s="2">
        <f>MACD!E707</f>
        <v>3.567561638492478E-2</v>
      </c>
      <c r="E707" s="2">
        <f>MACD!F707</f>
        <v>0.19514744216845198</v>
      </c>
      <c r="F707" s="2">
        <f>'Moving Avg'!D707</f>
        <v>11.586600000000001</v>
      </c>
      <c r="G707" s="2">
        <f>'Moving Avg'!F707</f>
        <v>11.625314999999999</v>
      </c>
      <c r="H707" s="2">
        <f>'Moving Avg'!G707</f>
        <v>11.948056000000001</v>
      </c>
      <c r="I707" s="2">
        <f>'Moving Avg'!H707</f>
        <v>10.606460999999999</v>
      </c>
      <c r="J707" s="6" t="str">
        <f>OBV!F707</f>
        <v>BULLISH</v>
      </c>
      <c r="K707" s="6" t="str">
        <f>OBV!G707</f>
        <v>NEUTRAL</v>
      </c>
      <c r="L707" s="6" t="str">
        <f>OBV!H707</f>
        <v>CONFIRMED BULLISH</v>
      </c>
    </row>
    <row r="708" spans="1:12" ht="13.5" x14ac:dyDescent="0.25">
      <c r="A708" s="3">
        <f>RSI!A708</f>
        <v>43034</v>
      </c>
      <c r="B708" s="2">
        <f>RSI!B708</f>
        <v>11.656499999999999</v>
      </c>
      <c r="C708" s="2">
        <f>RSI!I708</f>
        <v>44.074007098733723</v>
      </c>
      <c r="D708" s="2">
        <f>MACD!E708</f>
        <v>2.1728874371280682E-3</v>
      </c>
      <c r="E708" s="2">
        <f>MACD!F708</f>
        <v>0.15655253122218721</v>
      </c>
      <c r="F708" s="2">
        <f>'Moving Avg'!D708</f>
        <v>11.6099</v>
      </c>
      <c r="G708" s="2">
        <f>'Moving Avg'!F708</f>
        <v>11.590344999999997</v>
      </c>
      <c r="H708" s="2">
        <f>'Moving Avg'!G708</f>
        <v>11.947122000000002</v>
      </c>
      <c r="I708" s="2">
        <f>'Moving Avg'!H708</f>
        <v>10.613731499999998</v>
      </c>
      <c r="J708" s="6" t="str">
        <f>OBV!F708</f>
        <v>BULLISH</v>
      </c>
      <c r="K708" s="6" t="str">
        <f>OBV!G708</f>
        <v>STRONG</v>
      </c>
      <c r="L708" s="6" t="str">
        <f>OBV!H708</f>
        <v>CONFIRMED BULLISH</v>
      </c>
    </row>
    <row r="709" spans="1:12" ht="13.5" x14ac:dyDescent="0.25">
      <c r="A709" s="3">
        <f>RSI!A709</f>
        <v>43035</v>
      </c>
      <c r="B709" s="2">
        <f>RSI!B709</f>
        <v>11.656499999999999</v>
      </c>
      <c r="C709" s="2">
        <f>RSI!I709</f>
        <v>44.074007098733723</v>
      </c>
      <c r="D709" s="2">
        <f>MACD!E709</f>
        <v>-2.569361401698167E-2</v>
      </c>
      <c r="E709" s="2">
        <f>MACD!F709</f>
        <v>0.12010330217435344</v>
      </c>
      <c r="F709" s="2">
        <f>'Moving Avg'!D709</f>
        <v>11.633199999999999</v>
      </c>
      <c r="G709" s="2">
        <f>'Moving Avg'!F709</f>
        <v>11.573789999999999</v>
      </c>
      <c r="H709" s="2">
        <f>'Moving Avg'!G709</f>
        <v>11.945442000000003</v>
      </c>
      <c r="I709" s="2">
        <f>'Moving Avg'!H709</f>
        <v>10.621534499999997</v>
      </c>
      <c r="J709" s="6" t="str">
        <f>OBV!F709</f>
        <v>BULLISH</v>
      </c>
      <c r="K709" s="6" t="str">
        <f>OBV!G709</f>
        <v>STRONG</v>
      </c>
      <c r="L709" s="6" t="str">
        <f>OBV!H709</f>
        <v>CONFIRMED BULLISH</v>
      </c>
    </row>
    <row r="710" spans="1:12" ht="13.5" x14ac:dyDescent="0.25">
      <c r="A710" s="3">
        <f>RSI!A710</f>
        <v>43038</v>
      </c>
      <c r="B710" s="2">
        <f>RSI!B710</f>
        <v>11.982900000000001</v>
      </c>
      <c r="C710" s="2">
        <f>RSI!I710</f>
        <v>63.005060194891023</v>
      </c>
      <c r="D710" s="2">
        <f>MACD!E710</f>
        <v>-7.3004478529266947E-2</v>
      </c>
      <c r="E710" s="2">
        <f>MACD!F710</f>
        <v>8.1481746033629371E-2</v>
      </c>
      <c r="F710" s="2">
        <f>'Moving Avg'!D710</f>
        <v>11.69848</v>
      </c>
      <c r="G710" s="2">
        <f>'Moving Avg'!F710</f>
        <v>11.580784999999997</v>
      </c>
      <c r="H710" s="2">
        <f>'Moving Avg'!G710</f>
        <v>11.951036000000004</v>
      </c>
      <c r="I710" s="2">
        <f>'Moving Avg'!H710</f>
        <v>10.630969499999999</v>
      </c>
      <c r="J710" s="6" t="str">
        <f>OBV!F710</f>
        <v>BULLISH</v>
      </c>
      <c r="K710" s="6" t="str">
        <f>OBV!G710</f>
        <v>NEUTRAL</v>
      </c>
      <c r="L710" s="6" t="str">
        <f>OBV!H710</f>
        <v>CONFIRMED BULLISH</v>
      </c>
    </row>
    <row r="711" spans="1:12" ht="13.5" x14ac:dyDescent="0.25">
      <c r="A711" s="3">
        <f>RSI!A711</f>
        <v>43039</v>
      </c>
      <c r="B711" s="2">
        <f>RSI!B711</f>
        <v>11.982900000000001</v>
      </c>
      <c r="C711" s="2">
        <f>RSI!I711</f>
        <v>63.005060194891016</v>
      </c>
      <c r="D711" s="2">
        <f>MACD!E711</f>
        <v>-0.11455225581348571</v>
      </c>
      <c r="E711" s="2">
        <f>MACD!F711</f>
        <v>4.2274945664206351E-2</v>
      </c>
      <c r="F711" s="2">
        <f>'Moving Avg'!D711</f>
        <v>11.763760000000001</v>
      </c>
      <c r="G711" s="2">
        <f>'Moving Avg'!F711</f>
        <v>11.599434999999998</v>
      </c>
      <c r="H711" s="2">
        <f>'Moving Avg'!G711</f>
        <v>11.955978000000005</v>
      </c>
      <c r="I711" s="2">
        <f>'Moving Avg'!H711</f>
        <v>10.640638999999998</v>
      </c>
      <c r="J711" s="6" t="str">
        <f>OBV!F711</f>
        <v>BULLISH</v>
      </c>
      <c r="K711" s="6" t="str">
        <f>OBV!G711</f>
        <v>NEUTRAL</v>
      </c>
      <c r="L711" s="6" t="str">
        <f>OBV!H711</f>
        <v>CONFIRMED BULLISH</v>
      </c>
    </row>
    <row r="712" spans="1:12" ht="13.5" x14ac:dyDescent="0.25">
      <c r="A712" s="3">
        <f>RSI!A712</f>
        <v>43040</v>
      </c>
      <c r="B712" s="2">
        <f>RSI!B712</f>
        <v>11.982900000000001</v>
      </c>
      <c r="C712" s="2">
        <f>RSI!I712</f>
        <v>63.005060194891016</v>
      </c>
      <c r="D712" s="2">
        <f>MACD!E712</f>
        <v>-0.15111131487304874</v>
      </c>
      <c r="E712" s="2">
        <f>MACD!F712</f>
        <v>3.5976935567553318E-3</v>
      </c>
      <c r="F712" s="2">
        <f>'Moving Avg'!D712</f>
        <v>11.852340000000002</v>
      </c>
      <c r="G712" s="2">
        <f>'Moving Avg'!F712</f>
        <v>11.618084999999997</v>
      </c>
      <c r="H712" s="2">
        <f>'Moving Avg'!G712</f>
        <v>11.960920000000003</v>
      </c>
      <c r="I712" s="2">
        <f>'Moving Avg'!H712</f>
        <v>10.650073999999996</v>
      </c>
      <c r="J712" s="6" t="str">
        <f>OBV!F712</f>
        <v>BULLISH</v>
      </c>
      <c r="K712" s="6" t="str">
        <f>OBV!G712</f>
        <v>NEUTRAL</v>
      </c>
      <c r="L712" s="6" t="str">
        <f>OBV!H712</f>
        <v>CONFIRMED BULLISH</v>
      </c>
    </row>
    <row r="713" spans="1:12" ht="13.5" x14ac:dyDescent="0.25">
      <c r="A713" s="3">
        <f>RSI!A713</f>
        <v>43041</v>
      </c>
      <c r="B713" s="2">
        <f>RSI!B713</f>
        <v>11.9596</v>
      </c>
      <c r="C713" s="2">
        <f>RSI!I713</f>
        <v>61.159266494185125</v>
      </c>
      <c r="D713" s="2">
        <f>MACD!E713</f>
        <v>-0.17803466524879852</v>
      </c>
      <c r="E713" s="2">
        <f>MACD!F713</f>
        <v>-3.2728778204355435E-2</v>
      </c>
      <c r="F713" s="2">
        <f>'Moving Avg'!D713</f>
        <v>11.912960000000002</v>
      </c>
      <c r="G713" s="2">
        <f>'Moving Avg'!F713</f>
        <v>11.640229999999999</v>
      </c>
      <c r="H713" s="2">
        <f>'Moving Avg'!G713</f>
        <v>11.965396000000004</v>
      </c>
      <c r="I713" s="2">
        <f>'Moving Avg'!H713</f>
        <v>10.659520499999999</v>
      </c>
      <c r="J713" s="6" t="str">
        <f>OBV!F713</f>
        <v>BEARISH</v>
      </c>
      <c r="K713" s="6" t="str">
        <f>OBV!G713</f>
        <v>NEUTRAL</v>
      </c>
      <c r="L713" s="6" t="str">
        <f>OBV!H713</f>
        <v>BEARISH DIVERGENCE</v>
      </c>
    </row>
    <row r="714" spans="1:12" ht="13.5" x14ac:dyDescent="0.25">
      <c r="A714" s="3">
        <f>RSI!A714</f>
        <v>43042</v>
      </c>
      <c r="B714" s="2">
        <f>RSI!B714</f>
        <v>11.9596</v>
      </c>
      <c r="C714" s="2">
        <f>RSI!I714</f>
        <v>61.159266494185125</v>
      </c>
      <c r="D714" s="2">
        <f>MACD!E714</f>
        <v>-0.20188133958593824</v>
      </c>
      <c r="E714" s="2">
        <f>MACD!F714</f>
        <v>-6.6559290480671995E-2</v>
      </c>
      <c r="F714" s="2">
        <f>'Moving Avg'!D714</f>
        <v>11.973580000000002</v>
      </c>
      <c r="G714" s="2">
        <f>'Moving Avg'!F714</f>
        <v>11.662374999999997</v>
      </c>
      <c r="H714" s="2">
        <f>'Moving Avg'!G714</f>
        <v>11.969872000000004</v>
      </c>
      <c r="I714" s="2">
        <f>'Moving Avg'!H714</f>
        <v>10.6689455</v>
      </c>
      <c r="J714" s="6" t="str">
        <f>OBV!F714</f>
        <v>BEARISH</v>
      </c>
      <c r="K714" s="6" t="str">
        <f>OBV!G714</f>
        <v>NEUTRAL</v>
      </c>
      <c r="L714" s="6" t="str">
        <f>OBV!H714</f>
        <v>BEARISH DIVERGENCE</v>
      </c>
    </row>
    <row r="715" spans="1:12" ht="13.5" x14ac:dyDescent="0.25">
      <c r="A715" s="3">
        <f>RSI!A715</f>
        <v>43045</v>
      </c>
      <c r="B715" s="2">
        <f>RSI!B715</f>
        <v>11.656499999999999</v>
      </c>
      <c r="C715" s="2">
        <f>RSI!I715</f>
        <v>42.413259927302349</v>
      </c>
      <c r="D715" s="2">
        <f>MACD!E715</f>
        <v>-0.18267082700579351</v>
      </c>
      <c r="E715" s="2">
        <f>MACD!F715</f>
        <v>-8.9781597785696304E-2</v>
      </c>
      <c r="F715" s="2">
        <f>'Moving Avg'!D715</f>
        <v>11.908300000000001</v>
      </c>
      <c r="G715" s="2">
        <f>'Moving Avg'!F715</f>
        <v>11.669364999999997</v>
      </c>
      <c r="H715" s="2">
        <f>'Moving Avg'!G715</f>
        <v>11.968286000000004</v>
      </c>
      <c r="I715" s="2">
        <f>'Moving Avg'!H715</f>
        <v>10.678197000000001</v>
      </c>
      <c r="J715" s="6" t="str">
        <f>OBV!F715</f>
        <v>BEARISH</v>
      </c>
      <c r="K715" s="6" t="str">
        <f>OBV!G715</f>
        <v>NEUTRAL</v>
      </c>
      <c r="L715" s="6" t="str">
        <f>OBV!H715</f>
        <v>CONFIRMED BEARISH</v>
      </c>
    </row>
    <row r="716" spans="1:12" ht="13.5" x14ac:dyDescent="0.25">
      <c r="A716" s="3">
        <f>RSI!A716</f>
        <v>43046</v>
      </c>
      <c r="B716" s="2">
        <f>RSI!B716</f>
        <v>11.586600000000001</v>
      </c>
      <c r="C716" s="2">
        <f>RSI!I716</f>
        <v>39.41298053959845</v>
      </c>
      <c r="D716" s="2">
        <f>MACD!E716</f>
        <v>-0.16036035900703993</v>
      </c>
      <c r="E716" s="2">
        <f>MACD!F716</f>
        <v>-0.10389735002996503</v>
      </c>
      <c r="F716" s="2">
        <f>'Moving Avg'!D716</f>
        <v>11.829040000000001</v>
      </c>
      <c r="G716" s="2">
        <f>'Moving Avg'!F716</f>
        <v>11.672859999999996</v>
      </c>
      <c r="H716" s="2">
        <f>'Moving Avg'!G716</f>
        <v>11.965302000000003</v>
      </c>
      <c r="I716" s="2">
        <f>'Moving Avg'!H716</f>
        <v>10.6857785</v>
      </c>
      <c r="J716" s="6" t="str">
        <f>OBV!F716</f>
        <v>BEARISH</v>
      </c>
      <c r="K716" s="6" t="str">
        <f>OBV!G716</f>
        <v>NEUTRAL</v>
      </c>
      <c r="L716" s="6" t="str">
        <f>OBV!H716</f>
        <v>CONFIRMED BEARISH</v>
      </c>
    </row>
    <row r="717" spans="1:12" ht="13.5" x14ac:dyDescent="0.25">
      <c r="A717" s="3">
        <f>RSI!A717</f>
        <v>43047</v>
      </c>
      <c r="B717" s="2">
        <f>RSI!B717</f>
        <v>11.6099</v>
      </c>
      <c r="C717" s="2">
        <f>RSI!I717</f>
        <v>40.913399275162142</v>
      </c>
      <c r="D717" s="2">
        <f>MACD!E717</f>
        <v>-0.15990560078571292</v>
      </c>
      <c r="E717" s="2">
        <f>MACD!F717</f>
        <v>-0.1150990001811146</v>
      </c>
      <c r="F717" s="2">
        <f>'Moving Avg'!D717</f>
        <v>11.754439999999999</v>
      </c>
      <c r="G717" s="2">
        <f>'Moving Avg'!F717</f>
        <v>11.677519999999998</v>
      </c>
      <c r="H717" s="2">
        <f>'Moving Avg'!G717</f>
        <v>11.966234000000004</v>
      </c>
      <c r="I717" s="2">
        <f>'Moving Avg'!H717</f>
        <v>10.694072999999998</v>
      </c>
      <c r="J717" s="6" t="str">
        <f>OBV!F717</f>
        <v>BEARISH</v>
      </c>
      <c r="K717" s="6" t="str">
        <f>OBV!G717</f>
        <v>NEUTRAL</v>
      </c>
      <c r="L717" s="6" t="str">
        <f>OBV!H717</f>
        <v>CONFIRMED BEARISH</v>
      </c>
    </row>
    <row r="718" spans="1:12" ht="13.5" x14ac:dyDescent="0.25">
      <c r="A718" s="3">
        <f>RSI!A718</f>
        <v>43048</v>
      </c>
      <c r="B718" s="2">
        <f>RSI!B718</f>
        <v>11.586600000000001</v>
      </c>
      <c r="C718" s="2">
        <f>RSI!I718</f>
        <v>39.850597166441439</v>
      </c>
      <c r="D718" s="2">
        <f>MACD!E718</f>
        <v>-0.13887460103070737</v>
      </c>
      <c r="E718" s="2">
        <f>MACD!F718</f>
        <v>-0.11985412035103316</v>
      </c>
      <c r="F718" s="2">
        <f>'Moving Avg'!D718</f>
        <v>11.679840000000002</v>
      </c>
      <c r="G718" s="2">
        <f>'Moving Avg'!F718</f>
        <v>11.681014999999999</v>
      </c>
      <c r="H718" s="2">
        <f>'Moving Avg'!G718</f>
        <v>11.962970000000002</v>
      </c>
      <c r="I718" s="2">
        <f>'Moving Avg'!H718</f>
        <v>10.701654499999997</v>
      </c>
      <c r="J718" s="6" t="str">
        <f>OBV!F718</f>
        <v>BEARISH</v>
      </c>
      <c r="K718" s="6" t="str">
        <f>OBV!G718</f>
        <v>NEUTRAL</v>
      </c>
      <c r="L718" s="6" t="str">
        <f>OBV!H718</f>
        <v>CONFIRMED BEARISH</v>
      </c>
    </row>
    <row r="719" spans="1:12" ht="13.5" x14ac:dyDescent="0.25">
      <c r="A719" s="3">
        <f>RSI!A719</f>
        <v>43049</v>
      </c>
      <c r="B719" s="2">
        <f>RSI!B719</f>
        <v>11.586600000000001</v>
      </c>
      <c r="C719" s="2">
        <f>RSI!I719</f>
        <v>39.850597166441439</v>
      </c>
      <c r="D719" s="2">
        <f>MACD!E719</f>
        <v>-0.12001812428783154</v>
      </c>
      <c r="E719" s="2">
        <f>MACD!F719</f>
        <v>-0.11988692113839285</v>
      </c>
      <c r="F719" s="2">
        <f>'Moving Avg'!D719</f>
        <v>11.60524</v>
      </c>
      <c r="G719" s="2">
        <f>'Moving Avg'!F719</f>
        <v>11.68451</v>
      </c>
      <c r="H719" s="2">
        <f>'Moving Avg'!G719</f>
        <v>11.956070000000004</v>
      </c>
      <c r="I719" s="2">
        <f>'Moving Avg'!H719</f>
        <v>10.710172999999998</v>
      </c>
      <c r="J719" s="6" t="str">
        <f>OBV!F719</f>
        <v>BEARISH</v>
      </c>
      <c r="K719" s="6" t="str">
        <f>OBV!G719</f>
        <v>NEUTRAL</v>
      </c>
      <c r="L719" s="6" t="str">
        <f>OBV!H719</f>
        <v>CONFIRMED BEARISH</v>
      </c>
    </row>
    <row r="720" spans="1:12" ht="13.5" x14ac:dyDescent="0.25">
      <c r="A720" s="3">
        <f>RSI!A720</f>
        <v>43052</v>
      </c>
      <c r="B720" s="2">
        <f>RSI!B720</f>
        <v>11.586600000000001</v>
      </c>
      <c r="C720" s="2">
        <f>RSI!I720</f>
        <v>39.850597166441439</v>
      </c>
      <c r="D720" s="2">
        <f>MACD!E720</f>
        <v>-5.2864837674034604E-2</v>
      </c>
      <c r="E720" s="2">
        <f>MACD!F720</f>
        <v>-0.10648250444552121</v>
      </c>
      <c r="F720" s="2">
        <f>'Moving Avg'!D720</f>
        <v>11.591260000000002</v>
      </c>
      <c r="G720" s="2">
        <f>'Moving Avg'!F720</f>
        <v>11.688005</v>
      </c>
      <c r="H720" s="2">
        <f>'Moving Avg'!G720</f>
        <v>11.950008000000002</v>
      </c>
      <c r="I720" s="2">
        <f>'Moving Avg'!H720</f>
        <v>10.7186915</v>
      </c>
      <c r="J720" s="6" t="str">
        <f>OBV!F720</f>
        <v>BEARISH</v>
      </c>
      <c r="K720" s="6" t="str">
        <f>OBV!G720</f>
        <v>NEUTRAL</v>
      </c>
      <c r="L720" s="6" t="str">
        <f>OBV!H720</f>
        <v>CONFIRMED BEARISH</v>
      </c>
    </row>
    <row r="721" spans="1:12" ht="13.5" x14ac:dyDescent="0.25">
      <c r="A721" s="3">
        <f>RSI!A721</f>
        <v>43053</v>
      </c>
      <c r="B721" s="2">
        <f>RSI!B721</f>
        <v>11.586600000000001</v>
      </c>
      <c r="C721" s="2">
        <f>RSI!I721</f>
        <v>39.850597166441439</v>
      </c>
      <c r="D721" s="2">
        <f>MACD!E721</f>
        <v>4.8668237775046919E-3</v>
      </c>
      <c r="E721" s="2">
        <f>MACD!F721</f>
        <v>-8.4212638800916034E-2</v>
      </c>
      <c r="F721" s="2">
        <f>'Moving Avg'!D721</f>
        <v>11.591260000000002</v>
      </c>
      <c r="G721" s="2">
        <f>'Moving Avg'!F721</f>
        <v>11.691500000000001</v>
      </c>
      <c r="H721" s="2">
        <f>'Moving Avg'!G721</f>
        <v>11.941150000000002</v>
      </c>
      <c r="I721" s="2">
        <f>'Moving Avg'!H721</f>
        <v>10.727635999999997</v>
      </c>
      <c r="J721" s="6" t="str">
        <f>OBV!F721</f>
        <v>BULLISH</v>
      </c>
      <c r="K721" s="6" t="str">
        <f>OBV!G721</f>
        <v>NEUTRAL</v>
      </c>
      <c r="L721" s="6" t="str">
        <f>OBV!H721</f>
        <v>NEUTRAL</v>
      </c>
    </row>
    <row r="722" spans="1:12" ht="13.5" x14ac:dyDescent="0.25">
      <c r="A722" s="3">
        <f>RSI!A722</f>
        <v>43054</v>
      </c>
      <c r="B722" s="2">
        <f>RSI!B722</f>
        <v>11.581899999999999</v>
      </c>
      <c r="C722" s="2">
        <f>RSI!I722</f>
        <v>39.571694822121358</v>
      </c>
      <c r="D722" s="2">
        <f>MACD!E722</f>
        <v>5.4907107549762912E-2</v>
      </c>
      <c r="E722" s="2">
        <f>MACD!F722</f>
        <v>-5.6388689530780245E-2</v>
      </c>
      <c r="F722" s="2">
        <f>'Moving Avg'!D722</f>
        <v>11.585660000000001</v>
      </c>
      <c r="G722" s="2">
        <f>'Moving Avg'!F722</f>
        <v>11.69476</v>
      </c>
      <c r="H722" s="2">
        <f>'Moving Avg'!G722</f>
        <v>11.927068000000004</v>
      </c>
      <c r="I722" s="2">
        <f>'Moving Avg'!H722</f>
        <v>10.736556999999998</v>
      </c>
      <c r="J722" s="6" t="str">
        <f>OBV!F722</f>
        <v>BEARISH</v>
      </c>
      <c r="K722" s="6" t="str">
        <f>OBV!G722</f>
        <v>WEAK</v>
      </c>
      <c r="L722" s="6" t="str">
        <f>OBV!H722</f>
        <v>CONFIRMED BEARISH</v>
      </c>
    </row>
    <row r="723" spans="1:12" ht="13.5" x14ac:dyDescent="0.25">
      <c r="A723" s="3">
        <f>RSI!A723</f>
        <v>43055</v>
      </c>
      <c r="B723" s="2">
        <f>RSI!B723</f>
        <v>11.5633</v>
      </c>
      <c r="C723" s="2">
        <f>RSI!I723</f>
        <v>38.425555903435871</v>
      </c>
      <c r="D723" s="2">
        <f>MACD!E723</f>
        <v>9.5849699023188961E-2</v>
      </c>
      <c r="E723" s="2">
        <f>MACD!F723</f>
        <v>-2.5941011819986402E-2</v>
      </c>
      <c r="F723" s="2">
        <f>'Moving Avg'!D723</f>
        <v>11.581</v>
      </c>
      <c r="G723" s="2">
        <f>'Moving Avg'!F723</f>
        <v>11.695925000000001</v>
      </c>
      <c r="H723" s="2">
        <f>'Moving Avg'!G723</f>
        <v>11.912614000000003</v>
      </c>
      <c r="I723" s="2">
        <f>'Moving Avg'!H723</f>
        <v>10.745384999999997</v>
      </c>
      <c r="J723" s="6" t="str">
        <f>OBV!F723</f>
        <v>BEARISH</v>
      </c>
      <c r="K723" s="6" t="str">
        <f>OBV!G723</f>
        <v>WEAK</v>
      </c>
      <c r="L723" s="6" t="str">
        <f>OBV!H723</f>
        <v>CONFIRMED BEARISH</v>
      </c>
    </row>
    <row r="724" spans="1:12" ht="13.5" x14ac:dyDescent="0.25">
      <c r="A724" s="3">
        <f>RSI!A724</f>
        <v>43056</v>
      </c>
      <c r="B724" s="2">
        <f>RSI!B724</f>
        <v>11.5633</v>
      </c>
      <c r="C724" s="2">
        <f>RSI!I724</f>
        <v>38.425555903435871</v>
      </c>
      <c r="D724" s="2">
        <f>MACD!E724</f>
        <v>0.13135116300922789</v>
      </c>
      <c r="E724" s="2">
        <f>MACD!F724</f>
        <v>5.5174231458564559E-3</v>
      </c>
      <c r="F724" s="2">
        <f>'Moving Avg'!D724</f>
        <v>11.576339999999998</v>
      </c>
      <c r="G724" s="2">
        <f>'Moving Avg'!F724</f>
        <v>11.697089999999999</v>
      </c>
      <c r="H724" s="2">
        <f>'Moving Avg'!G724</f>
        <v>11.896762000000001</v>
      </c>
      <c r="I724" s="2">
        <f>'Moving Avg'!H724</f>
        <v>10.754212999999995</v>
      </c>
      <c r="J724" s="6" t="str">
        <f>OBV!F724</f>
        <v>BEARISH</v>
      </c>
      <c r="K724" s="6" t="str">
        <f>OBV!G724</f>
        <v>WEAK</v>
      </c>
      <c r="L724" s="6" t="str">
        <f>OBV!H724</f>
        <v>CONFIRMED BEARISH</v>
      </c>
    </row>
    <row r="725" spans="1:12" ht="13.5" x14ac:dyDescent="0.25">
      <c r="A725" s="3">
        <f>RSI!A725</f>
        <v>43059</v>
      </c>
      <c r="B725" s="2">
        <f>RSI!B725</f>
        <v>11.5633</v>
      </c>
      <c r="C725" s="2">
        <f>RSI!I725</f>
        <v>38.425555903435871</v>
      </c>
      <c r="D725" s="2">
        <f>MACD!E725</f>
        <v>0.11555429105516346</v>
      </c>
      <c r="E725" s="2">
        <f>MACD!F725</f>
        <v>2.7524796727717859E-2</v>
      </c>
      <c r="F725" s="2">
        <f>'Moving Avg'!D725</f>
        <v>11.571679999999999</v>
      </c>
      <c r="G725" s="2">
        <f>'Moving Avg'!F725</f>
        <v>11.69243</v>
      </c>
      <c r="H725" s="2">
        <f>'Moving Avg'!G725</f>
        <v>11.880910000000002</v>
      </c>
      <c r="I725" s="2">
        <f>'Moving Avg'!H725</f>
        <v>10.762614999999993</v>
      </c>
      <c r="J725" s="6" t="str">
        <f>OBV!F725</f>
        <v>BEARISH</v>
      </c>
      <c r="K725" s="6" t="str">
        <f>OBV!G725</f>
        <v>WEAK</v>
      </c>
      <c r="L725" s="6" t="str">
        <f>OBV!H725</f>
        <v>CONFIRMED BEARISH</v>
      </c>
    </row>
    <row r="726" spans="1:12" ht="13.5" x14ac:dyDescent="0.25">
      <c r="A726" s="3">
        <f>RSI!A726</f>
        <v>43060</v>
      </c>
      <c r="B726" s="2">
        <f>RSI!B726</f>
        <v>11.5633</v>
      </c>
      <c r="C726" s="2">
        <f>RSI!I726</f>
        <v>38.425555903435871</v>
      </c>
      <c r="D726" s="2">
        <f>MACD!E726</f>
        <v>9.2169228515025736E-2</v>
      </c>
      <c r="E726" s="2">
        <f>MACD!F726</f>
        <v>4.0453683085179437E-2</v>
      </c>
      <c r="F726" s="2">
        <f>'Moving Avg'!D726</f>
        <v>11.567019999999999</v>
      </c>
      <c r="G726" s="2">
        <f>'Moving Avg'!F726</f>
        <v>11.68777</v>
      </c>
      <c r="H726" s="2">
        <f>'Moving Avg'!G726</f>
        <v>11.860488000000002</v>
      </c>
      <c r="I726" s="2">
        <f>'Moving Avg'!H726</f>
        <v>10.771016999999993</v>
      </c>
      <c r="J726" s="6" t="str">
        <f>OBV!F726</f>
        <v>BEARISH</v>
      </c>
      <c r="K726" s="6" t="str">
        <f>OBV!G726</f>
        <v>WEAK</v>
      </c>
      <c r="L726" s="6" t="str">
        <f>OBV!H726</f>
        <v>CONFIRMED BEARISH</v>
      </c>
    </row>
    <row r="727" spans="1:12" ht="13.5" x14ac:dyDescent="0.25">
      <c r="A727" s="3">
        <f>RSI!A727</f>
        <v>43061</v>
      </c>
      <c r="B727" s="2">
        <f>RSI!B727</f>
        <v>11.6099</v>
      </c>
      <c r="C727" s="2">
        <f>RSI!I727</f>
        <v>43.901000978341706</v>
      </c>
      <c r="D727" s="2">
        <f>MACD!E727</f>
        <v>7.3195527339533939E-2</v>
      </c>
      <c r="E727" s="2">
        <f>MACD!F727</f>
        <v>4.7002051936050337E-2</v>
      </c>
      <c r="F727" s="2">
        <f>'Moving Avg'!D727</f>
        <v>11.572620000000001</v>
      </c>
      <c r="G727" s="2">
        <f>'Moving Avg'!F727</f>
        <v>11.691265</v>
      </c>
      <c r="H727" s="2">
        <f>'Moving Avg'!G727</f>
        <v>11.840904000000002</v>
      </c>
      <c r="I727" s="2">
        <f>'Moving Avg'!H727</f>
        <v>10.779651999999992</v>
      </c>
      <c r="J727" s="6" t="str">
        <f>OBV!F727</f>
        <v>BULLISH</v>
      </c>
      <c r="K727" s="6" t="str">
        <f>OBV!G727</f>
        <v>NEUTRAL</v>
      </c>
      <c r="L727" s="6" t="str">
        <f>OBV!H727</f>
        <v>CONFIRMED BULLISH</v>
      </c>
    </row>
    <row r="728" spans="1:12" ht="13.5" x14ac:dyDescent="0.25">
      <c r="A728" s="3">
        <f>RSI!A728</f>
        <v>43062</v>
      </c>
      <c r="B728" s="2">
        <f>RSI!B728</f>
        <v>11.264900000000001</v>
      </c>
      <c r="C728" s="2">
        <f>RSI!I728</f>
        <v>25.688354079462428</v>
      </c>
      <c r="D728" s="2">
        <f>MACD!E728</f>
        <v>7.9466895052869191E-2</v>
      </c>
      <c r="E728" s="2">
        <f>MACD!F728</f>
        <v>5.349502055941411E-2</v>
      </c>
      <c r="F728" s="2">
        <f>'Moving Avg'!D728</f>
        <v>11.51294</v>
      </c>
      <c r="G728" s="2">
        <f>'Moving Avg'!F728</f>
        <v>11.671685</v>
      </c>
      <c r="H728" s="2">
        <f>'Moving Avg'!G728</f>
        <v>11.814420000000005</v>
      </c>
      <c r="I728" s="2">
        <f>'Moving Avg'!H728</f>
        <v>10.786561999999993</v>
      </c>
      <c r="J728" s="6" t="str">
        <f>OBV!F728</f>
        <v>BEARISH</v>
      </c>
      <c r="K728" s="6" t="str">
        <f>OBV!G728</f>
        <v>WEAK</v>
      </c>
      <c r="L728" s="6" t="str">
        <f>OBV!H728</f>
        <v>CONFIRMED BEARISH</v>
      </c>
    </row>
    <row r="729" spans="1:12" ht="13.5" x14ac:dyDescent="0.25">
      <c r="A729" s="3">
        <f>RSI!A729</f>
        <v>43063</v>
      </c>
      <c r="B729" s="2">
        <f>RSI!B729</f>
        <v>11.465400000000001</v>
      </c>
      <c r="C729" s="2">
        <f>RSI!I729</f>
        <v>41.005843983043832</v>
      </c>
      <c r="D729" s="2">
        <f>MACD!E729</f>
        <v>7.2288999158155676E-2</v>
      </c>
      <c r="E729" s="2">
        <f>MACD!F729</f>
        <v>5.7253816279162428E-2</v>
      </c>
      <c r="F729" s="2">
        <f>'Moving Avg'!D729</f>
        <v>11.493360000000001</v>
      </c>
      <c r="G729" s="2">
        <f>'Moving Avg'!F729</f>
        <v>11.662130000000001</v>
      </c>
      <c r="H729" s="2">
        <f>'Moving Avg'!G729</f>
        <v>11.791946000000005</v>
      </c>
      <c r="I729" s="2">
        <f>'Moving Avg'!H729</f>
        <v>10.794687499999993</v>
      </c>
      <c r="J729" s="6" t="str">
        <f>OBV!F729</f>
        <v>BEARISH</v>
      </c>
      <c r="K729" s="6" t="str">
        <f>OBV!G729</f>
        <v>WEAK</v>
      </c>
      <c r="L729" s="6" t="str">
        <f>OBV!H729</f>
        <v>CONFIRMED BEARISH</v>
      </c>
    </row>
    <row r="730" spans="1:12" ht="13.5" x14ac:dyDescent="0.25">
      <c r="A730" s="3">
        <f>RSI!A730</f>
        <v>43066</v>
      </c>
      <c r="B730" s="2">
        <f>RSI!B730</f>
        <v>11.47</v>
      </c>
      <c r="C730" s="2">
        <f>RSI!I730</f>
        <v>41.304768598628932</v>
      </c>
      <c r="D730" s="2">
        <f>MACD!E730</f>
        <v>6.6881941130581879E-2</v>
      </c>
      <c r="E730" s="2">
        <f>MACD!F730</f>
        <v>5.9179441249446324E-2</v>
      </c>
      <c r="F730" s="2">
        <f>'Moving Avg'!D730</f>
        <v>11.474700000000002</v>
      </c>
      <c r="G730" s="2">
        <f>'Moving Avg'!F730</f>
        <v>11.636485</v>
      </c>
      <c r="H730" s="2">
        <f>'Moving Avg'!G730</f>
        <v>11.769844000000004</v>
      </c>
      <c r="I730" s="2">
        <f>'Moving Avg'!H730</f>
        <v>10.802835999999992</v>
      </c>
      <c r="J730" s="6" t="str">
        <f>OBV!F730</f>
        <v>BEARISH</v>
      </c>
      <c r="K730" s="6" t="str">
        <f>OBV!G730</f>
        <v>WEAK</v>
      </c>
      <c r="L730" s="6" t="str">
        <f>OBV!H730</f>
        <v>CONFIRMED BEARISH</v>
      </c>
    </row>
    <row r="731" spans="1:12" ht="13.5" x14ac:dyDescent="0.25">
      <c r="A731" s="3">
        <f>RSI!A731</f>
        <v>43067</v>
      </c>
      <c r="B731" s="2">
        <f>RSI!B731</f>
        <v>11.47</v>
      </c>
      <c r="C731" s="2">
        <f>RSI!I731</f>
        <v>41.304768598628932</v>
      </c>
      <c r="D731" s="2">
        <f>MACD!E731</f>
        <v>6.3212229671592013E-2</v>
      </c>
      <c r="E731" s="2">
        <f>MACD!F731</f>
        <v>5.9985998933875462E-2</v>
      </c>
      <c r="F731" s="2">
        <f>'Moving Avg'!D731</f>
        <v>11.45604</v>
      </c>
      <c r="G731" s="2">
        <f>'Moving Avg'!F731</f>
        <v>11.61084</v>
      </c>
      <c r="H731" s="2">
        <f>'Moving Avg'!G731</f>
        <v>11.747650000000005</v>
      </c>
      <c r="I731" s="2">
        <f>'Moving Avg'!H731</f>
        <v>10.811197499999992</v>
      </c>
      <c r="J731" s="6" t="str">
        <f>OBV!F731</f>
        <v>BEARISH</v>
      </c>
      <c r="K731" s="6" t="str">
        <f>OBV!G731</f>
        <v>WEAK</v>
      </c>
      <c r="L731" s="6" t="str">
        <f>OBV!H731</f>
        <v>CONFIRMED BEARISH</v>
      </c>
    </row>
    <row r="732" spans="1:12" ht="13.5" x14ac:dyDescent="0.25">
      <c r="A732" s="3">
        <f>RSI!A732</f>
        <v>43068</v>
      </c>
      <c r="B732" s="2">
        <f>RSI!B732</f>
        <v>11.423400000000001</v>
      </c>
      <c r="C732" s="2">
        <f>RSI!I732</f>
        <v>38.983976307605715</v>
      </c>
      <c r="D732" s="2">
        <f>MACD!E732</f>
        <v>6.3674282178977748E-2</v>
      </c>
      <c r="E732" s="2">
        <f>MACD!F732</f>
        <v>6.072365558289592E-2</v>
      </c>
      <c r="F732" s="2">
        <f>'Moving Avg'!D732</f>
        <v>11.41874</v>
      </c>
      <c r="G732" s="2">
        <f>'Moving Avg'!F732</f>
        <v>11.582865000000002</v>
      </c>
      <c r="H732" s="2">
        <f>'Moving Avg'!G732</f>
        <v>11.723404000000006</v>
      </c>
      <c r="I732" s="2">
        <f>'Moving Avg'!H732</f>
        <v>10.819325999999991</v>
      </c>
      <c r="J732" s="6" t="str">
        <f>OBV!F732</f>
        <v>BEARISH</v>
      </c>
      <c r="K732" s="6" t="str">
        <f>OBV!G732</f>
        <v>WEAK</v>
      </c>
      <c r="L732" s="6" t="str">
        <f>OBV!H732</f>
        <v>CONFIRMED BEARISH</v>
      </c>
    </row>
    <row r="733" spans="1:12" ht="13.5" x14ac:dyDescent="0.25">
      <c r="A733" s="3">
        <f>RSI!A733</f>
        <v>43069</v>
      </c>
      <c r="B733" s="2">
        <f>RSI!B733</f>
        <v>11.423400000000001</v>
      </c>
      <c r="C733" s="2">
        <f>RSI!I733</f>
        <v>38.983976307605715</v>
      </c>
      <c r="D733" s="2">
        <f>MACD!E733</f>
        <v>6.2255385628592563E-2</v>
      </c>
      <c r="E733" s="2">
        <f>MACD!F733</f>
        <v>6.1030001592035255E-2</v>
      </c>
      <c r="F733" s="2">
        <f>'Moving Avg'!D733</f>
        <v>11.45044</v>
      </c>
      <c r="G733" s="2">
        <f>'Moving Avg'!F733</f>
        <v>11.556055000000004</v>
      </c>
      <c r="H733" s="2">
        <f>'Moving Avg'!G733</f>
        <v>11.699158000000004</v>
      </c>
      <c r="I733" s="2">
        <f>'Moving Avg'!H733</f>
        <v>10.827454499999993</v>
      </c>
      <c r="J733" s="6" t="str">
        <f>OBV!F733</f>
        <v>BULLISH</v>
      </c>
      <c r="K733" s="6" t="str">
        <f>OBV!G733</f>
        <v>NEUTRAL</v>
      </c>
      <c r="L733" s="6" t="str">
        <f>OBV!H733</f>
        <v>CONFIRMED BULLISH</v>
      </c>
    </row>
    <row r="734" spans="1:12" ht="13.5" x14ac:dyDescent="0.25">
      <c r="A734" s="3">
        <f>RSI!A734</f>
        <v>43073</v>
      </c>
      <c r="B734" s="2">
        <f>RSI!B734</f>
        <v>11.6053</v>
      </c>
      <c r="C734" s="2">
        <f>RSI!I734</f>
        <v>51.356925866447341</v>
      </c>
      <c r="D734" s="2">
        <f>MACD!E734</f>
        <v>4.8554479378250193E-2</v>
      </c>
      <c r="E734" s="2">
        <f>MACD!F734</f>
        <v>5.8534897149278245E-2</v>
      </c>
      <c r="F734" s="2">
        <f>'Moving Avg'!D734</f>
        <v>11.47842</v>
      </c>
      <c r="G734" s="2">
        <f>'Moving Avg'!F734</f>
        <v>11.538340000000002</v>
      </c>
      <c r="H734" s="2">
        <f>'Moving Avg'!G734</f>
        <v>11.679482000000002</v>
      </c>
      <c r="I734" s="2">
        <f>'Moving Avg'!H734</f>
        <v>10.836492499999993</v>
      </c>
      <c r="J734" s="6" t="str">
        <f>OBV!F734</f>
        <v>BULLISH</v>
      </c>
      <c r="K734" s="6" t="str">
        <f>OBV!G734</f>
        <v>STRONG</v>
      </c>
      <c r="L734" s="6" t="str">
        <f>OBV!H734</f>
        <v>CONFIRMED BULLISH</v>
      </c>
    </row>
    <row r="735" spans="1:12" ht="13.5" x14ac:dyDescent="0.25">
      <c r="A735" s="3">
        <f>RSI!A735</f>
        <v>43074</v>
      </c>
      <c r="B735" s="2">
        <f>RSI!B735</f>
        <v>11.5959</v>
      </c>
      <c r="C735" s="2">
        <f>RSI!I735</f>
        <v>50.783820404457309</v>
      </c>
      <c r="D735" s="2">
        <f>MACD!E735</f>
        <v>3.7484487536776356E-2</v>
      </c>
      <c r="E735" s="2">
        <f>MACD!F735</f>
        <v>5.4324815226777873E-2</v>
      </c>
      <c r="F735" s="2">
        <f>'Moving Avg'!D735</f>
        <v>11.5036</v>
      </c>
      <c r="G735" s="2">
        <f>'Moving Avg'!F735</f>
        <v>11.535310000000003</v>
      </c>
      <c r="H735" s="2">
        <f>'Moving Avg'!G735</f>
        <v>11.659712000000004</v>
      </c>
      <c r="I735" s="2">
        <f>'Moving Avg'!H735</f>
        <v>10.845696499999992</v>
      </c>
      <c r="J735" s="6" t="str">
        <f>OBV!F735</f>
        <v>BEARISH</v>
      </c>
      <c r="K735" s="6" t="str">
        <f>OBV!G735</f>
        <v>NEUTRAL</v>
      </c>
      <c r="L735" s="6" t="str">
        <f>OBV!H735</f>
        <v>BEARISH DIVERGENCE</v>
      </c>
    </row>
    <row r="736" spans="1:12" ht="13.5" x14ac:dyDescent="0.25">
      <c r="A736" s="3">
        <f>RSI!A736</f>
        <v>43075</v>
      </c>
      <c r="B736" s="2">
        <f>RSI!B736</f>
        <v>11.5586</v>
      </c>
      <c r="C736" s="2">
        <f>RSI!I736</f>
        <v>48.472314807170434</v>
      </c>
      <c r="D736" s="2">
        <f>MACD!E736</f>
        <v>3.0775696350017867E-2</v>
      </c>
      <c r="E736" s="2">
        <f>MACD!F736</f>
        <v>4.9614991451425873E-2</v>
      </c>
      <c r="F736" s="2">
        <f>'Moving Avg'!D736</f>
        <v>11.521319999999999</v>
      </c>
      <c r="G736" s="2">
        <f>'Moving Avg'!F736</f>
        <v>11.533910000000002</v>
      </c>
      <c r="H736" s="2">
        <f>'Moving Avg'!G736</f>
        <v>11.639196</v>
      </c>
      <c r="I736" s="2">
        <f>'Moving Avg'!H736</f>
        <v>10.854607499999993</v>
      </c>
      <c r="J736" s="6" t="str">
        <f>OBV!F736</f>
        <v>BEARISH</v>
      </c>
      <c r="K736" s="6" t="str">
        <f>OBV!G736</f>
        <v>WEAK</v>
      </c>
      <c r="L736" s="6" t="str">
        <f>OBV!H736</f>
        <v>BEARISH DIVERGENCE</v>
      </c>
    </row>
    <row r="737" spans="1:12" ht="13.5" x14ac:dyDescent="0.25">
      <c r="A737" s="3">
        <f>RSI!A737</f>
        <v>43076</v>
      </c>
      <c r="B737" s="2">
        <f>RSI!B737</f>
        <v>11.47</v>
      </c>
      <c r="C737" s="2">
        <f>RSI!I737</f>
        <v>43.417096339891366</v>
      </c>
      <c r="D737" s="2">
        <f>MACD!E737</f>
        <v>3.8954555718225592E-2</v>
      </c>
      <c r="E737" s="2">
        <f>MACD!F737</f>
        <v>4.7482904304785821E-2</v>
      </c>
      <c r="F737" s="2">
        <f>'Moving Avg'!D737</f>
        <v>11.53064</v>
      </c>
      <c r="G737" s="2">
        <f>'Moving Avg'!F737</f>
        <v>11.526914999999999</v>
      </c>
      <c r="H737" s="2">
        <f>'Moving Avg'!G737</f>
        <v>11.621569999999998</v>
      </c>
      <c r="I737" s="2">
        <f>'Moving Avg'!H737</f>
        <v>10.863075499999994</v>
      </c>
      <c r="J737" s="6" t="str">
        <f>OBV!F737</f>
        <v>BEARISH</v>
      </c>
      <c r="K737" s="6" t="str">
        <f>OBV!G737</f>
        <v>WEAK</v>
      </c>
      <c r="L737" s="6" t="str">
        <f>OBV!H737</f>
        <v>BEARISH DIVERGENCE</v>
      </c>
    </row>
    <row r="738" spans="1:12" ht="13.5" x14ac:dyDescent="0.25">
      <c r="A738" s="3">
        <f>RSI!A738</f>
        <v>43077</v>
      </c>
      <c r="B738" s="2">
        <f>RSI!B738</f>
        <v>11.465400000000001</v>
      </c>
      <c r="C738" s="2">
        <f>RSI!I738</f>
        <v>43.16539203024395</v>
      </c>
      <c r="D738" s="2">
        <f>MACD!E738</f>
        <v>-6.2233129331001891E-3</v>
      </c>
      <c r="E738" s="2">
        <f>MACD!F738</f>
        <v>3.6741660857208619E-2</v>
      </c>
      <c r="F738" s="2">
        <f>'Moving Avg'!D738</f>
        <v>11.53904</v>
      </c>
      <c r="G738" s="2">
        <f>'Moving Avg'!F738</f>
        <v>11.520855000000001</v>
      </c>
      <c r="H738" s="2">
        <f>'Moving Avg'!G738</f>
        <v>11.603759999999999</v>
      </c>
      <c r="I738" s="2">
        <f>'Moving Avg'!H738</f>
        <v>10.871626999999995</v>
      </c>
      <c r="J738" s="6" t="str">
        <f>OBV!F738</f>
        <v>BEARISH</v>
      </c>
      <c r="K738" s="6" t="str">
        <f>OBV!G738</f>
        <v>WEAK</v>
      </c>
      <c r="L738" s="6" t="str">
        <f>OBV!H738</f>
        <v>BEARISH DIVERGENCE</v>
      </c>
    </row>
    <row r="739" spans="1:12" ht="13.5" x14ac:dyDescent="0.25">
      <c r="A739" s="3">
        <f>RSI!A739</f>
        <v>43080</v>
      </c>
      <c r="B739" s="2">
        <f>RSI!B739</f>
        <v>11.418699999999999</v>
      </c>
      <c r="C739" s="2">
        <f>RSI!I739</f>
        <v>40.592511999072521</v>
      </c>
      <c r="D739" s="2">
        <f>MACD!E739</f>
        <v>-9.5276452048445037E-3</v>
      </c>
      <c r="E739" s="2">
        <f>MACD!F739</f>
        <v>2.7487799644797997E-2</v>
      </c>
      <c r="F739" s="2">
        <f>'Moving Avg'!D739</f>
        <v>11.501720000000001</v>
      </c>
      <c r="G739" s="2">
        <f>'Moving Avg'!F739</f>
        <v>11.512460000000001</v>
      </c>
      <c r="H739" s="2">
        <f>'Moving Avg'!G739</f>
        <v>11.592382000000001</v>
      </c>
      <c r="I739" s="2">
        <f>'Moving Avg'!H739</f>
        <v>10.879859999999994</v>
      </c>
      <c r="J739" s="6" t="str">
        <f>OBV!F739</f>
        <v>BEARISH</v>
      </c>
      <c r="K739" s="6" t="str">
        <f>OBV!G739</f>
        <v>WEAK</v>
      </c>
      <c r="L739" s="6" t="str">
        <f>OBV!H739</f>
        <v>CONFIRMED BEARISH</v>
      </c>
    </row>
    <row r="740" spans="1:12" ht="13.5" x14ac:dyDescent="0.25">
      <c r="A740" s="3">
        <f>RSI!A740</f>
        <v>43081</v>
      </c>
      <c r="B740" s="2">
        <f>RSI!B740</f>
        <v>11.3721</v>
      </c>
      <c r="C740" s="2">
        <f>RSI!I740</f>
        <v>38.148966959476859</v>
      </c>
      <c r="D740" s="2">
        <f>MACD!E740</f>
        <v>-7.3161944752442309E-3</v>
      </c>
      <c r="E740" s="2">
        <f>MACD!F740</f>
        <v>2.0527000820789551E-2</v>
      </c>
      <c r="F740" s="2">
        <f>'Moving Avg'!D740</f>
        <v>11.45696</v>
      </c>
      <c r="G740" s="2">
        <f>'Moving Avg'!F740</f>
        <v>11.501735</v>
      </c>
      <c r="H740" s="2">
        <f>'Moving Avg'!G740</f>
        <v>11.582964000000002</v>
      </c>
      <c r="I740" s="2">
        <f>'Moving Avg'!H740</f>
        <v>10.887944999999993</v>
      </c>
      <c r="J740" s="6" t="str">
        <f>OBV!F740</f>
        <v>BEARISH</v>
      </c>
      <c r="K740" s="6" t="str">
        <f>OBV!G740</f>
        <v>WEAK</v>
      </c>
      <c r="L740" s="6" t="str">
        <f>OBV!H740</f>
        <v>CONFIRMED BEARISH</v>
      </c>
    </row>
    <row r="741" spans="1:12" ht="13.5" x14ac:dyDescent="0.25">
      <c r="A741" s="3">
        <f>RSI!A741</f>
        <v>43082</v>
      </c>
      <c r="B741" s="2">
        <f>RSI!B741</f>
        <v>11.3302</v>
      </c>
      <c r="C741" s="2">
        <f>RSI!I741</f>
        <v>36.047775257359426</v>
      </c>
      <c r="D741" s="2">
        <f>MACD!E741</f>
        <v>-1.2808277272640112E-3</v>
      </c>
      <c r="E741" s="2">
        <f>MACD!F741</f>
        <v>1.6165435111178839E-2</v>
      </c>
      <c r="F741" s="2">
        <f>'Moving Avg'!D741</f>
        <v>11.411280000000001</v>
      </c>
      <c r="G741" s="2">
        <f>'Moving Avg'!F741</f>
        <v>11.488914999999999</v>
      </c>
      <c r="H741" s="2">
        <f>'Moving Avg'!G741</f>
        <v>11.57737</v>
      </c>
      <c r="I741" s="2">
        <f>'Moving Avg'!H741</f>
        <v>10.895820499999992</v>
      </c>
      <c r="J741" s="6" t="str">
        <f>OBV!F741</f>
        <v>BEARISH</v>
      </c>
      <c r="K741" s="6" t="str">
        <f>OBV!G741</f>
        <v>WEAK</v>
      </c>
      <c r="L741" s="6" t="str">
        <f>OBV!H741</f>
        <v>CONFIRMED BEARISH</v>
      </c>
    </row>
    <row r="742" spans="1:12" ht="13.5" x14ac:dyDescent="0.25">
      <c r="A742" s="3">
        <f>RSI!A742</f>
        <v>43083</v>
      </c>
      <c r="B742" s="2">
        <f>RSI!B742</f>
        <v>11.2835</v>
      </c>
      <c r="C742" s="2">
        <f>RSI!I742</f>
        <v>33.812419339021162</v>
      </c>
      <c r="D742" s="2">
        <f>MACD!E742</f>
        <v>1.3455231747414587E-3</v>
      </c>
      <c r="E742" s="2">
        <f>MACD!F742</f>
        <v>1.3201452723891362E-2</v>
      </c>
      <c r="F742" s="2">
        <f>'Moving Avg'!D742</f>
        <v>11.37398</v>
      </c>
      <c r="G742" s="2">
        <f>'Moving Avg'!F742</f>
        <v>11.473994999999999</v>
      </c>
      <c r="H742" s="2">
        <f>'Moving Avg'!G742</f>
        <v>11.570842000000001</v>
      </c>
      <c r="I742" s="2">
        <f>'Moving Avg'!H742</f>
        <v>10.903675499999995</v>
      </c>
      <c r="J742" s="6" t="str">
        <f>OBV!F742</f>
        <v>BEARISH</v>
      </c>
      <c r="K742" s="6" t="str">
        <f>OBV!G742</f>
        <v>WEAK</v>
      </c>
      <c r="L742" s="6" t="str">
        <f>OBV!H742</f>
        <v>CONFIRMED BEARISH</v>
      </c>
    </row>
    <row r="743" spans="1:12" ht="13.5" x14ac:dyDescent="0.25">
      <c r="A743" s="3">
        <f>RSI!A743</f>
        <v>43084</v>
      </c>
      <c r="B743" s="2">
        <f>RSI!B743</f>
        <v>11.190300000000001</v>
      </c>
      <c r="C743" s="2">
        <f>RSI!I743</f>
        <v>29.835997156820738</v>
      </c>
      <c r="D743" s="2">
        <f>MACD!E743</f>
        <v>1.1885877605942952E-2</v>
      </c>
      <c r="E743" s="2">
        <f>MACD!F743</f>
        <v>1.2938337700301682E-2</v>
      </c>
      <c r="F743" s="2">
        <f>'Moving Avg'!D743</f>
        <v>11.318960000000001</v>
      </c>
      <c r="G743" s="2">
        <f>'Moving Avg'!F743</f>
        <v>11.455344999999999</v>
      </c>
      <c r="H743" s="2">
        <f>'Moving Avg'!G743</f>
        <v>11.564314</v>
      </c>
      <c r="I743" s="2">
        <f>'Moving Avg'!H743</f>
        <v>10.911085999999996</v>
      </c>
      <c r="J743" s="6" t="str">
        <f>OBV!F743</f>
        <v>BEARISH</v>
      </c>
      <c r="K743" s="6" t="str">
        <f>OBV!G743</f>
        <v>WEAK</v>
      </c>
      <c r="L743" s="6" t="str">
        <f>OBV!H743</f>
        <v>CONFIRMED BEARISH</v>
      </c>
    </row>
    <row r="744" spans="1:12" ht="13.5" x14ac:dyDescent="0.25">
      <c r="A744" s="3">
        <f>RSI!A744</f>
        <v>43087</v>
      </c>
      <c r="B744" s="2">
        <f>RSI!B744</f>
        <v>11.190300000000001</v>
      </c>
      <c r="C744" s="2">
        <f>RSI!I744</f>
        <v>29.835997156820738</v>
      </c>
      <c r="D744" s="2">
        <f>MACD!E744</f>
        <v>5.0649564096419297E-2</v>
      </c>
      <c r="E744" s="2">
        <f>MACD!F744</f>
        <v>2.0480582979525208E-2</v>
      </c>
      <c r="F744" s="2">
        <f>'Moving Avg'!D744</f>
        <v>11.27328</v>
      </c>
      <c r="G744" s="2">
        <f>'Moving Avg'!F744</f>
        <v>11.436695</v>
      </c>
      <c r="H744" s="2">
        <f>'Moving Avg'!G744</f>
        <v>11.557785999999998</v>
      </c>
      <c r="I744" s="2">
        <f>'Moving Avg'!H744</f>
        <v>10.918687999999996</v>
      </c>
      <c r="J744" s="6" t="str">
        <f>OBV!F744</f>
        <v>BEARISH</v>
      </c>
      <c r="K744" s="6" t="str">
        <f>OBV!G744</f>
        <v>WEAK</v>
      </c>
      <c r="L744" s="6" t="str">
        <f>OBV!H744</f>
        <v>CONFIRMED BEARISH</v>
      </c>
    </row>
    <row r="745" spans="1:12" ht="13.5" x14ac:dyDescent="0.25">
      <c r="A745" s="3">
        <f>RSI!A745</f>
        <v>43088</v>
      </c>
      <c r="B745" s="2">
        <f>RSI!B745</f>
        <v>10.957100000000001</v>
      </c>
      <c r="C745" s="2">
        <f>RSI!I745</f>
        <v>22.244585277239125</v>
      </c>
      <c r="D745" s="2">
        <f>MACD!E745</f>
        <v>0.10100003568757465</v>
      </c>
      <c r="E745" s="2">
        <f>MACD!F745</f>
        <v>3.65844735211351E-2</v>
      </c>
      <c r="F745" s="2">
        <f>'Moving Avg'!D745</f>
        <v>11.190280000000001</v>
      </c>
      <c r="G745" s="2">
        <f>'Moving Avg'!F745</f>
        <v>11.406385</v>
      </c>
      <c r="H745" s="2">
        <f>'Moving Avg'!G745</f>
        <v>11.546594000000001</v>
      </c>
      <c r="I745" s="2">
        <f>'Moving Avg'!H745</f>
        <v>10.925081499999997</v>
      </c>
      <c r="J745" s="6" t="str">
        <f>OBV!F745</f>
        <v>BEARISH</v>
      </c>
      <c r="K745" s="6" t="str">
        <f>OBV!G745</f>
        <v>WEAK</v>
      </c>
      <c r="L745" s="6" t="str">
        <f>OBV!H745</f>
        <v>CONFIRMED BEARISH</v>
      </c>
    </row>
    <row r="746" spans="1:12" ht="13.5" x14ac:dyDescent="0.25">
      <c r="A746" s="3">
        <f>RSI!A746</f>
        <v>43089</v>
      </c>
      <c r="B746" s="2">
        <f>RSI!B746</f>
        <v>10.957100000000001</v>
      </c>
      <c r="C746" s="2">
        <f>RSI!I746</f>
        <v>22.244585277239125</v>
      </c>
      <c r="D746" s="2">
        <f>MACD!E746</f>
        <v>0.14083872384944662</v>
      </c>
      <c r="E746" s="2">
        <f>MACD!F746</f>
        <v>5.7435323586797413E-2</v>
      </c>
      <c r="F746" s="2">
        <f>'Moving Avg'!D746</f>
        <v>11.11566</v>
      </c>
      <c r="G746" s="2">
        <f>'Moving Avg'!F746</f>
        <v>11.376074999999998</v>
      </c>
      <c r="H746" s="2">
        <f>'Moving Avg'!G746</f>
        <v>11.535401999999999</v>
      </c>
      <c r="I746" s="2">
        <f>'Moving Avg'!H746</f>
        <v>10.931943499999996</v>
      </c>
      <c r="J746" s="6" t="str">
        <f>OBV!F746</f>
        <v>BEARISH</v>
      </c>
      <c r="K746" s="6" t="str">
        <f>OBV!G746</f>
        <v>WEAK</v>
      </c>
      <c r="L746" s="6" t="str">
        <f>OBV!H746</f>
        <v>CONFIRMED BEARISH</v>
      </c>
    </row>
    <row r="747" spans="1:12" ht="13.5" x14ac:dyDescent="0.25">
      <c r="A747" s="3">
        <f>RSI!A747</f>
        <v>43090</v>
      </c>
      <c r="B747" s="2">
        <f>RSI!B747</f>
        <v>10.910500000000001</v>
      </c>
      <c r="C747" s="2">
        <f>RSI!I747</f>
        <v>21.005929482832144</v>
      </c>
      <c r="D747" s="2">
        <f>MACD!E747</f>
        <v>0.16712215504351313</v>
      </c>
      <c r="E747" s="2">
        <f>MACD!F747</f>
        <v>7.9372689878140557E-2</v>
      </c>
      <c r="F747" s="2">
        <f>'Moving Avg'!D747</f>
        <v>11.041059999999998</v>
      </c>
      <c r="G747" s="2">
        <f>'Moving Avg'!F747</f>
        <v>11.341105000000001</v>
      </c>
      <c r="H747" s="2">
        <f>'Moving Avg'!G747</f>
        <v>11.523277999999999</v>
      </c>
      <c r="I747" s="2">
        <f>'Moving Avg'!H747</f>
        <v>10.938572499999994</v>
      </c>
      <c r="J747" s="6" t="str">
        <f>OBV!F747</f>
        <v>BEARISH</v>
      </c>
      <c r="K747" s="6" t="str">
        <f>OBV!G747</f>
        <v>WEAK</v>
      </c>
      <c r="L747" s="6" t="str">
        <f>OBV!H747</f>
        <v>CONFIRMED BEARISH</v>
      </c>
    </row>
    <row r="748" spans="1:12" ht="13.5" x14ac:dyDescent="0.25">
      <c r="A748" s="3">
        <f>RSI!A748</f>
        <v>43091</v>
      </c>
      <c r="B748" s="2">
        <f>RSI!B748</f>
        <v>10.905900000000001</v>
      </c>
      <c r="C748" s="2">
        <f>RSI!I748</f>
        <v>20.882317204202295</v>
      </c>
      <c r="D748" s="2">
        <f>MACD!E748</f>
        <v>0.19181917771643064</v>
      </c>
      <c r="E748" s="2">
        <f>MACD!F748</f>
        <v>0.10186198744579858</v>
      </c>
      <c r="F748" s="2">
        <f>'Moving Avg'!D748</f>
        <v>10.98418</v>
      </c>
      <c r="G748" s="2">
        <f>'Moving Avg'!F748</f>
        <v>11.323155000000002</v>
      </c>
      <c r="H748" s="2">
        <f>'Moving Avg'!G748</f>
        <v>11.511061999999999</v>
      </c>
      <c r="I748" s="2">
        <f>'Moving Avg'!H748</f>
        <v>10.946243499999996</v>
      </c>
      <c r="J748" s="6" t="str">
        <f>OBV!F748</f>
        <v>BEARISH</v>
      </c>
      <c r="K748" s="6" t="str">
        <f>OBV!G748</f>
        <v>WEAK</v>
      </c>
      <c r="L748" s="6" t="str">
        <f>OBV!H748</f>
        <v>CONFIRMED BEARISH</v>
      </c>
    </row>
    <row r="749" spans="1:12" ht="13.5" x14ac:dyDescent="0.25">
      <c r="A749" s="3">
        <f>RSI!A749</f>
        <v>43094</v>
      </c>
      <c r="B749" s="2">
        <f>RSI!B749</f>
        <v>10.8919</v>
      </c>
      <c r="C749" s="2">
        <f>RSI!I749</f>
        <v>20.487172094168855</v>
      </c>
      <c r="D749" s="2">
        <f>MACD!E749</f>
        <v>0.20921121339787518</v>
      </c>
      <c r="E749" s="2">
        <f>MACD!F749</f>
        <v>0.1233318326362139</v>
      </c>
      <c r="F749" s="2">
        <f>'Moving Avg'!D749</f>
        <v>10.9245</v>
      </c>
      <c r="G749" s="2">
        <f>'Moving Avg'!F749</f>
        <v>11.294480000000002</v>
      </c>
      <c r="H749" s="2">
        <f>'Moving Avg'!G749</f>
        <v>11.498565999999999</v>
      </c>
      <c r="I749" s="2">
        <f>'Moving Avg'!H749</f>
        <v>10.953844499999997</v>
      </c>
      <c r="J749" s="6" t="str">
        <f>OBV!F749</f>
        <v>BEARISH</v>
      </c>
      <c r="K749" s="6" t="str">
        <f>OBV!G749</f>
        <v>WEAK</v>
      </c>
      <c r="L749" s="6" t="str">
        <f>OBV!H749</f>
        <v>CONFIRMED BEARISH</v>
      </c>
    </row>
    <row r="750" spans="1:12" ht="13.5" x14ac:dyDescent="0.25">
      <c r="A750" s="3">
        <f>RSI!A750</f>
        <v>43095</v>
      </c>
      <c r="B750" s="2">
        <f>RSI!B750</f>
        <v>10.905900000000001</v>
      </c>
      <c r="C750" s="2">
        <f>RSI!I750</f>
        <v>22.0751289515336</v>
      </c>
      <c r="D750" s="2">
        <f>MACD!E750</f>
        <v>0.21825042980472809</v>
      </c>
      <c r="E750" s="2">
        <f>MACD!F750</f>
        <v>0.14231555206991675</v>
      </c>
      <c r="F750" s="2">
        <f>'Moving Avg'!D750</f>
        <v>10.914260000000002</v>
      </c>
      <c r="G750" s="2">
        <f>'Moving Avg'!F750</f>
        <v>11.266275000000002</v>
      </c>
      <c r="H750" s="2">
        <f>'Moving Avg'!G750</f>
        <v>11.48635</v>
      </c>
      <c r="I750" s="2">
        <f>'Moving Avg'!H750</f>
        <v>10.961515499999997</v>
      </c>
      <c r="J750" s="6" t="str">
        <f>OBV!F750</f>
        <v>BEARISH</v>
      </c>
      <c r="K750" s="6" t="str">
        <f>OBV!G750</f>
        <v>WEAK</v>
      </c>
      <c r="L750" s="6" t="str">
        <f>OBV!H750</f>
        <v>CONFIRMED BEARISH</v>
      </c>
    </row>
    <row r="751" spans="1:12" ht="13.5" x14ac:dyDescent="0.25">
      <c r="A751" s="3">
        <f>RSI!A751</f>
        <v>43096</v>
      </c>
      <c r="B751" s="2">
        <f>RSI!B751</f>
        <v>10.905900000000001</v>
      </c>
      <c r="C751" s="2">
        <f>RSI!I751</f>
        <v>22.075128951533586</v>
      </c>
      <c r="D751" s="2">
        <f>MACD!E751</f>
        <v>0.2217119192425212</v>
      </c>
      <c r="E751" s="2">
        <f>MACD!F751</f>
        <v>0.15819482550443764</v>
      </c>
      <c r="F751" s="2">
        <f>'Moving Avg'!D751</f>
        <v>10.904020000000001</v>
      </c>
      <c r="G751" s="2">
        <f>'Moving Avg'!F751</f>
        <v>11.238070000000002</v>
      </c>
      <c r="H751" s="2">
        <f>'Moving Avg'!G751</f>
        <v>11.474134000000001</v>
      </c>
      <c r="I751" s="2">
        <f>'Moving Avg'!H751</f>
        <v>10.969186499999999</v>
      </c>
      <c r="J751" s="6" t="str">
        <f>OBV!F751</f>
        <v>BEARISH</v>
      </c>
      <c r="K751" s="6" t="str">
        <f>OBV!G751</f>
        <v>WEAK</v>
      </c>
      <c r="L751" s="6" t="str">
        <f>OBV!H751</f>
        <v>CONFIRMED BEARISH</v>
      </c>
    </row>
    <row r="752" spans="1:12" ht="13.5" x14ac:dyDescent="0.25">
      <c r="A752" s="3">
        <f>RSI!A752</f>
        <v>43097</v>
      </c>
      <c r="B752" s="2">
        <f>RSI!B752</f>
        <v>10.901199999999999</v>
      </c>
      <c r="C752" s="2">
        <f>RSI!I752</f>
        <v>21.904803304962002</v>
      </c>
      <c r="D752" s="2">
        <f>MACD!E752</f>
        <v>0.21989614123233103</v>
      </c>
      <c r="E752" s="2">
        <f>MACD!F752</f>
        <v>0.17053508865001635</v>
      </c>
      <c r="F752" s="2">
        <f>'Moving Avg'!D752</f>
        <v>10.90216</v>
      </c>
      <c r="G752" s="2">
        <f>'Moving Avg'!F752</f>
        <v>11.211960000000001</v>
      </c>
      <c r="H752" s="2">
        <f>'Moving Avg'!G752</f>
        <v>11.461824000000002</v>
      </c>
      <c r="I752" s="2">
        <f>'Moving Avg'!H752</f>
        <v>10.976833999999997</v>
      </c>
      <c r="J752" s="6" t="str">
        <f>OBV!F752</f>
        <v>BEARISH</v>
      </c>
      <c r="K752" s="6" t="str">
        <f>OBV!G752</f>
        <v>WEAK</v>
      </c>
      <c r="L752" s="6" t="str">
        <f>OBV!H752</f>
        <v>CONFIRMED BEARISH</v>
      </c>
    </row>
    <row r="753" spans="1:12" ht="13.5" x14ac:dyDescent="0.25">
      <c r="A753" s="3">
        <f>RSI!A753</f>
        <v>43098</v>
      </c>
      <c r="B753" s="2">
        <f>RSI!B753</f>
        <v>11.3535</v>
      </c>
      <c r="C753" s="2">
        <f>RSI!I753</f>
        <v>56.604909711491274</v>
      </c>
      <c r="D753" s="2">
        <f>MACD!E753</f>
        <v>0.17248211411628844</v>
      </c>
      <c r="E753" s="2">
        <f>MACD!F753</f>
        <v>0.17092449374327076</v>
      </c>
      <c r="F753" s="2">
        <f>'Moving Avg'!D753</f>
        <v>10.991679999999999</v>
      </c>
      <c r="G753" s="2">
        <f>'Moving Avg'!F753</f>
        <v>11.208465</v>
      </c>
      <c r="H753" s="2">
        <f>'Moving Avg'!G753</f>
        <v>11.458094000000003</v>
      </c>
      <c r="I753" s="2">
        <f>'Moving Avg'!H753</f>
        <v>10.986742999999997</v>
      </c>
      <c r="J753" s="6" t="str">
        <f>OBV!F753</f>
        <v>BEARISH</v>
      </c>
      <c r="K753" s="6" t="str">
        <f>OBV!G753</f>
        <v>WEAK</v>
      </c>
      <c r="L753" s="6" t="str">
        <f>OBV!H753</f>
        <v>BEARISH DIVERGENCE</v>
      </c>
    </row>
    <row r="754" spans="1:12" ht="13.5" x14ac:dyDescent="0.25">
      <c r="A754" s="3">
        <f>RSI!A754</f>
        <v>43102</v>
      </c>
      <c r="B754" s="2">
        <f>RSI!B754</f>
        <v>11.190300000000001</v>
      </c>
      <c r="C754" s="2">
        <f>RSI!I754</f>
        <v>48.27063607883828</v>
      </c>
      <c r="D754" s="2">
        <f>MACD!E754</f>
        <v>0.14359782376478769</v>
      </c>
      <c r="E754" s="2">
        <f>MACD!F754</f>
        <v>0.16545915974757414</v>
      </c>
      <c r="F754" s="2">
        <f>'Moving Avg'!D754</f>
        <v>11.051360000000001</v>
      </c>
      <c r="G754" s="2">
        <f>'Moving Avg'!F754</f>
        <v>11.187715000000001</v>
      </c>
      <c r="H754" s="2">
        <f>'Moving Avg'!G754</f>
        <v>11.451100000000002</v>
      </c>
      <c r="I754" s="2">
        <f>'Moving Avg'!H754</f>
        <v>10.995835999999997</v>
      </c>
      <c r="J754" s="6" t="str">
        <f>OBV!F754</f>
        <v>BEARISH</v>
      </c>
      <c r="K754" s="6" t="str">
        <f>OBV!G754</f>
        <v>NEUTRAL</v>
      </c>
      <c r="L754" s="6" t="str">
        <f>OBV!H754</f>
        <v>BEARISH DIVERGENCE</v>
      </c>
    </row>
    <row r="755" spans="1:12" ht="13.5" x14ac:dyDescent="0.25">
      <c r="A755" s="3">
        <f>RSI!A755</f>
        <v>43103</v>
      </c>
      <c r="B755" s="2">
        <f>RSI!B755</f>
        <v>11.185600000000001</v>
      </c>
      <c r="C755" s="2">
        <f>RSI!I755</f>
        <v>48.051213960144665</v>
      </c>
      <c r="D755" s="2">
        <f>MACD!E755</f>
        <v>8.3802464386662834E-2</v>
      </c>
      <c r="E755" s="2">
        <f>MACD!F755</f>
        <v>0.14912782067539188</v>
      </c>
      <c r="F755" s="2">
        <f>'Moving Avg'!D755</f>
        <v>11.1073</v>
      </c>
      <c r="G755" s="2">
        <f>'Moving Avg'!F755</f>
        <v>11.167200000000001</v>
      </c>
      <c r="H755" s="2">
        <f>'Moving Avg'!G755</f>
        <v>11.441682000000004</v>
      </c>
      <c r="I755" s="2">
        <f>'Moving Avg'!H755</f>
        <v>11.004926999999999</v>
      </c>
      <c r="J755" s="6" t="str">
        <f>OBV!F755</f>
        <v>BEARISH</v>
      </c>
      <c r="K755" s="6" t="str">
        <f>OBV!G755</f>
        <v>WEAK</v>
      </c>
      <c r="L755" s="6" t="str">
        <f>OBV!H755</f>
        <v>BEARISH DIVERGENCE</v>
      </c>
    </row>
    <row r="756" spans="1:12" ht="13.5" x14ac:dyDescent="0.25">
      <c r="A756" s="3">
        <f>RSI!A756</f>
        <v>43104</v>
      </c>
      <c r="B756" s="2">
        <f>RSI!B756</f>
        <v>11.143700000000001</v>
      </c>
      <c r="C756" s="2">
        <f>RSI!I756</f>
        <v>46.041883745620609</v>
      </c>
      <c r="D756" s="2">
        <f>MACD!E756</f>
        <v>3.6498949610219711E-2</v>
      </c>
      <c r="E756" s="2">
        <f>MACD!F756</f>
        <v>0.12660204646235745</v>
      </c>
      <c r="F756" s="2">
        <f>'Moving Avg'!D756</f>
        <v>11.154860000000001</v>
      </c>
      <c r="G756" s="2">
        <f>'Moving Avg'!F756</f>
        <v>11.146455</v>
      </c>
      <c r="H756" s="2">
        <f>'Moving Avg'!G756</f>
        <v>11.431426000000002</v>
      </c>
      <c r="I756" s="2">
        <f>'Moving Avg'!H756</f>
        <v>11.014425999999997</v>
      </c>
      <c r="J756" s="6" t="str">
        <f>OBV!F756</f>
        <v>BEARISH</v>
      </c>
      <c r="K756" s="6" t="str">
        <f>OBV!G756</f>
        <v>WEAK</v>
      </c>
      <c r="L756" s="6" t="str">
        <f>OBV!H756</f>
        <v>BEARISH DIVERGENCE</v>
      </c>
    </row>
    <row r="757" spans="1:12" ht="13.5" x14ac:dyDescent="0.25">
      <c r="A757" s="3">
        <f>RSI!A757</f>
        <v>43105</v>
      </c>
      <c r="B757" s="2">
        <f>RSI!B757</f>
        <v>11.180999999999999</v>
      </c>
      <c r="C757" s="2">
        <f>RSI!I757</f>
        <v>48.121641116330736</v>
      </c>
      <c r="D757" s="2">
        <f>MACD!E757</f>
        <v>-1.3036840594800481E-2</v>
      </c>
      <c r="E757" s="2">
        <f>MACD!F757</f>
        <v>9.8674269050925884E-2</v>
      </c>
      <c r="F757" s="2">
        <f>'Moving Avg'!D757</f>
        <v>11.21082</v>
      </c>
      <c r="G757" s="2">
        <f>'Moving Avg'!F757</f>
        <v>11.132005000000001</v>
      </c>
      <c r="H757" s="2">
        <f>'Moving Avg'!G757</f>
        <v>11.424246000000004</v>
      </c>
      <c r="I757" s="2">
        <f>'Moving Avg'!H757</f>
        <v>11.023472499999999</v>
      </c>
      <c r="J757" s="6" t="str">
        <f>OBV!F757</f>
        <v>BULLISH</v>
      </c>
      <c r="K757" s="6" t="str">
        <f>OBV!G757</f>
        <v>NEUTRAL</v>
      </c>
      <c r="L757" s="6" t="str">
        <f>OBV!H757</f>
        <v>CONFIRMED BULLISH</v>
      </c>
    </row>
    <row r="758" spans="1:12" ht="13.5" x14ac:dyDescent="0.25">
      <c r="A758" s="3">
        <f>RSI!A758</f>
        <v>43108</v>
      </c>
      <c r="B758" s="2">
        <f>RSI!B758</f>
        <v>11.180999999999999</v>
      </c>
      <c r="C758" s="2">
        <f>RSI!I758</f>
        <v>48.121641116330728</v>
      </c>
      <c r="D758" s="2">
        <f>MACD!E758</f>
        <v>-5.5488678042097561E-2</v>
      </c>
      <c r="E758" s="2">
        <f>MACD!F758</f>
        <v>6.7841679632321211E-2</v>
      </c>
      <c r="F758" s="2">
        <f>'Moving Avg'!D758</f>
        <v>11.17632</v>
      </c>
      <c r="G758" s="2">
        <f>'Moving Avg'!F758</f>
        <v>11.117785000000001</v>
      </c>
      <c r="H758" s="2">
        <f>'Moving Avg'!G758</f>
        <v>11.414736000000003</v>
      </c>
      <c r="I758" s="2">
        <f>'Moving Avg'!H758</f>
        <v>11.032518999999997</v>
      </c>
      <c r="J758" s="6" t="str">
        <f>OBV!F758</f>
        <v>BEARISH</v>
      </c>
      <c r="K758" s="6" t="str">
        <f>OBV!G758</f>
        <v>WEAK</v>
      </c>
      <c r="L758" s="6" t="str">
        <f>OBV!H758</f>
        <v>CONFIRMED BEARISH</v>
      </c>
    </row>
    <row r="759" spans="1:12" ht="13.5" x14ac:dyDescent="0.25">
      <c r="A759" s="3">
        <f>RSI!A759</f>
        <v>43109</v>
      </c>
      <c r="B759" s="2">
        <f>RSI!B759</f>
        <v>11.176299999999999</v>
      </c>
      <c r="C759" s="2">
        <f>RSI!I759</f>
        <v>47.852106008389036</v>
      </c>
      <c r="D759" s="2">
        <f>MACD!E759</f>
        <v>-9.3057055779530273E-2</v>
      </c>
      <c r="E759" s="2">
        <f>MACD!F759</f>
        <v>3.5661932549950912E-2</v>
      </c>
      <c r="F759" s="2">
        <f>'Moving Avg'!D759</f>
        <v>11.17352</v>
      </c>
      <c r="G759" s="2">
        <f>'Moving Avg'!F759</f>
        <v>11.105665</v>
      </c>
      <c r="H759" s="2">
        <f>'Moving Avg'!G759</f>
        <v>11.405132000000004</v>
      </c>
      <c r="I759" s="2">
        <f>'Moving Avg'!H759</f>
        <v>11.041754999999998</v>
      </c>
      <c r="J759" s="6" t="str">
        <f>OBV!F759</f>
        <v>BEARISH</v>
      </c>
      <c r="K759" s="6" t="str">
        <f>OBV!G759</f>
        <v>NEUTRAL</v>
      </c>
      <c r="L759" s="6" t="str">
        <f>OBV!H759</f>
        <v>CONFIRMED BEARISH</v>
      </c>
    </row>
    <row r="760" spans="1:12" ht="13.5" x14ac:dyDescent="0.25">
      <c r="A760" s="3">
        <f>RSI!A760</f>
        <v>43110</v>
      </c>
      <c r="B760" s="2">
        <f>RSI!B760</f>
        <v>11.167</v>
      </c>
      <c r="C760" s="2">
        <f>RSI!I760</f>
        <v>47.287698396589953</v>
      </c>
      <c r="D760" s="2">
        <f>MACD!E760</f>
        <v>-0.12182878129142694</v>
      </c>
      <c r="E760" s="2">
        <f>MACD!F760</f>
        <v>4.1637897816753436E-3</v>
      </c>
      <c r="F760" s="2">
        <f>'Moving Avg'!D760</f>
        <v>11.169799999999999</v>
      </c>
      <c r="G760" s="2">
        <f>'Moving Avg'!F760</f>
        <v>11.095410000000001</v>
      </c>
      <c r="H760" s="2">
        <f>'Moving Avg'!G760</f>
        <v>11.388814</v>
      </c>
      <c r="I760" s="2">
        <f>'Moving Avg'!H760</f>
        <v>11.050752999999997</v>
      </c>
      <c r="J760" s="6" t="str">
        <f>OBV!F760</f>
        <v>BEARISH</v>
      </c>
      <c r="K760" s="6" t="str">
        <f>OBV!G760</f>
        <v>NEUTRAL</v>
      </c>
      <c r="L760" s="6" t="str">
        <f>OBV!H760</f>
        <v>CONFIRMED BEARISH</v>
      </c>
    </row>
    <row r="761" spans="1:12" ht="13.5" x14ac:dyDescent="0.25">
      <c r="A761" s="3">
        <f>RSI!A761</f>
        <v>43111</v>
      </c>
      <c r="B761" s="2">
        <f>RSI!B761</f>
        <v>11.097</v>
      </c>
      <c r="C761" s="2">
        <f>RSI!I761</f>
        <v>43.161170419025829</v>
      </c>
      <c r="D761" s="2">
        <f>MACD!E761</f>
        <v>-0.14077268268916399</v>
      </c>
      <c r="E761" s="2">
        <f>MACD!F761</f>
        <v>-2.4823504712492526E-2</v>
      </c>
      <c r="F761" s="2">
        <f>'Moving Avg'!D761</f>
        <v>11.16046</v>
      </c>
      <c r="G761" s="2">
        <f>'Moving Avg'!F761</f>
        <v>11.083750000000002</v>
      </c>
      <c r="H761" s="2">
        <f>'Moving Avg'!G761</f>
        <v>11.371096000000001</v>
      </c>
      <c r="I761" s="2">
        <f>'Moving Avg'!H761</f>
        <v>11.060018499999998</v>
      </c>
      <c r="J761" s="6" t="str">
        <f>OBV!F761</f>
        <v>BEARISH</v>
      </c>
      <c r="K761" s="6" t="str">
        <f>OBV!G761</f>
        <v>WEAK</v>
      </c>
      <c r="L761" s="6" t="str">
        <f>OBV!H761</f>
        <v>CONFIRMED BEARISH</v>
      </c>
    </row>
    <row r="762" spans="1:12" ht="13.5" x14ac:dyDescent="0.25">
      <c r="A762" s="3">
        <f>RSI!A762</f>
        <v>43112</v>
      </c>
      <c r="B762" s="2">
        <f>RSI!B762</f>
        <v>11.0038</v>
      </c>
      <c r="C762" s="2">
        <f>RSI!I762</f>
        <v>38.361270761431953</v>
      </c>
      <c r="D762" s="2">
        <f>MACD!E762</f>
        <v>-0.15000767457982533</v>
      </c>
      <c r="E762" s="2">
        <f>MACD!F762</f>
        <v>-4.9860338685959085E-2</v>
      </c>
      <c r="F762" s="2">
        <f>'Moving Avg'!D762</f>
        <v>11.125019999999999</v>
      </c>
      <c r="G762" s="2">
        <f>'Moving Avg'!F762</f>
        <v>11.069765</v>
      </c>
      <c r="H762" s="2">
        <f>'Moving Avg'!G762</f>
        <v>11.351514</v>
      </c>
      <c r="I762" s="2">
        <f>'Moving Avg'!H762</f>
        <v>11.067113999999998</v>
      </c>
      <c r="J762" s="6" t="str">
        <f>OBV!F762</f>
        <v>BEARISH</v>
      </c>
      <c r="K762" s="6" t="str">
        <f>OBV!G762</f>
        <v>WEAK</v>
      </c>
      <c r="L762" s="6" t="str">
        <f>OBV!H762</f>
        <v>CONFIRMED BEARISH</v>
      </c>
    </row>
    <row r="763" spans="1:12" ht="13.5" x14ac:dyDescent="0.25">
      <c r="A763" s="3">
        <f>RSI!A763</f>
        <v>43115</v>
      </c>
      <c r="B763" s="2">
        <f>RSI!B763</f>
        <v>10.863899999999999</v>
      </c>
      <c r="C763" s="2">
        <f>RSI!I763</f>
        <v>32.515795642378677</v>
      </c>
      <c r="D763" s="2">
        <f>MACD!E763</f>
        <v>-7.6755230339403013E-2</v>
      </c>
      <c r="E763" s="2">
        <f>MACD!F763</f>
        <v>-5.5239317016647874E-2</v>
      </c>
      <c r="F763" s="2">
        <f>'Moving Avg'!D763</f>
        <v>11.0616</v>
      </c>
      <c r="G763" s="2">
        <f>'Moving Avg'!F763</f>
        <v>11.053445000000002</v>
      </c>
      <c r="H763" s="2">
        <f>'Moving Avg'!G763</f>
        <v>11.329599999999997</v>
      </c>
      <c r="I763" s="2">
        <f>'Moving Avg'!H763</f>
        <v>11.073509999999999</v>
      </c>
      <c r="J763" s="6" t="str">
        <f>OBV!F763</f>
        <v>BEARISH</v>
      </c>
      <c r="K763" s="6" t="str">
        <f>OBV!G763</f>
        <v>WEAK</v>
      </c>
      <c r="L763" s="6" t="str">
        <f>OBV!H763</f>
        <v>CONFIRMED BEARISH</v>
      </c>
    </row>
    <row r="764" spans="1:12" ht="13.5" x14ac:dyDescent="0.25">
      <c r="A764" s="3">
        <f>RSI!A764</f>
        <v>43116</v>
      </c>
      <c r="B764" s="2">
        <f>RSI!B764</f>
        <v>10.7706</v>
      </c>
      <c r="C764" s="2">
        <f>RSI!I764</f>
        <v>29.308300020040548</v>
      </c>
      <c r="D764" s="2">
        <f>MACD!E764</f>
        <v>-3.1106104734066164E-2</v>
      </c>
      <c r="E764" s="2">
        <f>MACD!F764</f>
        <v>-5.0412674560131536E-2</v>
      </c>
      <c r="F764" s="2">
        <f>'Moving Avg'!D764</f>
        <v>10.980460000000001</v>
      </c>
      <c r="G764" s="2">
        <f>'Moving Avg'!F764</f>
        <v>11.032460000000002</v>
      </c>
      <c r="H764" s="2">
        <f>'Moving Avg'!G764</f>
        <v>11.305819999999997</v>
      </c>
      <c r="I764" s="2">
        <f>'Moving Avg'!H764</f>
        <v>11.079460999999997</v>
      </c>
      <c r="J764" s="6" t="str">
        <f>OBV!F764</f>
        <v>BEARISH</v>
      </c>
      <c r="K764" s="6" t="str">
        <f>OBV!G764</f>
        <v>WEAK</v>
      </c>
      <c r="L764" s="6" t="str">
        <f>OBV!H764</f>
        <v>CONFIRMED BEARISH</v>
      </c>
    </row>
    <row r="765" spans="1:12" ht="13.5" x14ac:dyDescent="0.25">
      <c r="A765" s="3">
        <f>RSI!A765</f>
        <v>43117</v>
      </c>
      <c r="B765" s="2">
        <f>RSI!B765</f>
        <v>11.0504</v>
      </c>
      <c r="C765" s="2">
        <f>RSI!I765</f>
        <v>46.388125505162982</v>
      </c>
      <c r="D765" s="2">
        <f>MACD!E765</f>
        <v>-1.1652731627499691E-2</v>
      </c>
      <c r="E765" s="2">
        <f>MACD!F765</f>
        <v>-4.2660685973605166E-2</v>
      </c>
      <c r="F765" s="2">
        <f>'Moving Avg'!D765</f>
        <v>10.957140000000001</v>
      </c>
      <c r="G765" s="2">
        <f>'Moving Avg'!F765</f>
        <v>11.037125000000001</v>
      </c>
      <c r="H765" s="2">
        <f>'Moving Avg'!G765</f>
        <v>11.293697999999997</v>
      </c>
      <c r="I765" s="2">
        <f>'Moving Avg'!H765</f>
        <v>11.087215499999997</v>
      </c>
      <c r="J765" s="6" t="str">
        <f>OBV!F765</f>
        <v>BEARISH</v>
      </c>
      <c r="K765" s="6" t="str">
        <f>OBV!G765</f>
        <v>WEAK</v>
      </c>
      <c r="L765" s="6" t="str">
        <f>OBV!H765</f>
        <v>CONFIRMED BEARISH</v>
      </c>
    </row>
    <row r="766" spans="1:12" ht="13.5" x14ac:dyDescent="0.25">
      <c r="A766" s="3">
        <f>RSI!A766</f>
        <v>43118</v>
      </c>
      <c r="B766" s="2">
        <f>RSI!B766</f>
        <v>11.0504</v>
      </c>
      <c r="C766" s="2">
        <f>RSI!I766</f>
        <v>46.388125505162982</v>
      </c>
      <c r="D766" s="2">
        <f>MACD!E766</f>
        <v>-1.1841033345785235E-3</v>
      </c>
      <c r="E766" s="2">
        <f>MACD!F766</f>
        <v>-3.4365369445799834E-2</v>
      </c>
      <c r="F766" s="2">
        <f>'Moving Avg'!D766</f>
        <v>10.947819999999998</v>
      </c>
      <c r="G766" s="2">
        <f>'Moving Avg'!F766</f>
        <v>11.041790000000001</v>
      </c>
      <c r="H766" s="2">
        <f>'Moving Avg'!G766</f>
        <v>11.282973999999994</v>
      </c>
      <c r="I766" s="2">
        <f>'Moving Avg'!H766</f>
        <v>11.095821999999998</v>
      </c>
      <c r="J766" s="6" t="str">
        <f>OBV!F766</f>
        <v>BEARISH</v>
      </c>
      <c r="K766" s="6" t="str">
        <f>OBV!G766</f>
        <v>WEAK</v>
      </c>
      <c r="L766" s="6" t="str">
        <f>OBV!H766</f>
        <v>CONFIRMED BEARISH</v>
      </c>
    </row>
    <row r="767" spans="1:12" ht="13.5" x14ac:dyDescent="0.25">
      <c r="A767" s="3">
        <f>RSI!A767</f>
        <v>43119</v>
      </c>
      <c r="B767" s="2">
        <f>RSI!B767</f>
        <v>11.0504</v>
      </c>
      <c r="C767" s="2">
        <f>RSI!I767</f>
        <v>46.388125505162982</v>
      </c>
      <c r="D767" s="2">
        <f>MACD!E767</f>
        <v>1.3833016875938853E-2</v>
      </c>
      <c r="E767" s="2">
        <f>MACD!F767</f>
        <v>-2.4725692181452097E-2</v>
      </c>
      <c r="F767" s="2">
        <f>'Moving Avg'!D767</f>
        <v>10.957139999999999</v>
      </c>
      <c r="G767" s="2">
        <f>'Moving Avg'!F767</f>
        <v>11.048784999999999</v>
      </c>
      <c r="H767" s="2">
        <f>'Moving Avg'!G767</f>
        <v>11.271783999999995</v>
      </c>
      <c r="I767" s="2">
        <f>'Moving Avg'!H767</f>
        <v>11.104428499999999</v>
      </c>
      <c r="J767" s="6" t="str">
        <f>OBV!F767</f>
        <v>BEARISH</v>
      </c>
      <c r="K767" s="6" t="str">
        <f>OBV!G767</f>
        <v>NEUTRAL</v>
      </c>
      <c r="L767" s="6" t="str">
        <f>OBV!H767</f>
        <v>BEARISH DIVERGENCE</v>
      </c>
    </row>
    <row r="768" spans="1:12" ht="13.5" x14ac:dyDescent="0.25">
      <c r="A768" s="3">
        <f>RSI!A768</f>
        <v>43122</v>
      </c>
      <c r="B768" s="2">
        <f>RSI!B768</f>
        <v>11.176299999999999</v>
      </c>
      <c r="C768" s="2">
        <f>RSI!I768</f>
        <v>52.797453566507905</v>
      </c>
      <c r="D768" s="2">
        <f>MACD!E768</f>
        <v>1.7603318842855487E-2</v>
      </c>
      <c r="E768" s="2">
        <f>MACD!F768</f>
        <v>-1.6259889976590579E-2</v>
      </c>
      <c r="F768" s="2">
        <f>'Moving Avg'!D768</f>
        <v>11.019619999999998</v>
      </c>
      <c r="G768" s="2">
        <f>'Moving Avg'!F768</f>
        <v>11.062304999999999</v>
      </c>
      <c r="H768" s="2">
        <f>'Moving Avg'!G768</f>
        <v>11.263577999999995</v>
      </c>
      <c r="I768" s="2">
        <f>'Moving Avg'!H768</f>
        <v>11.113664500000001</v>
      </c>
      <c r="J768" s="6" t="str">
        <f>OBV!F768</f>
        <v>BULLISH</v>
      </c>
      <c r="K768" s="6" t="str">
        <f>OBV!G768</f>
        <v>STRONG</v>
      </c>
      <c r="L768" s="6" t="str">
        <f>OBV!H768</f>
        <v>CONFIRMED BULLISH</v>
      </c>
    </row>
    <row r="769" spans="1:12" ht="13.5" x14ac:dyDescent="0.25">
      <c r="A769" s="3">
        <f>RSI!A769</f>
        <v>43123</v>
      </c>
      <c r="B769" s="2">
        <f>RSI!B769</f>
        <v>11.190300000000001</v>
      </c>
      <c r="C769" s="2">
        <f>RSI!I769</f>
        <v>53.463693120753945</v>
      </c>
      <c r="D769" s="2">
        <f>MACD!E769</f>
        <v>1.8650098801634485E-2</v>
      </c>
      <c r="E769" s="2">
        <f>MACD!F769</f>
        <v>-9.2778922209455668E-3</v>
      </c>
      <c r="F769" s="2">
        <f>'Moving Avg'!D769</f>
        <v>11.10356</v>
      </c>
      <c r="G769" s="2">
        <f>'Moving Avg'!F769</f>
        <v>11.077225</v>
      </c>
      <c r="H769" s="2">
        <f>'Moving Avg'!G769</f>
        <v>11.255651999999998</v>
      </c>
      <c r="I769" s="2">
        <f>'Moving Avg'!H769</f>
        <v>11.1216925</v>
      </c>
      <c r="J769" s="6" t="str">
        <f>OBV!F769</f>
        <v>BULLISH</v>
      </c>
      <c r="K769" s="6" t="str">
        <f>OBV!G769</f>
        <v>STRONG</v>
      </c>
      <c r="L769" s="6" t="str">
        <f>OBV!H769</f>
        <v>CONFIRMED BULLISH</v>
      </c>
    </row>
    <row r="770" spans="1:12" ht="13.5" x14ac:dyDescent="0.25">
      <c r="A770" s="3">
        <f>RSI!A770</f>
        <v>43124</v>
      </c>
      <c r="B770" s="2">
        <f>RSI!B770</f>
        <v>11.190300000000001</v>
      </c>
      <c r="C770" s="2">
        <f>RSI!I770</f>
        <v>53.463693120753945</v>
      </c>
      <c r="D770" s="2">
        <f>MACD!E770</f>
        <v>1.7667375421170917E-2</v>
      </c>
      <c r="E770" s="2">
        <f>MACD!F770</f>
        <v>-3.8888386925222708E-3</v>
      </c>
      <c r="F770" s="2">
        <f>'Moving Avg'!D770</f>
        <v>11.131539999999999</v>
      </c>
      <c r="G770" s="2">
        <f>'Moving Avg'!F770</f>
        <v>11.091445</v>
      </c>
      <c r="H770" s="2">
        <f>'Moving Avg'!G770</f>
        <v>11.247725999999998</v>
      </c>
      <c r="I770" s="2">
        <f>'Moving Avg'!H770</f>
        <v>11.1292945</v>
      </c>
      <c r="J770" s="6" t="str">
        <f>OBV!F770</f>
        <v>BULLISH</v>
      </c>
      <c r="K770" s="6" t="str">
        <f>OBV!G770</f>
        <v>STRONG</v>
      </c>
      <c r="L770" s="6" t="str">
        <f>OBV!H770</f>
        <v>CONFIRMED BULLISH</v>
      </c>
    </row>
    <row r="771" spans="1:12" ht="13.5" x14ac:dyDescent="0.25">
      <c r="A771" s="3">
        <f>RSI!A771</f>
        <v>43125</v>
      </c>
      <c r="B771" s="2">
        <f>RSI!B771</f>
        <v>11.185600000000001</v>
      </c>
      <c r="C771" s="2">
        <f>RSI!I771</f>
        <v>53.171491234979172</v>
      </c>
      <c r="D771" s="2">
        <f>MACD!E771</f>
        <v>6.009488152475484E-3</v>
      </c>
      <c r="E771" s="2">
        <f>MACD!F771</f>
        <v>-1.9091733235227198E-3</v>
      </c>
      <c r="F771" s="2">
        <f>'Moving Avg'!D771</f>
        <v>11.158580000000001</v>
      </c>
      <c r="G771" s="2">
        <f>'Moving Avg'!F771</f>
        <v>11.10543</v>
      </c>
      <c r="H771" s="2">
        <f>'Moving Avg'!G771</f>
        <v>11.239705999999998</v>
      </c>
      <c r="I771" s="2">
        <f>'Moving Avg'!H771</f>
        <v>11.137299000000001</v>
      </c>
      <c r="J771" s="6" t="str">
        <f>OBV!F771</f>
        <v>BULLISH</v>
      </c>
      <c r="K771" s="6" t="str">
        <f>OBV!G771</f>
        <v>STRONG</v>
      </c>
      <c r="L771" s="6" t="str">
        <f>OBV!H771</f>
        <v>CONFIRMED BULLISH</v>
      </c>
    </row>
    <row r="772" spans="1:12" ht="13.5" x14ac:dyDescent="0.25">
      <c r="A772" s="3">
        <f>RSI!A772</f>
        <v>43126</v>
      </c>
      <c r="B772" s="2">
        <f>RSI!B772</f>
        <v>11.376799999999999</v>
      </c>
      <c r="C772" s="2">
        <f>RSI!I772</f>
        <v>62.218045509159246</v>
      </c>
      <c r="D772" s="2">
        <f>MACD!E772</f>
        <v>-3.2703779515619757E-2</v>
      </c>
      <c r="E772" s="2">
        <f>MACD!F772</f>
        <v>-8.0680945619421279E-3</v>
      </c>
      <c r="F772" s="2">
        <f>'Moving Avg'!D772</f>
        <v>11.223859999999998</v>
      </c>
      <c r="G772" s="2">
        <f>'Moving Avg'!F772</f>
        <v>11.129209999999999</v>
      </c>
      <c r="H772" s="2">
        <f>'Moving Avg'!G772</f>
        <v>11.235604</v>
      </c>
      <c r="I772" s="2">
        <f>'Moving Avg'!H772</f>
        <v>11.1473245</v>
      </c>
      <c r="J772" s="6" t="str">
        <f>OBV!F772</f>
        <v>BULLISH</v>
      </c>
      <c r="K772" s="6" t="str">
        <f>OBV!G772</f>
        <v>STRONG</v>
      </c>
      <c r="L772" s="6" t="str">
        <f>OBV!H772</f>
        <v>CONFIRMED BULLISH</v>
      </c>
    </row>
    <row r="773" spans="1:12" ht="13.5" x14ac:dyDescent="0.25">
      <c r="A773" s="3">
        <f>RSI!A773</f>
        <v>43129</v>
      </c>
      <c r="B773" s="2">
        <f>RSI!B773</f>
        <v>11.3908</v>
      </c>
      <c r="C773" s="2">
        <f>RSI!I773</f>
        <v>62.784958236076164</v>
      </c>
      <c r="D773" s="2">
        <f>MACD!E773</f>
        <v>-8.9472820799560537E-2</v>
      </c>
      <c r="E773" s="2">
        <f>MACD!F773</f>
        <v>-2.4349039809465813E-2</v>
      </c>
      <c r="F773" s="2">
        <f>'Moving Avg'!D773</f>
        <v>11.26676</v>
      </c>
      <c r="G773" s="2">
        <f>'Moving Avg'!F773</f>
        <v>11.131075000000001</v>
      </c>
      <c r="H773" s="2">
        <f>'Moving Avg'!G773</f>
        <v>11.232154000000003</v>
      </c>
      <c r="I773" s="2">
        <f>'Moving Avg'!H773</f>
        <v>11.157888500000002</v>
      </c>
      <c r="J773" s="6" t="str">
        <f>OBV!F773</f>
        <v>BULLISH</v>
      </c>
      <c r="K773" s="6" t="str">
        <f>OBV!G773</f>
        <v>STRONG</v>
      </c>
      <c r="L773" s="6" t="str">
        <f>OBV!H773</f>
        <v>CONFIRMED BULLISH</v>
      </c>
    </row>
    <row r="774" spans="1:12" ht="13.5" x14ac:dyDescent="0.25">
      <c r="A774" s="3">
        <f>RSI!A774</f>
        <v>43130</v>
      </c>
      <c r="B774" s="2">
        <f>RSI!B774</f>
        <v>11.376799999999999</v>
      </c>
      <c r="C774" s="2">
        <f>RSI!I774</f>
        <v>61.786544885498657</v>
      </c>
      <c r="D774" s="2">
        <f>MACD!E774</f>
        <v>-0.15225172413256871</v>
      </c>
      <c r="E774" s="2">
        <f>MACD!F774</f>
        <v>-4.9929576674086394E-2</v>
      </c>
      <c r="F774" s="2">
        <f>'Moving Avg'!D774</f>
        <v>11.304060000000002</v>
      </c>
      <c r="G774" s="2">
        <f>'Moving Avg'!F774</f>
        <v>11.140400000000001</v>
      </c>
      <c r="H774" s="2">
        <f>'Moving Avg'!G774</f>
        <v>11.228424000000002</v>
      </c>
      <c r="I774" s="2">
        <f>'Moving Avg'!H774</f>
        <v>11.167914000000001</v>
      </c>
      <c r="J774" s="6" t="str">
        <f>OBV!F774</f>
        <v>BULLISH</v>
      </c>
      <c r="K774" s="6" t="str">
        <f>OBV!G774</f>
        <v>STRONG</v>
      </c>
      <c r="L774" s="6" t="str">
        <f>OBV!H774</f>
        <v>CONFIRMED BULLISH</v>
      </c>
    </row>
    <row r="775" spans="1:12" ht="13.5" x14ac:dyDescent="0.25">
      <c r="A775" s="3">
        <f>RSI!A775</f>
        <v>43131</v>
      </c>
      <c r="B775" s="2">
        <f>RSI!B775</f>
        <v>11.4048</v>
      </c>
      <c r="C775" s="2">
        <f>RSI!I775</f>
        <v>63.052038424803193</v>
      </c>
      <c r="D775" s="2">
        <f>MACD!E775</f>
        <v>-0.16563859456005225</v>
      </c>
      <c r="E775" s="2">
        <f>MACD!F775</f>
        <v>-7.3071380251279572E-2</v>
      </c>
      <c r="F775" s="2">
        <f>'Moving Avg'!D775</f>
        <v>11.346959999999999</v>
      </c>
      <c r="G775" s="2">
        <f>'Moving Avg'!F775</f>
        <v>11.15136</v>
      </c>
      <c r="H775" s="2">
        <f>'Moving Avg'!G775</f>
        <v>11.225254000000001</v>
      </c>
      <c r="I775" s="2">
        <f>'Moving Avg'!H775</f>
        <v>11.178079499999999</v>
      </c>
      <c r="J775" s="6" t="str">
        <f>OBV!F775</f>
        <v>BULLISH</v>
      </c>
      <c r="K775" s="6" t="str">
        <f>OBV!G775</f>
        <v>STRONG</v>
      </c>
      <c r="L775" s="6" t="str">
        <f>OBV!H775</f>
        <v>CONFIRMED BULLISH</v>
      </c>
    </row>
    <row r="776" spans="1:12" ht="13.5" x14ac:dyDescent="0.25">
      <c r="A776" s="3">
        <f>RSI!A776</f>
        <v>43132</v>
      </c>
      <c r="B776" s="2">
        <f>RSI!B776</f>
        <v>11.4048</v>
      </c>
      <c r="C776" s="2">
        <f>RSI!I776</f>
        <v>63.052038424803193</v>
      </c>
      <c r="D776" s="2">
        <f>MACD!E776</f>
        <v>-0.1782780104840338</v>
      </c>
      <c r="E776" s="2">
        <f>MACD!F776</f>
        <v>-9.4112706297830417E-2</v>
      </c>
      <c r="F776" s="2">
        <f>'Moving Avg'!D776</f>
        <v>11.390800000000002</v>
      </c>
      <c r="G776" s="2">
        <f>'Moving Avg'!F776</f>
        <v>11.164415000000002</v>
      </c>
      <c r="H776" s="2">
        <f>'Moving Avg'!G776</f>
        <v>11.222084000000002</v>
      </c>
      <c r="I776" s="2">
        <f>'Moving Avg'!H776</f>
        <v>11.187818999999999</v>
      </c>
      <c r="J776" s="6" t="str">
        <f>OBV!F776</f>
        <v>BULLISH</v>
      </c>
      <c r="K776" s="6" t="str">
        <f>OBV!G776</f>
        <v>STRONG</v>
      </c>
      <c r="L776" s="6" t="str">
        <f>OBV!H776</f>
        <v>CONFIRMED BULLISH</v>
      </c>
    </row>
    <row r="777" spans="1:12" ht="13.5" x14ac:dyDescent="0.25">
      <c r="A777" s="3">
        <f>RSI!A777</f>
        <v>43133</v>
      </c>
      <c r="B777" s="2">
        <f>RSI!B777</f>
        <v>11.3675</v>
      </c>
      <c r="C777" s="2">
        <f>RSI!I777</f>
        <v>59.983069581378523</v>
      </c>
      <c r="D777" s="2">
        <f>MACD!E777</f>
        <v>-0.18742481201440242</v>
      </c>
      <c r="E777" s="2">
        <f>MACD!F777</f>
        <v>-0.11277512744114483</v>
      </c>
      <c r="F777" s="2">
        <f>'Moving Avg'!D777</f>
        <v>11.388940000000002</v>
      </c>
      <c r="G777" s="2">
        <f>'Moving Avg'!F777</f>
        <v>11.173739999999999</v>
      </c>
      <c r="H777" s="2">
        <f>'Moving Avg'!G777</f>
        <v>11.217236</v>
      </c>
      <c r="I777" s="2">
        <f>'Moving Avg'!H777</f>
        <v>11.197372</v>
      </c>
      <c r="J777" s="6" t="str">
        <f>OBV!F777</f>
        <v>BULLISH</v>
      </c>
      <c r="K777" s="6" t="str">
        <f>OBV!G777</f>
        <v>STRONG</v>
      </c>
      <c r="L777" s="6" t="str">
        <f>OBV!H777</f>
        <v>BULLISH DIVERGENCE</v>
      </c>
    </row>
    <row r="778" spans="1:12" ht="13.5" x14ac:dyDescent="0.25">
      <c r="A778" s="3">
        <f>RSI!A778</f>
        <v>43136</v>
      </c>
      <c r="B778" s="2">
        <f>RSI!B778</f>
        <v>11.5167</v>
      </c>
      <c r="C778" s="2">
        <f>RSI!I778</f>
        <v>66.919157430917281</v>
      </c>
      <c r="D778" s="2">
        <f>MACD!E778</f>
        <v>-0.18775151051239014</v>
      </c>
      <c r="E778" s="2">
        <f>MACD!F778</f>
        <v>-0.12777040405539392</v>
      </c>
      <c r="F778" s="2">
        <f>'Moving Avg'!D778</f>
        <v>11.41412</v>
      </c>
      <c r="G778" s="2">
        <f>'Moving Avg'!F778</f>
        <v>11.190524999999999</v>
      </c>
      <c r="H778" s="2">
        <f>'Moving Avg'!G778</f>
        <v>11.222272000000002</v>
      </c>
      <c r="I778" s="2">
        <f>'Moving Avg'!H778</f>
        <v>11.207692499999999</v>
      </c>
      <c r="J778" s="6" t="str">
        <f>OBV!F778</f>
        <v>BULLISH</v>
      </c>
      <c r="K778" s="6" t="str">
        <f>OBV!G778</f>
        <v>STRONG</v>
      </c>
      <c r="L778" s="6" t="str">
        <f>OBV!H778</f>
        <v>CONFIRMED BULLISH</v>
      </c>
    </row>
    <row r="779" spans="1:12" ht="13.5" x14ac:dyDescent="0.25">
      <c r="A779" s="3">
        <f>RSI!A779</f>
        <v>43137</v>
      </c>
      <c r="B779" s="2">
        <f>RSI!B779</f>
        <v>11.861700000000001</v>
      </c>
      <c r="C779" s="2">
        <f>RSI!I779</f>
        <v>76.892788634439142</v>
      </c>
      <c r="D779" s="2">
        <f>MACD!E779</f>
        <v>-0.21314876420155393</v>
      </c>
      <c r="E779" s="2">
        <f>MACD!F779</f>
        <v>-0.14484607608462591</v>
      </c>
      <c r="F779" s="2">
        <f>'Moving Avg'!D779</f>
        <v>11.511099999999999</v>
      </c>
      <c r="G779" s="2">
        <f>'Moving Avg'!F779</f>
        <v>11.224795000000002</v>
      </c>
      <c r="H779" s="2">
        <f>'Moving Avg'!G779</f>
        <v>11.230198000000003</v>
      </c>
      <c r="I779" s="2">
        <f>'Moving Avg'!H779</f>
        <v>11.219716499999997</v>
      </c>
      <c r="J779" s="6" t="str">
        <f>OBV!F779</f>
        <v>BULLISH</v>
      </c>
      <c r="K779" s="6" t="str">
        <f>OBV!G779</f>
        <v>STRONG</v>
      </c>
      <c r="L779" s="6" t="str">
        <f>OBV!H779</f>
        <v>CONFIRMED BULLISH</v>
      </c>
    </row>
    <row r="780" spans="1:12" ht="13.5" x14ac:dyDescent="0.25">
      <c r="A780" s="3">
        <f>RSI!A780</f>
        <v>43138</v>
      </c>
      <c r="B780" s="2">
        <f>RSI!B780</f>
        <v>11.889699999999999</v>
      </c>
      <c r="C780" s="2">
        <f>RSI!I780</f>
        <v>77.486057975870125</v>
      </c>
      <c r="D780" s="2">
        <f>MACD!E780</f>
        <v>-0.24034320781327523</v>
      </c>
      <c r="E780" s="2">
        <f>MACD!F780</f>
        <v>-0.16394550243035577</v>
      </c>
      <c r="F780" s="2">
        <f>'Moving Avg'!D780</f>
        <v>11.608079999999999</v>
      </c>
      <c r="G780" s="2">
        <f>'Moving Avg'!F780</f>
        <v>11.26093</v>
      </c>
      <c r="H780" s="2">
        <f>'Moving Avg'!G780</f>
        <v>11.238592000000001</v>
      </c>
      <c r="I780" s="2">
        <f>'Moving Avg'!H780</f>
        <v>11.231880499999997</v>
      </c>
      <c r="J780" s="6" t="str">
        <f>OBV!F780</f>
        <v>BULLISH</v>
      </c>
      <c r="K780" s="6" t="str">
        <f>OBV!G780</f>
        <v>STRONG</v>
      </c>
      <c r="L780" s="6" t="str">
        <f>OBV!H780</f>
        <v>CONFIRMED BULLISH</v>
      </c>
    </row>
    <row r="781" spans="1:12" ht="13.5" x14ac:dyDescent="0.25">
      <c r="A781" s="3">
        <f>RSI!A781</f>
        <v>43139</v>
      </c>
      <c r="B781" s="2">
        <f>RSI!B781</f>
        <v>11.889699999999999</v>
      </c>
      <c r="C781" s="2">
        <f>RSI!I781</f>
        <v>77.486057975870125</v>
      </c>
      <c r="D781" s="2">
        <f>MACD!E781</f>
        <v>-0.26760388918640921</v>
      </c>
      <c r="E781" s="2">
        <f>MACD!F781</f>
        <v>-0.18467717978156648</v>
      </c>
      <c r="F781" s="2">
        <f>'Moving Avg'!D781</f>
        <v>11.70506</v>
      </c>
      <c r="G781" s="2">
        <f>'Moving Avg'!F781</f>
        <v>11.300565000000002</v>
      </c>
      <c r="H781" s="2">
        <f>'Moving Avg'!G781</f>
        <v>11.246986000000001</v>
      </c>
      <c r="I781" s="2">
        <f>'Moving Avg'!H781</f>
        <v>11.244023000000002</v>
      </c>
      <c r="J781" s="6" t="str">
        <f>OBV!F781</f>
        <v>BULLISH</v>
      </c>
      <c r="K781" s="6" t="str">
        <f>OBV!G781</f>
        <v>STRONG</v>
      </c>
      <c r="L781" s="6" t="str">
        <f>OBV!H781</f>
        <v>CONFIRMED BULLISH</v>
      </c>
    </row>
    <row r="782" spans="1:12" ht="13.5" x14ac:dyDescent="0.25">
      <c r="A782" s="3">
        <f>RSI!A782</f>
        <v>43140</v>
      </c>
      <c r="B782" s="2">
        <f>RSI!B782</f>
        <v>11.936299999999999</v>
      </c>
      <c r="C782" s="2">
        <f>RSI!I782</f>
        <v>78.549092317435012</v>
      </c>
      <c r="D782" s="2">
        <f>MACD!E782</f>
        <v>-0.26797275477292359</v>
      </c>
      <c r="E782" s="2">
        <f>MACD!F782</f>
        <v>-0.20133629477983789</v>
      </c>
      <c r="F782" s="2">
        <f>'Moving Avg'!D782</f>
        <v>11.818819999999999</v>
      </c>
      <c r="G782" s="2">
        <f>'Moving Avg'!F782</f>
        <v>11.347190000000001</v>
      </c>
      <c r="H782" s="2">
        <f>'Moving Avg'!G782</f>
        <v>11.257244</v>
      </c>
      <c r="I782" s="2">
        <f>'Moving Avg'!H782</f>
        <v>11.255994000000001</v>
      </c>
      <c r="J782" s="6" t="str">
        <f>OBV!F782</f>
        <v>BULLISH</v>
      </c>
      <c r="K782" s="6" t="str">
        <f>OBV!G782</f>
        <v>STRONG</v>
      </c>
      <c r="L782" s="6" t="str">
        <f>OBV!H782</f>
        <v>CONFIRMED BULLISH</v>
      </c>
    </row>
    <row r="783" spans="1:12" ht="13.5" x14ac:dyDescent="0.25">
      <c r="A783" s="3">
        <f>RSI!A783</f>
        <v>43143</v>
      </c>
      <c r="B783" s="2">
        <f>RSI!B783</f>
        <v>11.982900000000001</v>
      </c>
      <c r="C783" s="2">
        <f>RSI!I783</f>
        <v>79.587064916983621</v>
      </c>
      <c r="D783" s="2">
        <f>MACD!E783</f>
        <v>-0.27288200553417497</v>
      </c>
      <c r="E783" s="2">
        <f>MACD!F783</f>
        <v>-0.21564543693070531</v>
      </c>
      <c r="F783" s="2">
        <f>'Moving Avg'!D783</f>
        <v>11.91206</v>
      </c>
      <c r="G783" s="2">
        <f>'Moving Avg'!F783</f>
        <v>11.40314</v>
      </c>
      <c r="H783" s="2">
        <f>'Moving Avg'!G783</f>
        <v>11.268433999999999</v>
      </c>
      <c r="I783" s="2">
        <f>'Moving Avg'!H783</f>
        <v>11.267559</v>
      </c>
      <c r="J783" s="6" t="str">
        <f>OBV!F783</f>
        <v>BULLISH</v>
      </c>
      <c r="K783" s="6" t="str">
        <f>OBV!G783</f>
        <v>STRONG</v>
      </c>
      <c r="L783" s="6" t="str">
        <f>OBV!H783</f>
        <v>CONFIRMED BULLISH</v>
      </c>
    </row>
    <row r="784" spans="1:12" ht="13.5" x14ac:dyDescent="0.25">
      <c r="A784" s="3">
        <f>RSI!A784</f>
        <v>43144</v>
      </c>
      <c r="B784" s="2">
        <f>RSI!B784</f>
        <v>11.889699999999999</v>
      </c>
      <c r="C784" s="2">
        <f>RSI!I784</f>
        <v>72.075309946760811</v>
      </c>
      <c r="D784" s="2">
        <f>MACD!E784</f>
        <v>-0.27561623897351417</v>
      </c>
      <c r="E784" s="2">
        <f>MACD!F784</f>
        <v>-0.22763959733926711</v>
      </c>
      <c r="F784" s="2">
        <f>'Moving Avg'!D784</f>
        <v>11.91766</v>
      </c>
      <c r="G784" s="2">
        <f>'Moving Avg'!F784</f>
        <v>11.459095000000001</v>
      </c>
      <c r="H784" s="2">
        <f>'Moving Avg'!G784</f>
        <v>11.274122</v>
      </c>
      <c r="I784" s="2">
        <f>'Moving Avg'!H784</f>
        <v>11.278445000000001</v>
      </c>
      <c r="J784" s="6" t="str">
        <f>OBV!F784</f>
        <v>BULLISH</v>
      </c>
      <c r="K784" s="6" t="str">
        <f>OBV!G784</f>
        <v>STRONG</v>
      </c>
      <c r="L784" s="6" t="str">
        <f>OBV!H784</f>
        <v>CONFIRMED BULLISH</v>
      </c>
    </row>
    <row r="785" spans="1:12" ht="13.5" x14ac:dyDescent="0.25">
      <c r="A785" s="3">
        <f>RSI!A785</f>
        <v>43145</v>
      </c>
      <c r="B785" s="2">
        <f>RSI!B785</f>
        <v>11.936299999999999</v>
      </c>
      <c r="C785" s="2">
        <f>RSI!I785</f>
        <v>73.425866351720785</v>
      </c>
      <c r="D785" s="2">
        <f>MACD!E785</f>
        <v>-0.27960669264851035</v>
      </c>
      <c r="E785" s="2">
        <f>MACD!F785</f>
        <v>-0.23803301640111577</v>
      </c>
      <c r="F785" s="2">
        <f>'Moving Avg'!D785</f>
        <v>11.92698</v>
      </c>
      <c r="G785" s="2">
        <f>'Moving Avg'!F785</f>
        <v>11.50339</v>
      </c>
      <c r="H785" s="2">
        <f>'Moving Avg'!G785</f>
        <v>11.280930000000001</v>
      </c>
      <c r="I785" s="2">
        <f>'Moving Avg'!H785</f>
        <v>11.289542500000003</v>
      </c>
      <c r="J785" s="6" t="str">
        <f>OBV!F785</f>
        <v>BULLISH</v>
      </c>
      <c r="K785" s="6" t="str">
        <f>OBV!G785</f>
        <v>STRONG</v>
      </c>
      <c r="L785" s="6" t="str">
        <f>OBV!H785</f>
        <v>CONFIRMED BULLISH</v>
      </c>
    </row>
    <row r="786" spans="1:12" ht="13.5" x14ac:dyDescent="0.25">
      <c r="A786" s="3">
        <f>RSI!A786</f>
        <v>43146</v>
      </c>
      <c r="B786" s="2">
        <f>RSI!B786</f>
        <v>11.889699999999999</v>
      </c>
      <c r="C786" s="2">
        <f>RSI!I786</f>
        <v>69.790840709869471</v>
      </c>
      <c r="D786" s="2">
        <f>MACD!E786</f>
        <v>-0.28215184361725854</v>
      </c>
      <c r="E786" s="2">
        <f>MACD!F786</f>
        <v>-0.24685678184434434</v>
      </c>
      <c r="F786" s="2">
        <f>'Moving Avg'!D786</f>
        <v>11.926979999999999</v>
      </c>
      <c r="G786" s="2">
        <f>'Moving Avg'!F786</f>
        <v>11.545355000000001</v>
      </c>
      <c r="H786" s="2">
        <f>'Moving Avg'!G786</f>
        <v>11.287551999999998</v>
      </c>
      <c r="I786" s="2">
        <f>'Moving Avg'!H786</f>
        <v>11.299150500000003</v>
      </c>
      <c r="J786" s="6" t="str">
        <f>OBV!F786</f>
        <v>BULLISH</v>
      </c>
      <c r="K786" s="6" t="str">
        <f>OBV!G786</f>
        <v>STRONG</v>
      </c>
      <c r="L786" s="6" t="str">
        <f>OBV!H786</f>
        <v>NEUTRAL</v>
      </c>
    </row>
    <row r="787" spans="1:12" ht="13.5" x14ac:dyDescent="0.25">
      <c r="A787" s="3">
        <f>RSI!A787</f>
        <v>43147</v>
      </c>
      <c r="B787" s="2">
        <f>RSI!B787</f>
        <v>11.936299999999999</v>
      </c>
      <c r="C787" s="2">
        <f>RSI!I787</f>
        <v>71.319898055252679</v>
      </c>
      <c r="D787" s="2">
        <f>MACD!E787</f>
        <v>-0.29564674145753145</v>
      </c>
      <c r="E787" s="2">
        <f>MACD!F787</f>
        <v>-0.25661477376698177</v>
      </c>
      <c r="F787" s="2">
        <f>'Moving Avg'!D787</f>
        <v>11.926979999999997</v>
      </c>
      <c r="G787" s="2">
        <f>'Moving Avg'!F787</f>
        <v>11.589649999999999</v>
      </c>
      <c r="H787" s="2">
        <f>'Moving Avg'!G787</f>
        <v>11.296878</v>
      </c>
      <c r="I787" s="2">
        <f>'Moving Avg'!H787</f>
        <v>11.308565500000002</v>
      </c>
      <c r="J787" s="6" t="str">
        <f>OBV!F787</f>
        <v>BULLISH</v>
      </c>
      <c r="K787" s="6" t="str">
        <f>OBV!G787</f>
        <v>STRONG</v>
      </c>
      <c r="L787" s="6" t="str">
        <f>OBV!H787</f>
        <v>NEUTRAL</v>
      </c>
    </row>
    <row r="788" spans="1:12" ht="13.5" x14ac:dyDescent="0.25">
      <c r="A788" s="3">
        <f>RSI!A788</f>
        <v>43150</v>
      </c>
      <c r="B788" s="2">
        <f>RSI!B788</f>
        <v>11.889699999999999</v>
      </c>
      <c r="C788" s="2">
        <f>RSI!I788</f>
        <v>67.633262920361915</v>
      </c>
      <c r="D788" s="2">
        <f>MACD!E788</f>
        <v>-0.28292682675737524</v>
      </c>
      <c r="E788" s="2">
        <f>MACD!F788</f>
        <v>-0.26187718436506047</v>
      </c>
      <c r="F788" s="2">
        <f>'Moving Avg'!D788</f>
        <v>11.908339999999999</v>
      </c>
      <c r="G788" s="2">
        <f>'Moving Avg'!F788</f>
        <v>11.625319999999999</v>
      </c>
      <c r="H788" s="2">
        <f>'Moving Avg'!G788</f>
        <v>11.305363999999999</v>
      </c>
      <c r="I788" s="2">
        <f>'Moving Avg'!H788</f>
        <v>11.317747500000001</v>
      </c>
      <c r="J788" s="6" t="str">
        <f>OBV!F788</f>
        <v>BULLISH</v>
      </c>
      <c r="K788" s="6" t="str">
        <f>OBV!G788</f>
        <v>STRONG</v>
      </c>
      <c r="L788" s="6" t="str">
        <f>OBV!H788</f>
        <v>BULLISH DIVERGENCE</v>
      </c>
    </row>
    <row r="789" spans="1:12" ht="13.5" x14ac:dyDescent="0.25">
      <c r="A789" s="3">
        <f>RSI!A789</f>
        <v>43151</v>
      </c>
      <c r="B789" s="2">
        <f>RSI!B789</f>
        <v>11.936299999999999</v>
      </c>
      <c r="C789" s="2">
        <f>RSI!I789</f>
        <v>69.340035939387604</v>
      </c>
      <c r="D789" s="2">
        <f>MACD!E789</f>
        <v>-0.22436248530560299</v>
      </c>
      <c r="E789" s="2">
        <f>MACD!F789</f>
        <v>-0.25437424455316898</v>
      </c>
      <c r="F789" s="2">
        <f>'Moving Avg'!D789</f>
        <v>11.917659999999998</v>
      </c>
      <c r="G789" s="2">
        <f>'Moving Avg'!F789</f>
        <v>11.662619999999999</v>
      </c>
      <c r="H789" s="2">
        <f>'Moving Avg'!G789</f>
        <v>11.315716</v>
      </c>
      <c r="I789" s="2">
        <f>'Moving Avg'!H789</f>
        <v>11.3278015</v>
      </c>
      <c r="J789" s="6" t="str">
        <f>OBV!F789</f>
        <v>BULLISH</v>
      </c>
      <c r="K789" s="6" t="str">
        <f>OBV!G789</f>
        <v>STRONG</v>
      </c>
      <c r="L789" s="6" t="str">
        <f>OBV!H789</f>
        <v>CONFIRMED BULLISH</v>
      </c>
    </row>
    <row r="790" spans="1:12" ht="13.5" x14ac:dyDescent="0.25">
      <c r="A790" s="3">
        <f>RSI!A790</f>
        <v>43152</v>
      </c>
      <c r="B790" s="2">
        <f>RSI!B790</f>
        <v>11.889699999999999</v>
      </c>
      <c r="C790" s="2">
        <f>RSI!I790</f>
        <v>65.613910639190948</v>
      </c>
      <c r="D790" s="2">
        <f>MACD!E790</f>
        <v>-0.16901250285414982</v>
      </c>
      <c r="E790" s="2">
        <f>MACD!F790</f>
        <v>-0.23730189621336517</v>
      </c>
      <c r="F790" s="2">
        <f>'Moving Avg'!D790</f>
        <v>11.908339999999999</v>
      </c>
      <c r="G790" s="2">
        <f>'Moving Avg'!F790</f>
        <v>11.69759</v>
      </c>
      <c r="H790" s="2">
        <f>'Moving Avg'!G790</f>
        <v>11.326067999999999</v>
      </c>
      <c r="I790" s="2">
        <f>'Moving Avg'!H790</f>
        <v>11.3376225</v>
      </c>
      <c r="J790" s="6" t="str">
        <f>OBV!F790</f>
        <v>BULLISH</v>
      </c>
      <c r="K790" s="6" t="str">
        <f>OBV!G790</f>
        <v>STRONG</v>
      </c>
      <c r="L790" s="6" t="str">
        <f>OBV!H790</f>
        <v>BULLISH DIVERGENCE</v>
      </c>
    </row>
    <row r="791" spans="1:12" ht="13.5" x14ac:dyDescent="0.25">
      <c r="A791" s="3">
        <f>RSI!A791</f>
        <v>43153</v>
      </c>
      <c r="B791" s="2">
        <f>RSI!B791</f>
        <v>12.1228</v>
      </c>
      <c r="C791" s="2">
        <f>RSI!I791</f>
        <v>73.333310489229646</v>
      </c>
      <c r="D791" s="2">
        <f>MACD!E791</f>
        <v>-0.14098773024569766</v>
      </c>
      <c r="E791" s="2">
        <f>MACD!F791</f>
        <v>-0.2180390630198317</v>
      </c>
      <c r="F791" s="2">
        <f>'Moving Avg'!D791</f>
        <v>11.954959999999998</v>
      </c>
      <c r="G791" s="2">
        <f>'Moving Avg'!F791</f>
        <v>11.744450000000001</v>
      </c>
      <c r="H791" s="2">
        <f>'Moving Avg'!G791</f>
        <v>11.341920000000002</v>
      </c>
      <c r="I791" s="2">
        <f>'Moving Avg'!H791</f>
        <v>11.348831000000001</v>
      </c>
      <c r="J791" s="6" t="str">
        <f>OBV!F791</f>
        <v>BULLISH</v>
      </c>
      <c r="K791" s="6" t="str">
        <f>OBV!G791</f>
        <v>STRONG</v>
      </c>
      <c r="L791" s="6" t="str">
        <f>OBV!H791</f>
        <v>CONFIRMED BULLISH</v>
      </c>
    </row>
    <row r="792" spans="1:12" ht="13.5" x14ac:dyDescent="0.25">
      <c r="A792" s="3">
        <f>RSI!A792</f>
        <v>43154</v>
      </c>
      <c r="B792" s="2">
        <f>RSI!B792</f>
        <v>12.029500000000001</v>
      </c>
      <c r="C792" s="2">
        <f>RSI!I792</f>
        <v>66.863196417263666</v>
      </c>
      <c r="D792" s="2">
        <f>MACD!E792</f>
        <v>-0.10600037016505226</v>
      </c>
      <c r="E792" s="2">
        <f>MACD!F792</f>
        <v>-0.19563132444887582</v>
      </c>
      <c r="F792" s="2">
        <f>'Moving Avg'!D792</f>
        <v>11.973599999999999</v>
      </c>
      <c r="G792" s="2">
        <f>'Moving Avg'!F792</f>
        <v>11.777085000000001</v>
      </c>
      <c r="H792" s="2">
        <f>'Moving Avg'!G792</f>
        <v>11.35684</v>
      </c>
      <c r="I792" s="2">
        <f>'Moving Avg'!H792</f>
        <v>11.359685000000002</v>
      </c>
      <c r="J792" s="6" t="str">
        <f>OBV!F792</f>
        <v>BULLISH</v>
      </c>
      <c r="K792" s="6" t="str">
        <f>OBV!G792</f>
        <v>NEUTRAL</v>
      </c>
      <c r="L792" s="6" t="str">
        <f>OBV!H792</f>
        <v>CONFIRMED BULLISH</v>
      </c>
    </row>
    <row r="793" spans="1:12" ht="13.5" x14ac:dyDescent="0.25">
      <c r="A793" s="3">
        <f>RSI!A793</f>
        <v>43157</v>
      </c>
      <c r="B793" s="2">
        <f>RSI!B793</f>
        <v>12.1228</v>
      </c>
      <c r="C793" s="2">
        <f>RSI!I793</f>
        <v>69.738512551655077</v>
      </c>
      <c r="D793" s="2">
        <f>MACD!E793</f>
        <v>-7.818462799172643E-2</v>
      </c>
      <c r="E793" s="2">
        <f>MACD!F793</f>
        <v>-0.17214198515744594</v>
      </c>
      <c r="F793" s="2">
        <f>'Moving Avg'!D793</f>
        <v>12.020219999999998</v>
      </c>
      <c r="G793" s="2">
        <f>'Moving Avg'!F793</f>
        <v>11.813685000000001</v>
      </c>
      <c r="H793" s="2">
        <f>'Moving Avg'!G793</f>
        <v>11.375490000000003</v>
      </c>
      <c r="I793" s="2">
        <f>'Moving Avg'!H793</f>
        <v>11.371028000000001</v>
      </c>
      <c r="J793" s="6" t="str">
        <f>OBV!F793</f>
        <v>BULLISH</v>
      </c>
      <c r="K793" s="6" t="str">
        <f>OBV!G793</f>
        <v>STRONG</v>
      </c>
      <c r="L793" s="6" t="str">
        <f>OBV!H793</f>
        <v>CONFIRMED BULLISH</v>
      </c>
    </row>
    <row r="794" spans="1:12" ht="13.5" x14ac:dyDescent="0.25">
      <c r="A794" s="3">
        <f>RSI!A794</f>
        <v>43158</v>
      </c>
      <c r="B794" s="2">
        <f>RSI!B794</f>
        <v>12.216100000000001</v>
      </c>
      <c r="C794" s="2">
        <f>RSI!I794</f>
        <v>72.324656480842989</v>
      </c>
      <c r="D794" s="2">
        <f>MACD!E794</f>
        <v>-7.8344549331808011E-2</v>
      </c>
      <c r="E794" s="2">
        <f>MACD!F794</f>
        <v>-0.15338249799231837</v>
      </c>
      <c r="F794" s="2">
        <f>'Moving Avg'!D794</f>
        <v>12.076179999999999</v>
      </c>
      <c r="G794" s="2">
        <f>'Moving Avg'!F794</f>
        <v>11.855650000000002</v>
      </c>
      <c r="H794" s="2">
        <f>'Moving Avg'!G794</f>
        <v>11.396006000000002</v>
      </c>
      <c r="I794" s="2">
        <f>'Moving Avg'!H794</f>
        <v>11.382882000000004</v>
      </c>
      <c r="J794" s="6" t="str">
        <f>OBV!F794</f>
        <v>BULLISH</v>
      </c>
      <c r="K794" s="6" t="str">
        <f>OBV!G794</f>
        <v>STRONG</v>
      </c>
      <c r="L794" s="6" t="str">
        <f>OBV!H794</f>
        <v>CONFIRMED BULLISH</v>
      </c>
    </row>
    <row r="795" spans="1:12" ht="13.5" x14ac:dyDescent="0.25">
      <c r="A795" s="3">
        <f>RSI!A795</f>
        <v>43159</v>
      </c>
      <c r="B795" s="2">
        <f>RSI!B795</f>
        <v>12.1228</v>
      </c>
      <c r="C795" s="2">
        <f>RSI!I795</f>
        <v>66.229323667036908</v>
      </c>
      <c r="D795" s="2">
        <f>MACD!E795</f>
        <v>-6.7216344691336971E-2</v>
      </c>
      <c r="E795" s="2">
        <f>MACD!F795</f>
        <v>-0.1361492673321221</v>
      </c>
      <c r="F795" s="2">
        <f>'Moving Avg'!D795</f>
        <v>12.122800000000002</v>
      </c>
      <c r="G795" s="2">
        <f>'Moving Avg'!F795</f>
        <v>11.891550000000002</v>
      </c>
      <c r="H795" s="2">
        <f>'Moving Avg'!G795</f>
        <v>11.419320000000003</v>
      </c>
      <c r="I795" s="2">
        <f>'Moving Avg'!H795</f>
        <v>11.394292000000005</v>
      </c>
      <c r="J795" s="6" t="str">
        <f>OBV!F795</f>
        <v>BULLISH</v>
      </c>
      <c r="K795" s="6" t="str">
        <f>OBV!G795</f>
        <v>STRONG</v>
      </c>
      <c r="L795" s="6" t="str">
        <f>OBV!H795</f>
        <v>CONFIRMED BULLISH</v>
      </c>
    </row>
    <row r="796" spans="1:12" ht="13.5" x14ac:dyDescent="0.25">
      <c r="A796" s="3">
        <f>RSI!A796</f>
        <v>43160</v>
      </c>
      <c r="B796" s="2">
        <f>RSI!B796</f>
        <v>12.1228</v>
      </c>
      <c r="C796" s="2">
        <f>RSI!I796</f>
        <v>66.229323667036908</v>
      </c>
      <c r="D796" s="2">
        <f>MACD!E796</f>
        <v>-6.7026254506449945E-2</v>
      </c>
      <c r="E796" s="2">
        <f>MACD!F796</f>
        <v>-0.12232466476698768</v>
      </c>
      <c r="F796" s="2">
        <f>'Moving Avg'!D796</f>
        <v>12.1228</v>
      </c>
      <c r="G796" s="2">
        <f>'Moving Avg'!F796</f>
        <v>11.927450000000004</v>
      </c>
      <c r="H796" s="2">
        <f>'Moving Avg'!G796</f>
        <v>11.442634000000004</v>
      </c>
      <c r="I796" s="2">
        <f>'Moving Avg'!H796</f>
        <v>11.405859000000005</v>
      </c>
      <c r="J796" s="6" t="str">
        <f>OBV!F796</f>
        <v>BULLISH</v>
      </c>
      <c r="K796" s="6" t="str">
        <f>OBV!G796</f>
        <v>STRONG</v>
      </c>
      <c r="L796" s="6" t="str">
        <f>OBV!H796</f>
        <v>NEUTRAL</v>
      </c>
    </row>
    <row r="797" spans="1:12" ht="13.5" x14ac:dyDescent="0.25">
      <c r="A797" s="3">
        <f>RSI!A797</f>
        <v>43161</v>
      </c>
      <c r="B797" s="2">
        <f>RSI!B797</f>
        <v>12.0762</v>
      </c>
      <c r="C797" s="2">
        <f>RSI!I797</f>
        <v>63.146599600782785</v>
      </c>
      <c r="D797" s="2">
        <f>MACD!E797</f>
        <v>-5.8148819125056761E-2</v>
      </c>
      <c r="E797" s="2">
        <f>MACD!F797</f>
        <v>-0.1094894956386015</v>
      </c>
      <c r="F797" s="2">
        <f>'Moving Avg'!D797</f>
        <v>12.13214</v>
      </c>
      <c r="G797" s="2">
        <f>'Moving Avg'!F797</f>
        <v>11.962885000000004</v>
      </c>
      <c r="H797" s="2">
        <f>'Moving Avg'!G797</f>
        <v>11.465948000000003</v>
      </c>
      <c r="I797" s="2">
        <f>'Moving Avg'!H797</f>
        <v>11.417305000000006</v>
      </c>
      <c r="J797" s="6" t="str">
        <f>OBV!F797</f>
        <v>BULLISH</v>
      </c>
      <c r="K797" s="6" t="str">
        <f>OBV!G797</f>
        <v>STRONG</v>
      </c>
      <c r="L797" s="6" t="str">
        <f>OBV!H797</f>
        <v>CONFIRMED BULLISH</v>
      </c>
    </row>
    <row r="798" spans="1:12" ht="13.5" x14ac:dyDescent="0.25">
      <c r="A798" s="3">
        <f>RSI!A798</f>
        <v>43164</v>
      </c>
      <c r="B798" s="2">
        <f>RSI!B798</f>
        <v>12.1228</v>
      </c>
      <c r="C798" s="2">
        <f>RSI!I798</f>
        <v>64.905757755083528</v>
      </c>
      <c r="D798" s="2">
        <f>MACD!E798</f>
        <v>-6.2746283494334421E-2</v>
      </c>
      <c r="E798" s="2">
        <f>MACD!F798</f>
        <v>-0.1001408532097481</v>
      </c>
      <c r="F798" s="2">
        <f>'Moving Avg'!D798</f>
        <v>12.13214</v>
      </c>
      <c r="G798" s="2">
        <f>'Moving Avg'!F798</f>
        <v>11.993190000000006</v>
      </c>
      <c r="H798" s="2">
        <f>'Moving Avg'!G798</f>
        <v>11.490286000000001</v>
      </c>
      <c r="I798" s="2">
        <f>'Moving Avg'!H798</f>
        <v>11.429051000000008</v>
      </c>
      <c r="J798" s="6" t="str">
        <f>OBV!F798</f>
        <v>BULLISH</v>
      </c>
      <c r="K798" s="6" t="str">
        <f>OBV!G798</f>
        <v>STRONG</v>
      </c>
      <c r="L798" s="6" t="str">
        <f>OBV!H798</f>
        <v>NEUTRAL</v>
      </c>
    </row>
    <row r="799" spans="1:12" ht="13.5" x14ac:dyDescent="0.25">
      <c r="A799" s="3">
        <f>RSI!A799</f>
        <v>43165</v>
      </c>
      <c r="B799" s="2">
        <f>RSI!B799</f>
        <v>12.0762</v>
      </c>
      <c r="C799" s="2">
        <f>RSI!I799</f>
        <v>61.732357404379385</v>
      </c>
      <c r="D799" s="2">
        <f>MACD!E799</f>
        <v>-5.7668555766625218E-2</v>
      </c>
      <c r="E799" s="2">
        <f>MACD!F799</f>
        <v>-9.1646393721123529E-2</v>
      </c>
      <c r="F799" s="2">
        <f>'Moving Avg'!D799</f>
        <v>12.104159999999998</v>
      </c>
      <c r="G799" s="2">
        <f>'Moving Avg'!F799</f>
        <v>12.003915000000005</v>
      </c>
      <c r="H799" s="2">
        <f>'Moving Avg'!G799</f>
        <v>11.513972000000001</v>
      </c>
      <c r="I799" s="2">
        <f>'Moving Avg'!H799</f>
        <v>11.440653500000007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</row>
    <row r="800" spans="1:12" ht="13.5" x14ac:dyDescent="0.25">
      <c r="A800" s="3">
        <f>RSI!A800</f>
        <v>43166</v>
      </c>
      <c r="B800" s="2">
        <f>RSI!B800</f>
        <v>12.0715</v>
      </c>
      <c r="C800" s="2">
        <f>RSI!I800</f>
        <v>61.406257333104001</v>
      </c>
      <c r="D800" s="2">
        <f>MACD!E800</f>
        <v>-6.1448472153557532E-2</v>
      </c>
      <c r="E800" s="2">
        <f>MACD!F800</f>
        <v>-8.560680940761034E-2</v>
      </c>
      <c r="F800" s="2">
        <f>'Moving Avg'!D800</f>
        <v>12.0939</v>
      </c>
      <c r="G800" s="2">
        <f>'Moving Avg'!F800</f>
        <v>12.013005000000003</v>
      </c>
      <c r="H800" s="2">
        <f>'Moving Avg'!G800</f>
        <v>11.537284000000001</v>
      </c>
      <c r="I800" s="2">
        <f>'Moving Avg'!H800</f>
        <v>11.452165500000005</v>
      </c>
      <c r="J800" s="6" t="str">
        <f>OBV!F800</f>
        <v>BEARISH</v>
      </c>
      <c r="K800" s="6" t="str">
        <f>OBV!G800</f>
        <v>NEUTRAL</v>
      </c>
      <c r="L800" s="6" t="str">
        <f>OBV!H800</f>
        <v>CONFIRMED BEARISH</v>
      </c>
    </row>
    <row r="801" spans="1:12" ht="13.5" x14ac:dyDescent="0.25">
      <c r="A801" s="3">
        <f>RSI!A801</f>
        <v>43167</v>
      </c>
      <c r="B801" s="2">
        <f>RSI!B801</f>
        <v>12.029500000000001</v>
      </c>
      <c r="C801" s="2">
        <f>RSI!I801</f>
        <v>58.435605879994256</v>
      </c>
      <c r="D801" s="2">
        <f>MACD!E801</f>
        <v>-2.6808822916498443E-2</v>
      </c>
      <c r="E801" s="2">
        <f>MACD!F801</f>
        <v>-7.3847212109387966E-2</v>
      </c>
      <c r="F801" s="2">
        <f>'Moving Avg'!D801</f>
        <v>12.075239999999999</v>
      </c>
      <c r="G801" s="2">
        <f>'Moving Avg'!F801</f>
        <v>12.019995000000005</v>
      </c>
      <c r="H801" s="2">
        <f>'Moving Avg'!G801</f>
        <v>11.559756</v>
      </c>
      <c r="I801" s="2">
        <f>'Moving Avg'!H801</f>
        <v>11.463467500000005</v>
      </c>
      <c r="J801" s="6" t="str">
        <f>OBV!F801</f>
        <v>BEARISH</v>
      </c>
      <c r="K801" s="6" t="str">
        <f>OBV!G801</f>
        <v>NEUTRAL</v>
      </c>
      <c r="L801" s="6" t="str">
        <f>OBV!H801</f>
        <v>CONFIRMED BEARISH</v>
      </c>
    </row>
    <row r="802" spans="1:12" ht="13.5" x14ac:dyDescent="0.25">
      <c r="A802" s="3">
        <f>RSI!A802</f>
        <v>43168</v>
      </c>
      <c r="B802" s="2">
        <f>RSI!B802</f>
        <v>12.0669</v>
      </c>
      <c r="C802" s="2">
        <f>RSI!I802</f>
        <v>60.278383705861792</v>
      </c>
      <c r="D802" s="2">
        <f>MACD!E802</f>
        <v>-1.5424951600664372E-2</v>
      </c>
      <c r="E802" s="2">
        <f>MACD!F802</f>
        <v>-6.2162760007643252E-2</v>
      </c>
      <c r="F802" s="2">
        <f>'Moving Avg'!D802</f>
        <v>12.07338</v>
      </c>
      <c r="G802" s="2">
        <f>'Moving Avg'!F802</f>
        <v>12.026525000000003</v>
      </c>
      <c r="H802" s="2">
        <f>'Moving Avg'!G802</f>
        <v>11.583069999999999</v>
      </c>
      <c r="I802" s="2">
        <f>'Moving Avg'!H802</f>
        <v>11.473500000000003</v>
      </c>
      <c r="J802" s="6" t="str">
        <f>OBV!F802</f>
        <v>BULLISH</v>
      </c>
      <c r="K802" s="6" t="str">
        <f>OBV!G802</f>
        <v>NEUTRAL</v>
      </c>
      <c r="L802" s="6" t="str">
        <f>OBV!H802</f>
        <v>BULLISH DIVERGENCE</v>
      </c>
    </row>
    <row r="803" spans="1:12" ht="13.5" x14ac:dyDescent="0.25">
      <c r="A803" s="3">
        <f>RSI!A803</f>
        <v>43171</v>
      </c>
      <c r="B803" s="2">
        <f>RSI!B803</f>
        <v>12.2067</v>
      </c>
      <c r="C803" s="2">
        <f>RSI!I803</f>
        <v>66.293986666005409</v>
      </c>
      <c r="D803" s="2">
        <f>MACD!E803</f>
        <v>-2.758101406200808E-3</v>
      </c>
      <c r="E803" s="2">
        <f>MACD!F803</f>
        <v>-5.0281828287354766E-2</v>
      </c>
      <c r="F803" s="2">
        <f>'Moving Avg'!D803</f>
        <v>12.090160000000001</v>
      </c>
      <c r="G803" s="2">
        <f>'Moving Avg'!F803</f>
        <v>12.037715000000002</v>
      </c>
      <c r="H803" s="2">
        <f>'Moving Avg'!G803</f>
        <v>11.600134000000001</v>
      </c>
      <c r="I803" s="2">
        <f>'Moving Avg'!H803</f>
        <v>11.483694000000007</v>
      </c>
      <c r="J803" s="6" t="str">
        <f>OBV!F803</f>
        <v>BULLISH</v>
      </c>
      <c r="K803" s="6" t="str">
        <f>OBV!G803</f>
        <v>STRONG</v>
      </c>
      <c r="L803" s="6" t="str">
        <f>OBV!H803</f>
        <v>CONFIRMED BULLISH</v>
      </c>
    </row>
    <row r="804" spans="1:12" ht="13.5" x14ac:dyDescent="0.25">
      <c r="A804" s="3">
        <f>RSI!A804</f>
        <v>43172</v>
      </c>
      <c r="B804" s="2">
        <f>RSI!B804</f>
        <v>12.3513</v>
      </c>
      <c r="C804" s="2">
        <f>RSI!I804</f>
        <v>71.159233280930977</v>
      </c>
      <c r="D804" s="2">
        <f>MACD!E804</f>
        <v>9.8841100157418538E-3</v>
      </c>
      <c r="E804" s="2">
        <f>MACD!F804</f>
        <v>-3.8248640626735442E-2</v>
      </c>
      <c r="F804" s="2">
        <f>'Moving Avg'!D804</f>
        <v>12.14518</v>
      </c>
      <c r="G804" s="2">
        <f>'Moving Avg'!F804</f>
        <v>12.060795000000002</v>
      </c>
      <c r="H804" s="2">
        <f>'Moving Avg'!G804</f>
        <v>11.623353999999999</v>
      </c>
      <c r="I804" s="2">
        <f>'Moving Avg'!H804</f>
        <v>11.494812500000005</v>
      </c>
      <c r="J804" s="6" t="str">
        <f>OBV!F804</f>
        <v>BULLISH</v>
      </c>
      <c r="K804" s="6" t="str">
        <f>OBV!G804</f>
        <v>STRONG</v>
      </c>
      <c r="L804" s="6" t="str">
        <f>OBV!H804</f>
        <v>CONFIRMED BULLISH</v>
      </c>
    </row>
    <row r="805" spans="1:12" ht="13.5" x14ac:dyDescent="0.25">
      <c r="A805" s="3">
        <f>RSI!A805</f>
        <v>43173</v>
      </c>
      <c r="B805" s="2">
        <f>RSI!B805</f>
        <v>12.449199999999999</v>
      </c>
      <c r="C805" s="2">
        <f>RSI!I805</f>
        <v>73.9055161281875</v>
      </c>
      <c r="D805" s="2">
        <f>MACD!E805</f>
        <v>-3.4701016624030245E-3</v>
      </c>
      <c r="E805" s="2">
        <f>MACD!F805</f>
        <v>-3.1292932833868956E-2</v>
      </c>
      <c r="F805" s="2">
        <f>'Moving Avg'!D805</f>
        <v>12.22072</v>
      </c>
      <c r="G805" s="2">
        <f>'Moving Avg'!F805</f>
        <v>12.086440000000001</v>
      </c>
      <c r="H805" s="2">
        <f>'Moving Avg'!G805</f>
        <v>11.648626000000002</v>
      </c>
      <c r="I805" s="2">
        <f>'Moving Avg'!H805</f>
        <v>11.506420500000006</v>
      </c>
      <c r="J805" s="6" t="str">
        <f>OBV!F805</f>
        <v>BULLISH</v>
      </c>
      <c r="K805" s="6" t="str">
        <f>OBV!G805</f>
        <v>STRONG</v>
      </c>
      <c r="L805" s="6" t="str">
        <f>OBV!H805</f>
        <v>CONFIRMED BULLISH</v>
      </c>
    </row>
    <row r="806" spans="1:12" ht="13.5" x14ac:dyDescent="0.25">
      <c r="A806" s="3">
        <f>RSI!A806</f>
        <v>43174</v>
      </c>
      <c r="B806" s="2">
        <f>RSI!B806</f>
        <v>12.6823</v>
      </c>
      <c r="C806" s="2">
        <f>RSI!I806</f>
        <v>79.026502180564506</v>
      </c>
      <c r="D806" s="2">
        <f>MACD!E806</f>
        <v>-3.4879582587873159E-2</v>
      </c>
      <c r="E806" s="2">
        <f>MACD!F806</f>
        <v>-3.2010262784669799E-2</v>
      </c>
      <c r="F806" s="2">
        <f>'Moving Avg'!D806</f>
        <v>12.351279999999999</v>
      </c>
      <c r="G806" s="2">
        <f>'Moving Avg'!F806</f>
        <v>12.126070000000002</v>
      </c>
      <c r="H806" s="2">
        <f>'Moving Avg'!G806</f>
        <v>11.679398000000001</v>
      </c>
      <c r="I806" s="2">
        <f>'Moving Avg'!H806</f>
        <v>11.519216500000006</v>
      </c>
      <c r="J806" s="6" t="str">
        <f>OBV!F806</f>
        <v>BULLISH</v>
      </c>
      <c r="K806" s="6" t="str">
        <f>OBV!G806</f>
        <v>STRONG</v>
      </c>
      <c r="L806" s="6" t="str">
        <f>OBV!H806</f>
        <v>CONFIRMED BULLISH</v>
      </c>
    </row>
    <row r="807" spans="1:12" ht="13.5" x14ac:dyDescent="0.25">
      <c r="A807" s="3">
        <f>RSI!A807</f>
        <v>43175</v>
      </c>
      <c r="B807" s="2">
        <f>RSI!B807</f>
        <v>12.6823</v>
      </c>
      <c r="C807" s="2">
        <f>RSI!I807</f>
        <v>79.026502180564506</v>
      </c>
      <c r="D807" s="2">
        <f>MACD!E807</f>
        <v>-7.2635961289163831E-2</v>
      </c>
      <c r="E807" s="2">
        <f>MACD!F807</f>
        <v>-4.0135402485568607E-2</v>
      </c>
      <c r="F807" s="2">
        <f>'Moving Avg'!D807</f>
        <v>12.474359999999999</v>
      </c>
      <c r="G807" s="2">
        <f>'Moving Avg'!F807</f>
        <v>12.16337</v>
      </c>
      <c r="H807" s="2">
        <f>'Moving Avg'!G807</f>
        <v>11.709424000000002</v>
      </c>
      <c r="I807" s="2">
        <f>'Moving Avg'!H807</f>
        <v>11.532079500000007</v>
      </c>
      <c r="J807" s="6" t="str">
        <f>OBV!F807</f>
        <v>BULLISH</v>
      </c>
      <c r="K807" s="6" t="str">
        <f>OBV!G807</f>
        <v>STRONG</v>
      </c>
      <c r="L807" s="6" t="str">
        <f>OBV!H807</f>
        <v>CONFIRMED BULLISH</v>
      </c>
    </row>
    <row r="808" spans="1:12" ht="13.5" x14ac:dyDescent="0.25">
      <c r="A808" s="3">
        <f>RSI!A808</f>
        <v>43178</v>
      </c>
      <c r="B808" s="2">
        <f>RSI!B808</f>
        <v>12.8222</v>
      </c>
      <c r="C808" s="2">
        <f>RSI!I808</f>
        <v>81.547154952433019</v>
      </c>
      <c r="D808" s="2">
        <f>MACD!E808</f>
        <v>-0.1114902641316089</v>
      </c>
      <c r="E808" s="2">
        <f>MACD!F808</f>
        <v>-5.440637481477667E-2</v>
      </c>
      <c r="F808" s="2">
        <f>'Moving Avg'!D808</f>
        <v>12.59746</v>
      </c>
      <c r="G808" s="2">
        <f>'Moving Avg'!F808</f>
        <v>12.209995000000001</v>
      </c>
      <c r="H808" s="2">
        <f>'Moving Avg'!G808</f>
        <v>11.742248000000002</v>
      </c>
      <c r="I808" s="2">
        <f>'Moving Avg'!H808</f>
        <v>11.546897000000007</v>
      </c>
      <c r="J808" s="6" t="str">
        <f>OBV!F808</f>
        <v>BULLISH</v>
      </c>
      <c r="K808" s="6" t="str">
        <f>OBV!G808</f>
        <v>STRONG</v>
      </c>
      <c r="L808" s="6" t="str">
        <f>OBV!H808</f>
        <v>CONFIRMED BULLISH</v>
      </c>
    </row>
    <row r="809" spans="1:12" ht="13.5" x14ac:dyDescent="0.25">
      <c r="A809" s="3">
        <f>RSI!A809</f>
        <v>43180</v>
      </c>
      <c r="B809" s="2">
        <f>RSI!B809</f>
        <v>12.8222</v>
      </c>
      <c r="C809" s="2">
        <f>RSI!I809</f>
        <v>81.547154952433019</v>
      </c>
      <c r="D809" s="2">
        <f>MACD!E809</f>
        <v>-0.15580072631151154</v>
      </c>
      <c r="E809" s="2">
        <f>MACD!F809</f>
        <v>-7.4685245114123652E-2</v>
      </c>
      <c r="F809" s="2">
        <f>'Moving Avg'!D809</f>
        <v>12.691640000000001</v>
      </c>
      <c r="G809" s="2">
        <f>'Moving Avg'!F809</f>
        <v>12.254290000000001</v>
      </c>
      <c r="H809" s="2">
        <f>'Moving Avg'!G809</f>
        <v>11.775166000000002</v>
      </c>
      <c r="I809" s="2">
        <f>'Moving Avg'!H809</f>
        <v>11.561042000000008</v>
      </c>
      <c r="J809" s="6" t="str">
        <f>OBV!F809</f>
        <v>BULLISH</v>
      </c>
      <c r="K809" s="6" t="str">
        <f>OBV!G809</f>
        <v>STRONG</v>
      </c>
      <c r="L809" s="6" t="str">
        <f>OBV!H809</f>
        <v>CONFIRMED BULLISH</v>
      </c>
    </row>
    <row r="810" spans="1:12" ht="13.5" x14ac:dyDescent="0.25">
      <c r="A810" s="3">
        <f>RSI!A810</f>
        <v>43181</v>
      </c>
      <c r="B810" s="2">
        <f>RSI!B810</f>
        <v>12.8222</v>
      </c>
      <c r="C810" s="2">
        <f>RSI!I810</f>
        <v>81.547154952433019</v>
      </c>
      <c r="D810" s="2">
        <f>MACD!E810</f>
        <v>-0.19796589495603278</v>
      </c>
      <c r="E810" s="2">
        <f>MACD!F810</f>
        <v>-9.9341375082505484E-2</v>
      </c>
      <c r="F810" s="2">
        <f>'Moving Avg'!D810</f>
        <v>12.76624</v>
      </c>
      <c r="G810" s="2">
        <f>'Moving Avg'!F810</f>
        <v>12.300915000000002</v>
      </c>
      <c r="H810" s="2">
        <f>'Moving Avg'!G810</f>
        <v>11.80827</v>
      </c>
      <c r="I810" s="2">
        <f>'Moving Avg'!H810</f>
        <v>11.574649500000007</v>
      </c>
      <c r="J810" s="6" t="str">
        <f>OBV!F810</f>
        <v>BULLISH</v>
      </c>
      <c r="K810" s="6" t="str">
        <f>OBV!G810</f>
        <v>STRONG</v>
      </c>
      <c r="L810" s="6" t="str">
        <f>OBV!H810</f>
        <v>CONFIRMED BULLISH</v>
      </c>
    </row>
    <row r="811" spans="1:12" ht="13.5" x14ac:dyDescent="0.25">
      <c r="A811" s="3">
        <f>RSI!A811</f>
        <v>43182</v>
      </c>
      <c r="B811" s="2">
        <f>RSI!B811</f>
        <v>12.8222</v>
      </c>
      <c r="C811" s="2">
        <f>RSI!I811</f>
        <v>81.547154952433019</v>
      </c>
      <c r="D811" s="2">
        <f>MACD!E811</f>
        <v>-0.24376178611677091</v>
      </c>
      <c r="E811" s="2">
        <f>MACD!F811</f>
        <v>-0.12822545728935858</v>
      </c>
      <c r="F811" s="2">
        <f>'Moving Avg'!D811</f>
        <v>12.794220000000001</v>
      </c>
      <c r="G811" s="2">
        <f>'Moving Avg'!F811</f>
        <v>12.335885000000001</v>
      </c>
      <c r="H811" s="2">
        <f>'Moving Avg'!G811</f>
        <v>11.842773999999995</v>
      </c>
      <c r="I811" s="2">
        <f>'Moving Avg'!H811</f>
        <v>11.588234500000008</v>
      </c>
      <c r="J811" s="6" t="str">
        <f>OBV!F811</f>
        <v>BULLISH</v>
      </c>
      <c r="K811" s="6" t="str">
        <f>OBV!G811</f>
        <v>NEUTRAL</v>
      </c>
      <c r="L811" s="6" t="str">
        <f>OBV!H811</f>
        <v>CONFIRMED BULLISH</v>
      </c>
    </row>
    <row r="812" spans="1:12" ht="13.5" x14ac:dyDescent="0.25">
      <c r="A812" s="3">
        <f>RSI!A812</f>
        <v>43185</v>
      </c>
      <c r="B812" s="2">
        <f>RSI!B812</f>
        <v>12.775600000000001</v>
      </c>
      <c r="C812" s="2">
        <f>RSI!I812</f>
        <v>77.380562915577372</v>
      </c>
      <c r="D812" s="2">
        <f>MACD!E812</f>
        <v>-0.27669176595932399</v>
      </c>
      <c r="E812" s="2">
        <f>MACD!F812</f>
        <v>-0.15791871902335167</v>
      </c>
      <c r="F812" s="2">
        <f>'Moving Avg'!D812</f>
        <v>12.812880000000002</v>
      </c>
      <c r="G812" s="2">
        <f>'Moving Avg'!F812</f>
        <v>12.373190000000003</v>
      </c>
      <c r="H812" s="2">
        <f>'Moving Avg'!G812</f>
        <v>11.878209999999997</v>
      </c>
      <c r="I812" s="2">
        <f>'Moving Avg'!H812</f>
        <v>11.602819000000009</v>
      </c>
      <c r="J812" s="6" t="str">
        <f>OBV!F812</f>
        <v>BULLISH</v>
      </c>
      <c r="K812" s="6" t="str">
        <f>OBV!G812</f>
        <v>NEUTRAL</v>
      </c>
      <c r="L812" s="6" t="str">
        <f>OBV!H812</f>
        <v>CONFIRMED BULLISH</v>
      </c>
    </row>
    <row r="813" spans="1:12" ht="13.5" x14ac:dyDescent="0.25">
      <c r="A813" s="3">
        <f>RSI!A813</f>
        <v>43186</v>
      </c>
      <c r="B813" s="2">
        <f>RSI!B813</f>
        <v>12.724299999999999</v>
      </c>
      <c r="C813" s="2">
        <f>RSI!I813</f>
        <v>72.961002355632218</v>
      </c>
      <c r="D813" s="2">
        <f>MACD!E813</f>
        <v>-0.28210708616691527</v>
      </c>
      <c r="E813" s="2">
        <f>MACD!F813</f>
        <v>-0.1827563924520644</v>
      </c>
      <c r="F813" s="2">
        <f>'Moving Avg'!D813</f>
        <v>12.793299999999999</v>
      </c>
      <c r="G813" s="2">
        <f>'Moving Avg'!F813</f>
        <v>12.403265000000001</v>
      </c>
      <c r="H813" s="2">
        <f>'Moving Avg'!G813</f>
        <v>11.915417999999995</v>
      </c>
      <c r="I813" s="2">
        <f>'Moving Avg'!H813</f>
        <v>11.616049000000007</v>
      </c>
      <c r="J813" s="6" t="str">
        <f>OBV!F813</f>
        <v>BEARISH</v>
      </c>
      <c r="K813" s="6" t="str">
        <f>OBV!G813</f>
        <v>NEUTRAL</v>
      </c>
      <c r="L813" s="6" t="str">
        <f>OBV!H813</f>
        <v>CONFIRMED BEARISH</v>
      </c>
    </row>
    <row r="814" spans="1:12" ht="13.5" x14ac:dyDescent="0.25">
      <c r="A814" s="3">
        <f>RSI!A814</f>
        <v>43187</v>
      </c>
      <c r="B814" s="2">
        <f>RSI!B814</f>
        <v>12.686999999999999</v>
      </c>
      <c r="C814" s="2">
        <f>RSI!I814</f>
        <v>69.837705135522086</v>
      </c>
      <c r="D814" s="2">
        <f>MACD!E814</f>
        <v>-0.26402442152993544</v>
      </c>
      <c r="E814" s="2">
        <f>MACD!F814</f>
        <v>-0.19900999826763863</v>
      </c>
      <c r="F814" s="2">
        <f>'Moving Avg'!D814</f>
        <v>12.766259999999999</v>
      </c>
      <c r="G814" s="2">
        <f>'Moving Avg'!F814</f>
        <v>12.426810000000001</v>
      </c>
      <c r="H814" s="2">
        <f>'Moving Avg'!G814</f>
        <v>11.953745999999997</v>
      </c>
      <c r="I814" s="2">
        <f>'Moving Avg'!H814</f>
        <v>11.629070000000006</v>
      </c>
      <c r="J814" s="6" t="str">
        <f>OBV!F814</f>
        <v>BEARISH</v>
      </c>
      <c r="K814" s="6" t="str">
        <f>OBV!G814</f>
        <v>NEUTRAL</v>
      </c>
      <c r="L814" s="6" t="str">
        <f>OBV!H814</f>
        <v>CONFIRMED BEARISH</v>
      </c>
    </row>
    <row r="815" spans="1:12" ht="13.5" x14ac:dyDescent="0.25">
      <c r="A815" s="3">
        <f>RSI!A815</f>
        <v>43188</v>
      </c>
      <c r="B815" s="2">
        <f>RSI!B815</f>
        <v>12.5891</v>
      </c>
      <c r="C815" s="2">
        <f>RSI!I815</f>
        <v>62.299535988703177</v>
      </c>
      <c r="D815" s="2">
        <f>MACD!E815</f>
        <v>-0.22836051708181948</v>
      </c>
      <c r="E815" s="2">
        <f>MACD!F815</f>
        <v>-0.20488010203047483</v>
      </c>
      <c r="F815" s="2">
        <f>'Moving Avg'!D815</f>
        <v>12.71964</v>
      </c>
      <c r="G815" s="2">
        <f>'Moving Avg'!F815</f>
        <v>12.450125000000003</v>
      </c>
      <c r="H815" s="2">
        <f>'Moving Avg'!G815</f>
        <v>11.984519999999996</v>
      </c>
      <c r="I815" s="2">
        <f>'Moving Avg'!H815</f>
        <v>11.641601500000009</v>
      </c>
      <c r="J815" s="6" t="str">
        <f>OBV!F815</f>
        <v>BEARISH</v>
      </c>
      <c r="K815" s="6" t="str">
        <f>OBV!G815</f>
        <v>NEUTRAL</v>
      </c>
      <c r="L815" s="6" t="str">
        <f>OBV!H815</f>
        <v>CONFIRMED BEARISH</v>
      </c>
    </row>
    <row r="816" spans="1:12" ht="13.5" x14ac:dyDescent="0.25">
      <c r="A816" s="3">
        <f>RSI!A816</f>
        <v>43189</v>
      </c>
      <c r="B816" s="2">
        <f>RSI!B816</f>
        <v>12.6777</v>
      </c>
      <c r="C816" s="2">
        <f>RSI!I816</f>
        <v>65.888076405301447</v>
      </c>
      <c r="D816" s="2">
        <f>MACD!E816</f>
        <v>-0.17011203904318961</v>
      </c>
      <c r="E816" s="2">
        <f>MACD!F816</f>
        <v>-0.19792648943301777</v>
      </c>
      <c r="F816" s="2">
        <f>'Moving Avg'!D816</f>
        <v>12.690740000000002</v>
      </c>
      <c r="G816" s="2">
        <f>'Moving Avg'!F816</f>
        <v>12.477870000000001</v>
      </c>
      <c r="H816" s="2">
        <f>'Moving Avg'!G816</f>
        <v>12.017065999999998</v>
      </c>
      <c r="I816" s="2">
        <f>'Moving Avg'!H816</f>
        <v>11.655696500000008</v>
      </c>
      <c r="J816" s="6" t="str">
        <f>OBV!F816</f>
        <v>BULLISH</v>
      </c>
      <c r="K816" s="6" t="str">
        <f>OBV!G816</f>
        <v>STRONG</v>
      </c>
      <c r="L816" s="6" t="str">
        <f>OBV!H816</f>
        <v>BULLISH DIVERGENCE</v>
      </c>
    </row>
    <row r="817" spans="1:12" ht="13.5" x14ac:dyDescent="0.25">
      <c r="A817" s="3">
        <f>RSI!A817</f>
        <v>43192</v>
      </c>
      <c r="B817" s="2">
        <f>RSI!B817</f>
        <v>12.8222</v>
      </c>
      <c r="C817" s="2">
        <f>RSI!I817</f>
        <v>70.774122065073328</v>
      </c>
      <c r="D817" s="2">
        <f>MACD!E817</f>
        <v>-0.13318845039134963</v>
      </c>
      <c r="E817" s="2">
        <f>MACD!F817</f>
        <v>-0.18497888162468418</v>
      </c>
      <c r="F817" s="2">
        <f>'Moving Avg'!D817</f>
        <v>12.700060000000001</v>
      </c>
      <c r="G817" s="2">
        <f>'Moving Avg'!F817</f>
        <v>12.515170000000001</v>
      </c>
      <c r="H817" s="2">
        <f>'Moving Avg'!G817</f>
        <v>12.052501999999995</v>
      </c>
      <c r="I817" s="2">
        <f>'Moving Avg'!H817</f>
        <v>11.669416000000007</v>
      </c>
      <c r="J817" s="6" t="str">
        <f>OBV!F817</f>
        <v>BULLISH</v>
      </c>
      <c r="K817" s="6" t="str">
        <f>OBV!G817</f>
        <v>STRONG</v>
      </c>
      <c r="L817" s="6" t="str">
        <f>OBV!H817</f>
        <v>CONFIRMED BULLISH</v>
      </c>
    </row>
    <row r="818" spans="1:12" ht="13.5" x14ac:dyDescent="0.25">
      <c r="A818" s="3">
        <f>RSI!A818</f>
        <v>43193</v>
      </c>
      <c r="B818" s="2">
        <f>RSI!B818</f>
        <v>12.7989</v>
      </c>
      <c r="C818" s="2">
        <f>RSI!I818</f>
        <v>69.056496060814737</v>
      </c>
      <c r="D818" s="2">
        <f>MACD!E818</f>
        <v>-8.1087194890431036E-2</v>
      </c>
      <c r="E818" s="2">
        <f>MACD!F818</f>
        <v>-0.16420054427783354</v>
      </c>
      <c r="F818" s="2">
        <f>'Moving Avg'!D818</f>
        <v>12.714980000000001</v>
      </c>
      <c r="G818" s="2">
        <f>'Moving Avg'!F818</f>
        <v>12.548975000000002</v>
      </c>
      <c r="H818" s="2">
        <f>'Moving Avg'!G818</f>
        <v>12.084953999999996</v>
      </c>
      <c r="I818" s="2">
        <f>'Moving Avg'!H818</f>
        <v>11.683019000000007</v>
      </c>
      <c r="J818" s="6" t="str">
        <f>OBV!F818</f>
        <v>BULLISH</v>
      </c>
      <c r="K818" s="6" t="str">
        <f>OBV!G818</f>
        <v>STRONG</v>
      </c>
      <c r="L818" s="6" t="str">
        <f>OBV!H818</f>
        <v>CONFIRMED BULLISH</v>
      </c>
    </row>
    <row r="819" spans="1:12" ht="13.5" x14ac:dyDescent="0.25">
      <c r="A819" s="3">
        <f>RSI!A819</f>
        <v>43194</v>
      </c>
      <c r="B819" s="2">
        <f>RSI!B819</f>
        <v>12.770899999999999</v>
      </c>
      <c r="C819" s="2">
        <f>RSI!I819</f>
        <v>66.953613917853247</v>
      </c>
      <c r="D819" s="2">
        <f>MACD!E819</f>
        <v>-3.7003451180133595E-2</v>
      </c>
      <c r="E819" s="2">
        <f>MACD!F819</f>
        <v>-0.13876112565829354</v>
      </c>
      <c r="F819" s="2">
        <f>'Moving Avg'!D819</f>
        <v>12.73176</v>
      </c>
      <c r="G819" s="2">
        <f>'Moving Avg'!F819</f>
        <v>12.58371</v>
      </c>
      <c r="H819" s="2">
        <f>'Moving Avg'!G819</f>
        <v>12.116565999999995</v>
      </c>
      <c r="I819" s="2">
        <f>'Moving Avg'!H819</f>
        <v>11.696594000000006</v>
      </c>
      <c r="J819" s="6" t="str">
        <f>OBV!F819</f>
        <v>BULLISH</v>
      </c>
      <c r="K819" s="6" t="str">
        <f>OBV!G819</f>
        <v>STRONG</v>
      </c>
      <c r="L819" s="6" t="str">
        <f>OBV!H819</f>
        <v>CONFIRMED BULLISH</v>
      </c>
    </row>
    <row r="820" spans="1:12" ht="13.5" x14ac:dyDescent="0.25">
      <c r="A820" s="3">
        <f>RSI!A820</f>
        <v>43195</v>
      </c>
      <c r="B820" s="2">
        <f>RSI!B820</f>
        <v>12.5891</v>
      </c>
      <c r="C820" s="2">
        <f>RSI!I820</f>
        <v>55.200031629328343</v>
      </c>
      <c r="D820" s="2">
        <f>MACD!E820</f>
        <v>1.2008068264458771E-2</v>
      </c>
      <c r="E820" s="2">
        <f>MACD!F820</f>
        <v>-0.10860728687374309</v>
      </c>
      <c r="F820" s="2">
        <f>'Moving Avg'!D820</f>
        <v>12.73176</v>
      </c>
      <c r="G820" s="2">
        <f>'Moving Avg'!F820</f>
        <v>12.609590000000001</v>
      </c>
      <c r="H820" s="2">
        <f>'Moving Avg'!G820</f>
        <v>12.144541999999996</v>
      </c>
      <c r="I820" s="2">
        <f>'Moving Avg'!H820</f>
        <v>11.709125500000006</v>
      </c>
      <c r="J820" s="6" t="str">
        <f>OBV!F820</f>
        <v>BULLISH</v>
      </c>
      <c r="K820" s="6" t="str">
        <f>OBV!G820</f>
        <v>STRONG</v>
      </c>
      <c r="L820" s="6" t="str">
        <f>OBV!H820</f>
        <v>NEUTRAL</v>
      </c>
    </row>
    <row r="821" spans="1:12" ht="13.5" x14ac:dyDescent="0.25">
      <c r="A821" s="3">
        <f>RSI!A821</f>
        <v>43196</v>
      </c>
      <c r="B821" s="2">
        <f>RSI!B821</f>
        <v>12.6357</v>
      </c>
      <c r="C821" s="2">
        <f>RSI!I821</f>
        <v>57.270646240821613</v>
      </c>
      <c r="D821" s="2">
        <f>MACD!E821</f>
        <v>4.9475121182421589E-2</v>
      </c>
      <c r="E821" s="2">
        <f>MACD!F821</f>
        <v>-7.6990805262510162E-2</v>
      </c>
      <c r="F821" s="2">
        <f>'Moving Avg'!D821</f>
        <v>12.72336</v>
      </c>
      <c r="G821" s="2">
        <f>'Moving Avg'!F821</f>
        <v>12.639900000000001</v>
      </c>
      <c r="H821" s="2">
        <f>'Moving Avg'!G821</f>
        <v>12.173544</v>
      </c>
      <c r="I821" s="2">
        <f>'Moving Avg'!H821</f>
        <v>11.719649500000004</v>
      </c>
      <c r="J821" s="6" t="str">
        <f>OBV!F821</f>
        <v>BEARISH</v>
      </c>
      <c r="K821" s="6" t="str">
        <f>OBV!G821</f>
        <v>NEUTRAL</v>
      </c>
      <c r="L821" s="6" t="str">
        <f>OBV!H821</f>
        <v>CONFIRMED BEARISH</v>
      </c>
    </row>
    <row r="822" spans="1:12" ht="13.5" x14ac:dyDescent="0.25">
      <c r="A822" s="3">
        <f>RSI!A822</f>
        <v>43200</v>
      </c>
      <c r="B822" s="2">
        <f>RSI!B822</f>
        <v>12.5891</v>
      </c>
      <c r="C822" s="2">
        <f>RSI!I822</f>
        <v>54.555192892523451</v>
      </c>
      <c r="D822" s="2">
        <f>MACD!E822</f>
        <v>7.667380798501533E-2</v>
      </c>
      <c r="E822" s="2">
        <f>MACD!F822</f>
        <v>-4.6257882613005064E-2</v>
      </c>
      <c r="F822" s="2">
        <f>'Moving Avg'!D822</f>
        <v>12.676740000000001</v>
      </c>
      <c r="G822" s="2">
        <f>'Moving Avg'!F822</f>
        <v>12.666009999999998</v>
      </c>
      <c r="H822" s="2">
        <f>'Moving Avg'!G822</f>
        <v>12.197789999999999</v>
      </c>
      <c r="I822" s="2">
        <f>'Moving Avg'!H822</f>
        <v>11.729716500000006</v>
      </c>
      <c r="J822" s="6" t="str">
        <f>OBV!F822</f>
        <v>BEARISH</v>
      </c>
      <c r="K822" s="6" t="str">
        <f>OBV!G822</f>
        <v>NEUTRAL</v>
      </c>
      <c r="L822" s="6" t="str">
        <f>OBV!H822</f>
        <v>CONFIRMED BEARISH</v>
      </c>
    </row>
    <row r="823" spans="1:12" ht="13.5" x14ac:dyDescent="0.25">
      <c r="A823" s="3">
        <f>RSI!A823</f>
        <v>43201</v>
      </c>
      <c r="B823" s="2">
        <f>RSI!B823</f>
        <v>12.5891</v>
      </c>
      <c r="C823" s="2">
        <f>RSI!I823</f>
        <v>54.555192892523465</v>
      </c>
      <c r="D823" s="2">
        <f>MACD!E823</f>
        <v>9.134259328066463E-2</v>
      </c>
      <c r="E823" s="2">
        <f>MACD!F823</f>
        <v>-1.8737787434271128E-2</v>
      </c>
      <c r="F823" s="2">
        <f>'Moving Avg'!D823</f>
        <v>12.634780000000001</v>
      </c>
      <c r="G823" s="2">
        <f>'Moving Avg'!F823</f>
        <v>12.685130000000001</v>
      </c>
      <c r="H823" s="2">
        <f>'Moving Avg'!G823</f>
        <v>12.221756000000001</v>
      </c>
      <c r="I823" s="2">
        <f>'Moving Avg'!H823</f>
        <v>11.739783500000009</v>
      </c>
      <c r="J823" s="6" t="str">
        <f>OBV!F823</f>
        <v>BEARISH</v>
      </c>
      <c r="K823" s="6" t="str">
        <f>OBV!G823</f>
        <v>NEUTRAL</v>
      </c>
      <c r="L823" s="6" t="str">
        <f>OBV!H823</f>
        <v>CONFIRMED BEARISH</v>
      </c>
    </row>
    <row r="824" spans="1:12" ht="13.5" x14ac:dyDescent="0.25">
      <c r="A824" s="3">
        <f>RSI!A824</f>
        <v>43202</v>
      </c>
      <c r="B824" s="2">
        <f>RSI!B824</f>
        <v>12.5891</v>
      </c>
      <c r="C824" s="2">
        <f>RSI!I824</f>
        <v>54.555192892523465</v>
      </c>
      <c r="D824" s="2">
        <f>MACD!E824</f>
        <v>9.7596569301122926E-2</v>
      </c>
      <c r="E824" s="2">
        <f>MACD!F824</f>
        <v>4.5290839128076833E-3</v>
      </c>
      <c r="F824" s="2">
        <f>'Moving Avg'!D824</f>
        <v>12.598420000000001</v>
      </c>
      <c r="G824" s="2">
        <f>'Moving Avg'!F824</f>
        <v>12.697019999999998</v>
      </c>
      <c r="H824" s="2">
        <f>'Moving Avg'!G824</f>
        <v>12.246002000000002</v>
      </c>
      <c r="I824" s="2">
        <f>'Moving Avg'!H824</f>
        <v>11.749850500000006</v>
      </c>
      <c r="J824" s="6" t="str">
        <f>OBV!F824</f>
        <v>BEARISH</v>
      </c>
      <c r="K824" s="6" t="str">
        <f>OBV!G824</f>
        <v>NEUTRAL</v>
      </c>
      <c r="L824" s="6" t="str">
        <f>OBV!H824</f>
        <v>CONFIRMED BEARISH</v>
      </c>
    </row>
    <row r="825" spans="1:12" ht="13.5" x14ac:dyDescent="0.25">
      <c r="A825" s="3">
        <f>RSI!A825</f>
        <v>43203</v>
      </c>
      <c r="B825" s="2">
        <f>RSI!B825</f>
        <v>12.5891</v>
      </c>
      <c r="C825" s="2">
        <f>RSI!I825</f>
        <v>54.555192892523451</v>
      </c>
      <c r="D825" s="2">
        <f>MACD!E825</f>
        <v>8.7438327501754287E-2</v>
      </c>
      <c r="E825" s="2">
        <f>MACD!F825</f>
        <v>2.1110932630597004E-2</v>
      </c>
      <c r="F825" s="2">
        <f>'Moving Avg'!D825</f>
        <v>12.598420000000001</v>
      </c>
      <c r="G825" s="2">
        <f>'Moving Avg'!F825</f>
        <v>12.704015000000002</v>
      </c>
      <c r="H825" s="2">
        <f>'Moving Avg'!G825</f>
        <v>12.269688000000004</v>
      </c>
      <c r="I825" s="2">
        <f>'Moving Avg'!H825</f>
        <v>11.759805500000009</v>
      </c>
      <c r="J825" s="6" t="str">
        <f>OBV!F825</f>
        <v>BEARISH</v>
      </c>
      <c r="K825" s="6" t="str">
        <f>OBV!G825</f>
        <v>NEUTRAL</v>
      </c>
      <c r="L825" s="6" t="str">
        <f>OBV!H825</f>
        <v>NEUTRAL</v>
      </c>
    </row>
    <row r="826" spans="1:12" ht="13.5" x14ac:dyDescent="0.25">
      <c r="A826" s="3">
        <f>RSI!A826</f>
        <v>43206</v>
      </c>
      <c r="B826" s="2">
        <f>RSI!B826</f>
        <v>12.8222</v>
      </c>
      <c r="C826" s="2">
        <f>RSI!I826</f>
        <v>65.54629578613384</v>
      </c>
      <c r="D826" s="2">
        <f>MACD!E826</f>
        <v>7.4847245436702181E-2</v>
      </c>
      <c r="E826" s="2">
        <f>MACD!F826</f>
        <v>3.1858195191818039E-2</v>
      </c>
      <c r="F826" s="2">
        <f>'Moving Avg'!D826</f>
        <v>12.635720000000001</v>
      </c>
      <c r="G826" s="2">
        <f>'Moving Avg'!F826</f>
        <v>12.711010000000002</v>
      </c>
      <c r="H826" s="2">
        <f>'Moving Avg'!G826</f>
        <v>12.298036000000002</v>
      </c>
      <c r="I826" s="2">
        <f>'Moving Avg'!H826</f>
        <v>11.77025350000001</v>
      </c>
      <c r="J826" s="6" t="str">
        <f>OBV!F826</f>
        <v>BULLISH</v>
      </c>
      <c r="K826" s="6" t="str">
        <f>OBV!G826</f>
        <v>STRONG</v>
      </c>
      <c r="L826" s="6" t="str">
        <f>OBV!H826</f>
        <v>CONFIRMED BULLISH</v>
      </c>
    </row>
    <row r="827" spans="1:12" ht="13.5" x14ac:dyDescent="0.25">
      <c r="A827" s="3">
        <f>RSI!A827</f>
        <v>43207</v>
      </c>
      <c r="B827" s="2">
        <f>RSI!B827</f>
        <v>12.9108</v>
      </c>
      <c r="C827" s="2">
        <f>RSI!I827</f>
        <v>68.649937315384577</v>
      </c>
      <c r="D827" s="2">
        <f>MACD!E827</f>
        <v>7.8150560110103129E-2</v>
      </c>
      <c r="E827" s="2">
        <f>MACD!F827</f>
        <v>4.111666817547506E-2</v>
      </c>
      <c r="F827" s="2">
        <f>'Moving Avg'!D827</f>
        <v>12.700060000000001</v>
      </c>
      <c r="G827" s="2">
        <f>'Moving Avg'!F827</f>
        <v>12.722435000000001</v>
      </c>
      <c r="H827" s="2">
        <f>'Moving Avg'!G827</f>
        <v>12.328902000000005</v>
      </c>
      <c r="I827" s="2">
        <f>'Moving Avg'!H827</f>
        <v>11.783228500000012</v>
      </c>
      <c r="J827" s="6" t="str">
        <f>OBV!F827</f>
        <v>BULLISH</v>
      </c>
      <c r="K827" s="6" t="str">
        <f>OBV!G827</f>
        <v>STRONG</v>
      </c>
      <c r="L827" s="6" t="str">
        <f>OBV!H827</f>
        <v>CONFIRMED BULLISH</v>
      </c>
    </row>
    <row r="828" spans="1:12" ht="13.5" x14ac:dyDescent="0.25">
      <c r="A828" s="3">
        <f>RSI!A828</f>
        <v>43208</v>
      </c>
      <c r="B828" s="2">
        <f>RSI!B828</f>
        <v>12.934100000000001</v>
      </c>
      <c r="C828" s="2">
        <f>RSI!I828</f>
        <v>69.429839671616051</v>
      </c>
      <c r="D828" s="2">
        <f>MACD!E828</f>
        <v>7.3527794568065019E-2</v>
      </c>
      <c r="E828" s="2">
        <f>MACD!F828</f>
        <v>4.7598893453993055E-2</v>
      </c>
      <c r="F828" s="2">
        <f>'Moving Avg'!D828</f>
        <v>12.76906</v>
      </c>
      <c r="G828" s="2">
        <f>'Moving Avg'!F828</f>
        <v>12.72803</v>
      </c>
      <c r="H828" s="2">
        <f>'Moving Avg'!G828</f>
        <v>12.357250000000004</v>
      </c>
      <c r="I828" s="2">
        <f>'Moving Avg'!H828</f>
        <v>11.793113500000011</v>
      </c>
      <c r="J828" s="6" t="str">
        <f>OBV!F828</f>
        <v>BULLISH</v>
      </c>
      <c r="K828" s="6" t="str">
        <f>OBV!G828</f>
        <v>STRONG</v>
      </c>
      <c r="L828" s="6" t="str">
        <f>OBV!H828</f>
        <v>CONFIRMED BULLISH</v>
      </c>
    </row>
    <row r="829" spans="1:12" ht="13.5" x14ac:dyDescent="0.25">
      <c r="A829" s="3">
        <f>RSI!A829</f>
        <v>43209</v>
      </c>
      <c r="B829" s="2">
        <f>RSI!B829</f>
        <v>12.934100000000001</v>
      </c>
      <c r="C829" s="2">
        <f>RSI!I829</f>
        <v>69.429839671616051</v>
      </c>
      <c r="D829" s="2">
        <f>MACD!E829</f>
        <v>6.3219613079937176E-2</v>
      </c>
      <c r="E829" s="2">
        <f>MACD!F829</f>
        <v>5.0723037379181886E-2</v>
      </c>
      <c r="F829" s="2">
        <f>'Moving Avg'!D829</f>
        <v>12.838060000000002</v>
      </c>
      <c r="G829" s="2">
        <f>'Moving Avg'!F829</f>
        <v>12.733625</v>
      </c>
      <c r="H829" s="2">
        <f>'Moving Avg'!G829</f>
        <v>12.378698000000004</v>
      </c>
      <c r="I829" s="2">
        <f>'Moving Avg'!H829</f>
        <v>11.802765000000011</v>
      </c>
      <c r="J829" s="6" t="str">
        <f>OBV!F829</f>
        <v>BULLISH</v>
      </c>
      <c r="K829" s="6" t="str">
        <f>OBV!G829</f>
        <v>STRONG</v>
      </c>
      <c r="L829" s="6" t="str">
        <f>OBV!H829</f>
        <v>CONFIRMED BULLISH</v>
      </c>
    </row>
    <row r="830" spans="1:12" ht="13.5" x14ac:dyDescent="0.25">
      <c r="A830" s="3">
        <f>RSI!A830</f>
        <v>43210</v>
      </c>
      <c r="B830" s="2">
        <f>RSI!B830</f>
        <v>12.775600000000001</v>
      </c>
      <c r="C830" s="2">
        <f>RSI!I830</f>
        <v>58.038808962333647</v>
      </c>
      <c r="D830" s="2">
        <f>MACD!E830</f>
        <v>3.6334631992886557E-2</v>
      </c>
      <c r="E830" s="2">
        <f>MACD!F830</f>
        <v>4.7845356301922819E-2</v>
      </c>
      <c r="F830" s="2">
        <f>'Moving Avg'!D830</f>
        <v>12.875360000000001</v>
      </c>
      <c r="G830" s="2">
        <f>'Moving Avg'!F830</f>
        <v>12.731294999999999</v>
      </c>
      <c r="H830" s="2">
        <f>'Moving Avg'!G830</f>
        <v>12.396416000000002</v>
      </c>
      <c r="I830" s="2">
        <f>'Moving Avg'!H830</f>
        <v>11.809992000000012</v>
      </c>
      <c r="J830" s="6" t="str">
        <f>OBV!F830</f>
        <v>BULLISH</v>
      </c>
      <c r="K830" s="6" t="str">
        <f>OBV!G830</f>
        <v>STRONG</v>
      </c>
      <c r="L830" s="6" t="str">
        <f>OBV!H830</f>
        <v>CONFIRMED BULLISH</v>
      </c>
    </row>
    <row r="831" spans="1:12" ht="13.5" x14ac:dyDescent="0.25">
      <c r="A831" s="3">
        <f>RSI!A831</f>
        <v>43213</v>
      </c>
      <c r="B831" s="2">
        <f>RSI!B831</f>
        <v>12.7476</v>
      </c>
      <c r="C831" s="2">
        <f>RSI!I831</f>
        <v>56.282096920930314</v>
      </c>
      <c r="D831" s="2">
        <f>MACD!E831</f>
        <v>2.197477920966584E-2</v>
      </c>
      <c r="E831" s="2">
        <f>MACD!F831</f>
        <v>4.2671240883471427E-2</v>
      </c>
      <c r="F831" s="2">
        <f>'Moving Avg'!D831</f>
        <v>12.860440000000002</v>
      </c>
      <c r="G831" s="2">
        <f>'Moving Avg'!F831</f>
        <v>12.727565000000002</v>
      </c>
      <c r="H831" s="2">
        <f>'Moving Avg'!G831</f>
        <v>12.413574000000004</v>
      </c>
      <c r="I831" s="2">
        <f>'Moving Avg'!H831</f>
        <v>11.815447500000014</v>
      </c>
      <c r="J831" s="6" t="str">
        <f>OBV!F831</f>
        <v>BULLISH</v>
      </c>
      <c r="K831" s="6" t="str">
        <f>OBV!G831</f>
        <v>STRONG</v>
      </c>
      <c r="L831" s="6" t="str">
        <f>OBV!H831</f>
        <v>BULLISH DIVERGENCE</v>
      </c>
    </row>
    <row r="832" spans="1:12" ht="13.5" x14ac:dyDescent="0.25">
      <c r="A832" s="3">
        <f>RSI!A832</f>
        <v>43214</v>
      </c>
      <c r="B832" s="2">
        <f>RSI!B832</f>
        <v>12.775600000000001</v>
      </c>
      <c r="C832" s="2">
        <f>RSI!I832</f>
        <v>57.662149321584764</v>
      </c>
      <c r="D832" s="2">
        <f>MACD!E832</f>
        <v>-4.4761053082709168E-5</v>
      </c>
      <c r="E832" s="2">
        <f>MACD!F832</f>
        <v>3.4128040496160597E-2</v>
      </c>
      <c r="F832" s="2">
        <f>'Moving Avg'!D832</f>
        <v>12.833400000000001</v>
      </c>
      <c r="G832" s="2">
        <f>'Moving Avg'!F832</f>
        <v>12.727565</v>
      </c>
      <c r="H832" s="2">
        <f>'Moving Avg'!G832</f>
        <v>12.430360000000002</v>
      </c>
      <c r="I832" s="2">
        <f>'Moving Avg'!H832</f>
        <v>11.820040500000012</v>
      </c>
      <c r="J832" s="6" t="str">
        <f>OBV!F832</f>
        <v>BULLISH</v>
      </c>
      <c r="K832" s="6" t="str">
        <f>OBV!G832</f>
        <v>NEUTRAL</v>
      </c>
      <c r="L832" s="6" t="str">
        <f>OBV!H832</f>
        <v>BULLISH DIVERGENCE</v>
      </c>
    </row>
    <row r="833" spans="1:12" ht="13.5" x14ac:dyDescent="0.25">
      <c r="A833" s="3">
        <f>RSI!A833</f>
        <v>43215</v>
      </c>
      <c r="B833" s="2">
        <f>RSI!B833</f>
        <v>12.8222</v>
      </c>
      <c r="C833" s="2">
        <f>RSI!I833</f>
        <v>59.929277109299896</v>
      </c>
      <c r="D833" s="2">
        <f>MACD!E833</f>
        <v>-2.287323549195186E-2</v>
      </c>
      <c r="E833" s="2">
        <f>MACD!F833</f>
        <v>2.2727785298538104E-2</v>
      </c>
      <c r="F833" s="2">
        <f>'Moving Avg'!D833</f>
        <v>12.811019999999999</v>
      </c>
      <c r="G833" s="2">
        <f>'Moving Avg'!F833</f>
        <v>12.73246</v>
      </c>
      <c r="H833" s="2">
        <f>'Moving Avg'!G833</f>
        <v>12.447145999999998</v>
      </c>
      <c r="I833" s="2">
        <f>'Moving Avg'!H833</f>
        <v>11.82470300000001</v>
      </c>
      <c r="J833" s="6" t="str">
        <f>OBV!F833</f>
        <v>BEARISH</v>
      </c>
      <c r="K833" s="6" t="str">
        <f>OBV!G833</f>
        <v>NEUTRAL</v>
      </c>
      <c r="L833" s="6" t="str">
        <f>OBV!H833</f>
        <v>CONFIRMED BEARISH</v>
      </c>
    </row>
    <row r="834" spans="1:12" ht="13.5" x14ac:dyDescent="0.25">
      <c r="A834" s="3">
        <f>RSI!A834</f>
        <v>43216</v>
      </c>
      <c r="B834" s="2">
        <f>RSI!B834</f>
        <v>12.8222</v>
      </c>
      <c r="C834" s="2">
        <f>RSI!I834</f>
        <v>59.929277109299896</v>
      </c>
      <c r="D834" s="2">
        <f>MACD!E834</f>
        <v>-4.3154538992581593E-2</v>
      </c>
      <c r="E834" s="2">
        <f>MACD!F834</f>
        <v>9.5513204403141656E-3</v>
      </c>
      <c r="F834" s="2">
        <f>'Moving Avg'!D834</f>
        <v>12.788640000000001</v>
      </c>
      <c r="G834" s="2">
        <f>'Moving Avg'!F834</f>
        <v>12.739220000000001</v>
      </c>
      <c r="H834" s="2">
        <f>'Moving Avg'!G834</f>
        <v>12.465795999999997</v>
      </c>
      <c r="I834" s="2">
        <f>'Moving Avg'!H834</f>
        <v>11.82936550000001</v>
      </c>
      <c r="J834" s="6" t="str">
        <f>OBV!F834</f>
        <v>BEARISH</v>
      </c>
      <c r="K834" s="6" t="str">
        <f>OBV!G834</f>
        <v>NEUTRAL</v>
      </c>
      <c r="L834" s="6" t="str">
        <f>OBV!H834</f>
        <v>CONFIRMED BEARISH</v>
      </c>
    </row>
    <row r="835" spans="1:12" ht="13.5" x14ac:dyDescent="0.25">
      <c r="A835" s="3">
        <f>RSI!A835</f>
        <v>43217</v>
      </c>
      <c r="B835" s="2">
        <f>RSI!B835</f>
        <v>13.055300000000001</v>
      </c>
      <c r="C835" s="2">
        <f>RSI!I835</f>
        <v>69.426857817325626</v>
      </c>
      <c r="D835" s="2">
        <f>MACD!E835</f>
        <v>-7.8475736447574107E-2</v>
      </c>
      <c r="E835" s="2">
        <f>MACD!F835</f>
        <v>-8.0540909372634889E-3</v>
      </c>
      <c r="F835" s="2">
        <f>'Moving Avg'!D835</f>
        <v>12.844580000000002</v>
      </c>
      <c r="G835" s="2">
        <f>'Moving Avg'!F835</f>
        <v>12.762530000000002</v>
      </c>
      <c r="H835" s="2">
        <f>'Moving Avg'!G835</f>
        <v>12.488175999999996</v>
      </c>
      <c r="I835" s="2">
        <f>'Moving Avg'!H835</f>
        <v>11.835893000000009</v>
      </c>
      <c r="J835" s="6" t="str">
        <f>OBV!F835</f>
        <v>BULLISH</v>
      </c>
      <c r="K835" s="6" t="str">
        <f>OBV!G835</f>
        <v>NEUTRAL</v>
      </c>
      <c r="L835" s="6" t="str">
        <f>OBV!H835</f>
        <v>CONFIRMED BULLISH</v>
      </c>
    </row>
    <row r="836" spans="1:12" ht="13.5" x14ac:dyDescent="0.25">
      <c r="A836" s="3">
        <f>RSI!A836</f>
        <v>43220</v>
      </c>
      <c r="B836" s="2">
        <f>RSI!B836</f>
        <v>13.045999999999999</v>
      </c>
      <c r="C836" s="2">
        <f>RSI!I836</f>
        <v>68.726954146914565</v>
      </c>
      <c r="D836" s="2">
        <f>MACD!E836</f>
        <v>-7.4017122072454811E-2</v>
      </c>
      <c r="E836" s="2">
        <f>MACD!F836</f>
        <v>-2.1246697164301755E-2</v>
      </c>
      <c r="F836" s="2">
        <f>'Moving Avg'!D836</f>
        <v>12.904259999999999</v>
      </c>
      <c r="G836" s="2">
        <f>'Moving Avg'!F836</f>
        <v>12.780944999999999</v>
      </c>
      <c r="H836" s="2">
        <f>'Moving Avg'!G836</f>
        <v>12.511301999999999</v>
      </c>
      <c r="I836" s="2">
        <f>'Moving Avg'!H836</f>
        <v>11.842374000000008</v>
      </c>
      <c r="J836" s="6" t="str">
        <f>OBV!F836</f>
        <v>BULLISH</v>
      </c>
      <c r="K836" s="6" t="str">
        <f>OBV!G836</f>
        <v>NEUTRAL</v>
      </c>
      <c r="L836" s="6" t="str">
        <f>OBV!H836</f>
        <v>CONFIRMED BULLISH</v>
      </c>
    </row>
    <row r="837" spans="1:12" ht="13.5" x14ac:dyDescent="0.25">
      <c r="A837" s="3">
        <f>RSI!A837</f>
        <v>43222</v>
      </c>
      <c r="B837" s="2">
        <f>RSI!B837</f>
        <v>13.045999999999999</v>
      </c>
      <c r="C837" s="2">
        <f>RSI!I837</f>
        <v>68.726954146914565</v>
      </c>
      <c r="D837" s="2">
        <f>MACD!E837</f>
        <v>-5.8600063834713723E-2</v>
      </c>
      <c r="E837" s="2">
        <f>MACD!F837</f>
        <v>-2.8717370498384152E-2</v>
      </c>
      <c r="F837" s="2">
        <f>'Moving Avg'!D837</f>
        <v>12.958339999999998</v>
      </c>
      <c r="G837" s="2">
        <f>'Moving Avg'!F837</f>
        <v>12.792135</v>
      </c>
      <c r="H837" s="2">
        <f>'Moving Avg'!G837</f>
        <v>12.533496</v>
      </c>
      <c r="I837" s="2">
        <f>'Moving Avg'!H837</f>
        <v>11.84887850000001</v>
      </c>
      <c r="J837" s="6" t="str">
        <f>OBV!F837</f>
        <v>BULLISH</v>
      </c>
      <c r="K837" s="6" t="str">
        <f>OBV!G837</f>
        <v>NEUTRAL</v>
      </c>
      <c r="L837" s="6" t="str">
        <f>OBV!H837</f>
        <v>CONFIRMED BULLISH</v>
      </c>
    </row>
    <row r="838" spans="1:12" ht="13.5" x14ac:dyDescent="0.25">
      <c r="A838" s="3">
        <f>RSI!A838</f>
        <v>43223</v>
      </c>
      <c r="B838" s="2">
        <f>RSI!B838</f>
        <v>13.045999999999999</v>
      </c>
      <c r="C838" s="2">
        <f>RSI!I838</f>
        <v>68.726954146914551</v>
      </c>
      <c r="D838" s="2">
        <f>MACD!E838</f>
        <v>-4.3809490413863728E-2</v>
      </c>
      <c r="E838" s="2">
        <f>MACD!F838</f>
        <v>-3.1735794481480069E-2</v>
      </c>
      <c r="F838" s="2">
        <f>'Moving Avg'!D838</f>
        <v>13.0031</v>
      </c>
      <c r="G838" s="2">
        <f>'Moving Avg'!F838</f>
        <v>12.804490000000001</v>
      </c>
      <c r="H838" s="2">
        <f>'Moving Avg'!G838</f>
        <v>12.556622000000003</v>
      </c>
      <c r="I838" s="2">
        <f>'Moving Avg'!H838</f>
        <v>11.855383000000009</v>
      </c>
      <c r="J838" s="6" t="str">
        <f>OBV!F838</f>
        <v>BULLISH</v>
      </c>
      <c r="K838" s="6" t="str">
        <f>OBV!G838</f>
        <v>NEUTRAL</v>
      </c>
      <c r="L838" s="6" t="str">
        <f>OBV!H838</f>
        <v>CONFIRMED BULLISH</v>
      </c>
    </row>
    <row r="839" spans="1:12" ht="13.5" x14ac:dyDescent="0.25">
      <c r="A839" s="3">
        <f>RSI!A839</f>
        <v>43224</v>
      </c>
      <c r="B839" s="2">
        <f>RSI!B839</f>
        <v>12.9621</v>
      </c>
      <c r="C839" s="2">
        <f>RSI!I839</f>
        <v>61.716515087324659</v>
      </c>
      <c r="D839" s="2">
        <f>MACD!E839</f>
        <v>-2.6782579723297673E-2</v>
      </c>
      <c r="E839" s="2">
        <f>MACD!F839</f>
        <v>-3.0745151529843591E-2</v>
      </c>
      <c r="F839" s="2">
        <f>'Moving Avg'!D839</f>
        <v>13.031079999999999</v>
      </c>
      <c r="G839" s="2">
        <f>'Moving Avg'!F839</f>
        <v>12.81405</v>
      </c>
      <c r="H839" s="2">
        <f>'Moving Avg'!G839</f>
        <v>12.577138</v>
      </c>
      <c r="I839" s="2">
        <f>'Moving Avg'!H839</f>
        <v>11.863216500000011</v>
      </c>
      <c r="J839" s="6" t="str">
        <f>OBV!F839</f>
        <v>BULLISH</v>
      </c>
      <c r="K839" s="6" t="str">
        <f>OBV!G839</f>
        <v>NEUTRAL</v>
      </c>
      <c r="L839" s="6" t="str">
        <f>OBV!H839</f>
        <v>CONFIRMED BULLISH</v>
      </c>
    </row>
    <row r="840" spans="1:12" ht="13.5" x14ac:dyDescent="0.25">
      <c r="A840" s="3">
        <f>RSI!A840</f>
        <v>43227</v>
      </c>
      <c r="B840" s="2">
        <f>RSI!B840</f>
        <v>13.178100000000001</v>
      </c>
      <c r="C840" s="2">
        <f>RSI!I840</f>
        <v>70.156540597694402</v>
      </c>
      <c r="D840" s="2">
        <f>MACD!E840</f>
        <v>-5.3840896649795411E-2</v>
      </c>
      <c r="E840" s="2">
        <f>MACD!F840</f>
        <v>-3.5364300553833959E-2</v>
      </c>
      <c r="F840" s="2">
        <f>'Moving Avg'!D840</f>
        <v>13.05564</v>
      </c>
      <c r="G840" s="2">
        <f>'Moving Avg'!F840</f>
        <v>12.843500000000001</v>
      </c>
      <c r="H840" s="2">
        <f>'Moving Avg'!G840</f>
        <v>12.602905999999997</v>
      </c>
      <c r="I840" s="2">
        <f>'Moving Avg'!H840</f>
        <v>11.87315550000001</v>
      </c>
      <c r="J840" s="6" t="str">
        <f>OBV!F840</f>
        <v>BEARISH</v>
      </c>
      <c r="K840" s="6" t="str">
        <f>OBV!G840</f>
        <v>NEUTRAL</v>
      </c>
      <c r="L840" s="6" t="str">
        <f>OBV!H840</f>
        <v>CONFIRMED BEARISH</v>
      </c>
    </row>
    <row r="841" spans="1:12" ht="13.5" x14ac:dyDescent="0.25">
      <c r="A841" s="3">
        <f>RSI!A841</f>
        <v>43228</v>
      </c>
      <c r="B841" s="2">
        <f>RSI!B841</f>
        <v>13.080500000000001</v>
      </c>
      <c r="C841" s="2">
        <f>RSI!I841</f>
        <v>63.359430425671611</v>
      </c>
      <c r="D841" s="2">
        <f>MACD!E841</f>
        <v>-7.609181849648472E-2</v>
      </c>
      <c r="E841" s="2">
        <f>MACD!F841</f>
        <v>-4.3509804142364113E-2</v>
      </c>
      <c r="F841" s="2">
        <f>'Moving Avg'!D841</f>
        <v>13.062540000000002</v>
      </c>
      <c r="G841" s="2">
        <f>'Moving Avg'!F841</f>
        <v>12.865739999999999</v>
      </c>
      <c r="H841" s="2">
        <f>'Moving Avg'!G841</f>
        <v>12.622059999999999</v>
      </c>
      <c r="I841" s="2">
        <f>'Moving Avg'!H841</f>
        <v>11.88260650000001</v>
      </c>
      <c r="J841" s="6" t="str">
        <f>OBV!F841</f>
        <v>BEARISH</v>
      </c>
      <c r="K841" s="6" t="str">
        <f>OBV!G841</f>
        <v>NEUTRAL</v>
      </c>
      <c r="L841" s="6" t="str">
        <f>OBV!H841</f>
        <v>CONFIRMED BEARISH</v>
      </c>
    </row>
    <row r="842" spans="1:12" ht="13.5" x14ac:dyDescent="0.25">
      <c r="A842" s="3">
        <f>RSI!A842</f>
        <v>43229</v>
      </c>
      <c r="B842" s="2">
        <f>RSI!B842</f>
        <v>13.031700000000001</v>
      </c>
      <c r="C842" s="2">
        <f>RSI!I842</f>
        <v>60.217933226480952</v>
      </c>
      <c r="D842" s="2">
        <f>MACD!E842</f>
        <v>-8.8528958763873788E-2</v>
      </c>
      <c r="E842" s="2">
        <f>MACD!F842</f>
        <v>-5.2513635066666051E-2</v>
      </c>
      <c r="F842" s="2">
        <f>'Moving Avg'!D842</f>
        <v>13.05968</v>
      </c>
      <c r="G842" s="2">
        <f>'Moving Avg'!F842</f>
        <v>12.887869999999998</v>
      </c>
      <c r="H842" s="2">
        <f>'Moving Avg'!G842</f>
        <v>12.642104</v>
      </c>
      <c r="I842" s="2">
        <f>'Moving Avg'!H842</f>
        <v>11.890181500000008</v>
      </c>
      <c r="J842" s="6" t="str">
        <f>OBV!F842</f>
        <v>BEARISH</v>
      </c>
      <c r="K842" s="6" t="str">
        <f>OBV!G842</f>
        <v>NEUTRAL</v>
      </c>
      <c r="L842" s="6" t="str">
        <f>OBV!H842</f>
        <v>CONFIRMED BEARISH</v>
      </c>
    </row>
    <row r="843" spans="1:12" ht="13.5" x14ac:dyDescent="0.25">
      <c r="A843" s="3">
        <f>RSI!A843</f>
        <v>43230</v>
      </c>
      <c r="B843" s="2">
        <f>RSI!B843</f>
        <v>13.0756</v>
      </c>
      <c r="C843" s="2">
        <f>RSI!I843</f>
        <v>62.041268303909398</v>
      </c>
      <c r="D843" s="2">
        <f>MACD!E843</f>
        <v>-9.6265419557253651E-2</v>
      </c>
      <c r="E843" s="2">
        <f>MACD!F843</f>
        <v>-6.1263991964783576E-2</v>
      </c>
      <c r="F843" s="2">
        <f>'Moving Avg'!D843</f>
        <v>13.0656</v>
      </c>
      <c r="G843" s="2">
        <f>'Moving Avg'!F843</f>
        <v>12.912194999999997</v>
      </c>
      <c r="H843" s="2">
        <f>'Moving Avg'!G843</f>
        <v>12.661159999999997</v>
      </c>
      <c r="I843" s="2">
        <f>'Moving Avg'!H843</f>
        <v>11.89681050000001</v>
      </c>
      <c r="J843" s="6" t="str">
        <f>OBV!F843</f>
        <v>BULLISH</v>
      </c>
      <c r="K843" s="6" t="str">
        <f>OBV!G843</f>
        <v>NEUTRAL</v>
      </c>
      <c r="L843" s="6" t="str">
        <f>OBV!H843</f>
        <v>BULLISH DIVERGENCE</v>
      </c>
    </row>
    <row r="844" spans="1:12" ht="13.5" x14ac:dyDescent="0.25">
      <c r="A844" s="3">
        <f>RSI!A844</f>
        <v>43231</v>
      </c>
      <c r="B844" s="2">
        <f>RSI!B844</f>
        <v>13.031700000000001</v>
      </c>
      <c r="C844" s="2">
        <f>RSI!I844</f>
        <v>59.123031549886058</v>
      </c>
      <c r="D844" s="2">
        <f>MACD!E844</f>
        <v>-0.10086560485625817</v>
      </c>
      <c r="E844" s="2">
        <f>MACD!F844</f>
        <v>-6.9184314543078496E-2</v>
      </c>
      <c r="F844" s="2">
        <f>'Moving Avg'!D844</f>
        <v>13.079520000000002</v>
      </c>
      <c r="G844" s="2">
        <f>'Moving Avg'!F844</f>
        <v>12.934324999999998</v>
      </c>
      <c r="H844" s="2">
        <f>'Moving Avg'!G844</f>
        <v>12.677472</v>
      </c>
      <c r="I844" s="2">
        <f>'Moving Avg'!H844</f>
        <v>11.903686500000013</v>
      </c>
      <c r="J844" s="6" t="str">
        <f>OBV!F844</f>
        <v>BEARISH</v>
      </c>
      <c r="K844" s="6" t="str">
        <f>OBV!G844</f>
        <v>WEAK</v>
      </c>
      <c r="L844" s="6" t="str">
        <f>OBV!H844</f>
        <v>CONFIRMED BEARISH</v>
      </c>
    </row>
    <row r="845" spans="1:12" ht="13.5" x14ac:dyDescent="0.25">
      <c r="A845" s="3">
        <f>RSI!A845</f>
        <v>43234</v>
      </c>
      <c r="B845" s="2">
        <f>RSI!B845</f>
        <v>13.056100000000001</v>
      </c>
      <c r="C845" s="2">
        <f>RSI!I845</f>
        <v>60.242392336368745</v>
      </c>
      <c r="D845" s="2">
        <f>MACD!E845</f>
        <v>-7.1653606388455415E-2</v>
      </c>
      <c r="E845" s="2">
        <f>MACD!F845</f>
        <v>-6.9678172912153891E-2</v>
      </c>
      <c r="F845" s="2">
        <f>'Moving Avg'!D845</f>
        <v>13.055119999999999</v>
      </c>
      <c r="G845" s="2">
        <f>'Moving Avg'!F845</f>
        <v>12.957674999999998</v>
      </c>
      <c r="H845" s="2">
        <f>'Moving Avg'!G845</f>
        <v>12.696138000000001</v>
      </c>
      <c r="I845" s="2">
        <f>'Moving Avg'!H845</f>
        <v>11.91070750000001</v>
      </c>
      <c r="J845" s="6" t="str">
        <f>OBV!F845</f>
        <v>BEARISH</v>
      </c>
      <c r="K845" s="6" t="str">
        <f>OBV!G845</f>
        <v>NEUTRAL</v>
      </c>
      <c r="L845" s="6" t="str">
        <f>OBV!H845</f>
        <v>CONFIRMED BEARISH</v>
      </c>
    </row>
    <row r="846" spans="1:12" ht="13.5" x14ac:dyDescent="0.25">
      <c r="A846" s="3">
        <f>RSI!A846</f>
        <v>43235</v>
      </c>
      <c r="B846" s="2">
        <f>RSI!B846</f>
        <v>13.031700000000001</v>
      </c>
      <c r="C846" s="2">
        <f>RSI!I846</f>
        <v>58.516728761804039</v>
      </c>
      <c r="D846" s="2">
        <f>MACD!E846</f>
        <v>-4.7582626319512045E-2</v>
      </c>
      <c r="E846" s="2">
        <f>MACD!F846</f>
        <v>-6.525906359362553E-2</v>
      </c>
      <c r="F846" s="2">
        <f>'Moving Avg'!D846</f>
        <v>13.045359999999999</v>
      </c>
      <c r="G846" s="2">
        <f>'Moving Avg'!F846</f>
        <v>12.96815</v>
      </c>
      <c r="H846" s="2">
        <f>'Moving Avg'!G846</f>
        <v>12.714315999999998</v>
      </c>
      <c r="I846" s="2">
        <f>'Moving Avg'!H846</f>
        <v>11.917233500000011</v>
      </c>
      <c r="J846" s="6" t="str">
        <f>OBV!F846</f>
        <v>BEARISH</v>
      </c>
      <c r="K846" s="6" t="str">
        <f>OBV!G846</f>
        <v>WEAK</v>
      </c>
      <c r="L846" s="6" t="str">
        <f>OBV!H846</f>
        <v>CONFIRMED BEARISH</v>
      </c>
    </row>
    <row r="847" spans="1:12" ht="13.5" x14ac:dyDescent="0.25">
      <c r="A847" s="3">
        <f>RSI!A847</f>
        <v>43236</v>
      </c>
      <c r="B847" s="2">
        <f>RSI!B847</f>
        <v>13.031700000000001</v>
      </c>
      <c r="C847" s="2">
        <f>RSI!I847</f>
        <v>58.516728761804039</v>
      </c>
      <c r="D847" s="2">
        <f>MACD!E847</f>
        <v>-2.8018381236213585E-2</v>
      </c>
      <c r="E847" s="2">
        <f>MACD!F847</f>
        <v>-5.7810927122143141E-2</v>
      </c>
      <c r="F847" s="2">
        <f>'Moving Avg'!D847</f>
        <v>13.045359999999999</v>
      </c>
      <c r="G847" s="2">
        <f>'Moving Avg'!F847</f>
        <v>12.974195</v>
      </c>
      <c r="H847" s="2">
        <f>'Moving Avg'!G847</f>
        <v>12.733425999999998</v>
      </c>
      <c r="I847" s="2">
        <f>'Moving Avg'!H847</f>
        <v>11.923759500000012</v>
      </c>
      <c r="J847" s="6" t="str">
        <f>OBV!F847</f>
        <v>BEARISH</v>
      </c>
      <c r="K847" s="6" t="str">
        <f>OBV!G847</f>
        <v>WEAK</v>
      </c>
      <c r="L847" s="6" t="str">
        <f>OBV!H847</f>
        <v>NEUTRAL</v>
      </c>
    </row>
    <row r="848" spans="1:12" ht="13.5" x14ac:dyDescent="0.25">
      <c r="A848" s="3">
        <f>RSI!A848</f>
        <v>43237</v>
      </c>
      <c r="B848" s="2">
        <f>RSI!B848</f>
        <v>13.031700000000001</v>
      </c>
      <c r="C848" s="2">
        <f>RSI!I848</f>
        <v>58.516728761804046</v>
      </c>
      <c r="D848" s="2">
        <f>MACD!E848</f>
        <v>-1.2208008236635592E-2</v>
      </c>
      <c r="E848" s="2">
        <f>MACD!F848</f>
        <v>-4.8690343345041631E-2</v>
      </c>
      <c r="F848" s="2">
        <f>'Moving Avg'!D848</f>
        <v>13.036580000000001</v>
      </c>
      <c r="G848" s="2">
        <f>'Moving Avg'!F848</f>
        <v>12.979075</v>
      </c>
      <c r="H848" s="2">
        <f>'Moving Avg'!G848</f>
        <v>12.751603999999997</v>
      </c>
      <c r="I848" s="2">
        <f>'Moving Avg'!H848</f>
        <v>11.930635500000012</v>
      </c>
      <c r="J848" s="6" t="str">
        <f>OBV!F848</f>
        <v>BEARISH</v>
      </c>
      <c r="K848" s="6" t="str">
        <f>OBV!G848</f>
        <v>WEAK</v>
      </c>
      <c r="L848" s="6" t="str">
        <f>OBV!H848</f>
        <v>CONFIRMED BEARISH</v>
      </c>
    </row>
    <row r="849" spans="1:12" ht="13.5" x14ac:dyDescent="0.25">
      <c r="A849" s="3">
        <f>RSI!A849</f>
        <v>43238</v>
      </c>
      <c r="B849" s="2">
        <f>RSI!B849</f>
        <v>12.982900000000001</v>
      </c>
      <c r="C849" s="2">
        <f>RSI!I849</f>
        <v>54.609186576517864</v>
      </c>
      <c r="D849" s="2">
        <f>MACD!E849</f>
        <v>-8.8117557926743473E-3</v>
      </c>
      <c r="E849" s="2">
        <f>MACD!F849</f>
        <v>-4.0714625834568176E-2</v>
      </c>
      <c r="F849" s="2">
        <f>'Moving Avg'!D849</f>
        <v>13.026820000000001</v>
      </c>
      <c r="G849" s="2">
        <f>'Moving Avg'!F849</f>
        <v>12.981515000000002</v>
      </c>
      <c r="H849" s="2">
        <f>'Moving Avg'!G849</f>
        <v>12.769737999999997</v>
      </c>
      <c r="I849" s="2">
        <f>'Moving Avg'!H849</f>
        <v>11.93726750000001</v>
      </c>
      <c r="J849" s="6" t="str">
        <f>OBV!F849</f>
        <v>BEARISH</v>
      </c>
      <c r="K849" s="6" t="str">
        <f>OBV!G849</f>
        <v>NEUTRAL</v>
      </c>
      <c r="L849" s="6" t="str">
        <f>OBV!H849</f>
        <v>CONFIRMED BEARISH</v>
      </c>
    </row>
    <row r="850" spans="1:12" ht="13.5" x14ac:dyDescent="0.25">
      <c r="A850" s="3">
        <f>RSI!A850</f>
        <v>43241</v>
      </c>
      <c r="B850" s="2">
        <f>RSI!B850</f>
        <v>12.982900000000001</v>
      </c>
      <c r="C850" s="2">
        <f>RSI!I850</f>
        <v>54.609186576517864</v>
      </c>
      <c r="D850" s="2">
        <f>MACD!E850</f>
        <v>2.6943276814904493E-2</v>
      </c>
      <c r="E850" s="2">
        <f>MACD!F850</f>
        <v>-2.7183045304673647E-2</v>
      </c>
      <c r="F850" s="2">
        <f>'Moving Avg'!D850</f>
        <v>13.012180000000001</v>
      </c>
      <c r="G850" s="2">
        <f>'Moving Avg'!F850</f>
        <v>12.99188</v>
      </c>
      <c r="H850" s="2">
        <f>'Moving Avg'!G850</f>
        <v>12.787965999999997</v>
      </c>
      <c r="I850" s="2">
        <f>'Moving Avg'!H850</f>
        <v>11.943899500000008</v>
      </c>
      <c r="J850" s="6" t="str">
        <f>OBV!F850</f>
        <v>BEARISH</v>
      </c>
      <c r="K850" s="6" t="str">
        <f>OBV!G850</f>
        <v>NEUTRAL</v>
      </c>
      <c r="L850" s="6" t="str">
        <f>OBV!H850</f>
        <v>CONFIRMED BEARISH</v>
      </c>
    </row>
    <row r="851" spans="1:12" ht="13.5" x14ac:dyDescent="0.25">
      <c r="A851" s="3">
        <f>RSI!A851</f>
        <v>43242</v>
      </c>
      <c r="B851" s="2">
        <f>RSI!B851</f>
        <v>12.978</v>
      </c>
      <c r="C851" s="2">
        <f>RSI!I851</f>
        <v>54.1878095483533</v>
      </c>
      <c r="D851" s="2">
        <f>MACD!E851</f>
        <v>4.2221512882779422E-2</v>
      </c>
      <c r="E851" s="2">
        <f>MACD!F851</f>
        <v>-1.3302133667183033E-2</v>
      </c>
      <c r="F851" s="2">
        <f>'Moving Avg'!D851</f>
        <v>13.001439999999999</v>
      </c>
      <c r="G851" s="2">
        <f>'Moving Avg'!F851</f>
        <v>13.003399999999999</v>
      </c>
      <c r="H851" s="2">
        <f>'Moving Avg'!G851</f>
        <v>12.806935999999997</v>
      </c>
      <c r="I851" s="2">
        <f>'Moving Avg'!H851</f>
        <v>11.950507000000007</v>
      </c>
      <c r="J851" s="6" t="str">
        <f>OBV!F851</f>
        <v>BEARISH</v>
      </c>
      <c r="K851" s="6" t="str">
        <f>OBV!G851</f>
        <v>NEUTRAL</v>
      </c>
      <c r="L851" s="6" t="str">
        <f>OBV!H851</f>
        <v>CONFIRMED BEARISH</v>
      </c>
    </row>
    <row r="852" spans="1:12" ht="13.5" x14ac:dyDescent="0.25">
      <c r="A852" s="3">
        <f>RSI!A852</f>
        <v>43243</v>
      </c>
      <c r="B852" s="2">
        <f>RSI!B852</f>
        <v>12.934100000000001</v>
      </c>
      <c r="C852" s="2">
        <f>RSI!I852</f>
        <v>50.433119401906538</v>
      </c>
      <c r="D852" s="2">
        <f>MACD!E852</f>
        <v>5.0622734726466945E-2</v>
      </c>
      <c r="E852" s="2">
        <f>MACD!F852</f>
        <v>-5.1715998845303784E-4</v>
      </c>
      <c r="F852" s="2">
        <f>'Moving Avg'!D852</f>
        <v>12.981920000000002</v>
      </c>
      <c r="G852" s="2">
        <f>'Moving Avg'!F852</f>
        <v>13.011324999999999</v>
      </c>
      <c r="H852" s="2">
        <f>'Moving Avg'!G852</f>
        <v>12.824279999999998</v>
      </c>
      <c r="I852" s="2">
        <f>'Moving Avg'!H852</f>
        <v>11.956475000000005</v>
      </c>
      <c r="J852" s="6" t="str">
        <f>OBV!F852</f>
        <v>BEARISH</v>
      </c>
      <c r="K852" s="6" t="str">
        <f>OBV!G852</f>
        <v>NEUTRAL</v>
      </c>
      <c r="L852" s="6" t="str">
        <f>OBV!H852</f>
        <v>CONFIRMED BEARISH</v>
      </c>
    </row>
    <row r="853" spans="1:12" ht="13.5" x14ac:dyDescent="0.25">
      <c r="A853" s="3">
        <f>RSI!A853</f>
        <v>43244</v>
      </c>
      <c r="B853" s="2">
        <f>RSI!B853</f>
        <v>12.934100000000001</v>
      </c>
      <c r="C853" s="2">
        <f>RSI!I853</f>
        <v>50.433119401906538</v>
      </c>
      <c r="D853" s="2">
        <f>MACD!E853</f>
        <v>6.4494088196859423E-2</v>
      </c>
      <c r="E853" s="2">
        <f>MACD!F853</f>
        <v>1.2485089648609456E-2</v>
      </c>
      <c r="F853" s="2">
        <f>'Moving Avg'!D853</f>
        <v>12.962400000000002</v>
      </c>
      <c r="G853" s="2">
        <f>'Moving Avg'!F853</f>
        <v>13.016920000000002</v>
      </c>
      <c r="H853" s="2">
        <f>'Moving Avg'!G853</f>
        <v>12.838827999999999</v>
      </c>
      <c r="I853" s="2">
        <f>'Moving Avg'!H853</f>
        <v>11.962443000000006</v>
      </c>
      <c r="J853" s="6" t="str">
        <f>OBV!F853</f>
        <v>BEARISH</v>
      </c>
      <c r="K853" s="6" t="str">
        <f>OBV!G853</f>
        <v>NEUTRAL</v>
      </c>
      <c r="L853" s="6" t="str">
        <f>OBV!H853</f>
        <v>CONFIRMED BEARISH</v>
      </c>
    </row>
    <row r="854" spans="1:12" ht="13.5" x14ac:dyDescent="0.25">
      <c r="A854" s="3">
        <f>RSI!A854</f>
        <v>43245</v>
      </c>
      <c r="B854" s="2">
        <f>RSI!B854</f>
        <v>12.934100000000001</v>
      </c>
      <c r="C854" s="2">
        <f>RSI!I854</f>
        <v>50.433119401906538</v>
      </c>
      <c r="D854" s="2">
        <f>MACD!E854</f>
        <v>6.9485671819569106E-2</v>
      </c>
      <c r="E854" s="2">
        <f>MACD!F854</f>
        <v>2.3885206082801386E-2</v>
      </c>
      <c r="F854" s="2">
        <f>'Moving Avg'!D854</f>
        <v>12.952640000000002</v>
      </c>
      <c r="G854" s="2">
        <f>'Moving Avg'!F854</f>
        <v>13.022515000000002</v>
      </c>
      <c r="H854" s="2">
        <f>'Moving Avg'!G854</f>
        <v>12.850483999999996</v>
      </c>
      <c r="I854" s="2">
        <f>'Moving Avg'!H854</f>
        <v>11.968831000000005</v>
      </c>
      <c r="J854" s="6" t="str">
        <f>OBV!F854</f>
        <v>BEARISH</v>
      </c>
      <c r="K854" s="6" t="str">
        <f>OBV!G854</f>
        <v>NEUTRAL</v>
      </c>
      <c r="L854" s="6" t="str">
        <f>OBV!H854</f>
        <v>CONFIRMED BEARISH</v>
      </c>
    </row>
    <row r="855" spans="1:12" ht="13.5" x14ac:dyDescent="0.25">
      <c r="A855" s="3">
        <f>RSI!A855</f>
        <v>43248</v>
      </c>
      <c r="B855" s="2">
        <f>RSI!B855</f>
        <v>12.787699999999999</v>
      </c>
      <c r="C855" s="2">
        <f>RSI!I855</f>
        <v>39.137779670230309</v>
      </c>
      <c r="D855" s="2">
        <f>MACD!E855</f>
        <v>8.8315138511783076E-2</v>
      </c>
      <c r="E855" s="2">
        <f>MACD!F855</f>
        <v>3.6771192568597726E-2</v>
      </c>
      <c r="F855" s="2">
        <f>'Moving Avg'!D855</f>
        <v>12.913599999999999</v>
      </c>
      <c r="G855" s="2">
        <f>'Moving Avg'!F855</f>
        <v>13.009135000000001</v>
      </c>
      <c r="H855" s="2">
        <f>'Moving Avg'!G855</f>
        <v>12.857253999999996</v>
      </c>
      <c r="I855" s="2">
        <f>'Moving Avg'!H855</f>
        <v>11.974487000000003</v>
      </c>
      <c r="J855" s="6" t="str">
        <f>OBV!F855</f>
        <v>BEARISH</v>
      </c>
      <c r="K855" s="6" t="str">
        <f>OBV!G855</f>
        <v>NEUTRAL</v>
      </c>
      <c r="L855" s="6" t="str">
        <f>OBV!H855</f>
        <v>CONFIRMED BEARISH</v>
      </c>
    </row>
    <row r="856" spans="1:12" ht="13.5" x14ac:dyDescent="0.25">
      <c r="A856" s="3">
        <f>RSI!A856</f>
        <v>43249</v>
      </c>
      <c r="B856" s="2">
        <f>RSI!B856</f>
        <v>13.031700000000001</v>
      </c>
      <c r="C856" s="2">
        <f>RSI!I856</f>
        <v>56.588738846094309</v>
      </c>
      <c r="D856" s="2">
        <f>MACD!E856</f>
        <v>8.3291898586745461E-2</v>
      </c>
      <c r="E856" s="2">
        <f>MACD!F856</f>
        <v>4.6075333772227278E-2</v>
      </c>
      <c r="F856" s="2">
        <f>'Moving Avg'!D856</f>
        <v>12.924340000000001</v>
      </c>
      <c r="G856" s="2">
        <f>'Moving Avg'!F856</f>
        <v>13.008420000000001</v>
      </c>
      <c r="H856" s="2">
        <f>'Moving Avg'!G856</f>
        <v>12.864241999999997</v>
      </c>
      <c r="I856" s="2">
        <f>'Moving Avg'!H856</f>
        <v>11.981363000000004</v>
      </c>
      <c r="J856" s="6" t="str">
        <f>OBV!F856</f>
        <v>BEARISH</v>
      </c>
      <c r="K856" s="6" t="str">
        <f>OBV!G856</f>
        <v>NEUTRAL</v>
      </c>
      <c r="L856" s="6" t="str">
        <f>OBV!H856</f>
        <v>BEARISH DIVERGENCE</v>
      </c>
    </row>
    <row r="857" spans="1:12" ht="13.5" x14ac:dyDescent="0.25">
      <c r="A857" s="3">
        <f>RSI!A857</f>
        <v>43250</v>
      </c>
      <c r="B857" s="2">
        <f>RSI!B857</f>
        <v>13.031700000000001</v>
      </c>
      <c r="C857" s="2">
        <f>RSI!I857</f>
        <v>56.588738846094316</v>
      </c>
      <c r="D857" s="2">
        <f>MACD!E857</f>
        <v>7.8407116325399429E-2</v>
      </c>
      <c r="E857" s="2">
        <f>MACD!F857</f>
        <v>5.2541690282861708E-2</v>
      </c>
      <c r="F857" s="2">
        <f>'Moving Avg'!D857</f>
        <v>12.943860000000001</v>
      </c>
      <c r="G857" s="2">
        <f>'Moving Avg'!F857</f>
        <v>13.007704999999998</v>
      </c>
      <c r="H857" s="2">
        <f>'Moving Avg'!G857</f>
        <v>12.871229999999999</v>
      </c>
      <c r="I857" s="2">
        <f>'Moving Avg'!H857</f>
        <v>11.988239000000004</v>
      </c>
      <c r="J857" s="6" t="str">
        <f>OBV!F857</f>
        <v>BEARISH</v>
      </c>
      <c r="K857" s="6" t="str">
        <f>OBV!G857</f>
        <v>NEUTRAL</v>
      </c>
      <c r="L857" s="6" t="str">
        <f>OBV!H857</f>
        <v>BEARISH DIVERGENCE</v>
      </c>
    </row>
    <row r="858" spans="1:12" ht="13.5" x14ac:dyDescent="0.25">
      <c r="A858" s="3">
        <f>RSI!A858</f>
        <v>43251</v>
      </c>
      <c r="B858" s="2">
        <f>RSI!B858</f>
        <v>13.031700000000001</v>
      </c>
      <c r="C858" s="2">
        <f>RSI!I858</f>
        <v>56.588738846094309</v>
      </c>
      <c r="D858" s="2">
        <f>MACD!E858</f>
        <v>7.3686479324910792E-2</v>
      </c>
      <c r="E858" s="2">
        <f>MACD!F858</f>
        <v>5.6770648091271532E-2</v>
      </c>
      <c r="F858" s="2">
        <f>'Moving Avg'!D858</f>
        <v>12.963380000000001</v>
      </c>
      <c r="G858" s="2">
        <f>'Moving Avg'!F858</f>
        <v>13.006990000000002</v>
      </c>
      <c r="H858" s="2">
        <f>'Moving Avg'!G858</f>
        <v>12.875419999999997</v>
      </c>
      <c r="I858" s="2">
        <f>'Moving Avg'!H858</f>
        <v>11.994881500000004</v>
      </c>
      <c r="J858" s="6" t="str">
        <f>OBV!F858</f>
        <v>BEARISH</v>
      </c>
      <c r="K858" s="6" t="str">
        <f>OBV!G858</f>
        <v>NEUTRAL</v>
      </c>
      <c r="L858" s="6" t="str">
        <f>OBV!H858</f>
        <v>BEARISH DIVERGENCE</v>
      </c>
    </row>
    <row r="859" spans="1:12" ht="13.5" x14ac:dyDescent="0.25">
      <c r="A859" s="3">
        <f>RSI!A859</f>
        <v>43252</v>
      </c>
      <c r="B859" s="2">
        <f>RSI!B859</f>
        <v>13.178100000000001</v>
      </c>
      <c r="C859" s="2">
        <f>RSI!I859</f>
        <v>64.266758589788765</v>
      </c>
      <c r="D859" s="2">
        <f>MACD!E859</f>
        <v>5.0796105842191963E-2</v>
      </c>
      <c r="E859" s="2">
        <f>MACD!F859</f>
        <v>5.5575739641455617E-2</v>
      </c>
      <c r="F859" s="2">
        <f>'Moving Avg'!D859</f>
        <v>13.012180000000001</v>
      </c>
      <c r="G859" s="2">
        <f>'Moving Avg'!F859</f>
        <v>13.017790000000002</v>
      </c>
      <c r="H859" s="2">
        <f>'Moving Avg'!G859</f>
        <v>12.882537999999995</v>
      </c>
      <c r="I859" s="2">
        <f>'Moving Avg'!H859</f>
        <v>12.002069500000003</v>
      </c>
      <c r="J859" s="6" t="str">
        <f>OBV!F859</f>
        <v>BULLISH</v>
      </c>
      <c r="K859" s="6" t="str">
        <f>OBV!G859</f>
        <v>NEUTRAL</v>
      </c>
      <c r="L859" s="6" t="str">
        <f>OBV!H859</f>
        <v>CONFIRMED BULLISH</v>
      </c>
    </row>
    <row r="860" spans="1:12" ht="13.5" x14ac:dyDescent="0.25">
      <c r="A860" s="3">
        <f>RSI!A860</f>
        <v>43255</v>
      </c>
      <c r="B860" s="2">
        <f>RSI!B860</f>
        <v>13.178100000000001</v>
      </c>
      <c r="C860" s="2">
        <f>RSI!I860</f>
        <v>64.266758589788765</v>
      </c>
      <c r="D860" s="2">
        <f>MACD!E860</f>
        <v>3.0058678118212612E-2</v>
      </c>
      <c r="E860" s="2">
        <f>MACD!F860</f>
        <v>5.0472327336807017E-2</v>
      </c>
      <c r="F860" s="2">
        <f>'Moving Avg'!D860</f>
        <v>13.090260000000001</v>
      </c>
      <c r="G860" s="2">
        <f>'Moving Avg'!F860</f>
        <v>13.017790000000002</v>
      </c>
      <c r="H860" s="2">
        <f>'Moving Avg'!G860</f>
        <v>12.889655999999993</v>
      </c>
      <c r="I860" s="2">
        <f>'Moving Avg'!H860</f>
        <v>12.009444000000004</v>
      </c>
      <c r="J860" s="6" t="str">
        <f>OBV!F860</f>
        <v>BULLISH</v>
      </c>
      <c r="K860" s="6" t="str">
        <f>OBV!G860</f>
        <v>NEUTRAL</v>
      </c>
      <c r="L860" s="6" t="str">
        <f>OBV!H860</f>
        <v>CONFIRMED BULLISH</v>
      </c>
    </row>
    <row r="861" spans="1:12" ht="13.5" x14ac:dyDescent="0.25">
      <c r="A861" s="3">
        <f>RSI!A861</f>
        <v>43256</v>
      </c>
      <c r="B861" s="2">
        <f>RSI!B861</f>
        <v>13.178100000000001</v>
      </c>
      <c r="C861" s="2">
        <f>RSI!I861</f>
        <v>64.266758589788765</v>
      </c>
      <c r="D861" s="2">
        <f>MACD!E861</f>
        <v>1.04905090681644E-2</v>
      </c>
      <c r="E861" s="2">
        <f>MACD!F861</f>
        <v>4.2475963683078495E-2</v>
      </c>
      <c r="F861" s="2">
        <f>'Moving Avg'!D861</f>
        <v>13.119540000000001</v>
      </c>
      <c r="G861" s="2">
        <f>'Moving Avg'!F861</f>
        <v>13.02267</v>
      </c>
      <c r="H861" s="2">
        <f>'Moving Avg'!G861</f>
        <v>12.896773999999995</v>
      </c>
      <c r="I861" s="2">
        <f>'Moving Avg'!H861</f>
        <v>12.016655500000004</v>
      </c>
      <c r="J861" s="6" t="str">
        <f>OBV!F861</f>
        <v>BULLISH</v>
      </c>
      <c r="K861" s="6" t="str">
        <f>OBV!G861</f>
        <v>NEUTRAL</v>
      </c>
      <c r="L861" s="6" t="str">
        <f>OBV!H861</f>
        <v>CONFIRMED BULLISH</v>
      </c>
    </row>
    <row r="862" spans="1:12" ht="13.5" x14ac:dyDescent="0.25">
      <c r="A862" s="3">
        <f>RSI!A862</f>
        <v>43257</v>
      </c>
      <c r="B862" s="2">
        <f>RSI!B862</f>
        <v>13.573499999999999</v>
      </c>
      <c r="C862" s="2">
        <f>RSI!I862</f>
        <v>77.619419244517303</v>
      </c>
      <c r="D862" s="2">
        <f>MACD!E862</f>
        <v>-4.3283304393476385E-2</v>
      </c>
      <c r="E862" s="2">
        <f>MACD!F862</f>
        <v>2.5324110067767518E-2</v>
      </c>
      <c r="F862" s="2">
        <f>'Moving Avg'!D862</f>
        <v>13.2279</v>
      </c>
      <c r="G862" s="2">
        <f>'Moving Avg'!F862</f>
        <v>13.049760000000001</v>
      </c>
      <c r="H862" s="2">
        <f>'Moving Avg'!G862</f>
        <v>12.912731999999997</v>
      </c>
      <c r="I862" s="2">
        <f>'Moving Avg'!H862</f>
        <v>12.025844000000005</v>
      </c>
      <c r="J862" s="6" t="str">
        <f>OBV!F862</f>
        <v>BULLISH</v>
      </c>
      <c r="K862" s="6" t="str">
        <f>OBV!G862</f>
        <v>STRONG</v>
      </c>
      <c r="L862" s="6" t="str">
        <f>OBV!H862</f>
        <v>CONFIRMED BULLISH</v>
      </c>
    </row>
    <row r="863" spans="1:12" ht="13.5" x14ac:dyDescent="0.25">
      <c r="A863" s="3">
        <f>RSI!A863</f>
        <v>43258</v>
      </c>
      <c r="B863" s="2">
        <f>RSI!B863</f>
        <v>13.9102</v>
      </c>
      <c r="C863" s="2">
        <f>RSI!I863</f>
        <v>83.331389446277399</v>
      </c>
      <c r="D863" s="2">
        <f>MACD!E863</f>
        <v>-0.11714787842304197</v>
      </c>
      <c r="E863" s="2">
        <f>MACD!F863</f>
        <v>-3.1702876303943799E-3</v>
      </c>
      <c r="F863" s="2">
        <f>'Moving Avg'!D863</f>
        <v>13.403600000000001</v>
      </c>
      <c r="G863" s="2">
        <f>'Moving Avg'!F863</f>
        <v>13.091489999999999</v>
      </c>
      <c r="H863" s="2">
        <f>'Moving Avg'!G863</f>
        <v>12.936449999999995</v>
      </c>
      <c r="I863" s="2">
        <f>'Moving Avg'!H863</f>
        <v>12.036716000000004</v>
      </c>
      <c r="J863" s="6" t="str">
        <f>OBV!F863</f>
        <v>BULLISH</v>
      </c>
      <c r="K863" s="6" t="str">
        <f>OBV!G863</f>
        <v>STRONG</v>
      </c>
      <c r="L863" s="6" t="str">
        <f>OBV!H863</f>
        <v>CONFIRMED BULLISH</v>
      </c>
    </row>
    <row r="864" spans="1:12" ht="13.5" x14ac:dyDescent="0.25">
      <c r="A864" s="3">
        <f>RSI!A864</f>
        <v>43259</v>
      </c>
      <c r="B864" s="2">
        <f>RSI!B864</f>
        <v>13.8614</v>
      </c>
      <c r="C864" s="2">
        <f>RSI!I864</f>
        <v>80.138971562758798</v>
      </c>
      <c r="D864" s="2">
        <f>MACD!E864</f>
        <v>-0.18119279678326272</v>
      </c>
      <c r="E864" s="2">
        <f>MACD!F864</f>
        <v>-3.8774789460968045E-2</v>
      </c>
      <c r="F864" s="2">
        <f>'Moving Avg'!D864</f>
        <v>13.54026</v>
      </c>
      <c r="G864" s="2">
        <f>'Moving Avg'!F864</f>
        <v>13.132974999999998</v>
      </c>
      <c r="H864" s="2">
        <f>'Moving Avg'!G864</f>
        <v>12.959937999999999</v>
      </c>
      <c r="I864" s="2">
        <f>'Moving Avg'!H864</f>
        <v>12.047344000000002</v>
      </c>
      <c r="J864" s="6" t="str">
        <f>OBV!F864</f>
        <v>BULLISH</v>
      </c>
      <c r="K864" s="6" t="str">
        <f>OBV!G864</f>
        <v>STRONG</v>
      </c>
      <c r="L864" s="6" t="str">
        <f>OBV!H864</f>
        <v>CONFIRMED BULLISH</v>
      </c>
    </row>
    <row r="865" spans="1:12" ht="13.5" x14ac:dyDescent="0.25">
      <c r="A865" s="3">
        <f>RSI!A865</f>
        <v>43262</v>
      </c>
      <c r="B865" s="2">
        <f>RSI!B865</f>
        <v>13.9102</v>
      </c>
      <c r="C865" s="2">
        <f>RSI!I865</f>
        <v>80.925908023405754</v>
      </c>
      <c r="D865" s="2">
        <f>MACD!E865</f>
        <v>-0.26601097730157797</v>
      </c>
      <c r="E865" s="2">
        <f>MACD!F865</f>
        <v>-8.4222027029090041E-2</v>
      </c>
      <c r="F865" s="2">
        <f>'Moving Avg'!D865</f>
        <v>13.686680000000001</v>
      </c>
      <c r="G865" s="2">
        <f>'Moving Avg'!F865</f>
        <v>13.17568</v>
      </c>
      <c r="H865" s="2">
        <f>'Moving Avg'!G865</f>
        <v>12.986359999999999</v>
      </c>
      <c r="I865" s="2">
        <f>'Moving Avg'!H865</f>
        <v>12.058216000000002</v>
      </c>
      <c r="J865" s="6" t="str">
        <f>OBV!F865</f>
        <v>BULLISH</v>
      </c>
      <c r="K865" s="6" t="str">
        <f>OBV!G865</f>
        <v>STRONG</v>
      </c>
      <c r="L865" s="6" t="str">
        <f>OBV!H865</f>
        <v>CONFIRMED BULLISH</v>
      </c>
    </row>
    <row r="866" spans="1:12" ht="13.5" x14ac:dyDescent="0.25">
      <c r="A866" s="3">
        <f>RSI!A866</f>
        <v>43263</v>
      </c>
      <c r="B866" s="2">
        <f>RSI!B866</f>
        <v>14.154299999999999</v>
      </c>
      <c r="C866" s="2">
        <f>RSI!I866</f>
        <v>84.280943075834585</v>
      </c>
      <c r="D866" s="2">
        <f>MACD!E866</f>
        <v>-0.3227675463424049</v>
      </c>
      <c r="E866" s="2">
        <f>MACD!F866</f>
        <v>-0.13193113089175301</v>
      </c>
      <c r="F866" s="2">
        <f>'Moving Avg'!D866</f>
        <v>13.881920000000003</v>
      </c>
      <c r="G866" s="2">
        <f>'Moving Avg'!F866</f>
        <v>13.231809999999999</v>
      </c>
      <c r="H866" s="2">
        <f>'Moving Avg'!G866</f>
        <v>13.015891999999999</v>
      </c>
      <c r="I866" s="2">
        <f>'Moving Avg'!H866</f>
        <v>12.070308500000003</v>
      </c>
      <c r="J866" s="6" t="str">
        <f>OBV!F866</f>
        <v>BULLISH</v>
      </c>
      <c r="K866" s="6" t="str">
        <f>OBV!G866</f>
        <v>STRONG</v>
      </c>
      <c r="L866" s="6" t="str">
        <f>OBV!H866</f>
        <v>CONFIRMED BULLISH</v>
      </c>
    </row>
    <row r="867" spans="1:12" ht="13.5" x14ac:dyDescent="0.25">
      <c r="A867" s="3">
        <f>RSI!A867</f>
        <v>43264</v>
      </c>
      <c r="B867" s="2">
        <f>RSI!B867</f>
        <v>14.251899999999999</v>
      </c>
      <c r="C867" s="2">
        <f>RSI!I867</f>
        <v>85.387667411170526</v>
      </c>
      <c r="D867" s="2">
        <f>MACD!E867</f>
        <v>-0.38357947312547402</v>
      </c>
      <c r="E867" s="2">
        <f>MACD!F867</f>
        <v>-0.18226079933849723</v>
      </c>
      <c r="F867" s="2">
        <f>'Moving Avg'!D867</f>
        <v>14.017599999999998</v>
      </c>
      <c r="G867" s="2">
        <f>'Moving Avg'!F867</f>
        <v>13.292820000000001</v>
      </c>
      <c r="H867" s="2">
        <f>'Moving Avg'!G867</f>
        <v>13.044485999999999</v>
      </c>
      <c r="I867" s="2">
        <f>'Moving Avg'!H867</f>
        <v>12.083751500000004</v>
      </c>
      <c r="J867" s="6" t="str">
        <f>OBV!F867</f>
        <v>BULLISH</v>
      </c>
      <c r="K867" s="6" t="str">
        <f>OBV!G867</f>
        <v>STRONG</v>
      </c>
      <c r="L867" s="6" t="str">
        <f>OBV!H867</f>
        <v>CONFIRMED BULLISH</v>
      </c>
    </row>
    <row r="868" spans="1:12" ht="13.5" x14ac:dyDescent="0.25">
      <c r="A868" s="3">
        <f>RSI!A868</f>
        <v>43265</v>
      </c>
      <c r="B868" s="2">
        <f>RSI!B868</f>
        <v>14.6424</v>
      </c>
      <c r="C868" s="2">
        <f>RSI!I868</f>
        <v>88.788784463576476</v>
      </c>
      <c r="D868" s="2">
        <f>MACD!E868</f>
        <v>-0.46968420809083611</v>
      </c>
      <c r="E868" s="2">
        <f>MACD!F868</f>
        <v>-0.23974548108896501</v>
      </c>
      <c r="F868" s="2">
        <f>'Moving Avg'!D868</f>
        <v>14.16404</v>
      </c>
      <c r="G868" s="2">
        <f>'Moving Avg'!F868</f>
        <v>13.373355</v>
      </c>
      <c r="H868" s="2">
        <f>'Moving Avg'!G868</f>
        <v>13.081355999999998</v>
      </c>
      <c r="I868" s="2">
        <f>'Moving Avg'!H868</f>
        <v>12.098214500000005</v>
      </c>
      <c r="J868" s="6" t="str">
        <f>OBV!F868</f>
        <v>BULLISH</v>
      </c>
      <c r="K868" s="6" t="str">
        <f>OBV!G868</f>
        <v>STRONG</v>
      </c>
      <c r="L868" s="6" t="str">
        <f>OBV!H868</f>
        <v>CONFIRMED BULLISH</v>
      </c>
    </row>
    <row r="869" spans="1:12" ht="13.5" x14ac:dyDescent="0.25">
      <c r="A869" s="3">
        <f>RSI!A869</f>
        <v>43269</v>
      </c>
      <c r="B869" s="2">
        <f>RSI!B869</f>
        <v>15.0328</v>
      </c>
      <c r="C869" s="2">
        <f>RSI!I869</f>
        <v>91.035307522372406</v>
      </c>
      <c r="D869" s="2">
        <f>MACD!E869</f>
        <v>-0.55654365334186551</v>
      </c>
      <c r="E869" s="2">
        <f>MACD!F869</f>
        <v>-0.30310511553954511</v>
      </c>
      <c r="F869" s="2">
        <f>'Moving Avg'!D869</f>
        <v>14.398320000000002</v>
      </c>
      <c r="G869" s="2">
        <f>'Moving Avg'!F869</f>
        <v>13.475850000000003</v>
      </c>
      <c r="H869" s="2">
        <f>'Moving Avg'!G869</f>
        <v>13.126593999999997</v>
      </c>
      <c r="I869" s="2">
        <f>'Moving Avg'!H869</f>
        <v>12.113720500000005</v>
      </c>
      <c r="J869" s="6" t="str">
        <f>OBV!F869</f>
        <v>BULLISH</v>
      </c>
      <c r="K869" s="6" t="str">
        <f>OBV!G869</f>
        <v>STRONG</v>
      </c>
      <c r="L869" s="6" t="str">
        <f>OBV!H869</f>
        <v>CONFIRMED BULLISH</v>
      </c>
    </row>
    <row r="870" spans="1:12" ht="13.5" x14ac:dyDescent="0.25">
      <c r="A870" s="3">
        <f>RSI!A870</f>
        <v>43270</v>
      </c>
      <c r="B870" s="2">
        <f>RSI!B870</f>
        <v>15.1304</v>
      </c>
      <c r="C870" s="2">
        <f>RSI!I870</f>
        <v>91.494187066129456</v>
      </c>
      <c r="D870" s="2">
        <f>MACD!E870</f>
        <v>-0.64661935941213855</v>
      </c>
      <c r="E870" s="2">
        <f>MACD!F870</f>
        <v>-0.37180796431406382</v>
      </c>
      <c r="F870" s="2">
        <f>'Moving Avg'!D870</f>
        <v>14.64236</v>
      </c>
      <c r="G870" s="2">
        <f>'Moving Avg'!F870</f>
        <v>13.583225000000002</v>
      </c>
      <c r="H870" s="2">
        <f>'Moving Avg'!G870</f>
        <v>13.177419999999998</v>
      </c>
      <c r="I870" s="2">
        <f>'Moving Avg'!H870</f>
        <v>12.129924000000003</v>
      </c>
      <c r="J870" s="6" t="str">
        <f>OBV!F870</f>
        <v>BULLISH</v>
      </c>
      <c r="K870" s="6" t="str">
        <f>OBV!G870</f>
        <v>STRONG</v>
      </c>
      <c r="L870" s="6" t="str">
        <f>OBV!H870</f>
        <v>CONFIRMED BULLISH</v>
      </c>
    </row>
    <row r="871" spans="1:12" ht="13.5" x14ac:dyDescent="0.25">
      <c r="A871" s="3">
        <f>RSI!A871</f>
        <v>43271</v>
      </c>
      <c r="B871" s="2">
        <f>RSI!B871</f>
        <v>15.1304</v>
      </c>
      <c r="C871" s="2">
        <f>RSI!I871</f>
        <v>91.494187066129456</v>
      </c>
      <c r="D871" s="2">
        <f>MACD!E871</f>
        <v>-0.73207104525737066</v>
      </c>
      <c r="E871" s="2">
        <f>MACD!F871</f>
        <v>-0.44386058050272525</v>
      </c>
      <c r="F871" s="2">
        <f>'Moving Avg'!D871</f>
        <v>14.837579999999999</v>
      </c>
      <c r="G871" s="2">
        <f>'Moving Avg'!F871</f>
        <v>13.690845000000001</v>
      </c>
      <c r="H871" s="2">
        <f>'Moving Avg'!G871</f>
        <v>13.227313999999996</v>
      </c>
      <c r="I871" s="2">
        <f>'Moving Avg'!H871</f>
        <v>12.145428500000003</v>
      </c>
      <c r="J871" s="6" t="str">
        <f>OBV!F871</f>
        <v>BULLISH</v>
      </c>
      <c r="K871" s="6" t="str">
        <f>OBV!G871</f>
        <v>STRONG</v>
      </c>
      <c r="L871" s="6" t="str">
        <f>OBV!H871</f>
        <v>CONFIRMED BULLISH</v>
      </c>
    </row>
    <row r="872" spans="1:12" ht="13.5" x14ac:dyDescent="0.25">
      <c r="A872" s="3">
        <f>RSI!A872</f>
        <v>43272</v>
      </c>
      <c r="B872" s="2">
        <f>RSI!B872</f>
        <v>15.1304</v>
      </c>
      <c r="C872" s="2">
        <f>RSI!I872</f>
        <v>91.494187066129456</v>
      </c>
      <c r="D872" s="2">
        <f>MACD!E872</f>
        <v>-0.75209534561751212</v>
      </c>
      <c r="E872" s="2">
        <f>MACD!F872</f>
        <v>-0.50550753352568267</v>
      </c>
      <c r="F872" s="2">
        <f>'Moving Avg'!D872</f>
        <v>15.01328</v>
      </c>
      <c r="G872" s="2">
        <f>'Moving Avg'!F872</f>
        <v>13.800660000000002</v>
      </c>
      <c r="H872" s="2">
        <f>'Moving Avg'!G872</f>
        <v>13.278139999999997</v>
      </c>
      <c r="I872" s="2">
        <f>'Moving Avg'!H872</f>
        <v>12.159650500000003</v>
      </c>
      <c r="J872" s="6" t="str">
        <f>OBV!F872</f>
        <v>BULLISH</v>
      </c>
      <c r="K872" s="6" t="str">
        <f>OBV!G872</f>
        <v>STRONG</v>
      </c>
      <c r="L872" s="6" t="str">
        <f>OBV!H872</f>
        <v>CONFIRMED BULLISH</v>
      </c>
    </row>
    <row r="873" spans="1:12" ht="13.5" x14ac:dyDescent="0.25">
      <c r="A873" s="3">
        <f>RSI!A873</f>
        <v>43273</v>
      </c>
      <c r="B873" s="2">
        <f>RSI!B873</f>
        <v>15.1304</v>
      </c>
      <c r="C873" s="2">
        <f>RSI!I873</f>
        <v>91.494187066129456</v>
      </c>
      <c r="D873" s="2">
        <f>MACD!E873</f>
        <v>-0.72515546304363276</v>
      </c>
      <c r="E873" s="2">
        <f>MACD!F873</f>
        <v>-0.54943711942927276</v>
      </c>
      <c r="F873" s="2">
        <f>'Moving Avg'!D873</f>
        <v>15.11088</v>
      </c>
      <c r="G873" s="2">
        <f>'Moving Avg'!F873</f>
        <v>13.910475000000002</v>
      </c>
      <c r="H873" s="2">
        <f>'Moving Avg'!G873</f>
        <v>13.328965999999996</v>
      </c>
      <c r="I873" s="2">
        <f>'Moving Avg'!H873</f>
        <v>12.173872500000005</v>
      </c>
      <c r="J873" s="6" t="str">
        <f>OBV!F873</f>
        <v>BULLISH</v>
      </c>
      <c r="K873" s="6" t="str">
        <f>OBV!G873</f>
        <v>STRONG</v>
      </c>
      <c r="L873" s="6" t="str">
        <f>OBV!H873</f>
        <v>CONFIRMED BULLISH</v>
      </c>
    </row>
    <row r="874" spans="1:12" ht="13.5" x14ac:dyDescent="0.25">
      <c r="A874" s="3">
        <f>RSI!A874</f>
        <v>43276</v>
      </c>
      <c r="B874" s="2">
        <f>RSI!B874</f>
        <v>15.1304</v>
      </c>
      <c r="C874" s="2">
        <f>RSI!I874</f>
        <v>91.494187066129456</v>
      </c>
      <c r="D874" s="2">
        <f>MACD!E874</f>
        <v>-0.71719794292969752</v>
      </c>
      <c r="E874" s="2">
        <f>MACD!F874</f>
        <v>-0.58298928412935769</v>
      </c>
      <c r="F874" s="2">
        <f>'Moving Avg'!D874</f>
        <v>15.1304</v>
      </c>
      <c r="G874" s="2">
        <f>'Moving Avg'!F874</f>
        <v>14.020290000000003</v>
      </c>
      <c r="H874" s="2">
        <f>'Moving Avg'!G874</f>
        <v>13.379791999999998</v>
      </c>
      <c r="I874" s="2">
        <f>'Moving Avg'!H874</f>
        <v>12.187745000000005</v>
      </c>
      <c r="J874" s="6" t="str">
        <f>OBV!F874</f>
        <v>BULLISH</v>
      </c>
      <c r="K874" s="6" t="str">
        <f>OBV!G874</f>
        <v>NEUTRAL</v>
      </c>
      <c r="L874" s="6" t="str">
        <f>OBV!H874</f>
        <v>CONFIRMED BULLISH</v>
      </c>
    </row>
    <row r="875" spans="1:12" ht="13.5" x14ac:dyDescent="0.25">
      <c r="A875" s="3">
        <f>RSI!A875</f>
        <v>43277</v>
      </c>
      <c r="B875" s="2">
        <f>RSI!B875</f>
        <v>14.8864</v>
      </c>
      <c r="C875" s="2">
        <f>RSI!I875</f>
        <v>77.186537721660073</v>
      </c>
      <c r="D875" s="2">
        <f>MACD!E875</f>
        <v>-0.69166999477285707</v>
      </c>
      <c r="E875" s="2">
        <f>MACD!F875</f>
        <v>-0.60472542625805759</v>
      </c>
      <c r="F875" s="2">
        <f>'Moving Avg'!D875</f>
        <v>15.0816</v>
      </c>
      <c r="G875" s="2">
        <f>'Moving Avg'!F875</f>
        <v>14.125225000000004</v>
      </c>
      <c r="H875" s="2">
        <f>'Moving Avg'!G875</f>
        <v>13.425737999999997</v>
      </c>
      <c r="I875" s="2">
        <f>'Moving Avg'!H875</f>
        <v>12.200397500000003</v>
      </c>
      <c r="J875" s="6" t="str">
        <f>OBV!F875</f>
        <v>BEARISH</v>
      </c>
      <c r="K875" s="6" t="str">
        <f>OBV!G875</f>
        <v>NEUTRAL</v>
      </c>
      <c r="L875" s="6" t="str">
        <f>OBV!H875</f>
        <v>CONFIRMED BEARISH</v>
      </c>
    </row>
    <row r="876" spans="1:12" ht="13.5" x14ac:dyDescent="0.25">
      <c r="A876" s="3">
        <f>RSI!A876</f>
        <v>43278</v>
      </c>
      <c r="B876" s="2">
        <f>RSI!B876</f>
        <v>14.6424</v>
      </c>
      <c r="C876" s="2">
        <f>RSI!I876</f>
        <v>66.061359534831709</v>
      </c>
      <c r="D876" s="2">
        <f>MACD!E876</f>
        <v>-0.61928405254430352</v>
      </c>
      <c r="E876" s="2">
        <f>MACD!F876</f>
        <v>-0.60763715151530673</v>
      </c>
      <c r="F876" s="2">
        <f>'Moving Avg'!D876</f>
        <v>14.984</v>
      </c>
      <c r="G876" s="2">
        <f>'Moving Avg'!F876</f>
        <v>14.205760000000003</v>
      </c>
      <c r="H876" s="2">
        <f>'Moving Avg'!G876</f>
        <v>13.462141999999995</v>
      </c>
      <c r="I876" s="2">
        <f>'Moving Avg'!H876</f>
        <v>12.210687500000004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</row>
    <row r="877" spans="1:12" ht="13.5" x14ac:dyDescent="0.25">
      <c r="A877" s="3">
        <f>RSI!A877</f>
        <v>43279</v>
      </c>
      <c r="B877" s="2">
        <f>RSI!B877</f>
        <v>14.6424</v>
      </c>
      <c r="C877" s="2">
        <f>RSI!I877</f>
        <v>66.061359534831723</v>
      </c>
      <c r="D877" s="2">
        <f>MACD!E877</f>
        <v>-0.54606106017099876</v>
      </c>
      <c r="E877" s="2">
        <f>MACD!F877</f>
        <v>-0.59532193324644511</v>
      </c>
      <c r="F877" s="2">
        <f>'Moving Avg'!D877</f>
        <v>14.8864</v>
      </c>
      <c r="G877" s="2">
        <f>'Moving Avg'!F877</f>
        <v>14.286295000000004</v>
      </c>
      <c r="H877" s="2">
        <f>'Moving Avg'!G877</f>
        <v>13.496773999999993</v>
      </c>
      <c r="I877" s="2">
        <f>'Moving Avg'!H877</f>
        <v>12.220954000000004</v>
      </c>
      <c r="J877" s="6" t="str">
        <f>OBV!F877</f>
        <v>BEARISH</v>
      </c>
      <c r="K877" s="6" t="str">
        <f>OBV!G877</f>
        <v>NEUTRAL</v>
      </c>
      <c r="L877" s="6" t="str">
        <f>OBV!H877</f>
        <v>CONFIRMED BEARISH</v>
      </c>
    </row>
    <row r="878" spans="1:12" ht="13.5" x14ac:dyDescent="0.25">
      <c r="A878" s="3">
        <f>RSI!A878</f>
        <v>43280</v>
      </c>
      <c r="B878" s="2">
        <f>RSI!B878</f>
        <v>14.6424</v>
      </c>
      <c r="C878" s="2">
        <f>RSI!I878</f>
        <v>66.061359534831723</v>
      </c>
      <c r="D878" s="2">
        <f>MACD!E878</f>
        <v>-0.42684292016147651</v>
      </c>
      <c r="E878" s="2">
        <f>MACD!F878</f>
        <v>-0.56162613062945144</v>
      </c>
      <c r="F878" s="2">
        <f>'Moving Avg'!D878</f>
        <v>14.7888</v>
      </c>
      <c r="G878" s="2">
        <f>'Moving Avg'!F878</f>
        <v>14.366830000000004</v>
      </c>
      <c r="H878" s="2">
        <f>'Moving Avg'!G878</f>
        <v>13.530939999999992</v>
      </c>
      <c r="I878" s="2">
        <f>'Moving Avg'!H878</f>
        <v>12.231220500000004</v>
      </c>
      <c r="J878" s="6" t="str">
        <f>OBV!F878</f>
        <v>BEARISH</v>
      </c>
      <c r="K878" s="6" t="str">
        <f>OBV!G878</f>
        <v>NEUTRAL</v>
      </c>
      <c r="L878" s="6" t="str">
        <f>OBV!H878</f>
        <v>CONFIRMED BEARISH</v>
      </c>
    </row>
    <row r="879" spans="1:12" ht="13.5" x14ac:dyDescent="0.25">
      <c r="A879" s="3">
        <f>RSI!A879</f>
        <v>43283</v>
      </c>
      <c r="B879" s="2">
        <f>RSI!B879</f>
        <v>14.495900000000001</v>
      </c>
      <c r="C879" s="2">
        <f>RSI!I879</f>
        <v>59.617567502317968</v>
      </c>
      <c r="D879" s="2">
        <f>MACD!E879</f>
        <v>-0.2576606974171316</v>
      </c>
      <c r="E879" s="2">
        <f>MACD!F879</f>
        <v>-0.50083304398698747</v>
      </c>
      <c r="F879" s="2">
        <f>'Moving Avg'!D879</f>
        <v>14.661899999999999</v>
      </c>
      <c r="G879" s="2">
        <f>'Moving Avg'!F879</f>
        <v>14.432720000000003</v>
      </c>
      <c r="H879" s="2">
        <f>'Moving Avg'!G879</f>
        <v>13.562175999999992</v>
      </c>
      <c r="I879" s="2">
        <f>'Moving Avg'!H879</f>
        <v>12.240754500000003</v>
      </c>
      <c r="J879" s="6" t="str">
        <f>OBV!F879</f>
        <v>BEARISH</v>
      </c>
      <c r="K879" s="6" t="str">
        <f>OBV!G879</f>
        <v>NEUTRAL</v>
      </c>
      <c r="L879" s="6" t="str">
        <f>OBV!H879</f>
        <v>CONFIRMED BEARISH</v>
      </c>
    </row>
    <row r="880" spans="1:12" ht="13.5" x14ac:dyDescent="0.25">
      <c r="A880" s="3">
        <f>RSI!A880</f>
        <v>43284</v>
      </c>
      <c r="B880" s="2">
        <f>RSI!B880</f>
        <v>14.6424</v>
      </c>
      <c r="C880" s="2">
        <f>RSI!I880</f>
        <v>63.456326870763355</v>
      </c>
      <c r="D880" s="2">
        <f>MACD!E880</f>
        <v>-0.11189216737620988</v>
      </c>
      <c r="E880" s="2">
        <f>MACD!F880</f>
        <v>-0.42304486866483199</v>
      </c>
      <c r="F880" s="2">
        <f>'Moving Avg'!D880</f>
        <v>14.613099999999999</v>
      </c>
      <c r="G880" s="2">
        <f>'Moving Avg'!F880</f>
        <v>14.505935000000004</v>
      </c>
      <c r="H880" s="2">
        <f>'Moving Avg'!G880</f>
        <v>13.599511999999995</v>
      </c>
      <c r="I880" s="2">
        <f>'Moving Avg'!H880</f>
        <v>12.251091000000004</v>
      </c>
      <c r="J880" s="6" t="str">
        <f>OBV!F880</f>
        <v>BEARISH</v>
      </c>
      <c r="K880" s="6" t="str">
        <f>OBV!G880</f>
        <v>NEUTRAL</v>
      </c>
      <c r="L880" s="6" t="str">
        <f>OBV!H880</f>
        <v>CONFIRMED BEARISH</v>
      </c>
    </row>
    <row r="881" spans="1:12" ht="13.5" x14ac:dyDescent="0.25">
      <c r="A881" s="3">
        <f>RSI!A881</f>
        <v>43285</v>
      </c>
      <c r="B881" s="2">
        <f>RSI!B881</f>
        <v>14.495900000000001</v>
      </c>
      <c r="C881" s="2">
        <f>RSI!I881</f>
        <v>57.56341867247415</v>
      </c>
      <c r="D881" s="2">
        <f>MACD!E881</f>
        <v>2.000217573136176E-2</v>
      </c>
      <c r="E881" s="2">
        <f>MACD!F881</f>
        <v>-0.33443545978559325</v>
      </c>
      <c r="F881" s="2">
        <f>'Moving Avg'!D881</f>
        <v>14.583800000000002</v>
      </c>
      <c r="G881" s="2">
        <f>'Moving Avg'!F881</f>
        <v>14.571825000000004</v>
      </c>
      <c r="H881" s="2">
        <f>'Moving Avg'!G881</f>
        <v>13.634477999999994</v>
      </c>
      <c r="I881" s="2">
        <f>'Moving Avg'!H881</f>
        <v>12.260672000000001</v>
      </c>
      <c r="J881" s="6" t="str">
        <f>OBV!F881</f>
        <v>BEARISH</v>
      </c>
      <c r="K881" s="6" t="str">
        <f>OBV!G881</f>
        <v>NEUTRAL</v>
      </c>
      <c r="L881" s="6" t="str">
        <f>OBV!H881</f>
        <v>CONFIRMED BEARISH</v>
      </c>
    </row>
    <row r="882" spans="1:12" ht="13.5" x14ac:dyDescent="0.25">
      <c r="A882" s="3">
        <f>RSI!A882</f>
        <v>43286</v>
      </c>
      <c r="B882" s="2">
        <f>RSI!B882</f>
        <v>14.495900000000001</v>
      </c>
      <c r="C882" s="2">
        <f>RSI!I882</f>
        <v>57.56341867247415</v>
      </c>
      <c r="D882" s="2">
        <f>MACD!E882</f>
        <v>0.13034102374177969</v>
      </c>
      <c r="E882" s="2">
        <f>MACD!F882</f>
        <v>-0.24148016308011869</v>
      </c>
      <c r="F882" s="2">
        <f>'Moving Avg'!D882</f>
        <v>14.554500000000001</v>
      </c>
      <c r="G882" s="2">
        <f>'Moving Avg'!F882</f>
        <v>14.617945000000002</v>
      </c>
      <c r="H882" s="2">
        <f>'Moving Avg'!G882</f>
        <v>13.668883999999993</v>
      </c>
      <c r="I882" s="2">
        <f>'Moving Avg'!H882</f>
        <v>12.269973000000002</v>
      </c>
      <c r="J882" s="6" t="str">
        <f>OBV!F882</f>
        <v>BEARISH</v>
      </c>
      <c r="K882" s="6" t="str">
        <f>OBV!G882</f>
        <v>NEUTRAL</v>
      </c>
      <c r="L882" s="6" t="str">
        <f>OBV!H882</f>
        <v>CONFIRMED BEARISH</v>
      </c>
    </row>
    <row r="883" spans="1:12" ht="13.5" x14ac:dyDescent="0.25">
      <c r="A883" s="3">
        <f>RSI!A883</f>
        <v>43287</v>
      </c>
      <c r="B883" s="2">
        <f>RSI!B883</f>
        <v>14.637499999999999</v>
      </c>
      <c r="C883" s="2">
        <f>RSI!I883</f>
        <v>61.564540864502177</v>
      </c>
      <c r="D883" s="2">
        <f>MACD!E883</f>
        <v>0.21204535168451066</v>
      </c>
      <c r="E883" s="2">
        <f>MACD!F883</f>
        <v>-0.15077506012719283</v>
      </c>
      <c r="F883" s="2">
        <f>'Moving Avg'!D883</f>
        <v>14.553520000000001</v>
      </c>
      <c r="G883" s="2">
        <f>'Moving Avg'!F883</f>
        <v>14.654310000000001</v>
      </c>
      <c r="H883" s="2">
        <f>'Moving Avg'!G883</f>
        <v>13.705189999999995</v>
      </c>
      <c r="I883" s="2">
        <f>'Moving Avg'!H883</f>
        <v>12.279982000000002</v>
      </c>
      <c r="J883" s="6" t="str">
        <f>OBV!F883</f>
        <v>BEARISH</v>
      </c>
      <c r="K883" s="6" t="str">
        <f>OBV!G883</f>
        <v>NEUTRAL</v>
      </c>
      <c r="L883" s="6" t="str">
        <f>OBV!H883</f>
        <v>CONFIRMED BEARISH</v>
      </c>
    </row>
    <row r="884" spans="1:12" ht="13.5" x14ac:dyDescent="0.25">
      <c r="A884" s="3">
        <f>RSI!A884</f>
        <v>43290</v>
      </c>
      <c r="B884" s="2">
        <f>RSI!B884</f>
        <v>14.5936</v>
      </c>
      <c r="C884" s="2">
        <f>RSI!I884</f>
        <v>59.685667834208147</v>
      </c>
      <c r="D884" s="2">
        <f>MACD!E884</f>
        <v>0.28251118865748204</v>
      </c>
      <c r="E884" s="2">
        <f>MACD!F884</f>
        <v>-6.4117810370257849E-2</v>
      </c>
      <c r="F884" s="2">
        <f>'Moving Avg'!D884</f>
        <v>14.573059999999998</v>
      </c>
      <c r="G884" s="2">
        <f>'Moving Avg'!F884</f>
        <v>14.69092</v>
      </c>
      <c r="H884" s="2">
        <f>'Moving Avg'!G884</f>
        <v>13.740617999999998</v>
      </c>
      <c r="I884" s="2">
        <f>'Moving Avg'!H884</f>
        <v>12.290004500000002</v>
      </c>
      <c r="J884" s="6" t="str">
        <f>OBV!F884</f>
        <v>BEARISH</v>
      </c>
      <c r="K884" s="6" t="str">
        <f>OBV!G884</f>
        <v>NEUTRAL</v>
      </c>
      <c r="L884" s="6" t="str">
        <f>OBV!H884</f>
        <v>BEARISH DIVERGENCE</v>
      </c>
    </row>
    <row r="885" spans="1:12" ht="13.5" x14ac:dyDescent="0.25">
      <c r="A885" s="3">
        <f>RSI!A885</f>
        <v>43291</v>
      </c>
      <c r="B885" s="2">
        <f>RSI!B885</f>
        <v>14.5936</v>
      </c>
      <c r="C885" s="2">
        <f>RSI!I885</f>
        <v>59.685667834208147</v>
      </c>
      <c r="D885" s="2">
        <f>MACD!E885</f>
        <v>0.3030788821416337</v>
      </c>
      <c r="E885" s="2">
        <f>MACD!F885</f>
        <v>9.3215281321204629E-3</v>
      </c>
      <c r="F885" s="2">
        <f>'Moving Avg'!D885</f>
        <v>14.563300000000002</v>
      </c>
      <c r="G885" s="2">
        <f>'Moving Avg'!F885</f>
        <v>14.72509</v>
      </c>
      <c r="H885" s="2">
        <f>'Moving Avg'!G885</f>
        <v>13.771383999999998</v>
      </c>
      <c r="I885" s="2">
        <f>'Moving Avg'!H885</f>
        <v>12.300050500000003</v>
      </c>
      <c r="J885" s="6" t="str">
        <f>OBV!F885</f>
        <v>BEARISH</v>
      </c>
      <c r="K885" s="6" t="str">
        <f>OBV!G885</f>
        <v>NEUTRAL</v>
      </c>
      <c r="L885" s="6" t="str">
        <f>OBV!H885</f>
        <v>CONFIRMED BEARISH</v>
      </c>
    </row>
    <row r="886" spans="1:12" ht="13.5" x14ac:dyDescent="0.25">
      <c r="A886" s="3">
        <f>RSI!A886</f>
        <v>43292</v>
      </c>
      <c r="B886" s="2">
        <f>RSI!B886</f>
        <v>14.5936</v>
      </c>
      <c r="C886" s="2">
        <f>RSI!I886</f>
        <v>59.685667834208147</v>
      </c>
      <c r="D886" s="2">
        <f>MACD!E886</f>
        <v>0.28153757211193131</v>
      </c>
      <c r="E886" s="2">
        <f>MACD!F886</f>
        <v>6.3764736928082641E-2</v>
      </c>
      <c r="F886" s="2">
        <f>'Moving Avg'!D886</f>
        <v>14.582840000000001</v>
      </c>
      <c r="G886" s="2">
        <f>'Moving Avg'!F886</f>
        <v>14.747055</v>
      </c>
      <c r="H886" s="2">
        <f>'Moving Avg'!G886</f>
        <v>13.802335999999999</v>
      </c>
      <c r="I886" s="2">
        <f>'Moving Avg'!H886</f>
        <v>12.310096500000002</v>
      </c>
      <c r="J886" s="6" t="str">
        <f>OBV!F886</f>
        <v>BEARISH</v>
      </c>
      <c r="K886" s="6" t="str">
        <f>OBV!G886</f>
        <v>NEUTRAL</v>
      </c>
      <c r="L886" s="6" t="str">
        <f>OBV!H886</f>
        <v>BEARISH DIVERGENCE</v>
      </c>
    </row>
    <row r="887" spans="1:12" ht="13.5" x14ac:dyDescent="0.25">
      <c r="A887" s="3">
        <f>RSI!A887</f>
        <v>43293</v>
      </c>
      <c r="B887" s="2">
        <f>RSI!B887</f>
        <v>14.495900000000001</v>
      </c>
      <c r="C887" s="2">
        <f>RSI!I887</f>
        <v>55.018438498775168</v>
      </c>
      <c r="D887" s="2">
        <f>MACD!E887</f>
        <v>0.26924523437228665</v>
      </c>
      <c r="E887" s="2">
        <f>MACD!F887</f>
        <v>0.10486083641692345</v>
      </c>
      <c r="F887" s="2">
        <f>'Moving Avg'!D887</f>
        <v>14.582840000000001</v>
      </c>
      <c r="G887" s="2">
        <f>'Moving Avg'!F887</f>
        <v>14.759255000000001</v>
      </c>
      <c r="H887" s="2">
        <f>'Moving Avg'!G887</f>
        <v>13.831333999999996</v>
      </c>
      <c r="I887" s="2">
        <f>'Moving Avg'!H887</f>
        <v>12.320819500000002</v>
      </c>
      <c r="J887" s="6" t="str">
        <f>OBV!F887</f>
        <v>BEARISH</v>
      </c>
      <c r="K887" s="6" t="str">
        <f>OBV!G887</f>
        <v>NEUTRAL</v>
      </c>
      <c r="L887" s="6" t="str">
        <f>OBV!H887</f>
        <v>NEUTRAL</v>
      </c>
    </row>
    <row r="888" spans="1:12" ht="13.5" x14ac:dyDescent="0.25">
      <c r="A888" s="3">
        <f>RSI!A888</f>
        <v>43294</v>
      </c>
      <c r="B888" s="2">
        <f>RSI!B888</f>
        <v>14.495900000000001</v>
      </c>
      <c r="C888" s="2">
        <f>RSI!I888</f>
        <v>55.018438498775168</v>
      </c>
      <c r="D888" s="2">
        <f>MACD!E888</f>
        <v>0.25821567934125689</v>
      </c>
      <c r="E888" s="2">
        <f>MACD!F888</f>
        <v>0.13553180500179013</v>
      </c>
      <c r="F888" s="2">
        <f>'Moving Avg'!D888</f>
        <v>14.55452</v>
      </c>
      <c r="G888" s="2">
        <f>'Moving Avg'!F888</f>
        <v>14.751930000000002</v>
      </c>
      <c r="H888" s="2">
        <f>'Moving Avg'!G888</f>
        <v>13.860331999999998</v>
      </c>
      <c r="I888" s="2">
        <f>'Moving Avg'!H888</f>
        <v>12.331519500000002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</row>
    <row r="889" spans="1:12" ht="13.5" x14ac:dyDescent="0.25">
      <c r="A889" s="3">
        <f>RSI!A889</f>
        <v>43297</v>
      </c>
      <c r="B889" s="2">
        <f>RSI!B889</f>
        <v>14.544700000000001</v>
      </c>
      <c r="C889" s="2">
        <f>RSI!I889</f>
        <v>56.967735048776845</v>
      </c>
      <c r="D889" s="2">
        <f>MACD!E889</f>
        <v>0.22214790056376899</v>
      </c>
      <c r="E889" s="2">
        <f>MACD!F889</f>
        <v>0.15285502411418592</v>
      </c>
      <c r="F889" s="2">
        <f>'Moving Avg'!D889</f>
        <v>14.544740000000001</v>
      </c>
      <c r="G889" s="2">
        <f>'Moving Avg'!F889</f>
        <v>14.727525</v>
      </c>
      <c r="H889" s="2">
        <f>'Moving Avg'!G889</f>
        <v>13.891984000000003</v>
      </c>
      <c r="I889" s="2">
        <f>'Moving Avg'!H889</f>
        <v>12.344305000000002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</row>
    <row r="890" spans="1:12" ht="13.5" x14ac:dyDescent="0.25">
      <c r="A890" s="3">
        <f>RSI!A890</f>
        <v>43298</v>
      </c>
      <c r="B890" s="2">
        <f>RSI!B890</f>
        <v>14.881500000000001</v>
      </c>
      <c r="C890" s="2">
        <f>RSI!I890</f>
        <v>67.451391073754365</v>
      </c>
      <c r="D890" s="2">
        <f>MACD!E890</f>
        <v>0.18839225735560738</v>
      </c>
      <c r="E890" s="2">
        <f>MACD!F890</f>
        <v>0.15996247076247022</v>
      </c>
      <c r="F890" s="2">
        <f>'Moving Avg'!D890</f>
        <v>14.602320000000001</v>
      </c>
      <c r="G890" s="2">
        <f>'Moving Avg'!F890</f>
        <v>14.71508</v>
      </c>
      <c r="H890" s="2">
        <f>'Moving Avg'!G890</f>
        <v>13.926052000000002</v>
      </c>
      <c r="I890" s="2">
        <f>'Moving Avg'!H890</f>
        <v>12.359497500000002</v>
      </c>
      <c r="J890" s="6" t="str">
        <f>OBV!F890</f>
        <v>BULLISH</v>
      </c>
      <c r="K890" s="6" t="str">
        <f>OBV!G890</f>
        <v>NEUTRAL</v>
      </c>
      <c r="L890" s="6" t="str">
        <f>OBV!H890</f>
        <v>CONFIRMED BULLISH</v>
      </c>
    </row>
    <row r="891" spans="1:12" ht="13.5" x14ac:dyDescent="0.25">
      <c r="A891" s="3">
        <f>RSI!A891</f>
        <v>43299</v>
      </c>
      <c r="B891" s="2">
        <f>RSI!B891</f>
        <v>14.6424</v>
      </c>
      <c r="C891" s="2">
        <f>RSI!I891</f>
        <v>56.860728033098972</v>
      </c>
      <c r="D891" s="2">
        <f>MACD!E891</f>
        <v>0.15224647128248137</v>
      </c>
      <c r="E891" s="2">
        <f>MACD!F891</f>
        <v>0.15841927086647248</v>
      </c>
      <c r="F891" s="2">
        <f>'Moving Avg'!D891</f>
        <v>14.612080000000001</v>
      </c>
      <c r="G891" s="2">
        <f>'Moving Avg'!F891</f>
        <v>14.690680000000004</v>
      </c>
      <c r="H891" s="2">
        <f>'Moving Avg'!G891</f>
        <v>13.95729</v>
      </c>
      <c r="I891" s="2">
        <f>'Moving Avg'!H891</f>
        <v>12.374660000000004</v>
      </c>
      <c r="J891" s="6" t="str">
        <f>OBV!F891</f>
        <v>BULLISH</v>
      </c>
      <c r="K891" s="6" t="str">
        <f>OBV!G891</f>
        <v>NEUTRAL</v>
      </c>
      <c r="L891" s="6" t="str">
        <f>OBV!H891</f>
        <v>CONFIRMED BULLISH</v>
      </c>
    </row>
    <row r="892" spans="1:12" ht="13.5" x14ac:dyDescent="0.25">
      <c r="A892" s="3">
        <f>RSI!A892</f>
        <v>43300</v>
      </c>
      <c r="B892" s="2">
        <f>RSI!B892</f>
        <v>14.5936</v>
      </c>
      <c r="C892" s="2">
        <f>RSI!I892</f>
        <v>54.963871500286764</v>
      </c>
      <c r="D892" s="2">
        <f>MACD!E892</f>
        <v>0.1241374198430556</v>
      </c>
      <c r="E892" s="2">
        <f>MACD!F892</f>
        <v>0.1515629006617891</v>
      </c>
      <c r="F892" s="2">
        <f>'Moving Avg'!D892</f>
        <v>14.631620000000002</v>
      </c>
      <c r="G892" s="2">
        <f>'Moving Avg'!F892</f>
        <v>14.663840000000002</v>
      </c>
      <c r="H892" s="2">
        <f>'Moving Avg'!G892</f>
        <v>13.988528000000004</v>
      </c>
      <c r="I892" s="2">
        <f>'Moving Avg'!H892</f>
        <v>12.389578500000004</v>
      </c>
      <c r="J892" s="6" t="str">
        <f>OBV!F892</f>
        <v>BULLISH</v>
      </c>
      <c r="K892" s="6" t="str">
        <f>OBV!G892</f>
        <v>NEUTRAL</v>
      </c>
      <c r="L892" s="6" t="str">
        <f>OBV!H892</f>
        <v>CONFIRMED BULLISH</v>
      </c>
    </row>
    <row r="893" spans="1:12" ht="13.5" x14ac:dyDescent="0.25">
      <c r="A893" s="3">
        <f>RSI!A893</f>
        <v>43301</v>
      </c>
      <c r="B893" s="2">
        <f>RSI!B893</f>
        <v>14.495900000000001</v>
      </c>
      <c r="C893" s="2">
        <f>RSI!I893</f>
        <v>51.275842728357361</v>
      </c>
      <c r="D893" s="2">
        <f>MACD!E893</f>
        <v>0.12860824940084825</v>
      </c>
      <c r="E893" s="2">
        <f>MACD!F893</f>
        <v>0.14697197040960094</v>
      </c>
      <c r="F893" s="2">
        <f>'Moving Avg'!D893</f>
        <v>14.631620000000002</v>
      </c>
      <c r="G893" s="2">
        <f>'Moving Avg'!F893</f>
        <v>14.632115000000002</v>
      </c>
      <c r="H893" s="2">
        <f>'Moving Avg'!G893</f>
        <v>14.016934000000003</v>
      </c>
      <c r="I893" s="2">
        <f>'Moving Avg'!H893</f>
        <v>12.404474500000003</v>
      </c>
      <c r="J893" s="6" t="str">
        <f>OBV!F893</f>
        <v>BULLISH</v>
      </c>
      <c r="K893" s="6" t="str">
        <f>OBV!G893</f>
        <v>NEUTRAL</v>
      </c>
      <c r="L893" s="6" t="str">
        <f>OBV!H893</f>
        <v>NEUTRAL</v>
      </c>
    </row>
    <row r="894" spans="1:12" ht="13.5" x14ac:dyDescent="0.25">
      <c r="A894" s="3">
        <f>RSI!A894</f>
        <v>43304</v>
      </c>
      <c r="B894" s="2">
        <f>RSI!B894</f>
        <v>14.930300000000001</v>
      </c>
      <c r="C894" s="2">
        <f>RSI!I894</f>
        <v>63.123791815241141</v>
      </c>
      <c r="D894" s="2">
        <f>MACD!E894</f>
        <v>9.3327466297683515E-2</v>
      </c>
      <c r="E894" s="2">
        <f>MACD!F894</f>
        <v>0.13624306958721746</v>
      </c>
      <c r="F894" s="2">
        <f>'Moving Avg'!D894</f>
        <v>14.708740000000001</v>
      </c>
      <c r="G894" s="2">
        <f>'Moving Avg'!F894</f>
        <v>14.622110000000001</v>
      </c>
      <c r="H894" s="2">
        <f>'Moving Avg'!G894</f>
        <v>14.054906000000003</v>
      </c>
      <c r="I894" s="2">
        <f>'Moving Avg'!H894</f>
        <v>12.421542500000005</v>
      </c>
      <c r="J894" s="6" t="str">
        <f>OBV!F894</f>
        <v>BULLISH</v>
      </c>
      <c r="K894" s="6" t="str">
        <f>OBV!G894</f>
        <v>NEUTRAL</v>
      </c>
      <c r="L894" s="6" t="str">
        <f>OBV!H894</f>
        <v>CONFIRMED BULLISH</v>
      </c>
    </row>
    <row r="895" spans="1:12" ht="13.5" x14ac:dyDescent="0.25">
      <c r="A895" s="3">
        <f>RSI!A895</f>
        <v>43305</v>
      </c>
      <c r="B895" s="2">
        <f>RSI!B895</f>
        <v>14.8864</v>
      </c>
      <c r="C895" s="2">
        <f>RSI!I895</f>
        <v>61.49634233616451</v>
      </c>
      <c r="D895" s="2">
        <f>MACD!E895</f>
        <v>6.4037081059618473E-2</v>
      </c>
      <c r="E895" s="2">
        <f>MACD!F895</f>
        <v>0.12180187188169767</v>
      </c>
      <c r="F895" s="2">
        <f>'Moving Avg'!D895</f>
        <v>14.709720000000001</v>
      </c>
      <c r="G895" s="2">
        <f>'Moving Avg'!F895</f>
        <v>14.622110000000001</v>
      </c>
      <c r="H895" s="2">
        <f>'Moving Avg'!G895</f>
        <v>14.091512000000002</v>
      </c>
      <c r="I895" s="2">
        <f>'Moving Avg'!H895</f>
        <v>12.438391000000003</v>
      </c>
      <c r="J895" s="6" t="str">
        <f>OBV!F895</f>
        <v>BEARISH</v>
      </c>
      <c r="K895" s="6" t="str">
        <f>OBV!G895</f>
        <v>NEUTRAL</v>
      </c>
      <c r="L895" s="6" t="str">
        <f>OBV!H895</f>
        <v>BEARISH DIVERGENCE</v>
      </c>
    </row>
    <row r="896" spans="1:12" ht="13.5" x14ac:dyDescent="0.25">
      <c r="A896" s="3">
        <f>RSI!A896</f>
        <v>43307</v>
      </c>
      <c r="B896" s="2">
        <f>RSI!B896</f>
        <v>14.930300000000001</v>
      </c>
      <c r="C896" s="2">
        <f>RSI!I896</f>
        <v>62.536519331520836</v>
      </c>
      <c r="D896" s="2">
        <f>MACD!E896</f>
        <v>3.3770402242792485E-2</v>
      </c>
      <c r="E896" s="2">
        <f>MACD!F896</f>
        <v>0.10419557795391662</v>
      </c>
      <c r="F896" s="2">
        <f>'Moving Avg'!D896</f>
        <v>14.767300000000001</v>
      </c>
      <c r="G896" s="2">
        <f>'Moving Avg'!F896</f>
        <v>14.636505000000003</v>
      </c>
      <c r="H896" s="2">
        <f>'Moving Avg'!G896</f>
        <v>14.129484000000001</v>
      </c>
      <c r="I896" s="2">
        <f>'Moving Avg'!H896</f>
        <v>12.455459000000005</v>
      </c>
      <c r="J896" s="6" t="str">
        <f>OBV!F896</f>
        <v>BULLISH</v>
      </c>
      <c r="K896" s="6" t="str">
        <f>OBV!G896</f>
        <v>NEUTRAL</v>
      </c>
      <c r="L896" s="6" t="str">
        <f>OBV!H896</f>
        <v>CONFIRMED BULLISH</v>
      </c>
    </row>
    <row r="897" spans="1:12" ht="13.5" x14ac:dyDescent="0.25">
      <c r="A897" s="3">
        <f>RSI!A897</f>
        <v>43308</v>
      </c>
      <c r="B897" s="2">
        <f>RSI!B897</f>
        <v>14.8376</v>
      </c>
      <c r="C897" s="2">
        <f>RSI!I897</f>
        <v>58.917040209973088</v>
      </c>
      <c r="D897" s="2">
        <f>MACD!E897</f>
        <v>-2.3287951463757395E-3</v>
      </c>
      <c r="E897" s="2">
        <f>MACD!F897</f>
        <v>8.2890703333858159E-2</v>
      </c>
      <c r="F897" s="2">
        <f>'Moving Avg'!D897</f>
        <v>14.8161</v>
      </c>
      <c r="G897" s="2">
        <f>'Moving Avg'!F897</f>
        <v>14.646265</v>
      </c>
      <c r="H897" s="2">
        <f>'Moving Avg'!G897</f>
        <v>14.165602000000002</v>
      </c>
      <c r="I897" s="2">
        <f>'Moving Avg'!H897</f>
        <v>12.472063500000001</v>
      </c>
      <c r="J897" s="6" t="str">
        <f>OBV!F897</f>
        <v>BULLISH</v>
      </c>
      <c r="K897" s="6" t="str">
        <f>OBV!G897</f>
        <v>NEUTRAL</v>
      </c>
      <c r="L897" s="6" t="str">
        <f>OBV!H897</f>
        <v>CONFIRMED BULLISH</v>
      </c>
    </row>
    <row r="898" spans="1:12" ht="13.5" x14ac:dyDescent="0.25">
      <c r="A898" s="3">
        <f>RSI!A898</f>
        <v>43311</v>
      </c>
      <c r="B898" s="2">
        <f>RSI!B898</f>
        <v>15.1304</v>
      </c>
      <c r="C898" s="2">
        <f>RSI!I898</f>
        <v>65.674783331633165</v>
      </c>
      <c r="D898" s="2">
        <f>MACD!E898</f>
        <v>-5.616800911057851E-2</v>
      </c>
      <c r="E898" s="2">
        <f>MACD!F898</f>
        <v>5.5078960844970826E-2</v>
      </c>
      <c r="F898" s="2">
        <f>'Moving Avg'!D898</f>
        <v>14.943000000000001</v>
      </c>
      <c r="G898" s="2">
        <f>'Moving Avg'!F898</f>
        <v>14.670665000000003</v>
      </c>
      <c r="H898" s="2">
        <f>'Moving Avg'!G898</f>
        <v>14.207576000000001</v>
      </c>
      <c r="I898" s="2">
        <f>'Moving Avg'!H898</f>
        <v>12.490132000000001</v>
      </c>
      <c r="J898" s="6" t="str">
        <f>OBV!F898</f>
        <v>BULLISH</v>
      </c>
      <c r="K898" s="6" t="str">
        <f>OBV!G898</f>
        <v>STRONG</v>
      </c>
      <c r="L898" s="6" t="str">
        <f>OBV!H898</f>
        <v>CONFIRMED BULLISH</v>
      </c>
    </row>
    <row r="899" spans="1:12" ht="13.5" x14ac:dyDescent="0.25">
      <c r="A899" s="3">
        <f>RSI!A899</f>
        <v>43312</v>
      </c>
      <c r="B899" s="2">
        <f>RSI!B899</f>
        <v>15.364699999999999</v>
      </c>
      <c r="C899" s="2">
        <f>RSI!I899</f>
        <v>69.93633516654306</v>
      </c>
      <c r="D899" s="2">
        <f>MACD!E899</f>
        <v>-0.11478827065962349</v>
      </c>
      <c r="E899" s="2">
        <f>MACD!F899</f>
        <v>2.1105514544051962E-2</v>
      </c>
      <c r="F899" s="2">
        <f>'Moving Avg'!D899</f>
        <v>15.02988</v>
      </c>
      <c r="G899" s="2">
        <f>'Moving Avg'!F899</f>
        <v>14.714105</v>
      </c>
      <c r="H899" s="2">
        <f>'Moving Avg'!G899</f>
        <v>14.255211999999998</v>
      </c>
      <c r="I899" s="2">
        <f>'Moving Avg'!H899</f>
        <v>12.509372000000001</v>
      </c>
      <c r="J899" s="6" t="str">
        <f>OBV!F899</f>
        <v>BULLISH</v>
      </c>
      <c r="K899" s="6" t="str">
        <f>OBV!G899</f>
        <v>STRONG</v>
      </c>
      <c r="L899" s="6" t="str">
        <f>OBV!H899</f>
        <v>CONFIRMED BULLISH</v>
      </c>
    </row>
    <row r="900" spans="1:12" ht="13.5" x14ac:dyDescent="0.25">
      <c r="A900" s="3">
        <f>RSI!A900</f>
        <v>43313</v>
      </c>
      <c r="B900" s="2">
        <f>RSI!B900</f>
        <v>15.364699999999999</v>
      </c>
      <c r="C900" s="2">
        <f>RSI!I900</f>
        <v>69.93633516654306</v>
      </c>
      <c r="D900" s="2">
        <f>MACD!E900</f>
        <v>-0.11693704229309532</v>
      </c>
      <c r="E900" s="2">
        <f>MACD!F900</f>
        <v>-6.5029968233774951E-3</v>
      </c>
      <c r="F900" s="2">
        <f>'Moving Avg'!D900</f>
        <v>15.125540000000001</v>
      </c>
      <c r="G900" s="2">
        <f>'Moving Avg'!F900</f>
        <v>14.750220000000002</v>
      </c>
      <c r="H900" s="2">
        <f>'Moving Avg'!G900</f>
        <v>14.302847999999997</v>
      </c>
      <c r="I900" s="2">
        <f>'Moving Avg'!H900</f>
        <v>12.528612000000001</v>
      </c>
      <c r="J900" s="6" t="str">
        <f>OBV!F900</f>
        <v>BULLISH</v>
      </c>
      <c r="K900" s="6" t="str">
        <f>OBV!G900</f>
        <v>STRONG</v>
      </c>
      <c r="L900" s="6" t="str">
        <f>OBV!H900</f>
        <v>CONFIRMED BULLISH</v>
      </c>
    </row>
    <row r="901" spans="1:12" ht="13.5" x14ac:dyDescent="0.25">
      <c r="A901" s="3">
        <f>RSI!A901</f>
        <v>43314</v>
      </c>
      <c r="B901" s="2">
        <f>RSI!B901</f>
        <v>15.364699999999999</v>
      </c>
      <c r="C901" s="2">
        <f>RSI!I901</f>
        <v>69.936335166543046</v>
      </c>
      <c r="D901" s="2">
        <f>MACD!E901</f>
        <v>-0.15957910505672146</v>
      </c>
      <c r="E901" s="2">
        <f>MACD!F901</f>
        <v>-3.7118218470046288E-2</v>
      </c>
      <c r="F901" s="2">
        <f>'Moving Avg'!D901</f>
        <v>15.21242</v>
      </c>
      <c r="G901" s="2">
        <f>'Moving Avg'!F901</f>
        <v>14.793659999999999</v>
      </c>
      <c r="H901" s="2">
        <f>'Moving Avg'!G901</f>
        <v>14.350581999999998</v>
      </c>
      <c r="I901" s="2">
        <f>'Moving Avg'!H901</f>
        <v>12.547852000000001</v>
      </c>
      <c r="J901" s="6" t="str">
        <f>OBV!F901</f>
        <v>BULLISH</v>
      </c>
      <c r="K901" s="6" t="str">
        <f>OBV!G901</f>
        <v>NEUTRAL</v>
      </c>
      <c r="L901" s="6" t="str">
        <f>OBV!H901</f>
        <v>CONFIRMED BULLISH</v>
      </c>
    </row>
    <row r="902" spans="1:12" ht="13.5" x14ac:dyDescent="0.25">
      <c r="A902" s="3">
        <f>RSI!A902</f>
        <v>43315</v>
      </c>
      <c r="B902" s="2">
        <f>RSI!B902</f>
        <v>15.276899999999999</v>
      </c>
      <c r="C902" s="2">
        <f>RSI!I902</f>
        <v>66.095692330200876</v>
      </c>
      <c r="D902" s="2">
        <f>MACD!E902</f>
        <v>-0.2004048909250109</v>
      </c>
      <c r="E902" s="2">
        <f>MACD!F902</f>
        <v>-6.9775552961039211E-2</v>
      </c>
      <c r="F902" s="2">
        <f>'Moving Avg'!D902</f>
        <v>15.300280000000001</v>
      </c>
      <c r="G902" s="2">
        <f>'Moving Avg'!F902</f>
        <v>14.832710000000001</v>
      </c>
      <c r="H902" s="2">
        <f>'Moving Avg'!G902</f>
        <v>14.397437999999996</v>
      </c>
      <c r="I902" s="2">
        <f>'Moving Avg'!H902</f>
        <v>12.566652999999999</v>
      </c>
      <c r="J902" s="6" t="str">
        <f>OBV!F902</f>
        <v>BULLISH</v>
      </c>
      <c r="K902" s="6" t="str">
        <f>OBV!G902</f>
        <v>NEUTRAL</v>
      </c>
      <c r="L902" s="6" t="str">
        <f>OBV!H902</f>
        <v>CONFIRMED BULLISH</v>
      </c>
    </row>
    <row r="903" spans="1:12" ht="13.5" x14ac:dyDescent="0.25">
      <c r="A903" s="3">
        <f>RSI!A903</f>
        <v>43318</v>
      </c>
      <c r="B903" s="2">
        <f>RSI!B903</f>
        <v>15.1304</v>
      </c>
      <c r="C903" s="2">
        <f>RSI!I903</f>
        <v>60.159187751781303</v>
      </c>
      <c r="D903" s="2">
        <f>MACD!E903</f>
        <v>-0.24207290103919732</v>
      </c>
      <c r="E903" s="2">
        <f>MACD!F903</f>
        <v>-0.10423502257667083</v>
      </c>
      <c r="F903" s="2">
        <f>'Moving Avg'!D903</f>
        <v>15.300279999999997</v>
      </c>
      <c r="G903" s="2">
        <f>'Moving Avg'!F903</f>
        <v>14.857355000000002</v>
      </c>
      <c r="H903" s="2">
        <f>'Moving Avg'!G903</f>
        <v>14.441363999999997</v>
      </c>
      <c r="I903" s="2">
        <f>'Moving Avg'!H903</f>
        <v>12.584605</v>
      </c>
      <c r="J903" s="6" t="str">
        <f>OBV!F903</f>
        <v>BULLISH</v>
      </c>
      <c r="K903" s="6" t="str">
        <f>OBV!G903</f>
        <v>NEUTRAL</v>
      </c>
      <c r="L903" s="6" t="str">
        <f>OBV!H903</f>
        <v>NEUTRAL</v>
      </c>
    </row>
    <row r="904" spans="1:12" ht="13.5" x14ac:dyDescent="0.25">
      <c r="A904" s="3">
        <f>RSI!A904</f>
        <v>43319</v>
      </c>
      <c r="B904" s="2">
        <f>RSI!B904</f>
        <v>15.1304</v>
      </c>
      <c r="C904" s="2">
        <f>RSI!I904</f>
        <v>60.159187751781303</v>
      </c>
      <c r="D904" s="2">
        <f>MACD!E904</f>
        <v>-0.21236011237037999</v>
      </c>
      <c r="E904" s="2">
        <f>MACD!F904</f>
        <v>-0.12586004053541267</v>
      </c>
      <c r="F904" s="2">
        <f>'Moving Avg'!D904</f>
        <v>15.25342</v>
      </c>
      <c r="G904" s="2">
        <f>'Moving Avg'!F904</f>
        <v>14.884195</v>
      </c>
      <c r="H904" s="2">
        <f>'Moving Avg'!G904</f>
        <v>14.485289999999996</v>
      </c>
      <c r="I904" s="2">
        <f>'Moving Avg'!H904</f>
        <v>12.602556999999999</v>
      </c>
      <c r="J904" s="6" t="str">
        <f>OBV!F904</f>
        <v>BEARISH</v>
      </c>
      <c r="K904" s="6" t="str">
        <f>OBV!G904</f>
        <v>NEUTRAL</v>
      </c>
      <c r="L904" s="6" t="str">
        <f>OBV!H904</f>
        <v>CONFIRMED BEARISH</v>
      </c>
    </row>
    <row r="905" spans="1:12" ht="13.5" x14ac:dyDescent="0.25">
      <c r="A905" s="3">
        <f>RSI!A905</f>
        <v>43320</v>
      </c>
      <c r="B905" s="2">
        <f>RSI!B905</f>
        <v>15.325699999999999</v>
      </c>
      <c r="C905" s="2">
        <f>RSI!I905</f>
        <v>65.017078189947711</v>
      </c>
      <c r="D905" s="2">
        <f>MACD!E905</f>
        <v>-0.21016165842904933</v>
      </c>
      <c r="E905" s="2">
        <f>MACD!F905</f>
        <v>-0.14272036411413999</v>
      </c>
      <c r="F905" s="2">
        <f>'Moving Avg'!D905</f>
        <v>15.245619999999999</v>
      </c>
      <c r="G905" s="2">
        <f>'Moving Avg'!F905</f>
        <v>14.9208</v>
      </c>
      <c r="H905" s="2">
        <f>'Moving Avg'!G905</f>
        <v>14.536049999999998</v>
      </c>
      <c r="I905" s="2">
        <f>'Moving Avg'!H905</f>
        <v>12.620902999999998</v>
      </c>
      <c r="J905" s="6" t="str">
        <f>OBV!F905</f>
        <v>BULLISH</v>
      </c>
      <c r="K905" s="6" t="str">
        <f>OBV!G905</f>
        <v>NEUTRAL</v>
      </c>
      <c r="L905" s="6" t="str">
        <f>OBV!H905</f>
        <v>BULLISH DIVERGENCE</v>
      </c>
    </row>
    <row r="906" spans="1:12" ht="13.5" x14ac:dyDescent="0.25">
      <c r="A906" s="3">
        <f>RSI!A906</f>
        <v>43321</v>
      </c>
      <c r="B906" s="2">
        <f>RSI!B906</f>
        <v>15.276899999999999</v>
      </c>
      <c r="C906" s="2">
        <f>RSI!I906</f>
        <v>62.951563376419607</v>
      </c>
      <c r="D906" s="2">
        <f>MACD!E906</f>
        <v>-0.20068182518807376</v>
      </c>
      <c r="E906" s="2">
        <f>MACD!F906</f>
        <v>-0.15431265632892677</v>
      </c>
      <c r="F906" s="2">
        <f>'Moving Avg'!D906</f>
        <v>15.228059999999999</v>
      </c>
      <c r="G906" s="2">
        <f>'Moving Avg'!F906</f>
        <v>14.954965000000001</v>
      </c>
      <c r="H906" s="2">
        <f>'Moving Avg'!G906</f>
        <v>14.580953999999997</v>
      </c>
      <c r="I906" s="2">
        <f>'Moving Avg'!H906</f>
        <v>12.639004999999996</v>
      </c>
      <c r="J906" s="6" t="str">
        <f>OBV!F906</f>
        <v>BULLISH</v>
      </c>
      <c r="K906" s="6" t="str">
        <f>OBV!G906</f>
        <v>NEUTRAL</v>
      </c>
      <c r="L906" s="6" t="str">
        <f>OBV!H906</f>
        <v>BULLISH DIVERGENCE</v>
      </c>
    </row>
    <row r="907" spans="1:12" ht="13.5" x14ac:dyDescent="0.25">
      <c r="A907" s="3">
        <f>RSI!A907</f>
        <v>43322</v>
      </c>
      <c r="B907" s="2">
        <f>RSI!B907</f>
        <v>15.394</v>
      </c>
      <c r="C907" s="2">
        <f>RSI!I907</f>
        <v>65.762342174136464</v>
      </c>
      <c r="D907" s="2">
        <f>MACD!E907</f>
        <v>-0.21785310313103601</v>
      </c>
      <c r="E907" s="2">
        <f>MACD!F907</f>
        <v>-0.1670207456893486</v>
      </c>
      <c r="F907" s="2">
        <f>'Moving Avg'!D907</f>
        <v>15.251480000000001</v>
      </c>
      <c r="G907" s="2">
        <f>'Moving Avg'!F907</f>
        <v>14.999870000000005</v>
      </c>
      <c r="H907" s="2">
        <f>'Moving Avg'!G907</f>
        <v>14.628199999999994</v>
      </c>
      <c r="I907" s="2">
        <f>'Moving Avg'!H907</f>
        <v>12.658274999999996</v>
      </c>
      <c r="J907" s="6" t="str">
        <f>OBV!F907</f>
        <v>BULLISH</v>
      </c>
      <c r="K907" s="6" t="str">
        <f>OBV!G907</f>
        <v>NEUTRAL</v>
      </c>
      <c r="L907" s="6" t="str">
        <f>OBV!H907</f>
        <v>CONFIRMED BULLISH</v>
      </c>
    </row>
    <row r="908" spans="1:12" ht="13.5" x14ac:dyDescent="0.25">
      <c r="A908" s="3">
        <f>RSI!A908</f>
        <v>43326</v>
      </c>
      <c r="B908" s="2">
        <f>RSI!B908</f>
        <v>15.423299999999999</v>
      </c>
      <c r="C908" s="2">
        <f>RSI!I908</f>
        <v>66.448252492532305</v>
      </c>
      <c r="D908" s="2">
        <f>MACD!E908</f>
        <v>-0.19228868438969826</v>
      </c>
      <c r="E908" s="2">
        <f>MACD!F908</f>
        <v>-0.17207433342941855</v>
      </c>
      <c r="F908" s="2">
        <f>'Moving Avg'!D908</f>
        <v>15.310059999999998</v>
      </c>
      <c r="G908" s="2">
        <f>'Moving Avg'!F908</f>
        <v>15.046240000000003</v>
      </c>
      <c r="H908" s="2">
        <f>'Moving Avg'!G908</f>
        <v>14.676031999999998</v>
      </c>
      <c r="I908" s="2">
        <f>'Moving Avg'!H908</f>
        <v>12.677108999999996</v>
      </c>
      <c r="J908" s="6" t="str">
        <f>OBV!F908</f>
        <v>BULLISH</v>
      </c>
      <c r="K908" s="6" t="str">
        <f>OBV!G908</f>
        <v>NEUTRAL</v>
      </c>
      <c r="L908" s="6" t="str">
        <f>OBV!H908</f>
        <v>CONFIRMED BULLISH</v>
      </c>
    </row>
    <row r="909" spans="1:12" ht="13.5" x14ac:dyDescent="0.25">
      <c r="A909" s="3">
        <f>RSI!A909</f>
        <v>43327</v>
      </c>
      <c r="B909" s="2">
        <f>RSI!B909</f>
        <v>15.3696</v>
      </c>
      <c r="C909" s="2">
        <f>RSI!I909</f>
        <v>63.920722527746136</v>
      </c>
      <c r="D909" s="2">
        <f>MACD!E909</f>
        <v>-0.13338221746255741</v>
      </c>
      <c r="E909" s="2">
        <f>MACD!F909</f>
        <v>-0.16433591023604632</v>
      </c>
      <c r="F909" s="2">
        <f>'Moving Avg'!D909</f>
        <v>15.357900000000001</v>
      </c>
      <c r="G909" s="2">
        <f>'Moving Avg'!F909</f>
        <v>15.087485000000001</v>
      </c>
      <c r="H909" s="2">
        <f>'Moving Avg'!G909</f>
        <v>14.719861999999996</v>
      </c>
      <c r="I909" s="2">
        <f>'Moving Avg'!H909</f>
        <v>12.695674499999996</v>
      </c>
      <c r="J909" s="6" t="str">
        <f>OBV!F909</f>
        <v>BULLISH</v>
      </c>
      <c r="K909" s="6" t="str">
        <f>OBV!G909</f>
        <v>NEUTRAL</v>
      </c>
      <c r="L909" s="6" t="str">
        <f>OBV!H909</f>
        <v>CONFIRMED BULLISH</v>
      </c>
    </row>
    <row r="910" spans="1:12" ht="13.5" x14ac:dyDescent="0.25">
      <c r="A910" s="3">
        <f>RSI!A910</f>
        <v>43328</v>
      </c>
      <c r="B910" s="2">
        <f>RSI!B910</f>
        <v>15.4184</v>
      </c>
      <c r="C910" s="2">
        <f>RSI!I910</f>
        <v>65.215596579212502</v>
      </c>
      <c r="D910" s="2">
        <f>MACD!E910</f>
        <v>-8.938105713545319E-2</v>
      </c>
      <c r="E910" s="2">
        <f>MACD!F910</f>
        <v>-0.14934493961592771</v>
      </c>
      <c r="F910" s="2">
        <f>'Moving Avg'!D910</f>
        <v>15.376439999999999</v>
      </c>
      <c r="G910" s="2">
        <f>'Moving Avg'!F910</f>
        <v>15.114330000000001</v>
      </c>
      <c r="H910" s="2">
        <f>'Moving Avg'!G910</f>
        <v>14.764667999999997</v>
      </c>
      <c r="I910" s="2">
        <f>'Moving Avg'!H910</f>
        <v>12.712851999999993</v>
      </c>
      <c r="J910" s="6" t="str">
        <f>OBV!F910</f>
        <v>BEARISH</v>
      </c>
      <c r="K910" s="6" t="str">
        <f>OBV!G910</f>
        <v>NEUTRAL</v>
      </c>
      <c r="L910" s="6" t="str">
        <f>OBV!H910</f>
        <v>BEARISH DIVERGENCE</v>
      </c>
    </row>
    <row r="911" spans="1:12" ht="13.5" x14ac:dyDescent="0.25">
      <c r="A911" s="3">
        <f>RSI!A911</f>
        <v>43329</v>
      </c>
      <c r="B911" s="2">
        <f>RSI!B911</f>
        <v>15.4184</v>
      </c>
      <c r="C911" s="2">
        <f>RSI!I911</f>
        <v>65.215596579212502</v>
      </c>
      <c r="D911" s="2">
        <f>MACD!E911</f>
        <v>-5.4500591840593415E-2</v>
      </c>
      <c r="E911" s="2">
        <f>MACD!F911</f>
        <v>-0.13037607006086085</v>
      </c>
      <c r="F911" s="2">
        <f>'Moving Avg'!D911</f>
        <v>15.40474</v>
      </c>
      <c r="G911" s="2">
        <f>'Moving Avg'!F911</f>
        <v>15.153130000000004</v>
      </c>
      <c r="H911" s="2">
        <f>'Moving Avg'!G911</f>
        <v>14.809473999999998</v>
      </c>
      <c r="I911" s="2">
        <f>'Moving Avg'!H911</f>
        <v>12.730029499999992</v>
      </c>
      <c r="J911" s="6" t="str">
        <f>OBV!F911</f>
        <v>BEARISH</v>
      </c>
      <c r="K911" s="6" t="str">
        <f>OBV!G911</f>
        <v>NEUTRAL</v>
      </c>
      <c r="L911" s="6" t="str">
        <f>OBV!H911</f>
        <v>BEARISH DIVERGENCE</v>
      </c>
    </row>
    <row r="912" spans="1:12" ht="13.5" x14ac:dyDescent="0.25">
      <c r="A912" s="3">
        <f>RSI!A912</f>
        <v>43332</v>
      </c>
      <c r="B912" s="2">
        <f>RSI!B912</f>
        <v>15.4184</v>
      </c>
      <c r="C912" s="2">
        <f>RSI!I912</f>
        <v>65.215596579212502</v>
      </c>
      <c r="D912" s="2">
        <f>MACD!E912</f>
        <v>-4.0671160719657706E-2</v>
      </c>
      <c r="E912" s="2">
        <f>MACD!F912</f>
        <v>-0.11243508819262023</v>
      </c>
      <c r="F912" s="2">
        <f>'Moving Avg'!D912</f>
        <v>15.40962</v>
      </c>
      <c r="G912" s="2">
        <f>'Moving Avg'!F912</f>
        <v>15.194370000000006</v>
      </c>
      <c r="H912" s="2">
        <f>'Moving Avg'!G912</f>
        <v>14.846371999999997</v>
      </c>
      <c r="I912" s="2">
        <f>'Moving Avg'!H912</f>
        <v>12.747206999999992</v>
      </c>
      <c r="J912" s="6" t="str">
        <f>OBV!F912</f>
        <v>BEARISH</v>
      </c>
      <c r="K912" s="6" t="str">
        <f>OBV!G912</f>
        <v>NEUTRAL</v>
      </c>
      <c r="L912" s="6" t="str">
        <f>OBV!H912</f>
        <v>BEARISH DIVERGENCE</v>
      </c>
    </row>
    <row r="913" spans="1:12" ht="13.5" x14ac:dyDescent="0.25">
      <c r="A913" s="3">
        <f>RSI!A913</f>
        <v>43335</v>
      </c>
      <c r="B913" s="2">
        <f>RSI!B913</f>
        <v>15.4184</v>
      </c>
      <c r="C913" s="2">
        <f>RSI!I913</f>
        <v>65.215596579212502</v>
      </c>
      <c r="D913" s="2">
        <f>MACD!E913</f>
        <v>-5.3523644477104781E-2</v>
      </c>
      <c r="E913" s="2">
        <f>MACD!F913</f>
        <v>-0.10065279944951715</v>
      </c>
      <c r="F913" s="2">
        <f>'Moving Avg'!D913</f>
        <v>15.40864</v>
      </c>
      <c r="G913" s="2">
        <f>'Moving Avg'!F913</f>
        <v>15.240495000000006</v>
      </c>
      <c r="H913" s="2">
        <f>'Moving Avg'!G913</f>
        <v>14.876535999999996</v>
      </c>
      <c r="I913" s="2">
        <f>'Moving Avg'!H913</f>
        <v>12.76450099999999</v>
      </c>
      <c r="J913" s="6" t="str">
        <f>OBV!F913</f>
        <v>BEARISH</v>
      </c>
      <c r="K913" s="6" t="str">
        <f>OBV!G913</f>
        <v>NEUTRAL</v>
      </c>
      <c r="L913" s="6" t="str">
        <f>OBV!H913</f>
        <v>CONFIRMED BEARISH</v>
      </c>
    </row>
    <row r="914" spans="1:12" ht="13.5" x14ac:dyDescent="0.25">
      <c r="A914" s="3">
        <f>RSI!A914</f>
        <v>43336</v>
      </c>
      <c r="B914" s="2">
        <f>RSI!B914</f>
        <v>15.4184</v>
      </c>
      <c r="C914" s="2">
        <f>RSI!I914</f>
        <v>65.215596579212502</v>
      </c>
      <c r="D914" s="2">
        <f>MACD!E914</f>
        <v>-6.6265349478213054E-2</v>
      </c>
      <c r="E914" s="2">
        <f>MACD!F914</f>
        <v>-9.3775309455256334E-2</v>
      </c>
      <c r="F914" s="2">
        <f>'Moving Avg'!D914</f>
        <v>15.4184</v>
      </c>
      <c r="G914" s="2">
        <f>'Moving Avg'!F914</f>
        <v>15.264900000000006</v>
      </c>
      <c r="H914" s="2">
        <f>'Moving Avg'!G914</f>
        <v>14.907675999999999</v>
      </c>
      <c r="I914" s="2">
        <f>'Moving Avg'!H914</f>
        <v>12.78179499999999</v>
      </c>
      <c r="J914" s="6" t="str">
        <f>OBV!F914</f>
        <v>BULLISH</v>
      </c>
      <c r="K914" s="6" t="str">
        <f>OBV!G914</f>
        <v>NEUTRAL</v>
      </c>
      <c r="L914" s="6" t="str">
        <f>OBV!H914</f>
        <v>CONFIRMED BULLISH</v>
      </c>
    </row>
    <row r="915" spans="1:12" ht="13.5" x14ac:dyDescent="0.25">
      <c r="A915" s="3">
        <f>RSI!A915</f>
        <v>43339</v>
      </c>
      <c r="B915" s="2">
        <f>RSI!B915</f>
        <v>15.423299999999999</v>
      </c>
      <c r="C915" s="2">
        <f>RSI!I915</f>
        <v>65.396227799320272</v>
      </c>
      <c r="D915" s="2">
        <f>MACD!E915</f>
        <v>-4.9091866507819049E-2</v>
      </c>
      <c r="E915" s="2">
        <f>MACD!F915</f>
        <v>-8.4838620865768877E-2</v>
      </c>
      <c r="F915" s="2">
        <f>'Moving Avg'!D915</f>
        <v>15.41938</v>
      </c>
      <c r="G915" s="2">
        <f>'Moving Avg'!F915</f>
        <v>15.291745000000002</v>
      </c>
      <c r="H915" s="2">
        <f>'Moving Avg'!G915</f>
        <v>14.937937999999999</v>
      </c>
      <c r="I915" s="2">
        <f>'Moving Avg'!H915</f>
        <v>12.80062899999999</v>
      </c>
      <c r="J915" s="6" t="str">
        <f>OBV!F915</f>
        <v>BULLISH</v>
      </c>
      <c r="K915" s="6" t="str">
        <f>OBV!G915</f>
        <v>NEUTRAL</v>
      </c>
      <c r="L915" s="6" t="str">
        <f>OBV!H915</f>
        <v>CONFIRMED BULLISH</v>
      </c>
    </row>
    <row r="916" spans="1:12" ht="13.5" x14ac:dyDescent="0.25">
      <c r="A916" s="3">
        <f>RSI!A916</f>
        <v>43340</v>
      </c>
      <c r="B916" s="2">
        <f>RSI!B916</f>
        <v>15.618499999999999</v>
      </c>
      <c r="C916" s="2">
        <f>RSI!I916</f>
        <v>71.700743117609562</v>
      </c>
      <c r="D916" s="2">
        <f>MACD!E916</f>
        <v>-5.8156609291609485E-2</v>
      </c>
      <c r="E916" s="2">
        <f>MACD!F916</f>
        <v>-7.9502218550937004E-2</v>
      </c>
      <c r="F916" s="2">
        <f>'Moving Avg'!D916</f>
        <v>15.459399999999999</v>
      </c>
      <c r="G916" s="2">
        <f>'Moving Avg'!F916</f>
        <v>15.326155</v>
      </c>
      <c r="H916" s="2">
        <f>'Moving Avg'!G916</f>
        <v>14.967222000000001</v>
      </c>
      <c r="I916" s="2">
        <f>'Moving Avg'!H916</f>
        <v>12.82078849999999</v>
      </c>
      <c r="J916" s="6" t="str">
        <f>OBV!F916</f>
        <v>BULLISH</v>
      </c>
      <c r="K916" s="6" t="str">
        <f>OBV!G916</f>
        <v>NEUTRAL</v>
      </c>
      <c r="L916" s="6" t="str">
        <f>OBV!H916</f>
        <v>CONFIRMED BULLISH</v>
      </c>
    </row>
    <row r="917" spans="1:12" ht="13.5" x14ac:dyDescent="0.25">
      <c r="A917" s="3">
        <f>RSI!A917</f>
        <v>43341</v>
      </c>
      <c r="B917" s="2">
        <f>RSI!B917</f>
        <v>15.520899999999999</v>
      </c>
      <c r="C917" s="2">
        <f>RSI!I917</f>
        <v>65.295089252642413</v>
      </c>
      <c r="D917" s="2">
        <f>MACD!E917</f>
        <v>-4.3243725611768369E-2</v>
      </c>
      <c r="E917" s="2">
        <f>MACD!F917</f>
        <v>-7.2250519963103277E-2</v>
      </c>
      <c r="F917" s="2">
        <f>'Moving Avg'!D917</f>
        <v>15.479900000000001</v>
      </c>
      <c r="G917" s="2">
        <f>'Moving Avg'!F917</f>
        <v>15.360319999999996</v>
      </c>
      <c r="H917" s="2">
        <f>'Moving Avg'!G917</f>
        <v>14.992602000000002</v>
      </c>
      <c r="I917" s="2">
        <f>'Moving Avg'!H917</f>
        <v>12.840343499999991</v>
      </c>
      <c r="J917" s="6" t="str">
        <f>OBV!F917</f>
        <v>BULLISH</v>
      </c>
      <c r="K917" s="6" t="str">
        <f>OBV!G917</f>
        <v>NEUTRAL</v>
      </c>
      <c r="L917" s="6" t="str">
        <f>OBV!H917</f>
        <v>CONFIRMED BULLISH</v>
      </c>
    </row>
    <row r="918" spans="1:12" ht="13.5" x14ac:dyDescent="0.25">
      <c r="A918" s="3">
        <f>RSI!A918</f>
        <v>43342</v>
      </c>
      <c r="B918" s="2">
        <f>RSI!B918</f>
        <v>15.618499999999999</v>
      </c>
      <c r="C918" s="2">
        <f>RSI!I918</f>
        <v>68.341028878015322</v>
      </c>
      <c r="D918" s="2">
        <f>MACD!E918</f>
        <v>-3.5235127565035995E-2</v>
      </c>
      <c r="E918" s="2">
        <f>MACD!F918</f>
        <v>-6.4847441483489823E-2</v>
      </c>
      <c r="F918" s="2">
        <f>'Moving Avg'!D918</f>
        <v>15.519919999999999</v>
      </c>
      <c r="G918" s="2">
        <f>'Moving Avg'!F918</f>
        <v>15.384724999999994</v>
      </c>
      <c r="H918" s="2">
        <f>'Moving Avg'!G918</f>
        <v>15.012124000000002</v>
      </c>
      <c r="I918" s="2">
        <f>'Moving Avg'!H918</f>
        <v>12.860502999999992</v>
      </c>
      <c r="J918" s="6" t="str">
        <f>OBV!F918</f>
        <v>BULLISH</v>
      </c>
      <c r="K918" s="6" t="str">
        <f>OBV!G918</f>
        <v>NEUTRAL</v>
      </c>
      <c r="L918" s="6" t="str">
        <f>OBV!H918</f>
        <v>CONFIRMED BULLISH</v>
      </c>
    </row>
    <row r="919" spans="1:12" ht="13.5" x14ac:dyDescent="0.25">
      <c r="A919" s="3">
        <f>RSI!A919</f>
        <v>43343</v>
      </c>
      <c r="B919" s="2">
        <f>RSI!B919</f>
        <v>15.569699999999999</v>
      </c>
      <c r="C919" s="2">
        <f>RSI!I919</f>
        <v>65.257042616063671</v>
      </c>
      <c r="D919" s="2">
        <f>MACD!E919</f>
        <v>-3.5430270091785232E-2</v>
      </c>
      <c r="E919" s="2">
        <f>MACD!F919</f>
        <v>-5.8964007205148911E-2</v>
      </c>
      <c r="F919" s="2">
        <f>'Moving Avg'!D919</f>
        <v>15.550180000000001</v>
      </c>
      <c r="G919" s="2">
        <f>'Moving Avg'!F919</f>
        <v>15.394974999999997</v>
      </c>
      <c r="H919" s="2">
        <f>'Moving Avg'!G919</f>
        <v>15.022862000000002</v>
      </c>
      <c r="I919" s="2">
        <f>'Moving Avg'!H919</f>
        <v>12.880418499999992</v>
      </c>
      <c r="J919" s="6" t="str">
        <f>OBV!F919</f>
        <v>BULLISH</v>
      </c>
      <c r="K919" s="6" t="str">
        <f>OBV!G919</f>
        <v>NEUTRAL</v>
      </c>
      <c r="L919" s="6" t="str">
        <f>OBV!H919</f>
        <v>CONFIRMED BULLISH</v>
      </c>
    </row>
    <row r="920" spans="1:12" ht="13.5" x14ac:dyDescent="0.25">
      <c r="A920" s="3">
        <f>RSI!A920</f>
        <v>43346</v>
      </c>
      <c r="B920" s="2">
        <f>RSI!B920</f>
        <v>15.374499999999999</v>
      </c>
      <c r="C920" s="2">
        <f>RSI!I920</f>
        <v>54.636259185253301</v>
      </c>
      <c r="D920" s="2">
        <f>MACD!E920</f>
        <v>-1.5492786087479615E-2</v>
      </c>
      <c r="E920" s="2">
        <f>MACD!F920</f>
        <v>-5.0269762981615056E-2</v>
      </c>
      <c r="F920" s="2">
        <f>'Moving Avg'!D920</f>
        <v>15.540420000000001</v>
      </c>
      <c r="G920" s="2">
        <f>'Moving Avg'!F920</f>
        <v>15.395464999999998</v>
      </c>
      <c r="H920" s="2">
        <f>'Moving Avg'!G920</f>
        <v>15.027744000000006</v>
      </c>
      <c r="I920" s="2">
        <f>'Moving Avg'!H920</f>
        <v>12.899357999999991</v>
      </c>
      <c r="J920" s="6" t="str">
        <f>OBV!F920</f>
        <v>BULLISH</v>
      </c>
      <c r="K920" s="6" t="str">
        <f>OBV!G920</f>
        <v>NEUTRAL</v>
      </c>
      <c r="L920" s="6" t="str">
        <f>OBV!H920</f>
        <v>BULLISH DIVERGENCE</v>
      </c>
    </row>
    <row r="921" spans="1:12" ht="13.5" x14ac:dyDescent="0.25">
      <c r="A921" s="3">
        <f>RSI!A921</f>
        <v>43347</v>
      </c>
      <c r="B921" s="2">
        <f>RSI!B921</f>
        <v>15.374499999999999</v>
      </c>
      <c r="C921" s="2">
        <f>RSI!I921</f>
        <v>54.636259185253301</v>
      </c>
      <c r="D921" s="2">
        <f>MACD!E921</f>
        <v>8.0459068042415538E-4</v>
      </c>
      <c r="E921" s="2">
        <f>MACD!F921</f>
        <v>-4.0054892249207212E-2</v>
      </c>
      <c r="F921" s="2">
        <f>'Moving Avg'!D921</f>
        <v>15.491620000000001</v>
      </c>
      <c r="G921" s="2">
        <f>'Moving Avg'!F921</f>
        <v>15.395955000000001</v>
      </c>
      <c r="H921" s="2">
        <f>'Moving Avg'!G921</f>
        <v>15.032626000000004</v>
      </c>
      <c r="I921" s="2">
        <f>'Moving Avg'!H921</f>
        <v>12.918297499999987</v>
      </c>
      <c r="J921" s="6" t="str">
        <f>OBV!F921</f>
        <v>BEARISH</v>
      </c>
      <c r="K921" s="6" t="str">
        <f>OBV!G921</f>
        <v>NEUTRAL</v>
      </c>
      <c r="L921" s="6" t="str">
        <f>OBV!H921</f>
        <v>CONFIRMED BEARISH</v>
      </c>
    </row>
    <row r="922" spans="1:12" ht="13.5" x14ac:dyDescent="0.25">
      <c r="A922" s="3">
        <f>RSI!A922</f>
        <v>43348</v>
      </c>
      <c r="B922" s="2">
        <f>RSI!B922</f>
        <v>15.15</v>
      </c>
      <c r="C922" s="2">
        <f>RSI!I922</f>
        <v>44.890982491281164</v>
      </c>
      <c r="D922" s="2">
        <f>MACD!E922</f>
        <v>3.069393611760951E-2</v>
      </c>
      <c r="E922" s="2">
        <f>MACD!F922</f>
        <v>-2.5905126575843866E-2</v>
      </c>
      <c r="F922" s="2">
        <f>'Moving Avg'!D922</f>
        <v>15.417439999999999</v>
      </c>
      <c r="G922" s="2">
        <f>'Moving Avg'!F922</f>
        <v>15.389610000000001</v>
      </c>
      <c r="H922" s="2">
        <f>'Moving Avg'!G922</f>
        <v>15.033018000000004</v>
      </c>
      <c r="I922" s="2">
        <f>'Moving Avg'!H922</f>
        <v>12.936137999999989</v>
      </c>
      <c r="J922" s="6" t="str">
        <f>OBV!F922</f>
        <v>BEARISH</v>
      </c>
      <c r="K922" s="6" t="str">
        <f>OBV!G922</f>
        <v>NEUTRAL</v>
      </c>
      <c r="L922" s="6" t="str">
        <f>OBV!H922</f>
        <v>CONFIRMED BEARISH</v>
      </c>
    </row>
    <row r="923" spans="1:12" ht="13.5" x14ac:dyDescent="0.25">
      <c r="A923" s="3">
        <f>RSI!A923</f>
        <v>43349</v>
      </c>
      <c r="B923" s="2">
        <f>RSI!B923</f>
        <v>15.1256</v>
      </c>
      <c r="C923" s="2">
        <f>RSI!I923</f>
        <v>43.972952211410046</v>
      </c>
      <c r="D923" s="2">
        <f>MACD!E923</f>
        <v>5.8627822871898161E-2</v>
      </c>
      <c r="E923" s="2">
        <f>MACD!F923</f>
        <v>-8.9985366862954611E-3</v>
      </c>
      <c r="F923" s="2">
        <f>'Moving Avg'!D923</f>
        <v>15.318860000000001</v>
      </c>
      <c r="G923" s="2">
        <f>'Moving Avg'!F923</f>
        <v>15.389370000000003</v>
      </c>
      <c r="H923" s="2">
        <f>'Moving Avg'!G923</f>
        <v>15.032922000000003</v>
      </c>
      <c r="I923" s="2">
        <f>'Moving Avg'!H923</f>
        <v>12.953949499999988</v>
      </c>
      <c r="J923" s="6" t="str">
        <f>OBV!F923</f>
        <v>BEARISH</v>
      </c>
      <c r="K923" s="6" t="str">
        <f>OBV!G923</f>
        <v>NEUTRAL</v>
      </c>
      <c r="L923" s="6" t="str">
        <f>OBV!H923</f>
        <v>CONFIRMED BEARISH</v>
      </c>
    </row>
    <row r="924" spans="1:12" ht="13.5" x14ac:dyDescent="0.25">
      <c r="A924" s="3">
        <f>RSI!A924</f>
        <v>43350</v>
      </c>
      <c r="B924" s="2">
        <f>RSI!B924</f>
        <v>15.15</v>
      </c>
      <c r="C924" s="2">
        <f>RSI!I924</f>
        <v>45.180264210308103</v>
      </c>
      <c r="D924" s="2">
        <f>MACD!E924</f>
        <v>8.1374568074012998E-2</v>
      </c>
      <c r="E924" s="2">
        <f>MACD!F924</f>
        <v>9.0760842657662301E-3</v>
      </c>
      <c r="F924" s="2">
        <f>'Moving Avg'!D924</f>
        <v>15.234919999999999</v>
      </c>
      <c r="G924" s="2">
        <f>'Moving Avg'!F924</f>
        <v>15.390350000000003</v>
      </c>
      <c r="H924" s="2">
        <f>'Moving Avg'!G924</f>
        <v>15.033314000000003</v>
      </c>
      <c r="I924" s="2">
        <f>'Moving Avg'!H924</f>
        <v>12.971882999999989</v>
      </c>
      <c r="J924" s="6" t="str">
        <f>OBV!F924</f>
        <v>BULLISH</v>
      </c>
      <c r="K924" s="6" t="str">
        <f>OBV!G924</f>
        <v>NEUTRAL</v>
      </c>
      <c r="L924" s="6" t="str">
        <f>OBV!H924</f>
        <v>BULLISH DIVERGENCE</v>
      </c>
    </row>
    <row r="925" spans="1:12" ht="13.5" x14ac:dyDescent="0.25">
      <c r="A925" s="3">
        <f>RSI!A925</f>
        <v>43353</v>
      </c>
      <c r="B925" s="2">
        <f>RSI!B925</f>
        <v>15.15</v>
      </c>
      <c r="C925" s="2">
        <f>RSI!I925</f>
        <v>45.180264210308103</v>
      </c>
      <c r="D925" s="2">
        <f>MACD!E925</f>
        <v>0.10208128220017976</v>
      </c>
      <c r="E925" s="2">
        <f>MACD!F925</f>
        <v>2.7677123852648935E-2</v>
      </c>
      <c r="F925" s="2">
        <f>'Moving Avg'!D925</f>
        <v>15.190020000000001</v>
      </c>
      <c r="G925" s="2">
        <f>'Moving Avg'!F925</f>
        <v>15.381565000000004</v>
      </c>
      <c r="H925" s="2">
        <f>'Moving Avg'!G925</f>
        <v>15.038586</v>
      </c>
      <c r="I925" s="2">
        <f>'Moving Avg'!H925</f>
        <v>12.989816499999987</v>
      </c>
      <c r="J925" s="6" t="str">
        <f>OBV!F925</f>
        <v>BULLISH</v>
      </c>
      <c r="K925" s="6" t="str">
        <f>OBV!G925</f>
        <v>NEUTRAL</v>
      </c>
      <c r="L925" s="6" t="str">
        <f>OBV!H925</f>
        <v>BULLISH DIVERGENCE</v>
      </c>
    </row>
    <row r="926" spans="1:12" ht="13.5" x14ac:dyDescent="0.25">
      <c r="A926" s="3">
        <f>RSI!A926</f>
        <v>43355</v>
      </c>
      <c r="B926" s="2">
        <f>RSI!B926</f>
        <v>15.325699999999999</v>
      </c>
      <c r="C926" s="2">
        <f>RSI!I926</f>
        <v>53.540974517684191</v>
      </c>
      <c r="D926" s="2">
        <f>MACD!E926</f>
        <v>0.13727165614860048</v>
      </c>
      <c r="E926" s="2">
        <f>MACD!F926</f>
        <v>4.9596030311839248E-2</v>
      </c>
      <c r="F926" s="2">
        <f>'Moving Avg'!D926</f>
        <v>15.180260000000001</v>
      </c>
      <c r="G926" s="2">
        <f>'Moving Avg'!F926</f>
        <v>15.384005000000002</v>
      </c>
      <c r="H926" s="2">
        <f>'Moving Avg'!G926</f>
        <v>15.052252000000001</v>
      </c>
      <c r="I926" s="2">
        <f>'Moving Avg'!H926</f>
        <v>13.008628499999988</v>
      </c>
      <c r="J926" s="6" t="str">
        <f>OBV!F926</f>
        <v>BULLISH</v>
      </c>
      <c r="K926" s="6" t="str">
        <f>OBV!G926</f>
        <v>NEUTRAL</v>
      </c>
      <c r="L926" s="6" t="str">
        <f>OBV!H926</f>
        <v>BULLISH DIVERGENCE</v>
      </c>
    </row>
    <row r="927" spans="1:12" ht="13.5" x14ac:dyDescent="0.25">
      <c r="A927" s="3">
        <f>RSI!A927</f>
        <v>43356</v>
      </c>
      <c r="B927" s="2">
        <f>RSI!B927</f>
        <v>14.984</v>
      </c>
      <c r="C927" s="2">
        <f>RSI!I927</f>
        <v>40.57912858886592</v>
      </c>
      <c r="D927" s="2">
        <f>MACD!E927</f>
        <v>0.17691059122330444</v>
      </c>
      <c r="E927" s="2">
        <f>MACD!F927</f>
        <v>7.505894249413228E-2</v>
      </c>
      <c r="F927" s="2">
        <f>'Moving Avg'!D927</f>
        <v>15.14706</v>
      </c>
      <c r="G927" s="2">
        <f>'Moving Avg'!F927</f>
        <v>15.363505</v>
      </c>
      <c r="H927" s="2">
        <f>'Moving Avg'!G927</f>
        <v>15.059084</v>
      </c>
      <c r="I927" s="2">
        <f>'Moving Avg'!H927</f>
        <v>13.025498999999986</v>
      </c>
      <c r="J927" s="6" t="str">
        <f>OBV!F927</f>
        <v>BULLISH</v>
      </c>
      <c r="K927" s="6" t="str">
        <f>OBV!G927</f>
        <v>NEUTRAL</v>
      </c>
      <c r="L927" s="6" t="str">
        <f>OBV!H927</f>
        <v>BULLISH DIVERGENCE</v>
      </c>
    </row>
    <row r="928" spans="1:12" ht="13.5" x14ac:dyDescent="0.25">
      <c r="A928" s="3">
        <f>RSI!A928</f>
        <v>43357</v>
      </c>
      <c r="B928" s="2">
        <f>RSI!B928</f>
        <v>15.0328</v>
      </c>
      <c r="C928" s="2">
        <f>RSI!I928</f>
        <v>42.712185128040026</v>
      </c>
      <c r="D928" s="2">
        <f>MACD!E928</f>
        <v>0.22346975014253623</v>
      </c>
      <c r="E928" s="2">
        <f>MACD!F928</f>
        <v>0.10474110402381308</v>
      </c>
      <c r="F928" s="2">
        <f>'Moving Avg'!D928</f>
        <v>15.128499999999999</v>
      </c>
      <c r="G928" s="2">
        <f>'Moving Avg'!F928</f>
        <v>15.343980000000002</v>
      </c>
      <c r="H928" s="2">
        <f>'Moving Avg'!G928</f>
        <v>15.066892000000001</v>
      </c>
      <c r="I928" s="2">
        <f>'Moving Avg'!H928</f>
        <v>13.044338499999988</v>
      </c>
      <c r="J928" s="6" t="str">
        <f>OBV!F928</f>
        <v>BULLISH</v>
      </c>
      <c r="K928" s="6" t="str">
        <f>OBV!G928</f>
        <v>NEUTRAL</v>
      </c>
      <c r="L928" s="6" t="str">
        <f>OBV!H928</f>
        <v>BULLISH DIVERGENCE</v>
      </c>
    </row>
    <row r="929" spans="1:12" ht="13.5" x14ac:dyDescent="0.25">
      <c r="A929" s="3">
        <f>RSI!A929</f>
        <v>43360</v>
      </c>
      <c r="B929" s="2">
        <f>RSI!B929</f>
        <v>14.984</v>
      </c>
      <c r="C929" s="2">
        <f>RSI!I929</f>
        <v>41.122442090280714</v>
      </c>
      <c r="D929" s="2">
        <f>MACD!E929</f>
        <v>0.26018282621723365</v>
      </c>
      <c r="E929" s="2">
        <f>MACD!F929</f>
        <v>0.1358294484624972</v>
      </c>
      <c r="F929" s="2">
        <f>'Moving Avg'!D929</f>
        <v>15.0953</v>
      </c>
      <c r="G929" s="2">
        <f>'Moving Avg'!F929</f>
        <v>15.324700000000002</v>
      </c>
      <c r="H929" s="2">
        <f>'Moving Avg'!G929</f>
        <v>15.076654000000001</v>
      </c>
      <c r="I929" s="2">
        <f>'Moving Avg'!H929</f>
        <v>13.061931499999984</v>
      </c>
      <c r="J929" s="6" t="str">
        <f>OBV!F929</f>
        <v>BEARISH</v>
      </c>
      <c r="K929" s="6" t="str">
        <f>OBV!G929</f>
        <v>NEUTRAL</v>
      </c>
      <c r="L929" s="6" t="str">
        <f>OBV!H929</f>
        <v>CONFIRMED BEARISH</v>
      </c>
    </row>
    <row r="930" spans="1:12" ht="13.5" x14ac:dyDescent="0.25">
      <c r="A930" s="3">
        <f>RSI!A930</f>
        <v>43361</v>
      </c>
      <c r="B930" s="2">
        <f>RSI!B930</f>
        <v>14.974299999999999</v>
      </c>
      <c r="C930" s="2">
        <f>RSI!I930</f>
        <v>40.797396568434323</v>
      </c>
      <c r="D930" s="2">
        <f>MACD!E930</f>
        <v>0.26334397896843775</v>
      </c>
      <c r="E930" s="2">
        <f>MACD!F930</f>
        <v>0.16133235456368533</v>
      </c>
      <c r="F930" s="2">
        <f>'Moving Avg'!D930</f>
        <v>15.060160000000002</v>
      </c>
      <c r="G930" s="2">
        <f>'Moving Avg'!F930</f>
        <v>15.302494999999999</v>
      </c>
      <c r="H930" s="2">
        <f>'Moving Avg'!G930</f>
        <v>15.083292000000002</v>
      </c>
      <c r="I930" s="2">
        <f>'Moving Avg'!H930</f>
        <v>13.079452999999985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</row>
    <row r="931" spans="1:12" ht="13.5" x14ac:dyDescent="0.25">
      <c r="A931" s="3">
        <f>RSI!A931</f>
        <v>43362</v>
      </c>
      <c r="B931" s="2">
        <f>RSI!B931</f>
        <v>14.930300000000001</v>
      </c>
      <c r="C931" s="2">
        <f>RSI!I931</f>
        <v>39.280661568323353</v>
      </c>
      <c r="D931" s="2">
        <f>MACD!E931</f>
        <v>0.27063953763142479</v>
      </c>
      <c r="E931" s="2">
        <f>MACD!F931</f>
        <v>0.18319379117723322</v>
      </c>
      <c r="F931" s="2">
        <f>'Moving Avg'!D931</f>
        <v>14.98108</v>
      </c>
      <c r="G931" s="2">
        <f>'Moving Avg'!F931</f>
        <v>15.278089999999997</v>
      </c>
      <c r="H931" s="2">
        <f>'Moving Avg'!G931</f>
        <v>15.091980000000001</v>
      </c>
      <c r="I931" s="2">
        <f>'Moving Avg'!H931</f>
        <v>13.096754499999985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</row>
    <row r="932" spans="1:12" ht="13.5" x14ac:dyDescent="0.25">
      <c r="A932" s="3">
        <f>RSI!A932</f>
        <v>43363</v>
      </c>
      <c r="B932" s="2">
        <f>RSI!B932</f>
        <v>14.8376</v>
      </c>
      <c r="C932" s="2">
        <f>RSI!I932</f>
        <v>36.225050988590823</v>
      </c>
      <c r="D932" s="2">
        <f>MACD!E932</f>
        <v>0.25066153330605445</v>
      </c>
      <c r="E932" s="2">
        <f>MACD!F932</f>
        <v>0.1966873396029975</v>
      </c>
      <c r="F932" s="2">
        <f>'Moving Avg'!D932</f>
        <v>14.9518</v>
      </c>
      <c r="G932" s="2">
        <f>'Moving Avg'!F932</f>
        <v>15.249050000000002</v>
      </c>
      <c r="H932" s="2">
        <f>'Moving Avg'!G932</f>
        <v>15.098813999999999</v>
      </c>
      <c r="I932" s="2">
        <f>'Moving Avg'!H932</f>
        <v>13.113825499999985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</row>
    <row r="933" spans="1:12" ht="13.5" x14ac:dyDescent="0.25">
      <c r="A933" s="3">
        <f>RSI!A933</f>
        <v>43364</v>
      </c>
      <c r="B933" s="2">
        <f>RSI!B933</f>
        <v>14.832700000000001</v>
      </c>
      <c r="C933" s="2">
        <f>RSI!I933</f>
        <v>36.065348979529141</v>
      </c>
      <c r="D933" s="2">
        <f>MACD!E933</f>
        <v>0.23232193979408322</v>
      </c>
      <c r="E933" s="2">
        <f>MACD!F933</f>
        <v>0.20381425964121463</v>
      </c>
      <c r="F933" s="2">
        <f>'Moving Avg'!D933</f>
        <v>14.911780000000002</v>
      </c>
      <c r="G933" s="2">
        <f>'Moving Avg'!F933</f>
        <v>15.219765000000001</v>
      </c>
      <c r="H933" s="2">
        <f>'Moving Avg'!G933</f>
        <v>15.102717999999999</v>
      </c>
      <c r="I933" s="2">
        <f>'Moving Avg'!H933</f>
        <v>13.130871999999986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</row>
    <row r="934" spans="1:12" ht="13.5" x14ac:dyDescent="0.25">
      <c r="A934" s="3">
        <f>RSI!A934</f>
        <v>43367</v>
      </c>
      <c r="B934" s="2">
        <f>RSI!B934</f>
        <v>14.6424</v>
      </c>
      <c r="C934" s="2">
        <f>RSI!I934</f>
        <v>30.450662488302072</v>
      </c>
      <c r="D934" s="2">
        <f>MACD!E934</f>
        <v>0.23649380311326418</v>
      </c>
      <c r="E934" s="2">
        <f>MACD!F934</f>
        <v>0.21035016833562456</v>
      </c>
      <c r="F934" s="2">
        <f>'Moving Avg'!D934</f>
        <v>14.843460000000002</v>
      </c>
      <c r="G934" s="2">
        <f>'Moving Avg'!F934</f>
        <v>15.180965000000004</v>
      </c>
      <c r="H934" s="2">
        <f>'Moving Avg'!G934</f>
        <v>15.103693999999997</v>
      </c>
      <c r="I934" s="2">
        <f>'Moving Avg'!H934</f>
        <v>13.146057499999985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</row>
    <row r="935" spans="1:12" ht="13.5" x14ac:dyDescent="0.25">
      <c r="A935" s="3">
        <f>RSI!A935</f>
        <v>43368</v>
      </c>
      <c r="B935" s="2">
        <f>RSI!B935</f>
        <v>14.5936</v>
      </c>
      <c r="C935" s="2">
        <f>RSI!I935</f>
        <v>29.195452738555545</v>
      </c>
      <c r="D935" s="2">
        <f>MACD!E935</f>
        <v>0.24646670111987845</v>
      </c>
      <c r="E935" s="2">
        <f>MACD!F935</f>
        <v>0.21757347489247536</v>
      </c>
      <c r="F935" s="2">
        <f>'Moving Avg'!D935</f>
        <v>14.767320000000002</v>
      </c>
      <c r="G935" s="2">
        <f>'Moving Avg'!F935</f>
        <v>15.139480000000001</v>
      </c>
      <c r="H935" s="2">
        <f>'Moving Avg'!G935</f>
        <v>15.103693999999997</v>
      </c>
      <c r="I935" s="2">
        <f>'Moving Avg'!H935</f>
        <v>13.161045999999988</v>
      </c>
      <c r="J935" s="6" t="str">
        <f>OBV!F935</f>
        <v>BEARISH</v>
      </c>
      <c r="K935" s="6" t="str">
        <f>OBV!G935</f>
        <v>NEUTRAL</v>
      </c>
      <c r="L935" s="6" t="str">
        <f>OBV!H935</f>
        <v>CONFIRMED BEARISH</v>
      </c>
    </row>
    <row r="936" spans="1:12" ht="13.5" x14ac:dyDescent="0.25">
      <c r="A936" s="3">
        <f>RSI!A936</f>
        <v>43369</v>
      </c>
      <c r="B936" s="2">
        <f>RSI!B936</f>
        <v>14.203099999999999</v>
      </c>
      <c r="C936" s="2">
        <f>RSI!I936</f>
        <v>21.542857195804018</v>
      </c>
      <c r="D936" s="2">
        <f>MACD!E936</f>
        <v>0.31376892376186838</v>
      </c>
      <c r="E936" s="2">
        <f>MACD!F936</f>
        <v>0.23681256466635398</v>
      </c>
      <c r="F936" s="2">
        <f>'Moving Avg'!D936</f>
        <v>14.621879999999999</v>
      </c>
      <c r="G936" s="2">
        <f>'Moving Avg'!F936</f>
        <v>15.068710000000001</v>
      </c>
      <c r="H936" s="2">
        <f>'Moving Avg'!G936</f>
        <v>15.095883999999996</v>
      </c>
      <c r="I936" s="2">
        <f>'Moving Avg'!H936</f>
        <v>13.17426849999999</v>
      </c>
      <c r="J936" s="6" t="str">
        <f>OBV!F936</f>
        <v>BEARISH</v>
      </c>
      <c r="K936" s="6" t="str">
        <f>OBV!G936</f>
        <v>NEUTRAL</v>
      </c>
      <c r="L936" s="6" t="str">
        <f>OBV!H936</f>
        <v>CONFIRMED BEARISH</v>
      </c>
    </row>
    <row r="937" spans="1:12" ht="13.5" x14ac:dyDescent="0.25">
      <c r="A937" s="3">
        <f>RSI!A937</f>
        <v>43370</v>
      </c>
      <c r="B937" s="2">
        <f>RSI!B937</f>
        <v>14.208</v>
      </c>
      <c r="C937" s="2">
        <f>RSI!I937</f>
        <v>21.819774560378079</v>
      </c>
      <c r="D937" s="2">
        <f>MACD!E937</f>
        <v>0.32278383980602854</v>
      </c>
      <c r="E937" s="2">
        <f>MACD!F937</f>
        <v>0.2540068196942889</v>
      </c>
      <c r="F937" s="2">
        <f>'Moving Avg'!D937</f>
        <v>14.49596</v>
      </c>
      <c r="G937" s="2">
        <f>'Moving Avg'!F937</f>
        <v>15.003065000000001</v>
      </c>
      <c r="H937" s="2">
        <f>'Moving Avg'!G937</f>
        <v>15.090125999999998</v>
      </c>
      <c r="I937" s="2">
        <f>'Moving Avg'!H937</f>
        <v>13.18795849999999</v>
      </c>
      <c r="J937" s="6" t="str">
        <f>OBV!F937</f>
        <v>BULLISH</v>
      </c>
      <c r="K937" s="6" t="str">
        <f>OBV!G937</f>
        <v>NEUTRAL</v>
      </c>
      <c r="L937" s="6" t="str">
        <f>OBV!H937</f>
        <v>BULLISH DIVERGENCE</v>
      </c>
    </row>
    <row r="938" spans="1:12" ht="13.5" x14ac:dyDescent="0.25">
      <c r="A938" s="3">
        <f>RSI!A938</f>
        <v>43371</v>
      </c>
      <c r="B938" s="2">
        <f>RSI!B938</f>
        <v>14.1592</v>
      </c>
      <c r="C938" s="2">
        <f>RSI!I938</f>
        <v>21.023909206356734</v>
      </c>
      <c r="D938" s="2">
        <f>MACD!E938</f>
        <v>0.34613417186563034</v>
      </c>
      <c r="E938" s="2">
        <f>MACD!F938</f>
        <v>0.27243229012855719</v>
      </c>
      <c r="F938" s="2">
        <f>'Moving Avg'!D938</f>
        <v>14.361259999999998</v>
      </c>
      <c r="G938" s="2">
        <f>'Moving Avg'!F938</f>
        <v>14.930100000000001</v>
      </c>
      <c r="H938" s="2">
        <f>'Moving Avg'!G938</f>
        <v>15.083391999999998</v>
      </c>
      <c r="I938" s="2">
        <f>'Moving Avg'!H938</f>
        <v>13.201427499999991</v>
      </c>
      <c r="J938" s="6" t="str">
        <f>OBV!F938</f>
        <v>BULLISH</v>
      </c>
      <c r="K938" s="6" t="str">
        <f>OBV!G938</f>
        <v>NEUTRAL</v>
      </c>
      <c r="L938" s="6" t="str">
        <f>OBV!H938</f>
        <v>BULLISH DIVERGENCE</v>
      </c>
    </row>
    <row r="939" spans="1:12" ht="13.5" x14ac:dyDescent="0.25">
      <c r="A939" s="3">
        <f>RSI!A939</f>
        <v>43374</v>
      </c>
      <c r="B939" s="2">
        <f>RSI!B939</f>
        <v>14.154299999999999</v>
      </c>
      <c r="C939" s="2">
        <f>RSI!I939</f>
        <v>20.941314119793134</v>
      </c>
      <c r="D939" s="2">
        <f>MACD!E939</f>
        <v>0.36329486881414397</v>
      </c>
      <c r="E939" s="2">
        <f>MACD!F939</f>
        <v>0.29060480586567455</v>
      </c>
      <c r="F939" s="2">
        <f>'Moving Avg'!D939</f>
        <v>14.263639999999999</v>
      </c>
      <c r="G939" s="2">
        <f>'Moving Avg'!F939</f>
        <v>14.85933</v>
      </c>
      <c r="H939" s="2">
        <f>'Moving Avg'!G939</f>
        <v>15.075583999999999</v>
      </c>
      <c r="I939" s="2">
        <f>'Moving Avg'!H939</f>
        <v>13.215105499999993</v>
      </c>
      <c r="J939" s="6" t="str">
        <f>OBV!F939</f>
        <v>BULLISH</v>
      </c>
      <c r="K939" s="6" t="str">
        <f>OBV!G939</f>
        <v>NEUTRAL</v>
      </c>
      <c r="L939" s="6" t="str">
        <f>OBV!H939</f>
        <v>BULLISH DIVERGENCE</v>
      </c>
    </row>
    <row r="940" spans="1:12" ht="13.5" x14ac:dyDescent="0.25">
      <c r="A940" s="3">
        <f>RSI!A940</f>
        <v>43375</v>
      </c>
      <c r="B940" s="2">
        <f>RSI!B940</f>
        <v>14.544700000000001</v>
      </c>
      <c r="C940" s="2">
        <f>RSI!I940</f>
        <v>40.872346574989869</v>
      </c>
      <c r="D940" s="2">
        <f>MACD!E940</f>
        <v>0.35164419128019553</v>
      </c>
      <c r="E940" s="2">
        <f>MACD!F940</f>
        <v>0.30281268294857877</v>
      </c>
      <c r="F940" s="2">
        <f>'Moving Avg'!D940</f>
        <v>14.25386</v>
      </c>
      <c r="G940" s="2">
        <f>'Moving Avg'!F940</f>
        <v>14.817839999999999</v>
      </c>
      <c r="H940" s="2">
        <f>'Moving Avg'!G940</f>
        <v>15.068848000000001</v>
      </c>
      <c r="I940" s="2">
        <f>'Moving Avg'!H940</f>
        <v>13.230968499999992</v>
      </c>
      <c r="J940" s="6" t="str">
        <f>OBV!F940</f>
        <v>BULLISH</v>
      </c>
      <c r="K940" s="6" t="str">
        <f>OBV!G940</f>
        <v>NEUTRAL</v>
      </c>
      <c r="L940" s="6" t="str">
        <f>OBV!H940</f>
        <v>BULLISH DIVERGENCE</v>
      </c>
    </row>
    <row r="941" spans="1:12" ht="13.5" x14ac:dyDescent="0.25">
      <c r="A941" s="3">
        <f>RSI!A941</f>
        <v>43376</v>
      </c>
      <c r="B941" s="2">
        <f>RSI!B941</f>
        <v>14.154299999999999</v>
      </c>
      <c r="C941" s="2">
        <f>RSI!I941</f>
        <v>32.145061702684217</v>
      </c>
      <c r="D941" s="2">
        <f>MACD!E941</f>
        <v>0.36555384060510576</v>
      </c>
      <c r="E941" s="2">
        <f>MACD!F941</f>
        <v>0.31536091447988418</v>
      </c>
      <c r="F941" s="2">
        <f>'Moving Avg'!D941</f>
        <v>14.2441</v>
      </c>
      <c r="G941" s="2">
        <f>'Moving Avg'!F941</f>
        <v>14.756829999999997</v>
      </c>
      <c r="H941" s="2">
        <f>'Moving Avg'!G941</f>
        <v>15.059086000000002</v>
      </c>
      <c r="I941" s="2">
        <f>'Moving Avg'!H941</f>
        <v>13.245088999999993</v>
      </c>
      <c r="J941" s="6" t="str">
        <f>OBV!F941</f>
        <v>BULLISH</v>
      </c>
      <c r="K941" s="6" t="str">
        <f>OBV!G941</f>
        <v>NEUTRAL</v>
      </c>
      <c r="L941" s="6" t="str">
        <f>OBV!H941</f>
        <v>BULLISH DIVERGENCE</v>
      </c>
    </row>
    <row r="942" spans="1:12" ht="13.5" x14ac:dyDescent="0.25">
      <c r="A942" s="3">
        <f>RSI!A942</f>
        <v>43377</v>
      </c>
      <c r="B942" s="2">
        <f>RSI!B942</f>
        <v>13.959099999999999</v>
      </c>
      <c r="C942" s="2">
        <f>RSI!I942</f>
        <v>28.830292355664312</v>
      </c>
      <c r="D942" s="2">
        <f>MACD!E942</f>
        <v>0.38132688391544711</v>
      </c>
      <c r="E942" s="2">
        <f>MACD!F942</f>
        <v>0.32855410836699678</v>
      </c>
      <c r="F942" s="2">
        <f>'Moving Avg'!D942</f>
        <v>14.194319999999999</v>
      </c>
      <c r="G942" s="2">
        <f>'Moving Avg'!F942</f>
        <v>14.697284999999997</v>
      </c>
      <c r="H942" s="2">
        <f>'Moving Avg'!G942</f>
        <v>15.046396000000005</v>
      </c>
      <c r="I942" s="2">
        <f>'Moving Avg'!H942</f>
        <v>13.258466999999994</v>
      </c>
      <c r="J942" s="6" t="str">
        <f>OBV!F942</f>
        <v>BEARISH</v>
      </c>
      <c r="K942" s="6" t="str">
        <f>OBV!G942</f>
        <v>WEAK</v>
      </c>
      <c r="L942" s="6" t="str">
        <f>OBV!H942</f>
        <v>CONFIRMED BEARISH</v>
      </c>
    </row>
    <row r="943" spans="1:12" ht="13.5" x14ac:dyDescent="0.25">
      <c r="A943" s="3">
        <f>RSI!A943</f>
        <v>43378</v>
      </c>
      <c r="B943" s="2">
        <f>RSI!B943</f>
        <v>13.6662</v>
      </c>
      <c r="C943" s="2">
        <f>RSI!I943</f>
        <v>24.712373769869416</v>
      </c>
      <c r="D943" s="2">
        <f>MACD!E943</f>
        <v>0.42029292201995716</v>
      </c>
      <c r="E943" s="2">
        <f>MACD!F943</f>
        <v>0.34690187109758885</v>
      </c>
      <c r="F943" s="2">
        <f>'Moving Avg'!D943</f>
        <v>14.09572</v>
      </c>
      <c r="G943" s="2">
        <f>'Moving Avg'!F943</f>
        <v>14.624314999999999</v>
      </c>
      <c r="H943" s="2">
        <f>'Moving Avg'!G943</f>
        <v>15.029802000000002</v>
      </c>
      <c r="I943" s="2">
        <f>'Moving Avg'!H943</f>
        <v>13.270846499999996</v>
      </c>
      <c r="J943" s="6" t="str">
        <f>OBV!F943</f>
        <v>BEARISH</v>
      </c>
      <c r="K943" s="6" t="str">
        <f>OBV!G943</f>
        <v>WEAK</v>
      </c>
      <c r="L943" s="6" t="str">
        <f>OBV!H943</f>
        <v>CONFIRMED BEARISH</v>
      </c>
    </row>
    <row r="944" spans="1:12" ht="13.5" x14ac:dyDescent="0.25">
      <c r="A944" s="3">
        <f>RSI!A944</f>
        <v>43381</v>
      </c>
      <c r="B944" s="2">
        <f>RSI!B944</f>
        <v>13.471</v>
      </c>
      <c r="C944" s="2">
        <f>RSI!I944</f>
        <v>22.414611707931101</v>
      </c>
      <c r="D944" s="2">
        <f>MACD!E944</f>
        <v>0.44450798979961448</v>
      </c>
      <c r="E944" s="2">
        <f>MACD!F944</f>
        <v>0.36642309483799401</v>
      </c>
      <c r="F944" s="2">
        <f>'Moving Avg'!D944</f>
        <v>13.959059999999999</v>
      </c>
      <c r="G944" s="2">
        <f>'Moving Avg'!F944</f>
        <v>14.540365000000003</v>
      </c>
      <c r="H944" s="2">
        <f>'Moving Avg'!G944</f>
        <v>15.000616000000003</v>
      </c>
      <c r="I944" s="2">
        <f>'Moving Avg'!H944</f>
        <v>13.282249999999998</v>
      </c>
      <c r="J944" s="6" t="str">
        <f>OBV!F944</f>
        <v>BEARISH</v>
      </c>
      <c r="K944" s="6" t="str">
        <f>OBV!G944</f>
        <v>WEAK</v>
      </c>
      <c r="L944" s="6" t="str">
        <f>OBV!H944</f>
        <v>CONFIRMED BEARISH</v>
      </c>
    </row>
    <row r="945" spans="1:12" ht="13.5" x14ac:dyDescent="0.25">
      <c r="A945" s="3">
        <f>RSI!A945</f>
        <v>43382</v>
      </c>
      <c r="B945" s="2">
        <f>RSI!B945</f>
        <v>13.4222</v>
      </c>
      <c r="C945" s="2">
        <f>RSI!I945</f>
        <v>21.867206913262578</v>
      </c>
      <c r="D945" s="2">
        <f>MACD!E945</f>
        <v>0.4678707011392369</v>
      </c>
      <c r="E945" s="2">
        <f>MACD!F945</f>
        <v>0.38671261609824259</v>
      </c>
      <c r="F945" s="2">
        <f>'Moving Avg'!D945</f>
        <v>13.734560000000002</v>
      </c>
      <c r="G945" s="2">
        <f>'Moving Avg'!F945</f>
        <v>14.453975</v>
      </c>
      <c r="H945" s="2">
        <f>'Moving Avg'!G945</f>
        <v>14.971332</v>
      </c>
      <c r="I945" s="2">
        <f>'Moving Avg'!H945</f>
        <v>13.294575499999999</v>
      </c>
      <c r="J945" s="6" t="str">
        <f>OBV!F945</f>
        <v>BEARISH</v>
      </c>
      <c r="K945" s="6" t="str">
        <f>OBV!G945</f>
        <v>WEAK</v>
      </c>
      <c r="L945" s="6" t="str">
        <f>OBV!H945</f>
        <v>CONFIRMED BEARISH</v>
      </c>
    </row>
    <row r="946" spans="1:12" ht="13.5" x14ac:dyDescent="0.25">
      <c r="A946" s="3">
        <f>RSI!A946</f>
        <v>43383</v>
      </c>
      <c r="B946" s="2">
        <f>RSI!B946</f>
        <v>13.5198</v>
      </c>
      <c r="C946" s="2">
        <f>RSI!I946</f>
        <v>25.771673627312524</v>
      </c>
      <c r="D946" s="2">
        <f>MACD!E946</f>
        <v>0.42688569491085993</v>
      </c>
      <c r="E946" s="2">
        <f>MACD!F946</f>
        <v>0.39474723186076605</v>
      </c>
      <c r="F946" s="2">
        <f>'Moving Avg'!D946</f>
        <v>13.607660000000001</v>
      </c>
      <c r="G946" s="2">
        <f>'Moving Avg'!F946</f>
        <v>14.363679999999999</v>
      </c>
      <c r="H946" s="2">
        <f>'Moving Avg'!G946</f>
        <v>14.943122000000001</v>
      </c>
      <c r="I946" s="2">
        <f>'Moving Avg'!H946</f>
        <v>13.307388999999999</v>
      </c>
      <c r="J946" s="6" t="str">
        <f>OBV!F946</f>
        <v>BEARISH</v>
      </c>
      <c r="K946" s="6" t="str">
        <f>OBV!G946</f>
        <v>WEAK</v>
      </c>
      <c r="L946" s="6" t="str">
        <f>OBV!H946</f>
        <v>CONFIRMED BEARISH</v>
      </c>
    </row>
    <row r="947" spans="1:12" ht="13.5" x14ac:dyDescent="0.25">
      <c r="A947" s="3">
        <f>RSI!A947</f>
        <v>43384</v>
      </c>
      <c r="B947" s="2">
        <f>RSI!B947</f>
        <v>13.6662</v>
      </c>
      <c r="C947" s="2">
        <f>RSI!I947</f>
        <v>31.31613123461031</v>
      </c>
      <c r="D947" s="2">
        <f>MACD!E947</f>
        <v>0.38760643709762022</v>
      </c>
      <c r="E947" s="2">
        <f>MACD!F947</f>
        <v>0.39331907290813695</v>
      </c>
      <c r="F947" s="2">
        <f>'Moving Avg'!D947</f>
        <v>13.54908</v>
      </c>
      <c r="G947" s="2">
        <f>'Moving Avg'!F947</f>
        <v>14.297790000000001</v>
      </c>
      <c r="H947" s="2">
        <f>'Moving Avg'!G947</f>
        <v>14.919694</v>
      </c>
      <c r="I947" s="2">
        <f>'Moving Avg'!H947</f>
        <v>13.3211675</v>
      </c>
      <c r="J947" s="6" t="str">
        <f>OBV!F947</f>
        <v>BEARISH</v>
      </c>
      <c r="K947" s="6" t="str">
        <f>OBV!G947</f>
        <v>WEAK</v>
      </c>
      <c r="L947" s="6" t="str">
        <f>OBV!H947</f>
        <v>CONFIRMED BEARISH</v>
      </c>
    </row>
    <row r="948" spans="1:12" ht="13.5" x14ac:dyDescent="0.25">
      <c r="A948" s="3">
        <f>RSI!A948</f>
        <v>43385</v>
      </c>
      <c r="B948" s="2">
        <f>RSI!B948</f>
        <v>13.6662</v>
      </c>
      <c r="C948" s="2">
        <f>RSI!I948</f>
        <v>31.31613123461031</v>
      </c>
      <c r="D948" s="2">
        <f>MACD!E948</f>
        <v>0.35108158910037801</v>
      </c>
      <c r="E948" s="2">
        <f>MACD!F948</f>
        <v>0.38487157614658518</v>
      </c>
      <c r="F948" s="2">
        <f>'Moving Avg'!D948</f>
        <v>13.54908</v>
      </c>
      <c r="G948" s="2">
        <f>'Moving Avg'!F948</f>
        <v>14.22946</v>
      </c>
      <c r="H948" s="2">
        <f>'Moving Avg'!G948</f>
        <v>14.890409999999999</v>
      </c>
      <c r="I948" s="2">
        <f>'Moving Avg'!H948</f>
        <v>13.334969000000001</v>
      </c>
      <c r="J948" s="6" t="str">
        <f>OBV!F948</f>
        <v>BEARISH</v>
      </c>
      <c r="K948" s="6" t="str">
        <f>OBV!G948</f>
        <v>NEUTRAL</v>
      </c>
      <c r="L948" s="6" t="str">
        <f>OBV!H948</f>
        <v>NEUTRAL</v>
      </c>
    </row>
    <row r="949" spans="1:12" ht="13.5" x14ac:dyDescent="0.25">
      <c r="A949" s="3">
        <f>RSI!A949</f>
        <v>43389</v>
      </c>
      <c r="B949" s="2">
        <f>RSI!B949</f>
        <v>13.6662</v>
      </c>
      <c r="C949" s="2">
        <f>RSI!I949</f>
        <v>31.31613123461031</v>
      </c>
      <c r="D949" s="2">
        <f>MACD!E949</f>
        <v>0.32332871287347587</v>
      </c>
      <c r="E949" s="2">
        <f>MACD!F949</f>
        <v>0.37256300349196336</v>
      </c>
      <c r="F949" s="2">
        <f>'Moving Avg'!D949</f>
        <v>13.58812</v>
      </c>
      <c r="G949" s="2">
        <f>'Moving Avg'!F949</f>
        <v>14.163570000000002</v>
      </c>
      <c r="H949" s="2">
        <f>'Moving Avg'!G949</f>
        <v>14.856439999999999</v>
      </c>
      <c r="I949" s="2">
        <f>'Moving Avg'!H949</f>
        <v>13.348840500000001</v>
      </c>
      <c r="J949" s="6" t="str">
        <f>OBV!F949</f>
        <v>BULLISH</v>
      </c>
      <c r="K949" s="6" t="str">
        <f>OBV!G949</f>
        <v>NEUTRAL</v>
      </c>
      <c r="L949" s="6" t="str">
        <f>OBV!H949</f>
        <v>CONFIRMED BULLISH</v>
      </c>
    </row>
    <row r="950" spans="1:12" ht="13.5" x14ac:dyDescent="0.25">
      <c r="A950" s="3">
        <f>RSI!A950</f>
        <v>43390</v>
      </c>
      <c r="B950" s="2">
        <f>RSI!B950</f>
        <v>13.4222</v>
      </c>
      <c r="C950" s="2">
        <f>RSI!I950</f>
        <v>27.102121905354437</v>
      </c>
      <c r="D950" s="2">
        <f>MACD!E950</f>
        <v>0.38159835442933776</v>
      </c>
      <c r="E950" s="2">
        <f>MACD!F950</f>
        <v>0.37437007367943825</v>
      </c>
      <c r="F950" s="2">
        <f>'Moving Avg'!D950</f>
        <v>13.58812</v>
      </c>
      <c r="G950" s="2">
        <f>'Moving Avg'!F950</f>
        <v>14.085965000000002</v>
      </c>
      <c r="H950" s="2">
        <f>'Moving Avg'!G950</f>
        <v>14.817590000000001</v>
      </c>
      <c r="I950" s="2">
        <f>'Moving Avg'!H950</f>
        <v>13.361422000000003</v>
      </c>
      <c r="J950" s="6" t="str">
        <f>OBV!F950</f>
        <v>BULLISH</v>
      </c>
      <c r="K950" s="6" t="str">
        <f>OBV!G950</f>
        <v>NEUTRAL</v>
      </c>
      <c r="L950" s="6" t="str">
        <f>OBV!H950</f>
        <v>NEUTRAL</v>
      </c>
    </row>
    <row r="951" spans="1:12" ht="13.5" x14ac:dyDescent="0.25">
      <c r="A951" s="3">
        <f>RSI!A951</f>
        <v>43391</v>
      </c>
      <c r="B951" s="2">
        <f>RSI!B951</f>
        <v>13.6662</v>
      </c>
      <c r="C951" s="2">
        <f>RSI!I951</f>
        <v>36.32898069788807</v>
      </c>
      <c r="D951" s="2">
        <f>MACD!E951</f>
        <v>0.35755891856080524</v>
      </c>
      <c r="E951" s="2">
        <f>MACD!F951</f>
        <v>0.37100784265571168</v>
      </c>
      <c r="F951" s="2">
        <f>'Moving Avg'!D951</f>
        <v>13.6174</v>
      </c>
      <c r="G951" s="2">
        <f>'Moving Avg'!F951</f>
        <v>14.022760000000002</v>
      </c>
      <c r="H951" s="2">
        <f>'Moving Avg'!G951</f>
        <v>14.783620000000001</v>
      </c>
      <c r="I951" s="2">
        <f>'Moving Avg'!H951</f>
        <v>13.375223500000002</v>
      </c>
      <c r="J951" s="6" t="str">
        <f>OBV!F951</f>
        <v>BULLISH</v>
      </c>
      <c r="K951" s="6" t="str">
        <f>OBV!G951</f>
        <v>NEUTRAL</v>
      </c>
      <c r="L951" s="6" t="str">
        <f>OBV!H951</f>
        <v>CONFIRMED BULLISH</v>
      </c>
    </row>
    <row r="952" spans="1:12" ht="13.5" x14ac:dyDescent="0.25">
      <c r="A952" s="3">
        <f>RSI!A952</f>
        <v>43392</v>
      </c>
      <c r="B952" s="2">
        <f>RSI!B952</f>
        <v>13.5686</v>
      </c>
      <c r="C952" s="2">
        <f>RSI!I952</f>
        <v>34.450612980719228</v>
      </c>
      <c r="D952" s="2">
        <f>MACD!E952</f>
        <v>0.31741111075997885</v>
      </c>
      <c r="E952" s="2">
        <f>MACD!F952</f>
        <v>0.36028849627656512</v>
      </c>
      <c r="F952" s="2">
        <f>'Moving Avg'!D952</f>
        <v>13.59788</v>
      </c>
      <c r="G952" s="2">
        <f>'Moving Avg'!F952</f>
        <v>13.959310000000002</v>
      </c>
      <c r="H952" s="2">
        <f>'Moving Avg'!G952</f>
        <v>14.749454</v>
      </c>
      <c r="I952" s="2">
        <f>'Moving Avg'!H952</f>
        <v>13.388560500000001</v>
      </c>
      <c r="J952" s="6" t="str">
        <f>OBV!F952</f>
        <v>BEARISH</v>
      </c>
      <c r="K952" s="6" t="str">
        <f>OBV!G952</f>
        <v>NEUTRAL</v>
      </c>
      <c r="L952" s="6" t="str">
        <f>OBV!H952</f>
        <v>CONFIRMED BEARISH</v>
      </c>
    </row>
    <row r="953" spans="1:12" ht="13.5" x14ac:dyDescent="0.25">
      <c r="A953" s="3">
        <f>RSI!A953</f>
        <v>43395</v>
      </c>
      <c r="B953" s="2">
        <f>RSI!B953</f>
        <v>13.5686</v>
      </c>
      <c r="C953" s="2">
        <f>RSI!I953</f>
        <v>34.450612980719228</v>
      </c>
      <c r="D953" s="2">
        <f>MACD!E953</f>
        <v>0.2417276589415529</v>
      </c>
      <c r="E953" s="2">
        <f>MACD!F953</f>
        <v>0.33657632880956267</v>
      </c>
      <c r="F953" s="2">
        <f>'Moving Avg'!D953</f>
        <v>13.57836</v>
      </c>
      <c r="G953" s="2">
        <f>'Moving Avg'!F953</f>
        <v>13.896105000000002</v>
      </c>
      <c r="H953" s="2">
        <f>'Moving Avg'!G953</f>
        <v>14.718218000000002</v>
      </c>
      <c r="I953" s="2">
        <f>'Moving Avg'!H953</f>
        <v>13.399636000000003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</row>
    <row r="954" spans="1:12" ht="13.5" x14ac:dyDescent="0.25">
      <c r="A954" s="3">
        <f>RSI!A954</f>
        <v>43396</v>
      </c>
      <c r="B954" s="2">
        <f>RSI!B954</f>
        <v>13.163500000000001</v>
      </c>
      <c r="C954" s="2">
        <f>RSI!I954</f>
        <v>27.584963733976679</v>
      </c>
      <c r="D954" s="2">
        <f>MACD!E954</f>
        <v>0.18076566496482194</v>
      </c>
      <c r="E954" s="2">
        <f>MACD!F954</f>
        <v>0.30541419604061454</v>
      </c>
      <c r="F954" s="2">
        <f>'Moving Avg'!D954</f>
        <v>13.477819999999999</v>
      </c>
      <c r="G954" s="2">
        <f>'Moving Avg'!F954</f>
        <v>13.822160000000002</v>
      </c>
      <c r="H954" s="2">
        <f>'Moving Avg'!G954</f>
        <v>14.678880000000001</v>
      </c>
      <c r="I954" s="2">
        <f>'Moving Avg'!H954</f>
        <v>13.409502000000002</v>
      </c>
      <c r="J954" s="6" t="str">
        <f>OBV!F954</f>
        <v>BEARISH</v>
      </c>
      <c r="K954" s="6" t="str">
        <f>OBV!G954</f>
        <v>NEUTRAL</v>
      </c>
      <c r="L954" s="6" t="str">
        <f>OBV!H954</f>
        <v>CONFIRMED BEARISH</v>
      </c>
    </row>
    <row r="955" spans="1:12" ht="13.5" x14ac:dyDescent="0.25">
      <c r="A955" s="3">
        <f>RSI!A955</f>
        <v>43397</v>
      </c>
      <c r="B955" s="2">
        <f>RSI!B955</f>
        <v>12.934100000000001</v>
      </c>
      <c r="C955" s="2">
        <f>RSI!I955</f>
        <v>24.595727823686289</v>
      </c>
      <c r="D955" s="2">
        <f>MACD!E955</f>
        <v>0.14393258518288299</v>
      </c>
      <c r="E955" s="2">
        <f>MACD!F955</f>
        <v>0.27311787386906822</v>
      </c>
      <c r="F955" s="2">
        <f>'Moving Avg'!D955</f>
        <v>13.380199999999999</v>
      </c>
      <c r="G955" s="2">
        <f>'Moving Avg'!F955</f>
        <v>13.739185000000003</v>
      </c>
      <c r="H955" s="2">
        <f>'Moving Avg'!G955</f>
        <v>14.631048</v>
      </c>
      <c r="I955" s="2">
        <f>'Moving Avg'!H955</f>
        <v>13.418244500000004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</row>
    <row r="956" spans="1:12" ht="13.5" x14ac:dyDescent="0.25">
      <c r="A956" s="3">
        <f>RSI!A956</f>
        <v>43398</v>
      </c>
      <c r="B956" s="2">
        <f>RSI!B956</f>
        <v>12.934100000000001</v>
      </c>
      <c r="C956" s="2">
        <f>RSI!I956</f>
        <v>24.595727823686289</v>
      </c>
      <c r="D956" s="2">
        <f>MACD!E956</f>
        <v>0.13401227953967876</v>
      </c>
      <c r="E956" s="2">
        <f>MACD!F956</f>
        <v>0.24529675500319034</v>
      </c>
      <c r="F956" s="2">
        <f>'Moving Avg'!D956</f>
        <v>13.233780000000001</v>
      </c>
      <c r="G956" s="2">
        <f>'Moving Avg'!F956</f>
        <v>13.675735</v>
      </c>
      <c r="H956" s="2">
        <f>'Moving Avg'!G956</f>
        <v>14.584191999999998</v>
      </c>
      <c r="I956" s="2">
        <f>'Moving Avg'!H956</f>
        <v>13.427196500000003</v>
      </c>
      <c r="J956" s="6" t="str">
        <f>OBV!F956</f>
        <v>BEARISH</v>
      </c>
      <c r="K956" s="6" t="str">
        <f>OBV!G956</f>
        <v>NEUTRAL</v>
      </c>
      <c r="L956" s="6" t="str">
        <f>OBV!H956</f>
        <v>CONFIRMED BEARISH</v>
      </c>
    </row>
    <row r="957" spans="1:12" ht="13.5" x14ac:dyDescent="0.25">
      <c r="A957" s="3">
        <f>RSI!A957</f>
        <v>43399</v>
      </c>
      <c r="B957" s="2">
        <f>RSI!B957</f>
        <v>13.178100000000001</v>
      </c>
      <c r="C957" s="2">
        <f>RSI!I957</f>
        <v>33.486931102837644</v>
      </c>
      <c r="D957" s="2">
        <f>MACD!E957</f>
        <v>0.1358364015623561</v>
      </c>
      <c r="E957" s="2">
        <f>MACD!F957</f>
        <v>0.22340468431502353</v>
      </c>
      <c r="F957" s="2">
        <f>'Moving Avg'!D957</f>
        <v>13.15568</v>
      </c>
      <c r="G957" s="2">
        <f>'Moving Avg'!F957</f>
        <v>13.624240000000004</v>
      </c>
      <c r="H957" s="2">
        <f>'Moving Avg'!G957</f>
        <v>14.539873999999998</v>
      </c>
      <c r="I957" s="2">
        <f>'Moving Avg'!H957</f>
        <v>13.437182000000002</v>
      </c>
      <c r="J957" s="6" t="str">
        <f>OBV!F957</f>
        <v>BEARISH</v>
      </c>
      <c r="K957" s="6" t="str">
        <f>OBV!G957</f>
        <v>NEUTRAL</v>
      </c>
      <c r="L957" s="6" t="str">
        <f>OBV!H957</f>
        <v>CONFIRMED BEARISH</v>
      </c>
    </row>
    <row r="958" spans="1:12" ht="13.5" x14ac:dyDescent="0.25">
      <c r="A958" s="3">
        <f>RSI!A958</f>
        <v>43402</v>
      </c>
      <c r="B958" s="2">
        <f>RSI!B958</f>
        <v>12.7828</v>
      </c>
      <c r="C958" s="2">
        <f>RSI!I958</f>
        <v>27.773283120617108</v>
      </c>
      <c r="D958" s="2">
        <f>MACD!E958</f>
        <v>0.17056143845690741</v>
      </c>
      <c r="E958" s="2">
        <f>MACD!F958</f>
        <v>0.21283603514340033</v>
      </c>
      <c r="F958" s="2">
        <f>'Moving Avg'!D958</f>
        <v>12.998519999999999</v>
      </c>
      <c r="G958" s="2">
        <f>'Moving Avg'!F958</f>
        <v>13.555420000000002</v>
      </c>
      <c r="H958" s="2">
        <f>'Moving Avg'!G958</f>
        <v>14.487063999999993</v>
      </c>
      <c r="I958" s="2">
        <f>'Moving Avg'!H958</f>
        <v>13.445191000000001</v>
      </c>
      <c r="J958" s="6" t="str">
        <f>OBV!F958</f>
        <v>BEARISH</v>
      </c>
      <c r="K958" s="6" t="str">
        <f>OBV!G958</f>
        <v>NEUTRAL</v>
      </c>
      <c r="L958" s="6" t="str">
        <f>OBV!H958</f>
        <v>CONFIRMED BEARISH</v>
      </c>
    </row>
    <row r="959" spans="1:12" ht="13.5" x14ac:dyDescent="0.25">
      <c r="A959" s="3">
        <f>RSI!A959</f>
        <v>43403</v>
      </c>
      <c r="B959" s="2">
        <f>RSI!B959</f>
        <v>12.7828</v>
      </c>
      <c r="C959" s="2">
        <f>RSI!I959</f>
        <v>27.773283120617108</v>
      </c>
      <c r="D959" s="2">
        <f>MACD!E959</f>
        <v>0.20589118031495168</v>
      </c>
      <c r="E959" s="2">
        <f>MACD!F959</f>
        <v>0.21144706417771061</v>
      </c>
      <c r="F959" s="2">
        <f>'Moving Avg'!D959</f>
        <v>12.92238</v>
      </c>
      <c r="G959" s="2">
        <f>'Moving Avg'!F959</f>
        <v>13.486845000000002</v>
      </c>
      <c r="H959" s="2">
        <f>'Moving Avg'!G959</f>
        <v>14.435327999999993</v>
      </c>
      <c r="I959" s="2">
        <f>'Moving Avg'!H959</f>
        <v>13.453223500000004</v>
      </c>
      <c r="J959" s="6" t="str">
        <f>OBV!F959</f>
        <v>BEARISH</v>
      </c>
      <c r="K959" s="6" t="str">
        <f>OBV!G959</f>
        <v>NEUTRAL</v>
      </c>
      <c r="L959" s="6" t="str">
        <f>OBV!H959</f>
        <v>CONFIRMED BEARISH</v>
      </c>
    </row>
    <row r="960" spans="1:12" ht="13.5" x14ac:dyDescent="0.25">
      <c r="A960" s="3">
        <f>RSI!A960</f>
        <v>43404</v>
      </c>
      <c r="B960" s="2">
        <f>RSI!B960</f>
        <v>12.934100000000001</v>
      </c>
      <c r="C960" s="2">
        <f>RSI!I960</f>
        <v>32.858512751174075</v>
      </c>
      <c r="D960" s="2">
        <f>MACD!E960</f>
        <v>0.1925462067813406</v>
      </c>
      <c r="E960" s="2">
        <f>MACD!F960</f>
        <v>0.20766689269843663</v>
      </c>
      <c r="F960" s="2">
        <f>'Moving Avg'!D960</f>
        <v>12.92238</v>
      </c>
      <c r="G960" s="2">
        <f>'Moving Avg'!F960</f>
        <v>13.406315000000001</v>
      </c>
      <c r="H960" s="2">
        <f>'Moving Avg'!G960</f>
        <v>14.385641999999994</v>
      </c>
      <c r="I960" s="2">
        <f>'Moving Avg'!H960</f>
        <v>13.462059000000004</v>
      </c>
      <c r="J960" s="6" t="str">
        <f>OBV!F960</f>
        <v>BULLISH</v>
      </c>
      <c r="K960" s="6" t="str">
        <f>OBV!G960</f>
        <v>NEUTRAL</v>
      </c>
      <c r="L960" s="6" t="str">
        <f>OBV!H960</f>
        <v>NEUTRAL</v>
      </c>
    </row>
    <row r="961" spans="1:12" ht="13.5" x14ac:dyDescent="0.25">
      <c r="A961" s="3">
        <f>RSI!A961</f>
        <v>43405</v>
      </c>
      <c r="B961" s="2">
        <f>RSI!B961</f>
        <v>13.178100000000001</v>
      </c>
      <c r="C961" s="2">
        <f>RSI!I961</f>
        <v>40.173924735387232</v>
      </c>
      <c r="D961" s="2">
        <f>MACD!E961</f>
        <v>0.20492326504667169</v>
      </c>
      <c r="E961" s="2">
        <f>MACD!F961</f>
        <v>0.20711816716808368</v>
      </c>
      <c r="F961" s="2">
        <f>'Moving Avg'!D961</f>
        <v>12.97118</v>
      </c>
      <c r="G961" s="2">
        <f>'Moving Avg'!F961</f>
        <v>13.357505000000003</v>
      </c>
      <c r="H961" s="2">
        <f>'Moving Avg'!G961</f>
        <v>14.340835999999992</v>
      </c>
      <c r="I961" s="2">
        <f>'Moving Avg'!H961</f>
        <v>13.472464500000001</v>
      </c>
      <c r="J961" s="6" t="str">
        <f>OBV!F961</f>
        <v>BULLISH</v>
      </c>
      <c r="K961" s="6" t="str">
        <f>OBV!G961</f>
        <v>NEUTRAL</v>
      </c>
      <c r="L961" s="6" t="str">
        <f>OBV!H961</f>
        <v>CONFIRMED BULLISH</v>
      </c>
    </row>
    <row r="962" spans="1:12" ht="13.5" x14ac:dyDescent="0.25">
      <c r="A962" s="3">
        <f>RSI!A962</f>
        <v>43406</v>
      </c>
      <c r="B962" s="2">
        <f>RSI!B962</f>
        <v>13.3245</v>
      </c>
      <c r="C962" s="2">
        <f>RSI!I962</f>
        <v>44.108768093154652</v>
      </c>
      <c r="D962" s="2">
        <f>MACD!E962</f>
        <v>0.19198764670701074</v>
      </c>
      <c r="E962" s="2">
        <f>MACD!F962</f>
        <v>0.20409206307586911</v>
      </c>
      <c r="F962" s="2">
        <f>'Moving Avg'!D962</f>
        <v>13.00046</v>
      </c>
      <c r="G962" s="2">
        <f>'Moving Avg'!F962</f>
        <v>13.325775000000002</v>
      </c>
      <c r="H962" s="2">
        <f>'Moving Avg'!G962</f>
        <v>14.298957999999994</v>
      </c>
      <c r="I962" s="2">
        <f>'Moving Avg'!H962</f>
        <v>13.484068000000002</v>
      </c>
      <c r="J962" s="6" t="str">
        <f>OBV!F962</f>
        <v>BULLISH</v>
      </c>
      <c r="K962" s="6" t="str">
        <f>OBV!G962</f>
        <v>NEUTRAL</v>
      </c>
      <c r="L962" s="6" t="str">
        <f>OBV!H962</f>
        <v>CONFIRMED BULLISH</v>
      </c>
    </row>
    <row r="963" spans="1:12" ht="13.5" x14ac:dyDescent="0.25">
      <c r="A963" s="3">
        <f>RSI!A963</f>
        <v>43409</v>
      </c>
      <c r="B963" s="2">
        <f>RSI!B963</f>
        <v>13.178100000000001</v>
      </c>
      <c r="C963" s="2">
        <f>RSI!I963</f>
        <v>41.191168243385178</v>
      </c>
      <c r="D963" s="2">
        <f>MACD!E963</f>
        <v>0.19329122041004787</v>
      </c>
      <c r="E963" s="2">
        <f>MACD!F963</f>
        <v>0.20193189454270488</v>
      </c>
      <c r="F963" s="2">
        <f>'Moving Avg'!D963</f>
        <v>13.079520000000002</v>
      </c>
      <c r="G963" s="2">
        <f>'Moving Avg'!F963</f>
        <v>13.301370000000002</v>
      </c>
      <c r="H963" s="2">
        <f>'Moving Avg'!G963</f>
        <v>14.254151999999992</v>
      </c>
      <c r="I963" s="2">
        <f>'Moving Avg'!H963</f>
        <v>13.495639000000004</v>
      </c>
      <c r="J963" s="6" t="str">
        <f>OBV!F963</f>
        <v>BULLISH</v>
      </c>
      <c r="K963" s="6" t="str">
        <f>OBV!G963</f>
        <v>NEUTRAL</v>
      </c>
      <c r="L963" s="6" t="str">
        <f>OBV!H963</f>
        <v>CONFIRMED BULLISH</v>
      </c>
    </row>
    <row r="964" spans="1:12" ht="13.5" x14ac:dyDescent="0.25">
      <c r="A964" s="3">
        <f>RSI!A964</f>
        <v>43410</v>
      </c>
      <c r="B964" s="2">
        <f>RSI!B964</f>
        <v>13.178100000000001</v>
      </c>
      <c r="C964" s="2">
        <f>RSI!I964</f>
        <v>41.191168243385171</v>
      </c>
      <c r="D964" s="2">
        <f>MACD!E964</f>
        <v>0.13423685541487629</v>
      </c>
      <c r="E964" s="2">
        <f>MACD!F964</f>
        <v>0.18839288671713916</v>
      </c>
      <c r="F964" s="2">
        <f>'Moving Avg'!D964</f>
        <v>13.158580000000001</v>
      </c>
      <c r="G964" s="2">
        <f>'Moving Avg'!F964</f>
        <v>13.286725000000001</v>
      </c>
      <c r="H964" s="2">
        <f>'Moving Avg'!G964</f>
        <v>14.209345999999991</v>
      </c>
      <c r="I964" s="2">
        <f>'Moving Avg'!H964</f>
        <v>13.507676500000004</v>
      </c>
      <c r="J964" s="6" t="str">
        <f>OBV!F964</f>
        <v>BULLISH</v>
      </c>
      <c r="K964" s="6" t="str">
        <f>OBV!G964</f>
        <v>NEUTRAL</v>
      </c>
      <c r="L964" s="6" t="str">
        <f>OBV!H964</f>
        <v>CONFIRMED BULLISH</v>
      </c>
    </row>
    <row r="965" spans="1:12" ht="13.5" x14ac:dyDescent="0.25">
      <c r="A965" s="3">
        <f>RSI!A965</f>
        <v>43411</v>
      </c>
      <c r="B965" s="2">
        <f>RSI!B965</f>
        <v>13.178100000000001</v>
      </c>
      <c r="C965" s="2">
        <f>RSI!I965</f>
        <v>41.191168243385171</v>
      </c>
      <c r="D965" s="2">
        <f>MACD!E965</f>
        <v>5.0980736339857557E-2</v>
      </c>
      <c r="E965" s="2">
        <f>MACD!F965</f>
        <v>0.16091045664168285</v>
      </c>
      <c r="F965" s="2">
        <f>'Moving Avg'!D965</f>
        <v>13.207380000000001</v>
      </c>
      <c r="G965" s="2">
        <f>'Moving Avg'!F965</f>
        <v>13.274520000000001</v>
      </c>
      <c r="H965" s="2">
        <f>'Moving Avg'!G965</f>
        <v>14.164441999999992</v>
      </c>
      <c r="I965" s="2">
        <f>'Moving Avg'!H965</f>
        <v>13.518315000000005</v>
      </c>
      <c r="J965" s="6" t="str">
        <f>OBV!F965</f>
        <v>BEARISH</v>
      </c>
      <c r="K965" s="6" t="str">
        <f>OBV!G965</f>
        <v>NEUTRAL</v>
      </c>
      <c r="L965" s="6" t="str">
        <f>OBV!H965</f>
        <v>BEARISH DIVERGENCE</v>
      </c>
    </row>
    <row r="966" spans="1:12" ht="13.5" x14ac:dyDescent="0.25">
      <c r="A966" s="3">
        <f>RSI!A966</f>
        <v>43412</v>
      </c>
      <c r="B966" s="2">
        <f>RSI!B966</f>
        <v>13.178100000000001</v>
      </c>
      <c r="C966" s="2">
        <f>RSI!I966</f>
        <v>41.191168243385171</v>
      </c>
      <c r="D966" s="2">
        <f>MACD!E966</f>
        <v>-1.7610020614529986E-2</v>
      </c>
      <c r="E966" s="2">
        <f>MACD!F966</f>
        <v>0.12520636119044029</v>
      </c>
      <c r="F966" s="2">
        <f>'Moving Avg'!D966</f>
        <v>13.207380000000001</v>
      </c>
      <c r="G966" s="2">
        <f>'Moving Avg'!F966</f>
        <v>13.257435000000001</v>
      </c>
      <c r="H966" s="2">
        <f>'Moving Avg'!G966</f>
        <v>14.115633999999991</v>
      </c>
      <c r="I966" s="2">
        <f>'Moving Avg'!H966</f>
        <v>13.528953500000007</v>
      </c>
      <c r="J966" s="6" t="str">
        <f>OBV!F966</f>
        <v>BEARISH</v>
      </c>
      <c r="K966" s="6" t="str">
        <f>OBV!G966</f>
        <v>NEUTRAL</v>
      </c>
      <c r="L966" s="6" t="str">
        <f>OBV!H966</f>
        <v>NEUTRAL</v>
      </c>
    </row>
    <row r="967" spans="1:12" ht="13.5" x14ac:dyDescent="0.25">
      <c r="A967" s="3">
        <f>RSI!A967</f>
        <v>43413</v>
      </c>
      <c r="B967" s="2">
        <f>RSI!B967</f>
        <v>13.178100000000001</v>
      </c>
      <c r="C967" s="2">
        <f>RSI!I967</f>
        <v>41.191168243385171</v>
      </c>
      <c r="D967" s="2">
        <f>MACD!E967</f>
        <v>-3.6390698905123031E-2</v>
      </c>
      <c r="E967" s="2">
        <f>MACD!F967</f>
        <v>9.2886949171327629E-2</v>
      </c>
      <c r="F967" s="2">
        <f>'Moving Avg'!D967</f>
        <v>13.178100000000001</v>
      </c>
      <c r="G967" s="2">
        <f>'Moving Avg'!F967</f>
        <v>13.233030000000003</v>
      </c>
      <c r="H967" s="2">
        <f>'Moving Avg'!G967</f>
        <v>14.068777999999991</v>
      </c>
      <c r="I967" s="2">
        <f>'Moving Avg'!H967</f>
        <v>13.539592000000006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</row>
    <row r="968" spans="1:12" ht="13.5" x14ac:dyDescent="0.25">
      <c r="A968" s="3">
        <f>RSI!A968</f>
        <v>43416</v>
      </c>
      <c r="B968" s="2">
        <f>RSI!B968</f>
        <v>13.031700000000001</v>
      </c>
      <c r="C968" s="2">
        <f>RSI!I968</f>
        <v>37.58959794008716</v>
      </c>
      <c r="D968" s="2">
        <f>MACD!E968</f>
        <v>-0.10066113689456202</v>
      </c>
      <c r="E968" s="2">
        <f>MACD!F968</f>
        <v>5.4177331958149708E-2</v>
      </c>
      <c r="F968" s="2">
        <f>'Moving Avg'!D968</f>
        <v>13.148820000000001</v>
      </c>
      <c r="G968" s="2">
        <f>'Moving Avg'!F968</f>
        <v>13.201305000000001</v>
      </c>
      <c r="H968" s="2">
        <f>'Moving Avg'!G968</f>
        <v>14.017041999999995</v>
      </c>
      <c r="I968" s="2">
        <f>'Moving Avg'!H968</f>
        <v>13.548869000000003</v>
      </c>
      <c r="J968" s="6" t="str">
        <f>OBV!F968</f>
        <v>BEARISH</v>
      </c>
      <c r="K968" s="6" t="str">
        <f>OBV!G968</f>
        <v>NEUTRAL</v>
      </c>
      <c r="L968" s="6" t="str">
        <f>OBV!H968</f>
        <v>CONFIRMED BEARISH</v>
      </c>
    </row>
    <row r="969" spans="1:12" ht="13.5" x14ac:dyDescent="0.25">
      <c r="A969" s="3">
        <f>RSI!A969</f>
        <v>43417</v>
      </c>
      <c r="B969" s="2">
        <f>RSI!B969</f>
        <v>13.178100000000001</v>
      </c>
      <c r="C969" s="2">
        <f>RSI!I969</f>
        <v>42.960510710941705</v>
      </c>
      <c r="D969" s="2">
        <f>MACD!E969</f>
        <v>-0.16354924487039391</v>
      </c>
      <c r="E969" s="2">
        <f>MACD!F969</f>
        <v>1.0632016592440986E-2</v>
      </c>
      <c r="F969" s="2">
        <f>'Moving Avg'!D969</f>
        <v>13.148820000000001</v>
      </c>
      <c r="G969" s="2">
        <f>'Moving Avg'!F969</f>
        <v>13.1769</v>
      </c>
      <c r="H969" s="2">
        <f>'Moving Avg'!G969</f>
        <v>13.969209999999993</v>
      </c>
      <c r="I969" s="2">
        <f>'Moving Avg'!H969</f>
        <v>13.558808000000004</v>
      </c>
      <c r="J969" s="6" t="str">
        <f>OBV!F969</f>
        <v>BEARISH</v>
      </c>
      <c r="K969" s="6" t="str">
        <f>OBV!G969</f>
        <v>NEUTRAL</v>
      </c>
      <c r="L969" s="6" t="str">
        <f>OBV!H969</f>
        <v>NEUTRAL</v>
      </c>
    </row>
    <row r="970" spans="1:12" ht="13.5" x14ac:dyDescent="0.25">
      <c r="A970" s="3">
        <f>RSI!A970</f>
        <v>43418</v>
      </c>
      <c r="B970" s="2">
        <f>RSI!B970</f>
        <v>13.178100000000001</v>
      </c>
      <c r="C970" s="2">
        <f>RSI!I970</f>
        <v>42.960510710941705</v>
      </c>
      <c r="D970" s="2">
        <f>MACD!E970</f>
        <v>-0.19218466570763937</v>
      </c>
      <c r="E970" s="2">
        <f>MACD!F970</f>
        <v>-2.993131986757509E-2</v>
      </c>
      <c r="F970" s="2">
        <f>'Moving Avg'!D970</f>
        <v>13.148820000000001</v>
      </c>
      <c r="G970" s="2">
        <f>'Moving Avg'!F970</f>
        <v>13.164695</v>
      </c>
      <c r="H970" s="2">
        <f>'Moving Avg'!G970</f>
        <v>13.92528199999999</v>
      </c>
      <c r="I970" s="2">
        <f>'Moving Avg'!H970</f>
        <v>13.568747000000005</v>
      </c>
      <c r="J970" s="6" t="str">
        <f>OBV!F970</f>
        <v>BEARISH</v>
      </c>
      <c r="K970" s="6" t="str">
        <f>OBV!G970</f>
        <v>NEUTRAL</v>
      </c>
      <c r="L970" s="6" t="str">
        <f>OBV!H970</f>
        <v>NEUTRAL</v>
      </c>
    </row>
    <row r="971" spans="1:12" ht="13.5" x14ac:dyDescent="0.25">
      <c r="A971" s="3">
        <f>RSI!A971</f>
        <v>43419</v>
      </c>
      <c r="B971" s="2">
        <f>RSI!B971</f>
        <v>13.1196</v>
      </c>
      <c r="C971" s="2">
        <f>RSI!I971</f>
        <v>41.312876833606644</v>
      </c>
      <c r="D971" s="2">
        <f>MACD!E971</f>
        <v>-0.17333851775154585</v>
      </c>
      <c r="E971" s="2">
        <f>MACD!F971</f>
        <v>-5.861275944436925E-2</v>
      </c>
      <c r="F971" s="2">
        <f>'Moving Avg'!D971</f>
        <v>13.137120000000001</v>
      </c>
      <c r="G971" s="2">
        <f>'Moving Avg'!F971</f>
        <v>13.137364999999999</v>
      </c>
      <c r="H971" s="2">
        <f>'Moving Avg'!G971</f>
        <v>13.880183999999993</v>
      </c>
      <c r="I971" s="2">
        <f>'Moving Avg'!H971</f>
        <v>13.578417000000007</v>
      </c>
      <c r="J971" s="6" t="str">
        <f>OBV!F971</f>
        <v>BEARISH</v>
      </c>
      <c r="K971" s="6" t="str">
        <f>OBV!G971</f>
        <v>NEUTRAL</v>
      </c>
      <c r="L971" s="6" t="str">
        <f>OBV!H971</f>
        <v>CONFIRMED BEARISH</v>
      </c>
    </row>
    <row r="972" spans="1:12" ht="13.5" x14ac:dyDescent="0.25">
      <c r="A972" s="3">
        <f>RSI!A972</f>
        <v>43420</v>
      </c>
      <c r="B972" s="2">
        <f>RSI!B972</f>
        <v>13.031700000000001</v>
      </c>
      <c r="C972" s="2">
        <f>RSI!I972</f>
        <v>38.898830956592704</v>
      </c>
      <c r="D972" s="2">
        <f>MACD!E972</f>
        <v>-0.12689679479162663</v>
      </c>
      <c r="E972" s="2">
        <f>MACD!F972</f>
        <v>-7.2269566513820729E-2</v>
      </c>
      <c r="F972" s="2">
        <f>'Moving Avg'!D972</f>
        <v>13.107839999999999</v>
      </c>
      <c r="G972" s="2">
        <f>'Moving Avg'!F972</f>
        <v>13.110519999999999</v>
      </c>
      <c r="H972" s="2">
        <f>'Moving Avg'!G972</f>
        <v>13.837817999999995</v>
      </c>
      <c r="I972" s="2">
        <f>'Moving Avg'!H972</f>
        <v>13.586691500000006</v>
      </c>
      <c r="J972" s="6" t="str">
        <f>OBV!F972</f>
        <v>BEARISH</v>
      </c>
      <c r="K972" s="6" t="str">
        <f>OBV!G972</f>
        <v>WEAK</v>
      </c>
      <c r="L972" s="6" t="str">
        <f>OBV!H972</f>
        <v>CONFIRMED BEARISH</v>
      </c>
    </row>
    <row r="973" spans="1:12" ht="13.5" x14ac:dyDescent="0.25">
      <c r="A973" s="3">
        <f>RSI!A973</f>
        <v>43423</v>
      </c>
      <c r="B973" s="2">
        <f>RSI!B973</f>
        <v>13.080500000000001</v>
      </c>
      <c r="C973" s="2">
        <f>RSI!I973</f>
        <v>40.961414989550271</v>
      </c>
      <c r="D973" s="2">
        <f>MACD!E973</f>
        <v>-0.11186585179121522</v>
      </c>
      <c r="E973" s="2">
        <f>MACD!F973</f>
        <v>-8.0188823569299628E-2</v>
      </c>
      <c r="F973" s="2">
        <f>'Moving Avg'!D973</f>
        <v>13.117599999999999</v>
      </c>
      <c r="G973" s="2">
        <f>'Moving Avg'!F973</f>
        <v>13.086115000000001</v>
      </c>
      <c r="H973" s="2">
        <f>'Moving Avg'!G973</f>
        <v>13.796915999999994</v>
      </c>
      <c r="I973" s="2">
        <f>'Moving Avg'!H973</f>
        <v>13.595140000000006</v>
      </c>
      <c r="J973" s="6" t="str">
        <f>OBV!F973</f>
        <v>BEARISH</v>
      </c>
      <c r="K973" s="6" t="str">
        <f>OBV!G973</f>
        <v>NEUTRAL</v>
      </c>
      <c r="L973" s="6" t="str">
        <f>OBV!H973</f>
        <v>BEARISH DIVERGENCE</v>
      </c>
    </row>
    <row r="974" spans="1:12" ht="13.5" x14ac:dyDescent="0.25">
      <c r="A974" s="3">
        <f>RSI!A974</f>
        <v>43425</v>
      </c>
      <c r="B974" s="2">
        <f>RSI!B974</f>
        <v>13.080500000000001</v>
      </c>
      <c r="C974" s="2">
        <f>RSI!I974</f>
        <v>40.961414989550271</v>
      </c>
      <c r="D974" s="2">
        <f>MACD!E974</f>
        <v>-9.7702396713501116E-2</v>
      </c>
      <c r="E974" s="2">
        <f>MACD!F974</f>
        <v>-8.3691538198139931E-2</v>
      </c>
      <c r="F974" s="2">
        <f>'Moving Avg'!D974</f>
        <v>13.09808</v>
      </c>
      <c r="G974" s="2">
        <f>'Moving Avg'!F974</f>
        <v>13.081965000000002</v>
      </c>
      <c r="H974" s="2">
        <f>'Moving Avg'!G974</f>
        <v>13.755525999999998</v>
      </c>
      <c r="I974" s="2">
        <f>'Moving Avg'!H974</f>
        <v>13.603658500000009</v>
      </c>
      <c r="J974" s="6" t="str">
        <f>OBV!F974</f>
        <v>BEARISH</v>
      </c>
      <c r="K974" s="6" t="str">
        <f>OBV!G974</f>
        <v>NEUTRAL</v>
      </c>
      <c r="L974" s="6" t="str">
        <f>OBV!H974</f>
        <v>CONFIRMED BEARISH</v>
      </c>
    </row>
    <row r="975" spans="1:12" ht="13.5" x14ac:dyDescent="0.25">
      <c r="A975" s="3">
        <f>RSI!A975</f>
        <v>43426</v>
      </c>
      <c r="B975" s="2">
        <f>RSI!B975</f>
        <v>13.080500000000001</v>
      </c>
      <c r="C975" s="2">
        <f>RSI!I975</f>
        <v>40.961414989550278</v>
      </c>
      <c r="D975" s="2">
        <f>MACD!E975</f>
        <v>-8.4380004311148227E-2</v>
      </c>
      <c r="E975" s="2">
        <f>MACD!F975</f>
        <v>-8.3829231420741598E-2</v>
      </c>
      <c r="F975" s="2">
        <f>'Moving Avg'!D975</f>
        <v>13.07856</v>
      </c>
      <c r="G975" s="2">
        <f>'Moving Avg'!F975</f>
        <v>13.089285</v>
      </c>
      <c r="H975" s="2">
        <f>'Moving Avg'!G975</f>
        <v>13.714135999999996</v>
      </c>
      <c r="I975" s="2">
        <f>'Moving Avg'!H975</f>
        <v>13.612037000000008</v>
      </c>
      <c r="J975" s="6" t="str">
        <f>OBV!F975</f>
        <v>BEARISH</v>
      </c>
      <c r="K975" s="6" t="str">
        <f>OBV!G975</f>
        <v>NEUTRAL</v>
      </c>
      <c r="L975" s="6" t="str">
        <f>OBV!H975</f>
        <v>CONFIRMED BEARISH</v>
      </c>
    </row>
    <row r="976" spans="1:12" ht="13.5" x14ac:dyDescent="0.25">
      <c r="A976" s="3">
        <f>RSI!A976</f>
        <v>43427</v>
      </c>
      <c r="B976" s="2">
        <f>RSI!B976</f>
        <v>13.080500000000001</v>
      </c>
      <c r="C976" s="2">
        <f>RSI!I976</f>
        <v>40.961414989550271</v>
      </c>
      <c r="D976" s="2">
        <f>MACD!E976</f>
        <v>-7.1868386282966767E-2</v>
      </c>
      <c r="E976" s="2">
        <f>MACD!F976</f>
        <v>-8.1437062393186641E-2</v>
      </c>
      <c r="F976" s="2">
        <f>'Moving Avg'!D976</f>
        <v>13.070740000000001</v>
      </c>
      <c r="G976" s="2">
        <f>'Moving Avg'!F976</f>
        <v>13.096605</v>
      </c>
      <c r="H976" s="2">
        <f>'Moving Avg'!G976</f>
        <v>13.669231999999999</v>
      </c>
      <c r="I976" s="2">
        <f>'Moving Avg'!H976</f>
        <v>13.620415500000011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</row>
    <row r="977" spans="1:12" ht="13.5" x14ac:dyDescent="0.25">
      <c r="A977" s="3">
        <f>RSI!A977</f>
        <v>43430</v>
      </c>
      <c r="B977" s="2">
        <f>RSI!B977</f>
        <v>12.934100000000001</v>
      </c>
      <c r="C977" s="2">
        <f>RSI!I977</f>
        <v>36.050788641462688</v>
      </c>
      <c r="D977" s="2">
        <f>MACD!E977</f>
        <v>-4.9290128440000913E-2</v>
      </c>
      <c r="E977" s="2">
        <f>MACD!F977</f>
        <v>-7.5007675602549506E-2</v>
      </c>
      <c r="F977" s="2">
        <f>'Moving Avg'!D977</f>
        <v>13.051220000000001</v>
      </c>
      <c r="G977" s="2">
        <f>'Moving Avg'!F977</f>
        <v>13.084405</v>
      </c>
      <c r="H977" s="2">
        <f>'Moving Avg'!G977</f>
        <v>13.628234000000003</v>
      </c>
      <c r="I977" s="2">
        <f>'Moving Avg'!H977</f>
        <v>13.628248500000009</v>
      </c>
      <c r="J977" s="6" t="str">
        <f>OBV!F977</f>
        <v>BULLISH</v>
      </c>
      <c r="K977" s="6" t="str">
        <f>OBV!G977</f>
        <v>NEUTRAL</v>
      </c>
      <c r="L977" s="6" t="str">
        <f>OBV!H977</f>
        <v>BULLISH DIVERGENCE</v>
      </c>
    </row>
    <row r="978" spans="1:12" ht="13.5" x14ac:dyDescent="0.25">
      <c r="A978" s="3">
        <f>RSI!A978</f>
        <v>43431</v>
      </c>
      <c r="B978" s="2">
        <f>RSI!B978</f>
        <v>13.031700000000001</v>
      </c>
      <c r="C978" s="2">
        <f>RSI!I978</f>
        <v>41.118740218096882</v>
      </c>
      <c r="D978" s="2">
        <f>MACD!E978</f>
        <v>-5.801097909363051E-2</v>
      </c>
      <c r="E978" s="2">
        <f>MACD!F978</f>
        <v>-7.1608336300765713E-2</v>
      </c>
      <c r="F978" s="2">
        <f>'Moving Avg'!D978</f>
        <v>13.041460000000001</v>
      </c>
      <c r="G978" s="2">
        <f>'Moving Avg'!F978</f>
        <v>13.09685</v>
      </c>
      <c r="H978" s="2">
        <f>'Moving Avg'!G978</f>
        <v>13.588211999999999</v>
      </c>
      <c r="I978" s="2">
        <f>'Moving Avg'!H978</f>
        <v>13.635823500000008</v>
      </c>
      <c r="J978" s="6" t="str">
        <f>OBV!F978</f>
        <v>BULLISH</v>
      </c>
      <c r="K978" s="6" t="str">
        <f>OBV!G978</f>
        <v>NEUTRAL</v>
      </c>
      <c r="L978" s="6" t="str">
        <f>OBV!H978</f>
        <v>BULLISH DIVERGENCE</v>
      </c>
    </row>
    <row r="979" spans="1:12" ht="13.5" x14ac:dyDescent="0.25">
      <c r="A979" s="3">
        <f>RSI!A979</f>
        <v>43432</v>
      </c>
      <c r="B979" s="2">
        <f>RSI!B979</f>
        <v>13.0707</v>
      </c>
      <c r="C979" s="2">
        <f>RSI!I979</f>
        <v>43.060564353336133</v>
      </c>
      <c r="D979" s="2">
        <f>MACD!E979</f>
        <v>-4.4548272579024939E-2</v>
      </c>
      <c r="E979" s="2">
        <f>MACD!F979</f>
        <v>-6.6196323556417566E-2</v>
      </c>
      <c r="F979" s="2">
        <f>'Moving Avg'!D979</f>
        <v>13.0395</v>
      </c>
      <c r="G979" s="2">
        <f>'Moving Avg'!F979</f>
        <v>13.111245</v>
      </c>
      <c r="H979" s="2">
        <f>'Moving Avg'!G979</f>
        <v>13.549946</v>
      </c>
      <c r="I979" s="2">
        <f>'Moving Avg'!H979</f>
        <v>13.64186850000001</v>
      </c>
      <c r="J979" s="6" t="str">
        <f>OBV!F979</f>
        <v>BULLISH</v>
      </c>
      <c r="K979" s="6" t="str">
        <f>OBV!G979</f>
        <v>NEUTRAL</v>
      </c>
      <c r="L979" s="6" t="str">
        <f>OBV!H979</f>
        <v>BULLISH DIVERGENCE</v>
      </c>
    </row>
    <row r="980" spans="1:12" ht="13.5" x14ac:dyDescent="0.25">
      <c r="A980" s="3">
        <f>RSI!A980</f>
        <v>43433</v>
      </c>
      <c r="B980" s="2">
        <f>RSI!B980</f>
        <v>13.031700000000001</v>
      </c>
      <c r="C980" s="2">
        <f>RSI!I980</f>
        <v>41.583699981546197</v>
      </c>
      <c r="D980" s="2">
        <f>MACD!E980</f>
        <v>-2.938007490998551E-2</v>
      </c>
      <c r="E980" s="2">
        <f>MACD!F980</f>
        <v>-5.8833073827131155E-2</v>
      </c>
      <c r="F980" s="2">
        <f>'Moving Avg'!D980</f>
        <v>13.02974</v>
      </c>
      <c r="G980" s="2">
        <f>'Moving Avg'!F980</f>
        <v>13.116125</v>
      </c>
      <c r="H980" s="2">
        <f>'Moving Avg'!G980</f>
        <v>13.511094000000003</v>
      </c>
      <c r="I980" s="2">
        <f>'Moving Avg'!H980</f>
        <v>13.647578500000009</v>
      </c>
      <c r="J980" s="6" t="str">
        <f>OBV!F980</f>
        <v>BULLISH</v>
      </c>
      <c r="K980" s="6" t="str">
        <f>OBV!G980</f>
        <v>NEUTRAL</v>
      </c>
      <c r="L980" s="6" t="str">
        <f>OBV!H980</f>
        <v>BULLISH DIVERGENCE</v>
      </c>
    </row>
    <row r="981" spans="1:12" ht="13.5" x14ac:dyDescent="0.25">
      <c r="A981" s="3">
        <f>RSI!A981</f>
        <v>43434</v>
      </c>
      <c r="B981" s="2">
        <f>RSI!B981</f>
        <v>13.129300000000001</v>
      </c>
      <c r="C981" s="2">
        <f>RSI!I981</f>
        <v>46.526462093268485</v>
      </c>
      <c r="D981" s="2">
        <f>MACD!E981</f>
        <v>-3.1722597250082529E-2</v>
      </c>
      <c r="E981" s="2">
        <f>MACD!F981</f>
        <v>-5.3410978511721427E-2</v>
      </c>
      <c r="F981" s="2">
        <f>'Moving Avg'!D981</f>
        <v>13.0395</v>
      </c>
      <c r="G981" s="2">
        <f>'Moving Avg'!F981</f>
        <v>13.113684999999998</v>
      </c>
      <c r="H981" s="2">
        <f>'Moving Avg'!G981</f>
        <v>13.475074000000005</v>
      </c>
      <c r="I981" s="2">
        <f>'Moving Avg'!H981</f>
        <v>13.65377650000001</v>
      </c>
      <c r="J981" s="6" t="str">
        <f>OBV!F981</f>
        <v>BULLISH</v>
      </c>
      <c r="K981" s="6" t="str">
        <f>OBV!G981</f>
        <v>NEUTRAL</v>
      </c>
      <c r="L981" s="6" t="str">
        <f>OBV!H981</f>
        <v>CONFIRMED BULLISH</v>
      </c>
    </row>
    <row r="982" spans="1:12" ht="13.5" x14ac:dyDescent="0.25">
      <c r="A982" s="3">
        <f>RSI!A982</f>
        <v>43437</v>
      </c>
      <c r="B982" s="2">
        <f>RSI!B982</f>
        <v>13.3734</v>
      </c>
      <c r="C982" s="2">
        <f>RSI!I982</f>
        <v>56.45111538859112</v>
      </c>
      <c r="D982" s="2">
        <f>MACD!E982</f>
        <v>-6.4911495411127618E-2</v>
      </c>
      <c r="E982" s="2">
        <f>MACD!F982</f>
        <v>-5.5711081891602662E-2</v>
      </c>
      <c r="F982" s="2">
        <f>'Moving Avg'!D982</f>
        <v>13.127360000000001</v>
      </c>
      <c r="G982" s="2">
        <f>'Moving Avg'!F982</f>
        <v>13.116130000000002</v>
      </c>
      <c r="H982" s="2">
        <f>'Moving Avg'!G982</f>
        <v>13.445790000000002</v>
      </c>
      <c r="I982" s="2">
        <f>'Moving Avg'!H982</f>
        <v>13.660962000000008</v>
      </c>
      <c r="J982" s="6" t="str">
        <f>OBV!F982</f>
        <v>BULLISH</v>
      </c>
      <c r="K982" s="6" t="str">
        <f>OBV!G982</f>
        <v>NEUTRAL</v>
      </c>
      <c r="L982" s="6" t="str">
        <f>OBV!H982</f>
        <v>CONFIRMED BULLISH</v>
      </c>
    </row>
    <row r="983" spans="1:12" ht="13.5" x14ac:dyDescent="0.25">
      <c r="A983" s="3">
        <f>RSI!A983</f>
        <v>43438</v>
      </c>
      <c r="B983" s="2">
        <f>RSI!B983</f>
        <v>13.661300000000001</v>
      </c>
      <c r="C983" s="2">
        <f>RSI!I983</f>
        <v>64.758887951056565</v>
      </c>
      <c r="D983" s="2">
        <f>MACD!E983</f>
        <v>-0.10788671197136424</v>
      </c>
      <c r="E983" s="2">
        <f>MACD!F983</f>
        <v>-6.6146207907554988E-2</v>
      </c>
      <c r="F983" s="2">
        <f>'Moving Avg'!D983</f>
        <v>13.25328</v>
      </c>
      <c r="G983" s="2">
        <f>'Moving Avg'!F983</f>
        <v>13.140290000000002</v>
      </c>
      <c r="H983" s="2">
        <f>'Moving Avg'!G983</f>
        <v>13.422362000000003</v>
      </c>
      <c r="I983" s="2">
        <f>'Moving Avg'!H983</f>
        <v>13.669354000000009</v>
      </c>
      <c r="J983" s="6" t="str">
        <f>OBV!F983</f>
        <v>BULLISH</v>
      </c>
      <c r="K983" s="6" t="str">
        <f>OBV!G983</f>
        <v>NEUTRAL</v>
      </c>
      <c r="L983" s="6" t="str">
        <f>OBV!H983</f>
        <v>CONFIRMED BULLISH</v>
      </c>
    </row>
    <row r="984" spans="1:12" ht="13.5" x14ac:dyDescent="0.25">
      <c r="A984" s="3">
        <f>RSI!A984</f>
        <v>43439</v>
      </c>
      <c r="B984" s="2">
        <f>RSI!B984</f>
        <v>13.6174</v>
      </c>
      <c r="C984" s="2">
        <f>RSI!I984</f>
        <v>62.791825227739984</v>
      </c>
      <c r="D984" s="2">
        <f>MACD!E984</f>
        <v>-0.14369422680378463</v>
      </c>
      <c r="E984" s="2">
        <f>MACD!F984</f>
        <v>-8.1655811686800917E-2</v>
      </c>
      <c r="F984" s="2">
        <f>'Moving Avg'!D984</f>
        <v>13.362620000000001</v>
      </c>
      <c r="G984" s="2">
        <f>'Moving Avg'!F984</f>
        <v>13.162255000000002</v>
      </c>
      <c r="H984" s="2">
        <f>'Moving Avg'!G984</f>
        <v>13.401861999999999</v>
      </c>
      <c r="I984" s="2">
        <f>'Moving Avg'!H984</f>
        <v>13.677992500000011</v>
      </c>
      <c r="J984" s="6" t="str">
        <f>OBV!F984</f>
        <v>BULLISH</v>
      </c>
      <c r="K984" s="6" t="str">
        <f>OBV!G984</f>
        <v>NEUTRAL</v>
      </c>
      <c r="L984" s="6" t="str">
        <f>OBV!H984</f>
        <v>CONFIRMED BULLISH</v>
      </c>
    </row>
    <row r="985" spans="1:12" ht="13.5" x14ac:dyDescent="0.25">
      <c r="A985" s="3">
        <f>RSI!A985</f>
        <v>43440</v>
      </c>
      <c r="B985" s="2">
        <f>RSI!B985</f>
        <v>13.6076</v>
      </c>
      <c r="C985" s="2">
        <f>RSI!I985</f>
        <v>62.33661888223061</v>
      </c>
      <c r="D985" s="2">
        <f>MACD!E985</f>
        <v>-0.17550359908783264</v>
      </c>
      <c r="E985" s="2">
        <f>MACD!F985</f>
        <v>-0.10042536916700727</v>
      </c>
      <c r="F985" s="2">
        <f>'Moving Avg'!D985</f>
        <v>13.477800000000002</v>
      </c>
      <c r="G985" s="2">
        <f>'Moving Avg'!F985</f>
        <v>13.183730000000002</v>
      </c>
      <c r="H985" s="2">
        <f>'Moving Avg'!G985</f>
        <v>13.382142000000002</v>
      </c>
      <c r="I985" s="2">
        <f>'Moving Avg'!H985</f>
        <v>13.686349000000009</v>
      </c>
      <c r="J985" s="6" t="str">
        <f>OBV!F985</f>
        <v>BULLISH</v>
      </c>
      <c r="K985" s="6" t="str">
        <f>OBV!G985</f>
        <v>NEUTRAL</v>
      </c>
      <c r="L985" s="6" t="str">
        <f>OBV!H985</f>
        <v>CONFIRMED BULLISH</v>
      </c>
    </row>
    <row r="986" spans="1:12" ht="13.5" x14ac:dyDescent="0.25">
      <c r="A986" s="3">
        <f>RSI!A986</f>
        <v>43441</v>
      </c>
      <c r="B986" s="2">
        <f>RSI!B986</f>
        <v>13.4222</v>
      </c>
      <c r="C986" s="2">
        <f>RSI!I986</f>
        <v>54.314496299343304</v>
      </c>
      <c r="D986" s="2">
        <f>MACD!E986</f>
        <v>-0.19069893521820624</v>
      </c>
      <c r="E986" s="2">
        <f>MACD!F986</f>
        <v>-0.11848008237724707</v>
      </c>
      <c r="F986" s="2">
        <f>'Moving Avg'!D986</f>
        <v>13.536379999999999</v>
      </c>
      <c r="G986" s="2">
        <f>'Moving Avg'!F986</f>
        <v>13.195935</v>
      </c>
      <c r="H986" s="2">
        <f>'Moving Avg'!G986</f>
        <v>13.366524000000002</v>
      </c>
      <c r="I986" s="2">
        <f>'Moving Avg'!H986</f>
        <v>13.694011500000009</v>
      </c>
      <c r="J986" s="6" t="str">
        <f>OBV!F986</f>
        <v>BULLISH</v>
      </c>
      <c r="K986" s="6" t="str">
        <f>OBV!G986</f>
        <v>NEUTRAL</v>
      </c>
      <c r="L986" s="6" t="str">
        <f>OBV!H986</f>
        <v>CONFIRMED BULLISH</v>
      </c>
    </row>
    <row r="987" spans="1:12" ht="13.5" x14ac:dyDescent="0.25">
      <c r="A987" s="3">
        <f>RSI!A987</f>
        <v>43444</v>
      </c>
      <c r="B987" s="2">
        <f>RSI!B987</f>
        <v>13.275700000000001</v>
      </c>
      <c r="C987" s="2">
        <f>RSI!I987</f>
        <v>48.9535348239624</v>
      </c>
      <c r="D987" s="2">
        <f>MACD!E987</f>
        <v>-0.21599614802441636</v>
      </c>
      <c r="E987" s="2">
        <f>MACD!F987</f>
        <v>-0.13798329550668093</v>
      </c>
      <c r="F987" s="2">
        <f>'Moving Avg'!D987</f>
        <v>13.516839999999998</v>
      </c>
      <c r="G987" s="2">
        <f>'Moving Avg'!F987</f>
        <v>13.200815</v>
      </c>
      <c r="H987" s="2">
        <f>'Moving Avg'!G987</f>
        <v>13.347878000000001</v>
      </c>
      <c r="I987" s="2">
        <f>'Moving Avg'!H987</f>
        <v>13.70070850000001</v>
      </c>
      <c r="J987" s="6" t="str">
        <f>OBV!F987</f>
        <v>BEARISH</v>
      </c>
      <c r="K987" s="6" t="str">
        <f>OBV!G987</f>
        <v>NEUTRAL</v>
      </c>
      <c r="L987" s="6" t="str">
        <f>OBV!H987</f>
        <v>CONFIRMED BEARISH</v>
      </c>
    </row>
    <row r="988" spans="1:12" ht="13.5" x14ac:dyDescent="0.25">
      <c r="A988" s="3">
        <f>RSI!A988</f>
        <v>43445</v>
      </c>
      <c r="B988" s="2">
        <f>RSI!B988</f>
        <v>13.4222</v>
      </c>
      <c r="C988" s="2">
        <f>RSI!I988</f>
        <v>53.858167137433391</v>
      </c>
      <c r="D988" s="2">
        <f>MACD!E988</f>
        <v>-0.23308375181247953</v>
      </c>
      <c r="E988" s="2">
        <f>MACD!F988</f>
        <v>-0.15700338676784065</v>
      </c>
      <c r="F988" s="2">
        <f>'Moving Avg'!D988</f>
        <v>13.46902</v>
      </c>
      <c r="G988" s="2">
        <f>'Moving Avg'!F988</f>
        <v>13.220339999999998</v>
      </c>
      <c r="H988" s="2">
        <f>'Moving Avg'!G988</f>
        <v>13.333137999999998</v>
      </c>
      <c r="I988" s="2">
        <f>'Moving Avg'!H988</f>
        <v>13.708371000000009</v>
      </c>
      <c r="J988" s="6" t="str">
        <f>OBV!F988</f>
        <v>BEARISH</v>
      </c>
      <c r="K988" s="6" t="str">
        <f>OBV!G988</f>
        <v>NEUTRAL</v>
      </c>
      <c r="L988" s="6" t="str">
        <f>OBV!H988</f>
        <v>CONFIRMED BEARISH</v>
      </c>
    </row>
    <row r="989" spans="1:12" ht="13.5" x14ac:dyDescent="0.25">
      <c r="A989" s="3">
        <f>RSI!A989</f>
        <v>43446</v>
      </c>
      <c r="B989" s="2">
        <f>RSI!B989</f>
        <v>13.6028</v>
      </c>
      <c r="C989" s="2">
        <f>RSI!I989</f>
        <v>59.078062248745518</v>
      </c>
      <c r="D989" s="2">
        <f>MACD!E989</f>
        <v>-0.25564317071409803</v>
      </c>
      <c r="E989" s="2">
        <f>MACD!F989</f>
        <v>-0.17673134355709214</v>
      </c>
      <c r="F989" s="2">
        <f>'Moving Avg'!D989</f>
        <v>13.466100000000001</v>
      </c>
      <c r="G989" s="2">
        <f>'Moving Avg'!F989</f>
        <v>13.241575000000001</v>
      </c>
      <c r="H989" s="2">
        <f>'Moving Avg'!G989</f>
        <v>13.322108</v>
      </c>
      <c r="I989" s="2">
        <f>'Moving Avg'!H989</f>
        <v>13.716703500000008</v>
      </c>
      <c r="J989" s="6" t="str">
        <f>OBV!F989</f>
        <v>BULLISH</v>
      </c>
      <c r="K989" s="6" t="str">
        <f>OBV!G989</f>
        <v>NEUTRAL</v>
      </c>
      <c r="L989" s="6" t="str">
        <f>OBV!H989</f>
        <v>BULLISH DIVERGENCE</v>
      </c>
    </row>
    <row r="990" spans="1:12" ht="13.5" x14ac:dyDescent="0.25">
      <c r="A990" s="3">
        <f>RSI!A990</f>
        <v>43447</v>
      </c>
      <c r="B990" s="2">
        <f>RSI!B990</f>
        <v>13.471</v>
      </c>
      <c r="C990" s="2">
        <f>RSI!I990</f>
        <v>54.254324965764795</v>
      </c>
      <c r="D990" s="2">
        <f>MACD!E990</f>
        <v>-0.27270547132688527</v>
      </c>
      <c r="E990" s="2">
        <f>MACD!F990</f>
        <v>-0.19592616911105079</v>
      </c>
      <c r="F990" s="2">
        <f>'Moving Avg'!D990</f>
        <v>13.43878</v>
      </c>
      <c r="G990" s="2">
        <f>'Moving Avg'!F990</f>
        <v>13.256219999999999</v>
      </c>
      <c r="H990" s="2">
        <f>'Moving Avg'!G990</f>
        <v>13.300633999999997</v>
      </c>
      <c r="I990" s="2">
        <f>'Moving Avg'!H990</f>
        <v>13.724610000000007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</row>
    <row r="991" spans="1:12" ht="13.5" x14ac:dyDescent="0.25">
      <c r="A991" s="3">
        <f>RSI!A991</f>
        <v>43448</v>
      </c>
      <c r="B991" s="2">
        <f>RSI!B991</f>
        <v>13.4222</v>
      </c>
      <c r="C991" s="2">
        <f>RSI!I991</f>
        <v>52.54365290692818</v>
      </c>
      <c r="D991" s="2">
        <f>MACD!E991</f>
        <v>-0.26934168438446093</v>
      </c>
      <c r="E991" s="2">
        <f>MACD!F991</f>
        <v>-0.21060927216573283</v>
      </c>
      <c r="F991" s="2">
        <f>'Moving Avg'!D991</f>
        <v>13.43878</v>
      </c>
      <c r="G991" s="2">
        <f>'Moving Avg'!F991</f>
        <v>13.271350000000002</v>
      </c>
      <c r="H991" s="2">
        <f>'Moving Avg'!G991</f>
        <v>13.285991999999998</v>
      </c>
      <c r="I991" s="2">
        <f>'Moving Avg'!H991</f>
        <v>13.731107000000007</v>
      </c>
      <c r="J991" s="6" t="str">
        <f>OBV!F991</f>
        <v>BEARISH</v>
      </c>
      <c r="K991" s="6" t="str">
        <f>OBV!G991</f>
        <v>NEUTRAL</v>
      </c>
      <c r="L991" s="6" t="str">
        <f>OBV!H991</f>
        <v>NEUTRAL</v>
      </c>
    </row>
    <row r="992" spans="1:12" ht="13.5" x14ac:dyDescent="0.25">
      <c r="A992" s="3">
        <f>RSI!A992</f>
        <v>43451</v>
      </c>
      <c r="B992" s="2">
        <f>RSI!B992</f>
        <v>13.4222</v>
      </c>
      <c r="C992" s="2">
        <f>RSI!I992</f>
        <v>52.543652906928195</v>
      </c>
      <c r="D992" s="2">
        <f>MACD!E992</f>
        <v>-0.2294208634536794</v>
      </c>
      <c r="E992" s="2">
        <f>MACD!F992</f>
        <v>-0.21437159042332216</v>
      </c>
      <c r="F992" s="2">
        <f>'Moving Avg'!D992</f>
        <v>13.46808</v>
      </c>
      <c r="G992" s="2">
        <f>'Moving Avg'!F992</f>
        <v>13.290875</v>
      </c>
      <c r="H992" s="2">
        <f>'Moving Avg'!G992</f>
        <v>13.275253999999997</v>
      </c>
      <c r="I992" s="2">
        <f>'Moving Avg'!H992</f>
        <v>13.738070500000006</v>
      </c>
      <c r="J992" s="6" t="str">
        <f>OBV!F992</f>
        <v>BULLISH</v>
      </c>
      <c r="K992" s="6" t="str">
        <f>OBV!G992</f>
        <v>NEUTRAL</v>
      </c>
      <c r="L992" s="6" t="str">
        <f>OBV!H992</f>
        <v>CONFIRMED BULLISH</v>
      </c>
    </row>
    <row r="993" spans="1:12" ht="13.5" x14ac:dyDescent="0.25">
      <c r="A993" s="3">
        <f>RSI!A993</f>
        <v>43452</v>
      </c>
      <c r="B993" s="2">
        <f>RSI!B993</f>
        <v>13.4222</v>
      </c>
      <c r="C993" s="2">
        <f>RSI!I993</f>
        <v>52.543652906928202</v>
      </c>
      <c r="D993" s="2">
        <f>MACD!E993</f>
        <v>-0.15179320188735446</v>
      </c>
      <c r="E993" s="2">
        <f>MACD!F993</f>
        <v>-0.20185591271612863</v>
      </c>
      <c r="F993" s="2">
        <f>'Moving Avg'!D993</f>
        <v>13.46808</v>
      </c>
      <c r="G993" s="2">
        <f>'Moving Avg'!F993</f>
        <v>13.30796</v>
      </c>
      <c r="H993" s="2">
        <f>'Moving Avg'!G993</f>
        <v>13.270373999999997</v>
      </c>
      <c r="I993" s="2">
        <f>'Moving Avg'!H993</f>
        <v>13.744567500000006</v>
      </c>
      <c r="J993" s="6" t="str">
        <f>OBV!F993</f>
        <v>BEARISH</v>
      </c>
      <c r="K993" s="6" t="str">
        <f>OBV!G993</f>
        <v>NEUTRAL</v>
      </c>
      <c r="L993" s="6" t="str">
        <f>OBV!H993</f>
        <v>NEUTRAL</v>
      </c>
    </row>
    <row r="994" spans="1:12" ht="13.5" x14ac:dyDescent="0.25">
      <c r="A994" s="3">
        <f>RSI!A994</f>
        <v>43453</v>
      </c>
      <c r="B994" s="2">
        <f>RSI!B994</f>
        <v>13.4222</v>
      </c>
      <c r="C994" s="2">
        <f>RSI!I994</f>
        <v>52.543652906928202</v>
      </c>
      <c r="D994" s="2">
        <f>MACD!E994</f>
        <v>-9.3273031692801212E-2</v>
      </c>
      <c r="E994" s="2">
        <f>MACD!F994</f>
        <v>-0.18013933651146316</v>
      </c>
      <c r="F994" s="2">
        <f>'Moving Avg'!D994</f>
        <v>13.43196</v>
      </c>
      <c r="G994" s="2">
        <f>'Moving Avg'!F994</f>
        <v>13.325044999999999</v>
      </c>
      <c r="H994" s="2">
        <f>'Moving Avg'!G994</f>
        <v>13.269397999999999</v>
      </c>
      <c r="I994" s="2">
        <f>'Moving Avg'!H994</f>
        <v>13.750598000000004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</row>
    <row r="995" spans="1:12" ht="13.5" x14ac:dyDescent="0.25">
      <c r="A995" s="3">
        <f>RSI!A995</f>
        <v>43454</v>
      </c>
      <c r="B995" s="2">
        <f>RSI!B995</f>
        <v>13.4222</v>
      </c>
      <c r="C995" s="2">
        <f>RSI!I995</f>
        <v>52.543652906928202</v>
      </c>
      <c r="D995" s="2">
        <f>MACD!E995</f>
        <v>-4.5644145851564843E-2</v>
      </c>
      <c r="E995" s="2">
        <f>MACD!F995</f>
        <v>-0.1532402983794835</v>
      </c>
      <c r="F995" s="2">
        <f>'Moving Avg'!D995</f>
        <v>13.4222</v>
      </c>
      <c r="G995" s="2">
        <f>'Moving Avg'!F995</f>
        <v>13.342130000000001</v>
      </c>
      <c r="H995" s="2">
        <f>'Moving Avg'!G995</f>
        <v>13.269397999999999</v>
      </c>
      <c r="I995" s="2">
        <f>'Moving Avg'!H995</f>
        <v>13.757095000000003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</row>
    <row r="996" spans="1:12" ht="13.5" x14ac:dyDescent="0.25">
      <c r="A996" s="3">
        <f>RSI!A996</f>
        <v>43455</v>
      </c>
      <c r="B996" s="2">
        <f>RSI!B996</f>
        <v>13.3734</v>
      </c>
      <c r="C996" s="2">
        <f>RSI!I996</f>
        <v>50.248665298359555</v>
      </c>
      <c r="D996" s="2">
        <f>MACD!E996</f>
        <v>-3.0603347590181684E-2</v>
      </c>
      <c r="E996" s="2">
        <f>MACD!F996</f>
        <v>-0.12871290822162315</v>
      </c>
      <c r="F996" s="2">
        <f>'Moving Avg'!D996</f>
        <v>13.41244</v>
      </c>
      <c r="G996" s="2">
        <f>'Moving Avg'!F996</f>
        <v>13.356775000000003</v>
      </c>
      <c r="H996" s="2">
        <f>'Moving Avg'!G996</f>
        <v>13.266469999999996</v>
      </c>
      <c r="I996" s="2">
        <f>'Moving Avg'!H996</f>
        <v>13.763348000000002</v>
      </c>
      <c r="J996" s="6" t="str">
        <f>OBV!F996</f>
        <v>BEARISH</v>
      </c>
      <c r="K996" s="6" t="str">
        <f>OBV!G996</f>
        <v>NEUTRAL</v>
      </c>
      <c r="L996" s="6" t="str">
        <f>OBV!H996</f>
        <v>CONFIRMED BEARISH</v>
      </c>
    </row>
    <row r="997" spans="1:12" ht="13.5" x14ac:dyDescent="0.25">
      <c r="A997" s="3">
        <f>RSI!A997</f>
        <v>43458</v>
      </c>
      <c r="B997" s="2">
        <f>RSI!B997</f>
        <v>13.178100000000001</v>
      </c>
      <c r="C997" s="2">
        <f>RSI!I997</f>
        <v>42.288077615917906</v>
      </c>
      <c r="D997" s="2">
        <f>MACD!E997</f>
        <v>-2.5986159806018705E-2</v>
      </c>
      <c r="E997" s="2">
        <f>MACD!F997</f>
        <v>-0.10816755853850227</v>
      </c>
      <c r="F997" s="2">
        <f>'Moving Avg'!D997</f>
        <v>13.363620000000001</v>
      </c>
      <c r="G997" s="2">
        <f>'Moving Avg'!F997</f>
        <v>13.368975000000001</v>
      </c>
      <c r="H997" s="2">
        <f>'Moving Avg'!G997</f>
        <v>13.256707999999996</v>
      </c>
      <c r="I997" s="2">
        <f>'Moving Avg'!H997</f>
        <v>13.768857500000001</v>
      </c>
      <c r="J997" s="6" t="str">
        <f>OBV!F997</f>
        <v>BEARISH</v>
      </c>
      <c r="K997" s="6" t="str">
        <f>OBV!G997</f>
        <v>NEUTRAL</v>
      </c>
      <c r="L997" s="6" t="str">
        <f>OBV!H997</f>
        <v>CONFIRMED BEARISH</v>
      </c>
    </row>
    <row r="998" spans="1:12" ht="13.5" x14ac:dyDescent="0.25">
      <c r="A998" s="3">
        <f>RSI!A998</f>
        <v>43459</v>
      </c>
      <c r="B998" s="2">
        <f>RSI!B998</f>
        <v>13.3734</v>
      </c>
      <c r="C998" s="2">
        <f>RSI!I998</f>
        <v>50.699287647028555</v>
      </c>
      <c r="D998" s="2">
        <f>MACD!E998</f>
        <v>-1.2888520832033734E-2</v>
      </c>
      <c r="E998" s="2">
        <f>MACD!F998</f>
        <v>-8.9111750997208569E-2</v>
      </c>
      <c r="F998" s="2">
        <f>'Moving Avg'!D998</f>
        <v>13.353860000000001</v>
      </c>
      <c r="G998" s="2">
        <f>'Moving Avg'!F998</f>
        <v>13.386060000000001</v>
      </c>
      <c r="H998" s="2">
        <f>'Moving Avg'!G998</f>
        <v>13.250851999999995</v>
      </c>
      <c r="I998" s="2">
        <f>'Moving Avg'!H998</f>
        <v>13.775110500000004</v>
      </c>
      <c r="J998" s="6" t="str">
        <f>OBV!F998</f>
        <v>BEARISH</v>
      </c>
      <c r="K998" s="6" t="str">
        <f>OBV!G998</f>
        <v>NEUTRAL</v>
      </c>
      <c r="L998" s="6" t="str">
        <f>OBV!H998</f>
        <v>CONFIRMED BEARISH</v>
      </c>
    </row>
    <row r="999" spans="1:12" ht="13.5" x14ac:dyDescent="0.25">
      <c r="A999" s="3">
        <f>RSI!A999</f>
        <v>43460</v>
      </c>
      <c r="B999" s="2">
        <f>RSI!B999</f>
        <v>13.3734</v>
      </c>
      <c r="C999" s="2">
        <f>RSI!I999</f>
        <v>50.699287647028555</v>
      </c>
      <c r="D999" s="2">
        <f>MACD!E999</f>
        <v>2.5860780595813537E-2</v>
      </c>
      <c r="E999" s="2">
        <f>MACD!F999</f>
        <v>-6.6117244678604151E-2</v>
      </c>
      <c r="F999" s="2">
        <f>'Moving Avg'!D999</f>
        <v>13.344100000000001</v>
      </c>
      <c r="G999" s="2">
        <f>'Moving Avg'!F999</f>
        <v>13.401195000000001</v>
      </c>
      <c r="H999" s="2">
        <f>'Moving Avg'!G999</f>
        <v>13.244995999999993</v>
      </c>
      <c r="I999" s="2">
        <f>'Moving Avg'!H999</f>
        <v>13.781596500000003</v>
      </c>
      <c r="J999" s="6" t="str">
        <f>OBV!F999</f>
        <v>BEARISH</v>
      </c>
      <c r="K999" s="6" t="str">
        <f>OBV!G999</f>
        <v>NEUTRAL</v>
      </c>
      <c r="L999" s="6" t="str">
        <f>OBV!H999</f>
        <v>CONFIRMED BEARISH</v>
      </c>
    </row>
    <row r="1000" spans="1:12" ht="13.5" x14ac:dyDescent="0.25">
      <c r="A1000" s="3">
        <f>RSI!A1000</f>
        <v>43461</v>
      </c>
      <c r="B1000" s="2">
        <f>RSI!B1000</f>
        <v>13.3734</v>
      </c>
      <c r="C1000" s="2">
        <f>RSI!I1000</f>
        <v>50.699287647028555</v>
      </c>
      <c r="D1000" s="2">
        <f>MACD!E1000</f>
        <v>3.8262532078078948E-2</v>
      </c>
      <c r="E1000" s="2">
        <f>MACD!F1000</f>
        <v>-4.5241289327267536E-2</v>
      </c>
      <c r="F1000" s="2">
        <f>'Moving Avg'!D1000</f>
        <v>13.334340000000001</v>
      </c>
      <c r="G1000" s="2">
        <f>'Moving Avg'!F1000</f>
        <v>13.418280000000001</v>
      </c>
      <c r="H1000" s="2">
        <f>'Moving Avg'!G1000</f>
        <v>13.244019999999994</v>
      </c>
      <c r="I1000" s="2">
        <f>'Moving Avg'!H1000</f>
        <v>13.788106000000003</v>
      </c>
      <c r="J1000" s="6" t="str">
        <f>OBV!F1000</f>
        <v>BEARISH</v>
      </c>
      <c r="K1000" s="6" t="str">
        <f>OBV!G1000</f>
        <v>NEUTRAL</v>
      </c>
      <c r="L1000" s="6" t="str">
        <f>OBV!H1000</f>
        <v>CONFIRMED BEARISH</v>
      </c>
    </row>
    <row r="1001" spans="1:12" ht="13.5" x14ac:dyDescent="0.25">
      <c r="A1001" s="3">
        <f>RSI!A1001</f>
        <v>43462</v>
      </c>
      <c r="B1001" s="2">
        <f>RSI!B1001</f>
        <v>13.3734</v>
      </c>
      <c r="C1001" s="2">
        <f>RSI!I1001</f>
        <v>50.699287647028555</v>
      </c>
      <c r="D1001" s="2">
        <f>MACD!E1001</f>
        <v>4.1147522190073005E-2</v>
      </c>
      <c r="E1001" s="2">
        <f>MACD!F1001</f>
        <v>-2.796352702379943E-2</v>
      </c>
      <c r="F1001" s="2">
        <f>'Moving Avg'!D1001</f>
        <v>13.334340000000001</v>
      </c>
      <c r="G1001" s="2">
        <f>'Moving Avg'!F1001</f>
        <v>13.430485000000001</v>
      </c>
      <c r="H1001" s="2">
        <f>'Moving Avg'!G1001</f>
        <v>13.238163999999992</v>
      </c>
      <c r="I1001" s="2">
        <f>'Moving Avg'!H1001</f>
        <v>13.7948255</v>
      </c>
      <c r="J1001" s="6" t="str">
        <f>OBV!F1001</f>
        <v>BEARISH</v>
      </c>
      <c r="K1001" s="6" t="str">
        <f>OBV!G1001</f>
        <v>NEUTRAL</v>
      </c>
      <c r="L1001" s="6" t="str">
        <f>OBV!H1001</f>
        <v>NEUTRAL</v>
      </c>
    </row>
    <row r="1002" spans="1:12" ht="13.5" x14ac:dyDescent="0.25">
      <c r="A1002" s="3">
        <f>RSI!A1002</f>
        <v>43465</v>
      </c>
      <c r="B1002" s="2">
        <f>RSI!B1002</f>
        <v>13.5686</v>
      </c>
      <c r="C1002" s="2">
        <f>RSI!I1002</f>
        <v>58.776384941722966</v>
      </c>
      <c r="D1002" s="2">
        <f>MACD!E1002</f>
        <v>2.9035790543458617E-2</v>
      </c>
      <c r="E1002" s="2">
        <f>MACD!F1002</f>
        <v>-1.6563663510347819E-2</v>
      </c>
      <c r="F1002" s="2">
        <f>'Moving Avg'!D1002</f>
        <v>13.41244</v>
      </c>
      <c r="G1002" s="2">
        <f>'Moving Avg'!F1002</f>
        <v>13.440245000000001</v>
      </c>
      <c r="H1002" s="2">
        <f>'Moving Avg'!G1002</f>
        <v>13.23816399999999</v>
      </c>
      <c r="I1002" s="2">
        <f>'Moving Avg'!H1002</f>
        <v>13.802334</v>
      </c>
      <c r="J1002" s="6" t="str">
        <f>OBV!F1002</f>
        <v>BULLISH</v>
      </c>
      <c r="K1002" s="6" t="str">
        <f>OBV!G1002</f>
        <v>NEUTRAL</v>
      </c>
      <c r="L1002" s="6" t="str">
        <f>OBV!H1002</f>
        <v>CONFIRMED BULLISH</v>
      </c>
    </row>
    <row r="1003" spans="1:12" ht="13.5" x14ac:dyDescent="0.25">
      <c r="A1003" s="3">
        <f>RSI!A1003</f>
        <v>43467</v>
      </c>
      <c r="B1003" s="2">
        <f>RSI!B1003</f>
        <v>13.5442</v>
      </c>
      <c r="C1003" s="2">
        <f>RSI!I1003</f>
        <v>57.508074285830013</v>
      </c>
      <c r="D1003" s="2">
        <f>MACD!E1003</f>
        <v>1.9354681241486205E-2</v>
      </c>
      <c r="E1003" s="2">
        <f>MACD!F1003</f>
        <v>-9.3799945599810156E-3</v>
      </c>
      <c r="F1003" s="2">
        <f>'Moving Avg'!D1003</f>
        <v>13.4466</v>
      </c>
      <c r="G1003" s="2">
        <f>'Moving Avg'!F1003</f>
        <v>13.434390000000002</v>
      </c>
      <c r="H1003" s="2">
        <f>'Moving Avg'!G1003</f>
        <v>13.237675999999992</v>
      </c>
      <c r="I1003" s="2">
        <f>'Moving Avg'!H1003</f>
        <v>13.809021500000002</v>
      </c>
      <c r="J1003" s="6" t="str">
        <f>OBV!F1003</f>
        <v>BEARISH</v>
      </c>
      <c r="K1003" s="6" t="str">
        <f>OBV!G1003</f>
        <v>NEUTRAL</v>
      </c>
      <c r="L1003" s="6" t="str">
        <f>OBV!H1003</f>
        <v>BEARISH DIVERGENCE</v>
      </c>
    </row>
    <row r="1004" spans="1:12" ht="13.5" x14ac:dyDescent="0.25">
      <c r="A1004" s="3">
        <f>RSI!A1004</f>
        <v>43468</v>
      </c>
      <c r="B1004" s="2">
        <f>RSI!B1004</f>
        <v>13.5198</v>
      </c>
      <c r="C1004" s="2">
        <f>RSI!I1004</f>
        <v>56.202025437213152</v>
      </c>
      <c r="D1004" s="2">
        <f>MACD!E1004</f>
        <v>1.1966294395307386E-2</v>
      </c>
      <c r="E1004" s="2">
        <f>MACD!F1004</f>
        <v>-5.1107367689233359E-3</v>
      </c>
      <c r="F1004" s="2">
        <f>'Moving Avg'!D1004</f>
        <v>13.47588</v>
      </c>
      <c r="G1004" s="2">
        <f>'Moving Avg'!F1004</f>
        <v>13.429510000000002</v>
      </c>
      <c r="H1004" s="2">
        <f>'Moving Avg'!G1004</f>
        <v>13.244801999999993</v>
      </c>
      <c r="I1004" s="2">
        <f>'Moving Avg'!H1004</f>
        <v>13.814864</v>
      </c>
      <c r="J1004" s="6" t="str">
        <f>OBV!F1004</f>
        <v>BEARISH</v>
      </c>
      <c r="K1004" s="6" t="str">
        <f>OBV!G1004</f>
        <v>NEUTRAL</v>
      </c>
      <c r="L1004" s="6" t="str">
        <f>OBV!H1004</f>
        <v>BEARISH DIVERGENCE</v>
      </c>
    </row>
    <row r="1005" spans="1:12" ht="13.5" x14ac:dyDescent="0.25">
      <c r="A1005" s="3">
        <f>RSI!A1005</f>
        <v>43469</v>
      </c>
      <c r="B1005" s="2">
        <f>RSI!B1005</f>
        <v>13.466100000000001</v>
      </c>
      <c r="C1005" s="2">
        <f>RSI!I1005</f>
        <v>53.331361150158344</v>
      </c>
      <c r="D1005" s="2">
        <f>MACD!E1005</f>
        <v>8.9068312606066513E-3</v>
      </c>
      <c r="E1005" s="2">
        <f>MACD!F1005</f>
        <v>-2.307223163017339E-3</v>
      </c>
      <c r="F1005" s="2">
        <f>'Moving Avg'!D1005</f>
        <v>13.49442</v>
      </c>
      <c r="G1005" s="2">
        <f>'Moving Avg'!F1005</f>
        <v>13.422435000000002</v>
      </c>
      <c r="H1005" s="2">
        <f>'Moving Avg'!G1005</f>
        <v>13.255441999999992</v>
      </c>
      <c r="I1005" s="2">
        <f>'Moving Avg'!H1005</f>
        <v>13.819948499999999</v>
      </c>
      <c r="J1005" s="6" t="str">
        <f>OBV!F1005</f>
        <v>BEARISH</v>
      </c>
      <c r="K1005" s="6" t="str">
        <f>OBV!G1005</f>
        <v>WEAK</v>
      </c>
      <c r="L1005" s="6" t="str">
        <f>OBV!H1005</f>
        <v>BEARISH DIVERGENCE</v>
      </c>
    </row>
    <row r="1006" spans="1:12" ht="13.5" x14ac:dyDescent="0.25">
      <c r="A1006" s="3">
        <f>RSI!A1006</f>
        <v>43472</v>
      </c>
      <c r="B1006" s="2">
        <f>RSI!B1006</f>
        <v>13.456300000000001</v>
      </c>
      <c r="C1006" s="2">
        <f>RSI!I1006</f>
        <v>52.801317456842071</v>
      </c>
      <c r="D1006" s="2">
        <f>MACD!E1006</f>
        <v>-8.7373764846887525E-4</v>
      </c>
      <c r="E1006" s="2">
        <f>MACD!F1006</f>
        <v>-2.0205260601076462E-3</v>
      </c>
      <c r="F1006" s="2">
        <f>'Moving Avg'!D1006</f>
        <v>13.510999999999999</v>
      </c>
      <c r="G1006" s="2">
        <f>'Moving Avg'!F1006</f>
        <v>13.424140000000003</v>
      </c>
      <c r="H1006" s="2">
        <f>'Moving Avg'!G1006</f>
        <v>13.265885999999991</v>
      </c>
      <c r="I1006" s="2">
        <f>'Moving Avg'!H1006</f>
        <v>13.823818499999998</v>
      </c>
      <c r="J1006" s="6" t="str">
        <f>OBV!F1006</f>
        <v>BEARISH</v>
      </c>
      <c r="K1006" s="6" t="str">
        <f>OBV!G1006</f>
        <v>WEAK</v>
      </c>
      <c r="L1006" s="6" t="str">
        <f>OBV!H1006</f>
        <v>BEARISH DIVERGENCE</v>
      </c>
    </row>
    <row r="1007" spans="1:12" ht="13.5" x14ac:dyDescent="0.25">
      <c r="A1007" s="3">
        <f>RSI!A1007</f>
        <v>43473</v>
      </c>
      <c r="B1007" s="2">
        <f>RSI!B1007</f>
        <v>13.4124</v>
      </c>
      <c r="C1007" s="2">
        <f>RSI!I1007</f>
        <v>50.385534031582729</v>
      </c>
      <c r="D1007" s="2">
        <f>MACD!E1007</f>
        <v>-3.6265650752177692E-2</v>
      </c>
      <c r="E1007" s="2">
        <f>MACD!F1007</f>
        <v>-8.8695509985216563E-3</v>
      </c>
      <c r="F1007" s="2">
        <f>'Moving Avg'!D1007</f>
        <v>13.479760000000002</v>
      </c>
      <c r="G1007" s="2">
        <f>'Moving Avg'!F1007</f>
        <v>13.430975</v>
      </c>
      <c r="H1007" s="2">
        <f>'Moving Avg'!G1007</f>
        <v>13.270571999999992</v>
      </c>
      <c r="I1007" s="2">
        <f>'Moving Avg'!H1007</f>
        <v>13.827469000000001</v>
      </c>
      <c r="J1007" s="6" t="str">
        <f>OBV!F1007</f>
        <v>BEARISH</v>
      </c>
      <c r="K1007" s="6" t="str">
        <f>OBV!G1007</f>
        <v>WEAK</v>
      </c>
      <c r="L1007" s="6" t="str">
        <f>OBV!H1007</f>
        <v>CONFIRMED BEARISH</v>
      </c>
    </row>
    <row r="1008" spans="1:12" ht="13.5" x14ac:dyDescent="0.25">
      <c r="A1008" s="3">
        <f>RSI!A1008</f>
        <v>43474</v>
      </c>
      <c r="B1008" s="2">
        <f>RSI!B1008</f>
        <v>13.4222</v>
      </c>
      <c r="C1008" s="2">
        <f>RSI!I1008</f>
        <v>50.925314298898805</v>
      </c>
      <c r="D1008" s="2">
        <f>MACD!E1008</f>
        <v>-3.6930931380414478E-2</v>
      </c>
      <c r="E1008" s="2">
        <f>MACD!F1008</f>
        <v>-1.4481827074900221E-2</v>
      </c>
      <c r="F1008" s="2">
        <f>'Moving Avg'!D1008</f>
        <v>13.455359999999999</v>
      </c>
      <c r="G1008" s="2">
        <f>'Moving Avg'!F1008</f>
        <v>13.430975</v>
      </c>
      <c r="H1008" s="2">
        <f>'Moving Avg'!G1008</f>
        <v>13.283359999999993</v>
      </c>
      <c r="I1008" s="2">
        <f>'Moving Avg'!H1008</f>
        <v>13.830469000000001</v>
      </c>
      <c r="J1008" s="6" t="str">
        <f>OBV!F1008</f>
        <v>BEARISH</v>
      </c>
      <c r="K1008" s="6" t="str">
        <f>OBV!G1008</f>
        <v>WEAK</v>
      </c>
      <c r="L1008" s="6" t="str">
        <f>OBV!H1008</f>
        <v>CONFIRMED BEARISH</v>
      </c>
    </row>
    <row r="1009" spans="1:12" ht="13.5" x14ac:dyDescent="0.25">
      <c r="A1009" s="3">
        <f>RSI!A1009</f>
        <v>43475</v>
      </c>
      <c r="B1009" s="2">
        <f>RSI!B1009</f>
        <v>13.3734</v>
      </c>
      <c r="C1009" s="2">
        <f>RSI!I1009</f>
        <v>48.117977751282417</v>
      </c>
      <c r="D1009" s="2">
        <f>MACD!E1009</f>
        <v>-3.3972607868289373E-2</v>
      </c>
      <c r="E1009" s="2">
        <f>MACD!F1009</f>
        <v>-1.8379983233578052E-2</v>
      </c>
      <c r="F1009" s="2">
        <f>'Moving Avg'!D1009</f>
        <v>13.426080000000002</v>
      </c>
      <c r="G1009" s="2">
        <f>'Moving Avg'!F1009</f>
        <v>13.419505000000001</v>
      </c>
      <c r="H1009" s="2">
        <f>'Moving Avg'!G1009</f>
        <v>13.295171999999994</v>
      </c>
      <c r="I1009" s="2">
        <f>'Moving Avg'!H1009</f>
        <v>13.833225000000002</v>
      </c>
      <c r="J1009" s="6" t="str">
        <f>OBV!F1009</f>
        <v>BEARISH</v>
      </c>
      <c r="K1009" s="6" t="str">
        <f>OBV!G1009</f>
        <v>WEAK</v>
      </c>
      <c r="L1009" s="6" t="str">
        <f>OBV!H1009</f>
        <v>CONFIRMED BEARISH</v>
      </c>
    </row>
    <row r="1010" spans="1:12" ht="13.5" x14ac:dyDescent="0.25">
      <c r="A1010" s="3">
        <f>RSI!A1010</f>
        <v>43476</v>
      </c>
      <c r="B1010" s="2">
        <f>RSI!B1010</f>
        <v>13.3734</v>
      </c>
      <c r="C1010" s="2">
        <f>RSI!I1010</f>
        <v>48.117977751282417</v>
      </c>
      <c r="D1010" s="2">
        <f>MACD!E1010</f>
        <v>-3.1267680810433518E-2</v>
      </c>
      <c r="E1010" s="2">
        <f>MACD!F1010</f>
        <v>-2.0957522748949145E-2</v>
      </c>
      <c r="F1010" s="2">
        <f>'Moving Avg'!D1010</f>
        <v>13.407540000000001</v>
      </c>
      <c r="G1010" s="2">
        <f>'Moving Avg'!F1010</f>
        <v>13.414625000000001</v>
      </c>
      <c r="H1010" s="2">
        <f>'Moving Avg'!G1010</f>
        <v>13.303957999999993</v>
      </c>
      <c r="I1010" s="2">
        <f>'Moving Avg'!H1010</f>
        <v>13.835981000000002</v>
      </c>
      <c r="J1010" s="6" t="str">
        <f>OBV!F1010</f>
        <v>BEARISH</v>
      </c>
      <c r="K1010" s="6" t="str">
        <f>OBV!G1010</f>
        <v>NEUTRAL</v>
      </c>
      <c r="L1010" s="6" t="str">
        <f>OBV!H1010</f>
        <v>CONFIRMED BEARISH</v>
      </c>
    </row>
    <row r="1011" spans="1:12" ht="13.5" x14ac:dyDescent="0.25">
      <c r="A1011" s="3">
        <f>RSI!A1011</f>
        <v>43480</v>
      </c>
      <c r="B1011" s="2">
        <f>RSI!B1011</f>
        <v>13.3734</v>
      </c>
      <c r="C1011" s="2">
        <f>RSI!I1011</f>
        <v>48.117977751282417</v>
      </c>
      <c r="D1011" s="2">
        <f>MACD!E1011</f>
        <v>-2.8792109117691922E-2</v>
      </c>
      <c r="E1011" s="2">
        <f>MACD!F1011</f>
        <v>-2.2524440022697705E-2</v>
      </c>
      <c r="F1011" s="2">
        <f>'Moving Avg'!D1011</f>
        <v>13.390960000000002</v>
      </c>
      <c r="G1011" s="2">
        <f>'Moving Avg'!F1011</f>
        <v>13.412184999999999</v>
      </c>
      <c r="H1011" s="2">
        <f>'Moving Avg'!G1011</f>
        <v>13.307863999999993</v>
      </c>
      <c r="I1011" s="2">
        <f>'Moving Avg'!H1011</f>
        <v>13.838737000000002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</row>
    <row r="1012" spans="1:12" ht="13.5" x14ac:dyDescent="0.25">
      <c r="A1012" s="3">
        <f>RSI!A1012</f>
        <v>43481</v>
      </c>
      <c r="B1012" s="2">
        <f>RSI!B1012</f>
        <v>13.3734</v>
      </c>
      <c r="C1012" s="2">
        <f>RSI!I1012</f>
        <v>48.117977751282417</v>
      </c>
      <c r="D1012" s="2">
        <f>MACD!E1012</f>
        <v>3.5063257882193E-3</v>
      </c>
      <c r="E1012" s="2">
        <f>MACD!F1012</f>
        <v>-1.7318286860514304E-2</v>
      </c>
      <c r="F1012" s="2">
        <f>'Moving Avg'!D1012</f>
        <v>13.38316</v>
      </c>
      <c r="G1012" s="2">
        <f>'Moving Avg'!F1012</f>
        <v>13.409745000000001</v>
      </c>
      <c r="H1012" s="2">
        <f>'Moving Avg'!G1012</f>
        <v>13.308841999999995</v>
      </c>
      <c r="I1012" s="2">
        <f>'Moving Avg'!H1012</f>
        <v>13.841726000000003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</row>
    <row r="1013" spans="1:12" ht="13.5" x14ac:dyDescent="0.25">
      <c r="A1013" s="3">
        <f>RSI!A1013</f>
        <v>43482</v>
      </c>
      <c r="B1013" s="2">
        <f>RSI!B1013</f>
        <v>13.178100000000001</v>
      </c>
      <c r="C1013" s="2">
        <f>RSI!I1013</f>
        <v>37.106767809553673</v>
      </c>
      <c r="D1013" s="2">
        <f>MACD!E1013</f>
        <v>4.1708731189851633E-2</v>
      </c>
      <c r="E1013" s="2">
        <f>MACD!F1013</f>
        <v>-5.5128832504411172E-3</v>
      </c>
      <c r="F1013" s="2">
        <f>'Moving Avg'!D1013</f>
        <v>13.334340000000001</v>
      </c>
      <c r="G1013" s="2">
        <f>'Moving Avg'!F1013</f>
        <v>13.397540000000003</v>
      </c>
      <c r="H1013" s="2">
        <f>'Moving Avg'!G1013</f>
        <v>13.308841999999995</v>
      </c>
      <c r="I1013" s="2">
        <f>'Moving Avg'!H1013</f>
        <v>13.843995000000001</v>
      </c>
      <c r="J1013" s="6" t="str">
        <f>OBV!F1013</f>
        <v>BEARISH</v>
      </c>
      <c r="K1013" s="6" t="str">
        <f>OBV!G1013</f>
        <v>NEUTRAL</v>
      </c>
      <c r="L1013" s="6" t="str">
        <f>OBV!H1013</f>
        <v>CONFIRMED BEARISH</v>
      </c>
    </row>
    <row r="1014" spans="1:12" ht="13.5" x14ac:dyDescent="0.25">
      <c r="A1014" s="3">
        <f>RSI!A1014</f>
        <v>43483</v>
      </c>
      <c r="B1014" s="2">
        <f>RSI!B1014</f>
        <v>13.178100000000001</v>
      </c>
      <c r="C1014" s="2">
        <f>RSI!I1014</f>
        <v>37.106767809553666</v>
      </c>
      <c r="D1014" s="2">
        <f>MACD!E1014</f>
        <v>7.1582311134836374E-2</v>
      </c>
      <c r="E1014" s="2">
        <f>MACD!F1014</f>
        <v>9.9061556266143817E-3</v>
      </c>
      <c r="F1014" s="2">
        <f>'Moving Avg'!D1014</f>
        <v>13.29528</v>
      </c>
      <c r="G1014" s="2">
        <f>'Moving Avg'!F1014</f>
        <v>13.385335000000003</v>
      </c>
      <c r="H1014" s="2">
        <f>'Moving Avg'!G1014</f>
        <v>13.308841999999995</v>
      </c>
      <c r="I1014" s="2">
        <f>'Moving Avg'!H1014</f>
        <v>13.846450500000005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</row>
    <row r="1015" spans="1:12" ht="13.5" x14ac:dyDescent="0.25">
      <c r="A1015" s="3">
        <f>RSI!A1015</f>
        <v>43486</v>
      </c>
      <c r="B1015" s="2">
        <f>RSI!B1015</f>
        <v>13.178100000000001</v>
      </c>
      <c r="C1015" s="2">
        <f>RSI!I1015</f>
        <v>37.106767809553666</v>
      </c>
      <c r="D1015" s="2">
        <f>MACD!E1015</f>
        <v>8.9804263386492167E-2</v>
      </c>
      <c r="E1015" s="2">
        <f>MACD!F1015</f>
        <v>2.588577717858994E-2</v>
      </c>
      <c r="F1015" s="2">
        <f>'Moving Avg'!D1015</f>
        <v>13.256220000000003</v>
      </c>
      <c r="G1015" s="2">
        <f>'Moving Avg'!F1015</f>
        <v>13.373130000000003</v>
      </c>
      <c r="H1015" s="2">
        <f>'Moving Avg'!G1015</f>
        <v>13.308841999999995</v>
      </c>
      <c r="I1015" s="2">
        <f>'Moving Avg'!H1015</f>
        <v>13.849395500000005</v>
      </c>
      <c r="J1015" s="6" t="str">
        <f>OBV!F1015</f>
        <v>BEARISH</v>
      </c>
      <c r="K1015" s="6" t="str">
        <f>OBV!G1015</f>
        <v>NEUTRAL</v>
      </c>
      <c r="L1015" s="6" t="str">
        <f>OBV!H1015</f>
        <v>CONFIRMED BEARISH</v>
      </c>
    </row>
    <row r="1016" spans="1:12" ht="13.5" x14ac:dyDescent="0.25">
      <c r="A1016" s="3">
        <f>RSI!A1016</f>
        <v>43487</v>
      </c>
      <c r="B1016" s="2">
        <f>RSI!B1016</f>
        <v>13.056100000000001</v>
      </c>
      <c r="C1016" s="2">
        <f>RSI!I1016</f>
        <v>31.485328322996523</v>
      </c>
      <c r="D1016" s="2">
        <f>MACD!E1016</f>
        <v>0.11386870730575005</v>
      </c>
      <c r="E1016" s="2">
        <f>MACD!F1016</f>
        <v>4.3482363204021962E-2</v>
      </c>
      <c r="F1016" s="2">
        <f>'Moving Avg'!D1016</f>
        <v>13.192760000000002</v>
      </c>
      <c r="G1016" s="2">
        <f>'Moving Avg'!F1016</f>
        <v>13.357265000000002</v>
      </c>
      <c r="H1016" s="2">
        <f>'Moving Avg'!G1016</f>
        <v>13.306401999999993</v>
      </c>
      <c r="I1016" s="2">
        <f>'Moving Avg'!H1016</f>
        <v>13.851287500000003</v>
      </c>
      <c r="J1016" s="6" t="str">
        <f>OBV!F1016</f>
        <v>BEARISH</v>
      </c>
      <c r="K1016" s="6" t="str">
        <f>OBV!G1016</f>
        <v>NEUTRAL</v>
      </c>
      <c r="L1016" s="6" t="str">
        <f>OBV!H1016</f>
        <v>CONFIRMED BEARISH</v>
      </c>
    </row>
    <row r="1017" spans="1:12" ht="13.5" x14ac:dyDescent="0.25">
      <c r="A1017" s="3">
        <f>RSI!A1017</f>
        <v>43488</v>
      </c>
      <c r="B1017" s="2">
        <f>RSI!B1017</f>
        <v>13.056100000000001</v>
      </c>
      <c r="C1017" s="2">
        <f>RSI!I1017</f>
        <v>31.485328322996523</v>
      </c>
      <c r="D1017" s="2">
        <f>MACD!E1017</f>
        <v>0.12923180488003361</v>
      </c>
      <c r="E1017" s="2">
        <f>MACD!F1017</f>
        <v>6.0632251539224288E-2</v>
      </c>
      <c r="F1017" s="2">
        <f>'Moving Avg'!D1017</f>
        <v>13.129300000000001</v>
      </c>
      <c r="G1017" s="2">
        <f>'Moving Avg'!F1017</f>
        <v>13.351165000000004</v>
      </c>
      <c r="H1017" s="2">
        <f>'Moving Avg'!G1017</f>
        <v>13.303961999999991</v>
      </c>
      <c r="I1017" s="2">
        <f>'Moving Avg'!H1017</f>
        <v>13.852457000000001</v>
      </c>
      <c r="J1017" s="6" t="str">
        <f>OBV!F1017</f>
        <v>BEARISH</v>
      </c>
      <c r="K1017" s="6" t="str">
        <f>OBV!G1017</f>
        <v>NEUTRAL</v>
      </c>
      <c r="L1017" s="6" t="str">
        <f>OBV!H1017</f>
        <v>CONFIRMED BEARISH</v>
      </c>
    </row>
    <row r="1018" spans="1:12" ht="13.5" x14ac:dyDescent="0.25">
      <c r="A1018" s="3">
        <f>RSI!A1018</f>
        <v>43489</v>
      </c>
      <c r="B1018" s="2">
        <f>RSI!B1018</f>
        <v>13.0512</v>
      </c>
      <c r="C1018" s="2">
        <f>RSI!I1018</f>
        <v>31.264703515427286</v>
      </c>
      <c r="D1018" s="2">
        <f>MACD!E1018</f>
        <v>0.14572674679857123</v>
      </c>
      <c r="E1018" s="2">
        <f>MACD!F1018</f>
        <v>7.7651150591093676E-2</v>
      </c>
      <c r="F1018" s="2">
        <f>'Moving Avg'!D1018</f>
        <v>13.103919999999999</v>
      </c>
      <c r="G1018" s="2">
        <f>'Moving Avg'!F1018</f>
        <v>13.335055000000002</v>
      </c>
      <c r="H1018" s="2">
        <f>'Moving Avg'!G1018</f>
        <v>13.304351999999993</v>
      </c>
      <c r="I1018" s="2">
        <f>'Moving Avg'!H1018</f>
        <v>13.853718500000003</v>
      </c>
      <c r="J1018" s="6" t="str">
        <f>OBV!F1018</f>
        <v>BEARISH</v>
      </c>
      <c r="K1018" s="6" t="str">
        <f>OBV!G1018</f>
        <v>NEUTRAL</v>
      </c>
      <c r="L1018" s="6" t="str">
        <f>OBV!H1018</f>
        <v>CONFIRMED BEARISH</v>
      </c>
    </row>
    <row r="1019" spans="1:12" ht="13.5" x14ac:dyDescent="0.25">
      <c r="A1019" s="3">
        <f>RSI!A1019</f>
        <v>43490</v>
      </c>
      <c r="B1019" s="2">
        <f>RSI!B1019</f>
        <v>13.056100000000001</v>
      </c>
      <c r="C1019" s="2">
        <f>RSI!I1019</f>
        <v>31.779511913769838</v>
      </c>
      <c r="D1019" s="2">
        <f>MACD!E1019</f>
        <v>0.15334669563163139</v>
      </c>
      <c r="E1019" s="2">
        <f>MACD!F1019</f>
        <v>9.279025959920123E-2</v>
      </c>
      <c r="F1019" s="2">
        <f>'Moving Avg'!D1019</f>
        <v>13.079520000000002</v>
      </c>
      <c r="G1019" s="2">
        <f>'Moving Avg'!F1019</f>
        <v>13.319190000000003</v>
      </c>
      <c r="H1019" s="2">
        <f>'Moving Avg'!G1019</f>
        <v>13.301911999999993</v>
      </c>
      <c r="I1019" s="2">
        <f>'Moving Avg'!H1019</f>
        <v>13.855144500000002</v>
      </c>
      <c r="J1019" s="6" t="str">
        <f>OBV!F1019</f>
        <v>BEARISH</v>
      </c>
      <c r="K1019" s="6" t="str">
        <f>OBV!G1019</f>
        <v>NEUTRAL</v>
      </c>
      <c r="L1019" s="6" t="str">
        <f>OBV!H1019</f>
        <v>CONFIRMED BEARISH</v>
      </c>
    </row>
    <row r="1020" spans="1:12" ht="13.5" x14ac:dyDescent="0.25">
      <c r="A1020" s="3">
        <f>RSI!A1020</f>
        <v>43493</v>
      </c>
      <c r="B1020" s="2">
        <f>RSI!B1020</f>
        <v>12.934100000000001</v>
      </c>
      <c r="C1020" s="2">
        <f>RSI!I1020</f>
        <v>26.464768053323596</v>
      </c>
      <c r="D1020" s="2">
        <f>MACD!E1020</f>
        <v>0.1702221917756912</v>
      </c>
      <c r="E1020" s="2">
        <f>MACD!F1020</f>
        <v>0.10827664603449924</v>
      </c>
      <c r="F1020" s="2">
        <f>'Moving Avg'!D1020</f>
        <v>13.030720000000002</v>
      </c>
      <c r="G1020" s="2">
        <f>'Moving Avg'!F1020</f>
        <v>13.297225000000003</v>
      </c>
      <c r="H1020" s="2">
        <f>'Moving Avg'!G1020</f>
        <v>13.297031999999991</v>
      </c>
      <c r="I1020" s="2">
        <f>'Moving Avg'!H1020</f>
        <v>13.8568695</v>
      </c>
      <c r="J1020" s="6" t="str">
        <f>OBV!F1020</f>
        <v>BEARISH</v>
      </c>
      <c r="K1020" s="6" t="str">
        <f>OBV!G1020</f>
        <v>NEUTRAL</v>
      </c>
      <c r="L1020" s="6" t="str">
        <f>OBV!H1020</f>
        <v>CONFIRMED BEARISH</v>
      </c>
    </row>
    <row r="1021" spans="1:12" ht="13.5" x14ac:dyDescent="0.25">
      <c r="A1021" s="3">
        <f>RSI!A1021</f>
        <v>43494</v>
      </c>
      <c r="B1021" s="2">
        <f>RSI!B1021</f>
        <v>12.934100000000001</v>
      </c>
      <c r="C1021" s="2">
        <f>RSI!I1021</f>
        <v>26.464768053323596</v>
      </c>
      <c r="D1021" s="2">
        <f>MACD!E1021</f>
        <v>0.18651014810763833</v>
      </c>
      <c r="E1021" s="2">
        <f>MACD!F1021</f>
        <v>0.12392334644912706</v>
      </c>
      <c r="F1021" s="2">
        <f>'Moving Avg'!D1021</f>
        <v>13.006319999999999</v>
      </c>
      <c r="G1021" s="2">
        <f>'Moving Avg'!F1021</f>
        <v>13.275260000000003</v>
      </c>
      <c r="H1021" s="2">
        <f>'Moving Avg'!G1021</f>
        <v>13.293321999999995</v>
      </c>
      <c r="I1021" s="2">
        <f>'Moving Avg'!H1021</f>
        <v>13.858361499999999</v>
      </c>
      <c r="J1021" s="6" t="str">
        <f>OBV!F1021</f>
        <v>BEARISH</v>
      </c>
      <c r="K1021" s="6" t="str">
        <f>OBV!G1021</f>
        <v>NEUTRAL</v>
      </c>
      <c r="L1021" s="6" t="str">
        <f>OBV!H1021</f>
        <v>CONFIRMED BEARISH</v>
      </c>
    </row>
    <row r="1022" spans="1:12" ht="13.5" x14ac:dyDescent="0.25">
      <c r="A1022" s="3">
        <f>RSI!A1022</f>
        <v>43495</v>
      </c>
      <c r="B1022" s="2">
        <f>RSI!B1022</f>
        <v>12.934100000000001</v>
      </c>
      <c r="C1022" s="2">
        <f>RSI!I1022</f>
        <v>26.464768053323596</v>
      </c>
      <c r="D1022" s="2">
        <f>MACD!E1022</f>
        <v>0.20215216348899112</v>
      </c>
      <c r="E1022" s="2">
        <f>MACD!F1022</f>
        <v>0.13956910985709986</v>
      </c>
      <c r="F1022" s="2">
        <f>'Moving Avg'!D1022</f>
        <v>12.981920000000002</v>
      </c>
      <c r="G1022" s="2">
        <f>'Moving Avg'!F1022</f>
        <v>13.243535000000003</v>
      </c>
      <c r="H1022" s="2">
        <f>'Moving Avg'!G1022</f>
        <v>13.291369999999993</v>
      </c>
      <c r="I1022" s="2">
        <f>'Moving Avg'!H1022</f>
        <v>13.8600865</v>
      </c>
      <c r="J1022" s="6" t="str">
        <f>OBV!F1022</f>
        <v>BEARISH</v>
      </c>
      <c r="K1022" s="6" t="str">
        <f>OBV!G1022</f>
        <v>NEUTRAL</v>
      </c>
      <c r="L1022" s="6" t="str">
        <f>OBV!H1022</f>
        <v>CONFIRMED BEARISH</v>
      </c>
    </row>
    <row r="1023" spans="1:12" ht="13.5" x14ac:dyDescent="0.25">
      <c r="A1023" s="3">
        <f>RSI!A1023</f>
        <v>43496</v>
      </c>
      <c r="B1023" s="2">
        <f>RSI!B1023</f>
        <v>12.909700000000001</v>
      </c>
      <c r="C1023" s="2">
        <f>RSI!I1023</f>
        <v>25.403529022607685</v>
      </c>
      <c r="D1023" s="2">
        <f>MACD!E1023</f>
        <v>0.18887109675370972</v>
      </c>
      <c r="E1023" s="2">
        <f>MACD!F1023</f>
        <v>0.14942950723642184</v>
      </c>
      <c r="F1023" s="2">
        <f>'Moving Avg'!D1023</f>
        <v>12.953620000000001</v>
      </c>
      <c r="G1023" s="2">
        <f>'Moving Avg'!F1023</f>
        <v>13.211810000000003</v>
      </c>
      <c r="H1023" s="2">
        <f>'Moving Avg'!G1023</f>
        <v>13.287953999999992</v>
      </c>
      <c r="I1023" s="2">
        <f>'Moving Avg'!H1023</f>
        <v>13.861689499999997</v>
      </c>
      <c r="J1023" s="6" t="str">
        <f>OBV!F1023</f>
        <v>BEARISH</v>
      </c>
      <c r="K1023" s="6" t="str">
        <f>OBV!G1023</f>
        <v>NEUTRAL</v>
      </c>
      <c r="L1023" s="6" t="str">
        <f>OBV!H1023</f>
        <v>CONFIRMED BEARISH</v>
      </c>
    </row>
    <row r="1024" spans="1:12" ht="13.5" x14ac:dyDescent="0.25">
      <c r="A1024" s="3">
        <f>RSI!A1024</f>
        <v>43497</v>
      </c>
      <c r="B1024" s="2">
        <f>RSI!B1024</f>
        <v>12.875500000000001</v>
      </c>
      <c r="C1024" s="2">
        <f>RSI!I1024</f>
        <v>23.953631054019112</v>
      </c>
      <c r="D1024" s="2">
        <f>MACD!E1024</f>
        <v>0.18190534820893056</v>
      </c>
      <c r="E1024" s="2">
        <f>MACD!F1024</f>
        <v>0.15592467543092359</v>
      </c>
      <c r="F1024" s="2">
        <f>'Moving Avg'!D1024</f>
        <v>12.9175</v>
      </c>
      <c r="G1024" s="2">
        <f>'Moving Avg'!F1024</f>
        <v>13.179595000000001</v>
      </c>
      <c r="H1024" s="2">
        <f>'Moving Avg'!G1024</f>
        <v>13.283853999999996</v>
      </c>
      <c r="I1024" s="2">
        <f>'Moving Avg'!H1024</f>
        <v>13.8631215</v>
      </c>
      <c r="J1024" s="6" t="str">
        <f>OBV!F1024</f>
        <v>BEARISH</v>
      </c>
      <c r="K1024" s="6" t="str">
        <f>OBV!G1024</f>
        <v>NEUTRAL</v>
      </c>
      <c r="L1024" s="6" t="str">
        <f>OBV!H1024</f>
        <v>CONFIRMED BEARISH</v>
      </c>
    </row>
    <row r="1025" spans="1:12" ht="13.5" x14ac:dyDescent="0.25">
      <c r="A1025" s="3">
        <f>RSI!A1025</f>
        <v>43500</v>
      </c>
      <c r="B1025" s="2">
        <f>RSI!B1025</f>
        <v>12.836499999999999</v>
      </c>
      <c r="C1025" s="2">
        <f>RSI!I1025</f>
        <v>22.384652760834811</v>
      </c>
      <c r="D1025" s="2">
        <f>MACD!E1025</f>
        <v>0.1807121794264539</v>
      </c>
      <c r="E1025" s="2">
        <f>MACD!F1025</f>
        <v>0.16088217623002965</v>
      </c>
      <c r="F1025" s="2">
        <f>'Moving Avg'!D1025</f>
        <v>12.89798</v>
      </c>
      <c r="G1025" s="2">
        <f>'Moving Avg'!F1025</f>
        <v>13.148115000000001</v>
      </c>
      <c r="H1025" s="2">
        <f>'Moving Avg'!G1025</f>
        <v>13.278973999999996</v>
      </c>
      <c r="I1025" s="2">
        <f>'Moving Avg'!H1025</f>
        <v>13.864358499999998</v>
      </c>
      <c r="J1025" s="6" t="str">
        <f>OBV!F1025</f>
        <v>BEARISH</v>
      </c>
      <c r="K1025" s="6" t="str">
        <f>OBV!G1025</f>
        <v>NEUTRAL</v>
      </c>
      <c r="L1025" s="6" t="str">
        <f>OBV!H1025</f>
        <v>CONFIRMED BEARISH</v>
      </c>
    </row>
    <row r="1026" spans="1:12" ht="13.5" x14ac:dyDescent="0.25">
      <c r="A1026" s="3">
        <f>RSI!A1026</f>
        <v>43501</v>
      </c>
      <c r="B1026" s="2">
        <f>RSI!B1026</f>
        <v>12.787699999999999</v>
      </c>
      <c r="C1026" s="2">
        <f>RSI!I1026</f>
        <v>20.569131142742961</v>
      </c>
      <c r="D1026" s="2">
        <f>MACD!E1026</f>
        <v>0.16645642406210293</v>
      </c>
      <c r="E1026" s="2">
        <f>MACD!F1026</f>
        <v>0.16199702579644432</v>
      </c>
      <c r="F1026" s="2">
        <f>'Moving Avg'!D1026</f>
        <v>12.8687</v>
      </c>
      <c r="G1026" s="2">
        <f>'Moving Avg'!F1026</f>
        <v>13.114685</v>
      </c>
      <c r="H1026" s="2">
        <f>'Moving Avg'!G1026</f>
        <v>13.273118</v>
      </c>
      <c r="I1026" s="2">
        <f>'Moving Avg'!H1026</f>
        <v>13.864185999999997</v>
      </c>
      <c r="J1026" s="6" t="str">
        <f>OBV!F1026</f>
        <v>BEARISH</v>
      </c>
      <c r="K1026" s="6" t="str">
        <f>OBV!G1026</f>
        <v>NEUTRAL</v>
      </c>
      <c r="L1026" s="6" t="str">
        <f>OBV!H1026</f>
        <v>CONFIRMED BEARISH</v>
      </c>
    </row>
    <row r="1027" spans="1:12" ht="13.5" x14ac:dyDescent="0.25">
      <c r="A1027" s="3">
        <f>RSI!A1027</f>
        <v>43502</v>
      </c>
      <c r="B1027" s="2">
        <f>RSI!B1027</f>
        <v>12.787699999999999</v>
      </c>
      <c r="C1027" s="2">
        <f>RSI!I1027</f>
        <v>20.569131142742961</v>
      </c>
      <c r="D1027" s="2">
        <f>MACD!E1027</f>
        <v>0.15644913511211911</v>
      </c>
      <c r="E1027" s="2">
        <f>MACD!F1027</f>
        <v>0.1608874476595793</v>
      </c>
      <c r="F1027" s="2">
        <f>'Moving Avg'!D1027</f>
        <v>12.83942</v>
      </c>
      <c r="G1027" s="2">
        <f>'Moving Avg'!F1027</f>
        <v>13.083449999999999</v>
      </c>
      <c r="H1027" s="2">
        <f>'Moving Avg'!G1027</f>
        <v>13.270189999999996</v>
      </c>
      <c r="I1027" s="2">
        <f>'Moving Avg'!H1027</f>
        <v>13.863570499999996</v>
      </c>
      <c r="J1027" s="6" t="str">
        <f>OBV!F1027</f>
        <v>BEARISH</v>
      </c>
      <c r="K1027" s="6" t="str">
        <f>OBV!G1027</f>
        <v>NEUTRAL</v>
      </c>
      <c r="L1027" s="6" t="str">
        <f>OBV!H1027</f>
        <v>CONFIRMED BEARISH</v>
      </c>
    </row>
    <row r="1028" spans="1:12" ht="13.5" x14ac:dyDescent="0.25">
      <c r="A1028" s="3">
        <f>RSI!A1028</f>
        <v>43503</v>
      </c>
      <c r="B1028" s="2">
        <f>RSI!B1028</f>
        <v>12.787699999999999</v>
      </c>
      <c r="C1028" s="2">
        <f>RSI!I1028</f>
        <v>20.569131142742961</v>
      </c>
      <c r="D1028" s="2">
        <f>MACD!E1028</f>
        <v>0.14913061373976966</v>
      </c>
      <c r="E1028" s="2">
        <f>MACD!F1028</f>
        <v>0.15853608087561738</v>
      </c>
      <c r="F1028" s="2">
        <f>'Moving Avg'!D1028</f>
        <v>12.815019999999999</v>
      </c>
      <c r="G1028" s="2">
        <f>'Moving Avg'!F1028</f>
        <v>13.051724999999999</v>
      </c>
      <c r="H1028" s="2">
        <f>'Moving Avg'!G1028</f>
        <v>13.265309999999994</v>
      </c>
      <c r="I1028" s="2">
        <f>'Moving Avg'!H1028</f>
        <v>13.862838499999993</v>
      </c>
      <c r="J1028" s="6" t="str">
        <f>OBV!F1028</f>
        <v>BEARISH</v>
      </c>
      <c r="K1028" s="6" t="str">
        <f>OBV!G1028</f>
        <v>NEUTRAL</v>
      </c>
      <c r="L1028" s="6" t="str">
        <f>OBV!H1028</f>
        <v>CONFIRMED BEARISH</v>
      </c>
    </row>
    <row r="1029" spans="1:12" ht="13.5" x14ac:dyDescent="0.25">
      <c r="A1029" s="3">
        <f>RSI!A1029</f>
        <v>43504</v>
      </c>
      <c r="B1029" s="2">
        <f>RSI!B1029</f>
        <v>12.763299999999999</v>
      </c>
      <c r="C1029" s="2">
        <f>RSI!I1029</f>
        <v>19.57753869971117</v>
      </c>
      <c r="D1029" s="2">
        <f>MACD!E1029</f>
        <v>0.14726133786411388</v>
      </c>
      <c r="E1029" s="2">
        <f>MACD!F1029</f>
        <v>0.15628113227331669</v>
      </c>
      <c r="F1029" s="2">
        <f>'Moving Avg'!D1029</f>
        <v>12.792579999999999</v>
      </c>
      <c r="G1029" s="2">
        <f>'Moving Avg'!F1029</f>
        <v>13.02122</v>
      </c>
      <c r="H1029" s="2">
        <f>'Moving Avg'!G1029</f>
        <v>13.259161999999995</v>
      </c>
      <c r="I1029" s="2">
        <f>'Moving Avg'!H1029</f>
        <v>13.861984499999995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</row>
    <row r="1030" spans="1:12" ht="13.5" x14ac:dyDescent="0.25">
      <c r="A1030" s="3">
        <f>RSI!A1030</f>
        <v>43507</v>
      </c>
      <c r="B1030" s="2">
        <f>RSI!B1030</f>
        <v>12.69</v>
      </c>
      <c r="C1030" s="2">
        <f>RSI!I1030</f>
        <v>16.936158056078668</v>
      </c>
      <c r="D1030" s="2">
        <f>MACD!E1030</f>
        <v>0.13411576459556329</v>
      </c>
      <c r="E1030" s="2">
        <f>MACD!F1030</f>
        <v>0.15184805873776602</v>
      </c>
      <c r="F1030" s="2">
        <f>'Moving Avg'!D1030</f>
        <v>12.763279999999998</v>
      </c>
      <c r="G1030" s="2">
        <f>'Moving Avg'!F1030</f>
        <v>12.98705</v>
      </c>
      <c r="H1030" s="2">
        <f>'Moving Avg'!G1030</f>
        <v>13.252327999999995</v>
      </c>
      <c r="I1030" s="2">
        <f>'Moving Avg'!H1030</f>
        <v>13.861556499999995</v>
      </c>
      <c r="J1030" s="6" t="str">
        <f>OBV!F1030</f>
        <v>BEARISH</v>
      </c>
      <c r="K1030" s="6" t="str">
        <f>OBV!G1030</f>
        <v>NEUTRAL</v>
      </c>
      <c r="L1030" s="6" t="str">
        <f>OBV!H1030</f>
        <v>CONFIRMED BEARISH</v>
      </c>
    </row>
    <row r="1031" spans="1:12" ht="13.5" x14ac:dyDescent="0.25">
      <c r="A1031" s="3">
        <f>RSI!A1031</f>
        <v>43508</v>
      </c>
      <c r="B1031" s="2">
        <f>RSI!B1031</f>
        <v>12.6412</v>
      </c>
      <c r="C1031" s="2">
        <f>RSI!I1031</f>
        <v>15.442375011945003</v>
      </c>
      <c r="D1031" s="2">
        <f>MACD!E1031</f>
        <v>0.12868472269460973</v>
      </c>
      <c r="E1031" s="2">
        <f>MACD!F1031</f>
        <v>0.14721539152913476</v>
      </c>
      <c r="F1031" s="2">
        <f>'Moving Avg'!D1031</f>
        <v>12.733979999999999</v>
      </c>
      <c r="G1031" s="2">
        <f>'Moving Avg'!F1031</f>
        <v>12.95044</v>
      </c>
      <c r="H1031" s="2">
        <f>'Moving Avg'!G1031</f>
        <v>13.242565999999995</v>
      </c>
      <c r="I1031" s="2">
        <f>'Moving Avg'!H1031</f>
        <v>13.861024499999996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</row>
    <row r="1032" spans="1:12" ht="13.5" x14ac:dyDescent="0.25">
      <c r="A1032" s="3">
        <f>RSI!A1032</f>
        <v>43509</v>
      </c>
      <c r="B1032" s="2">
        <f>RSI!B1032</f>
        <v>12.6412</v>
      </c>
      <c r="C1032" s="2">
        <f>RSI!I1032</f>
        <v>15.442375011945003</v>
      </c>
      <c r="D1032" s="2">
        <f>MACD!E1032</f>
        <v>0.1263010320577429</v>
      </c>
      <c r="E1032" s="2">
        <f>MACD!F1032</f>
        <v>0.14303251963485641</v>
      </c>
      <c r="F1032" s="2">
        <f>'Moving Avg'!D1032</f>
        <v>12.70468</v>
      </c>
      <c r="G1032" s="2">
        <f>'Moving Avg'!F1032</f>
        <v>12.913829999999999</v>
      </c>
      <c r="H1032" s="2">
        <f>'Moving Avg'!G1032</f>
        <v>13.227922000000001</v>
      </c>
      <c r="I1032" s="2">
        <f>'Moving Avg'!H1032</f>
        <v>13.860352499999998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</row>
    <row r="1033" spans="1:12" ht="13.5" x14ac:dyDescent="0.25">
      <c r="A1033" s="3">
        <f>RSI!A1033</f>
        <v>43510</v>
      </c>
      <c r="B1033" s="2">
        <f>RSI!B1033</f>
        <v>12.568</v>
      </c>
      <c r="C1033" s="2">
        <f>RSI!I1033</f>
        <v>13.388126174545718</v>
      </c>
      <c r="D1033" s="2">
        <f>MACD!E1033</f>
        <v>0.12800040797406886</v>
      </c>
      <c r="E1033" s="2">
        <f>MACD!F1033</f>
        <v>0.14002609730269891</v>
      </c>
      <c r="F1033" s="2">
        <f>'Moving Avg'!D1033</f>
        <v>12.660739999999999</v>
      </c>
      <c r="G1033" s="2">
        <f>'Moving Avg'!F1033</f>
        <v>12.883324999999999</v>
      </c>
      <c r="H1033" s="2">
        <f>'Moving Avg'!G1033</f>
        <v>13.206056</v>
      </c>
      <c r="I1033" s="2">
        <f>'Moving Avg'!H1033</f>
        <v>13.859081499999995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</row>
    <row r="1034" spans="1:12" ht="13.5" x14ac:dyDescent="0.25">
      <c r="A1034" s="3">
        <f>RSI!A1034</f>
        <v>43511</v>
      </c>
      <c r="B1034" s="2">
        <f>RSI!B1034</f>
        <v>12.446</v>
      </c>
      <c r="C1034" s="2">
        <f>RSI!I1034</f>
        <v>10.807631743511507</v>
      </c>
      <c r="D1034" s="2">
        <f>MACD!E1034</f>
        <v>0.1355426494130807</v>
      </c>
      <c r="E1034" s="2">
        <f>MACD!F1034</f>
        <v>0.13912940772477528</v>
      </c>
      <c r="F1034" s="2">
        <f>'Moving Avg'!D1034</f>
        <v>12.59728</v>
      </c>
      <c r="G1034" s="2">
        <f>'Moving Avg'!F1034</f>
        <v>12.846720000000001</v>
      </c>
      <c r="H1034" s="2">
        <f>'Moving Avg'!G1034</f>
        <v>13.182627999999999</v>
      </c>
      <c r="I1034" s="2">
        <f>'Moving Avg'!H1034</f>
        <v>13.857200499999994</v>
      </c>
      <c r="J1034" s="6" t="str">
        <f>OBV!F1034</f>
        <v>BEARISH</v>
      </c>
      <c r="K1034" s="6" t="str">
        <f>OBV!G1034</f>
        <v>WEAK</v>
      </c>
      <c r="L1034" s="6" t="str">
        <f>OBV!H1034</f>
        <v>CONFIRMED BEARISH</v>
      </c>
    </row>
    <row r="1035" spans="1:12" ht="13.5" x14ac:dyDescent="0.25">
      <c r="A1035" s="3">
        <f>RSI!A1035</f>
        <v>43514</v>
      </c>
      <c r="B1035" s="2">
        <f>RSI!B1035</f>
        <v>12.3972</v>
      </c>
      <c r="C1035" s="2">
        <f>RSI!I1035</f>
        <v>9.9790823376636553</v>
      </c>
      <c r="D1035" s="2">
        <f>MACD!E1035</f>
        <v>0.14241656906572153</v>
      </c>
      <c r="E1035" s="2">
        <f>MACD!F1035</f>
        <v>0.13978683999296454</v>
      </c>
      <c r="F1035" s="2">
        <f>'Moving Avg'!D1035</f>
        <v>12.53872</v>
      </c>
      <c r="G1035" s="2">
        <f>'Moving Avg'!F1035</f>
        <v>12.807675</v>
      </c>
      <c r="H1035" s="2">
        <f>'Moving Avg'!G1035</f>
        <v>13.15842</v>
      </c>
      <c r="I1035" s="2">
        <f>'Moving Avg'!H1035</f>
        <v>13.853909999999994</v>
      </c>
      <c r="J1035" s="6" t="str">
        <f>OBV!F1035</f>
        <v>BEARISH</v>
      </c>
      <c r="K1035" s="6" t="str">
        <f>OBV!G1035</f>
        <v>NEUTRAL</v>
      </c>
      <c r="L1035" s="6" t="str">
        <f>OBV!H1035</f>
        <v>CONFIRMED BEARISH</v>
      </c>
    </row>
    <row r="1036" spans="1:12" ht="13.5" x14ac:dyDescent="0.25">
      <c r="A1036" s="3">
        <f>RSI!A1036</f>
        <v>43515</v>
      </c>
      <c r="B1036" s="2">
        <f>RSI!B1036</f>
        <v>12.3972</v>
      </c>
      <c r="C1036" s="2">
        <f>RSI!I1036</f>
        <v>9.9790823376636553</v>
      </c>
      <c r="D1036" s="2">
        <f>MACD!E1036</f>
        <v>0.14367771330564238</v>
      </c>
      <c r="E1036" s="2">
        <f>MACD!F1036</f>
        <v>0.14056501465550011</v>
      </c>
      <c r="F1036" s="2">
        <f>'Moving Avg'!D1036</f>
        <v>12.48992</v>
      </c>
      <c r="G1036" s="2">
        <f>'Moving Avg'!F1036</f>
        <v>12.77473</v>
      </c>
      <c r="H1036" s="2">
        <f>'Moving Avg'!G1036</f>
        <v>13.137919999999999</v>
      </c>
      <c r="I1036" s="2">
        <f>'Moving Avg'!H1036</f>
        <v>13.850665999999995</v>
      </c>
      <c r="J1036" s="6" t="str">
        <f>OBV!F1036</f>
        <v>BEARISH</v>
      </c>
      <c r="K1036" s="6" t="str">
        <f>OBV!G1036</f>
        <v>NEUTRAL</v>
      </c>
      <c r="L1036" s="6" t="str">
        <f>OBV!H1036</f>
        <v>CONFIRMED BEARISH</v>
      </c>
    </row>
    <row r="1037" spans="1:12" ht="13.5" x14ac:dyDescent="0.25">
      <c r="A1037" s="3">
        <f>RSI!A1037</f>
        <v>43516</v>
      </c>
      <c r="B1037" s="2">
        <f>RSI!B1037</f>
        <v>12.202</v>
      </c>
      <c r="C1037" s="2">
        <f>RSI!I1037</f>
        <v>7.3611300795631252</v>
      </c>
      <c r="D1037" s="2">
        <f>MACD!E1037</f>
        <v>0.16193783812830809</v>
      </c>
      <c r="E1037" s="2">
        <f>MACD!F1037</f>
        <v>0.14483957935006173</v>
      </c>
      <c r="F1037" s="2">
        <f>'Moving Avg'!D1037</f>
        <v>12.40208</v>
      </c>
      <c r="G1037" s="2">
        <f>'Moving Avg'!F1037</f>
        <v>12.732025</v>
      </c>
      <c r="H1037" s="2">
        <f>'Moving Avg'!G1037</f>
        <v>13.116445999999998</v>
      </c>
      <c r="I1037" s="2">
        <f>'Moving Avg'!H1037</f>
        <v>13.846445999999993</v>
      </c>
      <c r="J1037" s="6" t="str">
        <f>OBV!F1037</f>
        <v>BEARISH</v>
      </c>
      <c r="K1037" s="6" t="str">
        <f>OBV!G1037</f>
        <v>NEUTRAL</v>
      </c>
      <c r="L1037" s="6" t="str">
        <f>OBV!H1037</f>
        <v>CONFIRMED BEARISH</v>
      </c>
    </row>
    <row r="1038" spans="1:12" ht="13.5" x14ac:dyDescent="0.25">
      <c r="A1038" s="3">
        <f>RSI!A1038</f>
        <v>43517</v>
      </c>
      <c r="B1038" s="2">
        <f>RSI!B1038</f>
        <v>12.202</v>
      </c>
      <c r="C1038" s="2">
        <f>RSI!I1038</f>
        <v>7.3611300795631252</v>
      </c>
      <c r="D1038" s="2">
        <f>MACD!E1038</f>
        <v>0.18107340215599876</v>
      </c>
      <c r="E1038" s="2">
        <f>MACD!F1038</f>
        <v>0.15208634391124914</v>
      </c>
      <c r="F1038" s="2">
        <f>'Moving Avg'!D1038</f>
        <v>12.32888</v>
      </c>
      <c r="G1038" s="2">
        <f>'Moving Avg'!F1038</f>
        <v>12.689564999999998</v>
      </c>
      <c r="H1038" s="2">
        <f>'Moving Avg'!G1038</f>
        <v>13.092041999999999</v>
      </c>
      <c r="I1038" s="2">
        <f>'Moving Avg'!H1038</f>
        <v>13.842225999999993</v>
      </c>
      <c r="J1038" s="6" t="str">
        <f>OBV!F1038</f>
        <v>BEARISH</v>
      </c>
      <c r="K1038" s="6" t="str">
        <f>OBV!G1038</f>
        <v>NEUTRAL</v>
      </c>
      <c r="L1038" s="6" t="str">
        <f>OBV!H1038</f>
        <v>CONFIRMED BEARISH</v>
      </c>
    </row>
    <row r="1039" spans="1:12" ht="13.5" x14ac:dyDescent="0.25">
      <c r="A1039" s="3">
        <f>RSI!A1039</f>
        <v>43518</v>
      </c>
      <c r="B1039" s="2">
        <f>RSI!B1039</f>
        <v>12.202</v>
      </c>
      <c r="C1039" s="2">
        <f>RSI!I1039</f>
        <v>7.3611300795631252</v>
      </c>
      <c r="D1039" s="2">
        <f>MACD!E1039</f>
        <v>0.19692293634115998</v>
      </c>
      <c r="E1039" s="2">
        <f>MACD!F1039</f>
        <v>0.16105366239723132</v>
      </c>
      <c r="F1039" s="2">
        <f>'Moving Avg'!D1039</f>
        <v>12.28008</v>
      </c>
      <c r="G1039" s="2">
        <f>'Moving Avg'!F1039</f>
        <v>12.64686</v>
      </c>
      <c r="H1039" s="2">
        <f>'Moving Avg'!G1039</f>
        <v>13.064025999999998</v>
      </c>
      <c r="I1039" s="2">
        <f>'Moving Avg'!H1039</f>
        <v>13.838425499999996</v>
      </c>
      <c r="J1039" s="6" t="str">
        <f>OBV!F1039</f>
        <v>BEARISH</v>
      </c>
      <c r="K1039" s="6" t="str">
        <f>OBV!G1039</f>
        <v>NEUTRAL</v>
      </c>
      <c r="L1039" s="6" t="str">
        <f>OBV!H1039</f>
        <v>CONFIRMED BEARISH</v>
      </c>
    </row>
    <row r="1040" spans="1:12" ht="13.5" x14ac:dyDescent="0.25">
      <c r="A1040" s="3">
        <f>RSI!A1040</f>
        <v>43521</v>
      </c>
      <c r="B1040" s="2">
        <f>RSI!B1040</f>
        <v>12.202</v>
      </c>
      <c r="C1040" s="2">
        <f>RSI!I1040</f>
        <v>7.3611300795631252</v>
      </c>
      <c r="D1040" s="2">
        <f>MACD!E1040</f>
        <v>0.20221618464758251</v>
      </c>
      <c r="E1040" s="2">
        <f>MACD!F1040</f>
        <v>0.16928616684730158</v>
      </c>
      <c r="F1040" s="2">
        <f>'Moving Avg'!D1040</f>
        <v>12.24104</v>
      </c>
      <c r="G1040" s="2">
        <f>'Moving Avg'!F1040</f>
        <v>12.610255</v>
      </c>
      <c r="H1040" s="2">
        <f>'Moving Avg'!G1040</f>
        <v>13.038645999999998</v>
      </c>
      <c r="I1040" s="2">
        <f>'Moving Avg'!H1040</f>
        <v>13.833544999999999</v>
      </c>
      <c r="J1040" s="6" t="str">
        <f>OBV!F1040</f>
        <v>BEARISH</v>
      </c>
      <c r="K1040" s="6" t="str">
        <f>OBV!G1040</f>
        <v>NEUTRAL</v>
      </c>
      <c r="L1040" s="6" t="str">
        <f>OBV!H1040</f>
        <v>CONFIRMED BEARISH</v>
      </c>
    </row>
    <row r="1041" spans="1:12" ht="13.5" x14ac:dyDescent="0.25">
      <c r="A1041" s="3">
        <f>RSI!A1041</f>
        <v>43522</v>
      </c>
      <c r="B1041" s="2">
        <f>RSI!B1041</f>
        <v>12.0555</v>
      </c>
      <c r="C1041" s="2">
        <f>RSI!I1041</f>
        <v>5.8198559283129612</v>
      </c>
      <c r="D1041" s="2">
        <f>MACD!E1041</f>
        <v>0.21296427167230192</v>
      </c>
      <c r="E1041" s="2">
        <f>MACD!F1041</f>
        <v>0.17802178781230166</v>
      </c>
      <c r="F1041" s="2">
        <f>'Moving Avg'!D1041</f>
        <v>12.172700000000001</v>
      </c>
      <c r="G1041" s="2">
        <f>'Moving Avg'!F1041</f>
        <v>12.566325000000001</v>
      </c>
      <c r="H1041" s="2">
        <f>'Moving Avg'!G1041</f>
        <v>13.011312</v>
      </c>
      <c r="I1041" s="2">
        <f>'Moving Avg'!H1041</f>
        <v>13.828419999999999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</row>
    <row r="1042" spans="1:12" ht="13.5" x14ac:dyDescent="0.25">
      <c r="A1042" s="3">
        <f>RSI!A1042</f>
        <v>43523</v>
      </c>
      <c r="B1042" s="2">
        <f>RSI!B1042</f>
        <v>12.202</v>
      </c>
      <c r="C1042" s="2">
        <f>RSI!I1042</f>
        <v>23.148755691623919</v>
      </c>
      <c r="D1042" s="2">
        <f>MACD!E1042</f>
        <v>0.21478098633073017</v>
      </c>
      <c r="E1042" s="2">
        <f>MACD!F1042</f>
        <v>0.18537362751598735</v>
      </c>
      <c r="F1042" s="2">
        <f>'Moving Avg'!D1042</f>
        <v>12.172700000000001</v>
      </c>
      <c r="G1042" s="2">
        <f>'Moving Avg'!F1042</f>
        <v>12.529719999999999</v>
      </c>
      <c r="H1042" s="2">
        <f>'Moving Avg'!G1042</f>
        <v>12.986908000000001</v>
      </c>
      <c r="I1042" s="2">
        <f>'Moving Avg'!H1042</f>
        <v>13.8242715</v>
      </c>
      <c r="J1042" s="6" t="str">
        <f>OBV!F1042</f>
        <v>BEARISH</v>
      </c>
      <c r="K1042" s="6" t="str">
        <f>OBV!G1042</f>
        <v>NEUTRAL</v>
      </c>
      <c r="L1042" s="6" t="str">
        <f>OBV!H1042</f>
        <v>NEUTRAL</v>
      </c>
    </row>
    <row r="1043" spans="1:12" ht="13.5" x14ac:dyDescent="0.25">
      <c r="A1043" s="3">
        <f>RSI!A1043</f>
        <v>43524</v>
      </c>
      <c r="B1043" s="2">
        <f>RSI!B1043</f>
        <v>12.172700000000001</v>
      </c>
      <c r="C1043" s="2">
        <f>RSI!I1043</f>
        <v>22.266336223875129</v>
      </c>
      <c r="D1043" s="2">
        <f>MACD!E1043</f>
        <v>0.20967065181718247</v>
      </c>
      <c r="E1043" s="2">
        <f>MACD!F1043</f>
        <v>0.19023303237622638</v>
      </c>
      <c r="F1043" s="2">
        <f>'Moving Avg'!D1043</f>
        <v>12.166839999999999</v>
      </c>
      <c r="G1043" s="2">
        <f>'Moving Avg'!F1043</f>
        <v>12.492869999999998</v>
      </c>
      <c r="H1043" s="2">
        <f>'Moving Avg'!G1043</f>
        <v>12.961918000000001</v>
      </c>
      <c r="I1043" s="2">
        <f>'Moving Avg'!H1043</f>
        <v>13.819756999999999</v>
      </c>
      <c r="J1043" s="6" t="str">
        <f>OBV!F1043</f>
        <v>BEARISH</v>
      </c>
      <c r="K1043" s="6" t="str">
        <f>OBV!G1043</f>
        <v>NEUTRAL</v>
      </c>
      <c r="L1043" s="6" t="str">
        <f>OBV!H1043</f>
        <v>CONFIRMED BEARISH</v>
      </c>
    </row>
    <row r="1044" spans="1:12" ht="13.5" x14ac:dyDescent="0.25">
      <c r="A1044" s="3">
        <f>RSI!A1044</f>
        <v>43525</v>
      </c>
      <c r="B1044" s="2">
        <f>RSI!B1044</f>
        <v>12.148300000000001</v>
      </c>
      <c r="C1044" s="2">
        <f>RSI!I1044</f>
        <v>21.530291459683696</v>
      </c>
      <c r="D1044" s="2">
        <f>MACD!E1044</f>
        <v>0.19082043928586145</v>
      </c>
      <c r="E1044" s="2">
        <f>MACD!F1044</f>
        <v>0.1903505137581534</v>
      </c>
      <c r="F1044" s="2">
        <f>'Moving Avg'!D1044</f>
        <v>12.156099999999999</v>
      </c>
      <c r="G1044" s="2">
        <f>'Moving Avg'!F1044</f>
        <v>12.456509999999998</v>
      </c>
      <c r="H1044" s="2">
        <f>'Moving Avg'!G1044</f>
        <v>12.936439999999999</v>
      </c>
      <c r="I1044" s="2">
        <f>'Moving Avg'!H1044</f>
        <v>13.815339999999999</v>
      </c>
      <c r="J1044" s="6" t="str">
        <f>OBV!F1044</f>
        <v>BEARISH</v>
      </c>
      <c r="K1044" s="6" t="str">
        <f>OBV!G1044</f>
        <v>NEUTRAL</v>
      </c>
      <c r="L1044" s="6" t="str">
        <f>OBV!H1044</f>
        <v>CONFIRMED BEARISH</v>
      </c>
    </row>
    <row r="1045" spans="1:12" ht="13.5" x14ac:dyDescent="0.25">
      <c r="A1045" s="3">
        <f>RSI!A1045</f>
        <v>43528</v>
      </c>
      <c r="B1045" s="2">
        <f>RSI!B1045</f>
        <v>12.138500000000001</v>
      </c>
      <c r="C1045" s="2">
        <f>RSI!I1045</f>
        <v>21.226790043397315</v>
      </c>
      <c r="D1045" s="2">
        <f>MACD!E1045</f>
        <v>0.17048798856433223</v>
      </c>
      <c r="E1045" s="2">
        <f>MACD!F1045</f>
        <v>0.18637800871938917</v>
      </c>
      <c r="F1045" s="2">
        <f>'Moving Avg'!D1045</f>
        <v>12.1434</v>
      </c>
      <c r="G1045" s="2">
        <f>'Moving Avg'!F1045</f>
        <v>12.421609999999998</v>
      </c>
      <c r="H1045" s="2">
        <f>'Moving Avg'!G1045</f>
        <v>12.910766000000001</v>
      </c>
      <c r="I1045" s="2">
        <f>'Moving Avg'!H1045</f>
        <v>13.810751999999997</v>
      </c>
      <c r="J1045" s="6" t="str">
        <f>OBV!F1045</f>
        <v>BEARISH</v>
      </c>
      <c r="K1045" s="6" t="str">
        <f>OBV!G1045</f>
        <v>NEUTRAL</v>
      </c>
      <c r="L1045" s="6" t="str">
        <f>OBV!H1045</f>
        <v>CONFIRMED BEARISH</v>
      </c>
    </row>
    <row r="1046" spans="1:12" ht="13.5" x14ac:dyDescent="0.25">
      <c r="A1046" s="3">
        <f>RSI!A1046</f>
        <v>43529</v>
      </c>
      <c r="B1046" s="2">
        <f>RSI!B1046</f>
        <v>12.099500000000001</v>
      </c>
      <c r="C1046" s="2">
        <f>RSI!I1046</f>
        <v>20.017464845060317</v>
      </c>
      <c r="D1046" s="2">
        <f>MACD!E1046</f>
        <v>0.15845215978177229</v>
      </c>
      <c r="E1046" s="2">
        <f>MACD!F1046</f>
        <v>0.18079283893186579</v>
      </c>
      <c r="F1046" s="2">
        <f>'Moving Avg'!D1046</f>
        <v>12.152200000000001</v>
      </c>
      <c r="G1046" s="2">
        <f>'Moving Avg'!F1046</f>
        <v>12.387199999999998</v>
      </c>
      <c r="H1046" s="2">
        <f>'Moving Avg'!G1046</f>
        <v>12.885288000000001</v>
      </c>
      <c r="I1046" s="2">
        <f>'Moving Avg'!H1046</f>
        <v>13.806090999999999</v>
      </c>
      <c r="J1046" s="6" t="str">
        <f>OBV!F1046</f>
        <v>BEARISH</v>
      </c>
      <c r="K1046" s="6" t="str">
        <f>OBV!G1046</f>
        <v>NEUTRAL</v>
      </c>
      <c r="L1046" s="6" t="str">
        <f>OBV!H1046</f>
        <v>BEARISH DIVERGENCE</v>
      </c>
    </row>
    <row r="1047" spans="1:12" ht="13.5" x14ac:dyDescent="0.25">
      <c r="A1047" s="3">
        <f>RSI!A1047</f>
        <v>43530</v>
      </c>
      <c r="B1047" s="2">
        <f>RSI!B1047</f>
        <v>12.001899999999999</v>
      </c>
      <c r="C1047" s="2">
        <f>RSI!I1047</f>
        <v>17.353035930609948</v>
      </c>
      <c r="D1047" s="2">
        <f>MACD!E1047</f>
        <v>0.12780810976943258</v>
      </c>
      <c r="E1047" s="2">
        <f>MACD!F1047</f>
        <v>0.17019589309937916</v>
      </c>
      <c r="F1047" s="2">
        <f>'Moving Avg'!D1047</f>
        <v>12.11218</v>
      </c>
      <c r="G1047" s="2">
        <f>'Moving Avg'!F1047</f>
        <v>12.347909999999999</v>
      </c>
      <c r="H1047" s="2">
        <f>'Moving Avg'!G1047</f>
        <v>12.861764000000001</v>
      </c>
      <c r="I1047" s="2">
        <f>'Moving Avg'!H1047</f>
        <v>13.800941999999997</v>
      </c>
      <c r="J1047" s="6" t="str">
        <f>OBV!F1047</f>
        <v>BEARISH</v>
      </c>
      <c r="K1047" s="6" t="str">
        <f>OBV!G1047</f>
        <v>NEUTRAL</v>
      </c>
      <c r="L1047" s="6" t="str">
        <f>OBV!H1047</f>
        <v>CONFIRMED BEARISH</v>
      </c>
    </row>
    <row r="1048" spans="1:12" ht="13.5" x14ac:dyDescent="0.25">
      <c r="A1048" s="3">
        <f>RSI!A1048</f>
        <v>43531</v>
      </c>
      <c r="B1048" s="2">
        <f>RSI!B1048</f>
        <v>11.9823</v>
      </c>
      <c r="C1048" s="2">
        <f>RSI!I1048</f>
        <v>16.867483323847949</v>
      </c>
      <c r="D1048" s="2">
        <f>MACD!E1048</f>
        <v>0.10607492973390187</v>
      </c>
      <c r="E1048" s="2">
        <f>MACD!F1048</f>
        <v>0.15737170042628371</v>
      </c>
      <c r="F1048" s="2">
        <f>'Moving Avg'!D1048</f>
        <v>12.0741</v>
      </c>
      <c r="G1048" s="2">
        <f>'Moving Avg'!F1048</f>
        <v>12.307639999999999</v>
      </c>
      <c r="H1048" s="2">
        <f>'Moving Avg'!G1048</f>
        <v>12.833942000000002</v>
      </c>
      <c r="I1048" s="2">
        <f>'Moving Avg'!H1048</f>
        <v>13.795694999999998</v>
      </c>
      <c r="J1048" s="6" t="str">
        <f>OBV!F1048</f>
        <v>BEARISH</v>
      </c>
      <c r="K1048" s="6" t="str">
        <f>OBV!G1048</f>
        <v>NEUTRAL</v>
      </c>
      <c r="L1048" s="6" t="str">
        <f>OBV!H1048</f>
        <v>CONFIRMED BEARISH</v>
      </c>
    </row>
    <row r="1049" spans="1:12" ht="13.5" x14ac:dyDescent="0.25">
      <c r="A1049" s="3">
        <f>RSI!A1049</f>
        <v>43532</v>
      </c>
      <c r="B1049" s="2">
        <f>RSI!B1049</f>
        <v>11.9823</v>
      </c>
      <c r="C1049" s="2">
        <f>RSI!I1049</f>
        <v>16.867483323847949</v>
      </c>
      <c r="D1049" s="2">
        <f>MACD!E1049</f>
        <v>9.0342382073769656E-2</v>
      </c>
      <c r="E1049" s="2">
        <f>MACD!F1049</f>
        <v>0.1439658367557809</v>
      </c>
      <c r="F1049" s="2">
        <f>'Moving Avg'!D1049</f>
        <v>12.040900000000001</v>
      </c>
      <c r="G1049" s="2">
        <f>'Moving Avg'!F1049</f>
        <v>12.26859</v>
      </c>
      <c r="H1049" s="2">
        <f>'Moving Avg'!G1049</f>
        <v>12.80612</v>
      </c>
      <c r="I1049" s="2">
        <f>'Moving Avg'!H1049</f>
        <v>13.790692</v>
      </c>
      <c r="J1049" s="6" t="str">
        <f>OBV!F1049</f>
        <v>BEARISH</v>
      </c>
      <c r="K1049" s="6" t="str">
        <f>OBV!G1049</f>
        <v>NEUTRAL</v>
      </c>
      <c r="L1049" s="6" t="str">
        <f>OBV!H1049</f>
        <v>CONFIRMED BEARISH</v>
      </c>
    </row>
    <row r="1050" spans="1:12" ht="13.5" x14ac:dyDescent="0.25">
      <c r="A1050" s="3">
        <f>RSI!A1050</f>
        <v>43535</v>
      </c>
      <c r="B1050" s="2">
        <f>RSI!B1050</f>
        <v>11.713900000000001</v>
      </c>
      <c r="C1050" s="2">
        <f>RSI!I1050</f>
        <v>11.677991883333462</v>
      </c>
      <c r="D1050" s="2">
        <f>MACD!E1050</f>
        <v>9.9371954339208202E-2</v>
      </c>
      <c r="E1050" s="2">
        <f>MACD!F1050</f>
        <v>0.13504706027246638</v>
      </c>
      <c r="F1050" s="2">
        <f>'Moving Avg'!D1050</f>
        <v>11.95598</v>
      </c>
      <c r="G1050" s="2">
        <f>'Moving Avg'!F1050</f>
        <v>12.219785</v>
      </c>
      <c r="H1050" s="2">
        <f>'Moving Avg'!G1050</f>
        <v>12.772930000000001</v>
      </c>
      <c r="I1050" s="2">
        <f>'Moving Avg'!H1050</f>
        <v>13.784347</v>
      </c>
      <c r="J1050" s="6" t="str">
        <f>OBV!F1050</f>
        <v>BEARISH</v>
      </c>
      <c r="K1050" s="6" t="str">
        <f>OBV!G1050</f>
        <v>NEUTRAL</v>
      </c>
      <c r="L1050" s="6" t="str">
        <f>OBV!H1050</f>
        <v>CONFIRMED BEARISH</v>
      </c>
    </row>
    <row r="1051" spans="1:12" ht="13.5" x14ac:dyDescent="0.25">
      <c r="A1051" s="3">
        <f>RSI!A1051</f>
        <v>43536</v>
      </c>
      <c r="B1051" s="2">
        <f>RSI!B1051</f>
        <v>11.713900000000001</v>
      </c>
      <c r="C1051" s="2">
        <f>RSI!I1051</f>
        <v>11.677991883333462</v>
      </c>
      <c r="D1051" s="2">
        <f>MACD!E1051</f>
        <v>8.8337893244160526E-2</v>
      </c>
      <c r="E1051" s="2">
        <f>MACD!F1051</f>
        <v>0.12570522686680521</v>
      </c>
      <c r="F1051" s="2">
        <f>'Moving Avg'!D1051</f>
        <v>11.878860000000001</v>
      </c>
      <c r="G1051" s="2">
        <f>'Moving Avg'!F1051</f>
        <v>12.17342</v>
      </c>
      <c r="H1051" s="2">
        <f>'Moving Avg'!G1051</f>
        <v>12.739739999999999</v>
      </c>
      <c r="I1051" s="2">
        <f>'Moving Avg'!H1051</f>
        <v>13.778026500000003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</row>
    <row r="1052" spans="1:12" ht="13.5" x14ac:dyDescent="0.25">
      <c r="A1052" s="3">
        <f>RSI!A1052</f>
        <v>43537</v>
      </c>
      <c r="B1052" s="2">
        <f>RSI!B1052</f>
        <v>11.713900000000001</v>
      </c>
      <c r="C1052" s="2">
        <f>RSI!I1052</f>
        <v>11.677991883333462</v>
      </c>
      <c r="D1052" s="2">
        <f>MACD!E1052</f>
        <v>0.10511761297602717</v>
      </c>
      <c r="E1052" s="2">
        <f>MACD!F1052</f>
        <v>0.12158770408864961</v>
      </c>
      <c r="F1052" s="2">
        <f>'Moving Avg'!D1052</f>
        <v>11.821260000000001</v>
      </c>
      <c r="G1052" s="2">
        <f>'Moving Avg'!F1052</f>
        <v>12.127055</v>
      </c>
      <c r="H1052" s="2">
        <f>'Moving Avg'!G1052</f>
        <v>12.702645999999998</v>
      </c>
      <c r="I1052" s="2">
        <f>'Moving Avg'!H1052</f>
        <v>13.771925500000002</v>
      </c>
      <c r="J1052" s="6" t="str">
        <f>OBV!F1052</f>
        <v>BEARISH</v>
      </c>
      <c r="K1052" s="6" t="str">
        <f>OBV!G1052</f>
        <v>NEUTRAL</v>
      </c>
      <c r="L1052" s="6" t="str">
        <f>OBV!H1052</f>
        <v>CONFIRMED BEARISH</v>
      </c>
    </row>
    <row r="1053" spans="1:12" ht="13.5" x14ac:dyDescent="0.25">
      <c r="A1053" s="3">
        <f>RSI!A1053</f>
        <v>43538</v>
      </c>
      <c r="B1053" s="2">
        <f>RSI!B1053</f>
        <v>11.699199999999999</v>
      </c>
      <c r="C1053" s="2">
        <f>RSI!I1053</f>
        <v>11.437286184762499</v>
      </c>
      <c r="D1053" s="2">
        <f>MACD!E1053</f>
        <v>0.11920978526764969</v>
      </c>
      <c r="E1053" s="2">
        <f>MACD!F1053</f>
        <v>0.12111212032444964</v>
      </c>
      <c r="F1053" s="2">
        <f>'Moving Avg'!D1053</f>
        <v>11.76464</v>
      </c>
      <c r="G1053" s="2">
        <f>'Moving Avg'!F1053</f>
        <v>12.083615</v>
      </c>
      <c r="H1053" s="2">
        <f>'Moving Avg'!G1053</f>
        <v>12.665745999999999</v>
      </c>
      <c r="I1053" s="2">
        <f>'Moving Avg'!H1053</f>
        <v>13.765751000000002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</row>
    <row r="1054" spans="1:12" ht="13.5" x14ac:dyDescent="0.25">
      <c r="A1054" s="3">
        <f>RSI!A1054</f>
        <v>43539</v>
      </c>
      <c r="B1054" s="2">
        <f>RSI!B1054</f>
        <v>11.689500000000001</v>
      </c>
      <c r="C1054" s="2">
        <f>RSI!I1054</f>
        <v>11.272179303403718</v>
      </c>
      <c r="D1054" s="2">
        <f>MACD!E1054</f>
        <v>0.13125282868396226</v>
      </c>
      <c r="E1054" s="2">
        <f>MACD!F1054</f>
        <v>0.12314026199635217</v>
      </c>
      <c r="F1054" s="2">
        <f>'Moving Avg'!D1054</f>
        <v>11.70608</v>
      </c>
      <c r="G1054" s="2">
        <f>'Moving Avg'!F1054</f>
        <v>12.04579</v>
      </c>
      <c r="H1054" s="2">
        <f>'Moving Avg'!G1054</f>
        <v>12.629139999999998</v>
      </c>
      <c r="I1054" s="2">
        <f>'Moving Avg'!H1054</f>
        <v>13.759528000000003</v>
      </c>
      <c r="J1054" s="6" t="str">
        <f>OBV!F1054</f>
        <v>BEARISH</v>
      </c>
      <c r="K1054" s="6" t="str">
        <f>OBV!G1054</f>
        <v>NEUTRAL</v>
      </c>
      <c r="L1054" s="6" t="str">
        <f>OBV!H1054</f>
        <v>CONFIRMED BEARISH</v>
      </c>
    </row>
    <row r="1055" spans="1:12" ht="13.5" x14ac:dyDescent="0.25">
      <c r="A1055" s="3">
        <f>RSI!A1055</f>
        <v>43542</v>
      </c>
      <c r="B1055" s="2">
        <f>RSI!B1055</f>
        <v>11.689500000000001</v>
      </c>
      <c r="C1055" s="2">
        <f>RSI!I1055</f>
        <v>11.272179303403718</v>
      </c>
      <c r="D1055" s="2">
        <f>MACD!E1055</f>
        <v>0.14291330054934726</v>
      </c>
      <c r="E1055" s="2">
        <f>MACD!F1055</f>
        <v>0.12709486970695119</v>
      </c>
      <c r="F1055" s="2">
        <f>'Moving Avg'!D1055</f>
        <v>11.701200000000002</v>
      </c>
      <c r="G1055" s="2">
        <f>'Moving Avg'!F1055</f>
        <v>12.010405000000002</v>
      </c>
      <c r="H1055" s="2">
        <f>'Moving Avg'!G1055</f>
        <v>12.593607999999996</v>
      </c>
      <c r="I1055" s="2">
        <f>'Moving Avg'!H1055</f>
        <v>13.754037</v>
      </c>
      <c r="J1055" s="6" t="str">
        <f>OBV!F1055</f>
        <v>BEARISH</v>
      </c>
      <c r="K1055" s="6" t="str">
        <f>OBV!G1055</f>
        <v>NEUTRAL</v>
      </c>
      <c r="L1055" s="6" t="str">
        <f>OBV!H1055</f>
        <v>CONFIRMED BEARISH</v>
      </c>
    </row>
    <row r="1056" spans="1:12" ht="13.5" x14ac:dyDescent="0.25">
      <c r="A1056" s="3">
        <f>RSI!A1056</f>
        <v>43543</v>
      </c>
      <c r="B1056" s="2">
        <f>RSI!B1056</f>
        <v>11.689500000000001</v>
      </c>
      <c r="C1056" s="2">
        <f>RSI!I1056</f>
        <v>11.272179303403718</v>
      </c>
      <c r="D1056" s="2">
        <f>MACD!E1056</f>
        <v>0.14953716539488404</v>
      </c>
      <c r="E1056" s="2">
        <f>MACD!F1056</f>
        <v>0.13158332884453777</v>
      </c>
      <c r="F1056" s="2">
        <f>'Moving Avg'!D1056</f>
        <v>11.696320000000002</v>
      </c>
      <c r="G1056" s="2">
        <f>'Moving Avg'!F1056</f>
        <v>11.975020000000002</v>
      </c>
      <c r="H1056" s="2">
        <f>'Moving Avg'!G1056</f>
        <v>12.558271999999997</v>
      </c>
      <c r="I1056" s="2">
        <f>'Moving Avg'!H1056</f>
        <v>13.747326000000001</v>
      </c>
      <c r="J1056" s="6" t="str">
        <f>OBV!F1056</f>
        <v>BEARISH</v>
      </c>
      <c r="K1056" s="6" t="str">
        <f>OBV!G1056</f>
        <v>NEUTRAL</v>
      </c>
      <c r="L1056" s="6" t="str">
        <f>OBV!H1056</f>
        <v>CONFIRMED BEARISH</v>
      </c>
    </row>
    <row r="1057" spans="1:12" ht="13.5" x14ac:dyDescent="0.25">
      <c r="A1057" s="3">
        <f>RSI!A1057</f>
        <v>43545</v>
      </c>
      <c r="B1057" s="2">
        <f>RSI!B1057</f>
        <v>11.689500000000001</v>
      </c>
      <c r="C1057" s="2">
        <f>RSI!I1057</f>
        <v>11.272179303403718</v>
      </c>
      <c r="D1057" s="2">
        <f>MACD!E1057</f>
        <v>0.14267965591039022</v>
      </c>
      <c r="E1057" s="2">
        <f>MACD!F1057</f>
        <v>0.13380259425770827</v>
      </c>
      <c r="F1057" s="2">
        <f>'Moving Avg'!D1057</f>
        <v>11.691440000000002</v>
      </c>
      <c r="G1057" s="2">
        <f>'Moving Avg'!F1057</f>
        <v>11.949395000000003</v>
      </c>
      <c r="H1057" s="2">
        <f>'Moving Avg'!G1057</f>
        <v>12.523813999999994</v>
      </c>
      <c r="I1057" s="2">
        <f>'Moving Avg'!H1057</f>
        <v>13.740614999999998</v>
      </c>
      <c r="J1057" s="6" t="str">
        <f>OBV!F1057</f>
        <v>BEARISH</v>
      </c>
      <c r="K1057" s="6" t="str">
        <f>OBV!G1057</f>
        <v>NEUTRAL</v>
      </c>
      <c r="L1057" s="6" t="str">
        <f>OBV!H1057</f>
        <v>CONFIRMED BEARISH</v>
      </c>
    </row>
    <row r="1058" spans="1:12" ht="13.5" x14ac:dyDescent="0.25">
      <c r="A1058" s="3">
        <f>RSI!A1058</f>
        <v>43546</v>
      </c>
      <c r="B1058" s="2">
        <f>RSI!B1058</f>
        <v>11.689500000000001</v>
      </c>
      <c r="C1058" s="2">
        <f>RSI!I1058</f>
        <v>11.272179303403718</v>
      </c>
      <c r="D1058" s="2">
        <f>MACD!E1058</f>
        <v>0.13622571365432989</v>
      </c>
      <c r="E1058" s="2">
        <f>MACD!F1058</f>
        <v>0.13428721813703259</v>
      </c>
      <c r="F1058" s="2">
        <f>'Moving Avg'!D1058</f>
        <v>11.689500000000001</v>
      </c>
      <c r="G1058" s="2">
        <f>'Moving Avg'!F1058</f>
        <v>11.923770000000001</v>
      </c>
      <c r="H1058" s="2">
        <f>'Moving Avg'!G1058</f>
        <v>12.489159999999995</v>
      </c>
      <c r="I1058" s="2">
        <f>'Moving Avg'!H1058</f>
        <v>13.733904000000001</v>
      </c>
      <c r="J1058" s="6" t="str">
        <f>OBV!F1058</f>
        <v>BEARISH</v>
      </c>
      <c r="K1058" s="6" t="str">
        <f>OBV!G1058</f>
        <v>NEUTRAL</v>
      </c>
      <c r="L1058" s="6" t="str">
        <f>OBV!H1058</f>
        <v>CONFIRMED BEARISH</v>
      </c>
    </row>
    <row r="1059" spans="1:12" ht="13.5" x14ac:dyDescent="0.25">
      <c r="A1059" s="3">
        <f>RSI!A1059</f>
        <v>43549</v>
      </c>
      <c r="B1059" s="2">
        <f>RSI!B1059</f>
        <v>12.001899999999999</v>
      </c>
      <c r="C1059" s="2">
        <f>RSI!I1059</f>
        <v>46.979079867056491</v>
      </c>
      <c r="D1059" s="2">
        <f>MACD!E1059</f>
        <v>0.10981278779953385</v>
      </c>
      <c r="E1059" s="2">
        <f>MACD!F1059</f>
        <v>0.12939233206953285</v>
      </c>
      <c r="F1059" s="2">
        <f>'Moving Avg'!D1059</f>
        <v>11.75198</v>
      </c>
      <c r="G1059" s="2">
        <f>'Moving Avg'!F1059</f>
        <v>11.913765000000001</v>
      </c>
      <c r="H1059" s="2">
        <f>'Moving Avg'!G1059</f>
        <v>12.461729999999996</v>
      </c>
      <c r="I1059" s="2">
        <f>'Moving Avg'!H1059</f>
        <v>13.728023</v>
      </c>
      <c r="J1059" s="6" t="str">
        <f>OBV!F1059</f>
        <v>BULLISH</v>
      </c>
      <c r="K1059" s="6" t="str">
        <f>OBV!G1059</f>
        <v>NEUTRAL</v>
      </c>
      <c r="L1059" s="6" t="str">
        <f>OBV!H1059</f>
        <v>CONFIRMED BULLISH</v>
      </c>
    </row>
    <row r="1060" spans="1:12" ht="13.5" x14ac:dyDescent="0.25">
      <c r="A1060" s="3">
        <f>RSI!A1060</f>
        <v>43550</v>
      </c>
      <c r="B1060" s="2">
        <f>RSI!B1060</f>
        <v>12.099500000000001</v>
      </c>
      <c r="C1060" s="2">
        <f>RSI!I1060</f>
        <v>53.301953838157644</v>
      </c>
      <c r="D1060" s="2">
        <f>MACD!E1060</f>
        <v>3.9122173095067936E-2</v>
      </c>
      <c r="E1060" s="2">
        <f>MACD!F1060</f>
        <v>0.11133830027463987</v>
      </c>
      <c r="F1060" s="2">
        <f>'Moving Avg'!D1060</f>
        <v>11.83398</v>
      </c>
      <c r="G1060" s="2">
        <f>'Moving Avg'!F1060</f>
        <v>11.908640000000002</v>
      </c>
      <c r="H1060" s="2">
        <f>'Moving Avg'!G1060</f>
        <v>12.436251999999998</v>
      </c>
      <c r="I1060" s="2">
        <f>'Moving Avg'!H1060</f>
        <v>13.722630000000002</v>
      </c>
      <c r="J1060" s="6" t="str">
        <f>OBV!F1060</f>
        <v>BULLISH</v>
      </c>
      <c r="K1060" s="6" t="str">
        <f>OBV!G1060</f>
        <v>NEUTRAL</v>
      </c>
      <c r="L1060" s="6" t="str">
        <f>OBV!H1060</f>
        <v>CONFIRMED BULLISH</v>
      </c>
    </row>
    <row r="1061" spans="1:12" ht="13.5" x14ac:dyDescent="0.25">
      <c r="A1061" s="3">
        <f>RSI!A1061</f>
        <v>43551</v>
      </c>
      <c r="B1061" s="2">
        <f>RSI!B1061</f>
        <v>12.1044</v>
      </c>
      <c r="C1061" s="2">
        <f>RSI!I1061</f>
        <v>53.6011153723002</v>
      </c>
      <c r="D1061" s="2">
        <f>MACD!E1061</f>
        <v>-2.1465313332589275E-2</v>
      </c>
      <c r="E1061" s="2">
        <f>MACD!F1061</f>
        <v>8.4777577553194039E-2</v>
      </c>
      <c r="F1061" s="2">
        <f>'Moving Avg'!D1061</f>
        <v>11.91696</v>
      </c>
      <c r="G1061" s="2">
        <f>'Moving Avg'!F1061</f>
        <v>11.911085000000002</v>
      </c>
      <c r="H1061" s="2">
        <f>'Moving Avg'!G1061</f>
        <v>12.410871999999999</v>
      </c>
      <c r="I1061" s="2">
        <f>'Moving Avg'!H1061</f>
        <v>13.717261500000001</v>
      </c>
      <c r="J1061" s="6" t="str">
        <f>OBV!F1061</f>
        <v>BULLISH</v>
      </c>
      <c r="K1061" s="6" t="str">
        <f>OBV!G1061</f>
        <v>NEUTRAL</v>
      </c>
      <c r="L1061" s="6" t="str">
        <f>OBV!H1061</f>
        <v>CONFIRMED BULLISH</v>
      </c>
    </row>
    <row r="1062" spans="1:12" ht="13.5" x14ac:dyDescent="0.25">
      <c r="A1062" s="3">
        <f>RSI!A1062</f>
        <v>43552</v>
      </c>
      <c r="B1062" s="2">
        <f>RSI!B1062</f>
        <v>12.1044</v>
      </c>
      <c r="C1062" s="2">
        <f>RSI!I1062</f>
        <v>53.6011153723002</v>
      </c>
      <c r="D1062" s="2">
        <f>MACD!E1062</f>
        <v>-7.3139665225111727E-2</v>
      </c>
      <c r="E1062" s="2">
        <f>MACD!F1062</f>
        <v>5.3194128997532897E-2</v>
      </c>
      <c r="F1062" s="2">
        <f>'Moving Avg'!D1062</f>
        <v>11.999939999999999</v>
      </c>
      <c r="G1062" s="2">
        <f>'Moving Avg'!F1062</f>
        <v>11.906205000000002</v>
      </c>
      <c r="H1062" s="2">
        <f>'Moving Avg'!G1062</f>
        <v>12.385491999999999</v>
      </c>
      <c r="I1062" s="2">
        <f>'Moving Avg'!H1062</f>
        <v>13.709916000000003</v>
      </c>
      <c r="J1062" s="6" t="str">
        <f>OBV!F1062</f>
        <v>BULLISH</v>
      </c>
      <c r="K1062" s="6" t="str">
        <f>OBV!G1062</f>
        <v>NEUTRAL</v>
      </c>
      <c r="L1062" s="6" t="str">
        <f>OBV!H1062</f>
        <v>CONFIRMED BULLISH</v>
      </c>
    </row>
    <row r="1063" spans="1:12" ht="13.5" x14ac:dyDescent="0.25">
      <c r="A1063" s="3">
        <f>RSI!A1063</f>
        <v>43553</v>
      </c>
      <c r="B1063" s="2">
        <f>RSI!B1063</f>
        <v>12.1044</v>
      </c>
      <c r="C1063" s="2">
        <f>RSI!I1063</f>
        <v>53.6011153723002</v>
      </c>
      <c r="D1063" s="2">
        <f>MACD!E1063</f>
        <v>-0.11950344901298493</v>
      </c>
      <c r="E1063" s="2">
        <f>MACD!F1063</f>
        <v>1.8654613395429332E-2</v>
      </c>
      <c r="F1063" s="2">
        <f>'Moving Avg'!D1063</f>
        <v>12.082919999999998</v>
      </c>
      <c r="G1063" s="2">
        <f>'Moving Avg'!F1063</f>
        <v>11.902790000000001</v>
      </c>
      <c r="H1063" s="2">
        <f>'Moving Avg'!G1063</f>
        <v>12.364018000000003</v>
      </c>
      <c r="I1063" s="2">
        <f>'Moving Avg'!H1063</f>
        <v>13.700887000000002</v>
      </c>
      <c r="J1063" s="6" t="str">
        <f>OBV!F1063</f>
        <v>BULLISH</v>
      </c>
      <c r="K1063" s="6" t="str">
        <f>OBV!G1063</f>
        <v>NEUTRAL</v>
      </c>
      <c r="L1063" s="6" t="str">
        <f>OBV!H1063</f>
        <v>CONFIRMED BULLISH</v>
      </c>
    </row>
    <row r="1064" spans="1:12" ht="13.5" x14ac:dyDescent="0.25">
      <c r="A1064" s="3">
        <f>RSI!A1064</f>
        <v>43556</v>
      </c>
      <c r="B1064" s="2">
        <f>RSI!B1064</f>
        <v>12.1044</v>
      </c>
      <c r="C1064" s="2">
        <f>RSI!I1064</f>
        <v>53.601115372300185</v>
      </c>
      <c r="D1064" s="2">
        <f>MACD!E1064</f>
        <v>-0.16057645968424517</v>
      </c>
      <c r="E1064" s="2">
        <f>MACD!F1064</f>
        <v>-1.7191601220505566E-2</v>
      </c>
      <c r="F1064" s="2">
        <f>'Moving Avg'!D1064</f>
        <v>12.10342</v>
      </c>
      <c r="G1064" s="2">
        <f>'Moving Avg'!F1064</f>
        <v>11.900595000000001</v>
      </c>
      <c r="H1064" s="2">
        <f>'Moving Avg'!G1064</f>
        <v>12.342544000000006</v>
      </c>
      <c r="I1064" s="2">
        <f>'Moving Avg'!H1064</f>
        <v>13.692102000000004</v>
      </c>
      <c r="J1064" s="6" t="str">
        <f>OBV!F1064</f>
        <v>BULLISH</v>
      </c>
      <c r="K1064" s="6" t="str">
        <f>OBV!G1064</f>
        <v>NEUTRAL</v>
      </c>
      <c r="L1064" s="6" t="str">
        <f>OBV!H1064</f>
        <v>CONFIRMED BULLISH</v>
      </c>
    </row>
    <row r="1065" spans="1:12" ht="13.5" x14ac:dyDescent="0.25">
      <c r="A1065" s="3">
        <f>RSI!A1065</f>
        <v>43557</v>
      </c>
      <c r="B1065" s="2">
        <f>RSI!B1065</f>
        <v>12.0067</v>
      </c>
      <c r="C1065" s="2">
        <f>RSI!I1065</f>
        <v>45.742220152605192</v>
      </c>
      <c r="D1065" s="2">
        <f>MACD!E1065</f>
        <v>-0.1884174058262964</v>
      </c>
      <c r="E1065" s="2">
        <f>MACD!F1065</f>
        <v>-5.1436762141663733E-2</v>
      </c>
      <c r="F1065" s="2">
        <f>'Moving Avg'!D1065</f>
        <v>12.084860000000001</v>
      </c>
      <c r="G1065" s="2">
        <f>'Moving Avg'!F1065</f>
        <v>11.894005000000002</v>
      </c>
      <c r="H1065" s="2">
        <f>'Moving Avg'!G1065</f>
        <v>12.319116000000006</v>
      </c>
      <c r="I1065" s="2">
        <f>'Moving Avg'!H1065</f>
        <v>13.682584500000004</v>
      </c>
      <c r="J1065" s="6" t="str">
        <f>OBV!F1065</f>
        <v>BEARISH</v>
      </c>
      <c r="K1065" s="6" t="str">
        <f>OBV!G1065</f>
        <v>NEUTRAL</v>
      </c>
      <c r="L1065" s="6" t="str">
        <f>OBV!H1065</f>
        <v>CONFIRMED BEARISH</v>
      </c>
    </row>
    <row r="1066" spans="1:12" ht="13.5" x14ac:dyDescent="0.25">
      <c r="A1066" s="3">
        <f>RSI!A1066</f>
        <v>43558</v>
      </c>
      <c r="B1066" s="2">
        <f>RSI!B1066</f>
        <v>11.9579</v>
      </c>
      <c r="C1066" s="2">
        <f>RSI!I1066</f>
        <v>42.398370238968866</v>
      </c>
      <c r="D1066" s="2">
        <f>MACD!E1066</f>
        <v>-0.20808290601364376</v>
      </c>
      <c r="E1066" s="2">
        <f>MACD!F1066</f>
        <v>-8.276599091605974E-2</v>
      </c>
      <c r="F1066" s="2">
        <f>'Moving Avg'!D1066</f>
        <v>12.055560000000002</v>
      </c>
      <c r="G1066" s="2">
        <f>'Moving Avg'!F1066</f>
        <v>11.886925000000002</v>
      </c>
      <c r="H1066" s="2">
        <f>'Moving Avg'!G1066</f>
        <v>12.297152000000008</v>
      </c>
      <c r="I1066" s="2">
        <f>'Moving Avg'!H1066</f>
        <v>13.671602500000004</v>
      </c>
      <c r="J1066" s="6" t="str">
        <f>OBV!F1066</f>
        <v>BEARISH</v>
      </c>
      <c r="K1066" s="6" t="str">
        <f>OBV!G1066</f>
        <v>NEUTRAL</v>
      </c>
      <c r="L1066" s="6" t="str">
        <f>OBV!H1066</f>
        <v>CONFIRMED BEARISH</v>
      </c>
    </row>
    <row r="1067" spans="1:12" ht="13.5" x14ac:dyDescent="0.25">
      <c r="A1067" s="3">
        <f>RSI!A1067</f>
        <v>43559</v>
      </c>
      <c r="B1067" s="2">
        <f>RSI!B1067</f>
        <v>11.9579</v>
      </c>
      <c r="C1067" s="2">
        <f>RSI!I1067</f>
        <v>42.398370238968866</v>
      </c>
      <c r="D1067" s="2">
        <f>MACD!E1067</f>
        <v>-0.22417772347081133</v>
      </c>
      <c r="E1067" s="2">
        <f>MACD!F1067</f>
        <v>-0.11104833742701006</v>
      </c>
      <c r="F1067" s="2">
        <f>'Moving Avg'!D1067</f>
        <v>12.026260000000001</v>
      </c>
      <c r="G1067" s="2">
        <f>'Moving Avg'!F1067</f>
        <v>11.884725</v>
      </c>
      <c r="H1067" s="2">
        <f>'Moving Avg'!G1067</f>
        <v>12.275188000000009</v>
      </c>
      <c r="I1067" s="2">
        <f>'Moving Avg'!H1067</f>
        <v>13.660132500000005</v>
      </c>
      <c r="J1067" s="6" t="str">
        <f>OBV!F1067</f>
        <v>BEARISH</v>
      </c>
      <c r="K1067" s="6" t="str">
        <f>OBV!G1067</f>
        <v>NEUTRAL</v>
      </c>
      <c r="L1067" s="6" t="str">
        <f>OBV!H1067</f>
        <v>CONFIRMED BEARISH</v>
      </c>
    </row>
    <row r="1068" spans="1:12" ht="13.5" x14ac:dyDescent="0.25">
      <c r="A1068" s="3">
        <f>RSI!A1068</f>
        <v>43560</v>
      </c>
      <c r="B1068" s="2">
        <f>RSI!B1068</f>
        <v>11.9579</v>
      </c>
      <c r="C1068" s="2">
        <f>RSI!I1068</f>
        <v>42.398370238968866</v>
      </c>
      <c r="D1068" s="2">
        <f>MACD!E1068</f>
        <v>-0.23729158075525092</v>
      </c>
      <c r="E1068" s="2">
        <f>MACD!F1068</f>
        <v>-0.13629698609265822</v>
      </c>
      <c r="F1068" s="2">
        <f>'Moving Avg'!D1068</f>
        <v>11.996960000000001</v>
      </c>
      <c r="G1068" s="2">
        <f>'Moving Avg'!F1068</f>
        <v>11.883504999999998</v>
      </c>
      <c r="H1068" s="2">
        <f>'Moving Avg'!G1068</f>
        <v>12.253322000000008</v>
      </c>
      <c r="I1068" s="2">
        <f>'Moving Avg'!H1068</f>
        <v>13.646710000000002</v>
      </c>
      <c r="J1068" s="6" t="str">
        <f>OBV!F1068</f>
        <v>BEARISH</v>
      </c>
      <c r="K1068" s="6" t="str">
        <f>OBV!G1068</f>
        <v>NEUTRAL</v>
      </c>
      <c r="L1068" s="6" t="str">
        <f>OBV!H1068</f>
        <v>CONFIRMED BEARISH</v>
      </c>
    </row>
    <row r="1069" spans="1:12" ht="13.5" x14ac:dyDescent="0.25">
      <c r="A1069" s="3">
        <f>RSI!A1069</f>
        <v>43563</v>
      </c>
      <c r="B1069" s="2">
        <f>RSI!B1069</f>
        <v>11.9579</v>
      </c>
      <c r="C1069" s="2">
        <f>RSI!I1069</f>
        <v>42.398370238968866</v>
      </c>
      <c r="D1069" s="2">
        <f>MACD!E1069</f>
        <v>-0.19985894380425329</v>
      </c>
      <c r="E1069" s="2">
        <f>MACD!F1069</f>
        <v>-0.14900937763497724</v>
      </c>
      <c r="F1069" s="2">
        <f>'Moving Avg'!D1069</f>
        <v>11.96766</v>
      </c>
      <c r="G1069" s="2">
        <f>'Moving Avg'!F1069</f>
        <v>11.882284999999998</v>
      </c>
      <c r="H1069" s="2">
        <f>'Moving Avg'!G1069</f>
        <v>12.231358000000007</v>
      </c>
      <c r="I1069" s="2">
        <f>'Moving Avg'!H1069</f>
        <v>13.6313355</v>
      </c>
      <c r="J1069" s="6" t="str">
        <f>OBV!F1069</f>
        <v>BEARISH</v>
      </c>
      <c r="K1069" s="6" t="str">
        <f>OBV!G1069</f>
        <v>NEUTRAL</v>
      </c>
      <c r="L1069" s="6" t="str">
        <f>OBV!H1069</f>
        <v>CONFIRMED BEARISH</v>
      </c>
    </row>
    <row r="1070" spans="1:12" ht="13.5" x14ac:dyDescent="0.25">
      <c r="A1070" s="3">
        <f>RSI!A1070</f>
        <v>43565</v>
      </c>
      <c r="B1070" s="2">
        <f>RSI!B1070</f>
        <v>11.952999999999999</v>
      </c>
      <c r="C1070" s="2">
        <f>RSI!I1070</f>
        <v>41.98386791014449</v>
      </c>
      <c r="D1070" s="2">
        <f>MACD!E1070</f>
        <v>-0.15237401236054637</v>
      </c>
      <c r="E1070" s="2">
        <f>MACD!F1070</f>
        <v>-0.14968230458009107</v>
      </c>
      <c r="F1070" s="2">
        <f>'Moving Avg'!D1070</f>
        <v>11.95692</v>
      </c>
      <c r="G1070" s="2">
        <f>'Moving Avg'!F1070</f>
        <v>11.89424</v>
      </c>
      <c r="H1070" s="2">
        <f>'Moving Avg'!G1070</f>
        <v>12.211736000000005</v>
      </c>
      <c r="I1070" s="2">
        <f>'Moving Avg'!H1070</f>
        <v>13.615448500000003</v>
      </c>
      <c r="J1070" s="6" t="str">
        <f>OBV!F1070</f>
        <v>BEARISH</v>
      </c>
      <c r="K1070" s="6" t="str">
        <f>OBV!G1070</f>
        <v>NEUTRAL</v>
      </c>
      <c r="L1070" s="6" t="str">
        <f>OBV!H1070</f>
        <v>CONFIRMED BEARISH</v>
      </c>
    </row>
    <row r="1071" spans="1:12" ht="13.5" x14ac:dyDescent="0.25">
      <c r="A1071" s="3">
        <f>RSI!A1071</f>
        <v>43566</v>
      </c>
      <c r="B1071" s="2">
        <f>RSI!B1071</f>
        <v>11.952999999999999</v>
      </c>
      <c r="C1071" s="2">
        <f>RSI!I1071</f>
        <v>41.983867910144482</v>
      </c>
      <c r="D1071" s="2">
        <f>MACD!E1071</f>
        <v>-0.11101090068971686</v>
      </c>
      <c r="E1071" s="2">
        <f>MACD!F1071</f>
        <v>-0.14194802380201624</v>
      </c>
      <c r="F1071" s="2">
        <f>'Moving Avg'!D1071</f>
        <v>11.955940000000002</v>
      </c>
      <c r="G1071" s="2">
        <f>'Moving Avg'!F1071</f>
        <v>11.906195</v>
      </c>
      <c r="H1071" s="2">
        <f>'Moving Avg'!G1071</f>
        <v>12.192114000000004</v>
      </c>
      <c r="I1071" s="2">
        <f>'Moving Avg'!H1071</f>
        <v>13.599561500000004</v>
      </c>
      <c r="J1071" s="6" t="str">
        <f>OBV!F1071</f>
        <v>BEARISH</v>
      </c>
      <c r="K1071" s="6" t="str">
        <f>OBV!G1071</f>
        <v>NEUTRAL</v>
      </c>
      <c r="L1071" s="6" t="str">
        <f>OBV!H1071</f>
        <v>CONFIRMED BEARISH</v>
      </c>
    </row>
    <row r="1072" spans="1:12" ht="13.5" x14ac:dyDescent="0.25">
      <c r="A1072" s="3">
        <f>RSI!A1072</f>
        <v>43567</v>
      </c>
      <c r="B1072" s="2">
        <f>RSI!B1072</f>
        <v>11.860300000000001</v>
      </c>
      <c r="C1072" s="2">
        <f>RSI!I1072</f>
        <v>34.568799944331317</v>
      </c>
      <c r="D1072" s="2">
        <f>MACD!E1072</f>
        <v>-6.8746800085053295E-2</v>
      </c>
      <c r="E1072" s="2">
        <f>MACD!F1072</f>
        <v>-0.12730777905862367</v>
      </c>
      <c r="F1072" s="2">
        <f>'Moving Avg'!D1072</f>
        <v>11.93642</v>
      </c>
      <c r="G1072" s="2">
        <f>'Moving Avg'!F1072</f>
        <v>11.913515</v>
      </c>
      <c r="H1072" s="2">
        <f>'Moving Avg'!G1072</f>
        <v>12.170638000000002</v>
      </c>
      <c r="I1072" s="2">
        <f>'Moving Avg'!H1072</f>
        <v>13.583211000000006</v>
      </c>
      <c r="J1072" s="6" t="str">
        <f>OBV!F1072</f>
        <v>BEARISH</v>
      </c>
      <c r="K1072" s="6" t="str">
        <f>OBV!G1072</f>
        <v>NEUTRAL</v>
      </c>
      <c r="L1072" s="6" t="str">
        <f>OBV!H1072</f>
        <v>CONFIRMED BEARISH</v>
      </c>
    </row>
    <row r="1073" spans="1:12" ht="13.5" x14ac:dyDescent="0.25">
      <c r="A1073" s="3">
        <f>RSI!A1073</f>
        <v>43570</v>
      </c>
      <c r="B1073" s="2">
        <f>RSI!B1073</f>
        <v>11.9579</v>
      </c>
      <c r="C1073" s="2">
        <f>RSI!I1073</f>
        <v>45.485669872765442</v>
      </c>
      <c r="D1073" s="2">
        <f>MACD!E1073</f>
        <v>-3.9298324681569241E-2</v>
      </c>
      <c r="E1073" s="2">
        <f>MACD!F1073</f>
        <v>-0.10970588818321279</v>
      </c>
      <c r="F1073" s="2">
        <f>'Moving Avg'!D1073</f>
        <v>11.936420000000002</v>
      </c>
      <c r="G1073" s="2">
        <f>'Moving Avg'!F1073</f>
        <v>11.926449999999999</v>
      </c>
      <c r="H1073" s="2">
        <f>'Moving Avg'!G1073</f>
        <v>12.151602</v>
      </c>
      <c r="I1073" s="2">
        <f>'Moving Avg'!H1073</f>
        <v>13.567348500000005</v>
      </c>
      <c r="J1073" s="6" t="str">
        <f>OBV!F1073</f>
        <v>BULLISH</v>
      </c>
      <c r="K1073" s="6" t="str">
        <f>OBV!G1073</f>
        <v>NEUTRAL</v>
      </c>
      <c r="L1073" s="6" t="str">
        <f>OBV!H1073</f>
        <v>NEUTRAL</v>
      </c>
    </row>
    <row r="1074" spans="1:12" ht="13.5" x14ac:dyDescent="0.25">
      <c r="A1074" s="3">
        <f>RSI!A1074</f>
        <v>43571</v>
      </c>
      <c r="B1074" s="2">
        <f>RSI!B1074</f>
        <v>12.197100000000001</v>
      </c>
      <c r="C1074" s="2">
        <f>RSI!I1074</f>
        <v>62.152326279688936</v>
      </c>
      <c r="D1074" s="2">
        <f>MACD!E1074</f>
        <v>-3.1827316035744957E-2</v>
      </c>
      <c r="E1074" s="2">
        <f>MACD!F1074</f>
        <v>-9.4130173753719237E-2</v>
      </c>
      <c r="F1074" s="2">
        <f>'Moving Avg'!D1074</f>
        <v>11.984260000000001</v>
      </c>
      <c r="G1074" s="2">
        <f>'Moving Avg'!F1074</f>
        <v>11.951829999999999</v>
      </c>
      <c r="H1074" s="2">
        <f>'Moving Avg'!G1074</f>
        <v>12.138033999999999</v>
      </c>
      <c r="I1074" s="2">
        <f>'Moving Avg'!H1074</f>
        <v>13.552682000000006</v>
      </c>
      <c r="J1074" s="6" t="str">
        <f>OBV!F1074</f>
        <v>BULLISH</v>
      </c>
      <c r="K1074" s="6" t="str">
        <f>OBV!G1074</f>
        <v>NEUTRAL</v>
      </c>
      <c r="L1074" s="6" t="str">
        <f>OBV!H1074</f>
        <v>CONFIRMED BULLISH</v>
      </c>
    </row>
    <row r="1075" spans="1:12" ht="13.5" x14ac:dyDescent="0.25">
      <c r="A1075" s="3">
        <f>RSI!A1075</f>
        <v>43572</v>
      </c>
      <c r="B1075" s="2">
        <f>RSI!B1075</f>
        <v>12.197100000000001</v>
      </c>
      <c r="C1075" s="2">
        <f>RSI!I1075</f>
        <v>62.152326279688936</v>
      </c>
      <c r="D1075" s="2">
        <f>MACD!E1075</f>
        <v>-4.1698436714534992E-2</v>
      </c>
      <c r="E1075" s="2">
        <f>MACD!F1075</f>
        <v>-8.3643826345882383E-2</v>
      </c>
      <c r="F1075" s="2">
        <f>'Moving Avg'!D1075</f>
        <v>12.03308</v>
      </c>
      <c r="G1075" s="2">
        <f>'Moving Avg'!F1075</f>
        <v>11.977209999999999</v>
      </c>
      <c r="H1075" s="2">
        <f>'Moving Avg'!G1075</f>
        <v>12.125245999999999</v>
      </c>
      <c r="I1075" s="2">
        <f>'Moving Avg'!H1075</f>
        <v>13.539235500000007</v>
      </c>
      <c r="J1075" s="6" t="str">
        <f>OBV!F1075</f>
        <v>BULLISH</v>
      </c>
      <c r="K1075" s="6" t="str">
        <f>OBV!G1075</f>
        <v>NEUTRAL</v>
      </c>
      <c r="L1075" s="6" t="str">
        <f>OBV!H1075</f>
        <v>CONFIRMED BULLISH</v>
      </c>
    </row>
    <row r="1076" spans="1:12" ht="13.5" x14ac:dyDescent="0.25">
      <c r="A1076" s="3">
        <f>RSI!A1076</f>
        <v>43573</v>
      </c>
      <c r="B1076" s="2">
        <f>RSI!B1076</f>
        <v>12.5192</v>
      </c>
      <c r="C1076" s="2">
        <f>RSI!I1076</f>
        <v>74.383278419814104</v>
      </c>
      <c r="D1076" s="2">
        <f>MACD!E1076</f>
        <v>-8.2493776998891377E-2</v>
      </c>
      <c r="E1076" s="2">
        <f>MACD!F1076</f>
        <v>-8.3413816476484187E-2</v>
      </c>
      <c r="F1076" s="2">
        <f>'Moving Avg'!D1076</f>
        <v>12.146319999999999</v>
      </c>
      <c r="G1076" s="2">
        <f>'Moving Avg'!F1076</f>
        <v>12.018694999999999</v>
      </c>
      <c r="H1076" s="2">
        <f>'Moving Avg'!G1076</f>
        <v>12.119876</v>
      </c>
      <c r="I1076" s="2">
        <f>'Moving Avg'!H1076</f>
        <v>13.528619500000007</v>
      </c>
      <c r="J1076" s="6" t="str">
        <f>OBV!F1076</f>
        <v>BULLISH</v>
      </c>
      <c r="K1076" s="6" t="str">
        <f>OBV!G1076</f>
        <v>NEUTRAL</v>
      </c>
      <c r="L1076" s="6" t="str">
        <f>OBV!H1076</f>
        <v>CONFIRMED BULLISH</v>
      </c>
    </row>
    <row r="1077" spans="1:12" ht="13.5" x14ac:dyDescent="0.25">
      <c r="A1077" s="3">
        <f>RSI!A1077</f>
        <v>43574</v>
      </c>
      <c r="B1077" s="2">
        <f>RSI!B1077</f>
        <v>12.5192</v>
      </c>
      <c r="C1077" s="2">
        <f>RSI!I1077</f>
        <v>74.383278419814104</v>
      </c>
      <c r="D1077" s="2">
        <f>MACD!E1077</f>
        <v>-0.11991241936413921</v>
      </c>
      <c r="E1077" s="2">
        <f>MACD!F1077</f>
        <v>-9.0713537054015192E-2</v>
      </c>
      <c r="F1077" s="2">
        <f>'Moving Avg'!D1077</f>
        <v>12.278099999999998</v>
      </c>
      <c r="G1077" s="2">
        <f>'Moving Avg'!F1077</f>
        <v>12.060180000000001</v>
      </c>
      <c r="H1077" s="2">
        <f>'Moving Avg'!G1077</f>
        <v>12.114505999999999</v>
      </c>
      <c r="I1077" s="2">
        <f>'Moving Avg'!H1077</f>
        <v>13.518003500000004</v>
      </c>
      <c r="J1077" s="6" t="str">
        <f>OBV!F1077</f>
        <v>BULLISH</v>
      </c>
      <c r="K1077" s="6" t="str">
        <f>OBV!G1077</f>
        <v>NEUTRAL</v>
      </c>
      <c r="L1077" s="6" t="str">
        <f>OBV!H1077</f>
        <v>CONFIRMED BULLISH</v>
      </c>
    </row>
    <row r="1078" spans="1:12" ht="13.5" x14ac:dyDescent="0.25">
      <c r="A1078" s="3">
        <f>RSI!A1078</f>
        <v>43577</v>
      </c>
      <c r="B1078" s="2">
        <f>RSI!B1078</f>
        <v>12.5143</v>
      </c>
      <c r="C1078" s="2">
        <f>RSI!I1078</f>
        <v>73.96157999593602</v>
      </c>
      <c r="D1078" s="2">
        <f>MACD!E1078</f>
        <v>-0.15389611444387441</v>
      </c>
      <c r="E1078" s="2">
        <f>MACD!F1078</f>
        <v>-0.10335005253198704</v>
      </c>
      <c r="F1078" s="2">
        <f>'Moving Avg'!D1078</f>
        <v>12.389379999999999</v>
      </c>
      <c r="G1078" s="2">
        <f>'Moving Avg'!F1078</f>
        <v>12.101420000000001</v>
      </c>
      <c r="H1078" s="2">
        <f>'Moving Avg'!G1078</f>
        <v>12.109038</v>
      </c>
      <c r="I1078" s="2">
        <f>'Moving Avg'!H1078</f>
        <v>13.507363000000007</v>
      </c>
      <c r="J1078" s="6" t="str">
        <f>OBV!F1078</f>
        <v>BEARISH</v>
      </c>
      <c r="K1078" s="6" t="str">
        <f>OBV!G1078</f>
        <v>NEUTRAL</v>
      </c>
      <c r="L1078" s="6" t="str">
        <f>OBV!H1078</f>
        <v>BEARISH DIVERGENCE</v>
      </c>
    </row>
    <row r="1079" spans="1:12" ht="13.5" x14ac:dyDescent="0.25">
      <c r="A1079" s="3">
        <f>RSI!A1079</f>
        <v>43578</v>
      </c>
      <c r="B1079" s="2">
        <f>RSI!B1079</f>
        <v>12.5143</v>
      </c>
      <c r="C1079" s="2">
        <f>RSI!I1079</f>
        <v>73.96157999593602</v>
      </c>
      <c r="D1079" s="2">
        <f>MACD!E1079</f>
        <v>-0.18510845543860732</v>
      </c>
      <c r="E1079" s="2">
        <f>MACD!F1079</f>
        <v>-0.1197017331133111</v>
      </c>
      <c r="F1079" s="2">
        <f>'Moving Avg'!D1079</f>
        <v>12.452819999999999</v>
      </c>
      <c r="G1079" s="2">
        <f>'Moving Avg'!F1079</f>
        <v>12.127039999999999</v>
      </c>
      <c r="H1079" s="2">
        <f>'Moving Avg'!G1079</f>
        <v>12.104058</v>
      </c>
      <c r="I1079" s="2">
        <f>'Moving Avg'!H1079</f>
        <v>13.497455000000008</v>
      </c>
      <c r="J1079" s="6" t="str">
        <f>OBV!F1079</f>
        <v>BEARISH</v>
      </c>
      <c r="K1079" s="6" t="str">
        <f>OBV!G1079</f>
        <v>NEUTRAL</v>
      </c>
      <c r="L1079" s="6" t="str">
        <f>OBV!H1079</f>
        <v>BEARISH DIVERGENCE</v>
      </c>
    </row>
    <row r="1080" spans="1:12" ht="13.5" x14ac:dyDescent="0.25">
      <c r="A1080" s="3">
        <f>RSI!A1080</f>
        <v>43579</v>
      </c>
      <c r="B1080" s="2">
        <f>RSI!B1080</f>
        <v>12.446</v>
      </c>
      <c r="C1080" s="2">
        <f>RSI!I1080</f>
        <v>67.75225479841987</v>
      </c>
      <c r="D1080" s="2">
        <f>MACD!E1080</f>
        <v>-0.2094883983212199</v>
      </c>
      <c r="E1080" s="2">
        <f>MACD!F1080</f>
        <v>-0.13765906615489287</v>
      </c>
      <c r="F1080" s="2">
        <f>'Moving Avg'!D1080</f>
        <v>12.502599999999999</v>
      </c>
      <c r="G1080" s="2">
        <f>'Moving Avg'!F1080</f>
        <v>12.144364999999999</v>
      </c>
      <c r="H1080" s="2">
        <f>'Moving Avg'!G1080</f>
        <v>12.099178</v>
      </c>
      <c r="I1080" s="2">
        <f>'Moving Avg'!H1080</f>
        <v>13.486473000000007</v>
      </c>
      <c r="J1080" s="6" t="str">
        <f>OBV!F1080</f>
        <v>BEARISH</v>
      </c>
      <c r="K1080" s="6" t="str">
        <f>OBV!G1080</f>
        <v>NEUTRAL</v>
      </c>
      <c r="L1080" s="6" t="str">
        <f>OBV!H1080</f>
        <v>BEARISH DIVERGENCE</v>
      </c>
    </row>
    <row r="1081" spans="1:12" ht="13.5" x14ac:dyDescent="0.25">
      <c r="A1081" s="3">
        <f>RSI!A1081</f>
        <v>43580</v>
      </c>
      <c r="B1081" s="2">
        <f>RSI!B1081</f>
        <v>12.485099999999999</v>
      </c>
      <c r="C1081" s="2">
        <f>RSI!I1081</f>
        <v>69.339201786445727</v>
      </c>
      <c r="D1081" s="2">
        <f>MACD!E1081</f>
        <v>-0.23471669091219916</v>
      </c>
      <c r="E1081" s="2">
        <f>MACD!F1081</f>
        <v>-0.15707059110635413</v>
      </c>
      <c r="F1081" s="2">
        <f>'Moving Avg'!D1081</f>
        <v>12.49578</v>
      </c>
      <c r="G1081" s="2">
        <f>'Moving Avg'!F1081</f>
        <v>12.163399999999999</v>
      </c>
      <c r="H1081" s="2">
        <f>'Moving Avg'!G1081</f>
        <v>12.096055999999999</v>
      </c>
      <c r="I1081" s="2">
        <f>'Moving Avg'!H1081</f>
        <v>13.476419000000007</v>
      </c>
      <c r="J1081" s="6" t="str">
        <f>OBV!F1081</f>
        <v>BEARISH</v>
      </c>
      <c r="K1081" s="6" t="str">
        <f>OBV!G1081</f>
        <v>NEUTRAL</v>
      </c>
      <c r="L1081" s="6" t="str">
        <f>OBV!H1081</f>
        <v>CONFIRMED BEARISH</v>
      </c>
    </row>
    <row r="1082" spans="1:12" ht="13.5" x14ac:dyDescent="0.25">
      <c r="A1082" s="3">
        <f>RSI!A1082</f>
        <v>43581</v>
      </c>
      <c r="B1082" s="2">
        <f>RSI!B1082</f>
        <v>12.4655</v>
      </c>
      <c r="C1082" s="2">
        <f>RSI!I1082</f>
        <v>67.544802856933188</v>
      </c>
      <c r="D1082" s="2">
        <f>MACD!E1082</f>
        <v>-0.2706811174047079</v>
      </c>
      <c r="E1082" s="2">
        <f>MACD!F1082</f>
        <v>-0.17979269636602488</v>
      </c>
      <c r="F1082" s="2">
        <f>'Moving Avg'!D1082</f>
        <v>12.48504</v>
      </c>
      <c r="G1082" s="2">
        <f>'Moving Avg'!F1082</f>
        <v>12.181455</v>
      </c>
      <c r="H1082" s="2">
        <f>'Moving Avg'!G1082</f>
        <v>12.092541999999998</v>
      </c>
      <c r="I1082" s="2">
        <f>'Moving Avg'!H1082</f>
        <v>13.466267000000007</v>
      </c>
      <c r="J1082" s="6" t="str">
        <f>OBV!F1082</f>
        <v>BEARISH</v>
      </c>
      <c r="K1082" s="6" t="str">
        <f>OBV!G1082</f>
        <v>NEUTRAL</v>
      </c>
      <c r="L1082" s="6" t="str">
        <f>OBV!H1082</f>
        <v>CONFIRMED BEARISH</v>
      </c>
    </row>
    <row r="1083" spans="1:12" ht="13.5" x14ac:dyDescent="0.25">
      <c r="A1083" s="3">
        <f>RSI!A1083</f>
        <v>43584</v>
      </c>
      <c r="B1083" s="2">
        <f>RSI!B1083</f>
        <v>12.4704</v>
      </c>
      <c r="C1083" s="2">
        <f>RSI!I1083</f>
        <v>67.76936354853872</v>
      </c>
      <c r="D1083" s="2">
        <f>MACD!E1083</f>
        <v>-0.28801813397399734</v>
      </c>
      <c r="E1083" s="2">
        <f>MACD!F1083</f>
        <v>-0.20143778388761938</v>
      </c>
      <c r="F1083" s="2">
        <f>'Moving Avg'!D1083</f>
        <v>12.47626</v>
      </c>
      <c r="G1083" s="2">
        <f>'Moving Avg'!F1083</f>
        <v>12.199755</v>
      </c>
      <c r="H1083" s="2">
        <f>'Moving Avg'!G1083</f>
        <v>12.090589999999999</v>
      </c>
      <c r="I1083" s="2">
        <f>'Moving Avg'!H1083</f>
        <v>13.455431500000007</v>
      </c>
      <c r="J1083" s="6" t="str">
        <f>OBV!F1083</f>
        <v>BEARISH</v>
      </c>
      <c r="K1083" s="6" t="str">
        <f>OBV!G1083</f>
        <v>NEUTRAL</v>
      </c>
      <c r="L1083" s="6" t="str">
        <f>OBV!H1083</f>
        <v>CONFIRMED BEARISH</v>
      </c>
    </row>
    <row r="1084" spans="1:12" ht="13.5" x14ac:dyDescent="0.25">
      <c r="A1084" s="3">
        <f>RSI!A1084</f>
        <v>43585</v>
      </c>
      <c r="B1084" s="2">
        <f>RSI!B1084</f>
        <v>12.4655</v>
      </c>
      <c r="C1084" s="2">
        <f>RSI!I1084</f>
        <v>67.268126113695004</v>
      </c>
      <c r="D1084" s="2">
        <f>MACD!E1084</f>
        <v>-0.26699650155422283</v>
      </c>
      <c r="E1084" s="2">
        <f>MACD!F1084</f>
        <v>-0.21454952742094008</v>
      </c>
      <c r="F1084" s="2">
        <f>'Moving Avg'!D1084</f>
        <v>12.4665</v>
      </c>
      <c r="G1084" s="2">
        <f>'Moving Avg'!F1084</f>
        <v>12.21781</v>
      </c>
      <c r="H1084" s="2">
        <f>'Moving Avg'!G1084</f>
        <v>12.090980000000002</v>
      </c>
      <c r="I1084" s="2">
        <f>'Moving Avg'!H1084</f>
        <v>13.444791000000004</v>
      </c>
      <c r="J1084" s="6" t="str">
        <f>OBV!F1084</f>
        <v>BEARISH</v>
      </c>
      <c r="K1084" s="6" t="str">
        <f>OBV!G1084</f>
        <v>NEUTRAL</v>
      </c>
      <c r="L1084" s="6" t="str">
        <f>OBV!H1084</f>
        <v>CONFIRMED BEARISH</v>
      </c>
    </row>
    <row r="1085" spans="1:12" ht="13.5" x14ac:dyDescent="0.25">
      <c r="A1085" s="3">
        <f>RSI!A1085</f>
        <v>43587</v>
      </c>
      <c r="B1085" s="2">
        <f>RSI!B1085</f>
        <v>12.4655</v>
      </c>
      <c r="C1085" s="2">
        <f>RSI!I1085</f>
        <v>67.268126113695004</v>
      </c>
      <c r="D1085" s="2">
        <f>MACD!E1085</f>
        <v>-0.25054255590848307</v>
      </c>
      <c r="E1085" s="2">
        <f>MACD!F1085</f>
        <v>-0.22174813311844871</v>
      </c>
      <c r="F1085" s="2">
        <f>'Moving Avg'!D1085</f>
        <v>12.4704</v>
      </c>
      <c r="G1085" s="2">
        <f>'Moving Avg'!F1085</f>
        <v>12.240749999999998</v>
      </c>
      <c r="H1085" s="2">
        <f>'Moving Avg'!G1085</f>
        <v>12.092346000000003</v>
      </c>
      <c r="I1085" s="2">
        <f>'Moving Avg'!H1085</f>
        <v>13.434150500000005</v>
      </c>
      <c r="J1085" s="6" t="str">
        <f>OBV!F1085</f>
        <v>BEARISH</v>
      </c>
      <c r="K1085" s="6" t="str">
        <f>OBV!G1085</f>
        <v>NEUTRAL</v>
      </c>
      <c r="L1085" s="6" t="str">
        <f>OBV!H1085</f>
        <v>BEARISH DIVERGENCE</v>
      </c>
    </row>
    <row r="1086" spans="1:12" ht="13.5" x14ac:dyDescent="0.25">
      <c r="A1086" s="3">
        <f>RSI!A1086</f>
        <v>43588</v>
      </c>
      <c r="B1086" s="2">
        <f>RSI!B1086</f>
        <v>12.436199999999999</v>
      </c>
      <c r="C1086" s="2">
        <f>RSI!I1086</f>
        <v>63.986138767072553</v>
      </c>
      <c r="D1086" s="2">
        <f>MACD!E1086</f>
        <v>-0.18613057506457409</v>
      </c>
      <c r="E1086" s="2">
        <f>MACD!F1086</f>
        <v>-0.21462462150767378</v>
      </c>
      <c r="F1086" s="2">
        <f>'Moving Avg'!D1086</f>
        <v>12.46062</v>
      </c>
      <c r="G1086" s="2">
        <f>'Moving Avg'!F1086</f>
        <v>12.264664999999999</v>
      </c>
      <c r="H1086" s="2">
        <f>'Moving Avg'!G1086</f>
        <v>12.093126</v>
      </c>
      <c r="I1086" s="2">
        <f>'Moving Avg'!H1086</f>
        <v>13.423363500000004</v>
      </c>
      <c r="J1086" s="6" t="str">
        <f>OBV!F1086</f>
        <v>BEARISH</v>
      </c>
      <c r="K1086" s="6" t="str">
        <f>OBV!G1086</f>
        <v>NEUTRAL</v>
      </c>
      <c r="L1086" s="6" t="str">
        <f>OBV!H1086</f>
        <v>CONFIRMED BEARISH</v>
      </c>
    </row>
    <row r="1087" spans="1:12" ht="13.5" x14ac:dyDescent="0.25">
      <c r="A1087" s="3">
        <f>RSI!A1087</f>
        <v>43591</v>
      </c>
      <c r="B1087" s="2">
        <f>RSI!B1087</f>
        <v>12.4314</v>
      </c>
      <c r="C1087" s="2">
        <f>RSI!I1087</f>
        <v>63.44006727089122</v>
      </c>
      <c r="D1087" s="2">
        <f>MACD!E1087</f>
        <v>-0.13224277725165834</v>
      </c>
      <c r="E1087" s="2">
        <f>MACD!F1087</f>
        <v>-0.19814825265647071</v>
      </c>
      <c r="F1087" s="2">
        <f>'Moving Avg'!D1087</f>
        <v>12.453800000000001</v>
      </c>
      <c r="G1087" s="2">
        <f>'Moving Avg'!F1087</f>
        <v>12.28834</v>
      </c>
      <c r="H1087" s="2">
        <f>'Moving Avg'!G1087</f>
        <v>12.097714000000002</v>
      </c>
      <c r="I1087" s="2">
        <f>'Moving Avg'!H1087</f>
        <v>13.413041000000005</v>
      </c>
      <c r="J1087" s="6" t="str">
        <f>OBV!F1087</f>
        <v>BEARISH</v>
      </c>
      <c r="K1087" s="6" t="str">
        <f>OBV!G1087</f>
        <v>NEUTRAL</v>
      </c>
      <c r="L1087" s="6" t="str">
        <f>OBV!H1087</f>
        <v>CONFIRMED BEARISH</v>
      </c>
    </row>
    <row r="1088" spans="1:12" ht="13.5" x14ac:dyDescent="0.25">
      <c r="A1088" s="3">
        <f>RSI!A1088</f>
        <v>43592</v>
      </c>
      <c r="B1088" s="2">
        <f>RSI!B1088</f>
        <v>12.3972</v>
      </c>
      <c r="C1088" s="2">
        <f>RSI!I1088</f>
        <v>59.541096456271688</v>
      </c>
      <c r="D1088" s="2">
        <f>MACD!E1088</f>
        <v>-8.573589546374194E-2</v>
      </c>
      <c r="E1088" s="2">
        <f>MACD!F1088</f>
        <v>-0.17566578121792495</v>
      </c>
      <c r="F1088" s="2">
        <f>'Moving Avg'!D1088</f>
        <v>12.439159999999998</v>
      </c>
      <c r="G1088" s="2">
        <f>'Moving Avg'!F1088</f>
        <v>12.310305</v>
      </c>
      <c r="H1088" s="2">
        <f>'Moving Avg'!G1088</f>
        <v>12.101618000000004</v>
      </c>
      <c r="I1088" s="2">
        <f>'Moving Avg'!H1088</f>
        <v>13.402547500000004</v>
      </c>
      <c r="J1088" s="6" t="str">
        <f>OBV!F1088</f>
        <v>BEARISH</v>
      </c>
      <c r="K1088" s="6" t="str">
        <f>OBV!G1088</f>
        <v>WEAK</v>
      </c>
      <c r="L1088" s="6" t="str">
        <f>OBV!H1088</f>
        <v>CONFIRMED BEARISH</v>
      </c>
    </row>
    <row r="1089" spans="1:12" ht="13.5" x14ac:dyDescent="0.25">
      <c r="A1089" s="3">
        <f>RSI!A1089</f>
        <v>43593</v>
      </c>
      <c r="B1089" s="2">
        <f>RSI!B1089</f>
        <v>12.3972</v>
      </c>
      <c r="C1089" s="2">
        <f>RSI!I1089</f>
        <v>59.541096456271688</v>
      </c>
      <c r="D1089" s="2">
        <f>MACD!E1089</f>
        <v>-4.6987359641713411E-2</v>
      </c>
      <c r="E1089" s="2">
        <f>MACD!F1089</f>
        <v>-0.14993009690268264</v>
      </c>
      <c r="F1089" s="2">
        <f>'Moving Avg'!D1089</f>
        <v>12.4255</v>
      </c>
      <c r="G1089" s="2">
        <f>'Moving Avg'!F1089</f>
        <v>12.332269999999999</v>
      </c>
      <c r="H1089" s="2">
        <f>'Moving Avg'!G1089</f>
        <v>12.105522000000001</v>
      </c>
      <c r="I1089" s="2">
        <f>'Moving Avg'!H1089</f>
        <v>13.391810000000005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</row>
    <row r="1090" spans="1:12" ht="13.5" x14ac:dyDescent="0.25">
      <c r="A1090" s="3">
        <f>RSI!A1090</f>
        <v>43594</v>
      </c>
      <c r="B1090" s="2">
        <f>RSI!B1090</f>
        <v>12.392300000000001</v>
      </c>
      <c r="C1090" s="2">
        <f>RSI!I1090</f>
        <v>58.939188831776207</v>
      </c>
      <c r="D1090" s="2">
        <f>MACD!E1090</f>
        <v>-2.4903608104320796E-2</v>
      </c>
      <c r="E1090" s="2">
        <f>MACD!F1090</f>
        <v>-0.12492479914301027</v>
      </c>
      <c r="F1090" s="2">
        <f>'Moving Avg'!D1090</f>
        <v>12.41086</v>
      </c>
      <c r="G1090" s="2">
        <f>'Moving Avg'!F1090</f>
        <v>12.354234999999999</v>
      </c>
      <c r="H1090" s="2">
        <f>'Moving Avg'!G1090</f>
        <v>12.109328</v>
      </c>
      <c r="I1090" s="2">
        <f>'Moving Avg'!H1090</f>
        <v>13.379364000000002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</row>
    <row r="1091" spans="1:12" ht="13.5" x14ac:dyDescent="0.25">
      <c r="A1091" s="3">
        <f>RSI!A1091</f>
        <v>43595</v>
      </c>
      <c r="B1091" s="2">
        <f>RSI!B1091</f>
        <v>12.3972</v>
      </c>
      <c r="C1091" s="2">
        <f>RSI!I1091</f>
        <v>59.381392892721912</v>
      </c>
      <c r="D1091" s="2">
        <f>MACD!E1091</f>
        <v>-1.0533343003320539E-3</v>
      </c>
      <c r="E1091" s="2">
        <f>MACD!F1091</f>
        <v>-0.10015050617447463</v>
      </c>
      <c r="F1091" s="2">
        <f>'Moving Avg'!D1091</f>
        <v>12.40306</v>
      </c>
      <c r="G1091" s="2">
        <f>'Moving Avg'!F1091</f>
        <v>12.376445</v>
      </c>
      <c r="H1091" s="2">
        <f>'Moving Avg'!G1091</f>
        <v>12.116161999999999</v>
      </c>
      <c r="I1091" s="2">
        <f>'Moving Avg'!H1091</f>
        <v>13.368138000000002</v>
      </c>
      <c r="J1091" s="6" t="str">
        <f>OBV!F1091</f>
        <v>BEARISH</v>
      </c>
      <c r="K1091" s="6" t="str">
        <f>OBV!G1091</f>
        <v>NEUTRAL</v>
      </c>
      <c r="L1091" s="6" t="str">
        <f>OBV!H1091</f>
        <v>CONFIRMED BEARISH</v>
      </c>
    </row>
    <row r="1092" spans="1:12" ht="13.5" x14ac:dyDescent="0.25">
      <c r="A1092" s="3">
        <f>RSI!A1092</f>
        <v>43598</v>
      </c>
      <c r="B1092" s="2">
        <f>RSI!B1092</f>
        <v>12.3972</v>
      </c>
      <c r="C1092" s="2">
        <f>RSI!I1092</f>
        <v>59.381392892721919</v>
      </c>
      <c r="D1092" s="2">
        <f>MACD!E1092</f>
        <v>1.5631106250376448E-2</v>
      </c>
      <c r="E1092" s="2">
        <f>MACD!F1092</f>
        <v>-7.699418368950442E-2</v>
      </c>
      <c r="F1092" s="2">
        <f>'Moving Avg'!D1092</f>
        <v>12.39622</v>
      </c>
      <c r="G1092" s="2">
        <f>'Moving Avg'!F1092</f>
        <v>12.40329</v>
      </c>
      <c r="H1092" s="2">
        <f>'Moving Avg'!G1092</f>
        <v>12.120066</v>
      </c>
      <c r="I1092" s="2">
        <f>'Moving Avg'!H1092</f>
        <v>13.357156</v>
      </c>
      <c r="J1092" s="6" t="str">
        <f>OBV!F1092</f>
        <v>BEARISH</v>
      </c>
      <c r="K1092" s="6" t="str">
        <f>OBV!G1092</f>
        <v>NEUTRAL</v>
      </c>
      <c r="L1092" s="6" t="str">
        <f>OBV!H1092</f>
        <v>CONFIRMED BEARISH</v>
      </c>
    </row>
    <row r="1093" spans="1:12" ht="13.5" x14ac:dyDescent="0.25">
      <c r="A1093" s="3">
        <f>RSI!A1093</f>
        <v>43599</v>
      </c>
      <c r="B1093" s="2">
        <f>RSI!B1093</f>
        <v>12.3972</v>
      </c>
      <c r="C1093" s="2">
        <f>RSI!I1093</f>
        <v>59.381392892721919</v>
      </c>
      <c r="D1093" s="2">
        <f>MACD!E1093</f>
        <v>3.0057022849929282E-2</v>
      </c>
      <c r="E1093" s="2">
        <f>MACD!F1093</f>
        <v>-5.5583942381617686E-2</v>
      </c>
      <c r="F1093" s="2">
        <f>'Moving Avg'!D1093</f>
        <v>12.39622</v>
      </c>
      <c r="G1093" s="2">
        <f>'Moving Avg'!F1093</f>
        <v>12.425255</v>
      </c>
      <c r="H1093" s="2">
        <f>'Moving Avg'!G1093</f>
        <v>12.124556</v>
      </c>
      <c r="I1093" s="2">
        <f>'Moving Avg'!H1093</f>
        <v>13.346662499999997</v>
      </c>
      <c r="J1093" s="6" t="str">
        <f>OBV!F1093</f>
        <v>BULLISH</v>
      </c>
      <c r="K1093" s="6" t="str">
        <f>OBV!G1093</f>
        <v>NEUTRAL</v>
      </c>
      <c r="L1093" s="6" t="str">
        <f>OBV!H1093</f>
        <v>NEUTRAL</v>
      </c>
    </row>
    <row r="1094" spans="1:12" ht="13.5" x14ac:dyDescent="0.25">
      <c r="A1094" s="3">
        <f>RSI!A1094</f>
        <v>43600</v>
      </c>
      <c r="B1094" s="2">
        <f>RSI!B1094</f>
        <v>12.3972</v>
      </c>
      <c r="C1094" s="2">
        <f>RSI!I1094</f>
        <v>59.381392892721912</v>
      </c>
      <c r="D1094" s="2">
        <f>MACD!E1094</f>
        <v>4.1097190865533761E-2</v>
      </c>
      <c r="E1094" s="2">
        <f>MACD!F1094</f>
        <v>-3.6247715732187401E-2</v>
      </c>
      <c r="F1094" s="2">
        <f>'Moving Avg'!D1094</f>
        <v>12.39622</v>
      </c>
      <c r="G1094" s="2">
        <f>'Moving Avg'!F1094</f>
        <v>12.435260000000001</v>
      </c>
      <c r="H1094" s="2">
        <f>'Moving Avg'!G1094</f>
        <v>12.129534</v>
      </c>
      <c r="I1094" s="2">
        <f>'Moving Avg'!H1094</f>
        <v>13.333996999999995</v>
      </c>
      <c r="J1094" s="6" t="str">
        <f>OBV!F1094</f>
        <v>BULLISH</v>
      </c>
      <c r="K1094" s="6" t="str">
        <f>OBV!G1094</f>
        <v>NEUTRAL</v>
      </c>
      <c r="L1094" s="6" t="str">
        <f>OBV!H1094</f>
        <v>NEUTRAL</v>
      </c>
    </row>
    <row r="1095" spans="1:12" ht="13.5" x14ac:dyDescent="0.25">
      <c r="A1095" s="3">
        <f>RSI!A1095</f>
        <v>43601</v>
      </c>
      <c r="B1095" s="2">
        <f>RSI!B1095</f>
        <v>12.3874</v>
      </c>
      <c r="C1095" s="2">
        <f>RSI!I1095</f>
        <v>57.709489558149386</v>
      </c>
      <c r="D1095" s="2">
        <f>MACD!E1095</f>
        <v>5.0782824600091203E-2</v>
      </c>
      <c r="E1095" s="2">
        <f>MACD!F1095</f>
        <v>-1.8841607665731681E-2</v>
      </c>
      <c r="F1095" s="2">
        <f>'Moving Avg'!D1095</f>
        <v>12.395239999999999</v>
      </c>
      <c r="G1095" s="2">
        <f>'Moving Avg'!F1095</f>
        <v>12.444774999999998</v>
      </c>
      <c r="H1095" s="2">
        <f>'Moving Avg'!G1095</f>
        <v>12.134511999999997</v>
      </c>
      <c r="I1095" s="2">
        <f>'Moving Avg'!H1095</f>
        <v>13.321501999999995</v>
      </c>
      <c r="J1095" s="6" t="str">
        <f>OBV!F1095</f>
        <v>BEARISH</v>
      </c>
      <c r="K1095" s="6" t="str">
        <f>OBV!G1095</f>
        <v>NEUTRAL</v>
      </c>
      <c r="L1095" s="6" t="str">
        <f>OBV!H1095</f>
        <v>CONFIRMED BEARISH</v>
      </c>
    </row>
    <row r="1096" spans="1:12" ht="13.5" x14ac:dyDescent="0.25">
      <c r="A1096" s="3">
        <f>RSI!A1096</f>
        <v>43602</v>
      </c>
      <c r="B1096" s="2">
        <f>RSI!B1096</f>
        <v>12.3728</v>
      </c>
      <c r="C1096" s="2">
        <f>RSI!I1096</f>
        <v>55.215287766498186</v>
      </c>
      <c r="D1096" s="2">
        <f>MACD!E1096</f>
        <v>5.5256380094684587E-2</v>
      </c>
      <c r="E1096" s="2">
        <f>MACD!F1096</f>
        <v>-4.0220101136484269E-3</v>
      </c>
      <c r="F1096" s="2">
        <f>'Moving Avg'!D1096</f>
        <v>12.390359999999999</v>
      </c>
      <c r="G1096" s="2">
        <f>'Moving Avg'!F1096</f>
        <v>12.437455000000002</v>
      </c>
      <c r="H1096" s="2">
        <f>'Moving Avg'!G1096</f>
        <v>12.139977999999999</v>
      </c>
      <c r="I1096" s="2">
        <f>'Moving Avg'!H1096</f>
        <v>13.308714499999997</v>
      </c>
      <c r="J1096" s="6" t="str">
        <f>OBV!F1096</f>
        <v>BEARISH</v>
      </c>
      <c r="K1096" s="6" t="str">
        <f>OBV!G1096</f>
        <v>WEAK</v>
      </c>
      <c r="L1096" s="6" t="str">
        <f>OBV!H1096</f>
        <v>CONFIRMED BEARISH</v>
      </c>
    </row>
    <row r="1097" spans="1:12" ht="13.5" x14ac:dyDescent="0.25">
      <c r="A1097" s="3">
        <f>RSI!A1097</f>
        <v>43605</v>
      </c>
      <c r="B1097" s="2">
        <f>RSI!B1097</f>
        <v>12.3484</v>
      </c>
      <c r="C1097" s="2">
        <f>RSI!I1097</f>
        <v>51.230249647400186</v>
      </c>
      <c r="D1097" s="2">
        <f>MACD!E1097</f>
        <v>5.9923053144926186E-2</v>
      </c>
      <c r="E1097" s="2">
        <f>MACD!F1097</f>
        <v>8.767002538066497E-3</v>
      </c>
      <c r="F1097" s="2">
        <f>'Moving Avg'!D1097</f>
        <v>12.380599999999998</v>
      </c>
      <c r="G1097" s="2">
        <f>'Moving Avg'!F1097</f>
        <v>12.428915</v>
      </c>
      <c r="H1097" s="2">
        <f>'Moving Avg'!G1097</f>
        <v>12.146907999999996</v>
      </c>
      <c r="I1097" s="2">
        <f>'Moving Avg'!H1097</f>
        <v>13.296268499999995</v>
      </c>
      <c r="J1097" s="6" t="str">
        <f>OBV!F1097</f>
        <v>BEARISH</v>
      </c>
      <c r="K1097" s="6" t="str">
        <f>OBV!G1097</f>
        <v>WEAK</v>
      </c>
      <c r="L1097" s="6" t="str">
        <f>OBV!H1097</f>
        <v>CONFIRMED BEARISH</v>
      </c>
    </row>
    <row r="1098" spans="1:12" ht="13.5" x14ac:dyDescent="0.25">
      <c r="A1098" s="3">
        <f>RSI!A1098</f>
        <v>43606</v>
      </c>
      <c r="B1098" s="2">
        <f>RSI!B1098</f>
        <v>12.2996</v>
      </c>
      <c r="C1098" s="2">
        <f>RSI!I1098</f>
        <v>44.337959916830812</v>
      </c>
      <c r="D1098" s="2">
        <f>MACD!E1098</f>
        <v>6.2195539971810376E-2</v>
      </c>
      <c r="E1098" s="2">
        <f>MACD!F1098</f>
        <v>1.9452710024815273E-2</v>
      </c>
      <c r="F1098" s="2">
        <f>'Moving Avg'!D1098</f>
        <v>12.361079999999998</v>
      </c>
      <c r="G1098" s="2">
        <f>'Moving Avg'!F1098</f>
        <v>12.418180000000001</v>
      </c>
      <c r="H1098" s="2">
        <f>'Moving Avg'!G1098</f>
        <v>12.153253999999997</v>
      </c>
      <c r="I1098" s="2">
        <f>'Moving Avg'!H1098</f>
        <v>13.282114499999993</v>
      </c>
      <c r="J1098" s="6" t="str">
        <f>OBV!F1098</f>
        <v>BEARISH</v>
      </c>
      <c r="K1098" s="6" t="str">
        <f>OBV!G1098</f>
        <v>WEAK</v>
      </c>
      <c r="L1098" s="6" t="str">
        <f>OBV!H1098</f>
        <v>CONFIRMED BEARISH</v>
      </c>
    </row>
    <row r="1099" spans="1:12" ht="13.5" x14ac:dyDescent="0.25">
      <c r="A1099" s="3">
        <f>RSI!A1099</f>
        <v>43607</v>
      </c>
      <c r="B1099" s="2">
        <f>RSI!B1099</f>
        <v>12.2996</v>
      </c>
      <c r="C1099" s="2">
        <f>RSI!I1099</f>
        <v>44.337959916830819</v>
      </c>
      <c r="D1099" s="2">
        <f>MACD!E1099</f>
        <v>6.4379447998893724E-2</v>
      </c>
      <c r="E1099" s="2">
        <f>MACD!F1099</f>
        <v>2.8438057619630964E-2</v>
      </c>
      <c r="F1099" s="2">
        <f>'Moving Avg'!D1099</f>
        <v>12.341559999999998</v>
      </c>
      <c r="G1099" s="2">
        <f>'Moving Avg'!F1099</f>
        <v>12.407444999999999</v>
      </c>
      <c r="H1099" s="2">
        <f>'Moving Avg'!G1099</f>
        <v>12.159599999999998</v>
      </c>
      <c r="I1099" s="2">
        <f>'Moving Avg'!H1099</f>
        <v>13.26678899999999</v>
      </c>
      <c r="J1099" s="6" t="str">
        <f>OBV!F1099</f>
        <v>BEARISH</v>
      </c>
      <c r="K1099" s="6" t="str">
        <f>OBV!G1099</f>
        <v>WEAK</v>
      </c>
      <c r="L1099" s="6" t="str">
        <f>OBV!H1099</f>
        <v>CONFIRMED BEARISH</v>
      </c>
    </row>
    <row r="1100" spans="1:12" ht="13.5" x14ac:dyDescent="0.25">
      <c r="A1100" s="3">
        <f>RSI!A1100</f>
        <v>43608</v>
      </c>
      <c r="B1100" s="2">
        <f>RSI!B1100</f>
        <v>12.3773</v>
      </c>
      <c r="C1100" s="2">
        <f>RSI!I1100</f>
        <v>55.414441466020506</v>
      </c>
      <c r="D1100" s="2">
        <f>MACD!E1100</f>
        <v>5.9959667131234795E-2</v>
      </c>
      <c r="E1100" s="2">
        <f>MACD!F1100</f>
        <v>3.4742379521951729E-2</v>
      </c>
      <c r="F1100" s="2">
        <f>'Moving Avg'!D1100</f>
        <v>12.33954</v>
      </c>
      <c r="G1100" s="2">
        <f>'Moving Avg'!F1100</f>
        <v>12.40401</v>
      </c>
      <c r="H1100" s="2">
        <f>'Moving Avg'!G1100</f>
        <v>12.172868000000001</v>
      </c>
      <c r="I1100" s="2">
        <f>'Moving Avg'!H1100</f>
        <v>13.251851999999991</v>
      </c>
      <c r="J1100" s="6" t="str">
        <f>OBV!F1100</f>
        <v>BEARISH</v>
      </c>
      <c r="K1100" s="6" t="str">
        <f>OBV!G1100</f>
        <v>WEAK</v>
      </c>
      <c r="L1100" s="6" t="str">
        <f>OBV!H1100</f>
        <v>CONFIRMED BEARISH</v>
      </c>
    </row>
    <row r="1101" spans="1:12" ht="13.5" x14ac:dyDescent="0.25">
      <c r="A1101" s="3">
        <f>RSI!A1101</f>
        <v>43609</v>
      </c>
      <c r="B1101" s="2">
        <f>RSI!B1101</f>
        <v>12.480499999999999</v>
      </c>
      <c r="C1101" s="2">
        <f>RSI!I1101</f>
        <v>65.293169430628097</v>
      </c>
      <c r="D1101" s="2">
        <f>MACD!E1101</f>
        <v>4.9093916683569105E-2</v>
      </c>
      <c r="E1101" s="2">
        <f>MACD!F1101</f>
        <v>3.7612686954275207E-2</v>
      </c>
      <c r="F1101" s="2">
        <f>'Moving Avg'!D1101</f>
        <v>12.361079999999999</v>
      </c>
      <c r="G1101" s="2">
        <f>'Moving Avg'!F1101</f>
        <v>12.403780000000001</v>
      </c>
      <c r="H1101" s="2">
        <f>'Moving Avg'!G1101</f>
        <v>12.1882</v>
      </c>
      <c r="I1101" s="2">
        <f>'Moving Avg'!H1101</f>
        <v>13.237430999999988</v>
      </c>
      <c r="J1101" s="6" t="str">
        <f>OBV!F1101</f>
        <v>BEARISH</v>
      </c>
      <c r="K1101" s="6" t="str">
        <f>OBV!G1101</f>
        <v>NEUTRAL</v>
      </c>
      <c r="L1101" s="6" t="str">
        <f>OBV!H1101</f>
        <v>CONFIRMED BEARISH</v>
      </c>
    </row>
    <row r="1102" spans="1:12" ht="13.5" x14ac:dyDescent="0.25">
      <c r="A1102" s="3">
        <f>RSI!A1102</f>
        <v>43612</v>
      </c>
      <c r="B1102" s="2">
        <f>RSI!B1102</f>
        <v>12.480499999999999</v>
      </c>
      <c r="C1102" s="2">
        <f>RSI!I1102</f>
        <v>65.293169430628097</v>
      </c>
      <c r="D1102" s="2">
        <f>MACD!E1102</f>
        <v>3.9072101755243338E-2</v>
      </c>
      <c r="E1102" s="2">
        <f>MACD!F1102</f>
        <v>3.7904569914468833E-2</v>
      </c>
      <c r="F1102" s="2">
        <f>'Moving Avg'!D1102</f>
        <v>12.387499999999999</v>
      </c>
      <c r="G1102" s="2">
        <f>'Moving Avg'!F1102</f>
        <v>12.404529999999999</v>
      </c>
      <c r="H1102" s="2">
        <f>'Moving Avg'!G1102</f>
        <v>12.203532000000001</v>
      </c>
      <c r="I1102" s="2">
        <f>'Moving Avg'!H1102</f>
        <v>13.22344899999999</v>
      </c>
      <c r="J1102" s="6" t="str">
        <f>OBV!F1102</f>
        <v>BULLISH</v>
      </c>
      <c r="K1102" s="6" t="str">
        <f>OBV!G1102</f>
        <v>NEUTRAL</v>
      </c>
      <c r="L1102" s="6" t="str">
        <f>OBV!H1102</f>
        <v>BULLISH DIVERGENCE</v>
      </c>
    </row>
    <row r="1103" spans="1:12" ht="13.5" x14ac:dyDescent="0.25">
      <c r="A1103" s="3">
        <f>RSI!A1103</f>
        <v>43613</v>
      </c>
      <c r="B1103" s="2">
        <f>RSI!B1103</f>
        <v>12.532</v>
      </c>
      <c r="C1103" s="2">
        <f>RSI!I1103</f>
        <v>69.237918896333042</v>
      </c>
      <c r="D1103" s="2">
        <f>MACD!E1103</f>
        <v>2.6010883771451887E-2</v>
      </c>
      <c r="E1103" s="2">
        <f>MACD!F1103</f>
        <v>3.5525832685865448E-2</v>
      </c>
      <c r="F1103" s="2">
        <f>'Moving Avg'!D1103</f>
        <v>12.43398</v>
      </c>
      <c r="G1103" s="2">
        <f>'Moving Avg'!F1103</f>
        <v>12.407610000000002</v>
      </c>
      <c r="H1103" s="2">
        <f>'Moving Avg'!G1103</f>
        <v>12.220188000000002</v>
      </c>
      <c r="I1103" s="2">
        <f>'Moving Avg'!H1103</f>
        <v>13.210456999999989</v>
      </c>
      <c r="J1103" s="6" t="str">
        <f>OBV!F1103</f>
        <v>BULLISH</v>
      </c>
      <c r="K1103" s="6" t="str">
        <f>OBV!G1103</f>
        <v>STRONG</v>
      </c>
      <c r="L1103" s="6" t="str">
        <f>OBV!H1103</f>
        <v>BULLISH DIVERGENCE</v>
      </c>
    </row>
    <row r="1104" spans="1:12" ht="13.5" x14ac:dyDescent="0.25">
      <c r="A1104" s="3">
        <f>RSI!A1104</f>
        <v>43614</v>
      </c>
      <c r="B1104" s="2">
        <f>RSI!B1104</f>
        <v>12.9033</v>
      </c>
      <c r="C1104" s="2">
        <f>RSI!I1104</f>
        <v>83.65878276731182</v>
      </c>
      <c r="D1104" s="2">
        <f>MACD!E1104</f>
        <v>-1.3558570589312424E-2</v>
      </c>
      <c r="E1104" s="2">
        <f>MACD!F1104</f>
        <v>2.5708952030829877E-2</v>
      </c>
      <c r="F1104" s="2">
        <f>'Moving Avg'!D1104</f>
        <v>12.55472</v>
      </c>
      <c r="G1104" s="2">
        <f>'Moving Avg'!F1104</f>
        <v>12.429500000000001</v>
      </c>
      <c r="H1104" s="2">
        <f>'Moving Avg'!G1104</f>
        <v>12.244464000000002</v>
      </c>
      <c r="I1104" s="2">
        <f>'Moving Avg'!H1104</f>
        <v>13.199321499999991</v>
      </c>
      <c r="J1104" s="6" t="str">
        <f>OBV!F1104</f>
        <v>BULLISH</v>
      </c>
      <c r="K1104" s="6" t="str">
        <f>OBV!G1104</f>
        <v>STRONG</v>
      </c>
      <c r="L1104" s="6" t="str">
        <f>OBV!H1104</f>
        <v>BULLISH DIVERGENCE</v>
      </c>
    </row>
    <row r="1105" spans="1:12" ht="13.5" x14ac:dyDescent="0.25">
      <c r="A1105" s="3">
        <f>RSI!A1105</f>
        <v>43615</v>
      </c>
      <c r="B1105" s="2">
        <f>RSI!B1105</f>
        <v>13.290100000000001</v>
      </c>
      <c r="C1105" s="2">
        <f>RSI!I1105</f>
        <v>89.290925936994952</v>
      </c>
      <c r="D1105" s="2">
        <f>MACD!E1105</f>
        <v>-8.0332831748437528E-2</v>
      </c>
      <c r="E1105" s="2">
        <f>MACD!F1105</f>
        <v>4.5005952749763989E-3</v>
      </c>
      <c r="F1105" s="2">
        <f>'Moving Avg'!D1105</f>
        <v>12.73728</v>
      </c>
      <c r="G1105" s="2">
        <f>'Moving Avg'!F1105</f>
        <v>12.47073</v>
      </c>
      <c r="H1105" s="2">
        <f>'Moving Avg'!G1105</f>
        <v>12.276476000000002</v>
      </c>
      <c r="I1105" s="2">
        <f>'Moving Avg'!H1105</f>
        <v>13.189143499999991</v>
      </c>
      <c r="J1105" s="6" t="str">
        <f>OBV!F1105</f>
        <v>BULLISH</v>
      </c>
      <c r="K1105" s="6" t="str">
        <f>OBV!G1105</f>
        <v>STRONG</v>
      </c>
      <c r="L1105" s="6" t="str">
        <f>OBV!H1105</f>
        <v>CONFIRMED BULLISH</v>
      </c>
    </row>
    <row r="1106" spans="1:12" ht="13.5" x14ac:dyDescent="0.25">
      <c r="A1106" s="3">
        <f>RSI!A1106</f>
        <v>43616</v>
      </c>
      <c r="B1106" s="2">
        <f>RSI!B1106</f>
        <v>13.563499999999999</v>
      </c>
      <c r="C1106" s="2">
        <f>RSI!I1106</f>
        <v>91.51657722931499</v>
      </c>
      <c r="D1106" s="2">
        <f>MACD!E1106</f>
        <v>-0.16451855964520412</v>
      </c>
      <c r="E1106" s="2">
        <f>MACD!F1106</f>
        <v>-2.9303235709059707E-2</v>
      </c>
      <c r="F1106" s="2">
        <f>'Moving Avg'!D1106</f>
        <v>12.953880000000002</v>
      </c>
      <c r="G1106" s="2">
        <f>'Moving Avg'!F1106</f>
        <v>12.527094999999999</v>
      </c>
      <c r="H1106" s="2">
        <f>'Moving Avg'!G1106</f>
        <v>12.313956000000003</v>
      </c>
      <c r="I1106" s="2">
        <f>'Moving Avg'!H1106</f>
        <v>13.18057649999999</v>
      </c>
      <c r="J1106" s="6" t="str">
        <f>OBV!F1106</f>
        <v>BULLISH</v>
      </c>
      <c r="K1106" s="6" t="str">
        <f>OBV!G1106</f>
        <v>STRONG</v>
      </c>
      <c r="L1106" s="6" t="str">
        <f>OBV!H1106</f>
        <v>CONFIRMED BULLISH</v>
      </c>
    </row>
    <row r="1107" spans="1:12" ht="13.5" x14ac:dyDescent="0.25">
      <c r="A1107" s="3">
        <f>RSI!A1107</f>
        <v>43619</v>
      </c>
      <c r="B1107" s="2">
        <f>RSI!B1107</f>
        <v>13.744</v>
      </c>
      <c r="C1107" s="2">
        <f>RSI!I1107</f>
        <v>92.608739320781069</v>
      </c>
      <c r="D1107" s="2">
        <f>MACD!E1107</f>
        <v>-0.259294630679479</v>
      </c>
      <c r="E1107" s="2">
        <f>MACD!F1107</f>
        <v>-7.5301514703143571E-2</v>
      </c>
      <c r="F1107" s="2">
        <f>'Moving Avg'!D1107</f>
        <v>13.206579999999999</v>
      </c>
      <c r="G1107" s="2">
        <f>'Moving Avg'!F1107</f>
        <v>12.592725</v>
      </c>
      <c r="H1107" s="2">
        <f>'Moving Avg'!G1107</f>
        <v>12.355046000000002</v>
      </c>
      <c r="I1107" s="2">
        <f>'Moving Avg'!H1107</f>
        <v>13.172326499999992</v>
      </c>
      <c r="J1107" s="6" t="str">
        <f>OBV!F1107</f>
        <v>BULLISH</v>
      </c>
      <c r="K1107" s="6" t="str">
        <f>OBV!G1107</f>
        <v>STRONG</v>
      </c>
      <c r="L1107" s="6" t="str">
        <f>OBV!H1107</f>
        <v>CONFIRMED BULLISH</v>
      </c>
    </row>
    <row r="1108" spans="1:12" ht="13.5" x14ac:dyDescent="0.25">
      <c r="A1108" s="3">
        <f>RSI!A1108</f>
        <v>43623</v>
      </c>
      <c r="B1108" s="2">
        <f>RSI!B1108</f>
        <v>13.8729</v>
      </c>
      <c r="C1108" s="2">
        <f>RSI!I1108</f>
        <v>93.274615530564191</v>
      </c>
      <c r="D1108" s="2">
        <f>MACD!E1108</f>
        <v>-0.36355457658178025</v>
      </c>
      <c r="E1108" s="2">
        <f>MACD!F1108</f>
        <v>-0.13295212707887091</v>
      </c>
      <c r="F1108" s="2">
        <f>'Moving Avg'!D1108</f>
        <v>13.47476</v>
      </c>
      <c r="G1108" s="2">
        <f>'Moving Avg'!F1108</f>
        <v>12.666509999999999</v>
      </c>
      <c r="H1108" s="2">
        <f>'Moving Avg'!G1108</f>
        <v>12.398714</v>
      </c>
      <c r="I1108" s="2">
        <f>'Moving Avg'!H1108</f>
        <v>13.16457449999999</v>
      </c>
      <c r="J1108" s="6" t="str">
        <f>OBV!F1108</f>
        <v>BULLISH</v>
      </c>
      <c r="K1108" s="6" t="str">
        <f>OBV!G1108</f>
        <v>STRONG</v>
      </c>
      <c r="L1108" s="6" t="str">
        <f>OBV!H1108</f>
        <v>CONFIRMED BULLISH</v>
      </c>
    </row>
    <row r="1109" spans="1:12" ht="13.5" x14ac:dyDescent="0.25">
      <c r="A1109" s="3">
        <f>RSI!A1109</f>
        <v>43626</v>
      </c>
      <c r="B1109" s="2">
        <f>RSI!B1109</f>
        <v>14.285500000000001</v>
      </c>
      <c r="C1109" s="2">
        <f>RSI!I1109</f>
        <v>94.868285686537064</v>
      </c>
      <c r="D1109" s="2">
        <f>MACD!E1109</f>
        <v>-0.48958895497723809</v>
      </c>
      <c r="E1109" s="2">
        <f>MACD!F1109</f>
        <v>-0.20427949265854434</v>
      </c>
      <c r="F1109" s="2">
        <f>'Moving Avg'!D1109</f>
        <v>13.751200000000001</v>
      </c>
      <c r="G1109" s="2">
        <f>'Moving Avg'!F1109</f>
        <v>12.760925</v>
      </c>
      <c r="H1109" s="2">
        <f>'Moving Avg'!G1109</f>
        <v>12.444386</v>
      </c>
      <c r="I1109" s="2">
        <f>'Moving Avg'!H1109</f>
        <v>13.159153999999987</v>
      </c>
      <c r="J1109" s="6" t="str">
        <f>OBV!F1109</f>
        <v>BULLISH</v>
      </c>
      <c r="K1109" s="6" t="str">
        <f>OBV!G1109</f>
        <v>STRONG</v>
      </c>
      <c r="L1109" s="6" t="str">
        <f>OBV!H1109</f>
        <v>CONFIRMED BULLISH</v>
      </c>
    </row>
    <row r="1110" spans="1:12" ht="13.5" x14ac:dyDescent="0.25">
      <c r="A1110" s="3">
        <f>RSI!A1110</f>
        <v>43627</v>
      </c>
      <c r="B1110" s="2">
        <f>RSI!B1110</f>
        <v>14.0276</v>
      </c>
      <c r="C1110" s="2">
        <f>RSI!I1110</f>
        <v>81.817560327069913</v>
      </c>
      <c r="D1110" s="2">
        <f>MACD!E1110</f>
        <v>-0.57432826619901078</v>
      </c>
      <c r="E1110" s="2">
        <f>MACD!F1110</f>
        <v>-0.27828924736663763</v>
      </c>
      <c r="F1110" s="2">
        <f>'Moving Avg'!D1110</f>
        <v>13.8987</v>
      </c>
      <c r="G1110" s="2">
        <f>'Moving Avg'!F1110</f>
        <v>12.842690000000001</v>
      </c>
      <c r="H1110" s="2">
        <f>'Moving Avg'!G1110</f>
        <v>12.482947999999999</v>
      </c>
      <c r="I1110" s="2">
        <f>'Moving Avg'!H1110</f>
        <v>13.152199999999986</v>
      </c>
      <c r="J1110" s="6" t="str">
        <f>OBV!F1110</f>
        <v>BULLISH</v>
      </c>
      <c r="K1110" s="6" t="str">
        <f>OBV!G1110</f>
        <v>STRONG</v>
      </c>
      <c r="L1110" s="6" t="str">
        <f>OBV!H1110</f>
        <v>CONFIRMED BULLISH</v>
      </c>
    </row>
    <row r="1111" spans="1:12" ht="13.5" x14ac:dyDescent="0.25">
      <c r="A1111" s="3">
        <f>RSI!A1111</f>
        <v>43628</v>
      </c>
      <c r="B1111" s="2">
        <f>RSI!B1111</f>
        <v>14.0534</v>
      </c>
      <c r="C1111" s="2">
        <f>RSI!I1111</f>
        <v>82.083100059436944</v>
      </c>
      <c r="D1111" s="2">
        <f>MACD!E1111</f>
        <v>-0.63901543862405674</v>
      </c>
      <c r="E1111" s="2">
        <f>MACD!F1111</f>
        <v>-0.35043448561812146</v>
      </c>
      <c r="F1111" s="2">
        <f>'Moving Avg'!D1111</f>
        <v>13.996680000000001</v>
      </c>
      <c r="G1111" s="2">
        <f>'Moving Avg'!F1111</f>
        <v>12.925500000000003</v>
      </c>
      <c r="H1111" s="2">
        <f>'Moving Avg'!G1111</f>
        <v>12.521927999999997</v>
      </c>
      <c r="I1111" s="2">
        <f>'Moving Avg'!H1111</f>
        <v>13.145374999999984</v>
      </c>
      <c r="J1111" s="6" t="str">
        <f>OBV!F1111</f>
        <v>BULLISH</v>
      </c>
      <c r="K1111" s="6" t="str">
        <f>OBV!G1111</f>
        <v>STRONG</v>
      </c>
      <c r="L1111" s="6" t="str">
        <f>OBV!H1111</f>
        <v>CONFIRMED BULLISH</v>
      </c>
    </row>
    <row r="1112" spans="1:12" ht="13.5" x14ac:dyDescent="0.25">
      <c r="A1112" s="3">
        <f>RSI!A1112</f>
        <v>43629</v>
      </c>
      <c r="B1112" s="2">
        <f>RSI!B1112</f>
        <v>14.022500000000001</v>
      </c>
      <c r="C1112" s="2">
        <f>RSI!I1112</f>
        <v>80.56552542637688</v>
      </c>
      <c r="D1112" s="2">
        <f>MACD!E1112</f>
        <v>-0.69804994193571268</v>
      </c>
      <c r="E1112" s="2">
        <f>MACD!F1112</f>
        <v>-0.4199575768816397</v>
      </c>
      <c r="F1112" s="2">
        <f>'Moving Avg'!D1112</f>
        <v>14.052379999999999</v>
      </c>
      <c r="G1112" s="2">
        <f>'Moving Avg'!F1112</f>
        <v>13.006765000000001</v>
      </c>
      <c r="H1112" s="2">
        <f>'Moving Avg'!G1112</f>
        <v>12.56029</v>
      </c>
      <c r="I1112" s="2">
        <f>'Moving Avg'!H1112</f>
        <v>13.138395499999985</v>
      </c>
      <c r="J1112" s="6" t="str">
        <f>OBV!F1112</f>
        <v>BULLISH</v>
      </c>
      <c r="K1112" s="6" t="str">
        <f>OBV!G1112</f>
        <v>NEUTRAL</v>
      </c>
      <c r="L1112" s="6" t="str">
        <f>OBV!H1112</f>
        <v>CONFIRMED BULLISH</v>
      </c>
    </row>
    <row r="1113" spans="1:12" ht="13.5" x14ac:dyDescent="0.25">
      <c r="A1113" s="3">
        <f>RSI!A1113</f>
        <v>43630</v>
      </c>
      <c r="B1113" s="2">
        <f>RSI!B1113</f>
        <v>14.001799999999999</v>
      </c>
      <c r="C1113" s="2">
        <f>RSI!I1113</f>
        <v>79.50508141385049</v>
      </c>
      <c r="D1113" s="2">
        <f>MACD!E1113</f>
        <v>-0.7444632998928693</v>
      </c>
      <c r="E1113" s="2">
        <f>MACD!F1113</f>
        <v>-0.48485872148388565</v>
      </c>
      <c r="F1113" s="2">
        <f>'Moving Avg'!D1113</f>
        <v>14.07816</v>
      </c>
      <c r="G1113" s="2">
        <f>'Moving Avg'!F1113</f>
        <v>13.086994999999998</v>
      </c>
      <c r="H1113" s="2">
        <f>'Moving Avg'!G1113</f>
        <v>12.598237999999998</v>
      </c>
      <c r="I1113" s="2">
        <f>'Moving Avg'!H1113</f>
        <v>13.131312499999988</v>
      </c>
      <c r="J1113" s="6" t="str">
        <f>OBV!F1113</f>
        <v>BEARISH</v>
      </c>
      <c r="K1113" s="6" t="str">
        <f>OBV!G1113</f>
        <v>WEAK</v>
      </c>
      <c r="L1113" s="6" t="str">
        <f>OBV!H1113</f>
        <v>BEARISH DIVERGENCE</v>
      </c>
    </row>
    <row r="1114" spans="1:12" ht="13.5" x14ac:dyDescent="0.25">
      <c r="A1114" s="3">
        <f>RSI!A1114</f>
        <v>43633</v>
      </c>
      <c r="B1114" s="2">
        <f>RSI!B1114</f>
        <v>13.9245</v>
      </c>
      <c r="C1114" s="2">
        <f>RSI!I1114</f>
        <v>75.508154664759473</v>
      </c>
      <c r="D1114" s="2">
        <f>MACD!E1114</f>
        <v>-0.72624398433345938</v>
      </c>
      <c r="E1114" s="2">
        <f>MACD!F1114</f>
        <v>-0.53313577405380042</v>
      </c>
      <c r="F1114" s="2">
        <f>'Moving Avg'!D1114</f>
        <v>14.005959999999998</v>
      </c>
      <c r="G1114" s="2">
        <f>'Moving Avg'!F1114</f>
        <v>13.163360000000003</v>
      </c>
      <c r="H1114" s="2">
        <f>'Moving Avg'!G1114</f>
        <v>12.634639999999999</v>
      </c>
      <c r="I1114" s="2">
        <f>'Moving Avg'!H1114</f>
        <v>13.123842999999988</v>
      </c>
      <c r="J1114" s="6" t="str">
        <f>OBV!F1114</f>
        <v>BEARISH</v>
      </c>
      <c r="K1114" s="6" t="str">
        <f>OBV!G1114</f>
        <v>WEAK</v>
      </c>
      <c r="L1114" s="6" t="str">
        <f>OBV!H1114</f>
        <v>CONFIRMED BEARISH</v>
      </c>
    </row>
    <row r="1115" spans="1:12" ht="13.5" x14ac:dyDescent="0.25">
      <c r="A1115" s="3">
        <f>RSI!A1115</f>
        <v>43634</v>
      </c>
      <c r="B1115" s="2">
        <f>RSI!B1115</f>
        <v>13.9245</v>
      </c>
      <c r="C1115" s="2">
        <f>RSI!I1115</f>
        <v>75.508154664759473</v>
      </c>
      <c r="D1115" s="2">
        <f>MACD!E1115</f>
        <v>-0.65582322160932272</v>
      </c>
      <c r="E1115" s="2">
        <f>MACD!F1115</f>
        <v>-0.55767326356490488</v>
      </c>
      <c r="F1115" s="2">
        <f>'Moving Avg'!D1115</f>
        <v>13.985339999999999</v>
      </c>
      <c r="G1115" s="2">
        <f>'Moving Avg'!F1115</f>
        <v>13.240215000000001</v>
      </c>
      <c r="H1115" s="2">
        <f>'Moving Avg'!G1115</f>
        <v>12.672995999999996</v>
      </c>
      <c r="I1115" s="2">
        <f>'Moving Avg'!H1115</f>
        <v>13.116348999999991</v>
      </c>
      <c r="J1115" s="6" t="str">
        <f>OBV!F1115</f>
        <v>BEARISH</v>
      </c>
      <c r="K1115" s="6" t="str">
        <f>OBV!G1115</f>
        <v>WEAK</v>
      </c>
      <c r="L1115" s="6" t="str">
        <f>OBV!H1115</f>
        <v>CONFIRMED BEARISH</v>
      </c>
    </row>
    <row r="1116" spans="1:12" ht="13.5" x14ac:dyDescent="0.25">
      <c r="A1116" s="3">
        <f>RSI!A1116</f>
        <v>43635</v>
      </c>
      <c r="B1116" s="2">
        <f>RSI!B1116</f>
        <v>13.9245</v>
      </c>
      <c r="C1116" s="2">
        <f>RSI!I1116</f>
        <v>75.508154664759473</v>
      </c>
      <c r="D1116" s="2">
        <f>MACD!E1116</f>
        <v>-0.55834458162193101</v>
      </c>
      <c r="E1116" s="2">
        <f>MACD!F1116</f>
        <v>-0.5578075271763101</v>
      </c>
      <c r="F1116" s="2">
        <f>'Moving Avg'!D1116</f>
        <v>13.95956</v>
      </c>
      <c r="G1116" s="2">
        <f>'Moving Avg'!F1116</f>
        <v>13.317800000000002</v>
      </c>
      <c r="H1116" s="2">
        <f>'Moving Avg'!G1116</f>
        <v>12.712327999999996</v>
      </c>
      <c r="I1116" s="2">
        <f>'Moving Avg'!H1116</f>
        <v>13.107878999999992</v>
      </c>
      <c r="J1116" s="6" t="str">
        <f>OBV!F1116</f>
        <v>BEARISH</v>
      </c>
      <c r="K1116" s="6" t="str">
        <f>OBV!G1116</f>
        <v>WEAK</v>
      </c>
      <c r="L1116" s="6" t="str">
        <f>OBV!H1116</f>
        <v>CONFIRMED BEARISH</v>
      </c>
    </row>
    <row r="1117" spans="1:12" ht="13.5" x14ac:dyDescent="0.25">
      <c r="A1117" s="3">
        <f>RSI!A1117</f>
        <v>43636</v>
      </c>
      <c r="B1117" s="2">
        <f>RSI!B1117</f>
        <v>13.9245</v>
      </c>
      <c r="C1117" s="2">
        <f>RSI!I1117</f>
        <v>75.508154664759473</v>
      </c>
      <c r="D1117" s="2">
        <f>MACD!E1117</f>
        <v>-0.45195425591531979</v>
      </c>
      <c r="E1117" s="2">
        <f>MACD!F1117</f>
        <v>-0.53663687292411211</v>
      </c>
      <c r="F1117" s="2">
        <f>'Moving Avg'!D1117</f>
        <v>13.939959999999999</v>
      </c>
      <c r="G1117" s="2">
        <f>'Moving Avg'!F1117</f>
        <v>13.396605000000003</v>
      </c>
      <c r="H1117" s="2">
        <f>'Moving Avg'!G1117</f>
        <v>12.751659999999998</v>
      </c>
      <c r="I1117" s="2">
        <f>'Moving Avg'!H1117</f>
        <v>13.099896999999993</v>
      </c>
      <c r="J1117" s="6" t="str">
        <f>OBV!F1117</f>
        <v>BEARISH</v>
      </c>
      <c r="K1117" s="6" t="str">
        <f>OBV!G1117</f>
        <v>WEAK</v>
      </c>
      <c r="L1117" s="6" t="str">
        <f>OBV!H1117</f>
        <v>CONFIRMED BEARISH</v>
      </c>
    </row>
    <row r="1118" spans="1:12" ht="13.5" x14ac:dyDescent="0.25">
      <c r="A1118" s="3">
        <f>RSI!A1118</f>
        <v>43637</v>
      </c>
      <c r="B1118" s="2">
        <f>RSI!B1118</f>
        <v>13.9245</v>
      </c>
      <c r="C1118" s="2">
        <f>RSI!I1118</f>
        <v>75.508154664759473</v>
      </c>
      <c r="D1118" s="2">
        <f>MACD!E1118</f>
        <v>-0.34567574710341376</v>
      </c>
      <c r="E1118" s="2">
        <f>MACD!F1118</f>
        <v>-0.49844464775997249</v>
      </c>
      <c r="F1118" s="2">
        <f>'Moving Avg'!D1118</f>
        <v>13.9245</v>
      </c>
      <c r="G1118" s="2">
        <f>'Moving Avg'!F1118</f>
        <v>13.47785</v>
      </c>
      <c r="H1118" s="2">
        <f>'Moving Avg'!G1118</f>
        <v>12.790991999999996</v>
      </c>
      <c r="I1118" s="2">
        <f>'Moving Avg'!H1118</f>
        <v>13.091426999999996</v>
      </c>
      <c r="J1118" s="6" t="str">
        <f>OBV!F1118</f>
        <v>BEARISH</v>
      </c>
      <c r="K1118" s="6" t="str">
        <f>OBV!G1118</f>
        <v>WEAK</v>
      </c>
      <c r="L1118" s="6" t="str">
        <f>OBV!H1118</f>
        <v>CONFIRMED BEARISH</v>
      </c>
    </row>
    <row r="1119" spans="1:12" ht="13.5" x14ac:dyDescent="0.25">
      <c r="A1119" s="3">
        <f>RSI!A1119</f>
        <v>43640</v>
      </c>
      <c r="B1119" s="2">
        <f>RSI!B1119</f>
        <v>13.9245</v>
      </c>
      <c r="C1119" s="2">
        <f>RSI!I1119</f>
        <v>75.508154664759473</v>
      </c>
      <c r="D1119" s="2">
        <f>MACD!E1119</f>
        <v>-0.19558089550316282</v>
      </c>
      <c r="E1119" s="2">
        <f>MACD!F1119</f>
        <v>-0.43787189730861059</v>
      </c>
      <c r="F1119" s="2">
        <f>'Moving Avg'!D1119</f>
        <v>13.9245</v>
      </c>
      <c r="G1119" s="2">
        <f>'Moving Avg'!F1119</f>
        <v>13.559095000000003</v>
      </c>
      <c r="H1119" s="2">
        <f>'Moving Avg'!G1119</f>
        <v>12.830323999999996</v>
      </c>
      <c r="I1119" s="2">
        <f>'Moving Avg'!H1119</f>
        <v>13.083200999999997</v>
      </c>
      <c r="J1119" s="6" t="str">
        <f>OBV!F1119</f>
        <v>NEUTRAL</v>
      </c>
      <c r="K1119" s="6" t="str">
        <f>OBV!G1119</f>
        <v>NEUTRAL</v>
      </c>
      <c r="L1119" s="6" t="str">
        <f>OBV!H1119</f>
        <v>NEUTRAL</v>
      </c>
    </row>
    <row r="1120" spans="1:12" ht="13.5" x14ac:dyDescent="0.25">
      <c r="A1120" s="3">
        <f>RSI!A1120</f>
        <v>43641</v>
      </c>
      <c r="B1120" s="2">
        <f>RSI!B1120</f>
        <v>13.9245</v>
      </c>
      <c r="C1120" s="2">
        <f>RSI!I1120</f>
        <v>75.508154664759473</v>
      </c>
      <c r="D1120" s="2">
        <f>MACD!E1120</f>
        <v>-0.11131933489894053</v>
      </c>
      <c r="E1120" s="2">
        <f>MACD!F1120</f>
        <v>-0.37256138482667661</v>
      </c>
      <c r="F1120" s="2">
        <f>'Moving Avg'!D1120</f>
        <v>13.9245</v>
      </c>
      <c r="G1120" s="2">
        <f>'Moving Avg'!F1120</f>
        <v>13.636455000000002</v>
      </c>
      <c r="H1120" s="2">
        <f>'Moving Avg'!G1120</f>
        <v>12.869753999999995</v>
      </c>
      <c r="I1120" s="2">
        <f>'Moving Avg'!H1120</f>
        <v>13.075950999999996</v>
      </c>
      <c r="J1120" s="6" t="str">
        <f>OBV!F1120</f>
        <v>NEUTRAL</v>
      </c>
      <c r="K1120" s="6" t="str">
        <f>OBV!G1120</f>
        <v>NEUTRAL</v>
      </c>
      <c r="L1120" s="6" t="str">
        <f>OBV!H1120</f>
        <v>NEUTRAL</v>
      </c>
    </row>
    <row r="1121" spans="1:12" ht="13.5" x14ac:dyDescent="0.25">
      <c r="A1121" s="3">
        <f>RSI!A1121</f>
        <v>43642</v>
      </c>
      <c r="B1121" s="2">
        <f>RSI!B1121</f>
        <v>13.9193</v>
      </c>
      <c r="C1121" s="2">
        <f>RSI!I1121</f>
        <v>75.081593398918386</v>
      </c>
      <c r="D1121" s="2">
        <f>MACD!E1121</f>
        <v>-3.8504501549207149E-2</v>
      </c>
      <c r="E1121" s="2">
        <f>MACD!F1121</f>
        <v>-0.30575000817118275</v>
      </c>
      <c r="F1121" s="2">
        <f>'Moving Avg'!D1121</f>
        <v>13.92346</v>
      </c>
      <c r="G1121" s="2">
        <f>'Moving Avg'!F1121</f>
        <v>13.708395000000001</v>
      </c>
      <c r="H1121" s="2">
        <f>'Moving Avg'!G1121</f>
        <v>12.909079999999996</v>
      </c>
      <c r="I1121" s="2">
        <f>'Moving Avg'!H1121</f>
        <v>13.068674999999995</v>
      </c>
      <c r="J1121" s="6" t="str">
        <f>OBV!F1121</f>
        <v>BEARISH</v>
      </c>
      <c r="K1121" s="6" t="str">
        <f>OBV!G1121</f>
        <v>NEUTRAL</v>
      </c>
      <c r="L1121" s="6" t="str">
        <f>OBV!H1121</f>
        <v>CONFIRMED BEARISH</v>
      </c>
    </row>
    <row r="1122" spans="1:12" ht="13.5" x14ac:dyDescent="0.25">
      <c r="A1122" s="3">
        <f>RSI!A1122</f>
        <v>43643</v>
      </c>
      <c r="B1122" s="2">
        <f>RSI!B1122</f>
        <v>13.8729</v>
      </c>
      <c r="C1122" s="2">
        <f>RSI!I1122</f>
        <v>71.215592320117196</v>
      </c>
      <c r="D1122" s="2">
        <f>MACD!E1122</f>
        <v>1.9194350807982374E-2</v>
      </c>
      <c r="E1122" s="2">
        <f>MACD!F1122</f>
        <v>-0.24076113637534974</v>
      </c>
      <c r="F1122" s="2">
        <f>'Moving Avg'!D1122</f>
        <v>13.913139999999999</v>
      </c>
      <c r="G1122" s="2">
        <f>'Moving Avg'!F1122</f>
        <v>13.778015</v>
      </c>
      <c r="H1122" s="2">
        <f>'Moving Avg'!G1122</f>
        <v>12.949331999999995</v>
      </c>
      <c r="I1122" s="2">
        <f>'Moving Avg'!H1122</f>
        <v>13.062289499999997</v>
      </c>
      <c r="J1122" s="6" t="str">
        <f>OBV!F1122</f>
        <v>BEARISH</v>
      </c>
      <c r="K1122" s="6" t="str">
        <f>OBV!G1122</f>
        <v>NEUTRAL</v>
      </c>
      <c r="L1122" s="6" t="str">
        <f>OBV!H1122</f>
        <v>CONFIRMED BEARISH</v>
      </c>
    </row>
    <row r="1123" spans="1:12" ht="13.5" x14ac:dyDescent="0.25">
      <c r="A1123" s="3">
        <f>RSI!A1123</f>
        <v>43644</v>
      </c>
      <c r="B1123" s="2">
        <f>RSI!B1123</f>
        <v>13.8729</v>
      </c>
      <c r="C1123" s="2">
        <f>RSI!I1123</f>
        <v>71.215592320117196</v>
      </c>
      <c r="D1123" s="2">
        <f>MACD!E1123</f>
        <v>6.2701493243865869E-2</v>
      </c>
      <c r="E1123" s="2">
        <f>MACD!F1123</f>
        <v>-0.18006861045150663</v>
      </c>
      <c r="F1123" s="2">
        <f>'Moving Avg'!D1123</f>
        <v>13.90282</v>
      </c>
      <c r="G1123" s="2">
        <f>'Moving Avg'!F1123</f>
        <v>13.845059999999998</v>
      </c>
      <c r="H1123" s="2">
        <f>'Moving Avg'!G1123</f>
        <v>12.987631999999996</v>
      </c>
      <c r="I1123" s="2">
        <f>'Moving Avg'!H1123</f>
        <v>13.056025999999997</v>
      </c>
      <c r="J1123" s="6" t="str">
        <f>OBV!F1123</f>
        <v>BEARISH</v>
      </c>
      <c r="K1123" s="6" t="str">
        <f>OBV!G1123</f>
        <v>NEUTRAL</v>
      </c>
      <c r="L1123" s="6" t="str">
        <f>OBV!H1123</f>
        <v>CONFIRMED BEARISH</v>
      </c>
    </row>
    <row r="1124" spans="1:12" ht="13.5" x14ac:dyDescent="0.25">
      <c r="A1124" s="3">
        <f>RSI!A1124</f>
        <v>43647</v>
      </c>
      <c r="B1124" s="2">
        <f>RSI!B1124</f>
        <v>14.001799999999999</v>
      </c>
      <c r="C1124" s="2">
        <f>RSI!I1124</f>
        <v>75.311316692717185</v>
      </c>
      <c r="D1124" s="2">
        <f>MACD!E1124</f>
        <v>7.6102228847547693E-2</v>
      </c>
      <c r="E1124" s="2">
        <f>MACD!F1124</f>
        <v>-0.12883444259169577</v>
      </c>
      <c r="F1124" s="2">
        <f>'Moving Avg'!D1124</f>
        <v>13.918280000000001</v>
      </c>
      <c r="G1124" s="2">
        <f>'Moving Avg'!F1124</f>
        <v>13.899984999999997</v>
      </c>
      <c r="H1124" s="2">
        <f>'Moving Avg'!G1124</f>
        <v>13.023725999999995</v>
      </c>
      <c r="I1124" s="2">
        <f>'Moving Avg'!H1124</f>
        <v>13.050284999999999</v>
      </c>
      <c r="J1124" s="6" t="str">
        <f>OBV!F1124</f>
        <v>BEARISH</v>
      </c>
      <c r="K1124" s="6" t="str">
        <f>OBV!G1124</f>
        <v>NEUTRAL</v>
      </c>
      <c r="L1124" s="6" t="str">
        <f>OBV!H1124</f>
        <v>BEARISH DIVERGENCE</v>
      </c>
    </row>
    <row r="1125" spans="1:12" ht="13.5" x14ac:dyDescent="0.25">
      <c r="A1125" s="3">
        <f>RSI!A1125</f>
        <v>43648</v>
      </c>
      <c r="B1125" s="2">
        <f>RSI!B1125</f>
        <v>14.001799999999999</v>
      </c>
      <c r="C1125" s="2">
        <f>RSI!I1125</f>
        <v>75.311316692717185</v>
      </c>
      <c r="D1125" s="2">
        <f>MACD!E1125</f>
        <v>8.4853207125673791E-2</v>
      </c>
      <c r="E1125" s="2">
        <f>MACD!F1125</f>
        <v>-8.6096912648221863E-2</v>
      </c>
      <c r="F1125" s="2">
        <f>'Moving Avg'!D1125</f>
        <v>13.93374</v>
      </c>
      <c r="G1125" s="2">
        <f>'Moving Avg'!F1125</f>
        <v>13.935569999999995</v>
      </c>
      <c r="H1125" s="2">
        <f>'Moving Avg'!G1125</f>
        <v>13.059819999999995</v>
      </c>
      <c r="I1125" s="2">
        <f>'Moving Avg'!H1125</f>
        <v>13.044543999999998</v>
      </c>
      <c r="J1125" s="6" t="str">
        <f>OBV!F1125</f>
        <v>BEARISH</v>
      </c>
      <c r="K1125" s="6" t="str">
        <f>OBV!G1125</f>
        <v>NEUTRAL</v>
      </c>
      <c r="L1125" s="6" t="str">
        <f>OBV!H1125</f>
        <v>BEARISH DIVERGENCE</v>
      </c>
    </row>
    <row r="1126" spans="1:12" ht="13.5" x14ac:dyDescent="0.25">
      <c r="A1126" s="3">
        <f>RSI!A1126</f>
        <v>43649</v>
      </c>
      <c r="B1126" s="2">
        <f>RSI!B1126</f>
        <v>14.001799999999999</v>
      </c>
      <c r="C1126" s="2">
        <f>RSI!I1126</f>
        <v>75.31131669271717</v>
      </c>
      <c r="D1126" s="2">
        <f>MACD!E1126</f>
        <v>8.9861486892004905E-2</v>
      </c>
      <c r="E1126" s="2">
        <f>MACD!F1126</f>
        <v>-5.0905232740176505E-2</v>
      </c>
      <c r="F1126" s="2">
        <f>'Moving Avg'!D1126</f>
        <v>13.950239999999999</v>
      </c>
      <c r="G1126" s="2">
        <f>'Moving Avg'!F1126</f>
        <v>13.957484999999997</v>
      </c>
      <c r="H1126" s="2">
        <f>'Moving Avg'!G1126</f>
        <v>13.089471999999999</v>
      </c>
      <c r="I1126" s="2">
        <f>'Moving Avg'!H1126</f>
        <v>13.037924499999999</v>
      </c>
      <c r="J1126" s="6" t="str">
        <f>OBV!F1126</f>
        <v>BULLISH</v>
      </c>
      <c r="K1126" s="6" t="str">
        <f>OBV!G1126</f>
        <v>NEUTRAL</v>
      </c>
      <c r="L1126" s="6" t="str">
        <f>OBV!H1126</f>
        <v>CONFIRMED BULLISH</v>
      </c>
    </row>
    <row r="1127" spans="1:12" ht="13.5" x14ac:dyDescent="0.25">
      <c r="A1127" s="3">
        <f>RSI!A1127</f>
        <v>43650</v>
      </c>
      <c r="B1127" s="2">
        <f>RSI!B1127</f>
        <v>13.9245</v>
      </c>
      <c r="C1127" s="2">
        <f>RSI!I1127</f>
        <v>68.058051396226872</v>
      </c>
      <c r="D1127" s="2">
        <f>MACD!E1127</f>
        <v>9.7606304522127374E-2</v>
      </c>
      <c r="E1127" s="2">
        <f>MACD!F1127</f>
        <v>-2.1202925287715731E-2</v>
      </c>
      <c r="F1127" s="2">
        <f>'Moving Avg'!D1127</f>
        <v>13.960559999999997</v>
      </c>
      <c r="G1127" s="2">
        <f>'Moving Avg'!F1127</f>
        <v>13.966509999999996</v>
      </c>
      <c r="H1127" s="2">
        <f>'Moving Avg'!G1127</f>
        <v>13.117577999999996</v>
      </c>
      <c r="I1127" s="2">
        <f>'Moving Avg'!H1127</f>
        <v>13.032627</v>
      </c>
      <c r="J1127" s="6" t="str">
        <f>OBV!F1127</f>
        <v>BULLISH</v>
      </c>
      <c r="K1127" s="6" t="str">
        <f>OBV!G1127</f>
        <v>NEUTRAL</v>
      </c>
      <c r="L1127" s="6" t="str">
        <f>OBV!H1127</f>
        <v>CONFIRMED BULLISH</v>
      </c>
    </row>
    <row r="1128" spans="1:12" ht="13.5" x14ac:dyDescent="0.25">
      <c r="A1128" s="3">
        <f>RSI!A1128</f>
        <v>43651</v>
      </c>
      <c r="B1128" s="2">
        <f>RSI!B1128</f>
        <v>13.9245</v>
      </c>
      <c r="C1128" s="2">
        <f>RSI!I1128</f>
        <v>68.058051396226872</v>
      </c>
      <c r="D1128" s="2">
        <f>MACD!E1128</f>
        <v>0.10256185902410841</v>
      </c>
      <c r="E1128" s="2">
        <f>MACD!F1128</f>
        <v>3.5500315746490978E-3</v>
      </c>
      <c r="F1128" s="2">
        <f>'Moving Avg'!D1128</f>
        <v>13.970879999999999</v>
      </c>
      <c r="G1128" s="2">
        <f>'Moving Avg'!F1128</f>
        <v>13.96909</v>
      </c>
      <c r="H1128" s="2">
        <f>'Moving Avg'!G1128</f>
        <v>13.145781999999999</v>
      </c>
      <c r="I1128" s="2">
        <f>'Moving Avg'!H1128</f>
        <v>13.0270855</v>
      </c>
      <c r="J1128" s="6" t="str">
        <f>OBV!F1128</f>
        <v>BULLISH</v>
      </c>
      <c r="K1128" s="6" t="str">
        <f>OBV!G1128</f>
        <v>NEUTRAL</v>
      </c>
      <c r="L1128" s="6" t="str">
        <f>OBV!H1128</f>
        <v>CONFIRMED BULLISH</v>
      </c>
    </row>
    <row r="1129" spans="1:12" ht="13.5" x14ac:dyDescent="0.25">
      <c r="A1129" s="3">
        <f>RSI!A1129</f>
        <v>43654</v>
      </c>
      <c r="B1129" s="2">
        <f>RSI!B1129</f>
        <v>14.001799999999999</v>
      </c>
      <c r="C1129" s="2">
        <f>RSI!I1129</f>
        <v>71.267404801377083</v>
      </c>
      <c r="D1129" s="2">
        <f>MACD!E1129</f>
        <v>9.9549693929944283E-2</v>
      </c>
      <c r="E1129" s="2">
        <f>MACD!F1129</f>
        <v>2.2749964045708136E-2</v>
      </c>
      <c r="F1129" s="2">
        <f>'Moving Avg'!D1129</f>
        <v>13.970879999999999</v>
      </c>
      <c r="G1129" s="2">
        <f>'Moving Avg'!F1129</f>
        <v>13.954904999999997</v>
      </c>
      <c r="H1129" s="2">
        <f>'Moving Avg'!G1129</f>
        <v>13.175531999999999</v>
      </c>
      <c r="I1129" s="2">
        <f>'Moving Avg'!H1129</f>
        <v>13.0221745</v>
      </c>
      <c r="J1129" s="6" t="str">
        <f>OBV!F1129</f>
        <v>BEARISH</v>
      </c>
      <c r="K1129" s="6" t="str">
        <f>OBV!G1129</f>
        <v>NEUTRAL</v>
      </c>
      <c r="L1129" s="6" t="str">
        <f>OBV!H1129</f>
        <v>NEUTRAL</v>
      </c>
    </row>
    <row r="1130" spans="1:12" ht="13.5" x14ac:dyDescent="0.25">
      <c r="A1130" s="3">
        <f>RSI!A1130</f>
        <v>43655</v>
      </c>
      <c r="B1130" s="2">
        <f>RSI!B1130</f>
        <v>14.001799999999999</v>
      </c>
      <c r="C1130" s="2">
        <f>RSI!I1130</f>
        <v>71.267404801377083</v>
      </c>
      <c r="D1130" s="2">
        <f>MACD!E1130</f>
        <v>9.5174354395428651E-2</v>
      </c>
      <c r="E1130" s="2">
        <f>MACD!F1130</f>
        <v>3.7234842115652242E-2</v>
      </c>
      <c r="F1130" s="2">
        <f>'Moving Avg'!D1130</f>
        <v>13.970879999999999</v>
      </c>
      <c r="G1130" s="2">
        <f>'Moving Avg'!F1130</f>
        <v>13.953614999999996</v>
      </c>
      <c r="H1130" s="2">
        <f>'Moving Avg'!G1130</f>
        <v>13.206647999999999</v>
      </c>
      <c r="I1130" s="2">
        <f>'Moving Avg'!H1130</f>
        <v>13.017312000000002</v>
      </c>
      <c r="J1130" s="6" t="str">
        <f>OBV!F1130</f>
        <v>BEARISH</v>
      </c>
      <c r="K1130" s="6" t="str">
        <f>OBV!G1130</f>
        <v>NEUTRAL</v>
      </c>
      <c r="L1130" s="6" t="str">
        <f>OBV!H1130</f>
        <v>NEUTRAL</v>
      </c>
    </row>
    <row r="1131" spans="1:12" ht="13.5" x14ac:dyDescent="0.25">
      <c r="A1131" s="3">
        <f>RSI!A1131</f>
        <v>43656</v>
      </c>
      <c r="B1131" s="2">
        <f>RSI!B1131</f>
        <v>13.996700000000001</v>
      </c>
      <c r="C1131" s="2">
        <f>RSI!I1131</f>
        <v>70.723677648619173</v>
      </c>
      <c r="D1131" s="2">
        <f>MACD!E1131</f>
        <v>8.9358639895220193E-2</v>
      </c>
      <c r="E1131" s="2">
        <f>MACD!F1131</f>
        <v>4.765960167156584E-2</v>
      </c>
      <c r="F1131" s="2">
        <f>'Moving Avg'!D1131</f>
        <v>13.969860000000001</v>
      </c>
      <c r="G1131" s="2">
        <f>'Moving Avg'!F1131</f>
        <v>13.950779999999995</v>
      </c>
      <c r="H1131" s="2">
        <f>'Moving Avg'!G1131</f>
        <v>13.236880000000001</v>
      </c>
      <c r="I1131" s="2">
        <f>'Moving Avg'!H1131</f>
        <v>13.012644000000005</v>
      </c>
      <c r="J1131" s="6" t="str">
        <f>OBV!F1131</f>
        <v>BEARISH</v>
      </c>
      <c r="K1131" s="6" t="str">
        <f>OBV!G1131</f>
        <v>NEUTRAL</v>
      </c>
      <c r="L1131" s="6" t="str">
        <f>OBV!H1131</f>
        <v>CONFIRMED BEARISH</v>
      </c>
    </row>
    <row r="1132" spans="1:12" ht="13.5" x14ac:dyDescent="0.25">
      <c r="A1132" s="3">
        <f>RSI!A1132</f>
        <v>43657</v>
      </c>
      <c r="B1132" s="2">
        <f>RSI!B1132</f>
        <v>14.177199999999999</v>
      </c>
      <c r="C1132" s="2">
        <f>RSI!I1132</f>
        <v>77.319093679076843</v>
      </c>
      <c r="D1132" s="2">
        <f>MACD!E1132</f>
        <v>6.2392953151235275E-2</v>
      </c>
      <c r="E1132" s="2">
        <f>MACD!F1132</f>
        <v>5.0606271967499727E-2</v>
      </c>
      <c r="F1132" s="2">
        <f>'Moving Avg'!D1132</f>
        <v>14.0204</v>
      </c>
      <c r="G1132" s="2">
        <f>'Moving Avg'!F1132</f>
        <v>13.958515</v>
      </c>
      <c r="H1132" s="2">
        <f>'Moving Avg'!G1132</f>
        <v>13.271114000000001</v>
      </c>
      <c r="I1132" s="2">
        <f>'Moving Avg'!H1132</f>
        <v>13.009342000000006</v>
      </c>
      <c r="J1132" s="6" t="str">
        <f>OBV!F1132</f>
        <v>BULLISH</v>
      </c>
      <c r="K1132" s="6" t="str">
        <f>OBV!G1132</f>
        <v>NEUTRAL</v>
      </c>
      <c r="L1132" s="6" t="str">
        <f>OBV!H1132</f>
        <v>CONFIRMED BULLISH</v>
      </c>
    </row>
    <row r="1133" spans="1:12" ht="13.5" x14ac:dyDescent="0.25">
      <c r="A1133" s="3">
        <f>RSI!A1133</f>
        <v>43658</v>
      </c>
      <c r="B1133" s="2">
        <f>RSI!B1133</f>
        <v>14.177199999999999</v>
      </c>
      <c r="C1133" s="2">
        <f>RSI!I1133</f>
        <v>77.319093679076843</v>
      </c>
      <c r="D1133" s="2">
        <f>MACD!E1133</f>
        <v>3.7087153529581585E-2</v>
      </c>
      <c r="E1133" s="2">
        <f>MACD!F1133</f>
        <v>4.7902448279916104E-2</v>
      </c>
      <c r="F1133" s="2">
        <f>'Moving Avg'!D1133</f>
        <v>14.070939999999998</v>
      </c>
      <c r="G1133" s="2">
        <f>'Moving Avg'!F1133</f>
        <v>13.967284999999999</v>
      </c>
      <c r="H1133" s="2">
        <f>'Moving Avg'!G1133</f>
        <v>13.305250000000003</v>
      </c>
      <c r="I1133" s="2">
        <f>'Moving Avg'!H1133</f>
        <v>13.00606450000001</v>
      </c>
      <c r="J1133" s="6" t="str">
        <f>OBV!F1133</f>
        <v>BULLISH</v>
      </c>
      <c r="K1133" s="6" t="str">
        <f>OBV!G1133</f>
        <v>NEUTRAL</v>
      </c>
      <c r="L1133" s="6" t="str">
        <f>OBV!H1133</f>
        <v>CONFIRMED BULLISH</v>
      </c>
    </row>
    <row r="1134" spans="1:12" ht="13.5" x14ac:dyDescent="0.25">
      <c r="A1134" s="3">
        <f>RSI!A1134</f>
        <v>43661</v>
      </c>
      <c r="B1134" s="2">
        <f>RSI!B1134</f>
        <v>14.177199999999999</v>
      </c>
      <c r="C1134" s="2">
        <f>RSI!I1134</f>
        <v>77.319093679076843</v>
      </c>
      <c r="D1134" s="2">
        <f>MACD!E1134</f>
        <v>3.3200989683217941E-2</v>
      </c>
      <c r="E1134" s="2">
        <f>MACD!F1134</f>
        <v>4.4962156560576477E-2</v>
      </c>
      <c r="F1134" s="2">
        <f>'Moving Avg'!D1134</f>
        <v>14.106020000000001</v>
      </c>
      <c r="G1134" s="2">
        <f>'Moving Avg'!F1134</f>
        <v>13.979919999999998</v>
      </c>
      <c r="H1134" s="2">
        <f>'Moving Avg'!G1134</f>
        <v>13.339484000000002</v>
      </c>
      <c r="I1134" s="2">
        <f>'Moving Avg'!H1134</f>
        <v>13.003738500000008</v>
      </c>
      <c r="J1134" s="6" t="str">
        <f>OBV!F1134</f>
        <v>BULLISH</v>
      </c>
      <c r="K1134" s="6" t="str">
        <f>OBV!G1134</f>
        <v>NEUTRAL</v>
      </c>
      <c r="L1134" s="6" t="str">
        <f>OBV!H1134</f>
        <v>CONFIRMED BULLISH</v>
      </c>
    </row>
    <row r="1135" spans="1:12" ht="13.5" x14ac:dyDescent="0.25">
      <c r="A1135" s="3">
        <f>RSI!A1135</f>
        <v>43662</v>
      </c>
      <c r="B1135" s="2">
        <f>RSI!B1135</f>
        <v>14.435</v>
      </c>
      <c r="C1135" s="2">
        <f>RSI!I1135</f>
        <v>83.820961544480355</v>
      </c>
      <c r="D1135" s="2">
        <f>MACD!E1135</f>
        <v>8.6827588670281841E-3</v>
      </c>
      <c r="E1135" s="2">
        <f>MACD!F1135</f>
        <v>3.7706277021866817E-2</v>
      </c>
      <c r="F1135" s="2">
        <f>'Moving Avg'!D1135</f>
        <v>14.19266</v>
      </c>
      <c r="G1135" s="2">
        <f>'Moving Avg'!F1135</f>
        <v>14.005445</v>
      </c>
      <c r="H1135" s="2">
        <f>'Moving Avg'!G1135</f>
        <v>13.378874000000001</v>
      </c>
      <c r="I1135" s="2">
        <f>'Moving Avg'!H1135</f>
        <v>13.00294550000001</v>
      </c>
      <c r="J1135" s="6" t="str">
        <f>OBV!F1135</f>
        <v>BULLISH</v>
      </c>
      <c r="K1135" s="6" t="str">
        <f>OBV!G1135</f>
        <v>NEUTRAL</v>
      </c>
      <c r="L1135" s="6" t="str">
        <f>OBV!H1135</f>
        <v>CONFIRMED BULLISH</v>
      </c>
    </row>
    <row r="1136" spans="1:12" ht="13.5" x14ac:dyDescent="0.25">
      <c r="A1136" s="3">
        <f>RSI!A1136</f>
        <v>43663</v>
      </c>
      <c r="B1136" s="2">
        <f>RSI!B1136</f>
        <v>14.435</v>
      </c>
      <c r="C1136" s="2">
        <f>RSI!I1136</f>
        <v>83.820961544480355</v>
      </c>
      <c r="D1136" s="2">
        <f>MACD!E1136</f>
        <v>-1.5562382186875112E-2</v>
      </c>
      <c r="E1136" s="2">
        <f>MACD!F1136</f>
        <v>2.7052545180118431E-2</v>
      </c>
      <c r="F1136" s="2">
        <f>'Moving Avg'!D1136</f>
        <v>14.28032</v>
      </c>
      <c r="G1136" s="2">
        <f>'Moving Avg'!F1136</f>
        <v>14.03097</v>
      </c>
      <c r="H1136" s="2">
        <f>'Moving Avg'!G1136</f>
        <v>13.418849999999999</v>
      </c>
      <c r="I1136" s="2">
        <f>'Moving Avg'!H1136</f>
        <v>13.004105000000008</v>
      </c>
      <c r="J1136" s="6" t="str">
        <f>OBV!F1136</f>
        <v>BULLISH</v>
      </c>
      <c r="K1136" s="6" t="str">
        <f>OBV!G1136</f>
        <v>NEUTRAL</v>
      </c>
      <c r="L1136" s="6" t="str">
        <f>OBV!H1136</f>
        <v>CONFIRMED BULLISH</v>
      </c>
    </row>
    <row r="1137" spans="1:12" ht="13.5" x14ac:dyDescent="0.25">
      <c r="A1137" s="3">
        <f>RSI!A1137</f>
        <v>43664</v>
      </c>
      <c r="B1137" s="2">
        <f>RSI!B1137</f>
        <v>14.435</v>
      </c>
      <c r="C1137" s="2">
        <f>RSI!I1137</f>
        <v>83.820961544480355</v>
      </c>
      <c r="D1137" s="2">
        <f>MACD!E1137</f>
        <v>-5.1209573813871145E-2</v>
      </c>
      <c r="E1137" s="2">
        <f>MACD!F1137</f>
        <v>1.1400121381320516E-2</v>
      </c>
      <c r="F1137" s="2">
        <f>'Moving Avg'!D1137</f>
        <v>14.331880000000002</v>
      </c>
      <c r="G1137" s="2">
        <f>'Moving Avg'!F1137</f>
        <v>14.056495000000002</v>
      </c>
      <c r="H1137" s="2">
        <f>'Moving Avg'!G1137</f>
        <v>13.458921999999998</v>
      </c>
      <c r="I1137" s="2">
        <f>'Moving Avg'!H1137</f>
        <v>13.005240000000008</v>
      </c>
      <c r="J1137" s="6" t="str">
        <f>OBV!F1137</f>
        <v>BULLISH</v>
      </c>
      <c r="K1137" s="6" t="str">
        <f>OBV!G1137</f>
        <v>NEUTRAL</v>
      </c>
      <c r="L1137" s="6" t="str">
        <f>OBV!H1137</f>
        <v>CONFIRMED BULLISH</v>
      </c>
    </row>
    <row r="1138" spans="1:12" ht="13.5" x14ac:dyDescent="0.25">
      <c r="A1138" s="3">
        <f>RSI!A1138</f>
        <v>43665</v>
      </c>
      <c r="B1138" s="2">
        <f>RSI!B1138</f>
        <v>14.1823</v>
      </c>
      <c r="C1138" s="2">
        <f>RSI!I1138</f>
        <v>62.045610107770145</v>
      </c>
      <c r="D1138" s="2">
        <f>MACD!E1138</f>
        <v>-6.565384561492138E-2</v>
      </c>
      <c r="E1138" s="2">
        <f>MACD!F1138</f>
        <v>-4.0106720179278622E-3</v>
      </c>
      <c r="F1138" s="2">
        <f>'Moving Avg'!D1138</f>
        <v>14.3329</v>
      </c>
      <c r="G1138" s="2">
        <f>'Moving Avg'!F1138</f>
        <v>14.069385</v>
      </c>
      <c r="H1138" s="2">
        <f>'Moving Avg'!G1138</f>
        <v>13.494624000000002</v>
      </c>
      <c r="I1138" s="2">
        <f>'Moving Avg'!H1138</f>
        <v>13.005355500000007</v>
      </c>
      <c r="J1138" s="6" t="str">
        <f>OBV!F1138</f>
        <v>BEARISH</v>
      </c>
      <c r="K1138" s="6" t="str">
        <f>OBV!G1138</f>
        <v>NEUTRAL</v>
      </c>
      <c r="L1138" s="6" t="str">
        <f>OBV!H1138</f>
        <v>BEARISH DIVERGENCE</v>
      </c>
    </row>
    <row r="1139" spans="1:12" ht="13.5" x14ac:dyDescent="0.25">
      <c r="A1139" s="3">
        <f>RSI!A1139</f>
        <v>43668</v>
      </c>
      <c r="B1139" s="2">
        <f>RSI!B1139</f>
        <v>14.435</v>
      </c>
      <c r="C1139" s="2">
        <f>RSI!I1139</f>
        <v>70.342745274158318</v>
      </c>
      <c r="D1139" s="2">
        <f>MACD!E1139</f>
        <v>-8.5986493372267603E-2</v>
      </c>
      <c r="E1139" s="2">
        <f>MACD!F1139</f>
        <v>-2.040583628879581E-2</v>
      </c>
      <c r="F1139" s="2">
        <f>'Moving Avg'!D1139</f>
        <v>14.384459999999999</v>
      </c>
      <c r="G1139" s="2">
        <f>'Moving Avg'!F1139</f>
        <v>14.094910000000002</v>
      </c>
      <c r="H1139" s="2">
        <f>'Moving Avg'!G1139</f>
        <v>13.53538</v>
      </c>
      <c r="I1139" s="2">
        <f>'Moving Avg'!H1139</f>
        <v>13.00675900000001</v>
      </c>
      <c r="J1139" s="6" t="str">
        <f>OBV!F1139</f>
        <v>BULLISH</v>
      </c>
      <c r="K1139" s="6" t="str">
        <f>OBV!G1139</f>
        <v>NEUTRAL</v>
      </c>
      <c r="L1139" s="6" t="str">
        <f>OBV!H1139</f>
        <v>CONFIRMED BULLISH</v>
      </c>
    </row>
    <row r="1140" spans="1:12" ht="13.5" x14ac:dyDescent="0.25">
      <c r="A1140" s="3">
        <f>RSI!A1140</f>
        <v>43669</v>
      </c>
      <c r="B1140" s="2">
        <f>RSI!B1140</f>
        <v>14.435</v>
      </c>
      <c r="C1140" s="2">
        <f>RSI!I1140</f>
        <v>70.342745274158318</v>
      </c>
      <c r="D1140" s="2">
        <f>MACD!E1140</f>
        <v>-0.10587347958247406</v>
      </c>
      <c r="E1140" s="2">
        <f>MACD!F1140</f>
        <v>-3.7499364947531463E-2</v>
      </c>
      <c r="F1140" s="2">
        <f>'Moving Avg'!D1140</f>
        <v>14.384460000000001</v>
      </c>
      <c r="G1140" s="2">
        <f>'Moving Avg'!F1140</f>
        <v>14.120435000000001</v>
      </c>
      <c r="H1140" s="2">
        <f>'Moving Avg'!G1140</f>
        <v>13.576233999999999</v>
      </c>
      <c r="I1140" s="2">
        <f>'Moving Avg'!H1140</f>
        <v>13.006210500000009</v>
      </c>
      <c r="J1140" s="6" t="str">
        <f>OBV!F1140</f>
        <v>BULLISH</v>
      </c>
      <c r="K1140" s="6" t="str">
        <f>OBV!G1140</f>
        <v>NEUTRAL</v>
      </c>
      <c r="L1140" s="6" t="str">
        <f>OBV!H1140</f>
        <v>NEUTRAL</v>
      </c>
    </row>
    <row r="1141" spans="1:12" ht="13.5" x14ac:dyDescent="0.25">
      <c r="A1141" s="3">
        <f>RSI!A1141</f>
        <v>43670</v>
      </c>
      <c r="B1141" s="2">
        <f>RSI!B1141</f>
        <v>14.435</v>
      </c>
      <c r="C1141" s="2">
        <f>RSI!I1141</f>
        <v>70.342745274158318</v>
      </c>
      <c r="D1141" s="2">
        <f>MACD!E1141</f>
        <v>-0.12596928382599692</v>
      </c>
      <c r="E1141" s="2">
        <f>MACD!F1141</f>
        <v>-5.519334872322456E-2</v>
      </c>
      <c r="F1141" s="2">
        <f>'Moving Avg'!D1141</f>
        <v>14.384460000000001</v>
      </c>
      <c r="G1141" s="2">
        <f>'Moving Avg'!F1141</f>
        <v>14.14622</v>
      </c>
      <c r="H1141" s="2">
        <f>'Moving Avg'!G1141</f>
        <v>13.616989999999998</v>
      </c>
      <c r="I1141" s="2">
        <f>'Moving Avg'!H1141</f>
        <v>13.007614000000007</v>
      </c>
      <c r="J1141" s="6" t="str">
        <f>OBV!F1141</f>
        <v>BULLISH</v>
      </c>
      <c r="K1141" s="6" t="str">
        <f>OBV!G1141</f>
        <v>NEUTRAL</v>
      </c>
      <c r="L1141" s="6" t="str">
        <f>OBV!H1141</f>
        <v>NEUTRAL</v>
      </c>
    </row>
    <row r="1142" spans="1:12" ht="13.5" x14ac:dyDescent="0.25">
      <c r="A1142" s="3">
        <f>RSI!A1142</f>
        <v>43672</v>
      </c>
      <c r="B1142" s="2">
        <f>RSI!B1142</f>
        <v>14.440200000000001</v>
      </c>
      <c r="C1142" s="2">
        <f>RSI!I1142</f>
        <v>70.508442793631644</v>
      </c>
      <c r="D1142" s="2">
        <f>MACD!E1142</f>
        <v>-0.1178891386170644</v>
      </c>
      <c r="E1142" s="2">
        <f>MACD!F1142</f>
        <v>-6.7732506701992531E-2</v>
      </c>
      <c r="F1142" s="2">
        <f>'Moving Avg'!D1142</f>
        <v>14.385500000000002</v>
      </c>
      <c r="G1142" s="2">
        <f>'Moving Avg'!F1142</f>
        <v>14.174584999999999</v>
      </c>
      <c r="H1142" s="2">
        <f>'Moving Avg'!G1142</f>
        <v>13.657849999999998</v>
      </c>
      <c r="I1142" s="2">
        <f>'Moving Avg'!H1142</f>
        <v>13.010019500000006</v>
      </c>
      <c r="J1142" s="6" t="str">
        <f>OBV!F1142</f>
        <v>BULLISH</v>
      </c>
      <c r="K1142" s="6" t="str">
        <f>OBV!G1142</f>
        <v>NEUTRAL</v>
      </c>
      <c r="L1142" s="6" t="str">
        <f>OBV!H1142</f>
        <v>CONFIRMED BULLISH</v>
      </c>
    </row>
    <row r="1143" spans="1:12" ht="13.5" x14ac:dyDescent="0.25">
      <c r="A1143" s="3">
        <f>RSI!A1143</f>
        <v>43675</v>
      </c>
      <c r="B1143" s="2">
        <f>RSI!B1143</f>
        <v>14.3886</v>
      </c>
      <c r="C1143" s="2">
        <f>RSI!I1143</f>
        <v>66.535869335732571</v>
      </c>
      <c r="D1143" s="2">
        <f>MACD!E1143</f>
        <v>-0.10939000332668058</v>
      </c>
      <c r="E1143" s="2">
        <f>MACD!F1143</f>
        <v>-7.6064006026930142E-2</v>
      </c>
      <c r="F1143" s="2">
        <f>'Moving Avg'!D1143</f>
        <v>14.426759999999998</v>
      </c>
      <c r="G1143" s="2">
        <f>'Moving Avg'!F1143</f>
        <v>14.200370000000001</v>
      </c>
      <c r="H1143" s="2">
        <f>'Moving Avg'!G1143</f>
        <v>13.697677999999998</v>
      </c>
      <c r="I1143" s="2">
        <f>'Moving Avg'!H1143</f>
        <v>13.013631500000006</v>
      </c>
      <c r="J1143" s="6" t="str">
        <f>OBV!F1143</f>
        <v>BEARISH</v>
      </c>
      <c r="K1143" s="6" t="str">
        <f>OBV!G1143</f>
        <v>NEUTRAL</v>
      </c>
      <c r="L1143" s="6" t="str">
        <f>OBV!H1143</f>
        <v>BEARISH DIVERGENCE</v>
      </c>
    </row>
    <row r="1144" spans="1:12" ht="13.5" x14ac:dyDescent="0.25">
      <c r="A1144" s="3">
        <f>RSI!A1144</f>
        <v>43676</v>
      </c>
      <c r="B1144" s="2">
        <f>RSI!B1144</f>
        <v>14.3371</v>
      </c>
      <c r="C1144" s="2">
        <f>RSI!I1144</f>
        <v>62.736650149295905</v>
      </c>
      <c r="D1144" s="2">
        <f>MACD!E1144</f>
        <v>-0.10007882891595976</v>
      </c>
      <c r="E1144" s="2">
        <f>MACD!F1144</f>
        <v>-8.0866970604736077E-2</v>
      </c>
      <c r="F1144" s="2">
        <f>'Moving Avg'!D1144</f>
        <v>14.40718</v>
      </c>
      <c r="G1144" s="2">
        <f>'Moving Avg'!F1144</f>
        <v>14.217135000000003</v>
      </c>
      <c r="H1144" s="2">
        <f>'Moving Avg'!G1144</f>
        <v>13.736475999999998</v>
      </c>
      <c r="I1144" s="2">
        <f>'Moving Avg'!H1144</f>
        <v>13.017962000000006</v>
      </c>
      <c r="J1144" s="6" t="str">
        <f>OBV!F1144</f>
        <v>BEARISH</v>
      </c>
      <c r="K1144" s="6" t="str">
        <f>OBV!G1144</f>
        <v>WEAK</v>
      </c>
      <c r="L1144" s="6" t="str">
        <f>OBV!H1144</f>
        <v>CONFIRMED BEARISH</v>
      </c>
    </row>
    <row r="1145" spans="1:12" ht="13.5" x14ac:dyDescent="0.25">
      <c r="A1145" s="3">
        <f>RSI!A1145</f>
        <v>43677</v>
      </c>
      <c r="B1145" s="2">
        <f>RSI!B1145</f>
        <v>14.3371</v>
      </c>
      <c r="C1145" s="2">
        <f>RSI!I1145</f>
        <v>62.736650149295905</v>
      </c>
      <c r="D1145" s="2">
        <f>MACD!E1145</f>
        <v>-5.3803933535299109E-2</v>
      </c>
      <c r="E1145" s="2">
        <f>MACD!F1145</f>
        <v>-7.5454363190848681E-2</v>
      </c>
      <c r="F1145" s="2">
        <f>'Moving Avg'!D1145</f>
        <v>14.387600000000001</v>
      </c>
      <c r="G1145" s="2">
        <f>'Moving Avg'!F1145</f>
        <v>14.233900000000002</v>
      </c>
      <c r="H1145" s="2">
        <f>'Moving Avg'!G1145</f>
        <v>13.775469999999995</v>
      </c>
      <c r="I1145" s="2">
        <f>'Moving Avg'!H1145</f>
        <v>13.022536500000008</v>
      </c>
      <c r="J1145" s="6" t="str">
        <f>OBV!F1145</f>
        <v>BEARISH</v>
      </c>
      <c r="K1145" s="6" t="str">
        <f>OBV!G1145</f>
        <v>WEAK</v>
      </c>
      <c r="L1145" s="6" t="str">
        <f>OBV!H1145</f>
        <v>CONFIRMED BEARISH</v>
      </c>
    </row>
    <row r="1146" spans="1:12" ht="13.5" x14ac:dyDescent="0.25">
      <c r="A1146" s="3">
        <f>RSI!A1146</f>
        <v>43678</v>
      </c>
      <c r="B1146" s="2">
        <f>RSI!B1146</f>
        <v>14.378299999999999</v>
      </c>
      <c r="C1146" s="2">
        <f>RSI!I1146</f>
        <v>64.611473475102031</v>
      </c>
      <c r="D1146" s="2">
        <f>MACD!E1146</f>
        <v>-1.8871705718142451E-2</v>
      </c>
      <c r="E1146" s="2">
        <f>MACD!F1146</f>
        <v>-6.4137831696307435E-2</v>
      </c>
      <c r="F1146" s="2">
        <f>'Moving Avg'!D1146</f>
        <v>14.376259999999998</v>
      </c>
      <c r="G1146" s="2">
        <f>'Moving Avg'!F1146</f>
        <v>14.252725000000003</v>
      </c>
      <c r="H1146" s="2">
        <f>'Moving Avg'!G1146</f>
        <v>13.815579999999995</v>
      </c>
      <c r="I1146" s="2">
        <f>'Moving Avg'!H1146</f>
        <v>13.026829000000005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</row>
    <row r="1147" spans="1:12" ht="13.5" x14ac:dyDescent="0.25">
      <c r="A1147" s="3">
        <f>RSI!A1147</f>
        <v>43679</v>
      </c>
      <c r="B1147" s="2">
        <f>RSI!B1147</f>
        <v>14.3371</v>
      </c>
      <c r="C1147" s="2">
        <f>RSI!I1147</f>
        <v>61.29056604469384</v>
      </c>
      <c r="D1147" s="2">
        <f>MACD!E1147</f>
        <v>1.2409916710890201E-2</v>
      </c>
      <c r="E1147" s="2">
        <f>MACD!F1147</f>
        <v>-4.8828282014867906E-2</v>
      </c>
      <c r="F1147" s="2">
        <f>'Moving Avg'!D1147</f>
        <v>14.355639999999999</v>
      </c>
      <c r="G1147" s="2">
        <f>'Moving Avg'!F1147</f>
        <v>14.273355000000004</v>
      </c>
      <c r="H1147" s="2">
        <f>'Moving Avg'!G1147</f>
        <v>13.855353999999995</v>
      </c>
      <c r="I1147" s="2">
        <f>'Moving Avg'!H1147</f>
        <v>13.030183500000005</v>
      </c>
      <c r="J1147" s="6" t="str">
        <f>OBV!F1147</f>
        <v>BEARISH</v>
      </c>
      <c r="K1147" s="6" t="str">
        <f>OBV!G1147</f>
        <v>NEUTRAL</v>
      </c>
      <c r="L1147" s="6" t="str">
        <f>OBV!H1147</f>
        <v>CONFIRMED BEARISH</v>
      </c>
    </row>
    <row r="1148" spans="1:12" ht="13.5" x14ac:dyDescent="0.25">
      <c r="A1148" s="3">
        <f>RSI!A1148</f>
        <v>43682</v>
      </c>
      <c r="B1148" s="2">
        <f>RSI!B1148</f>
        <v>14.3886</v>
      </c>
      <c r="C1148" s="2">
        <f>RSI!I1148</f>
        <v>63.795543670658958</v>
      </c>
      <c r="D1148" s="2">
        <f>MACD!E1148</f>
        <v>-4.799181576457201E-3</v>
      </c>
      <c r="E1148" s="2">
        <f>MACD!F1148</f>
        <v>-4.0022461927185768E-2</v>
      </c>
      <c r="F1148" s="2">
        <f>'Moving Avg'!D1148</f>
        <v>14.355639999999999</v>
      </c>
      <c r="G1148" s="2">
        <f>'Moving Avg'!F1148</f>
        <v>14.296560000000003</v>
      </c>
      <c r="H1148" s="2">
        <f>'Moving Avg'!G1148</f>
        <v>13.897133999999996</v>
      </c>
      <c r="I1148" s="2">
        <f>'Moving Avg'!H1148</f>
        <v>13.033795500000007</v>
      </c>
      <c r="J1148" s="6" t="str">
        <f>OBV!F1148</f>
        <v>BULLISH</v>
      </c>
      <c r="K1148" s="6" t="str">
        <f>OBV!G1148</f>
        <v>NEUTRAL</v>
      </c>
      <c r="L1148" s="6" t="str">
        <f>OBV!H1148</f>
        <v>NEUTRAL</v>
      </c>
    </row>
    <row r="1149" spans="1:12" ht="13.5" x14ac:dyDescent="0.25">
      <c r="A1149" s="3">
        <f>RSI!A1149</f>
        <v>43683</v>
      </c>
      <c r="B1149" s="2">
        <f>RSI!B1149</f>
        <v>14.3371</v>
      </c>
      <c r="C1149" s="2">
        <f>RSI!I1149</f>
        <v>59.639270923856124</v>
      </c>
      <c r="D1149" s="2">
        <f>MACD!E1149</f>
        <v>2.2113338928628323E-2</v>
      </c>
      <c r="E1149" s="2">
        <f>MACD!F1149</f>
        <v>-2.7595301756022955E-2</v>
      </c>
      <c r="F1149" s="2">
        <f>'Moving Avg'!D1149</f>
        <v>14.355639999999999</v>
      </c>
      <c r="G1149" s="2">
        <f>'Moving Avg'!F1149</f>
        <v>14.313325000000001</v>
      </c>
      <c r="H1149" s="2">
        <f>'Moving Avg'!G1149</f>
        <v>13.937883999999995</v>
      </c>
      <c r="I1149" s="2">
        <f>'Moving Avg'!H1149</f>
        <v>13.037150000000008</v>
      </c>
      <c r="J1149" s="6" t="str">
        <f>OBV!F1149</f>
        <v>BULLISH</v>
      </c>
      <c r="K1149" s="6" t="str">
        <f>OBV!G1149</f>
        <v>NEUTRAL</v>
      </c>
      <c r="L1149" s="6" t="str">
        <f>OBV!H1149</f>
        <v>NEUTRAL</v>
      </c>
    </row>
    <row r="1150" spans="1:12" ht="13.5" x14ac:dyDescent="0.25">
      <c r="A1150" s="3">
        <f>RSI!A1150</f>
        <v>43684</v>
      </c>
      <c r="B1150" s="2">
        <f>RSI!B1150</f>
        <v>14.3886</v>
      </c>
      <c r="C1150" s="2">
        <f>RSI!I1150</f>
        <v>62.285382128435735</v>
      </c>
      <c r="D1150" s="2">
        <f>MACD!E1150</f>
        <v>4.0247497855078862E-2</v>
      </c>
      <c r="E1150" s="2">
        <f>MACD!F1150</f>
        <v>-1.4026741833802593E-2</v>
      </c>
      <c r="F1150" s="2">
        <f>'Moving Avg'!D1150</f>
        <v>14.36594</v>
      </c>
      <c r="G1150" s="2">
        <f>'Moving Avg'!F1150</f>
        <v>14.332665</v>
      </c>
      <c r="H1150" s="2">
        <f>'Moving Avg'!G1150</f>
        <v>13.978109999999994</v>
      </c>
      <c r="I1150" s="2">
        <f>'Moving Avg'!H1150</f>
        <v>13.04198200000001</v>
      </c>
      <c r="J1150" s="6" t="str">
        <f>OBV!F1150</f>
        <v>BULLISH</v>
      </c>
      <c r="K1150" s="6" t="str">
        <f>OBV!G1150</f>
        <v>NEUTRAL</v>
      </c>
      <c r="L1150" s="6" t="str">
        <f>OBV!H1150</f>
        <v>CONFIRMED BULLISH</v>
      </c>
    </row>
    <row r="1151" spans="1:12" ht="13.5" x14ac:dyDescent="0.25">
      <c r="A1151" s="3">
        <f>RSI!A1151</f>
        <v>43685</v>
      </c>
      <c r="B1151" s="2">
        <f>RSI!B1151</f>
        <v>14.440200000000001</v>
      </c>
      <c r="C1151" s="2">
        <f>RSI!I1151</f>
        <v>64.777113329554794</v>
      </c>
      <c r="D1151" s="2">
        <f>MACD!E1151</f>
        <v>5.0703063989992359E-2</v>
      </c>
      <c r="E1151" s="2">
        <f>MACD!F1151</f>
        <v>-1.0807806690436017E-3</v>
      </c>
      <c r="F1151" s="2">
        <f>'Moving Avg'!D1151</f>
        <v>14.378319999999999</v>
      </c>
      <c r="G1151" s="2">
        <f>'Moving Avg'!F1151</f>
        <v>14.354839999999999</v>
      </c>
      <c r="H1151" s="2">
        <f>'Moving Avg'!G1151</f>
        <v>14.017303999999994</v>
      </c>
      <c r="I1151" s="2">
        <f>'Moving Avg'!H1151</f>
        <v>13.045852000000009</v>
      </c>
      <c r="J1151" s="6" t="str">
        <f>OBV!F1151</f>
        <v>BEARISH</v>
      </c>
      <c r="K1151" s="6" t="str">
        <f>OBV!G1151</f>
        <v>NEUTRAL</v>
      </c>
      <c r="L1151" s="6" t="str">
        <f>OBV!H1151</f>
        <v>BEARISH DIVERGENCE</v>
      </c>
    </row>
    <row r="1152" spans="1:12" ht="13.5" x14ac:dyDescent="0.25">
      <c r="A1152" s="3">
        <f>RSI!A1152</f>
        <v>43686</v>
      </c>
      <c r="B1152" s="2">
        <f>RSI!B1152</f>
        <v>14.3886</v>
      </c>
      <c r="C1152" s="2">
        <f>RSI!I1152</f>
        <v>60.474350809795347</v>
      </c>
      <c r="D1152" s="2">
        <f>MACD!E1152</f>
        <v>6.2879897127144702E-2</v>
      </c>
      <c r="E1152" s="2">
        <f>MACD!F1152</f>
        <v>1.1711354890194059E-2</v>
      </c>
      <c r="F1152" s="2">
        <f>'Moving Avg'!D1152</f>
        <v>14.38862</v>
      </c>
      <c r="G1152" s="2">
        <f>'Moving Avg'!F1152</f>
        <v>14.365410000000001</v>
      </c>
      <c r="H1152" s="2">
        <f>'Moving Avg'!G1152</f>
        <v>14.055465999999992</v>
      </c>
      <c r="I1152" s="2">
        <f>'Moving Avg'!H1152</f>
        <v>13.04995200000001</v>
      </c>
      <c r="J1152" s="6" t="str">
        <f>OBV!F1152</f>
        <v>BEARISH</v>
      </c>
      <c r="K1152" s="6" t="str">
        <f>OBV!G1152</f>
        <v>NEUTRAL</v>
      </c>
      <c r="L1152" s="6" t="str">
        <f>OBV!H1152</f>
        <v>BEARISH DIVERGENCE</v>
      </c>
    </row>
    <row r="1153" spans="1:12" ht="13.5" x14ac:dyDescent="0.25">
      <c r="A1153" s="3">
        <f>RSI!A1153</f>
        <v>43691</v>
      </c>
      <c r="B1153" s="2">
        <f>RSI!B1153</f>
        <v>14.4299</v>
      </c>
      <c r="C1153" s="2">
        <f>RSI!I1153</f>
        <v>62.614826129019555</v>
      </c>
      <c r="D1153" s="2">
        <f>MACD!E1153</f>
        <v>6.1293884375603014E-2</v>
      </c>
      <c r="E1153" s="2">
        <f>MACD!F1153</f>
        <v>2.1627860787275851E-2</v>
      </c>
      <c r="F1153" s="2">
        <f>'Moving Avg'!D1153</f>
        <v>14.396880000000001</v>
      </c>
      <c r="G1153" s="2">
        <f>'Moving Avg'!F1153</f>
        <v>14.378044999999997</v>
      </c>
      <c r="H1153" s="2">
        <f>'Moving Avg'!G1153</f>
        <v>14.093423999999994</v>
      </c>
      <c r="I1153" s="2">
        <f>'Moving Avg'!H1153</f>
        <v>13.05425850000001</v>
      </c>
      <c r="J1153" s="6" t="str">
        <f>OBV!F1153</f>
        <v>BEARISH</v>
      </c>
      <c r="K1153" s="6" t="str">
        <f>OBV!G1153</f>
        <v>NEUTRAL</v>
      </c>
      <c r="L1153" s="6" t="str">
        <f>OBV!H1153</f>
        <v>BEARISH DIVERGENCE</v>
      </c>
    </row>
    <row r="1154" spans="1:12" ht="13.5" x14ac:dyDescent="0.25">
      <c r="A1154" s="3">
        <f>RSI!A1154</f>
        <v>43692</v>
      </c>
      <c r="B1154" s="2">
        <f>RSI!B1154</f>
        <v>14.4299</v>
      </c>
      <c r="C1154" s="2">
        <f>RSI!I1154</f>
        <v>62.614826129019562</v>
      </c>
      <c r="D1154" s="2">
        <f>MACD!E1154</f>
        <v>5.0959043793902481E-2</v>
      </c>
      <c r="E1154" s="2">
        <f>MACD!F1154</f>
        <v>2.7494097388601178E-2</v>
      </c>
      <c r="F1154" s="2">
        <f>'Moving Avg'!D1154</f>
        <v>14.41544</v>
      </c>
      <c r="G1154" s="2">
        <f>'Moving Avg'!F1154</f>
        <v>14.390679999999998</v>
      </c>
      <c r="H1154" s="2">
        <f>'Moving Avg'!G1154</f>
        <v>14.123955999999994</v>
      </c>
      <c r="I1154" s="2">
        <f>'Moving Avg'!H1154</f>
        <v>13.060590500000011</v>
      </c>
      <c r="J1154" s="6" t="str">
        <f>OBV!F1154</f>
        <v>BULLISH</v>
      </c>
      <c r="K1154" s="6" t="str">
        <f>OBV!G1154</f>
        <v>NEUTRAL</v>
      </c>
      <c r="L1154" s="6" t="str">
        <f>OBV!H1154</f>
        <v>CONFIRMED BULLISH</v>
      </c>
    </row>
    <row r="1155" spans="1:12" ht="13.5" x14ac:dyDescent="0.25">
      <c r="A1155" s="3">
        <f>RSI!A1155</f>
        <v>43693</v>
      </c>
      <c r="B1155" s="2">
        <f>RSI!B1155</f>
        <v>14.4299</v>
      </c>
      <c r="C1155" s="2">
        <f>RSI!I1155</f>
        <v>62.614826129019555</v>
      </c>
      <c r="D1155" s="2">
        <f>MACD!E1155</f>
        <v>4.1223666770703105E-2</v>
      </c>
      <c r="E1155" s="2">
        <f>MACD!F1155</f>
        <v>3.0240011265021564E-2</v>
      </c>
      <c r="F1155" s="2">
        <f>'Moving Avg'!D1155</f>
        <v>14.423700000000002</v>
      </c>
      <c r="G1155" s="2">
        <f>'Moving Avg'!F1155</f>
        <v>14.390424999999997</v>
      </c>
      <c r="H1155" s="2">
        <f>'Moving Avg'!G1155</f>
        <v>14.146751999999992</v>
      </c>
      <c r="I1155" s="2">
        <f>'Moving Avg'!H1155</f>
        <v>13.068069500000011</v>
      </c>
      <c r="J1155" s="6" t="str">
        <f>OBV!F1155</f>
        <v>BEARISH</v>
      </c>
      <c r="K1155" s="6" t="str">
        <f>OBV!G1155</f>
        <v>NEUTRAL</v>
      </c>
      <c r="L1155" s="6" t="str">
        <f>OBV!H1155</f>
        <v>BEARISH DIVERGENCE</v>
      </c>
    </row>
    <row r="1156" spans="1:12" ht="13.5" x14ac:dyDescent="0.25">
      <c r="A1156" s="3">
        <f>RSI!A1156</f>
        <v>43696</v>
      </c>
      <c r="B1156" s="2">
        <f>RSI!B1156</f>
        <v>14.3886</v>
      </c>
      <c r="C1156" s="2">
        <f>RSI!I1156</f>
        <v>58.648040173664128</v>
      </c>
      <c r="D1156" s="2">
        <f>MACD!E1156</f>
        <v>4.1466620193885362E-2</v>
      </c>
      <c r="E1156" s="2">
        <f>MACD!F1156</f>
        <v>3.2485333050794325E-2</v>
      </c>
      <c r="F1156" s="2">
        <f>'Moving Avg'!D1156</f>
        <v>14.41338</v>
      </c>
      <c r="G1156" s="2">
        <f>'Moving Avg'!F1156</f>
        <v>14.388104999999996</v>
      </c>
      <c r="H1156" s="2">
        <f>'Moving Avg'!G1156</f>
        <v>14.163253999999995</v>
      </c>
      <c r="I1156" s="2">
        <f>'Moving Avg'!H1156</f>
        <v>13.075342000000012</v>
      </c>
      <c r="J1156" s="6" t="str">
        <f>OBV!F1156</f>
        <v>BEARISH</v>
      </c>
      <c r="K1156" s="6" t="str">
        <f>OBV!G1156</f>
        <v>NEUTRAL</v>
      </c>
      <c r="L1156" s="6" t="str">
        <f>OBV!H1156</f>
        <v>CONFIRMED BEARISH</v>
      </c>
    </row>
    <row r="1157" spans="1:12" ht="13.5" x14ac:dyDescent="0.25">
      <c r="A1157" s="3">
        <f>RSI!A1157</f>
        <v>43697</v>
      </c>
      <c r="B1157" s="2">
        <f>RSI!B1157</f>
        <v>14.3886</v>
      </c>
      <c r="C1157" s="2">
        <f>RSI!I1157</f>
        <v>58.648040173664128</v>
      </c>
      <c r="D1157" s="2">
        <f>MACD!E1157</f>
        <v>3.4728573785336891E-2</v>
      </c>
      <c r="E1157" s="2">
        <f>MACD!F1157</f>
        <v>3.2933981197702841E-2</v>
      </c>
      <c r="F1157" s="2">
        <f>'Moving Avg'!D1157</f>
        <v>14.413379999999998</v>
      </c>
      <c r="G1157" s="2">
        <f>'Moving Avg'!F1157</f>
        <v>14.385784999999998</v>
      </c>
      <c r="H1157" s="2">
        <f>'Moving Avg'!G1157</f>
        <v>14.176145999999994</v>
      </c>
      <c r="I1157" s="2">
        <f>'Moving Avg'!H1157</f>
        <v>13.081394500000012</v>
      </c>
      <c r="J1157" s="6" t="str">
        <f>OBV!F1157</f>
        <v>BEARISH</v>
      </c>
      <c r="K1157" s="6" t="str">
        <f>OBV!G1157</f>
        <v>NEUTRAL</v>
      </c>
      <c r="L1157" s="6" t="str">
        <f>OBV!H1157</f>
        <v>NEUTRAL</v>
      </c>
    </row>
    <row r="1158" spans="1:12" ht="13.5" x14ac:dyDescent="0.25">
      <c r="A1158" s="3">
        <f>RSI!A1158</f>
        <v>43698</v>
      </c>
      <c r="B1158" s="2">
        <f>RSI!B1158</f>
        <v>14.3886</v>
      </c>
      <c r="C1158" s="2">
        <f>RSI!I1158</f>
        <v>58.648040173664128</v>
      </c>
      <c r="D1158" s="2">
        <f>MACD!E1158</f>
        <v>3.6389892709863148E-2</v>
      </c>
      <c r="E1158" s="2">
        <f>MACD!F1158</f>
        <v>3.3625163500134905E-2</v>
      </c>
      <c r="F1158" s="2">
        <f>'Moving Avg'!D1158</f>
        <v>14.40512</v>
      </c>
      <c r="G1158" s="2">
        <f>'Moving Avg'!F1158</f>
        <v>14.396099999999999</v>
      </c>
      <c r="H1158" s="2">
        <f>'Moving Avg'!G1158</f>
        <v>14.186459999999995</v>
      </c>
      <c r="I1158" s="2">
        <f>'Moving Avg'!H1158</f>
        <v>13.089423500000015</v>
      </c>
      <c r="J1158" s="6" t="str">
        <f>OBV!F1158</f>
        <v>BEARISH</v>
      </c>
      <c r="K1158" s="6" t="str">
        <f>OBV!G1158</f>
        <v>NEUTRAL</v>
      </c>
      <c r="L1158" s="6" t="str">
        <f>OBV!H1158</f>
        <v>CONFIRMED BEARISH</v>
      </c>
    </row>
    <row r="1159" spans="1:12" ht="13.5" x14ac:dyDescent="0.25">
      <c r="A1159" s="3">
        <f>RSI!A1159</f>
        <v>43699</v>
      </c>
      <c r="B1159" s="2">
        <f>RSI!B1159</f>
        <v>14.414400000000001</v>
      </c>
      <c r="C1159" s="2">
        <f>RSI!I1159</f>
        <v>60.595767533769532</v>
      </c>
      <c r="D1159" s="2">
        <f>MACD!E1159</f>
        <v>2.744260818964861E-2</v>
      </c>
      <c r="E1159" s="2">
        <f>MACD!F1159</f>
        <v>3.2388652438037652E-2</v>
      </c>
      <c r="F1159" s="2">
        <f>'Moving Avg'!D1159</f>
        <v>14.402019999999998</v>
      </c>
      <c r="G1159" s="2">
        <f>'Moving Avg'!F1159</f>
        <v>14.395069999999999</v>
      </c>
      <c r="H1159" s="2">
        <f>'Moving Avg'!G1159</f>
        <v>14.189037999999996</v>
      </c>
      <c r="I1159" s="2">
        <f>'Moving Avg'!H1159</f>
        <v>13.097581500000015</v>
      </c>
      <c r="J1159" s="6" t="str">
        <f>OBV!F1159</f>
        <v>BULLISH</v>
      </c>
      <c r="K1159" s="6" t="str">
        <f>OBV!G1159</f>
        <v>NEUTRAL</v>
      </c>
      <c r="L1159" s="6" t="str">
        <f>OBV!H1159</f>
        <v>BULLISH DIVERGENCE</v>
      </c>
    </row>
    <row r="1160" spans="1:12" ht="13.5" x14ac:dyDescent="0.25">
      <c r="A1160" s="3">
        <f>RSI!A1160</f>
        <v>43700</v>
      </c>
      <c r="B1160" s="2">
        <f>RSI!B1160</f>
        <v>14.414400000000001</v>
      </c>
      <c r="C1160" s="2">
        <f>RSI!I1160</f>
        <v>60.595767533769532</v>
      </c>
      <c r="D1160" s="2">
        <f>MACD!E1160</f>
        <v>2.7162056406693225E-2</v>
      </c>
      <c r="E1160" s="2">
        <f>MACD!F1160</f>
        <v>3.1343333231768772E-2</v>
      </c>
      <c r="F1160" s="2">
        <f>'Moving Avg'!D1160</f>
        <v>14.39892</v>
      </c>
      <c r="G1160" s="2">
        <f>'Moving Avg'!F1160</f>
        <v>14.39404</v>
      </c>
      <c r="H1160" s="2">
        <f>'Moving Avg'!G1160</f>
        <v>14.196773999999996</v>
      </c>
      <c r="I1160" s="2">
        <f>'Moving Avg'!H1160</f>
        <v>13.104983000000015</v>
      </c>
      <c r="J1160" s="6" t="str">
        <f>OBV!F1160</f>
        <v>BULLISH</v>
      </c>
      <c r="K1160" s="6" t="str">
        <f>OBV!G1160</f>
        <v>NEUTRAL</v>
      </c>
      <c r="L1160" s="6" t="str">
        <f>OBV!H1160</f>
        <v>BULLISH DIVERGENCE</v>
      </c>
    </row>
    <row r="1161" spans="1:12" ht="13.5" x14ac:dyDescent="0.25">
      <c r="A1161" s="3">
        <f>RSI!A1161</f>
        <v>43703</v>
      </c>
      <c r="B1161" s="2">
        <f>RSI!B1161</f>
        <v>14.4299</v>
      </c>
      <c r="C1161" s="2">
        <f>RSI!I1161</f>
        <v>61.847848631303499</v>
      </c>
      <c r="D1161" s="2">
        <f>MACD!E1161</f>
        <v>3.3129008070684307E-2</v>
      </c>
      <c r="E1161" s="2">
        <f>MACD!F1161</f>
        <v>3.1700468199551878E-2</v>
      </c>
      <c r="F1161" s="2">
        <f>'Moving Avg'!D1161</f>
        <v>14.40718</v>
      </c>
      <c r="G1161" s="2">
        <f>'Moving Avg'!F1161</f>
        <v>14.393784999999998</v>
      </c>
      <c r="H1161" s="2">
        <f>'Moving Avg'!G1161</f>
        <v>14.204303999999997</v>
      </c>
      <c r="I1161" s="2">
        <f>'Moving Avg'!H1161</f>
        <v>13.111242000000015</v>
      </c>
      <c r="J1161" s="6" t="str">
        <f>OBV!F1161</f>
        <v>BULLISH</v>
      </c>
      <c r="K1161" s="6" t="str">
        <f>OBV!G1161</f>
        <v>NEUTRAL</v>
      </c>
      <c r="L1161" s="6" t="str">
        <f>OBV!H1161</f>
        <v>CONFIRMED BULLISH</v>
      </c>
    </row>
    <row r="1162" spans="1:12" ht="13.5" x14ac:dyDescent="0.25">
      <c r="A1162" s="3">
        <f>RSI!A1162</f>
        <v>43704</v>
      </c>
      <c r="B1162" s="2">
        <f>RSI!B1162</f>
        <v>14.4299</v>
      </c>
      <c r="C1162" s="2">
        <f>RSI!I1162</f>
        <v>61.847848631303499</v>
      </c>
      <c r="D1162" s="2">
        <f>MACD!E1162</f>
        <v>2.9605349025995764E-2</v>
      </c>
      <c r="E1162" s="2">
        <f>MACD!F1162</f>
        <v>3.1281444364840656E-2</v>
      </c>
      <c r="F1162" s="2">
        <f>'Moving Avg'!D1162</f>
        <v>14.41544</v>
      </c>
      <c r="G1162" s="2">
        <f>'Moving Avg'!F1162</f>
        <v>14.393269999999996</v>
      </c>
      <c r="H1162" s="2">
        <f>'Moving Avg'!G1162</f>
        <v>14.212451999999999</v>
      </c>
      <c r="I1162" s="2">
        <f>'Moving Avg'!H1162</f>
        <v>13.116769000000017</v>
      </c>
      <c r="J1162" s="6" t="str">
        <f>OBV!F1162</f>
        <v>BULLISH</v>
      </c>
      <c r="K1162" s="6" t="str">
        <f>OBV!G1162</f>
        <v>NEUTRAL</v>
      </c>
      <c r="L1162" s="6" t="str">
        <f>OBV!H1162</f>
        <v>CONFIRMED BULLISH</v>
      </c>
    </row>
    <row r="1163" spans="1:12" ht="13.5" x14ac:dyDescent="0.25">
      <c r="A1163" s="3">
        <f>RSI!A1163</f>
        <v>43705</v>
      </c>
      <c r="B1163" s="2">
        <f>RSI!B1163</f>
        <v>14.414400000000001</v>
      </c>
      <c r="C1163" s="2">
        <f>RSI!I1163</f>
        <v>59.649650390732731</v>
      </c>
      <c r="D1163" s="2">
        <f>MACD!E1163</f>
        <v>3.3538603631711794E-2</v>
      </c>
      <c r="E1163" s="2">
        <f>MACD!F1163</f>
        <v>3.1732876218214884E-2</v>
      </c>
      <c r="F1163" s="2">
        <f>'Moving Avg'!D1163</f>
        <v>14.420600000000002</v>
      </c>
      <c r="G1163" s="2">
        <f>'Moving Avg'!F1163</f>
        <v>14.394559999999998</v>
      </c>
      <c r="H1163" s="2">
        <f>'Moving Avg'!G1163</f>
        <v>14.220703999999998</v>
      </c>
      <c r="I1163" s="2">
        <f>'Moving Avg'!H1163</f>
        <v>13.122950500000023</v>
      </c>
      <c r="J1163" s="6" t="str">
        <f>OBV!F1163</f>
        <v>BULLISH</v>
      </c>
      <c r="K1163" s="6" t="str">
        <f>OBV!G1163</f>
        <v>NEUTRAL</v>
      </c>
      <c r="L1163" s="6" t="str">
        <f>OBV!H1163</f>
        <v>CONFIRMED BULLISH</v>
      </c>
    </row>
    <row r="1164" spans="1:12" ht="13.5" x14ac:dyDescent="0.25">
      <c r="A1164" s="3">
        <f>RSI!A1164</f>
        <v>43706</v>
      </c>
      <c r="B1164" s="2">
        <f>RSI!B1164</f>
        <v>14.4041</v>
      </c>
      <c r="C1164" s="2">
        <f>RSI!I1164</f>
        <v>58.170091634929214</v>
      </c>
      <c r="D1164" s="2">
        <f>MACD!E1164</f>
        <v>3.7177608195944956E-2</v>
      </c>
      <c r="E1164" s="2">
        <f>MACD!F1164</f>
        <v>3.2821822613760904E-2</v>
      </c>
      <c r="F1164" s="2">
        <f>'Moving Avg'!D1164</f>
        <v>14.418540000000002</v>
      </c>
      <c r="G1164" s="2">
        <f>'Moving Avg'!F1164</f>
        <v>14.397910000000001</v>
      </c>
      <c r="H1164" s="2">
        <f>'Moving Avg'!G1164</f>
        <v>14.230295999999999</v>
      </c>
      <c r="I1164" s="2">
        <f>'Moving Avg'!H1164</f>
        <v>13.12908050000002</v>
      </c>
      <c r="J1164" s="6" t="str">
        <f>OBV!F1164</f>
        <v>BEARISH</v>
      </c>
      <c r="K1164" s="6" t="str">
        <f>OBV!G1164</f>
        <v>NEUTRAL</v>
      </c>
      <c r="L1164" s="6" t="str">
        <f>OBV!H1164</f>
        <v>CONFIRMED BEARISH</v>
      </c>
    </row>
    <row r="1165" spans="1:12" ht="13.5" x14ac:dyDescent="0.25">
      <c r="A1165" s="3">
        <f>RSI!A1165</f>
        <v>43707</v>
      </c>
      <c r="B1165" s="2">
        <f>RSI!B1165</f>
        <v>14.4299</v>
      </c>
      <c r="C1165" s="2">
        <f>RSI!I1165</f>
        <v>60.793407451867829</v>
      </c>
      <c r="D1165" s="2">
        <f>MACD!E1165</f>
        <v>3.79879096842064E-2</v>
      </c>
      <c r="E1165" s="2">
        <f>MACD!F1165</f>
        <v>3.3855040027850003E-2</v>
      </c>
      <c r="F1165" s="2">
        <f>'Moving Avg'!D1165</f>
        <v>14.42164</v>
      </c>
      <c r="G1165" s="2">
        <f>'Moving Avg'!F1165</f>
        <v>14.402549999999996</v>
      </c>
      <c r="H1165" s="2">
        <f>'Moving Avg'!G1165</f>
        <v>14.240403999999998</v>
      </c>
      <c r="I1165" s="2">
        <f>'Moving Avg'!H1165</f>
        <v>13.135339500000022</v>
      </c>
      <c r="J1165" s="6" t="str">
        <f>OBV!F1165</f>
        <v>BEARISH</v>
      </c>
      <c r="K1165" s="6" t="str">
        <f>OBV!G1165</f>
        <v>NEUTRAL</v>
      </c>
      <c r="L1165" s="6" t="str">
        <f>OBV!H1165</f>
        <v>BEARISH DIVERGENCE</v>
      </c>
    </row>
    <row r="1166" spans="1:12" ht="13.5" x14ac:dyDescent="0.25">
      <c r="A1166" s="3">
        <f>RSI!A1166</f>
        <v>43710</v>
      </c>
      <c r="B1166" s="2">
        <f>RSI!B1166</f>
        <v>14.414400000000001</v>
      </c>
      <c r="C1166" s="2">
        <f>RSI!I1166</f>
        <v>58.422888848208522</v>
      </c>
      <c r="D1166" s="2">
        <f>MACD!E1166</f>
        <v>3.2984152620205265E-2</v>
      </c>
      <c r="E1166" s="2">
        <f>MACD!F1166</f>
        <v>3.3680862546321057E-2</v>
      </c>
      <c r="F1166" s="2">
        <f>'Moving Avg'!D1166</f>
        <v>14.418540000000002</v>
      </c>
      <c r="G1166" s="2">
        <f>'Moving Avg'!F1166</f>
        <v>14.404354999999999</v>
      </c>
      <c r="H1166" s="2">
        <f>'Moving Avg'!G1166</f>
        <v>14.250202</v>
      </c>
      <c r="I1166" s="2">
        <f>'Moving Avg'!H1166</f>
        <v>13.14152100000002</v>
      </c>
      <c r="J1166" s="6" t="str">
        <f>OBV!F1166</f>
        <v>BEARISH</v>
      </c>
      <c r="K1166" s="6" t="str">
        <f>OBV!G1166</f>
        <v>NEUTRAL</v>
      </c>
      <c r="L1166" s="6" t="str">
        <f>OBV!H1166</f>
        <v>CONFIRMED BEARISH</v>
      </c>
    </row>
    <row r="1167" spans="1:12" ht="13.5" x14ac:dyDescent="0.25">
      <c r="A1167" s="3">
        <f>RSI!A1167</f>
        <v>43711</v>
      </c>
      <c r="B1167" s="2">
        <f>RSI!B1167</f>
        <v>14.440200000000001</v>
      </c>
      <c r="C1167" s="2">
        <f>RSI!I1167</f>
        <v>61.139152024413654</v>
      </c>
      <c r="D1167" s="2">
        <f>MACD!E1167</f>
        <v>2.6482814149888512E-2</v>
      </c>
      <c r="E1167" s="2">
        <f>MACD!F1167</f>
        <v>3.2241252867034553E-2</v>
      </c>
      <c r="F1167" s="2">
        <f>'Moving Avg'!D1167</f>
        <v>14.420600000000002</v>
      </c>
      <c r="G1167" s="2">
        <f>'Moving Avg'!F1167</f>
        <v>14.409510000000001</v>
      </c>
      <c r="H1167" s="2">
        <f>'Moving Avg'!G1167</f>
        <v>14.260516000000001</v>
      </c>
      <c r="I1167" s="2">
        <f>'Moving Avg'!H1167</f>
        <v>13.14783150000002</v>
      </c>
      <c r="J1167" s="6" t="str">
        <f>OBV!F1167</f>
        <v>BEARISH</v>
      </c>
      <c r="K1167" s="6" t="str">
        <f>OBV!G1167</f>
        <v>NEUTRAL</v>
      </c>
      <c r="L1167" s="6" t="str">
        <f>OBV!H1167</f>
        <v>BEARISH DIVERGENCE</v>
      </c>
    </row>
    <row r="1168" spans="1:12" ht="13.5" x14ac:dyDescent="0.25">
      <c r="A1168" s="3">
        <f>RSI!A1168</f>
        <v>43712</v>
      </c>
      <c r="B1168" s="2">
        <f>RSI!B1168</f>
        <v>14.440200000000001</v>
      </c>
      <c r="C1168" s="2">
        <f>RSI!I1168</f>
        <v>61.139152024413661</v>
      </c>
      <c r="D1168" s="2">
        <f>MACD!E1168</f>
        <v>2.0499340258330889E-2</v>
      </c>
      <c r="E1168" s="2">
        <f>MACD!F1168</f>
        <v>2.9892870345293823E-2</v>
      </c>
      <c r="F1168" s="2">
        <f>'Moving Avg'!D1168</f>
        <v>14.425760000000002</v>
      </c>
      <c r="G1168" s="2">
        <f>'Moving Avg'!F1168</f>
        <v>14.412090000000001</v>
      </c>
      <c r="H1168" s="2">
        <f>'Moving Avg'!G1168</f>
        <v>14.270829999999998</v>
      </c>
      <c r="I1168" s="2">
        <f>'Moving Avg'!H1168</f>
        <v>13.154874000000023</v>
      </c>
      <c r="J1168" s="6" t="str">
        <f>OBV!F1168</f>
        <v>BEARISH</v>
      </c>
      <c r="K1168" s="6" t="str">
        <f>OBV!G1168</f>
        <v>NEUTRAL</v>
      </c>
      <c r="L1168" s="6" t="str">
        <f>OBV!H1168</f>
        <v>BEARISH DIVERGENCE</v>
      </c>
    </row>
    <row r="1169" spans="1:12" ht="13.5" x14ac:dyDescent="0.25">
      <c r="A1169" s="3">
        <f>RSI!A1169</f>
        <v>43713</v>
      </c>
      <c r="B1169" s="2">
        <f>RSI!B1169</f>
        <v>14.3886</v>
      </c>
      <c r="C1169" s="2">
        <f>RSI!I1169</f>
        <v>53.093548132029689</v>
      </c>
      <c r="D1169" s="2">
        <f>MACD!E1169</f>
        <v>2.2781241451461653E-2</v>
      </c>
      <c r="E1169" s="2">
        <f>MACD!F1169</f>
        <v>2.8470544566527391E-2</v>
      </c>
      <c r="F1169" s="2">
        <f>'Moving Avg'!D1169</f>
        <v>14.422659999999999</v>
      </c>
      <c r="G1169" s="2">
        <f>'Moving Avg'!F1169</f>
        <v>14.414664999999999</v>
      </c>
      <c r="H1169" s="2">
        <f>'Moving Avg'!G1169</f>
        <v>14.280111999999999</v>
      </c>
      <c r="I1169" s="2">
        <f>'Moving Avg'!H1169</f>
        <v>13.160926500000024</v>
      </c>
      <c r="J1169" s="6" t="str">
        <f>OBV!F1169</f>
        <v>BULLISH</v>
      </c>
      <c r="K1169" s="6" t="str">
        <f>OBV!G1169</f>
        <v>NEUTRAL</v>
      </c>
      <c r="L1169" s="6" t="str">
        <f>OBV!H1169</f>
        <v>BULLISH DIVERGENCE</v>
      </c>
    </row>
    <row r="1170" spans="1:12" ht="13.5" x14ac:dyDescent="0.25">
      <c r="A1170" s="3">
        <f>RSI!A1170</f>
        <v>43714</v>
      </c>
      <c r="B1170" s="2">
        <f>RSI!B1170</f>
        <v>14.3886</v>
      </c>
      <c r="C1170" s="2">
        <f>RSI!I1170</f>
        <v>53.093548132029689</v>
      </c>
      <c r="D1170" s="2">
        <f>MACD!E1170</f>
        <v>2.4603457583383559E-2</v>
      </c>
      <c r="E1170" s="2">
        <f>MACD!F1170</f>
        <v>2.7697127169898628E-2</v>
      </c>
      <c r="F1170" s="2">
        <f>'Moving Avg'!D1170</f>
        <v>14.414400000000001</v>
      </c>
      <c r="G1170" s="2">
        <f>'Moving Avg'!F1170</f>
        <v>14.414664999999999</v>
      </c>
      <c r="H1170" s="2">
        <f>'Moving Avg'!G1170</f>
        <v>14.289394</v>
      </c>
      <c r="I1170" s="2">
        <f>'Moving Avg'!H1170</f>
        <v>13.166979000000024</v>
      </c>
      <c r="J1170" s="6" t="str">
        <f>OBV!F1170</f>
        <v>BULLISH</v>
      </c>
      <c r="K1170" s="6" t="str">
        <f>OBV!G1170</f>
        <v>NEUTRAL</v>
      </c>
      <c r="L1170" s="6" t="str">
        <f>OBV!H1170</f>
        <v>BULLISH DIVERGENCE</v>
      </c>
    </row>
    <row r="1171" spans="1:12" ht="13.5" x14ac:dyDescent="0.25">
      <c r="A1171" s="3">
        <f>RSI!A1171</f>
        <v>43717</v>
      </c>
      <c r="B1171" s="2">
        <f>RSI!B1171</f>
        <v>14.3886</v>
      </c>
      <c r="C1171" s="2">
        <f>RSI!I1171</f>
        <v>53.093548132029689</v>
      </c>
      <c r="D1171" s="2">
        <f>MACD!E1171</f>
        <v>2.8429370990634695E-2</v>
      </c>
      <c r="E1171" s="2">
        <f>MACD!F1171</f>
        <v>2.7843575934045843E-2</v>
      </c>
      <c r="F1171" s="2">
        <f>'Moving Avg'!D1171</f>
        <v>14.40924</v>
      </c>
      <c r="G1171" s="2">
        <f>'Moving Avg'!F1171</f>
        <v>14.412085000000001</v>
      </c>
      <c r="H1171" s="2">
        <f>'Moving Avg'!G1171</f>
        <v>14.298779999999999</v>
      </c>
      <c r="I1171" s="2">
        <f>'Moving Avg'!H1171</f>
        <v>13.173324000000028</v>
      </c>
      <c r="J1171" s="6" t="str">
        <f>OBV!F1171</f>
        <v>BULLISH</v>
      </c>
      <c r="K1171" s="6" t="str">
        <f>OBV!G1171</f>
        <v>NEUTRAL</v>
      </c>
      <c r="L1171" s="6" t="str">
        <f>OBV!H1171</f>
        <v>BULLISH DIVERGENCE</v>
      </c>
    </row>
    <row r="1172" spans="1:12" ht="13.5" x14ac:dyDescent="0.25">
      <c r="A1172" s="3">
        <f>RSI!A1172</f>
        <v>43718</v>
      </c>
      <c r="B1172" s="2">
        <f>RSI!B1172</f>
        <v>14.3886</v>
      </c>
      <c r="C1172" s="2">
        <f>RSI!I1172</f>
        <v>53.093548132029689</v>
      </c>
      <c r="D1172" s="2">
        <f>MACD!E1172</f>
        <v>3.1573555329753589E-2</v>
      </c>
      <c r="E1172" s="2">
        <f>MACD!F1172</f>
        <v>2.8589571813187394E-2</v>
      </c>
      <c r="F1172" s="2">
        <f>'Moving Avg'!D1172</f>
        <v>14.398919999999999</v>
      </c>
      <c r="G1172" s="2">
        <f>'Moving Avg'!F1172</f>
        <v>14.412084999999999</v>
      </c>
      <c r="H1172" s="2">
        <f>'Moving Avg'!G1172</f>
        <v>14.309093999999998</v>
      </c>
      <c r="I1172" s="2">
        <f>'Moving Avg'!H1172</f>
        <v>13.180108500000026</v>
      </c>
      <c r="J1172" s="6" t="str">
        <f>OBV!F1172</f>
        <v>BEARISH</v>
      </c>
      <c r="K1172" s="6" t="str">
        <f>OBV!G1172</f>
        <v>NEUTRAL</v>
      </c>
      <c r="L1172" s="6" t="str">
        <f>OBV!H1172</f>
        <v>CONFIRMED BEARISH</v>
      </c>
    </row>
    <row r="1173" spans="1:12" ht="13.5" x14ac:dyDescent="0.25">
      <c r="A1173" s="3">
        <f>RSI!A1173</f>
        <v>43719</v>
      </c>
      <c r="B1173" s="2">
        <f>RSI!B1173</f>
        <v>14.3886</v>
      </c>
      <c r="C1173" s="2">
        <f>RSI!I1173</f>
        <v>53.093548132029689</v>
      </c>
      <c r="D1173" s="2">
        <f>MACD!E1173</f>
        <v>3.1763174907926128E-2</v>
      </c>
      <c r="E1173" s="2">
        <f>MACD!F1173</f>
        <v>2.9224292432135143E-2</v>
      </c>
      <c r="F1173" s="2">
        <f>'Moving Avg'!D1173</f>
        <v>14.3886</v>
      </c>
      <c r="G1173" s="2">
        <f>'Moving Avg'!F1173</f>
        <v>14.410019999999999</v>
      </c>
      <c r="H1173" s="2">
        <f>'Moving Avg'!G1173</f>
        <v>14.319407999999999</v>
      </c>
      <c r="I1173" s="2">
        <f>'Moving Avg'!H1173</f>
        <v>13.186649000000028</v>
      </c>
      <c r="J1173" s="6" t="str">
        <f>OBV!F1173</f>
        <v>BEARISH</v>
      </c>
      <c r="K1173" s="6" t="str">
        <f>OBV!G1173</f>
        <v>NEUTRAL</v>
      </c>
      <c r="L1173" s="6" t="str">
        <f>OBV!H1173</f>
        <v>CONFIRMED BEARISH</v>
      </c>
    </row>
    <row r="1174" spans="1:12" ht="13.5" x14ac:dyDescent="0.25">
      <c r="A1174" s="3">
        <f>RSI!A1174</f>
        <v>43720</v>
      </c>
      <c r="B1174" s="2">
        <f>RSI!B1174</f>
        <v>14.3886</v>
      </c>
      <c r="C1174" s="2">
        <f>RSI!I1174</f>
        <v>53.093548132029689</v>
      </c>
      <c r="D1174" s="2">
        <f>MACD!E1174</f>
        <v>3.0259165461675508E-2</v>
      </c>
      <c r="E1174" s="2">
        <f>MACD!F1174</f>
        <v>2.9431267038043215E-2</v>
      </c>
      <c r="F1174" s="2">
        <f>'Moving Avg'!D1174</f>
        <v>14.3886</v>
      </c>
      <c r="G1174" s="2">
        <f>'Moving Avg'!F1174</f>
        <v>14.407955000000001</v>
      </c>
      <c r="H1174" s="2">
        <f>'Moving Avg'!G1174</f>
        <v>14.327143999999999</v>
      </c>
      <c r="I1174" s="2">
        <f>'Moving Avg'!H1174</f>
        <v>13.193189500000031</v>
      </c>
      <c r="J1174" s="6" t="str">
        <f>OBV!F1174</f>
        <v>NEUTRAL</v>
      </c>
      <c r="K1174" s="6" t="str">
        <f>OBV!G1174</f>
        <v>NEUTRAL</v>
      </c>
      <c r="L1174" s="6" t="str">
        <f>OBV!H1174</f>
        <v>NEUTRAL</v>
      </c>
    </row>
    <row r="1175" spans="1:12" ht="13.5" x14ac:dyDescent="0.25">
      <c r="A1175" s="3">
        <f>RSI!A1175</f>
        <v>43721</v>
      </c>
      <c r="B1175" s="2">
        <f>RSI!B1175</f>
        <v>14.3886</v>
      </c>
      <c r="C1175" s="2">
        <f>RSI!I1175</f>
        <v>53.093548132029689</v>
      </c>
      <c r="D1175" s="2">
        <f>MACD!E1175</f>
        <v>3.2881845633855988E-2</v>
      </c>
      <c r="E1175" s="2">
        <f>MACD!F1175</f>
        <v>3.0121382757205772E-2</v>
      </c>
      <c r="F1175" s="2">
        <f>'Moving Avg'!D1175</f>
        <v>14.3886</v>
      </c>
      <c r="G1175" s="2">
        <f>'Moving Avg'!F1175</f>
        <v>14.405890000000003</v>
      </c>
      <c r="H1175" s="2">
        <f>'Moving Avg'!G1175</f>
        <v>14.334879999999998</v>
      </c>
      <c r="I1175" s="2">
        <f>'Moving Avg'!H1175</f>
        <v>13.199730000000031</v>
      </c>
      <c r="J1175" s="6" t="str">
        <f>OBV!F1175</f>
        <v>NEUTRAL</v>
      </c>
      <c r="K1175" s="6" t="str">
        <f>OBV!G1175</f>
        <v>NEUTRAL</v>
      </c>
      <c r="L1175" s="6" t="str">
        <f>OBV!H1175</f>
        <v>NEUTRAL</v>
      </c>
    </row>
    <row r="1176" spans="1:12" ht="13.5" x14ac:dyDescent="0.25">
      <c r="A1176" s="3">
        <f>RSI!A1176</f>
        <v>43724</v>
      </c>
      <c r="B1176" s="2">
        <f>RSI!B1176</f>
        <v>14.3886</v>
      </c>
      <c r="C1176" s="2">
        <f>RSI!I1176</f>
        <v>53.093548132029689</v>
      </c>
      <c r="D1176" s="2">
        <f>MACD!E1176</f>
        <v>3.264797003503439E-2</v>
      </c>
      <c r="E1176" s="2">
        <f>MACD!F1176</f>
        <v>3.0626700212771498E-2</v>
      </c>
      <c r="F1176" s="2">
        <f>'Moving Avg'!D1176</f>
        <v>14.3886</v>
      </c>
      <c r="G1176" s="2">
        <f>'Moving Avg'!F1176</f>
        <v>14.405889999999999</v>
      </c>
      <c r="H1176" s="2">
        <f>'Moving Avg'!G1176</f>
        <v>14.342615999999998</v>
      </c>
      <c r="I1176" s="2">
        <f>'Moving Avg'!H1176</f>
        <v>13.206270500000034</v>
      </c>
      <c r="J1176" s="6" t="str">
        <f>OBV!F1176</f>
        <v>NEUTRAL</v>
      </c>
      <c r="K1176" s="6" t="str">
        <f>OBV!G1176</f>
        <v>NEUTRAL</v>
      </c>
      <c r="L1176" s="6" t="str">
        <f>OBV!H1176</f>
        <v>NEUTRAL</v>
      </c>
    </row>
    <row r="1177" spans="1:12" ht="13.5" x14ac:dyDescent="0.25">
      <c r="A1177" s="3">
        <f>RSI!A1177</f>
        <v>43725</v>
      </c>
      <c r="B1177" s="2">
        <f>RSI!B1177</f>
        <v>14.3886</v>
      </c>
      <c r="C1177" s="2">
        <f>RSI!I1177</f>
        <v>53.093548132029689</v>
      </c>
      <c r="D1177" s="2">
        <f>MACD!E1177</f>
        <v>3.6355925391685417E-2</v>
      </c>
      <c r="E1177" s="2">
        <f>MACD!F1177</f>
        <v>3.1772545248554288E-2</v>
      </c>
      <c r="F1177" s="2">
        <f>'Moving Avg'!D1177</f>
        <v>14.3886</v>
      </c>
      <c r="G1177" s="2">
        <f>'Moving Avg'!F1177</f>
        <v>14.405889999999999</v>
      </c>
      <c r="H1177" s="2">
        <f>'Moving Avg'!G1177</f>
        <v>14.351897999999997</v>
      </c>
      <c r="I1177" s="2">
        <f>'Moving Avg'!H1177</f>
        <v>13.213543000000033</v>
      </c>
      <c r="J1177" s="6" t="str">
        <f>OBV!F1177</f>
        <v>NEUTRAL</v>
      </c>
      <c r="K1177" s="6" t="str">
        <f>OBV!G1177</f>
        <v>NEUTRAL</v>
      </c>
      <c r="L1177" s="6" t="str">
        <f>OBV!H1177</f>
        <v>NEUTRAL</v>
      </c>
    </row>
    <row r="1178" spans="1:12" ht="13.5" x14ac:dyDescent="0.25">
      <c r="A1178" s="3">
        <f>RSI!A1178</f>
        <v>43726</v>
      </c>
      <c r="B1178" s="2">
        <f>RSI!B1178</f>
        <v>14.3886</v>
      </c>
      <c r="C1178" s="2">
        <f>RSI!I1178</f>
        <v>53.093548132029689</v>
      </c>
      <c r="D1178" s="2">
        <f>MACD!E1178</f>
        <v>3.9434740267788371E-2</v>
      </c>
      <c r="E1178" s="2">
        <f>MACD!F1178</f>
        <v>3.330498425240111E-2</v>
      </c>
      <c r="F1178" s="2">
        <f>'Moving Avg'!D1178</f>
        <v>14.3886</v>
      </c>
      <c r="G1178" s="2">
        <f>'Moving Avg'!F1178</f>
        <v>14.405889999999999</v>
      </c>
      <c r="H1178" s="2">
        <f>'Moving Avg'!G1178</f>
        <v>14.361179999999997</v>
      </c>
      <c r="I1178" s="2">
        <f>'Moving Avg'!H1178</f>
        <v>13.220327500000035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</row>
    <row r="1179" spans="1:12" ht="13.5" x14ac:dyDescent="0.25">
      <c r="A1179" s="3">
        <f>RSI!A1179</f>
        <v>43727</v>
      </c>
      <c r="B1179" s="2">
        <f>RSI!B1179</f>
        <v>14.3886</v>
      </c>
      <c r="C1179" s="2">
        <f>RSI!I1179</f>
        <v>53.093548132029689</v>
      </c>
      <c r="D1179" s="2">
        <f>MACD!E1179</f>
        <v>3.4047091065101398E-2</v>
      </c>
      <c r="E1179" s="2">
        <f>MACD!F1179</f>
        <v>3.3453405614941173E-2</v>
      </c>
      <c r="F1179" s="2">
        <f>'Moving Avg'!D1179</f>
        <v>14.3886</v>
      </c>
      <c r="G1179" s="2">
        <f>'Moving Avg'!F1179</f>
        <v>14.404599999999999</v>
      </c>
      <c r="H1179" s="2">
        <f>'Moving Avg'!G1179</f>
        <v>14.368915999999997</v>
      </c>
      <c r="I1179" s="2">
        <f>'Moving Avg'!H1179</f>
        <v>13.226917000000038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</row>
    <row r="1180" spans="1:12" ht="13.5" x14ac:dyDescent="0.25">
      <c r="A1180" s="3">
        <f>RSI!A1180</f>
        <v>43728</v>
      </c>
      <c r="B1180" s="2">
        <f>RSI!B1180</f>
        <v>14.3886</v>
      </c>
      <c r="C1180" s="2">
        <f>RSI!I1180</f>
        <v>53.093548132029689</v>
      </c>
      <c r="D1180" s="2">
        <f>MACD!E1180</f>
        <v>2.9437997347155687E-2</v>
      </c>
      <c r="E1180" s="2">
        <f>MACD!F1180</f>
        <v>3.2650323961384078E-2</v>
      </c>
      <c r="F1180" s="2">
        <f>'Moving Avg'!D1180</f>
        <v>14.3886</v>
      </c>
      <c r="G1180" s="2">
        <f>'Moving Avg'!F1180</f>
        <v>14.403309999999999</v>
      </c>
      <c r="H1180" s="2">
        <f>'Moving Avg'!G1180</f>
        <v>14.376651999999996</v>
      </c>
      <c r="I1180" s="2">
        <f>'Moving Avg'!H1180</f>
        <v>13.233701500000036</v>
      </c>
      <c r="J1180" s="6" t="str">
        <f>OBV!F1180</f>
        <v>NEUTRAL</v>
      </c>
      <c r="K1180" s="6" t="str">
        <f>OBV!G1180</f>
        <v>NEUTRAL</v>
      </c>
      <c r="L1180" s="6" t="str">
        <f>OBV!H1180</f>
        <v>NEUTRAL</v>
      </c>
    </row>
    <row r="1181" spans="1:12" ht="13.5" x14ac:dyDescent="0.25">
      <c r="A1181" s="3">
        <f>RSI!A1181</f>
        <v>43731</v>
      </c>
      <c r="B1181" s="2">
        <f>RSI!B1181</f>
        <v>14.3835</v>
      </c>
      <c r="C1181" s="2">
        <f>RSI!I1181</f>
        <v>51.464682685505096</v>
      </c>
      <c r="D1181" s="2">
        <f>MACD!E1181</f>
        <v>2.5869186059907179E-2</v>
      </c>
      <c r="E1181" s="2">
        <f>MACD!F1181</f>
        <v>3.1294096381088696E-2</v>
      </c>
      <c r="F1181" s="2">
        <f>'Moving Avg'!D1181</f>
        <v>14.38758</v>
      </c>
      <c r="G1181" s="2">
        <f>'Moving Avg'!F1181</f>
        <v>14.400990000000002</v>
      </c>
      <c r="H1181" s="2">
        <f>'Moving Avg'!G1181</f>
        <v>14.384387999999996</v>
      </c>
      <c r="I1181" s="2">
        <f>'Moving Avg'!H1181</f>
        <v>13.239972500000038</v>
      </c>
      <c r="J1181" s="6" t="str">
        <f>OBV!F1181</f>
        <v>BEARISH</v>
      </c>
      <c r="K1181" s="6" t="str">
        <f>OBV!G1181</f>
        <v>NEUTRAL</v>
      </c>
      <c r="L1181" s="6" t="str">
        <f>OBV!H1181</f>
        <v>CONFIRMED BEARISH</v>
      </c>
    </row>
    <row r="1182" spans="1:12" ht="13.5" x14ac:dyDescent="0.25">
      <c r="A1182" s="3">
        <f>RSI!A1182</f>
        <v>43732</v>
      </c>
      <c r="B1182" s="2">
        <f>RSI!B1182</f>
        <v>14.373200000000001</v>
      </c>
      <c r="C1182" s="2">
        <f>RSI!I1182</f>
        <v>48.245455654334684</v>
      </c>
      <c r="D1182" s="2">
        <f>MACD!E1182</f>
        <v>2.3599385922492999E-2</v>
      </c>
      <c r="E1182" s="2">
        <f>MACD!F1182</f>
        <v>2.9755154289369559E-2</v>
      </c>
      <c r="F1182" s="2">
        <f>'Moving Avg'!D1182</f>
        <v>14.384499999999999</v>
      </c>
      <c r="G1182" s="2">
        <f>'Moving Avg'!F1182</f>
        <v>14.398154999999999</v>
      </c>
      <c r="H1182" s="2">
        <f>'Moving Avg'!G1182</f>
        <v>14.388307999999997</v>
      </c>
      <c r="I1182" s="2">
        <f>'Moving Avg'!H1182</f>
        <v>13.244971500000041</v>
      </c>
      <c r="J1182" s="6" t="str">
        <f>OBV!F1182</f>
        <v>BEARISH</v>
      </c>
      <c r="K1182" s="6" t="str">
        <f>OBV!G1182</f>
        <v>NEUTRAL</v>
      </c>
      <c r="L1182" s="6" t="str">
        <f>OBV!H1182</f>
        <v>CONFIRMED BEARISH</v>
      </c>
    </row>
    <row r="1183" spans="1:12" ht="13.5" x14ac:dyDescent="0.25">
      <c r="A1183" s="3">
        <f>RSI!A1183</f>
        <v>43733</v>
      </c>
      <c r="B1183" s="2">
        <f>RSI!B1183</f>
        <v>14.378299999999999</v>
      </c>
      <c r="C1183" s="2">
        <f>RSI!I1183</f>
        <v>49.916003496166915</v>
      </c>
      <c r="D1183" s="2">
        <f>MACD!E1183</f>
        <v>2.1349834408306734E-2</v>
      </c>
      <c r="E1183" s="2">
        <f>MACD!F1183</f>
        <v>2.8074090313156996E-2</v>
      </c>
      <c r="F1183" s="2">
        <f>'Moving Avg'!D1183</f>
        <v>14.382439999999999</v>
      </c>
      <c r="G1183" s="2">
        <f>'Moving Avg'!F1183</f>
        <v>14.396350000000002</v>
      </c>
      <c r="H1183" s="2">
        <f>'Moving Avg'!G1183</f>
        <v>14.392329999999994</v>
      </c>
      <c r="I1183" s="2">
        <f>'Moving Avg'!H1183</f>
        <v>13.248556500000038</v>
      </c>
      <c r="J1183" s="6" t="str">
        <f>OBV!F1183</f>
        <v>BEARISH</v>
      </c>
      <c r="K1183" s="6" t="str">
        <f>OBV!G1183</f>
        <v>NEUTRAL</v>
      </c>
      <c r="L1183" s="6" t="str">
        <f>OBV!H1183</f>
        <v>CONFIRMED BEARISH</v>
      </c>
    </row>
    <row r="1184" spans="1:12" ht="13.5" x14ac:dyDescent="0.25">
      <c r="A1184" s="3">
        <f>RSI!A1184</f>
        <v>43734</v>
      </c>
      <c r="B1184" s="2">
        <f>RSI!B1184</f>
        <v>14.373200000000001</v>
      </c>
      <c r="C1184" s="2">
        <f>RSI!I1184</f>
        <v>48.2391513519608</v>
      </c>
      <c r="D1184" s="2">
        <f>MACD!E1184</f>
        <v>1.9839219012197873E-2</v>
      </c>
      <c r="E1184" s="2">
        <f>MACD!F1184</f>
        <v>2.6427116052965174E-2</v>
      </c>
      <c r="F1184" s="2">
        <f>'Moving Avg'!D1184</f>
        <v>14.37936</v>
      </c>
      <c r="G1184" s="2">
        <f>'Moving Avg'!F1184</f>
        <v>14.394805</v>
      </c>
      <c r="H1184" s="2">
        <f>'Moving Avg'!G1184</f>
        <v>14.396249999999995</v>
      </c>
      <c r="I1184" s="2">
        <f>'Moving Avg'!H1184</f>
        <v>13.252335500000038</v>
      </c>
      <c r="J1184" s="6" t="str">
        <f>OBV!F1184</f>
        <v>BEARISH</v>
      </c>
      <c r="K1184" s="6" t="str">
        <f>OBV!G1184</f>
        <v>NEUTRAL</v>
      </c>
      <c r="L1184" s="6" t="str">
        <f>OBV!H1184</f>
        <v>CONFIRMED BEARISH</v>
      </c>
    </row>
    <row r="1185" spans="1:12" ht="13.5" x14ac:dyDescent="0.25">
      <c r="A1185" s="3">
        <f>RSI!A1185</f>
        <v>43735</v>
      </c>
      <c r="B1185" s="2">
        <f>RSI!B1185</f>
        <v>14.373200000000001</v>
      </c>
      <c r="C1185" s="2">
        <f>RSI!I1185</f>
        <v>48.2391513519608</v>
      </c>
      <c r="D1185" s="2">
        <f>MACD!E1185</f>
        <v>1.860509904074803E-2</v>
      </c>
      <c r="E1185" s="2">
        <f>MACD!F1185</f>
        <v>2.4862712650521746E-2</v>
      </c>
      <c r="F1185" s="2">
        <f>'Moving Avg'!D1185</f>
        <v>14.37628</v>
      </c>
      <c r="G1185" s="2">
        <f>'Moving Avg'!F1185</f>
        <v>14.391969999999997</v>
      </c>
      <c r="H1185" s="2">
        <f>'Moving Avg'!G1185</f>
        <v>14.395013999999996</v>
      </c>
      <c r="I1185" s="2">
        <f>'Moving Avg'!H1185</f>
        <v>13.256163500000037</v>
      </c>
      <c r="J1185" s="6" t="str">
        <f>OBV!F1185</f>
        <v>BEARISH</v>
      </c>
      <c r="K1185" s="6" t="str">
        <f>OBV!G1185</f>
        <v>NEUTRAL</v>
      </c>
      <c r="L1185" s="6" t="str">
        <f>OBV!H1185</f>
        <v>CONFIRMED BEARISH</v>
      </c>
    </row>
    <row r="1186" spans="1:12" ht="13.5" x14ac:dyDescent="0.25">
      <c r="A1186" s="3">
        <f>RSI!A1186</f>
        <v>43738</v>
      </c>
      <c r="B1186" s="2">
        <f>RSI!B1186</f>
        <v>14.3835</v>
      </c>
      <c r="C1186" s="2">
        <f>RSI!I1186</f>
        <v>52.014857348405691</v>
      </c>
      <c r="D1186" s="2">
        <f>MACD!E1186</f>
        <v>1.6838707621054994E-2</v>
      </c>
      <c r="E1186" s="2">
        <f>MACD!F1186</f>
        <v>2.3257911644628395E-2</v>
      </c>
      <c r="F1186" s="2">
        <f>'Moving Avg'!D1186</f>
        <v>14.37628</v>
      </c>
      <c r="G1186" s="2">
        <f>'Moving Avg'!F1186</f>
        <v>14.390424999999999</v>
      </c>
      <c r="H1186" s="2">
        <f>'Moving Avg'!G1186</f>
        <v>14.393983999999996</v>
      </c>
      <c r="I1186" s="2">
        <f>'Moving Avg'!H1186</f>
        <v>13.260970000000034</v>
      </c>
      <c r="J1186" s="6" t="str">
        <f>OBV!F1186</f>
        <v>BEARISH</v>
      </c>
      <c r="K1186" s="6" t="str">
        <f>OBV!G1186</f>
        <v>NEUTRAL</v>
      </c>
      <c r="L1186" s="6" t="str">
        <f>OBV!H1186</f>
        <v>NEUTRAL</v>
      </c>
    </row>
    <row r="1187" spans="1:12" ht="13.5" x14ac:dyDescent="0.25">
      <c r="A1187" s="3">
        <f>RSI!A1187</f>
        <v>43739</v>
      </c>
      <c r="B1187" s="2">
        <f>RSI!B1187</f>
        <v>14.378299999999999</v>
      </c>
      <c r="C1187" s="2">
        <f>RSI!I1187</f>
        <v>50.030664610221521</v>
      </c>
      <c r="D1187" s="2">
        <f>MACD!E1187</f>
        <v>1.5706193458949969E-2</v>
      </c>
      <c r="E1187" s="2">
        <f>MACD!F1187</f>
        <v>2.174756800749271E-2</v>
      </c>
      <c r="F1187" s="2">
        <f>'Moving Avg'!D1187</f>
        <v>14.3773</v>
      </c>
      <c r="G1187" s="2">
        <f>'Moving Avg'!F1187</f>
        <v>14.38733</v>
      </c>
      <c r="H1187" s="2">
        <f>'Moving Avg'!G1187</f>
        <v>14.392849999999996</v>
      </c>
      <c r="I1187" s="2">
        <f>'Moving Avg'!H1187</f>
        <v>13.266483000000033</v>
      </c>
      <c r="J1187" s="6" t="str">
        <f>OBV!F1187</f>
        <v>BEARISH</v>
      </c>
      <c r="K1187" s="6" t="str">
        <f>OBV!G1187</f>
        <v>NEUTRAL</v>
      </c>
      <c r="L1187" s="6" t="str">
        <f>OBV!H1187</f>
        <v>BEARISH DIVERGENCE</v>
      </c>
    </row>
    <row r="1188" spans="1:12" ht="13.5" x14ac:dyDescent="0.25">
      <c r="A1188" s="3">
        <f>RSI!A1188</f>
        <v>43740</v>
      </c>
      <c r="B1188" s="2">
        <f>RSI!B1188</f>
        <v>14.3835</v>
      </c>
      <c r="C1188" s="2">
        <f>RSI!I1188</f>
        <v>52.002452410928633</v>
      </c>
      <c r="D1188" s="2">
        <f>MACD!E1188</f>
        <v>1.4372101811042981E-2</v>
      </c>
      <c r="E1188" s="2">
        <f>MACD!F1188</f>
        <v>2.0272474768202764E-2</v>
      </c>
      <c r="F1188" s="2">
        <f>'Moving Avg'!D1188</f>
        <v>14.37834</v>
      </c>
      <c r="G1188" s="2">
        <f>'Moving Avg'!F1188</f>
        <v>14.384495000000001</v>
      </c>
      <c r="H1188" s="2">
        <f>'Moving Avg'!G1188</f>
        <v>14.396873999999999</v>
      </c>
      <c r="I1188" s="2">
        <f>'Moving Avg'!H1188</f>
        <v>13.271289500000032</v>
      </c>
      <c r="J1188" s="6" t="str">
        <f>OBV!F1188</f>
        <v>BULLISH</v>
      </c>
      <c r="K1188" s="6" t="str">
        <f>OBV!G1188</f>
        <v>NEUTRAL</v>
      </c>
      <c r="L1188" s="6" t="str">
        <f>OBV!H1188</f>
        <v>CONFIRMED BULLISH</v>
      </c>
    </row>
    <row r="1189" spans="1:12" ht="13.5" x14ac:dyDescent="0.25">
      <c r="A1189" s="3">
        <f>RSI!A1189</f>
        <v>43741</v>
      </c>
      <c r="B1189" s="2">
        <f>RSI!B1189</f>
        <v>14.3835</v>
      </c>
      <c r="C1189" s="2">
        <f>RSI!I1189</f>
        <v>52.002452410928633</v>
      </c>
      <c r="D1189" s="2">
        <f>MACD!E1189</f>
        <v>1.3221208334067924E-2</v>
      </c>
      <c r="E1189" s="2">
        <f>MACD!F1189</f>
        <v>1.8862221481375799E-2</v>
      </c>
      <c r="F1189" s="2">
        <f>'Moving Avg'!D1189</f>
        <v>14.3804</v>
      </c>
      <c r="G1189" s="2">
        <f>'Moving Avg'!F1189</f>
        <v>14.384240000000002</v>
      </c>
      <c r="H1189" s="2">
        <f>'Moving Avg'!G1189</f>
        <v>14.395843999999997</v>
      </c>
      <c r="I1189" s="2">
        <f>'Moving Avg'!H1189</f>
        <v>13.275193000000032</v>
      </c>
      <c r="J1189" s="6" t="str">
        <f>OBV!F1189</f>
        <v>BULLISH</v>
      </c>
      <c r="K1189" s="6" t="str">
        <f>OBV!G1189</f>
        <v>NEUTRAL</v>
      </c>
      <c r="L1189" s="6" t="str">
        <f>OBV!H1189</f>
        <v>CONFIRMED BULLISH</v>
      </c>
    </row>
    <row r="1190" spans="1:12" ht="13.5" x14ac:dyDescent="0.25">
      <c r="A1190" s="3">
        <f>RSI!A1190</f>
        <v>43742</v>
      </c>
      <c r="B1190" s="2">
        <f>RSI!B1190</f>
        <v>14.3835</v>
      </c>
      <c r="C1190" s="2">
        <f>RSI!I1190</f>
        <v>52.002452410928633</v>
      </c>
      <c r="D1190" s="2">
        <f>MACD!E1190</f>
        <v>1.2226961782772605E-2</v>
      </c>
      <c r="E1190" s="2">
        <f>MACD!F1190</f>
        <v>1.7535169541655161E-2</v>
      </c>
      <c r="F1190" s="2">
        <f>'Moving Avg'!D1190</f>
        <v>14.38246</v>
      </c>
      <c r="G1190" s="2">
        <f>'Moving Avg'!F1190</f>
        <v>14.383985000000001</v>
      </c>
      <c r="H1190" s="2">
        <f>'Moving Avg'!G1190</f>
        <v>14.394813999999998</v>
      </c>
      <c r="I1190" s="2">
        <f>'Moving Avg'!H1190</f>
        <v>13.27975550000003</v>
      </c>
      <c r="J1190" s="6" t="str">
        <f>OBV!F1190</f>
        <v>BULLISH</v>
      </c>
      <c r="K1190" s="6" t="str">
        <f>OBV!G1190</f>
        <v>NEUTRAL</v>
      </c>
      <c r="L1190" s="6" t="str">
        <f>OBV!H1190</f>
        <v>CONFIRMED BULLISH</v>
      </c>
    </row>
    <row r="1191" spans="1:12" ht="13.5" x14ac:dyDescent="0.25">
      <c r="A1191" s="3">
        <f>RSI!A1191</f>
        <v>43745</v>
      </c>
      <c r="B1191" s="2">
        <f>RSI!B1191</f>
        <v>14.3886</v>
      </c>
      <c r="C1191" s="2">
        <f>RSI!I1191</f>
        <v>54.215525312216393</v>
      </c>
      <c r="D1191" s="2">
        <f>MACD!E1191</f>
        <v>1.020438158694148E-2</v>
      </c>
      <c r="E1191" s="2">
        <f>MACD!F1191</f>
        <v>1.6069011950712427E-2</v>
      </c>
      <c r="F1191" s="2">
        <f>'Moving Avg'!D1191</f>
        <v>14.38348</v>
      </c>
      <c r="G1191" s="2">
        <f>'Moving Avg'!F1191</f>
        <v>14.383985000000001</v>
      </c>
      <c r="H1191" s="2">
        <f>'Moving Avg'!G1191</f>
        <v>14.393885999999998</v>
      </c>
      <c r="I1191" s="2">
        <f>'Moving Avg'!H1191</f>
        <v>13.284587500000029</v>
      </c>
      <c r="J1191" s="6" t="str">
        <f>OBV!F1191</f>
        <v>BULLISH</v>
      </c>
      <c r="K1191" s="6" t="str">
        <f>OBV!G1191</f>
        <v>NEUTRAL</v>
      </c>
      <c r="L1191" s="6" t="str">
        <f>OBV!H1191</f>
        <v>CONFIRMED BULLISH</v>
      </c>
    </row>
    <row r="1192" spans="1:12" ht="13.5" x14ac:dyDescent="0.25">
      <c r="A1192" s="3">
        <f>RSI!A1192</f>
        <v>43746</v>
      </c>
      <c r="B1192" s="2">
        <f>RSI!B1192</f>
        <v>14.3886</v>
      </c>
      <c r="C1192" s="2">
        <f>RSI!I1192</f>
        <v>54.215525312216378</v>
      </c>
      <c r="D1192" s="2">
        <f>MACD!E1192</f>
        <v>6.8607146917809558E-3</v>
      </c>
      <c r="E1192" s="2">
        <f>MACD!F1192</f>
        <v>1.4227352498926133E-2</v>
      </c>
      <c r="F1192" s="2">
        <f>'Moving Avg'!D1192</f>
        <v>14.385540000000001</v>
      </c>
      <c r="G1192" s="2">
        <f>'Moving Avg'!F1192</f>
        <v>14.383984999999999</v>
      </c>
      <c r="H1192" s="2">
        <f>'Moving Avg'!G1192</f>
        <v>14.392853999999998</v>
      </c>
      <c r="I1192" s="2">
        <f>'Moving Avg'!H1192</f>
        <v>13.289419500000029</v>
      </c>
      <c r="J1192" s="6" t="str">
        <f>OBV!F1192</f>
        <v>BULLISH</v>
      </c>
      <c r="K1192" s="6" t="str">
        <f>OBV!G1192</f>
        <v>NEUTRAL</v>
      </c>
      <c r="L1192" s="6" t="str">
        <f>OBV!H1192</f>
        <v>CONFIRMED BULLISH</v>
      </c>
    </row>
    <row r="1193" spans="1:12" ht="13.5" x14ac:dyDescent="0.25">
      <c r="A1193" s="3">
        <f>RSI!A1193</f>
        <v>43747</v>
      </c>
      <c r="B1193" s="2">
        <f>RSI!B1193</f>
        <v>14.3886</v>
      </c>
      <c r="C1193" s="2">
        <f>RSI!I1193</f>
        <v>54.215525312216393</v>
      </c>
      <c r="D1193" s="2">
        <f>MACD!E1193</f>
        <v>4.7719646777171221E-3</v>
      </c>
      <c r="E1193" s="2">
        <f>MACD!F1193</f>
        <v>1.2336274934684331E-2</v>
      </c>
      <c r="F1193" s="2">
        <f>'Moving Avg'!D1193</f>
        <v>14.386559999999999</v>
      </c>
      <c r="G1193" s="2">
        <f>'Moving Avg'!F1193</f>
        <v>14.383984999999999</v>
      </c>
      <c r="H1193" s="2">
        <f>'Moving Avg'!G1193</f>
        <v>14.392854</v>
      </c>
      <c r="I1193" s="2">
        <f>'Moving Avg'!H1193</f>
        <v>13.29425150000003</v>
      </c>
      <c r="J1193" s="6" t="str">
        <f>OBV!F1193</f>
        <v>BULLISH</v>
      </c>
      <c r="K1193" s="6" t="str">
        <f>OBV!G1193</f>
        <v>NEUTRAL</v>
      </c>
      <c r="L1193" s="6" t="str">
        <f>OBV!H1193</f>
        <v>CONFIRMED BULLISH</v>
      </c>
    </row>
    <row r="1194" spans="1:12" ht="13.5" x14ac:dyDescent="0.25">
      <c r="A1194" s="3">
        <f>RSI!A1194</f>
        <v>43748</v>
      </c>
      <c r="B1194" s="2">
        <f>RSI!B1194</f>
        <v>14.3835</v>
      </c>
      <c r="C1194" s="2">
        <f>RSI!I1194</f>
        <v>51.263378525717428</v>
      </c>
      <c r="D1194" s="2">
        <f>MACD!E1194</f>
        <v>2.5568817358969653E-3</v>
      </c>
      <c r="E1194" s="2">
        <f>MACD!F1194</f>
        <v>1.0380396294926859E-2</v>
      </c>
      <c r="F1194" s="2">
        <f>'Moving Avg'!D1194</f>
        <v>14.386559999999999</v>
      </c>
      <c r="G1194" s="2">
        <f>'Moving Avg'!F1194</f>
        <v>14.38373</v>
      </c>
      <c r="H1194" s="2">
        <f>'Moving Avg'!G1194</f>
        <v>14.393782000000002</v>
      </c>
      <c r="I1194" s="2">
        <f>'Moving Avg'!H1194</f>
        <v>13.299058000000029</v>
      </c>
      <c r="J1194" s="6" t="str">
        <f>OBV!F1194</f>
        <v>BULLISH</v>
      </c>
      <c r="K1194" s="6" t="str">
        <f>OBV!G1194</f>
        <v>NEUTRAL</v>
      </c>
      <c r="L1194" s="6" t="str">
        <f>OBV!H1194</f>
        <v>NEUTRAL</v>
      </c>
    </row>
    <row r="1195" spans="1:12" ht="13.5" x14ac:dyDescent="0.25">
      <c r="A1195" s="3">
        <f>RSI!A1195</f>
        <v>43749</v>
      </c>
      <c r="B1195" s="2">
        <f>RSI!B1195</f>
        <v>14.3835</v>
      </c>
      <c r="C1195" s="2">
        <f>RSI!I1195</f>
        <v>51.263378525717428</v>
      </c>
      <c r="D1195" s="2">
        <f>MACD!E1195</f>
        <v>6.7490072181186633E-4</v>
      </c>
      <c r="E1195" s="2">
        <f>MACD!F1195</f>
        <v>8.4392971803038605E-3</v>
      </c>
      <c r="F1195" s="2">
        <f>'Moving Avg'!D1195</f>
        <v>14.386559999999999</v>
      </c>
      <c r="G1195" s="2">
        <f>'Moving Avg'!F1195</f>
        <v>14.383475000000001</v>
      </c>
      <c r="H1195" s="2">
        <f>'Moving Avg'!G1195</f>
        <v>14.39471</v>
      </c>
      <c r="I1195" s="2">
        <f>'Moving Avg'!H1195</f>
        <v>13.303864500000026</v>
      </c>
      <c r="J1195" s="6" t="str">
        <f>OBV!F1195</f>
        <v>BULLISH</v>
      </c>
      <c r="K1195" s="6" t="str">
        <f>OBV!G1195</f>
        <v>NEUTRAL</v>
      </c>
      <c r="L1195" s="6" t="str">
        <f>OBV!H1195</f>
        <v>NEUTRAL</v>
      </c>
    </row>
    <row r="1196" spans="1:12" ht="13.5" x14ac:dyDescent="0.25">
      <c r="A1196" s="3">
        <f>RSI!A1196</f>
        <v>43752</v>
      </c>
      <c r="B1196" s="2">
        <f>RSI!B1196</f>
        <v>14.3886</v>
      </c>
      <c r="C1196" s="2">
        <f>RSI!I1196</f>
        <v>54.158347470107458</v>
      </c>
      <c r="D1196" s="2">
        <f>MACD!E1196</f>
        <v>2.8218168545812716E-4</v>
      </c>
      <c r="E1196" s="2">
        <f>MACD!F1196</f>
        <v>6.8078740813347144E-3</v>
      </c>
      <c r="F1196" s="2">
        <f>'Moving Avg'!D1196</f>
        <v>14.386559999999999</v>
      </c>
      <c r="G1196" s="2">
        <f>'Moving Avg'!F1196</f>
        <v>14.383475000000001</v>
      </c>
      <c r="H1196" s="2">
        <f>'Moving Avg'!G1196</f>
        <v>14.394916</v>
      </c>
      <c r="I1196" s="2">
        <f>'Moving Avg'!H1196</f>
        <v>13.308940500000029</v>
      </c>
      <c r="J1196" s="6" t="str">
        <f>OBV!F1196</f>
        <v>BEARISH</v>
      </c>
      <c r="K1196" s="6" t="str">
        <f>OBV!G1196</f>
        <v>NEUTRAL</v>
      </c>
      <c r="L1196" s="6" t="str">
        <f>OBV!H1196</f>
        <v>NEUTRAL</v>
      </c>
    </row>
    <row r="1197" spans="1:12" ht="13.5" x14ac:dyDescent="0.25">
      <c r="A1197" s="3">
        <f>RSI!A1197</f>
        <v>43754</v>
      </c>
      <c r="B1197" s="2">
        <f>RSI!B1197</f>
        <v>14.3371</v>
      </c>
      <c r="C1197" s="2">
        <f>RSI!I1197</f>
        <v>32.903668585187134</v>
      </c>
      <c r="D1197" s="2">
        <f>MACD!E1197</f>
        <v>2.9279752417554761E-3</v>
      </c>
      <c r="E1197" s="2">
        <f>MACD!F1197</f>
        <v>6.0318943134188667E-3</v>
      </c>
      <c r="F1197" s="2">
        <f>'Moving Avg'!D1197</f>
        <v>14.376260000000002</v>
      </c>
      <c r="G1197" s="2">
        <f>'Moving Avg'!F1197</f>
        <v>14.3809</v>
      </c>
      <c r="H1197" s="2">
        <f>'Moving Avg'!G1197</f>
        <v>14.394916</v>
      </c>
      <c r="I1197" s="2">
        <f>'Moving Avg'!H1197</f>
        <v>13.31473550000003</v>
      </c>
      <c r="J1197" s="6" t="str">
        <f>OBV!F1197</f>
        <v>BEARISH</v>
      </c>
      <c r="K1197" s="6" t="str">
        <f>OBV!G1197</f>
        <v>NEUTRAL</v>
      </c>
      <c r="L1197" s="6" t="str">
        <f>OBV!H1197</f>
        <v>CONFIRMED BEARISH</v>
      </c>
    </row>
    <row r="1198" spans="1:12" ht="13.5" x14ac:dyDescent="0.25">
      <c r="A1198" s="3">
        <f>RSI!A1198</f>
        <v>43755</v>
      </c>
      <c r="B1198" s="2">
        <f>RSI!B1198</f>
        <v>14.3371</v>
      </c>
      <c r="C1198" s="2">
        <f>RSI!I1198</f>
        <v>32.903668585187134</v>
      </c>
      <c r="D1198" s="2">
        <f>MACD!E1198</f>
        <v>6.2370388514843E-3</v>
      </c>
      <c r="E1198" s="2">
        <f>MACD!F1198</f>
        <v>6.0729232210319541E-3</v>
      </c>
      <c r="F1198" s="2">
        <f>'Moving Avg'!D1198</f>
        <v>14.365960000000001</v>
      </c>
      <c r="G1198" s="2">
        <f>'Moving Avg'!F1198</f>
        <v>14.378325</v>
      </c>
      <c r="H1198" s="2">
        <f>'Moving Avg'!G1198</f>
        <v>14.393886000000002</v>
      </c>
      <c r="I1198" s="2">
        <f>'Moving Avg'!H1198</f>
        <v>13.31955400000003</v>
      </c>
      <c r="J1198" s="6" t="str">
        <f>OBV!F1198</f>
        <v>BEARISH</v>
      </c>
      <c r="K1198" s="6" t="str">
        <f>OBV!G1198</f>
        <v>NEUTRAL</v>
      </c>
      <c r="L1198" s="6" t="str">
        <f>OBV!H1198</f>
        <v>CONFIRMED BEARISH</v>
      </c>
    </row>
    <row r="1199" spans="1:12" ht="13.5" x14ac:dyDescent="0.25">
      <c r="A1199" s="3">
        <f>RSI!A1199</f>
        <v>43756</v>
      </c>
      <c r="B1199" s="2">
        <f>RSI!B1199</f>
        <v>14.3371</v>
      </c>
      <c r="C1199" s="2">
        <f>RSI!I1199</f>
        <v>32.903668585187134</v>
      </c>
      <c r="D1199" s="2">
        <f>MACD!E1199</f>
        <v>9.2873076186332781E-3</v>
      </c>
      <c r="E1199" s="2">
        <f>MACD!F1199</f>
        <v>6.7158001005522185E-3</v>
      </c>
      <c r="F1199" s="2">
        <f>'Moving Avg'!D1199</f>
        <v>14.356680000000001</v>
      </c>
      <c r="G1199" s="2">
        <f>'Moving Avg'!F1199</f>
        <v>14.375750000000002</v>
      </c>
      <c r="H1199" s="2">
        <f>'Moving Avg'!G1199</f>
        <v>14.393886</v>
      </c>
      <c r="I1199" s="2">
        <f>'Moving Avg'!H1199</f>
        <v>13.324372500000029</v>
      </c>
      <c r="J1199" s="6" t="str">
        <f>OBV!F1199</f>
        <v>BEARISH</v>
      </c>
      <c r="K1199" s="6" t="str">
        <f>OBV!G1199</f>
        <v>NEUTRAL</v>
      </c>
      <c r="L1199" s="6" t="str">
        <f>OBV!H1199</f>
        <v>CONFIRMED BEARISH</v>
      </c>
    </row>
    <row r="1200" spans="1:12" ht="13.5" x14ac:dyDescent="0.25">
      <c r="A1200" s="3">
        <f>RSI!A1200</f>
        <v>43759</v>
      </c>
      <c r="B1200" s="2">
        <f>RSI!B1200</f>
        <v>14.3371</v>
      </c>
      <c r="C1200" s="2">
        <f>RSI!I1200</f>
        <v>32.903668585187134</v>
      </c>
      <c r="D1200" s="2">
        <f>MACD!E1200</f>
        <v>1.2100055996102199E-2</v>
      </c>
      <c r="E1200" s="2">
        <f>MACD!F1200</f>
        <v>7.7926512796622155E-3</v>
      </c>
      <c r="F1200" s="2">
        <f>'Moving Avg'!D1200</f>
        <v>14.347399999999999</v>
      </c>
      <c r="G1200" s="2">
        <f>'Moving Avg'!F1200</f>
        <v>14.373175</v>
      </c>
      <c r="H1200" s="2">
        <f>'Moving Avg'!G1200</f>
        <v>14.392856</v>
      </c>
      <c r="I1200" s="2">
        <f>'Moving Avg'!H1200</f>
        <v>13.32919100000003</v>
      </c>
      <c r="J1200" s="6" t="str">
        <f>OBV!F1200</f>
        <v>BEARISH</v>
      </c>
      <c r="K1200" s="6" t="str">
        <f>OBV!G1200</f>
        <v>NEUTRAL</v>
      </c>
      <c r="L1200" s="6" t="str">
        <f>OBV!H1200</f>
        <v>CONFIRMED BEARISH</v>
      </c>
    </row>
    <row r="1201" spans="1:12" ht="13.5" x14ac:dyDescent="0.25">
      <c r="A1201" s="3">
        <f>RSI!A1201</f>
        <v>43760</v>
      </c>
      <c r="B1201" s="2">
        <f>RSI!B1201</f>
        <v>14.3371</v>
      </c>
      <c r="C1201" s="2">
        <f>RSI!I1201</f>
        <v>32.903668585187134</v>
      </c>
      <c r="D1201" s="2">
        <f>MACD!E1201</f>
        <v>1.5479274172227164E-2</v>
      </c>
      <c r="E1201" s="2">
        <f>MACD!F1201</f>
        <v>9.3299758581752053E-3</v>
      </c>
      <c r="F1201" s="2">
        <f>'Moving Avg'!D1201</f>
        <v>14.337099999999998</v>
      </c>
      <c r="G1201" s="2">
        <f>'Moving Avg'!F1201</f>
        <v>14.370855000000001</v>
      </c>
      <c r="H1201" s="2">
        <f>'Moving Avg'!G1201</f>
        <v>14.390794000000001</v>
      </c>
      <c r="I1201" s="2">
        <f>'Moving Avg'!H1201</f>
        <v>13.334009500000031</v>
      </c>
      <c r="J1201" s="6" t="str">
        <f>OBV!F1201</f>
        <v>BEARISH</v>
      </c>
      <c r="K1201" s="6" t="str">
        <f>OBV!G1201</f>
        <v>NEUTRAL</v>
      </c>
      <c r="L1201" s="6" t="str">
        <f>OBV!H1201</f>
        <v>CONFIRMED BEARISH</v>
      </c>
    </row>
    <row r="1202" spans="1:12" ht="13.5" x14ac:dyDescent="0.25">
      <c r="A1202" s="3">
        <f>RSI!A1202</f>
        <v>43761</v>
      </c>
      <c r="B1202" s="2">
        <f>RSI!B1202</f>
        <v>14.3371</v>
      </c>
      <c r="C1202" s="2">
        <f>RSI!I1202</f>
        <v>32.903668585187134</v>
      </c>
      <c r="D1202" s="2">
        <f>MACD!E1202</f>
        <v>1.8537302382329202E-2</v>
      </c>
      <c r="E1202" s="2">
        <f>MACD!F1202</f>
        <v>1.1171441163006005E-2</v>
      </c>
      <c r="F1202" s="2">
        <f>'Moving Avg'!D1202</f>
        <v>14.337099999999998</v>
      </c>
      <c r="G1202" s="2">
        <f>'Moving Avg'!F1202</f>
        <v>14.369050000000001</v>
      </c>
      <c r="H1202" s="2">
        <f>'Moving Avg'!G1202</f>
        <v>14.389763999999998</v>
      </c>
      <c r="I1202" s="2">
        <f>'Moving Avg'!H1202</f>
        <v>13.33785200000003</v>
      </c>
      <c r="J1202" s="6" t="str">
        <f>OBV!F1202</f>
        <v>NEUTRAL</v>
      </c>
      <c r="K1202" s="6" t="str">
        <f>OBV!G1202</f>
        <v>NEUTRAL</v>
      </c>
      <c r="L1202" s="6" t="str">
        <f>OBV!H1202</f>
        <v>NEUTRAL</v>
      </c>
    </row>
    <row r="1203" spans="1:12" ht="13.5" x14ac:dyDescent="0.25">
      <c r="A1203" s="3">
        <f>RSI!A1203</f>
        <v>43762</v>
      </c>
      <c r="B1203" s="2">
        <f>RSI!B1203</f>
        <v>14.3371</v>
      </c>
      <c r="C1203" s="2">
        <f>RSI!I1203</f>
        <v>32.903668585187134</v>
      </c>
      <c r="D1203" s="2">
        <f>MACD!E1203</f>
        <v>2.1308836707824241E-2</v>
      </c>
      <c r="E1203" s="2">
        <f>MACD!F1203</f>
        <v>1.3198920271969651E-2</v>
      </c>
      <c r="F1203" s="2">
        <f>'Moving Avg'!D1203</f>
        <v>14.337099999999998</v>
      </c>
      <c r="G1203" s="2">
        <f>'Moving Avg'!F1203</f>
        <v>14.366990000000001</v>
      </c>
      <c r="H1203" s="2">
        <f>'Moving Avg'!G1203</f>
        <v>14.387907999999998</v>
      </c>
      <c r="I1203" s="2">
        <f>'Moving Avg'!H1203</f>
        <v>13.341816500000032</v>
      </c>
      <c r="J1203" s="6" t="str">
        <f>OBV!F1203</f>
        <v>NEUTRAL</v>
      </c>
      <c r="K1203" s="6" t="str">
        <f>OBV!G1203</f>
        <v>NEUTRAL</v>
      </c>
      <c r="L1203" s="6" t="str">
        <f>OBV!H1203</f>
        <v>NEUTRAL</v>
      </c>
    </row>
    <row r="1204" spans="1:12" ht="13.5" x14ac:dyDescent="0.25">
      <c r="A1204" s="3">
        <f>RSI!A1204</f>
        <v>43763</v>
      </c>
      <c r="B1204" s="2">
        <f>RSI!B1204</f>
        <v>14.311299999999999</v>
      </c>
      <c r="C1204" s="2">
        <f>RSI!I1204</f>
        <v>24.734221700431362</v>
      </c>
      <c r="D1204" s="2">
        <f>MACD!E1204</f>
        <v>2.4950821302352821E-2</v>
      </c>
      <c r="E1204" s="2">
        <f>MACD!F1204</f>
        <v>1.5549300478046285E-2</v>
      </c>
      <c r="F1204" s="2">
        <f>'Moving Avg'!D1204</f>
        <v>14.331939999999999</v>
      </c>
      <c r="G1204" s="2">
        <f>'Moving Avg'!F1204</f>
        <v>14.363894999999999</v>
      </c>
      <c r="H1204" s="2">
        <f>'Moving Avg'!G1204</f>
        <v>14.385535999999997</v>
      </c>
      <c r="I1204" s="2">
        <f>'Moving Avg'!H1204</f>
        <v>13.345774000000031</v>
      </c>
      <c r="J1204" s="6" t="str">
        <f>OBV!F1204</f>
        <v>BEARISH</v>
      </c>
      <c r="K1204" s="6" t="str">
        <f>OBV!G1204</f>
        <v>NEUTRAL</v>
      </c>
      <c r="L1204" s="6" t="str">
        <f>OBV!H1204</f>
        <v>CONFIRMED BEARISH</v>
      </c>
    </row>
    <row r="1205" spans="1:12" ht="13.5" x14ac:dyDescent="0.25">
      <c r="A1205" s="3">
        <f>RSI!A1205</f>
        <v>43766</v>
      </c>
      <c r="B1205" s="2">
        <f>RSI!B1205</f>
        <v>14.311299999999999</v>
      </c>
      <c r="C1205" s="2">
        <f>RSI!I1205</f>
        <v>24.734221700431362</v>
      </c>
      <c r="D1205" s="2">
        <f>MACD!E1205</f>
        <v>2.8342680214848315E-2</v>
      </c>
      <c r="E1205" s="2">
        <f>MACD!F1205</f>
        <v>1.8107976425406694E-2</v>
      </c>
      <c r="F1205" s="2">
        <f>'Moving Avg'!D1205</f>
        <v>14.326779999999999</v>
      </c>
      <c r="G1205" s="2">
        <f>'Moving Avg'!F1205</f>
        <v>14.360800000000001</v>
      </c>
      <c r="H1205" s="2">
        <f>'Moving Avg'!G1205</f>
        <v>14.383163999999999</v>
      </c>
      <c r="I1205" s="2">
        <f>'Moving Avg'!H1205</f>
        <v>13.35000000000003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</row>
    <row r="1206" spans="1:12" ht="13.5" x14ac:dyDescent="0.25">
      <c r="A1206" s="3">
        <f>RSI!A1206</f>
        <v>43767</v>
      </c>
      <c r="B1206" s="2">
        <f>RSI!B1206</f>
        <v>14.3371</v>
      </c>
      <c r="C1206" s="2">
        <f>RSI!I1206</f>
        <v>41.561586657497578</v>
      </c>
      <c r="D1206" s="2">
        <f>MACD!E1206</f>
        <v>3.037342232332918E-2</v>
      </c>
      <c r="E1206" s="2">
        <f>MACD!F1206</f>
        <v>2.0561065604991192E-2</v>
      </c>
      <c r="F1206" s="2">
        <f>'Moving Avg'!D1206</f>
        <v>14.326780000000003</v>
      </c>
      <c r="G1206" s="2">
        <f>'Moving Avg'!F1206</f>
        <v>14.35848</v>
      </c>
      <c r="H1206" s="2">
        <f>'Moving Avg'!G1206</f>
        <v>14.382133999999997</v>
      </c>
      <c r="I1206" s="2">
        <f>'Moving Avg'!H1206</f>
        <v>13.354404000000031</v>
      </c>
      <c r="J1206" s="6" t="str">
        <f>OBV!F1206</f>
        <v>BEARISH</v>
      </c>
      <c r="K1206" s="6" t="str">
        <f>OBV!G1206</f>
        <v>NEUTRAL</v>
      </c>
      <c r="L1206" s="6" t="str">
        <f>OBV!H1206</f>
        <v>NEUTRAL</v>
      </c>
    </row>
    <row r="1207" spans="1:12" ht="13.5" x14ac:dyDescent="0.25">
      <c r="A1207" s="3">
        <f>RSI!A1207</f>
        <v>43768</v>
      </c>
      <c r="B1207" s="2">
        <f>RSI!B1207</f>
        <v>14.311299999999999</v>
      </c>
      <c r="C1207" s="2">
        <f>RSI!I1207</f>
        <v>33.496595295441708</v>
      </c>
      <c r="D1207" s="2">
        <f>MACD!E1207</f>
        <v>2.6193252495804842E-2</v>
      </c>
      <c r="E1207" s="2">
        <f>MACD!F1207</f>
        <v>2.1687502983153924E-2</v>
      </c>
      <c r="F1207" s="2">
        <f>'Moving Avg'!D1207</f>
        <v>14.321619999999999</v>
      </c>
      <c r="G1207" s="2">
        <f>'Moving Avg'!F1207</f>
        <v>14.355129999999999</v>
      </c>
      <c r="H1207" s="2">
        <f>'Moving Avg'!G1207</f>
        <v>14.380587999999996</v>
      </c>
      <c r="I1207" s="2">
        <f>'Moving Avg'!H1207</f>
        <v>13.358898500000031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</row>
    <row r="1208" spans="1:12" ht="13.5" x14ac:dyDescent="0.25">
      <c r="A1208" s="3">
        <f>RSI!A1208</f>
        <v>43769</v>
      </c>
      <c r="B1208" s="2">
        <f>RSI!B1208</f>
        <v>14.311299999999999</v>
      </c>
      <c r="C1208" s="2">
        <f>RSI!I1208</f>
        <v>33.496595295441708</v>
      </c>
      <c r="D1208" s="2">
        <f>MACD!E1208</f>
        <v>2.291370915520119E-2</v>
      </c>
      <c r="E1208" s="2">
        <f>MACD!F1208</f>
        <v>2.1932744217563378E-2</v>
      </c>
      <c r="F1208" s="2">
        <f>'Moving Avg'!D1208</f>
        <v>14.316460000000001</v>
      </c>
      <c r="G1208" s="2">
        <f>'Moving Avg'!F1208</f>
        <v>14.351519999999999</v>
      </c>
      <c r="H1208" s="2">
        <f>'Moving Avg'!G1208</f>
        <v>14.379041999999995</v>
      </c>
      <c r="I1208" s="2">
        <f>'Moving Avg'!H1208</f>
        <v>13.363344000000026</v>
      </c>
      <c r="J1208" s="6" t="str">
        <f>OBV!F1208</f>
        <v>BEARISH</v>
      </c>
      <c r="K1208" s="6" t="str">
        <f>OBV!G1208</f>
        <v>NEUTRAL</v>
      </c>
      <c r="L1208" s="6" t="str">
        <f>OBV!H1208</f>
        <v>CONFIRMED BEARISH</v>
      </c>
    </row>
    <row r="1209" spans="1:12" ht="13.5" x14ac:dyDescent="0.25">
      <c r="A1209" s="3">
        <f>RSI!A1209</f>
        <v>43770</v>
      </c>
      <c r="B1209" s="2">
        <f>RSI!B1209</f>
        <v>14.311299999999999</v>
      </c>
      <c r="C1209" s="2">
        <f>RSI!I1209</f>
        <v>33.496595295441708</v>
      </c>
      <c r="D1209" s="2">
        <f>MACD!E1209</f>
        <v>2.0377158570337173E-2</v>
      </c>
      <c r="E1209" s="2">
        <f>MACD!F1209</f>
        <v>2.1621627088118139E-2</v>
      </c>
      <c r="F1209" s="2">
        <f>'Moving Avg'!D1209</f>
        <v>14.316460000000001</v>
      </c>
      <c r="G1209" s="2">
        <f>'Moving Avg'!F1209</f>
        <v>14.347909999999999</v>
      </c>
      <c r="H1209" s="2">
        <f>'Moving Avg'!G1209</f>
        <v>14.376979999999994</v>
      </c>
      <c r="I1209" s="2">
        <f>'Moving Avg'!H1209</f>
        <v>13.368033500000024</v>
      </c>
      <c r="J1209" s="6" t="str">
        <f>OBV!F1209</f>
        <v>BEARISH</v>
      </c>
      <c r="K1209" s="6" t="str">
        <f>OBV!G1209</f>
        <v>NEUTRAL</v>
      </c>
      <c r="L1209" s="6" t="str">
        <f>OBV!H1209</f>
        <v>NEUTRAL</v>
      </c>
    </row>
    <row r="1210" spans="1:12" ht="13.5" x14ac:dyDescent="0.25">
      <c r="A1210" s="3">
        <f>RSI!A1210</f>
        <v>43773</v>
      </c>
      <c r="B1210" s="2">
        <f>RSI!B1210</f>
        <v>14.3886</v>
      </c>
      <c r="C1210" s="2">
        <f>RSI!I1210</f>
        <v>61.472959579671105</v>
      </c>
      <c r="D1210" s="2">
        <f>MACD!E1210</f>
        <v>1.2725705450339575E-2</v>
      </c>
      <c r="E1210" s="2">
        <f>MACD!F1210</f>
        <v>1.9842442760562427E-2</v>
      </c>
      <c r="F1210" s="2">
        <f>'Moving Avg'!D1210</f>
        <v>14.33192</v>
      </c>
      <c r="G1210" s="2">
        <f>'Moving Avg'!F1210</f>
        <v>14.348164999999998</v>
      </c>
      <c r="H1210" s="2">
        <f>'Moving Avg'!G1210</f>
        <v>14.376463999999993</v>
      </c>
      <c r="I1210" s="2">
        <f>'Moving Avg'!H1210</f>
        <v>13.373109500000025</v>
      </c>
      <c r="J1210" s="6" t="str">
        <f>OBV!F1210</f>
        <v>BEARISH</v>
      </c>
      <c r="K1210" s="6" t="str">
        <f>OBV!G1210</f>
        <v>NEUTRAL</v>
      </c>
      <c r="L1210" s="6" t="str">
        <f>OBV!H1210</f>
        <v>BEARISH DIVERGENCE</v>
      </c>
    </row>
    <row r="1211" spans="1:12" ht="13.5" x14ac:dyDescent="0.25">
      <c r="A1211" s="3">
        <f>RSI!A1211</f>
        <v>43774</v>
      </c>
      <c r="B1211" s="2">
        <f>RSI!B1211</f>
        <v>14.3886</v>
      </c>
      <c r="C1211" s="2">
        <f>RSI!I1211</f>
        <v>61.472959579671105</v>
      </c>
      <c r="D1211" s="2">
        <f>MACD!E1211</f>
        <v>5.9990603511916873E-3</v>
      </c>
      <c r="E1211" s="2">
        <f>MACD!F1211</f>
        <v>1.7073766278688281E-2</v>
      </c>
      <c r="F1211" s="2">
        <f>'Moving Avg'!D1211</f>
        <v>14.342219999999998</v>
      </c>
      <c r="G1211" s="2">
        <f>'Moving Avg'!F1211</f>
        <v>14.348164999999995</v>
      </c>
      <c r="H1211" s="2">
        <f>'Moving Avg'!G1211</f>
        <v>14.375637999999995</v>
      </c>
      <c r="I1211" s="2">
        <f>'Moving Avg'!H1211</f>
        <v>13.378185500000027</v>
      </c>
      <c r="J1211" s="6" t="str">
        <f>OBV!F1211</f>
        <v>BEARISH</v>
      </c>
      <c r="K1211" s="6" t="str">
        <f>OBV!G1211</f>
        <v>NEUTRAL</v>
      </c>
      <c r="L1211" s="6" t="str">
        <f>OBV!H1211</f>
        <v>BEARISH DIVERGENCE</v>
      </c>
    </row>
    <row r="1212" spans="1:12" ht="13.5" x14ac:dyDescent="0.25">
      <c r="A1212" s="3">
        <f>RSI!A1212</f>
        <v>43775</v>
      </c>
      <c r="B1212" s="2">
        <f>RSI!B1212</f>
        <v>14.3371</v>
      </c>
      <c r="C1212" s="2">
        <f>RSI!I1212</f>
        <v>46.393084489434131</v>
      </c>
      <c r="D1212" s="2">
        <f>MACD!E1212</f>
        <v>3.8884516797672575E-3</v>
      </c>
      <c r="E1212" s="2">
        <f>MACD!F1212</f>
        <v>1.4436703358904077E-2</v>
      </c>
      <c r="F1212" s="2">
        <f>'Moving Avg'!D1212</f>
        <v>14.347379999999998</v>
      </c>
      <c r="G1212" s="2">
        <f>'Moving Avg'!F1212</f>
        <v>14.345589999999996</v>
      </c>
      <c r="H1212" s="2">
        <f>'Moving Avg'!G1212</f>
        <v>14.373781999999995</v>
      </c>
      <c r="I1212" s="2">
        <f>'Moving Avg'!H1212</f>
        <v>13.383004000000026</v>
      </c>
      <c r="J1212" s="6" t="str">
        <f>OBV!F1212</f>
        <v>BEARISH</v>
      </c>
      <c r="K1212" s="6" t="str">
        <f>OBV!G1212</f>
        <v>NEUTRAL</v>
      </c>
      <c r="L1212" s="6" t="str">
        <f>OBV!H1212</f>
        <v>BEARISH DIVERGENCE</v>
      </c>
    </row>
    <row r="1213" spans="1:12" ht="13.5" x14ac:dyDescent="0.25">
      <c r="A1213" s="3">
        <f>RSI!A1213</f>
        <v>43776</v>
      </c>
      <c r="B1213" s="2">
        <f>RSI!B1213</f>
        <v>14.3371</v>
      </c>
      <c r="C1213" s="2">
        <f>RSI!I1213</f>
        <v>46.393084489434131</v>
      </c>
      <c r="D1213" s="2">
        <f>MACD!E1213</f>
        <v>2.1905280576568487E-3</v>
      </c>
      <c r="E1213" s="2">
        <f>MACD!F1213</f>
        <v>1.1987468298654632E-2</v>
      </c>
      <c r="F1213" s="2">
        <f>'Moving Avg'!D1213</f>
        <v>14.352539999999999</v>
      </c>
      <c r="G1213" s="2">
        <f>'Moving Avg'!F1213</f>
        <v>14.343014999999998</v>
      </c>
      <c r="H1213" s="2">
        <f>'Moving Avg'!G1213</f>
        <v>14.372235999999996</v>
      </c>
      <c r="I1213" s="2">
        <f>'Moving Avg'!H1213</f>
        <v>13.388799000000024</v>
      </c>
      <c r="J1213" s="6" t="str">
        <f>OBV!F1213</f>
        <v>BEARISH</v>
      </c>
      <c r="K1213" s="6" t="str">
        <f>OBV!G1213</f>
        <v>NEUTRAL</v>
      </c>
      <c r="L1213" s="6" t="str">
        <f>OBV!H1213</f>
        <v>BEARISH DIVERGENCE</v>
      </c>
    </row>
    <row r="1214" spans="1:12" ht="13.5" x14ac:dyDescent="0.25">
      <c r="A1214" s="3">
        <f>RSI!A1214</f>
        <v>43777</v>
      </c>
      <c r="B1214" s="2">
        <f>RSI!B1214</f>
        <v>14.3371</v>
      </c>
      <c r="C1214" s="2">
        <f>RSI!I1214</f>
        <v>46.393084489434131</v>
      </c>
      <c r="D1214" s="2">
        <f>MACD!E1214</f>
        <v>-3.1339480343977044E-3</v>
      </c>
      <c r="E1214" s="2">
        <f>MACD!F1214</f>
        <v>8.9631850320441662E-3</v>
      </c>
      <c r="F1214" s="2">
        <f>'Moving Avg'!D1214</f>
        <v>14.357699999999999</v>
      </c>
      <c r="G1214" s="2">
        <f>'Moving Avg'!F1214</f>
        <v>14.340694999999997</v>
      </c>
      <c r="H1214" s="2">
        <f>'Moving Avg'!G1214</f>
        <v>14.370895999999995</v>
      </c>
      <c r="I1214" s="2">
        <f>'Moving Avg'!H1214</f>
        <v>13.394594000000025</v>
      </c>
      <c r="J1214" s="6" t="str">
        <f>OBV!F1214</f>
        <v>BEARISH</v>
      </c>
      <c r="K1214" s="6" t="str">
        <f>OBV!G1214</f>
        <v>NEUTRAL</v>
      </c>
      <c r="L1214" s="6" t="str">
        <f>OBV!H1214</f>
        <v>BEARISH DIVERGENCE</v>
      </c>
    </row>
    <row r="1215" spans="1:12" ht="13.5" x14ac:dyDescent="0.25">
      <c r="A1215" s="3">
        <f>RSI!A1215</f>
        <v>43780</v>
      </c>
      <c r="B1215" s="2">
        <f>RSI!B1215</f>
        <v>14.3371</v>
      </c>
      <c r="C1215" s="2">
        <f>RSI!I1215</f>
        <v>46.393084489434131</v>
      </c>
      <c r="D1215" s="2">
        <f>MACD!E1215</f>
        <v>-7.5638486987212872E-3</v>
      </c>
      <c r="E1215" s="2">
        <f>MACD!F1215</f>
        <v>5.6577782858910752E-3</v>
      </c>
      <c r="F1215" s="2">
        <f>'Moving Avg'!D1215</f>
        <v>14.347399999999999</v>
      </c>
      <c r="G1215" s="2">
        <f>'Moving Avg'!F1215</f>
        <v>14.338374999999996</v>
      </c>
      <c r="H1215" s="2">
        <f>'Moving Avg'!G1215</f>
        <v>14.369039999999995</v>
      </c>
      <c r="I1215" s="2">
        <f>'Moving Avg'!H1215</f>
        <v>13.400389000000027</v>
      </c>
      <c r="J1215" s="6" t="str">
        <f>OBV!F1215</f>
        <v>BEARISH</v>
      </c>
      <c r="K1215" s="6" t="str">
        <f>OBV!G1215</f>
        <v>NEUTRAL</v>
      </c>
      <c r="L1215" s="6" t="str">
        <f>OBV!H1215</f>
        <v>CONFIRMED BEARISH</v>
      </c>
    </row>
    <row r="1216" spans="1:12" ht="13.5" x14ac:dyDescent="0.25">
      <c r="A1216" s="3">
        <f>RSI!A1216</f>
        <v>43781</v>
      </c>
      <c r="B1216" s="2">
        <f>RSI!B1216</f>
        <v>14.3371</v>
      </c>
      <c r="C1216" s="2">
        <f>RSI!I1216</f>
        <v>46.393084489434131</v>
      </c>
      <c r="D1216" s="2">
        <f>MACD!E1216</f>
        <v>-7.2731572112392229E-3</v>
      </c>
      <c r="E1216" s="2">
        <f>MACD!F1216</f>
        <v>3.0715911864650156E-3</v>
      </c>
      <c r="F1216" s="2">
        <f>'Moving Avg'!D1216</f>
        <v>14.337099999999998</v>
      </c>
      <c r="G1216" s="2">
        <f>'Moving Avg'!F1216</f>
        <v>14.335799999999997</v>
      </c>
      <c r="H1216" s="2">
        <f>'Moving Avg'!G1216</f>
        <v>14.367493999999995</v>
      </c>
      <c r="I1216" s="2">
        <f>'Moving Avg'!H1216</f>
        <v>13.406794000000025</v>
      </c>
      <c r="J1216" s="6" t="str">
        <f>OBV!F1216</f>
        <v>BEARISH</v>
      </c>
      <c r="K1216" s="6" t="str">
        <f>OBV!G1216</f>
        <v>NEUTRAL</v>
      </c>
      <c r="L1216" s="6" t="str">
        <f>OBV!H1216</f>
        <v>CONFIRMED BEARISH</v>
      </c>
    </row>
    <row r="1217" spans="1:12" ht="13.5" x14ac:dyDescent="0.25">
      <c r="A1217" s="3">
        <f>RSI!A1217</f>
        <v>43782</v>
      </c>
      <c r="B1217" s="2">
        <f>RSI!B1217</f>
        <v>14.3371</v>
      </c>
      <c r="C1217" s="2">
        <f>RSI!I1217</f>
        <v>46.393084489434123</v>
      </c>
      <c r="D1217" s="2">
        <f>MACD!E1217</f>
        <v>-1.0931753257100496E-2</v>
      </c>
      <c r="E1217" s="2">
        <f>MACD!F1217</f>
        <v>2.7092229775191323E-4</v>
      </c>
      <c r="F1217" s="2">
        <f>'Moving Avg'!D1217</f>
        <v>14.337099999999998</v>
      </c>
      <c r="G1217" s="2">
        <f>'Moving Avg'!F1217</f>
        <v>14.335799999999997</v>
      </c>
      <c r="H1217" s="2">
        <f>'Moving Avg'!G1217</f>
        <v>14.365431999999997</v>
      </c>
      <c r="I1217" s="2">
        <f>'Moving Avg'!H1217</f>
        <v>13.413199000000027</v>
      </c>
      <c r="J1217" s="6" t="str">
        <f>OBV!F1217</f>
        <v>NEUTRAL</v>
      </c>
      <c r="K1217" s="6" t="str">
        <f>OBV!G1217</f>
        <v>NEUTRAL</v>
      </c>
      <c r="L1217" s="6" t="str">
        <f>OBV!H1217</f>
        <v>NEUTRAL</v>
      </c>
    </row>
    <row r="1218" spans="1:12" ht="13.5" x14ac:dyDescent="0.25">
      <c r="A1218" s="3">
        <f>RSI!A1218</f>
        <v>43783</v>
      </c>
      <c r="B1218" s="2">
        <f>RSI!B1218</f>
        <v>14.3371</v>
      </c>
      <c r="C1218" s="2">
        <f>RSI!I1218</f>
        <v>46.393084489434116</v>
      </c>
      <c r="D1218" s="2">
        <f>MACD!E1218</f>
        <v>-1.3967613369873177E-2</v>
      </c>
      <c r="E1218" s="2">
        <f>MACD!F1218</f>
        <v>-2.5767848357731052E-3</v>
      </c>
      <c r="F1218" s="2">
        <f>'Moving Avg'!D1218</f>
        <v>14.337099999999998</v>
      </c>
      <c r="G1218" s="2">
        <f>'Moving Avg'!F1218</f>
        <v>14.335799999999997</v>
      </c>
      <c r="H1218" s="2">
        <f>'Moving Avg'!G1218</f>
        <v>14.363369999999996</v>
      </c>
      <c r="I1218" s="2">
        <f>'Moving Avg'!H1218</f>
        <v>13.419628500000027</v>
      </c>
      <c r="J1218" s="6" t="str">
        <f>OBV!F1218</f>
        <v>NEUTRAL</v>
      </c>
      <c r="K1218" s="6" t="str">
        <f>OBV!G1218</f>
        <v>NEUTRAL</v>
      </c>
      <c r="L1218" s="6" t="str">
        <f>OBV!H1218</f>
        <v>NEUTRAL</v>
      </c>
    </row>
    <row r="1219" spans="1:12" ht="13.5" x14ac:dyDescent="0.25">
      <c r="A1219" s="3">
        <f>RSI!A1219</f>
        <v>43784</v>
      </c>
      <c r="B1219" s="2">
        <f>RSI!B1219</f>
        <v>14.3371</v>
      </c>
      <c r="C1219" s="2">
        <f>RSI!I1219</f>
        <v>46.393084489434116</v>
      </c>
      <c r="D1219" s="2">
        <f>MACD!E1219</f>
        <v>-1.6480978263130552E-2</v>
      </c>
      <c r="E1219" s="2">
        <f>MACD!F1219</f>
        <v>-5.357623521244595E-3</v>
      </c>
      <c r="F1219" s="2">
        <f>'Moving Avg'!D1219</f>
        <v>14.337099999999998</v>
      </c>
      <c r="G1219" s="2">
        <f>'Moving Avg'!F1219</f>
        <v>14.335800000000001</v>
      </c>
      <c r="H1219" s="2">
        <f>'Moving Avg'!G1219</f>
        <v>14.362339999999996</v>
      </c>
      <c r="I1219" s="2">
        <f>'Moving Avg'!H1219</f>
        <v>13.426033500000027</v>
      </c>
      <c r="J1219" s="6" t="str">
        <f>OBV!F1219</f>
        <v>NEUTRAL</v>
      </c>
      <c r="K1219" s="6" t="str">
        <f>OBV!G1219</f>
        <v>NEUTRAL</v>
      </c>
      <c r="L1219" s="6" t="str">
        <f>OBV!H1219</f>
        <v>NEUTRAL</v>
      </c>
    </row>
    <row r="1220" spans="1:12" ht="13.5" x14ac:dyDescent="0.25">
      <c r="A1220" s="3">
        <f>RSI!A1220</f>
        <v>43787</v>
      </c>
      <c r="B1220" s="2">
        <f>RSI!B1220</f>
        <v>14.3371</v>
      </c>
      <c r="C1220" s="2">
        <f>RSI!I1220</f>
        <v>46.393084489434116</v>
      </c>
      <c r="D1220" s="2">
        <f>MACD!E1220</f>
        <v>-6.6640307776406615E-3</v>
      </c>
      <c r="E1220" s="2">
        <f>MACD!F1220</f>
        <v>-5.618904972523809E-3</v>
      </c>
      <c r="F1220" s="2">
        <f>'Moving Avg'!D1220</f>
        <v>14.337099999999998</v>
      </c>
      <c r="G1220" s="2">
        <f>'Moving Avg'!F1220</f>
        <v>14.335800000000001</v>
      </c>
      <c r="H1220" s="2">
        <f>'Moving Avg'!G1220</f>
        <v>14.361309999999996</v>
      </c>
      <c r="I1220" s="2">
        <f>'Moving Avg'!H1220</f>
        <v>13.433048500000027</v>
      </c>
      <c r="J1220" s="6" t="str">
        <f>OBV!F1220</f>
        <v>NEUTRAL</v>
      </c>
      <c r="K1220" s="6" t="str">
        <f>OBV!G1220</f>
        <v>NEUTRAL</v>
      </c>
      <c r="L1220" s="6" t="str">
        <f>OBV!H1220</f>
        <v>NEUTRAL</v>
      </c>
    </row>
    <row r="1221" spans="1:12" ht="13.5" x14ac:dyDescent="0.25">
      <c r="A1221" s="3">
        <f>RSI!A1221</f>
        <v>43788</v>
      </c>
      <c r="B1221" s="2">
        <f>RSI!B1221</f>
        <v>14.3371</v>
      </c>
      <c r="C1221" s="2">
        <f>RSI!I1221</f>
        <v>46.393084489434116</v>
      </c>
      <c r="D1221" s="2">
        <f>MACD!E1221</f>
        <v>1.6901478024742289E-3</v>
      </c>
      <c r="E1221" s="2">
        <f>MACD!F1221</f>
        <v>-4.157094417524201E-3</v>
      </c>
      <c r="F1221" s="2">
        <f>'Moving Avg'!D1221</f>
        <v>14.337099999999998</v>
      </c>
      <c r="G1221" s="2">
        <f>'Moving Avg'!F1221</f>
        <v>14.335800000000001</v>
      </c>
      <c r="H1221" s="2">
        <f>'Moving Avg'!G1221</f>
        <v>14.360279999999996</v>
      </c>
      <c r="I1221" s="2">
        <f>'Moving Avg'!H1221</f>
        <v>13.440063500000026</v>
      </c>
      <c r="J1221" s="6" t="str">
        <f>OBV!F1221</f>
        <v>NEUTRAL</v>
      </c>
      <c r="K1221" s="6" t="str">
        <f>OBV!G1221</f>
        <v>NEUTRAL</v>
      </c>
      <c r="L1221" s="6" t="str">
        <f>OBV!H1221</f>
        <v>NEUTRAL</v>
      </c>
    </row>
    <row r="1222" spans="1:12" ht="13.5" x14ac:dyDescent="0.25">
      <c r="A1222" s="3">
        <f>RSI!A1222</f>
        <v>43789</v>
      </c>
      <c r="B1222" s="2">
        <f>RSI!B1222</f>
        <v>14.3371</v>
      </c>
      <c r="C1222" s="2">
        <f>RSI!I1222</f>
        <v>46.393084489434116</v>
      </c>
      <c r="D1222" s="2">
        <f>MACD!E1222</f>
        <v>8.8000113102637556E-4</v>
      </c>
      <c r="E1222" s="2">
        <f>MACD!F1222</f>
        <v>-3.1496753078140861E-3</v>
      </c>
      <c r="F1222" s="2">
        <f>'Moving Avg'!D1222</f>
        <v>14.337099999999998</v>
      </c>
      <c r="G1222" s="2">
        <f>'Moving Avg'!F1222</f>
        <v>14.335800000000001</v>
      </c>
      <c r="H1222" s="2">
        <f>'Moving Avg'!G1222</f>
        <v>14.359249999999996</v>
      </c>
      <c r="I1222" s="2">
        <f>'Moving Avg'!H1222</f>
        <v>13.447078500000025</v>
      </c>
      <c r="J1222" s="6" t="str">
        <f>OBV!F1222</f>
        <v>NEUTRAL</v>
      </c>
      <c r="K1222" s="6" t="str">
        <f>OBV!G1222</f>
        <v>NEUTRAL</v>
      </c>
      <c r="L1222" s="6" t="str">
        <f>OBV!H1222</f>
        <v>NEUTRAL</v>
      </c>
    </row>
    <row r="1223" spans="1:12" ht="13.5" x14ac:dyDescent="0.25">
      <c r="A1223" s="3">
        <f>RSI!A1223</f>
        <v>43790</v>
      </c>
      <c r="B1223" s="2">
        <f>RSI!B1223</f>
        <v>14.3371</v>
      </c>
      <c r="C1223" s="2">
        <f>RSI!I1223</f>
        <v>46.393084489434116</v>
      </c>
      <c r="D1223" s="2">
        <f>MACD!E1223</f>
        <v>2.3524232996408045E-4</v>
      </c>
      <c r="E1223" s="2">
        <f>MACD!F1223</f>
        <v>-2.4726917802584529E-3</v>
      </c>
      <c r="F1223" s="2">
        <f>'Moving Avg'!D1223</f>
        <v>14.337099999999998</v>
      </c>
      <c r="G1223" s="2">
        <f>'Moving Avg'!F1223</f>
        <v>14.335800000000001</v>
      </c>
      <c r="H1223" s="2">
        <f>'Moving Avg'!G1223</f>
        <v>14.358219999999996</v>
      </c>
      <c r="I1223" s="2">
        <f>'Moving Avg'!H1223</f>
        <v>13.454215500000025</v>
      </c>
      <c r="J1223" s="6" t="str">
        <f>OBV!F1223</f>
        <v>NEUTRAL</v>
      </c>
      <c r="K1223" s="6" t="str">
        <f>OBV!G1223</f>
        <v>NEUTRAL</v>
      </c>
      <c r="L1223" s="6" t="str">
        <f>OBV!H1223</f>
        <v>NEUTRAL</v>
      </c>
    </row>
    <row r="1224" spans="1:12" ht="13.5" x14ac:dyDescent="0.25">
      <c r="A1224" s="3">
        <f>RSI!A1224</f>
        <v>43791</v>
      </c>
      <c r="B1224" s="2">
        <f>RSI!B1224</f>
        <v>14.3371</v>
      </c>
      <c r="C1224" s="2">
        <f>RSI!I1224</f>
        <v>46.393084489434116</v>
      </c>
      <c r="D1224" s="2">
        <f>MACD!E1224</f>
        <v>-2.725914011225683E-4</v>
      </c>
      <c r="E1224" s="2">
        <f>MACD!F1224</f>
        <v>-2.0326717044312761E-3</v>
      </c>
      <c r="F1224" s="2">
        <f>'Moving Avg'!D1224</f>
        <v>14.337099999999998</v>
      </c>
      <c r="G1224" s="2">
        <f>'Moving Avg'!F1224</f>
        <v>14.337089999999998</v>
      </c>
      <c r="H1224" s="2">
        <f>'Moving Avg'!G1224</f>
        <v>14.357189999999996</v>
      </c>
      <c r="I1224" s="2">
        <f>'Moving Avg'!H1224</f>
        <v>13.461523500000025</v>
      </c>
      <c r="J1224" s="6" t="str">
        <f>OBV!F1224</f>
        <v>NEUTRAL</v>
      </c>
      <c r="K1224" s="6" t="str">
        <f>OBV!G1224</f>
        <v>NEUTRAL</v>
      </c>
      <c r="L1224" s="6" t="str">
        <f>OBV!H1224</f>
        <v>NEUTRAL</v>
      </c>
    </row>
    <row r="1225" spans="1:12" ht="13.5" x14ac:dyDescent="0.25">
      <c r="A1225" s="3">
        <f>RSI!A1225</f>
        <v>43794</v>
      </c>
      <c r="B1225" s="2">
        <f>RSI!B1225</f>
        <v>14.3371</v>
      </c>
      <c r="C1225" s="2">
        <f>RSI!I1225</f>
        <v>46.393084489434109</v>
      </c>
      <c r="D1225" s="2">
        <f>MACD!E1225</f>
        <v>-6.6736037674886006E-4</v>
      </c>
      <c r="E1225" s="2">
        <f>MACD!F1225</f>
        <v>-1.759609438894793E-3</v>
      </c>
      <c r="F1225" s="2">
        <f>'Moving Avg'!D1225</f>
        <v>14.337099999999998</v>
      </c>
      <c r="G1225" s="2">
        <f>'Moving Avg'!F1225</f>
        <v>14.338379999999997</v>
      </c>
      <c r="H1225" s="2">
        <f>'Moving Avg'!G1225</f>
        <v>14.356159999999996</v>
      </c>
      <c r="I1225" s="2">
        <f>'Moving Avg'!H1225</f>
        <v>13.469026500000025</v>
      </c>
      <c r="J1225" s="6" t="str">
        <f>OBV!F1225</f>
        <v>NEUTRAL</v>
      </c>
      <c r="K1225" s="6" t="str">
        <f>OBV!G1225</f>
        <v>NEUTRAL</v>
      </c>
      <c r="L1225" s="6" t="str">
        <f>OBV!H1225</f>
        <v>NEUTRAL</v>
      </c>
    </row>
    <row r="1226" spans="1:12" ht="13.5" x14ac:dyDescent="0.25">
      <c r="A1226" s="3">
        <f>RSI!A1226</f>
        <v>43795</v>
      </c>
      <c r="B1226" s="2">
        <f>RSI!B1226</f>
        <v>14.3371</v>
      </c>
      <c r="C1226" s="2">
        <f>RSI!I1226</f>
        <v>46.393084489434109</v>
      </c>
      <c r="D1226" s="2">
        <f>MACD!E1226</f>
        <v>-9.6904706276035313E-4</v>
      </c>
      <c r="E1226" s="2">
        <f>MACD!F1226</f>
        <v>-1.6014969636679052E-3</v>
      </c>
      <c r="F1226" s="2">
        <f>'Moving Avg'!D1226</f>
        <v>14.337099999999998</v>
      </c>
      <c r="G1226" s="2">
        <f>'Moving Avg'!F1226</f>
        <v>14.338379999999997</v>
      </c>
      <c r="H1226" s="2">
        <f>'Moving Avg'!G1226</f>
        <v>14.355129999999996</v>
      </c>
      <c r="I1226" s="2">
        <f>'Moving Avg'!H1226</f>
        <v>13.476773500000027</v>
      </c>
      <c r="J1226" s="6" t="str">
        <f>OBV!F1226</f>
        <v>NEUTRAL</v>
      </c>
      <c r="K1226" s="6" t="str">
        <f>OBV!G1226</f>
        <v>NEUTRAL</v>
      </c>
      <c r="L1226" s="6" t="str">
        <f>OBV!H1226</f>
        <v>NEUTRAL</v>
      </c>
    </row>
    <row r="1227" spans="1:12" ht="13.5" x14ac:dyDescent="0.25">
      <c r="A1227" s="3">
        <f>RSI!A1227</f>
        <v>43796</v>
      </c>
      <c r="B1227" s="2">
        <f>RSI!B1227</f>
        <v>14.414400000000001</v>
      </c>
      <c r="C1227" s="2">
        <f>RSI!I1227</f>
        <v>74.702587329113584</v>
      </c>
      <c r="D1227" s="2">
        <f>MACD!E1227</f>
        <v>-6.9202939300030408E-3</v>
      </c>
      <c r="E1227" s="2">
        <f>MACD!F1227</f>
        <v>-2.6652563569349325E-3</v>
      </c>
      <c r="F1227" s="2">
        <f>'Moving Avg'!D1227</f>
        <v>14.35256</v>
      </c>
      <c r="G1227" s="2">
        <f>'Moving Avg'!F1227</f>
        <v>14.343534999999997</v>
      </c>
      <c r="H1227" s="2">
        <f>'Moving Avg'!G1227</f>
        <v>14.355645999999995</v>
      </c>
      <c r="I1227" s="2">
        <f>'Moving Avg'!H1227</f>
        <v>13.484907000000028</v>
      </c>
      <c r="J1227" s="6" t="str">
        <f>OBV!F1227</f>
        <v>BULLISH</v>
      </c>
      <c r="K1227" s="6" t="str">
        <f>OBV!G1227</f>
        <v>NEUTRAL</v>
      </c>
      <c r="L1227" s="6" t="str">
        <f>OBV!H1227</f>
        <v>CONFIRMED BULLISH</v>
      </c>
    </row>
    <row r="1228" spans="1:12" ht="13.5" x14ac:dyDescent="0.25">
      <c r="A1228" s="3">
        <f>RSI!A1228</f>
        <v>43797</v>
      </c>
      <c r="B1228" s="2">
        <f>RSI!B1228</f>
        <v>14.414400000000001</v>
      </c>
      <c r="C1228" s="2">
        <f>RSI!I1228</f>
        <v>74.702587329113584</v>
      </c>
      <c r="D1228" s="2">
        <f>MACD!E1228</f>
        <v>-1.2384999664394769E-2</v>
      </c>
      <c r="E1228" s="2">
        <f>MACD!F1228</f>
        <v>-4.6092050184269005E-3</v>
      </c>
      <c r="F1228" s="2">
        <f>'Moving Avg'!D1228</f>
        <v>14.368020000000001</v>
      </c>
      <c r="G1228" s="2">
        <f>'Moving Avg'!F1228</f>
        <v>14.348689999999996</v>
      </c>
      <c r="H1228" s="2">
        <f>'Moving Avg'!G1228</f>
        <v>14.356161999999998</v>
      </c>
      <c r="I1228" s="2">
        <f>'Moving Avg'!H1228</f>
        <v>13.49304050000003</v>
      </c>
      <c r="J1228" s="6" t="str">
        <f>OBV!F1228</f>
        <v>BULLISH</v>
      </c>
      <c r="K1228" s="6" t="str">
        <f>OBV!G1228</f>
        <v>NEUTRAL</v>
      </c>
      <c r="L1228" s="6" t="str">
        <f>OBV!H1228</f>
        <v>CONFIRMED BULLISH</v>
      </c>
    </row>
    <row r="1229" spans="1:12" ht="13.5" x14ac:dyDescent="0.25">
      <c r="A1229" s="3">
        <f>RSI!A1229</f>
        <v>43798</v>
      </c>
      <c r="B1229" s="2">
        <f>RSI!B1229</f>
        <v>14.4093</v>
      </c>
      <c r="C1229" s="2">
        <f>RSI!I1229</f>
        <v>71.801216278435447</v>
      </c>
      <c r="D1229" s="2">
        <f>MACD!E1229</f>
        <v>-1.7028458576932692E-2</v>
      </c>
      <c r="E1229" s="2">
        <f>MACD!F1229</f>
        <v>-7.0930557301280596E-3</v>
      </c>
      <c r="F1229" s="2">
        <f>'Moving Avg'!D1229</f>
        <v>14.38246</v>
      </c>
      <c r="G1229" s="2">
        <f>'Moving Avg'!F1229</f>
        <v>14.353589999999993</v>
      </c>
      <c r="H1229" s="2">
        <f>'Moving Avg'!G1229</f>
        <v>14.356575999999997</v>
      </c>
      <c r="I1229" s="2">
        <f>'Moving Avg'!H1229</f>
        <v>13.501270500000031</v>
      </c>
      <c r="J1229" s="6" t="str">
        <f>OBV!F1229</f>
        <v>BULLISH</v>
      </c>
      <c r="K1229" s="6" t="str">
        <f>OBV!G1229</f>
        <v>NEUTRAL</v>
      </c>
      <c r="L1229" s="6" t="str">
        <f>OBV!H1229</f>
        <v>CONFIRMED BULLISH</v>
      </c>
    </row>
    <row r="1230" spans="1:12" ht="13.5" x14ac:dyDescent="0.25">
      <c r="A1230" s="3">
        <f>RSI!A1230</f>
        <v>43801</v>
      </c>
      <c r="B1230" s="2">
        <f>RSI!B1230</f>
        <v>14.827</v>
      </c>
      <c r="C1230" s="2">
        <f>RSI!I1230</f>
        <v>93.628370606870575</v>
      </c>
      <c r="D1230" s="2">
        <f>MACD!E1230</f>
        <v>-5.2235972442002065E-2</v>
      </c>
      <c r="E1230" s="2">
        <f>MACD!F1230</f>
        <v>-1.6121639072502861E-2</v>
      </c>
      <c r="F1230" s="2">
        <f>'Moving Avg'!D1230</f>
        <v>14.480440000000002</v>
      </c>
      <c r="G1230" s="2">
        <f>'Moving Avg'!F1230</f>
        <v>14.375509999999995</v>
      </c>
      <c r="H1230" s="2">
        <f>'Moving Avg'!G1230</f>
        <v>14.365343999999999</v>
      </c>
      <c r="I1230" s="2">
        <f>'Moving Avg'!H1230</f>
        <v>13.511955500000031</v>
      </c>
      <c r="J1230" s="6" t="str">
        <f>OBV!F1230</f>
        <v>BULLISH</v>
      </c>
      <c r="K1230" s="6" t="str">
        <f>OBV!G1230</f>
        <v>NEUTRAL</v>
      </c>
      <c r="L1230" s="6" t="str">
        <f>OBV!H1230</f>
        <v>CONFIRMED BULLISH</v>
      </c>
    </row>
    <row r="1231" spans="1:12" ht="13.5" x14ac:dyDescent="0.25">
      <c r="A1231" s="3">
        <f>RSI!A1231</f>
        <v>43802</v>
      </c>
      <c r="B1231" s="2">
        <f>RSI!B1231</f>
        <v>14.6981</v>
      </c>
      <c r="C1231" s="2">
        <f>RSI!I1231</f>
        <v>74.471310413594779</v>
      </c>
      <c r="D1231" s="2">
        <f>MACD!E1231</f>
        <v>-7.5259683049202053E-2</v>
      </c>
      <c r="E1231" s="2">
        <f>MACD!F1231</f>
        <v>-2.79492478678427E-2</v>
      </c>
      <c r="F1231" s="2">
        <f>'Moving Avg'!D1231</f>
        <v>14.55264</v>
      </c>
      <c r="G1231" s="2">
        <f>'Moving Avg'!F1231</f>
        <v>14.390984999999995</v>
      </c>
      <c r="H1231" s="2">
        <f>'Moving Avg'!G1231</f>
        <v>14.371635999999999</v>
      </c>
      <c r="I1231" s="2">
        <f>'Moving Avg'!H1231</f>
        <v>13.522240000000032</v>
      </c>
      <c r="J1231" s="6" t="str">
        <f>OBV!F1231</f>
        <v>BULLISH</v>
      </c>
      <c r="K1231" s="6" t="str">
        <f>OBV!G1231</f>
        <v>NEUTRAL</v>
      </c>
      <c r="L1231" s="6" t="str">
        <f>OBV!H1231</f>
        <v>CONFIRMED BULLISH</v>
      </c>
    </row>
    <row r="1232" spans="1:12" ht="13.5" x14ac:dyDescent="0.25">
      <c r="A1232" s="3">
        <f>RSI!A1232</f>
        <v>43803</v>
      </c>
      <c r="B1232" s="2">
        <f>RSI!B1232</f>
        <v>14.6981</v>
      </c>
      <c r="C1232" s="2">
        <f>RSI!I1232</f>
        <v>74.471310413594779</v>
      </c>
      <c r="D1232" s="2">
        <f>MACD!E1232</f>
        <v>-9.6554502663966701E-2</v>
      </c>
      <c r="E1232" s="2">
        <f>MACD!F1232</f>
        <v>-4.1670298827067506E-2</v>
      </c>
      <c r="F1232" s="2">
        <f>'Moving Avg'!D1232</f>
        <v>14.609379999999998</v>
      </c>
      <c r="G1232" s="2">
        <f>'Moving Avg'!F1232</f>
        <v>14.409034999999998</v>
      </c>
      <c r="H1232" s="2">
        <f>'Moving Avg'!G1232</f>
        <v>14.378133999999998</v>
      </c>
      <c r="I1232" s="2">
        <f>'Moving Avg'!H1232</f>
        <v>13.532524500000029</v>
      </c>
      <c r="J1232" s="6" t="str">
        <f>OBV!F1232</f>
        <v>BULLISH</v>
      </c>
      <c r="K1232" s="6" t="str">
        <f>OBV!G1232</f>
        <v>NEUTRAL</v>
      </c>
      <c r="L1232" s="6" t="str">
        <f>OBV!H1232</f>
        <v>CONFIRMED BULLISH</v>
      </c>
    </row>
    <row r="1233" spans="1:12" ht="13.5" x14ac:dyDescent="0.25">
      <c r="A1233" s="3">
        <f>RSI!A1233</f>
        <v>43804</v>
      </c>
      <c r="B1233" s="2">
        <f>RSI!B1233</f>
        <v>14.6981</v>
      </c>
      <c r="C1233" s="2">
        <f>RSI!I1233</f>
        <v>74.471310413594779</v>
      </c>
      <c r="D1233" s="2">
        <f>MACD!E1233</f>
        <v>-0.11625210204688585</v>
      </c>
      <c r="E1233" s="2">
        <f>MACD!F1233</f>
        <v>-5.6586659471031177E-2</v>
      </c>
      <c r="F1233" s="2">
        <f>'Moving Avg'!D1233</f>
        <v>14.666119999999998</v>
      </c>
      <c r="G1233" s="2">
        <f>'Moving Avg'!F1233</f>
        <v>14.427084999999996</v>
      </c>
      <c r="H1233" s="2">
        <f>'Moving Avg'!G1233</f>
        <v>14.384529999999998</v>
      </c>
      <c r="I1233" s="2">
        <f>'Moving Avg'!H1233</f>
        <v>13.54317500000003</v>
      </c>
      <c r="J1233" s="6" t="str">
        <f>OBV!F1233</f>
        <v>BULLISH</v>
      </c>
      <c r="K1233" s="6" t="str">
        <f>OBV!G1233</f>
        <v>NEUTRAL</v>
      </c>
      <c r="L1233" s="6" t="str">
        <f>OBV!H1233</f>
        <v>CONFIRMED BULLISH</v>
      </c>
    </row>
    <row r="1234" spans="1:12" ht="13.5" x14ac:dyDescent="0.25">
      <c r="A1234" s="3">
        <f>RSI!A1234</f>
        <v>43805</v>
      </c>
      <c r="B1234" s="2">
        <f>RSI!B1234</f>
        <v>14.6929</v>
      </c>
      <c r="C1234" s="2">
        <f>RSI!I1234</f>
        <v>73.711403223865716</v>
      </c>
      <c r="D1234" s="2">
        <f>MACD!E1234</f>
        <v>-0.13408865880504806</v>
      </c>
      <c r="E1234" s="2">
        <f>MACD!F1234</f>
        <v>-7.2087059337834561E-2</v>
      </c>
      <c r="F1234" s="2">
        <f>'Moving Avg'!D1234</f>
        <v>14.72284</v>
      </c>
      <c r="G1234" s="2">
        <f>'Moving Avg'!F1234</f>
        <v>14.444875</v>
      </c>
      <c r="H1234" s="2">
        <f>'Moving Avg'!G1234</f>
        <v>14.390923999999998</v>
      </c>
      <c r="I1234" s="2">
        <f>'Moving Avg'!H1234</f>
        <v>13.554409500000029</v>
      </c>
      <c r="J1234" s="6" t="str">
        <f>OBV!F1234</f>
        <v>BEARISH</v>
      </c>
      <c r="K1234" s="6" t="str">
        <f>OBV!G1234</f>
        <v>NEUTRAL</v>
      </c>
      <c r="L1234" s="6" t="str">
        <f>OBV!H1234</f>
        <v>BEARISH DIVERGENCE</v>
      </c>
    </row>
    <row r="1235" spans="1:12" ht="13.5" x14ac:dyDescent="0.25">
      <c r="A1235" s="3">
        <f>RSI!A1235</f>
        <v>43808</v>
      </c>
      <c r="B1235" s="2">
        <f>RSI!B1235</f>
        <v>14.9559</v>
      </c>
      <c r="C1235" s="2">
        <f>RSI!I1235</f>
        <v>83.102705499442834</v>
      </c>
      <c r="D1235" s="2">
        <f>MACD!E1235</f>
        <v>-0.1700712755380227</v>
      </c>
      <c r="E1235" s="2">
        <f>MACD!F1235</f>
        <v>-9.1683902577872192E-2</v>
      </c>
      <c r="F1235" s="2">
        <f>'Moving Avg'!D1235</f>
        <v>14.748619999999999</v>
      </c>
      <c r="G1235" s="2">
        <f>'Moving Avg'!F1235</f>
        <v>14.475814999999997</v>
      </c>
      <c r="H1235" s="2">
        <f>'Moving Avg'!G1235</f>
        <v>14.402578</v>
      </c>
      <c r="I1235" s="2">
        <f>'Moving Avg'!H1235</f>
        <v>13.567203000000029</v>
      </c>
      <c r="J1235" s="6" t="str">
        <f>OBV!F1235</f>
        <v>BEARISH</v>
      </c>
      <c r="K1235" s="6" t="str">
        <f>OBV!G1235</f>
        <v>NEUTRAL</v>
      </c>
      <c r="L1235" s="6" t="str">
        <f>OBV!H1235</f>
        <v>BEARISH DIVERGENCE</v>
      </c>
    </row>
    <row r="1236" spans="1:12" ht="13.5" x14ac:dyDescent="0.25">
      <c r="A1236" s="3">
        <f>RSI!A1236</f>
        <v>43809</v>
      </c>
      <c r="B1236" s="2">
        <f>RSI!B1236</f>
        <v>14.8992</v>
      </c>
      <c r="C1236" s="2">
        <f>RSI!I1236</f>
        <v>76.737965209208468</v>
      </c>
      <c r="D1236" s="2">
        <f>MACD!E1236</f>
        <v>-0.19917650203208659</v>
      </c>
      <c r="E1236" s="2">
        <f>MACD!F1236</f>
        <v>-0.11318242246871507</v>
      </c>
      <c r="F1236" s="2">
        <f>'Moving Avg'!D1236</f>
        <v>14.788839999999999</v>
      </c>
      <c r="G1236" s="2">
        <f>'Moving Avg'!F1236</f>
        <v>14.503919999999999</v>
      </c>
      <c r="H1236" s="2">
        <f>'Moving Avg'!G1236</f>
        <v>14.412891999999999</v>
      </c>
      <c r="I1236" s="2">
        <f>'Moving Avg'!H1236</f>
        <v>13.579713000000027</v>
      </c>
      <c r="J1236" s="6" t="str">
        <f>OBV!F1236</f>
        <v>BEARISH</v>
      </c>
      <c r="K1236" s="6" t="str">
        <f>OBV!G1236</f>
        <v>WEAK</v>
      </c>
      <c r="L1236" s="6" t="str">
        <f>OBV!H1236</f>
        <v>BEARISH DIVERGENCE</v>
      </c>
    </row>
    <row r="1237" spans="1:12" ht="13.5" x14ac:dyDescent="0.25">
      <c r="A1237" s="3">
        <f>RSI!A1237</f>
        <v>43810</v>
      </c>
      <c r="B1237" s="2">
        <f>RSI!B1237</f>
        <v>14.8786</v>
      </c>
      <c r="C1237" s="2">
        <f>RSI!I1237</f>
        <v>74.505310322604913</v>
      </c>
      <c r="D1237" s="2">
        <f>MACD!E1237</f>
        <v>-0.21269738886325307</v>
      </c>
      <c r="E1237" s="2">
        <f>MACD!F1237</f>
        <v>-0.13308541574762267</v>
      </c>
      <c r="F1237" s="2">
        <f>'Moving Avg'!D1237</f>
        <v>14.824940000000002</v>
      </c>
      <c r="G1237" s="2">
        <f>'Moving Avg'!F1237</f>
        <v>14.530995000000001</v>
      </c>
      <c r="H1237" s="2">
        <f>'Moving Avg'!G1237</f>
        <v>14.422898</v>
      </c>
      <c r="I1237" s="2">
        <f>'Moving Avg'!H1237</f>
        <v>13.593096000000028</v>
      </c>
      <c r="J1237" s="6" t="str">
        <f>OBV!F1237</f>
        <v>BEARISH</v>
      </c>
      <c r="K1237" s="6" t="str">
        <f>OBV!G1237</f>
        <v>WEAK</v>
      </c>
      <c r="L1237" s="6" t="str">
        <f>OBV!H1237</f>
        <v>BEARISH DIVERGENCE</v>
      </c>
    </row>
    <row r="1238" spans="1:12" ht="13.5" x14ac:dyDescent="0.25">
      <c r="A1238" s="3">
        <f>RSI!A1238</f>
        <v>43811</v>
      </c>
      <c r="B1238" s="2">
        <f>RSI!B1238</f>
        <v>14.8682</v>
      </c>
      <c r="C1238" s="2">
        <f>RSI!I1238</f>
        <v>73.345109204531582</v>
      </c>
      <c r="D1238" s="2">
        <f>MACD!E1238</f>
        <v>-0.22538643251885837</v>
      </c>
      <c r="E1238" s="2">
        <f>MACD!F1238</f>
        <v>-0.15154561910186981</v>
      </c>
      <c r="F1238" s="2">
        <f>'Moving Avg'!D1238</f>
        <v>14.85896</v>
      </c>
      <c r="G1238" s="2">
        <f>'Moving Avg'!F1238</f>
        <v>14.557550000000001</v>
      </c>
      <c r="H1238" s="2">
        <f>'Moving Avg'!G1238</f>
        <v>14.432592000000001</v>
      </c>
      <c r="I1238" s="2">
        <f>'Moving Avg'!H1238</f>
        <v>13.606427000000023</v>
      </c>
      <c r="J1238" s="6" t="str">
        <f>OBV!F1238</f>
        <v>BEARISH</v>
      </c>
      <c r="K1238" s="6" t="str">
        <f>OBV!G1238</f>
        <v>WEAK</v>
      </c>
      <c r="L1238" s="6" t="str">
        <f>OBV!H1238</f>
        <v>BEARISH DIVERGENCE</v>
      </c>
    </row>
    <row r="1239" spans="1:12" ht="13.5" x14ac:dyDescent="0.25">
      <c r="A1239" s="3">
        <f>RSI!A1239</f>
        <v>43812</v>
      </c>
      <c r="B1239" s="2">
        <f>RSI!B1239</f>
        <v>14.8734</v>
      </c>
      <c r="C1239" s="2">
        <f>RSI!I1239</f>
        <v>73.566750811132522</v>
      </c>
      <c r="D1239" s="2">
        <f>MACD!E1239</f>
        <v>-0.23910079512631199</v>
      </c>
      <c r="E1239" s="2">
        <f>MACD!F1239</f>
        <v>-0.16905665430675826</v>
      </c>
      <c r="F1239" s="2">
        <f>'Moving Avg'!D1239</f>
        <v>14.895060000000001</v>
      </c>
      <c r="G1239" s="2">
        <f>'Moving Avg'!F1239</f>
        <v>14.584365000000002</v>
      </c>
      <c r="H1239" s="2">
        <f>'Moving Avg'!G1239</f>
        <v>14.44239</v>
      </c>
      <c r="I1239" s="2">
        <f>'Moving Avg'!H1239</f>
        <v>13.619784000000022</v>
      </c>
      <c r="J1239" s="6" t="str">
        <f>OBV!F1239</f>
        <v>BEARISH</v>
      </c>
      <c r="K1239" s="6" t="str">
        <f>OBV!G1239</f>
        <v>WEAK</v>
      </c>
      <c r="L1239" s="6" t="str">
        <f>OBV!H1239</f>
        <v>BEARISH DIVERGENCE</v>
      </c>
    </row>
    <row r="1240" spans="1:12" ht="13.5" x14ac:dyDescent="0.25">
      <c r="A1240" s="3">
        <f>RSI!A1240</f>
        <v>43815</v>
      </c>
      <c r="B1240" s="2">
        <f>RSI!B1240</f>
        <v>14.8528</v>
      </c>
      <c r="C1240" s="2">
        <f>RSI!I1240</f>
        <v>71.046377449187446</v>
      </c>
      <c r="D1240" s="2">
        <f>MACD!E1240</f>
        <v>-0.18662229523042484</v>
      </c>
      <c r="E1240" s="2">
        <f>MACD!F1240</f>
        <v>-0.17256978249149157</v>
      </c>
      <c r="F1240" s="2">
        <f>'Moving Avg'!D1240</f>
        <v>14.874440000000002</v>
      </c>
      <c r="G1240" s="2">
        <f>'Moving Avg'!F1240</f>
        <v>14.610150000000001</v>
      </c>
      <c r="H1240" s="2">
        <f>'Moving Avg'!G1240</f>
        <v>14.451776000000002</v>
      </c>
      <c r="I1240" s="2">
        <f>'Moving Avg'!H1240</f>
        <v>13.633038000000024</v>
      </c>
      <c r="J1240" s="6" t="str">
        <f>OBV!F1240</f>
        <v>BEARISH</v>
      </c>
      <c r="K1240" s="6" t="str">
        <f>OBV!G1240</f>
        <v>WEAK</v>
      </c>
      <c r="L1240" s="6" t="str">
        <f>OBV!H1240</f>
        <v>CONFIRMED BEARISH</v>
      </c>
    </row>
    <row r="1241" spans="1:12" ht="13.5" x14ac:dyDescent="0.25">
      <c r="A1241" s="3">
        <f>RSI!A1241</f>
        <v>43816</v>
      </c>
      <c r="B1241" s="2">
        <f>RSI!B1241</f>
        <v>15.1313</v>
      </c>
      <c r="C1241" s="2">
        <f>RSI!I1241</f>
        <v>80.682123615330909</v>
      </c>
      <c r="D1241" s="2">
        <f>MACD!E1241</f>
        <v>-0.18413432756008419</v>
      </c>
      <c r="E1241" s="2">
        <f>MACD!F1241</f>
        <v>-0.1748826915052101</v>
      </c>
      <c r="F1241" s="2">
        <f>'Moving Avg'!D1241</f>
        <v>14.920859999999999</v>
      </c>
      <c r="G1241" s="2">
        <f>'Moving Avg'!F1241</f>
        <v>14.649860000000004</v>
      </c>
      <c r="H1241" s="2">
        <f>'Moving Avg'!G1241</f>
        <v>14.46663</v>
      </c>
      <c r="I1241" s="2">
        <f>'Moving Avg'!H1241</f>
        <v>13.648417000000022</v>
      </c>
      <c r="J1241" s="6" t="str">
        <f>OBV!F1241</f>
        <v>BEARISH</v>
      </c>
      <c r="K1241" s="6" t="str">
        <f>OBV!G1241</f>
        <v>WEAK</v>
      </c>
      <c r="L1241" s="6" t="str">
        <f>OBV!H1241</f>
        <v>BEARISH DIVERGENCE</v>
      </c>
    </row>
    <row r="1242" spans="1:12" ht="13.5" x14ac:dyDescent="0.25">
      <c r="A1242" s="3">
        <f>RSI!A1242</f>
        <v>43817</v>
      </c>
      <c r="B1242" s="2">
        <f>RSI!B1242</f>
        <v>15.1106</v>
      </c>
      <c r="C1242" s="2">
        <f>RSI!I1242</f>
        <v>78.588628361505172</v>
      </c>
      <c r="D1242" s="2">
        <f>MACD!E1242</f>
        <v>-0.18349008704844749</v>
      </c>
      <c r="E1242" s="2">
        <f>MACD!F1242</f>
        <v>-0.17660417061385758</v>
      </c>
      <c r="F1242" s="2">
        <f>'Moving Avg'!D1242</f>
        <v>14.967260000000001</v>
      </c>
      <c r="G1242" s="2">
        <f>'Moving Avg'!F1242</f>
        <v>14.688535000000002</v>
      </c>
      <c r="H1242" s="2">
        <f>'Moving Avg'!G1242</f>
        <v>14.481070000000003</v>
      </c>
      <c r="I1242" s="2">
        <f>'Moving Avg'!H1242</f>
        <v>13.662960000000021</v>
      </c>
      <c r="J1242" s="6" t="str">
        <f>OBV!F1242</f>
        <v>BEARISH</v>
      </c>
      <c r="K1242" s="6" t="str">
        <f>OBV!G1242</f>
        <v>WEAK</v>
      </c>
      <c r="L1242" s="6" t="str">
        <f>OBV!H1242</f>
        <v>BEARISH DIVERGENCE</v>
      </c>
    </row>
    <row r="1243" spans="1:12" ht="13.5" x14ac:dyDescent="0.25">
      <c r="A1243" s="3">
        <f>RSI!A1243</f>
        <v>43818</v>
      </c>
      <c r="B1243" s="2">
        <f>RSI!B1243</f>
        <v>15.100300000000001</v>
      </c>
      <c r="C1243" s="2">
        <f>RSI!I1243</f>
        <v>77.510900757933072</v>
      </c>
      <c r="D1243" s="2">
        <f>MACD!E1243</f>
        <v>-0.18483217682367936</v>
      </c>
      <c r="E1243" s="2">
        <f>MACD!F1243</f>
        <v>-0.17824977185582194</v>
      </c>
      <c r="F1243" s="2">
        <f>'Moving Avg'!D1243</f>
        <v>15.013679999999999</v>
      </c>
      <c r="G1243" s="2">
        <f>'Moving Avg'!F1243</f>
        <v>14.726695000000001</v>
      </c>
      <c r="H1243" s="2">
        <f>'Moving Avg'!G1243</f>
        <v>14.495303999999999</v>
      </c>
      <c r="I1243" s="2">
        <f>'Moving Avg'!H1243</f>
        <v>13.677598000000021</v>
      </c>
      <c r="J1243" s="6" t="str">
        <f>OBV!F1243</f>
        <v>BEARISH</v>
      </c>
      <c r="K1243" s="6" t="str">
        <f>OBV!G1243</f>
        <v>WEAK</v>
      </c>
      <c r="L1243" s="6" t="str">
        <f>OBV!H1243</f>
        <v>BEARISH DIVERGENCE</v>
      </c>
    </row>
    <row r="1244" spans="1:12" ht="13.5" x14ac:dyDescent="0.25">
      <c r="A1244" s="3">
        <f>RSI!A1244</f>
        <v>43819</v>
      </c>
      <c r="B1244" s="2">
        <f>RSI!B1244</f>
        <v>15.0952</v>
      </c>
      <c r="C1244" s="2">
        <f>RSI!I1244</f>
        <v>76.948215567009655</v>
      </c>
      <c r="D1244" s="2">
        <f>MACD!E1244</f>
        <v>-0.18878302007408898</v>
      </c>
      <c r="E1244" s="2">
        <f>MACD!F1244</f>
        <v>-0.18035642149947534</v>
      </c>
      <c r="F1244" s="2">
        <f>'Moving Avg'!D1244</f>
        <v>15.05804</v>
      </c>
      <c r="G1244" s="2">
        <f>'Moving Avg'!F1244</f>
        <v>14.764599999999998</v>
      </c>
      <c r="H1244" s="2">
        <f>'Moving Avg'!G1244</f>
        <v>14.509537999999997</v>
      </c>
      <c r="I1244" s="2">
        <f>'Moving Avg'!H1244</f>
        <v>13.69233250000002</v>
      </c>
      <c r="J1244" s="6" t="str">
        <f>OBV!F1244</f>
        <v>BEARISH</v>
      </c>
      <c r="K1244" s="6" t="str">
        <f>OBV!G1244</f>
        <v>WEAK</v>
      </c>
      <c r="L1244" s="6" t="str">
        <f>OBV!H1244</f>
        <v>BEARISH DIVERGENCE</v>
      </c>
    </row>
    <row r="1245" spans="1:12" ht="13.5" x14ac:dyDescent="0.25">
      <c r="A1245" s="3">
        <f>RSI!A1245</f>
        <v>43822</v>
      </c>
      <c r="B1245" s="2">
        <f>RSI!B1245</f>
        <v>15.079700000000001</v>
      </c>
      <c r="C1245" s="2">
        <f>RSI!I1245</f>
        <v>75.162348018937138</v>
      </c>
      <c r="D1245" s="2">
        <f>MACD!E1245</f>
        <v>-0.15270196541188419</v>
      </c>
      <c r="E1245" s="2">
        <f>MACD!F1245</f>
        <v>-0.17482553028195713</v>
      </c>
      <c r="F1245" s="2">
        <f>'Moving Avg'!D1245</f>
        <v>15.10342</v>
      </c>
      <c r="G1245" s="2">
        <f>'Moving Avg'!F1245</f>
        <v>14.801730000000001</v>
      </c>
      <c r="H1245" s="2">
        <f>'Moving Avg'!G1245</f>
        <v>14.523461999999997</v>
      </c>
      <c r="I1245" s="2">
        <f>'Moving Avg'!H1245</f>
        <v>13.707038500000017</v>
      </c>
      <c r="J1245" s="6" t="str">
        <f>OBV!F1245</f>
        <v>BEARISH</v>
      </c>
      <c r="K1245" s="6" t="str">
        <f>OBV!G1245</f>
        <v>WEAK</v>
      </c>
      <c r="L1245" s="6" t="str">
        <f>OBV!H1245</f>
        <v>BEARISH DIVERGENCE</v>
      </c>
    </row>
    <row r="1246" spans="1:12" ht="13.5" x14ac:dyDescent="0.25">
      <c r="A1246" s="3">
        <f>RSI!A1246</f>
        <v>43823</v>
      </c>
      <c r="B1246" s="2">
        <f>RSI!B1246</f>
        <v>15.0694</v>
      </c>
      <c r="C1246" s="2">
        <f>RSI!I1246</f>
        <v>73.934379216887166</v>
      </c>
      <c r="D1246" s="2">
        <f>MACD!E1246</f>
        <v>-0.13206407967469502</v>
      </c>
      <c r="E1246" s="2">
        <f>MACD!F1246</f>
        <v>-0.16627324016050471</v>
      </c>
      <c r="F1246" s="2">
        <f>'Moving Avg'!D1246</f>
        <v>15.091040000000001</v>
      </c>
      <c r="G1246" s="2">
        <f>'Moving Avg'!F1246</f>
        <v>14.838345</v>
      </c>
      <c r="H1246" s="2">
        <f>'Moving Avg'!G1246</f>
        <v>14.537077999999999</v>
      </c>
      <c r="I1246" s="2">
        <f>'Moving Avg'!H1246</f>
        <v>13.721888000000018</v>
      </c>
      <c r="J1246" s="6" t="str">
        <f>OBV!F1246</f>
        <v>BEARISH</v>
      </c>
      <c r="K1246" s="6" t="str">
        <f>OBV!G1246</f>
        <v>WEAK</v>
      </c>
      <c r="L1246" s="6" t="str">
        <f>OBV!H1246</f>
        <v>CONFIRMED BEARISH</v>
      </c>
    </row>
    <row r="1247" spans="1:12" ht="13.5" x14ac:dyDescent="0.25">
      <c r="A1247" s="3">
        <f>RSI!A1247</f>
        <v>43824</v>
      </c>
      <c r="B1247" s="2">
        <f>RSI!B1247</f>
        <v>15.0642</v>
      </c>
      <c r="C1247" s="2">
        <f>RSI!I1247</f>
        <v>73.283435235413634</v>
      </c>
      <c r="D1247" s="2">
        <f>MACD!E1247</f>
        <v>-0.11911343894413662</v>
      </c>
      <c r="E1247" s="2">
        <f>MACD!F1247</f>
        <v>-0.1568412799172311</v>
      </c>
      <c r="F1247" s="2">
        <f>'Moving Avg'!D1247</f>
        <v>15.081760000000003</v>
      </c>
      <c r="G1247" s="2">
        <f>'Moving Avg'!F1247</f>
        <v>14.870835</v>
      </c>
      <c r="H1247" s="2">
        <f>'Moving Avg'!G1247</f>
        <v>14.55162</v>
      </c>
      <c r="I1247" s="2">
        <f>'Moving Avg'!H1247</f>
        <v>13.737199500000015</v>
      </c>
      <c r="J1247" s="6" t="str">
        <f>OBV!F1247</f>
        <v>BEARISH</v>
      </c>
      <c r="K1247" s="6" t="str">
        <f>OBV!G1247</f>
        <v>WEAK</v>
      </c>
      <c r="L1247" s="6" t="str">
        <f>OBV!H1247</f>
        <v>CONFIRMED BEARISH</v>
      </c>
    </row>
    <row r="1248" spans="1:12" ht="13.5" x14ac:dyDescent="0.25">
      <c r="A1248" s="3">
        <f>RSI!A1248</f>
        <v>43825</v>
      </c>
      <c r="B1248" s="2">
        <f>RSI!B1248</f>
        <v>15.059100000000001</v>
      </c>
      <c r="C1248" s="2">
        <f>RSI!I1248</f>
        <v>72.608231925635195</v>
      </c>
      <c r="D1248" s="2">
        <f>MACD!E1248</f>
        <v>-0.11094682938094635</v>
      </c>
      <c r="E1248" s="2">
        <f>MACD!F1248</f>
        <v>-0.14766238980997415</v>
      </c>
      <c r="F1248" s="2">
        <f>'Moving Avg'!D1248</f>
        <v>15.073520000000002</v>
      </c>
      <c r="G1248" s="2">
        <f>'Moving Avg'!F1248</f>
        <v>14.90307</v>
      </c>
      <c r="H1248" s="2">
        <f>'Moving Avg'!G1248</f>
        <v>14.566059999999998</v>
      </c>
      <c r="I1248" s="2">
        <f>'Moving Avg'!H1248</f>
        <v>13.752583500000013</v>
      </c>
      <c r="J1248" s="6" t="str">
        <f>OBV!F1248</f>
        <v>BEARISH</v>
      </c>
      <c r="K1248" s="6" t="str">
        <f>OBV!G1248</f>
        <v>WEAK</v>
      </c>
      <c r="L1248" s="6" t="str">
        <f>OBV!H1248</f>
        <v>CONFIRMED BEARISH</v>
      </c>
    </row>
    <row r="1249" spans="1:12" ht="13.5" x14ac:dyDescent="0.25">
      <c r="A1249" s="3">
        <f>RSI!A1249</f>
        <v>43826</v>
      </c>
      <c r="B1249" s="2">
        <f>RSI!B1249</f>
        <v>15.059100000000001</v>
      </c>
      <c r="C1249" s="2">
        <f>RSI!I1249</f>
        <v>72.608231925635195</v>
      </c>
      <c r="D1249" s="2">
        <f>MACD!E1249</f>
        <v>-0.10465963579860649</v>
      </c>
      <c r="E1249" s="2">
        <f>MACD!F1249</f>
        <v>-0.13906183900770064</v>
      </c>
      <c r="F1249" s="2">
        <f>'Moving Avg'!D1249</f>
        <v>15.066300000000002</v>
      </c>
      <c r="G1249" s="2">
        <f>'Moving Avg'!F1249</f>
        <v>14.935560000000004</v>
      </c>
      <c r="H1249" s="2">
        <f>'Moving Avg'!G1249</f>
        <v>14.580499999999997</v>
      </c>
      <c r="I1249" s="2">
        <f>'Moving Avg'!H1249</f>
        <v>13.767967500000012</v>
      </c>
      <c r="J1249" s="6" t="str">
        <f>OBV!F1249</f>
        <v>BEARISH</v>
      </c>
      <c r="K1249" s="6" t="str">
        <f>OBV!G1249</f>
        <v>NEUTRAL</v>
      </c>
      <c r="L1249" s="6" t="str">
        <f>OBV!H1249</f>
        <v>CONFIRMED BEARISH</v>
      </c>
    </row>
    <row r="1250" spans="1:12" ht="13.5" x14ac:dyDescent="0.25">
      <c r="A1250" s="3">
        <f>RSI!A1250</f>
        <v>43829</v>
      </c>
      <c r="B1250" s="2">
        <f>RSI!B1250</f>
        <v>15.059100000000001</v>
      </c>
      <c r="C1250" s="2">
        <f>RSI!I1250</f>
        <v>72.608231925635195</v>
      </c>
      <c r="D1250" s="2">
        <f>MACD!E1250</f>
        <v>-0.10382653956402521</v>
      </c>
      <c r="E1250" s="2">
        <f>MACD!F1250</f>
        <v>-0.13201477911896556</v>
      </c>
      <c r="F1250" s="2">
        <f>'Moving Avg'!D1250</f>
        <v>15.062180000000001</v>
      </c>
      <c r="G1250" s="2">
        <f>'Moving Avg'!F1250</f>
        <v>14.947165000000002</v>
      </c>
      <c r="H1250" s="2">
        <f>'Moving Avg'!G1250</f>
        <v>14.594939999999998</v>
      </c>
      <c r="I1250" s="2">
        <f>'Moving Avg'!H1250</f>
        <v>13.78469350000001</v>
      </c>
      <c r="J1250" s="6" t="str">
        <f>OBV!F1250</f>
        <v>BEARISH</v>
      </c>
      <c r="K1250" s="6" t="str">
        <f>OBV!G1250</f>
        <v>NEUTRAL</v>
      </c>
      <c r="L1250" s="6" t="str">
        <f>OBV!H1250</f>
        <v>CONFIRMED BEARISH</v>
      </c>
    </row>
    <row r="1251" spans="1:12" ht="13.5" x14ac:dyDescent="0.25">
      <c r="A1251" s="3">
        <f>RSI!A1251</f>
        <v>43830</v>
      </c>
      <c r="B1251" s="2">
        <f>RSI!B1251</f>
        <v>15.053900000000001</v>
      </c>
      <c r="C1251" s="2">
        <f>RSI!I1251</f>
        <v>71.766185906937991</v>
      </c>
      <c r="D1251" s="2">
        <f>MACD!E1251</f>
        <v>-6.1110278530506434E-2</v>
      </c>
      <c r="E1251" s="2">
        <f>MACD!F1251</f>
        <v>-0.11783387900127373</v>
      </c>
      <c r="F1251" s="2">
        <f>'Moving Avg'!D1251</f>
        <v>15.05908</v>
      </c>
      <c r="G1251" s="2">
        <f>'Moving Avg'!F1251</f>
        <v>14.964955</v>
      </c>
      <c r="H1251" s="2">
        <f>'Moving Avg'!G1251</f>
        <v>14.609275999999998</v>
      </c>
      <c r="I1251" s="2">
        <f>'Moving Avg'!H1251</f>
        <v>13.801393500000009</v>
      </c>
      <c r="J1251" s="6" t="str">
        <f>OBV!F1251</f>
        <v>BEARISH</v>
      </c>
      <c r="K1251" s="6" t="str">
        <f>OBV!G1251</f>
        <v>NEUTRAL</v>
      </c>
      <c r="L1251" s="6" t="str">
        <f>OBV!H1251</f>
        <v>CONFIRMED BEARISH</v>
      </c>
    </row>
    <row r="1252" spans="1:12" ht="13.5" x14ac:dyDescent="0.25">
      <c r="A1252" s="3">
        <f>RSI!A1252</f>
        <v>43832</v>
      </c>
      <c r="B1252" s="2">
        <f>RSI!B1252</f>
        <v>15.213800000000001</v>
      </c>
      <c r="C1252" s="2">
        <f>RSI!I1252</f>
        <v>79.600478004251073</v>
      </c>
      <c r="D1252" s="2">
        <f>MACD!E1252</f>
        <v>-4.1093717566575094E-2</v>
      </c>
      <c r="E1252" s="2">
        <f>MACD!F1252</f>
        <v>-0.10248584671433401</v>
      </c>
      <c r="F1252" s="2">
        <f>'Moving Avg'!D1252</f>
        <v>15.089000000000002</v>
      </c>
      <c r="G1252" s="2">
        <f>'Moving Avg'!F1252</f>
        <v>14.990739999999999</v>
      </c>
      <c r="H1252" s="2">
        <f>'Moving Avg'!G1252</f>
        <v>14.626809999999999</v>
      </c>
      <c r="I1252" s="2">
        <f>'Moving Avg'!H1252</f>
        <v>13.81889300000001</v>
      </c>
      <c r="J1252" s="6" t="str">
        <f>OBV!F1252</f>
        <v>BULLISH</v>
      </c>
      <c r="K1252" s="6" t="str">
        <f>OBV!G1252</f>
        <v>STRONG</v>
      </c>
      <c r="L1252" s="6" t="str">
        <f>OBV!H1252</f>
        <v>CONFIRMED BULLISH</v>
      </c>
    </row>
    <row r="1253" spans="1:12" ht="13.5" x14ac:dyDescent="0.25">
      <c r="A1253" s="3">
        <f>RSI!A1253</f>
        <v>43833</v>
      </c>
      <c r="B1253" s="2">
        <f>RSI!B1253</f>
        <v>15.213800000000001</v>
      </c>
      <c r="C1253" s="2">
        <f>RSI!I1253</f>
        <v>79.600478004251073</v>
      </c>
      <c r="D1253" s="2">
        <f>MACD!E1253</f>
        <v>-2.7703606069858111E-2</v>
      </c>
      <c r="E1253" s="2">
        <f>MACD!F1253</f>
        <v>-8.7529398585438831E-2</v>
      </c>
      <c r="F1253" s="2">
        <f>'Moving Avg'!D1253</f>
        <v>15.11994</v>
      </c>
      <c r="G1253" s="2">
        <f>'Moving Avg'!F1253</f>
        <v>15.016525000000001</v>
      </c>
      <c r="H1253" s="2">
        <f>'Moving Avg'!G1253</f>
        <v>14.644343999999998</v>
      </c>
      <c r="I1253" s="2">
        <f>'Moving Avg'!H1253</f>
        <v>13.836466000000009</v>
      </c>
      <c r="J1253" s="6" t="str">
        <f>OBV!F1253</f>
        <v>BULLISH</v>
      </c>
      <c r="K1253" s="6" t="str">
        <f>OBV!G1253</f>
        <v>STRONG</v>
      </c>
      <c r="L1253" s="6" t="str">
        <f>OBV!H1253</f>
        <v>CONFIRMED BULLISH</v>
      </c>
    </row>
    <row r="1254" spans="1:12" ht="13.5" x14ac:dyDescent="0.25">
      <c r="A1254" s="3">
        <f>RSI!A1254</f>
        <v>43836</v>
      </c>
      <c r="B1254" s="2">
        <f>RSI!B1254</f>
        <v>15.208600000000001</v>
      </c>
      <c r="C1254" s="2">
        <f>RSI!I1254</f>
        <v>78.776057663236458</v>
      </c>
      <c r="D1254" s="2">
        <f>MACD!E1254</f>
        <v>-1.8589944856532981E-2</v>
      </c>
      <c r="E1254" s="2">
        <f>MACD!F1254</f>
        <v>-7.3741507839657661E-2</v>
      </c>
      <c r="F1254" s="2">
        <f>'Moving Avg'!D1254</f>
        <v>15.149840000000001</v>
      </c>
      <c r="G1254" s="2">
        <f>'Moving Avg'!F1254</f>
        <v>15.042310000000001</v>
      </c>
      <c r="H1254" s="2">
        <f>'Moving Avg'!G1254</f>
        <v>14.662289999999999</v>
      </c>
      <c r="I1254" s="2">
        <f>'Moving Avg'!H1254</f>
        <v>13.854061500000009</v>
      </c>
      <c r="J1254" s="6" t="str">
        <f>OBV!F1254</f>
        <v>BULLISH</v>
      </c>
      <c r="K1254" s="6" t="str">
        <f>OBV!G1254</f>
        <v>NEUTRAL</v>
      </c>
      <c r="L1254" s="6" t="str">
        <f>OBV!H1254</f>
        <v>CONFIRMED BULLISH</v>
      </c>
    </row>
    <row r="1255" spans="1:12" ht="13.5" x14ac:dyDescent="0.25">
      <c r="A1255" s="3">
        <f>RSI!A1255</f>
        <v>43837</v>
      </c>
      <c r="B1255" s="2">
        <f>RSI!B1255</f>
        <v>15.213800000000001</v>
      </c>
      <c r="C1255" s="2">
        <f>RSI!I1255</f>
        <v>79.010171240906573</v>
      </c>
      <c r="D1255" s="2">
        <f>MACD!E1255</f>
        <v>-1.5299869035763081E-2</v>
      </c>
      <c r="E1255" s="2">
        <f>MACD!F1255</f>
        <v>-6.205318007887875E-2</v>
      </c>
      <c r="F1255" s="2">
        <f>'Moving Avg'!D1255</f>
        <v>15.180780000000002</v>
      </c>
      <c r="G1255" s="2">
        <f>'Moving Avg'!F1255</f>
        <v>15.055205000000001</v>
      </c>
      <c r="H1255" s="2">
        <f>'Moving Avg'!G1255</f>
        <v>14.680339999999996</v>
      </c>
      <c r="I1255" s="2">
        <f>'Moving Avg'!H1255</f>
        <v>13.871683000000008</v>
      </c>
      <c r="J1255" s="6" t="str">
        <f>OBV!F1255</f>
        <v>BULLISH</v>
      </c>
      <c r="K1255" s="6" t="str">
        <f>OBV!G1255</f>
        <v>STRONG</v>
      </c>
      <c r="L1255" s="6" t="str">
        <f>OBV!H1255</f>
        <v>CONFIRMED BULLISH</v>
      </c>
    </row>
    <row r="1256" spans="1:12" ht="13.5" x14ac:dyDescent="0.25">
      <c r="A1256" s="3">
        <f>RSI!A1256</f>
        <v>43838</v>
      </c>
      <c r="B1256" s="2">
        <f>RSI!B1256</f>
        <v>15.4665</v>
      </c>
      <c r="C1256" s="2">
        <f>RSI!I1256</f>
        <v>86.692395844568949</v>
      </c>
      <c r="D1256" s="2">
        <f>MACD!E1256</f>
        <v>-3.4379155853843102E-2</v>
      </c>
      <c r="E1256" s="2">
        <f>MACD!F1256</f>
        <v>-5.6518375233871626E-2</v>
      </c>
      <c r="F1256" s="2">
        <f>'Moving Avg'!D1256</f>
        <v>15.263300000000001</v>
      </c>
      <c r="G1256" s="2">
        <f>'Moving Avg'!F1256</f>
        <v>15.08357</v>
      </c>
      <c r="H1256" s="2">
        <f>'Moving Avg'!G1256</f>
        <v>14.702927999999996</v>
      </c>
      <c r="I1256" s="2">
        <f>'Moving Avg'!H1256</f>
        <v>13.890568000000007</v>
      </c>
      <c r="J1256" s="6" t="str">
        <f>OBV!F1256</f>
        <v>BULLISH</v>
      </c>
      <c r="K1256" s="6" t="str">
        <f>OBV!G1256</f>
        <v>STRONG</v>
      </c>
      <c r="L1256" s="6" t="str">
        <f>OBV!H1256</f>
        <v>CONFIRMED BULLISH</v>
      </c>
    </row>
    <row r="1257" spans="1:12" ht="13.5" x14ac:dyDescent="0.25">
      <c r="A1257" s="3">
        <f>RSI!A1257</f>
        <v>43839</v>
      </c>
      <c r="B1257" s="2">
        <f>RSI!B1257</f>
        <v>15.4613</v>
      </c>
      <c r="C1257" s="2">
        <f>RSI!I1257</f>
        <v>85.994912806661574</v>
      </c>
      <c r="D1257" s="2">
        <f>MACD!E1257</f>
        <v>-5.3875700730069198E-2</v>
      </c>
      <c r="E1257" s="2">
        <f>MACD!F1257</f>
        <v>-5.5989840333111149E-2</v>
      </c>
      <c r="F1257" s="2">
        <f>'Moving Avg'!D1257</f>
        <v>15.312799999999999</v>
      </c>
      <c r="G1257" s="2">
        <f>'Moving Avg'!F1257</f>
        <v>15.112705</v>
      </c>
      <c r="H1257" s="2">
        <f>'Moving Avg'!G1257</f>
        <v>14.725927999999996</v>
      </c>
      <c r="I1257" s="2">
        <f>'Moving Avg'!H1257</f>
        <v>13.90942700000001</v>
      </c>
      <c r="J1257" s="6" t="str">
        <f>OBV!F1257</f>
        <v>BULLISH</v>
      </c>
      <c r="K1257" s="6" t="str">
        <f>OBV!G1257</f>
        <v>STRONG</v>
      </c>
      <c r="L1257" s="6" t="str">
        <f>OBV!H1257</f>
        <v>CONFIRMED BULLISH</v>
      </c>
    </row>
    <row r="1258" spans="1:12" ht="13.5" x14ac:dyDescent="0.25">
      <c r="A1258" s="3">
        <f>RSI!A1258</f>
        <v>43840</v>
      </c>
      <c r="B1258" s="2">
        <f>RSI!B1258</f>
        <v>15.5748</v>
      </c>
      <c r="C1258" s="2">
        <f>RSI!I1258</f>
        <v>88.222276778204034</v>
      </c>
      <c r="D1258" s="2">
        <f>MACD!E1258</f>
        <v>-8.2254182319935865E-2</v>
      </c>
      <c r="E1258" s="2">
        <f>MACD!F1258</f>
        <v>-6.1242708730476103E-2</v>
      </c>
      <c r="F1258" s="2">
        <f>'Moving Avg'!D1258</f>
        <v>15.385000000000002</v>
      </c>
      <c r="G1258" s="2">
        <f>'Moving Avg'!F1258</f>
        <v>15.148034999999998</v>
      </c>
      <c r="H1258" s="2">
        <f>'Moving Avg'!G1258</f>
        <v>14.751197999999999</v>
      </c>
      <c r="I1258" s="2">
        <f>'Moving Avg'!H1258</f>
        <v>13.92885350000001</v>
      </c>
      <c r="J1258" s="6" t="str">
        <f>OBV!F1258</f>
        <v>BULLISH</v>
      </c>
      <c r="K1258" s="6" t="str">
        <f>OBV!G1258</f>
        <v>STRONG</v>
      </c>
      <c r="L1258" s="6" t="str">
        <f>OBV!H1258</f>
        <v>CONFIRMED BULLISH</v>
      </c>
    </row>
    <row r="1259" spans="1:12" ht="13.5" x14ac:dyDescent="0.25">
      <c r="A1259" s="3">
        <f>RSI!A1259</f>
        <v>43843</v>
      </c>
      <c r="B1259" s="2">
        <f>RSI!B1259</f>
        <v>15.5748</v>
      </c>
      <c r="C1259" s="2">
        <f>RSI!I1259</f>
        <v>88.222276778204019</v>
      </c>
      <c r="D1259" s="2">
        <f>MACD!E1259</f>
        <v>-0.10942758889524207</v>
      </c>
      <c r="E1259" s="2">
        <f>MACD!F1259</f>
        <v>-7.0879684763429304E-2</v>
      </c>
      <c r="F1259" s="2">
        <f>'Moving Avg'!D1259</f>
        <v>15.45824</v>
      </c>
      <c r="G1259" s="2">
        <f>'Moving Avg'!F1259</f>
        <v>15.183104999999998</v>
      </c>
      <c r="H1259" s="2">
        <f>'Moving Avg'!G1259</f>
        <v>14.776467999999998</v>
      </c>
      <c r="I1259" s="2">
        <f>'Moving Avg'!H1259</f>
        <v>13.946718000000008</v>
      </c>
      <c r="J1259" s="6" t="str">
        <f>OBV!F1259</f>
        <v>BULLISH</v>
      </c>
      <c r="K1259" s="6" t="str">
        <f>OBV!G1259</f>
        <v>STRONG</v>
      </c>
      <c r="L1259" s="6" t="str">
        <f>OBV!H1259</f>
        <v>CONFIRMED BULLISH</v>
      </c>
    </row>
    <row r="1260" spans="1:12" ht="13.5" x14ac:dyDescent="0.25">
      <c r="A1260" s="3">
        <f>RSI!A1260</f>
        <v>43845</v>
      </c>
      <c r="B1260" s="2">
        <f>RSI!B1260</f>
        <v>15.4716</v>
      </c>
      <c r="C1260" s="2">
        <f>RSI!I1260</f>
        <v>75.551539295558072</v>
      </c>
      <c r="D1260" s="2">
        <f>MACD!E1260</f>
        <v>-0.12770273548392908</v>
      </c>
      <c r="E1260" s="2">
        <f>MACD!F1260</f>
        <v>-8.2244294907529256E-2</v>
      </c>
      <c r="F1260" s="2">
        <f>'Moving Avg'!D1260</f>
        <v>15.509799999999998</v>
      </c>
      <c r="G1260" s="2">
        <f>'Moving Avg'!F1260</f>
        <v>15.214044999999999</v>
      </c>
      <c r="H1260" s="2">
        <f>'Moving Avg'!G1260</f>
        <v>14.798127999999997</v>
      </c>
      <c r="I1260" s="2">
        <f>'Moving Avg'!H1260</f>
        <v>13.963578500000008</v>
      </c>
      <c r="J1260" s="6" t="str">
        <f>OBV!F1260</f>
        <v>BULLISH</v>
      </c>
      <c r="K1260" s="6" t="str">
        <f>OBV!G1260</f>
        <v>NEUTRAL</v>
      </c>
      <c r="L1260" s="6" t="str">
        <f>OBV!H1260</f>
        <v>CONFIRMED BULLISH</v>
      </c>
    </row>
    <row r="1261" spans="1:12" ht="13.5" x14ac:dyDescent="0.25">
      <c r="A1261" s="3">
        <f>RSI!A1261</f>
        <v>43846</v>
      </c>
      <c r="B1261" s="2">
        <f>RSI!B1261</f>
        <v>15.6006</v>
      </c>
      <c r="C1261" s="2">
        <f>RSI!I1261</f>
        <v>79.512551670451927</v>
      </c>
      <c r="D1261" s="2">
        <f>MACD!E1261</f>
        <v>-0.1556219787031683</v>
      </c>
      <c r="E1261" s="2">
        <f>MACD!F1261</f>
        <v>-9.6919831666657075E-2</v>
      </c>
      <c r="F1261" s="2">
        <f>'Moving Avg'!D1261</f>
        <v>15.536619999999999</v>
      </c>
      <c r="G1261" s="2">
        <f>'Moving Avg'!F1261</f>
        <v>15.237509999999997</v>
      </c>
      <c r="H1261" s="2">
        <f>'Moving Avg'!G1261</f>
        <v>14.822367999999997</v>
      </c>
      <c r="I1261" s="2">
        <f>'Moving Avg'!H1261</f>
        <v>13.981059500000008</v>
      </c>
      <c r="J1261" s="6" t="str">
        <f>OBV!F1261</f>
        <v>BEARISH</v>
      </c>
      <c r="K1261" s="6" t="str">
        <f>OBV!G1261</f>
        <v>NEUTRAL</v>
      </c>
      <c r="L1261" s="6" t="str">
        <f>OBV!H1261</f>
        <v>BEARISH DIVERGENCE</v>
      </c>
    </row>
    <row r="1262" spans="1:12" ht="13.5" x14ac:dyDescent="0.25">
      <c r="A1262" s="3">
        <f>RSI!A1262</f>
        <v>43847</v>
      </c>
      <c r="B1262" s="2">
        <f>RSI!B1262</f>
        <v>15.4716</v>
      </c>
      <c r="C1262" s="2">
        <f>RSI!I1262</f>
        <v>67.70036337041401</v>
      </c>
      <c r="D1262" s="2">
        <f>MACD!E1262</f>
        <v>-0.14779720369028482</v>
      </c>
      <c r="E1262" s="2">
        <f>MACD!F1262</f>
        <v>-0.10709530607138264</v>
      </c>
      <c r="F1262" s="2">
        <f>'Moving Avg'!D1262</f>
        <v>15.538679999999999</v>
      </c>
      <c r="G1262" s="2">
        <f>'Moving Avg'!F1262</f>
        <v>15.255559999999999</v>
      </c>
      <c r="H1262" s="2">
        <f>'Moving Avg'!G1262</f>
        <v>14.845057999999996</v>
      </c>
      <c r="I1262" s="2">
        <f>'Moving Avg'!H1262</f>
        <v>13.997895500000006</v>
      </c>
      <c r="J1262" s="6" t="str">
        <f>OBV!F1262</f>
        <v>BULLISH</v>
      </c>
      <c r="K1262" s="6" t="str">
        <f>OBV!G1262</f>
        <v>NEUTRAL</v>
      </c>
      <c r="L1262" s="6" t="str">
        <f>OBV!H1262</f>
        <v>CONFIRMED BULLISH</v>
      </c>
    </row>
    <row r="1263" spans="1:12" ht="13.5" x14ac:dyDescent="0.25">
      <c r="A1263" s="3">
        <f>RSI!A1263</f>
        <v>43850</v>
      </c>
      <c r="B1263" s="2">
        <f>RSI!B1263</f>
        <v>15.4716</v>
      </c>
      <c r="C1263" s="2">
        <f>RSI!I1263</f>
        <v>67.70036337041401</v>
      </c>
      <c r="D1263" s="2">
        <f>MACD!E1263</f>
        <v>-0.14292027507688232</v>
      </c>
      <c r="E1263" s="2">
        <f>MACD!F1263</f>
        <v>-0.11426029987248258</v>
      </c>
      <c r="F1263" s="2">
        <f>'Moving Avg'!D1263</f>
        <v>15.518039999999999</v>
      </c>
      <c r="G1263" s="2">
        <f>'Moving Avg'!F1263</f>
        <v>15.274125000000002</v>
      </c>
      <c r="H1263" s="2">
        <f>'Moving Avg'!G1263</f>
        <v>14.867747999999992</v>
      </c>
      <c r="I1263" s="2">
        <f>'Moving Avg'!H1263</f>
        <v>14.014731500000005</v>
      </c>
      <c r="J1263" s="6" t="str">
        <f>OBV!F1263</f>
        <v>BEARISH</v>
      </c>
      <c r="K1263" s="6" t="str">
        <f>OBV!G1263</f>
        <v>NEUTRAL</v>
      </c>
      <c r="L1263" s="6" t="str">
        <f>OBV!H1263</f>
        <v>CONFIRMED BEARISH</v>
      </c>
    </row>
    <row r="1264" spans="1:12" ht="13.5" x14ac:dyDescent="0.25">
      <c r="A1264" s="3">
        <f>RSI!A1264</f>
        <v>43851</v>
      </c>
      <c r="B1264" s="2">
        <f>RSI!B1264</f>
        <v>15.4716</v>
      </c>
      <c r="C1264" s="2">
        <f>RSI!I1264</f>
        <v>67.70036337041401</v>
      </c>
      <c r="D1264" s="2">
        <f>MACD!E1264</f>
        <v>-0.14120849026493509</v>
      </c>
      <c r="E1264" s="2">
        <f>MACD!F1264</f>
        <v>-0.11964993795097309</v>
      </c>
      <c r="F1264" s="2">
        <f>'Moving Avg'!D1264</f>
        <v>15.497400000000003</v>
      </c>
      <c r="G1264" s="2">
        <f>'Moving Avg'!F1264</f>
        <v>15.292945000000003</v>
      </c>
      <c r="H1264" s="2">
        <f>'Moving Avg'!G1264</f>
        <v>14.890437999999996</v>
      </c>
      <c r="I1264" s="2">
        <f>'Moving Avg'!H1264</f>
        <v>14.031567500000001</v>
      </c>
      <c r="J1264" s="6" t="str">
        <f>OBV!F1264</f>
        <v>BEARISH</v>
      </c>
      <c r="K1264" s="6" t="str">
        <f>OBV!G1264</f>
        <v>NEUTRAL</v>
      </c>
      <c r="L1264" s="6" t="str">
        <f>OBV!H1264</f>
        <v>CONFIRMED BEARISH</v>
      </c>
    </row>
    <row r="1265" spans="1:12" ht="13.5" x14ac:dyDescent="0.25">
      <c r="A1265" s="3">
        <f>RSI!A1265</f>
        <v>43852</v>
      </c>
      <c r="B1265" s="2">
        <f>RSI!B1265</f>
        <v>15.4613</v>
      </c>
      <c r="C1265" s="2">
        <f>RSI!I1265</f>
        <v>66.712036879795534</v>
      </c>
      <c r="D1265" s="2">
        <f>MACD!E1265</f>
        <v>-0.1396923227881679</v>
      </c>
      <c r="E1265" s="2">
        <f>MACD!F1265</f>
        <v>-0.12365841491841206</v>
      </c>
      <c r="F1265" s="2">
        <f>'Moving Avg'!D1265</f>
        <v>15.495340000000002</v>
      </c>
      <c r="G1265" s="2">
        <f>'Moving Avg'!F1265</f>
        <v>15.312025000000002</v>
      </c>
      <c r="H1265" s="2">
        <f>'Moving Avg'!G1265</f>
        <v>14.912921999999998</v>
      </c>
      <c r="I1265" s="2">
        <f>'Moving Avg'!H1265</f>
        <v>14.048840500000001</v>
      </c>
      <c r="J1265" s="6" t="str">
        <f>OBV!F1265</f>
        <v>BEARISH</v>
      </c>
      <c r="K1265" s="6" t="str">
        <f>OBV!G1265</f>
        <v>NEUTRAL</v>
      </c>
      <c r="L1265" s="6" t="str">
        <f>OBV!H1265</f>
        <v>CONFIRMED BEARISH</v>
      </c>
    </row>
    <row r="1266" spans="1:12" ht="13.5" x14ac:dyDescent="0.25">
      <c r="A1266" s="3">
        <f>RSI!A1266</f>
        <v>43853</v>
      </c>
      <c r="B1266" s="2">
        <f>RSI!B1266</f>
        <v>15.4665</v>
      </c>
      <c r="C1266" s="2">
        <f>RSI!I1266</f>
        <v>66.974165258973301</v>
      </c>
      <c r="D1266" s="2">
        <f>MACD!E1266</f>
        <v>-0.1012412819127757</v>
      </c>
      <c r="E1266" s="2">
        <f>MACD!F1266</f>
        <v>-0.11917498831728481</v>
      </c>
      <c r="F1266" s="2">
        <f>'Moving Avg'!D1266</f>
        <v>15.468520000000002</v>
      </c>
      <c r="G1266" s="2">
        <f>'Moving Avg'!F1266</f>
        <v>15.331880000000002</v>
      </c>
      <c r="H1266" s="2">
        <f>'Moving Avg'!G1266</f>
        <v>14.935509999999999</v>
      </c>
      <c r="I1266" s="2">
        <f>'Moving Avg'!H1266</f>
        <v>14.066383500000002</v>
      </c>
      <c r="J1266" s="6" t="str">
        <f>OBV!F1266</f>
        <v>BEARISH</v>
      </c>
      <c r="K1266" s="6" t="str">
        <f>OBV!G1266</f>
        <v>NEUTRAL</v>
      </c>
      <c r="L1266" s="6" t="str">
        <f>OBV!H1266</f>
        <v>CONFIRMED BEARISH</v>
      </c>
    </row>
    <row r="1267" spans="1:12" ht="13.5" x14ac:dyDescent="0.25">
      <c r="A1267" s="3">
        <f>RSI!A1267</f>
        <v>43854</v>
      </c>
      <c r="B1267" s="2">
        <f>RSI!B1267</f>
        <v>15.4613</v>
      </c>
      <c r="C1267" s="2">
        <f>RSI!I1267</f>
        <v>66.410979853439414</v>
      </c>
      <c r="D1267" s="2">
        <f>MACD!E1267</f>
        <v>-7.0376890549857407E-2</v>
      </c>
      <c r="E1267" s="2">
        <f>MACD!F1267</f>
        <v>-0.10941536876379934</v>
      </c>
      <c r="F1267" s="2">
        <f>'Moving Avg'!D1267</f>
        <v>15.466459999999998</v>
      </c>
      <c r="G1267" s="2">
        <f>'Moving Avg'!F1267</f>
        <v>15.351735000000001</v>
      </c>
      <c r="H1267" s="2">
        <f>'Moving Avg'!G1267</f>
        <v>14.957994000000001</v>
      </c>
      <c r="I1267" s="2">
        <f>'Moving Avg'!H1267</f>
        <v>14.0839005</v>
      </c>
      <c r="J1267" s="6" t="str">
        <f>OBV!F1267</f>
        <v>BEARISH</v>
      </c>
      <c r="K1267" s="6" t="str">
        <f>OBV!G1267</f>
        <v>NEUTRAL</v>
      </c>
      <c r="L1267" s="6" t="str">
        <f>OBV!H1267</f>
        <v>CONFIRMED BEARISH</v>
      </c>
    </row>
    <row r="1268" spans="1:12" ht="13.5" x14ac:dyDescent="0.25">
      <c r="A1268" s="3">
        <f>RSI!A1268</f>
        <v>43857</v>
      </c>
      <c r="B1268" s="2">
        <f>RSI!B1268</f>
        <v>15.4613</v>
      </c>
      <c r="C1268" s="2">
        <f>RSI!I1268</f>
        <v>66.410979853439414</v>
      </c>
      <c r="D1268" s="2">
        <f>MACD!E1268</f>
        <v>-2.7931833037030174E-2</v>
      </c>
      <c r="E1268" s="2">
        <f>MACD!F1268</f>
        <v>-9.3118661618445522E-2</v>
      </c>
      <c r="F1268" s="2">
        <f>'Moving Avg'!D1268</f>
        <v>15.464400000000001</v>
      </c>
      <c r="G1268" s="2">
        <f>'Moving Avg'!F1268</f>
        <v>15.371845000000002</v>
      </c>
      <c r="H1268" s="2">
        <f>'Moving Avg'!G1268</f>
        <v>14.980478</v>
      </c>
      <c r="I1268" s="2">
        <f>'Moving Avg'!H1268</f>
        <v>14.101417499999998</v>
      </c>
      <c r="J1268" s="6" t="str">
        <f>OBV!F1268</f>
        <v>BEARISH</v>
      </c>
      <c r="K1268" s="6" t="str">
        <f>OBV!G1268</f>
        <v>NEUTRAL</v>
      </c>
      <c r="L1268" s="6" t="str">
        <f>OBV!H1268</f>
        <v>CONFIRMED BEARISH</v>
      </c>
    </row>
    <row r="1269" spans="1:12" ht="13.5" x14ac:dyDescent="0.25">
      <c r="A1269" s="3">
        <f>RSI!A1269</f>
        <v>43858</v>
      </c>
      <c r="B1269" s="2">
        <f>RSI!B1269</f>
        <v>15.456200000000001</v>
      </c>
      <c r="C1269" s="2">
        <f>RSI!I1269</f>
        <v>65.781783889217451</v>
      </c>
      <c r="D1269" s="2">
        <f>MACD!E1269</f>
        <v>7.3123782113331259E-3</v>
      </c>
      <c r="E1269" s="2">
        <f>MACD!F1269</f>
        <v>-7.3032453652489795E-2</v>
      </c>
      <c r="F1269" s="2">
        <f>'Moving Avg'!D1269</f>
        <v>15.461320000000001</v>
      </c>
      <c r="G1269" s="2">
        <f>'Moving Avg'!F1269</f>
        <v>15.3917</v>
      </c>
      <c r="H1269" s="2">
        <f>'Moving Avg'!G1269</f>
        <v>15.002859999999998</v>
      </c>
      <c r="I1269" s="2">
        <f>'Moving Avg'!H1269</f>
        <v>14.118908999999997</v>
      </c>
      <c r="J1269" s="6" t="str">
        <f>OBV!F1269</f>
        <v>BEARISH</v>
      </c>
      <c r="K1269" s="6" t="str">
        <f>OBV!G1269</f>
        <v>NEUTRAL</v>
      </c>
      <c r="L1269" s="6" t="str">
        <f>OBV!H1269</f>
        <v>CONFIRMED BEARISH</v>
      </c>
    </row>
    <row r="1270" spans="1:12" ht="13.5" x14ac:dyDescent="0.25">
      <c r="A1270" s="3">
        <f>RSI!A1270</f>
        <v>43859</v>
      </c>
      <c r="B1270" s="2">
        <f>RSI!B1270</f>
        <v>15.368499999999999</v>
      </c>
      <c r="C1270" s="2">
        <f>RSI!I1270</f>
        <v>55.962934081544731</v>
      </c>
      <c r="D1270" s="2">
        <f>MACD!E1270</f>
        <v>2.6812972457641138E-2</v>
      </c>
      <c r="E1270" s="2">
        <f>MACD!F1270</f>
        <v>-5.3063368430463616E-2</v>
      </c>
      <c r="F1270" s="2">
        <f>'Moving Avg'!D1270</f>
        <v>15.442760000000002</v>
      </c>
      <c r="G1270" s="2">
        <f>'Moving Avg'!F1270</f>
        <v>15.407169999999999</v>
      </c>
      <c r="H1270" s="2">
        <f>'Moving Avg'!G1270</f>
        <v>15.023488</v>
      </c>
      <c r="I1270" s="2">
        <f>'Moving Avg'!H1270</f>
        <v>14.135986499999996</v>
      </c>
      <c r="J1270" s="6" t="str">
        <f>OBV!F1270</f>
        <v>BEARISH</v>
      </c>
      <c r="K1270" s="6" t="str">
        <f>OBV!G1270</f>
        <v>NEUTRAL</v>
      </c>
      <c r="L1270" s="6" t="str">
        <f>OBV!H1270</f>
        <v>CONFIRMED BEARISH</v>
      </c>
    </row>
    <row r="1271" spans="1:12" ht="13.5" x14ac:dyDescent="0.25">
      <c r="A1271" s="3">
        <f>RSI!A1271</f>
        <v>43860</v>
      </c>
      <c r="B1271" s="2">
        <f>RSI!B1271</f>
        <v>15.456200000000001</v>
      </c>
      <c r="C1271" s="2">
        <f>RSI!I1271</f>
        <v>62.061404273549137</v>
      </c>
      <c r="D1271" s="2">
        <f>MACD!E1271</f>
        <v>5.6310441198109018E-2</v>
      </c>
      <c r="E1271" s="2">
        <f>MACD!F1271</f>
        <v>-3.118860650474909E-2</v>
      </c>
      <c r="F1271" s="2">
        <f>'Moving Avg'!D1271</f>
        <v>15.440699999999998</v>
      </c>
      <c r="G1271" s="2">
        <f>'Moving Avg'!F1271</f>
        <v>15.427285000000001</v>
      </c>
      <c r="H1271" s="2">
        <f>'Moving Avg'!G1271</f>
        <v>15.045870000000001</v>
      </c>
      <c r="I1271" s="2">
        <f>'Moving Avg'!H1271</f>
        <v>14.153502499999997</v>
      </c>
      <c r="J1271" s="6" t="str">
        <f>OBV!F1271</f>
        <v>BEARISH</v>
      </c>
      <c r="K1271" s="6" t="str">
        <f>OBV!G1271</f>
        <v>NEUTRAL</v>
      </c>
      <c r="L1271" s="6" t="str">
        <f>OBV!H1271</f>
        <v>CONFIRMED BEARISH</v>
      </c>
    </row>
    <row r="1272" spans="1:12" ht="13.5" x14ac:dyDescent="0.25">
      <c r="A1272" s="3">
        <f>RSI!A1272</f>
        <v>43861</v>
      </c>
      <c r="B1272" s="2">
        <f>RSI!B1272</f>
        <v>15.456200000000001</v>
      </c>
      <c r="C1272" s="2">
        <f>RSI!I1272</f>
        <v>62.061404273549137</v>
      </c>
      <c r="D1272" s="2">
        <f>MACD!E1272</f>
        <v>6.0578709399921493E-2</v>
      </c>
      <c r="E1272" s="2">
        <f>MACD!F1272</f>
        <v>-1.2835143323814975E-2</v>
      </c>
      <c r="F1272" s="2">
        <f>'Moving Avg'!D1272</f>
        <v>15.439680000000001</v>
      </c>
      <c r="G1272" s="2">
        <f>'Moving Avg'!F1272</f>
        <v>15.439404999999999</v>
      </c>
      <c r="H1272" s="2">
        <f>'Moving Avg'!G1272</f>
        <v>15.068251999999998</v>
      </c>
      <c r="I1272" s="2">
        <f>'Moving Avg'!H1272</f>
        <v>14.171481999999996</v>
      </c>
      <c r="J1272" s="6" t="str">
        <f>OBV!F1272</f>
        <v>BEARISH</v>
      </c>
      <c r="K1272" s="6" t="str">
        <f>OBV!G1272</f>
        <v>NEUTRAL</v>
      </c>
      <c r="L1272" s="6" t="str">
        <f>OBV!H1272</f>
        <v>CONFIRMED BEARISH</v>
      </c>
    </row>
    <row r="1273" spans="1:12" ht="13.5" x14ac:dyDescent="0.25">
      <c r="A1273" s="3">
        <f>RSI!A1273</f>
        <v>43864</v>
      </c>
      <c r="B1273" s="2">
        <f>RSI!B1273</f>
        <v>15.4201</v>
      </c>
      <c r="C1273" s="2">
        <f>RSI!I1273</f>
        <v>58.212843749094787</v>
      </c>
      <c r="D1273" s="2">
        <f>MACD!E1273</f>
        <v>6.6082011160316867E-2</v>
      </c>
      <c r="E1273" s="2">
        <f>MACD!F1273</f>
        <v>2.9482875730113926E-3</v>
      </c>
      <c r="F1273" s="2">
        <f>'Moving Avg'!D1273</f>
        <v>15.43144</v>
      </c>
      <c r="G1273" s="2">
        <f>'Moving Avg'!F1273</f>
        <v>15.449719999999999</v>
      </c>
      <c r="H1273" s="2">
        <f>'Moving Avg'!G1273</f>
        <v>15.089912</v>
      </c>
      <c r="I1273" s="2">
        <f>'Moving Avg'!H1273</f>
        <v>14.188792999999997</v>
      </c>
      <c r="J1273" s="6" t="str">
        <f>OBV!F1273</f>
        <v>BEARISH</v>
      </c>
      <c r="K1273" s="6" t="str">
        <f>OBV!G1273</f>
        <v>NEUTRAL</v>
      </c>
      <c r="L1273" s="6" t="str">
        <f>OBV!H1273</f>
        <v>CONFIRMED BEARISH</v>
      </c>
    </row>
    <row r="1274" spans="1:12" ht="13.5" x14ac:dyDescent="0.25">
      <c r="A1274" s="3">
        <f>RSI!A1274</f>
        <v>43865</v>
      </c>
      <c r="B1274" s="2">
        <f>RSI!B1274</f>
        <v>15.4201</v>
      </c>
      <c r="C1274" s="2">
        <f>RSI!I1274</f>
        <v>58.21284374909478</v>
      </c>
      <c r="D1274" s="2">
        <f>MACD!E1274</f>
        <v>7.0227538053387661E-2</v>
      </c>
      <c r="E1274" s="2">
        <f>MACD!F1274</f>
        <v>1.6404137669086646E-2</v>
      </c>
      <c r="F1274" s="2">
        <f>'Moving Avg'!D1274</f>
        <v>15.42422</v>
      </c>
      <c r="G1274" s="2">
        <f>'Moving Avg'!F1274</f>
        <v>15.460294999999999</v>
      </c>
      <c r="H1274" s="2">
        <f>'Moving Avg'!G1274</f>
        <v>15.111571999999999</v>
      </c>
      <c r="I1274" s="2">
        <f>'Moving Avg'!H1274</f>
        <v>14.204907999999991</v>
      </c>
      <c r="J1274" s="6" t="str">
        <f>OBV!F1274</f>
        <v>BEARISH</v>
      </c>
      <c r="K1274" s="6" t="str">
        <f>OBV!G1274</f>
        <v>NEUTRAL</v>
      </c>
      <c r="L1274" s="6" t="str">
        <f>OBV!H1274</f>
        <v>CONFIRMED BEARISH</v>
      </c>
    </row>
    <row r="1275" spans="1:12" ht="13.5" x14ac:dyDescent="0.25">
      <c r="A1275" s="3">
        <f>RSI!A1275</f>
        <v>43866</v>
      </c>
      <c r="B1275" s="2">
        <f>RSI!B1275</f>
        <v>15.4201</v>
      </c>
      <c r="C1275" s="2">
        <f>RSI!I1275</f>
        <v>58.21284374909478</v>
      </c>
      <c r="D1275" s="2">
        <f>MACD!E1275</f>
        <v>7.1677423362164205E-2</v>
      </c>
      <c r="E1275" s="2">
        <f>MACD!F1275</f>
        <v>2.7458794807702157E-2</v>
      </c>
      <c r="F1275" s="2">
        <f>'Moving Avg'!D1275</f>
        <v>15.434540000000002</v>
      </c>
      <c r="G1275" s="2">
        <f>'Moving Avg'!F1275</f>
        <v>15.470609999999997</v>
      </c>
      <c r="H1275" s="2">
        <f>'Moving Avg'!G1275</f>
        <v>15.133232</v>
      </c>
      <c r="I1275" s="2">
        <f>'Moving Avg'!H1275</f>
        <v>14.221022999999992</v>
      </c>
      <c r="J1275" s="6" t="str">
        <f>OBV!F1275</f>
        <v>BEARISH</v>
      </c>
      <c r="K1275" s="6" t="str">
        <f>OBV!G1275</f>
        <v>NEUTRAL</v>
      </c>
      <c r="L1275" s="6" t="str">
        <f>OBV!H1275</f>
        <v>BEARISH DIVERGENCE</v>
      </c>
    </row>
    <row r="1276" spans="1:12" ht="13.5" x14ac:dyDescent="0.25">
      <c r="A1276" s="3">
        <f>RSI!A1276</f>
        <v>43867</v>
      </c>
      <c r="B1276" s="2">
        <f>RSI!B1276</f>
        <v>15.4201</v>
      </c>
      <c r="C1276" s="2">
        <f>RSI!I1276</f>
        <v>58.21284374909478</v>
      </c>
      <c r="D1276" s="2">
        <f>MACD!E1276</f>
        <v>7.3266052326454556E-2</v>
      </c>
      <c r="E1276" s="2">
        <f>MACD!F1276</f>
        <v>3.6620246311452637E-2</v>
      </c>
      <c r="F1276" s="2">
        <f>'Moving Avg'!D1276</f>
        <v>15.42732</v>
      </c>
      <c r="G1276" s="2">
        <f>'Moving Avg'!F1276</f>
        <v>15.468289999999996</v>
      </c>
      <c r="H1276" s="2">
        <f>'Moving Avg'!G1276</f>
        <v>15.154892000000002</v>
      </c>
      <c r="I1276" s="2">
        <f>'Moving Avg'!H1276</f>
        <v>14.235527499999989</v>
      </c>
      <c r="J1276" s="6" t="str">
        <f>OBV!F1276</f>
        <v>BEARISH</v>
      </c>
      <c r="K1276" s="6" t="str">
        <f>OBV!G1276</f>
        <v>NEUTRAL</v>
      </c>
      <c r="L1276" s="6" t="str">
        <f>OBV!H1276</f>
        <v>CONFIRMED BEARISH</v>
      </c>
    </row>
    <row r="1277" spans="1:12" ht="13.5" x14ac:dyDescent="0.25">
      <c r="A1277" s="3">
        <f>RSI!A1277</f>
        <v>43868</v>
      </c>
      <c r="B1277" s="2">
        <f>RSI!B1277</f>
        <v>15.0075</v>
      </c>
      <c r="C1277" s="2">
        <f>RSI!I1277</f>
        <v>29.802041641797246</v>
      </c>
      <c r="D1277" s="2">
        <f>MACD!E1277</f>
        <v>0.10396750177338632</v>
      </c>
      <c r="E1277" s="2">
        <f>MACD!F1277</f>
        <v>5.0089697403839381E-2</v>
      </c>
      <c r="F1277" s="2">
        <f>'Moving Avg'!D1277</f>
        <v>15.337579999999999</v>
      </c>
      <c r="G1277" s="2">
        <f>'Moving Avg'!F1277</f>
        <v>15.445599999999995</v>
      </c>
      <c r="H1277" s="2">
        <f>'Moving Avg'!G1277</f>
        <v>15.166754000000003</v>
      </c>
      <c r="I1277" s="2">
        <f>'Moving Avg'!H1277</f>
        <v>14.247968999999989</v>
      </c>
      <c r="J1277" s="6" t="str">
        <f>OBV!F1277</f>
        <v>BEARISH</v>
      </c>
      <c r="K1277" s="6" t="str">
        <f>OBV!G1277</f>
        <v>WEAK</v>
      </c>
      <c r="L1277" s="6" t="str">
        <f>OBV!H1277</f>
        <v>CONFIRMED BEARISH</v>
      </c>
    </row>
    <row r="1278" spans="1:12" ht="13.5" x14ac:dyDescent="0.25">
      <c r="A1278" s="3">
        <f>RSI!A1278</f>
        <v>43871</v>
      </c>
      <c r="B1278" s="2">
        <f>RSI!B1278</f>
        <v>14.6981</v>
      </c>
      <c r="C1278" s="2">
        <f>RSI!I1278</f>
        <v>21.376789185452651</v>
      </c>
      <c r="D1278" s="2">
        <f>MACD!E1278</f>
        <v>0.15492655758766816</v>
      </c>
      <c r="E1278" s="2">
        <f>MACD!F1278</f>
        <v>7.1057069440605136E-2</v>
      </c>
      <c r="F1278" s="2">
        <f>'Moving Avg'!D1278</f>
        <v>15.193180000000002</v>
      </c>
      <c r="G1278" s="2">
        <f>'Moving Avg'!F1278</f>
        <v>15.401764999999997</v>
      </c>
      <c r="H1278" s="2">
        <f>'Moving Avg'!G1278</f>
        <v>15.172428000000002</v>
      </c>
      <c r="I1278" s="2">
        <f>'Moving Avg'!H1278</f>
        <v>14.258887999999988</v>
      </c>
      <c r="J1278" s="6" t="str">
        <f>OBV!F1278</f>
        <v>BEARISH</v>
      </c>
      <c r="K1278" s="6" t="str">
        <f>OBV!G1278</f>
        <v>WEAK</v>
      </c>
      <c r="L1278" s="6" t="str">
        <f>OBV!H1278</f>
        <v>CONFIRMED BEARISH</v>
      </c>
    </row>
    <row r="1279" spans="1:12" ht="13.5" x14ac:dyDescent="0.25">
      <c r="A1279" s="3">
        <f>RSI!A1279</f>
        <v>43872</v>
      </c>
      <c r="B1279" s="2">
        <f>RSI!B1279</f>
        <v>14.6981</v>
      </c>
      <c r="C1279" s="2">
        <f>RSI!I1279</f>
        <v>21.376789185452651</v>
      </c>
      <c r="D1279" s="2">
        <f>MACD!E1279</f>
        <v>0.20099901946395526</v>
      </c>
      <c r="E1279" s="2">
        <f>MACD!F1279</f>
        <v>9.7045459445275165E-2</v>
      </c>
      <c r="F1279" s="2">
        <f>'Moving Avg'!D1279</f>
        <v>15.048779999999999</v>
      </c>
      <c r="G1279" s="2">
        <f>'Moving Avg'!F1279</f>
        <v>15.35793</v>
      </c>
      <c r="H1279" s="2">
        <f>'Moving Avg'!G1279</f>
        <v>15.178204000000004</v>
      </c>
      <c r="I1279" s="2">
        <f>'Moving Avg'!H1279</f>
        <v>14.269806999999988</v>
      </c>
      <c r="J1279" s="6" t="str">
        <f>OBV!F1279</f>
        <v>BEARISH</v>
      </c>
      <c r="K1279" s="6" t="str">
        <f>OBV!G1279</f>
        <v>WEAK</v>
      </c>
      <c r="L1279" s="6" t="str">
        <f>OBV!H1279</f>
        <v>CONFIRMED BEARISH</v>
      </c>
    </row>
    <row r="1280" spans="1:12" ht="13.5" x14ac:dyDescent="0.25">
      <c r="A1280" s="3">
        <f>RSI!A1280</f>
        <v>43873</v>
      </c>
      <c r="B1280" s="2">
        <f>RSI!B1280</f>
        <v>14.6981</v>
      </c>
      <c r="C1280" s="2">
        <f>RSI!I1280</f>
        <v>21.376789185452651</v>
      </c>
      <c r="D1280" s="2">
        <f>MACD!E1280</f>
        <v>0.22995209905974612</v>
      </c>
      <c r="E1280" s="2">
        <f>MACD!F1280</f>
        <v>0.12362678736816937</v>
      </c>
      <c r="F1280" s="2">
        <f>'Moving Avg'!D1280</f>
        <v>14.904379999999998</v>
      </c>
      <c r="G1280" s="2">
        <f>'Moving Avg'!F1280</f>
        <v>15.319255000000002</v>
      </c>
      <c r="H1280" s="2">
        <f>'Moving Avg'!G1280</f>
        <v>15.175626000000005</v>
      </c>
      <c r="I1280" s="2">
        <f>'Moving Avg'!H1280</f>
        <v>14.281067499999988</v>
      </c>
      <c r="J1280" s="6" t="str">
        <f>OBV!F1280</f>
        <v>BEARISH</v>
      </c>
      <c r="K1280" s="6" t="str">
        <f>OBV!G1280</f>
        <v>WEAK</v>
      </c>
      <c r="L1280" s="6" t="str">
        <f>OBV!H1280</f>
        <v>CONFIRMED BEARISH</v>
      </c>
    </row>
    <row r="1281" spans="1:12" ht="13.5" x14ac:dyDescent="0.25">
      <c r="A1281" s="3">
        <f>RSI!A1281</f>
        <v>43874</v>
      </c>
      <c r="B1281" s="2">
        <f>RSI!B1281</f>
        <v>14.6981</v>
      </c>
      <c r="C1281" s="2">
        <f>RSI!I1281</f>
        <v>21.376789185452651</v>
      </c>
      <c r="D1281" s="2">
        <f>MACD!E1281</f>
        <v>0.27114779277086853</v>
      </c>
      <c r="E1281" s="2">
        <f>MACD!F1281</f>
        <v>0.1531309884487092</v>
      </c>
      <c r="F1281" s="2">
        <f>'Moving Avg'!D1281</f>
        <v>14.759979999999999</v>
      </c>
      <c r="G1281" s="2">
        <f>'Moving Avg'!F1281</f>
        <v>15.27413</v>
      </c>
      <c r="H1281" s="2">
        <f>'Moving Avg'!G1281</f>
        <v>15.175626000000001</v>
      </c>
      <c r="I1281" s="2">
        <f>'Moving Avg'!H1281</f>
        <v>14.292132499999987</v>
      </c>
      <c r="J1281" s="6" t="str">
        <f>OBV!F1281</f>
        <v>BEARISH</v>
      </c>
      <c r="K1281" s="6" t="str">
        <f>OBV!G1281</f>
        <v>WEAK</v>
      </c>
      <c r="L1281" s="6" t="str">
        <f>OBV!H1281</f>
        <v>CONFIRMED BEARISH</v>
      </c>
    </row>
    <row r="1282" spans="1:12" ht="13.5" x14ac:dyDescent="0.25">
      <c r="A1282" s="3">
        <f>RSI!A1282</f>
        <v>43875</v>
      </c>
      <c r="B1282" s="2">
        <f>RSI!B1282</f>
        <v>14.440200000000001</v>
      </c>
      <c r="C1282" s="2">
        <f>RSI!I1282</f>
        <v>16.231899950220878</v>
      </c>
      <c r="D1282" s="2">
        <f>MACD!E1282</f>
        <v>0.32807663778362084</v>
      </c>
      <c r="E1282" s="2">
        <f>MACD!F1282</f>
        <v>0.18812011831569153</v>
      </c>
      <c r="F1282" s="2">
        <f>'Moving Avg'!D1282</f>
        <v>14.646520000000001</v>
      </c>
      <c r="G1282" s="2">
        <f>'Moving Avg'!F1282</f>
        <v>15.222559999999998</v>
      </c>
      <c r="H1282" s="2">
        <f>'Moving Avg'!G1282</f>
        <v>15.170468000000003</v>
      </c>
      <c r="I1282" s="2">
        <f>'Moving Avg'!H1282</f>
        <v>14.302005999999988</v>
      </c>
      <c r="J1282" s="6" t="str">
        <f>OBV!F1282</f>
        <v>BEARISH</v>
      </c>
      <c r="K1282" s="6" t="str">
        <f>OBV!G1282</f>
        <v>NEUTRAL</v>
      </c>
      <c r="L1282" s="6" t="str">
        <f>OBV!H1282</f>
        <v>CONFIRMED BEARISH</v>
      </c>
    </row>
    <row r="1283" spans="1:12" ht="13.5" x14ac:dyDescent="0.25">
      <c r="A1283" s="3">
        <f>RSI!A1283</f>
        <v>43878</v>
      </c>
      <c r="B1283" s="2">
        <f>RSI!B1283</f>
        <v>14.2597</v>
      </c>
      <c r="C1283" s="2">
        <f>RSI!I1283</f>
        <v>13.739513130950513</v>
      </c>
      <c r="D1283" s="2">
        <f>MACD!E1283</f>
        <v>0.38833511592427961</v>
      </c>
      <c r="E1283" s="2">
        <f>MACD!F1283</f>
        <v>0.22816311783740917</v>
      </c>
      <c r="F1283" s="2">
        <f>'Moving Avg'!D1283</f>
        <v>14.55884</v>
      </c>
      <c r="G1283" s="2">
        <f>'Moving Avg'!F1283</f>
        <v>15.161965</v>
      </c>
      <c r="H1283" s="2">
        <f>'Moving Avg'!G1283</f>
        <v>15.161700000000002</v>
      </c>
      <c r="I1283" s="2">
        <f>'Moving Avg'!H1283</f>
        <v>14.31095249999999</v>
      </c>
      <c r="J1283" s="6" t="str">
        <f>OBV!F1283</f>
        <v>BEARISH</v>
      </c>
      <c r="K1283" s="6" t="str">
        <f>OBV!G1283</f>
        <v>WEAK</v>
      </c>
      <c r="L1283" s="6" t="str">
        <f>OBV!H1283</f>
        <v>CONFIRMED BEARISH</v>
      </c>
    </row>
    <row r="1284" spans="1:12" ht="13.5" x14ac:dyDescent="0.25">
      <c r="A1284" s="3">
        <f>RSI!A1284</f>
        <v>43879</v>
      </c>
      <c r="B1284" s="2">
        <f>RSI!B1284</f>
        <v>14.440200000000001</v>
      </c>
      <c r="C1284" s="2">
        <f>RSI!I1284</f>
        <v>25.979544368302612</v>
      </c>
      <c r="D1284" s="2">
        <f>MACD!E1284</f>
        <v>0.43097426414360918</v>
      </c>
      <c r="E1284" s="2">
        <f>MACD!F1284</f>
        <v>0.2687253470986492</v>
      </c>
      <c r="F1284" s="2">
        <f>'Moving Avg'!D1284</f>
        <v>14.507259999999999</v>
      </c>
      <c r="G1284" s="2">
        <f>'Moving Avg'!F1284</f>
        <v>15.110395</v>
      </c>
      <c r="H1284" s="2">
        <f>'Moving Avg'!G1284</f>
        <v>15.156646</v>
      </c>
      <c r="I1284" s="2">
        <f>'Moving Avg'!H1284</f>
        <v>14.320825999999988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</row>
    <row r="1285" spans="1:12" ht="13.5" x14ac:dyDescent="0.25">
      <c r="A1285" s="3">
        <f>RSI!A1285</f>
        <v>43880</v>
      </c>
      <c r="B1285" s="2">
        <f>RSI!B1285</f>
        <v>14.440200000000001</v>
      </c>
      <c r="C1285" s="2">
        <f>RSI!I1285</f>
        <v>25.979544368302612</v>
      </c>
      <c r="D1285" s="2">
        <f>MACD!E1285</f>
        <v>0.47063656814287214</v>
      </c>
      <c r="E1285" s="2">
        <f>MACD!F1285</f>
        <v>0.30910759130749377</v>
      </c>
      <c r="F1285" s="2">
        <f>'Moving Avg'!D1285</f>
        <v>14.455680000000001</v>
      </c>
      <c r="G1285" s="2">
        <f>'Moving Avg'!F1285</f>
        <v>15.059340000000001</v>
      </c>
      <c r="H1285" s="2">
        <f>'Moving Avg'!G1285</f>
        <v>15.146331999999999</v>
      </c>
      <c r="I1285" s="2">
        <f>'Moving Avg'!H1285</f>
        <v>14.330699499999987</v>
      </c>
      <c r="J1285" s="6" t="str">
        <f>OBV!F1285</f>
        <v>BEARISH</v>
      </c>
      <c r="K1285" s="6" t="str">
        <f>OBV!G1285</f>
        <v>NEUTRAL</v>
      </c>
      <c r="L1285" s="6" t="str">
        <f>OBV!H1285</f>
        <v>CONFIRMED BEARISH</v>
      </c>
    </row>
    <row r="1286" spans="1:12" ht="13.5" x14ac:dyDescent="0.25">
      <c r="A1286" s="3">
        <f>RSI!A1286</f>
        <v>43881</v>
      </c>
      <c r="B1286" s="2">
        <f>RSI!B1286</f>
        <v>14.435</v>
      </c>
      <c r="C1286" s="2">
        <f>RSI!I1286</f>
        <v>25.85695761336379</v>
      </c>
      <c r="D1286" s="2">
        <f>MACD!E1286</f>
        <v>0.50789977990135071</v>
      </c>
      <c r="E1286" s="2">
        <f>MACD!F1286</f>
        <v>0.34886602902626518</v>
      </c>
      <c r="F1286" s="2">
        <f>'Moving Avg'!D1286</f>
        <v>14.403060000000002</v>
      </c>
      <c r="G1286" s="2">
        <f>'Moving Avg'!F1286</f>
        <v>15.007765000000001</v>
      </c>
      <c r="H1286" s="2">
        <f>'Moving Avg'!G1286</f>
        <v>15.137048</v>
      </c>
      <c r="I1286" s="2">
        <f>'Moving Avg'!H1286</f>
        <v>14.340693499999986</v>
      </c>
      <c r="J1286" s="6" t="str">
        <f>OBV!F1286</f>
        <v>BEARISH</v>
      </c>
      <c r="K1286" s="6" t="str">
        <f>OBV!G1286</f>
        <v>WEAK</v>
      </c>
      <c r="L1286" s="6" t="str">
        <f>OBV!H1286</f>
        <v>CONFIRMED BEARISH</v>
      </c>
    </row>
    <row r="1287" spans="1:12" ht="13.5" x14ac:dyDescent="0.25">
      <c r="A1287" s="3">
        <f>RSI!A1287</f>
        <v>43882</v>
      </c>
      <c r="B1287" s="2">
        <f>RSI!B1287</f>
        <v>14.4299</v>
      </c>
      <c r="C1287" s="2">
        <f>RSI!I1287</f>
        <v>25.728729904547592</v>
      </c>
      <c r="D1287" s="2">
        <f>MACD!E1287</f>
        <v>0.47943363777592651</v>
      </c>
      <c r="E1287" s="2">
        <f>MACD!F1287</f>
        <v>0.37497955077619743</v>
      </c>
      <c r="F1287" s="2">
        <f>'Moving Avg'!D1287</f>
        <v>14.401000000000002</v>
      </c>
      <c r="G1287" s="2">
        <f>'Moving Avg'!F1287</f>
        <v>14.956195000000003</v>
      </c>
      <c r="H1287" s="2">
        <f>'Moving Avg'!G1287</f>
        <v>15.128074</v>
      </c>
      <c r="I1287" s="2">
        <f>'Moving Avg'!H1287</f>
        <v>14.350685999999987</v>
      </c>
      <c r="J1287" s="6" t="str">
        <f>OBV!F1287</f>
        <v>BEARISH</v>
      </c>
      <c r="K1287" s="6" t="str">
        <f>OBV!G1287</f>
        <v>WEAK</v>
      </c>
      <c r="L1287" s="6" t="str">
        <f>OBV!H1287</f>
        <v>CONFIRMED BEARISH</v>
      </c>
    </row>
    <row r="1288" spans="1:12" ht="13.5" x14ac:dyDescent="0.25">
      <c r="A1288" s="3">
        <f>RSI!A1288</f>
        <v>43885</v>
      </c>
      <c r="B1288" s="2">
        <f>RSI!B1288</f>
        <v>14.749599999999999</v>
      </c>
      <c r="C1288" s="2">
        <f>RSI!I1288</f>
        <v>44.356987567791663</v>
      </c>
      <c r="D1288" s="2">
        <f>MACD!E1288</f>
        <v>0.38696832827280403</v>
      </c>
      <c r="E1288" s="2">
        <f>MACD!F1288</f>
        <v>0.37737730627551874</v>
      </c>
      <c r="F1288" s="2">
        <f>'Moving Avg'!D1288</f>
        <v>14.49898</v>
      </c>
      <c r="G1288" s="2">
        <f>'Moving Avg'!F1288</f>
        <v>14.920610000000002</v>
      </c>
      <c r="H1288" s="2">
        <f>'Moving Avg'!G1288</f>
        <v>15.125701999999999</v>
      </c>
      <c r="I1288" s="2">
        <f>'Moving Avg'!H1288</f>
        <v>14.362447999999988</v>
      </c>
      <c r="J1288" s="6" t="str">
        <f>OBV!F1288</f>
        <v>BEARISH</v>
      </c>
      <c r="K1288" s="6" t="str">
        <f>OBV!G1288</f>
        <v>NEUTRAL</v>
      </c>
      <c r="L1288" s="6" t="str">
        <f>OBV!H1288</f>
        <v>BEARISH DIVERGENCE</v>
      </c>
    </row>
    <row r="1289" spans="1:12" ht="13.5" x14ac:dyDescent="0.25">
      <c r="A1289" s="3">
        <f>RSI!A1289</f>
        <v>43886</v>
      </c>
      <c r="B1289" s="2">
        <f>RSI!B1289</f>
        <v>14.8528</v>
      </c>
      <c r="C1289" s="2">
        <f>RSI!I1289</f>
        <v>48.819483132911678</v>
      </c>
      <c r="D1289" s="2">
        <f>MACD!E1289</f>
        <v>0.30188276295528382</v>
      </c>
      <c r="E1289" s="2">
        <f>MACD!F1289</f>
        <v>0.36227839761147179</v>
      </c>
      <c r="F1289" s="2">
        <f>'Moving Avg'!D1289</f>
        <v>14.5815</v>
      </c>
      <c r="G1289" s="2">
        <f>'Moving Avg'!F1289</f>
        <v>14.890440000000003</v>
      </c>
      <c r="H1289" s="2">
        <f>'Moving Avg'!G1289</f>
        <v>15.12529</v>
      </c>
      <c r="I1289" s="2">
        <f>'Moving Avg'!H1289</f>
        <v>14.374725999999988</v>
      </c>
      <c r="J1289" s="6" t="str">
        <f>OBV!F1289</f>
        <v>BEARISH</v>
      </c>
      <c r="K1289" s="6" t="str">
        <f>OBV!G1289</f>
        <v>NEUTRAL</v>
      </c>
      <c r="L1289" s="6" t="str">
        <f>OBV!H1289</f>
        <v>BEARISH DIVERGENCE</v>
      </c>
    </row>
    <row r="1290" spans="1:12" ht="13.5" x14ac:dyDescent="0.25">
      <c r="A1290" s="3">
        <f>RSI!A1290</f>
        <v>43887</v>
      </c>
      <c r="B1290" s="2">
        <f>RSI!B1290</f>
        <v>14.8528</v>
      </c>
      <c r="C1290" s="2">
        <f>RSI!I1290</f>
        <v>48.819483132911671</v>
      </c>
      <c r="D1290" s="2">
        <f>MACD!E1290</f>
        <v>0.23001706063580052</v>
      </c>
      <c r="E1290" s="2">
        <f>MACD!F1290</f>
        <v>0.33582613021633756</v>
      </c>
      <c r="F1290" s="2">
        <f>'Moving Avg'!D1290</f>
        <v>14.664019999999999</v>
      </c>
      <c r="G1290" s="2">
        <f>'Moving Avg'!F1290</f>
        <v>14.864655000000003</v>
      </c>
      <c r="H1290" s="2">
        <f>'Moving Avg'!G1290</f>
        <v>15.125289999999998</v>
      </c>
      <c r="I1290" s="2">
        <f>'Moving Avg'!H1290</f>
        <v>14.387028499999991</v>
      </c>
      <c r="J1290" s="6" t="str">
        <f>OBV!F1290</f>
        <v>BEARISH</v>
      </c>
      <c r="K1290" s="6" t="str">
        <f>OBV!G1290</f>
        <v>NEUTRAL</v>
      </c>
      <c r="L1290" s="6" t="str">
        <f>OBV!H1290</f>
        <v>BEARISH DIVERGENCE</v>
      </c>
    </row>
    <row r="1291" spans="1:12" ht="13.5" x14ac:dyDescent="0.25">
      <c r="A1291" s="3">
        <f>RSI!A1291</f>
        <v>43888</v>
      </c>
      <c r="B1291" s="2">
        <f>RSI!B1291</f>
        <v>14.8012</v>
      </c>
      <c r="C1291" s="2">
        <f>RSI!I1291</f>
        <v>46.649990908147466</v>
      </c>
      <c r="D1291" s="2">
        <f>MACD!E1291</f>
        <v>0.17315000542098247</v>
      </c>
      <c r="E1291" s="2">
        <f>MACD!F1291</f>
        <v>0.30329090525726654</v>
      </c>
      <c r="F1291" s="2">
        <f>'Moving Avg'!D1291</f>
        <v>14.737260000000001</v>
      </c>
      <c r="G1291" s="2">
        <f>'Moving Avg'!F1291</f>
        <v>14.831905000000001</v>
      </c>
      <c r="H1291" s="2">
        <f>'Moving Avg'!G1291</f>
        <v>15.118687999999997</v>
      </c>
      <c r="I1291" s="2">
        <f>'Moving Avg'!H1291</f>
        <v>14.399048499999987</v>
      </c>
      <c r="J1291" s="6" t="str">
        <f>OBV!F1291</f>
        <v>BEARISH</v>
      </c>
      <c r="K1291" s="6" t="str">
        <f>OBV!G1291</f>
        <v>NEUTRAL</v>
      </c>
      <c r="L1291" s="6" t="str">
        <f>OBV!H1291</f>
        <v>BEARISH DIVERGENCE</v>
      </c>
    </row>
    <row r="1292" spans="1:12" ht="13.5" x14ac:dyDescent="0.25">
      <c r="A1292" s="3">
        <f>RSI!A1292</f>
        <v>43889</v>
      </c>
      <c r="B1292" s="2">
        <f>RSI!B1292</f>
        <v>14.842499999999999</v>
      </c>
      <c r="C1292" s="2">
        <f>RSI!I1292</f>
        <v>48.61814777620372</v>
      </c>
      <c r="D1292" s="2">
        <f>MACD!E1292</f>
        <v>8.2711714236483047E-2</v>
      </c>
      <c r="E1292" s="2">
        <f>MACD!F1292</f>
        <v>0.25917506705310989</v>
      </c>
      <c r="F1292" s="2">
        <f>'Moving Avg'!D1292</f>
        <v>14.81978</v>
      </c>
      <c r="G1292" s="2">
        <f>'Moving Avg'!F1292</f>
        <v>14.801219999999997</v>
      </c>
      <c r="H1292" s="2">
        <f>'Moving Avg'!G1292</f>
        <v>15.113325999999995</v>
      </c>
      <c r="I1292" s="2">
        <f>'Moving Avg'!H1292</f>
        <v>14.411274999999989</v>
      </c>
      <c r="J1292" s="6" t="str">
        <f>OBV!F1292</f>
        <v>BULLISH</v>
      </c>
      <c r="K1292" s="6" t="str">
        <f>OBV!G1292</f>
        <v>NEUTRAL</v>
      </c>
      <c r="L1292" s="6" t="str">
        <f>OBV!H1292</f>
        <v>CONFIRMED BULLISH</v>
      </c>
    </row>
    <row r="1293" spans="1:12" ht="13.5" x14ac:dyDescent="0.25">
      <c r="A1293" s="3">
        <f>RSI!A1293</f>
        <v>43892</v>
      </c>
      <c r="B1293" s="2">
        <f>RSI!B1293</f>
        <v>14.8528</v>
      </c>
      <c r="C1293" s="2">
        <f>RSI!I1293</f>
        <v>49.122257301178742</v>
      </c>
      <c r="D1293" s="2">
        <f>MACD!E1293</f>
        <v>-2.2203889560332257E-2</v>
      </c>
      <c r="E1293" s="2">
        <f>MACD!F1293</f>
        <v>0.20289927573042146</v>
      </c>
      <c r="F1293" s="2">
        <f>'Moving Avg'!D1293</f>
        <v>14.84042</v>
      </c>
      <c r="G1293" s="2">
        <f>'Moving Avg'!F1293</f>
        <v>14.772854999999998</v>
      </c>
      <c r="H1293" s="2">
        <f>'Moving Avg'!G1293</f>
        <v>15.108375999999994</v>
      </c>
      <c r="I1293" s="2">
        <f>'Moving Avg'!H1293</f>
        <v>14.423552999999991</v>
      </c>
      <c r="J1293" s="6" t="str">
        <f>OBV!F1293</f>
        <v>BULLISH</v>
      </c>
      <c r="K1293" s="6" t="str">
        <f>OBV!G1293</f>
        <v>NEUTRAL</v>
      </c>
      <c r="L1293" s="6" t="str">
        <f>OBV!H1293</f>
        <v>CONFIRMED BULLISH</v>
      </c>
    </row>
    <row r="1294" spans="1:12" ht="13.5" x14ac:dyDescent="0.25">
      <c r="A1294" s="3">
        <f>RSI!A1294</f>
        <v>43893</v>
      </c>
      <c r="B1294" s="2">
        <f>RSI!B1294</f>
        <v>14.894</v>
      </c>
      <c r="C1294" s="2">
        <f>RSI!I1294</f>
        <v>51.185310164898873</v>
      </c>
      <c r="D1294" s="2">
        <f>MACD!E1294</f>
        <v>-8.6191284107007604E-2</v>
      </c>
      <c r="E1294" s="2">
        <f>MACD!F1294</f>
        <v>0.14508116376293567</v>
      </c>
      <c r="F1294" s="2">
        <f>'Moving Avg'!D1294</f>
        <v>14.848660000000001</v>
      </c>
      <c r="G1294" s="2">
        <f>'Moving Avg'!F1294</f>
        <v>14.746549999999999</v>
      </c>
      <c r="H1294" s="2">
        <f>'Moving Avg'!G1294</f>
        <v>15.104351999999995</v>
      </c>
      <c r="I1294" s="2">
        <f>'Moving Avg'!H1294</f>
        <v>14.43603699999999</v>
      </c>
      <c r="J1294" s="6" t="str">
        <f>OBV!F1294</f>
        <v>BEARISH</v>
      </c>
      <c r="K1294" s="6" t="str">
        <f>OBV!G1294</f>
        <v>NEUTRAL</v>
      </c>
      <c r="L1294" s="6" t="str">
        <f>OBV!H1294</f>
        <v>BEARISH DIVERGENCE</v>
      </c>
    </row>
    <row r="1295" spans="1:12" ht="13.5" x14ac:dyDescent="0.25">
      <c r="A1295" s="3">
        <f>RSI!A1295</f>
        <v>43894</v>
      </c>
      <c r="B1295" s="2">
        <f>RSI!B1295</f>
        <v>14.4505</v>
      </c>
      <c r="C1295" s="2">
        <f>RSI!I1295</f>
        <v>34.818253237187378</v>
      </c>
      <c r="D1295" s="2">
        <f>MACD!E1295</f>
        <v>-0.10766127944577875</v>
      </c>
      <c r="E1295" s="2">
        <f>MACD!F1295</f>
        <v>9.4532675121192788E-2</v>
      </c>
      <c r="F1295" s="2">
        <f>'Moving Avg'!D1295</f>
        <v>14.768199999999998</v>
      </c>
      <c r="G1295" s="2">
        <f>'Moving Avg'!F1295</f>
        <v>14.698069999999998</v>
      </c>
      <c r="H1295" s="2">
        <f>'Moving Avg'!G1295</f>
        <v>15.091767999999997</v>
      </c>
      <c r="I1295" s="2">
        <f>'Moving Avg'!H1295</f>
        <v>14.446352499999987</v>
      </c>
      <c r="J1295" s="6" t="str">
        <f>OBV!F1295</f>
        <v>BEARISH</v>
      </c>
      <c r="K1295" s="6" t="str">
        <f>OBV!G1295</f>
        <v>NEUTRAL</v>
      </c>
      <c r="L1295" s="6" t="str">
        <f>OBV!H1295</f>
        <v>CONFIRMED BEARISH</v>
      </c>
    </row>
    <row r="1296" spans="1:12" ht="13.5" x14ac:dyDescent="0.25">
      <c r="A1296" s="3">
        <f>RSI!A1296</f>
        <v>43895</v>
      </c>
      <c r="B1296" s="2">
        <f>RSI!B1296</f>
        <v>14.4041</v>
      </c>
      <c r="C1296" s="2">
        <f>RSI!I1296</f>
        <v>33.607460007349161</v>
      </c>
      <c r="D1296" s="2">
        <f>MACD!E1296</f>
        <v>-0.12073593357791168</v>
      </c>
      <c r="E1296" s="2">
        <f>MACD!F1296</f>
        <v>5.1478953381371893E-2</v>
      </c>
      <c r="F1296" s="2">
        <f>'Moving Avg'!D1296</f>
        <v>14.68878</v>
      </c>
      <c r="G1296" s="2">
        <f>'Moving Avg'!F1296</f>
        <v>14.647269999999997</v>
      </c>
      <c r="H1296" s="2">
        <f>'Moving Avg'!G1296</f>
        <v>15.078461999999996</v>
      </c>
      <c r="I1296" s="2">
        <f>'Moving Avg'!H1296</f>
        <v>14.456508999999988</v>
      </c>
      <c r="J1296" s="6" t="str">
        <f>OBV!F1296</f>
        <v>BEARISH</v>
      </c>
      <c r="K1296" s="6" t="str">
        <f>OBV!G1296</f>
        <v>NEUTRAL</v>
      </c>
      <c r="L1296" s="6" t="str">
        <f>OBV!H1296</f>
        <v>CONFIRMED BEARISH</v>
      </c>
    </row>
    <row r="1297" spans="1:12" ht="13.5" x14ac:dyDescent="0.25">
      <c r="A1297" s="3">
        <f>RSI!A1297</f>
        <v>43896</v>
      </c>
      <c r="B1297" s="2">
        <f>RSI!B1297</f>
        <v>13.976000000000001</v>
      </c>
      <c r="C1297" s="2">
        <f>RSI!I1297</f>
        <v>24.977276705631553</v>
      </c>
      <c r="D1297" s="2">
        <f>MACD!E1297</f>
        <v>-9.8325067914165842E-2</v>
      </c>
      <c r="E1297" s="2">
        <f>MACD!F1297</f>
        <v>2.1518149122264348E-2</v>
      </c>
      <c r="F1297" s="2">
        <f>'Moving Avg'!D1297</f>
        <v>14.51548</v>
      </c>
      <c r="G1297" s="2">
        <f>'Moving Avg'!F1297</f>
        <v>14.595695000000001</v>
      </c>
      <c r="H1297" s="2">
        <f>'Moving Avg'!G1297</f>
        <v>15.056697999999999</v>
      </c>
      <c r="I1297" s="2">
        <f>'Moving Avg'!H1297</f>
        <v>14.464646999999989</v>
      </c>
      <c r="J1297" s="6" t="str">
        <f>OBV!F1297</f>
        <v>BEARISH</v>
      </c>
      <c r="K1297" s="6" t="str">
        <f>OBV!G1297</f>
        <v>WEAK</v>
      </c>
      <c r="L1297" s="6" t="str">
        <f>OBV!H1297</f>
        <v>CONFIRMED BEARISH</v>
      </c>
    </row>
    <row r="1298" spans="1:12" ht="13.5" x14ac:dyDescent="0.25">
      <c r="A1298" s="3">
        <f>RSI!A1298</f>
        <v>43899</v>
      </c>
      <c r="B1298" s="2">
        <f>RSI!B1298</f>
        <v>13.9245</v>
      </c>
      <c r="C1298" s="2">
        <f>RSI!I1298</f>
        <v>24.173078720836301</v>
      </c>
      <c r="D1298" s="2">
        <f>MACD!E1298</f>
        <v>-2.1474104013346818E-2</v>
      </c>
      <c r="E1298" s="2">
        <f>MACD!F1298</f>
        <v>1.2919698495142115E-2</v>
      </c>
      <c r="F1298" s="2">
        <f>'Moving Avg'!D1298</f>
        <v>14.329819999999998</v>
      </c>
      <c r="G1298" s="2">
        <f>'Moving Avg'!F1298</f>
        <v>14.557015000000002</v>
      </c>
      <c r="H1298" s="2">
        <f>'Moving Avg'!G1298</f>
        <v>15.034005999999998</v>
      </c>
      <c r="I1298" s="2">
        <f>'Moving Avg'!H1298</f>
        <v>14.47277149999999</v>
      </c>
      <c r="J1298" s="6" t="str">
        <f>OBV!F1298</f>
        <v>BEARISH</v>
      </c>
      <c r="K1298" s="6" t="str">
        <f>OBV!G1298</f>
        <v>WEAK</v>
      </c>
      <c r="L1298" s="6" t="str">
        <f>OBV!H1298</f>
        <v>CONFIRMED BEARISH</v>
      </c>
    </row>
    <row r="1299" spans="1:12" ht="13.5" x14ac:dyDescent="0.25">
      <c r="A1299" s="3">
        <f>RSI!A1299</f>
        <v>43900</v>
      </c>
      <c r="B1299" s="2">
        <f>RSI!B1299</f>
        <v>13.8729</v>
      </c>
      <c r="C1299" s="2">
        <f>RSI!I1299</f>
        <v>23.361472685056029</v>
      </c>
      <c r="D1299" s="2">
        <f>MACD!E1299</f>
        <v>6.8083478575765355E-2</v>
      </c>
      <c r="E1299" s="2">
        <f>MACD!F1299</f>
        <v>2.3952454511266763E-2</v>
      </c>
      <c r="F1299" s="2">
        <f>'Moving Avg'!D1299</f>
        <v>14.1256</v>
      </c>
      <c r="G1299" s="2">
        <f>'Moving Avg'!F1299</f>
        <v>14.515755000000004</v>
      </c>
      <c r="H1299" s="2">
        <f>'Moving Avg'!G1299</f>
        <v>15.010281999999997</v>
      </c>
      <c r="I1299" s="2">
        <f>'Moving Avg'!H1299</f>
        <v>14.480637999999988</v>
      </c>
      <c r="J1299" s="6" t="str">
        <f>OBV!F1299</f>
        <v>BEARISH</v>
      </c>
      <c r="K1299" s="6" t="str">
        <f>OBV!G1299</f>
        <v>WEAK</v>
      </c>
      <c r="L1299" s="6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13.9245</v>
      </c>
      <c r="C1300" s="2">
        <f>RSI!I1300</f>
        <v>26.035829651504429</v>
      </c>
      <c r="D1300" s="2">
        <f>MACD!E1300</f>
        <v>0.14481852500796677</v>
      </c>
      <c r="E1300" s="2">
        <f>MACD!F1300</f>
        <v>4.812566861060677E-2</v>
      </c>
      <c r="F1300" s="2">
        <f>'Moving Avg'!D1300</f>
        <v>14.0204</v>
      </c>
      <c r="G1300" s="2">
        <f>'Moving Avg'!F1300</f>
        <v>14.477075000000003</v>
      </c>
      <c r="H1300" s="2">
        <f>'Moving Avg'!G1300</f>
        <v>14.987589999999996</v>
      </c>
      <c r="I1300" s="2">
        <f>'Moving Avg'!H1300</f>
        <v>14.48837399999999</v>
      </c>
      <c r="J1300" s="6" t="str">
        <f>OBV!F1300</f>
        <v>BEARISH</v>
      </c>
      <c r="K1300" s="6" t="str">
        <f>OBV!G1300</f>
        <v>WEAK</v>
      </c>
      <c r="L1300" s="6" t="str">
        <f>OBV!H1300</f>
        <v>CONFIRMED BEARISH</v>
      </c>
    </row>
    <row r="1301" spans="1:12" ht="13.5" x14ac:dyDescent="0.25">
      <c r="A1301" s="3">
        <f>RSI!A1301</f>
        <v>43902</v>
      </c>
      <c r="B1301" s="2">
        <f>RSI!B1301</f>
        <v>13.7698</v>
      </c>
      <c r="C1301" s="2">
        <f>RSI!I1301</f>
        <v>23.39947608626386</v>
      </c>
      <c r="D1301" s="2">
        <f>MACD!E1301</f>
        <v>0.21738793716985683</v>
      </c>
      <c r="E1301" s="2">
        <f>MACD!F1301</f>
        <v>8.1978122322456798E-2</v>
      </c>
      <c r="F1301" s="2">
        <f>'Moving Avg'!D1301</f>
        <v>13.893540000000002</v>
      </c>
      <c r="G1301" s="2">
        <f>'Moving Avg'!F1301</f>
        <v>14.43066</v>
      </c>
      <c r="H1301" s="2">
        <f>'Moving Avg'!G1301</f>
        <v>14.961907999999996</v>
      </c>
      <c r="I1301" s="2">
        <f>'Moving Avg'!H1301</f>
        <v>14.494820499999989</v>
      </c>
      <c r="J1301" s="6" t="str">
        <f>OBV!F1301</f>
        <v>BEARISH</v>
      </c>
      <c r="K1301" s="6" t="str">
        <f>OBV!G1301</f>
        <v>WEAK</v>
      </c>
      <c r="L1301" s="6" t="str">
        <f>OBV!H1301</f>
        <v>CONFIRMED BEARISH</v>
      </c>
    </row>
    <row r="1302" spans="1:12" ht="13.5" x14ac:dyDescent="0.25">
      <c r="A1302" s="3">
        <f>RSI!A1302</f>
        <v>43903</v>
      </c>
      <c r="B1302" s="2">
        <f>RSI!B1302</f>
        <v>13.7698</v>
      </c>
      <c r="C1302" s="2">
        <f>RSI!I1302</f>
        <v>23.399476086263846</v>
      </c>
      <c r="D1302" s="2">
        <f>MACD!E1302</f>
        <v>0.2898746511181205</v>
      </c>
      <c r="E1302" s="2">
        <f>MACD!F1302</f>
        <v>0.12355742808158954</v>
      </c>
      <c r="F1302" s="2">
        <f>'Moving Avg'!D1302</f>
        <v>13.8523</v>
      </c>
      <c r="G1302" s="2">
        <f>'Moving Avg'!F1302</f>
        <v>14.397139999999998</v>
      </c>
      <c r="H1302" s="2">
        <f>'Moving Avg'!G1302</f>
        <v>14.933027999999997</v>
      </c>
      <c r="I1302" s="2">
        <f>'Moving Avg'!H1302</f>
        <v>14.50126699999999</v>
      </c>
      <c r="J1302" s="6" t="str">
        <f>OBV!F1302</f>
        <v>BEARISH</v>
      </c>
      <c r="K1302" s="6" t="str">
        <f>OBV!G1302</f>
        <v>NEUTRAL</v>
      </c>
      <c r="L1302" s="6" t="str">
        <f>OBV!H1302</f>
        <v>CONFIRMED BEARISH</v>
      </c>
    </row>
    <row r="1303" spans="1:12" ht="13.5" x14ac:dyDescent="0.25">
      <c r="A1303" s="3">
        <f>RSI!A1303</f>
        <v>43906</v>
      </c>
      <c r="B1303" s="2">
        <f>RSI!B1303</f>
        <v>13.7698</v>
      </c>
      <c r="C1303" s="2">
        <f>RSI!I1303</f>
        <v>23.399476086263846</v>
      </c>
      <c r="D1303" s="2">
        <f>MACD!E1303</f>
        <v>0.35717193810188164</v>
      </c>
      <c r="E1303" s="2">
        <f>MACD!F1303</f>
        <v>0.17028033008564797</v>
      </c>
      <c r="F1303" s="2">
        <f>'Moving Avg'!D1303</f>
        <v>13.821360000000002</v>
      </c>
      <c r="G1303" s="2">
        <f>'Moving Avg'!F1303</f>
        <v>14.372644999999997</v>
      </c>
      <c r="H1303" s="2">
        <f>'Moving Avg'!G1303</f>
        <v>14.904147999999999</v>
      </c>
      <c r="I1303" s="2">
        <f>'Moving Avg'!H1303</f>
        <v>14.507455999999989</v>
      </c>
      <c r="J1303" s="6" t="str">
        <f>OBV!F1303</f>
        <v>BEARISH</v>
      </c>
      <c r="K1303" s="6" t="str">
        <f>OBV!G1303</f>
        <v>NEUTRAL</v>
      </c>
      <c r="L1303" s="6" t="str">
        <f>OBV!H1303</f>
        <v>CONFIRMED BEARISH</v>
      </c>
    </row>
    <row r="1304" spans="1:12" ht="13.5" x14ac:dyDescent="0.25">
      <c r="A1304" s="3">
        <f>RSI!A1304</f>
        <v>43907</v>
      </c>
      <c r="B1304" s="2">
        <f>RSI!B1304</f>
        <v>13.3469</v>
      </c>
      <c r="C1304" s="2">
        <f>RSI!I1304</f>
        <v>17.38797776603171</v>
      </c>
      <c r="D1304" s="2">
        <f>MACD!E1304</f>
        <v>0.45583366507660017</v>
      </c>
      <c r="E1304" s="2">
        <f>MACD!F1304</f>
        <v>0.22739099708383842</v>
      </c>
      <c r="F1304" s="2">
        <f>'Moving Avg'!D1304</f>
        <v>13.716160000000002</v>
      </c>
      <c r="G1304" s="2">
        <f>'Moving Avg'!F1304</f>
        <v>14.317979999999997</v>
      </c>
      <c r="H1304" s="2">
        <f>'Moving Avg'!G1304</f>
        <v>14.866914</v>
      </c>
      <c r="I1304" s="2">
        <f>'Moving Avg'!H1304</f>
        <v>14.509673999999992</v>
      </c>
      <c r="J1304" s="6" t="str">
        <f>OBV!F1304</f>
        <v>BEARISH</v>
      </c>
      <c r="K1304" s="6" t="str">
        <f>OBV!G1304</f>
        <v>NEUTRAL</v>
      </c>
      <c r="L1304" s="6" t="str">
        <f>OBV!H1304</f>
        <v>CONFIRMED BEARISH</v>
      </c>
    </row>
    <row r="1305" spans="1:12" ht="13.5" x14ac:dyDescent="0.25">
      <c r="A1305" s="3">
        <f>RSI!A1305</f>
        <v>43908</v>
      </c>
      <c r="B1305" s="2">
        <f>RSI!B1305</f>
        <v>13.408799999999999</v>
      </c>
      <c r="C1305" s="2">
        <f>RSI!I1305</f>
        <v>20.603244443515337</v>
      </c>
      <c r="D1305" s="2">
        <f>MACD!E1305</f>
        <v>0.47275286809010986</v>
      </c>
      <c r="E1305" s="2">
        <f>MACD!F1305</f>
        <v>0.27646337128509274</v>
      </c>
      <c r="F1305" s="2">
        <f>'Moving Avg'!D1305</f>
        <v>13.613020000000001</v>
      </c>
      <c r="G1305" s="2">
        <f>'Moving Avg'!F1305</f>
        <v>14.266409999999999</v>
      </c>
      <c r="H1305" s="2">
        <f>'Moving Avg'!G1305</f>
        <v>14.830813999999998</v>
      </c>
      <c r="I1305" s="2">
        <f>'Moving Avg'!H1305</f>
        <v>14.510267499999992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13.408799999999999</v>
      </c>
      <c r="C1306" s="2">
        <f>RSI!I1306</f>
        <v>20.603244443515337</v>
      </c>
      <c r="D1306" s="2">
        <f>MACD!E1306</f>
        <v>0.48535392038741598</v>
      </c>
      <c r="E1306" s="2">
        <f>MACD!F1306</f>
        <v>0.31824148110555739</v>
      </c>
      <c r="F1306" s="2">
        <f>'Moving Avg'!D1306</f>
        <v>13.54082</v>
      </c>
      <c r="G1306" s="2">
        <f>'Moving Avg'!F1306</f>
        <v>14.215099999999998</v>
      </c>
      <c r="H1306" s="2">
        <f>'Moving Avg'!G1306</f>
        <v>14.78966</v>
      </c>
      <c r="I1306" s="2">
        <f>'Moving Avg'!H1306</f>
        <v>14.509493999999993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</row>
    <row r="1307" spans="1:12" ht="13.5" x14ac:dyDescent="0.25">
      <c r="A1307" s="3">
        <f>RSI!A1307</f>
        <v>43913</v>
      </c>
      <c r="B1307" s="2">
        <f>RSI!B1307</f>
        <v>13.811</v>
      </c>
      <c r="C1307" s="2">
        <f>RSI!I1307</f>
        <v>38.608611724905579</v>
      </c>
      <c r="D1307" s="2">
        <f>MACD!E1307</f>
        <v>0.40538375998915299</v>
      </c>
      <c r="E1307" s="2">
        <f>MACD!F1307</f>
        <v>0.33566993688227653</v>
      </c>
      <c r="F1307" s="2">
        <f>'Moving Avg'!D1307</f>
        <v>13.549060000000001</v>
      </c>
      <c r="G1307" s="2">
        <f>'Moving Avg'!F1307</f>
        <v>14.184154999999999</v>
      </c>
      <c r="H1307" s="2">
        <f>'Moving Avg'!G1307</f>
        <v>14.756654000000001</v>
      </c>
      <c r="I1307" s="2">
        <f>'Moving Avg'!H1307</f>
        <v>14.509828999999995</v>
      </c>
      <c r="J1307" s="6" t="str">
        <f>OBV!F1307</f>
        <v>BEARISH</v>
      </c>
      <c r="K1307" s="6" t="str">
        <f>OBV!G1307</f>
        <v>NEUTRAL</v>
      </c>
      <c r="L1307" s="6" t="str">
        <f>OBV!H1307</f>
        <v>BEARISH DIVERGENCE</v>
      </c>
    </row>
    <row r="1308" spans="1:12" ht="13.5" x14ac:dyDescent="0.25">
      <c r="A1308" s="3">
        <f>RSI!A1308</f>
        <v>43914</v>
      </c>
      <c r="B1308" s="2">
        <f>RSI!B1308</f>
        <v>13.811</v>
      </c>
      <c r="C1308" s="2">
        <f>RSI!I1308</f>
        <v>38.608611724905586</v>
      </c>
      <c r="D1308" s="2">
        <f>MACD!E1308</f>
        <v>0.33206658292511015</v>
      </c>
      <c r="E1308" s="2">
        <f>MACD!F1308</f>
        <v>0.33494926609084325</v>
      </c>
      <c r="F1308" s="2">
        <f>'Moving Avg'!D1308</f>
        <v>13.557299999999998</v>
      </c>
      <c r="G1308" s="2">
        <f>'Moving Avg'!F1308</f>
        <v>14.137224999999997</v>
      </c>
      <c r="H1308" s="2">
        <f>'Moving Avg'!G1308</f>
        <v>14.721378000000001</v>
      </c>
      <c r="I1308" s="2">
        <f>'Moving Avg'!H1308</f>
        <v>14.509519499999994</v>
      </c>
      <c r="J1308" s="6" t="str">
        <f>OBV!F1308</f>
        <v>BEARISH</v>
      </c>
      <c r="K1308" s="6" t="str">
        <f>OBV!G1308</f>
        <v>NEUTRAL</v>
      </c>
      <c r="L1308" s="6" t="str">
        <f>OBV!H1308</f>
        <v>BEARISH DIVERGENCE</v>
      </c>
    </row>
    <row r="1309" spans="1:12" ht="13.5" x14ac:dyDescent="0.25">
      <c r="A1309" s="3">
        <f>RSI!A1309</f>
        <v>43915</v>
      </c>
      <c r="B1309" s="2">
        <f>RSI!B1309</f>
        <v>13.408799999999999</v>
      </c>
      <c r="C1309" s="2">
        <f>RSI!I1309</f>
        <v>30.568783767734487</v>
      </c>
      <c r="D1309" s="2">
        <f>MACD!E1309</f>
        <v>0.29398769396695634</v>
      </c>
      <c r="E1309" s="2">
        <f>MACD!F1309</f>
        <v>0.32675695166606589</v>
      </c>
      <c r="F1309" s="2">
        <f>'Moving Avg'!D1309</f>
        <v>13.56968</v>
      </c>
      <c r="G1309" s="2">
        <f>'Moving Avg'!F1309</f>
        <v>14.065025</v>
      </c>
      <c r="H1309" s="2">
        <f>'Moving Avg'!G1309</f>
        <v>14.678058000000004</v>
      </c>
      <c r="I1309" s="2">
        <f>'Moving Avg'!H1309</f>
        <v>14.505135999999998</v>
      </c>
      <c r="J1309" s="6" t="str">
        <f>OBV!F1309</f>
        <v>BULLISH</v>
      </c>
      <c r="K1309" s="6" t="str">
        <f>OBV!G1309</f>
        <v>NEUTRAL</v>
      </c>
      <c r="L1309" s="6" t="str">
        <f>OBV!H1309</f>
        <v>CONFIRMED BULLISH</v>
      </c>
    </row>
    <row r="1310" spans="1:12" ht="13.5" x14ac:dyDescent="0.25">
      <c r="A1310" s="3">
        <f>RSI!A1310</f>
        <v>43916</v>
      </c>
      <c r="B1310" s="2">
        <f>RSI!B1310</f>
        <v>13.408799999999999</v>
      </c>
      <c r="C1310" s="2">
        <f>RSI!I1310</f>
        <v>30.568783767734487</v>
      </c>
      <c r="D1310" s="2">
        <f>MACD!E1310</f>
        <v>0.27403086992319459</v>
      </c>
      <c r="E1310" s="2">
        <f>MACD!F1310</f>
        <v>0.31621173531749164</v>
      </c>
      <c r="F1310" s="2">
        <f>'Moving Avg'!D1310</f>
        <v>13.56968</v>
      </c>
      <c r="G1310" s="2">
        <f>'Moving Avg'!F1310</f>
        <v>13.992825</v>
      </c>
      <c r="H1310" s="2">
        <f>'Moving Avg'!G1310</f>
        <v>14.636802000000005</v>
      </c>
      <c r="I1310" s="2">
        <f>'Moving Avg'!H1310</f>
        <v>14.502041999999999</v>
      </c>
      <c r="J1310" s="6" t="str">
        <f>OBV!F1310</f>
        <v>BEARISH</v>
      </c>
      <c r="K1310" s="6" t="str">
        <f>OBV!G1310</f>
        <v>NEUTRAL</v>
      </c>
      <c r="L1310" s="6" t="str">
        <f>OBV!H1310</f>
        <v>NEUTRAL</v>
      </c>
    </row>
    <row r="1311" spans="1:12" ht="13.5" x14ac:dyDescent="0.25">
      <c r="A1311" s="3">
        <f>RSI!A1311</f>
        <v>43917</v>
      </c>
      <c r="B1311" s="2">
        <f>RSI!B1311</f>
        <v>13.408799999999999</v>
      </c>
      <c r="C1311" s="2">
        <f>RSI!I1311</f>
        <v>30.568783767734487</v>
      </c>
      <c r="D1311" s="2">
        <f>MACD!E1311</f>
        <v>0.23734924573023974</v>
      </c>
      <c r="E1311" s="2">
        <f>MACD!F1311</f>
        <v>0.3004392374000413</v>
      </c>
      <c r="F1311" s="2">
        <f>'Moving Avg'!D1311</f>
        <v>13.56968</v>
      </c>
      <c r="G1311" s="2">
        <f>'Moving Avg'!F1311</f>
        <v>13.923204999999999</v>
      </c>
      <c r="H1311" s="2">
        <f>'Moving Avg'!G1311</f>
        <v>14.592966000000004</v>
      </c>
      <c r="I1311" s="2">
        <f>'Moving Avg'!H1311</f>
        <v>14.498819000000001</v>
      </c>
      <c r="J1311" s="6" t="str">
        <f>OBV!F1311</f>
        <v>BEARISH</v>
      </c>
      <c r="K1311" s="6" t="str">
        <f>OBV!G1311</f>
        <v>NEUTRAL</v>
      </c>
      <c r="L1311" s="6" t="str">
        <f>OBV!H1311</f>
        <v>NEUTRAL</v>
      </c>
    </row>
    <row r="1312" spans="1:12" ht="13.5" x14ac:dyDescent="0.25">
      <c r="A1312" s="3">
        <f>RSI!A1312</f>
        <v>43920</v>
      </c>
      <c r="B1312" s="2">
        <f>RSI!B1312</f>
        <v>13.403600000000001</v>
      </c>
      <c r="C1312" s="2">
        <f>RSI!I1312</f>
        <v>30.466337028620785</v>
      </c>
      <c r="D1312" s="2">
        <f>MACD!E1312</f>
        <v>0.21040439206647044</v>
      </c>
      <c r="E1312" s="2">
        <f>MACD!F1312</f>
        <v>0.28243226833332713</v>
      </c>
      <c r="F1312" s="2">
        <f>'Moving Avg'!D1312</f>
        <v>13.488200000000001</v>
      </c>
      <c r="G1312" s="2">
        <f>'Moving Avg'!F1312</f>
        <v>13.851259999999996</v>
      </c>
      <c r="H1312" s="2">
        <f>'Moving Avg'!G1312</f>
        <v>14.551606000000003</v>
      </c>
      <c r="I1312" s="2">
        <f>'Moving Avg'!H1312</f>
        <v>14.495724500000001</v>
      </c>
      <c r="J1312" s="6" t="str">
        <f>OBV!F1312</f>
        <v>BEARISH</v>
      </c>
      <c r="K1312" s="6" t="str">
        <f>OBV!G1312</f>
        <v>NEUTRAL</v>
      </c>
      <c r="L1312" s="6" t="str">
        <f>OBV!H1312</f>
        <v>CONFIRMED BEARISH</v>
      </c>
    </row>
    <row r="1313" spans="1:12" ht="13.5" x14ac:dyDescent="0.25">
      <c r="A1313" s="3">
        <f>RSI!A1313</f>
        <v>43921</v>
      </c>
      <c r="B1313" s="2">
        <f>RSI!B1313</f>
        <v>13.398400000000001</v>
      </c>
      <c r="C1313" s="2">
        <f>RSI!I1313</f>
        <v>30.356774942291452</v>
      </c>
      <c r="D1313" s="2">
        <f>MACD!E1313</f>
        <v>0.19145438544025062</v>
      </c>
      <c r="E1313" s="2">
        <f>MACD!F1313</f>
        <v>0.26423669175471187</v>
      </c>
      <c r="F1313" s="2">
        <f>'Moving Avg'!D1313</f>
        <v>13.405679999999998</v>
      </c>
      <c r="G1313" s="2">
        <f>'Moving Avg'!F1313</f>
        <v>13.778539999999996</v>
      </c>
      <c r="H1313" s="2">
        <f>'Moving Avg'!G1313</f>
        <v>14.510142000000005</v>
      </c>
      <c r="I1313" s="2">
        <f>'Moving Avg'!H1313</f>
        <v>14.492707500000002</v>
      </c>
      <c r="J1313" s="6" t="str">
        <f>OBV!F1313</f>
        <v>BEARISH</v>
      </c>
      <c r="K1313" s="6" t="str">
        <f>OBV!G1313</f>
        <v>NEUTRAL</v>
      </c>
      <c r="L1313" s="6" t="str">
        <f>OBV!H1313</f>
        <v>CONFIRMED BEARISH</v>
      </c>
    </row>
    <row r="1314" spans="1:12" ht="13.5" x14ac:dyDescent="0.25">
      <c r="A1314" s="3">
        <f>RSI!A1314</f>
        <v>43922</v>
      </c>
      <c r="B1314" s="2">
        <f>RSI!B1314</f>
        <v>13.403600000000001</v>
      </c>
      <c r="C1314" s="2">
        <f>RSI!I1314</f>
        <v>30.625448498313048</v>
      </c>
      <c r="D1314" s="2">
        <f>MACD!E1314</f>
        <v>0.11321145277936395</v>
      </c>
      <c r="E1314" s="2">
        <f>MACD!F1314</f>
        <v>0.23403164395964232</v>
      </c>
      <c r="F1314" s="2">
        <f>'Moving Avg'!D1314</f>
        <v>13.404640000000001</v>
      </c>
      <c r="G1314" s="2">
        <f>'Moving Avg'!F1314</f>
        <v>13.704019999999996</v>
      </c>
      <c r="H1314" s="2">
        <f>'Moving Avg'!G1314</f>
        <v>14.468782000000006</v>
      </c>
      <c r="I1314" s="2">
        <f>'Moving Avg'!H1314</f>
        <v>14.490103000000001</v>
      </c>
      <c r="J1314" s="6" t="str">
        <f>OBV!F1314</f>
        <v>BULLISH</v>
      </c>
      <c r="K1314" s="6" t="str">
        <f>OBV!G1314</f>
        <v>NEUTRAL</v>
      </c>
      <c r="L1314" s="6" t="str">
        <f>OBV!H1314</f>
        <v>BULLISH DIVERGENCE</v>
      </c>
    </row>
    <row r="1315" spans="1:12" ht="13.5" x14ac:dyDescent="0.25">
      <c r="A1315" s="3">
        <f>RSI!A1315</f>
        <v>43923</v>
      </c>
      <c r="B1315" s="2">
        <f>RSI!B1315</f>
        <v>13.006500000000001</v>
      </c>
      <c r="C1315" s="2">
        <f>RSI!I1315</f>
        <v>23.249203221049243</v>
      </c>
      <c r="D1315" s="2">
        <f>MACD!E1315</f>
        <v>8.8911588697138555E-2</v>
      </c>
      <c r="E1315" s="2">
        <f>MACD!F1315</f>
        <v>0.20500763290714158</v>
      </c>
      <c r="F1315" s="2">
        <f>'Moving Avg'!D1315</f>
        <v>13.324180000000002</v>
      </c>
      <c r="G1315" s="2">
        <f>'Moving Avg'!F1315</f>
        <v>13.631819999999999</v>
      </c>
      <c r="H1315" s="2">
        <f>'Moving Avg'!G1315</f>
        <v>14.419686000000006</v>
      </c>
      <c r="I1315" s="2">
        <f>'Moving Avg'!H1315</f>
        <v>14.485513000000003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</row>
    <row r="1316" spans="1:12" ht="13.5" x14ac:dyDescent="0.25">
      <c r="A1316" s="3">
        <f>RSI!A1316</f>
        <v>43924</v>
      </c>
      <c r="B1316" s="2">
        <f>RSI!B1316</f>
        <v>12.893000000000001</v>
      </c>
      <c r="C1316" s="2">
        <f>RSI!I1316</f>
        <v>21.644546839597837</v>
      </c>
      <c r="D1316" s="2">
        <f>MACD!E1316</f>
        <v>8.1852018960951511E-2</v>
      </c>
      <c r="E1316" s="2">
        <f>MACD!F1316</f>
        <v>0.18037651011790357</v>
      </c>
      <c r="F1316" s="2">
        <f>'Moving Avg'!D1316</f>
        <v>13.221020000000001</v>
      </c>
      <c r="G1316" s="2">
        <f>'Moving Avg'!F1316</f>
        <v>13.556265000000002</v>
      </c>
      <c r="H1316" s="2">
        <f>'Moving Avg'!G1316</f>
        <v>14.368216000000007</v>
      </c>
      <c r="I1316" s="2">
        <f>'Moving Avg'!H1316</f>
        <v>14.480355500000003</v>
      </c>
      <c r="J1316" s="6" t="str">
        <f>OBV!F1316</f>
        <v>BEARISH</v>
      </c>
      <c r="K1316" s="6" t="str">
        <f>OBV!G1316</f>
        <v>WEAK</v>
      </c>
      <c r="L1316" s="6" t="str">
        <f>OBV!H1316</f>
        <v>CONFIRMED BEARISH</v>
      </c>
    </row>
    <row r="1317" spans="1:12" ht="13.5" x14ac:dyDescent="0.25">
      <c r="A1317" s="3">
        <f>RSI!A1317</f>
        <v>43927</v>
      </c>
      <c r="B1317" s="2">
        <f>RSI!B1317</f>
        <v>12.893000000000001</v>
      </c>
      <c r="C1317" s="2">
        <f>RSI!I1317</f>
        <v>21.644546839597822</v>
      </c>
      <c r="D1317" s="2">
        <f>MACD!E1317</f>
        <v>0.14314321624501147</v>
      </c>
      <c r="E1317" s="2">
        <f>MACD!F1317</f>
        <v>0.17292985134332517</v>
      </c>
      <c r="F1317" s="2">
        <f>'Moving Avg'!D1317</f>
        <v>13.118900000000002</v>
      </c>
      <c r="G1317" s="2">
        <f>'Moving Avg'!F1317</f>
        <v>13.502115000000003</v>
      </c>
      <c r="H1317" s="2">
        <f>'Moving Avg'!G1317</f>
        <v>14.316850000000009</v>
      </c>
      <c r="I1317" s="2">
        <f>'Moving Avg'!H1317</f>
        <v>14.475198000000002</v>
      </c>
      <c r="J1317" s="6" t="str">
        <f>OBV!F1317</f>
        <v>BEARISH</v>
      </c>
      <c r="K1317" s="6" t="str">
        <f>OBV!G1317</f>
        <v>WEAK</v>
      </c>
      <c r="L1317" s="6" t="str">
        <f>OBV!H1317</f>
        <v>CONFIRMED BEARISH</v>
      </c>
    </row>
    <row r="1318" spans="1:12" ht="13.5" x14ac:dyDescent="0.25">
      <c r="A1318" s="3">
        <f>RSI!A1318</f>
        <v>43928</v>
      </c>
      <c r="B1318" s="2">
        <f>RSI!B1318</f>
        <v>12.893000000000001</v>
      </c>
      <c r="C1318" s="2">
        <f>RSI!I1318</f>
        <v>21.644546839597837</v>
      </c>
      <c r="D1318" s="2">
        <f>MACD!E1318</f>
        <v>0.19999366179525957</v>
      </c>
      <c r="E1318" s="2">
        <f>MACD!F1318</f>
        <v>0.17834261343371205</v>
      </c>
      <c r="F1318" s="2">
        <f>'Moving Avg'!D1318</f>
        <v>13.01782</v>
      </c>
      <c r="G1318" s="2">
        <f>'Moving Avg'!F1318</f>
        <v>13.45054</v>
      </c>
      <c r="H1318" s="2">
        <f>'Moving Avg'!G1318</f>
        <v>14.265484000000006</v>
      </c>
      <c r="I1318" s="2">
        <f>'Moving Avg'!H1318</f>
        <v>14.470040500000007</v>
      </c>
      <c r="J1318" s="6" t="str">
        <f>OBV!F1318</f>
        <v>BEARISH</v>
      </c>
      <c r="K1318" s="6" t="str">
        <f>OBV!G1318</f>
        <v>WEAK</v>
      </c>
      <c r="L1318" s="6" t="str">
        <f>OBV!H1318</f>
        <v>CONFIRMED BEARISH</v>
      </c>
    </row>
    <row r="1319" spans="1:12" ht="13.5" x14ac:dyDescent="0.25">
      <c r="A1319" s="3">
        <f>RSI!A1319</f>
        <v>43929</v>
      </c>
      <c r="B1319" s="2">
        <f>RSI!B1319</f>
        <v>12.893000000000001</v>
      </c>
      <c r="C1319" s="2">
        <f>RSI!I1319</f>
        <v>21.644546839597837</v>
      </c>
      <c r="D1319" s="2">
        <f>MACD!E1319</f>
        <v>0.1908400944993538</v>
      </c>
      <c r="E1319" s="2">
        <f>MACD!F1319</f>
        <v>0.18084210964684042</v>
      </c>
      <c r="F1319" s="2">
        <f>'Moving Avg'!D1319</f>
        <v>12.915700000000001</v>
      </c>
      <c r="G1319" s="2">
        <f>'Moving Avg'!F1319</f>
        <v>13.401545000000002</v>
      </c>
      <c r="H1319" s="2">
        <f>'Moving Avg'!G1319</f>
        <v>14.214220000000006</v>
      </c>
      <c r="I1319" s="2">
        <f>'Moving Avg'!H1319</f>
        <v>14.464883000000007</v>
      </c>
      <c r="J1319" s="6" t="str">
        <f>OBV!F1319</f>
        <v>BEARISH</v>
      </c>
      <c r="K1319" s="6" t="str">
        <f>OBV!G1319</f>
        <v>WEAK</v>
      </c>
      <c r="L1319" s="6" t="str">
        <f>OBV!H1319</f>
        <v>CONFIRMED BEARISH</v>
      </c>
    </row>
    <row r="1320" spans="1:12" ht="13.5" x14ac:dyDescent="0.25">
      <c r="A1320" s="3">
        <f>RSI!A1320</f>
        <v>43934</v>
      </c>
      <c r="B1320" s="2">
        <f>RSI!B1320</f>
        <v>12.9962</v>
      </c>
      <c r="C1320" s="2">
        <f>RSI!I1320</f>
        <v>27.743735262305464</v>
      </c>
      <c r="D1320" s="2">
        <f>MACD!E1320</f>
        <v>0.17972729853248026</v>
      </c>
      <c r="E1320" s="2">
        <f>MACD!F1320</f>
        <v>0.1806191474239684</v>
      </c>
      <c r="F1320" s="2">
        <f>'Moving Avg'!D1320</f>
        <v>12.913640000000001</v>
      </c>
      <c r="G1320" s="2">
        <f>'Moving Avg'!F1320</f>
        <v>13.355129999999999</v>
      </c>
      <c r="H1320" s="2">
        <f>'Moving Avg'!G1320</f>
        <v>14.166774000000006</v>
      </c>
      <c r="I1320" s="2">
        <f>'Moving Avg'!H1320</f>
        <v>14.460241500000006</v>
      </c>
      <c r="J1320" s="6" t="str">
        <f>OBV!F1320</f>
        <v>BEARISH</v>
      </c>
      <c r="K1320" s="6" t="str">
        <f>OBV!G1320</f>
        <v>WEAK</v>
      </c>
      <c r="L1320" s="6" t="str">
        <f>OBV!H1320</f>
        <v>CONFIRMED BEARISH</v>
      </c>
    </row>
    <row r="1321" spans="1:12" ht="13.5" x14ac:dyDescent="0.25">
      <c r="A1321" s="3">
        <f>RSI!A1321</f>
        <v>43935</v>
      </c>
      <c r="B1321" s="2">
        <f>RSI!B1321</f>
        <v>13.202500000000001</v>
      </c>
      <c r="C1321" s="2">
        <f>RSI!I1321</f>
        <v>38.114196482267438</v>
      </c>
      <c r="D1321" s="2">
        <f>MACD!E1321</f>
        <v>0.15839303048399422</v>
      </c>
      <c r="E1321" s="2">
        <f>MACD!F1321</f>
        <v>0.17617392403597357</v>
      </c>
      <c r="F1321" s="2">
        <f>'Moving Avg'!D1321</f>
        <v>12.975540000000001</v>
      </c>
      <c r="G1321" s="2">
        <f>'Moving Avg'!F1321</f>
        <v>13.326765</v>
      </c>
      <c r="H1321" s="2">
        <f>'Moving Avg'!G1321</f>
        <v>14.121700000000006</v>
      </c>
      <c r="I1321" s="2">
        <f>'Moving Avg'!H1321</f>
        <v>14.456657500000006</v>
      </c>
      <c r="J1321" s="6" t="str">
        <f>OBV!F1321</f>
        <v>BULLISH</v>
      </c>
      <c r="K1321" s="6" t="str">
        <f>OBV!G1321</f>
        <v>NEUTRAL</v>
      </c>
      <c r="L1321" s="6" t="str">
        <f>OBV!H1321</f>
        <v>CONFIRMED BULLISH</v>
      </c>
    </row>
    <row r="1322" spans="1:12" ht="13.5" x14ac:dyDescent="0.25">
      <c r="A1322" s="3">
        <f>RSI!A1322</f>
        <v>43936</v>
      </c>
      <c r="B1322" s="2">
        <f>RSI!B1322</f>
        <v>13.1973</v>
      </c>
      <c r="C1322" s="2">
        <f>RSI!I1322</f>
        <v>37.966282429104972</v>
      </c>
      <c r="D1322" s="2">
        <f>MACD!E1322</f>
        <v>0.1418092816655605</v>
      </c>
      <c r="E1322" s="2">
        <f>MACD!F1322</f>
        <v>0.16930099556189096</v>
      </c>
      <c r="F1322" s="2">
        <f>'Moving Avg'!D1322</f>
        <v>13.0364</v>
      </c>
      <c r="G1322" s="2">
        <f>'Moving Avg'!F1322</f>
        <v>13.298139999999998</v>
      </c>
      <c r="H1322" s="2">
        <f>'Moving Avg'!G1322</f>
        <v>14.076522000000002</v>
      </c>
      <c r="I1322" s="2">
        <f>'Moving Avg'!H1322</f>
        <v>14.453279500000008</v>
      </c>
      <c r="J1322" s="6" t="str">
        <f>OBV!F1322</f>
        <v>BULLISH</v>
      </c>
      <c r="K1322" s="6" t="str">
        <f>OBV!G1322</f>
        <v>NEUTRAL</v>
      </c>
      <c r="L1322" s="6" t="str">
        <f>OBV!H1322</f>
        <v>CONFIRMED BULLISH</v>
      </c>
    </row>
    <row r="1323" spans="1:12" ht="13.5" x14ac:dyDescent="0.25">
      <c r="A1323" s="3">
        <f>RSI!A1323</f>
        <v>43937</v>
      </c>
      <c r="B1323" s="2">
        <f>RSI!B1323</f>
        <v>13.1509</v>
      </c>
      <c r="C1323" s="2">
        <f>RSI!I1323</f>
        <v>36.601325937615336</v>
      </c>
      <c r="D1323" s="2">
        <f>MACD!E1323</f>
        <v>0.13218829006518718</v>
      </c>
      <c r="E1323" s="2">
        <f>MACD!F1323</f>
        <v>0.1618784544625502</v>
      </c>
      <c r="F1323" s="2">
        <f>'Moving Avg'!D1323</f>
        <v>13.087979999999998</v>
      </c>
      <c r="G1323" s="2">
        <f>'Moving Avg'!F1323</f>
        <v>13.267195000000001</v>
      </c>
      <c r="H1323" s="2">
        <f>'Moving Avg'!G1323</f>
        <v>14.031138000000004</v>
      </c>
      <c r="I1323" s="2">
        <f>'Moving Avg'!H1323</f>
        <v>14.449669500000009</v>
      </c>
      <c r="J1323" s="6" t="str">
        <f>OBV!F1323</f>
        <v>BEARISH</v>
      </c>
      <c r="K1323" s="6" t="str">
        <f>OBV!G1323</f>
        <v>NEUTRAL</v>
      </c>
      <c r="L1323" s="6" t="str">
        <f>OBV!H1323</f>
        <v>BEARISH DIVERGENCE</v>
      </c>
    </row>
    <row r="1324" spans="1:12" ht="13.5" x14ac:dyDescent="0.25">
      <c r="A1324" s="3">
        <f>RSI!A1324</f>
        <v>43938</v>
      </c>
      <c r="B1324" s="2">
        <f>RSI!B1324</f>
        <v>13.408799999999999</v>
      </c>
      <c r="C1324" s="2">
        <f>RSI!I1324</f>
        <v>47.828535031834804</v>
      </c>
      <c r="D1324" s="2">
        <f>MACD!E1324</f>
        <v>0.10766086599007707</v>
      </c>
      <c r="E1324" s="2">
        <f>MACD!F1324</f>
        <v>0.1510349367680556</v>
      </c>
      <c r="F1324" s="2">
        <f>'Moving Avg'!D1324</f>
        <v>13.191140000000001</v>
      </c>
      <c r="G1324" s="2">
        <f>'Moving Avg'!F1324</f>
        <v>13.270289999999999</v>
      </c>
      <c r="H1324" s="2">
        <f>'Moving Avg'!G1324</f>
        <v>13.990912000000002</v>
      </c>
      <c r="I1324" s="2">
        <f>'Moving Avg'!H1324</f>
        <v>14.44670450000001</v>
      </c>
      <c r="J1324" s="6" t="str">
        <f>OBV!F1324</f>
        <v>BULLISH</v>
      </c>
      <c r="K1324" s="6" t="str">
        <f>OBV!G1324</f>
        <v>NEUTRAL</v>
      </c>
      <c r="L1324" s="6" t="str">
        <f>OBV!H1324</f>
        <v>CONFIRMED BULLISH</v>
      </c>
    </row>
    <row r="1325" spans="1:12" ht="13.5" x14ac:dyDescent="0.25">
      <c r="A1325" s="3">
        <f>RSI!A1325</f>
        <v>43941</v>
      </c>
      <c r="B1325" s="2">
        <f>RSI!B1325</f>
        <v>13.795500000000001</v>
      </c>
      <c r="C1325" s="2">
        <f>RSI!I1325</f>
        <v>59.429819773733847</v>
      </c>
      <c r="D1325" s="2">
        <f>MACD!E1325</f>
        <v>-2.5786926555504408E-3</v>
      </c>
      <c r="E1325" s="2">
        <f>MACD!F1325</f>
        <v>0.12031221088333439</v>
      </c>
      <c r="F1325" s="2">
        <f>'Moving Avg'!D1325</f>
        <v>13.350999999999999</v>
      </c>
      <c r="G1325" s="2">
        <f>'Moving Avg'!F1325</f>
        <v>13.289624999999997</v>
      </c>
      <c r="H1325" s="2">
        <f>'Moving Avg'!G1325</f>
        <v>13.95842</v>
      </c>
      <c r="I1325" s="2">
        <f>'Moving Avg'!H1325</f>
        <v>14.44567300000001</v>
      </c>
      <c r="J1325" s="6" t="str">
        <f>OBV!F1325</f>
        <v>BULLISH</v>
      </c>
      <c r="K1325" s="6" t="str">
        <f>OBV!G1325</f>
        <v>NEUTRAL</v>
      </c>
      <c r="L1325" s="6" t="str">
        <f>OBV!H1325</f>
        <v>CONFIRMED BULLISH</v>
      </c>
    </row>
    <row r="1326" spans="1:12" ht="13.5" x14ac:dyDescent="0.25">
      <c r="A1326" s="3">
        <f>RSI!A1326</f>
        <v>43942</v>
      </c>
      <c r="B1326" s="2">
        <f>RSI!B1326</f>
        <v>13.408799999999999</v>
      </c>
      <c r="C1326" s="2">
        <f>RSI!I1326</f>
        <v>47.94762653051442</v>
      </c>
      <c r="D1326" s="2">
        <f>MACD!E1326</f>
        <v>-8.6727877433116163E-2</v>
      </c>
      <c r="E1326" s="2">
        <f>MACD!F1326</f>
        <v>7.8904193220044286E-2</v>
      </c>
      <c r="F1326" s="2">
        <f>'Moving Avg'!D1326</f>
        <v>13.392259999999998</v>
      </c>
      <c r="G1326" s="2">
        <f>'Moving Avg'!F1326</f>
        <v>13.289624999999997</v>
      </c>
      <c r="H1326" s="2">
        <f>'Moving Avg'!G1326</f>
        <v>13.918193999999998</v>
      </c>
      <c r="I1326" s="2">
        <f>'Moving Avg'!H1326</f>
        <v>14.442708000000012</v>
      </c>
      <c r="J1326" s="6" t="str">
        <f>OBV!F1326</f>
        <v>BULLISH</v>
      </c>
      <c r="K1326" s="6" t="str">
        <f>OBV!G1326</f>
        <v>NEUTRAL</v>
      </c>
      <c r="L1326" s="6" t="str">
        <f>OBV!H1326</f>
        <v>CONFIRMED BULLISH</v>
      </c>
    </row>
    <row r="1327" spans="1:12" ht="13.5" x14ac:dyDescent="0.25">
      <c r="A1327" s="3">
        <f>RSI!A1327</f>
        <v>43943</v>
      </c>
      <c r="B1327" s="2">
        <f>RSI!B1327</f>
        <v>13.403600000000001</v>
      </c>
      <c r="C1327" s="2">
        <f>RSI!I1327</f>
        <v>47.8138475180874</v>
      </c>
      <c r="D1327" s="2">
        <f>MACD!E1327</f>
        <v>-0.15716125151886651</v>
      </c>
      <c r="E1327" s="2">
        <f>MACD!F1327</f>
        <v>3.1691104272262134E-2</v>
      </c>
      <c r="F1327" s="2">
        <f>'Moving Avg'!D1327</f>
        <v>13.433519999999998</v>
      </c>
      <c r="G1327" s="2">
        <f>'Moving Avg'!F1327</f>
        <v>13.269254999999998</v>
      </c>
      <c r="H1327" s="2">
        <f>'Moving Avg'!G1327</f>
        <v>13.886115999999999</v>
      </c>
      <c r="I1327" s="2">
        <f>'Moving Avg'!H1327</f>
        <v>14.440103500000012</v>
      </c>
      <c r="J1327" s="6" t="str">
        <f>OBV!F1327</f>
        <v>BULLISH</v>
      </c>
      <c r="K1327" s="6" t="str">
        <f>OBV!G1327</f>
        <v>NEUTRAL</v>
      </c>
      <c r="L1327" s="6" t="str">
        <f>OBV!H1327</f>
        <v>CONFIRMED BULLISH</v>
      </c>
    </row>
    <row r="1328" spans="1:12" ht="13.5" x14ac:dyDescent="0.25">
      <c r="A1328" s="3">
        <f>RSI!A1328</f>
        <v>43944</v>
      </c>
      <c r="B1328" s="2">
        <f>RSI!B1328</f>
        <v>13.006500000000001</v>
      </c>
      <c r="C1328" s="2">
        <f>RSI!I1328</f>
        <v>38.890202211377826</v>
      </c>
      <c r="D1328" s="2">
        <f>MACD!E1328</f>
        <v>-0.18695707165421105</v>
      </c>
      <c r="E1328" s="2">
        <f>MACD!F1328</f>
        <v>-1.2038530913032502E-2</v>
      </c>
      <c r="F1328" s="2">
        <f>'Moving Avg'!D1328</f>
        <v>13.404640000000001</v>
      </c>
      <c r="G1328" s="2">
        <f>'Moving Avg'!F1328</f>
        <v>13.22903</v>
      </c>
      <c r="H1328" s="2">
        <f>'Moving Avg'!G1328</f>
        <v>13.852283999999999</v>
      </c>
      <c r="I1328" s="2">
        <f>'Moving Avg'!H1328</f>
        <v>14.435513500000011</v>
      </c>
      <c r="J1328" s="6" t="str">
        <f>OBV!F1328</f>
        <v>BULLISH</v>
      </c>
      <c r="K1328" s="6" t="str">
        <f>OBV!G1328</f>
        <v>NEUTRAL</v>
      </c>
      <c r="L1328" s="6" t="str">
        <f>OBV!H1328</f>
        <v>BULLISH DIVERGENCE</v>
      </c>
    </row>
    <row r="1329" spans="1:12" ht="13.5" x14ac:dyDescent="0.25">
      <c r="A1329" s="3">
        <f>RSI!A1329</f>
        <v>43945</v>
      </c>
      <c r="B1329" s="2">
        <f>RSI!B1329</f>
        <v>12.6197</v>
      </c>
      <c r="C1329" s="2">
        <f>RSI!I1329</f>
        <v>32.522977612954463</v>
      </c>
      <c r="D1329" s="2">
        <f>MACD!E1329</f>
        <v>-0.18081240570151103</v>
      </c>
      <c r="E1329" s="2">
        <f>MACD!F1329</f>
        <v>-4.5793305870728204E-2</v>
      </c>
      <c r="F1329" s="2">
        <f>'Moving Avg'!D1329</f>
        <v>13.24682</v>
      </c>
      <c r="G1329" s="2">
        <f>'Moving Avg'!F1329</f>
        <v>13.189575</v>
      </c>
      <c r="H1329" s="2">
        <f>'Moving Avg'!G1329</f>
        <v>13.810715999999999</v>
      </c>
      <c r="I1329" s="2">
        <f>'Moving Avg'!H1329</f>
        <v>14.428603000000011</v>
      </c>
      <c r="J1329" s="6" t="str">
        <f>OBV!F1329</f>
        <v>BEARISH</v>
      </c>
      <c r="K1329" s="6" t="str">
        <f>OBV!G1329</f>
        <v>NEUTRAL</v>
      </c>
      <c r="L1329" s="6" t="str">
        <f>OBV!H1329</f>
        <v>CONFIRMED BEARISH</v>
      </c>
    </row>
    <row r="1330" spans="1:12" ht="13.5" x14ac:dyDescent="0.25">
      <c r="A1330" s="3">
        <f>RSI!A1330</f>
        <v>43948</v>
      </c>
      <c r="B1330" s="2">
        <f>RSI!B1330</f>
        <v>12.9962</v>
      </c>
      <c r="C1330" s="2">
        <f>RSI!I1330</f>
        <v>42.407177696049771</v>
      </c>
      <c r="D1330" s="2">
        <f>MACD!E1330</f>
        <v>-0.18283510439154504</v>
      </c>
      <c r="E1330" s="2">
        <f>MACD!F1330</f>
        <v>-7.3201665574891578E-2</v>
      </c>
      <c r="F1330" s="2">
        <f>'Moving Avg'!D1330</f>
        <v>13.086959999999999</v>
      </c>
      <c r="G1330" s="2">
        <f>'Moving Avg'!F1330</f>
        <v>13.168944999999999</v>
      </c>
      <c r="H1330" s="2">
        <f>'Moving Avg'!G1330</f>
        <v>13.776677999999999</v>
      </c>
      <c r="I1330" s="2">
        <f>'Moving Avg'!H1330</f>
        <v>14.423575000000012</v>
      </c>
      <c r="J1330" s="6" t="str">
        <f>OBV!F1330</f>
        <v>BEARISH</v>
      </c>
      <c r="K1330" s="6" t="str">
        <f>OBV!G1330</f>
        <v>NEUTRAL</v>
      </c>
      <c r="L1330" s="6" t="str">
        <f>OBV!H1330</f>
        <v>CONFIRMED BEARISH</v>
      </c>
    </row>
    <row r="1331" spans="1:12" ht="13.5" x14ac:dyDescent="0.25">
      <c r="A1331" s="3">
        <f>RSI!A1331</f>
        <v>43949</v>
      </c>
      <c r="B1331" s="2">
        <f>RSI!B1331</f>
        <v>13.357200000000001</v>
      </c>
      <c r="C1331" s="2">
        <f>RSI!I1331</f>
        <v>49.973920795341598</v>
      </c>
      <c r="D1331" s="2">
        <f>MACD!E1331</f>
        <v>-0.17733852810149742</v>
      </c>
      <c r="E1331" s="2">
        <f>MACD!F1331</f>
        <v>-9.4029038080212762E-2</v>
      </c>
      <c r="F1331" s="2">
        <f>'Moving Avg'!D1331</f>
        <v>13.076640000000001</v>
      </c>
      <c r="G1331" s="2">
        <f>'Moving Avg'!F1331</f>
        <v>13.166364999999999</v>
      </c>
      <c r="H1331" s="2">
        <f>'Moving Avg'!G1331</f>
        <v>13.749859999999998</v>
      </c>
      <c r="I1331" s="2">
        <f>'Moving Avg'!H1331</f>
        <v>14.420377500000013</v>
      </c>
      <c r="J1331" s="6" t="str">
        <f>OBV!F1331</f>
        <v>BEARISH</v>
      </c>
      <c r="K1331" s="6" t="str">
        <f>OBV!G1331</f>
        <v>NEUTRAL</v>
      </c>
      <c r="L1331" s="6" t="str">
        <f>OBV!H1331</f>
        <v>CONFIRMED BEARISH</v>
      </c>
    </row>
    <row r="1332" spans="1:12" ht="13.5" x14ac:dyDescent="0.25">
      <c r="A1332" s="3">
        <f>RSI!A1332</f>
        <v>43950</v>
      </c>
      <c r="B1332" s="2">
        <f>RSI!B1332</f>
        <v>13.6615</v>
      </c>
      <c r="C1332" s="2">
        <f>RSI!I1332</f>
        <v>55.304603753121967</v>
      </c>
      <c r="D1332" s="2">
        <f>MACD!E1332</f>
        <v>-0.19611484550272351</v>
      </c>
      <c r="E1332" s="2">
        <f>MACD!F1332</f>
        <v>-0.11444619956471493</v>
      </c>
      <c r="F1332" s="2">
        <f>'Moving Avg'!D1332</f>
        <v>13.128219999999999</v>
      </c>
      <c r="G1332" s="2">
        <f>'Moving Avg'!F1332</f>
        <v>13.179259999999999</v>
      </c>
      <c r="H1332" s="2">
        <f>'Moving Avg'!G1332</f>
        <v>13.734285999999999</v>
      </c>
      <c r="I1332" s="2">
        <f>'Moving Avg'!H1332</f>
        <v>14.417799000000013</v>
      </c>
      <c r="J1332" s="6" t="str">
        <f>OBV!F1332</f>
        <v>BEARISH</v>
      </c>
      <c r="K1332" s="6" t="str">
        <f>OBV!G1332</f>
        <v>NEUTRAL</v>
      </c>
      <c r="L1332" s="6" t="str">
        <f>OBV!H1332</f>
        <v>BEARISH DIVERGENCE</v>
      </c>
    </row>
    <row r="1333" spans="1:12" ht="13.5" x14ac:dyDescent="0.25">
      <c r="A1333" s="3">
        <f>RSI!A1333</f>
        <v>43951</v>
      </c>
      <c r="B1333" s="2">
        <f>RSI!B1333</f>
        <v>13.408799999999999</v>
      </c>
      <c r="C1333" s="2">
        <f>RSI!I1333</f>
        <v>50.492841391548062</v>
      </c>
      <c r="D1333" s="2">
        <f>MACD!E1333</f>
        <v>-0.20230067998513412</v>
      </c>
      <c r="E1333" s="2">
        <f>MACD!F1333</f>
        <v>-0.13201709564879877</v>
      </c>
      <c r="F1333" s="2">
        <f>'Moving Avg'!D1333</f>
        <v>13.208680000000001</v>
      </c>
      <c r="G1333" s="2">
        <f>'Moving Avg'!F1333</f>
        <v>13.179779999999997</v>
      </c>
      <c r="H1333" s="2">
        <f>'Moving Avg'!G1333</f>
        <v>13.717268000000001</v>
      </c>
      <c r="I1333" s="2">
        <f>'Moving Avg'!H1333</f>
        <v>14.413957000000012</v>
      </c>
      <c r="J1333" s="6" t="str">
        <f>OBV!F1333</f>
        <v>BULLISH</v>
      </c>
      <c r="K1333" s="6" t="str">
        <f>OBV!G1333</f>
        <v>NEUTRAL</v>
      </c>
      <c r="L1333" s="6" t="str">
        <f>OBV!H1333</f>
        <v>CONFIRMED BULLISH</v>
      </c>
    </row>
    <row r="1334" spans="1:12" ht="13.5" x14ac:dyDescent="0.25">
      <c r="A1334" s="3">
        <f>RSI!A1334</f>
        <v>43955</v>
      </c>
      <c r="B1334" s="2">
        <f>RSI!B1334</f>
        <v>13.408799999999999</v>
      </c>
      <c r="C1334" s="2">
        <f>RSI!I1334</f>
        <v>50.492841391548062</v>
      </c>
      <c r="D1334" s="2">
        <f>MACD!E1334</f>
        <v>-0.16810381891027149</v>
      </c>
      <c r="E1334" s="2">
        <f>MACD!F1334</f>
        <v>-0.13923444030109333</v>
      </c>
      <c r="F1334" s="2">
        <f>'Moving Avg'!D1334</f>
        <v>13.366499999999998</v>
      </c>
      <c r="G1334" s="2">
        <f>'Moving Avg'!F1334</f>
        <v>13.180039999999996</v>
      </c>
      <c r="H1334" s="2">
        <f>'Moving Avg'!G1334</f>
        <v>13.696640000000002</v>
      </c>
      <c r="I1334" s="2">
        <f>'Moving Avg'!H1334</f>
        <v>14.410115000000017</v>
      </c>
      <c r="J1334" s="6" t="str">
        <f>OBV!F1334</f>
        <v>BULLISH</v>
      </c>
      <c r="K1334" s="6" t="str">
        <f>OBV!G1334</f>
        <v>NEUTRAL</v>
      </c>
      <c r="L1334" s="6" t="str">
        <f>OBV!H1334</f>
        <v>CONFIRMED BULLISH</v>
      </c>
    </row>
    <row r="1335" spans="1:12" ht="13.5" x14ac:dyDescent="0.25">
      <c r="A1335" s="3">
        <f>RSI!A1335</f>
        <v>43956</v>
      </c>
      <c r="B1335" s="2">
        <f>RSI!B1335</f>
        <v>13.408799999999999</v>
      </c>
      <c r="C1335" s="2">
        <f>RSI!I1335</f>
        <v>50.492841391548062</v>
      </c>
      <c r="D1335" s="2">
        <f>MACD!E1335</f>
        <v>-7.9903385658909087E-2</v>
      </c>
      <c r="E1335" s="2">
        <f>MACD!F1335</f>
        <v>-0.12736822937265649</v>
      </c>
      <c r="F1335" s="2">
        <f>'Moving Avg'!D1335</f>
        <v>13.449020000000001</v>
      </c>
      <c r="G1335" s="2">
        <f>'Moving Avg'!F1335</f>
        <v>13.200154999999995</v>
      </c>
      <c r="H1335" s="2">
        <f>'Moving Avg'!G1335</f>
        <v>13.676012</v>
      </c>
      <c r="I1335" s="2">
        <f>'Moving Avg'!H1335</f>
        <v>14.404984000000015</v>
      </c>
      <c r="J1335" s="6" t="str">
        <f>OBV!F1335</f>
        <v>BULLISH</v>
      </c>
      <c r="K1335" s="6" t="str">
        <f>OBV!G1335</f>
        <v>NEUTRAL</v>
      </c>
      <c r="L1335" s="6" t="str">
        <f>OBV!H1335</f>
        <v>CONFIRMED BULLISH</v>
      </c>
    </row>
    <row r="1336" spans="1:12" ht="13.5" x14ac:dyDescent="0.25">
      <c r="A1336" s="3">
        <f>RSI!A1336</f>
        <v>43957</v>
      </c>
      <c r="B1336" s="2">
        <f>RSI!B1336</f>
        <v>13.615</v>
      </c>
      <c r="C1336" s="2">
        <f>RSI!I1336</f>
        <v>54.525131809075361</v>
      </c>
      <c r="D1336" s="2">
        <f>MACD!E1336</f>
        <v>-8.0249446380388889E-2</v>
      </c>
      <c r="E1336" s="2">
        <f>MACD!F1336</f>
        <v>-0.11794447277420297</v>
      </c>
      <c r="F1336" s="2">
        <f>'Moving Avg'!D1336</f>
        <v>13.500579999999999</v>
      </c>
      <c r="G1336" s="2">
        <f>'Moving Avg'!F1336</f>
        <v>13.236254999999996</v>
      </c>
      <c r="H1336" s="2">
        <f>'Moving Avg'!G1336</f>
        <v>13.659612000000003</v>
      </c>
      <c r="I1336" s="2">
        <f>'Moving Avg'!H1336</f>
        <v>14.400884000000017</v>
      </c>
      <c r="J1336" s="6" t="str">
        <f>OBV!F1336</f>
        <v>BULLISH</v>
      </c>
      <c r="K1336" s="6" t="str">
        <f>OBV!G1336</f>
        <v>NEUTRAL</v>
      </c>
      <c r="L1336" s="6" t="str">
        <f>OBV!H1336</f>
        <v>CONFIRMED BULLISH</v>
      </c>
    </row>
    <row r="1337" spans="1:12" ht="13.5" x14ac:dyDescent="0.25">
      <c r="A1337" s="3">
        <f>RSI!A1337</f>
        <v>43958</v>
      </c>
      <c r="B1337" s="2">
        <f>RSI!B1337</f>
        <v>13.976000000000001</v>
      </c>
      <c r="C1337" s="2">
        <f>RSI!I1337</f>
        <v>60.578778901615749</v>
      </c>
      <c r="D1337" s="2">
        <f>MACD!E1337</f>
        <v>-0.10949665126040387</v>
      </c>
      <c r="E1337" s="2">
        <f>MACD!F1337</f>
        <v>-0.11625490847144315</v>
      </c>
      <c r="F1337" s="2">
        <f>'Moving Avg'!D1337</f>
        <v>13.563480000000002</v>
      </c>
      <c r="G1337" s="2">
        <f>'Moving Avg'!F1337</f>
        <v>13.290404999999998</v>
      </c>
      <c r="H1337" s="2">
        <f>'Moving Avg'!G1337</f>
        <v>13.650534000000002</v>
      </c>
      <c r="I1337" s="2">
        <f>'Moving Avg'!H1337</f>
        <v>14.398589000000017</v>
      </c>
      <c r="J1337" s="6" t="str">
        <f>OBV!F1337</f>
        <v>BEARISH</v>
      </c>
      <c r="K1337" s="6" t="str">
        <f>OBV!G1337</f>
        <v>NEUTRAL</v>
      </c>
      <c r="L1337" s="6" t="str">
        <f>OBV!H1337</f>
        <v>BEARISH DIVERGENCE</v>
      </c>
    </row>
    <row r="1338" spans="1:12" ht="13.5" x14ac:dyDescent="0.25">
      <c r="A1338" s="3">
        <f>RSI!A1338</f>
        <v>43959</v>
      </c>
      <c r="B1338" s="2">
        <f>RSI!B1338</f>
        <v>14.3835</v>
      </c>
      <c r="C1338" s="2">
        <f>RSI!I1338</f>
        <v>66.069626451842481</v>
      </c>
      <c r="D1338" s="2">
        <f>MACD!E1338</f>
        <v>-0.22896387273323349</v>
      </c>
      <c r="E1338" s="2">
        <f>MACD!F1338</f>
        <v>-0.13879670132380123</v>
      </c>
      <c r="F1338" s="2">
        <f>'Moving Avg'!D1338</f>
        <v>13.758420000000001</v>
      </c>
      <c r="G1338" s="2">
        <f>'Moving Avg'!F1338</f>
        <v>13.364929999999998</v>
      </c>
      <c r="H1338" s="2">
        <f>'Moving Avg'!G1338</f>
        <v>13.643212000000004</v>
      </c>
      <c r="I1338" s="2">
        <f>'Moving Avg'!H1338</f>
        <v>14.399595000000016</v>
      </c>
      <c r="J1338" s="6" t="str">
        <f>OBV!F1338</f>
        <v>BULLISH</v>
      </c>
      <c r="K1338" s="6" t="str">
        <f>OBV!G1338</f>
        <v>NEUTRAL</v>
      </c>
      <c r="L1338" s="6" t="str">
        <f>OBV!H1338</f>
        <v>CONFIRMED BULLISH</v>
      </c>
    </row>
    <row r="1339" spans="1:12" ht="13.5" x14ac:dyDescent="0.25">
      <c r="A1339" s="3">
        <f>RSI!A1339</f>
        <v>43962</v>
      </c>
      <c r="B1339" s="2">
        <f>RSI!B1339</f>
        <v>13.955399999999999</v>
      </c>
      <c r="C1339" s="2">
        <f>RSI!I1339</f>
        <v>57.075458011811897</v>
      </c>
      <c r="D1339" s="2">
        <f>MACD!E1339</f>
        <v>-0.36344316166227841</v>
      </c>
      <c r="E1339" s="2">
        <f>MACD!F1339</f>
        <v>-0.1837259933914967</v>
      </c>
      <c r="F1339" s="2">
        <f>'Moving Avg'!D1339</f>
        <v>13.867740000000001</v>
      </c>
      <c r="G1339" s="2">
        <f>'Moving Avg'!F1339</f>
        <v>13.418049999999999</v>
      </c>
      <c r="H1339" s="2">
        <f>'Moving Avg'!G1339</f>
        <v>13.625264000000005</v>
      </c>
      <c r="I1339" s="2">
        <f>'Moving Avg'!H1339</f>
        <v>14.397197000000013</v>
      </c>
      <c r="J1339" s="6" t="str">
        <f>OBV!F1339</f>
        <v>BEARISH</v>
      </c>
      <c r="K1339" s="6" t="str">
        <f>OBV!G1339</f>
        <v>NEUTRAL</v>
      </c>
      <c r="L1339" s="6" t="str">
        <f>OBV!H1339</f>
        <v>BEARISH DIVERGENCE</v>
      </c>
    </row>
    <row r="1340" spans="1:12" ht="13.5" x14ac:dyDescent="0.25">
      <c r="A1340" s="3">
        <f>RSI!A1340</f>
        <v>43963</v>
      </c>
      <c r="B1340" s="2">
        <f>RSI!B1340</f>
        <v>13.9193</v>
      </c>
      <c r="C1340" s="2">
        <f>RSI!I1340</f>
        <v>56.378479828308336</v>
      </c>
      <c r="D1340" s="2">
        <f>MACD!E1340</f>
        <v>-0.41928712692962122</v>
      </c>
      <c r="E1340" s="2">
        <f>MACD!F1340</f>
        <v>-0.23083822009912161</v>
      </c>
      <c r="F1340" s="2">
        <f>'Moving Avg'!D1340</f>
        <v>13.96984</v>
      </c>
      <c r="G1340" s="2">
        <f>'Moving Avg'!F1340</f>
        <v>13.464204999999998</v>
      </c>
      <c r="H1340" s="2">
        <f>'Moving Avg'!G1340</f>
        <v>13.606594000000005</v>
      </c>
      <c r="I1340" s="2">
        <f>'Moving Avg'!H1340</f>
        <v>14.394618500000012</v>
      </c>
      <c r="J1340" s="6" t="str">
        <f>OBV!F1340</f>
        <v>BEARISH</v>
      </c>
      <c r="K1340" s="6" t="str">
        <f>OBV!G1340</f>
        <v>NEUTRAL</v>
      </c>
      <c r="L1340" s="6" t="str">
        <f>OBV!H1340</f>
        <v>BEARISH DIVERGENCE</v>
      </c>
    </row>
    <row r="1341" spans="1:12" ht="13.5" x14ac:dyDescent="0.25">
      <c r="A1341" s="3">
        <f>RSI!A1341</f>
        <v>43964</v>
      </c>
      <c r="B1341" s="2">
        <f>RSI!B1341</f>
        <v>13.5067</v>
      </c>
      <c r="C1341" s="2">
        <f>RSI!I1341</f>
        <v>49.011721229063674</v>
      </c>
      <c r="D1341" s="2">
        <f>MACD!E1341</f>
        <v>-0.38267955411139098</v>
      </c>
      <c r="E1341" s="2">
        <f>MACD!F1341</f>
        <v>-0.2612064869015755</v>
      </c>
      <c r="F1341" s="2">
        <f>'Moving Avg'!D1341</f>
        <v>13.948179999999999</v>
      </c>
      <c r="G1341" s="2">
        <f>'Moving Avg'!F1341</f>
        <v>13.479414999999998</v>
      </c>
      <c r="H1341" s="2">
        <f>'Moving Avg'!G1341</f>
        <v>13.580704000000004</v>
      </c>
      <c r="I1341" s="2">
        <f>'Moving Avg'!H1341</f>
        <v>14.389977000000012</v>
      </c>
      <c r="J1341" s="6" t="str">
        <f>OBV!F1341</f>
        <v>BEARISH</v>
      </c>
      <c r="K1341" s="6" t="str">
        <f>OBV!G1341</f>
        <v>WEAK</v>
      </c>
      <c r="L1341" s="6" t="str">
        <f>OBV!H1341</f>
        <v>CONFIRMED BEARISH</v>
      </c>
    </row>
    <row r="1342" spans="1:12" ht="13.5" x14ac:dyDescent="0.25">
      <c r="A1342" s="3">
        <f>RSI!A1342</f>
        <v>43965</v>
      </c>
      <c r="B1342" s="2">
        <f>RSI!B1342</f>
        <v>13.7698</v>
      </c>
      <c r="C1342" s="2">
        <f>RSI!I1342</f>
        <v>53.210187689195983</v>
      </c>
      <c r="D1342" s="2">
        <f>MACD!E1342</f>
        <v>-0.32401459473401673</v>
      </c>
      <c r="E1342" s="2">
        <f>MACD!F1342</f>
        <v>-0.27376810846806376</v>
      </c>
      <c r="F1342" s="2">
        <f>'Moving Avg'!D1342</f>
        <v>13.906940000000001</v>
      </c>
      <c r="G1342" s="2">
        <f>'Moving Avg'!F1342</f>
        <v>13.508039999999998</v>
      </c>
      <c r="H1342" s="2">
        <f>'Moving Avg'!G1342</f>
        <v>13.559250000000006</v>
      </c>
      <c r="I1342" s="2">
        <f>'Moving Avg'!H1342</f>
        <v>14.386625000000013</v>
      </c>
      <c r="J1342" s="6" t="str">
        <f>OBV!F1342</f>
        <v>BEARISH</v>
      </c>
      <c r="K1342" s="6" t="str">
        <f>OBV!G1342</f>
        <v>WEAK</v>
      </c>
      <c r="L1342" s="6" t="str">
        <f>OBV!H1342</f>
        <v>CONFIRMED BEARISH</v>
      </c>
    </row>
    <row r="1343" spans="1:12" ht="13.5" x14ac:dyDescent="0.25">
      <c r="A1343" s="3">
        <f>RSI!A1343</f>
        <v>43966</v>
      </c>
      <c r="B1343" s="2">
        <f>RSI!B1343</f>
        <v>13.9657</v>
      </c>
      <c r="C1343" s="2">
        <f>RSI!I1343</f>
        <v>56.108211100813193</v>
      </c>
      <c r="D1343" s="2">
        <f>MACD!E1343</f>
        <v>-0.32898176793141154</v>
      </c>
      <c r="E1343" s="2">
        <f>MACD!F1343</f>
        <v>-0.28481084036073334</v>
      </c>
      <c r="F1343" s="2">
        <f>'Moving Avg'!D1343</f>
        <v>13.82338</v>
      </c>
      <c r="G1343" s="2">
        <f>'Moving Avg'!F1343</f>
        <v>13.548779999999999</v>
      </c>
      <c r="H1343" s="2">
        <f>'Moving Avg'!G1343</f>
        <v>13.541508000000006</v>
      </c>
      <c r="I1343" s="2">
        <f>'Moving Avg'!H1343</f>
        <v>14.384510500000015</v>
      </c>
      <c r="J1343" s="6" t="str">
        <f>OBV!F1343</f>
        <v>BEARISH</v>
      </c>
      <c r="K1343" s="6" t="str">
        <f>OBV!G1343</f>
        <v>WEAK</v>
      </c>
      <c r="L1343" s="6" t="str">
        <f>OBV!H1343</f>
        <v>CONFIRMED BEARISH</v>
      </c>
    </row>
    <row r="1344" spans="1:12" ht="13.5" x14ac:dyDescent="0.25">
      <c r="A1344" s="3">
        <f>RSI!A1344</f>
        <v>43969</v>
      </c>
      <c r="B1344" s="2">
        <f>RSI!B1344</f>
        <v>13.9451</v>
      </c>
      <c r="C1344" s="2">
        <f>RSI!I1344</f>
        <v>55.717407144012846</v>
      </c>
      <c r="D1344" s="2">
        <f>MACD!E1344</f>
        <v>-0.33394486068798734</v>
      </c>
      <c r="E1344" s="2">
        <f>MACD!F1344</f>
        <v>-0.29463764442618418</v>
      </c>
      <c r="F1344" s="2">
        <f>'Moving Avg'!D1344</f>
        <v>13.82132</v>
      </c>
      <c r="G1344" s="2">
        <f>'Moving Avg'!F1344</f>
        <v>13.575595000000002</v>
      </c>
      <c r="H1344" s="2">
        <f>'Moving Avg'!G1344</f>
        <v>13.522530000000003</v>
      </c>
      <c r="I1344" s="2">
        <f>'Moving Avg'!H1344</f>
        <v>14.382550500000013</v>
      </c>
      <c r="J1344" s="6" t="str">
        <f>OBV!F1344</f>
        <v>BEARISH</v>
      </c>
      <c r="K1344" s="6" t="str">
        <f>OBV!G1344</f>
        <v>WEAK</v>
      </c>
      <c r="L1344" s="6" t="str">
        <f>OBV!H1344</f>
        <v>CONFIRMED BEARISH</v>
      </c>
    </row>
    <row r="1345" spans="1:12" ht="13.5" x14ac:dyDescent="0.25">
      <c r="A1345" s="3">
        <f>RSI!A1345</f>
        <v>43970</v>
      </c>
      <c r="B1345" s="2">
        <f>RSI!B1345</f>
        <v>13.976000000000001</v>
      </c>
      <c r="C1345" s="2">
        <f>RSI!I1345</f>
        <v>56.210106911362367</v>
      </c>
      <c r="D1345" s="2">
        <f>MACD!E1345</f>
        <v>-0.34242825403643806</v>
      </c>
      <c r="E1345" s="2">
        <f>MACD!F1345</f>
        <v>-0.30419576634823497</v>
      </c>
      <c r="F1345" s="2">
        <f>'Moving Avg'!D1345</f>
        <v>13.832659999999999</v>
      </c>
      <c r="G1345" s="2">
        <f>'Moving Avg'!F1345</f>
        <v>13.584620000000001</v>
      </c>
      <c r="H1345" s="2">
        <f>'Moving Avg'!G1345</f>
        <v>13.513040000000004</v>
      </c>
      <c r="I1345" s="2">
        <f>'Moving Avg'!H1345</f>
        <v>14.380745000000015</v>
      </c>
      <c r="J1345" s="6" t="str">
        <f>OBV!F1345</f>
        <v>BEARISH</v>
      </c>
      <c r="K1345" s="6" t="str">
        <f>OBV!G1345</f>
        <v>WEAK</v>
      </c>
      <c r="L1345" s="6" t="str">
        <f>OBV!H1345</f>
        <v>BEARISH DIVERGENCE</v>
      </c>
    </row>
    <row r="1346" spans="1:12" ht="13.5" x14ac:dyDescent="0.25">
      <c r="A1346" s="3">
        <f>RSI!A1346</f>
        <v>43971</v>
      </c>
      <c r="B1346" s="2">
        <f>RSI!B1346</f>
        <v>13.666600000000001</v>
      </c>
      <c r="C1346" s="2">
        <f>RSI!I1346</f>
        <v>50.188652976700219</v>
      </c>
      <c r="D1346" s="2">
        <f>MACD!E1346</f>
        <v>-0.29699469322355654</v>
      </c>
      <c r="E1346" s="2">
        <f>MACD!F1346</f>
        <v>-0.30275555172329932</v>
      </c>
      <c r="F1346" s="2">
        <f>'Moving Avg'!D1346</f>
        <v>13.86464</v>
      </c>
      <c r="G1346" s="2">
        <f>'Moving Avg'!F1346</f>
        <v>13.59751</v>
      </c>
      <c r="H1346" s="2">
        <f>'Moving Avg'!G1346</f>
        <v>13.498290000000004</v>
      </c>
      <c r="I1346" s="2">
        <f>'Moving Avg'!H1346</f>
        <v>14.377186500000017</v>
      </c>
      <c r="J1346" s="6" t="str">
        <f>OBV!F1346</f>
        <v>BEARISH</v>
      </c>
      <c r="K1346" s="6" t="str">
        <f>OBV!G1346</f>
        <v>NEUTRAL</v>
      </c>
      <c r="L1346" s="6" t="str">
        <f>OBV!H1346</f>
        <v>BEARISH DIVERGENCE</v>
      </c>
    </row>
    <row r="1347" spans="1:12" ht="13.5" x14ac:dyDescent="0.25">
      <c r="A1347" s="3">
        <f>RSI!A1347</f>
        <v>43972</v>
      </c>
      <c r="B1347" s="2">
        <f>RSI!B1347</f>
        <v>13.909000000000001</v>
      </c>
      <c r="C1347" s="2">
        <f>RSI!I1347</f>
        <v>54.317543744084062</v>
      </c>
      <c r="D1347" s="2">
        <f>MACD!E1347</f>
        <v>-0.22101917186618536</v>
      </c>
      <c r="E1347" s="2">
        <f>MACD!F1347</f>
        <v>-0.28640827575187655</v>
      </c>
      <c r="F1347" s="2">
        <f>'Moving Avg'!D1347</f>
        <v>13.892480000000001</v>
      </c>
      <c r="G1347" s="2">
        <f>'Moving Avg'!F1347</f>
        <v>13.622779999999997</v>
      </c>
      <c r="H1347" s="2">
        <f>'Moving Avg'!G1347</f>
        <v>13.496950000000002</v>
      </c>
      <c r="I1347" s="2">
        <f>'Moving Avg'!H1347</f>
        <v>14.375046000000015</v>
      </c>
      <c r="J1347" s="6" t="str">
        <f>OBV!F1347</f>
        <v>BEARISH</v>
      </c>
      <c r="K1347" s="6" t="str">
        <f>OBV!G1347</f>
        <v>NEUTRAL</v>
      </c>
      <c r="L1347" s="6" t="str">
        <f>OBV!H1347</f>
        <v>BEARISH DIVERGENCE</v>
      </c>
    </row>
    <row r="1348" spans="1:12" ht="13.5" x14ac:dyDescent="0.25">
      <c r="A1348" s="3">
        <f>RSI!A1348</f>
        <v>43973</v>
      </c>
      <c r="B1348" s="2">
        <f>RSI!B1348</f>
        <v>13.976000000000001</v>
      </c>
      <c r="C1348" s="2">
        <f>RSI!I1348</f>
        <v>55.417551863432578</v>
      </c>
      <c r="D1348" s="2">
        <f>MACD!E1348</f>
        <v>-0.10048257625153667</v>
      </c>
      <c r="E1348" s="2">
        <f>MACD!F1348</f>
        <v>-0.24922313585180858</v>
      </c>
      <c r="F1348" s="2">
        <f>'Moving Avg'!D1348</f>
        <v>13.894540000000001</v>
      </c>
      <c r="G1348" s="2">
        <f>'Moving Avg'!F1348</f>
        <v>13.671254999999999</v>
      </c>
      <c r="H1348" s="2">
        <f>'Moving Avg'!G1348</f>
        <v>13.497980000000002</v>
      </c>
      <c r="I1348" s="2">
        <f>'Moving Avg'!H1348</f>
        <v>14.372983000000017</v>
      </c>
      <c r="J1348" s="6" t="str">
        <f>OBV!F1348</f>
        <v>BEARISH</v>
      </c>
      <c r="K1348" s="6" t="str">
        <f>OBV!G1348</f>
        <v>NEUTRAL</v>
      </c>
      <c r="L1348" s="6" t="str">
        <f>OBV!H1348</f>
        <v>BEARISH DIVERGENCE</v>
      </c>
    </row>
    <row r="1349" spans="1:12" ht="13.5" x14ac:dyDescent="0.25">
      <c r="A1349" s="3">
        <f>RSI!A1349</f>
        <v>43977</v>
      </c>
      <c r="B1349" s="2">
        <f>RSI!B1349</f>
        <v>13.558299999999999</v>
      </c>
      <c r="C1349" s="2">
        <f>RSI!I1349</f>
        <v>47.705204810941609</v>
      </c>
      <c r="D1349" s="2">
        <f>MACD!E1349</f>
        <v>-3.5176895057707824E-2</v>
      </c>
      <c r="E1349" s="2">
        <f>MACD!F1349</f>
        <v>-0.20641388769298843</v>
      </c>
      <c r="F1349" s="2">
        <f>'Moving Avg'!D1349</f>
        <v>13.817179999999999</v>
      </c>
      <c r="G1349" s="2">
        <f>'Moving Avg'!F1349</f>
        <v>13.718184999999997</v>
      </c>
      <c r="H1349" s="2">
        <f>'Moving Avg'!G1349</f>
        <v>13.491688000000002</v>
      </c>
      <c r="I1349" s="2">
        <f>'Moving Avg'!H1349</f>
        <v>14.369089000000017</v>
      </c>
      <c r="J1349" s="6" t="str">
        <f>OBV!F1349</f>
        <v>BEARISH</v>
      </c>
      <c r="K1349" s="6" t="str">
        <f>OBV!G1349</f>
        <v>NEUTRAL</v>
      </c>
      <c r="L1349" s="6" t="str">
        <f>OBV!H1349</f>
        <v>CONFIRMED BEARISH</v>
      </c>
    </row>
    <row r="1350" spans="1:12" ht="13.5" x14ac:dyDescent="0.25">
      <c r="A1350" s="3">
        <f>RSI!A1350</f>
        <v>43978</v>
      </c>
      <c r="B1350" s="2">
        <f>RSI!B1350</f>
        <v>13.909000000000001</v>
      </c>
      <c r="C1350" s="2">
        <f>RSI!I1350</f>
        <v>53.55013894176551</v>
      </c>
      <c r="D1350" s="2">
        <f>MACD!E1350</f>
        <v>-1.0616866828264904E-2</v>
      </c>
      <c r="E1350" s="2">
        <f>MACD!F1350</f>
        <v>-0.16725448352004374</v>
      </c>
      <c r="F1350" s="2">
        <f>'Moving Avg'!D1350</f>
        <v>13.80378</v>
      </c>
      <c r="G1350" s="2">
        <f>'Moving Avg'!F1350</f>
        <v>13.763824999999997</v>
      </c>
      <c r="H1350" s="2">
        <f>'Moving Avg'!G1350</f>
        <v>13.491377999999999</v>
      </c>
      <c r="I1350" s="2">
        <f>'Moving Avg'!H1350</f>
        <v>14.366691000000017</v>
      </c>
      <c r="J1350" s="6" t="str">
        <f>OBV!F1350</f>
        <v>BEARISH</v>
      </c>
      <c r="K1350" s="6" t="str">
        <f>OBV!G1350</f>
        <v>NEUTRAL</v>
      </c>
      <c r="L1350" s="6" t="str">
        <f>OBV!H1350</f>
        <v>CONFIRMED BEARISH</v>
      </c>
    </row>
    <row r="1351" spans="1:12" ht="13.5" x14ac:dyDescent="0.25">
      <c r="A1351" s="3">
        <f>RSI!A1351</f>
        <v>43979</v>
      </c>
      <c r="B1351" s="2">
        <f>RSI!B1351</f>
        <v>13.4964</v>
      </c>
      <c r="C1351" s="2">
        <f>RSI!I1351</f>
        <v>46.907487459066687</v>
      </c>
      <c r="D1351" s="2">
        <f>MACD!E1351</f>
        <v>-2.4050270730231915E-2</v>
      </c>
      <c r="E1351" s="2">
        <f>MACD!F1351</f>
        <v>-0.13861364096208137</v>
      </c>
      <c r="F1351" s="2">
        <f>'Moving Avg'!D1351</f>
        <v>13.769739999999999</v>
      </c>
      <c r="G1351" s="2">
        <f>'Moving Avg'!F1351</f>
        <v>13.770784999999998</v>
      </c>
      <c r="H1351" s="2">
        <f>'Moving Avg'!G1351</f>
        <v>13.485909999999999</v>
      </c>
      <c r="I1351" s="2">
        <f>'Moving Avg'!H1351</f>
        <v>14.361972000000019</v>
      </c>
      <c r="J1351" s="6" t="str">
        <f>OBV!F1351</f>
        <v>BULLISH</v>
      </c>
      <c r="K1351" s="6" t="str">
        <f>OBV!G1351</f>
        <v>NEUTRAL</v>
      </c>
      <c r="L1351" s="6" t="str">
        <f>OBV!H1351</f>
        <v>BULLISH DIVERGENCE</v>
      </c>
    </row>
    <row r="1352" spans="1:12" ht="13.5" x14ac:dyDescent="0.25">
      <c r="A1352" s="3">
        <f>RSI!A1352</f>
        <v>43980</v>
      </c>
      <c r="B1352" s="2">
        <f>RSI!B1352</f>
        <v>13.8729</v>
      </c>
      <c r="C1352" s="2">
        <f>RSI!I1352</f>
        <v>52.676223884816473</v>
      </c>
      <c r="D1352" s="2">
        <f>MACD!E1352</f>
        <v>-2.1595527112339141E-2</v>
      </c>
      <c r="E1352" s="2">
        <f>MACD!F1352</f>
        <v>-0.11521001819213293</v>
      </c>
      <c r="F1352" s="2">
        <f>'Moving Avg'!D1352</f>
        <v>13.76252</v>
      </c>
      <c r="G1352" s="2">
        <f>'Moving Avg'!F1352</f>
        <v>13.781355</v>
      </c>
      <c r="H1352" s="2">
        <f>'Moving Avg'!G1352</f>
        <v>13.487971999999997</v>
      </c>
      <c r="I1352" s="2">
        <f>'Moving Avg'!H1352</f>
        <v>14.359393500000017</v>
      </c>
      <c r="J1352" s="6" t="str">
        <f>OBV!F1352</f>
        <v>BULLISH</v>
      </c>
      <c r="K1352" s="6" t="str">
        <f>OBV!G1352</f>
        <v>NEUTRAL</v>
      </c>
      <c r="L1352" s="6" t="str">
        <f>OBV!H1352</f>
        <v>BULLISH DIVERGENCE</v>
      </c>
    </row>
    <row r="1353" spans="1:12" ht="13.5" x14ac:dyDescent="0.25">
      <c r="A1353" s="3">
        <f>RSI!A1353</f>
        <v>43983</v>
      </c>
      <c r="B1353" s="2">
        <f>RSI!B1353</f>
        <v>13.9245</v>
      </c>
      <c r="C1353" s="2">
        <f>RSI!I1353</f>
        <v>53.423165729232089</v>
      </c>
      <c r="D1353" s="2">
        <f>MACD!E1353</f>
        <v>5.7151184813069023E-3</v>
      </c>
      <c r="E1353" s="2">
        <f>MACD!F1353</f>
        <v>-9.1024990857444976E-2</v>
      </c>
      <c r="F1353" s="2">
        <f>'Moving Avg'!D1353</f>
        <v>13.752219999999999</v>
      </c>
      <c r="G1353" s="2">
        <f>'Moving Avg'!F1353</f>
        <v>13.807139999999999</v>
      </c>
      <c r="H1353" s="2">
        <f>'Moving Avg'!G1353</f>
        <v>13.491065999999998</v>
      </c>
      <c r="I1353" s="2">
        <f>'Moving Avg'!H1353</f>
        <v>14.356866500000015</v>
      </c>
      <c r="J1353" s="6" t="str">
        <f>OBV!F1353</f>
        <v>BULLISH</v>
      </c>
      <c r="K1353" s="6" t="str">
        <f>OBV!G1353</f>
        <v>NEUTRAL</v>
      </c>
      <c r="L1353" s="6" t="str">
        <f>OBV!H1353</f>
        <v>BULLISH DIVERGENCE</v>
      </c>
    </row>
    <row r="1354" spans="1:12" ht="13.5" x14ac:dyDescent="0.25">
      <c r="A1354" s="3">
        <f>RSI!A1354</f>
        <v>43984</v>
      </c>
      <c r="B1354" s="2">
        <f>RSI!B1354</f>
        <v>13.666600000000001</v>
      </c>
      <c r="C1354" s="2">
        <f>RSI!I1354</f>
        <v>49.239940554019647</v>
      </c>
      <c r="D1354" s="2">
        <f>MACD!E1354</f>
        <v>4.3451206983665003E-2</v>
      </c>
      <c r="E1354" s="2">
        <f>MACD!F1354</f>
        <v>-6.4129751289222992E-2</v>
      </c>
      <c r="F1354" s="2">
        <f>'Moving Avg'!D1354</f>
        <v>13.77388</v>
      </c>
      <c r="G1354" s="2">
        <f>'Moving Avg'!F1354</f>
        <v>13.820029999999999</v>
      </c>
      <c r="H1354" s="2">
        <f>'Moving Avg'!G1354</f>
        <v>13.497459999999998</v>
      </c>
      <c r="I1354" s="2">
        <f>'Moving Avg'!H1354</f>
        <v>14.353050000000014</v>
      </c>
      <c r="J1354" s="6" t="str">
        <f>OBV!F1354</f>
        <v>BULLISH</v>
      </c>
      <c r="K1354" s="6" t="str">
        <f>OBV!G1354</f>
        <v>NEUTRAL</v>
      </c>
      <c r="L1354" s="6" t="str">
        <f>OBV!H1354</f>
        <v>CONFIRMED BULLISH</v>
      </c>
    </row>
    <row r="1355" spans="1:12" ht="13.5" x14ac:dyDescent="0.25">
      <c r="A1355" s="3">
        <f>RSI!A1355</f>
        <v>43985</v>
      </c>
      <c r="B1355" s="2">
        <f>RSI!B1355</f>
        <v>13.666600000000001</v>
      </c>
      <c r="C1355" s="2">
        <f>RSI!I1355</f>
        <v>49.239940554019647</v>
      </c>
      <c r="D1355" s="2">
        <f>MACD!E1355</f>
        <v>8.0448983366039784E-2</v>
      </c>
      <c r="E1355" s="2">
        <f>MACD!F1355</f>
        <v>-3.5214004358170438E-2</v>
      </c>
      <c r="F1355" s="2">
        <f>'Moving Avg'!D1355</f>
        <v>13.725399999999999</v>
      </c>
      <c r="G1355" s="2">
        <f>'Moving Avg'!F1355</f>
        <v>13.832919999999998</v>
      </c>
      <c r="H1355" s="2">
        <f>'Moving Avg'!G1355</f>
        <v>13.502615999999998</v>
      </c>
      <c r="I1355" s="2">
        <f>'Moving Avg'!H1355</f>
        <v>14.349233500000018</v>
      </c>
      <c r="J1355" s="6" t="str">
        <f>OBV!F1355</f>
        <v>BEARISH</v>
      </c>
      <c r="K1355" s="6" t="str">
        <f>OBV!G1355</f>
        <v>NEUTRAL</v>
      </c>
      <c r="L1355" s="6" t="str">
        <f>OBV!H1355</f>
        <v>CONFIRMED BEARISH</v>
      </c>
    </row>
    <row r="1356" spans="1:12" ht="13.5" x14ac:dyDescent="0.25">
      <c r="A1356" s="3">
        <f>RSI!A1356</f>
        <v>43986</v>
      </c>
      <c r="B1356" s="2">
        <f>RSI!B1356</f>
        <v>13.2798</v>
      </c>
      <c r="C1356" s="2">
        <f>RSI!I1356</f>
        <v>43.337280551041793</v>
      </c>
      <c r="D1356" s="2">
        <f>MACD!E1356</f>
        <v>9.3096825450624365E-2</v>
      </c>
      <c r="E1356" s="2">
        <f>MACD!F1356</f>
        <v>-9.5518383964114766E-3</v>
      </c>
      <c r="F1356" s="2">
        <f>'Moving Avg'!D1356</f>
        <v>13.682079999999999</v>
      </c>
      <c r="G1356" s="2">
        <f>'Moving Avg'!F1356</f>
        <v>13.81616</v>
      </c>
      <c r="H1356" s="2">
        <f>'Moving Avg'!G1356</f>
        <v>13.500036</v>
      </c>
      <c r="I1356" s="2">
        <f>'Moving Avg'!H1356</f>
        <v>14.343689500000014</v>
      </c>
      <c r="J1356" s="6" t="str">
        <f>OBV!F1356</f>
        <v>BEARISH</v>
      </c>
      <c r="K1356" s="6" t="str">
        <f>OBV!G1356</f>
        <v>NEUTRAL</v>
      </c>
      <c r="L1356" s="6" t="str">
        <f>OBV!H1356</f>
        <v>CONFIRMED BEARISH</v>
      </c>
    </row>
    <row r="1357" spans="1:12" ht="13.5" x14ac:dyDescent="0.25">
      <c r="A1357" s="3">
        <f>RSI!A1357</f>
        <v>43987</v>
      </c>
      <c r="B1357" s="2">
        <f>RSI!B1357</f>
        <v>13.2592</v>
      </c>
      <c r="C1357" s="2">
        <f>RSI!I1357</f>
        <v>43.041355570662233</v>
      </c>
      <c r="D1357" s="2">
        <f>MACD!E1357</f>
        <v>0.1451713817795639</v>
      </c>
      <c r="E1357" s="2">
        <f>MACD!F1357</f>
        <v>2.1392805638783603E-2</v>
      </c>
      <c r="F1357" s="2">
        <f>'Moving Avg'!D1357</f>
        <v>13.559340000000001</v>
      </c>
      <c r="G1357" s="2">
        <f>'Moving Avg'!F1357</f>
        <v>13.780319999999998</v>
      </c>
      <c r="H1357" s="2">
        <f>'Moving Avg'!G1357</f>
        <v>13.488999999999999</v>
      </c>
      <c r="I1357" s="2">
        <f>'Moving Avg'!H1357</f>
        <v>14.338042500000013</v>
      </c>
      <c r="J1357" s="6" t="str">
        <f>OBV!F1357</f>
        <v>BEARISH</v>
      </c>
      <c r="K1357" s="6" t="str">
        <f>OBV!G1357</f>
        <v>NEUTRAL</v>
      </c>
      <c r="L1357" s="6" t="str">
        <f>OBV!H1357</f>
        <v>CONFIRMED BEARISH</v>
      </c>
    </row>
    <row r="1358" spans="1:12" ht="13.5" x14ac:dyDescent="0.25">
      <c r="A1358" s="3">
        <f>RSI!A1358</f>
        <v>43990</v>
      </c>
      <c r="B1358" s="2">
        <f>RSI!B1358</f>
        <v>13.2592</v>
      </c>
      <c r="C1358" s="2">
        <f>RSI!I1358</f>
        <v>43.041355570662233</v>
      </c>
      <c r="D1358" s="2">
        <f>MACD!E1358</f>
        <v>0.20202898139021919</v>
      </c>
      <c r="E1358" s="2">
        <f>MACD!F1358</f>
        <v>5.752004078907072E-2</v>
      </c>
      <c r="F1358" s="2">
        <f>'Moving Avg'!D1358</f>
        <v>13.42628</v>
      </c>
      <c r="G1358" s="2">
        <f>'Moving Avg'!F1358</f>
        <v>13.724105</v>
      </c>
      <c r="H1358" s="2">
        <f>'Moving Avg'!G1358</f>
        <v>13.477964</v>
      </c>
      <c r="I1358" s="2">
        <f>'Moving Avg'!H1358</f>
        <v>14.332395500000013</v>
      </c>
      <c r="J1358" s="6" t="str">
        <f>OBV!F1358</f>
        <v>BEARISH</v>
      </c>
      <c r="K1358" s="6" t="str">
        <f>OBV!G1358</f>
        <v>NEUTRAL</v>
      </c>
      <c r="L1358" s="6" t="str">
        <f>OBV!H1358</f>
        <v>CONFIRMED BEARISH</v>
      </c>
    </row>
    <row r="1359" spans="1:12" ht="13.5" x14ac:dyDescent="0.25">
      <c r="A1359" s="3">
        <f>RSI!A1359</f>
        <v>43991</v>
      </c>
      <c r="B1359" s="2">
        <f>RSI!B1359</f>
        <v>13.2592</v>
      </c>
      <c r="C1359" s="2">
        <f>RSI!I1359</f>
        <v>43.041355570662233</v>
      </c>
      <c r="D1359" s="2">
        <f>MACD!E1359</f>
        <v>0.18818033172460602</v>
      </c>
      <c r="E1359" s="2">
        <f>MACD!F1359</f>
        <v>8.3652098976177786E-2</v>
      </c>
      <c r="F1359" s="2">
        <f>'Moving Avg'!D1359</f>
        <v>13.344800000000001</v>
      </c>
      <c r="G1359" s="2">
        <f>'Moving Avg'!F1359</f>
        <v>13.689294999999998</v>
      </c>
      <c r="H1359" s="2">
        <f>'Moving Avg'!G1359</f>
        <v>13.474971999999998</v>
      </c>
      <c r="I1359" s="2">
        <f>'Moving Avg'!H1359</f>
        <v>14.326619500000014</v>
      </c>
      <c r="J1359" s="6" t="str">
        <f>OBV!F1359</f>
        <v>BEARISH</v>
      </c>
      <c r="K1359" s="6" t="str">
        <f>OBV!G1359</f>
        <v>NEUTRAL</v>
      </c>
      <c r="L1359" s="6" t="str">
        <f>OBV!H1359</f>
        <v>CONFIRMED BEARISH</v>
      </c>
    </row>
    <row r="1360" spans="1:12" ht="13.5" x14ac:dyDescent="0.25">
      <c r="A1360" s="3">
        <f>RSI!A1360</f>
        <v>43992</v>
      </c>
      <c r="B1360" s="2">
        <f>RSI!B1360</f>
        <v>13.254</v>
      </c>
      <c r="C1360" s="2">
        <f>RSI!I1360</f>
        <v>42.948893816595465</v>
      </c>
      <c r="D1360" s="2">
        <f>MACD!E1360</f>
        <v>0.23293332322049842</v>
      </c>
      <c r="E1360" s="2">
        <f>MACD!F1360</f>
        <v>0.11350834382504192</v>
      </c>
      <c r="F1360" s="2">
        <f>'Moving Avg'!D1360</f>
        <v>13.262280000000001</v>
      </c>
      <c r="G1360" s="2">
        <f>'Moving Avg'!F1360</f>
        <v>13.656029999999998</v>
      </c>
      <c r="H1360" s="2">
        <f>'Moving Avg'!G1360</f>
        <v>13.471875999999998</v>
      </c>
      <c r="I1360" s="2">
        <f>'Moving Avg'!H1360</f>
        <v>14.320817500000011</v>
      </c>
      <c r="J1360" s="6" t="str">
        <f>OBV!F1360</f>
        <v>BEARISH</v>
      </c>
      <c r="K1360" s="6" t="str">
        <f>OBV!G1360</f>
        <v>WEAK</v>
      </c>
      <c r="L1360" s="6" t="str">
        <f>OBV!H1360</f>
        <v>CONFIRMED BEARISH</v>
      </c>
    </row>
    <row r="1361" spans="1:12" ht="13.5" x14ac:dyDescent="0.25">
      <c r="A1361" s="3">
        <f>RSI!A1361</f>
        <v>43993</v>
      </c>
      <c r="B1361" s="2">
        <f>RSI!B1361</f>
        <v>12.893000000000001</v>
      </c>
      <c r="C1361" s="2">
        <f>RSI!I1361</f>
        <v>37.005541300891288</v>
      </c>
      <c r="D1361" s="2">
        <f>MACD!E1361</f>
        <v>0.23606990261790095</v>
      </c>
      <c r="E1361" s="2">
        <f>MACD!F1361</f>
        <v>0.13802065558361373</v>
      </c>
      <c r="F1361" s="2">
        <f>'Moving Avg'!D1361</f>
        <v>13.18492</v>
      </c>
      <c r="G1361" s="2">
        <f>'Moving Avg'!F1361</f>
        <v>13.625344999999999</v>
      </c>
      <c r="H1361" s="2">
        <f>'Moving Avg'!G1361</f>
        <v>13.461559999999999</v>
      </c>
      <c r="I1361" s="2">
        <f>'Moving Avg'!H1361</f>
        <v>14.313133000000011</v>
      </c>
      <c r="J1361" s="6" t="str">
        <f>OBV!F1361</f>
        <v>BEARISH</v>
      </c>
      <c r="K1361" s="6" t="str">
        <f>OBV!G1361</f>
        <v>WEAK</v>
      </c>
      <c r="L1361" s="6" t="str">
        <f>OBV!H1361</f>
        <v>CONFIRMED BEARISH</v>
      </c>
    </row>
    <row r="1362" spans="1:12" ht="13.5" x14ac:dyDescent="0.25">
      <c r="A1362" s="3">
        <f>RSI!A1362</f>
        <v>43994</v>
      </c>
      <c r="B1362" s="2">
        <f>RSI!B1362</f>
        <v>12.893000000000001</v>
      </c>
      <c r="C1362" s="2">
        <f>RSI!I1362</f>
        <v>37.005541300891288</v>
      </c>
      <c r="D1362" s="2">
        <f>MACD!E1362</f>
        <v>0.30063651151765569</v>
      </c>
      <c r="E1362" s="2">
        <f>MACD!F1362</f>
        <v>0.17054382677042212</v>
      </c>
      <c r="F1362" s="2">
        <f>'Moving Avg'!D1362</f>
        <v>13.111680000000002</v>
      </c>
      <c r="G1362" s="2">
        <f>'Moving Avg'!F1362</f>
        <v>13.581504999999998</v>
      </c>
      <c r="H1362" s="2">
        <f>'Moving Avg'!G1362</f>
        <v>13.451348000000001</v>
      </c>
      <c r="I1362" s="2">
        <f>'Moving Avg'!H1362</f>
        <v>14.305448500000011</v>
      </c>
      <c r="J1362" s="6" t="str">
        <f>OBV!F1362</f>
        <v>BEARISH</v>
      </c>
      <c r="K1362" s="6" t="str">
        <f>OBV!G1362</f>
        <v>WEAK</v>
      </c>
      <c r="L1362" s="6" t="str">
        <f>OBV!H1362</f>
        <v>CONFIRMED BEARISH</v>
      </c>
    </row>
    <row r="1363" spans="1:12" ht="13.5" x14ac:dyDescent="0.25">
      <c r="A1363" s="3">
        <f>RSI!A1363</f>
        <v>43997</v>
      </c>
      <c r="B1363" s="2">
        <f>RSI!B1363</f>
        <v>12.893000000000001</v>
      </c>
      <c r="C1363" s="2">
        <f>RSI!I1363</f>
        <v>37.005541300891288</v>
      </c>
      <c r="D1363" s="2">
        <f>MACD!E1363</f>
        <v>0.36690224200586563</v>
      </c>
      <c r="E1363" s="2">
        <f>MACD!F1363</f>
        <v>0.20981550981751085</v>
      </c>
      <c r="F1363" s="2">
        <f>'Moving Avg'!D1363</f>
        <v>13.03844</v>
      </c>
      <c r="G1363" s="2">
        <f>'Moving Avg'!F1363</f>
        <v>13.527869999999997</v>
      </c>
      <c r="H1363" s="2">
        <f>'Moving Avg'!G1363</f>
        <v>13.441240000000001</v>
      </c>
      <c r="I1363" s="2">
        <f>'Moving Avg'!H1363</f>
        <v>14.297841500000013</v>
      </c>
      <c r="J1363" s="6" t="str">
        <f>OBV!F1363</f>
        <v>BEARISH</v>
      </c>
      <c r="K1363" s="6" t="str">
        <f>OBV!G1363</f>
        <v>WEAK</v>
      </c>
      <c r="L1363" s="6" t="str">
        <f>OBV!H1363</f>
        <v>CONFIRMED BEARISH</v>
      </c>
    </row>
    <row r="1364" spans="1:12" ht="13.5" x14ac:dyDescent="0.25">
      <c r="A1364" s="3">
        <f>RSI!A1364</f>
        <v>43998</v>
      </c>
      <c r="B1364" s="2">
        <f>RSI!B1364</f>
        <v>12.63</v>
      </c>
      <c r="C1364" s="2">
        <f>RSI!I1364</f>
        <v>32.867043373102319</v>
      </c>
      <c r="D1364" s="2">
        <f>MACD!E1364</f>
        <v>0.40619815914613433</v>
      </c>
      <c r="E1364" s="2">
        <f>MACD!F1364</f>
        <v>0.24909203968323557</v>
      </c>
      <c r="F1364" s="2">
        <f>'Moving Avg'!D1364</f>
        <v>12.912600000000001</v>
      </c>
      <c r="G1364" s="2">
        <f>'Moving Avg'!F1364</f>
        <v>13.462114999999997</v>
      </c>
      <c r="H1364" s="2">
        <f>'Moving Avg'!G1364</f>
        <v>13.425768</v>
      </c>
      <c r="I1364" s="2">
        <f>'Moving Avg'!H1364</f>
        <v>14.288971000000013</v>
      </c>
      <c r="J1364" s="6" t="str">
        <f>OBV!F1364</f>
        <v>BEARISH</v>
      </c>
      <c r="K1364" s="6" t="str">
        <f>OBV!G1364</f>
        <v>WEAK</v>
      </c>
      <c r="L1364" s="6" t="str">
        <f>OBV!H1364</f>
        <v>CONFIRMED BEARISH</v>
      </c>
    </row>
    <row r="1365" spans="1:12" ht="13.5" x14ac:dyDescent="0.25">
      <c r="A1365" s="3">
        <f>RSI!A1365</f>
        <v>43999</v>
      </c>
      <c r="B1365" s="2">
        <f>RSI!B1365</f>
        <v>12.893000000000001</v>
      </c>
      <c r="C1365" s="2">
        <f>RSI!I1365</f>
        <v>40.083249293579065</v>
      </c>
      <c r="D1365" s="2">
        <f>MACD!E1365</f>
        <v>0.42468814369596153</v>
      </c>
      <c r="E1365" s="2">
        <f>MACD!F1365</f>
        <v>0.28421126048578077</v>
      </c>
      <c r="F1365" s="2">
        <f>'Moving Avg'!D1365</f>
        <v>12.840399999999999</v>
      </c>
      <c r="G1365" s="2">
        <f>'Moving Avg'!F1365</f>
        <v>13.407964999999995</v>
      </c>
      <c r="H1365" s="2">
        <f>'Moving Avg'!G1365</f>
        <v>13.423498000000002</v>
      </c>
      <c r="I1365" s="2">
        <f>'Moving Avg'!H1365</f>
        <v>14.281286500000013</v>
      </c>
      <c r="J1365" s="6" t="str">
        <f>OBV!F1365</f>
        <v>BEARISH</v>
      </c>
      <c r="K1365" s="6" t="str">
        <f>OBV!G1365</f>
        <v>WEAK</v>
      </c>
      <c r="L1365" s="6" t="str">
        <f>OBV!H1365</f>
        <v>CONFIRMED BEARISH</v>
      </c>
    </row>
    <row r="1366" spans="1:12" ht="13.5" x14ac:dyDescent="0.25">
      <c r="A1366" s="3">
        <f>RSI!A1366</f>
        <v>44000</v>
      </c>
      <c r="B1366" s="2">
        <f>RSI!B1366</f>
        <v>13.248900000000001</v>
      </c>
      <c r="C1366" s="2">
        <f>RSI!I1366</f>
        <v>48.198022796784556</v>
      </c>
      <c r="D1366" s="2">
        <f>MACD!E1366</f>
        <v>0.3572801470475806</v>
      </c>
      <c r="E1366" s="2">
        <f>MACD!F1366</f>
        <v>0.29882503779814074</v>
      </c>
      <c r="F1366" s="2">
        <f>'Moving Avg'!D1366</f>
        <v>12.911580000000001</v>
      </c>
      <c r="G1366" s="2">
        <f>'Moving Avg'!F1366</f>
        <v>13.387079999999997</v>
      </c>
      <c r="H1366" s="2">
        <f>'Moving Avg'!G1366</f>
        <v>13.430616000000002</v>
      </c>
      <c r="I1366" s="2">
        <f>'Moving Avg'!H1366</f>
        <v>14.275459000000012</v>
      </c>
      <c r="J1366" s="6" t="str">
        <f>OBV!F1366</f>
        <v>BEARISH</v>
      </c>
      <c r="K1366" s="6" t="str">
        <f>OBV!G1366</f>
        <v>NEUTRAL</v>
      </c>
      <c r="L1366" s="6" t="str">
        <f>OBV!H1366</f>
        <v>BEARISH DIVERGENCE</v>
      </c>
    </row>
    <row r="1367" spans="1:12" ht="13.5" x14ac:dyDescent="0.25">
      <c r="A1367" s="3">
        <f>RSI!A1367</f>
        <v>44001</v>
      </c>
      <c r="B1367" s="2">
        <f>RSI!B1367</f>
        <v>12.893000000000001</v>
      </c>
      <c r="C1367" s="2">
        <f>RSI!I1367</f>
        <v>42.063038272666923</v>
      </c>
      <c r="D1367" s="2">
        <f>MACD!E1367</f>
        <v>0.32394191437950326</v>
      </c>
      <c r="E1367" s="2">
        <f>MACD!F1367</f>
        <v>0.30384841311441324</v>
      </c>
      <c r="F1367" s="2">
        <f>'Moving Avg'!D1367</f>
        <v>12.911580000000001</v>
      </c>
      <c r="G1367" s="2">
        <f>'Moving Avg'!F1367</f>
        <v>13.336279999999999</v>
      </c>
      <c r="H1367" s="2">
        <f>'Moving Avg'!G1367</f>
        <v>13.430616000000004</v>
      </c>
      <c r="I1367" s="2">
        <f>'Moving Avg'!H1367</f>
        <v>14.267723000000013</v>
      </c>
      <c r="J1367" s="6" t="str">
        <f>OBV!F1367</f>
        <v>BEARISH</v>
      </c>
      <c r="K1367" s="6" t="str">
        <f>OBV!G1367</f>
        <v>NEUTRAL</v>
      </c>
      <c r="L1367" s="6" t="str">
        <f>OBV!H1367</f>
        <v>NEUTRAL</v>
      </c>
    </row>
    <row r="1368" spans="1:12" ht="13.5" x14ac:dyDescent="0.25">
      <c r="A1368" s="3">
        <f>RSI!A1368</f>
        <v>44004</v>
      </c>
      <c r="B1368" s="2">
        <f>RSI!B1368</f>
        <v>12.789899999999999</v>
      </c>
      <c r="C1368" s="2">
        <f>RSI!I1368</f>
        <v>40.45651123843934</v>
      </c>
      <c r="D1368" s="2">
        <f>MACD!E1368</f>
        <v>0.30594082708252479</v>
      </c>
      <c r="E1368" s="2">
        <f>MACD!F1368</f>
        <v>0.30426689590803557</v>
      </c>
      <c r="F1368" s="2">
        <f>'Moving Avg'!D1368</f>
        <v>12.890960000000002</v>
      </c>
      <c r="G1368" s="2">
        <f>'Moving Avg'!F1368</f>
        <v>13.276974999999998</v>
      </c>
      <c r="H1368" s="2">
        <f>'Moving Avg'!G1368</f>
        <v>13.428554000000004</v>
      </c>
      <c r="I1368" s="2">
        <f>'Moving Avg'!H1368</f>
        <v>14.259471500000013</v>
      </c>
      <c r="J1368" s="6" t="str">
        <f>OBV!F1368</f>
        <v>BEARISH</v>
      </c>
      <c r="K1368" s="6" t="str">
        <f>OBV!G1368</f>
        <v>WEAK</v>
      </c>
      <c r="L1368" s="6" t="str">
        <f>OBV!H1368</f>
        <v>CONFIRMED BEARISH</v>
      </c>
    </row>
    <row r="1369" spans="1:12" ht="13.5" x14ac:dyDescent="0.25">
      <c r="A1369" s="3">
        <f>RSI!A1369</f>
        <v>44005</v>
      </c>
      <c r="B1369" s="2">
        <f>RSI!B1369</f>
        <v>12.893000000000001</v>
      </c>
      <c r="C1369" s="2">
        <f>RSI!I1369</f>
        <v>42.808855446336246</v>
      </c>
      <c r="D1369" s="2">
        <f>MACD!E1369</f>
        <v>0.28606201706828216</v>
      </c>
      <c r="E1369" s="2">
        <f>MACD!F1369</f>
        <v>0.30062592014008493</v>
      </c>
      <c r="F1369" s="2">
        <f>'Moving Avg'!D1369</f>
        <v>12.94356</v>
      </c>
      <c r="G1369" s="2">
        <f>'Moving Avg'!F1369</f>
        <v>13.243709999999998</v>
      </c>
      <c r="H1369" s="2">
        <f>'Moving Avg'!G1369</f>
        <v>13.428554000000005</v>
      </c>
      <c r="I1369" s="2">
        <f>'Moving Avg'!H1369</f>
        <v>14.251993500000012</v>
      </c>
      <c r="J1369" s="6" t="str">
        <f>OBV!F1369</f>
        <v>BULLISH</v>
      </c>
      <c r="K1369" s="6" t="str">
        <f>OBV!G1369</f>
        <v>NEUTRAL</v>
      </c>
      <c r="L1369" s="6" t="str">
        <f>OBV!H1369</f>
        <v>CONFIRMED BULLISH</v>
      </c>
    </row>
    <row r="1370" spans="1:12" ht="13.5" x14ac:dyDescent="0.25">
      <c r="A1370" s="3">
        <f>RSI!A1370</f>
        <v>44006</v>
      </c>
      <c r="B1370" s="2">
        <f>RSI!B1370</f>
        <v>12.893000000000001</v>
      </c>
      <c r="C1370" s="2">
        <f>RSI!I1370</f>
        <v>42.808855446336239</v>
      </c>
      <c r="D1370" s="2">
        <f>MACD!E1370</f>
        <v>0.27060070418455062</v>
      </c>
      <c r="E1370" s="2">
        <f>MACD!F1370</f>
        <v>0.29462087694897809</v>
      </c>
      <c r="F1370" s="2">
        <f>'Moving Avg'!D1370</f>
        <v>12.94356</v>
      </c>
      <c r="G1370" s="2">
        <f>'Moving Avg'!F1370</f>
        <v>13.192909999999998</v>
      </c>
      <c r="H1370" s="2">
        <f>'Moving Avg'!G1370</f>
        <v>13.426490000000006</v>
      </c>
      <c r="I1370" s="2">
        <f>'Moving Avg'!H1370</f>
        <v>14.244515500000011</v>
      </c>
      <c r="J1370" s="6" t="str">
        <f>OBV!F1370</f>
        <v>BEARISH</v>
      </c>
      <c r="K1370" s="6" t="str">
        <f>OBV!G1370</f>
        <v>NEUTRAL</v>
      </c>
      <c r="L1370" s="6" t="str">
        <f>OBV!H1370</f>
        <v>NEUTRAL</v>
      </c>
    </row>
    <row r="1371" spans="1:12" ht="13.5" x14ac:dyDescent="0.25">
      <c r="A1371" s="3">
        <f>RSI!A1371</f>
        <v>44007</v>
      </c>
      <c r="B1371" s="2">
        <f>RSI!B1371</f>
        <v>12.635199999999999</v>
      </c>
      <c r="C1371" s="2">
        <f>RSI!I1371</f>
        <v>38.40850185861256</v>
      </c>
      <c r="D1371" s="2">
        <f>MACD!E1371</f>
        <v>0.22307516612254474</v>
      </c>
      <c r="E1371" s="2">
        <f>MACD!F1371</f>
        <v>0.28031173478369142</v>
      </c>
      <c r="F1371" s="2">
        <f>'Moving Avg'!D1371</f>
        <v>12.820820000000001</v>
      </c>
      <c r="G1371" s="2">
        <f>'Moving Avg'!F1371</f>
        <v>13.149849999999997</v>
      </c>
      <c r="H1371" s="2">
        <f>'Moving Avg'!G1371</f>
        <v>13.415144000000007</v>
      </c>
      <c r="I1371" s="2">
        <f>'Moving Avg'!H1371</f>
        <v>14.23574850000001</v>
      </c>
      <c r="J1371" s="6" t="str">
        <f>OBV!F1371</f>
        <v>BEARISH</v>
      </c>
      <c r="K1371" s="6" t="str">
        <f>OBV!G1371</f>
        <v>NEUTRAL</v>
      </c>
      <c r="L1371" s="6" t="str">
        <f>OBV!H1371</f>
        <v>CONFIRMED BEARISH</v>
      </c>
    </row>
    <row r="1372" spans="1:12" ht="13.5" x14ac:dyDescent="0.25">
      <c r="A1372" s="3">
        <f>RSI!A1372</f>
        <v>44008</v>
      </c>
      <c r="B1372" s="2">
        <f>RSI!B1372</f>
        <v>12.635199999999999</v>
      </c>
      <c r="C1372" s="2">
        <f>RSI!I1372</f>
        <v>38.40850185861256</v>
      </c>
      <c r="D1372" s="2">
        <f>MACD!E1372</f>
        <v>0.18623578255689921</v>
      </c>
      <c r="E1372" s="2">
        <f>MACD!F1372</f>
        <v>0.26149654433833297</v>
      </c>
      <c r="F1372" s="2">
        <f>'Moving Avg'!D1372</f>
        <v>12.769259999999999</v>
      </c>
      <c r="G1372" s="2">
        <f>'Moving Avg'!F1372</f>
        <v>13.087965000000001</v>
      </c>
      <c r="H1372" s="2">
        <f>'Moving Avg'!G1372</f>
        <v>13.403902000000009</v>
      </c>
      <c r="I1372" s="2">
        <f>'Moving Avg'!H1372</f>
        <v>14.226981500000011</v>
      </c>
      <c r="J1372" s="6" t="str">
        <f>OBV!F1372</f>
        <v>BEARISH</v>
      </c>
      <c r="K1372" s="6" t="str">
        <f>OBV!G1372</f>
        <v>NEUTRAL</v>
      </c>
      <c r="L1372" s="6" t="str">
        <f>OBV!H1372</f>
        <v>CONFIRMED BEARISH</v>
      </c>
    </row>
    <row r="1373" spans="1:12" ht="13.5" x14ac:dyDescent="0.25">
      <c r="A1373" s="3">
        <f>RSI!A1373</f>
        <v>44011</v>
      </c>
      <c r="B1373" s="2">
        <f>RSI!B1373</f>
        <v>12.6249</v>
      </c>
      <c r="C1373" s="2">
        <f>RSI!I1373</f>
        <v>38.226430603982934</v>
      </c>
      <c r="D1373" s="2">
        <f>MACD!E1373</f>
        <v>0.15895152725553174</v>
      </c>
      <c r="E1373" s="2">
        <f>MACD!F1373</f>
        <v>0.24098754092177271</v>
      </c>
      <c r="F1373" s="2">
        <f>'Moving Avg'!D1373</f>
        <v>12.736259999999998</v>
      </c>
      <c r="G1373" s="2">
        <f>'Moving Avg'!F1373</f>
        <v>13.022985</v>
      </c>
      <c r="H1373" s="2">
        <f>'Moving Avg'!G1373</f>
        <v>13.39338200000001</v>
      </c>
      <c r="I1373" s="2">
        <f>'Moving Avg'!H1373</f>
        <v>14.218163000000011</v>
      </c>
      <c r="J1373" s="6" t="str">
        <f>OBV!F1373</f>
        <v>BEARISH</v>
      </c>
      <c r="K1373" s="6" t="str">
        <f>OBV!G1373</f>
        <v>NEUTRAL</v>
      </c>
      <c r="L1373" s="6" t="str">
        <f>OBV!H1373</f>
        <v>CONFIRMED BEARISH</v>
      </c>
    </row>
    <row r="1374" spans="1:12" ht="13.5" x14ac:dyDescent="0.25">
      <c r="A1374" s="3">
        <f>RSI!A1374</f>
        <v>44012</v>
      </c>
      <c r="B1374" s="2">
        <f>RSI!B1374</f>
        <v>12.6249</v>
      </c>
      <c r="C1374" s="2">
        <f>RSI!I1374</f>
        <v>38.226430603982934</v>
      </c>
      <c r="D1374" s="2">
        <f>MACD!E1374</f>
        <v>9.8357292734453594E-2</v>
      </c>
      <c r="E1374" s="2">
        <f>MACD!F1374</f>
        <v>0.21246149128430891</v>
      </c>
      <c r="F1374" s="2">
        <f>'Moving Avg'!D1374</f>
        <v>12.682639999999997</v>
      </c>
      <c r="G1374" s="2">
        <f>'Moving Avg'!F1374</f>
        <v>12.9709</v>
      </c>
      <c r="H1374" s="2">
        <f>'Moving Avg'!G1374</f>
        <v>13.37770400000001</v>
      </c>
      <c r="I1374" s="2">
        <f>'Moving Avg'!H1374</f>
        <v>14.209344500000011</v>
      </c>
      <c r="J1374" s="6" t="str">
        <f>OBV!F1374</f>
        <v>BEARISH</v>
      </c>
      <c r="K1374" s="6" t="str">
        <f>OBV!G1374</f>
        <v>NEUTRAL</v>
      </c>
      <c r="L1374" s="6" t="str">
        <f>OBV!H1374</f>
        <v>CONFIRMED BEARISH</v>
      </c>
    </row>
    <row r="1375" spans="1:12" ht="13.5" x14ac:dyDescent="0.25">
      <c r="A1375" s="3">
        <f>RSI!A1375</f>
        <v>44013</v>
      </c>
      <c r="B1375" s="2">
        <f>RSI!B1375</f>
        <v>12.3773</v>
      </c>
      <c r="C1375" s="2">
        <f>RSI!I1375</f>
        <v>33.76418862604605</v>
      </c>
      <c r="D1375" s="2">
        <f>MACD!E1375</f>
        <v>0.10862269540045233</v>
      </c>
      <c r="E1375" s="2">
        <f>MACD!F1375</f>
        <v>0.19169373210753762</v>
      </c>
      <c r="F1375" s="2">
        <f>'Moving Avg'!D1375</f>
        <v>12.579499999999999</v>
      </c>
      <c r="G1375" s="2">
        <f>'Moving Avg'!F1375</f>
        <v>12.906434999999998</v>
      </c>
      <c r="H1375" s="2">
        <f>'Moving Avg'!G1375</f>
        <v>13.34934000000001</v>
      </c>
      <c r="I1375" s="2">
        <f>'Moving Avg'!H1375</f>
        <v>14.19928800000001</v>
      </c>
      <c r="J1375" s="6" t="str">
        <f>OBV!F1375</f>
        <v>BEARISH</v>
      </c>
      <c r="K1375" s="6" t="str">
        <f>OBV!G1375</f>
        <v>WEAK</v>
      </c>
      <c r="L1375" s="6" t="str">
        <f>OBV!H1375</f>
        <v>CONFIRMED BEARISH</v>
      </c>
    </row>
    <row r="1376" spans="1:12" ht="13.5" x14ac:dyDescent="0.25">
      <c r="A1376" s="3">
        <f>RSI!A1376</f>
        <v>44014</v>
      </c>
      <c r="B1376" s="2">
        <f>RSI!B1376</f>
        <v>12.63</v>
      </c>
      <c r="C1376" s="2">
        <f>RSI!I1376</f>
        <v>41.295952568630412</v>
      </c>
      <c r="D1376" s="2">
        <f>MACD!E1376</f>
        <v>0.15733977503449204</v>
      </c>
      <c r="E1376" s="2">
        <f>MACD!F1376</f>
        <v>0.18482294069292854</v>
      </c>
      <c r="F1376" s="2">
        <f>'Moving Avg'!D1376</f>
        <v>12.578460000000002</v>
      </c>
      <c r="G1376" s="2">
        <f>'Moving Avg'!F1376</f>
        <v>12.873944999999997</v>
      </c>
      <c r="H1376" s="2">
        <f>'Moving Avg'!G1376</f>
        <v>13.333764000000009</v>
      </c>
      <c r="I1376" s="2">
        <f>'Moving Avg'!H1376</f>
        <v>14.190495000000009</v>
      </c>
      <c r="J1376" s="6" t="str">
        <f>OBV!F1376</f>
        <v>BEARISH</v>
      </c>
      <c r="K1376" s="6" t="str">
        <f>OBV!G1376</f>
        <v>NEUTRAL</v>
      </c>
      <c r="L1376" s="6" t="str">
        <f>OBV!H1376</f>
        <v>CONFIRMED BEARISH</v>
      </c>
    </row>
    <row r="1377" spans="1:12" ht="13.5" x14ac:dyDescent="0.25">
      <c r="A1377" s="3">
        <f>RSI!A1377</f>
        <v>44015</v>
      </c>
      <c r="B1377" s="2">
        <f>RSI!B1377</f>
        <v>12.6249</v>
      </c>
      <c r="C1377" s="2">
        <f>RSI!I1377</f>
        <v>41.194142922395372</v>
      </c>
      <c r="D1377" s="2">
        <f>MACD!E1377</f>
        <v>0.14639230437700768</v>
      </c>
      <c r="E1377" s="2">
        <f>MACD!F1377</f>
        <v>0.17713681342974438</v>
      </c>
      <c r="F1377" s="2">
        <f>'Moving Avg'!D1377</f>
        <v>12.576400000000001</v>
      </c>
      <c r="G1377" s="2">
        <f>'Moving Avg'!F1377</f>
        <v>12.842230000000001</v>
      </c>
      <c r="H1377" s="2">
        <f>'Moving Avg'!G1377</f>
        <v>13.318190000000008</v>
      </c>
      <c r="I1377" s="2">
        <f>'Moving Avg'!H1377</f>
        <v>14.181676500000011</v>
      </c>
      <c r="J1377" s="6" t="str">
        <f>OBV!F1377</f>
        <v>BEARISH</v>
      </c>
      <c r="K1377" s="6" t="str">
        <f>OBV!G1377</f>
        <v>NEUTRAL</v>
      </c>
      <c r="L1377" s="6" t="str">
        <f>OBV!H1377</f>
        <v>CONFIRMED BEARISH</v>
      </c>
    </row>
    <row r="1378" spans="1:12" ht="13.5" x14ac:dyDescent="0.25">
      <c r="A1378" s="3">
        <f>RSI!A1378</f>
        <v>44018</v>
      </c>
      <c r="B1378" s="2">
        <f>RSI!B1378</f>
        <v>12.3773</v>
      </c>
      <c r="C1378" s="2">
        <f>RSI!I1378</f>
        <v>36.490576203605308</v>
      </c>
      <c r="D1378" s="2">
        <f>MACD!E1378</f>
        <v>0.14168141079206009</v>
      </c>
      <c r="E1378" s="2">
        <f>MACD!F1378</f>
        <v>0.17004573290220754</v>
      </c>
      <c r="F1378" s="2">
        <f>'Moving Avg'!D1378</f>
        <v>12.526880000000002</v>
      </c>
      <c r="G1378" s="2">
        <f>'Moving Avg'!F1378</f>
        <v>12.798134999999998</v>
      </c>
      <c r="H1378" s="2">
        <f>'Moving Avg'!G1378</f>
        <v>13.30560600000001</v>
      </c>
      <c r="I1378" s="2">
        <f>'Moving Avg'!H1378</f>
        <v>14.17162000000001</v>
      </c>
      <c r="J1378" s="6" t="str">
        <f>OBV!F1378</f>
        <v>BEARISH</v>
      </c>
      <c r="K1378" s="6" t="str">
        <f>OBV!G1378</f>
        <v>NEUTRAL</v>
      </c>
      <c r="L1378" s="6" t="str">
        <f>OBV!H1378</f>
        <v>CONFIRMED BEARISH</v>
      </c>
    </row>
    <row r="1379" spans="1:12" ht="13.5" x14ac:dyDescent="0.25">
      <c r="A1379" s="3">
        <f>RSI!A1379</f>
        <v>44019</v>
      </c>
      <c r="B1379" s="2">
        <f>RSI!B1379</f>
        <v>12.7486</v>
      </c>
      <c r="C1379" s="2">
        <f>RSI!I1379</f>
        <v>46.378205458963286</v>
      </c>
      <c r="D1379" s="2">
        <f>MACD!E1379</f>
        <v>0.12943576583756311</v>
      </c>
      <c r="E1379" s="2">
        <f>MACD!F1379</f>
        <v>0.16192373948927868</v>
      </c>
      <c r="F1379" s="2">
        <f>'Moving Avg'!D1379</f>
        <v>12.55162</v>
      </c>
      <c r="G1379" s="2">
        <f>'Moving Avg'!F1379</f>
        <v>12.772604999999999</v>
      </c>
      <c r="H1379" s="2">
        <f>'Moving Avg'!G1379</f>
        <v>13.308184000000008</v>
      </c>
      <c r="I1379" s="2">
        <f>'Moving Avg'!H1379</f>
        <v>14.163420000000009</v>
      </c>
      <c r="J1379" s="6" t="str">
        <f>OBV!F1379</f>
        <v>BULLISH</v>
      </c>
      <c r="K1379" s="6" t="str">
        <f>OBV!G1379</f>
        <v>STRONG</v>
      </c>
      <c r="L1379" s="6" t="str">
        <f>OBV!H1379</f>
        <v>CONFIRMED BULLISH</v>
      </c>
    </row>
    <row r="1380" spans="1:12" ht="13.5" x14ac:dyDescent="0.25">
      <c r="A1380" s="3">
        <f>RSI!A1380</f>
        <v>44020</v>
      </c>
      <c r="B1380" s="2">
        <f>RSI!B1380</f>
        <v>13.1251</v>
      </c>
      <c r="C1380" s="2">
        <f>RSI!I1380</f>
        <v>54.169863234508874</v>
      </c>
      <c r="D1380" s="2">
        <f>MACD!E1380</f>
        <v>9.212324325683241E-2</v>
      </c>
      <c r="E1380" s="2">
        <f>MACD!F1380</f>
        <v>0.14796364024278943</v>
      </c>
      <c r="F1380" s="2">
        <f>'Moving Avg'!D1380</f>
        <v>12.701179999999999</v>
      </c>
      <c r="G1380" s="2">
        <f>'Moving Avg'!F1380</f>
        <v>12.766159999999999</v>
      </c>
      <c r="H1380" s="2">
        <f>'Moving Avg'!G1380</f>
        <v>13.310762000000006</v>
      </c>
      <c r="I1380" s="2">
        <f>'Moving Avg'!H1380</f>
        <v>14.157102500000013</v>
      </c>
      <c r="J1380" s="6" t="str">
        <f>OBV!F1380</f>
        <v>BULLISH</v>
      </c>
      <c r="K1380" s="6" t="str">
        <f>OBV!G1380</f>
        <v>STRONG</v>
      </c>
      <c r="L1380" s="6" t="str">
        <f>OBV!H1380</f>
        <v>CONFIRMED BULLISH</v>
      </c>
    </row>
    <row r="1381" spans="1:12" ht="13.5" x14ac:dyDescent="0.25">
      <c r="A1381" s="3">
        <f>RSI!A1381</f>
        <v>44021</v>
      </c>
      <c r="B1381" s="2">
        <f>RSI!B1381</f>
        <v>13.1509</v>
      </c>
      <c r="C1381" s="2">
        <f>RSI!I1381</f>
        <v>54.65609890424939</v>
      </c>
      <c r="D1381" s="2">
        <f>MACD!E1381</f>
        <v>1.7622284046778347E-2</v>
      </c>
      <c r="E1381" s="2">
        <f>MACD!F1381</f>
        <v>0.12189536900358723</v>
      </c>
      <c r="F1381" s="2">
        <f>'Moving Avg'!D1381</f>
        <v>12.805360000000002</v>
      </c>
      <c r="G1381" s="2">
        <f>'Moving Avg'!F1381</f>
        <v>12.779055</v>
      </c>
      <c r="H1381" s="2">
        <f>'Moving Avg'!G1381</f>
        <v>13.306636000000008</v>
      </c>
      <c r="I1381" s="2">
        <f>'Moving Avg'!H1381</f>
        <v>14.150939500000014</v>
      </c>
      <c r="J1381" s="6" t="str">
        <f>OBV!F1381</f>
        <v>BULLISH</v>
      </c>
      <c r="K1381" s="6" t="str">
        <f>OBV!G1381</f>
        <v>STRONG</v>
      </c>
      <c r="L1381" s="6" t="str">
        <f>OBV!H1381</f>
        <v>CONFIRMED BULLISH</v>
      </c>
    </row>
    <row r="1382" spans="1:12" ht="13.5" x14ac:dyDescent="0.25">
      <c r="A1382" s="3">
        <f>RSI!A1382</f>
        <v>44022</v>
      </c>
      <c r="B1382" s="2">
        <f>RSI!B1382</f>
        <v>13.3056</v>
      </c>
      <c r="C1382" s="2">
        <f>RSI!I1382</f>
        <v>57.56340953608553</v>
      </c>
      <c r="D1382" s="2">
        <f>MACD!E1382</f>
        <v>-5.8284419426017919E-2</v>
      </c>
      <c r="E1382" s="2">
        <f>MACD!F1382</f>
        <v>8.5859411317666209E-2</v>
      </c>
      <c r="F1382" s="2">
        <f>'Moving Avg'!D1382</f>
        <v>12.941500000000001</v>
      </c>
      <c r="G1382" s="2">
        <f>'Moving Avg'!F1382</f>
        <v>12.799685</v>
      </c>
      <c r="H1382" s="2">
        <f>'Moving Avg'!G1382</f>
        <v>13.299518000000008</v>
      </c>
      <c r="I1382" s="2">
        <f>'Moving Avg'!H1382</f>
        <v>14.145601500000014</v>
      </c>
      <c r="J1382" s="6" t="str">
        <f>OBV!F1382</f>
        <v>BULLISH</v>
      </c>
      <c r="K1382" s="6" t="str">
        <f>OBV!G1382</f>
        <v>STRONG</v>
      </c>
      <c r="L1382" s="6" t="str">
        <f>OBV!H1382</f>
        <v>CONFIRMED BULLISH</v>
      </c>
    </row>
    <row r="1383" spans="1:12" ht="13.5" x14ac:dyDescent="0.25">
      <c r="A1383" s="3">
        <f>RSI!A1383</f>
        <v>44025</v>
      </c>
      <c r="B1383" s="2">
        <f>RSI!B1383</f>
        <v>13.615</v>
      </c>
      <c r="C1383" s="2">
        <f>RSI!I1383</f>
        <v>62.712708133569201</v>
      </c>
      <c r="D1383" s="2">
        <f>MACD!E1383</f>
        <v>-0.14923429343546424</v>
      </c>
      <c r="E1383" s="2">
        <f>MACD!F1383</f>
        <v>3.8840670367040128E-2</v>
      </c>
      <c r="F1383" s="2">
        <f>'Moving Avg'!D1383</f>
        <v>13.18904</v>
      </c>
      <c r="G1383" s="2">
        <f>'Moving Avg'!F1383</f>
        <v>12.835784999999998</v>
      </c>
      <c r="H1383" s="2">
        <f>'Moving Avg'!G1383</f>
        <v>13.303642000000004</v>
      </c>
      <c r="I1383" s="2">
        <f>'Moving Avg'!H1383</f>
        <v>14.141785000000013</v>
      </c>
      <c r="J1383" s="6" t="str">
        <f>OBV!F1383</f>
        <v>BULLISH</v>
      </c>
      <c r="K1383" s="6" t="str">
        <f>OBV!G1383</f>
        <v>STRONG</v>
      </c>
      <c r="L1383" s="6" t="str">
        <f>OBV!H1383</f>
        <v>CONFIRMED BULLISH</v>
      </c>
    </row>
    <row r="1384" spans="1:12" ht="13.5" x14ac:dyDescent="0.25">
      <c r="A1384" s="3">
        <f>RSI!A1384</f>
        <v>44026</v>
      </c>
      <c r="B1384" s="2">
        <f>RSI!B1384</f>
        <v>13.408799999999999</v>
      </c>
      <c r="C1384" s="2">
        <f>RSI!I1384</f>
        <v>57.688688865410839</v>
      </c>
      <c r="D1384" s="2">
        <f>MACD!E1384</f>
        <v>-0.21479975833248943</v>
      </c>
      <c r="E1384" s="2">
        <f>MACD!F1384</f>
        <v>-1.1887415372865785E-2</v>
      </c>
      <c r="F1384" s="2">
        <f>'Moving Avg'!D1384</f>
        <v>13.32108</v>
      </c>
      <c r="G1384" s="2">
        <f>'Moving Avg'!F1384</f>
        <v>12.874725000000002</v>
      </c>
      <c r="H1384" s="2">
        <f>'Moving Avg'!G1384</f>
        <v>13.303642000000007</v>
      </c>
      <c r="I1384" s="2">
        <f>'Moving Avg'!H1384</f>
        <v>14.136963000000012</v>
      </c>
      <c r="J1384" s="6" t="str">
        <f>OBV!F1384</f>
        <v>BULLISH</v>
      </c>
      <c r="K1384" s="6" t="str">
        <f>OBV!G1384</f>
        <v>STRONG</v>
      </c>
      <c r="L1384" s="6" t="str">
        <f>OBV!H1384</f>
        <v>CONFIRMED BULLISH</v>
      </c>
    </row>
    <row r="1385" spans="1:12" ht="13.5" x14ac:dyDescent="0.25">
      <c r="A1385" s="3">
        <f>RSI!A1385</f>
        <v>44027</v>
      </c>
      <c r="B1385" s="2">
        <f>RSI!B1385</f>
        <v>13.408799999999999</v>
      </c>
      <c r="C1385" s="2">
        <f>RSI!I1385</f>
        <v>57.688688865410846</v>
      </c>
      <c r="D1385" s="2">
        <f>MACD!E1385</f>
        <v>-0.31074649284346378</v>
      </c>
      <c r="E1385" s="2">
        <f>MACD!F1385</f>
        <v>-7.1659230866985391E-2</v>
      </c>
      <c r="F1385" s="2">
        <f>'Moving Avg'!D1385</f>
        <v>13.37782</v>
      </c>
      <c r="G1385" s="2">
        <f>'Moving Avg'!F1385</f>
        <v>12.900514999999999</v>
      </c>
      <c r="H1385" s="2">
        <f>'Moving Avg'!G1385</f>
        <v>13.303642000000007</v>
      </c>
      <c r="I1385" s="2">
        <f>'Moving Avg'!H1385</f>
        <v>14.132141000000013</v>
      </c>
      <c r="J1385" s="6" t="str">
        <f>OBV!F1385</f>
        <v>BEARISH</v>
      </c>
      <c r="K1385" s="6" t="str">
        <f>OBV!G1385</f>
        <v>NEUTRAL</v>
      </c>
      <c r="L1385" s="6" t="str">
        <f>OBV!H1385</f>
        <v>BEARISH DIVERGENCE</v>
      </c>
    </row>
    <row r="1386" spans="1:12" ht="13.5" x14ac:dyDescent="0.25">
      <c r="A1386" s="3">
        <f>RSI!A1386</f>
        <v>44028</v>
      </c>
      <c r="B1386" s="2">
        <f>RSI!B1386</f>
        <v>13.408799999999999</v>
      </c>
      <c r="C1386" s="2">
        <f>RSI!I1386</f>
        <v>57.688688865410846</v>
      </c>
      <c r="D1386" s="2">
        <f>MACD!E1386</f>
        <v>-0.35525522794073972</v>
      </c>
      <c r="E1386" s="2">
        <f>MACD!F1386</f>
        <v>-0.12837843028173626</v>
      </c>
      <c r="F1386" s="2">
        <f>'Moving Avg'!D1386</f>
        <v>13.429399999999998</v>
      </c>
      <c r="G1386" s="2">
        <f>'Moving Avg'!F1386</f>
        <v>12.908509999999998</v>
      </c>
      <c r="H1386" s="2">
        <f>'Moving Avg'!G1386</f>
        <v>13.299518000000008</v>
      </c>
      <c r="I1386" s="2">
        <f>'Moving Avg'!H1386</f>
        <v>14.127267500000015</v>
      </c>
      <c r="J1386" s="6" t="str">
        <f>OBV!F1386</f>
        <v>BEARISH</v>
      </c>
      <c r="K1386" s="6" t="str">
        <f>OBV!G1386</f>
        <v>WEAK</v>
      </c>
      <c r="L1386" s="6" t="str">
        <f>OBV!H1386</f>
        <v>BEARISH DIVERGENCE</v>
      </c>
    </row>
    <row r="1387" spans="1:12" ht="13.5" x14ac:dyDescent="0.25">
      <c r="A1387" s="3">
        <f>RSI!A1387</f>
        <v>44029</v>
      </c>
      <c r="B1387" s="2">
        <f>RSI!B1387</f>
        <v>13.408799999999999</v>
      </c>
      <c r="C1387" s="2">
        <f>RSI!I1387</f>
        <v>57.688688865410839</v>
      </c>
      <c r="D1387" s="2">
        <f>MACD!E1387</f>
        <v>-0.39573808047631864</v>
      </c>
      <c r="E1387" s="2">
        <f>MACD!F1387</f>
        <v>-0.18185036032065274</v>
      </c>
      <c r="F1387" s="2">
        <f>'Moving Avg'!D1387</f>
        <v>13.450040000000001</v>
      </c>
      <c r="G1387" s="2">
        <f>'Moving Avg'!F1387</f>
        <v>12.934299999999999</v>
      </c>
      <c r="H1387" s="2">
        <f>'Moving Avg'!G1387</f>
        <v>13.288174000000005</v>
      </c>
      <c r="I1387" s="2">
        <f>'Moving Avg'!H1387</f>
        <v>14.122420000000012</v>
      </c>
      <c r="J1387" s="6" t="str">
        <f>OBV!F1387</f>
        <v>BEARISH</v>
      </c>
      <c r="K1387" s="6" t="str">
        <f>OBV!G1387</f>
        <v>WEAK</v>
      </c>
      <c r="L1387" s="6" t="str">
        <f>OBV!H1387</f>
        <v>BEARISH DIVERGENCE</v>
      </c>
    </row>
    <row r="1388" spans="1:12" ht="13.5" x14ac:dyDescent="0.25">
      <c r="A1388" s="3">
        <f>RSI!A1388</f>
        <v>44032</v>
      </c>
      <c r="B1388" s="2">
        <f>RSI!B1388</f>
        <v>13.408799999999999</v>
      </c>
      <c r="C1388" s="2">
        <f>RSI!I1388</f>
        <v>57.688688865410832</v>
      </c>
      <c r="D1388" s="2">
        <f>MACD!E1388</f>
        <v>-0.46997122043466355</v>
      </c>
      <c r="E1388" s="2">
        <f>MACD!F1388</f>
        <v>-0.23947453234345492</v>
      </c>
      <c r="F1388" s="2">
        <f>'Moving Avg'!D1388</f>
        <v>13.408799999999999</v>
      </c>
      <c r="G1388" s="2">
        <f>'Moving Avg'!F1388</f>
        <v>12.965244999999999</v>
      </c>
      <c r="H1388" s="2">
        <f>'Moving Avg'!G1388</f>
        <v>13.268680000000009</v>
      </c>
      <c r="I1388" s="2">
        <f>'Moving Avg'!H1388</f>
        <v>14.117546500000014</v>
      </c>
      <c r="J1388" s="6" t="str">
        <f>OBV!F1388</f>
        <v>BEARISH</v>
      </c>
      <c r="K1388" s="6" t="str">
        <f>OBV!G1388</f>
        <v>WEAK</v>
      </c>
      <c r="L1388" s="6" t="str">
        <f>OBV!H1388</f>
        <v>CONFIRMED BEARISH</v>
      </c>
    </row>
    <row r="1389" spans="1:12" ht="13.5" x14ac:dyDescent="0.25">
      <c r="A1389" s="3">
        <f>RSI!A1389</f>
        <v>44033</v>
      </c>
      <c r="B1389" s="2">
        <f>RSI!B1389</f>
        <v>13.1509</v>
      </c>
      <c r="C1389" s="2">
        <f>RSI!I1389</f>
        <v>50.377052372669738</v>
      </c>
      <c r="D1389" s="2">
        <f>MACD!E1389</f>
        <v>-0.4583034956677281</v>
      </c>
      <c r="E1389" s="2">
        <f>MACD!F1389</f>
        <v>-0.28324032500830959</v>
      </c>
      <c r="F1389" s="2">
        <f>'Moving Avg'!D1389</f>
        <v>13.357220000000002</v>
      </c>
      <c r="G1389" s="2">
        <f>'Moving Avg'!F1389</f>
        <v>12.978139999999996</v>
      </c>
      <c r="H1389" s="2">
        <f>'Moving Avg'!G1389</f>
        <v>13.252590000000007</v>
      </c>
      <c r="I1389" s="2">
        <f>'Moving Avg'!H1389</f>
        <v>14.111383500000015</v>
      </c>
      <c r="J1389" s="6" t="str">
        <f>OBV!F1389</f>
        <v>BEARISH</v>
      </c>
      <c r="K1389" s="6" t="str">
        <f>OBV!G1389</f>
        <v>WEAK</v>
      </c>
      <c r="L1389" s="6" t="str">
        <f>OBV!H1389</f>
        <v>CONFIRMED BEARISH</v>
      </c>
    </row>
    <row r="1390" spans="1:12" ht="13.5" x14ac:dyDescent="0.25">
      <c r="A1390" s="3">
        <f>RSI!A1390</f>
        <v>44034</v>
      </c>
      <c r="B1390" s="2">
        <f>RSI!B1390</f>
        <v>13.1509</v>
      </c>
      <c r="C1390" s="2">
        <f>RSI!I1390</f>
        <v>50.377052372669738</v>
      </c>
      <c r="D1390" s="2">
        <f>MACD!E1390</f>
        <v>-0.3906008224666504</v>
      </c>
      <c r="E1390" s="2">
        <f>MACD!F1390</f>
        <v>-0.30471242449997776</v>
      </c>
      <c r="F1390" s="2">
        <f>'Moving Avg'!D1390</f>
        <v>13.30564</v>
      </c>
      <c r="G1390" s="2">
        <f>'Moving Avg'!F1390</f>
        <v>12.991035</v>
      </c>
      <c r="H1390" s="2">
        <f>'Moving Avg'!G1390</f>
        <v>13.237222000000006</v>
      </c>
      <c r="I1390" s="2">
        <f>'Moving Avg'!H1390</f>
        <v>14.105220500000014</v>
      </c>
      <c r="J1390" s="6" t="str">
        <f>OBV!F1390</f>
        <v>BEARISH</v>
      </c>
      <c r="K1390" s="6" t="str">
        <f>OBV!G1390</f>
        <v>WEAK</v>
      </c>
      <c r="L1390" s="6" t="str">
        <f>OBV!H1390</f>
        <v>CONFIRMED BEARISH</v>
      </c>
    </row>
    <row r="1391" spans="1:12" ht="13.5" x14ac:dyDescent="0.25">
      <c r="A1391" s="3">
        <f>RSI!A1391</f>
        <v>44035</v>
      </c>
      <c r="B1391" s="2">
        <f>RSI!B1391</f>
        <v>13.408799999999999</v>
      </c>
      <c r="C1391" s="2">
        <f>RSI!I1391</f>
        <v>56.736443133734277</v>
      </c>
      <c r="D1391" s="2">
        <f>MACD!E1391</f>
        <v>-0.34853461614140002</v>
      </c>
      <c r="E1391" s="2">
        <f>MACD!F1391</f>
        <v>-0.31347686282826226</v>
      </c>
      <c r="F1391" s="2">
        <f>'Moving Avg'!D1391</f>
        <v>13.30564</v>
      </c>
      <c r="G1391" s="2">
        <f>'Moving Avg'!F1391</f>
        <v>13.029714999999999</v>
      </c>
      <c r="H1391" s="2">
        <f>'Moving Avg'!G1391</f>
        <v>13.235264000000006</v>
      </c>
      <c r="I1391" s="2">
        <f>'Moving Avg'!H1391</f>
        <v>14.100321500000014</v>
      </c>
      <c r="J1391" s="6" t="str">
        <f>OBV!F1391</f>
        <v>BEARISH</v>
      </c>
      <c r="K1391" s="6" t="str">
        <f>OBV!G1391</f>
        <v>WEAK</v>
      </c>
      <c r="L1391" s="6" t="str">
        <f>OBV!H1391</f>
        <v>NEUTRAL</v>
      </c>
    </row>
    <row r="1392" spans="1:12" ht="13.5" x14ac:dyDescent="0.25">
      <c r="A1392" s="3">
        <f>RSI!A1392</f>
        <v>44036</v>
      </c>
      <c r="B1392" s="2">
        <f>RSI!B1392</f>
        <v>13.357200000000001</v>
      </c>
      <c r="C1392" s="2">
        <f>RSI!I1392</f>
        <v>55.211869347892055</v>
      </c>
      <c r="D1392" s="2">
        <f>MACD!E1392</f>
        <v>-0.28692166684222897</v>
      </c>
      <c r="E1392" s="2">
        <f>MACD!F1392</f>
        <v>-0.3081658236310556</v>
      </c>
      <c r="F1392" s="2">
        <f>'Moving Avg'!D1392</f>
        <v>13.29532</v>
      </c>
      <c r="G1392" s="2">
        <f>'Moving Avg'!F1392</f>
        <v>13.065814999999997</v>
      </c>
      <c r="H1392" s="2">
        <f>'Moving Avg'!G1392</f>
        <v>13.227012000000007</v>
      </c>
      <c r="I1392" s="2">
        <f>'Moving Avg'!H1392</f>
        <v>14.095164500000012</v>
      </c>
      <c r="J1392" s="6" t="str">
        <f>OBV!F1392</f>
        <v>BEARISH</v>
      </c>
      <c r="K1392" s="6" t="str">
        <f>OBV!G1392</f>
        <v>WEAK</v>
      </c>
      <c r="L1392" s="6" t="str">
        <f>OBV!H1392</f>
        <v>CONFIRMED BEARISH</v>
      </c>
    </row>
    <row r="1393" spans="1:12" ht="13.5" x14ac:dyDescent="0.25">
      <c r="A1393" s="3">
        <f>RSI!A1393</f>
        <v>44039</v>
      </c>
      <c r="B1393" s="2">
        <f>RSI!B1393</f>
        <v>13.3056</v>
      </c>
      <c r="C1393" s="2">
        <f>RSI!I1393</f>
        <v>53.65907407655699</v>
      </c>
      <c r="D1393" s="2">
        <f>MACD!E1393</f>
        <v>-0.18454546249852299</v>
      </c>
      <c r="E1393" s="2">
        <f>MACD!F1393</f>
        <v>-0.28344175140454908</v>
      </c>
      <c r="F1393" s="2">
        <f>'Moving Avg'!D1393</f>
        <v>13.27468</v>
      </c>
      <c r="G1393" s="2">
        <f>'Moving Avg'!F1393</f>
        <v>13.099849999999998</v>
      </c>
      <c r="H1393" s="2">
        <f>'Moving Avg'!G1393</f>
        <v>13.213810000000006</v>
      </c>
      <c r="I1393" s="2">
        <f>'Moving Avg'!H1393</f>
        <v>14.089749500000009</v>
      </c>
      <c r="J1393" s="6" t="str">
        <f>OBV!F1393</f>
        <v>BEARISH</v>
      </c>
      <c r="K1393" s="6" t="str">
        <f>OBV!G1393</f>
        <v>WEAK</v>
      </c>
      <c r="L1393" s="6" t="str">
        <f>OBV!H1393</f>
        <v>CONFIRMED BEARISH</v>
      </c>
    </row>
    <row r="1394" spans="1:12" ht="13.5" x14ac:dyDescent="0.25">
      <c r="A1394" s="3">
        <f>RSI!A1394</f>
        <v>44040</v>
      </c>
      <c r="B1394" s="2">
        <f>RSI!B1394</f>
        <v>13.1509</v>
      </c>
      <c r="C1394" s="2">
        <f>RSI!I1394</f>
        <v>49.19220396251162</v>
      </c>
      <c r="D1394" s="2">
        <f>MACD!E1394</f>
        <v>-0.11897099513523735</v>
      </c>
      <c r="E1394" s="2">
        <f>MACD!F1394</f>
        <v>-0.25054760015068678</v>
      </c>
      <c r="F1394" s="2">
        <f>'Moving Avg'!D1394</f>
        <v>13.27468</v>
      </c>
      <c r="G1394" s="2">
        <f>'Moving Avg'!F1394</f>
        <v>13.126149999999996</v>
      </c>
      <c r="H1394" s="2">
        <f>'Moving Avg'!G1394</f>
        <v>13.197926000000004</v>
      </c>
      <c r="I1394" s="2">
        <f>'Moving Avg'!H1394</f>
        <v>14.08358650000001</v>
      </c>
      <c r="J1394" s="6" t="str">
        <f>OBV!F1394</f>
        <v>BEARISH</v>
      </c>
      <c r="K1394" s="6" t="str">
        <f>OBV!G1394</f>
        <v>WEAK</v>
      </c>
      <c r="L1394" s="6" t="str">
        <f>OBV!H1394</f>
        <v>NEUTRAL</v>
      </c>
    </row>
    <row r="1395" spans="1:12" ht="13.5" x14ac:dyDescent="0.25">
      <c r="A1395" s="3">
        <f>RSI!A1395</f>
        <v>44041</v>
      </c>
      <c r="B1395" s="2">
        <f>RSI!B1395</f>
        <v>13.254</v>
      </c>
      <c r="C1395" s="2">
        <f>RSI!I1395</f>
        <v>52.056655704746504</v>
      </c>
      <c r="D1395" s="2">
        <f>MACD!E1395</f>
        <v>-7.0937198823425973E-2</v>
      </c>
      <c r="E1395" s="2">
        <f>MACD!F1395</f>
        <v>-0.21462551988523462</v>
      </c>
      <c r="F1395" s="2">
        <f>'Moving Avg'!D1395</f>
        <v>13.295300000000001</v>
      </c>
      <c r="G1395" s="2">
        <f>'Moving Avg'!F1395</f>
        <v>13.169984999999997</v>
      </c>
      <c r="H1395" s="2">
        <f>'Moving Avg'!G1395</f>
        <v>13.183486000000006</v>
      </c>
      <c r="I1395" s="2">
        <f>'Moving Avg'!H1395</f>
        <v>14.07793900000001</v>
      </c>
      <c r="J1395" s="6" t="str">
        <f>OBV!F1395</f>
        <v>BEARISH</v>
      </c>
      <c r="K1395" s="6" t="str">
        <f>OBV!G1395</f>
        <v>WEAK</v>
      </c>
      <c r="L1395" s="6" t="str">
        <f>OBV!H1395</f>
        <v>BEARISH DIVERGENCE</v>
      </c>
    </row>
    <row r="1396" spans="1:12" ht="13.5" x14ac:dyDescent="0.25">
      <c r="A1396" s="3">
        <f>RSI!A1396</f>
        <v>44042</v>
      </c>
      <c r="B1396" s="2">
        <f>RSI!B1396</f>
        <v>13.1509</v>
      </c>
      <c r="C1396" s="2">
        <f>RSI!I1396</f>
        <v>49.076949810228619</v>
      </c>
      <c r="D1396" s="2">
        <f>MACD!E1396</f>
        <v>-2.3094341897383686E-2</v>
      </c>
      <c r="E1396" s="2">
        <f>MACD!F1396</f>
        <v>-0.17631928428766444</v>
      </c>
      <c r="F1396" s="2">
        <f>'Moving Avg'!D1396</f>
        <v>13.24372</v>
      </c>
      <c r="G1396" s="2">
        <f>'Moving Avg'!F1396</f>
        <v>13.196029999999999</v>
      </c>
      <c r="H1396" s="2">
        <f>'Moving Avg'!G1396</f>
        <v>13.173172000000005</v>
      </c>
      <c r="I1396" s="2">
        <f>'Moving Avg'!H1396</f>
        <v>14.071750500000013</v>
      </c>
      <c r="J1396" s="6" t="str">
        <f>OBV!F1396</f>
        <v>BEARISH</v>
      </c>
      <c r="K1396" s="6" t="str">
        <f>OBV!G1396</f>
        <v>WEAK</v>
      </c>
      <c r="L1396" s="6" t="str">
        <f>OBV!H1396</f>
        <v>CONFIRMED BEARISH</v>
      </c>
    </row>
    <row r="1397" spans="1:12" ht="13.5" x14ac:dyDescent="0.25">
      <c r="A1397" s="3">
        <f>RSI!A1397</f>
        <v>44046</v>
      </c>
      <c r="B1397" s="2">
        <f>RSI!B1397</f>
        <v>13.3056</v>
      </c>
      <c r="C1397" s="2">
        <f>RSI!I1397</f>
        <v>53.388255570094159</v>
      </c>
      <c r="D1397" s="2">
        <f>MACD!E1397</f>
        <v>6.1323333796856616E-3</v>
      </c>
      <c r="E1397" s="2">
        <f>MACD!F1397</f>
        <v>-0.13982896075419443</v>
      </c>
      <c r="F1397" s="2">
        <f>'Moving Avg'!D1397</f>
        <v>13.2334</v>
      </c>
      <c r="G1397" s="2">
        <f>'Moving Avg'!F1397</f>
        <v>13.230065</v>
      </c>
      <c r="H1397" s="2">
        <f>'Moving Avg'!G1397</f>
        <v>13.161104000000005</v>
      </c>
      <c r="I1397" s="2">
        <f>'Moving Avg'!H1397</f>
        <v>14.066593000000013</v>
      </c>
      <c r="J1397" s="6" t="str">
        <f>OBV!F1397</f>
        <v>BEARISH</v>
      </c>
      <c r="K1397" s="6" t="str">
        <f>OBV!G1397</f>
        <v>NEUTRAL</v>
      </c>
      <c r="L1397" s="6" t="str">
        <f>OBV!H1397</f>
        <v>CONFIRMED BEARISH</v>
      </c>
    </row>
    <row r="1398" spans="1:12" ht="13.5" x14ac:dyDescent="0.25">
      <c r="A1398" s="3">
        <f>RSI!A1398</f>
        <v>44047</v>
      </c>
      <c r="B1398" s="2">
        <f>RSI!B1398</f>
        <v>13.408799999999999</v>
      </c>
      <c r="C1398" s="2">
        <f>RSI!I1398</f>
        <v>56.060775019627215</v>
      </c>
      <c r="D1398" s="2">
        <f>MACD!E1398</f>
        <v>2.2492465481326107E-2</v>
      </c>
      <c r="E1398" s="2">
        <f>MACD!F1398</f>
        <v>-0.10736467550709032</v>
      </c>
      <c r="F1398" s="2">
        <f>'Moving Avg'!D1398</f>
        <v>13.254039999999998</v>
      </c>
      <c r="G1398" s="2">
        <f>'Moving Avg'!F1398</f>
        <v>13.281639999999999</v>
      </c>
      <c r="H1398" s="2">
        <f>'Moving Avg'!G1398</f>
        <v>13.149760000000004</v>
      </c>
      <c r="I1398" s="2">
        <f>'Moving Avg'!H1398</f>
        <v>14.061951500000015</v>
      </c>
      <c r="J1398" s="6" t="str">
        <f>OBV!F1398</f>
        <v>BEARISH</v>
      </c>
      <c r="K1398" s="6" t="str">
        <f>OBV!G1398</f>
        <v>NEUTRAL</v>
      </c>
      <c r="L1398" s="6" t="str">
        <f>OBV!H1398</f>
        <v>BEARISH DIVERGENCE</v>
      </c>
    </row>
    <row r="1399" spans="1:12" ht="13.5" x14ac:dyDescent="0.25">
      <c r="A1399" s="3">
        <f>RSI!A1399</f>
        <v>44048</v>
      </c>
      <c r="B1399" s="2">
        <f>RSI!B1399</f>
        <v>13.1509</v>
      </c>
      <c r="C1399" s="2">
        <f>RSI!I1399</f>
        <v>48.566664047631107</v>
      </c>
      <c r="D1399" s="2">
        <f>MACD!E1399</f>
        <v>1.4480689031255878E-2</v>
      </c>
      <c r="E1399" s="2">
        <f>MACD!F1399</f>
        <v>-8.2995602599421098E-2</v>
      </c>
      <c r="F1399" s="2">
        <f>'Moving Avg'!D1399</f>
        <v>13.254039999999998</v>
      </c>
      <c r="G1399" s="2">
        <f>'Moving Avg'!F1399</f>
        <v>13.301755</v>
      </c>
      <c r="H1399" s="2">
        <f>'Moving Avg'!G1399</f>
        <v>13.141612000000002</v>
      </c>
      <c r="I1399" s="2">
        <f>'Moving Avg'!H1399</f>
        <v>14.056020500000015</v>
      </c>
      <c r="J1399" s="6" t="str">
        <f>OBV!F1399</f>
        <v>BULLISH</v>
      </c>
      <c r="K1399" s="6" t="str">
        <f>OBV!G1399</f>
        <v>NEUTRAL</v>
      </c>
      <c r="L1399" s="6" t="str">
        <f>OBV!H1399</f>
        <v>NEUTRAL</v>
      </c>
    </row>
    <row r="1400" spans="1:12" ht="13.5" x14ac:dyDescent="0.25">
      <c r="A1400" s="3">
        <f>RSI!A1400</f>
        <v>44049</v>
      </c>
      <c r="B1400" s="2">
        <f>RSI!B1400</f>
        <v>13.3056</v>
      </c>
      <c r="C1400" s="2">
        <f>RSI!I1400</f>
        <v>52.655105911806892</v>
      </c>
      <c r="D1400" s="2">
        <f>MACD!E1400</f>
        <v>-3.4206251564761203E-3</v>
      </c>
      <c r="E1400" s="2">
        <f>MACD!F1400</f>
        <v>-6.7080607110832108E-2</v>
      </c>
      <c r="F1400" s="2">
        <f>'Moving Avg'!D1400</f>
        <v>13.26436</v>
      </c>
      <c r="G1400" s="2">
        <f>'Moving Avg'!F1400</f>
        <v>13.310779999999999</v>
      </c>
      <c r="H1400" s="2">
        <f>'Moving Avg'!G1400</f>
        <v>13.129544000000001</v>
      </c>
      <c r="I1400" s="2">
        <f>'Moving Avg'!H1400</f>
        <v>14.050863000000016</v>
      </c>
      <c r="J1400" s="6" t="str">
        <f>OBV!F1400</f>
        <v>BULLISH</v>
      </c>
      <c r="K1400" s="6" t="str">
        <f>OBV!G1400</f>
        <v>NEUTRAL</v>
      </c>
      <c r="L1400" s="6" t="str">
        <f>OBV!H1400</f>
        <v>CONFIRMED BULLISH</v>
      </c>
    </row>
    <row r="1401" spans="1:12" ht="13.5" x14ac:dyDescent="0.25">
      <c r="A1401" s="3">
        <f>RSI!A1401</f>
        <v>44050</v>
      </c>
      <c r="B1401" s="2">
        <f>RSI!B1401</f>
        <v>13.511900000000001</v>
      </c>
      <c r="C1401" s="2">
        <f>RSI!I1401</f>
        <v>57.506125835699372</v>
      </c>
      <c r="D1401" s="2">
        <f>MACD!E1401</f>
        <v>5.2255888007852747E-3</v>
      </c>
      <c r="E1401" s="2">
        <f>MACD!F1401</f>
        <v>-5.2619367928508638E-2</v>
      </c>
      <c r="F1401" s="2">
        <f>'Moving Avg'!D1401</f>
        <v>13.33656</v>
      </c>
      <c r="G1401" s="2">
        <f>'Moving Avg'!F1401</f>
        <v>13.328830000000002</v>
      </c>
      <c r="H1401" s="2">
        <f>'Moving Avg'!G1401</f>
        <v>13.129854</v>
      </c>
      <c r="I1401" s="2">
        <f>'Moving Avg'!H1401</f>
        <v>14.046737000000014</v>
      </c>
      <c r="J1401" s="6" t="str">
        <f>OBV!F1401</f>
        <v>BULLISH</v>
      </c>
      <c r="K1401" s="6" t="str">
        <f>OBV!G1401</f>
        <v>NEUTRAL</v>
      </c>
      <c r="L1401" s="6" t="str">
        <f>OBV!H1401</f>
        <v>CONFIRMED BULLISH</v>
      </c>
    </row>
    <row r="1402" spans="1:12" ht="13.5" x14ac:dyDescent="0.25">
      <c r="A1402" s="3">
        <f>RSI!A1402</f>
        <v>44053</v>
      </c>
      <c r="B1402" s="2">
        <f>RSI!B1402</f>
        <v>13.615</v>
      </c>
      <c r="C1402" s="2">
        <f>RSI!I1402</f>
        <v>59.726971211233128</v>
      </c>
      <c r="D1402" s="2">
        <f>MACD!E1402</f>
        <v>-4.8102901649009766E-3</v>
      </c>
      <c r="E1402" s="2">
        <f>MACD!F1402</f>
        <v>-4.3057552375787109E-2</v>
      </c>
      <c r="F1402" s="2">
        <f>'Moving Avg'!D1402</f>
        <v>13.398439999999999</v>
      </c>
      <c r="G1402" s="2">
        <f>'Moving Avg'!F1402</f>
        <v>13.344299999999999</v>
      </c>
      <c r="H1402" s="2">
        <f>'Moving Avg'!G1402</f>
        <v>13.124695999999998</v>
      </c>
      <c r="I1402" s="2">
        <f>'Moving Avg'!H1402</f>
        <v>14.043126500000012</v>
      </c>
      <c r="J1402" s="6" t="str">
        <f>OBV!F1402</f>
        <v>BEARISH</v>
      </c>
      <c r="K1402" s="6" t="str">
        <f>OBV!G1402</f>
        <v>NEUTRAL</v>
      </c>
      <c r="L1402" s="6" t="str">
        <f>OBV!H1402</f>
        <v>BEARISH DIVERGENCE</v>
      </c>
    </row>
    <row r="1403" spans="1:12" ht="13.5" x14ac:dyDescent="0.25">
      <c r="A1403" s="3">
        <f>RSI!A1403</f>
        <v>44054</v>
      </c>
      <c r="B1403" s="2">
        <f>RSI!B1403</f>
        <v>13.1509</v>
      </c>
      <c r="C1403" s="2">
        <f>RSI!I1403</f>
        <v>47.653672252091383</v>
      </c>
      <c r="D1403" s="2">
        <f>MACD!E1403</f>
        <v>1.088308432255225E-2</v>
      </c>
      <c r="E1403" s="2">
        <f>MACD!F1403</f>
        <v>-3.2269425036119237E-2</v>
      </c>
      <c r="F1403" s="2">
        <f>'Moving Avg'!D1403</f>
        <v>13.346860000000001</v>
      </c>
      <c r="G1403" s="2">
        <f>'Moving Avg'!F1403</f>
        <v>13.321095000000003</v>
      </c>
      <c r="H1403" s="2">
        <f>'Moving Avg'!G1403</f>
        <v>13.109223999999998</v>
      </c>
      <c r="I1403" s="2">
        <f>'Moving Avg'!H1403</f>
        <v>14.037195500000013</v>
      </c>
      <c r="J1403" s="6" t="str">
        <f>OBV!F1403</f>
        <v>BEARISH</v>
      </c>
      <c r="K1403" s="6" t="str">
        <f>OBV!G1403</f>
        <v>NEUTRAL</v>
      </c>
      <c r="L1403" s="6" t="str">
        <f>OBV!H1403</f>
        <v>CONFIRMED BEARISH</v>
      </c>
    </row>
    <row r="1404" spans="1:12" ht="13.5" x14ac:dyDescent="0.25">
      <c r="A1404" s="3">
        <f>RSI!A1404</f>
        <v>44055</v>
      </c>
      <c r="B1404" s="2">
        <f>RSI!B1404</f>
        <v>13.666600000000001</v>
      </c>
      <c r="C1404" s="2">
        <f>RSI!I1404</f>
        <v>57.84961248179242</v>
      </c>
      <c r="D1404" s="2">
        <f>MACD!E1404</f>
        <v>-3.7182597595512235E-2</v>
      </c>
      <c r="E1404" s="2">
        <f>MACD!F1404</f>
        <v>-3.3252059547997842E-2</v>
      </c>
      <c r="F1404" s="2">
        <f>'Moving Avg'!D1404</f>
        <v>13.45</v>
      </c>
      <c r="G1404" s="2">
        <f>'Moving Avg'!F1404</f>
        <v>13.333985000000002</v>
      </c>
      <c r="H1404" s="2">
        <f>'Moving Avg'!G1404</f>
        <v>13.109223999999999</v>
      </c>
      <c r="I1404" s="2">
        <f>'Moving Avg'!H1404</f>
        <v>14.033972000000013</v>
      </c>
      <c r="J1404" s="6" t="str">
        <f>OBV!F1404</f>
        <v>BEARISH</v>
      </c>
      <c r="K1404" s="6" t="str">
        <f>OBV!G1404</f>
        <v>NEUTRAL</v>
      </c>
      <c r="L1404" s="6" t="str">
        <f>OBV!H1404</f>
        <v>BEARISH DIVERGENCE</v>
      </c>
    </row>
    <row r="1405" spans="1:12" ht="13.5" x14ac:dyDescent="0.25">
      <c r="A1405" s="3">
        <f>RSI!A1405</f>
        <v>44057</v>
      </c>
      <c r="B1405" s="2">
        <f>RSI!B1405</f>
        <v>13.2592</v>
      </c>
      <c r="C1405" s="2">
        <f>RSI!I1405</f>
        <v>49.62606056187294</v>
      </c>
      <c r="D1405" s="2">
        <f>MACD!E1405</f>
        <v>-3.4254768926242463E-2</v>
      </c>
      <c r="E1405" s="2">
        <f>MACD!F1405</f>
        <v>-3.3452601423646769E-2</v>
      </c>
      <c r="F1405" s="2">
        <f>'Moving Avg'!D1405</f>
        <v>13.440719999999999</v>
      </c>
      <c r="G1405" s="2">
        <f>'Moving Avg'!F1405</f>
        <v>13.326505000000001</v>
      </c>
      <c r="H1405" s="2">
        <f>'Moving Avg'!G1405</f>
        <v>13.101075999999996</v>
      </c>
      <c r="I1405" s="2">
        <f>'Moving Avg'!H1405</f>
        <v>14.028711500000011</v>
      </c>
      <c r="J1405" s="6" t="str">
        <f>OBV!F1405</f>
        <v>BEARISH</v>
      </c>
      <c r="K1405" s="6" t="str">
        <f>OBV!G1405</f>
        <v>NEUTRAL</v>
      </c>
      <c r="L1405" s="6" t="str">
        <f>OBV!H1405</f>
        <v>CONFIRMED BEARISH</v>
      </c>
    </row>
    <row r="1406" spans="1:12" ht="13.5" x14ac:dyDescent="0.25">
      <c r="A1406" s="3">
        <f>RSI!A1406</f>
        <v>44060</v>
      </c>
      <c r="B1406" s="2">
        <f>RSI!B1406</f>
        <v>13.1509</v>
      </c>
      <c r="C1406" s="2">
        <f>RSI!I1406</f>
        <v>47.685456034335544</v>
      </c>
      <c r="D1406" s="2">
        <f>MACD!E1406</f>
        <v>-3.9469093827225521E-2</v>
      </c>
      <c r="E1406" s="2">
        <f>MACD!F1406</f>
        <v>-3.4655899904362519E-2</v>
      </c>
      <c r="F1406" s="2">
        <f>'Moving Avg'!D1406</f>
        <v>13.36852</v>
      </c>
      <c r="G1406" s="2">
        <f>'Moving Avg'!F1406</f>
        <v>13.313610000000001</v>
      </c>
      <c r="H1406" s="2">
        <f>'Moving Avg'!G1406</f>
        <v>13.098497999999998</v>
      </c>
      <c r="I1406" s="2">
        <f>'Moving Avg'!H1406</f>
        <v>14.022780500000012</v>
      </c>
      <c r="J1406" s="6" t="str">
        <f>OBV!F1406</f>
        <v>BEARISH</v>
      </c>
      <c r="K1406" s="6" t="str">
        <f>OBV!G1406</f>
        <v>NEUTRAL</v>
      </c>
      <c r="L1406" s="6" t="str">
        <f>OBV!H1406</f>
        <v>CONFIRMED BEARISH</v>
      </c>
    </row>
    <row r="1407" spans="1:12" ht="13.5" x14ac:dyDescent="0.25">
      <c r="A1407" s="3">
        <f>RSI!A1407</f>
        <v>44061</v>
      </c>
      <c r="B1407" s="2">
        <f>RSI!B1407</f>
        <v>13.408799999999999</v>
      </c>
      <c r="C1407" s="2">
        <f>RSI!I1407</f>
        <v>52.453630812965478</v>
      </c>
      <c r="D1407" s="2">
        <f>MACD!E1407</f>
        <v>-3.8408304574979013E-2</v>
      </c>
      <c r="E1407" s="2">
        <f>MACD!F1407</f>
        <v>-3.5406380838485817E-2</v>
      </c>
      <c r="F1407" s="2">
        <f>'Moving Avg'!D1407</f>
        <v>13.327280000000002</v>
      </c>
      <c r="G1407" s="2">
        <f>'Moving Avg'!F1407</f>
        <v>13.313610000000001</v>
      </c>
      <c r="H1407" s="2">
        <f>'Moving Avg'!G1407</f>
        <v>13.101489999999997</v>
      </c>
      <c r="I1407" s="2">
        <f>'Moving Avg'!H1407</f>
        <v>14.018268000000011</v>
      </c>
      <c r="J1407" s="6" t="str">
        <f>OBV!F1407</f>
        <v>BEARISH</v>
      </c>
      <c r="K1407" s="6" t="str">
        <f>OBV!G1407</f>
        <v>NEUTRAL</v>
      </c>
      <c r="L1407" s="6" t="str">
        <f>OBV!H1407</f>
        <v>CONFIRMED BEARISH</v>
      </c>
    </row>
    <row r="1408" spans="1:12" ht="13.5" x14ac:dyDescent="0.25">
      <c r="A1408" s="3">
        <f>RSI!A1408</f>
        <v>44062</v>
      </c>
      <c r="B1408" s="2">
        <f>RSI!B1408</f>
        <v>13.1509</v>
      </c>
      <c r="C1408" s="2">
        <f>RSI!I1408</f>
        <v>47.765214797646209</v>
      </c>
      <c r="D1408" s="2">
        <f>MACD!E1408</f>
        <v>-3.3349420032777743E-3</v>
      </c>
      <c r="E1408" s="2">
        <f>MACD!F1408</f>
        <v>-2.8992093071444208E-2</v>
      </c>
      <c r="F1408" s="2">
        <f>'Moving Avg'!D1408</f>
        <v>13.327280000000002</v>
      </c>
      <c r="G1408" s="2">
        <f>'Moving Avg'!F1408</f>
        <v>13.300715</v>
      </c>
      <c r="H1408" s="2">
        <f>'Moving Avg'!G1408</f>
        <v>13.099323999999994</v>
      </c>
      <c r="I1408" s="2">
        <f>'Moving Avg'!H1408</f>
        <v>14.012466000000016</v>
      </c>
      <c r="J1408" s="6" t="str">
        <f>OBV!F1408</f>
        <v>BEARISH</v>
      </c>
      <c r="K1408" s="6" t="str">
        <f>OBV!G1408</f>
        <v>WEAK</v>
      </c>
      <c r="L1408" s="6" t="str">
        <f>OBV!H1408</f>
        <v>NEUTRAL</v>
      </c>
    </row>
    <row r="1409" spans="1:12" ht="13.5" x14ac:dyDescent="0.25">
      <c r="A1409" s="3">
        <f>RSI!A1409</f>
        <v>44064</v>
      </c>
      <c r="B1409" s="2">
        <f>RSI!B1409</f>
        <v>13.408799999999999</v>
      </c>
      <c r="C1409" s="2">
        <f>RSI!I1409</f>
        <v>52.3517258443866</v>
      </c>
      <c r="D1409" s="2">
        <f>MACD!E1409</f>
        <v>-3.1659402187802499E-2</v>
      </c>
      <c r="E1409" s="2">
        <f>MACD!F1409</f>
        <v>-2.9525554894715866E-2</v>
      </c>
      <c r="F1409" s="2">
        <f>'Moving Avg'!D1409</f>
        <v>13.275720000000002</v>
      </c>
      <c r="G1409" s="2">
        <f>'Moving Avg'!F1409</f>
        <v>13.313610000000001</v>
      </c>
      <c r="H1409" s="2">
        <f>'Moving Avg'!G1409</f>
        <v>13.102315999999997</v>
      </c>
      <c r="I1409" s="2">
        <f>'Moving Avg'!H1409</f>
        <v>14.007953500000015</v>
      </c>
      <c r="J1409" s="6" t="str">
        <f>OBV!F1409</f>
        <v>BEARISH</v>
      </c>
      <c r="K1409" s="6" t="str">
        <f>OBV!G1409</f>
        <v>WEAK</v>
      </c>
      <c r="L1409" s="6" t="str">
        <f>OBV!H1409</f>
        <v>CONFIRMED BEARISH</v>
      </c>
    </row>
    <row r="1410" spans="1:12" ht="13.5" x14ac:dyDescent="0.25">
      <c r="A1410" s="3">
        <f>RSI!A1410</f>
        <v>44067</v>
      </c>
      <c r="B1410" s="2">
        <f>RSI!B1410</f>
        <v>13.408799999999999</v>
      </c>
      <c r="C1410" s="2">
        <f>RSI!I1410</f>
        <v>52.3517258443866</v>
      </c>
      <c r="D1410" s="2">
        <f>MACD!E1410</f>
        <v>-3.2629171253311995E-2</v>
      </c>
      <c r="E1410" s="2">
        <f>MACD!F1410</f>
        <v>-3.0146278166435093E-2</v>
      </c>
      <c r="F1410" s="2">
        <f>'Moving Avg'!D1410</f>
        <v>13.30564</v>
      </c>
      <c r="G1410" s="2">
        <f>'Moving Avg'!F1410</f>
        <v>13.326505000000001</v>
      </c>
      <c r="H1410" s="2">
        <f>'Moving Avg'!G1410</f>
        <v>13.105411999999996</v>
      </c>
      <c r="I1410" s="2">
        <f>'Moving Avg'!H1410</f>
        <v>14.003054500000014</v>
      </c>
      <c r="J1410" s="6" t="str">
        <f>OBV!F1410</f>
        <v>BEARISH</v>
      </c>
      <c r="K1410" s="6" t="str">
        <f>OBV!G1410</f>
        <v>WEAK</v>
      </c>
      <c r="L1410" s="6" t="str">
        <f>OBV!H1410</f>
        <v>BEARISH DIVERGENCE</v>
      </c>
    </row>
    <row r="1411" spans="1:12" ht="13.5" x14ac:dyDescent="0.25">
      <c r="A1411" s="3">
        <f>RSI!A1411</f>
        <v>44068</v>
      </c>
      <c r="B1411" s="2">
        <f>RSI!B1411</f>
        <v>13.1457</v>
      </c>
      <c r="C1411" s="2">
        <f>RSI!I1411</f>
        <v>47.424892638879783</v>
      </c>
      <c r="D1411" s="2">
        <f>MACD!E1411</f>
        <v>1.7034162627025395E-2</v>
      </c>
      <c r="E1411" s="2">
        <f>MACD!F1411</f>
        <v>-2.0710190007742997E-2</v>
      </c>
      <c r="F1411" s="2">
        <f>'Moving Avg'!D1411</f>
        <v>13.304599999999999</v>
      </c>
      <c r="G1411" s="2">
        <f>'Moving Avg'!F1411</f>
        <v>13.31335</v>
      </c>
      <c r="H1411" s="2">
        <f>'Moving Avg'!G1411</f>
        <v>13.110465999999999</v>
      </c>
      <c r="I1411" s="2">
        <f>'Moving Avg'!H1411</f>
        <v>13.996840000000015</v>
      </c>
      <c r="J1411" s="6" t="str">
        <f>OBV!F1411</f>
        <v>BEARISH</v>
      </c>
      <c r="K1411" s="6" t="str">
        <f>OBV!G1411</f>
        <v>WEAK</v>
      </c>
      <c r="L1411" s="6" t="str">
        <f>OBV!H1411</f>
        <v>CONFIRMED BEARISH</v>
      </c>
    </row>
    <row r="1412" spans="1:12" ht="13.5" x14ac:dyDescent="0.25">
      <c r="A1412" s="3">
        <f>RSI!A1412</f>
        <v>44069</v>
      </c>
      <c r="B1412" s="2">
        <f>RSI!B1412</f>
        <v>13.408799999999999</v>
      </c>
      <c r="C1412" s="2">
        <f>RSI!I1412</f>
        <v>52.263011743024812</v>
      </c>
      <c r="D1412" s="2">
        <f>MACD!E1412</f>
        <v>5.6295929483392015E-2</v>
      </c>
      <c r="E1412" s="2">
        <f>MACD!F1412</f>
        <v>-5.3089661095159953E-3</v>
      </c>
      <c r="F1412" s="2">
        <f>'Moving Avg'!D1412</f>
        <v>13.304599999999999</v>
      </c>
      <c r="G1412" s="2">
        <f>'Moving Avg'!F1412</f>
        <v>13.31593</v>
      </c>
      <c r="H1412" s="2">
        <f>'Moving Avg'!G1412</f>
        <v>13.120781999999998</v>
      </c>
      <c r="I1412" s="2">
        <f>'Moving Avg'!H1412</f>
        <v>13.992198500000015</v>
      </c>
      <c r="J1412" s="6" t="str">
        <f>OBV!F1412</f>
        <v>BEARISH</v>
      </c>
      <c r="K1412" s="6" t="str">
        <f>OBV!G1412</f>
        <v>WEAK</v>
      </c>
      <c r="L1412" s="6" t="str">
        <f>OBV!H1412</f>
        <v>NEUTRAL</v>
      </c>
    </row>
    <row r="1413" spans="1:12" ht="13.5" x14ac:dyDescent="0.25">
      <c r="A1413" s="3">
        <f>RSI!A1413</f>
        <v>44070</v>
      </c>
      <c r="B1413" s="2">
        <f>RSI!B1413</f>
        <v>13.1509</v>
      </c>
      <c r="C1413" s="2">
        <f>RSI!I1413</f>
        <v>47.635550857018337</v>
      </c>
      <c r="D1413" s="2">
        <f>MACD!E1413</f>
        <v>3.6468585231448358E-2</v>
      </c>
      <c r="E1413" s="2">
        <f>MACD!F1413</f>
        <v>3.0465441586768754E-3</v>
      </c>
      <c r="F1413" s="2">
        <f>'Moving Avg'!D1413</f>
        <v>13.304599999999999</v>
      </c>
      <c r="G1413" s="2">
        <f>'Moving Avg'!F1413</f>
        <v>13.308194999999998</v>
      </c>
      <c r="H1413" s="2">
        <f>'Moving Avg'!G1413</f>
        <v>13.12594</v>
      </c>
      <c r="I1413" s="2">
        <f>'Moving Avg'!H1413</f>
        <v>13.986267500000015</v>
      </c>
      <c r="J1413" s="6" t="str">
        <f>OBV!F1413</f>
        <v>BEARISH</v>
      </c>
      <c r="K1413" s="6" t="str">
        <f>OBV!G1413</f>
        <v>WEAK</v>
      </c>
      <c r="L1413" s="6" t="str">
        <f>OBV!H1413</f>
        <v>NEUTRAL</v>
      </c>
    </row>
    <row r="1414" spans="1:12" ht="13.5" x14ac:dyDescent="0.25">
      <c r="A1414" s="3">
        <f>RSI!A1414</f>
        <v>44071</v>
      </c>
      <c r="B1414" s="2">
        <f>RSI!B1414</f>
        <v>13.1509</v>
      </c>
      <c r="C1414" s="2">
        <f>RSI!I1414</f>
        <v>47.63555085701833</v>
      </c>
      <c r="D1414" s="2">
        <f>MACD!E1414</f>
        <v>9.9857206284978517E-2</v>
      </c>
      <c r="E1414" s="2">
        <f>MACD!F1414</f>
        <v>2.2408676583937207E-2</v>
      </c>
      <c r="F1414" s="2">
        <f>'Moving Avg'!D1414</f>
        <v>13.253019999999998</v>
      </c>
      <c r="G1414" s="2">
        <f>'Moving Avg'!F1414</f>
        <v>13.308195000000001</v>
      </c>
      <c r="H1414" s="2">
        <f>'Moving Avg'!G1414</f>
        <v>13.136358</v>
      </c>
      <c r="I1414" s="2">
        <f>'Moving Avg'!H1414</f>
        <v>13.980336500000019</v>
      </c>
      <c r="J1414" s="6" t="str">
        <f>OBV!F1414</f>
        <v>BEARISH</v>
      </c>
      <c r="K1414" s="6" t="str">
        <f>OBV!G1414</f>
        <v>WEAK</v>
      </c>
      <c r="L1414" s="6" t="str">
        <f>OBV!H1414</f>
        <v>CONFIRMED BEARISH</v>
      </c>
    </row>
    <row r="1415" spans="1:12" ht="13.5" x14ac:dyDescent="0.25">
      <c r="A1415" s="3">
        <f>RSI!A1415</f>
        <v>44074</v>
      </c>
      <c r="B1415" s="2">
        <f>RSI!B1415</f>
        <v>13.1509</v>
      </c>
      <c r="C1415" s="2">
        <f>RSI!I1415</f>
        <v>47.63555085701833</v>
      </c>
      <c r="D1415" s="2">
        <f>MACD!E1415</f>
        <v>9.1582681967546264E-2</v>
      </c>
      <c r="E1415" s="2">
        <f>MACD!F1415</f>
        <v>3.6243477660659024E-2</v>
      </c>
      <c r="F1415" s="2">
        <f>'Moving Avg'!D1415</f>
        <v>13.20144</v>
      </c>
      <c r="G1415" s="2">
        <f>'Moving Avg'!F1415</f>
        <v>13.303040000000001</v>
      </c>
      <c r="H1415" s="2">
        <f>'Moving Avg'!G1415</f>
        <v>13.141515999999999</v>
      </c>
      <c r="I1415" s="2">
        <f>'Moving Avg'!H1415</f>
        <v>13.974405500000019</v>
      </c>
      <c r="J1415" s="6" t="str">
        <f>OBV!F1415</f>
        <v>BEARISH</v>
      </c>
      <c r="K1415" s="6" t="str">
        <f>OBV!G1415</f>
        <v>WEAK</v>
      </c>
      <c r="L1415" s="6" t="str">
        <f>OBV!H1415</f>
        <v>CONFIRMED BEARISH</v>
      </c>
    </row>
    <row r="1416" spans="1:12" ht="13.5" x14ac:dyDescent="0.25">
      <c r="A1416" s="3">
        <f>RSI!A1416</f>
        <v>44075</v>
      </c>
      <c r="B1416" s="2">
        <f>RSI!B1416</f>
        <v>13.1457</v>
      </c>
      <c r="C1416" s="2">
        <f>RSI!I1416</f>
        <v>47.529572231971926</v>
      </c>
      <c r="D1416" s="2">
        <f>MACD!E1416</f>
        <v>6.9013950015509806E-2</v>
      </c>
      <c r="E1416" s="2">
        <f>MACD!F1416</f>
        <v>4.2797572131629186E-2</v>
      </c>
      <c r="F1416" s="2">
        <f>'Moving Avg'!D1416</f>
        <v>13.20144</v>
      </c>
      <c r="G1416" s="2">
        <f>'Moving Avg'!F1416</f>
        <v>13.302780000000004</v>
      </c>
      <c r="H1416" s="2">
        <f>'Moving Avg'!G1416</f>
        <v>13.139452</v>
      </c>
      <c r="I1416" s="2">
        <f>'Moving Avg'!H1416</f>
        <v>13.968448500000017</v>
      </c>
      <c r="J1416" s="6" t="str">
        <f>OBV!F1416</f>
        <v>BEARISH</v>
      </c>
      <c r="K1416" s="6" t="str">
        <f>OBV!G1416</f>
        <v>WEAK</v>
      </c>
      <c r="L1416" s="6" t="str">
        <f>OBV!H1416</f>
        <v>NEUTRAL</v>
      </c>
    </row>
    <row r="1417" spans="1:12" ht="13.5" x14ac:dyDescent="0.25">
      <c r="A1417" s="3">
        <f>RSI!A1417</f>
        <v>44076</v>
      </c>
      <c r="B1417" s="2">
        <f>RSI!B1417</f>
        <v>13.1509</v>
      </c>
      <c r="C1417" s="2">
        <f>RSI!I1417</f>
        <v>47.654986540541081</v>
      </c>
      <c r="D1417" s="2">
        <f>MACD!E1417</f>
        <v>8.9896408457470045E-2</v>
      </c>
      <c r="E1417" s="2">
        <f>MACD!F1417</f>
        <v>5.221733939679736E-2</v>
      </c>
      <c r="F1417" s="2">
        <f>'Moving Avg'!D1417</f>
        <v>13.14986</v>
      </c>
      <c r="G1417" s="2">
        <f>'Moving Avg'!F1417</f>
        <v>13.295045000000002</v>
      </c>
      <c r="H1417" s="2">
        <f>'Moving Avg'!G1417</f>
        <v>13.14461</v>
      </c>
      <c r="I1417" s="2">
        <f>'Moving Avg'!H1417</f>
        <v>13.96251750000002</v>
      </c>
      <c r="J1417" s="6" t="str">
        <f>OBV!F1417</f>
        <v>BEARISH</v>
      </c>
      <c r="K1417" s="6" t="str">
        <f>OBV!G1417</f>
        <v>WEAK</v>
      </c>
      <c r="L1417" s="6" t="str">
        <f>OBV!H1417</f>
        <v>CONFIRMED BEARISH</v>
      </c>
    </row>
    <row r="1418" spans="1:12" ht="13.5" x14ac:dyDescent="0.25">
      <c r="A1418" s="3">
        <f>RSI!A1418</f>
        <v>44077</v>
      </c>
      <c r="B1418" s="2">
        <f>RSI!B1418</f>
        <v>13.022</v>
      </c>
      <c r="C1418" s="2">
        <f>RSI!I1418</f>
        <v>44.796656701763496</v>
      </c>
      <c r="D1418" s="2">
        <f>MACD!E1418</f>
        <v>7.8043104861199808E-2</v>
      </c>
      <c r="E1418" s="2">
        <f>MACD!F1418</f>
        <v>5.7382492489677847E-2</v>
      </c>
      <c r="F1418" s="2">
        <f>'Moving Avg'!D1418</f>
        <v>13.124080000000001</v>
      </c>
      <c r="G1418" s="2">
        <f>'Moving Avg'!F1418</f>
        <v>13.275705000000002</v>
      </c>
      <c r="H1418" s="2">
        <f>'Moving Avg'!G1418</f>
        <v>13.149252000000001</v>
      </c>
      <c r="I1418" s="2">
        <f>'Moving Avg'!H1418</f>
        <v>13.955942000000018</v>
      </c>
      <c r="J1418" s="6" t="str">
        <f>OBV!F1418</f>
        <v>BEARISH</v>
      </c>
      <c r="K1418" s="6" t="str">
        <f>OBV!G1418</f>
        <v>WEAK</v>
      </c>
      <c r="L1418" s="6" t="str">
        <f>OBV!H1418</f>
        <v>CONFIRMED BEARISH</v>
      </c>
    </row>
    <row r="1419" spans="1:12" ht="13.5" x14ac:dyDescent="0.25">
      <c r="A1419" s="3">
        <f>RSI!A1419</f>
        <v>44078</v>
      </c>
      <c r="B1419" s="2">
        <f>RSI!B1419</f>
        <v>13.140599999999999</v>
      </c>
      <c r="C1419" s="2">
        <f>RSI!I1419</f>
        <v>47.893453686159894</v>
      </c>
      <c r="D1419" s="2">
        <f>MACD!E1419</f>
        <v>0.10022763218764119</v>
      </c>
      <c r="E1419" s="2">
        <f>MACD!F1419</f>
        <v>6.5951520429270521E-2</v>
      </c>
      <c r="F1419" s="2">
        <f>'Moving Avg'!D1419</f>
        <v>13.122019999999997</v>
      </c>
      <c r="G1419" s="2">
        <f>'Moving Avg'!F1419</f>
        <v>13.27519</v>
      </c>
      <c r="H1419" s="2">
        <f>'Moving Avg'!G1419</f>
        <v>13.154204</v>
      </c>
      <c r="I1419" s="2">
        <f>'Moving Avg'!H1419</f>
        <v>13.949959500000018</v>
      </c>
      <c r="J1419" s="6" t="str">
        <f>OBV!F1419</f>
        <v>BEARISH</v>
      </c>
      <c r="K1419" s="6" t="str">
        <f>OBV!G1419</f>
        <v>WEAK</v>
      </c>
      <c r="L1419" s="6" t="str">
        <f>OBV!H1419</f>
        <v>CONFIRMED BEARISH</v>
      </c>
    </row>
    <row r="1420" spans="1:12" ht="13.5" x14ac:dyDescent="0.25">
      <c r="A1420" s="3">
        <f>RSI!A1420</f>
        <v>44081</v>
      </c>
      <c r="B1420" s="2">
        <f>RSI!B1420</f>
        <v>12.9962</v>
      </c>
      <c r="C1420" s="2">
        <f>RSI!I1420</f>
        <v>44.612000305594464</v>
      </c>
      <c r="D1420" s="2">
        <f>MACD!E1420</f>
        <v>0.13021918342986361</v>
      </c>
      <c r="E1420" s="2">
        <f>MACD!F1420</f>
        <v>7.8805053029389144E-2</v>
      </c>
      <c r="F1420" s="2">
        <f>'Moving Avg'!D1420</f>
        <v>13.09108</v>
      </c>
      <c r="G1420" s="2">
        <f>'Moving Avg'!F1420</f>
        <v>13.259720000000002</v>
      </c>
      <c r="H1420" s="2">
        <f>'Moving Avg'!G1420</f>
        <v>13.156268000000003</v>
      </c>
      <c r="I1420" s="2">
        <f>'Moving Avg'!H1420</f>
        <v>13.943255000000017</v>
      </c>
      <c r="J1420" s="6" t="str">
        <f>OBV!F1420</f>
        <v>BEARISH</v>
      </c>
      <c r="K1420" s="6" t="str">
        <f>OBV!G1420</f>
        <v>WEAK</v>
      </c>
      <c r="L1420" s="6" t="str">
        <f>OBV!H1420</f>
        <v>CONFIRMED BEARISH</v>
      </c>
    </row>
    <row r="1421" spans="1:12" ht="13.5" x14ac:dyDescent="0.25">
      <c r="A1421" s="3">
        <f>RSI!A1421</f>
        <v>44082</v>
      </c>
      <c r="B1421" s="2">
        <f>RSI!B1421</f>
        <v>12.991</v>
      </c>
      <c r="C1421" s="2">
        <f>RSI!I1421</f>
        <v>44.493775074532422</v>
      </c>
      <c r="D1421" s="2">
        <f>MACD!E1421</f>
        <v>0.11684311464892971</v>
      </c>
      <c r="E1421" s="2">
        <f>MACD!F1421</f>
        <v>8.6412665353297266E-2</v>
      </c>
      <c r="F1421" s="2">
        <f>'Moving Avg'!D1421</f>
        <v>13.060140000000001</v>
      </c>
      <c r="G1421" s="2">
        <f>'Moving Avg'!F1421</f>
        <v>13.233675000000002</v>
      </c>
      <c r="H1421" s="2">
        <f>'Moving Avg'!G1421</f>
        <v>13.163384000000001</v>
      </c>
      <c r="I1421" s="2">
        <f>'Moving Avg'!H1421</f>
        <v>13.936524500000019</v>
      </c>
      <c r="J1421" s="6" t="str">
        <f>OBV!F1421</f>
        <v>BEARISH</v>
      </c>
      <c r="K1421" s="6" t="str">
        <f>OBV!G1421</f>
        <v>NEUTRAL</v>
      </c>
      <c r="L1421" s="6" t="str">
        <f>OBV!H1421</f>
        <v>CONFIRMED BEARISH</v>
      </c>
    </row>
    <row r="1422" spans="1:12" ht="13.5" x14ac:dyDescent="0.25">
      <c r="A1422" s="3">
        <f>RSI!A1422</f>
        <v>44083</v>
      </c>
      <c r="B1422" s="2">
        <f>RSI!B1422</f>
        <v>12.944599999999999</v>
      </c>
      <c r="C1422" s="2">
        <f>RSI!I1422</f>
        <v>43.388842295272184</v>
      </c>
      <c r="D1422" s="2">
        <f>MACD!E1422</f>
        <v>0.15070866629180202</v>
      </c>
      <c r="E1422" s="2">
        <f>MACD!F1422</f>
        <v>9.9271865540998219E-2</v>
      </c>
      <c r="F1422" s="2">
        <f>'Moving Avg'!D1422</f>
        <v>13.018879999999999</v>
      </c>
      <c r="G1422" s="2">
        <f>'Moving Avg'!F1422</f>
        <v>13.200155000000001</v>
      </c>
      <c r="H1422" s="2">
        <f>'Moving Avg'!G1422</f>
        <v>13.169572000000001</v>
      </c>
      <c r="I1422" s="2">
        <f>'Moving Avg'!H1422</f>
        <v>13.929562000000017</v>
      </c>
      <c r="J1422" s="6" t="str">
        <f>OBV!F1422</f>
        <v>BEARISH</v>
      </c>
      <c r="K1422" s="6" t="str">
        <f>OBV!G1422</f>
        <v>WEAK</v>
      </c>
      <c r="L1422" s="6" t="str">
        <f>OBV!H1422</f>
        <v>CONFIRMED BEARISH</v>
      </c>
    </row>
    <row r="1423" spans="1:12" ht="13.5" x14ac:dyDescent="0.25">
      <c r="A1423" s="3">
        <f>RSI!A1423</f>
        <v>44084</v>
      </c>
      <c r="B1423" s="2">
        <f>RSI!B1423</f>
        <v>12.944599999999999</v>
      </c>
      <c r="C1423" s="2">
        <f>RSI!I1423</f>
        <v>43.388842295272184</v>
      </c>
      <c r="D1423" s="2">
        <f>MACD!E1423</f>
        <v>0.14113713363260594</v>
      </c>
      <c r="E1423" s="2">
        <f>MACD!F1423</f>
        <v>0.10764491915931977</v>
      </c>
      <c r="F1423" s="2">
        <f>'Moving Avg'!D1423</f>
        <v>13.003399999999999</v>
      </c>
      <c r="G1423" s="2">
        <f>'Moving Avg'!F1423</f>
        <v>13.18984</v>
      </c>
      <c r="H1423" s="2">
        <f>'Moving Avg'!G1423</f>
        <v>13.175965999999999</v>
      </c>
      <c r="I1423" s="2">
        <f>'Moving Avg'!H1423</f>
        <v>13.922599500000016</v>
      </c>
      <c r="J1423" s="6" t="str">
        <f>OBV!F1423</f>
        <v>BEARISH</v>
      </c>
      <c r="K1423" s="6" t="str">
        <f>OBV!G1423</f>
        <v>NEUTRAL</v>
      </c>
      <c r="L1423" s="6" t="str">
        <f>OBV!H1423</f>
        <v>CONFIRMED BEARISH</v>
      </c>
    </row>
    <row r="1424" spans="1:12" ht="13.5" x14ac:dyDescent="0.25">
      <c r="A1424" s="3">
        <f>RSI!A1424</f>
        <v>44085</v>
      </c>
      <c r="B1424" s="2">
        <f>RSI!B1424</f>
        <v>12.944599999999999</v>
      </c>
      <c r="C1424" s="2">
        <f>RSI!I1424</f>
        <v>43.388842295272177</v>
      </c>
      <c r="D1424" s="2">
        <f>MACD!E1424</f>
        <v>0.13438066635109891</v>
      </c>
      <c r="E1424" s="2">
        <f>MACD!F1424</f>
        <v>0.1129920685976756</v>
      </c>
      <c r="F1424" s="2">
        <f>'Moving Avg'!D1424</f>
        <v>12.9642</v>
      </c>
      <c r="G1424" s="2">
        <f>'Moving Avg'!F1424</f>
        <v>13.153740000000003</v>
      </c>
      <c r="H1424" s="2">
        <f>'Moving Avg'!G1424</f>
        <v>13.182359999999999</v>
      </c>
      <c r="I1424" s="2">
        <f>'Moving Avg'!H1424</f>
        <v>13.915637000000013</v>
      </c>
      <c r="J1424" s="6" t="str">
        <f>OBV!F1424</f>
        <v>BEARISH</v>
      </c>
      <c r="K1424" s="6" t="str">
        <f>OBV!G1424</f>
        <v>WEAK</v>
      </c>
      <c r="L1424" s="6" t="str">
        <f>OBV!H1424</f>
        <v>CONFIRMED BEARISH</v>
      </c>
    </row>
    <row r="1425" spans="1:12" ht="13.5" x14ac:dyDescent="0.25">
      <c r="A1425" s="3">
        <f>RSI!A1425</f>
        <v>44088</v>
      </c>
      <c r="B1425" s="2">
        <f>RSI!B1425</f>
        <v>12.939399999999999</v>
      </c>
      <c r="C1425" s="2">
        <f>RSI!I1425</f>
        <v>43.238546406398726</v>
      </c>
      <c r="D1425" s="2">
        <f>MACD!E1425</f>
        <v>0.13029191658523409</v>
      </c>
      <c r="E1425" s="2">
        <f>MACD!F1425</f>
        <v>0.11645203819518732</v>
      </c>
      <c r="F1425" s="2">
        <f>'Moving Avg'!D1425</f>
        <v>12.95284</v>
      </c>
      <c r="G1425" s="2">
        <f>'Moving Avg'!F1425</f>
        <v>13.137750000000002</v>
      </c>
      <c r="H1425" s="2">
        <f>'Moving Avg'!G1425</f>
        <v>13.193601999999998</v>
      </c>
      <c r="I1425" s="2">
        <f>'Moving Avg'!H1425</f>
        <v>13.908648500000016</v>
      </c>
      <c r="J1425" s="6" t="str">
        <f>OBV!F1425</f>
        <v>BEARISH</v>
      </c>
      <c r="K1425" s="6" t="str">
        <f>OBV!G1425</f>
        <v>WEAK</v>
      </c>
      <c r="L1425" s="6" t="str">
        <f>OBV!H1425</f>
        <v>CONFIRMED BEARISH</v>
      </c>
    </row>
    <row r="1426" spans="1:12" ht="13.5" x14ac:dyDescent="0.25">
      <c r="A1426" s="3">
        <f>RSI!A1426</f>
        <v>44089</v>
      </c>
      <c r="B1426" s="2">
        <f>RSI!B1426</f>
        <v>12.893000000000001</v>
      </c>
      <c r="C1426" s="2">
        <f>RSI!I1426</f>
        <v>41.845650436182709</v>
      </c>
      <c r="D1426" s="2">
        <f>MACD!E1426</f>
        <v>0.13065096544006671</v>
      </c>
      <c r="E1426" s="2">
        <f>MACD!F1426</f>
        <v>0.1192918236441632</v>
      </c>
      <c r="F1426" s="2">
        <f>'Moving Avg'!D1426</f>
        <v>12.933240000000001</v>
      </c>
      <c r="G1426" s="2">
        <f>'Moving Avg'!F1426</f>
        <v>13.124855000000002</v>
      </c>
      <c r="H1426" s="2">
        <f>'Moving Avg'!G1426</f>
        <v>13.198862000000002</v>
      </c>
      <c r="I1426" s="2">
        <f>'Moving Avg'!H1426</f>
        <v>13.901428000000017</v>
      </c>
      <c r="J1426" s="6" t="str">
        <f>OBV!F1426</f>
        <v>BEARISH</v>
      </c>
      <c r="K1426" s="6" t="str">
        <f>OBV!G1426</f>
        <v>WEAK</v>
      </c>
      <c r="L1426" s="6" t="str">
        <f>OBV!H1426</f>
        <v>CONFIRMED BEARISH</v>
      </c>
    </row>
    <row r="1427" spans="1:12" ht="13.5" x14ac:dyDescent="0.25">
      <c r="A1427" s="3">
        <f>RSI!A1427</f>
        <v>44090</v>
      </c>
      <c r="B1427" s="2">
        <f>RSI!B1427</f>
        <v>12.8157</v>
      </c>
      <c r="C1427" s="2">
        <f>RSI!I1427</f>
        <v>39.559302017767294</v>
      </c>
      <c r="D1427" s="2">
        <f>MACD!E1427</f>
        <v>0.13884906963755483</v>
      </c>
      <c r="E1427" s="2">
        <f>MACD!F1427</f>
        <v>0.12320327284284152</v>
      </c>
      <c r="F1427" s="2">
        <f>'Moving Avg'!D1427</f>
        <v>12.907459999999997</v>
      </c>
      <c r="G1427" s="2">
        <f>'Moving Avg'!F1427</f>
        <v>13.095200000000002</v>
      </c>
      <c r="H1427" s="2">
        <f>'Moving Avg'!G1427</f>
        <v>13.202677999999999</v>
      </c>
      <c r="I1427" s="2">
        <f>'Moving Avg'!H1427</f>
        <v>13.893434500000017</v>
      </c>
      <c r="J1427" s="6" t="str">
        <f>OBV!F1427</f>
        <v>BEARISH</v>
      </c>
      <c r="K1427" s="6" t="str">
        <f>OBV!G1427</f>
        <v>WEAK</v>
      </c>
      <c r="L1427" s="6" t="str">
        <f>OBV!H1427</f>
        <v>CONFIRMED BEARISH</v>
      </c>
    </row>
    <row r="1428" spans="1:12" ht="13.5" x14ac:dyDescent="0.25">
      <c r="A1428" s="3">
        <f>RSI!A1428</f>
        <v>44091</v>
      </c>
      <c r="B1428" s="2">
        <f>RSI!B1428</f>
        <v>12.8879</v>
      </c>
      <c r="C1428" s="2">
        <f>RSI!I1428</f>
        <v>42.707982511166954</v>
      </c>
      <c r="D1428" s="2">
        <f>MACD!E1428</f>
        <v>0.12233078580780798</v>
      </c>
      <c r="E1428" s="2">
        <f>MACD!F1428</f>
        <v>0.12302877543583482</v>
      </c>
      <c r="F1428" s="2">
        <f>'Moving Avg'!D1428</f>
        <v>12.89612</v>
      </c>
      <c r="G1428" s="2">
        <f>'Moving Avg'!F1428</f>
        <v>13.082050000000001</v>
      </c>
      <c r="H1428" s="2">
        <f>'Moving Avg'!G1428</f>
        <v>13.212889999999998</v>
      </c>
      <c r="I1428" s="2">
        <f>'Moving Avg'!H1428</f>
        <v>13.885802000000018</v>
      </c>
      <c r="J1428" s="6" t="str">
        <f>OBV!F1428</f>
        <v>BEARISH</v>
      </c>
      <c r="K1428" s="6" t="str">
        <f>OBV!G1428</f>
        <v>WEAK</v>
      </c>
      <c r="L1428" s="6" t="str">
        <f>OBV!H1428</f>
        <v>CONFIRMED BEARISH</v>
      </c>
    </row>
    <row r="1429" spans="1:12" ht="13.5" x14ac:dyDescent="0.25">
      <c r="A1429" s="3">
        <f>RSI!A1429</f>
        <v>44092</v>
      </c>
      <c r="B1429" s="2">
        <f>RSI!B1429</f>
        <v>12.789899999999999</v>
      </c>
      <c r="C1429" s="2">
        <f>RSI!I1429</f>
        <v>39.685883186385261</v>
      </c>
      <c r="D1429" s="2">
        <f>MACD!E1429</f>
        <v>0.13502864564709327</v>
      </c>
      <c r="E1429" s="2">
        <f>MACD!F1429</f>
        <v>0.12542874947808652</v>
      </c>
      <c r="F1429" s="2">
        <f>'Moving Avg'!D1429</f>
        <v>12.865180000000001</v>
      </c>
      <c r="G1429" s="2">
        <f>'Moving Avg'!F1429</f>
        <v>13.051105000000002</v>
      </c>
      <c r="H1429" s="2">
        <f>'Moving Avg'!G1429</f>
        <v>13.213715999999998</v>
      </c>
      <c r="I1429" s="2">
        <f>'Moving Avg'!H1429</f>
        <v>13.877705000000018</v>
      </c>
      <c r="J1429" s="6" t="str">
        <f>OBV!F1429</f>
        <v>BEARISH</v>
      </c>
      <c r="K1429" s="6" t="str">
        <f>OBV!G1429</f>
        <v>WEAK</v>
      </c>
      <c r="L1429" s="6" t="str">
        <f>OBV!H1429</f>
        <v>CONFIRMED BEARISH</v>
      </c>
    </row>
    <row r="1430" spans="1:12" ht="13.5" x14ac:dyDescent="0.25">
      <c r="A1430" s="3">
        <f>RSI!A1430</f>
        <v>44095</v>
      </c>
      <c r="B1430" s="2">
        <f>RSI!B1430</f>
        <v>12.789899999999999</v>
      </c>
      <c r="C1430" s="2">
        <f>RSI!I1430</f>
        <v>39.685883186385261</v>
      </c>
      <c r="D1430" s="2">
        <f>MACD!E1430</f>
        <v>0.12521951992975744</v>
      </c>
      <c r="E1430" s="2">
        <f>MACD!F1430</f>
        <v>0.12538690356842072</v>
      </c>
      <c r="F1430" s="2">
        <f>'Moving Avg'!D1430</f>
        <v>12.835280000000001</v>
      </c>
      <c r="G1430" s="2">
        <f>'Moving Avg'!F1430</f>
        <v>13.020160000000001</v>
      </c>
      <c r="H1430" s="2">
        <f>'Moving Avg'!G1430</f>
        <v>13.207011999999997</v>
      </c>
      <c r="I1430" s="2">
        <f>'Moving Avg'!H1430</f>
        <v>13.86751950000002</v>
      </c>
      <c r="J1430" s="6" t="str">
        <f>OBV!F1430</f>
        <v>BEARISH</v>
      </c>
      <c r="K1430" s="6" t="str">
        <f>OBV!G1430</f>
        <v>WEAK</v>
      </c>
      <c r="L1430" s="6" t="str">
        <f>OBV!H1430</f>
        <v>CONFIRMED BEARISH</v>
      </c>
    </row>
    <row r="1431" spans="1:12" ht="13.5" x14ac:dyDescent="0.25">
      <c r="A1431" s="3">
        <f>RSI!A1431</f>
        <v>44096</v>
      </c>
      <c r="B1431" s="2">
        <f>RSI!B1431</f>
        <v>12.784700000000001</v>
      </c>
      <c r="C1431" s="2">
        <f>RSI!I1431</f>
        <v>39.513817093406715</v>
      </c>
      <c r="D1431" s="2">
        <f>MACD!E1431</f>
        <v>0.11804348673321208</v>
      </c>
      <c r="E1431" s="2">
        <f>MACD!F1431</f>
        <v>0.12391822020137901</v>
      </c>
      <c r="F1431" s="2">
        <f>'Moving Avg'!D1431</f>
        <v>12.81362</v>
      </c>
      <c r="G1431" s="2">
        <f>'Moving Avg'!F1431</f>
        <v>13.002109999999998</v>
      </c>
      <c r="H1431" s="2">
        <f>'Moving Avg'!G1431</f>
        <v>13.199687999999998</v>
      </c>
      <c r="I1431" s="2">
        <f>'Moving Avg'!H1431</f>
        <v>13.857952500000019</v>
      </c>
      <c r="J1431" s="6" t="str">
        <f>OBV!F1431</f>
        <v>BEARISH</v>
      </c>
      <c r="K1431" s="6" t="str">
        <f>OBV!G1431</f>
        <v>WEAK</v>
      </c>
      <c r="L1431" s="6" t="str">
        <f>OBV!H1431</f>
        <v>CONFIRMED BEARISH</v>
      </c>
    </row>
    <row r="1432" spans="1:12" ht="13.5" x14ac:dyDescent="0.25">
      <c r="A1432" s="3">
        <f>RSI!A1432</f>
        <v>44097</v>
      </c>
      <c r="B1432" s="2">
        <f>RSI!B1432</f>
        <v>12.944599999999999</v>
      </c>
      <c r="C1432" s="2">
        <f>RSI!I1432</f>
        <v>47.107969228453513</v>
      </c>
      <c r="D1432" s="2">
        <f>MACD!E1432</f>
        <v>9.4444104750357027E-2</v>
      </c>
      <c r="E1432" s="2">
        <f>MACD!F1432</f>
        <v>0.11802339711117463</v>
      </c>
      <c r="F1432" s="2">
        <f>'Moving Avg'!D1432</f>
        <v>12.839399999999998</v>
      </c>
      <c r="G1432" s="2">
        <f>'Moving Avg'!F1432</f>
        <v>12.978899999999999</v>
      </c>
      <c r="H1432" s="2">
        <f>'Moving Avg'!G1432</f>
        <v>13.192467999999996</v>
      </c>
      <c r="I1432" s="2">
        <f>'Moving Avg'!H1432</f>
        <v>13.849185000000018</v>
      </c>
      <c r="J1432" s="6" t="str">
        <f>OBV!F1432</f>
        <v>BULLISH</v>
      </c>
      <c r="K1432" s="6" t="str">
        <f>OBV!G1432</f>
        <v>NEUTRAL</v>
      </c>
      <c r="L1432" s="6" t="str">
        <f>OBV!H1432</f>
        <v>CONFIRMED BULLISH</v>
      </c>
    </row>
    <row r="1433" spans="1:12" ht="13.5" x14ac:dyDescent="0.25">
      <c r="A1433" s="3">
        <f>RSI!A1433</f>
        <v>44098</v>
      </c>
      <c r="B1433" s="2">
        <f>RSI!B1433</f>
        <v>12.789899999999999</v>
      </c>
      <c r="C1433" s="2">
        <f>RSI!I1433</f>
        <v>41.658510300236742</v>
      </c>
      <c r="D1433" s="2">
        <f>MACD!E1433</f>
        <v>8.633753362703267E-2</v>
      </c>
      <c r="E1433" s="2">
        <f>MACD!F1433</f>
        <v>0.11168622441434625</v>
      </c>
      <c r="F1433" s="2">
        <f>'Moving Avg'!D1433</f>
        <v>12.819800000000001</v>
      </c>
      <c r="G1433" s="2">
        <f>'Moving Avg'!F1433</f>
        <v>12.960849999999999</v>
      </c>
      <c r="H1433" s="2">
        <f>'Moving Avg'!G1433</f>
        <v>13.175965999999999</v>
      </c>
      <c r="I1433" s="2">
        <f>'Moving Avg'!H1433</f>
        <v>13.839644000000021</v>
      </c>
      <c r="J1433" s="6" t="str">
        <f>OBV!F1433</f>
        <v>BEARISH</v>
      </c>
      <c r="K1433" s="6" t="str">
        <f>OBV!G1433</f>
        <v>WEAK</v>
      </c>
      <c r="L1433" s="6" t="str">
        <f>OBV!H1433</f>
        <v>CONFIRMED BEARISH</v>
      </c>
    </row>
    <row r="1434" spans="1:12" ht="13.5" x14ac:dyDescent="0.25">
      <c r="A1434" s="3">
        <f>RSI!A1434</f>
        <v>44099</v>
      </c>
      <c r="B1434" s="2">
        <f>RSI!B1434</f>
        <v>12.789899999999999</v>
      </c>
      <c r="C1434" s="2">
        <f>RSI!I1434</f>
        <v>41.658510300236742</v>
      </c>
      <c r="D1434" s="2">
        <f>MACD!E1434</f>
        <v>8.0765290910729703E-2</v>
      </c>
      <c r="E1434" s="2">
        <f>MACD!F1434</f>
        <v>0.10550203771362296</v>
      </c>
      <c r="F1434" s="2">
        <f>'Moving Avg'!D1434</f>
        <v>12.819800000000001</v>
      </c>
      <c r="G1434" s="2">
        <f>'Moving Avg'!F1434</f>
        <v>12.9428</v>
      </c>
      <c r="H1434" s="2">
        <f>'Moving Avg'!G1434</f>
        <v>13.163587999999995</v>
      </c>
      <c r="I1434" s="2">
        <f>'Moving Avg'!H1434</f>
        <v>13.830129000000021</v>
      </c>
      <c r="J1434" s="6" t="str">
        <f>OBV!F1434</f>
        <v>BEARISH</v>
      </c>
      <c r="K1434" s="6" t="str">
        <f>OBV!G1434</f>
        <v>WEAK</v>
      </c>
      <c r="L1434" s="6" t="str">
        <f>OBV!H1434</f>
        <v>NEUTRAL</v>
      </c>
    </row>
    <row r="1435" spans="1:12" ht="13.5" x14ac:dyDescent="0.25">
      <c r="A1435" s="3">
        <f>RSI!A1435</f>
        <v>44102</v>
      </c>
      <c r="B1435" s="2">
        <f>RSI!B1435</f>
        <v>12.789899999999999</v>
      </c>
      <c r="C1435" s="2">
        <f>RSI!I1435</f>
        <v>41.658510300236742</v>
      </c>
      <c r="D1435" s="2">
        <f>MACD!E1435</f>
        <v>7.6442134470200429E-2</v>
      </c>
      <c r="E1435" s="2">
        <f>MACD!F1435</f>
        <v>9.9690057064938456E-2</v>
      </c>
      <c r="F1435" s="2">
        <f>'Moving Avg'!D1435</f>
        <v>12.819800000000001</v>
      </c>
      <c r="G1435" s="2">
        <f>'Moving Avg'!F1435</f>
        <v>12.924749999999998</v>
      </c>
      <c r="H1435" s="2">
        <f>'Moving Avg'!G1435</f>
        <v>13.151209999999994</v>
      </c>
      <c r="I1435" s="2">
        <f>'Moving Avg'!H1435</f>
        <v>13.819299000000022</v>
      </c>
      <c r="J1435" s="6" t="str">
        <f>OBV!F1435</f>
        <v>BEARISH</v>
      </c>
      <c r="K1435" s="6" t="str">
        <f>OBV!G1435</f>
        <v>WEAK</v>
      </c>
      <c r="L1435" s="6" t="str">
        <f>OBV!H1435</f>
        <v>NEUTRAL</v>
      </c>
    </row>
    <row r="1436" spans="1:12" ht="13.5" x14ac:dyDescent="0.25">
      <c r="A1436" s="3">
        <f>RSI!A1436</f>
        <v>44103</v>
      </c>
      <c r="B1436" s="2">
        <f>RSI!B1436</f>
        <v>12.738300000000001</v>
      </c>
      <c r="C1436" s="2">
        <f>RSI!I1436</f>
        <v>39.743216294949669</v>
      </c>
      <c r="D1436" s="2">
        <f>MACD!E1436</f>
        <v>7.0571375042772999E-2</v>
      </c>
      <c r="E1436" s="2">
        <f>MACD!F1436</f>
        <v>9.3866320660505362E-2</v>
      </c>
      <c r="F1436" s="2">
        <f>'Moving Avg'!D1436</f>
        <v>12.81052</v>
      </c>
      <c r="G1436" s="2">
        <f>'Moving Avg'!F1436</f>
        <v>12.904379999999998</v>
      </c>
      <c r="H1436" s="2">
        <f>'Moving Avg'!G1436</f>
        <v>13.137799999999993</v>
      </c>
      <c r="I1436" s="2">
        <f>'Moving Avg'!H1436</f>
        <v>13.808494500000021</v>
      </c>
      <c r="J1436" s="6" t="str">
        <f>OBV!F1436</f>
        <v>BULLISH</v>
      </c>
      <c r="K1436" s="6" t="str">
        <f>OBV!G1436</f>
        <v>NEUTRAL</v>
      </c>
      <c r="L1436" s="6" t="str">
        <f>OBV!H1436</f>
        <v>BULLISH DIVERGENCE</v>
      </c>
    </row>
    <row r="1437" spans="1:12" ht="13.5" x14ac:dyDescent="0.25">
      <c r="A1437" s="3">
        <f>RSI!A1437</f>
        <v>44104</v>
      </c>
      <c r="B1437" s="2">
        <f>RSI!B1437</f>
        <v>12.635199999999999</v>
      </c>
      <c r="C1437" s="2">
        <f>RSI!I1437</f>
        <v>36.165395532299627</v>
      </c>
      <c r="D1437" s="2">
        <f>MACD!E1437</f>
        <v>6.267523731424518E-2</v>
      </c>
      <c r="E1437" s="2">
        <f>MACD!F1437</f>
        <v>8.7628103991253342E-2</v>
      </c>
      <c r="F1437" s="2">
        <f>'Moving Avg'!D1437</f>
        <v>12.748639999999998</v>
      </c>
      <c r="G1437" s="2">
        <f>'Moving Avg'!F1437</f>
        <v>12.878594999999995</v>
      </c>
      <c r="H1437" s="2">
        <f>'Moving Avg'!G1437</f>
        <v>13.122327999999992</v>
      </c>
      <c r="I1437" s="2">
        <f>'Moving Avg'!H1437</f>
        <v>13.797277500000023</v>
      </c>
      <c r="J1437" s="6" t="str">
        <f>OBV!F1437</f>
        <v>BEARISH</v>
      </c>
      <c r="K1437" s="6" t="str">
        <f>OBV!G1437</f>
        <v>WEAK</v>
      </c>
      <c r="L1437" s="6" t="str">
        <f>OBV!H1437</f>
        <v>CONFIRMED BEARISH</v>
      </c>
    </row>
    <row r="1438" spans="1:12" ht="13.5" x14ac:dyDescent="0.25">
      <c r="A1438" s="3">
        <f>RSI!A1438</f>
        <v>44105</v>
      </c>
      <c r="B1438" s="2">
        <f>RSI!B1438</f>
        <v>12.635199999999999</v>
      </c>
      <c r="C1438" s="2">
        <f>RSI!I1438</f>
        <v>36.16539553229962</v>
      </c>
      <c r="D1438" s="2">
        <f>MACD!E1438</f>
        <v>6.893922926694529E-2</v>
      </c>
      <c r="E1438" s="2">
        <f>MACD!F1438</f>
        <v>8.3890329046391737E-2</v>
      </c>
      <c r="F1438" s="2">
        <f>'Moving Avg'!D1438</f>
        <v>12.717699999999999</v>
      </c>
      <c r="G1438" s="2">
        <f>'Moving Avg'!F1438</f>
        <v>12.859254999999996</v>
      </c>
      <c r="H1438" s="2">
        <f>'Moving Avg'!G1438</f>
        <v>13.106855999999995</v>
      </c>
      <c r="I1438" s="2">
        <f>'Moving Avg'!H1438</f>
        <v>13.786112500000025</v>
      </c>
      <c r="J1438" s="6" t="str">
        <f>OBV!F1438</f>
        <v>BEARISH</v>
      </c>
      <c r="K1438" s="6" t="str">
        <f>OBV!G1438</f>
        <v>WEAK</v>
      </c>
      <c r="L1438" s="6" t="str">
        <f>OBV!H1438</f>
        <v>CONFIRMED BEARISH</v>
      </c>
    </row>
    <row r="1439" spans="1:12" ht="13.5" x14ac:dyDescent="0.25">
      <c r="A1439" s="3">
        <f>RSI!A1439</f>
        <v>44106</v>
      </c>
      <c r="B1439" s="2">
        <f>RSI!B1439</f>
        <v>12.583600000000001</v>
      </c>
      <c r="C1439" s="2">
        <f>RSI!I1439</f>
        <v>34.369468101398596</v>
      </c>
      <c r="D1439" s="2">
        <f>MACD!E1439</f>
        <v>6.4686354252486922E-2</v>
      </c>
      <c r="E1439" s="2">
        <f>MACD!F1439</f>
        <v>8.0049534087610771E-2</v>
      </c>
      <c r="F1439" s="2">
        <f>'Moving Avg'!D1439</f>
        <v>12.676439999999999</v>
      </c>
      <c r="G1439" s="2">
        <f>'Moving Avg'!F1439</f>
        <v>12.831404999999998</v>
      </c>
      <c r="H1439" s="2">
        <f>'Moving Avg'!G1439</f>
        <v>13.095509999999997</v>
      </c>
      <c r="I1439" s="2">
        <f>'Moving Avg'!H1439</f>
        <v>13.774663500000022</v>
      </c>
      <c r="J1439" s="6" t="str">
        <f>OBV!F1439</f>
        <v>BEARISH</v>
      </c>
      <c r="K1439" s="6" t="str">
        <f>OBV!G1439</f>
        <v>WEAK</v>
      </c>
      <c r="L1439" s="6" t="str">
        <f>OBV!H1439</f>
        <v>CONFIRMED BEARISH</v>
      </c>
    </row>
    <row r="1440" spans="1:12" ht="13.5" x14ac:dyDescent="0.25">
      <c r="A1440" s="3">
        <f>RSI!A1440</f>
        <v>44109</v>
      </c>
      <c r="B1440" s="2">
        <f>RSI!B1440</f>
        <v>12.583600000000001</v>
      </c>
      <c r="C1440" s="2">
        <f>RSI!I1440</f>
        <v>34.369468101398596</v>
      </c>
      <c r="D1440" s="2">
        <f>MACD!E1440</f>
        <v>6.2968160389278438E-2</v>
      </c>
      <c r="E1440" s="2">
        <f>MACD!F1440</f>
        <v>7.6633259347944307E-2</v>
      </c>
      <c r="F1440" s="2">
        <f>'Moving Avg'!D1440</f>
        <v>12.63518</v>
      </c>
      <c r="G1440" s="2">
        <f>'Moving Avg'!F1440</f>
        <v>12.810774999999998</v>
      </c>
      <c r="H1440" s="2">
        <f>'Moving Avg'!G1440</f>
        <v>13.084164000000001</v>
      </c>
      <c r="I1440" s="2">
        <f>'Moving Avg'!H1440</f>
        <v>13.763317500000021</v>
      </c>
      <c r="J1440" s="6" t="str">
        <f>OBV!F1440</f>
        <v>BEARISH</v>
      </c>
      <c r="K1440" s="6" t="str">
        <f>OBV!G1440</f>
        <v>WEAK</v>
      </c>
      <c r="L1440" s="6" t="str">
        <f>OBV!H1440</f>
        <v>CONFIRMED BEARISH</v>
      </c>
    </row>
    <row r="1441" spans="1:12" ht="13.5" x14ac:dyDescent="0.25">
      <c r="A1441" s="3">
        <f>RSI!A1441</f>
        <v>44110</v>
      </c>
      <c r="B1441" s="2">
        <f>RSI!B1441</f>
        <v>12.583600000000001</v>
      </c>
      <c r="C1441" s="2">
        <f>RSI!I1441</f>
        <v>34.369468101398581</v>
      </c>
      <c r="D1441" s="2">
        <f>MACD!E1441</f>
        <v>6.2455408383753408E-2</v>
      </c>
      <c r="E1441" s="2">
        <f>MACD!F1441</f>
        <v>7.3797689155106136E-2</v>
      </c>
      <c r="F1441" s="2">
        <f>'Moving Avg'!D1441</f>
        <v>12.604240000000001</v>
      </c>
      <c r="G1441" s="2">
        <f>'Moving Avg'!F1441</f>
        <v>12.790404999999998</v>
      </c>
      <c r="H1441" s="2">
        <f>'Moving Avg'!G1441</f>
        <v>13.06766</v>
      </c>
      <c r="I1441" s="2">
        <f>'Moving Avg'!H1441</f>
        <v>13.750579000000021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</row>
    <row r="1442" spans="1:12" ht="13.5" x14ac:dyDescent="0.25">
      <c r="A1442" s="3">
        <f>RSI!A1442</f>
        <v>44111</v>
      </c>
      <c r="B1442" s="2">
        <f>RSI!B1442</f>
        <v>12.635199999999999</v>
      </c>
      <c r="C1442" s="2">
        <f>RSI!I1442</f>
        <v>38.202317901745118</v>
      </c>
      <c r="D1442" s="2">
        <f>MACD!E1442</f>
        <v>8.4411452728327063E-2</v>
      </c>
      <c r="E1442" s="2">
        <f>MACD!F1442</f>
        <v>7.5920441869750319E-2</v>
      </c>
      <c r="F1442" s="2">
        <f>'Moving Avg'!D1442</f>
        <v>12.604240000000001</v>
      </c>
      <c r="G1442" s="2">
        <f>'Moving Avg'!F1442</f>
        <v>12.774934999999996</v>
      </c>
      <c r="H1442" s="2">
        <f>'Moving Avg'!G1442</f>
        <v>13.053220000000001</v>
      </c>
      <c r="I1442" s="2">
        <f>'Moving Avg'!H1442</f>
        <v>13.738202000000019</v>
      </c>
      <c r="J1442" s="6" t="str">
        <f>OBV!F1442</f>
        <v>BEARISH</v>
      </c>
      <c r="K1442" s="6" t="str">
        <f>OBV!G1442</f>
        <v>NEUTRAL</v>
      </c>
      <c r="L1442" s="6" t="str">
        <f>OBV!H1442</f>
        <v>NEUTRAL</v>
      </c>
    </row>
    <row r="1443" spans="1:12" ht="13.5" x14ac:dyDescent="0.25">
      <c r="A1443" s="3">
        <f>RSI!A1443</f>
        <v>44112</v>
      </c>
      <c r="B1443" s="2">
        <f>RSI!B1443</f>
        <v>12.583600000000001</v>
      </c>
      <c r="C1443" s="2">
        <f>RSI!I1443</f>
        <v>35.941837057663548</v>
      </c>
      <c r="D1443" s="2">
        <f>MACD!E1443</f>
        <v>8.4199676044123706E-2</v>
      </c>
      <c r="E1443" s="2">
        <f>MACD!F1443</f>
        <v>7.757628870462499E-2</v>
      </c>
      <c r="F1443" s="2">
        <f>'Moving Avg'!D1443</f>
        <v>12.593920000000001</v>
      </c>
      <c r="G1443" s="2">
        <f>'Moving Avg'!F1443</f>
        <v>12.756884999999997</v>
      </c>
      <c r="H1443" s="2">
        <f>'Moving Avg'!G1443</f>
        <v>13.038780000000001</v>
      </c>
      <c r="I1443" s="2">
        <f>'Moving Avg'!H1443</f>
        <v>13.725618500000019</v>
      </c>
      <c r="J1443" s="6" t="str">
        <f>OBV!F1443</f>
        <v>BEARISH</v>
      </c>
      <c r="K1443" s="6" t="str">
        <f>OBV!G1443</f>
        <v>WEAK</v>
      </c>
      <c r="L1443" s="6" t="str">
        <f>OBV!H1443</f>
        <v>CONFIRMED BEARISH</v>
      </c>
    </row>
    <row r="1444" spans="1:12" ht="13.5" x14ac:dyDescent="0.25">
      <c r="A1444" s="3">
        <f>RSI!A1444</f>
        <v>44113</v>
      </c>
      <c r="B1444" s="2">
        <f>RSI!B1444</f>
        <v>12.583600000000001</v>
      </c>
      <c r="C1444" s="2">
        <f>RSI!I1444</f>
        <v>35.941837057663548</v>
      </c>
      <c r="D1444" s="2">
        <f>MACD!E1444</f>
        <v>8.5425210823801834E-2</v>
      </c>
      <c r="E1444" s="2">
        <f>MACD!F1444</f>
        <v>7.9146073128460365E-2</v>
      </c>
      <c r="F1444" s="2">
        <f>'Moving Avg'!D1444</f>
        <v>12.593920000000001</v>
      </c>
      <c r="G1444" s="2">
        <f>'Moving Avg'!F1444</f>
        <v>12.738834999999998</v>
      </c>
      <c r="H1444" s="2">
        <f>'Moving Avg'!G1444</f>
        <v>13.027434000000003</v>
      </c>
      <c r="I1444" s="2">
        <f>'Moving Avg'!H1444</f>
        <v>13.713060500000017</v>
      </c>
      <c r="J1444" s="6" t="str">
        <f>OBV!F1444</f>
        <v>BEARISH</v>
      </c>
      <c r="K1444" s="6" t="str">
        <f>OBV!G1444</f>
        <v>WEAK</v>
      </c>
      <c r="L1444" s="6" t="str">
        <f>OBV!H1444</f>
        <v>NEUTRAL</v>
      </c>
    </row>
    <row r="1445" spans="1:12" ht="13.5" x14ac:dyDescent="0.25">
      <c r="A1445" s="3">
        <f>RSI!A1445</f>
        <v>44116</v>
      </c>
      <c r="B1445" s="2">
        <f>RSI!B1445</f>
        <v>12.583600000000001</v>
      </c>
      <c r="C1445" s="2">
        <f>RSI!I1445</f>
        <v>35.941837057663548</v>
      </c>
      <c r="D1445" s="2">
        <f>MACD!E1445</f>
        <v>8.7762878120429377E-2</v>
      </c>
      <c r="E1445" s="2">
        <f>MACD!F1445</f>
        <v>8.086943412685417E-2</v>
      </c>
      <c r="F1445" s="2">
        <f>'Moving Avg'!D1445</f>
        <v>12.593920000000002</v>
      </c>
      <c r="G1445" s="2">
        <f>'Moving Avg'!F1445</f>
        <v>12.721044999999997</v>
      </c>
      <c r="H1445" s="2">
        <f>'Moving Avg'!G1445</f>
        <v>13.014026000000007</v>
      </c>
      <c r="I1445" s="2">
        <f>'Moving Avg'!H1445</f>
        <v>13.700580000000018</v>
      </c>
      <c r="J1445" s="6" t="str">
        <f>OBV!F1445</f>
        <v>BEARISH</v>
      </c>
      <c r="K1445" s="6" t="str">
        <f>OBV!G1445</f>
        <v>WEAK</v>
      </c>
      <c r="L1445" s="6" t="str">
        <f>OBV!H1445</f>
        <v>NEUTRAL</v>
      </c>
    </row>
    <row r="1446" spans="1:12" ht="13.5" x14ac:dyDescent="0.25">
      <c r="A1446" s="3">
        <f>RSI!A1446</f>
        <v>44117</v>
      </c>
      <c r="B1446" s="2">
        <f>RSI!B1446</f>
        <v>12.5784</v>
      </c>
      <c r="C1446" s="2">
        <f>RSI!I1446</f>
        <v>35.676133973782797</v>
      </c>
      <c r="D1446" s="2">
        <f>MACD!E1446</f>
        <v>8.3391957875674549E-2</v>
      </c>
      <c r="E1446" s="2">
        <f>MACD!F1446</f>
        <v>8.1373938876618257E-2</v>
      </c>
      <c r="F1446" s="2">
        <f>'Moving Avg'!D1446</f>
        <v>12.592880000000003</v>
      </c>
      <c r="G1446" s="2">
        <f>'Moving Avg'!F1446</f>
        <v>12.705314999999995</v>
      </c>
      <c r="H1446" s="2">
        <f>'Moving Avg'!G1446</f>
        <v>13.002576000000007</v>
      </c>
      <c r="I1446" s="2">
        <f>'Moving Avg'!H1446</f>
        <v>13.688125000000015</v>
      </c>
      <c r="J1446" s="6" t="str">
        <f>OBV!F1446</f>
        <v>BEARISH</v>
      </c>
      <c r="K1446" s="6" t="str">
        <f>OBV!G1446</f>
        <v>WEAK</v>
      </c>
      <c r="L1446" s="6" t="str">
        <f>OBV!H1446</f>
        <v>CONFIRMED BEARISH</v>
      </c>
    </row>
    <row r="1447" spans="1:12" ht="13.5" x14ac:dyDescent="0.25">
      <c r="A1447" s="3">
        <f>RSI!A1447</f>
        <v>44118</v>
      </c>
      <c r="B1447" s="2">
        <f>RSI!B1447</f>
        <v>12.5784</v>
      </c>
      <c r="C1447" s="2">
        <f>RSI!I1447</f>
        <v>35.676133973782797</v>
      </c>
      <c r="D1447" s="2">
        <f>MACD!E1447</f>
        <v>6.4977795770801094E-2</v>
      </c>
      <c r="E1447" s="2">
        <f>MACD!F1447</f>
        <v>7.8094710255454822E-2</v>
      </c>
      <c r="F1447" s="2">
        <f>'Moving Avg'!D1447</f>
        <v>12.581520000000001</v>
      </c>
      <c r="G1447" s="2">
        <f>'Moving Avg'!F1447</f>
        <v>12.693449999999995</v>
      </c>
      <c r="H1447" s="2">
        <f>'Moving Avg'!G1447</f>
        <v>12.988032000000002</v>
      </c>
      <c r="I1447" s="2">
        <f>'Moving Avg'!H1447</f>
        <v>13.675696000000016</v>
      </c>
      <c r="J1447" s="6" t="str">
        <f>OBV!F1447</f>
        <v>BEARISH</v>
      </c>
      <c r="K1447" s="6" t="str">
        <f>OBV!G1447</f>
        <v>WEAK</v>
      </c>
      <c r="L1447" s="6" t="str">
        <f>OBV!H1447</f>
        <v>CONFIRMED BEARISH</v>
      </c>
    </row>
    <row r="1448" spans="1:12" ht="13.5" x14ac:dyDescent="0.25">
      <c r="A1448" s="3">
        <f>RSI!A1448</f>
        <v>44120</v>
      </c>
      <c r="B1448" s="2">
        <f>RSI!B1448</f>
        <v>12.480499999999999</v>
      </c>
      <c r="C1448" s="2">
        <f>RSI!I1448</f>
        <v>30.717806176775682</v>
      </c>
      <c r="D1448" s="2">
        <f>MACD!E1448</f>
        <v>5.7709403286690275E-2</v>
      </c>
      <c r="E1448" s="2">
        <f>MACD!F1448</f>
        <v>7.4017648861701923E-2</v>
      </c>
      <c r="F1448" s="2">
        <f>'Moving Avg'!D1448</f>
        <v>12.5609</v>
      </c>
      <c r="G1448" s="2">
        <f>'Moving Avg'!F1448</f>
        <v>12.673079999999995</v>
      </c>
      <c r="H1448" s="2">
        <f>'Moving Avg'!G1448</f>
        <v>12.969466000000004</v>
      </c>
      <c r="I1448" s="2">
        <f>'Moving Avg'!H1448</f>
        <v>13.662803000000014</v>
      </c>
      <c r="J1448" s="6" t="str">
        <f>OBV!F1448</f>
        <v>BEARISH</v>
      </c>
      <c r="K1448" s="6" t="str">
        <f>OBV!G1448</f>
        <v>NEUTRAL</v>
      </c>
      <c r="L1448" s="6" t="str">
        <f>OBV!H1448</f>
        <v>CONFIRMED BEARISH</v>
      </c>
    </row>
    <row r="1449" spans="1:12" ht="13.5" x14ac:dyDescent="0.25">
      <c r="A1449" s="3">
        <f>RSI!A1449</f>
        <v>44123</v>
      </c>
      <c r="B1449" s="2">
        <f>RSI!B1449</f>
        <v>12.635199999999999</v>
      </c>
      <c r="C1449" s="2">
        <f>RSI!I1449</f>
        <v>43.96957054659152</v>
      </c>
      <c r="D1449" s="2">
        <f>MACD!E1449</f>
        <v>3.3722378938323416E-2</v>
      </c>
      <c r="E1449" s="2">
        <f>MACD!F1449</f>
        <v>6.5958594877026225E-2</v>
      </c>
      <c r="F1449" s="2">
        <f>'Moving Avg'!D1449</f>
        <v>12.57122</v>
      </c>
      <c r="G1449" s="2">
        <f>'Moving Avg'!F1449</f>
        <v>12.665344999999997</v>
      </c>
      <c r="H1449" s="2">
        <f>'Moving Avg'!G1449</f>
        <v>12.959152000000001</v>
      </c>
      <c r="I1449" s="2">
        <f>'Moving Avg'!H1449</f>
        <v>13.650683500000016</v>
      </c>
      <c r="J1449" s="6" t="str">
        <f>OBV!F1449</f>
        <v>BEARISH</v>
      </c>
      <c r="K1449" s="6" t="str">
        <f>OBV!G1449</f>
        <v>NEUTRAL</v>
      </c>
      <c r="L1449" s="6" t="str">
        <f>OBV!H1449</f>
        <v>BEARISH DIVERGENCE</v>
      </c>
    </row>
    <row r="1450" spans="1:12" ht="13.5" x14ac:dyDescent="0.25">
      <c r="A1450" s="3">
        <f>RSI!A1450</f>
        <v>44124</v>
      </c>
      <c r="B1450" s="2">
        <f>RSI!B1450</f>
        <v>12.635199999999999</v>
      </c>
      <c r="C1450" s="2">
        <f>RSI!I1450</f>
        <v>43.96957054659152</v>
      </c>
      <c r="D1450" s="2">
        <f>MACD!E1450</f>
        <v>1.3956791441016136E-2</v>
      </c>
      <c r="E1450" s="2">
        <f>MACD!F1450</f>
        <v>5.555823418982421E-2</v>
      </c>
      <c r="F1450" s="2">
        <f>'Moving Avg'!D1450</f>
        <v>12.581539999999999</v>
      </c>
      <c r="G1450" s="2">
        <f>'Moving Avg'!F1450</f>
        <v>12.657609999999996</v>
      </c>
      <c r="H1450" s="2">
        <f>'Moving Avg'!G1450</f>
        <v>12.945744000000005</v>
      </c>
      <c r="I1450" s="2">
        <f>'Moving Avg'!H1450</f>
        <v>13.638564000000015</v>
      </c>
      <c r="J1450" s="6" t="str">
        <f>OBV!F1450</f>
        <v>BEARISH</v>
      </c>
      <c r="K1450" s="6" t="str">
        <f>OBV!G1450</f>
        <v>NEUTRAL</v>
      </c>
      <c r="L1450" s="6" t="str">
        <f>OBV!H1450</f>
        <v>BEARISH DIVERGENCE</v>
      </c>
    </row>
    <row r="1451" spans="1:12" ht="13.5" x14ac:dyDescent="0.25">
      <c r="A1451" s="3">
        <f>RSI!A1451</f>
        <v>44125</v>
      </c>
      <c r="B1451" s="2">
        <f>RSI!B1451</f>
        <v>12.63</v>
      </c>
      <c r="C1451" s="2">
        <f>RSI!I1451</f>
        <v>43.644138441653133</v>
      </c>
      <c r="D1451" s="2">
        <f>MACD!E1451</f>
        <v>-1.8909684664603077E-3</v>
      </c>
      <c r="E1451" s="2">
        <f>MACD!F1451</f>
        <v>4.4068393658567309E-2</v>
      </c>
      <c r="F1451" s="2">
        <f>'Moving Avg'!D1451</f>
        <v>12.59186</v>
      </c>
      <c r="G1451" s="2">
        <f>'Moving Avg'!F1451</f>
        <v>12.649874999999998</v>
      </c>
      <c r="H1451" s="2">
        <f>'Moving Avg'!G1451</f>
        <v>12.928106000000003</v>
      </c>
      <c r="I1451" s="2">
        <f>'Moving Avg'!H1451</f>
        <v>13.626444500000014</v>
      </c>
      <c r="J1451" s="6" t="str">
        <f>OBV!F1451</f>
        <v>BEARISH</v>
      </c>
      <c r="K1451" s="6" t="str">
        <f>OBV!G1451</f>
        <v>NEUTRAL</v>
      </c>
      <c r="L1451" s="6" t="str">
        <f>OBV!H1451</f>
        <v>BEARISH DIVERGENCE</v>
      </c>
    </row>
    <row r="1452" spans="1:12" ht="13.5" x14ac:dyDescent="0.25">
      <c r="A1452" s="3">
        <f>RSI!A1452</f>
        <v>44126</v>
      </c>
      <c r="B1452" s="2">
        <f>RSI!B1452</f>
        <v>12.63</v>
      </c>
      <c r="C1452" s="2">
        <f>RSI!I1452</f>
        <v>43.644138441653133</v>
      </c>
      <c r="D1452" s="2">
        <f>MACD!E1452</f>
        <v>-6.8760684684257001E-3</v>
      </c>
      <c r="E1452" s="2">
        <f>MACD!F1452</f>
        <v>3.3879501233168713E-2</v>
      </c>
      <c r="F1452" s="2">
        <f>'Moving Avg'!D1452</f>
        <v>12.602180000000001</v>
      </c>
      <c r="G1452" s="2">
        <f>'Moving Avg'!F1452</f>
        <v>12.634144999999998</v>
      </c>
      <c r="H1452" s="2">
        <f>'Moving Avg'!G1452</f>
        <v>12.908406000000003</v>
      </c>
      <c r="I1452" s="2">
        <f>'Moving Avg'!H1452</f>
        <v>13.613525500000014</v>
      </c>
      <c r="J1452" s="6" t="str">
        <f>OBV!F1452</f>
        <v>BEARISH</v>
      </c>
      <c r="K1452" s="6" t="str">
        <f>OBV!G1452</f>
        <v>NEUTRAL</v>
      </c>
      <c r="L1452" s="6" t="str">
        <f>OBV!H1452</f>
        <v>BEARISH DIVERGENCE</v>
      </c>
    </row>
    <row r="1453" spans="1:12" ht="13.5" x14ac:dyDescent="0.25">
      <c r="A1453" s="3">
        <f>RSI!A1453</f>
        <v>44127</v>
      </c>
      <c r="B1453" s="2">
        <f>RSI!B1453</f>
        <v>12.63</v>
      </c>
      <c r="C1453" s="2">
        <f>RSI!I1453</f>
        <v>43.644138441653133</v>
      </c>
      <c r="D1453" s="2">
        <f>MACD!E1453</f>
        <v>-1.8582616122747808E-2</v>
      </c>
      <c r="E1453" s="2">
        <f>MACD!F1453</f>
        <v>2.3387077761985408E-2</v>
      </c>
      <c r="F1453" s="2">
        <f>'Moving Avg'!D1453</f>
        <v>12.63208</v>
      </c>
      <c r="G1453" s="2">
        <f>'Moving Avg'!F1453</f>
        <v>12.626149999999999</v>
      </c>
      <c r="H1453" s="2">
        <f>'Moving Avg'!G1453</f>
        <v>12.897988</v>
      </c>
      <c r="I1453" s="2">
        <f>'Moving Avg'!H1453</f>
        <v>13.600606500000017</v>
      </c>
      <c r="J1453" s="6" t="str">
        <f>OBV!F1453</f>
        <v>BULLISH</v>
      </c>
      <c r="K1453" s="6" t="str">
        <f>OBV!G1453</f>
        <v>NEUTRAL</v>
      </c>
      <c r="L1453" s="6" t="str">
        <f>OBV!H1453</f>
        <v>CONFIRMED BULLISH</v>
      </c>
    </row>
    <row r="1454" spans="1:12" ht="13.5" x14ac:dyDescent="0.25">
      <c r="A1454" s="3">
        <f>RSI!A1454</f>
        <v>44130</v>
      </c>
      <c r="B1454" s="2">
        <f>RSI!B1454</f>
        <v>12.63</v>
      </c>
      <c r="C1454" s="2">
        <f>RSI!I1454</f>
        <v>43.644138441653141</v>
      </c>
      <c r="D1454" s="2">
        <f>MACD!E1454</f>
        <v>-2.8071419941685605E-2</v>
      </c>
      <c r="E1454" s="2">
        <f>MACD!F1454</f>
        <v>1.3095378221251206E-2</v>
      </c>
      <c r="F1454" s="2">
        <f>'Moving Avg'!D1454</f>
        <v>12.631040000000002</v>
      </c>
      <c r="G1454" s="2">
        <f>'Moving Avg'!F1454</f>
        <v>12.618154999999998</v>
      </c>
      <c r="H1454" s="2">
        <f>'Moving Avg'!G1454</f>
        <v>12.877255999999999</v>
      </c>
      <c r="I1454" s="2">
        <f>'Moving Avg'!H1454</f>
        <v>13.587713500000017</v>
      </c>
      <c r="J1454" s="6" t="str">
        <f>OBV!F1454</f>
        <v>BEARISH</v>
      </c>
      <c r="K1454" s="6" t="str">
        <f>OBV!G1454</f>
        <v>NEUTRAL</v>
      </c>
      <c r="L1454" s="6" t="str">
        <f>OBV!H1454</f>
        <v>CONFIRMED BEARISH</v>
      </c>
    </row>
    <row r="1455" spans="1:12" ht="13.5" x14ac:dyDescent="0.25">
      <c r="A1455" s="3">
        <f>RSI!A1455</f>
        <v>44131</v>
      </c>
      <c r="B1455" s="2">
        <f>RSI!B1455</f>
        <v>12.63</v>
      </c>
      <c r="C1455" s="2">
        <f>RSI!I1455</f>
        <v>43.644138441653126</v>
      </c>
      <c r="D1455" s="2">
        <f>MACD!E1455</f>
        <v>-3.5714540655192195E-2</v>
      </c>
      <c r="E1455" s="2">
        <f>MACD!F1455</f>
        <v>3.3333944459625264E-3</v>
      </c>
      <c r="F1455" s="2">
        <f>'Moving Avg'!D1455</f>
        <v>12.63</v>
      </c>
      <c r="G1455" s="2">
        <f>'Moving Avg'!F1455</f>
        <v>12.610159999999999</v>
      </c>
      <c r="H1455" s="2">
        <f>'Moving Avg'!G1455</f>
        <v>12.864671999999999</v>
      </c>
      <c r="I1455" s="2">
        <f>'Moving Avg'!H1455</f>
        <v>13.574794500000017</v>
      </c>
      <c r="J1455" s="6" t="str">
        <f>OBV!F1455</f>
        <v>BEARISH</v>
      </c>
      <c r="K1455" s="6" t="str">
        <f>OBV!G1455</f>
        <v>NEUTRAL</v>
      </c>
      <c r="L1455" s="6" t="str">
        <f>OBV!H1455</f>
        <v>CONFIRMED BEARISH</v>
      </c>
    </row>
    <row r="1456" spans="1:12" ht="13.5" x14ac:dyDescent="0.25">
      <c r="A1456" s="3">
        <f>RSI!A1456</f>
        <v>44132</v>
      </c>
      <c r="B1456" s="2">
        <f>RSI!B1456</f>
        <v>12.583600000000001</v>
      </c>
      <c r="C1456" s="2">
        <f>RSI!I1456</f>
        <v>39.833524436285941</v>
      </c>
      <c r="D1456" s="2">
        <f>MACD!E1456</f>
        <v>-3.9187475223835477E-2</v>
      </c>
      <c r="E1456" s="2">
        <f>MACD!F1456</f>
        <v>-5.1707794879970754E-3</v>
      </c>
      <c r="F1456" s="2">
        <f>'Moving Avg'!D1456</f>
        <v>12.62072</v>
      </c>
      <c r="G1456" s="2">
        <f>'Moving Avg'!F1456</f>
        <v>12.602425</v>
      </c>
      <c r="H1456" s="2">
        <f>'Moving Avg'!G1456</f>
        <v>12.853325999999999</v>
      </c>
      <c r="I1456" s="2">
        <f>'Moving Avg'!H1456</f>
        <v>13.560380000000018</v>
      </c>
      <c r="J1456" s="6" t="str">
        <f>OBV!F1456</f>
        <v>BEARISH</v>
      </c>
      <c r="K1456" s="6" t="str">
        <f>OBV!G1456</f>
        <v>NEUTRAL</v>
      </c>
      <c r="L1456" s="6" t="str">
        <f>OBV!H1456</f>
        <v>CONFIRMED BEARISH</v>
      </c>
    </row>
    <row r="1457" spans="1:12" ht="13.5" x14ac:dyDescent="0.25">
      <c r="A1457" s="3">
        <f>RSI!A1457</f>
        <v>44134</v>
      </c>
      <c r="B1457" s="2">
        <f>RSI!B1457</f>
        <v>12.583600000000001</v>
      </c>
      <c r="C1457" s="2">
        <f>RSI!I1457</f>
        <v>39.833524436285941</v>
      </c>
      <c r="D1457" s="2">
        <f>MACD!E1457</f>
        <v>-4.1521113700991208E-2</v>
      </c>
      <c r="E1457" s="2">
        <f>MACD!F1457</f>
        <v>-1.2440846330595902E-2</v>
      </c>
      <c r="F1457" s="2">
        <f>'Moving Avg'!D1457</f>
        <v>12.611440000000002</v>
      </c>
      <c r="G1457" s="2">
        <f>'Moving Avg'!F1457</f>
        <v>12.599844999999998</v>
      </c>
      <c r="H1457" s="2">
        <f>'Moving Avg'!G1457</f>
        <v>12.836822000000002</v>
      </c>
      <c r="I1457" s="2">
        <f>'Moving Avg'!H1457</f>
        <v>13.545991500000016</v>
      </c>
      <c r="J1457" s="6" t="str">
        <f>OBV!F1457</f>
        <v>BEARISH</v>
      </c>
      <c r="K1457" s="6" t="str">
        <f>OBV!G1457</f>
        <v>NEUTRAL</v>
      </c>
      <c r="L1457" s="6" t="str">
        <f>OBV!H1457</f>
        <v>CONFIRMED BEARISH</v>
      </c>
    </row>
    <row r="1458" spans="1:12" ht="13.5" x14ac:dyDescent="0.25">
      <c r="A1458" s="3">
        <f>RSI!A1458</f>
        <v>44137</v>
      </c>
      <c r="B1458" s="2">
        <f>RSI!B1458</f>
        <v>12.583600000000001</v>
      </c>
      <c r="C1458" s="2">
        <f>RSI!I1458</f>
        <v>39.833524436285927</v>
      </c>
      <c r="D1458" s="2">
        <f>MACD!E1458</f>
        <v>-5.7997085571114937E-2</v>
      </c>
      <c r="E1458" s="2">
        <f>MACD!F1458</f>
        <v>-2.1552094178699709E-2</v>
      </c>
      <c r="F1458" s="2">
        <f>'Moving Avg'!D1458</f>
        <v>12.602160000000001</v>
      </c>
      <c r="G1458" s="2">
        <f>'Moving Avg'!F1458</f>
        <v>12.597264999999997</v>
      </c>
      <c r="H1458" s="2">
        <f>'Moving Avg'!G1458</f>
        <v>12.825476000000002</v>
      </c>
      <c r="I1458" s="2">
        <f>'Moving Avg'!H1458</f>
        <v>13.531035500000016</v>
      </c>
      <c r="J1458" s="6" t="str">
        <f>OBV!F1458</f>
        <v>BEARISH</v>
      </c>
      <c r="K1458" s="6" t="str">
        <f>OBV!G1458</f>
        <v>NEUTRAL</v>
      </c>
      <c r="L1458" s="6" t="str">
        <f>OBV!H1458</f>
        <v>CONFIRMED BEARISH</v>
      </c>
    </row>
    <row r="1459" spans="1:12" ht="13.5" x14ac:dyDescent="0.25">
      <c r="A1459" s="3">
        <f>RSI!A1459</f>
        <v>44138</v>
      </c>
      <c r="B1459" s="2">
        <f>RSI!B1459</f>
        <v>12.532</v>
      </c>
      <c r="C1459" s="2">
        <f>RSI!I1459</f>
        <v>35.525350957818247</v>
      </c>
      <c r="D1459" s="2">
        <f>MACD!E1459</f>
        <v>-4.3797381645187983E-2</v>
      </c>
      <c r="E1459" s="2">
        <f>MACD!F1459</f>
        <v>-2.6001151671997361E-2</v>
      </c>
      <c r="F1459" s="2">
        <f>'Moving Avg'!D1459</f>
        <v>12.582560000000001</v>
      </c>
      <c r="G1459" s="2">
        <f>'Moving Avg'!F1459</f>
        <v>12.594684999999998</v>
      </c>
      <c r="H1459" s="2">
        <f>'Moving Avg'!G1459</f>
        <v>12.80794</v>
      </c>
      <c r="I1459" s="2">
        <f>'Moving Avg'!H1459</f>
        <v>13.515821500000015</v>
      </c>
      <c r="J1459" s="6" t="str">
        <f>OBV!F1459</f>
        <v>BEARISH</v>
      </c>
      <c r="K1459" s="6" t="str">
        <f>OBV!G1459</f>
        <v>NEUTRAL</v>
      </c>
      <c r="L1459" s="6" t="str">
        <f>OBV!H1459</f>
        <v>CONFIRMED BEARISH</v>
      </c>
    </row>
    <row r="1460" spans="1:12" ht="13.5" x14ac:dyDescent="0.25">
      <c r="A1460" s="3">
        <f>RSI!A1460</f>
        <v>44139</v>
      </c>
      <c r="B1460" s="2">
        <f>RSI!B1460</f>
        <v>12.532</v>
      </c>
      <c r="C1460" s="2">
        <f>RSI!I1460</f>
        <v>35.525350957818247</v>
      </c>
      <c r="D1460" s="2">
        <f>MACD!E1460</f>
        <v>-3.0997073650286922E-2</v>
      </c>
      <c r="E1460" s="2">
        <f>MACD!F1460</f>
        <v>-2.7000336067655277E-2</v>
      </c>
      <c r="F1460" s="2">
        <f>'Moving Avg'!D1460</f>
        <v>12.562959999999999</v>
      </c>
      <c r="G1460" s="2">
        <f>'Moving Avg'!F1460</f>
        <v>12.592105</v>
      </c>
      <c r="H1460" s="2">
        <f>'Moving Avg'!G1460</f>
        <v>12.790404000000001</v>
      </c>
      <c r="I1460" s="2">
        <f>'Moving Avg'!H1460</f>
        <v>13.501123500000016</v>
      </c>
      <c r="J1460" s="6" t="str">
        <f>OBV!F1460</f>
        <v>BEARISH</v>
      </c>
      <c r="K1460" s="6" t="str">
        <f>OBV!G1460</f>
        <v>NEUTRAL</v>
      </c>
      <c r="L1460" s="6" t="str">
        <f>OBV!H1460</f>
        <v>CONFIRMED BEARISH</v>
      </c>
    </row>
    <row r="1461" spans="1:12" ht="13.5" x14ac:dyDescent="0.25">
      <c r="A1461" s="3">
        <f>RSI!A1461</f>
        <v>44140</v>
      </c>
      <c r="B1461" s="2">
        <f>RSI!B1461</f>
        <v>12.5784</v>
      </c>
      <c r="C1461" s="2">
        <f>RSI!I1461</f>
        <v>42.060518130957803</v>
      </c>
      <c r="D1461" s="2">
        <f>MACD!E1461</f>
        <v>-2.3676067971658554E-2</v>
      </c>
      <c r="E1461" s="2">
        <f>MACD!F1461</f>
        <v>-2.6335482448455932E-2</v>
      </c>
      <c r="F1461" s="2">
        <f>'Moving Avg'!D1461</f>
        <v>12.561920000000001</v>
      </c>
      <c r="G1461" s="2">
        <f>'Moving Avg'!F1461</f>
        <v>12.591844999999998</v>
      </c>
      <c r="H1461" s="2">
        <f>'Moving Avg'!G1461</f>
        <v>12.779057999999999</v>
      </c>
      <c r="I1461" s="2">
        <f>'Moving Avg'!H1461</f>
        <v>13.486012500000015</v>
      </c>
      <c r="J1461" s="6" t="str">
        <f>OBV!F1461</f>
        <v>BULLISH</v>
      </c>
      <c r="K1461" s="6" t="str">
        <f>OBV!G1461</f>
        <v>NEUTRAL</v>
      </c>
      <c r="L1461" s="6" t="str">
        <f>OBV!H1461</f>
        <v>BULLISH DIVERGENCE</v>
      </c>
    </row>
    <row r="1462" spans="1:12" ht="13.5" x14ac:dyDescent="0.25">
      <c r="A1462" s="3">
        <f>RSI!A1462</f>
        <v>44141</v>
      </c>
      <c r="B1462" s="2">
        <f>RSI!B1462</f>
        <v>12.428900000000001</v>
      </c>
      <c r="C1462" s="2">
        <f>RSI!I1462</f>
        <v>31.116694856975954</v>
      </c>
      <c r="D1462" s="2">
        <f>MACD!E1462</f>
        <v>-6.0083163092379266E-3</v>
      </c>
      <c r="E1462" s="2">
        <f>MACD!F1462</f>
        <v>-2.2270049220612331E-2</v>
      </c>
      <c r="F1462" s="2">
        <f>'Moving Avg'!D1462</f>
        <v>12.53098</v>
      </c>
      <c r="G1462" s="2">
        <f>'Moving Avg'!F1462</f>
        <v>12.581529999999997</v>
      </c>
      <c r="H1462" s="2">
        <f>'Moving Avg'!G1462</f>
        <v>12.759460000000001</v>
      </c>
      <c r="I1462" s="2">
        <f>'Moving Avg'!H1462</f>
        <v>13.470799000000016</v>
      </c>
      <c r="J1462" s="6" t="str">
        <f>OBV!F1462</f>
        <v>BEARISH</v>
      </c>
      <c r="K1462" s="6" t="str">
        <f>OBV!G1462</f>
        <v>NEUTRAL</v>
      </c>
      <c r="L1462" s="6" t="str">
        <f>OBV!H1462</f>
        <v>CONFIRMED BEARISH</v>
      </c>
    </row>
    <row r="1463" spans="1:12" ht="13.5" x14ac:dyDescent="0.25">
      <c r="A1463" s="3">
        <f>RSI!A1463</f>
        <v>44144</v>
      </c>
      <c r="B1463" s="2">
        <f>RSI!B1463</f>
        <v>12.5784</v>
      </c>
      <c r="C1463" s="2">
        <f>RSI!I1463</f>
        <v>46.193623584103854</v>
      </c>
      <c r="D1463" s="2">
        <f>MACD!E1463</f>
        <v>-8.7992607447162641E-4</v>
      </c>
      <c r="E1463" s="2">
        <f>MACD!F1463</f>
        <v>-1.799202459138419E-2</v>
      </c>
      <c r="F1463" s="2">
        <f>'Moving Avg'!D1463</f>
        <v>12.52994</v>
      </c>
      <c r="G1463" s="2">
        <f>'Moving Avg'!F1463</f>
        <v>12.581269999999998</v>
      </c>
      <c r="H1463" s="2">
        <f>'Moving Avg'!G1463</f>
        <v>12.748010000000001</v>
      </c>
      <c r="I1463" s="2">
        <f>'Moving Avg'!H1463</f>
        <v>13.456333000000013</v>
      </c>
      <c r="J1463" s="6" t="str">
        <f>OBV!F1463</f>
        <v>BEARISH</v>
      </c>
      <c r="K1463" s="6" t="str">
        <f>OBV!G1463</f>
        <v>NEUTRAL</v>
      </c>
      <c r="L1463" s="6" t="str">
        <f>OBV!H1463</f>
        <v>CONFIRMED BEARISH</v>
      </c>
    </row>
    <row r="1464" spans="1:12" ht="13.5" x14ac:dyDescent="0.25">
      <c r="A1464" s="3">
        <f>RSI!A1464</f>
        <v>44145</v>
      </c>
      <c r="B1464" s="2">
        <f>RSI!B1464</f>
        <v>12.3773</v>
      </c>
      <c r="C1464" s="2">
        <f>RSI!I1464</f>
        <v>35.073034210111047</v>
      </c>
      <c r="D1464" s="2">
        <f>MACD!E1464</f>
        <v>1.8632401614583571E-2</v>
      </c>
      <c r="E1464" s="2">
        <f>MACD!F1464</f>
        <v>-1.0667139350190638E-2</v>
      </c>
      <c r="F1464" s="2">
        <f>'Moving Avg'!D1464</f>
        <v>12.498999999999999</v>
      </c>
      <c r="G1464" s="2">
        <f>'Moving Avg'!F1464</f>
        <v>12.570954999999996</v>
      </c>
      <c r="H1464" s="2">
        <f>'Moving Avg'!G1464</f>
        <v>12.732538000000002</v>
      </c>
      <c r="I1464" s="2">
        <f>'Moving Avg'!H1464</f>
        <v>13.440861500000015</v>
      </c>
      <c r="J1464" s="6" t="str">
        <f>OBV!F1464</f>
        <v>BEARISH</v>
      </c>
      <c r="K1464" s="6" t="str">
        <f>OBV!G1464</f>
        <v>WEAK</v>
      </c>
      <c r="L1464" s="6" t="str">
        <f>OBV!H1464</f>
        <v>CONFIRMED BEARISH</v>
      </c>
    </row>
    <row r="1465" spans="1:12" ht="13.5" x14ac:dyDescent="0.25">
      <c r="A1465" s="3">
        <f>RSI!A1465</f>
        <v>44146</v>
      </c>
      <c r="B1465" s="2">
        <f>RSI!B1465</f>
        <v>12.3773</v>
      </c>
      <c r="C1465" s="2">
        <f>RSI!I1465</f>
        <v>35.073034210111047</v>
      </c>
      <c r="D1465" s="2">
        <f>MACD!E1465</f>
        <v>3.6587274856840324E-2</v>
      </c>
      <c r="E1465" s="2">
        <f>MACD!F1465</f>
        <v>-1.2162565087844458E-3</v>
      </c>
      <c r="F1465" s="2">
        <f>'Moving Avg'!D1465</f>
        <v>12.468059999999999</v>
      </c>
      <c r="G1465" s="2">
        <f>'Moving Avg'!F1465</f>
        <v>12.560639999999996</v>
      </c>
      <c r="H1465" s="2">
        <f>'Moving Avg'!G1465</f>
        <v>12.717065999999999</v>
      </c>
      <c r="I1465" s="2">
        <f>'Moving Avg'!H1465</f>
        <v>13.425441500000016</v>
      </c>
      <c r="J1465" s="6" t="str">
        <f>OBV!F1465</f>
        <v>BEARISH</v>
      </c>
      <c r="K1465" s="6" t="str">
        <f>OBV!G1465</f>
        <v>WEAK</v>
      </c>
      <c r="L1465" s="6" t="str">
        <f>OBV!H1465</f>
        <v>CONFIRMED BEARISH</v>
      </c>
    </row>
    <row r="1466" spans="1:12" ht="13.5" x14ac:dyDescent="0.25">
      <c r="A1466" s="3">
        <f>RSI!A1466</f>
        <v>44147</v>
      </c>
      <c r="B1466" s="2">
        <f>RSI!B1466</f>
        <v>12.3773</v>
      </c>
      <c r="C1466" s="2">
        <f>RSI!I1466</f>
        <v>35.073034210111047</v>
      </c>
      <c r="D1466" s="2">
        <f>MACD!E1466</f>
        <v>4.5978844777618377E-2</v>
      </c>
      <c r="E1466" s="2">
        <f>MACD!F1466</f>
        <v>8.2227637484961185E-3</v>
      </c>
      <c r="F1466" s="2">
        <f>'Moving Avg'!D1466</f>
        <v>12.42784</v>
      </c>
      <c r="G1466" s="2">
        <f>'Moving Avg'!F1466</f>
        <v>12.550584999999996</v>
      </c>
      <c r="H1466" s="2">
        <f>'Moving Avg'!G1466</f>
        <v>12.701697999999999</v>
      </c>
      <c r="I1466" s="2">
        <f>'Moving Avg'!H1466</f>
        <v>13.409995500000015</v>
      </c>
      <c r="J1466" s="6" t="str">
        <f>OBV!F1466</f>
        <v>BEARISH</v>
      </c>
      <c r="K1466" s="6" t="str">
        <f>OBV!G1466</f>
        <v>WEAK</v>
      </c>
      <c r="L1466" s="6" t="str">
        <f>OBV!H1466</f>
        <v>CONFIRMED BEARISH</v>
      </c>
    </row>
    <row r="1467" spans="1:12" ht="13.5" x14ac:dyDescent="0.25">
      <c r="A1467" s="3">
        <f>RSI!A1467</f>
        <v>44148</v>
      </c>
      <c r="B1467" s="2">
        <f>RSI!B1467</f>
        <v>12.325699999999999</v>
      </c>
      <c r="C1467" s="2">
        <f>RSI!I1467</f>
        <v>32.560948236003114</v>
      </c>
      <c r="D1467" s="2">
        <f>MACD!E1467</f>
        <v>5.8986156313524774E-2</v>
      </c>
      <c r="E1467" s="2">
        <f>MACD!F1467</f>
        <v>1.837544226150185E-2</v>
      </c>
      <c r="F1467" s="2">
        <f>'Moving Avg'!D1467</f>
        <v>12.4072</v>
      </c>
      <c r="G1467" s="2">
        <f>'Moving Avg'!F1467</f>
        <v>12.537949999999999</v>
      </c>
      <c r="H1467" s="2">
        <f>'Moving Avg'!G1467</f>
        <v>12.685193999999997</v>
      </c>
      <c r="I1467" s="2">
        <f>'Moving Avg'!H1467</f>
        <v>13.394317500000017</v>
      </c>
      <c r="J1467" s="6" t="str">
        <f>OBV!F1467</f>
        <v>BEARISH</v>
      </c>
      <c r="K1467" s="6" t="str">
        <f>OBV!G1467</f>
        <v>NEUTRAL</v>
      </c>
      <c r="L1467" s="6" t="str">
        <f>OBV!H1467</f>
        <v>CONFIRMED BEARISH</v>
      </c>
    </row>
    <row r="1468" spans="1:12" ht="13.5" x14ac:dyDescent="0.25">
      <c r="A1468" s="3">
        <f>RSI!A1468</f>
        <v>44151</v>
      </c>
      <c r="B1468" s="2">
        <f>RSI!B1468</f>
        <v>12.325699999999999</v>
      </c>
      <c r="C1468" s="2">
        <f>RSI!I1468</f>
        <v>32.560948236003114</v>
      </c>
      <c r="D1468" s="2">
        <f>MACD!E1468</f>
        <v>7.1443894339509484E-2</v>
      </c>
      <c r="E1468" s="2">
        <f>MACD!F1468</f>
        <v>2.8989132677103381E-2</v>
      </c>
      <c r="F1468" s="2">
        <f>'Moving Avg'!D1468</f>
        <v>12.35666</v>
      </c>
      <c r="G1468" s="2">
        <f>'Moving Avg'!F1468</f>
        <v>12.53021</v>
      </c>
      <c r="H1468" s="2">
        <f>'Moving Avg'!G1468</f>
        <v>12.671267999999996</v>
      </c>
      <c r="I1468" s="2">
        <f>'Moving Avg'!H1468</f>
        <v>13.378639500000014</v>
      </c>
      <c r="J1468" s="6" t="str">
        <f>OBV!F1468</f>
        <v>BEARISH</v>
      </c>
      <c r="K1468" s="6" t="str">
        <f>OBV!G1468</f>
        <v>WEAK</v>
      </c>
      <c r="L1468" s="6" t="str">
        <f>OBV!H1468</f>
        <v>CONFIRMED BEARISH</v>
      </c>
    </row>
    <row r="1469" spans="1:12" ht="13.5" x14ac:dyDescent="0.25">
      <c r="A1469" s="3">
        <f>RSI!A1469</f>
        <v>44152</v>
      </c>
      <c r="B1469" s="2">
        <f>RSI!B1469</f>
        <v>12.325699999999999</v>
      </c>
      <c r="C1469" s="2">
        <f>RSI!I1469</f>
        <v>32.560948236003114</v>
      </c>
      <c r="D1469" s="2">
        <f>MACD!E1469</f>
        <v>7.5390624766255243E-2</v>
      </c>
      <c r="E1469" s="2">
        <f>MACD!F1469</f>
        <v>3.8269431094933755E-2</v>
      </c>
      <c r="F1469" s="2">
        <f>'Moving Avg'!D1469</f>
        <v>12.34634</v>
      </c>
      <c r="G1469" s="2">
        <f>'Moving Avg'!F1469</f>
        <v>12.514735</v>
      </c>
      <c r="H1469" s="2">
        <f>'Moving Avg'!G1469</f>
        <v>12.654969999999993</v>
      </c>
      <c r="I1469" s="2">
        <f>'Moving Avg'!H1469</f>
        <v>13.362987000000015</v>
      </c>
      <c r="J1469" s="6" t="str">
        <f>OBV!F1469</f>
        <v>BEARISH</v>
      </c>
      <c r="K1469" s="6" t="str">
        <f>OBV!G1469</f>
        <v>NEUTRAL</v>
      </c>
      <c r="L1469" s="6" t="str">
        <f>OBV!H1469</f>
        <v>CONFIRMED BEARISH</v>
      </c>
    </row>
    <row r="1470" spans="1:12" ht="13.5" x14ac:dyDescent="0.25">
      <c r="A1470" s="3">
        <f>RSI!A1470</f>
        <v>44153</v>
      </c>
      <c r="B1470" s="2">
        <f>RSI!B1470</f>
        <v>12.325699999999999</v>
      </c>
      <c r="C1470" s="2">
        <f>RSI!I1470</f>
        <v>32.560948236003114</v>
      </c>
      <c r="D1470" s="2">
        <f>MACD!E1470</f>
        <v>7.9974637211526201E-2</v>
      </c>
      <c r="E1470" s="2">
        <f>MACD!F1470</f>
        <v>4.6610472318252244E-2</v>
      </c>
      <c r="F1470" s="2">
        <f>'Moving Avg'!D1470</f>
        <v>12.33602</v>
      </c>
      <c r="G1470" s="2">
        <f>'Moving Avg'!F1470</f>
        <v>12.499260000000001</v>
      </c>
      <c r="H1470" s="2">
        <f>'Moving Avg'!G1470</f>
        <v>12.641559999999995</v>
      </c>
      <c r="I1470" s="2">
        <f>'Moving Avg'!H1470</f>
        <v>13.347773000000013</v>
      </c>
      <c r="J1470" s="6" t="str">
        <f>OBV!F1470</f>
        <v>BEARISH</v>
      </c>
      <c r="K1470" s="6" t="str">
        <f>OBV!G1470</f>
        <v>NEUTRAL</v>
      </c>
      <c r="L1470" s="6" t="str">
        <f>OBV!H1470</f>
        <v>CONFIRMED BEARISH</v>
      </c>
    </row>
    <row r="1471" spans="1:12" ht="13.5" x14ac:dyDescent="0.25">
      <c r="A1471" s="3">
        <f>RSI!A1471</f>
        <v>44154</v>
      </c>
      <c r="B1471" s="2">
        <f>RSI!B1471</f>
        <v>12.325699999999999</v>
      </c>
      <c r="C1471" s="2">
        <f>RSI!I1471</f>
        <v>32.560948236003114</v>
      </c>
      <c r="D1471" s="2">
        <f>MACD!E1471</f>
        <v>9.2144166765951496E-2</v>
      </c>
      <c r="E1471" s="2">
        <f>MACD!F1471</f>
        <v>5.5717211207792092E-2</v>
      </c>
      <c r="F1471" s="2">
        <f>'Moving Avg'!D1471</f>
        <v>12.325699999999999</v>
      </c>
      <c r="G1471" s="2">
        <f>'Moving Avg'!F1471</f>
        <v>12.484045000000002</v>
      </c>
      <c r="H1471" s="2">
        <f>'Moving Avg'!G1471</f>
        <v>12.628253999999995</v>
      </c>
      <c r="I1471" s="2">
        <f>'Moving Avg'!H1471</f>
        <v>13.332120500000014</v>
      </c>
      <c r="J1471" s="6" t="str">
        <f>OBV!F1471</f>
        <v>BEARISH</v>
      </c>
      <c r="K1471" s="6" t="str">
        <f>OBV!G1471</f>
        <v>NEUTRAL</v>
      </c>
      <c r="L1471" s="6" t="str">
        <f>OBV!H1471</f>
        <v>CONFIRMED BEARISH</v>
      </c>
    </row>
    <row r="1472" spans="1:12" ht="13.5" x14ac:dyDescent="0.25">
      <c r="A1472" s="3">
        <f>RSI!A1472</f>
        <v>44155</v>
      </c>
      <c r="B1472" s="2">
        <f>RSI!B1472</f>
        <v>12.325699999999999</v>
      </c>
      <c r="C1472" s="2">
        <f>RSI!I1472</f>
        <v>32.560948236003114</v>
      </c>
      <c r="D1472" s="2">
        <f>MACD!E1472</f>
        <v>8.0508394573367781E-2</v>
      </c>
      <c r="E1472" s="2">
        <f>MACD!F1472</f>
        <v>6.067544788090723E-2</v>
      </c>
      <c r="F1472" s="2">
        <f>'Moving Avg'!D1472</f>
        <v>12.325699999999999</v>
      </c>
      <c r="G1472" s="2">
        <f>'Moving Avg'!F1472</f>
        <v>12.468830000000002</v>
      </c>
      <c r="H1472" s="2">
        <f>'Moving Avg'!G1472</f>
        <v>12.615875999999993</v>
      </c>
      <c r="I1472" s="2">
        <f>'Moving Avg'!H1472</f>
        <v>13.316468000000013</v>
      </c>
      <c r="J1472" s="6" t="str">
        <f>OBV!F1472</f>
        <v>NEUTRAL</v>
      </c>
      <c r="K1472" s="6" t="str">
        <f>OBV!G1472</f>
        <v>NEUTRAL</v>
      </c>
      <c r="L1472" s="6" t="str">
        <f>OBV!H1472</f>
        <v>NEUTRAL</v>
      </c>
    </row>
    <row r="1473" spans="1:12" ht="13.5" x14ac:dyDescent="0.25">
      <c r="A1473" s="3">
        <f>RSI!A1473</f>
        <v>44158</v>
      </c>
      <c r="B1473" s="2">
        <f>RSI!B1473</f>
        <v>12.3773</v>
      </c>
      <c r="C1473" s="2">
        <f>RSI!I1473</f>
        <v>39.338634227023498</v>
      </c>
      <c r="D1473" s="2">
        <f>MACD!E1473</f>
        <v>9.0828420410250743E-2</v>
      </c>
      <c r="E1473" s="2">
        <f>MACD!F1473</f>
        <v>6.6706042386775938E-2</v>
      </c>
      <c r="F1473" s="2">
        <f>'Moving Avg'!D1473</f>
        <v>12.33602</v>
      </c>
      <c r="G1473" s="2">
        <f>'Moving Avg'!F1473</f>
        <v>12.456195000000003</v>
      </c>
      <c r="H1473" s="2">
        <f>'Moving Avg'!G1473</f>
        <v>12.604529999999993</v>
      </c>
      <c r="I1473" s="2">
        <f>'Moving Avg'!H1473</f>
        <v>13.301254000000014</v>
      </c>
      <c r="J1473" s="6" t="str">
        <f>OBV!F1473</f>
        <v>BULLISH</v>
      </c>
      <c r="K1473" s="6" t="str">
        <f>OBV!G1473</f>
        <v>STRONG</v>
      </c>
      <c r="L1473" s="6" t="str">
        <f>OBV!H1473</f>
        <v>CONFIRMED BULLISH</v>
      </c>
    </row>
    <row r="1474" spans="1:12" ht="13.5" x14ac:dyDescent="0.25">
      <c r="A1474" s="3">
        <f>RSI!A1474</f>
        <v>44159</v>
      </c>
      <c r="B1474" s="2">
        <f>RSI!B1474</f>
        <v>12.325699999999999</v>
      </c>
      <c r="C1474" s="2">
        <f>RSI!I1474</f>
        <v>35.496758056361969</v>
      </c>
      <c r="D1474" s="2">
        <f>MACD!E1474</f>
        <v>7.3054327599713531E-2</v>
      </c>
      <c r="E1474" s="2">
        <f>MACD!F1474</f>
        <v>6.7975699429363462E-2</v>
      </c>
      <c r="F1474" s="2">
        <f>'Moving Avg'!D1474</f>
        <v>12.33602</v>
      </c>
      <c r="G1474" s="2">
        <f>'Moving Avg'!F1474</f>
        <v>12.440980000000003</v>
      </c>
      <c r="H1474" s="2">
        <f>'Moving Avg'!G1474</f>
        <v>12.592151999999993</v>
      </c>
      <c r="I1474" s="2">
        <f>'Moving Avg'!H1474</f>
        <v>13.28578200000001</v>
      </c>
      <c r="J1474" s="6" t="str">
        <f>OBV!F1474</f>
        <v>BULLISH</v>
      </c>
      <c r="K1474" s="6" t="str">
        <f>OBV!G1474</f>
        <v>STRONG</v>
      </c>
      <c r="L1474" s="6" t="str">
        <f>OBV!H1474</f>
        <v>NEUTRAL</v>
      </c>
    </row>
    <row r="1475" spans="1:12" ht="13.5" x14ac:dyDescent="0.25">
      <c r="A1475" s="3">
        <f>RSI!A1475</f>
        <v>44160</v>
      </c>
      <c r="B1475" s="2">
        <f>RSI!B1475</f>
        <v>12.325699999999999</v>
      </c>
      <c r="C1475" s="2">
        <f>RSI!I1475</f>
        <v>35.496758056361969</v>
      </c>
      <c r="D1475" s="2">
        <f>MACD!E1475</f>
        <v>5.8884262547586275E-2</v>
      </c>
      <c r="E1475" s="2">
        <f>MACD!F1475</f>
        <v>6.6157412053008027E-2</v>
      </c>
      <c r="F1475" s="2">
        <f>'Moving Avg'!D1475</f>
        <v>12.33602</v>
      </c>
      <c r="G1475" s="2">
        <f>'Moving Avg'!F1475</f>
        <v>12.425765000000004</v>
      </c>
      <c r="H1475" s="2">
        <f>'Moving Avg'!G1475</f>
        <v>12.579877999999994</v>
      </c>
      <c r="I1475" s="2">
        <f>'Moving Avg'!H1475</f>
        <v>13.270310000000011</v>
      </c>
      <c r="J1475" s="6" t="str">
        <f>OBV!F1475</f>
        <v>BULLISH</v>
      </c>
      <c r="K1475" s="6" t="str">
        <f>OBV!G1475</f>
        <v>STRONG</v>
      </c>
      <c r="L1475" s="6" t="str">
        <f>OBV!H1475</f>
        <v>NEUTRAL</v>
      </c>
    </row>
    <row r="1476" spans="1:12" ht="13.5" x14ac:dyDescent="0.25">
      <c r="A1476" s="3">
        <f>RSI!A1476</f>
        <v>44161</v>
      </c>
      <c r="B1476" s="2">
        <f>RSI!B1476</f>
        <v>12.325699999999999</v>
      </c>
      <c r="C1476" s="2">
        <f>RSI!I1476</f>
        <v>35.496758056361969</v>
      </c>
      <c r="D1476" s="2">
        <f>MACD!E1476</f>
        <v>4.7699348189963686E-2</v>
      </c>
      <c r="E1476" s="2">
        <f>MACD!F1476</f>
        <v>6.2465799280399165E-2</v>
      </c>
      <c r="F1476" s="2">
        <f>'Moving Avg'!D1476</f>
        <v>12.33602</v>
      </c>
      <c r="G1476" s="2">
        <f>'Moving Avg'!F1476</f>
        <v>12.412870000000005</v>
      </c>
      <c r="H1476" s="2">
        <f>'Moving Avg'!G1476</f>
        <v>12.568531999999994</v>
      </c>
      <c r="I1476" s="2">
        <f>'Moving Avg'!H1476</f>
        <v>13.254838000000008</v>
      </c>
      <c r="J1476" s="6" t="str">
        <f>OBV!F1476</f>
        <v>BULLISH</v>
      </c>
      <c r="K1476" s="6" t="str">
        <f>OBV!G1476</f>
        <v>STRONG</v>
      </c>
      <c r="L1476" s="6" t="str">
        <f>OBV!H1476</f>
        <v>NEUTRAL</v>
      </c>
    </row>
    <row r="1477" spans="1:12" ht="13.5" x14ac:dyDescent="0.25">
      <c r="A1477" s="3">
        <f>RSI!A1477</f>
        <v>44162</v>
      </c>
      <c r="B1477" s="2">
        <f>RSI!B1477</f>
        <v>12.325699999999999</v>
      </c>
      <c r="C1477" s="2">
        <f>RSI!I1477</f>
        <v>35.496758056361969</v>
      </c>
      <c r="D1477" s="2">
        <f>MACD!E1477</f>
        <v>3.1042228984535569E-2</v>
      </c>
      <c r="E1477" s="2">
        <f>MACD!F1477</f>
        <v>5.6181085221226452E-2</v>
      </c>
      <c r="F1477" s="2">
        <f>'Moving Avg'!D1477</f>
        <v>12.33602</v>
      </c>
      <c r="G1477" s="2">
        <f>'Moving Avg'!F1477</f>
        <v>12.399975000000005</v>
      </c>
      <c r="H1477" s="2">
        <f>'Moving Avg'!G1477</f>
        <v>12.558731999999994</v>
      </c>
      <c r="I1477" s="2">
        <f>'Moving Avg'!H1477</f>
        <v>13.241429000000005</v>
      </c>
      <c r="J1477" s="6" t="str">
        <f>OBV!F1477</f>
        <v>BULLISH</v>
      </c>
      <c r="K1477" s="6" t="str">
        <f>OBV!G1477</f>
        <v>STRONG</v>
      </c>
      <c r="L1477" s="6" t="str">
        <f>OBV!H1477</f>
        <v>NEUTRAL</v>
      </c>
    </row>
    <row r="1478" spans="1:12" ht="13.5" x14ac:dyDescent="0.25">
      <c r="A1478" s="3">
        <f>RSI!A1478</f>
        <v>44165</v>
      </c>
      <c r="B1478" s="2">
        <f>RSI!B1478</f>
        <v>11.964700000000001</v>
      </c>
      <c r="C1478" s="2">
        <f>RSI!I1478</f>
        <v>18.49743089481963</v>
      </c>
      <c r="D1478" s="2">
        <f>MACD!E1478</f>
        <v>4.4378762610087108E-2</v>
      </c>
      <c r="E1478" s="2">
        <f>MACD!F1478</f>
        <v>5.3820620698998588E-2</v>
      </c>
      <c r="F1478" s="2">
        <f>'Moving Avg'!D1478</f>
        <v>12.253499999999999</v>
      </c>
      <c r="G1478" s="2">
        <f>'Moving Avg'!F1478</f>
        <v>12.369030000000004</v>
      </c>
      <c r="H1478" s="2">
        <f>'Moving Avg'!G1478</f>
        <v>12.540267999999992</v>
      </c>
      <c r="I1478" s="2">
        <f>'Moving Avg'!H1478</f>
        <v>13.227762000000006</v>
      </c>
      <c r="J1478" s="6" t="str">
        <f>OBV!F1478</f>
        <v>BEARISH</v>
      </c>
      <c r="K1478" s="6" t="str">
        <f>OBV!G1478</f>
        <v>WEAK</v>
      </c>
      <c r="L1478" s="6" t="str">
        <f>OBV!H1478</f>
        <v>CONFIRMED BEARISH</v>
      </c>
    </row>
    <row r="1479" spans="1:12" ht="13.5" x14ac:dyDescent="0.25">
      <c r="A1479" s="3">
        <f>RSI!A1479</f>
        <v>44166</v>
      </c>
      <c r="B1479" s="2">
        <f>RSI!B1479</f>
        <v>12.1195</v>
      </c>
      <c r="C1479" s="2">
        <f>RSI!I1479</f>
        <v>33.257654713323618</v>
      </c>
      <c r="D1479" s="2">
        <f>MACD!E1479</f>
        <v>4.6969166304066334E-2</v>
      </c>
      <c r="E1479" s="2">
        <f>MACD!F1479</f>
        <v>5.2450329820012145E-2</v>
      </c>
      <c r="F1479" s="2">
        <f>'Moving Avg'!D1479</f>
        <v>12.212260000000001</v>
      </c>
      <c r="G1479" s="2">
        <f>'Moving Avg'!F1479</f>
        <v>12.348405000000003</v>
      </c>
      <c r="H1479" s="2">
        <f>'Moving Avg'!G1479</f>
        <v>12.526859999999992</v>
      </c>
      <c r="I1479" s="2">
        <f>'Moving Avg'!H1479</f>
        <v>13.214869000000004</v>
      </c>
      <c r="J1479" s="6" t="str">
        <f>OBV!F1479</f>
        <v>BEARISH</v>
      </c>
      <c r="K1479" s="6" t="str">
        <f>OBV!G1479</f>
        <v>WEAK</v>
      </c>
      <c r="L1479" s="6" t="str">
        <f>OBV!H1479</f>
        <v>CONFIRMED BEARISH</v>
      </c>
    </row>
    <row r="1480" spans="1:12" ht="13.5" x14ac:dyDescent="0.25">
      <c r="A1480" s="3">
        <f>RSI!A1480</f>
        <v>44167</v>
      </c>
      <c r="B1480" s="2">
        <f>RSI!B1480</f>
        <v>12.1195</v>
      </c>
      <c r="C1480" s="2">
        <f>RSI!I1480</f>
        <v>33.257654713323618</v>
      </c>
      <c r="D1480" s="2">
        <f>MACD!E1480</f>
        <v>5.0813281263121013E-2</v>
      </c>
      <c r="E1480" s="2">
        <f>MACD!F1480</f>
        <v>5.2122920108633924E-2</v>
      </c>
      <c r="F1480" s="2">
        <f>'Moving Avg'!D1480</f>
        <v>12.171020000000002</v>
      </c>
      <c r="G1480" s="2">
        <f>'Moving Avg'!F1480</f>
        <v>12.327780000000001</v>
      </c>
      <c r="H1480" s="2">
        <f>'Moving Avg'!G1480</f>
        <v>12.513451999999994</v>
      </c>
      <c r="I1480" s="2">
        <f>'Moving Avg'!H1480</f>
        <v>13.201976000000002</v>
      </c>
      <c r="J1480" s="6" t="str">
        <f>OBV!F1480</f>
        <v>BEARISH</v>
      </c>
      <c r="K1480" s="6" t="str">
        <f>OBV!G1480</f>
        <v>WEAK</v>
      </c>
      <c r="L1480" s="6" t="str">
        <f>OBV!H1480</f>
        <v>CONFIRMED BEARISH</v>
      </c>
    </row>
    <row r="1481" spans="1:12" ht="13.5" x14ac:dyDescent="0.25">
      <c r="A1481" s="3">
        <f>RSI!A1481</f>
        <v>44168</v>
      </c>
      <c r="B1481" s="2">
        <f>RSI!B1481</f>
        <v>12.1195</v>
      </c>
      <c r="C1481" s="2">
        <f>RSI!I1481</f>
        <v>33.257654713323618</v>
      </c>
      <c r="D1481" s="2">
        <f>MACD!E1481</f>
        <v>5.5595841059952633E-2</v>
      </c>
      <c r="E1481" s="2">
        <f>MACD!F1481</f>
        <v>5.2817504298897672E-2</v>
      </c>
      <c r="F1481" s="2">
        <f>'Moving Avg'!D1481</f>
        <v>12.12978</v>
      </c>
      <c r="G1481" s="2">
        <f>'Moving Avg'!F1481</f>
        <v>12.304835000000001</v>
      </c>
      <c r="H1481" s="2">
        <f>'Moving Avg'!G1481</f>
        <v>12.500147999999994</v>
      </c>
      <c r="I1481" s="2">
        <f>'Moving Avg'!H1481</f>
        <v>13.189082999999998</v>
      </c>
      <c r="J1481" s="6" t="str">
        <f>OBV!F1481</f>
        <v>BEARISH</v>
      </c>
      <c r="K1481" s="6" t="str">
        <f>OBV!G1481</f>
        <v>WEAK</v>
      </c>
      <c r="L1481" s="6" t="str">
        <f>OBV!H1481</f>
        <v>CONFIRMED BEARISH</v>
      </c>
    </row>
    <row r="1482" spans="1:12" ht="13.5" x14ac:dyDescent="0.25">
      <c r="A1482" s="3">
        <f>RSI!A1482</f>
        <v>44169</v>
      </c>
      <c r="B1482" s="2">
        <f>RSI!B1482</f>
        <v>12.1195</v>
      </c>
      <c r="C1482" s="2">
        <f>RSI!I1482</f>
        <v>33.257654713323618</v>
      </c>
      <c r="D1482" s="2">
        <f>MACD!E1482</f>
        <v>6.1059147555361903E-2</v>
      </c>
      <c r="E1482" s="2">
        <f>MACD!F1482</f>
        <v>5.4465832950190522E-2</v>
      </c>
      <c r="F1482" s="2">
        <f>'Moving Avg'!D1482</f>
        <v>12.088540000000002</v>
      </c>
      <c r="G1482" s="2">
        <f>'Moving Avg'!F1482</f>
        <v>12.289365</v>
      </c>
      <c r="H1482" s="2">
        <f>'Moving Avg'!G1482</f>
        <v>12.483645999999995</v>
      </c>
      <c r="I1482" s="2">
        <f>'Moving Avg'!H1482</f>
        <v>13.177479499999997</v>
      </c>
      <c r="J1482" s="6" t="str">
        <f>OBV!F1482</f>
        <v>BEARISH</v>
      </c>
      <c r="K1482" s="6" t="str">
        <f>OBV!G1482</f>
        <v>WEAK</v>
      </c>
      <c r="L1482" s="6" t="str">
        <f>OBV!H1482</f>
        <v>CONFIRMED BEARISH</v>
      </c>
    </row>
    <row r="1483" spans="1:12" ht="13.5" x14ac:dyDescent="0.25">
      <c r="A1483" s="3">
        <f>RSI!A1483</f>
        <v>44172</v>
      </c>
      <c r="B1483" s="2">
        <f>RSI!B1483</f>
        <v>12.1195</v>
      </c>
      <c r="C1483" s="2">
        <f>RSI!I1483</f>
        <v>33.257654713323618</v>
      </c>
      <c r="D1483" s="2">
        <f>MACD!E1483</f>
        <v>7.4932004239167682E-2</v>
      </c>
      <c r="E1483" s="2">
        <f>MACD!F1483</f>
        <v>5.8559067207985954E-2</v>
      </c>
      <c r="F1483" s="2">
        <f>'Moving Avg'!D1483</f>
        <v>12.1195</v>
      </c>
      <c r="G1483" s="2">
        <f>'Moving Avg'!F1483</f>
        <v>12.266419999999998</v>
      </c>
      <c r="H1483" s="2">
        <f>'Moving Avg'!G1483</f>
        <v>12.470237999999995</v>
      </c>
      <c r="I1483" s="2">
        <f>'Moving Avg'!H1483</f>
        <v>13.166778499999996</v>
      </c>
      <c r="J1483" s="6" t="str">
        <f>OBV!F1483</f>
        <v>BULLISH</v>
      </c>
      <c r="K1483" s="6" t="str">
        <f>OBV!G1483</f>
        <v>STRONG</v>
      </c>
      <c r="L1483" s="6" t="str">
        <f>OBV!H1483</f>
        <v>CONFIRMED BULLISH</v>
      </c>
    </row>
    <row r="1484" spans="1:12" ht="13.5" x14ac:dyDescent="0.25">
      <c r="A1484" s="3">
        <f>RSI!A1484</f>
        <v>44173</v>
      </c>
      <c r="B1484" s="2">
        <f>RSI!B1484</f>
        <v>12.1195</v>
      </c>
      <c r="C1484" s="2">
        <f>RSI!I1484</f>
        <v>33.257654713323618</v>
      </c>
      <c r="D1484" s="2">
        <f>MACD!E1484</f>
        <v>7.9946555723754642E-2</v>
      </c>
      <c r="E1484" s="2">
        <f>MACD!F1484</f>
        <v>6.2836564911139689E-2</v>
      </c>
      <c r="F1484" s="2">
        <f>'Moving Avg'!D1484</f>
        <v>12.1195</v>
      </c>
      <c r="G1484" s="2">
        <f>'Moving Avg'!F1484</f>
        <v>12.253529999999998</v>
      </c>
      <c r="H1484" s="2">
        <f>'Moving Avg'!G1484</f>
        <v>12.456829999999995</v>
      </c>
      <c r="I1484" s="2">
        <f>'Moving Avg'!H1484</f>
        <v>13.155174999999993</v>
      </c>
      <c r="J1484" s="6" t="str">
        <f>OBV!F1484</f>
        <v>NEUTRAL</v>
      </c>
      <c r="K1484" s="6" t="str">
        <f>OBV!G1484</f>
        <v>NEUTRAL</v>
      </c>
      <c r="L1484" s="6" t="str">
        <f>OBV!H1484</f>
        <v>NEUTRAL</v>
      </c>
    </row>
    <row r="1485" spans="1:12" ht="13.5" x14ac:dyDescent="0.25">
      <c r="A1485" s="3">
        <f>RSI!A1485</f>
        <v>44174</v>
      </c>
      <c r="B1485" s="2">
        <f>RSI!B1485</f>
        <v>12.1143</v>
      </c>
      <c r="C1485" s="2">
        <f>RSI!I1485</f>
        <v>32.945009510659901</v>
      </c>
      <c r="D1485" s="2">
        <f>MACD!E1485</f>
        <v>8.5699306251864726E-2</v>
      </c>
      <c r="E1485" s="2">
        <f>MACD!F1485</f>
        <v>6.7409113179284705E-2</v>
      </c>
      <c r="F1485" s="2">
        <f>'Moving Avg'!D1485</f>
        <v>12.118460000000001</v>
      </c>
      <c r="G1485" s="2">
        <f>'Moving Avg'!F1485</f>
        <v>12.240379999999996</v>
      </c>
      <c r="H1485" s="2">
        <f>'Moving Avg'!G1485</f>
        <v>12.443317999999994</v>
      </c>
      <c r="I1485" s="2">
        <f>'Moving Avg'!H1485</f>
        <v>13.143545499999993</v>
      </c>
      <c r="J1485" s="6" t="str">
        <f>OBV!F1485</f>
        <v>BEARISH</v>
      </c>
      <c r="K1485" s="6" t="str">
        <f>OBV!G1485</f>
        <v>NEUTRAL</v>
      </c>
      <c r="L1485" s="6" t="str">
        <f>OBV!H1485</f>
        <v>CONFIRMED BEARISH</v>
      </c>
    </row>
    <row r="1486" spans="1:12" ht="13.5" x14ac:dyDescent="0.25">
      <c r="A1486" s="3">
        <f>RSI!A1486</f>
        <v>44175</v>
      </c>
      <c r="B1486" s="2">
        <f>RSI!B1486</f>
        <v>12.1143</v>
      </c>
      <c r="C1486" s="2">
        <f>RSI!I1486</f>
        <v>32.945009510659901</v>
      </c>
      <c r="D1486" s="2">
        <f>MACD!E1486</f>
        <v>9.1638933517455001E-2</v>
      </c>
      <c r="E1486" s="2">
        <f>MACD!F1486</f>
        <v>7.2255077246918764E-2</v>
      </c>
      <c r="F1486" s="2">
        <f>'Moving Avg'!D1486</f>
        <v>12.117419999999999</v>
      </c>
      <c r="G1486" s="2">
        <f>'Moving Avg'!F1486</f>
        <v>12.227229999999997</v>
      </c>
      <c r="H1486" s="2">
        <f>'Moving Avg'!G1486</f>
        <v>12.430837999999994</v>
      </c>
      <c r="I1486" s="2">
        <f>'Moving Avg'!H1486</f>
        <v>13.131941999999995</v>
      </c>
      <c r="J1486" s="6" t="str">
        <f>OBV!F1486</f>
        <v>BEARISH</v>
      </c>
      <c r="K1486" s="6" t="str">
        <f>OBV!G1486</f>
        <v>NEUTRAL</v>
      </c>
      <c r="L1486" s="6" t="str">
        <f>OBV!H1486</f>
        <v>CONFIRMED BEARISH</v>
      </c>
    </row>
    <row r="1487" spans="1:12" ht="13.5" x14ac:dyDescent="0.25">
      <c r="A1487" s="3">
        <f>RSI!A1487</f>
        <v>44176</v>
      </c>
      <c r="B1487" s="2">
        <f>RSI!B1487</f>
        <v>12.0679</v>
      </c>
      <c r="C1487" s="2">
        <f>RSI!I1487</f>
        <v>30.024124224458987</v>
      </c>
      <c r="D1487" s="2">
        <f>MACD!E1487</f>
        <v>0.10109432315838873</v>
      </c>
      <c r="E1487" s="2">
        <f>MACD!F1487</f>
        <v>7.8022926429212769E-2</v>
      </c>
      <c r="F1487" s="2">
        <f>'Moving Avg'!D1487</f>
        <v>12.107100000000001</v>
      </c>
      <c r="G1487" s="2">
        <f>'Moving Avg'!F1487</f>
        <v>12.214339999999996</v>
      </c>
      <c r="H1487" s="2">
        <f>'Moving Avg'!G1487</f>
        <v>12.419491999999993</v>
      </c>
      <c r="I1487" s="2">
        <f>'Moving Avg'!H1487</f>
        <v>13.120131999999995</v>
      </c>
      <c r="J1487" s="6" t="str">
        <f>OBV!F1487</f>
        <v>BEARISH</v>
      </c>
      <c r="K1487" s="6" t="str">
        <f>OBV!G1487</f>
        <v>NEUTRAL</v>
      </c>
      <c r="L1487" s="6" t="str">
        <f>OBV!H1487</f>
        <v>CONFIRMED BEARISH</v>
      </c>
    </row>
    <row r="1488" spans="1:12" ht="13.5" x14ac:dyDescent="0.25">
      <c r="A1488" s="3">
        <f>RSI!A1488</f>
        <v>44179</v>
      </c>
      <c r="B1488" s="2">
        <f>RSI!B1488</f>
        <v>12.0937</v>
      </c>
      <c r="C1488" s="2">
        <f>RSI!I1488</f>
        <v>33.551844973588686</v>
      </c>
      <c r="D1488" s="2">
        <f>MACD!E1488</f>
        <v>5.2838638994922249E-2</v>
      </c>
      <c r="E1488" s="2">
        <f>MACD!F1488</f>
        <v>7.2986068942354668E-2</v>
      </c>
      <c r="F1488" s="2">
        <f>'Moving Avg'!D1488</f>
        <v>12.101940000000001</v>
      </c>
      <c r="G1488" s="2">
        <f>'Moving Avg'!F1488</f>
        <v>12.202739999999997</v>
      </c>
      <c r="H1488" s="2">
        <f>'Moving Avg'!G1488</f>
        <v>12.408661999999994</v>
      </c>
      <c r="I1488" s="2">
        <f>'Moving Avg'!H1488</f>
        <v>13.106852499999993</v>
      </c>
      <c r="J1488" s="6" t="str">
        <f>OBV!F1488</f>
        <v>BEARISH</v>
      </c>
      <c r="K1488" s="6" t="str">
        <f>OBV!G1488</f>
        <v>NEUTRAL</v>
      </c>
      <c r="L1488" s="6" t="str">
        <f>OBV!H1488</f>
        <v>CONFIRMED BEARISH</v>
      </c>
    </row>
    <row r="1489" spans="1:12" ht="13.5" x14ac:dyDescent="0.25">
      <c r="A1489" s="3">
        <f>RSI!A1489</f>
        <v>44180</v>
      </c>
      <c r="B1489" s="2">
        <f>RSI!B1489</f>
        <v>11.732699999999999</v>
      </c>
      <c r="C1489" s="2">
        <f>RSI!I1489</f>
        <v>19.0672549013169</v>
      </c>
      <c r="D1489" s="2">
        <f>MACD!E1489</f>
        <v>6.3515369191694759E-2</v>
      </c>
      <c r="E1489" s="2">
        <f>MACD!F1489</f>
        <v>7.1091928992222692E-2</v>
      </c>
      <c r="F1489" s="2">
        <f>'Moving Avg'!D1489</f>
        <v>12.02458</v>
      </c>
      <c r="G1489" s="2">
        <f>'Moving Avg'!F1489</f>
        <v>12.173089999999998</v>
      </c>
      <c r="H1489" s="2">
        <f>'Moving Avg'!G1489</f>
        <v>12.391643999999994</v>
      </c>
      <c r="I1489" s="2">
        <f>'Moving Avg'!H1489</f>
        <v>13.091251999999992</v>
      </c>
      <c r="J1489" s="6" t="str">
        <f>OBV!F1489</f>
        <v>BEARISH</v>
      </c>
      <c r="K1489" s="6" t="str">
        <f>OBV!G1489</f>
        <v>WEAK</v>
      </c>
      <c r="L1489" s="6" t="str">
        <f>OBV!H1489</f>
        <v>CONFIRMED BEARISH</v>
      </c>
    </row>
    <row r="1490" spans="1:12" ht="13.5" x14ac:dyDescent="0.25">
      <c r="A1490" s="3">
        <f>RSI!A1490</f>
        <v>44181</v>
      </c>
      <c r="B1490" s="2">
        <f>RSI!B1490</f>
        <v>11.732699999999999</v>
      </c>
      <c r="C1490" s="2">
        <f>RSI!I1490</f>
        <v>19.0672549013169</v>
      </c>
      <c r="D1490" s="2">
        <f>MACD!E1490</f>
        <v>7.5564484084418737E-2</v>
      </c>
      <c r="E1490" s="2">
        <f>MACD!F1490</f>
        <v>7.1986440010661901E-2</v>
      </c>
      <c r="F1490" s="2">
        <f>'Moving Avg'!D1490</f>
        <v>11.948260000000001</v>
      </c>
      <c r="G1490" s="2">
        <f>'Moving Avg'!F1490</f>
        <v>12.143439999999998</v>
      </c>
      <c r="H1490" s="2">
        <f>'Moving Avg'!G1490</f>
        <v>12.374625999999996</v>
      </c>
      <c r="I1490" s="2">
        <f>'Moving Avg'!H1490</f>
        <v>13.075651499999992</v>
      </c>
      <c r="J1490" s="6" t="str">
        <f>OBV!F1490</f>
        <v>BEARISH</v>
      </c>
      <c r="K1490" s="6" t="str">
        <f>OBV!G1490</f>
        <v>WEAK</v>
      </c>
      <c r="L1490" s="6" t="str">
        <f>OBV!H1490</f>
        <v>CONFIRMED BEARISH</v>
      </c>
    </row>
    <row r="1491" spans="1:12" ht="13.5" x14ac:dyDescent="0.25">
      <c r="A1491" s="3">
        <f>RSI!A1491</f>
        <v>44182</v>
      </c>
      <c r="B1491" s="2">
        <f>RSI!B1491</f>
        <v>11.732699999999999</v>
      </c>
      <c r="C1491" s="2">
        <f>RSI!I1491</f>
        <v>19.0672549013169</v>
      </c>
      <c r="D1491" s="2">
        <f>MACD!E1491</f>
        <v>8.8551517301402427E-2</v>
      </c>
      <c r="E1491" s="2">
        <f>MACD!F1491</f>
        <v>7.5299455468810006E-2</v>
      </c>
      <c r="F1491" s="2">
        <f>'Moving Avg'!D1491</f>
        <v>11.87194</v>
      </c>
      <c r="G1491" s="2">
        <f>'Moving Avg'!F1491</f>
        <v>12.113789999999998</v>
      </c>
      <c r="H1491" s="2">
        <f>'Moving Avg'!G1491</f>
        <v>12.357607999999995</v>
      </c>
      <c r="I1491" s="2">
        <f>'Moving Avg'!H1491</f>
        <v>13.060308999999993</v>
      </c>
      <c r="J1491" s="6" t="str">
        <f>OBV!F1491</f>
        <v>BEARISH</v>
      </c>
      <c r="K1491" s="6" t="str">
        <f>OBV!G1491</f>
        <v>WEAK</v>
      </c>
      <c r="L1491" s="6" t="str">
        <f>OBV!H1491</f>
        <v>CONFIRMED BEARISH</v>
      </c>
    </row>
    <row r="1492" spans="1:12" ht="13.5" x14ac:dyDescent="0.25">
      <c r="A1492" s="3">
        <f>RSI!A1492</f>
        <v>44183</v>
      </c>
      <c r="B1492" s="2">
        <f>RSI!B1492</f>
        <v>11.732699999999999</v>
      </c>
      <c r="C1492" s="2">
        <f>RSI!I1492</f>
        <v>19.0672549013169</v>
      </c>
      <c r="D1492" s="2">
        <f>MACD!E1492</f>
        <v>0.10212538643378011</v>
      </c>
      <c r="E1492" s="2">
        <f>MACD!F1492</f>
        <v>8.0664641661804037E-2</v>
      </c>
      <c r="F1492" s="2">
        <f>'Moving Avg'!D1492</f>
        <v>11.8049</v>
      </c>
      <c r="G1492" s="2">
        <f>'Moving Avg'!F1492</f>
        <v>12.08414</v>
      </c>
      <c r="H1492" s="2">
        <f>'Moving Avg'!G1492</f>
        <v>12.339557999999997</v>
      </c>
      <c r="I1492" s="2">
        <f>'Moving Avg'!H1492</f>
        <v>13.044759999999995</v>
      </c>
      <c r="J1492" s="6" t="str">
        <f>OBV!F1492</f>
        <v>BEARISH</v>
      </c>
      <c r="K1492" s="6" t="str">
        <f>OBV!G1492</f>
        <v>WEAK</v>
      </c>
      <c r="L1492" s="6" t="str">
        <f>OBV!H1492</f>
        <v>CONFIRMED BEARISH</v>
      </c>
    </row>
    <row r="1493" spans="1:12" ht="13.5" x14ac:dyDescent="0.25">
      <c r="A1493" s="3">
        <f>RSI!A1493</f>
        <v>44186</v>
      </c>
      <c r="B1493" s="2">
        <f>RSI!B1493</f>
        <v>11.598599999999999</v>
      </c>
      <c r="C1493" s="2">
        <f>RSI!I1493</f>
        <v>15.684177972594739</v>
      </c>
      <c r="D1493" s="2">
        <f>MACD!E1493</f>
        <v>0.12593767266075773</v>
      </c>
      <c r="E1493" s="2">
        <f>MACD!F1493</f>
        <v>8.971924786159477E-2</v>
      </c>
      <c r="F1493" s="2">
        <f>'Moving Avg'!D1493</f>
        <v>11.705879999999999</v>
      </c>
      <c r="G1493" s="2">
        <f>'Moving Avg'!F1493</f>
        <v>12.045204999999999</v>
      </c>
      <c r="H1493" s="2">
        <f>'Moving Avg'!G1493</f>
        <v>12.319858</v>
      </c>
      <c r="I1493" s="2">
        <f>'Moving Avg'!H1493</f>
        <v>13.028488999999993</v>
      </c>
      <c r="J1493" s="6" t="str">
        <f>OBV!F1493</f>
        <v>BEARISH</v>
      </c>
      <c r="K1493" s="6" t="str">
        <f>OBV!G1493</f>
        <v>WEAK</v>
      </c>
      <c r="L1493" s="6" t="str">
        <f>OBV!H1493</f>
        <v>CONFIRMED BEARISH</v>
      </c>
    </row>
    <row r="1494" spans="1:12" ht="13.5" x14ac:dyDescent="0.25">
      <c r="A1494" s="3">
        <f>RSI!A1494</f>
        <v>44187</v>
      </c>
      <c r="B1494" s="2">
        <f>RSI!B1494</f>
        <v>11.3459</v>
      </c>
      <c r="C1494" s="2">
        <f>RSI!I1494</f>
        <v>11.531904944639777</v>
      </c>
      <c r="D1494" s="2">
        <f>MACD!E1494</f>
        <v>0.16781353597066051</v>
      </c>
      <c r="E1494" s="2">
        <f>MACD!F1494</f>
        <v>0.10533810548340791</v>
      </c>
      <c r="F1494" s="2">
        <f>'Moving Avg'!D1494</f>
        <v>11.628519999999998</v>
      </c>
      <c r="G1494" s="2">
        <f>'Moving Avg'!F1494</f>
        <v>11.996215000000001</v>
      </c>
      <c r="H1494" s="2">
        <f>'Moving Avg'!G1494</f>
        <v>12.295104000000002</v>
      </c>
      <c r="I1494" s="2">
        <f>'Moving Avg'!H1494</f>
        <v>13.010748499999991</v>
      </c>
      <c r="J1494" s="6" t="str">
        <f>OBV!F1494</f>
        <v>BEARISH</v>
      </c>
      <c r="K1494" s="6" t="str">
        <f>OBV!G1494</f>
        <v>WEAK</v>
      </c>
      <c r="L1494" s="6" t="str">
        <f>OBV!H1494</f>
        <v>CONFIRMED BEARISH</v>
      </c>
    </row>
    <row r="1495" spans="1:12" ht="13.5" x14ac:dyDescent="0.25">
      <c r="A1495" s="3">
        <f>RSI!A1495</f>
        <v>44188</v>
      </c>
      <c r="B1495" s="2">
        <f>RSI!B1495</f>
        <v>11.3459</v>
      </c>
      <c r="C1495" s="2">
        <f>RSI!I1495</f>
        <v>11.531904944639777</v>
      </c>
      <c r="D1495" s="2">
        <f>MACD!E1495</f>
        <v>0.20672581023373837</v>
      </c>
      <c r="E1495" s="2">
        <f>MACD!F1495</f>
        <v>0.125615646433474</v>
      </c>
      <c r="F1495" s="2">
        <f>'Moving Avg'!D1495</f>
        <v>11.551159999999999</v>
      </c>
      <c r="G1495" s="2">
        <f>'Moving Avg'!F1495</f>
        <v>11.947225000000001</v>
      </c>
      <c r="H1495" s="2">
        <f>'Moving Avg'!G1495</f>
        <v>12.270350000000001</v>
      </c>
      <c r="I1495" s="2">
        <f>'Moving Avg'!H1495</f>
        <v>12.995225499999989</v>
      </c>
      <c r="J1495" s="6" t="str">
        <f>OBV!F1495</f>
        <v>BEARISH</v>
      </c>
      <c r="K1495" s="6" t="str">
        <f>OBV!G1495</f>
        <v>WEAK</v>
      </c>
      <c r="L1495" s="6" t="str">
        <f>OBV!H1495</f>
        <v>CONFIRMED BEARISH</v>
      </c>
    </row>
    <row r="1496" spans="1:12" ht="13.5" x14ac:dyDescent="0.25">
      <c r="A1496" s="3">
        <f>RSI!A1496</f>
        <v>44189</v>
      </c>
      <c r="B1496" s="2">
        <f>RSI!B1496</f>
        <v>11.3459</v>
      </c>
      <c r="C1496" s="2">
        <f>RSI!I1496</f>
        <v>11.531904944639777</v>
      </c>
      <c r="D1496" s="2">
        <f>MACD!E1496</f>
        <v>0.24361348026625151</v>
      </c>
      <c r="E1496" s="2">
        <f>MACD!F1496</f>
        <v>0.14921521320002951</v>
      </c>
      <c r="F1496" s="2">
        <f>'Moving Avg'!D1496</f>
        <v>11.473800000000001</v>
      </c>
      <c r="G1496" s="2">
        <f>'Moving Avg'!F1496</f>
        <v>11.898235</v>
      </c>
      <c r="H1496" s="2">
        <f>'Moving Avg'!G1496</f>
        <v>12.245700000000001</v>
      </c>
      <c r="I1496" s="2">
        <f>'Moving Avg'!H1496</f>
        <v>12.979934499999988</v>
      </c>
      <c r="J1496" s="6" t="str">
        <f>OBV!F1496</f>
        <v>BEARISH</v>
      </c>
      <c r="K1496" s="6" t="str">
        <f>OBV!G1496</f>
        <v>WEAK</v>
      </c>
      <c r="L1496" s="6" t="str">
        <f>OBV!H1496</f>
        <v>CONFIRMED BEARISH</v>
      </c>
    </row>
    <row r="1497" spans="1:12" ht="13.5" x14ac:dyDescent="0.25">
      <c r="A1497" s="3">
        <f>RSI!A1497</f>
        <v>44190</v>
      </c>
      <c r="B1497" s="2">
        <f>RSI!B1497</f>
        <v>11.2943</v>
      </c>
      <c r="C1497" s="2">
        <f>RSI!I1497</f>
        <v>10.802534261739623</v>
      </c>
      <c r="D1497" s="2">
        <f>MACD!E1497</f>
        <v>0.27517831028868933</v>
      </c>
      <c r="E1497" s="2">
        <f>MACD!F1497</f>
        <v>0.17440783261776149</v>
      </c>
      <c r="F1497" s="2">
        <f>'Moving Avg'!D1497</f>
        <v>11.38612</v>
      </c>
      <c r="G1497" s="2">
        <f>'Moving Avg'!F1497</f>
        <v>11.846664999999998</v>
      </c>
      <c r="H1497" s="2">
        <f>'Moving Avg'!G1497</f>
        <v>12.220018000000005</v>
      </c>
      <c r="I1497" s="2">
        <f>'Moving Avg'!H1497</f>
        <v>12.966525999999988</v>
      </c>
      <c r="J1497" s="6" t="str">
        <f>OBV!F1497</f>
        <v>BEARISH</v>
      </c>
      <c r="K1497" s="6" t="str">
        <f>OBV!G1497</f>
        <v>WEAK</v>
      </c>
      <c r="L1497" s="6" t="str">
        <f>OBV!H1497</f>
        <v>CONFIRMED BEARISH</v>
      </c>
    </row>
    <row r="1498" spans="1:12" ht="13.5" x14ac:dyDescent="0.25">
      <c r="A1498" s="3">
        <f>RSI!A1498</f>
        <v>44193</v>
      </c>
      <c r="B1498" s="2">
        <f>RSI!B1498</f>
        <v>11.242699999999999</v>
      </c>
      <c r="C1498" s="2">
        <f>RSI!I1498</f>
        <v>10.113659520102772</v>
      </c>
      <c r="D1498" s="2">
        <f>MACD!E1498</f>
        <v>0.31338006246821948</v>
      </c>
      <c r="E1498" s="2">
        <f>MACD!F1498</f>
        <v>0.20220227858785311</v>
      </c>
      <c r="F1498" s="2">
        <f>'Moving Avg'!D1498</f>
        <v>11.31494</v>
      </c>
      <c r="G1498" s="2">
        <f>'Moving Avg'!F1498</f>
        <v>11.810565</v>
      </c>
      <c r="H1498" s="2">
        <f>'Moving Avg'!G1498</f>
        <v>12.195262000000005</v>
      </c>
      <c r="I1498" s="2">
        <f>'Moving Avg'!H1498</f>
        <v>12.953116999999986</v>
      </c>
      <c r="J1498" s="6" t="str">
        <f>OBV!F1498</f>
        <v>BEARISH</v>
      </c>
      <c r="K1498" s="6" t="str">
        <f>OBV!G1498</f>
        <v>WEAK</v>
      </c>
      <c r="L1498" s="6" t="str">
        <f>OBV!H1498</f>
        <v>CONFIRMED BEARISH</v>
      </c>
    </row>
    <row r="1499" spans="1:12" ht="13.5" x14ac:dyDescent="0.25">
      <c r="A1499" s="3">
        <f>RSI!A1499</f>
        <v>44194</v>
      </c>
      <c r="B1499" s="2">
        <f>RSI!B1499</f>
        <v>10.933299999999999</v>
      </c>
      <c r="C1499" s="2">
        <f>RSI!I1499</f>
        <v>7.1637421776416801</v>
      </c>
      <c r="D1499" s="2">
        <f>MACD!E1499</f>
        <v>0.31681699010211872</v>
      </c>
      <c r="E1499" s="2">
        <f>MACD!F1499</f>
        <v>0.22512522089070625</v>
      </c>
      <c r="F1499" s="2">
        <f>'Moving Avg'!D1499</f>
        <v>11.232419999999999</v>
      </c>
      <c r="G1499" s="2">
        <f>'Moving Avg'!F1499</f>
        <v>11.751254999999999</v>
      </c>
      <c r="H1499" s="2">
        <f>'Moving Avg'!G1499</f>
        <v>12.161224000000006</v>
      </c>
      <c r="I1499" s="2">
        <f>'Moving Avg'!H1499</f>
        <v>12.938418999999985</v>
      </c>
      <c r="J1499" s="6" t="str">
        <f>OBV!F1499</f>
        <v>BEARISH</v>
      </c>
      <c r="K1499" s="6" t="str">
        <f>OBV!G1499</f>
        <v>WEAK</v>
      </c>
      <c r="L1499" s="6" t="str">
        <f>OBV!H1499</f>
        <v>CONFIRMED BEARISH</v>
      </c>
    </row>
    <row r="1500" spans="1:12" ht="13.5" x14ac:dyDescent="0.25">
      <c r="A1500" s="3">
        <f>RSI!A1500</f>
        <v>44195</v>
      </c>
      <c r="B1500" s="2">
        <f>RSI!B1500</f>
        <v>10.907500000000001</v>
      </c>
      <c r="C1500" s="2">
        <f>RSI!I1500</f>
        <v>6.9808915360642061</v>
      </c>
      <c r="D1500" s="2">
        <f>MACD!E1500</f>
        <v>0.32692037226426685</v>
      </c>
      <c r="E1500" s="2">
        <f>MACD!F1500</f>
        <v>0.24548425116541839</v>
      </c>
      <c r="F1500" s="2">
        <f>'Moving Avg'!D1500</f>
        <v>11.144739999999999</v>
      </c>
      <c r="G1500" s="2">
        <f>'Moving Avg'!F1500</f>
        <v>11.690654999999998</v>
      </c>
      <c r="H1500" s="2">
        <f>'Moving Avg'!G1500</f>
        <v>12.126670000000006</v>
      </c>
      <c r="I1500" s="2">
        <f>'Moving Avg'!H1500</f>
        <v>12.923333999999986</v>
      </c>
      <c r="J1500" s="6" t="str">
        <f>OBV!F1500</f>
        <v>BEARISH</v>
      </c>
      <c r="K1500" s="6" t="str">
        <f>OBV!G1500</f>
        <v>WEAK</v>
      </c>
      <c r="L1500" s="6" t="str">
        <f>OBV!H1500</f>
        <v>CONFIRMED BEARISH</v>
      </c>
    </row>
    <row r="1501" spans="1:12" ht="13.5" x14ac:dyDescent="0.25">
      <c r="A1501" s="3">
        <f>RSI!A1501</f>
        <v>44196</v>
      </c>
      <c r="B1501" s="2">
        <f>RSI!B1501</f>
        <v>11.1912</v>
      </c>
      <c r="C1501" s="2">
        <f>RSI!I1501</f>
        <v>28.571022920341221</v>
      </c>
      <c r="D1501" s="2">
        <f>MACD!E1501</f>
        <v>0.31949971302077174</v>
      </c>
      <c r="E1501" s="2">
        <f>MACD!F1501</f>
        <v>0.26028734353648908</v>
      </c>
      <c r="F1501" s="2">
        <f>'Moving Avg'!D1501</f>
        <v>11.113799999999999</v>
      </c>
      <c r="G1501" s="2">
        <f>'Moving Avg'!F1501</f>
        <v>11.64424</v>
      </c>
      <c r="H1501" s="2">
        <f>'Moving Avg'!G1501</f>
        <v>12.097894000000007</v>
      </c>
      <c r="I1501" s="2">
        <f>'Moving Avg'!H1501</f>
        <v>12.910440999999986</v>
      </c>
      <c r="J1501" s="6" t="str">
        <f>OBV!F1501</f>
        <v>BEARISH</v>
      </c>
      <c r="K1501" s="6" t="str">
        <f>OBV!G1501</f>
        <v>WEAK</v>
      </c>
      <c r="L1501" s="6" t="str">
        <f>OBV!H1501</f>
        <v>CONFIRMED BEARISH</v>
      </c>
    </row>
    <row r="1502" spans="1:12" ht="13.5" x14ac:dyDescent="0.25">
      <c r="A1502" s="3">
        <f>RSI!A1502</f>
        <v>44200</v>
      </c>
      <c r="B1502" s="2">
        <f>RSI!B1502</f>
        <v>11.5006</v>
      </c>
      <c r="C1502" s="2">
        <f>RSI!I1502</f>
        <v>43.871700236574227</v>
      </c>
      <c r="D1502" s="2">
        <f>MACD!E1502</f>
        <v>0.29329720548788174</v>
      </c>
      <c r="E1502" s="2">
        <f>MACD!F1502</f>
        <v>0.26688931592676762</v>
      </c>
      <c r="F1502" s="2">
        <f>'Moving Avg'!D1502</f>
        <v>11.155060000000001</v>
      </c>
      <c r="G1502" s="2">
        <f>'Moving Avg'!F1502</f>
        <v>11.613294999999999</v>
      </c>
      <c r="H1502" s="2">
        <f>'Moving Avg'!G1502</f>
        <v>12.075306000000005</v>
      </c>
      <c r="I1502" s="2">
        <f>'Moving Avg'!H1502</f>
        <v>12.899094999999987</v>
      </c>
      <c r="J1502" s="6" t="str">
        <f>OBV!F1502</f>
        <v>BEARISH</v>
      </c>
      <c r="K1502" s="6" t="str">
        <f>OBV!G1502</f>
        <v>WEAK</v>
      </c>
      <c r="L1502" s="6" t="str">
        <f>OBV!H1502</f>
        <v>BEARISH DIVERGENCE</v>
      </c>
    </row>
    <row r="1503" spans="1:12" ht="13.5" x14ac:dyDescent="0.25">
      <c r="A1503" s="3">
        <f>RSI!A1503</f>
        <v>44201</v>
      </c>
      <c r="B1503" s="2">
        <f>RSI!B1503</f>
        <v>11.397399999999999</v>
      </c>
      <c r="C1503" s="2">
        <f>RSI!I1503</f>
        <v>40.737178788552477</v>
      </c>
      <c r="D1503" s="2">
        <f>MACD!E1503</f>
        <v>0.25908444653205365</v>
      </c>
      <c r="E1503" s="2">
        <f>MACD!F1503</f>
        <v>0.26532834204782485</v>
      </c>
      <c r="F1503" s="2">
        <f>'Moving Avg'!D1503</f>
        <v>11.186</v>
      </c>
      <c r="G1503" s="2">
        <f>'Moving Avg'!F1503</f>
        <v>11.577189999999998</v>
      </c>
      <c r="H1503" s="2">
        <f>'Moving Avg'!G1503</f>
        <v>12.050654000000003</v>
      </c>
      <c r="I1503" s="2">
        <f>'Moving Avg'!H1503</f>
        <v>12.887232999999982</v>
      </c>
      <c r="J1503" s="6" t="str">
        <f>OBV!F1503</f>
        <v>BEARISH</v>
      </c>
      <c r="K1503" s="6" t="str">
        <f>OBV!G1503</f>
        <v>WEAK</v>
      </c>
      <c r="L1503" s="6" t="str">
        <f>OBV!H1503</f>
        <v>BEARISH DIVERGENCE</v>
      </c>
    </row>
    <row r="1504" spans="1:12" ht="13.5" x14ac:dyDescent="0.25">
      <c r="A1504" s="3">
        <f>RSI!A1504</f>
        <v>44202</v>
      </c>
      <c r="B1504" s="2">
        <f>RSI!B1504</f>
        <v>11.449</v>
      </c>
      <c r="C1504" s="2">
        <f>RSI!I1504</f>
        <v>42.932656947177421</v>
      </c>
      <c r="D1504" s="2">
        <f>MACD!E1504</f>
        <v>0.18892078129279</v>
      </c>
      <c r="E1504" s="2">
        <f>MACD!F1504</f>
        <v>0.25004682989681792</v>
      </c>
      <c r="F1504" s="2">
        <f>'Moving Avg'!D1504</f>
        <v>11.28914</v>
      </c>
      <c r="G1504" s="2">
        <f>'Moving Avg'!F1504</f>
        <v>11.543665000000001</v>
      </c>
      <c r="H1504" s="2">
        <f>'Moving Avg'!G1504</f>
        <v>12.027034000000006</v>
      </c>
      <c r="I1504" s="2">
        <f>'Moving Avg'!H1504</f>
        <v>12.877743499999983</v>
      </c>
      <c r="J1504" s="6" t="str">
        <f>OBV!F1504</f>
        <v>BULLISH</v>
      </c>
      <c r="K1504" s="6" t="str">
        <f>OBV!G1504</f>
        <v>NEUTRAL</v>
      </c>
      <c r="L1504" s="6" t="str">
        <f>OBV!H1504</f>
        <v>CONFIRMED BULLISH</v>
      </c>
    </row>
    <row r="1505" spans="1:12" ht="13.5" x14ac:dyDescent="0.25">
      <c r="A1505" s="3">
        <f>RSI!A1505</f>
        <v>44203</v>
      </c>
      <c r="B1505" s="2">
        <f>RSI!B1505</f>
        <v>11.4542</v>
      </c>
      <c r="C1505" s="2">
        <f>RSI!I1505</f>
        <v>43.161180083921977</v>
      </c>
      <c r="D1505" s="2">
        <f>MACD!E1505</f>
        <v>0.13023619136125397</v>
      </c>
      <c r="E1505" s="2">
        <f>MACD!F1505</f>
        <v>0.22608470218970517</v>
      </c>
      <c r="F1505" s="2">
        <f>'Moving Avg'!D1505</f>
        <v>11.398479999999999</v>
      </c>
      <c r="G1505" s="2">
        <f>'Moving Avg'!F1505</f>
        <v>11.510660000000001</v>
      </c>
      <c r="H1505" s="2">
        <f>'Moving Avg'!G1505</f>
        <v>12.003518000000007</v>
      </c>
      <c r="I1505" s="2">
        <f>'Moving Avg'!H1505</f>
        <v>12.867970499999982</v>
      </c>
      <c r="J1505" s="6" t="str">
        <f>OBV!F1505</f>
        <v>BULLISH</v>
      </c>
      <c r="K1505" s="6" t="str">
        <f>OBV!G1505</f>
        <v>STRONG</v>
      </c>
      <c r="L1505" s="6" t="str">
        <f>OBV!H1505</f>
        <v>CONFIRMED BULLISH</v>
      </c>
    </row>
    <row r="1506" spans="1:12" ht="13.5" x14ac:dyDescent="0.25">
      <c r="A1506" s="3">
        <f>RSI!A1506</f>
        <v>44204</v>
      </c>
      <c r="B1506" s="2">
        <f>RSI!B1506</f>
        <v>11.4954</v>
      </c>
      <c r="C1506" s="2">
        <f>RSI!I1506</f>
        <v>45.039090999024879</v>
      </c>
      <c r="D1506" s="2">
        <f>MACD!E1506</f>
        <v>7.8488023279723151E-2</v>
      </c>
      <c r="E1506" s="2">
        <f>MACD!F1506</f>
        <v>0.19656536640770877</v>
      </c>
      <c r="F1506" s="2">
        <f>'Moving Avg'!D1506</f>
        <v>11.45932</v>
      </c>
      <c r="G1506" s="2">
        <f>'Moving Avg'!F1506</f>
        <v>11.479715000000001</v>
      </c>
      <c r="H1506" s="2">
        <f>'Moving Avg'!G1506</f>
        <v>11.981754000000008</v>
      </c>
      <c r="I1506" s="2">
        <f>'Moving Avg'!H1506</f>
        <v>12.858403499999985</v>
      </c>
      <c r="J1506" s="6" t="str">
        <f>OBV!F1506</f>
        <v>BULLISH</v>
      </c>
      <c r="K1506" s="6" t="str">
        <f>OBV!G1506</f>
        <v>STRONG</v>
      </c>
      <c r="L1506" s="6" t="str">
        <f>OBV!H1506</f>
        <v>CONFIRMED BULLISH</v>
      </c>
    </row>
    <row r="1507" spans="1:12" ht="13.5" x14ac:dyDescent="0.25">
      <c r="A1507" s="3">
        <f>RSI!A1507</f>
        <v>44207</v>
      </c>
      <c r="B1507" s="2">
        <f>RSI!B1507</f>
        <v>11.449</v>
      </c>
      <c r="C1507" s="2">
        <f>RSI!I1507</f>
        <v>43.303841967282914</v>
      </c>
      <c r="D1507" s="2">
        <f>MACD!E1507</f>
        <v>3.0845008135738539E-2</v>
      </c>
      <c r="E1507" s="2">
        <f>MACD!F1507</f>
        <v>0.16342129475331474</v>
      </c>
      <c r="F1507" s="2">
        <f>'Moving Avg'!D1507</f>
        <v>11.449000000000002</v>
      </c>
      <c r="G1507" s="2">
        <f>'Moving Avg'!F1507</f>
        <v>11.44877</v>
      </c>
      <c r="H1507" s="2">
        <f>'Moving Avg'!G1507</f>
        <v>11.959062000000003</v>
      </c>
      <c r="I1507" s="2">
        <f>'Moving Avg'!H1507</f>
        <v>12.846593499999985</v>
      </c>
      <c r="J1507" s="6" t="str">
        <f>OBV!F1507</f>
        <v>BULLISH</v>
      </c>
      <c r="K1507" s="6" t="str">
        <f>OBV!G1507</f>
        <v>NEUTRAL</v>
      </c>
      <c r="L1507" s="6" t="str">
        <f>OBV!H1507</f>
        <v>BULLISH DIVERGENCE</v>
      </c>
    </row>
    <row r="1508" spans="1:12" ht="13.5" x14ac:dyDescent="0.25">
      <c r="A1508" s="3">
        <f>RSI!A1508</f>
        <v>44208</v>
      </c>
      <c r="B1508" s="2">
        <f>RSI!B1508</f>
        <v>11.3459</v>
      </c>
      <c r="C1508" s="2">
        <f>RSI!I1508</f>
        <v>39.648528428659937</v>
      </c>
      <c r="D1508" s="2">
        <f>MACD!E1508</f>
        <v>-8.8980380099563661E-3</v>
      </c>
      <c r="E1508" s="2">
        <f>MACD!F1508</f>
        <v>0.12895742820066053</v>
      </c>
      <c r="F1508" s="2">
        <f>'Moving Avg'!D1508</f>
        <v>11.438700000000001</v>
      </c>
      <c r="G1508" s="2">
        <f>'Moving Avg'!F1508</f>
        <v>11.411380000000003</v>
      </c>
      <c r="H1508" s="2">
        <f>'Moving Avg'!G1508</f>
        <v>11.934308000000005</v>
      </c>
      <c r="I1508" s="2">
        <f>'Moving Avg'!H1508</f>
        <v>12.834267999999986</v>
      </c>
      <c r="J1508" s="6" t="str">
        <f>OBV!F1508</f>
        <v>BULLISH</v>
      </c>
      <c r="K1508" s="6" t="str">
        <f>OBV!G1508</f>
        <v>NEUTRAL</v>
      </c>
      <c r="L1508" s="6" t="str">
        <f>OBV!H1508</f>
        <v>BULLISH DIVERGENCE</v>
      </c>
    </row>
    <row r="1509" spans="1:12" ht="13.5" x14ac:dyDescent="0.25">
      <c r="A1509" s="3">
        <f>RSI!A1509</f>
        <v>44209</v>
      </c>
      <c r="B1509" s="2">
        <f>RSI!B1509</f>
        <v>11.3459</v>
      </c>
      <c r="C1509" s="2">
        <f>RSI!I1509</f>
        <v>39.648528428659937</v>
      </c>
      <c r="D1509" s="2">
        <f>MACD!E1509</f>
        <v>-8.8710418460175688E-2</v>
      </c>
      <c r="E1509" s="2">
        <f>MACD!F1509</f>
        <v>8.5423858868493283E-2</v>
      </c>
      <c r="F1509" s="2">
        <f>'Moving Avg'!D1509</f>
        <v>11.41808</v>
      </c>
      <c r="G1509" s="2">
        <f>'Moving Avg'!F1509</f>
        <v>11.392039999999998</v>
      </c>
      <c r="H1509" s="2">
        <f>'Moving Avg'!G1509</f>
        <v>11.910586000000006</v>
      </c>
      <c r="I1509" s="2">
        <f>'Moving Avg'!H1509</f>
        <v>12.823953499999986</v>
      </c>
      <c r="J1509" s="6" t="str">
        <f>OBV!F1509</f>
        <v>BEARISH</v>
      </c>
      <c r="K1509" s="6" t="str">
        <f>OBV!G1509</f>
        <v>NEUTRAL</v>
      </c>
      <c r="L1509" s="6" t="str">
        <f>OBV!H1509</f>
        <v>CONFIRMED BEARISH</v>
      </c>
    </row>
    <row r="1510" spans="1:12" ht="13.5" x14ac:dyDescent="0.25">
      <c r="A1510" s="3">
        <f>RSI!A1510</f>
        <v>44211</v>
      </c>
      <c r="B1510" s="2">
        <f>RSI!B1510</f>
        <v>11.397399999999999</v>
      </c>
      <c r="C1510" s="2">
        <f>RSI!I1510</f>
        <v>42.462175207089125</v>
      </c>
      <c r="D1510" s="2">
        <f>MACD!E1510</f>
        <v>-0.16271658071079997</v>
      </c>
      <c r="E1510" s="2">
        <f>MACD!F1510</f>
        <v>3.5795770952634628E-2</v>
      </c>
      <c r="F1510" s="2">
        <f>'Moving Avg'!D1510</f>
        <v>11.40672</v>
      </c>
      <c r="G1510" s="2">
        <f>'Moving Avg'!F1510</f>
        <v>11.375275</v>
      </c>
      <c r="H1510" s="2">
        <f>'Moving Avg'!G1510</f>
        <v>11.887894000000003</v>
      </c>
      <c r="I1510" s="2">
        <f>'Moving Avg'!H1510</f>
        <v>12.813896499999988</v>
      </c>
      <c r="J1510" s="6" t="str">
        <f>OBV!F1510</f>
        <v>BEARISH</v>
      </c>
      <c r="K1510" s="6" t="str">
        <f>OBV!G1510</f>
        <v>NEUTRAL</v>
      </c>
      <c r="L1510" s="6" t="str">
        <f>OBV!H1510</f>
        <v>CONFIRMED BEARISH</v>
      </c>
    </row>
    <row r="1511" spans="1:12" ht="13.5" x14ac:dyDescent="0.25">
      <c r="A1511" s="3">
        <f>RSI!A1511</f>
        <v>44214</v>
      </c>
      <c r="B1511" s="2">
        <f>RSI!B1511</f>
        <v>11.5779</v>
      </c>
      <c r="C1511" s="2">
        <f>RSI!I1511</f>
        <v>51.071991944175316</v>
      </c>
      <c r="D1511" s="2">
        <f>MACD!E1511</f>
        <v>-0.19415141916116774</v>
      </c>
      <c r="E1511" s="2">
        <f>MACD!F1511</f>
        <v>-1.019366707012585E-2</v>
      </c>
      <c r="F1511" s="2">
        <f>'Moving Avg'!D1511</f>
        <v>11.423219999999999</v>
      </c>
      <c r="G1511" s="2">
        <f>'Moving Avg'!F1511</f>
        <v>11.367535</v>
      </c>
      <c r="H1511" s="2">
        <f>'Moving Avg'!G1511</f>
        <v>11.867884000000005</v>
      </c>
      <c r="I1511" s="2">
        <f>'Moving Avg'!H1511</f>
        <v>12.804741999999987</v>
      </c>
      <c r="J1511" s="6" t="str">
        <f>OBV!F1511</f>
        <v>BEARISH</v>
      </c>
      <c r="K1511" s="6" t="str">
        <f>OBV!G1511</f>
        <v>NEUTRAL</v>
      </c>
      <c r="L1511" s="6" t="str">
        <f>OBV!H1511</f>
        <v>BEARISH DIVERGENCE</v>
      </c>
    </row>
    <row r="1512" spans="1:12" ht="13.5" x14ac:dyDescent="0.25">
      <c r="A1512" s="3">
        <f>RSI!A1512</f>
        <v>44215</v>
      </c>
      <c r="B1512" s="2">
        <f>RSI!B1512</f>
        <v>11.5779</v>
      </c>
      <c r="C1512" s="2">
        <f>RSI!I1512</f>
        <v>51.071991944175316</v>
      </c>
      <c r="D1512" s="2">
        <f>MACD!E1512</f>
        <v>-0.17337413966602888</v>
      </c>
      <c r="E1512" s="2">
        <f>MACD!F1512</f>
        <v>-4.2829761589306459E-2</v>
      </c>
      <c r="F1512" s="2">
        <f>'Moving Avg'!D1512</f>
        <v>11.449</v>
      </c>
      <c r="G1512" s="2">
        <f>'Moving Avg'!F1512</f>
        <v>11.359795000000002</v>
      </c>
      <c r="H1512" s="2">
        <f>'Moving Avg'!G1512</f>
        <v>11.850864000000003</v>
      </c>
      <c r="I1512" s="2">
        <f>'Moving Avg'!H1512</f>
        <v>12.795613499999991</v>
      </c>
      <c r="J1512" s="6" t="str">
        <f>OBV!F1512</f>
        <v>BULLISH</v>
      </c>
      <c r="K1512" s="6" t="str">
        <f>OBV!G1512</f>
        <v>NEUTRAL</v>
      </c>
      <c r="L1512" s="6" t="str">
        <f>OBV!H1512</f>
        <v>CONFIRMED BULLISH</v>
      </c>
    </row>
    <row r="1513" spans="1:12" ht="13.5" x14ac:dyDescent="0.25">
      <c r="A1513" s="3">
        <f>RSI!A1513</f>
        <v>44216</v>
      </c>
      <c r="B1513" s="2">
        <f>RSI!B1513</f>
        <v>11.701700000000001</v>
      </c>
      <c r="C1513" s="2">
        <f>RSI!I1513</f>
        <v>56.276376925694606</v>
      </c>
      <c r="D1513" s="2">
        <f>MACD!E1513</f>
        <v>-0.18104807579187643</v>
      </c>
      <c r="E1513" s="2">
        <f>MACD!F1513</f>
        <v>-7.0473424429820464E-2</v>
      </c>
      <c r="F1513" s="2">
        <f>'Moving Avg'!D1513</f>
        <v>11.520160000000001</v>
      </c>
      <c r="G1513" s="2">
        <f>'Moving Avg'!F1513</f>
        <v>11.364949999999999</v>
      </c>
      <c r="H1513" s="2">
        <f>'Moving Avg'!G1513</f>
        <v>11.833330000000004</v>
      </c>
      <c r="I1513" s="2">
        <f>'Moving Avg'!H1513</f>
        <v>12.787129999999991</v>
      </c>
      <c r="J1513" s="6" t="str">
        <f>OBV!F1513</f>
        <v>BULLISH</v>
      </c>
      <c r="K1513" s="6" t="str">
        <f>OBV!G1513</f>
        <v>STRONG</v>
      </c>
      <c r="L1513" s="6" t="str">
        <f>OBV!H1513</f>
        <v>CONFIRMED BULLISH</v>
      </c>
    </row>
    <row r="1514" spans="1:12" ht="13.5" x14ac:dyDescent="0.25">
      <c r="A1514" s="3">
        <f>RSI!A1514</f>
        <v>44217</v>
      </c>
      <c r="B1514" s="2">
        <f>RSI!B1514</f>
        <v>11.397399999999999</v>
      </c>
      <c r="C1514" s="2">
        <f>RSI!I1514</f>
        <v>43.912247638244047</v>
      </c>
      <c r="D1514" s="2">
        <f>MACD!E1514</f>
        <v>-0.15798579696407167</v>
      </c>
      <c r="E1514" s="2">
        <f>MACD!F1514</f>
        <v>-8.797589893667071E-2</v>
      </c>
      <c r="F1514" s="2">
        <f>'Moving Avg'!D1514</f>
        <v>11.53046</v>
      </c>
      <c r="G1514" s="2">
        <f>'Moving Avg'!F1514</f>
        <v>11.367525000000001</v>
      </c>
      <c r="H1514" s="2">
        <f>'Moving Avg'!G1514</f>
        <v>11.813732000000002</v>
      </c>
      <c r="I1514" s="2">
        <f>'Moving Avg'!H1514</f>
        <v>12.777098999999991</v>
      </c>
      <c r="J1514" s="6" t="str">
        <f>OBV!F1514</f>
        <v>BULLISH</v>
      </c>
      <c r="K1514" s="6" t="str">
        <f>OBV!G1514</f>
        <v>STRONG</v>
      </c>
      <c r="L1514" s="6" t="str">
        <f>OBV!H1514</f>
        <v>CONFIRMED BULLISH</v>
      </c>
    </row>
    <row r="1515" spans="1:12" ht="13.5" x14ac:dyDescent="0.25">
      <c r="A1515" s="3">
        <f>RSI!A1515</f>
        <v>44218</v>
      </c>
      <c r="B1515" s="2">
        <f>RSI!B1515</f>
        <v>11.3459</v>
      </c>
      <c r="C1515" s="2">
        <f>RSI!I1515</f>
        <v>42.221566489455206</v>
      </c>
      <c r="D1515" s="2">
        <f>MACD!E1515</f>
        <v>-0.13291380304526079</v>
      </c>
      <c r="E1515" s="2">
        <f>MACD!F1515</f>
        <v>-9.6963479758388732E-2</v>
      </c>
      <c r="F1515" s="2">
        <f>'Moving Avg'!D1515</f>
        <v>11.520160000000001</v>
      </c>
      <c r="G1515" s="2">
        <f>'Moving Avg'!F1515</f>
        <v>11.367525000000001</v>
      </c>
      <c r="H1515" s="2">
        <f>'Moving Avg'!G1515</f>
        <v>11.793104000000001</v>
      </c>
      <c r="I1515" s="2">
        <f>'Moving Avg'!H1515</f>
        <v>12.768795999999993</v>
      </c>
      <c r="J1515" s="6" t="str">
        <f>OBV!F1515</f>
        <v>BULLISH</v>
      </c>
      <c r="K1515" s="6" t="str">
        <f>OBV!G1515</f>
        <v>NEUTRAL</v>
      </c>
      <c r="L1515" s="6" t="str">
        <f>OBV!H1515</f>
        <v>BULLISH DIVERGENCE</v>
      </c>
    </row>
    <row r="1516" spans="1:12" ht="13.5" x14ac:dyDescent="0.25">
      <c r="A1516" s="3">
        <f>RSI!A1516</f>
        <v>44221</v>
      </c>
      <c r="B1516" s="2">
        <f>RSI!B1516</f>
        <v>11.5418</v>
      </c>
      <c r="C1516" s="2">
        <f>RSI!I1516</f>
        <v>50.092930595614057</v>
      </c>
      <c r="D1516" s="2">
        <f>MACD!E1516</f>
        <v>-0.1186942772906896</v>
      </c>
      <c r="E1516" s="2">
        <f>MACD!F1516</f>
        <v>-0.10130963926484891</v>
      </c>
      <c r="F1516" s="2">
        <f>'Moving Avg'!D1516</f>
        <v>11.51294</v>
      </c>
      <c r="G1516" s="2">
        <f>'Moving Avg'!F1516</f>
        <v>11.377320000000001</v>
      </c>
      <c r="H1516" s="2">
        <f>'Moving Avg'!G1516</f>
        <v>11.776394</v>
      </c>
      <c r="I1516" s="2">
        <f>'Moving Avg'!H1516</f>
        <v>12.762039999999992</v>
      </c>
      <c r="J1516" s="6" t="str">
        <f>OBV!F1516</f>
        <v>BULLISH</v>
      </c>
      <c r="K1516" s="6" t="str">
        <f>OBV!G1516</f>
        <v>NEUTRAL</v>
      </c>
      <c r="L1516" s="6" t="str">
        <f>OBV!H1516</f>
        <v>BULLISH DIVERGENCE</v>
      </c>
    </row>
    <row r="1517" spans="1:12" ht="13.5" x14ac:dyDescent="0.25">
      <c r="A1517" s="3">
        <f>RSI!A1517</f>
        <v>44222</v>
      </c>
      <c r="B1517" s="2">
        <f>RSI!B1517</f>
        <v>11.5418</v>
      </c>
      <c r="C1517" s="2">
        <f>RSI!I1517</f>
        <v>50.092930595614057</v>
      </c>
      <c r="D1517" s="2">
        <f>MACD!E1517</f>
        <v>-0.11386821834006433</v>
      </c>
      <c r="E1517" s="2">
        <f>MACD!F1517</f>
        <v>-0.103821355079892</v>
      </c>
      <c r="F1517" s="2">
        <f>'Moving Avg'!D1517</f>
        <v>11.50572</v>
      </c>
      <c r="G1517" s="2">
        <f>'Moving Avg'!F1517</f>
        <v>11.389695</v>
      </c>
      <c r="H1517" s="2">
        <f>'Moving Avg'!G1517</f>
        <v>11.760716000000002</v>
      </c>
      <c r="I1517" s="2">
        <f>'Moving Avg'!H1517</f>
        <v>12.755283999999993</v>
      </c>
      <c r="J1517" s="6" t="str">
        <f>OBV!F1517</f>
        <v>BULLISH</v>
      </c>
      <c r="K1517" s="6" t="str">
        <f>OBV!G1517</f>
        <v>NEUTRAL</v>
      </c>
      <c r="L1517" s="6" t="str">
        <f>OBV!H1517</f>
        <v>BULLISH DIVERGENCE</v>
      </c>
    </row>
    <row r="1518" spans="1:12" ht="13.5" x14ac:dyDescent="0.25">
      <c r="A1518" s="3">
        <f>RSI!A1518</f>
        <v>44223</v>
      </c>
      <c r="B1518" s="2">
        <f>RSI!B1518</f>
        <v>11.5418</v>
      </c>
      <c r="C1518" s="2">
        <f>RSI!I1518</f>
        <v>50.092930595614057</v>
      </c>
      <c r="D1518" s="2">
        <f>MACD!E1518</f>
        <v>-0.12570856282786558</v>
      </c>
      <c r="E1518" s="2">
        <f>MACD!F1518</f>
        <v>-0.10819879662948671</v>
      </c>
      <c r="F1518" s="2">
        <f>'Moving Avg'!D1518</f>
        <v>11.473740000000001</v>
      </c>
      <c r="G1518" s="2">
        <f>'Moving Avg'!F1518</f>
        <v>11.40465</v>
      </c>
      <c r="H1518" s="2">
        <f>'Moving Avg'!G1518</f>
        <v>11.745037999999999</v>
      </c>
      <c r="I1518" s="2">
        <f>'Moving Avg'!H1518</f>
        <v>12.748527999999997</v>
      </c>
      <c r="J1518" s="6" t="str">
        <f>OBV!F1518</f>
        <v>BEARISH</v>
      </c>
      <c r="K1518" s="6" t="str">
        <f>OBV!G1518</f>
        <v>NEUTRAL</v>
      </c>
      <c r="L1518" s="6" t="str">
        <f>OBV!H1518</f>
        <v>CONFIRMED BEARISH</v>
      </c>
    </row>
    <row r="1519" spans="1:12" ht="13.5" x14ac:dyDescent="0.25">
      <c r="A1519" s="3">
        <f>RSI!A1519</f>
        <v>44224</v>
      </c>
      <c r="B1519" s="2">
        <f>RSI!B1519</f>
        <v>11.5418</v>
      </c>
      <c r="C1519" s="2">
        <f>RSI!I1519</f>
        <v>50.092930595614057</v>
      </c>
      <c r="D1519" s="2">
        <f>MACD!E1519</f>
        <v>-0.13578508841998627</v>
      </c>
      <c r="E1519" s="2">
        <f>MACD!F1519</f>
        <v>-0.11371605498758663</v>
      </c>
      <c r="F1519" s="2">
        <f>'Moving Avg'!D1519</f>
        <v>11.502620000000002</v>
      </c>
      <c r="G1519" s="2">
        <f>'Moving Avg'!F1519</f>
        <v>11.435074999999999</v>
      </c>
      <c r="H1519" s="2">
        <f>'Moving Avg'!G1519</f>
        <v>11.72936</v>
      </c>
      <c r="I1519" s="2">
        <f>'Moving Avg'!H1519</f>
        <v>12.741771999999996</v>
      </c>
      <c r="J1519" s="6" t="str">
        <f>OBV!F1519</f>
        <v>BEARISH</v>
      </c>
      <c r="K1519" s="6" t="str">
        <f>OBV!G1519</f>
        <v>NEUTRAL</v>
      </c>
      <c r="L1519" s="6" t="str">
        <f>OBV!H1519</f>
        <v>BEARISH DIVERGENCE</v>
      </c>
    </row>
    <row r="1520" spans="1:12" ht="13.5" x14ac:dyDescent="0.25">
      <c r="A1520" s="3">
        <f>RSI!A1520</f>
        <v>44225</v>
      </c>
      <c r="B1520" s="2">
        <f>RSI!B1520</f>
        <v>11.526400000000001</v>
      </c>
      <c r="C1520" s="2">
        <f>RSI!I1520</f>
        <v>49.381595276037316</v>
      </c>
      <c r="D1520" s="2">
        <f>MACD!E1520</f>
        <v>-0.13530105475660292</v>
      </c>
      <c r="E1520" s="2">
        <f>MACD!F1520</f>
        <v>-0.11803305494138991</v>
      </c>
      <c r="F1520" s="2">
        <f>'Moving Avg'!D1520</f>
        <v>11.538720000000001</v>
      </c>
      <c r="G1520" s="2">
        <f>'Moving Avg'!F1520</f>
        <v>11.466019999999999</v>
      </c>
      <c r="H1520" s="2">
        <f>'Moving Avg'!G1520</f>
        <v>11.713373999999998</v>
      </c>
      <c r="I1520" s="2">
        <f>'Moving Avg'!H1520</f>
        <v>12.734423</v>
      </c>
      <c r="J1520" s="6" t="str">
        <f>OBV!F1520</f>
        <v>BEARISH</v>
      </c>
      <c r="K1520" s="6" t="str">
        <f>OBV!G1520</f>
        <v>NEUTRAL</v>
      </c>
      <c r="L1520" s="6" t="str">
        <f>OBV!H1520</f>
        <v>BEARISH DIVERGENCE</v>
      </c>
    </row>
    <row r="1521" spans="1:12" ht="13.5" x14ac:dyDescent="0.25">
      <c r="A1521" s="3">
        <f>RSI!A1521</f>
        <v>44228</v>
      </c>
      <c r="B1521" s="2">
        <f>RSI!B1521</f>
        <v>11.5779</v>
      </c>
      <c r="C1521" s="2">
        <f>RSI!I1521</f>
        <v>51.844324175656041</v>
      </c>
      <c r="D1521" s="2">
        <f>MACD!E1521</f>
        <v>-0.11089560325672743</v>
      </c>
      <c r="E1521" s="2">
        <f>MACD!F1521</f>
        <v>-0.11660556460445742</v>
      </c>
      <c r="F1521" s="2">
        <f>'Moving Avg'!D1521</f>
        <v>11.54594</v>
      </c>
      <c r="G1521" s="2">
        <f>'Moving Avg'!F1521</f>
        <v>11.485354999999998</v>
      </c>
      <c r="H1521" s="2">
        <f>'Moving Avg'!G1521</f>
        <v>11.698417999999998</v>
      </c>
      <c r="I1521" s="2">
        <f>'Moving Avg'!H1521</f>
        <v>12.726299999999997</v>
      </c>
      <c r="J1521" s="6" t="str">
        <f>OBV!F1521</f>
        <v>BEARISH</v>
      </c>
      <c r="K1521" s="6" t="str">
        <f>OBV!G1521</f>
        <v>NEUTRAL</v>
      </c>
      <c r="L1521" s="6" t="str">
        <f>OBV!H1521</f>
        <v>BEARISH DIVERGENCE</v>
      </c>
    </row>
    <row r="1522" spans="1:12" ht="13.5" x14ac:dyDescent="0.25">
      <c r="A1522" s="3">
        <f>RSI!A1522</f>
        <v>44229</v>
      </c>
      <c r="B1522" s="2">
        <f>RSI!B1522</f>
        <v>11.3459</v>
      </c>
      <c r="C1522" s="2">
        <f>RSI!I1522</f>
        <v>41.944110262941663</v>
      </c>
      <c r="D1522" s="2">
        <f>MACD!E1522</f>
        <v>-7.3325570278113261E-2</v>
      </c>
      <c r="E1522" s="2">
        <f>MACD!F1522</f>
        <v>-0.1079495657391886</v>
      </c>
      <c r="F1522" s="2">
        <f>'Moving Avg'!D1522</f>
        <v>11.50676</v>
      </c>
      <c r="G1522" s="2">
        <f>'Moving Avg'!F1522</f>
        <v>11.477619999999998</v>
      </c>
      <c r="H1522" s="2">
        <f>'Moving Avg'!G1522</f>
        <v>11.678822</v>
      </c>
      <c r="I1522" s="2">
        <f>'Moving Avg'!H1522</f>
        <v>12.717043</v>
      </c>
      <c r="J1522" s="6" t="str">
        <f>OBV!F1522</f>
        <v>BEARISH</v>
      </c>
      <c r="K1522" s="6" t="str">
        <f>OBV!G1522</f>
        <v>WEAK</v>
      </c>
      <c r="L1522" s="6" t="str">
        <f>OBV!H1522</f>
        <v>CONFIRMED BEARISH</v>
      </c>
    </row>
    <row r="1523" spans="1:12" ht="13.5" x14ac:dyDescent="0.25">
      <c r="A1523" s="3">
        <f>RSI!A1523</f>
        <v>44230</v>
      </c>
      <c r="B1523" s="2">
        <f>RSI!B1523</f>
        <v>11.3459</v>
      </c>
      <c r="C1523" s="2">
        <f>RSI!I1523</f>
        <v>41.944110262941649</v>
      </c>
      <c r="D1523" s="2">
        <f>MACD!E1523</f>
        <v>-2.1364711730445407E-2</v>
      </c>
      <c r="E1523" s="2">
        <f>MACD!F1523</f>
        <v>-9.0632594937439956E-2</v>
      </c>
      <c r="F1523" s="2">
        <f>'Moving Avg'!D1523</f>
        <v>11.467580000000002</v>
      </c>
      <c r="G1523" s="2">
        <f>'Moving Avg'!F1523</f>
        <v>11.475044999999998</v>
      </c>
      <c r="H1523" s="2">
        <f>'Moving Avg'!G1523</f>
        <v>11.658194000000003</v>
      </c>
      <c r="I1523" s="2">
        <f>'Moving Avg'!H1523</f>
        <v>12.708017999999997</v>
      </c>
      <c r="J1523" s="6" t="str">
        <f>OBV!F1523</f>
        <v>BEARISH</v>
      </c>
      <c r="K1523" s="6" t="str">
        <f>OBV!G1523</f>
        <v>WEAK</v>
      </c>
      <c r="L1523" s="6" t="str">
        <f>OBV!H1523</f>
        <v>CONFIRMED BEARISH</v>
      </c>
    </row>
    <row r="1524" spans="1:12" ht="13.5" x14ac:dyDescent="0.25">
      <c r="A1524" s="3">
        <f>RSI!A1524</f>
        <v>44231</v>
      </c>
      <c r="B1524" s="2">
        <f>RSI!B1524</f>
        <v>11.3459</v>
      </c>
      <c r="C1524" s="2">
        <f>RSI!I1524</f>
        <v>41.944110262941642</v>
      </c>
      <c r="D1524" s="2">
        <f>MACD!E1524</f>
        <v>-2.3171848632069114E-2</v>
      </c>
      <c r="E1524" s="2">
        <f>MACD!F1524</f>
        <v>-7.7140445676365785E-2</v>
      </c>
      <c r="F1524" s="2">
        <f>'Moving Avg'!D1524</f>
        <v>11.4284</v>
      </c>
      <c r="G1524" s="2">
        <f>'Moving Avg'!F1524</f>
        <v>11.469889999999999</v>
      </c>
      <c r="H1524" s="2">
        <f>'Moving Avg'!G1524</f>
        <v>11.638598000000004</v>
      </c>
      <c r="I1524" s="2">
        <f>'Moving Avg'!H1524</f>
        <v>12.697703499999999</v>
      </c>
      <c r="J1524" s="6" t="str">
        <f>OBV!F1524</f>
        <v>BEARISH</v>
      </c>
      <c r="K1524" s="6" t="str">
        <f>OBV!G1524</f>
        <v>WEAK</v>
      </c>
      <c r="L1524" s="6" t="str">
        <f>OBV!H1524</f>
        <v>CONFIRMED BEARISH</v>
      </c>
    </row>
    <row r="1525" spans="1:12" ht="13.5" x14ac:dyDescent="0.25">
      <c r="A1525" s="3">
        <f>RSI!A1525</f>
        <v>44232</v>
      </c>
      <c r="B1525" s="2">
        <f>RSI!B1525</f>
        <v>11.3459</v>
      </c>
      <c r="C1525" s="2">
        <f>RSI!I1525</f>
        <v>41.944110262941642</v>
      </c>
      <c r="D1525" s="2">
        <f>MACD!E1525</f>
        <v>-3.1659812317021974E-2</v>
      </c>
      <c r="E1525" s="2">
        <f>MACD!F1525</f>
        <v>-6.8044319004497034E-2</v>
      </c>
      <c r="F1525" s="2">
        <f>'Moving Avg'!D1525</f>
        <v>11.392300000000001</v>
      </c>
      <c r="G1525" s="2">
        <f>'Moving Avg'!F1525</f>
        <v>11.464475</v>
      </c>
      <c r="H1525" s="2">
        <f>'Moving Avg'!G1525</f>
        <v>11.619002000000007</v>
      </c>
      <c r="I1525" s="2">
        <f>'Moving Avg'!H1525</f>
        <v>12.685455499999998</v>
      </c>
      <c r="J1525" s="6" t="str">
        <f>OBV!F1525</f>
        <v>BEARISH</v>
      </c>
      <c r="K1525" s="6" t="str">
        <f>OBV!G1525</f>
        <v>WEAK</v>
      </c>
      <c r="L1525" s="6" t="str">
        <f>OBV!H1525</f>
        <v>CONFIRMED BEARISH</v>
      </c>
    </row>
    <row r="1526" spans="1:12" ht="13.5" x14ac:dyDescent="0.25">
      <c r="A1526" s="3">
        <f>RSI!A1526</f>
        <v>44235</v>
      </c>
      <c r="B1526" s="2">
        <f>RSI!B1526</f>
        <v>11.3459</v>
      </c>
      <c r="C1526" s="2">
        <f>RSI!I1526</f>
        <v>41.944110262941642</v>
      </c>
      <c r="D1526" s="2">
        <f>MACD!E1526</f>
        <v>-7.8106691947823492E-3</v>
      </c>
      <c r="E1526" s="2">
        <f>MACD!F1526</f>
        <v>-5.59975890425541E-2</v>
      </c>
      <c r="F1526" s="2">
        <f>'Moving Avg'!D1526</f>
        <v>11.3459</v>
      </c>
      <c r="G1526" s="2">
        <f>'Moving Avg'!F1526</f>
        <v>11.456999999999999</v>
      </c>
      <c r="H1526" s="2">
        <f>'Moving Avg'!G1526</f>
        <v>11.599406000000009</v>
      </c>
      <c r="I1526" s="2">
        <f>'Moving Avg'!H1526</f>
        <v>12.675141000000002</v>
      </c>
      <c r="J1526" s="6" t="str">
        <f>OBV!F1526</f>
        <v>BEARISH</v>
      </c>
      <c r="K1526" s="6" t="str">
        <f>OBV!G1526</f>
        <v>WEAK</v>
      </c>
      <c r="L1526" s="6" t="str">
        <f>OBV!H1526</f>
        <v>CONFIRMED BEARISH</v>
      </c>
    </row>
    <row r="1527" spans="1:12" ht="13.5" x14ac:dyDescent="0.25">
      <c r="A1527" s="3">
        <f>RSI!A1527</f>
        <v>44236</v>
      </c>
      <c r="B1527" s="2">
        <f>RSI!B1527</f>
        <v>11.3459</v>
      </c>
      <c r="C1527" s="2">
        <f>RSI!I1527</f>
        <v>41.944110262941642</v>
      </c>
      <c r="D1527" s="2">
        <f>MACD!E1527</f>
        <v>1.3196046005774065E-2</v>
      </c>
      <c r="E1527" s="2">
        <f>MACD!F1527</f>
        <v>-4.2158862032888468E-2</v>
      </c>
      <c r="F1527" s="2">
        <f>'Moving Avg'!D1527</f>
        <v>11.3459</v>
      </c>
      <c r="G1527" s="2">
        <f>'Moving Avg'!F1527</f>
        <v>11.451844999999999</v>
      </c>
      <c r="H1527" s="2">
        <f>'Moving Avg'!G1527</f>
        <v>11.579810000000007</v>
      </c>
      <c r="I1527" s="2">
        <f>'Moving Avg'!H1527</f>
        <v>12.664852499999997</v>
      </c>
      <c r="J1527" s="6" t="str">
        <f>OBV!F1527</f>
        <v>NEUTRAL</v>
      </c>
      <c r="K1527" s="6" t="str">
        <f>OBV!G1527</f>
        <v>NEUTRAL</v>
      </c>
      <c r="L1527" s="6" t="str">
        <f>OBV!H1527</f>
        <v>NEUTRAL</v>
      </c>
    </row>
    <row r="1528" spans="1:12" ht="13.5" x14ac:dyDescent="0.25">
      <c r="A1528" s="3">
        <f>RSI!A1528</f>
        <v>44237</v>
      </c>
      <c r="B1528" s="2">
        <f>RSI!B1528</f>
        <v>11.3407</v>
      </c>
      <c r="C1528" s="2">
        <f>RSI!I1528</f>
        <v>41.66591626449646</v>
      </c>
      <c r="D1528" s="2">
        <f>MACD!E1528</f>
        <v>3.2121580182780107E-2</v>
      </c>
      <c r="E1528" s="2">
        <f>MACD!F1528</f>
        <v>-2.7302773589754754E-2</v>
      </c>
      <c r="F1528" s="2">
        <f>'Moving Avg'!D1528</f>
        <v>11.344860000000001</v>
      </c>
      <c r="G1528" s="2">
        <f>'Moving Avg'!F1528</f>
        <v>11.451584999999998</v>
      </c>
      <c r="H1528" s="2">
        <f>'Moving Avg'!G1528</f>
        <v>11.567330000000005</v>
      </c>
      <c r="I1528" s="2">
        <f>'Moving Avg'!H1528</f>
        <v>12.656523499999997</v>
      </c>
      <c r="J1528" s="6" t="str">
        <f>OBV!F1528</f>
        <v>BEARISH</v>
      </c>
      <c r="K1528" s="6" t="str">
        <f>OBV!G1528</f>
        <v>WEAK</v>
      </c>
      <c r="L1528" s="6" t="str">
        <f>OBV!H1528</f>
        <v>CONFIRMED BEARISH</v>
      </c>
    </row>
    <row r="1529" spans="1:12" ht="13.5" x14ac:dyDescent="0.25">
      <c r="A1529" s="3">
        <f>RSI!A1529</f>
        <v>44238</v>
      </c>
      <c r="B1529" s="2">
        <f>RSI!B1529</f>
        <v>11.3407</v>
      </c>
      <c r="C1529" s="2">
        <f>RSI!I1529</f>
        <v>41.665916264496452</v>
      </c>
      <c r="D1529" s="2">
        <f>MACD!E1529</f>
        <v>4.8874957897725224E-2</v>
      </c>
      <c r="E1529" s="2">
        <f>MACD!F1529</f>
        <v>-1.206722729225876E-2</v>
      </c>
      <c r="F1529" s="2">
        <f>'Moving Avg'!D1529</f>
        <v>11.343819999999999</v>
      </c>
      <c r="G1529" s="2">
        <f>'Moving Avg'!F1529</f>
        <v>11.451324999999999</v>
      </c>
      <c r="H1529" s="2">
        <f>'Moving Avg'!G1529</f>
        <v>11.551754000000006</v>
      </c>
      <c r="I1529" s="2">
        <f>'Moving Avg'!H1529</f>
        <v>12.650128499999996</v>
      </c>
      <c r="J1529" s="6" t="str">
        <f>OBV!F1529</f>
        <v>BEARISH</v>
      </c>
      <c r="K1529" s="6" t="str">
        <f>OBV!G1529</f>
        <v>WEAK</v>
      </c>
      <c r="L1529" s="6" t="str">
        <f>OBV!H1529</f>
        <v>CONFIRMED BEARISH</v>
      </c>
    </row>
    <row r="1530" spans="1:12" ht="13.5" x14ac:dyDescent="0.25">
      <c r="A1530" s="3">
        <f>RSI!A1530</f>
        <v>44239</v>
      </c>
      <c r="B1530" s="2">
        <f>RSI!B1530</f>
        <v>11.1654</v>
      </c>
      <c r="C1530" s="2">
        <f>RSI!I1530</f>
        <v>33.086220796637164</v>
      </c>
      <c r="D1530" s="2">
        <f>MACD!E1530</f>
        <v>7.4351536359319681E-2</v>
      </c>
      <c r="E1530" s="2">
        <f>MACD!F1530</f>
        <v>5.2165254380569272E-3</v>
      </c>
      <c r="F1530" s="2">
        <f>'Moving Avg'!D1530</f>
        <v>11.30772</v>
      </c>
      <c r="G1530" s="2">
        <f>'Moving Avg'!F1530</f>
        <v>11.439724999999999</v>
      </c>
      <c r="H1530" s="2">
        <f>'Moving Avg'!G1530</f>
        <v>11.532672000000005</v>
      </c>
      <c r="I1530" s="2">
        <f>'Moving Avg'!H1530</f>
        <v>12.640974499999997</v>
      </c>
      <c r="J1530" s="6" t="str">
        <f>OBV!F1530</f>
        <v>BEARISH</v>
      </c>
      <c r="K1530" s="6" t="str">
        <f>OBV!G1530</f>
        <v>WEAK</v>
      </c>
      <c r="L1530" s="6" t="str">
        <f>OBV!H1530</f>
        <v>CONFIRMED BEARISH</v>
      </c>
    </row>
    <row r="1531" spans="1:12" ht="13.5" x14ac:dyDescent="0.25">
      <c r="A1531" s="3">
        <f>RSI!A1531</f>
        <v>44242</v>
      </c>
      <c r="B1531" s="2">
        <f>RSI!B1531</f>
        <v>11.1654</v>
      </c>
      <c r="C1531" s="2">
        <f>RSI!I1531</f>
        <v>33.086220796637164</v>
      </c>
      <c r="D1531" s="2">
        <f>MACD!E1531</f>
        <v>0.10550154471117246</v>
      </c>
      <c r="E1531" s="2">
        <f>MACD!F1531</f>
        <v>2.5273529292680036E-2</v>
      </c>
      <c r="F1531" s="2">
        <f>'Moving Avg'!D1531</f>
        <v>11.271619999999999</v>
      </c>
      <c r="G1531" s="2">
        <f>'Moving Avg'!F1531</f>
        <v>11.4191</v>
      </c>
      <c r="H1531" s="2">
        <f>'Moving Avg'!G1531</f>
        <v>11.513590000000004</v>
      </c>
      <c r="I1531" s="2">
        <f>'Moving Avg'!H1531</f>
        <v>12.630015499999995</v>
      </c>
      <c r="J1531" s="6" t="str">
        <f>OBV!F1531</f>
        <v>BEARISH</v>
      </c>
      <c r="K1531" s="6" t="str">
        <f>OBV!G1531</f>
        <v>WEAK</v>
      </c>
      <c r="L1531" s="6" t="str">
        <f>OBV!H1531</f>
        <v>CONFIRMED BEARISH</v>
      </c>
    </row>
    <row r="1532" spans="1:12" ht="13.5" x14ac:dyDescent="0.25">
      <c r="A1532" s="3">
        <f>RSI!A1532</f>
        <v>44243</v>
      </c>
      <c r="B1532" s="2">
        <f>RSI!B1532</f>
        <v>11.1396</v>
      </c>
      <c r="C1532" s="2">
        <f>RSI!I1532</f>
        <v>31.962798872939672</v>
      </c>
      <c r="D1532" s="2">
        <f>MACD!E1532</f>
        <v>9.9624183223751217E-2</v>
      </c>
      <c r="E1532" s="2">
        <f>MACD!F1532</f>
        <v>4.0143660078894278E-2</v>
      </c>
      <c r="F1532" s="2">
        <f>'Moving Avg'!D1532</f>
        <v>11.230360000000001</v>
      </c>
      <c r="G1532" s="2">
        <f>'Moving Avg'!F1532</f>
        <v>11.397185</v>
      </c>
      <c r="H1532" s="2">
        <f>'Moving Avg'!G1532</f>
        <v>11.493992000000002</v>
      </c>
      <c r="I1532" s="2">
        <f>'Moving Avg'!H1532</f>
        <v>12.617405999999994</v>
      </c>
      <c r="J1532" s="6" t="str">
        <f>OBV!F1532</f>
        <v>BEARISH</v>
      </c>
      <c r="K1532" s="6" t="str">
        <f>OBV!G1532</f>
        <v>WEAK</v>
      </c>
      <c r="L1532" s="6" t="str">
        <f>OBV!H1532</f>
        <v>CONFIRMED BEARISH</v>
      </c>
    </row>
    <row r="1533" spans="1:12" ht="13.5" x14ac:dyDescent="0.25">
      <c r="A1533" s="3">
        <f>RSI!A1533</f>
        <v>44244</v>
      </c>
      <c r="B1533" s="2">
        <f>RSI!B1533</f>
        <v>11.0364</v>
      </c>
      <c r="C1533" s="2">
        <f>RSI!I1533</f>
        <v>27.884301590049986</v>
      </c>
      <c r="D1533" s="2">
        <f>MACD!E1533</f>
        <v>0.10387953609573053</v>
      </c>
      <c r="E1533" s="2">
        <f>MACD!F1533</f>
        <v>5.2890835282261531E-2</v>
      </c>
      <c r="F1533" s="2">
        <f>'Moving Avg'!D1533</f>
        <v>11.169500000000001</v>
      </c>
      <c r="G1533" s="2">
        <f>'Moving Avg'!F1533</f>
        <v>11.363919999999998</v>
      </c>
      <c r="H1533" s="2">
        <f>'Moving Avg'!G1533</f>
        <v>11.472330000000001</v>
      </c>
      <c r="I1533" s="2">
        <f>'Moving Avg'!H1533</f>
        <v>12.605543999999993</v>
      </c>
      <c r="J1533" s="6" t="str">
        <f>OBV!F1533</f>
        <v>BEARISH</v>
      </c>
      <c r="K1533" s="6" t="str">
        <f>OBV!G1533</f>
        <v>WEAK</v>
      </c>
      <c r="L1533" s="6" t="str">
        <f>OBV!H1533</f>
        <v>CONFIRMED BEARISH</v>
      </c>
    </row>
    <row r="1534" spans="1:12" ht="13.5" x14ac:dyDescent="0.25">
      <c r="A1534" s="3">
        <f>RSI!A1534</f>
        <v>44245</v>
      </c>
      <c r="B1534" s="2">
        <f>RSI!B1534</f>
        <v>11.0364</v>
      </c>
      <c r="C1534" s="2">
        <f>RSI!I1534</f>
        <v>27.884301590049986</v>
      </c>
      <c r="D1534" s="2">
        <f>MACD!E1534</f>
        <v>0.10955675517097596</v>
      </c>
      <c r="E1534" s="2">
        <f>MACD!F1534</f>
        <v>6.4224019260004428E-2</v>
      </c>
      <c r="F1534" s="2">
        <f>'Moving Avg'!D1534</f>
        <v>11.108639999999999</v>
      </c>
      <c r="G1534" s="2">
        <f>'Moving Avg'!F1534</f>
        <v>11.345870000000001</v>
      </c>
      <c r="H1534" s="2">
        <f>'Moving Avg'!G1534</f>
        <v>11.450668000000002</v>
      </c>
      <c r="I1534" s="2">
        <f>'Moving Avg'!H1534</f>
        <v>12.593681999999996</v>
      </c>
      <c r="J1534" s="6" t="str">
        <f>OBV!F1534</f>
        <v>BEARISH</v>
      </c>
      <c r="K1534" s="6" t="str">
        <f>OBV!G1534</f>
        <v>WEAK</v>
      </c>
      <c r="L1534" s="6" t="str">
        <f>OBV!H1534</f>
        <v>CONFIRMED BEARISH</v>
      </c>
    </row>
    <row r="1535" spans="1:12" ht="13.5" x14ac:dyDescent="0.25">
      <c r="A1535" s="3">
        <f>RSI!A1535</f>
        <v>44246</v>
      </c>
      <c r="B1535" s="2">
        <f>RSI!B1535</f>
        <v>11.0261</v>
      </c>
      <c r="C1535" s="2">
        <f>RSI!I1535</f>
        <v>27.478443324152153</v>
      </c>
      <c r="D1535" s="2">
        <f>MACD!E1535</f>
        <v>0.11704623729350594</v>
      </c>
      <c r="E1535" s="2">
        <f>MACD!F1535</f>
        <v>7.4788462866704736E-2</v>
      </c>
      <c r="F1535" s="2">
        <f>'Moving Avg'!D1535</f>
        <v>11.080780000000001</v>
      </c>
      <c r="G1535" s="2">
        <f>'Moving Avg'!F1535</f>
        <v>11.329879999999999</v>
      </c>
      <c r="H1535" s="2">
        <f>'Moving Avg'!G1535</f>
        <v>11.428904000000005</v>
      </c>
      <c r="I1535" s="2">
        <f>'Moving Avg'!H1535</f>
        <v>12.581768499999995</v>
      </c>
      <c r="J1535" s="6" t="str">
        <f>OBV!F1535</f>
        <v>BEARISH</v>
      </c>
      <c r="K1535" s="6" t="str">
        <f>OBV!G1535</f>
        <v>WEAK</v>
      </c>
      <c r="L1535" s="6" t="str">
        <f>OBV!H1535</f>
        <v>CONFIRMED BEARISH</v>
      </c>
    </row>
    <row r="1536" spans="1:12" ht="13.5" x14ac:dyDescent="0.25">
      <c r="A1536" s="3">
        <f>RSI!A1536</f>
        <v>44249</v>
      </c>
      <c r="B1536" s="2">
        <f>RSI!B1536</f>
        <v>11.0261</v>
      </c>
      <c r="C1536" s="2">
        <f>RSI!I1536</f>
        <v>27.478443324152153</v>
      </c>
      <c r="D1536" s="2">
        <f>MACD!E1536</f>
        <v>0.12522464935767097</v>
      </c>
      <c r="E1536" s="2">
        <f>MACD!F1536</f>
        <v>8.4875700164897983E-2</v>
      </c>
      <c r="F1536" s="2">
        <f>'Moving Avg'!D1536</f>
        <v>11.05292</v>
      </c>
      <c r="G1536" s="2">
        <f>'Moving Avg'!F1536</f>
        <v>11.304095</v>
      </c>
      <c r="H1536" s="2">
        <f>'Moving Avg'!G1536</f>
        <v>11.407140000000004</v>
      </c>
      <c r="I1536" s="2">
        <f>'Moving Avg'!H1536</f>
        <v>12.568823999999998</v>
      </c>
      <c r="J1536" s="6" t="str">
        <f>OBV!F1536</f>
        <v>BEARISH</v>
      </c>
      <c r="K1536" s="6" t="str">
        <f>OBV!G1536</f>
        <v>WEAK</v>
      </c>
      <c r="L1536" s="6" t="str">
        <f>OBV!H1536</f>
        <v>CONFIRMED BEARISH</v>
      </c>
    </row>
    <row r="1537" spans="1:12" ht="13.5" x14ac:dyDescent="0.25">
      <c r="A1537" s="3">
        <f>RSI!A1537</f>
        <v>44250</v>
      </c>
      <c r="B1537" s="2">
        <f>RSI!B1537</f>
        <v>11.0107</v>
      </c>
      <c r="C1537" s="2">
        <f>RSI!I1537</f>
        <v>26.801995024850058</v>
      </c>
      <c r="D1537" s="2">
        <f>MACD!E1537</f>
        <v>0.13499036081127613</v>
      </c>
      <c r="E1537" s="2">
        <f>MACD!F1537</f>
        <v>9.4898632294173613E-2</v>
      </c>
      <c r="F1537" s="2">
        <f>'Moving Avg'!D1537</f>
        <v>11.027139999999999</v>
      </c>
      <c r="G1537" s="2">
        <f>'Moving Avg'!F1537</f>
        <v>11.277539999999998</v>
      </c>
      <c r="H1537" s="2">
        <f>'Moving Avg'!G1537</f>
        <v>11.385996000000004</v>
      </c>
      <c r="I1537" s="2">
        <f>'Moving Avg'!H1537</f>
        <v>12.553997499999998</v>
      </c>
      <c r="J1537" s="6" t="str">
        <f>OBV!F1537</f>
        <v>BEARISH</v>
      </c>
      <c r="K1537" s="6" t="str">
        <f>OBV!G1537</f>
        <v>WEAK</v>
      </c>
      <c r="L1537" s="6" t="str">
        <f>OBV!H1537</f>
        <v>CONFIRMED BEARISH</v>
      </c>
    </row>
    <row r="1538" spans="1:12" ht="13.5" x14ac:dyDescent="0.25">
      <c r="A1538" s="3">
        <f>RSI!A1538</f>
        <v>44251</v>
      </c>
      <c r="B1538" s="2">
        <f>RSI!B1538</f>
        <v>11.0107</v>
      </c>
      <c r="C1538" s="2">
        <f>RSI!I1538</f>
        <v>26.801995024850058</v>
      </c>
      <c r="D1538" s="2">
        <f>MACD!E1538</f>
        <v>0.14412315057337288</v>
      </c>
      <c r="E1538" s="2">
        <f>MACD!F1538</f>
        <v>0.10474353595001347</v>
      </c>
      <c r="F1538" s="2">
        <f>'Moving Avg'!D1538</f>
        <v>11.022</v>
      </c>
      <c r="G1538" s="2">
        <f>'Moving Avg'!F1538</f>
        <v>11.250984999999996</v>
      </c>
      <c r="H1538" s="2">
        <f>'Moving Avg'!G1538</f>
        <v>11.364336000000007</v>
      </c>
      <c r="I1538" s="2">
        <f>'Moving Avg'!H1538</f>
        <v>12.537133499999998</v>
      </c>
      <c r="J1538" s="6" t="str">
        <f>OBV!F1538</f>
        <v>BEARISH</v>
      </c>
      <c r="K1538" s="6" t="str">
        <f>OBV!G1538</f>
        <v>NEUTRAL</v>
      </c>
      <c r="L1538" s="6" t="str">
        <f>OBV!H1538</f>
        <v>CONFIRMED BEARISH</v>
      </c>
    </row>
    <row r="1539" spans="1:12" ht="13.5" x14ac:dyDescent="0.25">
      <c r="A1539" s="3">
        <f>RSI!A1539</f>
        <v>44252</v>
      </c>
      <c r="B1539" s="2">
        <f>RSI!B1539</f>
        <v>11.0055</v>
      </c>
      <c r="C1539" s="2">
        <f>RSI!I1539</f>
        <v>26.546080532580646</v>
      </c>
      <c r="D1539" s="2">
        <f>MACD!E1539</f>
        <v>0.15378191006705677</v>
      </c>
      <c r="E1539" s="2">
        <f>MACD!F1539</f>
        <v>0.11455121077342213</v>
      </c>
      <c r="F1539" s="2">
        <f>'Moving Avg'!D1539</f>
        <v>11.01582</v>
      </c>
      <c r="G1539" s="2">
        <f>'Moving Avg'!F1539</f>
        <v>11.224169999999999</v>
      </c>
      <c r="H1539" s="2">
        <f>'Moving Avg'!G1539</f>
        <v>11.34979200000001</v>
      </c>
      <c r="I1539" s="2">
        <f>'Moving Avg'!H1539</f>
        <v>12.522383999999999</v>
      </c>
      <c r="J1539" s="6" t="str">
        <f>OBV!F1539</f>
        <v>BEARISH</v>
      </c>
      <c r="K1539" s="6" t="str">
        <f>OBV!G1539</f>
        <v>WEAK</v>
      </c>
      <c r="L1539" s="6" t="str">
        <f>OBV!H1539</f>
        <v>CONFIRMED BEARISH</v>
      </c>
    </row>
    <row r="1540" spans="1:12" ht="13.5" x14ac:dyDescent="0.25">
      <c r="A1540" s="3">
        <f>RSI!A1540</f>
        <v>44253</v>
      </c>
      <c r="B1540" s="2">
        <f>RSI!B1540</f>
        <v>11.0055</v>
      </c>
      <c r="C1540" s="2">
        <f>RSI!I1540</f>
        <v>26.546080532580646</v>
      </c>
      <c r="D1540" s="2">
        <f>MACD!E1540</f>
        <v>0.13644752607986277</v>
      </c>
      <c r="E1540" s="2">
        <f>MACD!F1540</f>
        <v>0.11893047383471027</v>
      </c>
      <c r="F1540" s="2">
        <f>'Moving Avg'!D1540</f>
        <v>11.011699999999999</v>
      </c>
      <c r="G1540" s="2">
        <f>'Moving Avg'!F1540</f>
        <v>11.198124999999999</v>
      </c>
      <c r="H1540" s="2">
        <f>'Moving Avg'!G1540</f>
        <v>11.335248000000005</v>
      </c>
      <c r="I1540" s="2">
        <f>'Moving Avg'!H1540</f>
        <v>12.507814999999999</v>
      </c>
      <c r="J1540" s="6" t="str">
        <f>OBV!F1540</f>
        <v>BEARISH</v>
      </c>
      <c r="K1540" s="6" t="str">
        <f>OBV!G1540</f>
        <v>NEUTRAL</v>
      </c>
      <c r="L1540" s="6" t="str">
        <f>OBV!H1540</f>
        <v>CONFIRMED BEARISH</v>
      </c>
    </row>
    <row r="1541" spans="1:12" ht="13.5" x14ac:dyDescent="0.25">
      <c r="A1541" s="3">
        <f>RSI!A1541</f>
        <v>44256</v>
      </c>
      <c r="B1541" s="2">
        <f>RSI!B1541</f>
        <v>11.335599999999999</v>
      </c>
      <c r="C1541" s="2">
        <f>RSI!I1541</f>
        <v>56.867270746768384</v>
      </c>
      <c r="D1541" s="2">
        <f>MACD!E1541</f>
        <v>9.8681868812631635E-2</v>
      </c>
      <c r="E1541" s="2">
        <f>MACD!F1541</f>
        <v>0.11488075283029456</v>
      </c>
      <c r="F1541" s="2">
        <f>'Moving Avg'!D1541</f>
        <v>11.073599999999999</v>
      </c>
      <c r="G1541" s="2">
        <f>'Moving Avg'!F1541</f>
        <v>11.18601</v>
      </c>
      <c r="H1541" s="2">
        <f>'Moving Avg'!G1541</f>
        <v>11.327306000000005</v>
      </c>
      <c r="I1541" s="2">
        <f>'Moving Avg'!H1541</f>
        <v>12.496959499999997</v>
      </c>
      <c r="J1541" s="6" t="str">
        <f>OBV!F1541</f>
        <v>BEARISH</v>
      </c>
      <c r="K1541" s="6" t="str">
        <f>OBV!G1541</f>
        <v>NEUTRAL</v>
      </c>
      <c r="L1541" s="6" t="str">
        <f>OBV!H1541</f>
        <v>BEARISH DIVERGENCE</v>
      </c>
    </row>
    <row r="1542" spans="1:12" ht="13.5" x14ac:dyDescent="0.25">
      <c r="A1542" s="3">
        <f>RSI!A1542</f>
        <v>44257</v>
      </c>
      <c r="B1542" s="2">
        <f>RSI!B1542</f>
        <v>11.087999999999999</v>
      </c>
      <c r="C1542" s="2">
        <f>RSI!I1542</f>
        <v>42.64695848319694</v>
      </c>
      <c r="D1542" s="2">
        <f>MACD!E1542</f>
        <v>8.0400720027050454E-2</v>
      </c>
      <c r="E1542" s="2">
        <f>MACD!F1542</f>
        <v>0.10798474626964574</v>
      </c>
      <c r="F1542" s="2">
        <f>'Moving Avg'!D1542</f>
        <v>11.08906</v>
      </c>
      <c r="G1542" s="2">
        <f>'Moving Avg'!F1542</f>
        <v>11.173114999999999</v>
      </c>
      <c r="H1542" s="2">
        <f>'Moving Avg'!G1542</f>
        <v>11.314412000000003</v>
      </c>
      <c r="I1542" s="2">
        <f>'Moving Avg'!H1542</f>
        <v>12.4835505</v>
      </c>
      <c r="J1542" s="6" t="str">
        <f>OBV!F1542</f>
        <v>BEARISH</v>
      </c>
      <c r="K1542" s="6" t="str">
        <f>OBV!G1542</f>
        <v>WEAK</v>
      </c>
      <c r="L1542" s="6" t="str">
        <f>OBV!H1542</f>
        <v>BEARISH DIVERGENCE</v>
      </c>
    </row>
    <row r="1543" spans="1:12" ht="13.5" x14ac:dyDescent="0.25">
      <c r="A1543" s="3">
        <f>RSI!A1543</f>
        <v>44258</v>
      </c>
      <c r="B1543" s="2">
        <f>RSI!B1543</f>
        <v>11.087999999999999</v>
      </c>
      <c r="C1543" s="2">
        <f>RSI!I1543</f>
        <v>42.64695848319694</v>
      </c>
      <c r="D1543" s="2">
        <f>MACD!E1543</f>
        <v>4.9872746248865951E-2</v>
      </c>
      <c r="E1543" s="2">
        <f>MACD!F1543</f>
        <v>9.6362346265489784E-2</v>
      </c>
      <c r="F1543" s="2">
        <f>'Moving Avg'!D1543</f>
        <v>11.104519999999999</v>
      </c>
      <c r="G1543" s="2">
        <f>'Moving Avg'!F1543</f>
        <v>11.160219999999999</v>
      </c>
      <c r="H1543" s="2">
        <f>'Moving Avg'!G1543</f>
        <v>11.304200000000002</v>
      </c>
      <c r="I1543" s="2">
        <f>'Moving Avg'!H1543</f>
        <v>12.469162000000001</v>
      </c>
      <c r="J1543" s="6" t="str">
        <f>OBV!F1543</f>
        <v>BEARISH</v>
      </c>
      <c r="K1543" s="6" t="str">
        <f>OBV!G1543</f>
        <v>WEAK</v>
      </c>
      <c r="L1543" s="6" t="str">
        <f>OBV!H1543</f>
        <v>BEARISH DIVERGENCE</v>
      </c>
    </row>
    <row r="1544" spans="1:12" ht="13.5" x14ac:dyDescent="0.25">
      <c r="A1544" s="3">
        <f>RSI!A1544</f>
        <v>44259</v>
      </c>
      <c r="B1544" s="2">
        <f>RSI!B1544</f>
        <v>11.087999999999999</v>
      </c>
      <c r="C1544" s="2">
        <f>RSI!I1544</f>
        <v>42.64695848319694</v>
      </c>
      <c r="D1544" s="2">
        <f>MACD!E1544</f>
        <v>2.4798433502438044E-2</v>
      </c>
      <c r="E1544" s="2">
        <f>MACD!F1544</f>
        <v>8.2049563712879442E-2</v>
      </c>
      <c r="F1544" s="2">
        <f>'Moving Avg'!D1544</f>
        <v>11.12102</v>
      </c>
      <c r="G1544" s="2">
        <f>'Moving Avg'!F1544</f>
        <v>11.147324999999999</v>
      </c>
      <c r="H1544" s="2">
        <f>'Moving Avg'!G1544</f>
        <v>11.299042000000002</v>
      </c>
      <c r="I1544" s="2">
        <f>'Moving Avg'!H1544</f>
        <v>12.454876500000003</v>
      </c>
      <c r="J1544" s="6" t="str">
        <f>OBV!F1544</f>
        <v>BEARISH</v>
      </c>
      <c r="K1544" s="6" t="str">
        <f>OBV!G1544</f>
        <v>NEUTRAL</v>
      </c>
      <c r="L1544" s="6" t="str">
        <f>OBV!H1544</f>
        <v>BEARISH DIVERGENCE</v>
      </c>
    </row>
    <row r="1545" spans="1:12" ht="13.5" x14ac:dyDescent="0.25">
      <c r="A1545" s="3">
        <f>RSI!A1545</f>
        <v>44260</v>
      </c>
      <c r="B1545" s="2">
        <f>RSI!B1545</f>
        <v>11.0983</v>
      </c>
      <c r="C1545" s="2">
        <f>RSI!I1545</f>
        <v>43.382551630699922</v>
      </c>
      <c r="D1545" s="2">
        <f>MACD!E1545</f>
        <v>1.9351009119041862E-3</v>
      </c>
      <c r="E1545" s="2">
        <f>MACD!F1545</f>
        <v>6.6026671152684388E-2</v>
      </c>
      <c r="F1545" s="2">
        <f>'Moving Avg'!D1545</f>
        <v>11.13958</v>
      </c>
      <c r="G1545" s="2">
        <f>'Moving Avg'!F1545</f>
        <v>11.134945</v>
      </c>
      <c r="H1545" s="2">
        <f>'Moving Avg'!G1545</f>
        <v>11.294090000000001</v>
      </c>
      <c r="I1545" s="2">
        <f>'Moving Avg'!H1545</f>
        <v>12.440488000000006</v>
      </c>
      <c r="J1545" s="6" t="str">
        <f>OBV!F1545</f>
        <v>BEARISH</v>
      </c>
      <c r="K1545" s="6" t="str">
        <f>OBV!G1545</f>
        <v>NEUTRAL</v>
      </c>
      <c r="L1545" s="6" t="str">
        <f>OBV!H1545</f>
        <v>BEARISH DIVERGENCE</v>
      </c>
    </row>
    <row r="1546" spans="1:12" ht="13.5" x14ac:dyDescent="0.25">
      <c r="A1546" s="3">
        <f>RSI!A1546</f>
        <v>44263</v>
      </c>
      <c r="B1546" s="2">
        <f>RSI!B1546</f>
        <v>10.8301</v>
      </c>
      <c r="C1546" s="2">
        <f>RSI!I1546</f>
        <v>31.907002837900635</v>
      </c>
      <c r="D1546" s="2">
        <f>MACD!E1546</f>
        <v>3.0440557095001708E-3</v>
      </c>
      <c r="E1546" s="2">
        <f>MACD!F1546</f>
        <v>5.3430148064047549E-2</v>
      </c>
      <c r="F1546" s="2">
        <f>'Moving Avg'!D1546</f>
        <v>11.03848</v>
      </c>
      <c r="G1546" s="2">
        <f>'Moving Avg'!F1546</f>
        <v>11.109154999999998</v>
      </c>
      <c r="H1546" s="2">
        <f>'Moving Avg'!G1546</f>
        <v>11.283774000000001</v>
      </c>
      <c r="I1546" s="2">
        <f>'Moving Avg'!H1546</f>
        <v>12.426305500000003</v>
      </c>
      <c r="J1546" s="6" t="str">
        <f>OBV!F1546</f>
        <v>BEARISH</v>
      </c>
      <c r="K1546" s="6" t="str">
        <f>OBV!G1546</f>
        <v>WEAK</v>
      </c>
      <c r="L1546" s="6" t="str">
        <f>OBV!H1546</f>
        <v>CONFIRMED BEARISH</v>
      </c>
    </row>
    <row r="1547" spans="1:12" ht="13.5" x14ac:dyDescent="0.25">
      <c r="A1547" s="3">
        <f>RSI!A1547</f>
        <v>44264</v>
      </c>
      <c r="B1547" s="2">
        <f>RSI!B1547</f>
        <v>11.113799999999999</v>
      </c>
      <c r="C1547" s="2">
        <f>RSI!I1547</f>
        <v>47.674339376717334</v>
      </c>
      <c r="D1547" s="2">
        <f>MACD!E1547</f>
        <v>-1.7272222505598123E-2</v>
      </c>
      <c r="E1547" s="2">
        <f>MACD!F1547</f>
        <v>3.9289673950118419E-2</v>
      </c>
      <c r="F1547" s="2">
        <f>'Moving Avg'!D1547</f>
        <v>11.04364</v>
      </c>
      <c r="G1547" s="2">
        <f>'Moving Avg'!F1547</f>
        <v>11.097549999999998</v>
      </c>
      <c r="H1547" s="2">
        <f>'Moving Avg'!G1547</f>
        <v>11.280164000000003</v>
      </c>
      <c r="I1547" s="2">
        <f>'Moving Avg'!H1547</f>
        <v>12.412329500000006</v>
      </c>
      <c r="J1547" s="6" t="str">
        <f>OBV!F1547</f>
        <v>BEARISH</v>
      </c>
      <c r="K1547" s="6" t="str">
        <f>OBV!G1547</f>
        <v>WEAK</v>
      </c>
      <c r="L1547" s="6" t="str">
        <f>OBV!H1547</f>
        <v>BEARISH DIVERGENCE</v>
      </c>
    </row>
    <row r="1548" spans="1:12" ht="13.5" x14ac:dyDescent="0.25">
      <c r="A1548" s="3">
        <f>RSI!A1548</f>
        <v>44265</v>
      </c>
      <c r="B1548" s="2">
        <f>RSI!B1548</f>
        <v>10.8301</v>
      </c>
      <c r="C1548" s="2">
        <f>RSI!I1548</f>
        <v>38.158767235301632</v>
      </c>
      <c r="D1548" s="2">
        <f>MACD!E1548</f>
        <v>-1.315281401309143E-2</v>
      </c>
      <c r="E1548" s="2">
        <f>MACD!F1548</f>
        <v>2.8801176357476449E-2</v>
      </c>
      <c r="F1548" s="2">
        <f>'Moving Avg'!D1548</f>
        <v>10.992059999999999</v>
      </c>
      <c r="G1548" s="2">
        <f>'Moving Avg'!F1548</f>
        <v>11.072019999999998</v>
      </c>
      <c r="H1548" s="2">
        <f>'Moving Avg'!G1548</f>
        <v>11.271912000000002</v>
      </c>
      <c r="I1548" s="2">
        <f>'Moving Avg'!H1548</f>
        <v>12.396600000000008</v>
      </c>
      <c r="J1548" s="6" t="str">
        <f>OBV!F1548</f>
        <v>BEARISH</v>
      </c>
      <c r="K1548" s="6" t="str">
        <f>OBV!G1548</f>
        <v>WEAK</v>
      </c>
      <c r="L1548" s="6" t="str">
        <f>OBV!H1548</f>
        <v>CONFIRMED BEARISH</v>
      </c>
    </row>
    <row r="1549" spans="1:12" ht="13.5" x14ac:dyDescent="0.25">
      <c r="A1549" s="3">
        <f>RSI!A1549</f>
        <v>44266</v>
      </c>
      <c r="B1549" s="2">
        <f>RSI!B1549</f>
        <v>10.8301</v>
      </c>
      <c r="C1549" s="2">
        <f>RSI!I1549</f>
        <v>38.158767235301632</v>
      </c>
      <c r="D1549" s="2">
        <f>MACD!E1549</f>
        <v>-8.5173479404634378E-3</v>
      </c>
      <c r="E1549" s="2">
        <f>MACD!F1549</f>
        <v>2.1337471497888474E-2</v>
      </c>
      <c r="F1549" s="2">
        <f>'Moving Avg'!D1549</f>
        <v>10.940480000000001</v>
      </c>
      <c r="G1549" s="2">
        <f>'Moving Avg'!F1549</f>
        <v>11.046489999999995</v>
      </c>
      <c r="H1549" s="2">
        <f>'Moving Avg'!G1549</f>
        <v>11.269848000000003</v>
      </c>
      <c r="I1549" s="2">
        <f>'Moving Avg'!H1549</f>
        <v>12.38295900000001</v>
      </c>
      <c r="J1549" s="6" t="str">
        <f>OBV!F1549</f>
        <v>BEARISH</v>
      </c>
      <c r="K1549" s="6" t="str">
        <f>OBV!G1549</f>
        <v>WEAK</v>
      </c>
      <c r="L1549" s="6" t="str">
        <f>OBV!H1549</f>
        <v>CONFIRMED BEARISH</v>
      </c>
    </row>
    <row r="1550" spans="1:12" ht="13.5" x14ac:dyDescent="0.25">
      <c r="A1550" s="3">
        <f>RSI!A1550</f>
        <v>44267</v>
      </c>
      <c r="B1550" s="2">
        <f>RSI!B1550</f>
        <v>10.8301</v>
      </c>
      <c r="C1550" s="2">
        <f>RSI!I1550</f>
        <v>38.158767235301632</v>
      </c>
      <c r="D1550" s="2">
        <f>MACD!E1550</f>
        <v>-2.7896483343816669E-3</v>
      </c>
      <c r="E1550" s="2">
        <f>MACD!F1550</f>
        <v>1.6512047531434447E-2</v>
      </c>
      <c r="F1550" s="2">
        <f>'Moving Avg'!D1550</f>
        <v>10.886840000000001</v>
      </c>
      <c r="G1550" s="2">
        <f>'Moving Avg'!F1550</f>
        <v>11.029724999999996</v>
      </c>
      <c r="H1550" s="2">
        <f>'Moving Avg'!G1550</f>
        <v>11.268300000000002</v>
      </c>
      <c r="I1550" s="2">
        <f>'Moving Avg'!H1550</f>
        <v>12.367564500000007</v>
      </c>
      <c r="J1550" s="6" t="str">
        <f>OBV!F1550</f>
        <v>BEARISH</v>
      </c>
      <c r="K1550" s="6" t="str">
        <f>OBV!G1550</f>
        <v>WEAK</v>
      </c>
      <c r="L1550" s="6" t="str">
        <f>OBV!H1550</f>
        <v>CONFIRMED BEARISH</v>
      </c>
    </row>
    <row r="1551" spans="1:12" ht="13.5" x14ac:dyDescent="0.25">
      <c r="A1551" s="3">
        <f>RSI!A1551</f>
        <v>44270</v>
      </c>
      <c r="B1551" s="2">
        <f>RSI!B1551</f>
        <v>10.8301</v>
      </c>
      <c r="C1551" s="2">
        <f>RSI!I1551</f>
        <v>38.158767235301639</v>
      </c>
      <c r="D1551" s="2">
        <f>MACD!E1551</f>
        <v>5.4513132249693896E-2</v>
      </c>
      <c r="E1551" s="2">
        <f>MACD!F1551</f>
        <v>2.411226447508634E-2</v>
      </c>
      <c r="F1551" s="2">
        <f>'Moving Avg'!D1551</f>
        <v>10.886840000000001</v>
      </c>
      <c r="G1551" s="2">
        <f>'Moving Avg'!F1551</f>
        <v>11.012959999999996</v>
      </c>
      <c r="H1551" s="2">
        <f>'Moving Avg'!G1551</f>
        <v>11.261078000000003</v>
      </c>
      <c r="I1551" s="2">
        <f>'Moving Avg'!H1551</f>
        <v>12.354233000000008</v>
      </c>
      <c r="J1551" s="6" t="str">
        <f>OBV!F1551</f>
        <v>BEARISH</v>
      </c>
      <c r="K1551" s="6" t="str">
        <f>OBV!G1551</f>
        <v>WEAK</v>
      </c>
      <c r="L1551" s="6" t="str">
        <f>OBV!H1551</f>
        <v>NEUTRAL</v>
      </c>
    </row>
    <row r="1552" spans="1:12" ht="13.5" x14ac:dyDescent="0.25">
      <c r="A1552" s="3">
        <f>RSI!A1552</f>
        <v>44271</v>
      </c>
      <c r="B1552" s="2">
        <f>RSI!B1552</f>
        <v>10.8301</v>
      </c>
      <c r="C1552" s="2">
        <f>RSI!I1552</f>
        <v>38.158767235301639</v>
      </c>
      <c r="D1552" s="2">
        <f>MACD!E1552</f>
        <v>6.6455616955167329E-2</v>
      </c>
      <c r="E1552" s="2">
        <f>MACD!F1552</f>
        <v>3.2580934971102538E-2</v>
      </c>
      <c r="F1552" s="2">
        <f>'Moving Avg'!D1552</f>
        <v>10.8301</v>
      </c>
      <c r="G1552" s="2">
        <f>'Moving Avg'!F1552</f>
        <v>10.997484999999994</v>
      </c>
      <c r="H1552" s="2">
        <f>'Moving Avg'!G1552</f>
        <v>11.247668000000003</v>
      </c>
      <c r="I1552" s="2">
        <f>'Moving Avg'!H1552</f>
        <v>12.339019000000013</v>
      </c>
      <c r="J1552" s="6" t="str">
        <f>OBV!F1552</f>
        <v>BEARISH</v>
      </c>
      <c r="K1552" s="6" t="str">
        <f>OBV!G1552</f>
        <v>WEAK</v>
      </c>
      <c r="L1552" s="6" t="str">
        <f>OBV!H1552</f>
        <v>CONFIRMED BEARISH</v>
      </c>
    </row>
    <row r="1553" spans="1:12" ht="13.5" x14ac:dyDescent="0.25">
      <c r="A1553" s="3">
        <f>RSI!A1553</f>
        <v>44272</v>
      </c>
      <c r="B1553" s="2">
        <f>RSI!B1553</f>
        <v>10.8301</v>
      </c>
      <c r="C1553" s="2">
        <f>RSI!I1553</f>
        <v>38.158767235301639</v>
      </c>
      <c r="D1553" s="2">
        <f>MACD!E1553</f>
        <v>7.7993966887317967E-2</v>
      </c>
      <c r="E1553" s="2">
        <f>MACD!F1553</f>
        <v>4.1663541354345628E-2</v>
      </c>
      <c r="F1553" s="2">
        <f>'Moving Avg'!D1553</f>
        <v>10.8301</v>
      </c>
      <c r="G1553" s="2">
        <f>'Moving Avg'!F1553</f>
        <v>10.987169999999995</v>
      </c>
      <c r="H1553" s="2">
        <f>'Moving Avg'!G1553</f>
        <v>11.236322000000003</v>
      </c>
      <c r="I1553" s="2">
        <f>'Moving Avg'!H1553</f>
        <v>12.323547000000012</v>
      </c>
      <c r="J1553" s="6" t="str">
        <f>OBV!F1553</f>
        <v>NEUTRAL</v>
      </c>
      <c r="K1553" s="6" t="str">
        <f>OBV!G1553</f>
        <v>NEUTRAL</v>
      </c>
      <c r="L1553" s="6" t="str">
        <f>OBV!H1553</f>
        <v>NEUTRAL</v>
      </c>
    </row>
    <row r="1554" spans="1:12" ht="13.5" x14ac:dyDescent="0.25">
      <c r="A1554" s="3">
        <f>RSI!A1554</f>
        <v>44273</v>
      </c>
      <c r="B1554" s="2">
        <f>RSI!B1554</f>
        <v>10.804399999999999</v>
      </c>
      <c r="C1554" s="2">
        <f>RSI!I1554</f>
        <v>37.112008557750094</v>
      </c>
      <c r="D1554" s="2">
        <f>MACD!E1554</f>
        <v>9.098789954769515E-2</v>
      </c>
      <c r="E1554" s="2">
        <f>MACD!F1554</f>
        <v>5.1528412993015527E-2</v>
      </c>
      <c r="F1554" s="2">
        <f>'Moving Avg'!D1554</f>
        <v>10.824960000000001</v>
      </c>
      <c r="G1554" s="2">
        <f>'Moving Avg'!F1554</f>
        <v>10.975569999999994</v>
      </c>
      <c r="H1554" s="2">
        <f>'Moving Avg'!G1554</f>
        <v>11.22343</v>
      </c>
      <c r="I1554" s="2">
        <f>'Moving Avg'!H1554</f>
        <v>12.309236000000014</v>
      </c>
      <c r="J1554" s="6" t="str">
        <f>OBV!F1554</f>
        <v>BEARISH</v>
      </c>
      <c r="K1554" s="6" t="str">
        <f>OBV!G1554</f>
        <v>NEUTRAL</v>
      </c>
      <c r="L1554" s="6" t="str">
        <f>OBV!H1554</f>
        <v>CONFIRMED BEARISH</v>
      </c>
    </row>
    <row r="1555" spans="1:12" ht="13.5" x14ac:dyDescent="0.25">
      <c r="A1555" s="3">
        <f>RSI!A1555</f>
        <v>44274</v>
      </c>
      <c r="B1555" s="2">
        <f>RSI!B1555</f>
        <v>10.8301</v>
      </c>
      <c r="C1555" s="2">
        <f>RSI!I1555</f>
        <v>38.91652423159325</v>
      </c>
      <c r="D1555" s="2">
        <f>MACD!E1555</f>
        <v>0.10304425249189286</v>
      </c>
      <c r="E1555" s="2">
        <f>MACD!F1555</f>
        <v>6.1831580892790998E-2</v>
      </c>
      <c r="F1555" s="2">
        <f>'Moving Avg'!D1555</f>
        <v>10.824960000000001</v>
      </c>
      <c r="G1555" s="2">
        <f>'Moving Avg'!F1555</f>
        <v>10.965769999999994</v>
      </c>
      <c r="H1555" s="2">
        <f>'Moving Avg'!G1555</f>
        <v>11.210948</v>
      </c>
      <c r="I1555" s="2">
        <f>'Moving Avg'!H1555</f>
        <v>12.295053500000012</v>
      </c>
      <c r="J1555" s="6" t="str">
        <f>OBV!F1555</f>
        <v>BEARISH</v>
      </c>
      <c r="K1555" s="6" t="str">
        <f>OBV!G1555</f>
        <v>NEUTRAL</v>
      </c>
      <c r="L1555" s="6" t="str">
        <f>OBV!H1555</f>
        <v>NEUTRAL</v>
      </c>
    </row>
    <row r="1556" spans="1:12" ht="13.5" x14ac:dyDescent="0.25">
      <c r="A1556" s="3">
        <f>RSI!A1556</f>
        <v>44277</v>
      </c>
      <c r="B1556" s="2">
        <f>RSI!B1556</f>
        <v>10.727</v>
      </c>
      <c r="C1556" s="2">
        <f>RSI!I1556</f>
        <v>34.624284525674241</v>
      </c>
      <c r="D1556" s="2">
        <f>MACD!E1556</f>
        <v>8.0747728416923792E-2</v>
      </c>
      <c r="E1556" s="2">
        <f>MACD!F1556</f>
        <v>6.561481039761756E-2</v>
      </c>
      <c r="F1556" s="2">
        <f>'Moving Avg'!D1556</f>
        <v>10.80434</v>
      </c>
      <c r="G1556" s="2">
        <f>'Moving Avg'!F1556</f>
        <v>10.950814999999995</v>
      </c>
      <c r="H1556" s="2">
        <f>'Moving Avg'!G1556</f>
        <v>11.19558</v>
      </c>
      <c r="I1556" s="2">
        <f>'Moving Avg'!H1556</f>
        <v>12.282289500000012</v>
      </c>
      <c r="J1556" s="6" t="str">
        <f>OBV!F1556</f>
        <v>BEARISH</v>
      </c>
      <c r="K1556" s="6" t="str">
        <f>OBV!G1556</f>
        <v>WEAK</v>
      </c>
      <c r="L1556" s="6" t="str">
        <f>OBV!H1556</f>
        <v>CONFIRMED BEARISH</v>
      </c>
    </row>
    <row r="1557" spans="1:12" ht="13.5" x14ac:dyDescent="0.25">
      <c r="A1557" s="3">
        <f>RSI!A1557</f>
        <v>44278</v>
      </c>
      <c r="B1557" s="2">
        <f>RSI!B1557</f>
        <v>10.8301</v>
      </c>
      <c r="C1557" s="2">
        <f>RSI!I1557</f>
        <v>41.565048755263092</v>
      </c>
      <c r="D1557" s="2">
        <f>MACD!E1557</f>
        <v>9.9542785299304271E-2</v>
      </c>
      <c r="E1557" s="2">
        <f>MACD!F1557</f>
        <v>7.2400405377954904E-2</v>
      </c>
      <c r="F1557" s="2">
        <f>'Moving Avg'!D1557</f>
        <v>10.80434</v>
      </c>
      <c r="G1557" s="2">
        <f>'Moving Avg'!F1557</f>
        <v>10.941784999999994</v>
      </c>
      <c r="H1557" s="2">
        <f>'Moving Avg'!G1557</f>
        <v>11.183202000000001</v>
      </c>
      <c r="I1557" s="2">
        <f>'Moving Avg'!H1557</f>
        <v>12.270144000000011</v>
      </c>
      <c r="J1557" s="6" t="str">
        <f>OBV!F1557</f>
        <v>BEARISH</v>
      </c>
      <c r="K1557" s="6" t="str">
        <f>OBV!G1557</f>
        <v>NEUTRAL</v>
      </c>
      <c r="L1557" s="6" t="str">
        <f>OBV!H1557</f>
        <v>NEUTRAL</v>
      </c>
    </row>
    <row r="1558" spans="1:12" ht="13.5" x14ac:dyDescent="0.25">
      <c r="A1558" s="3">
        <f>RSI!A1558</f>
        <v>44279</v>
      </c>
      <c r="B1558" s="2">
        <f>RSI!B1558</f>
        <v>11.155099999999999</v>
      </c>
      <c r="C1558" s="2">
        <f>RSI!I1558</f>
        <v>57.046162096940691</v>
      </c>
      <c r="D1558" s="2">
        <f>MACD!E1558</f>
        <v>4.8646687012858791E-2</v>
      </c>
      <c r="E1558" s="2">
        <f>MACD!F1558</f>
        <v>6.7649661704935693E-2</v>
      </c>
      <c r="F1558" s="2">
        <f>'Moving Avg'!D1558</f>
        <v>10.869339999999999</v>
      </c>
      <c r="G1558" s="2">
        <f>'Moving Avg'!F1558</f>
        <v>10.949004999999996</v>
      </c>
      <c r="H1558" s="2">
        <f>'Moving Avg'!G1558</f>
        <v>11.179386000000001</v>
      </c>
      <c r="I1558" s="2">
        <f>'Moving Avg'!H1558</f>
        <v>12.259623500000011</v>
      </c>
      <c r="J1558" s="6" t="str">
        <f>OBV!F1558</f>
        <v>BULLISH</v>
      </c>
      <c r="K1558" s="6" t="str">
        <f>OBV!G1558</f>
        <v>STRONG</v>
      </c>
      <c r="L1558" s="6" t="str">
        <f>OBV!H1558</f>
        <v>CONFIRMED BULLISH</v>
      </c>
    </row>
    <row r="1559" spans="1:12" ht="13.5" x14ac:dyDescent="0.25">
      <c r="A1559" s="3">
        <f>RSI!A1559</f>
        <v>44280</v>
      </c>
      <c r="B1559" s="2">
        <f>RSI!B1559</f>
        <v>11.3459</v>
      </c>
      <c r="C1559" s="2">
        <f>RSI!I1559</f>
        <v>63.208635914678375</v>
      </c>
      <c r="D1559" s="2">
        <f>MACD!E1559</f>
        <v>-9.6205887045872629E-3</v>
      </c>
      <c r="E1559" s="2">
        <f>MACD!F1559</f>
        <v>5.2195611623031102E-2</v>
      </c>
      <c r="F1559" s="2">
        <f>'Moving Avg'!D1559</f>
        <v>10.977639999999999</v>
      </c>
      <c r="G1559" s="2">
        <f>'Moving Avg'!F1559</f>
        <v>10.966024999999998</v>
      </c>
      <c r="H1559" s="2">
        <f>'Moving Avg'!G1559</f>
        <v>11.179386000000001</v>
      </c>
      <c r="I1559" s="2">
        <f>'Moving Avg'!H1559</f>
        <v>12.250057000000012</v>
      </c>
      <c r="J1559" s="6" t="str">
        <f>OBV!F1559</f>
        <v>BULLISH</v>
      </c>
      <c r="K1559" s="6" t="str">
        <f>OBV!G1559</f>
        <v>STRONG</v>
      </c>
      <c r="L1559" s="6" t="str">
        <f>OBV!H1559</f>
        <v>CONFIRMED BULLISH</v>
      </c>
    </row>
    <row r="1560" spans="1:12" ht="13.5" x14ac:dyDescent="0.25">
      <c r="A1560" s="3">
        <f>RSI!A1560</f>
        <v>44281</v>
      </c>
      <c r="B1560" s="2">
        <f>RSI!B1560</f>
        <v>11.108599999999999</v>
      </c>
      <c r="C1560" s="2">
        <f>RSI!I1560</f>
        <v>53.020376946402664</v>
      </c>
      <c r="D1560" s="2">
        <f>MACD!E1560</f>
        <v>-4.3462236760083428E-2</v>
      </c>
      <c r="E1560" s="2">
        <f>MACD!F1560</f>
        <v>3.3064041946408197E-2</v>
      </c>
      <c r="F1560" s="2">
        <f>'Moving Avg'!D1560</f>
        <v>11.033339999999999</v>
      </c>
      <c r="G1560" s="2">
        <f>'Moving Avg'!F1560</f>
        <v>10.971179999999999</v>
      </c>
      <c r="H1560" s="2">
        <f>'Moving Avg'!G1560</f>
        <v>11.173610000000004</v>
      </c>
      <c r="I1560" s="2">
        <f>'Moving Avg'!H1560</f>
        <v>12.239330000000013</v>
      </c>
      <c r="J1560" s="6" t="str">
        <f>OBV!F1560</f>
        <v>BULLISH</v>
      </c>
      <c r="K1560" s="6" t="str">
        <f>OBV!G1560</f>
        <v>STRONG</v>
      </c>
      <c r="L1560" s="6" t="str">
        <f>OBV!H1560</f>
        <v>CONFIRMED BULLISH</v>
      </c>
    </row>
    <row r="1561" spans="1:12" ht="13.5" x14ac:dyDescent="0.25">
      <c r="A1561" s="3">
        <f>RSI!A1561</f>
        <v>44284</v>
      </c>
      <c r="B1561" s="2">
        <f>RSI!B1561</f>
        <v>11.1912</v>
      </c>
      <c r="C1561" s="2">
        <f>RSI!I1561</f>
        <v>55.697211979940782</v>
      </c>
      <c r="D1561" s="2">
        <f>MACD!E1561</f>
        <v>-7.8773360031370032E-2</v>
      </c>
      <c r="E1561" s="2">
        <f>MACD!F1561</f>
        <v>1.0696561550852551E-2</v>
      </c>
      <c r="F1561" s="2">
        <f>'Moving Avg'!D1561</f>
        <v>11.126180000000002</v>
      </c>
      <c r="G1561" s="2">
        <f>'Moving Avg'!F1561</f>
        <v>10.963959999999998</v>
      </c>
      <c r="H1561" s="2">
        <f>'Moving Avg'!G1561</f>
        <v>11.165876000000001</v>
      </c>
      <c r="I1561" s="2">
        <f>'Moving Avg'!H1561</f>
        <v>12.230821000000017</v>
      </c>
      <c r="J1561" s="6" t="str">
        <f>OBV!F1561</f>
        <v>BULLISH</v>
      </c>
      <c r="K1561" s="6" t="str">
        <f>OBV!G1561</f>
        <v>STRONG</v>
      </c>
      <c r="L1561" s="6" t="str">
        <f>OBV!H1561</f>
        <v>CONFIRMED BULLISH</v>
      </c>
    </row>
    <row r="1562" spans="1:12" ht="13.5" x14ac:dyDescent="0.25">
      <c r="A1562" s="3">
        <f>RSI!A1562</f>
        <v>44285</v>
      </c>
      <c r="B1562" s="2">
        <f>RSI!B1562</f>
        <v>10.959099999999999</v>
      </c>
      <c r="C1562" s="2">
        <f>RSI!I1562</f>
        <v>47.506126195238011</v>
      </c>
      <c r="D1562" s="2">
        <f>MACD!E1562</f>
        <v>-9.2463575015639066E-2</v>
      </c>
      <c r="E1562" s="2">
        <f>MACD!F1562</f>
        <v>-9.9354657624457724E-3</v>
      </c>
      <c r="F1562" s="2">
        <f>'Moving Avg'!D1562</f>
        <v>11.15198</v>
      </c>
      <c r="G1562" s="2">
        <f>'Moving Avg'!F1562</f>
        <v>10.957514999999999</v>
      </c>
      <c r="H1562" s="2">
        <f>'Moving Avg'!G1562</f>
        <v>11.153500000000003</v>
      </c>
      <c r="I1562" s="2">
        <f>'Moving Avg'!H1562</f>
        <v>12.221151500000021</v>
      </c>
      <c r="J1562" s="6" t="str">
        <f>OBV!F1562</f>
        <v>BULLISH</v>
      </c>
      <c r="K1562" s="6" t="str">
        <f>OBV!G1562</f>
        <v>STRONG</v>
      </c>
      <c r="L1562" s="6" t="str">
        <f>OBV!H1562</f>
        <v>CONFIRMED BULLISH</v>
      </c>
    </row>
    <row r="1563" spans="1:12" ht="13.5" x14ac:dyDescent="0.25">
      <c r="A1563" s="3">
        <f>RSI!A1563</f>
        <v>44286</v>
      </c>
      <c r="B1563" s="2">
        <f>RSI!B1563</f>
        <v>11.087999999999999</v>
      </c>
      <c r="C1563" s="2">
        <f>RSI!I1563</f>
        <v>51.75004791478905</v>
      </c>
      <c r="D1563" s="2">
        <f>MACD!E1563</f>
        <v>-0.11315404459003098</v>
      </c>
      <c r="E1563" s="2">
        <f>MACD!F1563</f>
        <v>-3.0579181527962816E-2</v>
      </c>
      <c r="F1563" s="2">
        <f>'Moving Avg'!D1563</f>
        <v>11.13856</v>
      </c>
      <c r="G1563" s="2">
        <f>'Moving Avg'!F1563</f>
        <v>10.957514999999999</v>
      </c>
      <c r="H1563" s="2">
        <f>'Moving Avg'!G1563</f>
        <v>11.141226000000001</v>
      </c>
      <c r="I1563" s="2">
        <f>'Moving Avg'!H1563</f>
        <v>12.212126500000021</v>
      </c>
      <c r="J1563" s="6" t="str">
        <f>OBV!F1563</f>
        <v>BULLISH</v>
      </c>
      <c r="K1563" s="6" t="str">
        <f>OBV!G1563</f>
        <v>STRONG</v>
      </c>
      <c r="L1563" s="6" t="str">
        <f>OBV!H1563</f>
        <v>BULLISH DIVERGENCE</v>
      </c>
    </row>
    <row r="1564" spans="1:12" ht="13.5" x14ac:dyDescent="0.25">
      <c r="A1564" s="3">
        <f>RSI!A1564</f>
        <v>44287</v>
      </c>
      <c r="B1564" s="2">
        <f>RSI!B1564</f>
        <v>11.087999999999999</v>
      </c>
      <c r="C1564" s="2">
        <f>RSI!I1564</f>
        <v>51.75004791478905</v>
      </c>
      <c r="D1564" s="2">
        <f>MACD!E1564</f>
        <v>-0.13496789916153418</v>
      </c>
      <c r="E1564" s="2">
        <f>MACD!F1564</f>
        <v>-5.1456925054677097E-2</v>
      </c>
      <c r="F1564" s="2">
        <f>'Moving Avg'!D1564</f>
        <v>11.086980000000001</v>
      </c>
      <c r="G1564" s="2">
        <f>'Moving Avg'!F1564</f>
        <v>10.957514999999999</v>
      </c>
      <c r="H1564" s="2">
        <f>'Moving Avg'!G1564</f>
        <v>11.135038000000002</v>
      </c>
      <c r="I1564" s="2">
        <f>'Moving Avg'!H1564</f>
        <v>12.204416500000022</v>
      </c>
      <c r="J1564" s="6" t="str">
        <f>OBV!F1564</f>
        <v>BULLISH</v>
      </c>
      <c r="K1564" s="6" t="str">
        <f>OBV!G1564</f>
        <v>STRONG</v>
      </c>
      <c r="L1564" s="6" t="str">
        <f>OBV!H1564</f>
        <v>BULLISH DIVERGENCE</v>
      </c>
    </row>
    <row r="1565" spans="1:12" ht="13.5" x14ac:dyDescent="0.25">
      <c r="A1565" s="3">
        <f>RSI!A1565</f>
        <v>44288</v>
      </c>
      <c r="B1565" s="2">
        <f>RSI!B1565</f>
        <v>10.9849</v>
      </c>
      <c r="C1565" s="2">
        <f>RSI!I1565</f>
        <v>48.139791399180467</v>
      </c>
      <c r="D1565" s="2">
        <f>MACD!E1565</f>
        <v>-0.14216145588665263</v>
      </c>
      <c r="E1565" s="2">
        <f>MACD!F1565</f>
        <v>-6.9597831221072201E-2</v>
      </c>
      <c r="F1565" s="2">
        <f>'Moving Avg'!D1565</f>
        <v>11.062239999999999</v>
      </c>
      <c r="G1565" s="2">
        <f>'Moving Avg'!F1565</f>
        <v>10.951845000000002</v>
      </c>
      <c r="H1565" s="2">
        <f>'Moving Avg'!G1565</f>
        <v>11.127818000000001</v>
      </c>
      <c r="I1565" s="2">
        <f>'Moving Avg'!H1565</f>
        <v>12.194876000000022</v>
      </c>
      <c r="J1565" s="6" t="str">
        <f>OBV!F1565</f>
        <v>BULLISH</v>
      </c>
      <c r="K1565" s="6" t="str">
        <f>OBV!G1565</f>
        <v>STRONG</v>
      </c>
      <c r="L1565" s="6" t="str">
        <f>OBV!H1565</f>
        <v>BULLISH DIVERGENCE</v>
      </c>
    </row>
    <row r="1566" spans="1:12" ht="13.5" x14ac:dyDescent="0.25">
      <c r="A1566" s="3">
        <f>RSI!A1566</f>
        <v>44291</v>
      </c>
      <c r="B1566" s="2">
        <f>RSI!B1566</f>
        <v>11.418100000000001</v>
      </c>
      <c r="C1566" s="2">
        <f>RSI!I1566</f>
        <v>60.582846599640149</v>
      </c>
      <c r="D1566" s="2">
        <f>MACD!E1566</f>
        <v>-0.19589188972101823</v>
      </c>
      <c r="E1566" s="2">
        <f>MACD!F1566</f>
        <v>-9.4856642921061413E-2</v>
      </c>
      <c r="F1566" s="2">
        <f>'Moving Avg'!D1566</f>
        <v>11.107620000000001</v>
      </c>
      <c r="G1566" s="2">
        <f>'Moving Avg'!F1566</f>
        <v>10.981245000000001</v>
      </c>
      <c r="H1566" s="2">
        <f>'Moving Avg'!G1566</f>
        <v>11.125344000000002</v>
      </c>
      <c r="I1566" s="2">
        <f>'Moving Avg'!H1566</f>
        <v>12.185722000000023</v>
      </c>
      <c r="J1566" s="6" t="str">
        <f>OBV!F1566</f>
        <v>BULLISH</v>
      </c>
      <c r="K1566" s="6" t="str">
        <f>OBV!G1566</f>
        <v>NEUTRAL</v>
      </c>
      <c r="L1566" s="6" t="str">
        <f>OBV!H1566</f>
        <v>CONFIRMED BULLISH</v>
      </c>
    </row>
    <row r="1567" spans="1:12" ht="13.5" x14ac:dyDescent="0.25">
      <c r="A1567" s="3">
        <f>RSI!A1567</f>
        <v>44292</v>
      </c>
      <c r="B1567" s="2">
        <f>RSI!B1567</f>
        <v>11.5779</v>
      </c>
      <c r="C1567" s="2">
        <f>RSI!I1567</f>
        <v>64.012984713597305</v>
      </c>
      <c r="D1567" s="2">
        <f>MACD!E1567</f>
        <v>-0.2396072793095243</v>
      </c>
      <c r="E1567" s="2">
        <f>MACD!F1567</f>
        <v>-0.123806770198754</v>
      </c>
      <c r="F1567" s="2">
        <f>'Moving Avg'!D1567</f>
        <v>11.23138</v>
      </c>
      <c r="G1567" s="2">
        <f>'Moving Avg'!F1567</f>
        <v>11.004450000000002</v>
      </c>
      <c r="H1567" s="2">
        <f>'Moving Avg'!G1567</f>
        <v>11.126066000000003</v>
      </c>
      <c r="I1567" s="2">
        <f>'Moving Avg'!H1567</f>
        <v>12.179146500000025</v>
      </c>
      <c r="J1567" s="6" t="str">
        <f>OBV!F1567</f>
        <v>BULLISH</v>
      </c>
      <c r="K1567" s="6" t="str">
        <f>OBV!G1567</f>
        <v>STRONG</v>
      </c>
      <c r="L1567" s="6" t="str">
        <f>OBV!H1567</f>
        <v>CONFIRMED BULLISH</v>
      </c>
    </row>
    <row r="1568" spans="1:12" ht="13.5" x14ac:dyDescent="0.25">
      <c r="A1568" s="3">
        <f>RSI!A1568</f>
        <v>44293</v>
      </c>
      <c r="B1568" s="2">
        <f>RSI!B1568</f>
        <v>11.5779</v>
      </c>
      <c r="C1568" s="2">
        <f>RSI!I1568</f>
        <v>64.012984713597319</v>
      </c>
      <c r="D1568" s="2">
        <f>MACD!E1568</f>
        <v>-0.22964859845368757</v>
      </c>
      <c r="E1568" s="2">
        <f>MACD!F1568</f>
        <v>-0.1449751358497407</v>
      </c>
      <c r="F1568" s="2">
        <f>'Moving Avg'!D1568</f>
        <v>11.329359999999999</v>
      </c>
      <c r="G1568" s="2">
        <f>'Moving Avg'!F1568</f>
        <v>11.041840000000002</v>
      </c>
      <c r="H1568" s="2">
        <f>'Moving Avg'!G1568</f>
        <v>11.126788000000003</v>
      </c>
      <c r="I1568" s="2">
        <f>'Moving Avg'!H1568</f>
        <v>12.173086500000027</v>
      </c>
      <c r="J1568" s="6" t="str">
        <f>OBV!F1568</f>
        <v>BULLISH</v>
      </c>
      <c r="K1568" s="6" t="str">
        <f>OBV!G1568</f>
        <v>STRONG</v>
      </c>
      <c r="L1568" s="6" t="str">
        <f>OBV!H1568</f>
        <v>CONFIRMED BULLISH</v>
      </c>
    </row>
    <row r="1569" spans="1:12" ht="13.5" x14ac:dyDescent="0.25">
      <c r="A1569" s="3">
        <f>RSI!A1569</f>
        <v>44294</v>
      </c>
      <c r="B1569" s="2">
        <f>RSI!B1569</f>
        <v>11.5779</v>
      </c>
      <c r="C1569" s="2">
        <f>RSI!I1569</f>
        <v>64.012984713597319</v>
      </c>
      <c r="D1569" s="2">
        <f>MACD!E1569</f>
        <v>-0.19469352258710693</v>
      </c>
      <c r="E1569" s="2">
        <f>MACD!F1569</f>
        <v>-0.15491881319721396</v>
      </c>
      <c r="F1569" s="2">
        <f>'Moving Avg'!D1569</f>
        <v>11.427339999999999</v>
      </c>
      <c r="G1569" s="2">
        <f>'Moving Avg'!F1569</f>
        <v>11.079230000000001</v>
      </c>
      <c r="H1569" s="2">
        <f>'Moving Avg'!G1569</f>
        <v>11.127510000000004</v>
      </c>
      <c r="I1569" s="2">
        <f>'Moving Avg'!H1569</f>
        <v>12.166511000000028</v>
      </c>
      <c r="J1569" s="6" t="str">
        <f>OBV!F1569</f>
        <v>BULLISH</v>
      </c>
      <c r="K1569" s="6" t="str">
        <f>OBV!G1569</f>
        <v>STRONG</v>
      </c>
      <c r="L1569" s="6" t="str">
        <f>OBV!H1569</f>
        <v>CONFIRMED BULLISH</v>
      </c>
    </row>
    <row r="1570" spans="1:12" ht="13.5" x14ac:dyDescent="0.25">
      <c r="A1570" s="3">
        <f>RSI!A1570</f>
        <v>44298</v>
      </c>
      <c r="B1570" s="2">
        <f>RSI!B1570</f>
        <v>12.098800000000001</v>
      </c>
      <c r="C1570" s="2">
        <f>RSI!I1570</f>
        <v>73.427378878807133</v>
      </c>
      <c r="D1570" s="2">
        <f>MACD!E1570</f>
        <v>-0.24282508967070093</v>
      </c>
      <c r="E1570" s="2">
        <f>MACD!F1570</f>
        <v>-0.17250006849191135</v>
      </c>
      <c r="F1570" s="2">
        <f>'Moving Avg'!D1570</f>
        <v>11.650120000000001</v>
      </c>
      <c r="G1570" s="2">
        <f>'Moving Avg'!F1570</f>
        <v>11.142665000000001</v>
      </c>
      <c r="H1570" s="2">
        <f>'Moving Avg'!G1570</f>
        <v>11.138958000000002</v>
      </c>
      <c r="I1570" s="2">
        <f>'Moving Avg'!H1570</f>
        <v>12.162540000000028</v>
      </c>
      <c r="J1570" s="6" t="str">
        <f>OBV!F1570</f>
        <v>BULLISH</v>
      </c>
      <c r="K1570" s="6" t="str">
        <f>OBV!G1570</f>
        <v>STRONG</v>
      </c>
      <c r="L1570" s="6" t="str">
        <f>OBV!H1570</f>
        <v>CONFIRMED BULLISH</v>
      </c>
    </row>
    <row r="1571" spans="1:12" ht="13.5" x14ac:dyDescent="0.25">
      <c r="A1571" s="3">
        <f>RSI!A1571</f>
        <v>44299</v>
      </c>
      <c r="B1571" s="2">
        <f>RSI!B1571</f>
        <v>12.3773</v>
      </c>
      <c r="C1571" s="2">
        <f>RSI!I1571</f>
        <v>76.90595897455286</v>
      </c>
      <c r="D1571" s="2">
        <f>MACD!E1571</f>
        <v>-0.29697403721858251</v>
      </c>
      <c r="E1571" s="2">
        <f>MACD!F1571</f>
        <v>-0.19739486223724559</v>
      </c>
      <c r="F1571" s="2">
        <f>'Moving Avg'!D1571</f>
        <v>11.841959999999998</v>
      </c>
      <c r="G1571" s="2">
        <f>'Moving Avg'!F1571</f>
        <v>11.220025</v>
      </c>
      <c r="H1571" s="2">
        <f>'Moving Avg'!G1571</f>
        <v>11.154946000000002</v>
      </c>
      <c r="I1571" s="2">
        <f>'Moving Avg'!H1571</f>
        <v>12.16125050000003</v>
      </c>
      <c r="J1571" s="6" t="str">
        <f>OBV!F1571</f>
        <v>BULLISH</v>
      </c>
      <c r="K1571" s="6" t="str">
        <f>OBV!G1571</f>
        <v>STRONG</v>
      </c>
      <c r="L1571" s="6" t="str">
        <f>OBV!H1571</f>
        <v>CONFIRMED BULLISH</v>
      </c>
    </row>
    <row r="1572" spans="1:12" ht="13.5" x14ac:dyDescent="0.25">
      <c r="A1572" s="3">
        <f>RSI!A1572</f>
        <v>44300</v>
      </c>
      <c r="B1572" s="2">
        <f>RSI!B1572</f>
        <v>12.2742</v>
      </c>
      <c r="C1572" s="2">
        <f>RSI!I1572</f>
        <v>73.091335652915603</v>
      </c>
      <c r="D1572" s="2">
        <f>MACD!E1572</f>
        <v>-0.37760157119804738</v>
      </c>
      <c r="E1572" s="2">
        <f>MACD!F1572</f>
        <v>-0.23343620402940596</v>
      </c>
      <c r="F1572" s="2">
        <f>'Moving Avg'!D1572</f>
        <v>11.981219999999999</v>
      </c>
      <c r="G1572" s="2">
        <f>'Moving Avg'!F1572</f>
        <v>11.29223</v>
      </c>
      <c r="H1572" s="2">
        <f>'Moving Avg'!G1572</f>
        <v>11.173512000000001</v>
      </c>
      <c r="I1572" s="2">
        <f>'Moving Avg'!H1572</f>
        <v>12.159445500000031</v>
      </c>
      <c r="J1572" s="6" t="str">
        <f>OBV!F1572</f>
        <v>BULLISH</v>
      </c>
      <c r="K1572" s="6" t="str">
        <f>OBV!G1572</f>
        <v>STRONG</v>
      </c>
      <c r="L1572" s="6" t="str">
        <f>OBV!H1572</f>
        <v>CONFIRMED BULLISH</v>
      </c>
    </row>
    <row r="1573" spans="1:12" ht="13.5" x14ac:dyDescent="0.25">
      <c r="A1573" s="3">
        <f>RSI!A1573</f>
        <v>44301</v>
      </c>
      <c r="B1573" s="2">
        <f>RSI!B1573</f>
        <v>12.325699999999999</v>
      </c>
      <c r="C1573" s="2">
        <f>RSI!I1573</f>
        <v>73.790663687346921</v>
      </c>
      <c r="D1573" s="2">
        <f>MACD!E1573</f>
        <v>-0.4354390799147474</v>
      </c>
      <c r="E1573" s="2">
        <f>MACD!F1573</f>
        <v>-0.27383677920647426</v>
      </c>
      <c r="F1573" s="2">
        <f>'Moving Avg'!D1573</f>
        <v>12.13078</v>
      </c>
      <c r="G1573" s="2">
        <f>'Moving Avg'!F1573</f>
        <v>11.367010000000001</v>
      </c>
      <c r="H1573" s="2">
        <f>'Moving Avg'!G1573</f>
        <v>11.193108000000001</v>
      </c>
      <c r="I1573" s="2">
        <f>'Moving Avg'!H1573</f>
        <v>12.157949500000027</v>
      </c>
      <c r="J1573" s="6" t="str">
        <f>OBV!F1573</f>
        <v>BULLISH</v>
      </c>
      <c r="K1573" s="6" t="str">
        <f>OBV!G1573</f>
        <v>STRONG</v>
      </c>
      <c r="L1573" s="6" t="str">
        <f>OBV!H1573</f>
        <v>CONFIRMED BULLISH</v>
      </c>
    </row>
    <row r="1574" spans="1:12" ht="13.5" x14ac:dyDescent="0.25">
      <c r="A1574" s="3">
        <f>RSI!A1574</f>
        <v>44302</v>
      </c>
      <c r="B1574" s="2">
        <f>RSI!B1574</f>
        <v>12.325699999999999</v>
      </c>
      <c r="C1574" s="2">
        <f>RSI!I1574</f>
        <v>73.790663687346921</v>
      </c>
      <c r="D1574" s="2">
        <f>MACD!E1574</f>
        <v>-0.48989594195871611</v>
      </c>
      <c r="E1574" s="2">
        <f>MACD!F1574</f>
        <v>-0.31704861175692267</v>
      </c>
      <c r="F1574" s="2">
        <f>'Moving Avg'!D1574</f>
        <v>12.280339999999999</v>
      </c>
      <c r="G1574" s="2">
        <f>'Moving Avg'!F1574</f>
        <v>11.443075</v>
      </c>
      <c r="H1574" s="2">
        <f>'Moving Avg'!G1574</f>
        <v>11.212703999999999</v>
      </c>
      <c r="I1574" s="2">
        <f>'Moving Avg'!H1574</f>
        <v>12.156453500000028</v>
      </c>
      <c r="J1574" s="6" t="str">
        <f>OBV!F1574</f>
        <v>BULLISH</v>
      </c>
      <c r="K1574" s="6" t="str">
        <f>OBV!G1574</f>
        <v>STRONG</v>
      </c>
      <c r="L1574" s="6" t="str">
        <f>OBV!H1574</f>
        <v>CONFIRMED BULLISH</v>
      </c>
    </row>
    <row r="1575" spans="1:12" ht="13.5" x14ac:dyDescent="0.25">
      <c r="A1575" s="3">
        <f>RSI!A1575</f>
        <v>44305</v>
      </c>
      <c r="B1575" s="2">
        <f>RSI!B1575</f>
        <v>12.2948</v>
      </c>
      <c r="C1575" s="2">
        <f>RSI!I1575</f>
        <v>72.479892297552936</v>
      </c>
      <c r="D1575" s="2">
        <f>MACD!E1575</f>
        <v>-0.55465620775431823</v>
      </c>
      <c r="E1575" s="2">
        <f>MACD!F1575</f>
        <v>-0.36457013095640178</v>
      </c>
      <c r="F1575" s="2">
        <f>'Moving Avg'!D1575</f>
        <v>12.31954</v>
      </c>
      <c r="G1575" s="2">
        <f>'Moving Avg'!F1575</f>
        <v>11.516310000000001</v>
      </c>
      <c r="H1575" s="2">
        <f>'Moving Avg'!G1575</f>
        <v>11.231681999999999</v>
      </c>
      <c r="I1575" s="2">
        <f>'Moving Avg'!H1575</f>
        <v>12.156041000000027</v>
      </c>
      <c r="J1575" s="6" t="str">
        <f>OBV!F1575</f>
        <v>BEARISH</v>
      </c>
      <c r="K1575" s="6" t="str">
        <f>OBV!G1575</f>
        <v>NEUTRAL</v>
      </c>
      <c r="L1575" s="6" t="str">
        <f>OBV!H1575</f>
        <v>BEARISH DIVERGENCE</v>
      </c>
    </row>
    <row r="1576" spans="1:12" ht="13.5" x14ac:dyDescent="0.25">
      <c r="A1576" s="3">
        <f>RSI!A1576</f>
        <v>44306</v>
      </c>
      <c r="B1576" s="2">
        <f>RSI!B1576</f>
        <v>12.2948</v>
      </c>
      <c r="C1576" s="2">
        <f>RSI!I1576</f>
        <v>72.479892297552936</v>
      </c>
      <c r="D1576" s="2">
        <f>MACD!E1576</f>
        <v>-0.54735492075367276</v>
      </c>
      <c r="E1576" s="2">
        <f>MACD!F1576</f>
        <v>-0.40112708891585602</v>
      </c>
      <c r="F1576" s="2">
        <f>'Moving Avg'!D1576</f>
        <v>12.303039999999999</v>
      </c>
      <c r="G1576" s="2">
        <f>'Moving Avg'!F1576</f>
        <v>11.594700000000001</v>
      </c>
      <c r="H1576" s="2">
        <f>'Moving Avg'!G1576</f>
        <v>11.250659999999998</v>
      </c>
      <c r="I1576" s="2">
        <f>'Moving Avg'!H1576</f>
        <v>12.154365000000023</v>
      </c>
      <c r="J1576" s="6" t="str">
        <f>OBV!F1576</f>
        <v>BEARISH</v>
      </c>
      <c r="K1576" s="6" t="str">
        <f>OBV!G1576</f>
        <v>NEUTRAL</v>
      </c>
      <c r="L1576" s="6" t="str">
        <f>OBV!H1576</f>
        <v>CONFIRMED BEARISH</v>
      </c>
    </row>
    <row r="1577" spans="1:12" ht="13.5" x14ac:dyDescent="0.25">
      <c r="A1577" s="3">
        <f>RSI!A1577</f>
        <v>44307</v>
      </c>
      <c r="B1577" s="2">
        <f>RSI!B1577</f>
        <v>12.2948</v>
      </c>
      <c r="C1577" s="2">
        <f>RSI!I1577</f>
        <v>72.479892297552951</v>
      </c>
      <c r="D1577" s="2">
        <f>MACD!E1577</f>
        <v>-0.52080314409215767</v>
      </c>
      <c r="E1577" s="2">
        <f>MACD!F1577</f>
        <v>-0.42506229995111638</v>
      </c>
      <c r="F1577" s="2">
        <f>'Moving Avg'!D1577</f>
        <v>12.30716</v>
      </c>
      <c r="G1577" s="2">
        <f>'Moving Avg'!F1577</f>
        <v>11.667935000000002</v>
      </c>
      <c r="H1577" s="2">
        <f>'Moving Avg'!G1577</f>
        <v>11.269638</v>
      </c>
      <c r="I1577" s="2">
        <f>'Moving Avg'!H1577</f>
        <v>12.152714500000025</v>
      </c>
      <c r="J1577" s="6" t="str">
        <f>OBV!F1577</f>
        <v>BEARISH</v>
      </c>
      <c r="K1577" s="6" t="str">
        <f>OBV!G1577</f>
        <v>NEUTRAL</v>
      </c>
      <c r="L1577" s="6" t="str">
        <f>OBV!H1577</f>
        <v>BEARISH DIVERGENCE</v>
      </c>
    </row>
    <row r="1578" spans="1:12" ht="13.5" x14ac:dyDescent="0.25">
      <c r="A1578" s="3">
        <f>RSI!A1578</f>
        <v>44308</v>
      </c>
      <c r="B1578" s="2">
        <f>RSI!B1578</f>
        <v>12.2948</v>
      </c>
      <c r="C1578" s="2">
        <f>RSI!I1578</f>
        <v>72.479892297552951</v>
      </c>
      <c r="D1578" s="2">
        <f>MACD!E1578</f>
        <v>-0.50223519207424872</v>
      </c>
      <c r="E1578" s="2">
        <f>MACD!F1578</f>
        <v>-0.44049687837574286</v>
      </c>
      <c r="F1578" s="2">
        <f>'Moving Avg'!D1578</f>
        <v>12.300980000000001</v>
      </c>
      <c r="G1578" s="2">
        <f>'Moving Avg'!F1578</f>
        <v>11.724920000000003</v>
      </c>
      <c r="H1578" s="2">
        <f>'Moving Avg'!G1578</f>
        <v>11.288719999999998</v>
      </c>
      <c r="I1578" s="2">
        <f>'Moving Avg'!H1578</f>
        <v>12.152302000000025</v>
      </c>
      <c r="J1578" s="6" t="str">
        <f>OBV!F1578</f>
        <v>BEARISH</v>
      </c>
      <c r="K1578" s="6" t="str">
        <f>OBV!G1578</f>
        <v>NEUTRAL</v>
      </c>
      <c r="L1578" s="6" t="str">
        <f>OBV!H1578</f>
        <v>CONFIRMED BEARISH</v>
      </c>
    </row>
    <row r="1579" spans="1:12" ht="13.5" x14ac:dyDescent="0.25">
      <c r="A1579" s="3">
        <f>RSI!A1579</f>
        <v>44309</v>
      </c>
      <c r="B1579" s="2">
        <f>RSI!B1579</f>
        <v>12.2948</v>
      </c>
      <c r="C1579" s="2">
        <f>RSI!I1579</f>
        <v>72.479892297552951</v>
      </c>
      <c r="D1579" s="2">
        <f>MACD!E1579</f>
        <v>-0.49013397391692237</v>
      </c>
      <c r="E1579" s="2">
        <f>MACD!F1579</f>
        <v>-0.45042429748397883</v>
      </c>
      <c r="F1579" s="2">
        <f>'Moving Avg'!D1579</f>
        <v>12.2948</v>
      </c>
      <c r="G1579" s="2">
        <f>'Moving Avg'!F1579</f>
        <v>11.772365000000004</v>
      </c>
      <c r="H1579" s="2">
        <f>'Moving Avg'!G1579</f>
        <v>11.307801999999997</v>
      </c>
      <c r="I1579" s="2">
        <f>'Moving Avg'!H1579</f>
        <v>12.150033000000025</v>
      </c>
      <c r="J1579" s="6" t="str">
        <f>OBV!F1579</f>
        <v>BEARISH</v>
      </c>
      <c r="K1579" s="6" t="str">
        <f>OBV!G1579</f>
        <v>NEUTRAL</v>
      </c>
      <c r="L1579" s="6" t="str">
        <f>OBV!H1579</f>
        <v>CONFIRMED BEARISH</v>
      </c>
    </row>
    <row r="1580" spans="1:12" ht="13.5" x14ac:dyDescent="0.25">
      <c r="A1580" s="3">
        <f>RSI!A1580</f>
        <v>44312</v>
      </c>
      <c r="B1580" s="2">
        <f>RSI!B1580</f>
        <v>12.2484</v>
      </c>
      <c r="C1580" s="2">
        <f>RSI!I1580</f>
        <v>69.783630760035464</v>
      </c>
      <c r="D1580" s="2">
        <f>MACD!E1580</f>
        <v>-0.3996616921820717</v>
      </c>
      <c r="E1580" s="2">
        <f>MACD!F1580</f>
        <v>-0.44027177642359744</v>
      </c>
      <c r="F1580" s="2">
        <f>'Moving Avg'!D1580</f>
        <v>12.28552</v>
      </c>
      <c r="G1580" s="2">
        <f>'Moving Avg'!F1580</f>
        <v>11.829355000000003</v>
      </c>
      <c r="H1580" s="2">
        <f>'Moving Avg'!G1580</f>
        <v>11.329461999999996</v>
      </c>
      <c r="I1580" s="2">
        <f>'Moving Avg'!H1580</f>
        <v>12.145649500000024</v>
      </c>
      <c r="J1580" s="6" t="str">
        <f>OBV!F1580</f>
        <v>BEARISH</v>
      </c>
      <c r="K1580" s="6" t="str">
        <f>OBV!G1580</f>
        <v>NEUTRAL</v>
      </c>
      <c r="L1580" s="6" t="str">
        <f>OBV!H1580</f>
        <v>CONFIRMED BEARISH</v>
      </c>
    </row>
    <row r="1581" spans="1:12" ht="13.5" x14ac:dyDescent="0.25">
      <c r="A1581" s="3">
        <f>RSI!A1581</f>
        <v>44313</v>
      </c>
      <c r="B1581" s="2">
        <f>RSI!B1581</f>
        <v>12.0937</v>
      </c>
      <c r="C1581" s="2">
        <f>RSI!I1581</f>
        <v>61.56106061199597</v>
      </c>
      <c r="D1581" s="2">
        <f>MACD!E1581</f>
        <v>-0.27162373136779117</v>
      </c>
      <c r="E1581" s="2">
        <f>MACD!F1581</f>
        <v>-0.40654216741243621</v>
      </c>
      <c r="F1581" s="2">
        <f>'Moving Avg'!D1581</f>
        <v>12.2453</v>
      </c>
      <c r="G1581" s="2">
        <f>'Moving Avg'!F1581</f>
        <v>11.874480000000005</v>
      </c>
      <c r="H1581" s="2">
        <f>'Moving Avg'!G1581</f>
        <v>11.348027999999994</v>
      </c>
      <c r="I1581" s="2">
        <f>'Moving Avg'!H1581</f>
        <v>12.140363500000026</v>
      </c>
      <c r="J1581" s="6" t="str">
        <f>OBV!F1581</f>
        <v>BEARISH</v>
      </c>
      <c r="K1581" s="6" t="str">
        <f>OBV!G1581</f>
        <v>NEUTRAL</v>
      </c>
      <c r="L1581" s="6" t="str">
        <f>OBV!H1581</f>
        <v>CONFIRMED BEARISH</v>
      </c>
    </row>
    <row r="1582" spans="1:12" ht="13.5" x14ac:dyDescent="0.25">
      <c r="A1582" s="3">
        <f>RSI!A1582</f>
        <v>44314</v>
      </c>
      <c r="B1582" s="2">
        <f>RSI!B1582</f>
        <v>12.0937</v>
      </c>
      <c r="C1582" s="2">
        <f>RSI!I1582</f>
        <v>61.56106061199597</v>
      </c>
      <c r="D1582" s="2">
        <f>MACD!E1582</f>
        <v>-0.18084329219571771</v>
      </c>
      <c r="E1582" s="2">
        <f>MACD!F1582</f>
        <v>-0.3614023923690925</v>
      </c>
      <c r="F1582" s="2">
        <f>'Moving Avg'!D1582</f>
        <v>12.205079999999999</v>
      </c>
      <c r="G1582" s="2">
        <f>'Moving Avg'!F1582</f>
        <v>11.931210000000005</v>
      </c>
      <c r="H1582" s="2">
        <f>'Moving Avg'!G1582</f>
        <v>11.367109999999995</v>
      </c>
      <c r="I1582" s="2">
        <f>'Moving Avg'!H1582</f>
        <v>12.134304000000022</v>
      </c>
      <c r="J1582" s="6" t="str">
        <f>OBV!F1582</f>
        <v>BEARISH</v>
      </c>
      <c r="K1582" s="6" t="str">
        <f>OBV!G1582</f>
        <v>NEUTRAL</v>
      </c>
      <c r="L1582" s="6" t="str">
        <f>OBV!H1582</f>
        <v>CONFIRMED BEARISH</v>
      </c>
    </row>
    <row r="1583" spans="1:12" ht="13.5" x14ac:dyDescent="0.25">
      <c r="A1583" s="3">
        <f>RSI!A1583</f>
        <v>44315</v>
      </c>
      <c r="B1583" s="2">
        <f>RSI!B1583</f>
        <v>11.861599999999999</v>
      </c>
      <c r="C1583" s="2">
        <f>RSI!I1583</f>
        <v>51.086929218109276</v>
      </c>
      <c r="D1583" s="2">
        <f>MACD!E1583</f>
        <v>-8.0485474699695914E-2</v>
      </c>
      <c r="E1583" s="2">
        <f>MACD!F1583</f>
        <v>-0.30521900883521319</v>
      </c>
      <c r="F1583" s="2">
        <f>'Moving Avg'!D1583</f>
        <v>12.118439999999998</v>
      </c>
      <c r="G1583" s="2">
        <f>'Moving Avg'!F1583</f>
        <v>11.969890000000003</v>
      </c>
      <c r="H1583" s="2">
        <f>'Moving Avg'!G1583</f>
        <v>11.383613999999996</v>
      </c>
      <c r="I1583" s="2">
        <f>'Moving Avg'!H1583</f>
        <v>12.125537000000019</v>
      </c>
      <c r="J1583" s="6" t="str">
        <f>OBV!F1583</f>
        <v>BEARISH</v>
      </c>
      <c r="K1583" s="6" t="str">
        <f>OBV!G1583</f>
        <v>NEUTRAL</v>
      </c>
      <c r="L1583" s="6" t="str">
        <f>OBV!H1583</f>
        <v>CONFIRMED BEARISH</v>
      </c>
    </row>
    <row r="1584" spans="1:12" ht="13.5" x14ac:dyDescent="0.25">
      <c r="A1584" s="3">
        <f>RSI!A1584</f>
        <v>44316</v>
      </c>
      <c r="B1584" s="2">
        <f>RSI!B1584</f>
        <v>11.861599999999999</v>
      </c>
      <c r="C1584" s="2">
        <f>RSI!I1584</f>
        <v>51.08692921810929</v>
      </c>
      <c r="D1584" s="2">
        <f>MACD!E1584</f>
        <v>4.3485472667015301E-3</v>
      </c>
      <c r="E1584" s="2">
        <f>MACD!F1584</f>
        <v>-0.24330549761483025</v>
      </c>
      <c r="F1584" s="2">
        <f>'Moving Avg'!D1584</f>
        <v>12.031799999999999</v>
      </c>
      <c r="G1584" s="2">
        <f>'Moving Avg'!F1584</f>
        <v>12.008570000000004</v>
      </c>
      <c r="H1584" s="2">
        <f>'Moving Avg'!G1584</f>
        <v>11.400117999999996</v>
      </c>
      <c r="I1584" s="2">
        <f>'Moving Avg'!H1584</f>
        <v>12.11780100000002</v>
      </c>
      <c r="J1584" s="6" t="str">
        <f>OBV!F1584</f>
        <v>BEARISH</v>
      </c>
      <c r="K1584" s="6" t="str">
        <f>OBV!G1584</f>
        <v>NEUTRAL</v>
      </c>
      <c r="L1584" s="6" t="str">
        <f>OBV!H1584</f>
        <v>CONFIRMED BEARISH</v>
      </c>
    </row>
    <row r="1585" spans="1:12" ht="13.5" x14ac:dyDescent="0.25">
      <c r="A1585" s="3">
        <f>RSI!A1585</f>
        <v>44319</v>
      </c>
      <c r="B1585" s="2">
        <f>RSI!B1585</f>
        <v>11.732699999999999</v>
      </c>
      <c r="C1585" s="2">
        <f>RSI!I1585</f>
        <v>46.041390961575068</v>
      </c>
      <c r="D1585" s="2">
        <f>MACD!E1585</f>
        <v>8.084758388120683E-2</v>
      </c>
      <c r="E1585" s="2">
        <f>MACD!F1585</f>
        <v>-0.17847488131562284</v>
      </c>
      <c r="F1585" s="2">
        <f>'Moving Avg'!D1585</f>
        <v>11.928660000000001</v>
      </c>
      <c r="G1585" s="2">
        <f>'Moving Avg'!F1585</f>
        <v>12.045960000000004</v>
      </c>
      <c r="H1585" s="2">
        <f>'Moving Avg'!G1585</f>
        <v>11.414249999999996</v>
      </c>
      <c r="I1585" s="2">
        <f>'Moving Avg'!H1585</f>
        <v>12.109420500000015</v>
      </c>
      <c r="J1585" s="6" t="str">
        <f>OBV!F1585</f>
        <v>BEARISH</v>
      </c>
      <c r="K1585" s="6" t="str">
        <f>OBV!G1585</f>
        <v>WEAK</v>
      </c>
      <c r="L1585" s="6" t="str">
        <f>OBV!H1585</f>
        <v>CONFIRMED BEARISH</v>
      </c>
    </row>
    <row r="1586" spans="1:12" ht="13.5" x14ac:dyDescent="0.25">
      <c r="A1586" s="3">
        <f>RSI!A1586</f>
        <v>44320</v>
      </c>
      <c r="B1586" s="2">
        <f>RSI!B1586</f>
        <v>11.722300000000001</v>
      </c>
      <c r="C1586" s="2">
        <f>RSI!I1586</f>
        <v>45.649648857584012</v>
      </c>
      <c r="D1586" s="2">
        <f>MACD!E1586</f>
        <v>0.1470374549167186</v>
      </c>
      <c r="E1586" s="2">
        <f>MACD!F1586</f>
        <v>-0.11337241406915455</v>
      </c>
      <c r="F1586" s="2">
        <f>'Moving Avg'!D1586</f>
        <v>11.854380000000001</v>
      </c>
      <c r="G1586" s="2">
        <f>'Moving Avg'!F1586</f>
        <v>12.061170000000001</v>
      </c>
      <c r="H1586" s="2">
        <f>'Moving Avg'!G1586</f>
        <v>11.428173999999997</v>
      </c>
      <c r="I1586" s="2">
        <f>'Moving Avg'!H1586</f>
        <v>12.100988000000013</v>
      </c>
      <c r="J1586" s="6" t="str">
        <f>OBV!F1586</f>
        <v>BEARISH</v>
      </c>
      <c r="K1586" s="6" t="str">
        <f>OBV!G1586</f>
        <v>WEAK</v>
      </c>
      <c r="L1586" s="6" t="str">
        <f>OBV!H1586</f>
        <v>CONFIRMED BEARISH</v>
      </c>
    </row>
    <row r="1587" spans="1:12" ht="13.5" x14ac:dyDescent="0.25">
      <c r="A1587" s="3">
        <f>RSI!A1587</f>
        <v>44321</v>
      </c>
      <c r="B1587" s="2">
        <f>RSI!B1587</f>
        <v>11.701700000000001</v>
      </c>
      <c r="C1587" s="2">
        <f>RSI!I1587</f>
        <v>44.835889178295673</v>
      </c>
      <c r="D1587" s="2">
        <f>MACD!E1587</f>
        <v>0.20527011792269789</v>
      </c>
      <c r="E1587" s="2">
        <f>MACD!F1587</f>
        <v>-4.9643907670784068E-2</v>
      </c>
      <c r="F1587" s="2">
        <f>'Moving Avg'!D1587</f>
        <v>11.775980000000001</v>
      </c>
      <c r="G1587" s="2">
        <f>'Moving Avg'!F1587</f>
        <v>12.067360000000001</v>
      </c>
      <c r="H1587" s="2">
        <f>'Moving Avg'!G1587</f>
        <v>11.441993999999996</v>
      </c>
      <c r="I1587" s="2">
        <f>'Moving Avg'!H1587</f>
        <v>12.092452500000013</v>
      </c>
      <c r="J1587" s="6" t="str">
        <f>OBV!F1587</f>
        <v>BEARISH</v>
      </c>
      <c r="K1587" s="6" t="str">
        <f>OBV!G1587</f>
        <v>WEAK</v>
      </c>
      <c r="L1587" s="6" t="str">
        <f>OBV!H1587</f>
        <v>CONFIRMED BEARISH</v>
      </c>
    </row>
    <row r="1588" spans="1:12" ht="13.5" x14ac:dyDescent="0.25">
      <c r="A1588" s="3">
        <f>RSI!A1588</f>
        <v>44322</v>
      </c>
      <c r="B1588" s="2">
        <f>RSI!B1588</f>
        <v>11.9617</v>
      </c>
      <c r="C1588" s="2">
        <f>RSI!I1588</f>
        <v>55.595100319871236</v>
      </c>
      <c r="D1588" s="2">
        <f>MACD!E1588</f>
        <v>0.23605445369179634</v>
      </c>
      <c r="E1588" s="2">
        <f>MACD!F1588</f>
        <v>7.4957646017320134E-3</v>
      </c>
      <c r="F1588" s="2">
        <f>'Moving Avg'!D1588</f>
        <v>11.795999999999999</v>
      </c>
      <c r="G1588" s="2">
        <f>'Moving Avg'!F1588</f>
        <v>12.086550000000001</v>
      </c>
      <c r="H1588" s="2">
        <f>'Moving Avg'!G1588</f>
        <v>11.461013999999995</v>
      </c>
      <c r="I1588" s="2">
        <f>'Moving Avg'!H1588</f>
        <v>12.085217000000011</v>
      </c>
      <c r="J1588" s="6" t="str">
        <f>OBV!F1588</f>
        <v>BEARISH</v>
      </c>
      <c r="K1588" s="6" t="str">
        <f>OBV!G1588</f>
        <v>WEAK</v>
      </c>
      <c r="L1588" s="6" t="str">
        <f>OBV!H1588</f>
        <v>CONFIRMED BEARISH</v>
      </c>
    </row>
    <row r="1589" spans="1:12" ht="13.5" x14ac:dyDescent="0.25">
      <c r="A1589" s="3">
        <f>RSI!A1589</f>
        <v>44323</v>
      </c>
      <c r="B1589" s="2">
        <f>RSI!B1589</f>
        <v>11.944599999999999</v>
      </c>
      <c r="C1589" s="2">
        <f>RSI!I1589</f>
        <v>54.837553765748424</v>
      </c>
      <c r="D1589" s="2">
        <f>MACD!E1589</f>
        <v>0.26254583409559906</v>
      </c>
      <c r="E1589" s="2">
        <f>MACD!F1589</f>
        <v>5.850577850050543E-2</v>
      </c>
      <c r="F1589" s="2">
        <f>'Moving Avg'!D1589</f>
        <v>11.8126</v>
      </c>
      <c r="G1589" s="2">
        <f>'Moving Avg'!F1589</f>
        <v>12.104884999999999</v>
      </c>
      <c r="H1589" s="2">
        <f>'Moving Avg'!G1589</f>
        <v>11.479795999999999</v>
      </c>
      <c r="I1589" s="2">
        <f>'Moving Avg'!H1589</f>
        <v>12.079185500000012</v>
      </c>
      <c r="J1589" s="6" t="str">
        <f>OBV!F1589</f>
        <v>BEARISH</v>
      </c>
      <c r="K1589" s="6" t="str">
        <f>OBV!G1589</f>
        <v>WEAK</v>
      </c>
      <c r="L1589" s="6" t="str">
        <f>OBV!H1589</f>
        <v>CONFIRMED BEARISH</v>
      </c>
    </row>
    <row r="1590" spans="1:12" ht="13.5" x14ac:dyDescent="0.25">
      <c r="A1590" s="3">
        <f>RSI!A1590</f>
        <v>44326</v>
      </c>
      <c r="B1590" s="2">
        <f>RSI!B1590</f>
        <v>11.6769</v>
      </c>
      <c r="C1590" s="2">
        <f>RSI!I1590</f>
        <v>44.593318468715751</v>
      </c>
      <c r="D1590" s="2">
        <f>MACD!E1590</f>
        <v>0.29699126507754414</v>
      </c>
      <c r="E1590" s="2">
        <f>MACD!F1590</f>
        <v>0.10620287581591317</v>
      </c>
      <c r="F1590" s="2">
        <f>'Moving Avg'!D1590</f>
        <v>11.801439999999999</v>
      </c>
      <c r="G1590" s="2">
        <f>'Moving Avg'!F1590</f>
        <v>12.08379</v>
      </c>
      <c r="H1590" s="2">
        <f>'Moving Avg'!G1590</f>
        <v>11.493224</v>
      </c>
      <c r="I1590" s="2">
        <f>'Moving Avg'!H1590</f>
        <v>12.071815500000008</v>
      </c>
      <c r="J1590" s="6" t="str">
        <f>OBV!F1590</f>
        <v>BEARISH</v>
      </c>
      <c r="K1590" s="6" t="str">
        <f>OBV!G1590</f>
        <v>WEAK</v>
      </c>
      <c r="L1590" s="6" t="str">
        <f>OBV!H1590</f>
        <v>CONFIRMED BEARISH</v>
      </c>
    </row>
    <row r="1591" spans="1:12" ht="13.5" x14ac:dyDescent="0.25">
      <c r="A1591" s="3">
        <f>RSI!A1591</f>
        <v>44327</v>
      </c>
      <c r="B1591" s="2">
        <f>RSI!B1591</f>
        <v>11.847799999999999</v>
      </c>
      <c r="C1591" s="2">
        <f>RSI!I1591</f>
        <v>50.899490904236785</v>
      </c>
      <c r="D1591" s="2">
        <f>MACD!E1591</f>
        <v>0.29064747151550741</v>
      </c>
      <c r="E1591" s="2">
        <f>MACD!F1591</f>
        <v>0.14309179495583202</v>
      </c>
      <c r="F1591" s="2">
        <f>'Moving Avg'!D1591</f>
        <v>11.826540000000001</v>
      </c>
      <c r="G1591" s="2">
        <f>'Moving Avg'!F1591</f>
        <v>12.057314999999999</v>
      </c>
      <c r="H1591" s="2">
        <f>'Moving Avg'!G1591</f>
        <v>11.503468</v>
      </c>
      <c r="I1591" s="2">
        <f>'Moving Avg'!H1591</f>
        <v>12.064010500000009</v>
      </c>
      <c r="J1591" s="6" t="str">
        <f>OBV!F1591</f>
        <v>BEARISH</v>
      </c>
      <c r="K1591" s="6" t="str">
        <f>OBV!G1591</f>
        <v>WEAK</v>
      </c>
      <c r="L1591" s="6" t="str">
        <f>OBV!H1591</f>
        <v>CONFIRMED BEARISH</v>
      </c>
    </row>
    <row r="1592" spans="1:12" ht="13.5" x14ac:dyDescent="0.25">
      <c r="A1592" s="3">
        <f>RSI!A1592</f>
        <v>44333</v>
      </c>
      <c r="B1592" s="2">
        <f>RSI!B1592</f>
        <v>11.9617</v>
      </c>
      <c r="C1592" s="2">
        <f>RSI!I1592</f>
        <v>54.607605441468138</v>
      </c>
      <c r="D1592" s="2">
        <f>MACD!E1592</f>
        <v>0.27673028315191317</v>
      </c>
      <c r="E1592" s="2">
        <f>MACD!F1592</f>
        <v>0.16981949259504825</v>
      </c>
      <c r="F1592" s="2">
        <f>'Moving Avg'!D1592</f>
        <v>11.878540000000001</v>
      </c>
      <c r="G1592" s="2">
        <f>'Moving Avg'!F1592</f>
        <v>12.041689999999999</v>
      </c>
      <c r="H1592" s="2">
        <f>'Moving Avg'!G1592</f>
        <v>11.520942</v>
      </c>
      <c r="I1592" s="2">
        <f>'Moving Avg'!H1592</f>
        <v>12.057033000000006</v>
      </c>
      <c r="J1592" s="6" t="str">
        <f>OBV!F1592</f>
        <v>BULLISH</v>
      </c>
      <c r="K1592" s="6" t="str">
        <f>OBV!G1592</f>
        <v>STRONG</v>
      </c>
      <c r="L1592" s="6" t="str">
        <f>OBV!H1592</f>
        <v>BULLISH DIVERGENCE</v>
      </c>
    </row>
    <row r="1593" spans="1:12" ht="13.5" x14ac:dyDescent="0.25">
      <c r="A1593" s="3">
        <f>RSI!A1593</f>
        <v>44334</v>
      </c>
      <c r="B1593" s="2">
        <f>RSI!B1593</f>
        <v>12.1098</v>
      </c>
      <c r="C1593" s="2">
        <f>RSI!I1593</f>
        <v>58.948797919601866</v>
      </c>
      <c r="D1593" s="2">
        <f>MACD!E1593</f>
        <v>0.21749909246075561</v>
      </c>
      <c r="E1593" s="2">
        <f>MACD!F1593</f>
        <v>0.17935541256818974</v>
      </c>
      <c r="F1593" s="2">
        <f>'Moving Avg'!D1593</f>
        <v>11.908159999999999</v>
      </c>
      <c r="G1593" s="2">
        <f>'Moving Avg'!F1593</f>
        <v>12.030894999999999</v>
      </c>
      <c r="H1593" s="2">
        <f>'Moving Avg'!G1593</f>
        <v>11.541378000000002</v>
      </c>
      <c r="I1593" s="2">
        <f>'Moving Avg'!H1593</f>
        <v>12.051054000000008</v>
      </c>
      <c r="J1593" s="6" t="str">
        <f>OBV!F1593</f>
        <v>BULLISH</v>
      </c>
      <c r="K1593" s="6" t="str">
        <f>OBV!G1593</f>
        <v>STRONG</v>
      </c>
      <c r="L1593" s="6" t="str">
        <f>OBV!H1593</f>
        <v>CONFIRMED BULLISH</v>
      </c>
    </row>
    <row r="1594" spans="1:12" ht="13.5" x14ac:dyDescent="0.25">
      <c r="A1594" s="3">
        <f>RSI!A1594</f>
        <v>44335</v>
      </c>
      <c r="B1594" s="2">
        <f>RSI!B1594</f>
        <v>12.3605</v>
      </c>
      <c r="C1594" s="2">
        <f>RSI!I1594</f>
        <v>65.043325154313607</v>
      </c>
      <c r="D1594" s="2">
        <f>MACD!E1594</f>
        <v>0.14721540639263253</v>
      </c>
      <c r="E1594" s="2">
        <f>MACD!F1594</f>
        <v>0.17292741133307832</v>
      </c>
      <c r="F1594" s="2">
        <f>'Moving Avg'!D1594</f>
        <v>11.991340000000001</v>
      </c>
      <c r="G1594" s="2">
        <f>'Moving Avg'!F1594</f>
        <v>12.032635000000001</v>
      </c>
      <c r="H1594" s="2">
        <f>'Moving Avg'!G1594</f>
        <v>11.566828000000003</v>
      </c>
      <c r="I1594" s="2">
        <f>'Moving Avg'!H1594</f>
        <v>12.047102000000004</v>
      </c>
      <c r="J1594" s="6" t="str">
        <f>OBV!F1594</f>
        <v>BULLISH</v>
      </c>
      <c r="K1594" s="6" t="str">
        <f>OBV!G1594</f>
        <v>STRONG</v>
      </c>
      <c r="L1594" s="6" t="str">
        <f>OBV!H1594</f>
        <v>CONFIRMED BULLISH</v>
      </c>
    </row>
    <row r="1595" spans="1:12" ht="13.5" x14ac:dyDescent="0.25">
      <c r="A1595" s="3">
        <f>RSI!A1595</f>
        <v>44336</v>
      </c>
      <c r="B1595" s="2">
        <f>RSI!B1595</f>
        <v>12.440200000000001</v>
      </c>
      <c r="C1595" s="2">
        <f>RSI!I1595</f>
        <v>66.734160440851525</v>
      </c>
      <c r="D1595" s="2">
        <f>MACD!E1595</f>
        <v>5.905222891598072E-2</v>
      </c>
      <c r="E1595" s="2">
        <f>MACD!F1595</f>
        <v>0.15015237484965882</v>
      </c>
      <c r="F1595" s="2">
        <f>'Moving Avg'!D1595</f>
        <v>12.144</v>
      </c>
      <c r="G1595" s="2">
        <f>'Moving Avg'!F1595</f>
        <v>12.039905000000001</v>
      </c>
      <c r="H1595" s="2">
        <f>'Moving Avg'!G1595</f>
        <v>11.593666000000001</v>
      </c>
      <c r="I1595" s="2">
        <f>'Moving Avg'!H1595</f>
        <v>12.043033000000005</v>
      </c>
      <c r="J1595" s="6" t="str">
        <f>OBV!F1595</f>
        <v>BULLISH</v>
      </c>
      <c r="K1595" s="6" t="str">
        <f>OBV!G1595</f>
        <v>STRONG</v>
      </c>
      <c r="L1595" s="6" t="str">
        <f>OBV!H1595</f>
        <v>CONFIRMED BULLISH</v>
      </c>
    </row>
    <row r="1596" spans="1:12" ht="13.5" x14ac:dyDescent="0.25">
      <c r="A1596" s="3">
        <f>RSI!A1596</f>
        <v>44337</v>
      </c>
      <c r="B1596" s="2">
        <f>RSI!B1596</f>
        <v>12.3889</v>
      </c>
      <c r="C1596" s="2">
        <f>RSI!I1596</f>
        <v>64.569246518462663</v>
      </c>
      <c r="D1596" s="2">
        <f>MACD!E1596</f>
        <v>-1.6557123567618959E-2</v>
      </c>
      <c r="E1596" s="2">
        <f>MACD!F1596</f>
        <v>0.11681047516620327</v>
      </c>
      <c r="F1596" s="2">
        <f>'Moving Avg'!D1596</f>
        <v>12.252220000000001</v>
      </c>
      <c r="G1596" s="2">
        <f>'Moving Avg'!F1596</f>
        <v>12.044610000000002</v>
      </c>
      <c r="H1596" s="2">
        <f>'Moving Avg'!G1596</f>
        <v>11.624842000000001</v>
      </c>
      <c r="I1596" s="2">
        <f>'Moving Avg'!H1596</f>
        <v>12.039223000000007</v>
      </c>
      <c r="J1596" s="6" t="str">
        <f>OBV!F1596</f>
        <v>BULLISH</v>
      </c>
      <c r="K1596" s="6" t="str">
        <f>OBV!G1596</f>
        <v>STRONG</v>
      </c>
      <c r="L1596" s="6" t="str">
        <f>OBV!H1596</f>
        <v>CONFIRMED BULLISH</v>
      </c>
    </row>
    <row r="1597" spans="1:12" ht="13.5" x14ac:dyDescent="0.25">
      <c r="A1597" s="3">
        <f>RSI!A1597</f>
        <v>44340</v>
      </c>
      <c r="B1597" s="2">
        <f>RSI!B1597</f>
        <v>12.474399999999999</v>
      </c>
      <c r="C1597" s="2">
        <f>RSI!I1597</f>
        <v>66.518764905334891</v>
      </c>
      <c r="D1597" s="2">
        <f>MACD!E1597</f>
        <v>-9.2705680373084576E-2</v>
      </c>
      <c r="E1597" s="2">
        <f>MACD!F1597</f>
        <v>7.4907244058345701E-2</v>
      </c>
      <c r="F1597" s="2">
        <f>'Moving Avg'!D1597</f>
        <v>12.354759999999999</v>
      </c>
      <c r="G1597" s="2">
        <f>'Moving Avg'!F1597</f>
        <v>12.053590000000002</v>
      </c>
      <c r="H1597" s="2">
        <f>'Moving Avg'!G1597</f>
        <v>11.652054</v>
      </c>
      <c r="I1597" s="2">
        <f>'Moving Avg'!H1597</f>
        <v>12.035067</v>
      </c>
      <c r="J1597" s="6" t="str">
        <f>OBV!F1597</f>
        <v>BULLISH</v>
      </c>
      <c r="K1597" s="6" t="str">
        <f>OBV!G1597</f>
        <v>STRONG</v>
      </c>
      <c r="L1597" s="6" t="str">
        <f>OBV!H1597</f>
        <v>CONFIRMED BULLISH</v>
      </c>
    </row>
    <row r="1598" spans="1:12" ht="13.5" x14ac:dyDescent="0.25">
      <c r="A1598" s="3">
        <f>RSI!A1598</f>
        <v>44341</v>
      </c>
      <c r="B1598" s="2">
        <f>RSI!B1598</f>
        <v>12.474399999999999</v>
      </c>
      <c r="C1598" s="2">
        <f>RSI!I1598</f>
        <v>66.518764905334891</v>
      </c>
      <c r="D1598" s="2">
        <f>MACD!E1598</f>
        <v>-0.12011545359248821</v>
      </c>
      <c r="E1598" s="2">
        <f>MACD!F1598</f>
        <v>3.5902704528178925E-2</v>
      </c>
      <c r="F1598" s="2">
        <f>'Moving Avg'!D1598</f>
        <v>12.427680000000001</v>
      </c>
      <c r="G1598" s="2">
        <f>'Moving Avg'!F1598</f>
        <v>12.062570000000001</v>
      </c>
      <c r="H1598" s="2">
        <f>'Moving Avg'!G1598</f>
        <v>11.684940000000001</v>
      </c>
      <c r="I1598" s="2">
        <f>'Moving Avg'!H1598</f>
        <v>12.030395000000004</v>
      </c>
      <c r="J1598" s="6" t="str">
        <f>OBV!F1598</f>
        <v>BULLISH</v>
      </c>
      <c r="K1598" s="6" t="str">
        <f>OBV!G1598</f>
        <v>STRONG</v>
      </c>
      <c r="L1598" s="6" t="str">
        <f>OBV!H1598</f>
        <v>CONFIRMED BULLISH</v>
      </c>
    </row>
    <row r="1599" spans="1:12" ht="13.5" x14ac:dyDescent="0.25">
      <c r="A1599" s="3">
        <f>RSI!A1599</f>
        <v>44342</v>
      </c>
      <c r="B1599" s="2">
        <f>RSI!B1599</f>
        <v>12.2408</v>
      </c>
      <c r="C1599" s="2">
        <f>RSI!I1599</f>
        <v>56.643028235793913</v>
      </c>
      <c r="D1599" s="2">
        <f>MACD!E1599</f>
        <v>-0.13139131063227971</v>
      </c>
      <c r="E1599" s="2">
        <f>MACD!F1599</f>
        <v>2.4439014960871974E-3</v>
      </c>
      <c r="F1599" s="2">
        <f>'Moving Avg'!D1599</f>
        <v>12.403740000000001</v>
      </c>
      <c r="G1599" s="2">
        <f>'Moving Avg'!F1599</f>
        <v>12.059870000000002</v>
      </c>
      <c r="H1599" s="2">
        <f>'Moving Avg'!G1599</f>
        <v>11.713154000000001</v>
      </c>
      <c r="I1599" s="2">
        <f>'Moving Avg'!H1599</f>
        <v>12.025844499999998</v>
      </c>
      <c r="J1599" s="6" t="str">
        <f>OBV!F1599</f>
        <v>BULLISH</v>
      </c>
      <c r="K1599" s="6" t="str">
        <f>OBV!G1599</f>
        <v>STRONG</v>
      </c>
      <c r="L1599" s="6" t="str">
        <f>OBV!H1599</f>
        <v>BULLISH DIVERGENCE</v>
      </c>
    </row>
    <row r="1600" spans="1:12" ht="13.5" x14ac:dyDescent="0.25">
      <c r="A1600" s="3">
        <f>RSI!A1600</f>
        <v>44343</v>
      </c>
      <c r="B1600" s="2">
        <f>RSI!B1600</f>
        <v>12.246499999999999</v>
      </c>
      <c r="C1600" s="2">
        <f>RSI!I1600</f>
        <v>56.811520489602763</v>
      </c>
      <c r="D1600" s="2">
        <f>MACD!E1600</f>
        <v>-0.18371067086992277</v>
      </c>
      <c r="E1600" s="2">
        <f>MACD!F1600</f>
        <v>-3.4787012977114791E-2</v>
      </c>
      <c r="F1600" s="2">
        <f>'Moving Avg'!D1600</f>
        <v>12.364999999999998</v>
      </c>
      <c r="G1600" s="2">
        <f>'Moving Avg'!F1600</f>
        <v>12.059775000000002</v>
      </c>
      <c r="H1600" s="2">
        <f>'Moving Avg'!G1600</f>
        <v>11.741482000000001</v>
      </c>
      <c r="I1600" s="2">
        <f>'Moving Avg'!H1600</f>
        <v>12.020549000000001</v>
      </c>
      <c r="J1600" s="6" t="str">
        <f>OBV!F1600</f>
        <v>BEARISH</v>
      </c>
      <c r="K1600" s="6" t="str">
        <f>OBV!G1600</f>
        <v>NEUTRAL</v>
      </c>
      <c r="L1600" s="6" t="str">
        <f>OBV!H1600</f>
        <v>CONFIRMED BEARISH</v>
      </c>
    </row>
    <row r="1601" spans="1:12" ht="13.5" x14ac:dyDescent="0.25">
      <c r="A1601" s="3">
        <f>RSI!A1601</f>
        <v>44344</v>
      </c>
      <c r="B1601" s="2">
        <f>RSI!B1601</f>
        <v>12.235099999999999</v>
      </c>
      <c r="C1601" s="2">
        <f>RSI!I1601</f>
        <v>56.339944061658443</v>
      </c>
      <c r="D1601" s="2">
        <f>MACD!E1601</f>
        <v>-0.20196246967867637</v>
      </c>
      <c r="E1601" s="2">
        <f>MACD!F1601</f>
        <v>-6.8222104317427118E-2</v>
      </c>
      <c r="F1601" s="2">
        <f>'Moving Avg'!D1601</f>
        <v>12.334239999999999</v>
      </c>
      <c r="G1601" s="2">
        <f>'Moving Avg'!F1601</f>
        <v>12.066845000000002</v>
      </c>
      <c r="H1601" s="2">
        <f>'Moving Avg'!G1601</f>
        <v>11.769582</v>
      </c>
      <c r="I1601" s="2">
        <f>'Moving Avg'!H1601</f>
        <v>12.014165</v>
      </c>
      <c r="J1601" s="6" t="str">
        <f>OBV!F1601</f>
        <v>BULLISH</v>
      </c>
      <c r="K1601" s="6" t="str">
        <f>OBV!G1601</f>
        <v>NEUTRAL</v>
      </c>
      <c r="L1601" s="6" t="str">
        <f>OBV!H1601</f>
        <v>BULLISH DIVERGENCE</v>
      </c>
    </row>
    <row r="1602" spans="1:12" ht="13.5" x14ac:dyDescent="0.25">
      <c r="A1602" s="3">
        <f>RSI!A1602</f>
        <v>44347</v>
      </c>
      <c r="B1602" s="2">
        <f>RSI!B1602</f>
        <v>12.246499999999999</v>
      </c>
      <c r="C1602" s="2">
        <f>RSI!I1602</f>
        <v>56.726773605735147</v>
      </c>
      <c r="D1602" s="2">
        <f>MACD!E1602</f>
        <v>-0.20169578817922407</v>
      </c>
      <c r="E1602" s="2">
        <f>MACD!F1602</f>
        <v>-9.4916841089786513E-2</v>
      </c>
      <c r="F1602" s="2">
        <f>'Moving Avg'!D1602</f>
        <v>12.288659999999998</v>
      </c>
      <c r="G1602" s="2">
        <f>'Moving Avg'!F1602</f>
        <v>12.074485000000001</v>
      </c>
      <c r="H1602" s="2">
        <f>'Moving Avg'!G1602</f>
        <v>11.797910000000002</v>
      </c>
      <c r="I1602" s="2">
        <f>'Moving Avg'!H1602</f>
        <v>12.007322500000003</v>
      </c>
      <c r="J1602" s="6" t="str">
        <f>OBV!F1602</f>
        <v>BULLISH</v>
      </c>
      <c r="K1602" s="6" t="str">
        <f>OBV!G1602</f>
        <v>STRONG</v>
      </c>
      <c r="L1602" s="6" t="str">
        <f>OBV!H1602</f>
        <v>BULLISH DIVERGENCE</v>
      </c>
    </row>
    <row r="1603" spans="1:12" ht="13.5" x14ac:dyDescent="0.25">
      <c r="A1603" s="3">
        <f>RSI!A1603</f>
        <v>44348</v>
      </c>
      <c r="B1603" s="2">
        <f>RSI!B1603</f>
        <v>12.246499999999999</v>
      </c>
      <c r="C1603" s="2">
        <f>RSI!I1603</f>
        <v>56.72677360573514</v>
      </c>
      <c r="D1603" s="2">
        <f>MACD!E1603</f>
        <v>-0.1796492908428533</v>
      </c>
      <c r="E1603" s="2">
        <f>MACD!F1603</f>
        <v>-0.11186333104039989</v>
      </c>
      <c r="F1603" s="2">
        <f>'Moving Avg'!D1603</f>
        <v>12.243079999999997</v>
      </c>
      <c r="G1603" s="2">
        <f>'Moving Avg'!F1603</f>
        <v>12.093730000000001</v>
      </c>
      <c r="H1603" s="2">
        <f>'Moving Avg'!G1603</f>
        <v>11.826238</v>
      </c>
      <c r="I1603" s="2">
        <f>'Moving Avg'!H1603</f>
        <v>12.002800500000003</v>
      </c>
      <c r="J1603" s="6" t="str">
        <f>OBV!F1603</f>
        <v>BULLISH</v>
      </c>
      <c r="K1603" s="6" t="str">
        <f>OBV!G1603</f>
        <v>STRONG</v>
      </c>
      <c r="L1603" s="6" t="str">
        <f>OBV!H1603</f>
        <v>BULLISH DIVERGENCE</v>
      </c>
    </row>
    <row r="1604" spans="1:12" ht="13.5" x14ac:dyDescent="0.25">
      <c r="A1604" s="3">
        <f>RSI!A1604</f>
        <v>44349</v>
      </c>
      <c r="B1604" s="2">
        <f>RSI!B1604</f>
        <v>12.246499999999999</v>
      </c>
      <c r="C1604" s="2">
        <f>RSI!I1604</f>
        <v>56.726773605735147</v>
      </c>
      <c r="D1604" s="2">
        <f>MACD!E1604</f>
        <v>-0.12331771269221825</v>
      </c>
      <c r="E1604" s="2">
        <f>MACD!F1604</f>
        <v>-0.11415420737076357</v>
      </c>
      <c r="F1604" s="2">
        <f>'Moving Avg'!D1604</f>
        <v>12.244219999999999</v>
      </c>
      <c r="G1604" s="2">
        <f>'Moving Avg'!F1604</f>
        <v>12.112975000000002</v>
      </c>
      <c r="H1604" s="2">
        <f>'Moving Avg'!G1604</f>
        <v>11.855080000000001</v>
      </c>
      <c r="I1604" s="2">
        <f>'Moving Avg'!H1604</f>
        <v>11.995700000000005</v>
      </c>
      <c r="J1604" s="6" t="str">
        <f>OBV!F1604</f>
        <v>BULLISH</v>
      </c>
      <c r="K1604" s="6" t="str">
        <f>OBV!G1604</f>
        <v>STRONG</v>
      </c>
      <c r="L1604" s="6" t="str">
        <f>OBV!H1604</f>
        <v>CONFIRMED BULLISH</v>
      </c>
    </row>
    <row r="1605" spans="1:12" ht="13.5" x14ac:dyDescent="0.25">
      <c r="A1605" s="3">
        <f>RSI!A1605</f>
        <v>44350</v>
      </c>
      <c r="B1605" s="2">
        <f>RSI!B1605</f>
        <v>12.246499999999999</v>
      </c>
      <c r="C1605" s="2">
        <f>RSI!I1605</f>
        <v>56.72677360573514</v>
      </c>
      <c r="D1605" s="2">
        <f>MACD!E1605</f>
        <v>-6.421727154636514E-2</v>
      </c>
      <c r="E1605" s="2">
        <f>MACD!F1605</f>
        <v>-0.10416682020588389</v>
      </c>
      <c r="F1605" s="2">
        <f>'Moving Avg'!D1605</f>
        <v>12.244219999999999</v>
      </c>
      <c r="G1605" s="2">
        <f>'Moving Avg'!F1605</f>
        <v>12.138665</v>
      </c>
      <c r="H1605" s="2">
        <f>'Moving Avg'!G1605</f>
        <v>11.883407999999999</v>
      </c>
      <c r="I1605" s="2">
        <f>'Moving Avg'!H1605</f>
        <v>11.990636500000003</v>
      </c>
      <c r="J1605" s="6" t="str">
        <f>OBV!F1605</f>
        <v>BULLISH</v>
      </c>
      <c r="K1605" s="6" t="str">
        <f>OBV!G1605</f>
        <v>STRONG</v>
      </c>
      <c r="L1605" s="6" t="str">
        <f>OBV!H1605</f>
        <v>NEUTRAL</v>
      </c>
    </row>
    <row r="1606" spans="1:12" ht="13.5" x14ac:dyDescent="0.25">
      <c r="A1606" s="3">
        <f>RSI!A1606</f>
        <v>44351</v>
      </c>
      <c r="B1606" s="2">
        <f>RSI!B1606</f>
        <v>12.246499999999999</v>
      </c>
      <c r="C1606" s="2">
        <f>RSI!I1606</f>
        <v>56.72677360573514</v>
      </c>
      <c r="D1606" s="2">
        <f>MACD!E1606</f>
        <v>-2.2866586642392051E-2</v>
      </c>
      <c r="E1606" s="2">
        <f>MACD!F1606</f>
        <v>-8.7906773493185514E-2</v>
      </c>
      <c r="F1606" s="2">
        <f>'Moving Avg'!D1606</f>
        <v>12.246499999999999</v>
      </c>
      <c r="G1606" s="2">
        <f>'Moving Avg'!F1606</f>
        <v>12.164875</v>
      </c>
      <c r="H1606" s="2">
        <f>'Moving Avg'!G1606</f>
        <v>11.913798</v>
      </c>
      <c r="I1606" s="2">
        <f>'Moving Avg'!H1606</f>
        <v>11.986114500000003</v>
      </c>
      <c r="J1606" s="6" t="str">
        <f>OBV!F1606</f>
        <v>BULLISH</v>
      </c>
      <c r="K1606" s="6" t="str">
        <f>OBV!G1606</f>
        <v>STRONG</v>
      </c>
      <c r="L1606" s="6" t="str">
        <f>OBV!H1606</f>
        <v>CONFIRMED BULLISH</v>
      </c>
    </row>
    <row r="1607" spans="1:12" ht="13.5" x14ac:dyDescent="0.25">
      <c r="A1607" s="3">
        <f>RSI!A1607</f>
        <v>44354</v>
      </c>
      <c r="B1607" s="2">
        <f>RSI!B1607</f>
        <v>12.3035</v>
      </c>
      <c r="C1607" s="2">
        <f>RSI!I1607</f>
        <v>59.336153019132396</v>
      </c>
      <c r="D1607" s="2">
        <f>MACD!E1607</f>
        <v>2.0345677446387711E-2</v>
      </c>
      <c r="E1607" s="2">
        <f>MACD!F1607</f>
        <v>-6.6256283305270877E-2</v>
      </c>
      <c r="F1607" s="2">
        <f>'Moving Avg'!D1607</f>
        <v>12.257899999999999</v>
      </c>
      <c r="G1607" s="2">
        <f>'Moving Avg'!F1607</f>
        <v>12.194965</v>
      </c>
      <c r="H1607" s="2">
        <f>'Moving Avg'!G1607</f>
        <v>11.943265999999999</v>
      </c>
      <c r="I1607" s="2">
        <f>'Moving Avg'!H1607</f>
        <v>11.980588000000003</v>
      </c>
      <c r="J1607" s="6" t="str">
        <f>OBV!F1607</f>
        <v>BULLISH</v>
      </c>
      <c r="K1607" s="6" t="str">
        <f>OBV!G1607</f>
        <v>NEUTRAL</v>
      </c>
      <c r="L1607" s="6" t="str">
        <f>OBV!H1607</f>
        <v>CONFIRMED BULLISH</v>
      </c>
    </row>
    <row r="1608" spans="1:12" ht="13.5" x14ac:dyDescent="0.25">
      <c r="A1608" s="3">
        <f>RSI!A1608</f>
        <v>44355</v>
      </c>
      <c r="B1608" s="2">
        <f>RSI!B1608</f>
        <v>12.246499999999999</v>
      </c>
      <c r="C1608" s="2">
        <f>RSI!I1608</f>
        <v>55.717912167898525</v>
      </c>
      <c r="D1608" s="2">
        <f>MACD!E1608</f>
        <v>6.0139380906869988E-2</v>
      </c>
      <c r="E1608" s="2">
        <f>MACD!F1608</f>
        <v>-4.0977150462842706E-2</v>
      </c>
      <c r="F1608" s="2">
        <f>'Moving Avg'!D1608</f>
        <v>12.257899999999999</v>
      </c>
      <c r="G1608" s="2">
        <f>'Moving Avg'!F1608</f>
        <v>12.209204999999999</v>
      </c>
      <c r="H1608" s="2">
        <f>'Moving Avg'!G1608</f>
        <v>11.965093999999999</v>
      </c>
      <c r="I1608" s="2">
        <f>'Moving Avg'!H1608</f>
        <v>11.976066000000003</v>
      </c>
      <c r="J1608" s="6" t="str">
        <f>OBV!F1608</f>
        <v>BEARISH</v>
      </c>
      <c r="K1608" s="6" t="str">
        <f>OBV!G1608</f>
        <v>NEUTRAL</v>
      </c>
      <c r="L1608" s="6" t="str">
        <f>OBV!H1608</f>
        <v>NEUTRAL</v>
      </c>
    </row>
    <row r="1609" spans="1:12" ht="13.5" x14ac:dyDescent="0.25">
      <c r="A1609" s="3">
        <f>RSI!A1609</f>
        <v>44356</v>
      </c>
      <c r="B1609" s="2">
        <f>RSI!B1609</f>
        <v>12.2408</v>
      </c>
      <c r="C1609" s="2">
        <f>RSI!I1609</f>
        <v>55.354403355227653</v>
      </c>
      <c r="D1609" s="2">
        <f>MACD!E1609</f>
        <v>5.7712346513721258E-2</v>
      </c>
      <c r="E1609" s="2">
        <f>MACD!F1609</f>
        <v>-2.1239251067529913E-2</v>
      </c>
      <c r="F1609" s="2">
        <f>'Moving Avg'!D1609</f>
        <v>12.256759999999998</v>
      </c>
      <c r="G1609" s="2">
        <f>'Moving Avg'!F1609</f>
        <v>12.224015</v>
      </c>
      <c r="H1609" s="2">
        <f>'Moving Avg'!G1609</f>
        <v>11.982991999999999</v>
      </c>
      <c r="I1609" s="2">
        <f>'Moving Avg'!H1609</f>
        <v>11.970226000000002</v>
      </c>
      <c r="J1609" s="6" t="str">
        <f>OBV!F1609</f>
        <v>BEARISH</v>
      </c>
      <c r="K1609" s="6" t="str">
        <f>OBV!G1609</f>
        <v>NEUTRAL</v>
      </c>
      <c r="L1609" s="6" t="str">
        <f>OBV!H1609</f>
        <v>CONFIRMED BEARISH</v>
      </c>
    </row>
    <row r="1610" spans="1:12" ht="13.5" x14ac:dyDescent="0.25">
      <c r="A1610" s="3">
        <f>RSI!A1610</f>
        <v>44357</v>
      </c>
      <c r="B1610" s="2">
        <f>RSI!B1610</f>
        <v>12.2408</v>
      </c>
      <c r="C1610" s="2">
        <f>RSI!I1610</f>
        <v>55.354403355227653</v>
      </c>
      <c r="D1610" s="2">
        <f>MACD!E1610</f>
        <v>5.6030056359389846E-2</v>
      </c>
      <c r="E1610" s="2">
        <f>MACD!F1610</f>
        <v>-5.7853895821459618E-3</v>
      </c>
      <c r="F1610" s="2">
        <f>'Moving Avg'!D1610</f>
        <v>12.255619999999999</v>
      </c>
      <c r="G1610" s="2">
        <f>'Moving Avg'!F1610</f>
        <v>12.252210000000002</v>
      </c>
      <c r="H1610" s="2">
        <f>'Moving Avg'!G1610</f>
        <v>12.005636000000003</v>
      </c>
      <c r="I1610" s="2">
        <f>'Moving Avg'!H1610</f>
        <v>11.964386000000001</v>
      </c>
      <c r="J1610" s="6" t="str">
        <f>OBV!F1610</f>
        <v>BEARISH</v>
      </c>
      <c r="K1610" s="6" t="str">
        <f>OBV!G1610</f>
        <v>NEUTRAL</v>
      </c>
      <c r="L1610" s="6" t="str">
        <f>OBV!H1610</f>
        <v>CONFIRMED BEARISH</v>
      </c>
    </row>
    <row r="1611" spans="1:12" ht="13.5" x14ac:dyDescent="0.25">
      <c r="A1611" s="3">
        <f>RSI!A1611</f>
        <v>44358</v>
      </c>
      <c r="B1611" s="2">
        <f>RSI!B1611</f>
        <v>12.246499999999999</v>
      </c>
      <c r="C1611" s="2">
        <f>RSI!I1611</f>
        <v>55.689673151056546</v>
      </c>
      <c r="D1611" s="2">
        <f>MACD!E1611</f>
        <v>5.1962392490791487E-2</v>
      </c>
      <c r="E1611" s="2">
        <f>MACD!F1611</f>
        <v>5.7641668324415283E-3</v>
      </c>
      <c r="F1611" s="2">
        <f>'Moving Avg'!D1611</f>
        <v>12.255619999999999</v>
      </c>
      <c r="G1611" s="2">
        <f>'Moving Avg'!F1611</f>
        <v>12.272145</v>
      </c>
      <c r="H1611" s="2">
        <f>'Moving Avg'!G1611</f>
        <v>12.026742000000004</v>
      </c>
      <c r="I1611" s="2">
        <f>'Moving Avg'!H1611</f>
        <v>11.959890000000003</v>
      </c>
      <c r="J1611" s="6" t="str">
        <f>OBV!F1611</f>
        <v>BEARISH</v>
      </c>
      <c r="K1611" s="6" t="str">
        <f>OBV!G1611</f>
        <v>NEUTRAL</v>
      </c>
      <c r="L1611" s="6" t="str">
        <f>OBV!H1611</f>
        <v>NEUTRAL</v>
      </c>
    </row>
    <row r="1612" spans="1:12" ht="13.5" x14ac:dyDescent="0.25">
      <c r="A1612" s="3">
        <f>RSI!A1612</f>
        <v>44361</v>
      </c>
      <c r="B1612" s="2">
        <f>RSI!B1612</f>
        <v>12.2181</v>
      </c>
      <c r="C1612" s="2">
        <f>RSI!I1612</f>
        <v>53.532612269504568</v>
      </c>
      <c r="D1612" s="2">
        <f>MACD!E1612</f>
        <v>5.1910947665069429E-2</v>
      </c>
      <c r="E1612" s="2">
        <f>MACD!F1612</f>
        <v>1.4993522998967109E-2</v>
      </c>
      <c r="F1612" s="2">
        <f>'Moving Avg'!D1612</f>
        <v>12.238539999999999</v>
      </c>
      <c r="G1612" s="2">
        <f>'Moving Avg'!F1612</f>
        <v>12.284965</v>
      </c>
      <c r="H1612" s="2">
        <f>'Moving Avg'!G1612</f>
        <v>12.051922000000005</v>
      </c>
      <c r="I1612" s="2">
        <f>'Moving Avg'!H1612</f>
        <v>11.953936500000003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</row>
    <row r="1613" spans="1:12" ht="13.5" x14ac:dyDescent="0.25">
      <c r="A1613" s="3">
        <f>RSI!A1613</f>
        <v>44362</v>
      </c>
      <c r="B1613" s="2">
        <f>RSI!B1613</f>
        <v>12.246499999999999</v>
      </c>
      <c r="C1613" s="2">
        <f>RSI!I1613</f>
        <v>55.393295964587345</v>
      </c>
      <c r="D1613" s="2">
        <f>MACD!E1613</f>
        <v>4.9499007158706476E-2</v>
      </c>
      <c r="E1613" s="2">
        <f>MACD!F1613</f>
        <v>2.1894619830914983E-2</v>
      </c>
      <c r="F1613" s="2">
        <f>'Moving Avg'!D1613</f>
        <v>12.238539999999999</v>
      </c>
      <c r="G1613" s="2">
        <f>'Moving Avg'!F1613</f>
        <v>12.291799999999999</v>
      </c>
      <c r="H1613" s="2">
        <f>'Moving Avg'!G1613</f>
        <v>12.075092000000005</v>
      </c>
      <c r="I1613" s="2">
        <f>'Moving Avg'!H1613</f>
        <v>11.949414500000003</v>
      </c>
      <c r="J1613" s="6" t="str">
        <f>OBV!F1613</f>
        <v>BEARISH</v>
      </c>
      <c r="K1613" s="6" t="str">
        <f>OBV!G1613</f>
        <v>NEUTRAL</v>
      </c>
      <c r="L1613" s="6" t="str">
        <f>OBV!H1613</f>
        <v>NEUTRAL</v>
      </c>
    </row>
    <row r="1614" spans="1:12" ht="13.5" x14ac:dyDescent="0.25">
      <c r="A1614" s="3">
        <f>RSI!A1614</f>
        <v>44363</v>
      </c>
      <c r="B1614" s="2">
        <f>RSI!B1614</f>
        <v>12.246499999999999</v>
      </c>
      <c r="C1614" s="2">
        <f>RSI!I1614</f>
        <v>55.393295964587345</v>
      </c>
      <c r="D1614" s="2">
        <f>MACD!E1614</f>
        <v>4.7045218931115684E-2</v>
      </c>
      <c r="E1614" s="2">
        <f>MACD!F1614</f>
        <v>2.6924739650955126E-2</v>
      </c>
      <c r="F1614" s="2">
        <f>'Moving Avg'!D1614</f>
        <v>12.239679999999998</v>
      </c>
      <c r="G1614" s="2">
        <f>'Moving Avg'!F1614</f>
        <v>12.286099999999999</v>
      </c>
      <c r="H1614" s="2">
        <f>'Moving Avg'!G1614</f>
        <v>12.098262000000004</v>
      </c>
      <c r="I1614" s="2">
        <f>'Moving Avg'!H1614</f>
        <v>11.944892500000003</v>
      </c>
      <c r="J1614" s="6" t="str">
        <f>OBV!F1614</f>
        <v>BEARISH</v>
      </c>
      <c r="K1614" s="6" t="str">
        <f>OBV!G1614</f>
        <v>NEUTRAL</v>
      </c>
      <c r="L1614" s="6" t="str">
        <f>OBV!H1614</f>
        <v>BEARISH DIVERGENCE</v>
      </c>
    </row>
    <row r="1615" spans="1:12" ht="13.5" x14ac:dyDescent="0.25">
      <c r="A1615" s="3">
        <f>RSI!A1615</f>
        <v>44364</v>
      </c>
      <c r="B1615" s="2">
        <f>RSI!B1615</f>
        <v>11.9617</v>
      </c>
      <c r="C1615" s="2">
        <f>RSI!I1615</f>
        <v>37.792814694480661</v>
      </c>
      <c r="D1615" s="2">
        <f>MACD!E1615</f>
        <v>6.5682903722247943E-2</v>
      </c>
      <c r="E1615" s="2">
        <f>MACD!F1615</f>
        <v>3.4676372465213691E-2</v>
      </c>
      <c r="F1615" s="2">
        <f>'Moving Avg'!D1615</f>
        <v>12.183859999999999</v>
      </c>
      <c r="G1615" s="2">
        <f>'Moving Avg'!F1615</f>
        <v>12.262174999999999</v>
      </c>
      <c r="H1615" s="2">
        <f>'Moving Avg'!G1615</f>
        <v>12.117798000000002</v>
      </c>
      <c r="I1615" s="2">
        <f>'Moving Avg'!H1615</f>
        <v>11.938946500000002</v>
      </c>
      <c r="J1615" s="6" t="str">
        <f>OBV!F1615</f>
        <v>BEARISH</v>
      </c>
      <c r="K1615" s="6" t="str">
        <f>OBV!G1615</f>
        <v>NEUTRAL</v>
      </c>
      <c r="L1615" s="6" t="str">
        <f>OBV!H1615</f>
        <v>CONFIRMED BEARISH</v>
      </c>
    </row>
    <row r="1616" spans="1:12" ht="13.5" x14ac:dyDescent="0.25">
      <c r="A1616" s="3">
        <f>RSI!A1616</f>
        <v>44365</v>
      </c>
      <c r="B1616" s="2">
        <f>RSI!B1616</f>
        <v>11.9617</v>
      </c>
      <c r="C1616" s="2">
        <f>RSI!I1616</f>
        <v>37.792814694480661</v>
      </c>
      <c r="D1616" s="2">
        <f>MACD!E1616</f>
        <v>8.2782139342397087E-2</v>
      </c>
      <c r="E1616" s="2">
        <f>MACD!F1616</f>
        <v>4.4297525840650373E-2</v>
      </c>
      <c r="F1616" s="2">
        <f>'Moving Avg'!D1616</f>
        <v>12.126899999999999</v>
      </c>
      <c r="G1616" s="2">
        <f>'Moving Avg'!F1616</f>
        <v>12.240815000000001</v>
      </c>
      <c r="H1616" s="2">
        <f>'Moving Avg'!G1616</f>
        <v>12.12867</v>
      </c>
      <c r="I1616" s="2">
        <f>'Moving Avg'!H1616</f>
        <v>11.933026500000006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</row>
    <row r="1617" spans="1:12" ht="13.5" x14ac:dyDescent="0.25">
      <c r="A1617" s="3">
        <f>RSI!A1617</f>
        <v>44368</v>
      </c>
      <c r="B1617" s="2">
        <f>RSI!B1617</f>
        <v>11.9617</v>
      </c>
      <c r="C1617" s="2">
        <f>RSI!I1617</f>
        <v>37.792814694480661</v>
      </c>
      <c r="D1617" s="2">
        <f>MACD!E1617</f>
        <v>0.10725040497821325</v>
      </c>
      <c r="E1617" s="2">
        <f>MACD!F1617</f>
        <v>5.6888101668162952E-2</v>
      </c>
      <c r="F1617" s="2">
        <f>'Moving Avg'!D1617</f>
        <v>12.075620000000001</v>
      </c>
      <c r="G1617" s="2">
        <f>'Moving Avg'!F1617</f>
        <v>12.21518</v>
      </c>
      <c r="H1617" s="2">
        <f>'Moving Avg'!G1617</f>
        <v>12.136345999999998</v>
      </c>
      <c r="I1617" s="2">
        <f>'Moving Avg'!H1617</f>
        <v>11.927080500000004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</row>
    <row r="1618" spans="1:12" ht="13.5" x14ac:dyDescent="0.25">
      <c r="A1618" s="3">
        <f>RSI!A1618</f>
        <v>44369</v>
      </c>
      <c r="B1618" s="2">
        <f>RSI!B1618</f>
        <v>11.9617</v>
      </c>
      <c r="C1618" s="2">
        <f>RSI!I1618</f>
        <v>37.792814694480661</v>
      </c>
      <c r="D1618" s="2">
        <f>MACD!E1618</f>
        <v>0.12032439765609659</v>
      </c>
      <c r="E1618" s="2">
        <f>MACD!F1618</f>
        <v>6.9575360865749683E-2</v>
      </c>
      <c r="F1618" s="2">
        <f>'Moving Avg'!D1618</f>
        <v>12.018660000000001</v>
      </c>
      <c r="G1618" s="2">
        <f>'Moving Avg'!F1618</f>
        <v>12.189544999999999</v>
      </c>
      <c r="H1618" s="2">
        <f>'Moving Avg'!G1618</f>
        <v>12.144021999999998</v>
      </c>
      <c r="I1618" s="2">
        <f>'Moving Avg'!H1618</f>
        <v>11.921779000000004</v>
      </c>
      <c r="J1618" s="6" t="str">
        <f>OBV!F1618</f>
        <v>BEARISH</v>
      </c>
      <c r="K1618" s="6" t="str">
        <f>OBV!G1618</f>
        <v>NEUTRAL</v>
      </c>
      <c r="L1618" s="6" t="str">
        <f>OBV!H1618</f>
        <v>CONFIRMED BEARISH</v>
      </c>
    </row>
    <row r="1619" spans="1:12" ht="13.5" x14ac:dyDescent="0.25">
      <c r="A1619" s="3">
        <f>RSI!A1619</f>
        <v>44370</v>
      </c>
      <c r="B1619" s="2">
        <f>RSI!B1619</f>
        <v>11.9617</v>
      </c>
      <c r="C1619" s="2">
        <f>RSI!I1619</f>
        <v>37.792814694480661</v>
      </c>
      <c r="D1619" s="2">
        <f>MACD!E1619</f>
        <v>0.13156499707431024</v>
      </c>
      <c r="E1619" s="2">
        <f>MACD!F1619</f>
        <v>8.1973288107461795E-2</v>
      </c>
      <c r="F1619" s="2">
        <f>'Moving Avg'!D1619</f>
        <v>11.9617</v>
      </c>
      <c r="G1619" s="2">
        <f>'Moving Avg'!F1619</f>
        <v>12.175590000000001</v>
      </c>
      <c r="H1619" s="2">
        <f>'Moving Avg'!G1619</f>
        <v>12.151697999999996</v>
      </c>
      <c r="I1619" s="2">
        <f>'Moving Avg'!H1619</f>
        <v>11.915884500000002</v>
      </c>
      <c r="J1619" s="6" t="str">
        <f>OBV!F1619</f>
        <v>BEARISH</v>
      </c>
      <c r="K1619" s="6" t="str">
        <f>OBV!G1619</f>
        <v>NEUTRAL</v>
      </c>
      <c r="L1619" s="6" t="str">
        <f>OBV!H1619</f>
        <v>CONFIRMED BEARISH</v>
      </c>
    </row>
    <row r="1620" spans="1:12" ht="13.5" x14ac:dyDescent="0.25">
      <c r="A1620" s="3">
        <f>RSI!A1620</f>
        <v>44371</v>
      </c>
      <c r="B1620" s="2">
        <f>RSI!B1620</f>
        <v>11.9617</v>
      </c>
      <c r="C1620" s="2">
        <f>RSI!I1620</f>
        <v>37.792814694480661</v>
      </c>
      <c r="D1620" s="2">
        <f>MACD!E1620</f>
        <v>0.14205304508488581</v>
      </c>
      <c r="E1620" s="2">
        <f>MACD!F1620</f>
        <v>9.3989239502946603E-2</v>
      </c>
      <c r="F1620" s="2">
        <f>'Moving Avg'!D1620</f>
        <v>11.9617</v>
      </c>
      <c r="G1620" s="2">
        <f>'Moving Avg'!F1620</f>
        <v>12.161350000000002</v>
      </c>
      <c r="H1620" s="2">
        <f>'Moving Avg'!G1620</f>
        <v>12.148955999999997</v>
      </c>
      <c r="I1620" s="2">
        <f>'Moving Avg'!H1620</f>
        <v>11.910711999999998</v>
      </c>
      <c r="J1620" s="6" t="str">
        <f>OBV!F1620</f>
        <v>NEUTRAL</v>
      </c>
      <c r="K1620" s="6" t="str">
        <f>OBV!G1620</f>
        <v>NEUTRAL</v>
      </c>
      <c r="L1620" s="6" t="str">
        <f>OBV!H1620</f>
        <v>NEUTRAL</v>
      </c>
    </row>
    <row r="1621" spans="1:12" ht="13.5" x14ac:dyDescent="0.25">
      <c r="A1621" s="3">
        <f>RSI!A1621</f>
        <v>44372</v>
      </c>
      <c r="B1621" s="2">
        <f>RSI!B1621</f>
        <v>12.246499999999999</v>
      </c>
      <c r="C1621" s="2">
        <f>RSI!I1621</f>
        <v>58.407936467079971</v>
      </c>
      <c r="D1621" s="2">
        <f>MACD!E1621</f>
        <v>0.13161259215773136</v>
      </c>
      <c r="E1621" s="2">
        <f>MACD!F1621</f>
        <v>0.10151391003390356</v>
      </c>
      <c r="F1621" s="2">
        <f>'Moving Avg'!D1621</f>
        <v>12.018660000000001</v>
      </c>
      <c r="G1621" s="2">
        <f>'Moving Avg'!F1621</f>
        <v>12.161920000000002</v>
      </c>
      <c r="H1621" s="2">
        <f>'Moving Avg'!G1621</f>
        <v>12.146339999999995</v>
      </c>
      <c r="I1621" s="2">
        <f>'Moving Avg'!H1621</f>
        <v>11.9069895</v>
      </c>
      <c r="J1621" s="6" t="str">
        <f>OBV!F1621</f>
        <v>BULLISH</v>
      </c>
      <c r="K1621" s="6" t="str">
        <f>OBV!G1621</f>
        <v>NEUTRAL</v>
      </c>
      <c r="L1621" s="6" t="str">
        <f>OBV!H1621</f>
        <v>CONFIRMED BULLISH</v>
      </c>
    </row>
    <row r="1622" spans="1:12" ht="13.5" x14ac:dyDescent="0.25">
      <c r="A1622" s="3">
        <f>RSI!A1622</f>
        <v>44375</v>
      </c>
      <c r="B1622" s="2">
        <f>RSI!B1622</f>
        <v>12.246499999999999</v>
      </c>
      <c r="C1622" s="2">
        <f>RSI!I1622</f>
        <v>58.407936467079971</v>
      </c>
      <c r="D1622" s="2">
        <f>MACD!E1622</f>
        <v>0.11756366075146651</v>
      </c>
      <c r="E1622" s="2">
        <f>MACD!F1622</f>
        <v>0.10472386017741615</v>
      </c>
      <c r="F1622" s="2">
        <f>'Moving Avg'!D1622</f>
        <v>12.075619999999999</v>
      </c>
      <c r="G1622" s="2">
        <f>'Moving Avg'!F1622</f>
        <v>12.161920000000002</v>
      </c>
      <c r="H1622" s="2">
        <f>'Moving Avg'!G1622</f>
        <v>12.145785999999996</v>
      </c>
      <c r="I1622" s="2">
        <f>'Moving Avg'!H1622</f>
        <v>11.903499000000002</v>
      </c>
      <c r="J1622" s="6" t="str">
        <f>OBV!F1622</f>
        <v>BULLISH</v>
      </c>
      <c r="K1622" s="6" t="str">
        <f>OBV!G1622</f>
        <v>NEUTRAL</v>
      </c>
      <c r="L1622" s="6" t="str">
        <f>OBV!H1622</f>
        <v>CONFIRMED BULLISH</v>
      </c>
    </row>
    <row r="1623" spans="1:12" ht="13.5" x14ac:dyDescent="0.25">
      <c r="A1623" s="3">
        <f>RSI!A1623</f>
        <v>44376</v>
      </c>
      <c r="B1623" s="2">
        <f>RSI!B1623</f>
        <v>12.2408</v>
      </c>
      <c r="C1623" s="2">
        <f>RSI!I1623</f>
        <v>57.962081546210229</v>
      </c>
      <c r="D1623" s="2">
        <f>MACD!E1623</f>
        <v>0.10968471266107294</v>
      </c>
      <c r="E1623" s="2">
        <f>MACD!F1623</f>
        <v>0.10571603067414752</v>
      </c>
      <c r="F1623" s="2">
        <f>'Moving Avg'!D1623</f>
        <v>12.13144</v>
      </c>
      <c r="G1623" s="2">
        <f>'Moving Avg'!F1623</f>
        <v>12.161635</v>
      </c>
      <c r="H1623" s="2">
        <f>'Moving Avg'!G1623</f>
        <v>12.144087999999996</v>
      </c>
      <c r="I1623" s="2">
        <f>'Moving Avg'!H1623</f>
        <v>11.899980000000003</v>
      </c>
      <c r="J1623" s="6" t="str">
        <f>OBV!F1623</f>
        <v>BEARISH</v>
      </c>
      <c r="K1623" s="6" t="str">
        <f>OBV!G1623</f>
        <v>WEAK</v>
      </c>
      <c r="L1623" s="6" t="str">
        <f>OBV!H1623</f>
        <v>BEARISH DIVERGENCE</v>
      </c>
    </row>
    <row r="1624" spans="1:12" ht="13.5" x14ac:dyDescent="0.25">
      <c r="A1624" s="3">
        <f>RSI!A1624</f>
        <v>44377</v>
      </c>
      <c r="B1624" s="2">
        <f>RSI!B1624</f>
        <v>12.246499999999999</v>
      </c>
      <c r="C1624" s="2">
        <f>RSI!I1624</f>
        <v>58.304843017159392</v>
      </c>
      <c r="D1624" s="2">
        <f>MACD!E1624</f>
        <v>0.10190451444026749</v>
      </c>
      <c r="E1624" s="2">
        <f>MACD!F1624</f>
        <v>0.10495372742737152</v>
      </c>
      <c r="F1624" s="2">
        <f>'Moving Avg'!D1624</f>
        <v>12.188399999999998</v>
      </c>
      <c r="G1624" s="2">
        <f>'Moving Avg'!F1624</f>
        <v>12.161635</v>
      </c>
      <c r="H1624" s="2">
        <f>'Moving Avg'!G1624</f>
        <v>12.142503999999999</v>
      </c>
      <c r="I1624" s="2">
        <f>'Moving Avg'!H1624</f>
        <v>11.896489500000003</v>
      </c>
      <c r="J1624" s="6" t="str">
        <f>OBV!F1624</f>
        <v>BEARISH</v>
      </c>
      <c r="K1624" s="6" t="str">
        <f>OBV!G1624</f>
        <v>WEAK</v>
      </c>
      <c r="L1624" s="6" t="str">
        <f>OBV!H1624</f>
        <v>BEARISH DIVERGENCE</v>
      </c>
    </row>
    <row r="1625" spans="1:12" ht="13.5" x14ac:dyDescent="0.25">
      <c r="A1625" s="3">
        <f>RSI!A1625</f>
        <v>44378</v>
      </c>
      <c r="B1625" s="2">
        <f>RSI!B1625</f>
        <v>12.246499999999999</v>
      </c>
      <c r="C1625" s="2">
        <f>RSI!I1625</f>
        <v>58.304843017159392</v>
      </c>
      <c r="D1625" s="2">
        <f>MACD!E1625</f>
        <v>5.0832227920373896E-2</v>
      </c>
      <c r="E1625" s="2">
        <f>MACD!F1625</f>
        <v>9.4129427525972004E-2</v>
      </c>
      <c r="F1625" s="2">
        <f>'Moving Avg'!D1625</f>
        <v>12.24536</v>
      </c>
      <c r="G1625" s="2">
        <f>'Moving Avg'!F1625</f>
        <v>12.161635</v>
      </c>
      <c r="H1625" s="2">
        <f>'Moving Avg'!G1625</f>
        <v>12.141538000000001</v>
      </c>
      <c r="I1625" s="2">
        <f>'Moving Avg'!H1625</f>
        <v>11.893025000000002</v>
      </c>
      <c r="J1625" s="6" t="str">
        <f>OBV!F1625</f>
        <v>BEARISH</v>
      </c>
      <c r="K1625" s="6" t="str">
        <f>OBV!G1625</f>
        <v>WEAK</v>
      </c>
      <c r="L1625" s="6" t="str">
        <f>OBV!H1625</f>
        <v>BEARISH DIVERGENCE</v>
      </c>
    </row>
    <row r="1626" spans="1:12" ht="13.5" x14ac:dyDescent="0.25">
      <c r="A1626" s="3">
        <f>RSI!A1626</f>
        <v>44379</v>
      </c>
      <c r="B1626" s="2">
        <f>RSI!B1626</f>
        <v>12.246499999999999</v>
      </c>
      <c r="C1626" s="2">
        <f>RSI!I1626</f>
        <v>58.304843017159392</v>
      </c>
      <c r="D1626" s="2">
        <f>MACD!E1626</f>
        <v>6.9934595310510161E-3</v>
      </c>
      <c r="E1626" s="2">
        <f>MACD!F1626</f>
        <v>7.6702233926987801E-2</v>
      </c>
      <c r="F1626" s="2">
        <f>'Moving Avg'!D1626</f>
        <v>12.245359999999998</v>
      </c>
      <c r="G1626" s="2">
        <f>'Moving Avg'!F1626</f>
        <v>12.161635</v>
      </c>
      <c r="H1626" s="2">
        <f>'Moving Avg'!G1626</f>
        <v>12.140571999999999</v>
      </c>
      <c r="I1626" s="2">
        <f>'Moving Avg'!H1626</f>
        <v>11.889792500000004</v>
      </c>
      <c r="J1626" s="6" t="str">
        <f>OBV!F1626</f>
        <v>BEARISH</v>
      </c>
      <c r="K1626" s="6" t="str">
        <f>OBV!G1626</f>
        <v>WEAK</v>
      </c>
      <c r="L1626" s="6" t="str">
        <f>OBV!H1626</f>
        <v>NEUTRAL</v>
      </c>
    </row>
    <row r="1627" spans="1:12" ht="13.5" x14ac:dyDescent="0.25">
      <c r="A1627" s="3">
        <f>RSI!A1627</f>
        <v>44382</v>
      </c>
      <c r="B1627" s="2">
        <f>RSI!B1627</f>
        <v>12.246499999999999</v>
      </c>
      <c r="C1627" s="2">
        <f>RSI!I1627</f>
        <v>58.304843017159392</v>
      </c>
      <c r="D1627" s="2">
        <f>MACD!E1627</f>
        <v>-3.0678435469482679E-2</v>
      </c>
      <c r="E1627" s="2">
        <f>MACD!F1627</f>
        <v>5.5226100047693703E-2</v>
      </c>
      <c r="F1627" s="2">
        <f>'Moving Avg'!D1627</f>
        <v>12.245359999999998</v>
      </c>
      <c r="G1627" s="2">
        <f>'Moving Avg'!F1627</f>
        <v>12.158785000000002</v>
      </c>
      <c r="H1627" s="2">
        <f>'Moving Avg'!G1627</f>
        <v>12.139606000000001</v>
      </c>
      <c r="I1627" s="2">
        <f>'Moving Avg'!H1627</f>
        <v>11.886946500000004</v>
      </c>
      <c r="J1627" s="6" t="str">
        <f>OBV!F1627</f>
        <v>BEARISH</v>
      </c>
      <c r="K1627" s="6" t="str">
        <f>OBV!G1627</f>
        <v>WEAK</v>
      </c>
      <c r="L1627" s="6" t="str">
        <f>OBV!H1627</f>
        <v>NEUTRAL</v>
      </c>
    </row>
    <row r="1628" spans="1:12" ht="13.5" x14ac:dyDescent="0.25">
      <c r="A1628" s="3">
        <f>RSI!A1628</f>
        <v>44383</v>
      </c>
      <c r="B1628" s="2">
        <f>RSI!B1628</f>
        <v>12.235099999999999</v>
      </c>
      <c r="C1628" s="2">
        <f>RSI!I1628</f>
        <v>57.053428267562481</v>
      </c>
      <c r="D1628" s="2">
        <f>MACD!E1628</f>
        <v>-6.2244980720961962E-2</v>
      </c>
      <c r="E1628" s="2">
        <f>MACD!F1628</f>
        <v>3.1731883893962573E-2</v>
      </c>
      <c r="F1628" s="2">
        <f>'Moving Avg'!D1628</f>
        <v>12.244219999999999</v>
      </c>
      <c r="G1628" s="2">
        <f>'Moving Avg'!F1628</f>
        <v>12.158215000000002</v>
      </c>
      <c r="H1628" s="2">
        <f>'Moving Avg'!G1628</f>
        <v>12.138412000000002</v>
      </c>
      <c r="I1628" s="2">
        <f>'Moving Avg'!H1628</f>
        <v>11.883682500000004</v>
      </c>
      <c r="J1628" s="6" t="str">
        <f>OBV!F1628</f>
        <v>BULLISH</v>
      </c>
      <c r="K1628" s="6" t="str">
        <f>OBV!G1628</f>
        <v>NEUTRAL</v>
      </c>
      <c r="L1628" s="6" t="str">
        <f>OBV!H1628</f>
        <v>BULLISH DIVERGENCE</v>
      </c>
    </row>
    <row r="1629" spans="1:12" ht="13.5" x14ac:dyDescent="0.25">
      <c r="A1629" s="3">
        <f>RSI!A1629</f>
        <v>44384</v>
      </c>
      <c r="B1629" s="2">
        <f>RSI!B1629</f>
        <v>12.2294</v>
      </c>
      <c r="C1629" s="2">
        <f>RSI!I1629</f>
        <v>56.401585814432302</v>
      </c>
      <c r="D1629" s="2">
        <f>MACD!E1629</f>
        <v>-8.8960707277296436E-2</v>
      </c>
      <c r="E1629" s="2">
        <f>MACD!F1629</f>
        <v>7.5933656597107699E-3</v>
      </c>
      <c r="F1629" s="2">
        <f>'Moving Avg'!D1629</f>
        <v>12.240799999999998</v>
      </c>
      <c r="G1629" s="2">
        <f>'Moving Avg'!F1629</f>
        <v>12.157645</v>
      </c>
      <c r="H1629" s="2">
        <f>'Moving Avg'!G1629</f>
        <v>12.137104000000004</v>
      </c>
      <c r="I1629" s="2">
        <f>'Moving Avg'!H1629</f>
        <v>11.880880000000005</v>
      </c>
      <c r="J1629" s="6" t="str">
        <f>OBV!F1629</f>
        <v>BEARISH</v>
      </c>
      <c r="K1629" s="6" t="str">
        <f>OBV!G1629</f>
        <v>NEUTRAL</v>
      </c>
      <c r="L1629" s="6" t="str">
        <f>OBV!H1629</f>
        <v>CONFIRMED BEARISH</v>
      </c>
    </row>
    <row r="1630" spans="1:12" ht="13.5" x14ac:dyDescent="0.25">
      <c r="A1630" s="3">
        <f>RSI!A1630</f>
        <v>44385</v>
      </c>
      <c r="B1630" s="2">
        <f>RSI!B1630</f>
        <v>12.1896</v>
      </c>
      <c r="C1630" s="2">
        <f>RSI!I1630</f>
        <v>51.939370924753739</v>
      </c>
      <c r="D1630" s="2">
        <f>MACD!E1630</f>
        <v>-0.10898059894078038</v>
      </c>
      <c r="E1630" s="2">
        <f>MACD!F1630</f>
        <v>-1.5721427260387461E-2</v>
      </c>
      <c r="F1630" s="2">
        <f>'Moving Avg'!D1630</f>
        <v>12.229419999999999</v>
      </c>
      <c r="G1630" s="2">
        <f>'Moving Avg'!F1630</f>
        <v>12.155085000000001</v>
      </c>
      <c r="H1630" s="2">
        <f>'Moving Avg'!G1630</f>
        <v>12.135928000000005</v>
      </c>
      <c r="I1630" s="2">
        <f>'Moving Avg'!H1630</f>
        <v>11.877878500000001</v>
      </c>
      <c r="J1630" s="6" t="str">
        <f>OBV!F1630</f>
        <v>BEARISH</v>
      </c>
      <c r="K1630" s="6" t="str">
        <f>OBV!G1630</f>
        <v>NEUTRAL</v>
      </c>
      <c r="L1630" s="6" t="str">
        <f>OBV!H1630</f>
        <v>CONFIRMED BEARISH</v>
      </c>
    </row>
    <row r="1631" spans="1:12" ht="13.5" x14ac:dyDescent="0.25">
      <c r="A1631" s="3">
        <f>RSI!A1631</f>
        <v>44386</v>
      </c>
      <c r="B1631" s="2">
        <f>RSI!B1631</f>
        <v>12.1896</v>
      </c>
      <c r="C1631" s="2">
        <f>RSI!I1631</f>
        <v>51.939370924753739</v>
      </c>
      <c r="D1631" s="2">
        <f>MACD!E1631</f>
        <v>-8.2205521481220956E-2</v>
      </c>
      <c r="E1631" s="2">
        <f>MACD!F1631</f>
        <v>-2.9018246104554161E-2</v>
      </c>
      <c r="F1631" s="2">
        <f>'Moving Avg'!D1631</f>
        <v>12.218039999999998</v>
      </c>
      <c r="G1631" s="2">
        <f>'Moving Avg'!F1631</f>
        <v>12.152240000000001</v>
      </c>
      <c r="H1631" s="2">
        <f>'Moving Avg'!G1631</f>
        <v>12.137846000000007</v>
      </c>
      <c r="I1631" s="2">
        <f>'Moving Avg'!H1631</f>
        <v>11.874903000000003</v>
      </c>
      <c r="J1631" s="6" t="str">
        <f>OBV!F1631</f>
        <v>BEARISH</v>
      </c>
      <c r="K1631" s="6" t="str">
        <f>OBV!G1631</f>
        <v>NEUTRAL</v>
      </c>
      <c r="L1631" s="6" t="str">
        <f>OBV!H1631</f>
        <v>CONFIRMED BEARISH</v>
      </c>
    </row>
    <row r="1632" spans="1:12" ht="13.5" x14ac:dyDescent="0.25">
      <c r="A1632" s="3">
        <f>RSI!A1632</f>
        <v>44389</v>
      </c>
      <c r="B1632" s="2">
        <f>RSI!B1632</f>
        <v>12.1896</v>
      </c>
      <c r="C1632" s="2">
        <f>RSI!I1632</f>
        <v>51.939370924753739</v>
      </c>
      <c r="D1632" s="2">
        <f>MACD!E1632</f>
        <v>-5.9642648582920899E-2</v>
      </c>
      <c r="E1632" s="2">
        <f>MACD!F1632</f>
        <v>-3.514312660022751E-2</v>
      </c>
      <c r="F1632" s="2">
        <f>'Moving Avg'!D1632</f>
        <v>12.206659999999999</v>
      </c>
      <c r="G1632" s="2">
        <f>'Moving Avg'!F1632</f>
        <v>12.150815000000001</v>
      </c>
      <c r="H1632" s="2">
        <f>'Moving Avg'!G1632</f>
        <v>12.139764000000007</v>
      </c>
      <c r="I1632" s="2">
        <f>'Moving Avg'!H1632</f>
        <v>11.871128000000001</v>
      </c>
      <c r="J1632" s="6" t="str">
        <f>OBV!F1632</f>
        <v>BEARISH</v>
      </c>
      <c r="K1632" s="6" t="str">
        <f>OBV!G1632</f>
        <v>NEUTRAL</v>
      </c>
      <c r="L1632" s="6" t="str">
        <f>OBV!H1632</f>
        <v>CONFIRMED BEARISH</v>
      </c>
    </row>
    <row r="1633" spans="1:12" ht="13.5" x14ac:dyDescent="0.25">
      <c r="A1633" s="3">
        <f>RSI!A1633</f>
        <v>44390</v>
      </c>
      <c r="B1633" s="2">
        <f>RSI!B1633</f>
        <v>12.1896</v>
      </c>
      <c r="C1633" s="2">
        <f>RSI!I1633</f>
        <v>51.939370924753739</v>
      </c>
      <c r="D1633" s="2">
        <f>MACD!E1633</f>
        <v>-4.1513985787011265E-2</v>
      </c>
      <c r="E1633" s="2">
        <f>MACD!F1633</f>
        <v>-3.6417298437584261E-2</v>
      </c>
      <c r="F1633" s="2">
        <f>'Moving Avg'!D1633</f>
        <v>12.197559999999999</v>
      </c>
      <c r="G1633" s="2">
        <f>'Moving Avg'!F1633</f>
        <v>12.147970000000003</v>
      </c>
      <c r="H1633" s="2">
        <f>'Moving Avg'!G1633</f>
        <v>12.146324000000009</v>
      </c>
      <c r="I1633" s="2">
        <f>'Moving Avg'!H1633</f>
        <v>11.868126500000002</v>
      </c>
      <c r="J1633" s="6" t="str">
        <f>OBV!F1633</f>
        <v>BEARISH</v>
      </c>
      <c r="K1633" s="6" t="str">
        <f>OBV!G1633</f>
        <v>NEUTRAL</v>
      </c>
      <c r="L1633" s="6" t="str">
        <f>OBV!H1633</f>
        <v>CONFIRMED BEARISH</v>
      </c>
    </row>
    <row r="1634" spans="1:12" ht="13.5" x14ac:dyDescent="0.25">
      <c r="A1634" s="3">
        <f>RSI!A1634</f>
        <v>44391</v>
      </c>
      <c r="B1634" s="2">
        <f>RSI!B1634</f>
        <v>12.1896</v>
      </c>
      <c r="C1634" s="2">
        <f>RSI!I1634</f>
        <v>51.939370924753739</v>
      </c>
      <c r="D1634" s="2">
        <f>MACD!E1634</f>
        <v>-2.5377124784094818E-2</v>
      </c>
      <c r="E1634" s="2">
        <f>MACD!F1634</f>
        <v>-3.4209263706886373E-2</v>
      </c>
      <c r="F1634" s="2">
        <f>'Moving Avg'!D1634</f>
        <v>12.1896</v>
      </c>
      <c r="G1634" s="2">
        <f>'Moving Avg'!F1634</f>
        <v>12.145125000000002</v>
      </c>
      <c r="H1634" s="2">
        <f>'Moving Avg'!G1634</f>
        <v>12.152884000000011</v>
      </c>
      <c r="I1634" s="2">
        <f>'Moving Avg'!H1634</f>
        <v>11.865125000000003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</row>
    <row r="1635" spans="1:12" ht="13.5" x14ac:dyDescent="0.25">
      <c r="A1635" s="3">
        <f>RSI!A1635</f>
        <v>44392</v>
      </c>
      <c r="B1635" s="2">
        <f>RSI!B1635</f>
        <v>12.1896</v>
      </c>
      <c r="C1635" s="2">
        <f>RSI!I1635</f>
        <v>51.939370924753746</v>
      </c>
      <c r="D1635" s="2">
        <f>MACD!E1635</f>
        <v>-1.1796653915324029E-2</v>
      </c>
      <c r="E1635" s="2">
        <f>MACD!F1635</f>
        <v>-2.9726741748573905E-2</v>
      </c>
      <c r="F1635" s="2">
        <f>'Moving Avg'!D1635</f>
        <v>12.1896</v>
      </c>
      <c r="G1635" s="2">
        <f>'Moving Avg'!F1635</f>
        <v>12.156520000000004</v>
      </c>
      <c r="H1635" s="2">
        <f>'Moving Avg'!G1635</f>
        <v>12.162022000000011</v>
      </c>
      <c r="I1635" s="2">
        <f>'Moving Avg'!H1635</f>
        <v>11.862123500000003</v>
      </c>
      <c r="J1635" s="6" t="str">
        <f>OBV!F1635</f>
        <v>NEUTRAL</v>
      </c>
      <c r="K1635" s="6" t="str">
        <f>OBV!G1635</f>
        <v>NEUTRAL</v>
      </c>
      <c r="L1635" s="6" t="str">
        <f>OBV!H1635</f>
        <v>NEUTRAL</v>
      </c>
    </row>
    <row r="1636" spans="1:12" ht="13.5" x14ac:dyDescent="0.25">
      <c r="A1636" s="3">
        <f>RSI!A1636</f>
        <v>44393</v>
      </c>
      <c r="B1636" s="2">
        <f>RSI!B1636</f>
        <v>12.1896</v>
      </c>
      <c r="C1636" s="2">
        <f>RSI!I1636</f>
        <v>51.939370924753746</v>
      </c>
      <c r="D1636" s="2">
        <f>MACD!E1636</f>
        <v>-3.7381601055663793E-4</v>
      </c>
      <c r="E1636" s="2">
        <f>MACD!F1636</f>
        <v>-2.385615660097045E-2</v>
      </c>
      <c r="F1636" s="2">
        <f>'Moving Avg'!D1636</f>
        <v>12.1896</v>
      </c>
      <c r="G1636" s="2">
        <f>'Moving Avg'!F1636</f>
        <v>12.167915000000004</v>
      </c>
      <c r="H1636" s="2">
        <f>'Moving Avg'!G1636</f>
        <v>12.171368000000012</v>
      </c>
      <c r="I1636" s="2">
        <f>'Moving Avg'!H1636</f>
        <v>11.859380000000003</v>
      </c>
      <c r="J1636" s="6" t="str">
        <f>OBV!F1636</f>
        <v>NEUTRAL</v>
      </c>
      <c r="K1636" s="6" t="str">
        <f>OBV!G1636</f>
        <v>NEUTRAL</v>
      </c>
      <c r="L1636" s="6" t="str">
        <f>OBV!H1636</f>
        <v>NEUTRAL</v>
      </c>
    </row>
    <row r="1637" spans="1:12" ht="13.5" x14ac:dyDescent="0.25">
      <c r="A1637" s="3">
        <f>RSI!A1637</f>
        <v>44396</v>
      </c>
      <c r="B1637" s="2">
        <f>RSI!B1637</f>
        <v>12.1839</v>
      </c>
      <c r="C1637" s="2">
        <f>RSI!I1637</f>
        <v>50.9691927761287</v>
      </c>
      <c r="D1637" s="2">
        <f>MACD!E1637</f>
        <v>9.6506161485692132E-3</v>
      </c>
      <c r="E1637" s="2">
        <f>MACD!F1637</f>
        <v>-1.7154802051062519E-2</v>
      </c>
      <c r="F1637" s="2">
        <f>'Moving Avg'!D1637</f>
        <v>12.188460000000001</v>
      </c>
      <c r="G1637" s="2">
        <f>'Moving Avg'!F1637</f>
        <v>12.179025000000003</v>
      </c>
      <c r="H1637" s="2">
        <f>'Moving Avg'!G1637</f>
        <v>12.18101200000001</v>
      </c>
      <c r="I1637" s="2">
        <f>'Moving Avg'!H1637</f>
        <v>11.857123500000002</v>
      </c>
      <c r="J1637" s="6" t="str">
        <f>OBV!F1637</f>
        <v>BEARISH</v>
      </c>
      <c r="K1637" s="6" t="str">
        <f>OBV!G1637</f>
        <v>NEUTRAL</v>
      </c>
      <c r="L1637" s="6" t="str">
        <f>OBV!H1637</f>
        <v>CONFIRMED BEARISH</v>
      </c>
    </row>
    <row r="1638" spans="1:12" ht="13.5" x14ac:dyDescent="0.25">
      <c r="A1638" s="3">
        <f>RSI!A1638</f>
        <v>44399</v>
      </c>
      <c r="B1638" s="2">
        <f>RSI!B1638</f>
        <v>12.1839</v>
      </c>
      <c r="C1638" s="2">
        <f>RSI!I1638</f>
        <v>50.9691927761287</v>
      </c>
      <c r="D1638" s="2">
        <f>MACD!E1638</f>
        <v>1.6354081616276162E-2</v>
      </c>
      <c r="E1638" s="2">
        <f>MACD!F1638</f>
        <v>-1.0453025317594783E-2</v>
      </c>
      <c r="F1638" s="2">
        <f>'Moving Avg'!D1638</f>
        <v>12.187320000000001</v>
      </c>
      <c r="G1638" s="2">
        <f>'Moving Avg'!F1638</f>
        <v>12.190135000000003</v>
      </c>
      <c r="H1638" s="2">
        <f>'Moving Avg'!G1638</f>
        <v>12.185456000000009</v>
      </c>
      <c r="I1638" s="2">
        <f>'Moving Avg'!H1638</f>
        <v>11.854867000000002</v>
      </c>
      <c r="J1638" s="6" t="str">
        <f>OBV!F1638</f>
        <v>BEARISH</v>
      </c>
      <c r="K1638" s="6" t="str">
        <f>OBV!G1638</f>
        <v>NEUTRAL</v>
      </c>
      <c r="L1638" s="6" t="str">
        <f>OBV!H1638</f>
        <v>CONFIRMED BEARISH</v>
      </c>
    </row>
    <row r="1639" spans="1:12" ht="13.5" x14ac:dyDescent="0.25">
      <c r="A1639" s="3">
        <f>RSI!A1639</f>
        <v>44400</v>
      </c>
      <c r="B1639" s="2">
        <f>RSI!B1639</f>
        <v>12.1782</v>
      </c>
      <c r="C1639" s="2">
        <f>RSI!I1639</f>
        <v>49.888445518639791</v>
      </c>
      <c r="D1639" s="2">
        <f>MACD!E1639</f>
        <v>2.1548488103894314E-2</v>
      </c>
      <c r="E1639" s="2">
        <f>MACD!F1639</f>
        <v>-4.0527226332969643E-3</v>
      </c>
      <c r="F1639" s="2">
        <f>'Moving Avg'!D1639</f>
        <v>12.185040000000001</v>
      </c>
      <c r="G1639" s="2">
        <f>'Moving Avg'!F1639</f>
        <v>12.200960000000004</v>
      </c>
      <c r="H1639" s="2">
        <f>'Moving Avg'!G1639</f>
        <v>12.190128000000007</v>
      </c>
      <c r="I1639" s="2">
        <f>'Moving Avg'!H1639</f>
        <v>11.85284</v>
      </c>
      <c r="J1639" s="6" t="str">
        <f>OBV!F1639</f>
        <v>BEARISH</v>
      </c>
      <c r="K1639" s="6" t="str">
        <f>OBV!G1639</f>
        <v>NEUTRAL</v>
      </c>
      <c r="L1639" s="6" t="str">
        <f>OBV!H1639</f>
        <v>CONFIRMED BEARISH</v>
      </c>
    </row>
    <row r="1640" spans="1:12" ht="13.5" x14ac:dyDescent="0.25">
      <c r="A1640" s="3">
        <f>RSI!A1640</f>
        <v>44403</v>
      </c>
      <c r="B1640" s="2">
        <f>RSI!B1640</f>
        <v>12.1782</v>
      </c>
      <c r="C1640" s="2">
        <f>RSI!I1640</f>
        <v>49.888445518639799</v>
      </c>
      <c r="D1640" s="2">
        <f>MACD!E1640</f>
        <v>1.9833011840873382E-2</v>
      </c>
      <c r="E1640" s="2">
        <f>MACD!F1640</f>
        <v>7.2442426153710533E-4</v>
      </c>
      <c r="F1640" s="2">
        <f>'Moving Avg'!D1640</f>
        <v>12.182760000000002</v>
      </c>
      <c r="G1640" s="2">
        <f>'Moving Avg'!F1640</f>
        <v>12.211785000000003</v>
      </c>
      <c r="H1640" s="2">
        <f>'Moving Avg'!G1640</f>
        <v>12.200154000000005</v>
      </c>
      <c r="I1640" s="2">
        <f>'Moving Avg'!H1640</f>
        <v>11.850812999999999</v>
      </c>
      <c r="J1640" s="6" t="str">
        <f>OBV!F1640</f>
        <v>BEARISH</v>
      </c>
      <c r="K1640" s="6" t="str">
        <f>OBV!G1640</f>
        <v>NEUTRAL</v>
      </c>
      <c r="L1640" s="6" t="str">
        <f>OBV!H1640</f>
        <v>CONFIRMED BEARISH</v>
      </c>
    </row>
    <row r="1641" spans="1:12" ht="13.5" x14ac:dyDescent="0.25">
      <c r="A1641" s="3">
        <f>RSI!A1641</f>
        <v>44404</v>
      </c>
      <c r="B1641" s="2">
        <f>RSI!B1641</f>
        <v>12.1839</v>
      </c>
      <c r="C1641" s="2">
        <f>RSI!I1641</f>
        <v>51.091188585356434</v>
      </c>
      <c r="D1641" s="2">
        <f>MACD!E1641</f>
        <v>1.7970652810406662E-2</v>
      </c>
      <c r="E1641" s="2">
        <f>MACD!F1641</f>
        <v>4.1736699713110165E-3</v>
      </c>
      <c r="F1641" s="2">
        <f>'Moving Avg'!D1641</f>
        <v>12.181619999999999</v>
      </c>
      <c r="G1641" s="2">
        <f>'Moving Avg'!F1641</f>
        <v>12.208655000000002</v>
      </c>
      <c r="H1641" s="2">
        <f>'Moving Avg'!G1641</f>
        <v>12.206876000000005</v>
      </c>
      <c r="I1641" s="2">
        <f>'Moving Avg'!H1641</f>
        <v>11.848814499999998</v>
      </c>
      <c r="J1641" s="6" t="str">
        <f>OBV!F1641</f>
        <v>BULLISH</v>
      </c>
      <c r="K1641" s="6" t="str">
        <f>OBV!G1641</f>
        <v>NEUTRAL</v>
      </c>
      <c r="L1641" s="6" t="str">
        <f>OBV!H1641</f>
        <v>BULLISH DIVERGENCE</v>
      </c>
    </row>
    <row r="1642" spans="1:12" ht="13.5" x14ac:dyDescent="0.25">
      <c r="A1642" s="3">
        <f>RSI!A1642</f>
        <v>44405</v>
      </c>
      <c r="B1642" s="2">
        <f>RSI!B1642</f>
        <v>12.1839</v>
      </c>
      <c r="C1642" s="2">
        <f>RSI!I1642</f>
        <v>51.091188585356434</v>
      </c>
      <c r="D1642" s="2">
        <f>MACD!E1642</f>
        <v>1.6371703110632296E-2</v>
      </c>
      <c r="E1642" s="2">
        <f>MACD!F1642</f>
        <v>6.6132765991752732E-3</v>
      </c>
      <c r="F1642" s="2">
        <f>'Moving Avg'!D1642</f>
        <v>12.181620000000001</v>
      </c>
      <c r="G1642" s="2">
        <f>'Moving Avg'!F1642</f>
        <v>12.205525</v>
      </c>
      <c r="H1642" s="2">
        <f>'Moving Avg'!G1642</f>
        <v>12.211320000000002</v>
      </c>
      <c r="I1642" s="2">
        <f>'Moving Avg'!H1642</f>
        <v>11.846558000000002</v>
      </c>
      <c r="J1642" s="6" t="str">
        <f>OBV!F1642</f>
        <v>BULLISH</v>
      </c>
      <c r="K1642" s="6" t="str">
        <f>OBV!G1642</f>
        <v>NEUTRAL</v>
      </c>
      <c r="L1642" s="6" t="str">
        <f>OBV!H1642</f>
        <v>NEUTRAL</v>
      </c>
    </row>
    <row r="1643" spans="1:12" ht="13.5" x14ac:dyDescent="0.25">
      <c r="A1643" s="3">
        <f>RSI!A1643</f>
        <v>44406</v>
      </c>
      <c r="B1643" s="2">
        <f>RSI!B1643</f>
        <v>12.1782</v>
      </c>
      <c r="C1643" s="2">
        <f>RSI!I1643</f>
        <v>49.707537454768548</v>
      </c>
      <c r="D1643" s="2">
        <f>MACD!E1643</f>
        <v>1.5419572113824387E-2</v>
      </c>
      <c r="E1643" s="2">
        <f>MACD!F1643</f>
        <v>8.3745357021050969E-3</v>
      </c>
      <c r="F1643" s="2">
        <f>'Moving Avg'!D1643</f>
        <v>12.180479999999999</v>
      </c>
      <c r="G1643" s="2">
        <f>'Moving Avg'!F1643</f>
        <v>12.202394999999999</v>
      </c>
      <c r="H1643" s="2">
        <f>'Moving Avg'!G1643</f>
        <v>12.212687999999998</v>
      </c>
      <c r="I1643" s="2">
        <f>'Moving Avg'!H1643</f>
        <v>11.844531000000002</v>
      </c>
      <c r="J1643" s="6" t="str">
        <f>OBV!F1643</f>
        <v>BEARISH</v>
      </c>
      <c r="K1643" s="6" t="str">
        <f>OBV!G1643</f>
        <v>NEUTRAL</v>
      </c>
      <c r="L1643" s="6" t="str">
        <f>OBV!H1643</f>
        <v>CONFIRMED BEARISH</v>
      </c>
    </row>
    <row r="1644" spans="1:12" ht="13.5" x14ac:dyDescent="0.25">
      <c r="A1644" s="3">
        <f>RSI!A1644</f>
        <v>44407</v>
      </c>
      <c r="B1644" s="2">
        <f>RSI!B1644</f>
        <v>12.1839</v>
      </c>
      <c r="C1644" s="2">
        <f>RSI!I1644</f>
        <v>51.132761296742935</v>
      </c>
      <c r="D1644" s="2">
        <f>MACD!E1644</f>
        <v>1.4205571223289581E-2</v>
      </c>
      <c r="E1644" s="2">
        <f>MACD!F1644</f>
        <v>9.5407428063419945E-3</v>
      </c>
      <c r="F1644" s="2">
        <f>'Moving Avg'!D1644</f>
        <v>12.181619999999999</v>
      </c>
      <c r="G1644" s="2">
        <f>'Moving Avg'!F1644</f>
        <v>12.199265</v>
      </c>
      <c r="H1644" s="2">
        <f>'Moving Avg'!G1644</f>
        <v>12.209155999999998</v>
      </c>
      <c r="I1644" s="2">
        <f>'Moving Avg'!H1644</f>
        <v>11.842532500000003</v>
      </c>
      <c r="J1644" s="6" t="str">
        <f>OBV!F1644</f>
        <v>BULLISH</v>
      </c>
      <c r="K1644" s="6" t="str">
        <f>OBV!G1644</f>
        <v>NEUTRAL</v>
      </c>
      <c r="L1644" s="6" t="str">
        <f>OBV!H1644</f>
        <v>CONFIRMED BULLISH</v>
      </c>
    </row>
    <row r="1645" spans="1:12" ht="13.5" x14ac:dyDescent="0.25">
      <c r="A1645" s="3">
        <f>RSI!A1645</f>
        <v>44410</v>
      </c>
      <c r="B1645" s="2">
        <f>RSI!B1645</f>
        <v>12.1782</v>
      </c>
      <c r="C1645" s="2">
        <f>RSI!I1645</f>
        <v>49.618474048895386</v>
      </c>
      <c r="D1645" s="2">
        <f>MACD!E1645</f>
        <v>1.3579723560070533E-2</v>
      </c>
      <c r="E1645" s="2">
        <f>MACD!F1645</f>
        <v>1.0348538957087703E-2</v>
      </c>
      <c r="F1645" s="2">
        <f>'Moving Avg'!D1645</f>
        <v>12.181620000000001</v>
      </c>
      <c r="G1645" s="2">
        <f>'Moving Avg'!F1645</f>
        <v>12.195849999999998</v>
      </c>
      <c r="H1645" s="2">
        <f>'Moving Avg'!G1645</f>
        <v>12.203915999999998</v>
      </c>
      <c r="I1645" s="2">
        <f>'Moving Avg'!H1645</f>
        <v>11.840505500000001</v>
      </c>
      <c r="J1645" s="6" t="str">
        <f>OBV!F1645</f>
        <v>BULLISH</v>
      </c>
      <c r="K1645" s="6" t="str">
        <f>OBV!G1645</f>
        <v>NEUTRAL</v>
      </c>
      <c r="L1645" s="6" t="str">
        <f>OBV!H1645</f>
        <v>NEUTRAL</v>
      </c>
    </row>
    <row r="1646" spans="1:12" ht="13.5" x14ac:dyDescent="0.25">
      <c r="A1646" s="3">
        <f>RSI!A1646</f>
        <v>44411</v>
      </c>
      <c r="B1646" s="2">
        <f>RSI!B1646</f>
        <v>12.172499999999999</v>
      </c>
      <c r="C1646" s="2">
        <f>RSI!I1646</f>
        <v>48.08490797851897</v>
      </c>
      <c r="D1646" s="2">
        <f>MACD!E1646</f>
        <v>1.3486769139483101E-2</v>
      </c>
      <c r="E1646" s="2">
        <f>MACD!F1646</f>
        <v>1.0976184993566784E-2</v>
      </c>
      <c r="F1646" s="2">
        <f>'Moving Avg'!D1646</f>
        <v>12.17934</v>
      </c>
      <c r="G1646" s="2">
        <f>'Moving Avg'!F1646</f>
        <v>12.192149999999998</v>
      </c>
      <c r="H1646" s="2">
        <f>'Moving Avg'!G1646</f>
        <v>12.199587999999997</v>
      </c>
      <c r="I1646" s="2">
        <f>'Moving Avg'!H1646</f>
        <v>11.838476000000005</v>
      </c>
      <c r="J1646" s="6" t="str">
        <f>OBV!F1646</f>
        <v>BEARISH</v>
      </c>
      <c r="K1646" s="6" t="str">
        <f>OBV!G1646</f>
        <v>NEUTRAL</v>
      </c>
      <c r="L1646" s="6" t="str">
        <f>OBV!H1646</f>
        <v>CONFIRMED BEARISH</v>
      </c>
    </row>
    <row r="1647" spans="1:12" ht="13.5" x14ac:dyDescent="0.25">
      <c r="A1647" s="3">
        <f>RSI!A1647</f>
        <v>44412</v>
      </c>
      <c r="B1647" s="2">
        <f>RSI!B1647</f>
        <v>12.1554</v>
      </c>
      <c r="C1647" s="2">
        <f>RSI!I1647</f>
        <v>43.719359491502004</v>
      </c>
      <c r="D1647" s="2">
        <f>MACD!E1647</f>
        <v>1.3844861611792325E-2</v>
      </c>
      <c r="E1647" s="2">
        <f>MACD!F1647</f>
        <v>1.1549920317211894E-2</v>
      </c>
      <c r="F1647" s="2">
        <f>'Moving Avg'!D1647</f>
        <v>12.173640000000001</v>
      </c>
      <c r="G1647" s="2">
        <f>'Moving Avg'!F1647</f>
        <v>12.187594999999998</v>
      </c>
      <c r="H1647" s="2">
        <f>'Moving Avg'!G1647</f>
        <v>12.193207999999997</v>
      </c>
      <c r="I1647" s="2">
        <f>'Moving Avg'!H1647</f>
        <v>11.836361000000005</v>
      </c>
      <c r="J1647" s="6" t="str">
        <f>OBV!F1647</f>
        <v>BEARISH</v>
      </c>
      <c r="K1647" s="6" t="str">
        <f>OBV!G1647</f>
        <v>NEUTRAL</v>
      </c>
      <c r="L1647" s="6" t="str">
        <f>OBV!H1647</f>
        <v>CONFIRMED BEARISH</v>
      </c>
    </row>
    <row r="1648" spans="1:12" ht="13.5" x14ac:dyDescent="0.25">
      <c r="A1648" s="3">
        <f>RSI!A1648</f>
        <v>44413</v>
      </c>
      <c r="B1648" s="2">
        <f>RSI!B1648</f>
        <v>12.161099999999999</v>
      </c>
      <c r="C1648" s="2">
        <f>RSI!I1648</f>
        <v>45.495692086421556</v>
      </c>
      <c r="D1648" s="2">
        <f>MACD!E1648</f>
        <v>1.3870206293951526E-2</v>
      </c>
      <c r="E1648" s="2">
        <f>MACD!F1648</f>
        <v>1.201397751255982E-2</v>
      </c>
      <c r="F1648" s="2">
        <f>'Moving Avg'!D1648</f>
        <v>12.170219999999999</v>
      </c>
      <c r="G1648" s="2">
        <f>'Moving Avg'!F1648</f>
        <v>12.183895</v>
      </c>
      <c r="H1648" s="2">
        <f>'Moving Avg'!G1648</f>
        <v>12.186941999999998</v>
      </c>
      <c r="I1648" s="2">
        <f>'Moving Avg'!H1648</f>
        <v>11.834764000000002</v>
      </c>
      <c r="J1648" s="6" t="str">
        <f>OBV!F1648</f>
        <v>BULLISH</v>
      </c>
      <c r="K1648" s="6" t="str">
        <f>OBV!G1648</f>
        <v>NEUTRAL</v>
      </c>
      <c r="L1648" s="6" t="str">
        <f>OBV!H1648</f>
        <v>BULLISH DIVERGENCE</v>
      </c>
    </row>
    <row r="1649" spans="1:12" ht="13.5" x14ac:dyDescent="0.25">
      <c r="A1649" s="3">
        <f>RSI!A1649</f>
        <v>44414</v>
      </c>
      <c r="B1649" s="2">
        <f>RSI!B1649</f>
        <v>12.126899999999999</v>
      </c>
      <c r="C1649" s="2">
        <f>RSI!I1649</f>
        <v>37.78902093937203</v>
      </c>
      <c r="D1649" s="2">
        <f>MACD!E1649</f>
        <v>1.5648237525912378E-2</v>
      </c>
      <c r="E1649" s="2">
        <f>MACD!F1649</f>
        <v>1.2740829515230333E-2</v>
      </c>
      <c r="F1649" s="2">
        <f>'Moving Avg'!D1649</f>
        <v>12.15882</v>
      </c>
      <c r="G1649" s="2">
        <f>'Moving Avg'!F1649</f>
        <v>12.17877</v>
      </c>
      <c r="H1649" s="2">
        <f>'Moving Avg'!G1649</f>
        <v>12.184663999999998</v>
      </c>
      <c r="I1649" s="2">
        <f>'Moving Avg'!H1649</f>
        <v>11.832222500000002</v>
      </c>
      <c r="J1649" s="6" t="str">
        <f>OBV!F1649</f>
        <v>BEARISH</v>
      </c>
      <c r="K1649" s="6" t="str">
        <f>OBV!G1649</f>
        <v>NEUTRAL</v>
      </c>
      <c r="L1649" s="6" t="str">
        <f>OBV!H1649</f>
        <v>CONFIRMED BEARISH</v>
      </c>
    </row>
    <row r="1650" spans="1:12" ht="13.5" x14ac:dyDescent="0.25">
      <c r="A1650" s="3">
        <f>RSI!A1650</f>
        <v>44417</v>
      </c>
      <c r="B1650" s="2">
        <f>RSI!B1650</f>
        <v>12.1326</v>
      </c>
      <c r="C1650" s="2">
        <f>RSI!I1650</f>
        <v>39.624669367017383</v>
      </c>
      <c r="D1650" s="2">
        <f>MACD!E1650</f>
        <v>1.702534760763541E-2</v>
      </c>
      <c r="E1650" s="2">
        <f>MACD!F1650</f>
        <v>1.3597733133711348E-2</v>
      </c>
      <c r="F1650" s="2">
        <f>'Moving Avg'!D1650</f>
        <v>12.149699999999999</v>
      </c>
      <c r="G1650" s="2">
        <f>'Moving Avg'!F1650</f>
        <v>12.175920000000001</v>
      </c>
      <c r="H1650" s="2">
        <f>'Moving Avg'!G1650</f>
        <v>12.182385999999999</v>
      </c>
      <c r="I1650" s="2">
        <f>'Moving Avg'!H1650</f>
        <v>11.829709500000002</v>
      </c>
      <c r="J1650" s="6" t="str">
        <f>OBV!F1650</f>
        <v>BEARISH</v>
      </c>
      <c r="K1650" s="6" t="str">
        <f>OBV!G1650</f>
        <v>NEUTRAL</v>
      </c>
      <c r="L1650" s="6" t="str">
        <f>OBV!H1650</f>
        <v>CONFIRMED BEARISH</v>
      </c>
    </row>
    <row r="1651" spans="1:12" ht="13.5" x14ac:dyDescent="0.25">
      <c r="A1651" s="3">
        <f>RSI!A1651</f>
        <v>44419</v>
      </c>
      <c r="B1651" s="2">
        <f>RSI!B1651</f>
        <v>11.7738</v>
      </c>
      <c r="C1651" s="2">
        <f>RSI!I1651</f>
        <v>13.207113336224126</v>
      </c>
      <c r="D1651" s="2">
        <f>MACD!E1651</f>
        <v>4.5884617926848392E-2</v>
      </c>
      <c r="E1651" s="2">
        <f>MACD!F1651</f>
        <v>2.0055110092338756E-2</v>
      </c>
      <c r="F1651" s="2">
        <f>'Moving Avg'!D1651</f>
        <v>12.069959999999998</v>
      </c>
      <c r="G1651" s="2">
        <f>'Moving Avg'!F1651</f>
        <v>12.155129999999998</v>
      </c>
      <c r="H1651" s="2">
        <f>'Moving Avg'!G1651</f>
        <v>12.173160000000001</v>
      </c>
      <c r="I1651" s="2">
        <f>'Moving Avg'!H1651</f>
        <v>11.825428500000001</v>
      </c>
      <c r="J1651" s="6" t="str">
        <f>OBV!F1651</f>
        <v>BEARISH</v>
      </c>
      <c r="K1651" s="6" t="str">
        <f>OBV!G1651</f>
        <v>NEUTRAL</v>
      </c>
      <c r="L1651" s="6" t="str">
        <f>OBV!H1651</f>
        <v>CONFIRMED BEARISH</v>
      </c>
    </row>
    <row r="1652" spans="1:12" ht="13.5" x14ac:dyDescent="0.25">
      <c r="A1652" s="3">
        <f>RSI!A1652</f>
        <v>44420</v>
      </c>
      <c r="B1652" s="2">
        <f>RSI!B1652</f>
        <v>12.126899999999999</v>
      </c>
      <c r="C1652" s="2">
        <f>RSI!I1652</f>
        <v>49.141997592983074</v>
      </c>
      <c r="D1652" s="2">
        <f>MACD!E1652</f>
        <v>4.6490204439885829E-2</v>
      </c>
      <c r="E1652" s="2">
        <f>MACD!F1652</f>
        <v>2.5342128961848169E-2</v>
      </c>
      <c r="F1652" s="2">
        <f>'Moving Avg'!D1652</f>
        <v>12.064259999999999</v>
      </c>
      <c r="G1652" s="2">
        <f>'Moving Avg'!F1652</f>
        <v>12.151994999999999</v>
      </c>
      <c r="H1652" s="2">
        <f>'Moving Avg'!G1652</f>
        <v>12.170768000000001</v>
      </c>
      <c r="I1652" s="2">
        <f>'Moving Avg'!H1652</f>
        <v>11.822913000000002</v>
      </c>
      <c r="J1652" s="6" t="str">
        <f>OBV!F1652</f>
        <v>BULLISH</v>
      </c>
      <c r="K1652" s="6" t="str">
        <f>OBV!G1652</f>
        <v>NEUTRAL</v>
      </c>
      <c r="L1652" s="6" t="str">
        <f>OBV!H1652</f>
        <v>BULLISH DIVERGENCE</v>
      </c>
    </row>
    <row r="1653" spans="1:12" ht="13.5" x14ac:dyDescent="0.25">
      <c r="A1653" s="3">
        <f>RSI!A1653</f>
        <v>44424</v>
      </c>
      <c r="B1653" s="2">
        <f>RSI!B1653</f>
        <v>12.1212</v>
      </c>
      <c r="C1653" s="2">
        <f>RSI!I1653</f>
        <v>48.790815778439793</v>
      </c>
      <c r="D1653" s="2">
        <f>MACD!E1653</f>
        <v>4.6629735702921948E-2</v>
      </c>
      <c r="E1653" s="2">
        <f>MACD!F1653</f>
        <v>2.9599650310062925E-2</v>
      </c>
      <c r="F1653" s="2">
        <f>'Moving Avg'!D1653</f>
        <v>12.056279999999999</v>
      </c>
      <c r="G1653" s="2">
        <f>'Moving Avg'!F1653</f>
        <v>12.148574999999999</v>
      </c>
      <c r="H1653" s="2">
        <f>'Moving Avg'!G1653</f>
        <v>12.168262</v>
      </c>
      <c r="I1653" s="2">
        <f>'Moving Avg'!H1653</f>
        <v>11.820368999999998</v>
      </c>
      <c r="J1653" s="6" t="str">
        <f>OBV!F1653</f>
        <v>BEARISH</v>
      </c>
      <c r="K1653" s="6" t="str">
        <f>OBV!G1653</f>
        <v>NEUTRAL</v>
      </c>
      <c r="L1653" s="6" t="str">
        <f>OBV!H1653</f>
        <v>CONFIRMED BEARISH</v>
      </c>
    </row>
    <row r="1654" spans="1:12" ht="13.5" x14ac:dyDescent="0.25">
      <c r="A1654" s="3">
        <f>RSI!A1654</f>
        <v>44425</v>
      </c>
      <c r="B1654" s="2">
        <f>RSI!B1654</f>
        <v>12.1212</v>
      </c>
      <c r="C1654" s="2">
        <f>RSI!I1654</f>
        <v>48.790815778439793</v>
      </c>
      <c r="D1654" s="2">
        <f>MACD!E1654</f>
        <v>4.7734157795579435E-2</v>
      </c>
      <c r="E1654" s="2">
        <f>MACD!F1654</f>
        <v>3.322655180716623E-2</v>
      </c>
      <c r="F1654" s="2">
        <f>'Moving Avg'!D1654</f>
        <v>12.05514</v>
      </c>
      <c r="G1654" s="2">
        <f>'Moving Avg'!F1654</f>
        <v>12.145154999999997</v>
      </c>
      <c r="H1654" s="2">
        <f>'Moving Avg'!G1654</f>
        <v>12.165756000000002</v>
      </c>
      <c r="I1654" s="2">
        <f>'Moving Avg'!H1654</f>
        <v>11.817825000000001</v>
      </c>
      <c r="J1654" s="6" t="str">
        <f>OBV!F1654</f>
        <v>BULLISH</v>
      </c>
      <c r="K1654" s="6" t="str">
        <f>OBV!G1654</f>
        <v>NEUTRAL</v>
      </c>
      <c r="L1654" s="6" t="str">
        <f>OBV!H1654</f>
        <v>BULLISH DIVERGENCE</v>
      </c>
    </row>
    <row r="1655" spans="1:12" ht="13.5" x14ac:dyDescent="0.25">
      <c r="A1655" s="3">
        <f>RSI!A1655</f>
        <v>44426</v>
      </c>
      <c r="B1655" s="2">
        <f>RSI!B1655</f>
        <v>12.0984</v>
      </c>
      <c r="C1655" s="2">
        <f>RSI!I1655</f>
        <v>47.225209816896445</v>
      </c>
      <c r="D1655" s="2">
        <f>MACD!E1655</f>
        <v>4.9581962480191422E-2</v>
      </c>
      <c r="E1655" s="2">
        <f>MACD!F1655</f>
        <v>3.6497633941771267E-2</v>
      </c>
      <c r="F1655" s="2">
        <f>'Moving Avg'!D1655</f>
        <v>12.048300000000001</v>
      </c>
      <c r="G1655" s="2">
        <f>'Moving Avg'!F1655</f>
        <v>12.140594999999998</v>
      </c>
      <c r="H1655" s="2">
        <f>'Moving Avg'!G1655</f>
        <v>12.162793999999998</v>
      </c>
      <c r="I1655" s="2">
        <f>'Moving Avg'!H1655</f>
        <v>11.815166999999999</v>
      </c>
      <c r="J1655" s="6" t="str">
        <f>OBV!F1655</f>
        <v>BEARISH</v>
      </c>
      <c r="K1655" s="6" t="str">
        <f>OBV!G1655</f>
        <v>NEUTRAL</v>
      </c>
      <c r="L1655" s="6" t="str">
        <f>OBV!H1655</f>
        <v>CONFIRMED BEARISH</v>
      </c>
    </row>
    <row r="1656" spans="1:12" ht="13.5" x14ac:dyDescent="0.25">
      <c r="A1656" s="3">
        <f>RSI!A1656</f>
        <v>44427</v>
      </c>
      <c r="B1656" s="2">
        <f>RSI!B1656</f>
        <v>12.0984</v>
      </c>
      <c r="C1656" s="2">
        <f>RSI!I1656</f>
        <v>47.225209816896445</v>
      </c>
      <c r="D1656" s="2">
        <f>MACD!E1656</f>
        <v>5.0497114726196557E-2</v>
      </c>
      <c r="E1656" s="2">
        <f>MACD!F1656</f>
        <v>3.929753009865633E-2</v>
      </c>
      <c r="F1656" s="2">
        <f>'Moving Avg'!D1656</f>
        <v>12.11322</v>
      </c>
      <c r="G1656" s="2">
        <f>'Moving Avg'!F1656</f>
        <v>12.136034999999998</v>
      </c>
      <c r="H1656" s="2">
        <f>'Moving Avg'!G1656</f>
        <v>12.159832</v>
      </c>
      <c r="I1656" s="2">
        <f>'Moving Avg'!H1656</f>
        <v>11.812740999999995</v>
      </c>
      <c r="J1656" s="6" t="str">
        <f>OBV!F1656</f>
        <v>BEARISH</v>
      </c>
      <c r="K1656" s="6" t="str">
        <f>OBV!G1656</f>
        <v>NEUTRAL</v>
      </c>
      <c r="L1656" s="6" t="str">
        <f>OBV!H1656</f>
        <v>BEARISH DIVERGENCE</v>
      </c>
    </row>
    <row r="1657" spans="1:12" ht="13.5" x14ac:dyDescent="0.25">
      <c r="A1657" s="3">
        <f>RSI!A1657</f>
        <v>44428</v>
      </c>
      <c r="B1657" s="2">
        <f>RSI!B1657</f>
        <v>12.0984</v>
      </c>
      <c r="C1657" s="2">
        <f>RSI!I1657</f>
        <v>47.225209816896445</v>
      </c>
      <c r="D1657" s="2">
        <f>MACD!E1657</f>
        <v>4.8852323867924596E-2</v>
      </c>
      <c r="E1657" s="2">
        <f>MACD!F1657</f>
        <v>4.1208488852509981E-2</v>
      </c>
      <c r="F1657" s="2">
        <f>'Moving Avg'!D1657</f>
        <v>12.107519999999999</v>
      </c>
      <c r="G1657" s="2">
        <f>'Moving Avg'!F1657</f>
        <v>12.131759999999998</v>
      </c>
      <c r="H1657" s="2">
        <f>'Moving Avg'!G1657</f>
        <v>12.155729999999998</v>
      </c>
      <c r="I1657" s="2">
        <f>'Moving Avg'!H1657</f>
        <v>11.810314999999994</v>
      </c>
      <c r="J1657" s="6" t="str">
        <f>OBV!F1657</f>
        <v>BEARISH</v>
      </c>
      <c r="K1657" s="6" t="str">
        <f>OBV!G1657</f>
        <v>NEUTRAL</v>
      </c>
      <c r="L1657" s="6" t="str">
        <f>OBV!H1657</f>
        <v>CONFIRMED BEARISH</v>
      </c>
    </row>
    <row r="1658" spans="1:12" ht="13.5" x14ac:dyDescent="0.25">
      <c r="A1658" s="3">
        <f>RSI!A1658</f>
        <v>44431</v>
      </c>
      <c r="B1658" s="2">
        <f>RSI!B1658</f>
        <v>12.0984</v>
      </c>
      <c r="C1658" s="2">
        <f>RSI!I1658</f>
        <v>47.225209816896445</v>
      </c>
      <c r="D1658" s="2">
        <f>MACD!E1658</f>
        <v>4.853344414856231E-2</v>
      </c>
      <c r="E1658" s="2">
        <f>MACD!F1658</f>
        <v>4.2673479911720449E-2</v>
      </c>
      <c r="F1658" s="2">
        <f>'Moving Avg'!D1658</f>
        <v>12.102959999999999</v>
      </c>
      <c r="G1658" s="2">
        <f>'Moving Avg'!F1658</f>
        <v>12.127484999999998</v>
      </c>
      <c r="H1658" s="2">
        <f>'Moving Avg'!G1658</f>
        <v>12.152767999999996</v>
      </c>
      <c r="I1658" s="2">
        <f>'Moving Avg'!H1658</f>
        <v>11.807888999999994</v>
      </c>
      <c r="J1658" s="6" t="str">
        <f>OBV!F1658</f>
        <v>BEARISH</v>
      </c>
      <c r="K1658" s="6" t="str">
        <f>OBV!G1658</f>
        <v>NEUTRAL</v>
      </c>
      <c r="L1658" s="6" t="str">
        <f>OBV!H1658</f>
        <v>CONFIRMED BEARISH</v>
      </c>
    </row>
    <row r="1659" spans="1:12" ht="13.5" x14ac:dyDescent="0.25">
      <c r="A1659" s="3">
        <f>RSI!A1659</f>
        <v>44432</v>
      </c>
      <c r="B1659" s="2">
        <f>RSI!B1659</f>
        <v>12.0984</v>
      </c>
      <c r="C1659" s="2">
        <f>RSI!I1659</f>
        <v>47.225209816896438</v>
      </c>
      <c r="D1659" s="2">
        <f>MACD!E1659</f>
        <v>4.3183513380984806E-2</v>
      </c>
      <c r="E1659" s="2">
        <f>MACD!F1659</f>
        <v>4.2775486605573322E-2</v>
      </c>
      <c r="F1659" s="2">
        <f>'Moving Avg'!D1659</f>
        <v>12.0984</v>
      </c>
      <c r="G1659" s="2">
        <f>'Moving Avg'!F1659</f>
        <v>12.123494999999998</v>
      </c>
      <c r="H1659" s="2">
        <f>'Moving Avg'!G1659</f>
        <v>12.149919999999998</v>
      </c>
      <c r="I1659" s="2">
        <f>'Moving Avg'!H1659</f>
        <v>11.805720999999989</v>
      </c>
      <c r="J1659" s="6" t="str">
        <f>OBV!F1659</f>
        <v>BEARISH</v>
      </c>
      <c r="K1659" s="6" t="str">
        <f>OBV!G1659</f>
        <v>NEUTRAL</v>
      </c>
      <c r="L1659" s="6" t="str">
        <f>OBV!H1659</f>
        <v>CONFIRMED BEARISH</v>
      </c>
    </row>
    <row r="1660" spans="1:12" ht="13.5" x14ac:dyDescent="0.25">
      <c r="A1660" s="3">
        <f>RSI!A1660</f>
        <v>44433</v>
      </c>
      <c r="B1660" s="2">
        <f>RSI!B1660</f>
        <v>12.0586</v>
      </c>
      <c r="C1660" s="2">
        <f>RSI!I1660</f>
        <v>43.681081696697419</v>
      </c>
      <c r="D1660" s="2">
        <f>MACD!E1660</f>
        <v>4.2649709920565826E-2</v>
      </c>
      <c r="E1660" s="2">
        <f>MACD!F1660</f>
        <v>4.2750331268571827E-2</v>
      </c>
      <c r="F1660" s="2">
        <f>'Moving Avg'!D1660</f>
        <v>12.090439999999999</v>
      </c>
      <c r="G1660" s="2">
        <f>'Moving Avg'!F1660</f>
        <v>12.117514999999999</v>
      </c>
      <c r="H1660" s="2">
        <f>'Moving Avg'!G1660</f>
        <v>12.146275999999995</v>
      </c>
      <c r="I1660" s="2">
        <f>'Moving Avg'!H1660</f>
        <v>11.803353999999988</v>
      </c>
      <c r="J1660" s="6" t="str">
        <f>OBV!F1660</f>
        <v>BEARISH</v>
      </c>
      <c r="K1660" s="6" t="str">
        <f>OBV!G1660</f>
        <v>NEUTRAL</v>
      </c>
      <c r="L1660" s="6" t="str">
        <f>OBV!H1660</f>
        <v>CONFIRMED BEARISH</v>
      </c>
    </row>
    <row r="1661" spans="1:12" ht="13.5" x14ac:dyDescent="0.25">
      <c r="A1661" s="3">
        <f>RSI!A1661</f>
        <v>44434</v>
      </c>
      <c r="B1661" s="2">
        <f>RSI!B1661</f>
        <v>12.041499999999999</v>
      </c>
      <c r="C1661" s="2">
        <f>RSI!I1661</f>
        <v>42.215189666582447</v>
      </c>
      <c r="D1661" s="2">
        <f>MACD!E1661</f>
        <v>-1.1344577234128295E-2</v>
      </c>
      <c r="E1661" s="2">
        <f>MACD!F1661</f>
        <v>3.1931349568031807E-2</v>
      </c>
      <c r="F1661" s="2">
        <f>'Moving Avg'!D1661</f>
        <v>12.07906</v>
      </c>
      <c r="G1661" s="2">
        <f>'Moving Avg'!F1661</f>
        <v>12.110395</v>
      </c>
      <c r="H1661" s="2">
        <f>'Moving Avg'!G1661</f>
        <v>12.142175999999996</v>
      </c>
      <c r="I1661" s="2">
        <f>'Moving Avg'!H1661</f>
        <v>11.800669499999987</v>
      </c>
      <c r="J1661" s="6" t="str">
        <f>OBV!F1661</f>
        <v>BEARISH</v>
      </c>
      <c r="K1661" s="6" t="str">
        <f>OBV!G1661</f>
        <v>WEAK</v>
      </c>
      <c r="L1661" s="6" t="str">
        <f>OBV!H1661</f>
        <v>CONFIRMED BEARISH</v>
      </c>
    </row>
    <row r="1662" spans="1:12" ht="13.5" x14ac:dyDescent="0.25">
      <c r="A1662" s="3">
        <f>RSI!A1662</f>
        <v>44435</v>
      </c>
      <c r="B1662" s="2">
        <f>RSI!B1662</f>
        <v>12.1098</v>
      </c>
      <c r="C1662" s="2">
        <f>RSI!I1662</f>
        <v>49.504266981719162</v>
      </c>
      <c r="D1662" s="2">
        <f>MACD!E1662</f>
        <v>-7.3054053213219561E-3</v>
      </c>
      <c r="E1662" s="2">
        <f>MACD!F1662</f>
        <v>2.4083998590161054E-2</v>
      </c>
      <c r="F1662" s="2">
        <f>'Moving Avg'!D1662</f>
        <v>12.081340000000001</v>
      </c>
      <c r="G1662" s="2">
        <f>'Moving Avg'!F1662</f>
        <v>12.10669</v>
      </c>
      <c r="H1662" s="2">
        <f>'Moving Avg'!G1662</f>
        <v>12.140009999999995</v>
      </c>
      <c r="I1662" s="2">
        <f>'Moving Avg'!H1662</f>
        <v>11.799073999999989</v>
      </c>
      <c r="J1662" s="6" t="str">
        <f>OBV!F1662</f>
        <v>BEARISH</v>
      </c>
      <c r="K1662" s="6" t="str">
        <f>OBV!G1662</f>
        <v>WEAK</v>
      </c>
      <c r="L1662" s="6" t="str">
        <f>OBV!H1662</f>
        <v>BEARISH DIVERGENCE</v>
      </c>
    </row>
    <row r="1663" spans="1:12" ht="13.5" x14ac:dyDescent="0.25">
      <c r="A1663" s="3">
        <f>RSI!A1663</f>
        <v>44438</v>
      </c>
      <c r="B1663" s="2">
        <f>RSI!B1663</f>
        <v>12.1098</v>
      </c>
      <c r="C1663" s="2">
        <f>RSI!I1663</f>
        <v>49.504266981719162</v>
      </c>
      <c r="D1663" s="2">
        <f>MACD!E1663</f>
        <v>-4.7396107420993872E-3</v>
      </c>
      <c r="E1663" s="2">
        <f>MACD!F1663</f>
        <v>1.8319276723708967E-2</v>
      </c>
      <c r="F1663" s="2">
        <f>'Moving Avg'!D1663</f>
        <v>12.08362</v>
      </c>
      <c r="G1663" s="2">
        <f>'Moving Avg'!F1663</f>
        <v>12.10327</v>
      </c>
      <c r="H1663" s="2">
        <f>'Moving Avg'!G1663</f>
        <v>12.137275999999995</v>
      </c>
      <c r="I1663" s="2">
        <f>'Moving Avg'!H1663</f>
        <v>11.796730999999991</v>
      </c>
      <c r="J1663" s="6" t="str">
        <f>OBV!F1663</f>
        <v>BEARISH</v>
      </c>
      <c r="K1663" s="6" t="str">
        <f>OBV!G1663</f>
        <v>WEAK</v>
      </c>
      <c r="L1663" s="6" t="str">
        <f>OBV!H1663</f>
        <v>BEARISH DIVERGENCE</v>
      </c>
    </row>
    <row r="1664" spans="1:12" ht="13.5" x14ac:dyDescent="0.25">
      <c r="A1664" s="3">
        <f>RSI!A1664</f>
        <v>44439</v>
      </c>
      <c r="B1664" s="2">
        <f>RSI!B1664</f>
        <v>11.9617</v>
      </c>
      <c r="C1664" s="2">
        <f>RSI!I1664</f>
        <v>37.582341127704218</v>
      </c>
      <c r="D1664" s="2">
        <f>MACD!E1664</f>
        <v>8.4249247344114764E-3</v>
      </c>
      <c r="E1664" s="2">
        <f>MACD!F1664</f>
        <v>1.6340406325849467E-2</v>
      </c>
      <c r="F1664" s="2">
        <f>'Moving Avg'!D1664</f>
        <v>12.056279999999999</v>
      </c>
      <c r="G1664" s="2">
        <f>'Moving Avg'!F1664</f>
        <v>12.092160000000002</v>
      </c>
      <c r="H1664" s="2">
        <f>'Moving Avg'!G1664</f>
        <v>12.131579999999996</v>
      </c>
      <c r="I1664" s="2">
        <f>'Moving Avg'!H1664</f>
        <v>11.79465299999999</v>
      </c>
      <c r="J1664" s="6" t="str">
        <f>OBV!F1664</f>
        <v>BEARISH</v>
      </c>
      <c r="K1664" s="6" t="str">
        <f>OBV!G1664</f>
        <v>WEAK</v>
      </c>
      <c r="L1664" s="6" t="str">
        <f>OBV!H1664</f>
        <v>CONFIRMED BEARISH</v>
      </c>
    </row>
    <row r="1665" spans="1:12" ht="13.5" x14ac:dyDescent="0.25">
      <c r="A1665" s="3">
        <f>RSI!A1665</f>
        <v>44440</v>
      </c>
      <c r="B1665" s="2">
        <f>RSI!B1665</f>
        <v>11.9617</v>
      </c>
      <c r="C1665" s="2">
        <f>RSI!I1665</f>
        <v>37.582341127704225</v>
      </c>
      <c r="D1665" s="2">
        <f>MACD!E1665</f>
        <v>1.6952980452652255E-2</v>
      </c>
      <c r="E1665" s="2">
        <f>MACD!F1665</f>
        <v>1.6462921151210026E-2</v>
      </c>
      <c r="F1665" s="2">
        <f>'Moving Avg'!D1665</f>
        <v>12.036899999999999</v>
      </c>
      <c r="G1665" s="2">
        <f>'Moving Avg'!F1665</f>
        <v>12.081335000000001</v>
      </c>
      <c r="H1665" s="2">
        <f>'Moving Avg'!G1665</f>
        <v>12.131579999999996</v>
      </c>
      <c r="I1665" s="2">
        <f>'Moving Avg'!H1665</f>
        <v>11.79257499999999</v>
      </c>
      <c r="J1665" s="6" t="str">
        <f>OBV!F1665</f>
        <v>BEARISH</v>
      </c>
      <c r="K1665" s="6" t="str">
        <f>OBV!G1665</f>
        <v>NEUTRAL</v>
      </c>
      <c r="L1665" s="6" t="str">
        <f>OBV!H1665</f>
        <v>CONFIRMED BEARISH</v>
      </c>
    </row>
    <row r="1666" spans="1:12" ht="13.5" x14ac:dyDescent="0.25">
      <c r="A1666" s="3">
        <f>RSI!A1666</f>
        <v>44441</v>
      </c>
      <c r="B1666" s="2">
        <f>RSI!B1666</f>
        <v>12.018700000000001</v>
      </c>
      <c r="C1666" s="2">
        <f>RSI!I1666</f>
        <v>43.640744602023773</v>
      </c>
      <c r="D1666" s="2">
        <f>MACD!E1666</f>
        <v>2.0776921765202516E-2</v>
      </c>
      <c r="E1666" s="2">
        <f>MACD!F1666</f>
        <v>1.7325721274008526E-2</v>
      </c>
      <c r="F1666" s="2">
        <f>'Moving Avg'!D1666</f>
        <v>12.032340000000001</v>
      </c>
      <c r="G1666" s="2">
        <f>'Moving Avg'!F1666</f>
        <v>12.073645000000001</v>
      </c>
      <c r="H1666" s="2">
        <f>'Moving Avg'!G1666</f>
        <v>12.132719999999997</v>
      </c>
      <c r="I1666" s="2">
        <f>'Moving Avg'!H1666</f>
        <v>11.790781999999993</v>
      </c>
      <c r="J1666" s="6" t="str">
        <f>OBV!F1666</f>
        <v>BULLISH</v>
      </c>
      <c r="K1666" s="6" t="str">
        <f>OBV!G1666</f>
        <v>NEUTRAL</v>
      </c>
      <c r="L1666" s="6" t="str">
        <f>OBV!H1666</f>
        <v>BULLISH DIVERGENCE</v>
      </c>
    </row>
    <row r="1667" spans="1:12" ht="13.5" x14ac:dyDescent="0.25">
      <c r="A1667" s="3">
        <f>RSI!A1667</f>
        <v>44442</v>
      </c>
      <c r="B1667" s="2">
        <f>RSI!B1667</f>
        <v>12.075699999999999</v>
      </c>
      <c r="C1667" s="2">
        <f>RSI!I1667</f>
        <v>48.974384079411422</v>
      </c>
      <c r="D1667" s="2">
        <f>MACD!E1667</f>
        <v>2.0222153029848755E-2</v>
      </c>
      <c r="E1667" s="2">
        <f>MACD!F1667</f>
        <v>1.7905007625176574E-2</v>
      </c>
      <c r="F1667" s="2">
        <f>'Moving Avg'!D1667</f>
        <v>12.02552</v>
      </c>
      <c r="G1667" s="2">
        <f>'Moving Avg'!F1667</f>
        <v>12.069660000000002</v>
      </c>
      <c r="H1667" s="2">
        <f>'Moving Avg'!G1667</f>
        <v>12.134999999999998</v>
      </c>
      <c r="I1667" s="2">
        <f>'Moving Avg'!H1667</f>
        <v>11.789531999999992</v>
      </c>
      <c r="J1667" s="6" t="str">
        <f>OBV!F1667</f>
        <v>BULLISH</v>
      </c>
      <c r="K1667" s="6" t="str">
        <f>OBV!G1667</f>
        <v>STRONG</v>
      </c>
      <c r="L1667" s="6" t="str">
        <f>OBV!H1667</f>
        <v>BULLISH DIVERGENCE</v>
      </c>
    </row>
    <row r="1668" spans="1:12" ht="13.5" x14ac:dyDescent="0.25">
      <c r="A1668" s="3">
        <f>RSI!A1668</f>
        <v>44445</v>
      </c>
      <c r="B1668" s="2">
        <f>RSI!B1668</f>
        <v>11.9617</v>
      </c>
      <c r="C1668" s="2">
        <f>RSI!I1668</f>
        <v>40.682063836225275</v>
      </c>
      <c r="D1668" s="2">
        <f>MACD!E1668</f>
        <v>2.826018717702361E-2</v>
      </c>
      <c r="E1668" s="2">
        <f>MACD!F1668</f>
        <v>1.9976043535545981E-2</v>
      </c>
      <c r="F1668" s="2">
        <f>'Moving Avg'!D1668</f>
        <v>11.995900000000001</v>
      </c>
      <c r="G1668" s="2">
        <f>'Moving Avg'!F1668</f>
        <v>12.059690000000003</v>
      </c>
      <c r="H1668" s="2">
        <f>'Moving Avg'!G1668</f>
        <v>12.134999999999998</v>
      </c>
      <c r="I1668" s="2">
        <f>'Moving Avg'!H1668</f>
        <v>11.787711999999992</v>
      </c>
      <c r="J1668" s="6" t="str">
        <f>OBV!F1668</f>
        <v>BEARISH</v>
      </c>
      <c r="K1668" s="6" t="str">
        <f>OBV!G1668</f>
        <v>WEAK</v>
      </c>
      <c r="L1668" s="6" t="str">
        <f>OBV!H1668</f>
        <v>CONFIRMED BEARISH</v>
      </c>
    </row>
    <row r="1669" spans="1:12" ht="13.5" x14ac:dyDescent="0.25">
      <c r="A1669" s="3">
        <f>RSI!A1669</f>
        <v>44446</v>
      </c>
      <c r="B1669" s="2">
        <f>RSI!B1669</f>
        <v>11.9617</v>
      </c>
      <c r="C1669" s="2">
        <f>RSI!I1669</f>
        <v>40.682063836225275</v>
      </c>
      <c r="D1669" s="2">
        <f>MACD!E1669</f>
        <v>3.5793573620798824E-2</v>
      </c>
      <c r="E1669" s="2">
        <f>MACD!F1669</f>
        <v>2.3139549552596554E-2</v>
      </c>
      <c r="F1669" s="2">
        <f>'Moving Avg'!D1669</f>
        <v>11.995900000000001</v>
      </c>
      <c r="G1669" s="2">
        <f>'Moving Avg'!F1669</f>
        <v>12.051430000000002</v>
      </c>
      <c r="H1669" s="2">
        <f>'Moving Avg'!G1669</f>
        <v>12.134999999999996</v>
      </c>
      <c r="I1669" s="2">
        <f>'Moving Avg'!H1669</f>
        <v>11.785891999999992</v>
      </c>
      <c r="J1669" s="6" t="str">
        <f>OBV!F1669</f>
        <v>BEARISH</v>
      </c>
      <c r="K1669" s="6" t="str">
        <f>OBV!G1669</f>
        <v>WEAK</v>
      </c>
      <c r="L1669" s="6" t="str">
        <f>OBV!H1669</f>
        <v>NEUTRAL</v>
      </c>
    </row>
    <row r="1670" spans="1:12" ht="13.5" x14ac:dyDescent="0.25">
      <c r="A1670" s="3">
        <f>RSI!A1670</f>
        <v>44447</v>
      </c>
      <c r="B1670" s="2">
        <f>RSI!B1670</f>
        <v>11.9617</v>
      </c>
      <c r="C1670" s="2">
        <f>RSI!I1670</f>
        <v>40.682063836225275</v>
      </c>
      <c r="D1670" s="2">
        <f>MACD!E1670</f>
        <v>3.6722653328933319E-2</v>
      </c>
      <c r="E1670" s="2">
        <f>MACD!F1670</f>
        <v>2.5856170307863909E-2</v>
      </c>
      <c r="F1670" s="2">
        <f>'Moving Avg'!D1670</f>
        <v>11.995900000000001</v>
      </c>
      <c r="G1670" s="2">
        <f>'Moving Avg'!F1670</f>
        <v>12.042885000000002</v>
      </c>
      <c r="H1670" s="2">
        <f>'Moving Avg'!G1670</f>
        <v>12.134999999999996</v>
      </c>
      <c r="I1670" s="2">
        <f>'Moving Avg'!H1670</f>
        <v>11.784071999999989</v>
      </c>
      <c r="J1670" s="6" t="str">
        <f>OBV!F1670</f>
        <v>BEARISH</v>
      </c>
      <c r="K1670" s="6" t="str">
        <f>OBV!G1670</f>
        <v>WEAK</v>
      </c>
      <c r="L1670" s="6" t="str">
        <f>OBV!H1670</f>
        <v>NEUTRAL</v>
      </c>
    </row>
    <row r="1671" spans="1:12" ht="13.5" x14ac:dyDescent="0.25">
      <c r="A1671" s="3">
        <f>RSI!A1671</f>
        <v>44448</v>
      </c>
      <c r="B1671" s="2">
        <f>RSI!B1671</f>
        <v>11.8193</v>
      </c>
      <c r="C1671" s="2">
        <f>RSI!I1671</f>
        <v>32.18111568023869</v>
      </c>
      <c r="D1671" s="2">
        <f>MACD!E1671</f>
        <v>4.6053725426999037E-2</v>
      </c>
      <c r="E1671" s="2">
        <f>MACD!F1671</f>
        <v>2.9895681331690935E-2</v>
      </c>
      <c r="F1671" s="2">
        <f>'Moving Avg'!D1671</f>
        <v>11.956019999999999</v>
      </c>
      <c r="G1671" s="2">
        <f>'Moving Avg'!F1671</f>
        <v>12.045160000000003</v>
      </c>
      <c r="H1671" s="2">
        <f>'Moving Avg'!G1671</f>
        <v>12.126455999999996</v>
      </c>
      <c r="I1671" s="2">
        <f>'Moving Avg'!H1671</f>
        <v>11.781539999999991</v>
      </c>
      <c r="J1671" s="6" t="str">
        <f>OBV!F1671</f>
        <v>BEARISH</v>
      </c>
      <c r="K1671" s="6" t="str">
        <f>OBV!G1671</f>
        <v>WEAK</v>
      </c>
      <c r="L1671" s="6" t="str">
        <f>OBV!H1671</f>
        <v>CONFIRMED BEARISH</v>
      </c>
    </row>
    <row r="1672" spans="1:12" ht="13.5" x14ac:dyDescent="0.25">
      <c r="A1672" s="3">
        <f>RSI!A1672</f>
        <v>44449</v>
      </c>
      <c r="B1672" s="2">
        <f>RSI!B1672</f>
        <v>11.8193</v>
      </c>
      <c r="C1672" s="2">
        <f>RSI!I1672</f>
        <v>32.18111568023869</v>
      </c>
      <c r="D1672" s="2">
        <f>MACD!E1672</f>
        <v>6.587945170979026E-2</v>
      </c>
      <c r="E1672" s="2">
        <f>MACD!F1672</f>
        <v>3.7092435407310803E-2</v>
      </c>
      <c r="F1672" s="2">
        <f>'Moving Avg'!D1672</f>
        <v>11.90474</v>
      </c>
      <c r="G1672" s="2">
        <f>'Moving Avg'!F1672</f>
        <v>12.029780000000002</v>
      </c>
      <c r="H1672" s="2">
        <f>'Moving Avg'!G1672</f>
        <v>12.117911999999997</v>
      </c>
      <c r="I1672" s="2">
        <f>'Moving Avg'!H1672</f>
        <v>11.77900799999999</v>
      </c>
      <c r="J1672" s="6" t="str">
        <f>OBV!F1672</f>
        <v>BEARISH</v>
      </c>
      <c r="K1672" s="6" t="str">
        <f>OBV!G1672</f>
        <v>WEAK</v>
      </c>
      <c r="L1672" s="6" t="str">
        <f>OBV!H1672</f>
        <v>CONFIRMED BEARISH</v>
      </c>
    </row>
    <row r="1673" spans="1:12" ht="13.5" x14ac:dyDescent="0.25">
      <c r="A1673" s="3">
        <f>RSI!A1673</f>
        <v>44452</v>
      </c>
      <c r="B1673" s="2">
        <f>RSI!B1673</f>
        <v>11.9617</v>
      </c>
      <c r="C1673" s="2">
        <f>RSI!I1673</f>
        <v>45.410579463330116</v>
      </c>
      <c r="D1673" s="2">
        <f>MACD!E1673</f>
        <v>7.3424058322123287E-2</v>
      </c>
      <c r="E1673" s="2">
        <f>MACD!F1673</f>
        <v>4.4358759990273305E-2</v>
      </c>
      <c r="F1673" s="2">
        <f>'Moving Avg'!D1673</f>
        <v>11.90474</v>
      </c>
      <c r="G1673" s="2">
        <f>'Moving Avg'!F1673</f>
        <v>12.021805000000002</v>
      </c>
      <c r="H1673" s="2">
        <f>'Moving Avg'!G1673</f>
        <v>12.112329999999996</v>
      </c>
      <c r="I1673" s="2">
        <f>'Moving Avg'!H1673</f>
        <v>11.776929999999993</v>
      </c>
      <c r="J1673" s="6" t="str">
        <f>OBV!F1673</f>
        <v>BEARISH</v>
      </c>
      <c r="K1673" s="6" t="str">
        <f>OBV!G1673</f>
        <v>WEAK</v>
      </c>
      <c r="L1673" s="6" t="str">
        <f>OBV!H1673</f>
        <v>NEUTRAL</v>
      </c>
    </row>
    <row r="1674" spans="1:12" ht="13.5" x14ac:dyDescent="0.25">
      <c r="A1674" s="3">
        <f>RSI!A1674</f>
        <v>44453</v>
      </c>
      <c r="B1674" s="2">
        <f>RSI!B1674</f>
        <v>12.1326</v>
      </c>
      <c r="C1674" s="2">
        <f>RSI!I1674</f>
        <v>56.402426499135082</v>
      </c>
      <c r="D1674" s="2">
        <f>MACD!E1674</f>
        <v>4.4742208137229511E-2</v>
      </c>
      <c r="E1674" s="2">
        <f>MACD!F1674</f>
        <v>4.4435449619664551E-2</v>
      </c>
      <c r="F1674" s="2">
        <f>'Moving Avg'!D1674</f>
        <v>11.93892</v>
      </c>
      <c r="G1674" s="2">
        <f>'Moving Avg'!F1674</f>
        <v>12.022375000000002</v>
      </c>
      <c r="H1674" s="2">
        <f>'Moving Avg'!G1674</f>
        <v>12.110051999999998</v>
      </c>
      <c r="I1674" s="2">
        <f>'Moving Avg'!H1674</f>
        <v>11.775964499999992</v>
      </c>
      <c r="J1674" s="6" t="str">
        <f>OBV!F1674</f>
        <v>BEARISH</v>
      </c>
      <c r="K1674" s="6" t="str">
        <f>OBV!G1674</f>
        <v>WEAK</v>
      </c>
      <c r="L1674" s="6" t="str">
        <f>OBV!H1674</f>
        <v>BEARISH DIVERGENCE</v>
      </c>
    </row>
    <row r="1675" spans="1:12" ht="13.5" x14ac:dyDescent="0.25">
      <c r="A1675" s="3">
        <f>RSI!A1675</f>
        <v>44454</v>
      </c>
      <c r="B1675" s="2">
        <f>RSI!B1675</f>
        <v>11.9617</v>
      </c>
      <c r="C1675" s="2">
        <f>RSI!I1675</f>
        <v>46.351413061560535</v>
      </c>
      <c r="D1675" s="2">
        <f>MACD!E1675</f>
        <v>3.247247128995312E-2</v>
      </c>
      <c r="E1675" s="2">
        <f>MACD!F1675</f>
        <v>4.2042853953722266E-2</v>
      </c>
      <c r="F1675" s="2">
        <f>'Moving Avg'!D1675</f>
        <v>11.93892</v>
      </c>
      <c r="G1675" s="2">
        <f>'Moving Avg'!F1675</f>
        <v>12.015540000000003</v>
      </c>
      <c r="H1675" s="2">
        <f>'Moving Avg'!G1675</f>
        <v>12.104355999999997</v>
      </c>
      <c r="I1675" s="2">
        <f>'Moving Avg'!H1675</f>
        <v>11.774144499999991</v>
      </c>
      <c r="J1675" s="6" t="str">
        <f>OBV!F1675</f>
        <v>BEARISH</v>
      </c>
      <c r="K1675" s="6" t="str">
        <f>OBV!G1675</f>
        <v>WEAK</v>
      </c>
      <c r="L1675" s="6" t="str">
        <f>OBV!H1675</f>
        <v>NEUTRAL</v>
      </c>
    </row>
    <row r="1676" spans="1:12" ht="13.5" x14ac:dyDescent="0.25">
      <c r="A1676" s="3">
        <f>RSI!A1676</f>
        <v>44455</v>
      </c>
      <c r="B1676" s="2">
        <f>RSI!B1676</f>
        <v>11.847799999999999</v>
      </c>
      <c r="C1676" s="2">
        <f>RSI!I1676</f>
        <v>41.095237048055424</v>
      </c>
      <c r="D1676" s="2">
        <f>MACD!E1676</f>
        <v>3.9695640753881989E-2</v>
      </c>
      <c r="E1676" s="2">
        <f>MACD!F1676</f>
        <v>4.1573411313754208E-2</v>
      </c>
      <c r="F1676" s="2">
        <f>'Moving Avg'!D1676</f>
        <v>11.94462</v>
      </c>
      <c r="G1676" s="2">
        <f>'Moving Avg'!F1676</f>
        <v>12.003010000000003</v>
      </c>
      <c r="H1676" s="2">
        <f>'Moving Avg'!G1676</f>
        <v>12.096381999999998</v>
      </c>
      <c r="I1676" s="2">
        <f>'Moving Avg'!H1676</f>
        <v>11.771754999999992</v>
      </c>
      <c r="J1676" s="6" t="str">
        <f>OBV!F1676</f>
        <v>BEARISH</v>
      </c>
      <c r="K1676" s="6" t="str">
        <f>OBV!G1676</f>
        <v>NEUTRAL</v>
      </c>
      <c r="L1676" s="6" t="str">
        <f>OBV!H1676</f>
        <v>BEARISH DIVERGENCE</v>
      </c>
    </row>
    <row r="1677" spans="1:12" ht="13.5" x14ac:dyDescent="0.25">
      <c r="A1677" s="3">
        <f>RSI!A1677</f>
        <v>44456</v>
      </c>
      <c r="B1677" s="2">
        <f>RSI!B1677</f>
        <v>11.847799999999999</v>
      </c>
      <c r="C1677" s="2">
        <f>RSI!I1677</f>
        <v>41.095237048055424</v>
      </c>
      <c r="D1677" s="2">
        <f>MACD!E1677</f>
        <v>5.5619256251217664E-2</v>
      </c>
      <c r="E1677" s="2">
        <f>MACD!F1677</f>
        <v>4.43825803012469E-2</v>
      </c>
      <c r="F1677" s="2">
        <f>'Moving Avg'!D1677</f>
        <v>11.95032</v>
      </c>
      <c r="G1677" s="2">
        <f>'Moving Avg'!F1677</f>
        <v>11.990480000000002</v>
      </c>
      <c r="H1677" s="2">
        <f>'Moving Avg'!G1677</f>
        <v>12.088408000000001</v>
      </c>
      <c r="I1677" s="2">
        <f>'Moving Avg'!H1677</f>
        <v>11.76936549999999</v>
      </c>
      <c r="J1677" s="6" t="str">
        <f>OBV!F1677</f>
        <v>BEARISH</v>
      </c>
      <c r="K1677" s="6" t="str">
        <f>OBV!G1677</f>
        <v>NEUTRAL</v>
      </c>
      <c r="L1677" s="6" t="str">
        <f>OBV!H1677</f>
        <v>BEARISH DIVERGENCE</v>
      </c>
    </row>
    <row r="1678" spans="1:12" ht="13.5" x14ac:dyDescent="0.25">
      <c r="A1678" s="3">
        <f>RSI!A1678</f>
        <v>44459</v>
      </c>
      <c r="B1678" s="2">
        <f>RSI!B1678</f>
        <v>11.847799999999999</v>
      </c>
      <c r="C1678" s="2">
        <f>RSI!I1678</f>
        <v>41.095237048055424</v>
      </c>
      <c r="D1678" s="2">
        <f>MACD!E1678</f>
        <v>5.2519875159374507E-2</v>
      </c>
      <c r="E1678" s="2">
        <f>MACD!F1678</f>
        <v>4.6010039272872429E-2</v>
      </c>
      <c r="F1678" s="2">
        <f>'Moving Avg'!D1678</f>
        <v>11.927539999999999</v>
      </c>
      <c r="G1678" s="2">
        <f>'Moving Avg'!F1678</f>
        <v>11.977950000000002</v>
      </c>
      <c r="H1678" s="2">
        <f>'Moving Avg'!G1678</f>
        <v>12.080662000000002</v>
      </c>
      <c r="I1678" s="2">
        <f>'Moving Avg'!H1678</f>
        <v>11.76878099999999</v>
      </c>
      <c r="J1678" s="6" t="str">
        <f>OBV!F1678</f>
        <v>BEARISH</v>
      </c>
      <c r="K1678" s="6" t="str">
        <f>OBV!G1678</f>
        <v>NEUTRAL</v>
      </c>
      <c r="L1678" s="6" t="str">
        <f>OBV!H1678</f>
        <v>CONFIRMED BEARISH</v>
      </c>
    </row>
    <row r="1679" spans="1:12" ht="13.5" x14ac:dyDescent="0.25">
      <c r="A1679" s="3">
        <f>RSI!A1679</f>
        <v>44460</v>
      </c>
      <c r="B1679" s="2">
        <f>RSI!B1679</f>
        <v>11.847799999999999</v>
      </c>
      <c r="C1679" s="2">
        <f>RSI!I1679</f>
        <v>41.095237048055424</v>
      </c>
      <c r="D1679" s="2">
        <f>MACD!E1679</f>
        <v>5.0791073732323611E-2</v>
      </c>
      <c r="E1679" s="2">
        <f>MACD!F1679</f>
        <v>4.6966246164762665E-2</v>
      </c>
      <c r="F1679" s="2">
        <f>'Moving Avg'!D1679</f>
        <v>11.87058</v>
      </c>
      <c r="G1679" s="2">
        <f>'Moving Avg'!F1679</f>
        <v>11.965420000000002</v>
      </c>
      <c r="H1679" s="2">
        <f>'Moving Avg'!G1679</f>
        <v>12.073030000000003</v>
      </c>
      <c r="I1679" s="2">
        <f>'Moving Avg'!H1679</f>
        <v>11.767422499999988</v>
      </c>
      <c r="J1679" s="6" t="str">
        <f>OBV!F1679</f>
        <v>BEARISH</v>
      </c>
      <c r="K1679" s="6" t="str">
        <f>OBV!G1679</f>
        <v>NEUTRAL</v>
      </c>
      <c r="L1679" s="6" t="str">
        <f>OBV!H1679</f>
        <v>CONFIRMED BEARISH</v>
      </c>
    </row>
    <row r="1680" spans="1:12" ht="13.5" x14ac:dyDescent="0.25">
      <c r="A1680" s="3">
        <f>RSI!A1680</f>
        <v>44461</v>
      </c>
      <c r="B1680" s="2">
        <f>RSI!B1680</f>
        <v>11.847799999999999</v>
      </c>
      <c r="C1680" s="2">
        <f>RSI!I1680</f>
        <v>41.095237048055424</v>
      </c>
      <c r="D1680" s="2">
        <f>MACD!E1680</f>
        <v>5.0155789722728272E-2</v>
      </c>
      <c r="E1680" s="2">
        <f>MACD!F1680</f>
        <v>4.7604154876355789E-2</v>
      </c>
      <c r="F1680" s="2">
        <f>'Moving Avg'!D1680</f>
        <v>11.847799999999999</v>
      </c>
      <c r="G1680" s="2">
        <f>'Moving Avg'!F1680</f>
        <v>11.954880000000003</v>
      </c>
      <c r="H1680" s="2">
        <f>'Moving Avg'!G1680</f>
        <v>12.066194000000003</v>
      </c>
      <c r="I1680" s="2">
        <f>'Moving Avg'!H1680</f>
        <v>11.766063999999989</v>
      </c>
      <c r="J1680" s="6" t="str">
        <f>OBV!F1680</f>
        <v>BEARISH</v>
      </c>
      <c r="K1680" s="6" t="str">
        <f>OBV!G1680</f>
        <v>NEUTRAL</v>
      </c>
      <c r="L1680" s="6" t="str">
        <f>OBV!H1680</f>
        <v>CONFIRMED BEARISH</v>
      </c>
    </row>
    <row r="1681" spans="1:12" ht="13.5" x14ac:dyDescent="0.25">
      <c r="A1681" s="3">
        <f>RSI!A1681</f>
        <v>44462</v>
      </c>
      <c r="B1681" s="2">
        <f>RSI!B1681</f>
        <v>11.8421</v>
      </c>
      <c r="C1681" s="2">
        <f>RSI!I1681</f>
        <v>40.760180914236727</v>
      </c>
      <c r="D1681" s="2">
        <f>MACD!E1681</f>
        <v>2.8899019746857491E-2</v>
      </c>
      <c r="E1681" s="2">
        <f>MACD!F1681</f>
        <v>4.3863127850456131E-2</v>
      </c>
      <c r="F1681" s="2">
        <f>'Moving Avg'!D1681</f>
        <v>11.84666</v>
      </c>
      <c r="G1681" s="2">
        <f>'Moving Avg'!F1681</f>
        <v>11.944910000000004</v>
      </c>
      <c r="H1681" s="2">
        <f>'Moving Avg'!G1681</f>
        <v>12.059244000000001</v>
      </c>
      <c r="I1681" s="2">
        <f>'Moving Avg'!H1681</f>
        <v>11.76467699999999</v>
      </c>
      <c r="J1681" s="6" t="str">
        <f>OBV!F1681</f>
        <v>BEARISH</v>
      </c>
      <c r="K1681" s="6" t="str">
        <f>OBV!G1681</f>
        <v>WEAK</v>
      </c>
      <c r="L1681" s="6" t="str">
        <f>OBV!H1681</f>
        <v>CONFIRMED BEARISH</v>
      </c>
    </row>
    <row r="1682" spans="1:12" ht="13.5" x14ac:dyDescent="0.25">
      <c r="A1682" s="3">
        <f>RSI!A1682</f>
        <v>44463</v>
      </c>
      <c r="B1682" s="2">
        <f>RSI!B1682</f>
        <v>11.9617</v>
      </c>
      <c r="C1682" s="2">
        <f>RSI!I1682</f>
        <v>49.976207242823087</v>
      </c>
      <c r="D1682" s="2">
        <f>MACD!E1682</f>
        <v>2.796433358392747E-3</v>
      </c>
      <c r="E1682" s="2">
        <f>MACD!F1682</f>
        <v>3.564978895204346E-2</v>
      </c>
      <c r="F1682" s="2">
        <f>'Moving Avg'!D1682</f>
        <v>11.869440000000001</v>
      </c>
      <c r="G1682" s="2">
        <f>'Moving Avg'!F1682</f>
        <v>11.937505000000003</v>
      </c>
      <c r="H1682" s="2">
        <f>'Moving Avg'!G1682</f>
        <v>12.054686000000002</v>
      </c>
      <c r="I1682" s="2">
        <f>'Moving Avg'!H1682</f>
        <v>11.763887999999987</v>
      </c>
      <c r="J1682" s="6" t="str">
        <f>OBV!F1682</f>
        <v>BULLISH</v>
      </c>
      <c r="K1682" s="6" t="str">
        <f>OBV!G1682</f>
        <v>STRONG</v>
      </c>
      <c r="L1682" s="6" t="str">
        <f>OBV!H1682</f>
        <v>CONFIRMED BULLISH</v>
      </c>
    </row>
    <row r="1683" spans="1:12" ht="13.5" x14ac:dyDescent="0.25">
      <c r="A1683" s="3">
        <f>RSI!A1683</f>
        <v>44466</v>
      </c>
      <c r="B1683" s="2">
        <f>RSI!B1683</f>
        <v>11.9617</v>
      </c>
      <c r="C1683" s="2">
        <f>RSI!I1683</f>
        <v>49.976207242823087</v>
      </c>
      <c r="D1683" s="2">
        <f>MACD!E1683</f>
        <v>2.5987211354276951E-3</v>
      </c>
      <c r="E1683" s="2">
        <f>MACD!F1683</f>
        <v>2.9039575388720311E-2</v>
      </c>
      <c r="F1683" s="2">
        <f>'Moving Avg'!D1683</f>
        <v>11.89222</v>
      </c>
      <c r="G1683" s="2">
        <f>'Moving Avg'!F1683</f>
        <v>11.930100000000003</v>
      </c>
      <c r="H1683" s="2">
        <f>'Moving Avg'!G1683</f>
        <v>12.050128000000003</v>
      </c>
      <c r="I1683" s="2">
        <f>'Moving Avg'!H1683</f>
        <v>11.763098999999988</v>
      </c>
      <c r="J1683" s="6" t="str">
        <f>OBV!F1683</f>
        <v>BULLISH</v>
      </c>
      <c r="K1683" s="6" t="str">
        <f>OBV!G1683</f>
        <v>STRONG</v>
      </c>
      <c r="L1683" s="6" t="str">
        <f>OBV!H1683</f>
        <v>CONFIRMED BULLISH</v>
      </c>
    </row>
    <row r="1684" spans="1:12" ht="13.5" x14ac:dyDescent="0.25">
      <c r="A1684" s="3">
        <f>RSI!A1684</f>
        <v>44467</v>
      </c>
      <c r="B1684" s="2">
        <f>RSI!B1684</f>
        <v>11.9617</v>
      </c>
      <c r="C1684" s="2">
        <f>RSI!I1684</f>
        <v>49.976207242823079</v>
      </c>
      <c r="D1684" s="2">
        <f>MACD!E1684</f>
        <v>2.8706511033270488E-2</v>
      </c>
      <c r="E1684" s="2">
        <f>MACD!F1684</f>
        <v>2.8972962517630346E-2</v>
      </c>
      <c r="F1684" s="2">
        <f>'Moving Avg'!D1684</f>
        <v>11.915000000000001</v>
      </c>
      <c r="G1684" s="2">
        <f>'Moving Avg'!F1684</f>
        <v>11.930100000000003</v>
      </c>
      <c r="H1684" s="2">
        <f>'Moving Avg'!G1684</f>
        <v>12.045569999999998</v>
      </c>
      <c r="I1684" s="2">
        <f>'Moving Avg'!H1684</f>
        <v>11.762309999999989</v>
      </c>
      <c r="J1684" s="6" t="str">
        <f>OBV!F1684</f>
        <v>BULLISH</v>
      </c>
      <c r="K1684" s="6" t="str">
        <f>OBV!G1684</f>
        <v>STRONG</v>
      </c>
      <c r="L1684" s="6" t="str">
        <f>OBV!H1684</f>
        <v>CONFIRMED BULLISH</v>
      </c>
    </row>
    <row r="1685" spans="1:12" ht="13.5" x14ac:dyDescent="0.25">
      <c r="A1685" s="3">
        <f>RSI!A1685</f>
        <v>44468</v>
      </c>
      <c r="B1685" s="2">
        <f>RSI!B1685</f>
        <v>11.9617</v>
      </c>
      <c r="C1685" s="2">
        <f>RSI!I1685</f>
        <v>49.976207242823079</v>
      </c>
      <c r="D1685" s="2">
        <f>MACD!E1685</f>
        <v>2.448946310669875E-2</v>
      </c>
      <c r="E1685" s="2">
        <f>MACD!F1685</f>
        <v>2.8076262635444028E-2</v>
      </c>
      <c r="F1685" s="2">
        <f>'Moving Avg'!D1685</f>
        <v>11.93778</v>
      </c>
      <c r="G1685" s="2">
        <f>'Moving Avg'!F1685</f>
        <v>11.930100000000003</v>
      </c>
      <c r="H1685" s="2">
        <f>'Moving Avg'!G1685</f>
        <v>12.041011999999998</v>
      </c>
      <c r="I1685" s="2">
        <f>'Moving Avg'!H1685</f>
        <v>11.761546999999991</v>
      </c>
      <c r="J1685" s="6" t="str">
        <f>OBV!F1685</f>
        <v>BULLISH</v>
      </c>
      <c r="K1685" s="6" t="str">
        <f>OBV!G1685</f>
        <v>STRONG</v>
      </c>
      <c r="L1685" s="6" t="str">
        <f>OBV!H1685</f>
        <v>CONFIRMED BULLISH</v>
      </c>
    </row>
    <row r="1686" spans="1:12" ht="13.5" x14ac:dyDescent="0.25">
      <c r="A1686" s="3">
        <f>RSI!A1686</f>
        <v>44469</v>
      </c>
      <c r="B1686" s="2">
        <f>RSI!B1686</f>
        <v>11.847799999999999</v>
      </c>
      <c r="C1686" s="2">
        <f>RSI!I1686</f>
        <v>41.671881591465969</v>
      </c>
      <c r="D1686" s="2">
        <f>MACD!E1686</f>
        <v>1.1820386091788038E-2</v>
      </c>
      <c r="E1686" s="2">
        <f>MACD!F1686</f>
        <v>2.4825087326712833E-2</v>
      </c>
      <c r="F1686" s="2">
        <f>'Moving Avg'!D1686</f>
        <v>11.93892</v>
      </c>
      <c r="G1686" s="2">
        <f>'Moving Avg'!F1686</f>
        <v>11.921555000000003</v>
      </c>
      <c r="H1686" s="2">
        <f>'Moving Avg'!G1686</f>
        <v>12.034175999999997</v>
      </c>
      <c r="I1686" s="2">
        <f>'Moving Avg'!H1686</f>
        <v>11.760214499999993</v>
      </c>
      <c r="J1686" s="6" t="str">
        <f>OBV!F1686</f>
        <v>BULLISH</v>
      </c>
      <c r="K1686" s="6" t="str">
        <f>OBV!G1686</f>
        <v>STRONG</v>
      </c>
      <c r="L1686" s="6" t="str">
        <f>OBV!H1686</f>
        <v>CONFIRMED BULLISH</v>
      </c>
    </row>
    <row r="1687" spans="1:12" ht="13.5" x14ac:dyDescent="0.25">
      <c r="A1687" s="3">
        <f>RSI!A1687</f>
        <v>44470</v>
      </c>
      <c r="B1687" s="2">
        <f>RSI!B1687</f>
        <v>11.847799999999999</v>
      </c>
      <c r="C1687" s="2">
        <f>RSI!I1687</f>
        <v>41.671881591465969</v>
      </c>
      <c r="D1687" s="2">
        <f>MACD!E1687</f>
        <v>1.7597657970096492E-3</v>
      </c>
      <c r="E1687" s="2">
        <f>MACD!F1687</f>
        <v>2.0212023020772199E-2</v>
      </c>
      <c r="F1687" s="2">
        <f>'Moving Avg'!D1687</f>
        <v>11.91614</v>
      </c>
      <c r="G1687" s="2">
        <f>'Moving Avg'!F1687</f>
        <v>11.910160000000003</v>
      </c>
      <c r="H1687" s="2">
        <f>'Moving Avg'!G1687</f>
        <v>12.027453999999999</v>
      </c>
      <c r="I1687" s="2">
        <f>'Moving Avg'!H1687</f>
        <v>11.759113999999993</v>
      </c>
      <c r="J1687" s="6" t="str">
        <f>OBV!F1687</f>
        <v>BEARISH</v>
      </c>
      <c r="K1687" s="6" t="str">
        <f>OBV!G1687</f>
        <v>WEAK</v>
      </c>
      <c r="L1687" s="6" t="str">
        <f>OBV!H1687</f>
        <v>CONFIRMED BEARISH</v>
      </c>
    </row>
    <row r="1688" spans="1:12" ht="13.5" x14ac:dyDescent="0.25">
      <c r="A1688" s="3">
        <f>RSI!A1688</f>
        <v>44473</v>
      </c>
      <c r="B1688" s="2">
        <f>RSI!B1688</f>
        <v>11.790800000000001</v>
      </c>
      <c r="C1688" s="2">
        <f>RSI!I1688</f>
        <v>38.006498005566655</v>
      </c>
      <c r="D1688" s="2">
        <f>MACD!E1688</f>
        <v>-1.9203186595504462E-3</v>
      </c>
      <c r="E1688" s="2">
        <f>MACD!F1688</f>
        <v>1.5785554684707673E-2</v>
      </c>
      <c r="F1688" s="2">
        <f>'Moving Avg'!D1688</f>
        <v>11.881960000000001</v>
      </c>
      <c r="G1688" s="2">
        <f>'Moving Avg'!F1688</f>
        <v>11.901615000000003</v>
      </c>
      <c r="H1688" s="2">
        <f>'Moving Avg'!G1688</f>
        <v>12.019591999999998</v>
      </c>
      <c r="I1688" s="2">
        <f>'Moving Avg'!H1688</f>
        <v>11.757599499999994</v>
      </c>
      <c r="J1688" s="6" t="str">
        <f>OBV!F1688</f>
        <v>BEARISH</v>
      </c>
      <c r="K1688" s="6" t="str">
        <f>OBV!G1688</f>
        <v>WEAK</v>
      </c>
      <c r="L1688" s="6" t="str">
        <f>OBV!H1688</f>
        <v>CONFIRMED BEARISH</v>
      </c>
    </row>
    <row r="1689" spans="1:12" ht="13.5" x14ac:dyDescent="0.25">
      <c r="A1689" s="3">
        <f>RSI!A1689</f>
        <v>44474</v>
      </c>
      <c r="B1689" s="2">
        <f>RSI!B1689</f>
        <v>11.847799999999999</v>
      </c>
      <c r="C1689" s="2">
        <f>RSI!I1689</f>
        <v>43.370666983098317</v>
      </c>
      <c r="D1689" s="2">
        <f>MACD!E1689</f>
        <v>-8.3543413117315168E-3</v>
      </c>
      <c r="E1689" s="2">
        <f>MACD!F1689</f>
        <v>1.0957575485419835E-2</v>
      </c>
      <c r="F1689" s="2">
        <f>'Moving Avg'!D1689</f>
        <v>11.859179999999999</v>
      </c>
      <c r="G1689" s="2">
        <f>'Moving Avg'!F1689</f>
        <v>11.895920000000002</v>
      </c>
      <c r="H1689" s="2">
        <f>'Moving Avg'!G1689</f>
        <v>12.012983999999999</v>
      </c>
      <c r="I1689" s="2">
        <f>'Moving Avg'!H1689</f>
        <v>11.758174999999994</v>
      </c>
      <c r="J1689" s="6" t="str">
        <f>OBV!F1689</f>
        <v>BEARISH</v>
      </c>
      <c r="K1689" s="6" t="str">
        <f>OBV!G1689</f>
        <v>WEAK</v>
      </c>
      <c r="L1689" s="6" t="str">
        <f>OBV!H1689</f>
        <v>CONFIRMED BEARISH</v>
      </c>
    </row>
    <row r="1690" spans="1:12" ht="13.5" x14ac:dyDescent="0.25">
      <c r="A1690" s="3">
        <f>RSI!A1690</f>
        <v>44475</v>
      </c>
      <c r="B1690" s="2">
        <f>RSI!B1690</f>
        <v>11.790800000000001</v>
      </c>
      <c r="C1690" s="2">
        <f>RSI!I1690</f>
        <v>39.673714823632558</v>
      </c>
      <c r="D1690" s="2">
        <f>MACD!E1690</f>
        <v>-9.0778138590348334E-3</v>
      </c>
      <c r="E1690" s="2">
        <f>MACD!F1690</f>
        <v>6.9504976165289008E-3</v>
      </c>
      <c r="F1690" s="2">
        <f>'Moving Avg'!D1690</f>
        <v>11.824999999999999</v>
      </c>
      <c r="G1690" s="2">
        <f>'Moving Avg'!F1690</f>
        <v>11.887375000000002</v>
      </c>
      <c r="H1690" s="2">
        <f>'Moving Avg'!G1690</f>
        <v>12.005236</v>
      </c>
      <c r="I1690" s="2">
        <f>'Moving Avg'!H1690</f>
        <v>11.758465499999994</v>
      </c>
      <c r="J1690" s="6" t="str">
        <f>OBV!F1690</f>
        <v>BEARISH</v>
      </c>
      <c r="K1690" s="6" t="str">
        <f>OBV!G1690</f>
        <v>WEAK</v>
      </c>
      <c r="L1690" s="6" t="str">
        <f>OBV!H1690</f>
        <v>CONFIRMED BEARISH</v>
      </c>
    </row>
    <row r="1691" spans="1:12" ht="13.5" x14ac:dyDescent="0.25">
      <c r="A1691" s="3">
        <f>RSI!A1691</f>
        <v>44476</v>
      </c>
      <c r="B1691" s="2">
        <f>RSI!B1691</f>
        <v>11.790800000000001</v>
      </c>
      <c r="C1691" s="2">
        <f>RSI!I1691</f>
        <v>39.673714823632558</v>
      </c>
      <c r="D1691" s="2">
        <f>MACD!E1691</f>
        <v>-9.7685366370185989E-3</v>
      </c>
      <c r="E1691" s="2">
        <f>MACD!F1691</f>
        <v>3.6066907658194015E-3</v>
      </c>
      <c r="F1691" s="2">
        <f>'Moving Avg'!D1691</f>
        <v>11.813600000000003</v>
      </c>
      <c r="G1691" s="2">
        <f>'Moving Avg'!F1691</f>
        <v>11.885950000000001</v>
      </c>
      <c r="H1691" s="2">
        <f>'Moving Avg'!G1691</f>
        <v>11.997374000000002</v>
      </c>
      <c r="I1691" s="2">
        <f>'Moving Avg'!H1691</f>
        <v>11.758755999999998</v>
      </c>
      <c r="J1691" s="6" t="str">
        <f>OBV!F1691</f>
        <v>BEARISH</v>
      </c>
      <c r="K1691" s="6" t="str">
        <f>OBV!G1691</f>
        <v>WEAK</v>
      </c>
      <c r="L1691" s="6" t="str">
        <f>OBV!H1691</f>
        <v>CONFIRMED BEARISH</v>
      </c>
    </row>
    <row r="1692" spans="1:12" ht="13.5" x14ac:dyDescent="0.25">
      <c r="A1692" s="3">
        <f>RSI!A1692</f>
        <v>44477</v>
      </c>
      <c r="B1692" s="2">
        <f>RSI!B1692</f>
        <v>11.790800000000001</v>
      </c>
      <c r="C1692" s="2">
        <f>RSI!I1692</f>
        <v>39.673714823632558</v>
      </c>
      <c r="D1692" s="2">
        <f>MACD!E1692</f>
        <v>8.7862365327886494E-3</v>
      </c>
      <c r="E1692" s="2">
        <f>MACD!F1692</f>
        <v>4.6425999192132514E-3</v>
      </c>
      <c r="F1692" s="2">
        <f>'Moving Avg'!D1692</f>
        <v>11.802200000000003</v>
      </c>
      <c r="G1692" s="2">
        <f>'Moving Avg'!F1692</f>
        <v>11.884525</v>
      </c>
      <c r="H1692" s="2">
        <f>'Moving Avg'!G1692</f>
        <v>11.989512000000001</v>
      </c>
      <c r="I1692" s="2">
        <f>'Moving Avg'!H1692</f>
        <v>11.7590465</v>
      </c>
      <c r="J1692" s="6" t="str">
        <f>OBV!F1692</f>
        <v>BEARISH</v>
      </c>
      <c r="K1692" s="6" t="str">
        <f>OBV!G1692</f>
        <v>WEAK</v>
      </c>
      <c r="L1692" s="6" t="str">
        <f>OBV!H1692</f>
        <v>CONFIRMED BEARISH</v>
      </c>
    </row>
    <row r="1693" spans="1:12" ht="13.5" x14ac:dyDescent="0.25">
      <c r="A1693" s="3">
        <f>RSI!A1693</f>
        <v>44480</v>
      </c>
      <c r="B1693" s="2">
        <f>RSI!B1693</f>
        <v>11.790800000000001</v>
      </c>
      <c r="C1693" s="2">
        <f>RSI!I1693</f>
        <v>39.673714823632558</v>
      </c>
      <c r="D1693" s="2">
        <f>MACD!E1693</f>
        <v>2.5170902275142737E-2</v>
      </c>
      <c r="E1693" s="2">
        <f>MACD!F1693</f>
        <v>8.7482603903991495E-3</v>
      </c>
      <c r="F1693" s="2">
        <f>'Moving Avg'!D1693</f>
        <v>11.802200000000003</v>
      </c>
      <c r="G1693" s="2">
        <f>'Moving Avg'!F1693</f>
        <v>11.87598</v>
      </c>
      <c r="H1693" s="2">
        <f>'Moving Avg'!G1693</f>
        <v>11.981764000000004</v>
      </c>
      <c r="I1693" s="2">
        <f>'Moving Avg'!H1693</f>
        <v>11.760007500000002</v>
      </c>
      <c r="J1693" s="6" t="str">
        <f>OBV!F1693</f>
        <v>BULLISH</v>
      </c>
      <c r="K1693" s="6" t="str">
        <f>OBV!G1693</f>
        <v>NEUTRAL</v>
      </c>
      <c r="L1693" s="6" t="str">
        <f>OBV!H1693</f>
        <v>NEUTRAL</v>
      </c>
    </row>
    <row r="1694" spans="1:12" ht="13.5" x14ac:dyDescent="0.25">
      <c r="A1694" s="3">
        <f>RSI!A1694</f>
        <v>44481</v>
      </c>
      <c r="B1694" s="2">
        <f>RSI!B1694</f>
        <v>11.790800000000001</v>
      </c>
      <c r="C1694" s="2">
        <f>RSI!I1694</f>
        <v>39.673714823632565</v>
      </c>
      <c r="D1694" s="2">
        <f>MACD!E1694</f>
        <v>3.9668621563025752E-2</v>
      </c>
      <c r="E1694" s="2">
        <f>MACD!F1694</f>
        <v>1.4932332624924471E-2</v>
      </c>
      <c r="F1694" s="2">
        <f>'Moving Avg'!D1694</f>
        <v>11.790800000000001</v>
      </c>
      <c r="G1694" s="2">
        <f>'Moving Avg'!F1694</f>
        <v>11.858889999999999</v>
      </c>
      <c r="H1694" s="2">
        <f>'Moving Avg'!G1694</f>
        <v>11.973902000000002</v>
      </c>
      <c r="I1694" s="2">
        <f>'Moving Avg'!H1694</f>
        <v>11.762232000000004</v>
      </c>
      <c r="J1694" s="6" t="str">
        <f>OBV!F1694</f>
        <v>BEARISH</v>
      </c>
      <c r="K1694" s="6" t="str">
        <f>OBV!G1694</f>
        <v>NEUTRAL</v>
      </c>
      <c r="L1694" s="6" t="str">
        <f>OBV!H1694</f>
        <v>CONFIRMED BEARISH</v>
      </c>
    </row>
    <row r="1695" spans="1:12" ht="13.5" x14ac:dyDescent="0.25">
      <c r="A1695" s="3">
        <f>RSI!A1695</f>
        <v>44482</v>
      </c>
      <c r="B1695" s="2">
        <f>RSI!B1695</f>
        <v>11.790800000000001</v>
      </c>
      <c r="C1695" s="2">
        <f>RSI!I1695</f>
        <v>39.673714823632565</v>
      </c>
      <c r="D1695" s="2">
        <f>MACD!E1695</f>
        <v>5.2522747824893301E-2</v>
      </c>
      <c r="E1695" s="2">
        <f>MACD!F1695</f>
        <v>2.245041566491824E-2</v>
      </c>
      <c r="F1695" s="2">
        <f>'Moving Avg'!D1695</f>
        <v>11.790800000000001</v>
      </c>
      <c r="G1695" s="2">
        <f>'Moving Avg'!F1695</f>
        <v>11.850344999999999</v>
      </c>
      <c r="H1695" s="2">
        <f>'Moving Avg'!G1695</f>
        <v>11.966154000000003</v>
      </c>
      <c r="I1695" s="2">
        <f>'Moving Avg'!H1695</f>
        <v>11.764456500000005</v>
      </c>
      <c r="J1695" s="6" t="str">
        <f>OBV!F1695</f>
        <v>NEUTRAL</v>
      </c>
      <c r="K1695" s="6" t="str">
        <f>OBV!G1695</f>
        <v>NEUTRAL</v>
      </c>
      <c r="L1695" s="6" t="str">
        <f>OBV!H1695</f>
        <v>NEUTRAL</v>
      </c>
    </row>
    <row r="1696" spans="1:12" ht="13.5" x14ac:dyDescent="0.25">
      <c r="A1696" s="3">
        <f>RSI!A1696</f>
        <v>44483</v>
      </c>
      <c r="B1696" s="2">
        <f>RSI!B1696</f>
        <v>11.956</v>
      </c>
      <c r="C1696" s="2">
        <f>RSI!I1696</f>
        <v>56.455114194642945</v>
      </c>
      <c r="D1696" s="2">
        <f>MACD!E1696</f>
        <v>3.4182559023507864E-2</v>
      </c>
      <c r="E1696" s="2">
        <f>MACD!F1696</f>
        <v>2.4796844336636165E-2</v>
      </c>
      <c r="F1696" s="2">
        <f>'Moving Avg'!D1696</f>
        <v>11.823840000000001</v>
      </c>
      <c r="G1696" s="2">
        <f>'Moving Avg'!F1696</f>
        <v>11.855754999999998</v>
      </c>
      <c r="H1696" s="2">
        <f>'Moving Avg'!G1696</f>
        <v>11.961824000000002</v>
      </c>
      <c r="I1696" s="2">
        <f>'Moving Avg'!H1696</f>
        <v>11.767507000000007</v>
      </c>
      <c r="J1696" s="6" t="str">
        <f>OBV!F1696</f>
        <v>BULLISH</v>
      </c>
      <c r="K1696" s="6" t="str">
        <f>OBV!G1696</f>
        <v>NEUTRAL</v>
      </c>
      <c r="L1696" s="6" t="str">
        <f>OBV!H1696</f>
        <v>CONFIRMED BULLISH</v>
      </c>
    </row>
    <row r="1697" spans="1:12" ht="13.5" x14ac:dyDescent="0.25">
      <c r="A1697" s="3">
        <f>RSI!A1697</f>
        <v>44488</v>
      </c>
      <c r="B1697" s="2">
        <f>RSI!B1697</f>
        <v>11.9617</v>
      </c>
      <c r="C1697" s="2">
        <f>RSI!I1697</f>
        <v>56.900608569038269</v>
      </c>
      <c r="D1697" s="2">
        <f>MACD!E1697</f>
        <v>1.7768649745802279E-2</v>
      </c>
      <c r="E1697" s="2">
        <f>MACD!F1697</f>
        <v>2.3391205418469389E-2</v>
      </c>
      <c r="F1697" s="2">
        <f>'Moving Avg'!D1697</f>
        <v>11.85802</v>
      </c>
      <c r="G1697" s="2">
        <f>'Moving Avg'!F1697</f>
        <v>11.861449999999998</v>
      </c>
      <c r="H1697" s="2">
        <f>'Moving Avg'!G1697</f>
        <v>11.957950000000004</v>
      </c>
      <c r="I1697" s="2">
        <f>'Moving Avg'!H1697</f>
        <v>11.770844000000006</v>
      </c>
      <c r="J1697" s="6" t="str">
        <f>OBV!F1697</f>
        <v>BULLISH</v>
      </c>
      <c r="K1697" s="6" t="str">
        <f>OBV!G1697</f>
        <v>NEUTRAL</v>
      </c>
      <c r="L1697" s="6" t="str">
        <f>OBV!H1697</f>
        <v>CONFIRMED BULLISH</v>
      </c>
    </row>
    <row r="1698" spans="1:12" ht="13.5" x14ac:dyDescent="0.25">
      <c r="A1698" s="3">
        <f>RSI!A1698</f>
        <v>44489</v>
      </c>
      <c r="B1698" s="2">
        <f>RSI!B1698</f>
        <v>11.9617</v>
      </c>
      <c r="C1698" s="2">
        <f>RSI!I1698</f>
        <v>56.900608569038269</v>
      </c>
      <c r="D1698" s="2">
        <f>MACD!E1698</f>
        <v>-5.3609788876798348E-3</v>
      </c>
      <c r="E1698" s="2">
        <f>MACD!F1698</f>
        <v>1.7640768557239544E-2</v>
      </c>
      <c r="F1698" s="2">
        <f>'Moving Avg'!D1698</f>
        <v>11.892199999999999</v>
      </c>
      <c r="G1698" s="2">
        <f>'Moving Avg'!F1698</f>
        <v>11.867144999999997</v>
      </c>
      <c r="H1698" s="2">
        <f>'Moving Avg'!G1698</f>
        <v>11.953962000000001</v>
      </c>
      <c r="I1698" s="2">
        <f>'Moving Avg'!H1698</f>
        <v>11.774439000000006</v>
      </c>
      <c r="J1698" s="6" t="str">
        <f>OBV!F1698</f>
        <v>BULLISH</v>
      </c>
      <c r="K1698" s="6" t="str">
        <f>OBV!G1698</f>
        <v>NEUTRAL</v>
      </c>
      <c r="L1698" s="6" t="str">
        <f>OBV!H1698</f>
        <v>CONFIRMED BULLISH</v>
      </c>
    </row>
    <row r="1699" spans="1:12" ht="13.5" x14ac:dyDescent="0.25">
      <c r="A1699" s="3">
        <f>RSI!A1699</f>
        <v>44490</v>
      </c>
      <c r="B1699" s="2">
        <f>RSI!B1699</f>
        <v>11.847799999999999</v>
      </c>
      <c r="C1699" s="2">
        <f>RSI!I1699</f>
        <v>45.995324343676913</v>
      </c>
      <c r="D1699" s="2">
        <f>MACD!E1699</f>
        <v>-8.1626995676131742E-3</v>
      </c>
      <c r="E1699" s="2">
        <f>MACD!F1699</f>
        <v>1.2480074932269001E-2</v>
      </c>
      <c r="F1699" s="2">
        <f>'Moving Avg'!D1699</f>
        <v>11.903600000000001</v>
      </c>
      <c r="G1699" s="2">
        <f>'Moving Avg'!F1699</f>
        <v>11.867144999999997</v>
      </c>
      <c r="H1699" s="2">
        <f>'Moving Avg'!G1699</f>
        <v>11.948380000000002</v>
      </c>
      <c r="I1699" s="2">
        <f>'Moving Avg'!H1699</f>
        <v>11.779011500000008</v>
      </c>
      <c r="J1699" s="6" t="str">
        <f>OBV!F1699</f>
        <v>BEARISH</v>
      </c>
      <c r="K1699" s="6" t="str">
        <f>OBV!G1699</f>
        <v>NEUTRAL</v>
      </c>
      <c r="L1699" s="6" t="str">
        <f>OBV!H1699</f>
        <v>BEARISH DIVERGENCE</v>
      </c>
    </row>
    <row r="1700" spans="1:12" ht="13.5" x14ac:dyDescent="0.25">
      <c r="A1700" s="3">
        <f>RSI!A1700</f>
        <v>44491</v>
      </c>
      <c r="B1700" s="2">
        <f>RSI!B1700</f>
        <v>11.847799999999999</v>
      </c>
      <c r="C1700" s="2">
        <f>RSI!I1700</f>
        <v>45.995324343676913</v>
      </c>
      <c r="D1700" s="2">
        <f>MACD!E1700</f>
        <v>-1.9033988424340009E-2</v>
      </c>
      <c r="E1700" s="2">
        <f>MACD!F1700</f>
        <v>6.1772622609471989E-3</v>
      </c>
      <c r="F1700" s="2">
        <f>'Moving Avg'!D1700</f>
        <v>11.915000000000001</v>
      </c>
      <c r="G1700" s="2">
        <f>'Moving Avg'!F1700</f>
        <v>11.867144999999999</v>
      </c>
      <c r="H1700" s="2">
        <f>'Moving Avg'!G1700</f>
        <v>11.942684000000002</v>
      </c>
      <c r="I1700" s="2">
        <f>'Moving Avg'!H1700</f>
        <v>11.783713000000008</v>
      </c>
      <c r="J1700" s="6" t="str">
        <f>OBV!F1700</f>
        <v>BEARISH</v>
      </c>
      <c r="K1700" s="6" t="str">
        <f>OBV!G1700</f>
        <v>NEUTRAL</v>
      </c>
      <c r="L1700" s="6" t="str">
        <f>OBV!H1700</f>
        <v>BEARISH DIVERGENCE</v>
      </c>
    </row>
    <row r="1701" spans="1:12" ht="13.5" x14ac:dyDescent="0.25">
      <c r="A1701" s="3">
        <f>RSI!A1701</f>
        <v>44494</v>
      </c>
      <c r="B1701" s="2">
        <f>RSI!B1701</f>
        <v>11.847799999999999</v>
      </c>
      <c r="C1701" s="2">
        <f>RSI!I1701</f>
        <v>45.995324343676913</v>
      </c>
      <c r="D1701" s="2">
        <f>MACD!E1701</f>
        <v>-2.7984041079333721E-2</v>
      </c>
      <c r="E1701" s="2">
        <f>MACD!F1701</f>
        <v>-6.5499840710898493E-4</v>
      </c>
      <c r="F1701" s="2">
        <f>'Moving Avg'!D1701</f>
        <v>11.893359999999999</v>
      </c>
      <c r="G1701" s="2">
        <f>'Moving Avg'!F1701</f>
        <v>11.867430000000001</v>
      </c>
      <c r="H1701" s="2">
        <f>'Moving Avg'!G1701</f>
        <v>11.944164000000001</v>
      </c>
      <c r="I1701" s="2">
        <f>'Moving Avg'!H1701</f>
        <v>11.786996000000009</v>
      </c>
      <c r="J1701" s="6" t="str">
        <f>OBV!F1701</f>
        <v>BEARISH</v>
      </c>
      <c r="K1701" s="6" t="str">
        <f>OBV!G1701</f>
        <v>NEUTRAL</v>
      </c>
      <c r="L1701" s="6" t="str">
        <f>OBV!H1701</f>
        <v>CONFIRMED BEARISH</v>
      </c>
    </row>
    <row r="1702" spans="1:12" ht="13.5" x14ac:dyDescent="0.25">
      <c r="A1702" s="3">
        <f>RSI!A1702</f>
        <v>44495</v>
      </c>
      <c r="B1702" s="2">
        <f>RSI!B1702</f>
        <v>11.790800000000001</v>
      </c>
      <c r="C1702" s="2">
        <f>RSI!I1702</f>
        <v>41.074907934413574</v>
      </c>
      <c r="D1702" s="2">
        <f>MACD!E1702</f>
        <v>-3.1104634571656575E-2</v>
      </c>
      <c r="E1702" s="2">
        <f>MACD!F1702</f>
        <v>-6.7449256400185032E-3</v>
      </c>
      <c r="F1702" s="2">
        <f>'Moving Avg'!D1702</f>
        <v>11.85918</v>
      </c>
      <c r="G1702" s="2">
        <f>'Moving Avg'!F1702</f>
        <v>11.858885000000001</v>
      </c>
      <c r="H1702" s="2">
        <f>'Moving Avg'!G1702</f>
        <v>11.937442000000001</v>
      </c>
      <c r="I1702" s="2">
        <f>'Moving Avg'!H1702</f>
        <v>11.788447000000009</v>
      </c>
      <c r="J1702" s="6" t="str">
        <f>OBV!F1702</f>
        <v>BEARISH</v>
      </c>
      <c r="K1702" s="6" t="str">
        <f>OBV!G1702</f>
        <v>WEAK</v>
      </c>
      <c r="L1702" s="6" t="str">
        <f>OBV!H1702</f>
        <v>CONFIRMED BEARISH</v>
      </c>
    </row>
    <row r="1703" spans="1:12" ht="13.5" x14ac:dyDescent="0.25">
      <c r="A1703" s="3">
        <f>RSI!A1703</f>
        <v>44496</v>
      </c>
      <c r="B1703" s="2">
        <f>RSI!B1703</f>
        <v>11.790800000000001</v>
      </c>
      <c r="C1703" s="2">
        <f>RSI!I1703</f>
        <v>41.074907934413574</v>
      </c>
      <c r="D1703" s="2">
        <f>MACD!E1703</f>
        <v>-3.3195075232917759E-2</v>
      </c>
      <c r="E1703" s="2">
        <f>MACD!F1703</f>
        <v>-1.2034955558598355E-2</v>
      </c>
      <c r="F1703" s="2">
        <f>'Moving Avg'!D1703</f>
        <v>11.824999999999999</v>
      </c>
      <c r="G1703" s="2">
        <f>'Moving Avg'!F1703</f>
        <v>11.850339999999999</v>
      </c>
      <c r="H1703" s="2">
        <f>'Moving Avg'!G1703</f>
        <v>11.930833999999999</v>
      </c>
      <c r="I1703" s="2">
        <f>'Moving Avg'!H1703</f>
        <v>11.790414000000009</v>
      </c>
      <c r="J1703" s="6" t="str">
        <f>OBV!F1703</f>
        <v>BEARISH</v>
      </c>
      <c r="K1703" s="6" t="str">
        <f>OBV!G1703</f>
        <v>WEAK</v>
      </c>
      <c r="L1703" s="6" t="str">
        <f>OBV!H1703</f>
        <v>CONFIRMED BEARISH</v>
      </c>
    </row>
    <row r="1704" spans="1:12" ht="13.5" x14ac:dyDescent="0.25">
      <c r="A1704" s="3">
        <f>RSI!A1704</f>
        <v>44497</v>
      </c>
      <c r="B1704" s="2">
        <f>RSI!B1704</f>
        <v>11.790800000000001</v>
      </c>
      <c r="C1704" s="2">
        <f>RSI!I1704</f>
        <v>41.074907934413574</v>
      </c>
      <c r="D1704" s="2">
        <f>MACD!E1704</f>
        <v>-3.4454593412162282E-2</v>
      </c>
      <c r="E1704" s="2">
        <f>MACD!F1704</f>
        <v>-1.6518883129311143E-2</v>
      </c>
      <c r="F1704" s="2">
        <f>'Moving Avg'!D1704</f>
        <v>11.813600000000003</v>
      </c>
      <c r="G1704" s="2">
        <f>'Moving Avg'!F1704</f>
        <v>11.841795000000001</v>
      </c>
      <c r="H1704" s="2">
        <f>'Moving Avg'!G1704</f>
        <v>11.924226000000001</v>
      </c>
      <c r="I1704" s="2">
        <f>'Moving Avg'!H1704</f>
        <v>11.792123000000011</v>
      </c>
      <c r="J1704" s="6" t="str">
        <f>OBV!F1704</f>
        <v>BEARISH</v>
      </c>
      <c r="K1704" s="6" t="str">
        <f>OBV!G1704</f>
        <v>WEAK</v>
      </c>
      <c r="L1704" s="6" t="str">
        <f>OBV!H1704</f>
        <v>CONFIRMED BEARISH</v>
      </c>
    </row>
    <row r="1705" spans="1:12" ht="13.5" x14ac:dyDescent="0.25">
      <c r="A1705" s="3">
        <f>RSI!A1705</f>
        <v>44498</v>
      </c>
      <c r="B1705" s="2">
        <f>RSI!B1705</f>
        <v>11.790800000000001</v>
      </c>
      <c r="C1705" s="2">
        <f>RSI!I1705</f>
        <v>41.074907934413574</v>
      </c>
      <c r="D1705" s="2">
        <f>MACD!E1705</f>
        <v>-3.5048750465277223E-2</v>
      </c>
      <c r="E1705" s="2">
        <f>MACD!F1705</f>
        <v>-2.0224856596504359E-2</v>
      </c>
      <c r="F1705" s="2">
        <f>'Moving Avg'!D1705</f>
        <v>11.802200000000003</v>
      </c>
      <c r="G1705" s="2">
        <f>'Moving Avg'!F1705</f>
        <v>11.833250000000001</v>
      </c>
      <c r="H1705" s="2">
        <f>'Moving Avg'!G1705</f>
        <v>11.918074000000001</v>
      </c>
      <c r="I1705" s="2">
        <f>'Moving Avg'!H1705</f>
        <v>11.793806000000011</v>
      </c>
      <c r="J1705" s="6" t="str">
        <f>OBV!F1705</f>
        <v>BEARISH</v>
      </c>
      <c r="K1705" s="6" t="str">
        <f>OBV!G1705</f>
        <v>WEAK</v>
      </c>
      <c r="L1705" s="6" t="str">
        <f>OBV!H1705</f>
        <v>CONFIRMED BEARISH</v>
      </c>
    </row>
    <row r="1706" spans="1:12" ht="13.5" x14ac:dyDescent="0.25">
      <c r="A1706" s="3">
        <f>RSI!A1706</f>
        <v>44501</v>
      </c>
      <c r="B1706" s="2">
        <f>RSI!B1706</f>
        <v>11.790800000000001</v>
      </c>
      <c r="C1706" s="2">
        <f>RSI!I1706</f>
        <v>41.074907934413574</v>
      </c>
      <c r="D1706" s="2">
        <f>MACD!E1706</f>
        <v>-9.6994575528732696E-3</v>
      </c>
      <c r="E1706" s="2">
        <f>MACD!F1706</f>
        <v>-1.8119776787778142E-2</v>
      </c>
      <c r="F1706" s="2">
        <f>'Moving Avg'!D1706</f>
        <v>11.790800000000001</v>
      </c>
      <c r="G1706" s="2">
        <f>'Moving Avg'!F1706</f>
        <v>11.830400000000001</v>
      </c>
      <c r="H1706" s="2">
        <f>'Moving Avg'!G1706</f>
        <v>11.911922000000002</v>
      </c>
      <c r="I1706" s="2">
        <f>'Moving Avg'!H1706</f>
        <v>11.795283000000014</v>
      </c>
      <c r="J1706" s="6" t="str">
        <f>OBV!F1706</f>
        <v>BEARISH</v>
      </c>
      <c r="K1706" s="6" t="str">
        <f>OBV!G1706</f>
        <v>WEAK</v>
      </c>
      <c r="L1706" s="6" t="str">
        <f>OBV!H1706</f>
        <v>CONFIRMED BEARISH</v>
      </c>
    </row>
    <row r="1707" spans="1:12" ht="13.5" x14ac:dyDescent="0.25">
      <c r="A1707" s="3">
        <f>RSI!A1707</f>
        <v>44502</v>
      </c>
      <c r="B1707" s="2">
        <f>RSI!B1707</f>
        <v>11.790800000000001</v>
      </c>
      <c r="C1707" s="2">
        <f>RSI!I1707</f>
        <v>41.074907934413574</v>
      </c>
      <c r="D1707" s="2">
        <f>MACD!E1707</f>
        <v>1.303117886058125E-2</v>
      </c>
      <c r="E1707" s="2">
        <f>MACD!F1707</f>
        <v>-1.1889585658106265E-2</v>
      </c>
      <c r="F1707" s="2">
        <f>'Moving Avg'!D1707</f>
        <v>11.790800000000001</v>
      </c>
      <c r="G1707" s="2">
        <f>'Moving Avg'!F1707</f>
        <v>11.827549999999999</v>
      </c>
      <c r="H1707" s="2">
        <f>'Moving Avg'!G1707</f>
        <v>11.90577</v>
      </c>
      <c r="I1707" s="2">
        <f>'Moving Avg'!H1707</f>
        <v>11.796992000000014</v>
      </c>
      <c r="J1707" s="6" t="str">
        <f>OBV!F1707</f>
        <v>NEUTRAL</v>
      </c>
      <c r="K1707" s="6" t="str">
        <f>OBV!G1707</f>
        <v>NEUTRAL</v>
      </c>
      <c r="L1707" s="6" t="str">
        <f>OBV!H1707</f>
        <v>NEUTRAL</v>
      </c>
    </row>
    <row r="1708" spans="1:12" ht="13.5" x14ac:dyDescent="0.25">
      <c r="A1708" s="3">
        <f>RSI!A1708</f>
        <v>44503</v>
      </c>
      <c r="B1708" s="2">
        <f>RSI!B1708</f>
        <v>11.790800000000001</v>
      </c>
      <c r="C1708" s="2">
        <f>RSI!I1708</f>
        <v>41.074907934413574</v>
      </c>
      <c r="D1708" s="2">
        <f>MACD!E1708</f>
        <v>3.2639156918296663E-2</v>
      </c>
      <c r="E1708" s="2">
        <f>MACD!F1708</f>
        <v>-2.9838371428256797E-3</v>
      </c>
      <c r="F1708" s="2">
        <f>'Moving Avg'!D1708</f>
        <v>11.790800000000001</v>
      </c>
      <c r="G1708" s="2">
        <f>'Moving Avg'!F1708</f>
        <v>11.827549999999999</v>
      </c>
      <c r="H1708" s="2">
        <f>'Moving Avg'!G1708</f>
        <v>11.899618</v>
      </c>
      <c r="I1708" s="2">
        <f>'Moving Avg'!H1708</f>
        <v>11.799216500000016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</row>
    <row r="1709" spans="1:12" ht="13.5" x14ac:dyDescent="0.25">
      <c r="A1709" s="3">
        <f>RSI!A1709</f>
        <v>44504</v>
      </c>
      <c r="B1709" s="2">
        <f>RSI!B1709</f>
        <v>11.790800000000001</v>
      </c>
      <c r="C1709" s="2">
        <f>RSI!I1709</f>
        <v>41.074907934413574</v>
      </c>
      <c r="D1709" s="2">
        <f>MACD!E1709</f>
        <v>3.2054078109744921E-2</v>
      </c>
      <c r="E1709" s="2">
        <f>MACD!F1709</f>
        <v>4.0237459076884405E-3</v>
      </c>
      <c r="F1709" s="2">
        <f>'Moving Avg'!D1709</f>
        <v>11.790800000000001</v>
      </c>
      <c r="G1709" s="2">
        <f>'Moving Avg'!F1709</f>
        <v>11.824699999999998</v>
      </c>
      <c r="H1709" s="2">
        <f>'Moving Avg'!G1709</f>
        <v>11.893466</v>
      </c>
      <c r="I1709" s="2">
        <f>'Moving Avg'!H1709</f>
        <v>11.801441000000018</v>
      </c>
      <c r="J1709" s="6" t="str">
        <f>OBV!F1709</f>
        <v>NEUTRAL</v>
      </c>
      <c r="K1709" s="6" t="str">
        <f>OBV!G1709</f>
        <v>NEUTRAL</v>
      </c>
      <c r="L1709" s="6" t="str">
        <f>OBV!H1709</f>
        <v>NEUTRAL</v>
      </c>
    </row>
    <row r="1710" spans="1:12" ht="13.5" x14ac:dyDescent="0.25">
      <c r="A1710" s="3">
        <f>RSI!A1710</f>
        <v>44505</v>
      </c>
      <c r="B1710" s="2">
        <f>RSI!B1710</f>
        <v>11.790800000000001</v>
      </c>
      <c r="C1710" s="2">
        <f>RSI!I1710</f>
        <v>41.074907934413567</v>
      </c>
      <c r="D1710" s="2">
        <f>MACD!E1710</f>
        <v>3.1879967041966495E-2</v>
      </c>
      <c r="E1710" s="2">
        <f>MACD!F1710</f>
        <v>9.5949901345440507E-3</v>
      </c>
      <c r="F1710" s="2">
        <f>'Moving Avg'!D1710</f>
        <v>11.790800000000001</v>
      </c>
      <c r="G1710" s="2">
        <f>'Moving Avg'!F1710</f>
        <v>11.824699999999996</v>
      </c>
      <c r="H1710" s="2">
        <f>'Moving Avg'!G1710</f>
        <v>11.888109999999999</v>
      </c>
      <c r="I1710" s="2">
        <f>'Moving Avg'!H1710</f>
        <v>11.803408000000021</v>
      </c>
      <c r="J1710" s="6" t="str">
        <f>OBV!F1710</f>
        <v>NEUTRAL</v>
      </c>
      <c r="K1710" s="6" t="str">
        <f>OBV!G1710</f>
        <v>NEUTRAL</v>
      </c>
      <c r="L1710" s="6" t="str">
        <f>OBV!H1710</f>
        <v>NEUTRAL</v>
      </c>
    </row>
    <row r="1711" spans="1:12" ht="13.5" x14ac:dyDescent="0.25">
      <c r="A1711" s="3">
        <f>RSI!A1711</f>
        <v>44508</v>
      </c>
      <c r="B1711" s="2">
        <f>RSI!B1711</f>
        <v>11.7852</v>
      </c>
      <c r="C1711" s="2">
        <f>RSI!I1711</f>
        <v>40.250699738349539</v>
      </c>
      <c r="D1711" s="2">
        <f>MACD!E1711</f>
        <v>3.2444638233398493E-2</v>
      </c>
      <c r="E1711" s="2">
        <f>MACD!F1711</f>
        <v>1.4164919754314938E-2</v>
      </c>
      <c r="F1711" s="2">
        <f>'Moving Avg'!D1711</f>
        <v>11.789680000000001</v>
      </c>
      <c r="G1711" s="2">
        <f>'Moving Avg'!F1711</f>
        <v>11.824419999999998</v>
      </c>
      <c r="H1711" s="2">
        <f>'Moving Avg'!G1711</f>
        <v>11.882984</v>
      </c>
      <c r="I1711" s="2">
        <f>'Moving Avg'!H1711</f>
        <v>11.80444450000002</v>
      </c>
      <c r="J1711" s="6" t="str">
        <f>OBV!F1711</f>
        <v>BEARISH</v>
      </c>
      <c r="K1711" s="6" t="str">
        <f>OBV!G1711</f>
        <v>NEUTRAL</v>
      </c>
      <c r="L1711" s="6" t="str">
        <f>OBV!H1711</f>
        <v>CONFIRMED BEARISH</v>
      </c>
    </row>
    <row r="1712" spans="1:12" ht="13.5" x14ac:dyDescent="0.25">
      <c r="A1712" s="3">
        <f>RSI!A1712</f>
        <v>44509</v>
      </c>
      <c r="B1712" s="2">
        <f>RSI!B1712</f>
        <v>11.9048</v>
      </c>
      <c r="C1712" s="2">
        <f>RSI!I1712</f>
        <v>59.118313278267834</v>
      </c>
      <c r="D1712" s="2">
        <f>MACD!E1712</f>
        <v>1.5602205255364154E-2</v>
      </c>
      <c r="E1712" s="2">
        <f>MACD!F1712</f>
        <v>1.4452376854524784E-2</v>
      </c>
      <c r="F1712" s="2">
        <f>'Moving Avg'!D1712</f>
        <v>11.812480000000001</v>
      </c>
      <c r="G1712" s="2">
        <f>'Moving Avg'!F1712</f>
        <v>11.830119999999997</v>
      </c>
      <c r="H1712" s="2">
        <f>'Moving Avg'!G1712</f>
        <v>11.878884000000001</v>
      </c>
      <c r="I1712" s="2">
        <f>'Moving Avg'!H1712</f>
        <v>11.80607900000002</v>
      </c>
      <c r="J1712" s="6" t="str">
        <f>OBV!F1712</f>
        <v>BULLISH</v>
      </c>
      <c r="K1712" s="6" t="str">
        <f>OBV!G1712</f>
        <v>NEUTRAL</v>
      </c>
      <c r="L1712" s="6" t="str">
        <f>OBV!H1712</f>
        <v>CONFIRMED BULLISH</v>
      </c>
    </row>
    <row r="1713" spans="1:12" ht="13.5" x14ac:dyDescent="0.25">
      <c r="A1713" s="3">
        <f>RSI!A1713</f>
        <v>44510</v>
      </c>
      <c r="B1713" s="2">
        <f>RSI!B1713</f>
        <v>11.9617</v>
      </c>
      <c r="C1713" s="2">
        <f>RSI!I1713</f>
        <v>64.811446350209366</v>
      </c>
      <c r="D1713" s="2">
        <f>MACD!E1713</f>
        <v>-3.2851961405917507E-3</v>
      </c>
      <c r="E1713" s="2">
        <f>MACD!F1713</f>
        <v>1.0904862255501477E-2</v>
      </c>
      <c r="F1713" s="2">
        <f>'Moving Avg'!D1713</f>
        <v>11.84666</v>
      </c>
      <c r="G1713" s="2">
        <f>'Moving Avg'!F1713</f>
        <v>11.838664999999997</v>
      </c>
      <c r="H1713" s="2">
        <f>'Moving Avg'!G1713</f>
        <v>11.875922000000001</v>
      </c>
      <c r="I1713" s="2">
        <f>'Moving Avg'!H1713</f>
        <v>11.807379000000019</v>
      </c>
      <c r="J1713" s="6" t="str">
        <f>OBV!F1713</f>
        <v>BULLISH</v>
      </c>
      <c r="K1713" s="6" t="str">
        <f>OBV!G1713</f>
        <v>NEUTRAL</v>
      </c>
      <c r="L1713" s="6" t="str">
        <f>OBV!H1713</f>
        <v>CONFIRMED BULLISH</v>
      </c>
    </row>
    <row r="1714" spans="1:12" ht="13.5" x14ac:dyDescent="0.25">
      <c r="A1714" s="3">
        <f>RSI!A1714</f>
        <v>44511</v>
      </c>
      <c r="B1714" s="2">
        <f>RSI!B1714</f>
        <v>12.018700000000001</v>
      </c>
      <c r="C1714" s="2">
        <f>RSI!I1714</f>
        <v>69.407497065768638</v>
      </c>
      <c r="D1714" s="2">
        <f>MACD!E1714</f>
        <v>-2.4215380184253732E-2</v>
      </c>
      <c r="E1714" s="2">
        <f>MACD!F1714</f>
        <v>3.880813767550435E-3</v>
      </c>
      <c r="F1714" s="2">
        <f>'Moving Avg'!D1714</f>
        <v>11.892240000000001</v>
      </c>
      <c r="G1714" s="2">
        <f>'Moving Avg'!F1714</f>
        <v>11.850059999999999</v>
      </c>
      <c r="H1714" s="2">
        <f>'Moving Avg'!G1714</f>
        <v>11.877061999999999</v>
      </c>
      <c r="I1714" s="2">
        <f>'Moving Avg'!H1714</f>
        <v>11.81048550000002</v>
      </c>
      <c r="J1714" s="6" t="str">
        <f>OBV!F1714</f>
        <v>BULLISH</v>
      </c>
      <c r="K1714" s="6" t="str">
        <f>OBV!G1714</f>
        <v>STRONG</v>
      </c>
      <c r="L1714" s="6" t="str">
        <f>OBV!H1714</f>
        <v>CONFIRMED BULLISH</v>
      </c>
    </row>
    <row r="1715" spans="1:12" ht="13.5" x14ac:dyDescent="0.25">
      <c r="A1715" s="3">
        <f>RSI!A1715</f>
        <v>44512</v>
      </c>
      <c r="B1715" s="2">
        <f>RSI!B1715</f>
        <v>12.018700000000001</v>
      </c>
      <c r="C1715" s="2">
        <f>RSI!I1715</f>
        <v>69.407497065768638</v>
      </c>
      <c r="D1715" s="2">
        <f>MACD!E1715</f>
        <v>-4.2934864774768045E-2</v>
      </c>
      <c r="E1715" s="2">
        <f>MACD!F1715</f>
        <v>-5.4823219409132606E-3</v>
      </c>
      <c r="F1715" s="2">
        <f>'Moving Avg'!D1715</f>
        <v>11.93782</v>
      </c>
      <c r="G1715" s="2">
        <f>'Moving Avg'!F1715</f>
        <v>11.861454999999998</v>
      </c>
      <c r="H1715" s="2">
        <f>'Moving Avg'!G1715</f>
        <v>11.878201999999998</v>
      </c>
      <c r="I1715" s="2">
        <f>'Moving Avg'!H1715</f>
        <v>11.813849500000019</v>
      </c>
      <c r="J1715" s="6" t="str">
        <f>OBV!F1715</f>
        <v>BULLISH</v>
      </c>
      <c r="K1715" s="6" t="str">
        <f>OBV!G1715</f>
        <v>STRONG</v>
      </c>
      <c r="L1715" s="6" t="str">
        <f>OBV!H1715</f>
        <v>CONFIRMED BULLISH</v>
      </c>
    </row>
    <row r="1716" spans="1:12" ht="13.5" x14ac:dyDescent="0.25">
      <c r="A1716" s="3">
        <f>RSI!A1716</f>
        <v>44515</v>
      </c>
      <c r="B1716" s="2">
        <f>RSI!B1716</f>
        <v>12.018700000000001</v>
      </c>
      <c r="C1716" s="2">
        <f>RSI!I1716</f>
        <v>69.407497065768638</v>
      </c>
      <c r="D1716" s="2">
        <f>MACD!E1716</f>
        <v>-5.9708992419475138E-2</v>
      </c>
      <c r="E1716" s="2">
        <f>MACD!F1716</f>
        <v>-1.6327656036625636E-2</v>
      </c>
      <c r="F1716" s="2">
        <f>'Moving Avg'!D1716</f>
        <v>11.984520000000002</v>
      </c>
      <c r="G1716" s="2">
        <f>'Moving Avg'!F1716</f>
        <v>11.864589999999998</v>
      </c>
      <c r="H1716" s="2">
        <f>'Moving Avg'!G1716</f>
        <v>11.878201999999998</v>
      </c>
      <c r="I1716" s="2">
        <f>'Moving Avg'!H1716</f>
        <v>11.816234000000019</v>
      </c>
      <c r="J1716" s="6" t="str">
        <f>OBV!F1716</f>
        <v>BULLISH</v>
      </c>
      <c r="K1716" s="6" t="str">
        <f>OBV!G1716</f>
        <v>STRONG</v>
      </c>
      <c r="L1716" s="6" t="str">
        <f>OBV!H1716</f>
        <v>CONFIRMED BULLISH</v>
      </c>
    </row>
    <row r="1717" spans="1:12" ht="13.5" x14ac:dyDescent="0.25">
      <c r="A1717" s="3">
        <f>RSI!A1717</f>
        <v>44516</v>
      </c>
      <c r="B1717" s="2">
        <f>RSI!B1717</f>
        <v>12.018700000000001</v>
      </c>
      <c r="C1717" s="2">
        <f>RSI!I1717</f>
        <v>69.407497065768638</v>
      </c>
      <c r="D1717" s="2">
        <f>MACD!E1717</f>
        <v>-7.4767821857129491E-2</v>
      </c>
      <c r="E1717" s="2">
        <f>MACD!F1717</f>
        <v>-2.8015689200726411E-2</v>
      </c>
      <c r="F1717" s="2">
        <f>'Moving Avg'!D1717</f>
        <v>12.007300000000003</v>
      </c>
      <c r="G1717" s="2">
        <f>'Moving Avg'!F1717</f>
        <v>11.867439999999998</v>
      </c>
      <c r="H1717" s="2">
        <f>'Moving Avg'!G1717</f>
        <v>11.877061999999997</v>
      </c>
      <c r="I1717" s="2">
        <f>'Moving Avg'!H1717</f>
        <v>11.818618500000019</v>
      </c>
      <c r="J1717" s="6" t="str">
        <f>OBV!F1717</f>
        <v>BULLISH</v>
      </c>
      <c r="K1717" s="6" t="str">
        <f>OBV!G1717</f>
        <v>STRONG</v>
      </c>
      <c r="L1717" s="6" t="str">
        <f>OBV!H1717</f>
        <v>CONFIRMED BULLISH</v>
      </c>
    </row>
    <row r="1718" spans="1:12" ht="13.5" x14ac:dyDescent="0.25">
      <c r="A1718" s="3">
        <f>RSI!A1718</f>
        <v>44517</v>
      </c>
      <c r="B1718" s="2">
        <f>RSI!B1718</f>
        <v>11.9617</v>
      </c>
      <c r="C1718" s="2">
        <f>RSI!I1718</f>
        <v>59.036048657122215</v>
      </c>
      <c r="D1718" s="2">
        <f>MACD!E1718</f>
        <v>-8.4088923874011456E-2</v>
      </c>
      <c r="E1718" s="2">
        <f>MACD!F1718</f>
        <v>-3.9230336135383417E-2</v>
      </c>
      <c r="F1718" s="2">
        <f>'Moving Avg'!D1718</f>
        <v>12.007300000000001</v>
      </c>
      <c r="G1718" s="2">
        <f>'Moving Avg'!F1718</f>
        <v>11.86744</v>
      </c>
      <c r="H1718" s="2">
        <f>'Moving Avg'!G1718</f>
        <v>11.877061999999993</v>
      </c>
      <c r="I1718" s="2">
        <f>'Moving Avg'!H1718</f>
        <v>11.820718000000017</v>
      </c>
      <c r="J1718" s="6" t="str">
        <f>OBV!F1718</f>
        <v>BULLISH</v>
      </c>
      <c r="K1718" s="6" t="str">
        <f>OBV!G1718</f>
        <v>NEUTRAL</v>
      </c>
      <c r="L1718" s="6" t="str">
        <f>OBV!H1718</f>
        <v>NEUTRAL</v>
      </c>
    </row>
    <row r="1719" spans="1:12" ht="13.5" x14ac:dyDescent="0.25">
      <c r="A1719" s="3">
        <f>RSI!A1719</f>
        <v>44518</v>
      </c>
      <c r="B1719" s="2">
        <f>RSI!B1719</f>
        <v>11.9617</v>
      </c>
      <c r="C1719" s="2">
        <f>RSI!I1719</f>
        <v>59.036048657122215</v>
      </c>
      <c r="D1719" s="2">
        <f>MACD!E1719</f>
        <v>-9.2381081592378678E-2</v>
      </c>
      <c r="E1719" s="2">
        <f>MACD!F1719</f>
        <v>-4.9860485226782471E-2</v>
      </c>
      <c r="F1719" s="2">
        <f>'Moving Avg'!D1719</f>
        <v>11.995900000000001</v>
      </c>
      <c r="G1719" s="2">
        <f>'Moving Avg'!F1719</f>
        <v>11.873135000000001</v>
      </c>
      <c r="H1719" s="2">
        <f>'Moving Avg'!G1719</f>
        <v>11.877061999999993</v>
      </c>
      <c r="I1719" s="2">
        <f>'Moving Avg'!H1719</f>
        <v>11.822817500000015</v>
      </c>
      <c r="J1719" s="6" t="str">
        <f>OBV!F1719</f>
        <v>BEARISH</v>
      </c>
      <c r="K1719" s="6" t="str">
        <f>OBV!G1719</f>
        <v>WEAK</v>
      </c>
      <c r="L1719" s="6" t="str">
        <f>OBV!H1719</f>
        <v>CONFIRMED BEARISH</v>
      </c>
    </row>
    <row r="1720" spans="1:12" ht="13.5" x14ac:dyDescent="0.25">
      <c r="A1720" s="3">
        <f>RSI!A1720</f>
        <v>44519</v>
      </c>
      <c r="B1720" s="2">
        <f>RSI!B1720</f>
        <v>12.018700000000001</v>
      </c>
      <c r="C1720" s="2">
        <f>RSI!I1720</f>
        <v>65.086595110911219</v>
      </c>
      <c r="D1720" s="2">
        <f>MACD!E1720</f>
        <v>-0.10399481106867903</v>
      </c>
      <c r="E1720" s="2">
        <f>MACD!F1720</f>
        <v>-6.0687350395161793E-2</v>
      </c>
      <c r="F1720" s="2">
        <f>'Moving Avg'!D1720</f>
        <v>11.995900000000001</v>
      </c>
      <c r="G1720" s="2">
        <f>'Moving Avg'!F1720</f>
        <v>11.881680000000001</v>
      </c>
      <c r="H1720" s="2">
        <f>'Moving Avg'!G1720</f>
        <v>11.878201999999995</v>
      </c>
      <c r="I1720" s="2">
        <f>'Moving Avg'!H1720</f>
        <v>11.825279000000014</v>
      </c>
      <c r="J1720" s="6" t="str">
        <f>OBV!F1720</f>
        <v>BEARISH</v>
      </c>
      <c r="K1720" s="6" t="str">
        <f>OBV!G1720</f>
        <v>NEUTRAL</v>
      </c>
      <c r="L1720" s="6" t="str">
        <f>OBV!H1720</f>
        <v>NEUTRAL</v>
      </c>
    </row>
    <row r="1721" spans="1:12" ht="13.5" x14ac:dyDescent="0.25">
      <c r="A1721" s="3">
        <f>RSI!A1721</f>
        <v>44522</v>
      </c>
      <c r="B1721" s="2">
        <f>RSI!B1721</f>
        <v>11.9617</v>
      </c>
      <c r="C1721" s="2">
        <f>RSI!I1721</f>
        <v>56.154346205320493</v>
      </c>
      <c r="D1721" s="2">
        <f>MACD!E1721</f>
        <v>-0.11114522805360139</v>
      </c>
      <c r="E1721" s="2">
        <f>MACD!F1721</f>
        <v>-7.0778925926849715E-2</v>
      </c>
      <c r="F1721" s="2">
        <f>'Moving Avg'!D1721</f>
        <v>11.984500000000001</v>
      </c>
      <c r="G1721" s="2">
        <f>'Moving Avg'!F1721</f>
        <v>11.887375000000002</v>
      </c>
      <c r="H1721" s="2">
        <f>'Moving Avg'!G1721</f>
        <v>11.881049999999995</v>
      </c>
      <c r="I1721" s="2">
        <f>'Moving Avg'!H1721</f>
        <v>11.827198000000012</v>
      </c>
      <c r="J1721" s="6" t="str">
        <f>OBV!F1721</f>
        <v>BEARISH</v>
      </c>
      <c r="K1721" s="6" t="str">
        <f>OBV!G1721</f>
        <v>WEAK</v>
      </c>
      <c r="L1721" s="6" t="str">
        <f>OBV!H1721</f>
        <v>CONFIRMED BEARISH</v>
      </c>
    </row>
    <row r="1722" spans="1:12" ht="13.5" x14ac:dyDescent="0.25">
      <c r="A1722" s="3">
        <f>RSI!A1722</f>
        <v>44523</v>
      </c>
      <c r="B1722" s="2">
        <f>RSI!B1722</f>
        <v>11.9617</v>
      </c>
      <c r="C1722" s="2">
        <f>RSI!I1722</f>
        <v>56.1543462053205</v>
      </c>
      <c r="D1722" s="2">
        <f>MACD!E1722</f>
        <v>-9.9092190328928353E-2</v>
      </c>
      <c r="E1722" s="2">
        <f>MACD!F1722</f>
        <v>-7.6441578807265445E-2</v>
      </c>
      <c r="F1722" s="2">
        <f>'Moving Avg'!D1722</f>
        <v>11.973100000000001</v>
      </c>
      <c r="G1722" s="2">
        <f>'Moving Avg'!F1722</f>
        <v>11.89592</v>
      </c>
      <c r="H1722" s="2">
        <f>'Moving Avg'!G1722</f>
        <v>11.883897999999995</v>
      </c>
      <c r="I1722" s="2">
        <f>'Moving Avg'!H1722</f>
        <v>11.830277000000009</v>
      </c>
      <c r="J1722" s="6" t="str">
        <f>OBV!F1722</f>
        <v>BEARISH</v>
      </c>
      <c r="K1722" s="6" t="str">
        <f>OBV!G1722</f>
        <v>WEAK</v>
      </c>
      <c r="L1722" s="6" t="str">
        <f>OBV!H1722</f>
        <v>CONFIRMED BEARISH</v>
      </c>
    </row>
    <row r="1723" spans="1:12" ht="13.5" x14ac:dyDescent="0.25">
      <c r="A1723" s="3">
        <f>RSI!A1723</f>
        <v>44524</v>
      </c>
      <c r="B1723" s="2">
        <f>RSI!B1723</f>
        <v>12.018700000000001</v>
      </c>
      <c r="C1723" s="2">
        <f>RSI!I1723</f>
        <v>62.174688014568254</v>
      </c>
      <c r="D1723" s="2">
        <f>MACD!E1723</f>
        <v>-8.4636480540892123E-2</v>
      </c>
      <c r="E1723" s="2">
        <f>MACD!F1723</f>
        <v>-7.8080559153990786E-2</v>
      </c>
      <c r="F1723" s="2">
        <f>'Moving Avg'!D1723</f>
        <v>11.984500000000001</v>
      </c>
      <c r="G1723" s="2">
        <f>'Moving Avg'!F1723</f>
        <v>11.907315000000001</v>
      </c>
      <c r="H1723" s="2">
        <f>'Moving Avg'!G1723</f>
        <v>11.885037999999994</v>
      </c>
      <c r="I1723" s="2">
        <f>'Moving Avg'!H1723</f>
        <v>11.833641000000009</v>
      </c>
      <c r="J1723" s="6" t="str">
        <f>OBV!F1723</f>
        <v>BULLISH</v>
      </c>
      <c r="K1723" s="6" t="str">
        <f>OBV!G1723</f>
        <v>NEUTRAL</v>
      </c>
      <c r="L1723" s="6" t="str">
        <f>OBV!H1723</f>
        <v>CONFIRMED BULLISH</v>
      </c>
    </row>
    <row r="1724" spans="1:12" ht="13.5" x14ac:dyDescent="0.25">
      <c r="A1724" s="3">
        <f>RSI!A1724</f>
        <v>44525</v>
      </c>
      <c r="B1724" s="2">
        <f>RSI!B1724</f>
        <v>12.7364</v>
      </c>
      <c r="C1724" s="2">
        <f>RSI!I1724</f>
        <v>86.782969088652038</v>
      </c>
      <c r="D1724" s="2">
        <f>MACD!E1724</f>
        <v>-0.11738956853555393</v>
      </c>
      <c r="E1724" s="2">
        <f>MACD!F1724</f>
        <v>-8.5942361030303421E-2</v>
      </c>
      <c r="F1724" s="2">
        <f>'Moving Avg'!D1724</f>
        <v>12.139440000000002</v>
      </c>
      <c r="G1724" s="2">
        <f>'Moving Avg'!F1724</f>
        <v>11.954595000000001</v>
      </c>
      <c r="H1724" s="2">
        <f>'Moving Avg'!G1724</f>
        <v>11.897113999999997</v>
      </c>
      <c r="I1724" s="2">
        <f>'Moving Avg'!H1724</f>
        <v>11.84059350000001</v>
      </c>
      <c r="J1724" s="6" t="str">
        <f>OBV!F1724</f>
        <v>BULLISH</v>
      </c>
      <c r="K1724" s="6" t="str">
        <f>OBV!G1724</f>
        <v>STRONG</v>
      </c>
      <c r="L1724" s="6" t="str">
        <f>OBV!H1724</f>
        <v>CONFIRMED BULLISH</v>
      </c>
    </row>
    <row r="1725" spans="1:12" ht="13.5" x14ac:dyDescent="0.25">
      <c r="A1725" s="3">
        <f>RSI!A1725</f>
        <v>44526</v>
      </c>
      <c r="B1725" s="2">
        <f>RSI!B1725</f>
        <v>13.100899999999999</v>
      </c>
      <c r="C1725" s="2">
        <f>RSI!I1725</f>
        <v>90.25167823354505</v>
      </c>
      <c r="D1725" s="2">
        <f>MACD!E1725</f>
        <v>-0.17689196433153676</v>
      </c>
      <c r="E1725" s="2">
        <f>MACD!F1725</f>
        <v>-0.1041322816905501</v>
      </c>
      <c r="F1725" s="2">
        <f>'Moving Avg'!D1725</f>
        <v>12.355879999999999</v>
      </c>
      <c r="G1725" s="2">
        <f>'Moving Avg'!F1725</f>
        <v>12.020100000000001</v>
      </c>
      <c r="H1725" s="2">
        <f>'Moving Avg'!G1725</f>
        <v>11.919897999999996</v>
      </c>
      <c r="I1725" s="2">
        <f>'Moving Avg'!H1725</f>
        <v>11.84936850000001</v>
      </c>
      <c r="J1725" s="6" t="str">
        <f>OBV!F1725</f>
        <v>BULLISH</v>
      </c>
      <c r="K1725" s="6" t="str">
        <f>OBV!G1725</f>
        <v>STRONG</v>
      </c>
      <c r="L1725" s="6" t="str">
        <f>OBV!H1725</f>
        <v>CONFIRMED BULLISH</v>
      </c>
    </row>
    <row r="1726" spans="1:12" ht="13.5" x14ac:dyDescent="0.25">
      <c r="A1726" s="3">
        <f>RSI!A1726</f>
        <v>44529</v>
      </c>
      <c r="B1726" s="2">
        <f>RSI!B1726</f>
        <v>13.3003</v>
      </c>
      <c r="C1726" s="2">
        <f>RSI!I1726</f>
        <v>91.557066365115688</v>
      </c>
      <c r="D1726" s="2">
        <f>MACD!E1726</f>
        <v>-0.24859792155822902</v>
      </c>
      <c r="E1726" s="2">
        <f>MACD!F1726</f>
        <v>-0.13302540966408588</v>
      </c>
      <c r="F1726" s="2">
        <f>'Moving Avg'!D1726</f>
        <v>12.6236</v>
      </c>
      <c r="G1726" s="2">
        <f>'Moving Avg'!F1726</f>
        <v>12.095575</v>
      </c>
      <c r="H1726" s="2">
        <f>'Moving Avg'!G1726</f>
        <v>11.948947999999998</v>
      </c>
      <c r="I1726" s="2">
        <f>'Moving Avg'!H1726</f>
        <v>11.859140500000008</v>
      </c>
      <c r="J1726" s="6" t="str">
        <f>OBV!F1726</f>
        <v>BULLISH</v>
      </c>
      <c r="K1726" s="6" t="str">
        <f>OBV!G1726</f>
        <v>STRONG</v>
      </c>
      <c r="L1726" s="6" t="str">
        <f>OBV!H1726</f>
        <v>CONFIRMED BULLISH</v>
      </c>
    </row>
    <row r="1727" spans="1:12" ht="13.5" x14ac:dyDescent="0.25">
      <c r="A1727" s="3">
        <f>RSI!A1727</f>
        <v>44530</v>
      </c>
      <c r="B1727" s="2">
        <f>RSI!B1727</f>
        <v>13.3003</v>
      </c>
      <c r="C1727" s="2">
        <f>RSI!I1727</f>
        <v>91.557066365115688</v>
      </c>
      <c r="D1727" s="2">
        <f>MACD!E1727</f>
        <v>-0.31654990603431798</v>
      </c>
      <c r="E1727" s="2">
        <f>MACD!F1727</f>
        <v>-0.16973030893813229</v>
      </c>
      <c r="F1727" s="2">
        <f>'Moving Avg'!D1727</f>
        <v>12.891319999999999</v>
      </c>
      <c r="G1727" s="2">
        <f>'Moving Avg'!F1727</f>
        <v>12.171049999999999</v>
      </c>
      <c r="H1727" s="2">
        <f>'Moving Avg'!G1727</f>
        <v>11.977997999999998</v>
      </c>
      <c r="I1727" s="2">
        <f>'Moving Avg'!H1727</f>
        <v>11.868912500000008</v>
      </c>
      <c r="J1727" s="6" t="str">
        <f>OBV!F1727</f>
        <v>BULLISH</v>
      </c>
      <c r="K1727" s="6" t="str">
        <f>OBV!G1727</f>
        <v>STRONG</v>
      </c>
      <c r="L1727" s="6" t="str">
        <f>OBV!H1727</f>
        <v>CONFIRMED BULLISH</v>
      </c>
    </row>
    <row r="1728" spans="1:12" ht="13.5" x14ac:dyDescent="0.25">
      <c r="A1728" s="3">
        <f>RSI!A1728</f>
        <v>44531</v>
      </c>
      <c r="B1728" s="2">
        <f>RSI!B1728</f>
        <v>13.363</v>
      </c>
      <c r="C1728" s="2">
        <f>RSI!I1728</f>
        <v>91.950171041647323</v>
      </c>
      <c r="D1728" s="2">
        <f>MACD!E1728</f>
        <v>-0.39420003739268594</v>
      </c>
      <c r="E1728" s="2">
        <f>MACD!F1728</f>
        <v>-0.21462425462904303</v>
      </c>
      <c r="F1728" s="2">
        <f>'Moving Avg'!D1728</f>
        <v>13.16018</v>
      </c>
      <c r="G1728" s="2">
        <f>'Moving Avg'!F1728</f>
        <v>12.249659999999999</v>
      </c>
      <c r="H1728" s="2">
        <f>'Moving Avg'!G1728</f>
        <v>12.008301999999999</v>
      </c>
      <c r="I1728" s="2">
        <f>'Moving Avg'!H1728</f>
        <v>11.879024000000006</v>
      </c>
      <c r="J1728" s="6" t="str">
        <f>OBV!F1728</f>
        <v>BULLISH</v>
      </c>
      <c r="K1728" s="6" t="str">
        <f>OBV!G1728</f>
        <v>STRONG</v>
      </c>
      <c r="L1728" s="6" t="str">
        <f>OBV!H1728</f>
        <v>CONFIRMED BULLISH</v>
      </c>
    </row>
    <row r="1729" spans="1:12" ht="13.5" x14ac:dyDescent="0.25">
      <c r="A1729" s="3">
        <f>RSI!A1729</f>
        <v>44532</v>
      </c>
      <c r="B1729" s="2">
        <f>RSI!B1729</f>
        <v>13.1579</v>
      </c>
      <c r="C1729" s="2">
        <f>RSI!I1729</f>
        <v>78.99361374709909</v>
      </c>
      <c r="D1729" s="2">
        <f>MACD!E1729</f>
        <v>-0.45132136495388409</v>
      </c>
      <c r="E1729" s="2">
        <f>MACD!F1729</f>
        <v>-0.26196367669401127</v>
      </c>
      <c r="F1729" s="2">
        <f>'Moving Avg'!D1729</f>
        <v>13.244479999999999</v>
      </c>
      <c r="G1729" s="2">
        <f>'Moving Avg'!F1729</f>
        <v>12.318014999999999</v>
      </c>
      <c r="H1729" s="2">
        <f>'Moving Avg'!G1729</f>
        <v>12.034504</v>
      </c>
      <c r="I1729" s="2">
        <f>'Moving Avg'!H1729</f>
        <v>11.888110000000006</v>
      </c>
      <c r="J1729" s="6" t="str">
        <f>OBV!F1729</f>
        <v>BULLISH</v>
      </c>
      <c r="K1729" s="6" t="str">
        <f>OBV!G1729</f>
        <v>STRONG</v>
      </c>
      <c r="L1729" s="6" t="str">
        <f>OBV!H1729</f>
        <v>CONFIRMED BULLISH</v>
      </c>
    </row>
    <row r="1730" spans="1:12" ht="13.5" x14ac:dyDescent="0.25">
      <c r="A1730" s="3">
        <f>RSI!A1730</f>
        <v>44533</v>
      </c>
      <c r="B1730" s="2">
        <f>RSI!B1730</f>
        <v>13.2661</v>
      </c>
      <c r="C1730" s="2">
        <f>RSI!I1730</f>
        <v>80.550615907555553</v>
      </c>
      <c r="D1730" s="2">
        <f>MACD!E1730</f>
        <v>-0.50380877127728674</v>
      </c>
      <c r="E1730" s="2">
        <f>MACD!F1730</f>
        <v>-0.3103326956106664</v>
      </c>
      <c r="F1730" s="2">
        <f>'Moving Avg'!D1730</f>
        <v>13.277519999999999</v>
      </c>
      <c r="G1730" s="2">
        <f>'Moving Avg'!F1730</f>
        <v>12.391780000000001</v>
      </c>
      <c r="H1730" s="2">
        <f>'Moving Avg'!G1730</f>
        <v>12.062870000000006</v>
      </c>
      <c r="I1730" s="2">
        <f>'Moving Avg'!H1730</f>
        <v>11.898613500000003</v>
      </c>
      <c r="J1730" s="6" t="str">
        <f>OBV!F1730</f>
        <v>BULLISH</v>
      </c>
      <c r="K1730" s="6" t="str">
        <f>OBV!G1730</f>
        <v>STRONG</v>
      </c>
      <c r="L1730" s="6" t="str">
        <f>OBV!H1730</f>
        <v>CONFIRMED BULLISH</v>
      </c>
    </row>
    <row r="1731" spans="1:12" ht="13.5" x14ac:dyDescent="0.25">
      <c r="A1731" s="3">
        <f>RSI!A1731</f>
        <v>44536</v>
      </c>
      <c r="B1731" s="2">
        <f>RSI!B1731</f>
        <v>13.271800000000001</v>
      </c>
      <c r="C1731" s="2">
        <f>RSI!I1731</f>
        <v>80.632058877572291</v>
      </c>
      <c r="D1731" s="2">
        <f>MACD!E1731</f>
        <v>-0.56259681017707663</v>
      </c>
      <c r="E1731" s="2">
        <f>MACD!F1731</f>
        <v>-0.36078551852394847</v>
      </c>
      <c r="F1731" s="2">
        <f>'Moving Avg'!D1731</f>
        <v>13.27182</v>
      </c>
      <c r="G1731" s="2">
        <f>'Moving Avg'!F1731</f>
        <v>12.466110000000002</v>
      </c>
      <c r="H1731" s="2">
        <f>'Moving Avg'!G1731</f>
        <v>12.091464000000004</v>
      </c>
      <c r="I1731" s="2">
        <f>'Moving Avg'!H1731</f>
        <v>11.909145500000001</v>
      </c>
      <c r="J1731" s="6" t="str">
        <f>OBV!F1731</f>
        <v>BULLISH</v>
      </c>
      <c r="K1731" s="6" t="str">
        <f>OBV!G1731</f>
        <v>STRONG</v>
      </c>
      <c r="L1731" s="6" t="str">
        <f>OBV!H1731</f>
        <v>BULLISH DIVERGENCE</v>
      </c>
    </row>
    <row r="1732" spans="1:12" ht="13.5" x14ac:dyDescent="0.25">
      <c r="A1732" s="3">
        <f>RSI!A1732</f>
        <v>44537</v>
      </c>
      <c r="B1732" s="2">
        <f>RSI!B1732</f>
        <v>13.2149</v>
      </c>
      <c r="C1732" s="2">
        <f>RSI!I1732</f>
        <v>77.158661062938464</v>
      </c>
      <c r="D1732" s="2">
        <f>MACD!E1732</f>
        <v>-0.61295955506805555</v>
      </c>
      <c r="E1732" s="2">
        <f>MACD!F1732</f>
        <v>-0.41122032583276991</v>
      </c>
      <c r="F1732" s="2">
        <f>'Moving Avg'!D1732</f>
        <v>13.254739999999998</v>
      </c>
      <c r="G1732" s="2">
        <f>'Moving Avg'!F1732</f>
        <v>12.531615</v>
      </c>
      <c r="H1732" s="2">
        <f>'Moving Avg'!G1732</f>
        <v>12.116528000000002</v>
      </c>
      <c r="I1732" s="2">
        <f>'Moving Avg'!H1732</f>
        <v>11.919521999999999</v>
      </c>
      <c r="J1732" s="6" t="str">
        <f>OBV!F1732</f>
        <v>BULLISH</v>
      </c>
      <c r="K1732" s="6" t="str">
        <f>OBV!G1732</f>
        <v>STRONG</v>
      </c>
      <c r="L1732" s="6" t="str">
        <f>OBV!H1732</f>
        <v>BULLISH DIVERGENCE</v>
      </c>
    </row>
    <row r="1733" spans="1:12" ht="13.5" x14ac:dyDescent="0.25">
      <c r="A1733" s="3">
        <f>RSI!A1733</f>
        <v>44538</v>
      </c>
      <c r="B1733" s="2">
        <f>RSI!B1733</f>
        <v>13.175000000000001</v>
      </c>
      <c r="C1733" s="2">
        <f>RSI!I1733</f>
        <v>74.72772329519286</v>
      </c>
      <c r="D1733" s="2">
        <f>MACD!E1733</f>
        <v>-0.64798894716135358</v>
      </c>
      <c r="E1733" s="2">
        <f>MACD!F1733</f>
        <v>-0.45857405009848662</v>
      </c>
      <c r="F1733" s="2">
        <f>'Moving Avg'!D1733</f>
        <v>13.217140000000001</v>
      </c>
      <c r="G1733" s="2">
        <f>'Moving Avg'!F1733</f>
        <v>12.592280000000001</v>
      </c>
      <c r="H1733" s="2">
        <f>'Moving Avg'!G1733</f>
        <v>12.140794000000005</v>
      </c>
      <c r="I1733" s="2">
        <f>'Moving Avg'!H1733</f>
        <v>11.930214999999999</v>
      </c>
      <c r="J1733" s="6" t="str">
        <f>OBV!F1733</f>
        <v>BEARISH</v>
      </c>
      <c r="K1733" s="6" t="str">
        <f>OBV!G1733</f>
        <v>NEUTRAL</v>
      </c>
      <c r="L1733" s="6" t="str">
        <f>OBV!H1733</f>
        <v>CONFIRMED BEARISH</v>
      </c>
    </row>
    <row r="1734" spans="1:12" ht="13.5" x14ac:dyDescent="0.25">
      <c r="A1734" s="3">
        <f>RSI!A1734</f>
        <v>44539</v>
      </c>
      <c r="B1734" s="2">
        <f>RSI!B1734</f>
        <v>13.100899999999999</v>
      </c>
      <c r="C1734" s="2">
        <f>RSI!I1734</f>
        <v>70.298138891342205</v>
      </c>
      <c r="D1734" s="2">
        <f>MACD!E1734</f>
        <v>-0.56532207262292467</v>
      </c>
      <c r="E1734" s="2">
        <f>MACD!F1734</f>
        <v>-0.47992365460337427</v>
      </c>
      <c r="F1734" s="2">
        <f>'Moving Avg'!D1734</f>
        <v>13.20574</v>
      </c>
      <c r="G1734" s="2">
        <f>'Moving Avg'!F1734</f>
        <v>12.64639</v>
      </c>
      <c r="H1734" s="2">
        <f>'Moving Avg'!G1734</f>
        <v>12.163578000000005</v>
      </c>
      <c r="I1734" s="2">
        <f>'Moving Avg'!H1734</f>
        <v>11.940537499999998</v>
      </c>
      <c r="J1734" s="6" t="str">
        <f>OBV!F1734</f>
        <v>BEARISH</v>
      </c>
      <c r="K1734" s="6" t="str">
        <f>OBV!G1734</f>
        <v>WEAK</v>
      </c>
      <c r="L1734" s="6" t="str">
        <f>OBV!H1734</f>
        <v>CONFIRMED BEARISH</v>
      </c>
    </row>
    <row r="1735" spans="1:12" ht="13.5" x14ac:dyDescent="0.25">
      <c r="A1735" s="3">
        <f>RSI!A1735</f>
        <v>44540</v>
      </c>
      <c r="B1735" s="2">
        <f>RSI!B1735</f>
        <v>13.1579</v>
      </c>
      <c r="C1735" s="2">
        <f>RSI!I1735</f>
        <v>71.688371321617723</v>
      </c>
      <c r="D1735" s="2">
        <f>MACD!E1735</f>
        <v>-0.4464113068435509</v>
      </c>
      <c r="E1735" s="2">
        <f>MACD!F1735</f>
        <v>-0.47322118505140964</v>
      </c>
      <c r="F1735" s="2">
        <f>'Moving Avg'!D1735</f>
        <v>13.184099999999997</v>
      </c>
      <c r="G1735" s="2">
        <f>'Moving Avg'!F1735</f>
        <v>12.703350000000002</v>
      </c>
      <c r="H1735" s="2">
        <f>'Moving Avg'!G1735</f>
        <v>12.187502000000004</v>
      </c>
      <c r="I1735" s="2">
        <f>'Moving Avg'!H1735</f>
        <v>11.951196499999996</v>
      </c>
      <c r="J1735" s="6" t="str">
        <f>OBV!F1735</f>
        <v>BEARISH</v>
      </c>
      <c r="K1735" s="6" t="str">
        <f>OBV!G1735</f>
        <v>WEAK</v>
      </c>
      <c r="L1735" s="6" t="str">
        <f>OBV!H1735</f>
        <v>CONFIRMED BEARISH</v>
      </c>
    </row>
    <row r="1736" spans="1:12" ht="13.5" x14ac:dyDescent="0.25">
      <c r="A1736" s="3">
        <f>RSI!A1736</f>
        <v>44543</v>
      </c>
      <c r="B1736" s="2">
        <f>RSI!B1736</f>
        <v>12.930099999999999</v>
      </c>
      <c r="C1736" s="2">
        <f>RSI!I1736</f>
        <v>59.668209702578963</v>
      </c>
      <c r="D1736" s="2">
        <f>MACD!E1736</f>
        <v>-0.30125886861932827</v>
      </c>
      <c r="E1736" s="2">
        <f>MACD!F1736</f>
        <v>-0.43882872176499338</v>
      </c>
      <c r="F1736" s="2">
        <f>'Moving Avg'!D1736</f>
        <v>13.11576</v>
      </c>
      <c r="G1736" s="2">
        <f>'Moving Avg'!F1736</f>
        <v>12.748920000000002</v>
      </c>
      <c r="H1736" s="2">
        <f>'Moving Avg'!G1736</f>
        <v>12.209148000000004</v>
      </c>
      <c r="I1736" s="2">
        <f>'Moving Avg'!H1736</f>
        <v>11.960716499999997</v>
      </c>
      <c r="J1736" s="6" t="str">
        <f>OBV!F1736</f>
        <v>BEARISH</v>
      </c>
      <c r="K1736" s="6" t="str">
        <f>OBV!G1736</f>
        <v>WEAK</v>
      </c>
      <c r="L1736" s="6" t="str">
        <f>OBV!H1736</f>
        <v>CONFIRMED BEARISH</v>
      </c>
    </row>
    <row r="1737" spans="1:12" ht="13.5" x14ac:dyDescent="0.25">
      <c r="A1737" s="3">
        <f>RSI!A1737</f>
        <v>44544</v>
      </c>
      <c r="B1737" s="2">
        <f>RSI!B1737</f>
        <v>13.100899999999999</v>
      </c>
      <c r="C1737" s="2">
        <f>RSI!I1737</f>
        <v>64.477528806622104</v>
      </c>
      <c r="D1737" s="2">
        <f>MACD!E1737</f>
        <v>-0.19253534729129917</v>
      </c>
      <c r="E1737" s="2">
        <f>MACD!F1737</f>
        <v>-0.38957004687025454</v>
      </c>
      <c r="F1737" s="2">
        <f>'Moving Avg'!D1737</f>
        <v>13.09296</v>
      </c>
      <c r="G1737" s="2">
        <f>'Moving Avg'!F1737</f>
        <v>12.803030000000003</v>
      </c>
      <c r="H1737" s="2">
        <f>'Moving Avg'!G1737</f>
        <v>12.234210000000004</v>
      </c>
      <c r="I1737" s="2">
        <f>'Moving Avg'!H1737</f>
        <v>11.971167499999995</v>
      </c>
      <c r="J1737" s="6" t="str">
        <f>OBV!F1737</f>
        <v>BEARISH</v>
      </c>
      <c r="K1737" s="6" t="str">
        <f>OBV!G1737</f>
        <v>WEAK</v>
      </c>
      <c r="L1737" s="6" t="str">
        <f>OBV!H1737</f>
        <v>CONFIRMED BEARISH</v>
      </c>
    </row>
    <row r="1738" spans="1:12" ht="13.5" x14ac:dyDescent="0.25">
      <c r="A1738" s="3">
        <f>RSI!A1738</f>
        <v>44545</v>
      </c>
      <c r="B1738" s="2">
        <f>RSI!B1738</f>
        <v>13.100899999999999</v>
      </c>
      <c r="C1738" s="2">
        <f>RSI!I1738</f>
        <v>64.477528806622104</v>
      </c>
      <c r="D1738" s="2">
        <f>MACD!E1738</f>
        <v>-9.324044770619011E-2</v>
      </c>
      <c r="E1738" s="2">
        <f>MACD!F1738</f>
        <v>-0.33030412703744166</v>
      </c>
      <c r="F1738" s="2">
        <f>'Moving Avg'!D1738</f>
        <v>13.078139999999999</v>
      </c>
      <c r="G1738" s="2">
        <f>'Moving Avg'!F1738</f>
        <v>12.859990000000002</v>
      </c>
      <c r="H1738" s="2">
        <f>'Moving Avg'!G1738</f>
        <v>12.260412000000006</v>
      </c>
      <c r="I1738" s="2">
        <f>'Moving Avg'!H1738</f>
        <v>11.981618499999994</v>
      </c>
      <c r="J1738" s="6" t="str">
        <f>OBV!F1738</f>
        <v>BEARISH</v>
      </c>
      <c r="K1738" s="6" t="str">
        <f>OBV!G1738</f>
        <v>WEAK</v>
      </c>
      <c r="L1738" s="6" t="str">
        <f>OBV!H1738</f>
        <v>CONFIRMED BEARISH</v>
      </c>
    </row>
    <row r="1739" spans="1:12" ht="13.5" x14ac:dyDescent="0.25">
      <c r="A1739" s="3">
        <f>RSI!A1739</f>
        <v>44546</v>
      </c>
      <c r="B1739" s="2">
        <f>RSI!B1739</f>
        <v>13.089499999999999</v>
      </c>
      <c r="C1739" s="2">
        <f>RSI!I1739</f>
        <v>63.887816096857904</v>
      </c>
      <c r="D1739" s="2">
        <f>MACD!E1739</f>
        <v>-4.2105236376475119E-2</v>
      </c>
      <c r="E1739" s="2">
        <f>MACD!F1739</f>
        <v>-0.27266434890524838</v>
      </c>
      <c r="F1739" s="2">
        <f>'Moving Avg'!D1739</f>
        <v>13.07586</v>
      </c>
      <c r="G1739" s="2">
        <f>'Moving Avg'!F1739</f>
        <v>12.91638</v>
      </c>
      <c r="H1739" s="2">
        <f>'Moving Avg'!G1739</f>
        <v>12.285246000000006</v>
      </c>
      <c r="I1739" s="2">
        <f>'Moving Avg'!H1739</f>
        <v>11.992038499999996</v>
      </c>
      <c r="J1739" s="6" t="str">
        <f>OBV!F1739</f>
        <v>BEARISH</v>
      </c>
      <c r="K1739" s="6" t="str">
        <f>OBV!G1739</f>
        <v>WEAK</v>
      </c>
      <c r="L1739" s="6" t="str">
        <f>OBV!H1739</f>
        <v>CONFIRMED BEARISH</v>
      </c>
    </row>
    <row r="1740" spans="1:12" ht="13.5" x14ac:dyDescent="0.25">
      <c r="A1740" s="3">
        <f>RSI!A1740</f>
        <v>44550</v>
      </c>
      <c r="B1740" s="2">
        <f>RSI!B1740</f>
        <v>13.089499999999999</v>
      </c>
      <c r="C1740" s="2">
        <f>RSI!I1740</f>
        <v>63.887816096857897</v>
      </c>
      <c r="D1740" s="2">
        <f>MACD!E1740</f>
        <v>1.586343616249053E-2</v>
      </c>
      <c r="E1740" s="2">
        <f>MACD!F1740</f>
        <v>-0.21495879189170061</v>
      </c>
      <c r="F1740" s="2">
        <f>'Moving Avg'!D1740</f>
        <v>13.062180000000001</v>
      </c>
      <c r="G1740" s="2">
        <f>'Moving Avg'!F1740</f>
        <v>12.969920000000002</v>
      </c>
      <c r="H1740" s="2">
        <f>'Moving Avg'!G1740</f>
        <v>12.311220000000008</v>
      </c>
      <c r="I1740" s="2">
        <f>'Moving Avg'!H1740</f>
        <v>12.002458499999998</v>
      </c>
      <c r="J1740" s="6" t="str">
        <f>OBV!F1740</f>
        <v>BEARISH</v>
      </c>
      <c r="K1740" s="6" t="str">
        <f>OBV!G1740</f>
        <v>WEAK</v>
      </c>
      <c r="L1740" s="6" t="str">
        <f>OBV!H1740</f>
        <v>CONFIRMED BEARISH</v>
      </c>
    </row>
    <row r="1741" spans="1:12" ht="13.5" x14ac:dyDescent="0.25">
      <c r="A1741" s="3">
        <f>RSI!A1741</f>
        <v>44551</v>
      </c>
      <c r="B1741" s="2">
        <f>RSI!B1741</f>
        <v>13.089499999999999</v>
      </c>
      <c r="C1741" s="2">
        <f>RSI!I1741</f>
        <v>63.887816096857897</v>
      </c>
      <c r="D1741" s="2">
        <f>MACD!E1741</f>
        <v>6.3989166087178972E-2</v>
      </c>
      <c r="E1741" s="2">
        <f>MACD!F1741</f>
        <v>-0.15916920029592471</v>
      </c>
      <c r="F1741" s="2">
        <f>'Moving Avg'!D1741</f>
        <v>13.094059999999999</v>
      </c>
      <c r="G1741" s="2">
        <f>'Moving Avg'!F1741</f>
        <v>13.02631</v>
      </c>
      <c r="H1741" s="2">
        <f>'Moving Avg'!G1741</f>
        <v>12.337194000000006</v>
      </c>
      <c r="I1741" s="2">
        <f>'Moving Avg'!H1741</f>
        <v>12.011227999999999</v>
      </c>
      <c r="J1741" s="6" t="str">
        <f>OBV!F1741</f>
        <v>BULLISH</v>
      </c>
      <c r="K1741" s="6" t="str">
        <f>OBV!G1741</f>
        <v>NEUTRAL</v>
      </c>
      <c r="L1741" s="6" t="str">
        <f>OBV!H1741</f>
        <v>CONFIRMED BULLISH</v>
      </c>
    </row>
    <row r="1742" spans="1:12" ht="13.5" x14ac:dyDescent="0.25">
      <c r="A1742" s="3">
        <f>RSI!A1742</f>
        <v>44552</v>
      </c>
      <c r="B1742" s="2">
        <f>RSI!B1742</f>
        <v>13.089499999999999</v>
      </c>
      <c r="C1742" s="2">
        <f>RSI!I1742</f>
        <v>63.887816096857897</v>
      </c>
      <c r="D1742" s="2">
        <f>MACD!E1742</f>
        <v>9.4288935502964577E-2</v>
      </c>
      <c r="E1742" s="2">
        <f>MACD!F1742</f>
        <v>-0.10847757313614687</v>
      </c>
      <c r="F1742" s="2">
        <f>'Moving Avg'!D1742</f>
        <v>13.09178</v>
      </c>
      <c r="G1742" s="2">
        <f>'Moving Avg'!F1742</f>
        <v>13.082699999999999</v>
      </c>
      <c r="H1742" s="2">
        <f>'Moving Avg'!G1742</f>
        <v>12.363168000000007</v>
      </c>
      <c r="I1742" s="2">
        <f>'Moving Avg'!H1742</f>
        <v>12.021235499999998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</row>
    <row r="1743" spans="1:12" ht="13.5" x14ac:dyDescent="0.25">
      <c r="A1743" s="3">
        <f>RSI!A1743</f>
        <v>44553</v>
      </c>
      <c r="B1743" s="2">
        <f>RSI!B1743</f>
        <v>13.089499999999999</v>
      </c>
      <c r="C1743" s="2">
        <f>RSI!I1743</f>
        <v>63.887816096857897</v>
      </c>
      <c r="D1743" s="2">
        <f>MACD!E1743</f>
        <v>0.11224415159222367</v>
      </c>
      <c r="E1743" s="2">
        <f>MACD!F1743</f>
        <v>-6.4333228190472769E-2</v>
      </c>
      <c r="F1743" s="2">
        <f>'Moving Avg'!D1743</f>
        <v>13.089499999999997</v>
      </c>
      <c r="G1743" s="2">
        <f>'Moving Avg'!F1743</f>
        <v>13.136239999999997</v>
      </c>
      <c r="H1743" s="2">
        <f>'Moving Avg'!G1743</f>
        <v>12.389142000000009</v>
      </c>
      <c r="I1743" s="2">
        <f>'Moving Avg'!H1743</f>
        <v>12.031243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</row>
    <row r="1744" spans="1:12" ht="13.5" x14ac:dyDescent="0.25">
      <c r="A1744" s="3">
        <f>RSI!A1744</f>
        <v>44554</v>
      </c>
      <c r="B1744" s="2">
        <f>RSI!B1744</f>
        <v>13.0383</v>
      </c>
      <c r="C1744" s="2">
        <f>RSI!I1744</f>
        <v>60.299939426383034</v>
      </c>
      <c r="D1744" s="2">
        <f>MACD!E1744</f>
        <v>0.11839944452150242</v>
      </c>
      <c r="E1744" s="2">
        <f>MACD!F1744</f>
        <v>-2.7786693648077732E-2</v>
      </c>
      <c r="F1744" s="2">
        <f>'Moving Avg'!D1744</f>
        <v>13.07926</v>
      </c>
      <c r="G1744" s="2">
        <f>'Moving Avg'!F1744</f>
        <v>13.151334999999998</v>
      </c>
      <c r="H1744" s="2">
        <f>'Moving Avg'!G1744</f>
        <v>12.414092000000007</v>
      </c>
      <c r="I1744" s="2">
        <f>'Moving Avg'!H1744</f>
        <v>12.040994500000002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</row>
    <row r="1745" spans="1:12" ht="13.5" x14ac:dyDescent="0.25">
      <c r="A1745" s="3">
        <f>RSI!A1745</f>
        <v>44557</v>
      </c>
      <c r="B1745" s="2">
        <f>RSI!B1745</f>
        <v>13.0383</v>
      </c>
      <c r="C1745" s="2">
        <f>RSI!I1745</f>
        <v>60.299939426383034</v>
      </c>
      <c r="D1745" s="2">
        <f>MACD!E1745</f>
        <v>0.13135530713536347</v>
      </c>
      <c r="E1745" s="2">
        <f>MACD!F1745</f>
        <v>4.041706508610507E-3</v>
      </c>
      <c r="F1745" s="2">
        <f>'Moving Avg'!D1745</f>
        <v>13.06902</v>
      </c>
      <c r="G1745" s="2">
        <f>'Moving Avg'!F1745</f>
        <v>13.148204999999995</v>
      </c>
      <c r="H1745" s="2">
        <f>'Moving Avg'!G1745</f>
        <v>12.439042000000006</v>
      </c>
      <c r="I1745" s="2">
        <f>'Moving Avg'!H1745</f>
        <v>12.050694500000002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</row>
    <row r="1746" spans="1:12" ht="13.5" x14ac:dyDescent="0.25">
      <c r="A1746" s="3">
        <f>RSI!A1746</f>
        <v>44558</v>
      </c>
      <c r="B1746" s="2">
        <f>RSI!B1746</f>
        <v>13.015499999999999</v>
      </c>
      <c r="C1746" s="2">
        <f>RSI!I1746</f>
        <v>58.60031232709489</v>
      </c>
      <c r="D1746" s="2">
        <f>MACD!E1746</f>
        <v>0.10801468317601959</v>
      </c>
      <c r="E1746" s="2">
        <f>MACD!F1746</f>
        <v>2.4836301842092325E-2</v>
      </c>
      <c r="F1746" s="2">
        <f>'Moving Avg'!D1746</f>
        <v>13.054219999999997</v>
      </c>
      <c r="G1746" s="2">
        <f>'Moving Avg'!F1746</f>
        <v>13.133964999999995</v>
      </c>
      <c r="H1746" s="2">
        <f>'Moving Avg'!G1746</f>
        <v>12.460232000000005</v>
      </c>
      <c r="I1746" s="2">
        <f>'Moving Avg'!H1746</f>
        <v>12.061621500000003</v>
      </c>
      <c r="J1746" s="6" t="str">
        <f>OBV!F1746</f>
        <v>BEARISH</v>
      </c>
      <c r="K1746" s="6" t="str">
        <f>OBV!G1746</f>
        <v>WEAK</v>
      </c>
      <c r="L1746" s="6" t="str">
        <f>OBV!H1746</f>
        <v>CONFIRMED BEARISH</v>
      </c>
    </row>
    <row r="1747" spans="1:12" ht="13.5" x14ac:dyDescent="0.25">
      <c r="A1747" s="3">
        <f>RSI!A1747</f>
        <v>44559</v>
      </c>
      <c r="B1747" s="2">
        <f>RSI!B1747</f>
        <v>13.7845</v>
      </c>
      <c r="C1747" s="2">
        <f>RSI!I1747</f>
        <v>79.543535576011379</v>
      </c>
      <c r="D1747" s="2">
        <f>MACD!E1747</f>
        <v>5.6837673712989201E-2</v>
      </c>
      <c r="E1747" s="2">
        <f>MACD!F1747</f>
        <v>3.1236576216271704E-2</v>
      </c>
      <c r="F1747" s="2">
        <f>'Moving Avg'!D1747</f>
        <v>13.19322</v>
      </c>
      <c r="G1747" s="2">
        <f>'Moving Avg'!F1747</f>
        <v>13.158174999999995</v>
      </c>
      <c r="H1747" s="2">
        <f>'Moving Avg'!G1747</f>
        <v>12.496688000000006</v>
      </c>
      <c r="I1747" s="2">
        <f>'Moving Avg'!H1747</f>
        <v>12.074975000000006</v>
      </c>
      <c r="J1747" s="6" t="str">
        <f>OBV!F1747</f>
        <v>BULLISH</v>
      </c>
      <c r="K1747" s="6" t="str">
        <f>OBV!G1747</f>
        <v>STRONG</v>
      </c>
      <c r="L1747" s="6" t="str">
        <f>OBV!H1747</f>
        <v>CONFIRMED BULLISH</v>
      </c>
    </row>
    <row r="1748" spans="1:12" ht="13.5" x14ac:dyDescent="0.25">
      <c r="A1748" s="3">
        <f>RSI!A1748</f>
        <v>44560</v>
      </c>
      <c r="B1748" s="2">
        <f>RSI!B1748</f>
        <v>13.670500000000001</v>
      </c>
      <c r="C1748" s="2">
        <f>RSI!I1748</f>
        <v>73.599460535957419</v>
      </c>
      <c r="D1748" s="2">
        <f>MACD!E1748</f>
        <v>1.6748134404769743E-2</v>
      </c>
      <c r="E1748" s="2">
        <f>MACD!F1748</f>
        <v>2.8338887853971314E-2</v>
      </c>
      <c r="F1748" s="2">
        <f>'Moving Avg'!D1748</f>
        <v>13.309419999999999</v>
      </c>
      <c r="G1748" s="2">
        <f>'Moving Avg'!F1748</f>
        <v>13.173549999999995</v>
      </c>
      <c r="H1748" s="2">
        <f>'Moving Avg'!G1748</f>
        <v>12.530864000000003</v>
      </c>
      <c r="I1748" s="2">
        <f>'Moving Avg'!H1748</f>
        <v>12.089177000000008</v>
      </c>
      <c r="J1748" s="6" t="str">
        <f>OBV!F1748</f>
        <v>BULLISH</v>
      </c>
      <c r="K1748" s="6" t="str">
        <f>OBV!G1748</f>
        <v>NEUTRAL</v>
      </c>
      <c r="L1748" s="6" t="str">
        <f>OBV!H1748</f>
        <v>CONFIRMED BULLISH</v>
      </c>
    </row>
    <row r="1749" spans="1:12" ht="13.5" x14ac:dyDescent="0.25">
      <c r="A1749" s="3">
        <f>RSI!A1749</f>
        <v>44561</v>
      </c>
      <c r="B1749" s="2">
        <f>RSI!B1749</f>
        <v>13.7845</v>
      </c>
      <c r="C1749" s="2">
        <f>RSI!I1749</f>
        <v>75.565815525473653</v>
      </c>
      <c r="D1749" s="2">
        <f>MACD!E1749</f>
        <v>-3.1541369433917055E-2</v>
      </c>
      <c r="E1749" s="2">
        <f>MACD!F1749</f>
        <v>1.6362836396393642E-2</v>
      </c>
      <c r="F1749" s="2">
        <f>'Moving Avg'!D1749</f>
        <v>13.458659999999998</v>
      </c>
      <c r="G1749" s="2">
        <f>'Moving Avg'!F1749</f>
        <v>13.204879999999998</v>
      </c>
      <c r="H1749" s="2">
        <f>'Moving Avg'!G1749</f>
        <v>12.569598000000003</v>
      </c>
      <c r="I1749" s="2">
        <f>'Moving Avg'!H1749</f>
        <v>12.103949000000011</v>
      </c>
      <c r="J1749" s="6" t="str">
        <f>OBV!F1749</f>
        <v>BULLISH</v>
      </c>
      <c r="K1749" s="6" t="str">
        <f>OBV!G1749</f>
        <v>STRONG</v>
      </c>
      <c r="L1749" s="6" t="str">
        <f>OBV!H1749</f>
        <v>CONFIRMED BULLISH</v>
      </c>
    </row>
    <row r="1750" spans="1:12" ht="13.5" x14ac:dyDescent="0.25">
      <c r="A1750" s="3">
        <f>RSI!A1750</f>
        <v>44564</v>
      </c>
      <c r="B1750" s="2">
        <f>RSI!B1750</f>
        <v>13.812900000000001</v>
      </c>
      <c r="C1750" s="2">
        <f>RSI!I1750</f>
        <v>76.044503450724378</v>
      </c>
      <c r="D1750" s="2">
        <f>MACD!E1750</f>
        <v>-7.9039512106007237E-2</v>
      </c>
      <c r="E1750" s="2">
        <f>MACD!F1750</f>
        <v>-2.7176333040865325E-3</v>
      </c>
      <c r="F1750" s="2">
        <f>'Moving Avg'!D1750</f>
        <v>13.613580000000002</v>
      </c>
      <c r="G1750" s="2">
        <f>'Moving Avg'!F1750</f>
        <v>13.232219999999998</v>
      </c>
      <c r="H1750" s="2">
        <f>'Moving Avg'!G1750</f>
        <v>12.6089</v>
      </c>
      <c r="I1750" s="2">
        <f>'Moving Avg'!H1750</f>
        <v>12.118863000000012</v>
      </c>
      <c r="J1750" s="6" t="str">
        <f>OBV!F1750</f>
        <v>BULLISH</v>
      </c>
      <c r="K1750" s="6" t="str">
        <f>OBV!G1750</f>
        <v>STRONG</v>
      </c>
      <c r="L1750" s="6" t="str">
        <f>OBV!H1750</f>
        <v>CONFIRMED BULLISH</v>
      </c>
    </row>
    <row r="1751" spans="1:12" ht="13.5" x14ac:dyDescent="0.25">
      <c r="A1751" s="3">
        <f>RSI!A1751</f>
        <v>44565</v>
      </c>
      <c r="B1751" s="2">
        <f>RSI!B1751</f>
        <v>13.812900000000001</v>
      </c>
      <c r="C1751" s="2">
        <f>RSI!I1751</f>
        <v>76.044503450724378</v>
      </c>
      <c r="D1751" s="2">
        <f>MACD!E1751</f>
        <v>-0.12359629611284539</v>
      </c>
      <c r="E1751" s="2">
        <f>MACD!F1751</f>
        <v>-2.6893365865838306E-2</v>
      </c>
      <c r="F1751" s="2">
        <f>'Moving Avg'!D1751</f>
        <v>13.773060000000001</v>
      </c>
      <c r="G1751" s="2">
        <f>'Moving Avg'!F1751</f>
        <v>13.259274999999999</v>
      </c>
      <c r="H1751" s="2">
        <f>'Moving Avg'!G1751</f>
        <v>12.648202000000001</v>
      </c>
      <c r="I1751" s="2">
        <f>'Moving Avg'!H1751</f>
        <v>12.133777000000011</v>
      </c>
      <c r="J1751" s="6" t="str">
        <f>OBV!F1751</f>
        <v>BULLISH</v>
      </c>
      <c r="K1751" s="6" t="str">
        <f>OBV!G1751</f>
        <v>STRONG</v>
      </c>
      <c r="L1751" s="6" t="str">
        <f>OBV!H1751</f>
        <v>CONFIRMED BULLISH</v>
      </c>
    </row>
    <row r="1752" spans="1:12" ht="13.5" x14ac:dyDescent="0.25">
      <c r="A1752" s="3">
        <f>RSI!A1752</f>
        <v>44566</v>
      </c>
      <c r="B1752" s="2">
        <f>RSI!B1752</f>
        <v>13.8073</v>
      </c>
      <c r="C1752" s="2">
        <f>RSI!I1752</f>
        <v>75.705331333437499</v>
      </c>
      <c r="D1752" s="2">
        <f>MACD!E1752</f>
        <v>-0.1649260124018177</v>
      </c>
      <c r="E1752" s="2">
        <f>MACD!F1752</f>
        <v>-5.4499895173034184E-2</v>
      </c>
      <c r="F1752" s="2">
        <f>'Moving Avg'!D1752</f>
        <v>13.777619999999999</v>
      </c>
      <c r="G1752" s="2">
        <f>'Moving Avg'!F1752</f>
        <v>13.288895000000002</v>
      </c>
      <c r="H1752" s="2">
        <f>'Moving Avg'!G1752</f>
        <v>12.688532</v>
      </c>
      <c r="I1752" s="2">
        <f>'Moving Avg'!H1752</f>
        <v>12.148663000000013</v>
      </c>
      <c r="J1752" s="6" t="str">
        <f>OBV!F1752</f>
        <v>BULLISH</v>
      </c>
      <c r="K1752" s="6" t="str">
        <f>OBV!G1752</f>
        <v>STRONG</v>
      </c>
      <c r="L1752" s="6" t="str">
        <f>OBV!H1752</f>
        <v>CONFIRMED BULLISH</v>
      </c>
    </row>
    <row r="1753" spans="1:12" ht="13.5" x14ac:dyDescent="0.25">
      <c r="A1753" s="3">
        <f>RSI!A1753</f>
        <v>44567</v>
      </c>
      <c r="B1753" s="2">
        <f>RSI!B1753</f>
        <v>13.8073</v>
      </c>
      <c r="C1753" s="2">
        <f>RSI!I1753</f>
        <v>75.705331333437499</v>
      </c>
      <c r="D1753" s="2">
        <f>MACD!E1753</f>
        <v>-0.2036074025153809</v>
      </c>
      <c r="E1753" s="2">
        <f>MACD!F1753</f>
        <v>-8.4321396641503538E-2</v>
      </c>
      <c r="F1753" s="2">
        <f>'Moving Avg'!D1753</f>
        <v>13.80498</v>
      </c>
      <c r="G1753" s="2">
        <f>'Moving Avg'!F1753</f>
        <v>13.320510000000002</v>
      </c>
      <c r="H1753" s="2">
        <f>'Moving Avg'!G1753</f>
        <v>12.728862000000001</v>
      </c>
      <c r="I1753" s="2">
        <f>'Moving Avg'!H1753</f>
        <v>12.163549000000014</v>
      </c>
      <c r="J1753" s="6" t="str">
        <f>OBV!F1753</f>
        <v>BULLISH</v>
      </c>
      <c r="K1753" s="6" t="str">
        <f>OBV!G1753</f>
        <v>STRONG</v>
      </c>
      <c r="L1753" s="6" t="str">
        <f>OBV!H1753</f>
        <v>CONFIRMED BULLISH</v>
      </c>
    </row>
    <row r="1754" spans="1:12" ht="13.5" x14ac:dyDescent="0.25">
      <c r="A1754" s="3">
        <f>RSI!A1754</f>
        <v>44568</v>
      </c>
      <c r="B1754" s="2">
        <f>RSI!B1754</f>
        <v>13.7845</v>
      </c>
      <c r="C1754" s="2">
        <f>RSI!I1754</f>
        <v>74.143825923223346</v>
      </c>
      <c r="D1754" s="2">
        <f>MACD!E1754</f>
        <v>-0.24596111382924946</v>
      </c>
      <c r="E1754" s="2">
        <f>MACD!F1754</f>
        <v>-0.11664934007905273</v>
      </c>
      <c r="F1754" s="2">
        <f>'Moving Avg'!D1754</f>
        <v>13.80498</v>
      </c>
      <c r="G1754" s="2">
        <f>'Moving Avg'!F1754</f>
        <v>13.354690000000002</v>
      </c>
      <c r="H1754" s="2">
        <f>'Moving Avg'!G1754</f>
        <v>12.768735999999999</v>
      </c>
      <c r="I1754" s="2">
        <f>'Moving Avg'!H1754</f>
        <v>12.178449500000013</v>
      </c>
      <c r="J1754" s="6" t="str">
        <f>OBV!F1754</f>
        <v>BULLISH</v>
      </c>
      <c r="K1754" s="6" t="str">
        <f>OBV!G1754</f>
        <v>NEUTRAL</v>
      </c>
      <c r="L1754" s="6" t="str">
        <f>OBV!H1754</f>
        <v>NEUTRAL</v>
      </c>
    </row>
    <row r="1755" spans="1:12" ht="13.5" x14ac:dyDescent="0.25">
      <c r="A1755" s="3">
        <f>RSI!A1755</f>
        <v>44571</v>
      </c>
      <c r="B1755" s="2">
        <f>RSI!B1755</f>
        <v>13.670500000000001</v>
      </c>
      <c r="C1755" s="2">
        <f>RSI!I1755</f>
        <v>66.732297265715886</v>
      </c>
      <c r="D1755" s="2">
        <f>MACD!E1755</f>
        <v>-0.27640050458707499</v>
      </c>
      <c r="E1755" s="2">
        <f>MACD!F1755</f>
        <v>-0.14859957298065718</v>
      </c>
      <c r="F1755" s="2">
        <f>'Moving Avg'!D1755</f>
        <v>13.776500000000002</v>
      </c>
      <c r="G1755" s="2">
        <f>'Moving Avg'!F1755</f>
        <v>13.380320000000003</v>
      </c>
      <c r="H1755" s="2">
        <f>'Moving Avg'!G1755</f>
        <v>12.806329999999997</v>
      </c>
      <c r="I1755" s="2">
        <f>'Moving Avg'!H1755</f>
        <v>12.192651500000016</v>
      </c>
      <c r="J1755" s="6" t="str">
        <f>OBV!F1755</f>
        <v>BEARISH</v>
      </c>
      <c r="K1755" s="6" t="str">
        <f>OBV!G1755</f>
        <v>NEUTRAL</v>
      </c>
      <c r="L1755" s="6" t="str">
        <f>OBV!H1755</f>
        <v>CONFIRMED BEARISH</v>
      </c>
    </row>
    <row r="1756" spans="1:12" ht="13.5" x14ac:dyDescent="0.25">
      <c r="A1756" s="3">
        <f>RSI!A1756</f>
        <v>44572</v>
      </c>
      <c r="B1756" s="2">
        <f>RSI!B1756</f>
        <v>13.670500000000001</v>
      </c>
      <c r="C1756" s="2">
        <f>RSI!I1756</f>
        <v>66.732297265715886</v>
      </c>
      <c r="D1756" s="2">
        <f>MACD!E1756</f>
        <v>-0.30781141752170171</v>
      </c>
      <c r="E1756" s="2">
        <f>MACD!F1756</f>
        <v>-0.18044194188886609</v>
      </c>
      <c r="F1756" s="2">
        <f>'Moving Avg'!D1756</f>
        <v>13.74802</v>
      </c>
      <c r="G1756" s="2">
        <f>'Moving Avg'!F1756</f>
        <v>13.417340000000001</v>
      </c>
      <c r="H1756" s="2">
        <f>'Moving Avg'!G1756</f>
        <v>12.843923999999998</v>
      </c>
      <c r="I1756" s="2">
        <f>'Moving Avg'!H1756</f>
        <v>12.207369000000018</v>
      </c>
      <c r="J1756" s="6" t="str">
        <f>OBV!F1756</f>
        <v>BEARISH</v>
      </c>
      <c r="K1756" s="6" t="str">
        <f>OBV!G1756</f>
        <v>NEUTRAL</v>
      </c>
      <c r="L1756" s="6" t="str">
        <f>OBV!H1756</f>
        <v>CONFIRMED BEARISH</v>
      </c>
    </row>
    <row r="1757" spans="1:12" ht="13.5" x14ac:dyDescent="0.25">
      <c r="A1757" s="3">
        <f>RSI!A1757</f>
        <v>44573</v>
      </c>
      <c r="B1757" s="2">
        <f>RSI!B1757</f>
        <v>13.6136</v>
      </c>
      <c r="C1757" s="2">
        <f>RSI!I1757</f>
        <v>63.08210485740527</v>
      </c>
      <c r="D1757" s="2">
        <f>MACD!E1757</f>
        <v>-0.21385516506282976</v>
      </c>
      <c r="E1757" s="2">
        <f>MACD!F1757</f>
        <v>-0.18712458652365885</v>
      </c>
      <c r="F1757" s="2">
        <f>'Moving Avg'!D1757</f>
        <v>13.709280000000001</v>
      </c>
      <c r="G1757" s="2">
        <f>'Moving Avg'!F1757</f>
        <v>13.442975000000004</v>
      </c>
      <c r="H1757" s="2">
        <f>'Moving Avg'!G1757</f>
        <v>12.880379999999997</v>
      </c>
      <c r="I1757" s="2">
        <f>'Moving Avg'!H1757</f>
        <v>12.221286500000017</v>
      </c>
      <c r="J1757" s="6" t="str">
        <f>OBV!F1757</f>
        <v>BEARISH</v>
      </c>
      <c r="K1757" s="6" t="str">
        <f>OBV!G1757</f>
        <v>WEAK</v>
      </c>
      <c r="L1757" s="6" t="str">
        <f>OBV!H1757</f>
        <v>CONFIRMED BEARISH</v>
      </c>
    </row>
    <row r="1758" spans="1:12" ht="13.5" x14ac:dyDescent="0.25">
      <c r="A1758" s="3">
        <f>RSI!A1758</f>
        <v>44574</v>
      </c>
      <c r="B1758" s="2">
        <f>RSI!B1758</f>
        <v>13.6136</v>
      </c>
      <c r="C1758" s="2">
        <f>RSI!I1758</f>
        <v>63.08210485740527</v>
      </c>
      <c r="D1758" s="2">
        <f>MACD!E1758</f>
        <v>-0.15339650384789749</v>
      </c>
      <c r="E1758" s="2">
        <f>MACD!F1758</f>
        <v>-0.18037896998850658</v>
      </c>
      <c r="F1758" s="2">
        <f>'Moving Avg'!D1758</f>
        <v>13.670539999999999</v>
      </c>
      <c r="G1758" s="2">
        <f>'Moving Avg'!F1758</f>
        <v>13.468610000000002</v>
      </c>
      <c r="H1758" s="2">
        <f>'Moving Avg'!G1758</f>
        <v>12.916835999999998</v>
      </c>
      <c r="I1758" s="2">
        <f>'Moving Avg'!H1758</f>
        <v>12.233579000000018</v>
      </c>
      <c r="J1758" s="6" t="str">
        <f>OBV!F1758</f>
        <v>BEARISH</v>
      </c>
      <c r="K1758" s="6" t="str">
        <f>OBV!G1758</f>
        <v>WEAK</v>
      </c>
      <c r="L1758" s="6" t="str">
        <f>OBV!H1758</f>
        <v>CONFIRMED BEARISH</v>
      </c>
    </row>
    <row r="1759" spans="1:12" ht="13.5" x14ac:dyDescent="0.25">
      <c r="A1759" s="3">
        <f>RSI!A1759</f>
        <v>44575</v>
      </c>
      <c r="B1759" s="2">
        <f>RSI!B1759</f>
        <v>13.6136</v>
      </c>
      <c r="C1759" s="2">
        <f>RSI!I1759</f>
        <v>63.082104857405263</v>
      </c>
      <c r="D1759" s="2">
        <f>MACD!E1759</f>
        <v>-8.6093603991779233E-2</v>
      </c>
      <c r="E1759" s="2">
        <f>MACD!F1759</f>
        <v>-0.16152189678916112</v>
      </c>
      <c r="F1759" s="2">
        <f>'Moving Avg'!D1759</f>
        <v>13.63636</v>
      </c>
      <c r="G1759" s="2">
        <f>'Moving Avg'!F1759</f>
        <v>13.494815000000003</v>
      </c>
      <c r="H1759" s="2">
        <f>'Moving Avg'!G1759</f>
        <v>12.953291999999999</v>
      </c>
      <c r="I1759" s="2">
        <f>'Moving Avg'!H1759</f>
        <v>12.244917500000019</v>
      </c>
      <c r="J1759" s="6" t="str">
        <f>OBV!F1759</f>
        <v>BEARISH</v>
      </c>
      <c r="K1759" s="6" t="str">
        <f>OBV!G1759</f>
        <v>NEUTRAL</v>
      </c>
      <c r="L1759" s="6" t="str">
        <f>OBV!H1759</f>
        <v>CONFIRMED BEARISH</v>
      </c>
    </row>
    <row r="1760" spans="1:12" ht="13.5" x14ac:dyDescent="0.25">
      <c r="A1760" s="3">
        <f>RSI!A1760</f>
        <v>44578</v>
      </c>
      <c r="B1760" s="2">
        <f>RSI!B1760</f>
        <v>13.6136</v>
      </c>
      <c r="C1760" s="2">
        <f>RSI!I1760</f>
        <v>63.08210485740527</v>
      </c>
      <c r="D1760" s="2">
        <f>MACD!E1760</f>
        <v>-2.6065478987788993E-2</v>
      </c>
      <c r="E1760" s="2">
        <f>MACD!F1760</f>
        <v>-0.13443061322888669</v>
      </c>
      <c r="F1760" s="2">
        <f>'Moving Avg'!D1760</f>
        <v>13.624979999999999</v>
      </c>
      <c r="G1760" s="2">
        <f>'Moving Avg'!F1760</f>
        <v>13.521020000000002</v>
      </c>
      <c r="H1760" s="2">
        <f>'Moving Avg'!G1760</f>
        <v>12.989747999999999</v>
      </c>
      <c r="I1760" s="2">
        <f>'Moving Avg'!H1760</f>
        <v>12.257442500000019</v>
      </c>
      <c r="J1760" s="6" t="str">
        <f>OBV!F1760</f>
        <v>BEARISH</v>
      </c>
      <c r="K1760" s="6" t="str">
        <f>OBV!G1760</f>
        <v>NEUTRAL</v>
      </c>
      <c r="L1760" s="6" t="str">
        <f>OBV!H1760</f>
        <v>CONFIRMED BEARISH</v>
      </c>
    </row>
    <row r="1761" spans="1:12" ht="13.5" x14ac:dyDescent="0.25">
      <c r="A1761" s="3">
        <f>RSI!A1761</f>
        <v>44579</v>
      </c>
      <c r="B1761" s="2">
        <f>RSI!B1761</f>
        <v>13.607900000000001</v>
      </c>
      <c r="C1761" s="2">
        <f>RSI!I1761</f>
        <v>62.620576842023219</v>
      </c>
      <c r="D1761" s="2">
        <f>MACD!E1761</f>
        <v>2.3955593069327819E-2</v>
      </c>
      <c r="E1761" s="2">
        <f>MACD!F1761</f>
        <v>-0.10275337196924379</v>
      </c>
      <c r="F1761" s="2">
        <f>'Moving Avg'!D1761</f>
        <v>13.612459999999999</v>
      </c>
      <c r="G1761" s="2">
        <f>'Moving Avg'!F1761</f>
        <v>13.546940000000001</v>
      </c>
      <c r="H1761" s="2">
        <f>'Moving Avg'!G1761</f>
        <v>13.026201999999998</v>
      </c>
      <c r="I1761" s="2">
        <f>'Moving Avg'!H1761</f>
        <v>12.26952600000002</v>
      </c>
      <c r="J1761" s="6" t="str">
        <f>OBV!F1761</f>
        <v>BEARISH</v>
      </c>
      <c r="K1761" s="6" t="str">
        <f>OBV!G1761</f>
        <v>NEUTRAL</v>
      </c>
      <c r="L1761" s="6" t="str">
        <f>OBV!H1761</f>
        <v>CONFIRMED BEARISH</v>
      </c>
    </row>
    <row r="1762" spans="1:12" ht="13.5" x14ac:dyDescent="0.25">
      <c r="A1762" s="3">
        <f>RSI!A1762</f>
        <v>44580</v>
      </c>
      <c r="B1762" s="2">
        <f>RSI!B1762</f>
        <v>13.607900000000001</v>
      </c>
      <c r="C1762" s="2">
        <f>RSI!I1762</f>
        <v>62.620576842023219</v>
      </c>
      <c r="D1762" s="2">
        <f>MACD!E1762</f>
        <v>6.4347537352603013E-2</v>
      </c>
      <c r="E1762" s="2">
        <f>MACD!F1762</f>
        <v>-6.9333190104874431E-2</v>
      </c>
      <c r="F1762" s="2">
        <f>'Moving Avg'!D1762</f>
        <v>13.611320000000001</v>
      </c>
      <c r="G1762" s="2">
        <f>'Moving Avg'!F1762</f>
        <v>13.572859999999997</v>
      </c>
      <c r="H1762" s="2">
        <f>'Moving Avg'!G1762</f>
        <v>13.060263999999997</v>
      </c>
      <c r="I1762" s="2">
        <f>'Moving Avg'!H1762</f>
        <v>12.282770000000021</v>
      </c>
      <c r="J1762" s="6" t="str">
        <f>OBV!F1762</f>
        <v>BEARISH</v>
      </c>
      <c r="K1762" s="6" t="str">
        <f>OBV!G1762</f>
        <v>NEUTRAL</v>
      </c>
      <c r="L1762" s="6" t="str">
        <f>OBV!H1762</f>
        <v>CONFIRMED BEARISH</v>
      </c>
    </row>
    <row r="1763" spans="1:12" ht="13.5" x14ac:dyDescent="0.25">
      <c r="A1763" s="3">
        <f>RSI!A1763</f>
        <v>44581</v>
      </c>
      <c r="B1763" s="2">
        <f>RSI!B1763</f>
        <v>13.6022</v>
      </c>
      <c r="C1763" s="2">
        <f>RSI!I1763</f>
        <v>62.093700375376457</v>
      </c>
      <c r="D1763" s="2">
        <f>MACD!E1763</f>
        <v>9.7954929171663707E-2</v>
      </c>
      <c r="E1763" s="2">
        <f>MACD!F1763</f>
        <v>-3.5875566249566809E-2</v>
      </c>
      <c r="F1763" s="2">
        <f>'Moving Avg'!D1763</f>
        <v>13.609039999999998</v>
      </c>
      <c r="G1763" s="2">
        <f>'Moving Avg'!F1763</f>
        <v>13.598495</v>
      </c>
      <c r="H1763" s="2">
        <f>'Moving Avg'!G1763</f>
        <v>13.093073999999996</v>
      </c>
      <c r="I1763" s="2">
        <f>'Moving Avg'!H1763</f>
        <v>12.295341000000018</v>
      </c>
      <c r="J1763" s="6" t="str">
        <f>OBV!F1763</f>
        <v>BEARISH</v>
      </c>
      <c r="K1763" s="6" t="str">
        <f>OBV!G1763</f>
        <v>NEUTRAL</v>
      </c>
      <c r="L1763" s="6" t="str">
        <f>OBV!H1763</f>
        <v>CONFIRMED BEARISH</v>
      </c>
    </row>
    <row r="1764" spans="1:12" ht="13.5" x14ac:dyDescent="0.25">
      <c r="A1764" s="3">
        <f>RSI!A1764</f>
        <v>44582</v>
      </c>
      <c r="B1764" s="2">
        <f>RSI!B1764</f>
        <v>13.5566</v>
      </c>
      <c r="C1764" s="2">
        <f>RSI!I1764</f>
        <v>57.896869310586325</v>
      </c>
      <c r="D1764" s="2">
        <f>MACD!E1764</f>
        <v>0.12537661872595152</v>
      </c>
      <c r="E1764" s="2">
        <f>MACD!F1764</f>
        <v>-3.6251292544631428E-3</v>
      </c>
      <c r="F1764" s="2">
        <f>'Moving Avg'!D1764</f>
        <v>13.597640000000002</v>
      </c>
      <c r="G1764" s="2">
        <f>'Moving Avg'!F1764</f>
        <v>13.624409999999997</v>
      </c>
      <c r="H1764" s="2">
        <f>'Moving Avg'!G1764</f>
        <v>13.123831999999998</v>
      </c>
      <c r="I1764" s="2">
        <f>'Moving Avg'!H1764</f>
        <v>12.30768400000002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</row>
    <row r="1765" spans="1:12" ht="13.5" x14ac:dyDescent="0.25">
      <c r="A1765" s="3">
        <f>RSI!A1765</f>
        <v>44585</v>
      </c>
      <c r="B1765" s="2">
        <f>RSI!B1765</f>
        <v>13.5566</v>
      </c>
      <c r="C1765" s="2">
        <f>RSI!I1765</f>
        <v>57.896869310586325</v>
      </c>
      <c r="D1765" s="2">
        <f>MACD!E1765</f>
        <v>0.13049074451662257</v>
      </c>
      <c r="E1765" s="2">
        <f>MACD!F1765</f>
        <v>2.3198045499753999E-2</v>
      </c>
      <c r="F1765" s="2">
        <f>'Moving Avg'!D1765</f>
        <v>13.58624</v>
      </c>
      <c r="G1765" s="2">
        <f>'Moving Avg'!F1765</f>
        <v>13.650324999999999</v>
      </c>
      <c r="H1765" s="2">
        <f>'Moving Avg'!G1765</f>
        <v>13.154589999999999</v>
      </c>
      <c r="I1765" s="2">
        <f>'Moving Avg'!H1765</f>
        <v>12.320542500000018</v>
      </c>
      <c r="J1765" s="6" t="str">
        <f>OBV!F1765</f>
        <v>BEARISH</v>
      </c>
      <c r="K1765" s="6" t="str">
        <f>OBV!G1765</f>
        <v>NEUTRAL</v>
      </c>
      <c r="L1765" s="6" t="str">
        <f>OBV!H1765</f>
        <v>CONFIRMED BEARISH</v>
      </c>
    </row>
    <row r="1766" spans="1:12" ht="13.5" x14ac:dyDescent="0.25">
      <c r="A1766" s="3">
        <f>RSI!A1766</f>
        <v>44586</v>
      </c>
      <c r="B1766" s="2">
        <f>RSI!B1766</f>
        <v>13.494</v>
      </c>
      <c r="C1766" s="2">
        <f>RSI!I1766</f>
        <v>52.271889096207325</v>
      </c>
      <c r="D1766" s="2">
        <f>MACD!E1766</f>
        <v>0.13894550695071928</v>
      </c>
      <c r="E1766" s="2">
        <f>MACD!F1766</f>
        <v>4.634753778994706E-2</v>
      </c>
      <c r="F1766" s="2">
        <f>'Moving Avg'!D1766</f>
        <v>13.563460000000001</v>
      </c>
      <c r="G1766" s="2">
        <f>'Moving Avg'!F1766</f>
        <v>13.674250000000001</v>
      </c>
      <c r="H1766" s="2">
        <f>'Moving Avg'!G1766</f>
        <v>13.184096</v>
      </c>
      <c r="I1766" s="2">
        <f>'Moving Avg'!H1766</f>
        <v>12.330922000000019</v>
      </c>
      <c r="J1766" s="6" t="str">
        <f>OBV!F1766</f>
        <v>BEARISH</v>
      </c>
      <c r="K1766" s="6" t="str">
        <f>OBV!G1766</f>
        <v>NEUTRAL</v>
      </c>
      <c r="L1766" s="6" t="str">
        <f>OBV!H1766</f>
        <v>CONFIRMED BEARISH</v>
      </c>
    </row>
    <row r="1767" spans="1:12" ht="13.5" x14ac:dyDescent="0.25">
      <c r="A1767" s="3">
        <f>RSI!A1767</f>
        <v>44587</v>
      </c>
      <c r="B1767" s="2">
        <f>RSI!B1767</f>
        <v>13.545199999999999</v>
      </c>
      <c r="C1767" s="2">
        <f>RSI!I1767</f>
        <v>56.034252099066883</v>
      </c>
      <c r="D1767" s="2">
        <f>MACD!E1767</f>
        <v>0.13345114125719704</v>
      </c>
      <c r="E1767" s="2">
        <f>MACD!F1767</f>
        <v>6.3768258483397067E-2</v>
      </c>
      <c r="F1767" s="2">
        <f>'Moving Avg'!D1767</f>
        <v>13.55092</v>
      </c>
      <c r="G1767" s="2">
        <f>'Moving Avg'!F1767</f>
        <v>13.662285000000001</v>
      </c>
      <c r="H1767" s="2">
        <f>'Moving Avg'!G1767</f>
        <v>13.214626000000001</v>
      </c>
      <c r="I1767" s="2">
        <f>'Moving Avg'!H1767</f>
        <v>12.340758500000018</v>
      </c>
      <c r="J1767" s="6" t="str">
        <f>OBV!F1767</f>
        <v>BEARISH</v>
      </c>
      <c r="K1767" s="6" t="str">
        <f>OBV!G1767</f>
        <v>NEUTRAL</v>
      </c>
      <c r="L1767" s="6" t="str">
        <f>OBV!H1767</f>
        <v>CONFIRMED BEARISH</v>
      </c>
    </row>
    <row r="1768" spans="1:12" ht="13.5" x14ac:dyDescent="0.25">
      <c r="A1768" s="3">
        <f>RSI!A1768</f>
        <v>44588</v>
      </c>
      <c r="B1768" s="2">
        <f>RSI!B1768</f>
        <v>13.5395</v>
      </c>
      <c r="C1768" s="2">
        <f>RSI!I1768</f>
        <v>55.509632656844865</v>
      </c>
      <c r="D1768" s="2">
        <f>MACD!E1768</f>
        <v>0.12882733746589459</v>
      </c>
      <c r="E1768" s="2">
        <f>MACD!F1768</f>
        <v>7.6780074279896568E-2</v>
      </c>
      <c r="F1768" s="2">
        <f>'Moving Avg'!D1768</f>
        <v>13.53838</v>
      </c>
      <c r="G1768" s="2">
        <f>'Moving Avg'!F1768</f>
        <v>13.655734999999998</v>
      </c>
      <c r="H1768" s="2">
        <f>'Moving Avg'!G1768</f>
        <v>13.246181999999999</v>
      </c>
      <c r="I1768" s="2">
        <f>'Moving Avg'!H1768</f>
        <v>12.350566500000019</v>
      </c>
      <c r="J1768" s="6" t="str">
        <f>OBV!F1768</f>
        <v>BEARISH</v>
      </c>
      <c r="K1768" s="6" t="str">
        <f>OBV!G1768</f>
        <v>NEUTRAL</v>
      </c>
      <c r="L1768" s="6" t="str">
        <f>OBV!H1768</f>
        <v>CONFIRMED BEARISH</v>
      </c>
    </row>
    <row r="1769" spans="1:12" ht="13.5" x14ac:dyDescent="0.25">
      <c r="A1769" s="3">
        <f>RSI!A1769</f>
        <v>44589</v>
      </c>
      <c r="B1769" s="2">
        <f>RSI!B1769</f>
        <v>13.5395</v>
      </c>
      <c r="C1769" s="2">
        <f>RSI!I1769</f>
        <v>55.509632656844865</v>
      </c>
      <c r="D1769" s="2">
        <f>MACD!E1769</f>
        <v>0.12458102580643171</v>
      </c>
      <c r="E1769" s="2">
        <f>MACD!F1769</f>
        <v>8.6340264585203608E-2</v>
      </c>
      <c r="F1769" s="2">
        <f>'Moving Avg'!D1769</f>
        <v>13.534960000000002</v>
      </c>
      <c r="G1769" s="2">
        <f>'Moving Avg'!F1769</f>
        <v>13.643484999999998</v>
      </c>
      <c r="H1769" s="2">
        <f>'Moving Avg'!G1769</f>
        <v>13.277737999999999</v>
      </c>
      <c r="I1769" s="2">
        <f>'Moving Avg'!H1769</f>
        <v>12.360374500000017</v>
      </c>
      <c r="J1769" s="6" t="str">
        <f>OBV!F1769</f>
        <v>NEUTRAL</v>
      </c>
      <c r="K1769" s="6" t="str">
        <f>OBV!G1769</f>
        <v>NEUTRAL</v>
      </c>
      <c r="L1769" s="6" t="str">
        <f>OBV!H1769</f>
        <v>NEUTRAL</v>
      </c>
    </row>
    <row r="1770" spans="1:12" ht="13.5" x14ac:dyDescent="0.25">
      <c r="A1770" s="3">
        <f>RSI!A1770</f>
        <v>44592</v>
      </c>
      <c r="B1770" s="2">
        <f>RSI!B1770</f>
        <v>13.5395</v>
      </c>
      <c r="C1770" s="2">
        <f>RSI!I1770</f>
        <v>55.509632656844865</v>
      </c>
      <c r="D1770" s="2">
        <f>MACD!E1770</f>
        <v>0.12067886110677861</v>
      </c>
      <c r="E1770" s="2">
        <f>MACD!F1770</f>
        <v>9.320798388951862E-2</v>
      </c>
      <c r="F1770" s="2">
        <f>'Moving Avg'!D1770</f>
        <v>13.531540000000001</v>
      </c>
      <c r="G1770" s="2">
        <f>'Moving Avg'!F1770</f>
        <v>13.629814999999999</v>
      </c>
      <c r="H1770" s="2">
        <f>'Moving Avg'!G1770</f>
        <v>13.308154</v>
      </c>
      <c r="I1770" s="2">
        <f>'Moving Avg'!H1770</f>
        <v>12.367578000000014</v>
      </c>
      <c r="J1770" s="6" t="str">
        <f>OBV!F1770</f>
        <v>NEUTRAL</v>
      </c>
      <c r="K1770" s="6" t="str">
        <f>OBV!G1770</f>
        <v>NEUTRAL</v>
      </c>
      <c r="L1770" s="6" t="str">
        <f>OBV!H1770</f>
        <v>NEUTRAL</v>
      </c>
    </row>
    <row r="1771" spans="1:12" ht="13.5" x14ac:dyDescent="0.25">
      <c r="A1771" s="3">
        <f>RSI!A1771</f>
        <v>44593</v>
      </c>
      <c r="B1771" s="2">
        <f>RSI!B1771</f>
        <v>13.499700000000001</v>
      </c>
      <c r="C1771" s="2">
        <f>RSI!I1771</f>
        <v>51.319431209878964</v>
      </c>
      <c r="D1771" s="2">
        <f>MACD!E1771</f>
        <v>0.11916202140070453</v>
      </c>
      <c r="E1771" s="2">
        <f>MACD!F1771</f>
        <v>9.8398791391755808E-2</v>
      </c>
      <c r="F1771" s="2">
        <f>'Moving Avg'!D1771</f>
        <v>13.532680000000003</v>
      </c>
      <c r="G1771" s="2">
        <f>'Moving Avg'!F1771</f>
        <v>13.614155000000002</v>
      </c>
      <c r="H1771" s="2">
        <f>'Moving Avg'!G1771</f>
        <v>13.338913999999997</v>
      </c>
      <c r="I1771" s="2">
        <f>'Moving Avg'!H1771</f>
        <v>12.373190000000013</v>
      </c>
      <c r="J1771" s="6" t="str">
        <f>OBV!F1771</f>
        <v>BULLISH</v>
      </c>
      <c r="K1771" s="6" t="str">
        <f>OBV!G1771</f>
        <v>NEUTRAL</v>
      </c>
      <c r="L1771" s="6" t="str">
        <f>OBV!H1771</f>
        <v>CONFIRMED BULLISH</v>
      </c>
    </row>
    <row r="1772" spans="1:12" ht="13.5" x14ac:dyDescent="0.25">
      <c r="A1772" s="3">
        <f>RSI!A1772</f>
        <v>44594</v>
      </c>
      <c r="B1772" s="2">
        <f>RSI!B1772</f>
        <v>13.499700000000001</v>
      </c>
      <c r="C1772" s="2">
        <f>RSI!I1772</f>
        <v>51.31943120987895</v>
      </c>
      <c r="D1772" s="2">
        <f>MACD!E1772</f>
        <v>0.11784869090277716</v>
      </c>
      <c r="E1772" s="2">
        <f>MACD!F1772</f>
        <v>0.10228877129396009</v>
      </c>
      <c r="F1772" s="2">
        <f>'Moving Avg'!D1772</f>
        <v>13.523580000000001</v>
      </c>
      <c r="G1772" s="2">
        <f>'Moving Avg'!F1772</f>
        <v>13.598775000000003</v>
      </c>
      <c r="H1772" s="2">
        <f>'Moving Avg'!G1772</f>
        <v>13.369673999999998</v>
      </c>
      <c r="I1772" s="2">
        <f>'Moving Avg'!H1772</f>
        <v>12.379317500000013</v>
      </c>
      <c r="J1772" s="6" t="str">
        <f>OBV!F1772</f>
        <v>BEARISH</v>
      </c>
      <c r="K1772" s="6" t="str">
        <f>OBV!G1772</f>
        <v>NEUTRAL</v>
      </c>
      <c r="L1772" s="6" t="str">
        <f>OBV!H1772</f>
        <v>CONFIRMED BEARISH</v>
      </c>
    </row>
    <row r="1773" spans="1:12" ht="13.5" x14ac:dyDescent="0.25">
      <c r="A1773" s="3">
        <f>RSI!A1773</f>
        <v>44595</v>
      </c>
      <c r="B1773" s="2">
        <f>RSI!B1773</f>
        <v>13.499700000000001</v>
      </c>
      <c r="C1773" s="2">
        <f>RSI!I1773</f>
        <v>51.31943120987895</v>
      </c>
      <c r="D1773" s="2">
        <f>MACD!E1773</f>
        <v>0.11583284859354137</v>
      </c>
      <c r="E1773" s="2">
        <f>MACD!F1773</f>
        <v>0.10499758675387635</v>
      </c>
      <c r="F1773" s="2">
        <f>'Moving Avg'!D1773</f>
        <v>13.515620000000002</v>
      </c>
      <c r="G1773" s="2">
        <f>'Moving Avg'!F1773</f>
        <v>13.583395000000001</v>
      </c>
      <c r="H1773" s="2">
        <f>'Moving Avg'!G1773</f>
        <v>13.399293999999998</v>
      </c>
      <c r="I1773" s="2">
        <f>'Moving Avg'!H1773</f>
        <v>12.385187500000011</v>
      </c>
      <c r="J1773" s="6" t="str">
        <f>OBV!F1773</f>
        <v>BEARISH</v>
      </c>
      <c r="K1773" s="6" t="str">
        <f>OBV!G1773</f>
        <v>NEUTRAL</v>
      </c>
      <c r="L1773" s="6" t="str">
        <f>OBV!H1773</f>
        <v>CONFIRMED BEARISH</v>
      </c>
    </row>
    <row r="1774" spans="1:12" ht="13.5" x14ac:dyDescent="0.25">
      <c r="A1774" s="3">
        <f>RSI!A1774</f>
        <v>44596</v>
      </c>
      <c r="B1774" s="2">
        <f>RSI!B1774</f>
        <v>13.499700000000001</v>
      </c>
      <c r="C1774" s="2">
        <f>RSI!I1774</f>
        <v>51.31943120987895</v>
      </c>
      <c r="D1774" s="2">
        <f>MACD!E1774</f>
        <v>0.1070861590510539</v>
      </c>
      <c r="E1774" s="2">
        <f>MACD!F1774</f>
        <v>0.10541530121331187</v>
      </c>
      <c r="F1774" s="2">
        <f>'Moving Avg'!D1774</f>
        <v>13.507660000000001</v>
      </c>
      <c r="G1774" s="2">
        <f>'Moving Avg'!F1774</f>
        <v>13.569155</v>
      </c>
      <c r="H1774" s="2">
        <f>'Moving Avg'!G1774</f>
        <v>13.414559999999996</v>
      </c>
      <c r="I1774" s="2">
        <f>'Moving Avg'!H1774</f>
        <v>12.391057500000011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</row>
    <row r="1775" spans="1:12" ht="13.5" x14ac:dyDescent="0.25">
      <c r="A1775" s="3">
        <f>RSI!A1775</f>
        <v>44599</v>
      </c>
      <c r="B1775" s="2">
        <f>RSI!B1775</f>
        <v>13.499700000000001</v>
      </c>
      <c r="C1775" s="2">
        <f>RSI!I1775</f>
        <v>51.31943120987895</v>
      </c>
      <c r="D1775" s="2">
        <f>MACD!E1775</f>
        <v>9.9661417568464472E-2</v>
      </c>
      <c r="E1775" s="2">
        <f>MACD!F1775</f>
        <v>0.1042645244843424</v>
      </c>
      <c r="F1775" s="2">
        <f>'Moving Avg'!D1775</f>
        <v>13.499700000000001</v>
      </c>
      <c r="G1775" s="2">
        <f>'Moving Avg'!F1775</f>
        <v>13.560614999999999</v>
      </c>
      <c r="H1775" s="2">
        <f>'Moving Avg'!G1775</f>
        <v>13.422535999999994</v>
      </c>
      <c r="I1775" s="2">
        <f>'Moving Avg'!H1775</f>
        <v>12.39708200000001</v>
      </c>
      <c r="J1775" s="6" t="str">
        <f>OBV!F1775</f>
        <v>BEARISH</v>
      </c>
      <c r="K1775" s="6" t="str">
        <f>OBV!G1775</f>
        <v>NEUTRAL</v>
      </c>
      <c r="L1775" s="6" t="str">
        <f>OBV!H1775</f>
        <v>CONFIRMED BEARISH</v>
      </c>
    </row>
    <row r="1776" spans="1:12" ht="13.5" x14ac:dyDescent="0.25">
      <c r="A1776" s="3">
        <f>RSI!A1776</f>
        <v>44600</v>
      </c>
      <c r="B1776" s="2">
        <f>RSI!B1776</f>
        <v>13.499700000000001</v>
      </c>
      <c r="C1776" s="2">
        <f>RSI!I1776</f>
        <v>51.31943120987895</v>
      </c>
      <c r="D1776" s="2">
        <f>MACD!E1776</f>
        <v>8.3726233585599275E-2</v>
      </c>
      <c r="E1776" s="2">
        <f>MACD!F1776</f>
        <v>0.10015686630459378</v>
      </c>
      <c r="F1776" s="2">
        <f>'Moving Avg'!D1776</f>
        <v>13.499700000000001</v>
      </c>
      <c r="G1776" s="2">
        <f>'Moving Avg'!F1776</f>
        <v>13.552074999999999</v>
      </c>
      <c r="H1776" s="2">
        <f>'Moving Avg'!G1776</f>
        <v>13.426523999999993</v>
      </c>
      <c r="I1776" s="2">
        <f>'Moving Avg'!H1776</f>
        <v>12.403106500000009</v>
      </c>
      <c r="J1776" s="6" t="str">
        <f>OBV!F1776</f>
        <v>NEUTRAL</v>
      </c>
      <c r="K1776" s="6" t="str">
        <f>OBV!G1776</f>
        <v>NEUTRAL</v>
      </c>
      <c r="L1776" s="6" t="str">
        <f>OBV!H1776</f>
        <v>NEUTRAL</v>
      </c>
    </row>
    <row r="1777" spans="1:12" ht="13.5" x14ac:dyDescent="0.25">
      <c r="A1777" s="3">
        <f>RSI!A1777</f>
        <v>44601</v>
      </c>
      <c r="B1777" s="2">
        <f>RSI!B1777</f>
        <v>13.499700000000001</v>
      </c>
      <c r="C1777" s="2">
        <f>RSI!I1777</f>
        <v>51.31943120987895</v>
      </c>
      <c r="D1777" s="2">
        <f>MACD!E1777</f>
        <v>7.8099223529671136E-2</v>
      </c>
      <c r="E1777" s="2">
        <f>MACD!F1777</f>
        <v>9.5745337749609249E-2</v>
      </c>
      <c r="F1777" s="2">
        <f>'Moving Avg'!D1777</f>
        <v>13.499700000000001</v>
      </c>
      <c r="G1777" s="2">
        <f>'Moving Avg'!F1777</f>
        <v>13.546379999999999</v>
      </c>
      <c r="H1777" s="2">
        <f>'Moving Avg'!G1777</f>
        <v>13.430511999999991</v>
      </c>
      <c r="I1777" s="2">
        <f>'Moving Avg'!H1777</f>
        <v>12.409131000000007</v>
      </c>
      <c r="J1777" s="6" t="str">
        <f>OBV!F1777</f>
        <v>NEUTRAL</v>
      </c>
      <c r="K1777" s="6" t="str">
        <f>OBV!G1777</f>
        <v>NEUTRAL</v>
      </c>
      <c r="L1777" s="6" t="str">
        <f>OBV!H1777</f>
        <v>NEUTRAL</v>
      </c>
    </row>
    <row r="1778" spans="1:12" ht="13.5" x14ac:dyDescent="0.25">
      <c r="A1778" s="3">
        <f>RSI!A1778</f>
        <v>44602</v>
      </c>
      <c r="B1778" s="2">
        <f>RSI!B1778</f>
        <v>13.4427</v>
      </c>
      <c r="C1778" s="2">
        <f>RSI!I1778</f>
        <v>43.431610197513699</v>
      </c>
      <c r="D1778" s="2">
        <f>MACD!E1778</f>
        <v>7.6664395439928867E-2</v>
      </c>
      <c r="E1778" s="2">
        <f>MACD!F1778</f>
        <v>9.1929149287673179E-2</v>
      </c>
      <c r="F1778" s="2">
        <f>'Moving Avg'!D1778</f>
        <v>13.488300000000001</v>
      </c>
      <c r="G1778" s="2">
        <f>'Moving Avg'!F1778</f>
        <v>13.537834999999998</v>
      </c>
      <c r="H1778" s="2">
        <f>'Moving Avg'!G1778</f>
        <v>13.43210599999999</v>
      </c>
      <c r="I1778" s="2">
        <f>'Moving Avg'!H1778</f>
        <v>12.414870500000006</v>
      </c>
      <c r="J1778" s="6" t="str">
        <f>OBV!F1778</f>
        <v>BEARISH</v>
      </c>
      <c r="K1778" s="6" t="str">
        <f>OBV!G1778</f>
        <v>NEUTRAL</v>
      </c>
      <c r="L1778" s="6" t="str">
        <f>OBV!H1778</f>
        <v>CONFIRMED BEARISH</v>
      </c>
    </row>
    <row r="1779" spans="1:12" ht="13.5" x14ac:dyDescent="0.25">
      <c r="A1779" s="3">
        <f>RSI!A1779</f>
        <v>44603</v>
      </c>
      <c r="B1779" s="2">
        <f>RSI!B1779</f>
        <v>13.4427</v>
      </c>
      <c r="C1779" s="2">
        <f>RSI!I1779</f>
        <v>43.431610197513699</v>
      </c>
      <c r="D1779" s="2">
        <f>MACD!E1779</f>
        <v>7.5769707957199728E-2</v>
      </c>
      <c r="E1779" s="2">
        <f>MACD!F1779</f>
        <v>8.8697261021578488E-2</v>
      </c>
      <c r="F1779" s="2">
        <f>'Moving Avg'!D1779</f>
        <v>13.476900000000001</v>
      </c>
      <c r="G1779" s="2">
        <f>'Moving Avg'!F1779</f>
        <v>13.529289999999998</v>
      </c>
      <c r="H1779" s="2">
        <f>'Moving Avg'!G1779</f>
        <v>13.437801999999991</v>
      </c>
      <c r="I1779" s="2">
        <f>'Moving Avg'!H1779</f>
        <v>12.420610000000005</v>
      </c>
      <c r="J1779" s="6" t="str">
        <f>OBV!F1779</f>
        <v>BEARISH</v>
      </c>
      <c r="K1779" s="6" t="str">
        <f>OBV!G1779</f>
        <v>NEUTRAL</v>
      </c>
      <c r="L1779" s="6" t="str">
        <f>OBV!H1779</f>
        <v>CONFIRMED BEARISH</v>
      </c>
    </row>
    <row r="1780" spans="1:12" ht="13.5" x14ac:dyDescent="0.25">
      <c r="A1780" s="3">
        <f>RSI!A1780</f>
        <v>44606</v>
      </c>
      <c r="B1780" s="2">
        <f>RSI!B1780</f>
        <v>13.4427</v>
      </c>
      <c r="C1780" s="2">
        <f>RSI!I1780</f>
        <v>43.431610197513699</v>
      </c>
      <c r="D1780" s="2">
        <f>MACD!E1780</f>
        <v>7.5308403428481441E-2</v>
      </c>
      <c r="E1780" s="2">
        <f>MACD!F1780</f>
        <v>8.6019489502959082E-2</v>
      </c>
      <c r="F1780" s="2">
        <f>'Moving Avg'!D1780</f>
        <v>13.4655</v>
      </c>
      <c r="G1780" s="2">
        <f>'Moving Avg'!F1780</f>
        <v>13.520744999999996</v>
      </c>
      <c r="H1780" s="2">
        <f>'Moving Avg'!G1780</f>
        <v>13.441333999999991</v>
      </c>
      <c r="I1780" s="2">
        <f>'Moving Avg'!H1780</f>
        <v>12.426581500000006</v>
      </c>
      <c r="J1780" s="6" t="str">
        <f>OBV!F1780</f>
        <v>BEARISH</v>
      </c>
      <c r="K1780" s="6" t="str">
        <f>OBV!G1780</f>
        <v>NEUTRAL</v>
      </c>
      <c r="L1780" s="6" t="str">
        <f>OBV!H1780</f>
        <v>CONFIRMED BEARISH</v>
      </c>
    </row>
    <row r="1781" spans="1:12" ht="13.5" x14ac:dyDescent="0.25">
      <c r="A1781" s="3">
        <f>RSI!A1781</f>
        <v>44607</v>
      </c>
      <c r="B1781" s="2">
        <f>RSI!B1781</f>
        <v>13.436999999999999</v>
      </c>
      <c r="C1781" s="2">
        <f>RSI!I1781</f>
        <v>42.613565310669046</v>
      </c>
      <c r="D1781" s="2">
        <f>MACD!E1781</f>
        <v>6.9491046280017343E-2</v>
      </c>
      <c r="E1781" s="2">
        <f>MACD!F1781</f>
        <v>8.271380085837074E-2</v>
      </c>
      <c r="F1781" s="2">
        <f>'Moving Avg'!D1781</f>
        <v>13.452960000000001</v>
      </c>
      <c r="G1781" s="2">
        <f>'Moving Avg'!F1781</f>
        <v>13.512199999999998</v>
      </c>
      <c r="H1781" s="2">
        <f>'Moving Avg'!G1781</f>
        <v>13.444637999999991</v>
      </c>
      <c r="I1781" s="2">
        <f>'Moving Avg'!H1781</f>
        <v>12.433298000000004</v>
      </c>
      <c r="J1781" s="6" t="str">
        <f>OBV!F1781</f>
        <v>BEARISH</v>
      </c>
      <c r="K1781" s="6" t="str">
        <f>OBV!G1781</f>
        <v>NEUTRAL</v>
      </c>
      <c r="L1781" s="6" t="str">
        <f>OBV!H1781</f>
        <v>CONFIRMED BEARISH</v>
      </c>
    </row>
    <row r="1782" spans="1:12" ht="13.5" x14ac:dyDescent="0.25">
      <c r="A1782" s="3">
        <f>RSI!A1782</f>
        <v>44608</v>
      </c>
      <c r="B1782" s="2">
        <f>RSI!B1782</f>
        <v>13.4427</v>
      </c>
      <c r="C1782" s="2">
        <f>RSI!I1782</f>
        <v>43.754455929551206</v>
      </c>
      <c r="D1782" s="2">
        <f>MACD!E1782</f>
        <v>6.4433674767347071E-2</v>
      </c>
      <c r="E1782" s="2">
        <f>MACD!F1782</f>
        <v>7.9057775640166E-2</v>
      </c>
      <c r="F1782" s="2">
        <f>'Moving Avg'!D1782</f>
        <v>13.441559999999999</v>
      </c>
      <c r="G1782" s="2">
        <f>'Moving Avg'!F1782</f>
        <v>13.503939999999997</v>
      </c>
      <c r="H1782" s="2">
        <f>'Moving Avg'!G1782</f>
        <v>13.449193999999991</v>
      </c>
      <c r="I1782" s="2">
        <f>'Moving Avg'!H1782</f>
        <v>12.440043000000003</v>
      </c>
      <c r="J1782" s="6" t="str">
        <f>OBV!F1782</f>
        <v>BEARISH</v>
      </c>
      <c r="K1782" s="6" t="str">
        <f>OBV!G1782</f>
        <v>NEUTRAL</v>
      </c>
      <c r="L1782" s="6" t="str">
        <f>OBV!H1782</f>
        <v>CONFIRMED BEARISH</v>
      </c>
    </row>
    <row r="1783" spans="1:12" ht="13.5" x14ac:dyDescent="0.25">
      <c r="A1783" s="3">
        <f>RSI!A1783</f>
        <v>44609</v>
      </c>
      <c r="B1783" s="2">
        <f>RSI!B1783</f>
        <v>13.436999999999999</v>
      </c>
      <c r="C1783" s="2">
        <f>RSI!I1783</f>
        <v>42.837303389976874</v>
      </c>
      <c r="D1783" s="2">
        <f>MACD!E1783</f>
        <v>6.0808854638988663E-2</v>
      </c>
      <c r="E1783" s="2">
        <f>MACD!F1783</f>
        <v>7.540799143993053E-2</v>
      </c>
      <c r="F1783" s="2">
        <f>'Moving Avg'!D1783</f>
        <v>13.44042</v>
      </c>
      <c r="G1783" s="2">
        <f>'Moving Avg'!F1783</f>
        <v>13.495679999999998</v>
      </c>
      <c r="H1783" s="2">
        <f>'Moving Avg'!G1783</f>
        <v>13.454433999999992</v>
      </c>
      <c r="I1783" s="2">
        <f>'Moving Avg'!H1783</f>
        <v>12.447920000000002</v>
      </c>
      <c r="J1783" s="6" t="str">
        <f>OBV!F1783</f>
        <v>BEARISH</v>
      </c>
      <c r="K1783" s="6" t="str">
        <f>OBV!G1783</f>
        <v>NEUTRAL</v>
      </c>
      <c r="L1783" s="6" t="str">
        <f>OBV!H1783</f>
        <v>CONFIRMED BEARISH</v>
      </c>
    </row>
    <row r="1784" spans="1:12" ht="13.5" x14ac:dyDescent="0.25">
      <c r="A1784" s="3">
        <f>RSI!A1784</f>
        <v>44610</v>
      </c>
      <c r="B1784" s="2">
        <f>RSI!B1784</f>
        <v>13.436999999999999</v>
      </c>
      <c r="C1784" s="2">
        <f>RSI!I1784</f>
        <v>42.837303389976874</v>
      </c>
      <c r="D1784" s="2">
        <f>MACD!E1784</f>
        <v>5.7990447363049924E-2</v>
      </c>
      <c r="E1784" s="2">
        <f>MACD!F1784</f>
        <v>7.192448262455442E-2</v>
      </c>
      <c r="F1784" s="2">
        <f>'Moving Avg'!D1784</f>
        <v>13.43928</v>
      </c>
      <c r="G1784" s="2">
        <f>'Moving Avg'!F1784</f>
        <v>13.489700000000003</v>
      </c>
      <c r="H1784" s="2">
        <f>'Moving Avg'!G1784</f>
        <v>13.461155999999994</v>
      </c>
      <c r="I1784" s="2">
        <f>'Moving Avg'!H1784</f>
        <v>12.455797000000002</v>
      </c>
      <c r="J1784" s="6" t="str">
        <f>OBV!F1784</f>
        <v>BEARISH</v>
      </c>
      <c r="K1784" s="6" t="str">
        <f>OBV!G1784</f>
        <v>NEUTRAL</v>
      </c>
      <c r="L1784" s="6" t="str">
        <f>OBV!H1784</f>
        <v>CONFIRMED BEARISH</v>
      </c>
    </row>
    <row r="1785" spans="1:12" ht="13.5" x14ac:dyDescent="0.25">
      <c r="A1785" s="3">
        <f>RSI!A1785</f>
        <v>44613</v>
      </c>
      <c r="B1785" s="2">
        <f>RSI!B1785</f>
        <v>13.436999999999999</v>
      </c>
      <c r="C1785" s="2">
        <f>RSI!I1785</f>
        <v>42.837303389976874</v>
      </c>
      <c r="D1785" s="2">
        <f>MACD!E1785</f>
        <v>5.5835963629901286E-2</v>
      </c>
      <c r="E1785" s="2">
        <f>MACD!F1785</f>
        <v>6.8706778825623802E-2</v>
      </c>
      <c r="F1785" s="2">
        <f>'Moving Avg'!D1785</f>
        <v>13.438139999999999</v>
      </c>
      <c r="G1785" s="2">
        <f>'Moving Avg'!F1785</f>
        <v>13.483720000000002</v>
      </c>
      <c r="H1785" s="2">
        <f>'Moving Avg'!G1785</f>
        <v>13.466737999999996</v>
      </c>
      <c r="I1785" s="2">
        <f>'Moving Avg'!H1785</f>
        <v>12.464318499999999</v>
      </c>
      <c r="J1785" s="6" t="str">
        <f>OBV!F1785</f>
        <v>BEARISH</v>
      </c>
      <c r="K1785" s="6" t="str">
        <f>OBV!G1785</f>
        <v>NEUTRAL</v>
      </c>
      <c r="L1785" s="6" t="str">
        <f>OBV!H1785</f>
        <v>CONFIRMED BEARISH</v>
      </c>
    </row>
    <row r="1786" spans="1:12" ht="13.5" x14ac:dyDescent="0.25">
      <c r="A1786" s="3">
        <f>RSI!A1786</f>
        <v>44614</v>
      </c>
      <c r="B1786" s="2">
        <f>RSI!B1786</f>
        <v>13.436999999999999</v>
      </c>
      <c r="C1786" s="2">
        <f>RSI!I1786</f>
        <v>42.837303389976867</v>
      </c>
      <c r="D1786" s="2">
        <f>MACD!E1786</f>
        <v>5.4226200435783412E-2</v>
      </c>
      <c r="E1786" s="2">
        <f>MACD!F1786</f>
        <v>6.5810663147655726E-2</v>
      </c>
      <c r="F1786" s="2">
        <f>'Moving Avg'!D1786</f>
        <v>13.438139999999999</v>
      </c>
      <c r="G1786" s="2">
        <f>'Moving Avg'!F1786</f>
        <v>13.480870000000005</v>
      </c>
      <c r="H1786" s="2">
        <f>'Moving Avg'!G1786</f>
        <v>13.476875999999995</v>
      </c>
      <c r="I1786" s="2">
        <f>'Moving Avg'!H1786</f>
        <v>12.472891999999996</v>
      </c>
      <c r="J1786" s="6" t="str">
        <f>OBV!F1786</f>
        <v>BEARISH</v>
      </c>
      <c r="K1786" s="6" t="str">
        <f>OBV!G1786</f>
        <v>NEUTRAL</v>
      </c>
      <c r="L1786" s="6" t="str">
        <f>OBV!H1786</f>
        <v>NEUTRAL</v>
      </c>
    </row>
    <row r="1787" spans="1:12" ht="13.5" x14ac:dyDescent="0.25">
      <c r="A1787" s="3">
        <f>RSI!A1787</f>
        <v>44615</v>
      </c>
      <c r="B1787" s="2">
        <f>RSI!B1787</f>
        <v>13.436999999999999</v>
      </c>
      <c r="C1787" s="2">
        <f>RSI!I1787</f>
        <v>42.837303389976874</v>
      </c>
      <c r="D1787" s="2">
        <f>MACD!E1787</f>
        <v>5.3061557472462439E-2</v>
      </c>
      <c r="E1787" s="2">
        <f>MACD!F1787</f>
        <v>6.3260842012617072E-2</v>
      </c>
      <c r="F1787" s="2">
        <f>'Moving Avg'!D1787</f>
        <v>13.437000000000001</v>
      </c>
      <c r="G1787" s="2">
        <f>'Moving Avg'!F1787</f>
        <v>13.475460000000004</v>
      </c>
      <c r="H1787" s="2">
        <f>'Moving Avg'!G1787</f>
        <v>13.483597999999997</v>
      </c>
      <c r="I1787" s="2">
        <f>'Moving Avg'!H1787</f>
        <v>12.481568499999996</v>
      </c>
      <c r="J1787" s="6" t="str">
        <f>OBV!F1787</f>
        <v>BEARISH</v>
      </c>
      <c r="K1787" s="6" t="str">
        <f>OBV!G1787</f>
        <v>NEUTRAL</v>
      </c>
      <c r="L1787" s="6" t="str">
        <f>OBV!H1787</f>
        <v>CONFIRMED BEARISH</v>
      </c>
    </row>
    <row r="1788" spans="1:12" ht="13.5" x14ac:dyDescent="0.25">
      <c r="A1788" s="3">
        <f>RSI!A1788</f>
        <v>44616</v>
      </c>
      <c r="B1788" s="2">
        <f>RSI!B1788</f>
        <v>13.425599999999999</v>
      </c>
      <c r="C1788" s="2">
        <f>RSI!I1788</f>
        <v>40.384901056214268</v>
      </c>
      <c r="D1788" s="2">
        <f>MACD!E1788</f>
        <v>4.4334141390402593E-2</v>
      </c>
      <c r="E1788" s="2">
        <f>MACD!F1788</f>
        <v>5.947550188817418E-2</v>
      </c>
      <c r="F1788" s="2">
        <f>'Moving Avg'!D1788</f>
        <v>13.434719999999999</v>
      </c>
      <c r="G1788" s="2">
        <f>'Moving Avg'!F1788</f>
        <v>13.469765000000004</v>
      </c>
      <c r="H1788" s="2">
        <f>'Moving Avg'!G1788</f>
        <v>13.490091999999997</v>
      </c>
      <c r="I1788" s="2">
        <f>'Moving Avg'!H1788</f>
        <v>12.488887999999996</v>
      </c>
      <c r="J1788" s="6" t="str">
        <f>OBV!F1788</f>
        <v>BEARISH</v>
      </c>
      <c r="K1788" s="6" t="str">
        <f>OBV!G1788</f>
        <v>NEUTRAL</v>
      </c>
      <c r="L1788" s="6" t="str">
        <f>OBV!H1788</f>
        <v>CONFIRMED BEARISH</v>
      </c>
    </row>
    <row r="1789" spans="1:12" ht="13.5" x14ac:dyDescent="0.25">
      <c r="A1789" s="3">
        <f>RSI!A1789</f>
        <v>44617</v>
      </c>
      <c r="B1789" s="2">
        <f>RSI!B1789</f>
        <v>13.38</v>
      </c>
      <c r="C1789" s="2">
        <f>RSI!I1789</f>
        <v>32.395725247713983</v>
      </c>
      <c r="D1789" s="2">
        <f>MACD!E1789</f>
        <v>4.05638394299217E-2</v>
      </c>
      <c r="E1789" s="2">
        <f>MACD!F1789</f>
        <v>5.569316939652369E-2</v>
      </c>
      <c r="F1789" s="2">
        <f>'Moving Avg'!D1789</f>
        <v>13.423319999999999</v>
      </c>
      <c r="G1789" s="2">
        <f>'Moving Avg'!F1789</f>
        <v>13.461790000000004</v>
      </c>
      <c r="H1789" s="2">
        <f>'Moving Avg'!G1789</f>
        <v>13.495901999999999</v>
      </c>
      <c r="I1789" s="2">
        <f>'Moving Avg'!H1789</f>
        <v>12.496064999999994</v>
      </c>
      <c r="J1789" s="6" t="str">
        <f>OBV!F1789</f>
        <v>BEARISH</v>
      </c>
      <c r="K1789" s="6" t="str">
        <f>OBV!G1789</f>
        <v>NEUTRAL</v>
      </c>
      <c r="L1789" s="6" t="str">
        <f>OBV!H1789</f>
        <v>CONFIRMED BEARISH</v>
      </c>
    </row>
    <row r="1790" spans="1:12" ht="13.5" x14ac:dyDescent="0.25">
      <c r="A1790" s="3">
        <f>RSI!A1790</f>
        <v>44620</v>
      </c>
      <c r="B1790" s="2">
        <f>RSI!B1790</f>
        <v>13.38</v>
      </c>
      <c r="C1790" s="2">
        <f>RSI!I1790</f>
        <v>32.395725247713983</v>
      </c>
      <c r="D1790" s="2">
        <f>MACD!E1790</f>
        <v>3.7862163085613076E-2</v>
      </c>
      <c r="E1790" s="2">
        <f>MACD!F1790</f>
        <v>5.2126968134341568E-2</v>
      </c>
      <c r="F1790" s="2">
        <f>'Moving Avg'!D1790</f>
        <v>13.41192</v>
      </c>
      <c r="G1790" s="2">
        <f>'Moving Avg'!F1790</f>
        <v>13.453815000000006</v>
      </c>
      <c r="H1790" s="2">
        <f>'Moving Avg'!G1790</f>
        <v>13.501711999999999</v>
      </c>
      <c r="I1790" s="2">
        <f>'Moving Avg'!H1790</f>
        <v>12.504580499999992</v>
      </c>
      <c r="J1790" s="6" t="str">
        <f>OBV!F1790</f>
        <v>BEARISH</v>
      </c>
      <c r="K1790" s="6" t="str">
        <f>OBV!G1790</f>
        <v>NEUTRAL</v>
      </c>
      <c r="L1790" s="6" t="str">
        <f>OBV!H1790</f>
        <v>CONFIRMED BEARISH</v>
      </c>
    </row>
    <row r="1791" spans="1:12" ht="13.5" x14ac:dyDescent="0.25">
      <c r="A1791" s="3">
        <f>RSI!A1791</f>
        <v>44621</v>
      </c>
      <c r="B1791" s="2">
        <f>RSI!B1791</f>
        <v>13.38</v>
      </c>
      <c r="C1791" s="2">
        <f>RSI!I1791</f>
        <v>32.395725247713983</v>
      </c>
      <c r="D1791" s="2">
        <f>MACD!E1791</f>
        <v>3.51515942906655E-2</v>
      </c>
      <c r="E1791" s="2">
        <f>MACD!F1791</f>
        <v>4.8731893365606356E-2</v>
      </c>
      <c r="F1791" s="2">
        <f>'Moving Avg'!D1791</f>
        <v>13.40052</v>
      </c>
      <c r="G1791" s="2">
        <f>'Moving Avg'!F1791</f>
        <v>13.447830000000005</v>
      </c>
      <c r="H1791" s="2">
        <f>'Moving Avg'!G1791</f>
        <v>13.507522</v>
      </c>
      <c r="I1791" s="2">
        <f>'Moving Avg'!H1791</f>
        <v>12.512241499999991</v>
      </c>
      <c r="J1791" s="6" t="str">
        <f>OBV!F1791</f>
        <v>BEARISH</v>
      </c>
      <c r="K1791" s="6" t="str">
        <f>OBV!G1791</f>
        <v>NEUTRAL</v>
      </c>
      <c r="L1791" s="6" t="str">
        <f>OBV!H1791</f>
        <v>CONFIRMED BEARISH</v>
      </c>
    </row>
    <row r="1792" spans="1:12" ht="13.5" x14ac:dyDescent="0.25">
      <c r="A1792" s="3">
        <f>RSI!A1792</f>
        <v>44622</v>
      </c>
      <c r="B1792" s="2">
        <f>RSI!B1792</f>
        <v>13.38</v>
      </c>
      <c r="C1792" s="2">
        <f>RSI!I1792</f>
        <v>32.395725247713983</v>
      </c>
      <c r="D1792" s="2">
        <f>MACD!E1792</f>
        <v>3.4153837037749213E-2</v>
      </c>
      <c r="E1792" s="2">
        <f>MACD!F1792</f>
        <v>4.5816282100034932E-2</v>
      </c>
      <c r="F1792" s="2">
        <f>'Moving Avg'!D1792</f>
        <v>13.38912</v>
      </c>
      <c r="G1792" s="2">
        <f>'Moving Avg'!F1792</f>
        <v>13.441845000000004</v>
      </c>
      <c r="H1792" s="2">
        <f>'Moving Avg'!G1792</f>
        <v>13.513332</v>
      </c>
      <c r="I1792" s="2">
        <f>'Moving Avg'!H1792</f>
        <v>12.519332999999991</v>
      </c>
      <c r="J1792" s="6" t="str">
        <f>OBV!F1792</f>
        <v>BEARISH</v>
      </c>
      <c r="K1792" s="6" t="str">
        <f>OBV!G1792</f>
        <v>NEUTRAL</v>
      </c>
      <c r="L1792" s="6" t="str">
        <f>OBV!H1792</f>
        <v>CONFIRMED BEARISH</v>
      </c>
    </row>
    <row r="1793" spans="1:12" ht="13.5" x14ac:dyDescent="0.25">
      <c r="A1793" s="3">
        <f>RSI!A1793</f>
        <v>44623</v>
      </c>
      <c r="B1793" s="2">
        <f>RSI!B1793</f>
        <v>13.38</v>
      </c>
      <c r="C1793" s="2">
        <f>RSI!I1793</f>
        <v>32.395725247713983</v>
      </c>
      <c r="D1793" s="2">
        <f>MACD!E1793</f>
        <v>3.2820507713807956E-2</v>
      </c>
      <c r="E1793" s="2">
        <f>MACD!F1793</f>
        <v>4.3217127222789545E-2</v>
      </c>
      <c r="F1793" s="2">
        <f>'Moving Avg'!D1793</f>
        <v>13.38</v>
      </c>
      <c r="G1793" s="2">
        <f>'Moving Avg'!F1793</f>
        <v>13.435860000000002</v>
      </c>
      <c r="H1793" s="2">
        <f>'Moving Avg'!G1793</f>
        <v>13.519142000000002</v>
      </c>
      <c r="I1793" s="2">
        <f>'Moving Avg'!H1793</f>
        <v>12.525683999999989</v>
      </c>
      <c r="J1793" s="6" t="str">
        <f>OBV!F1793</f>
        <v>BEARISH</v>
      </c>
      <c r="K1793" s="6" t="str">
        <f>OBV!G1793</f>
        <v>NEUTRAL</v>
      </c>
      <c r="L1793" s="6" t="str">
        <f>OBV!H1793</f>
        <v>CONFIRMED BEARISH</v>
      </c>
    </row>
    <row r="1794" spans="1:12" ht="13.5" x14ac:dyDescent="0.25">
      <c r="A1794" s="3">
        <f>RSI!A1794</f>
        <v>44624</v>
      </c>
      <c r="B1794" s="2">
        <f>RSI!B1794</f>
        <v>13.3231</v>
      </c>
      <c r="C1794" s="2">
        <f>RSI!I1794</f>
        <v>23.863129161713545</v>
      </c>
      <c r="D1794" s="2">
        <f>MACD!E1794</f>
        <v>3.6266241061561288E-2</v>
      </c>
      <c r="E1794" s="2">
        <f>MACD!F1794</f>
        <v>4.1826949990543899E-2</v>
      </c>
      <c r="F1794" s="2">
        <f>'Moving Avg'!D1794</f>
        <v>13.368620000000002</v>
      </c>
      <c r="G1794" s="2">
        <f>'Moving Avg'!F1794</f>
        <v>13.427030000000002</v>
      </c>
      <c r="H1794" s="2">
        <f>'Moving Avg'!G1794</f>
        <v>13.524837999999999</v>
      </c>
      <c r="I1794" s="2">
        <f>'Moving Avg'!H1794</f>
        <v>12.53049699999999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</row>
    <row r="1795" spans="1:12" ht="13.5" x14ac:dyDescent="0.25">
      <c r="A1795" s="3">
        <f>RSI!A1795</f>
        <v>44627</v>
      </c>
      <c r="B1795" s="2">
        <f>RSI!B1795</f>
        <v>13.3231</v>
      </c>
      <c r="C1795" s="2">
        <f>RSI!I1795</f>
        <v>23.863129161713545</v>
      </c>
      <c r="D1795" s="2">
        <f>MACD!E1795</f>
        <v>3.9850604897420538E-2</v>
      </c>
      <c r="E1795" s="2">
        <f>MACD!F1795</f>
        <v>4.1431680971919231E-2</v>
      </c>
      <c r="F1795" s="2">
        <f>'Moving Avg'!D1795</f>
        <v>13.357239999999999</v>
      </c>
      <c r="G1795" s="2">
        <f>'Moving Avg'!F1795</f>
        <v>13.418200000000002</v>
      </c>
      <c r="H1795" s="2">
        <f>'Moving Avg'!G1795</f>
        <v>13.530533999999999</v>
      </c>
      <c r="I1795" s="2">
        <f>'Moving Avg'!H1795</f>
        <v>12.534911499999989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</row>
    <row r="1796" spans="1:12" ht="13.5" x14ac:dyDescent="0.25">
      <c r="A1796" s="3">
        <f>RSI!A1796</f>
        <v>44628</v>
      </c>
      <c r="B1796" s="2">
        <f>RSI!B1796</f>
        <v>13.3003</v>
      </c>
      <c r="C1796" s="2">
        <f>RSI!I1796</f>
        <v>21.260785043361977</v>
      </c>
      <c r="D1796" s="2">
        <f>MACD!E1796</f>
        <v>4.5191623801326131E-2</v>
      </c>
      <c r="E1796" s="2">
        <f>MACD!F1796</f>
        <v>4.218366953780061E-2</v>
      </c>
      <c r="F1796" s="2">
        <f>'Moving Avg'!D1796</f>
        <v>13.3413</v>
      </c>
      <c r="G1796" s="2">
        <f>'Moving Avg'!F1796</f>
        <v>13.40823</v>
      </c>
      <c r="H1796" s="2">
        <f>'Moving Avg'!G1796</f>
        <v>13.53623</v>
      </c>
      <c r="I1796" s="2">
        <f>'Moving Avg'!H1796</f>
        <v>12.539468499999989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</row>
    <row r="1797" spans="1:12" ht="13.5" x14ac:dyDescent="0.25">
      <c r="A1797" s="3">
        <f>RSI!A1797</f>
        <v>44629</v>
      </c>
      <c r="B1797" s="2">
        <f>RSI!B1797</f>
        <v>13.3003</v>
      </c>
      <c r="C1797" s="2">
        <f>RSI!I1797</f>
        <v>21.260785043361977</v>
      </c>
      <c r="D1797" s="2">
        <f>MACD!E1797</f>
        <v>5.041901326961451E-2</v>
      </c>
      <c r="E1797" s="2">
        <f>MACD!F1797</f>
        <v>4.3830738284163395E-2</v>
      </c>
      <c r="F1797" s="2">
        <f>'Moving Avg'!D1797</f>
        <v>13.32536</v>
      </c>
      <c r="G1797" s="2">
        <f>'Moving Avg'!F1797</f>
        <v>13.398259999999999</v>
      </c>
      <c r="H1797" s="2">
        <f>'Moving Avg'!G1797</f>
        <v>13.526546000000002</v>
      </c>
      <c r="I1797" s="2">
        <f>'Moving Avg'!H1797</f>
        <v>12.543597999999989</v>
      </c>
      <c r="J1797" s="6" t="str">
        <f>OBV!F1797</f>
        <v>BEARISH</v>
      </c>
      <c r="K1797" s="6" t="str">
        <f>OBV!G1797</f>
        <v>NEUTRAL</v>
      </c>
      <c r="L1797" s="6" t="str">
        <f>OBV!H1797</f>
        <v>CONFIRMED BEARISH</v>
      </c>
    </row>
    <row r="1798" spans="1:12" ht="13.5" x14ac:dyDescent="0.25">
      <c r="A1798" s="3">
        <f>RSI!A1798</f>
        <v>44630</v>
      </c>
      <c r="B1798" s="2">
        <f>RSI!B1798</f>
        <v>13.1579</v>
      </c>
      <c r="C1798" s="2">
        <f>RSI!I1798</f>
        <v>11.878079714659179</v>
      </c>
      <c r="D1798" s="2">
        <f>MACD!E1798</f>
        <v>6.4292107431155543E-2</v>
      </c>
      <c r="E1798" s="2">
        <f>MACD!F1798</f>
        <v>4.7923012113561828E-2</v>
      </c>
      <c r="F1798" s="2">
        <f>'Moving Avg'!D1798</f>
        <v>13.280940000000001</v>
      </c>
      <c r="G1798" s="2">
        <f>'Moving Avg'!F1798</f>
        <v>13.384019999999998</v>
      </c>
      <c r="H1798" s="2">
        <f>'Moving Avg'!G1798</f>
        <v>13.516294</v>
      </c>
      <c r="I1798" s="2">
        <f>'Moving Avg'!H1798</f>
        <v>12.547015499999992</v>
      </c>
      <c r="J1798" s="6" t="str">
        <f>OBV!F1798</f>
        <v>BEARISH</v>
      </c>
      <c r="K1798" s="6" t="str">
        <f>OBV!G1798</f>
        <v>NEUTRAL</v>
      </c>
      <c r="L1798" s="6" t="str">
        <f>OBV!H1798</f>
        <v>CONFIRMED BEARISH</v>
      </c>
    </row>
    <row r="1799" spans="1:12" ht="13.5" x14ac:dyDescent="0.25">
      <c r="A1799" s="3">
        <f>RSI!A1799</f>
        <v>44631</v>
      </c>
      <c r="B1799" s="2">
        <f>RSI!B1799</f>
        <v>13.1579</v>
      </c>
      <c r="C1799" s="2">
        <f>RSI!I1799</f>
        <v>11.878079714659179</v>
      </c>
      <c r="D1799" s="2">
        <f>MACD!E1799</f>
        <v>7.0463994794971896E-2</v>
      </c>
      <c r="E1799" s="2">
        <f>MACD!F1799</f>
        <v>5.2431208649843845E-2</v>
      </c>
      <c r="F1799" s="2">
        <f>'Moving Avg'!D1799</f>
        <v>13.247899999999998</v>
      </c>
      <c r="G1799" s="2">
        <f>'Moving Avg'!F1799</f>
        <v>13.36978</v>
      </c>
      <c r="H1799" s="2">
        <f>'Moving Avg'!G1799</f>
        <v>13.503762000000002</v>
      </c>
      <c r="I1799" s="2">
        <f>'Moving Avg'!H1799</f>
        <v>12.551600999999989</v>
      </c>
      <c r="J1799" s="6" t="str">
        <f>OBV!F1799</f>
        <v>BEARISH</v>
      </c>
      <c r="K1799" s="6" t="str">
        <f>OBV!G1799</f>
        <v>NEUTRAL</v>
      </c>
      <c r="L1799" s="6" t="str">
        <f>OBV!H1799</f>
        <v>CONFIRMED BEARISH</v>
      </c>
    </row>
    <row r="1800" spans="1:12" ht="13.5" x14ac:dyDescent="0.25">
      <c r="A1800" s="3">
        <f>RSI!A1800</f>
        <v>44634</v>
      </c>
      <c r="B1800" s="2">
        <f>RSI!B1800</f>
        <v>13.1579</v>
      </c>
      <c r="C1800" s="2">
        <f>RSI!I1800</f>
        <v>11.878079714659179</v>
      </c>
      <c r="D1800" s="2">
        <f>MACD!E1800</f>
        <v>7.7027564726224185E-2</v>
      </c>
      <c r="E1800" s="2">
        <f>MACD!F1800</f>
        <v>5.7350479865119916E-2</v>
      </c>
      <c r="F1800" s="2">
        <f>'Moving Avg'!D1800</f>
        <v>13.214859999999998</v>
      </c>
      <c r="G1800" s="2">
        <f>'Moving Avg'!F1800</f>
        <v>13.35554</v>
      </c>
      <c r="H1800" s="2">
        <f>'Moving Avg'!G1800</f>
        <v>13.490662000000004</v>
      </c>
      <c r="I1800" s="2">
        <f>'Moving Avg'!H1800</f>
        <v>12.556157999999989</v>
      </c>
      <c r="J1800" s="6" t="str">
        <f>OBV!F1800</f>
        <v>BEARISH</v>
      </c>
      <c r="K1800" s="6" t="str">
        <f>OBV!G1800</f>
        <v>NEUTRAL</v>
      </c>
      <c r="L1800" s="6" t="str">
        <f>OBV!H1800</f>
        <v>CONFIRMED BEARISH</v>
      </c>
    </row>
    <row r="1801" spans="1:12" ht="13.5" x14ac:dyDescent="0.25">
      <c r="A1801" s="3">
        <f>RSI!A1801</f>
        <v>44635</v>
      </c>
      <c r="B1801" s="2">
        <f>RSI!B1801</f>
        <v>13.1579</v>
      </c>
      <c r="C1801" s="2">
        <f>RSI!I1801</f>
        <v>11.878079714659179</v>
      </c>
      <c r="D1801" s="2">
        <f>MACD!E1801</f>
        <v>8.3823209946137567E-2</v>
      </c>
      <c r="E1801" s="2">
        <f>MACD!F1801</f>
        <v>6.2645025881323452E-2</v>
      </c>
      <c r="F1801" s="2">
        <f>'Moving Avg'!D1801</f>
        <v>13.18638</v>
      </c>
      <c r="G1801" s="2">
        <f>'Moving Avg'!F1801</f>
        <v>13.341585</v>
      </c>
      <c r="H1801" s="2">
        <f>'Moving Avg'!G1801</f>
        <v>13.477562000000004</v>
      </c>
      <c r="I1801" s="2">
        <f>'Moving Avg'!H1801</f>
        <v>12.560771999999988</v>
      </c>
      <c r="J1801" s="6" t="str">
        <f>OBV!F1801</f>
        <v>BEARISH</v>
      </c>
      <c r="K1801" s="6" t="str">
        <f>OBV!G1801</f>
        <v>NEUTRAL</v>
      </c>
      <c r="L1801" s="6" t="str">
        <f>OBV!H1801</f>
        <v>CONFIRMED BEARISH</v>
      </c>
    </row>
    <row r="1802" spans="1:12" ht="13.5" x14ac:dyDescent="0.25">
      <c r="A1802" s="3">
        <f>RSI!A1802</f>
        <v>44636</v>
      </c>
      <c r="B1802" s="2">
        <f>RSI!B1802</f>
        <v>12.850300000000001</v>
      </c>
      <c r="C1802" s="2">
        <f>RSI!I1802</f>
        <v>5.2046076176159488</v>
      </c>
      <c r="D1802" s="2">
        <f>MACD!E1802</f>
        <v>0.11350842246947579</v>
      </c>
      <c r="E1802" s="2">
        <f>MACD!F1802</f>
        <v>7.2817705198953919E-2</v>
      </c>
      <c r="F1802" s="2">
        <f>'Moving Avg'!D1802</f>
        <v>13.09638</v>
      </c>
      <c r="G1802" s="2">
        <f>'Moving Avg'!F1802</f>
        <v>13.311965000000001</v>
      </c>
      <c r="H1802" s="2">
        <f>'Moving Avg'!G1802</f>
        <v>13.458422000000006</v>
      </c>
      <c r="I1802" s="2">
        <f>'Moving Avg'!H1802</f>
        <v>12.563790999999989</v>
      </c>
      <c r="J1802" s="6" t="str">
        <f>OBV!F1802</f>
        <v>BEARISH</v>
      </c>
      <c r="K1802" s="6" t="str">
        <f>OBV!G1802</f>
        <v>NEUTRAL</v>
      </c>
      <c r="L1802" s="6" t="str">
        <f>OBV!H1802</f>
        <v>CONFIRMED BEARISH</v>
      </c>
    </row>
    <row r="1803" spans="1:12" ht="13.5" x14ac:dyDescent="0.25">
      <c r="A1803" s="3">
        <f>RSI!A1803</f>
        <v>44637</v>
      </c>
      <c r="B1803" s="2">
        <f>RSI!B1803</f>
        <v>13.0839</v>
      </c>
      <c r="C1803" s="2">
        <f>RSI!I1803</f>
        <v>35.048995515757397</v>
      </c>
      <c r="D1803" s="2">
        <f>MACD!E1803</f>
        <v>0.1242052878655997</v>
      </c>
      <c r="E1803" s="2">
        <f>MACD!F1803</f>
        <v>8.3095221732283078E-2</v>
      </c>
      <c r="F1803" s="2">
        <f>'Moving Avg'!D1803</f>
        <v>13.081579999999999</v>
      </c>
      <c r="G1803" s="2">
        <f>'Moving Avg'!F1803</f>
        <v>13.294310000000001</v>
      </c>
      <c r="H1803" s="2">
        <f>'Moving Avg'!G1803</f>
        <v>13.443954000000003</v>
      </c>
      <c r="I1803" s="2">
        <f>'Moving Avg'!H1803</f>
        <v>12.567977999999991</v>
      </c>
      <c r="J1803" s="6" t="str">
        <f>OBV!F1803</f>
        <v>BULLISH</v>
      </c>
      <c r="K1803" s="6" t="str">
        <f>OBV!G1803</f>
        <v>NEUTRAL</v>
      </c>
      <c r="L1803" s="6" t="str">
        <f>OBV!H1803</f>
        <v>BULLISH DIVERGENCE</v>
      </c>
    </row>
    <row r="1804" spans="1:12" ht="13.5" x14ac:dyDescent="0.25">
      <c r="A1804" s="3">
        <f>RSI!A1804</f>
        <v>44638</v>
      </c>
      <c r="B1804" s="2">
        <f>RSI!B1804</f>
        <v>13.1579</v>
      </c>
      <c r="C1804" s="2">
        <f>RSI!I1804</f>
        <v>41.348391891248646</v>
      </c>
      <c r="D1804" s="2">
        <f>MACD!E1804</f>
        <v>0.12030960932563417</v>
      </c>
      <c r="E1804" s="2">
        <f>MACD!F1804</f>
        <v>9.0538099250953297E-2</v>
      </c>
      <c r="F1804" s="2">
        <f>'Moving Avg'!D1804</f>
        <v>13.081579999999999</v>
      </c>
      <c r="G1804" s="2">
        <f>'Moving Avg'!F1804</f>
        <v>13.280355</v>
      </c>
      <c r="H1804" s="2">
        <f>'Moving Avg'!G1804</f>
        <v>13.431422000000003</v>
      </c>
      <c r="I1804" s="2">
        <f>'Moving Avg'!H1804</f>
        <v>12.572534999999993</v>
      </c>
      <c r="J1804" s="6" t="str">
        <f>OBV!F1804</f>
        <v>BULLISH</v>
      </c>
      <c r="K1804" s="6" t="str">
        <f>OBV!G1804</f>
        <v>NEUTRAL</v>
      </c>
      <c r="L1804" s="6" t="str">
        <f>OBV!H1804</f>
        <v>NEUTRAL</v>
      </c>
    </row>
    <row r="1805" spans="1:12" ht="13.5" x14ac:dyDescent="0.25">
      <c r="A1805" s="3">
        <f>RSI!A1805</f>
        <v>44641</v>
      </c>
      <c r="B1805" s="2">
        <f>RSI!B1805</f>
        <v>13.100899999999999</v>
      </c>
      <c r="C1805" s="2">
        <f>RSI!I1805</f>
        <v>38.269505040178302</v>
      </c>
      <c r="D1805" s="2">
        <f>MACD!E1805</f>
        <v>0.12199123315528126</v>
      </c>
      <c r="E1805" s="2">
        <f>MACD!F1805</f>
        <v>9.6828726031818885E-2</v>
      </c>
      <c r="F1805" s="2">
        <f>'Moving Avg'!D1805</f>
        <v>13.070179999999999</v>
      </c>
      <c r="G1805" s="2">
        <f>'Moving Avg'!F1805</f>
        <v>13.263550000000004</v>
      </c>
      <c r="H1805" s="2">
        <f>'Moving Avg'!G1805</f>
        <v>13.420030000000002</v>
      </c>
      <c r="I1805" s="2">
        <f>'Moving Avg'!H1805</f>
        <v>12.576806999999992</v>
      </c>
      <c r="J1805" s="6" t="str">
        <f>OBV!F1805</f>
        <v>BULLISH</v>
      </c>
      <c r="K1805" s="6" t="str">
        <f>OBV!G1805</f>
        <v>NEUTRAL</v>
      </c>
      <c r="L1805" s="6" t="str">
        <f>OBV!H1805</f>
        <v>BULLISH DIVERGENCE</v>
      </c>
    </row>
    <row r="1806" spans="1:12" ht="13.5" x14ac:dyDescent="0.25">
      <c r="A1806" s="3">
        <f>RSI!A1806</f>
        <v>44642</v>
      </c>
      <c r="B1806" s="2">
        <f>RSI!B1806</f>
        <v>13.100899999999999</v>
      </c>
      <c r="C1806" s="2">
        <f>RSI!I1806</f>
        <v>38.269505040178302</v>
      </c>
      <c r="D1806" s="2">
        <f>MACD!E1806</f>
        <v>0.12094303264397688</v>
      </c>
      <c r="E1806" s="2">
        <f>MACD!F1806</f>
        <v>0.10165158735425048</v>
      </c>
      <c r="F1806" s="2">
        <f>'Moving Avg'!D1806</f>
        <v>13.058779999999999</v>
      </c>
      <c r="G1806" s="2">
        <f>'Moving Avg'!F1806</f>
        <v>13.246745000000001</v>
      </c>
      <c r="H1806" s="2">
        <f>'Moving Avg'!G1806</f>
        <v>13.408638000000003</v>
      </c>
      <c r="I1806" s="2">
        <f>'Moving Avg'!H1806</f>
        <v>12.581078999999994</v>
      </c>
      <c r="J1806" s="6" t="str">
        <f>OBV!F1806</f>
        <v>BULLISH</v>
      </c>
      <c r="K1806" s="6" t="str">
        <f>OBV!G1806</f>
        <v>NEUTRAL</v>
      </c>
      <c r="L1806" s="6" t="str">
        <f>OBV!H1806</f>
        <v>BULLISH DIVERGENCE</v>
      </c>
    </row>
    <row r="1807" spans="1:12" ht="13.5" x14ac:dyDescent="0.25">
      <c r="A1807" s="3">
        <f>RSI!A1807</f>
        <v>44643</v>
      </c>
      <c r="B1807" s="2">
        <f>RSI!B1807</f>
        <v>13.100899999999999</v>
      </c>
      <c r="C1807" s="2">
        <f>RSI!I1807</f>
        <v>38.269505040178302</v>
      </c>
      <c r="D1807" s="2">
        <f>MACD!E1807</f>
        <v>0.12101588942122987</v>
      </c>
      <c r="E1807" s="2">
        <f>MACD!F1807</f>
        <v>0.10552444776764636</v>
      </c>
      <c r="F1807" s="2">
        <f>'Moving Avg'!D1807</f>
        <v>13.108899999999997</v>
      </c>
      <c r="G1807" s="2">
        <f>'Moving Avg'!F1807</f>
        <v>13.229940000000003</v>
      </c>
      <c r="H1807" s="2">
        <f>'Moving Avg'!G1807</f>
        <v>13.398384000000004</v>
      </c>
      <c r="I1807" s="2">
        <f>'Moving Avg'!H1807</f>
        <v>12.585065999999994</v>
      </c>
      <c r="J1807" s="6" t="str">
        <f>OBV!F1807</f>
        <v>BULLISH</v>
      </c>
      <c r="K1807" s="6" t="str">
        <f>OBV!G1807</f>
        <v>NEUTRAL</v>
      </c>
      <c r="L1807" s="6" t="str">
        <f>OBV!H1807</f>
        <v>CONFIRMED BULLISH</v>
      </c>
    </row>
    <row r="1808" spans="1:12" ht="13.5" x14ac:dyDescent="0.25">
      <c r="A1808" s="3">
        <f>RSI!A1808</f>
        <v>44644</v>
      </c>
      <c r="B1808" s="2">
        <f>RSI!B1808</f>
        <v>13.100899999999999</v>
      </c>
      <c r="C1808" s="2">
        <f>RSI!I1808</f>
        <v>38.269505040178302</v>
      </c>
      <c r="D1808" s="2">
        <f>MACD!E1808</f>
        <v>0.10005854485159915</v>
      </c>
      <c r="E1808" s="2">
        <f>MACD!F1808</f>
        <v>0.10443126718443692</v>
      </c>
      <c r="F1808" s="2">
        <f>'Moving Avg'!D1808</f>
        <v>13.112299999999999</v>
      </c>
      <c r="G1808" s="2">
        <f>'Moving Avg'!F1808</f>
        <v>13.213705000000001</v>
      </c>
      <c r="H1808" s="2">
        <f>'Moving Avg'!G1808</f>
        <v>13.388130000000006</v>
      </c>
      <c r="I1808" s="2">
        <f>'Moving Avg'!H1808</f>
        <v>12.589337999999996</v>
      </c>
      <c r="J1808" s="6" t="str">
        <f>OBV!F1808</f>
        <v>BULLISH</v>
      </c>
      <c r="K1808" s="6" t="str">
        <f>OBV!G1808</f>
        <v>NEUTRAL</v>
      </c>
      <c r="L1808" s="6" t="str">
        <f>OBV!H1808</f>
        <v>CONFIRMED BULLISH</v>
      </c>
    </row>
    <row r="1809" spans="1:12" ht="13.5" x14ac:dyDescent="0.25">
      <c r="A1809" s="3">
        <f>RSI!A1809</f>
        <v>44645</v>
      </c>
      <c r="B1809" s="2">
        <f>RSI!B1809</f>
        <v>13.100899999999999</v>
      </c>
      <c r="C1809" s="2">
        <f>RSI!I1809</f>
        <v>38.269505040178302</v>
      </c>
      <c r="D1809" s="2">
        <f>MACD!E1809</f>
        <v>8.3148277227511613E-2</v>
      </c>
      <c r="E1809" s="2">
        <f>MACD!F1809</f>
        <v>0.10017466919305186</v>
      </c>
      <c r="F1809" s="2">
        <f>'Moving Avg'!D1809</f>
        <v>13.100899999999999</v>
      </c>
      <c r="G1809" s="2">
        <f>'Moving Avg'!F1809</f>
        <v>13.19975</v>
      </c>
      <c r="H1809" s="2">
        <f>'Moving Avg'!G1809</f>
        <v>13.377876000000004</v>
      </c>
      <c r="I1809" s="2">
        <f>'Moving Avg'!H1809</f>
        <v>12.593638499999996</v>
      </c>
      <c r="J1809" s="6" t="str">
        <f>OBV!F1809</f>
        <v>BEARISH</v>
      </c>
      <c r="K1809" s="6" t="str">
        <f>OBV!G1809</f>
        <v>NEUTRAL</v>
      </c>
      <c r="L1809" s="6" t="str">
        <f>OBV!H1809</f>
        <v>CONFIRMED BEARISH</v>
      </c>
    </row>
    <row r="1810" spans="1:12" ht="13.5" x14ac:dyDescent="0.25">
      <c r="A1810" s="3">
        <f>RSI!A1810</f>
        <v>44648</v>
      </c>
      <c r="B1810" s="2">
        <f>RSI!B1810</f>
        <v>13.0952</v>
      </c>
      <c r="C1810" s="2">
        <f>RSI!I1810</f>
        <v>37.861136601701723</v>
      </c>
      <c r="D1810" s="2">
        <f>MACD!E1810</f>
        <v>7.0023728208894909E-2</v>
      </c>
      <c r="E1810" s="2">
        <f>MACD!F1810</f>
        <v>9.414448099622047E-2</v>
      </c>
      <c r="F1810" s="2">
        <f>'Moving Avg'!D1810</f>
        <v>13.09976</v>
      </c>
      <c r="G1810" s="2">
        <f>'Moving Avg'!F1810</f>
        <v>13.185509999999999</v>
      </c>
      <c r="H1810" s="2">
        <f>'Moving Avg'!G1810</f>
        <v>13.367508000000003</v>
      </c>
      <c r="I1810" s="2">
        <f>'Moving Avg'!H1810</f>
        <v>12.597910499999998</v>
      </c>
      <c r="J1810" s="6" t="str">
        <f>OBV!F1810</f>
        <v>BEARISH</v>
      </c>
      <c r="K1810" s="6" t="str">
        <f>OBV!G1810</f>
        <v>NEUTRAL</v>
      </c>
      <c r="L1810" s="6" t="str">
        <f>OBV!H1810</f>
        <v>CONFIRMED BEARISH</v>
      </c>
    </row>
    <row r="1811" spans="1:12" ht="13.5" x14ac:dyDescent="0.25">
      <c r="A1811" s="3">
        <f>RSI!A1811</f>
        <v>44649</v>
      </c>
      <c r="B1811" s="2">
        <f>RSI!B1811</f>
        <v>13.100899999999999</v>
      </c>
      <c r="C1811" s="2">
        <f>RSI!I1811</f>
        <v>38.567104563475766</v>
      </c>
      <c r="D1811" s="2">
        <f>MACD!E1811</f>
        <v>5.9235278371415845E-2</v>
      </c>
      <c r="E1811" s="2">
        <f>MACD!F1811</f>
        <v>8.7162640471259545E-2</v>
      </c>
      <c r="F1811" s="2">
        <f>'Moving Avg'!D1811</f>
        <v>13.09976</v>
      </c>
      <c r="G1811" s="2">
        <f>'Moving Avg'!F1811</f>
        <v>13.171555000000001</v>
      </c>
      <c r="H1811" s="2">
        <f>'Moving Avg'!G1811</f>
        <v>13.357368000000001</v>
      </c>
      <c r="I1811" s="2">
        <f>'Moving Avg'!H1811</f>
        <v>12.6021825</v>
      </c>
      <c r="J1811" s="6" t="str">
        <f>OBV!F1811</f>
        <v>BULLISH</v>
      </c>
      <c r="K1811" s="6" t="str">
        <f>OBV!G1811</f>
        <v>NEUTRAL</v>
      </c>
      <c r="L1811" s="6" t="str">
        <f>OBV!H1811</f>
        <v>NEUTRAL</v>
      </c>
    </row>
    <row r="1812" spans="1:12" ht="13.5" x14ac:dyDescent="0.25">
      <c r="A1812" s="3">
        <f>RSI!A1812</f>
        <v>44650</v>
      </c>
      <c r="B1812" s="2">
        <f>RSI!B1812</f>
        <v>13.100899999999999</v>
      </c>
      <c r="C1812" s="2">
        <f>RSI!I1812</f>
        <v>38.567104563475766</v>
      </c>
      <c r="D1812" s="2">
        <f>MACD!E1812</f>
        <v>3.4342390016366409E-3</v>
      </c>
      <c r="E1812" s="2">
        <f>MACD!F1812</f>
        <v>7.0416960177334967E-2</v>
      </c>
      <c r="F1812" s="2">
        <f>'Moving Avg'!D1812</f>
        <v>13.099759999999998</v>
      </c>
      <c r="G1812" s="2">
        <f>'Moving Avg'!F1812</f>
        <v>13.157599999999999</v>
      </c>
      <c r="H1812" s="2">
        <f>'Moving Avg'!G1812</f>
        <v>13.347227999999999</v>
      </c>
      <c r="I1812" s="2">
        <f>'Moving Avg'!H1812</f>
        <v>12.606596499999998</v>
      </c>
      <c r="J1812" s="6" t="str">
        <f>OBV!F1812</f>
        <v>BULLISH</v>
      </c>
      <c r="K1812" s="6" t="str">
        <f>OBV!G1812</f>
        <v>NEUTRAL</v>
      </c>
      <c r="L1812" s="6" t="str">
        <f>OBV!H1812</f>
        <v>NEUTRAL</v>
      </c>
    </row>
    <row r="1813" spans="1:12" ht="13.5" x14ac:dyDescent="0.25">
      <c r="A1813" s="3">
        <f>RSI!A1813</f>
        <v>44651</v>
      </c>
      <c r="B1813" s="2">
        <f>RSI!B1813</f>
        <v>13.100899999999999</v>
      </c>
      <c r="C1813" s="2">
        <f>RSI!I1813</f>
        <v>38.567104563475766</v>
      </c>
      <c r="D1813" s="2">
        <f>MACD!E1813</f>
        <v>-7.2410395815438733E-3</v>
      </c>
      <c r="E1813" s="2">
        <f>MACD!F1813</f>
        <v>5.4885360225559204E-2</v>
      </c>
      <c r="F1813" s="2">
        <f>'Moving Avg'!D1813</f>
        <v>13.099759999999998</v>
      </c>
      <c r="G1813" s="2">
        <f>'Moving Avg'!F1813</f>
        <v>13.143645000000001</v>
      </c>
      <c r="H1813" s="2">
        <f>'Moving Avg'!G1813</f>
        <v>13.337202000000001</v>
      </c>
      <c r="I1813" s="2">
        <f>'Moving Avg'!H1813</f>
        <v>12.610868499999997</v>
      </c>
      <c r="J1813" s="6" t="str">
        <f>OBV!F1813</f>
        <v>BULLISH</v>
      </c>
      <c r="K1813" s="6" t="str">
        <f>OBV!G1813</f>
        <v>NEUTRAL</v>
      </c>
      <c r="L1813" s="6" t="str">
        <f>OBV!H1813</f>
        <v>NEUTRAL</v>
      </c>
    </row>
    <row r="1814" spans="1:12" ht="13.5" x14ac:dyDescent="0.25">
      <c r="A1814" s="3">
        <f>RSI!A1814</f>
        <v>44652</v>
      </c>
      <c r="B1814" s="2">
        <f>RSI!B1814</f>
        <v>13.100899999999999</v>
      </c>
      <c r="C1814" s="2">
        <f>RSI!I1814</f>
        <v>38.567104563475766</v>
      </c>
      <c r="D1814" s="2">
        <f>MACD!E1814</f>
        <v>-4.3314596728496468E-3</v>
      </c>
      <c r="E1814" s="2">
        <f>MACD!F1814</f>
        <v>4.3041996245877442E-2</v>
      </c>
      <c r="F1814" s="2">
        <f>'Moving Avg'!D1814</f>
        <v>13.099759999999998</v>
      </c>
      <c r="G1814" s="2">
        <f>'Moving Avg'!F1814</f>
        <v>13.132534999999999</v>
      </c>
      <c r="H1814" s="2">
        <f>'Moving Avg'!G1814</f>
        <v>13.328088000000005</v>
      </c>
      <c r="I1814" s="2">
        <f>'Moving Avg'!H1814</f>
        <v>12.615140499999997</v>
      </c>
      <c r="J1814" s="6" t="str">
        <f>OBV!F1814</f>
        <v>BULLISH</v>
      </c>
      <c r="K1814" s="6" t="str">
        <f>OBV!G1814</f>
        <v>NEUTRAL</v>
      </c>
      <c r="L1814" s="6" t="str">
        <f>OBV!H1814</f>
        <v>NEUTRAL</v>
      </c>
    </row>
    <row r="1815" spans="1:12" ht="13.5" x14ac:dyDescent="0.25">
      <c r="A1815" s="3">
        <f>RSI!A1815</f>
        <v>44655</v>
      </c>
      <c r="B1815" s="2">
        <f>RSI!B1815</f>
        <v>13.100899999999999</v>
      </c>
      <c r="C1815" s="2">
        <f>RSI!I1815</f>
        <v>38.567104563475766</v>
      </c>
      <c r="D1815" s="2">
        <f>MACD!E1815</f>
        <v>-1.0122171030165106E-2</v>
      </c>
      <c r="E1815" s="2">
        <f>MACD!F1815</f>
        <v>3.2409162790668931E-2</v>
      </c>
      <c r="F1815" s="2">
        <f>'Moving Avg'!D1815</f>
        <v>13.100899999999999</v>
      </c>
      <c r="G1815" s="2">
        <f>'Moving Avg'!F1815</f>
        <v>13.121424999999999</v>
      </c>
      <c r="H1815" s="2">
        <f>'Moving Avg'!G1815</f>
        <v>13.318974000000004</v>
      </c>
      <c r="I1815" s="2">
        <f>'Moving Avg'!H1815</f>
        <v>12.620836499999998</v>
      </c>
      <c r="J1815" s="6" t="str">
        <f>OBV!F1815</f>
        <v>BULLISH</v>
      </c>
      <c r="K1815" s="6" t="str">
        <f>OBV!G1815</f>
        <v>NEUTRAL</v>
      </c>
      <c r="L1815" s="6" t="str">
        <f>OBV!H1815</f>
        <v>CONFIRMED BULLISH</v>
      </c>
    </row>
    <row r="1816" spans="1:12" ht="13.5" x14ac:dyDescent="0.25">
      <c r="A1816" s="3">
        <f>RSI!A1816</f>
        <v>44656</v>
      </c>
      <c r="B1816" s="2">
        <f>RSI!B1816</f>
        <v>13.100899999999999</v>
      </c>
      <c r="C1816" s="2">
        <f>RSI!I1816</f>
        <v>38.567104563475766</v>
      </c>
      <c r="D1816" s="2">
        <f>MACD!E1816</f>
        <v>-1.45437007713074E-2</v>
      </c>
      <c r="E1816" s="2">
        <f>MACD!F1816</f>
        <v>2.3018590078273664E-2</v>
      </c>
      <c r="F1816" s="2">
        <f>'Moving Avg'!D1816</f>
        <v>13.100899999999999</v>
      </c>
      <c r="G1816" s="2">
        <f>'Moving Avg'!F1816</f>
        <v>13.111454999999998</v>
      </c>
      <c r="H1816" s="2">
        <f>'Moving Avg'!G1816</f>
        <v>13.311112000000003</v>
      </c>
      <c r="I1816" s="2">
        <f>'Moving Avg'!H1816</f>
        <v>12.626532499999998</v>
      </c>
      <c r="J1816" s="6" t="str">
        <f>OBV!F1816</f>
        <v>NEUTRAL</v>
      </c>
      <c r="K1816" s="6" t="str">
        <f>OBV!G1816</f>
        <v>NEUTRAL</v>
      </c>
      <c r="L1816" s="6" t="str">
        <f>OBV!H1816</f>
        <v>NEUTRAL</v>
      </c>
    </row>
    <row r="1817" spans="1:12" ht="13.5" x14ac:dyDescent="0.25">
      <c r="A1817" s="3">
        <f>RSI!A1817</f>
        <v>44657</v>
      </c>
      <c r="B1817" s="2">
        <f>RSI!B1817</f>
        <v>13.100899999999999</v>
      </c>
      <c r="C1817" s="2">
        <f>RSI!I1817</f>
        <v>38.567104563475766</v>
      </c>
      <c r="D1817" s="2">
        <f>MACD!E1817</f>
        <v>-1.7842122069680499E-2</v>
      </c>
      <c r="E1817" s="2">
        <f>MACD!F1817</f>
        <v>1.4846447648682834E-2</v>
      </c>
      <c r="F1817" s="2">
        <f>'Moving Avg'!D1817</f>
        <v>13.100899999999999</v>
      </c>
      <c r="G1817" s="2">
        <f>'Moving Avg'!F1817</f>
        <v>13.101485</v>
      </c>
      <c r="H1817" s="2">
        <f>'Moving Avg'!G1817</f>
        <v>13.302226000000003</v>
      </c>
      <c r="I1817" s="2">
        <f>'Moving Avg'!H1817</f>
        <v>12.632228499999998</v>
      </c>
      <c r="J1817" s="6" t="str">
        <f>OBV!F1817</f>
        <v>NEUTRAL</v>
      </c>
      <c r="K1817" s="6" t="str">
        <f>OBV!G1817</f>
        <v>NEUTRAL</v>
      </c>
      <c r="L1817" s="6" t="str">
        <f>OBV!H1817</f>
        <v>NEUTRAL</v>
      </c>
    </row>
    <row r="1818" spans="1:12" ht="13.5" x14ac:dyDescent="0.25">
      <c r="A1818" s="3">
        <f>RSI!A1818</f>
        <v>44658</v>
      </c>
      <c r="B1818" s="2">
        <f>RSI!B1818</f>
        <v>13.100899999999999</v>
      </c>
      <c r="C1818" s="2">
        <f>RSI!I1818</f>
        <v>38.567104563475766</v>
      </c>
      <c r="D1818" s="2">
        <f>MACD!E1818</f>
        <v>-2.0223026254219789E-2</v>
      </c>
      <c r="E1818" s="2">
        <f>MACD!F1818</f>
        <v>7.8325528681023101E-3</v>
      </c>
      <c r="F1818" s="2">
        <f>'Moving Avg'!D1818</f>
        <v>13.100899999999999</v>
      </c>
      <c r="G1818" s="2">
        <f>'Moving Avg'!F1818</f>
        <v>13.098634999999998</v>
      </c>
      <c r="H1818" s="2">
        <f>'Moving Avg'!G1818</f>
        <v>13.293454000000004</v>
      </c>
      <c r="I1818" s="2">
        <f>'Moving Avg'!H1818</f>
        <v>12.637924499999997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</row>
    <row r="1819" spans="1:12" ht="13.5" x14ac:dyDescent="0.25">
      <c r="A1819" s="3">
        <f>RSI!A1819</f>
        <v>44659</v>
      </c>
      <c r="B1819" s="2">
        <f>RSI!B1819</f>
        <v>13.100899999999999</v>
      </c>
      <c r="C1819" s="2">
        <f>RSI!I1819</f>
        <v>38.567104563475766</v>
      </c>
      <c r="D1819" s="2">
        <f>MACD!E1819</f>
        <v>-2.1857945187928607E-2</v>
      </c>
      <c r="E1819" s="2">
        <f>MACD!F1819</f>
        <v>1.8944532568961267E-3</v>
      </c>
      <c r="F1819" s="2">
        <f>'Moving Avg'!D1819</f>
        <v>13.100899999999999</v>
      </c>
      <c r="G1819" s="2">
        <f>'Moving Avg'!F1819</f>
        <v>13.095784999999998</v>
      </c>
      <c r="H1819" s="2">
        <f>'Moving Avg'!G1819</f>
        <v>13.284682000000005</v>
      </c>
      <c r="I1819" s="2">
        <f>'Moving Avg'!H1819</f>
        <v>12.643620499999997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</row>
    <row r="1820" spans="1:12" ht="13.5" x14ac:dyDescent="0.25">
      <c r="A1820" s="3">
        <f>RSI!A1820</f>
        <v>44662</v>
      </c>
      <c r="B1820" s="2">
        <f>RSI!B1820</f>
        <v>13.317399999999999</v>
      </c>
      <c r="C1820" s="2">
        <f>RSI!I1820</f>
        <v>66.626160525284234</v>
      </c>
      <c r="D1820" s="2">
        <f>MACD!E1820</f>
        <v>-3.9803731301939038E-2</v>
      </c>
      <c r="E1820" s="2">
        <f>MACD!F1820</f>
        <v>-6.4451836548709068E-3</v>
      </c>
      <c r="F1820" s="2">
        <f>'Moving Avg'!D1820</f>
        <v>13.144200000000001</v>
      </c>
      <c r="G1820" s="2">
        <f>'Moving Avg'!F1820</f>
        <v>13.103759999999998</v>
      </c>
      <c r="H1820" s="2">
        <f>'Moving Avg'!G1820</f>
        <v>13.280240000000006</v>
      </c>
      <c r="I1820" s="2">
        <f>'Moving Avg'!H1820</f>
        <v>12.650398999999998</v>
      </c>
      <c r="J1820" s="6" t="str">
        <f>OBV!F1820</f>
        <v>BULLISH</v>
      </c>
      <c r="K1820" s="6" t="str">
        <f>OBV!G1820</f>
        <v>NEUTRAL</v>
      </c>
      <c r="L1820" s="6" t="str">
        <f>OBV!H1820</f>
        <v>CONFIRMED BULLISH</v>
      </c>
    </row>
    <row r="1821" spans="1:12" ht="13.5" x14ac:dyDescent="0.25">
      <c r="A1821" s="3">
        <f>RSI!A1821</f>
        <v>44663</v>
      </c>
      <c r="B1821" s="2">
        <f>RSI!B1821</f>
        <v>13.100899999999999</v>
      </c>
      <c r="C1821" s="2">
        <f>RSI!I1821</f>
        <v>44.659277190506266</v>
      </c>
      <c r="D1821" s="2">
        <f>MACD!E1821</f>
        <v>-3.9028449980417435E-2</v>
      </c>
      <c r="E1821" s="2">
        <f>MACD!F1821</f>
        <v>-1.2961836919980214E-2</v>
      </c>
      <c r="F1821" s="2">
        <f>'Moving Avg'!D1821</f>
        <v>13.144200000000001</v>
      </c>
      <c r="G1821" s="2">
        <f>'Moving Avg'!F1821</f>
        <v>13.100909999999999</v>
      </c>
      <c r="H1821" s="2">
        <f>'Moving Avg'!G1821</f>
        <v>13.272264000000009</v>
      </c>
      <c r="I1821" s="2">
        <f>'Moving Avg'!H1821</f>
        <v>12.654670999999999</v>
      </c>
      <c r="J1821" s="6" t="str">
        <f>OBV!F1821</f>
        <v>BEARISH</v>
      </c>
      <c r="K1821" s="6" t="str">
        <f>OBV!G1821</f>
        <v>WEAK</v>
      </c>
      <c r="L1821" s="6" t="str">
        <f>OBV!H1821</f>
        <v>NEUTRAL</v>
      </c>
    </row>
    <row r="1822" spans="1:12" ht="13.5" x14ac:dyDescent="0.25">
      <c r="A1822" s="3">
        <f>RSI!A1822</f>
        <v>44664</v>
      </c>
      <c r="B1822" s="2">
        <f>RSI!B1822</f>
        <v>13.425599999999999</v>
      </c>
      <c r="C1822" s="2">
        <f>RSI!I1822</f>
        <v>63.888977439788214</v>
      </c>
      <c r="D1822" s="2">
        <f>MACD!E1822</f>
        <v>-6.2028119030729911E-2</v>
      </c>
      <c r="E1822" s="2">
        <f>MACD!F1822</f>
        <v>-2.2775093342130154E-2</v>
      </c>
      <c r="F1822" s="2">
        <f>'Moving Avg'!D1822</f>
        <v>13.20914</v>
      </c>
      <c r="G1822" s="2">
        <f>'Moving Avg'!F1822</f>
        <v>13.129674999999997</v>
      </c>
      <c r="H1822" s="2">
        <f>'Moving Avg'!G1822</f>
        <v>13.270782000000006</v>
      </c>
      <c r="I1822" s="2">
        <f>'Moving Avg'!H1822</f>
        <v>12.660566499999998</v>
      </c>
      <c r="J1822" s="6" t="str">
        <f>OBV!F1822</f>
        <v>BEARISH</v>
      </c>
      <c r="K1822" s="6" t="str">
        <f>OBV!G1822</f>
        <v>NEUTRAL</v>
      </c>
      <c r="L1822" s="6" t="str">
        <f>OBV!H1822</f>
        <v>BEARISH DIVERGENCE</v>
      </c>
    </row>
    <row r="1823" spans="1:12" ht="13.5" x14ac:dyDescent="0.25">
      <c r="A1823" s="3">
        <f>RSI!A1823</f>
        <v>44665</v>
      </c>
      <c r="B1823" s="2">
        <f>RSI!B1823</f>
        <v>13.6022</v>
      </c>
      <c r="C1823" s="2">
        <f>RSI!I1823</f>
        <v>69.99565432802919</v>
      </c>
      <c r="D1823" s="2">
        <f>MACD!E1823</f>
        <v>-9.6122695990027651E-2</v>
      </c>
      <c r="E1823" s="2">
        <f>MACD!F1823</f>
        <v>-3.744461387170965E-2</v>
      </c>
      <c r="F1823" s="2">
        <f>'Moving Avg'!D1823</f>
        <v>13.3094</v>
      </c>
      <c r="G1823" s="2">
        <f>'Moving Avg'!F1823</f>
        <v>13.155589999999998</v>
      </c>
      <c r="H1823" s="2">
        <f>'Moving Avg'!G1823</f>
        <v>13.272832000000008</v>
      </c>
      <c r="I1823" s="2">
        <f>'Moving Avg'!H1823</f>
        <v>12.667373499999997</v>
      </c>
      <c r="J1823" s="6" t="str">
        <f>OBV!F1823</f>
        <v>BULLISH</v>
      </c>
      <c r="K1823" s="6" t="str">
        <f>OBV!G1823</f>
        <v>NEUTRAL</v>
      </c>
      <c r="L1823" s="6" t="str">
        <f>OBV!H1823</f>
        <v>CONFIRMED BULLISH</v>
      </c>
    </row>
    <row r="1824" spans="1:12" ht="13.5" x14ac:dyDescent="0.25">
      <c r="A1824" s="3">
        <f>RSI!A1824</f>
        <v>44666</v>
      </c>
      <c r="B1824" s="2">
        <f>RSI!B1824</f>
        <v>13.596500000000001</v>
      </c>
      <c r="C1824" s="2">
        <f>RSI!I1824</f>
        <v>69.586620019210869</v>
      </c>
      <c r="D1824" s="2">
        <f>MACD!E1824</f>
        <v>-0.12703015433716836</v>
      </c>
      <c r="E1824" s="2">
        <f>MACD!F1824</f>
        <v>-5.5361721964801394E-2</v>
      </c>
      <c r="F1824" s="2">
        <f>'Moving Avg'!D1824</f>
        <v>13.408520000000001</v>
      </c>
      <c r="G1824" s="2">
        <f>'Moving Avg'!F1824</f>
        <v>13.177519999999998</v>
      </c>
      <c r="H1824" s="2">
        <f>'Moving Avg'!G1824</f>
        <v>13.274768000000005</v>
      </c>
      <c r="I1824" s="2">
        <f>'Moving Avg'!H1824</f>
        <v>12.674123499999997</v>
      </c>
      <c r="J1824" s="6" t="str">
        <f>OBV!F1824</f>
        <v>BULLISH</v>
      </c>
      <c r="K1824" s="6" t="str">
        <f>OBV!G1824</f>
        <v>NEUTRAL</v>
      </c>
      <c r="L1824" s="6" t="str">
        <f>OBV!H1824</f>
        <v>CONFIRMED BULLISH</v>
      </c>
    </row>
    <row r="1825" spans="1:12" ht="13.5" x14ac:dyDescent="0.25">
      <c r="A1825" s="3">
        <f>RSI!A1825</f>
        <v>44669</v>
      </c>
      <c r="B1825" s="2">
        <f>RSI!B1825</f>
        <v>13.585100000000001</v>
      </c>
      <c r="C1825" s="2">
        <f>RSI!I1825</f>
        <v>68.721658138791</v>
      </c>
      <c r="D1825" s="2">
        <f>MACD!E1825</f>
        <v>-0.15460118119789357</v>
      </c>
      <c r="E1825" s="2">
        <f>MACD!F1825</f>
        <v>-7.5209613811419829E-2</v>
      </c>
      <c r="F1825" s="2">
        <f>'Moving Avg'!D1825</f>
        <v>13.462059999999999</v>
      </c>
      <c r="G1825" s="2">
        <f>'Moving Avg'!F1825</f>
        <v>13.201729999999998</v>
      </c>
      <c r="H1825" s="2">
        <f>'Moving Avg'!G1825</f>
        <v>13.276476000000008</v>
      </c>
      <c r="I1825" s="2">
        <f>'Moving Avg'!H1825</f>
        <v>12.680816499999997</v>
      </c>
      <c r="J1825" s="6" t="str">
        <f>OBV!F1825</f>
        <v>BEARISH</v>
      </c>
      <c r="K1825" s="6" t="str">
        <f>OBV!G1825</f>
        <v>WEAK</v>
      </c>
      <c r="L1825" s="6" t="str">
        <f>OBV!H1825</f>
        <v>BEARISH DIVERGENCE</v>
      </c>
    </row>
    <row r="1826" spans="1:12" ht="13.5" x14ac:dyDescent="0.25">
      <c r="A1826" s="3">
        <f>RSI!A1826</f>
        <v>44670</v>
      </c>
      <c r="B1826" s="2">
        <f>RSI!B1826</f>
        <v>13.727499999999999</v>
      </c>
      <c r="C1826" s="2">
        <f>RSI!I1826</f>
        <v>73.202462077022531</v>
      </c>
      <c r="D1826" s="2">
        <f>MACD!E1826</f>
        <v>-0.19050667311216252</v>
      </c>
      <c r="E1826" s="2">
        <f>MACD!F1826</f>
        <v>-9.8269025671568366E-2</v>
      </c>
      <c r="F1826" s="2">
        <f>'Moving Avg'!D1826</f>
        <v>13.587380000000001</v>
      </c>
      <c r="G1826" s="2">
        <f>'Moving Avg'!F1826</f>
        <v>13.23306</v>
      </c>
      <c r="H1826" s="2">
        <f>'Moving Avg'!G1826</f>
        <v>13.281032000000005</v>
      </c>
      <c r="I1826" s="2">
        <f>'Moving Avg'!H1826</f>
        <v>12.688221499999996</v>
      </c>
      <c r="J1826" s="6" t="str">
        <f>OBV!F1826</f>
        <v>BEARISH</v>
      </c>
      <c r="K1826" s="6" t="str">
        <f>OBV!G1826</f>
        <v>WEAK</v>
      </c>
      <c r="L1826" s="6" t="str">
        <f>OBV!H1826</f>
        <v>BEARISH DIVERGENCE</v>
      </c>
    </row>
    <row r="1827" spans="1:12" ht="13.5" x14ac:dyDescent="0.25">
      <c r="A1827" s="3">
        <f>RSI!A1827</f>
        <v>44671</v>
      </c>
      <c r="B1827" s="2">
        <f>RSI!B1827</f>
        <v>13.699</v>
      </c>
      <c r="C1827" s="2">
        <f>RSI!I1827</f>
        <v>71.009905992968854</v>
      </c>
      <c r="D1827" s="2">
        <f>MACD!E1827</f>
        <v>-0.22149636993260557</v>
      </c>
      <c r="E1827" s="2">
        <f>MACD!F1827</f>
        <v>-0.12291449452377581</v>
      </c>
      <c r="F1827" s="2">
        <f>'Moving Avg'!D1827</f>
        <v>13.642060000000001</v>
      </c>
      <c r="G1827" s="2">
        <f>'Moving Avg'!F1827</f>
        <v>13.262964999999998</v>
      </c>
      <c r="H1827" s="2">
        <f>'Moving Avg'!G1827</f>
        <v>13.285018000000004</v>
      </c>
      <c r="I1827" s="2">
        <f>'Moving Avg'!H1827</f>
        <v>12.695483999999997</v>
      </c>
      <c r="J1827" s="6" t="str">
        <f>OBV!F1827</f>
        <v>BEARISH</v>
      </c>
      <c r="K1827" s="6" t="str">
        <f>OBV!G1827</f>
        <v>WEAK</v>
      </c>
      <c r="L1827" s="6" t="str">
        <f>OBV!H1827</f>
        <v>BEARISH DIVERGENCE</v>
      </c>
    </row>
    <row r="1828" spans="1:12" ht="13.5" x14ac:dyDescent="0.25">
      <c r="A1828" s="3">
        <f>RSI!A1828</f>
        <v>44672</v>
      </c>
      <c r="B1828" s="2">
        <f>RSI!B1828</f>
        <v>13.704700000000001</v>
      </c>
      <c r="C1828" s="2">
        <f>RSI!I1828</f>
        <v>71.195727769883362</v>
      </c>
      <c r="D1828" s="2">
        <f>MACD!E1828</f>
        <v>-0.25049004841092604</v>
      </c>
      <c r="E1828" s="2">
        <f>MACD!F1828</f>
        <v>-0.14842960530120586</v>
      </c>
      <c r="F1828" s="2">
        <f>'Moving Avg'!D1828</f>
        <v>13.662559999999999</v>
      </c>
      <c r="G1828" s="2">
        <f>'Moving Avg'!F1828</f>
        <v>13.293154999999999</v>
      </c>
      <c r="H1828" s="2">
        <f>'Moving Avg'!G1828</f>
        <v>13.290258000000003</v>
      </c>
      <c r="I1828" s="2">
        <f>'Moving Avg'!H1828</f>
        <v>12.702831999999994</v>
      </c>
      <c r="J1828" s="6" t="str">
        <f>OBV!F1828</f>
        <v>BEARISH</v>
      </c>
      <c r="K1828" s="6" t="str">
        <f>OBV!G1828</f>
        <v>WEAK</v>
      </c>
      <c r="L1828" s="6" t="str">
        <f>OBV!H1828</f>
        <v>BEARISH DIVERGENCE</v>
      </c>
    </row>
    <row r="1829" spans="1:12" ht="13.5" x14ac:dyDescent="0.25">
      <c r="A1829" s="3">
        <f>RSI!A1829</f>
        <v>44673</v>
      </c>
      <c r="B1829" s="2">
        <f>RSI!B1829</f>
        <v>13.955399999999999</v>
      </c>
      <c r="C1829" s="2">
        <f>RSI!I1829</f>
        <v>77.904167421430316</v>
      </c>
      <c r="D1829" s="2">
        <f>MACD!E1829</f>
        <v>-0.29580258797757963</v>
      </c>
      <c r="E1829" s="2">
        <f>MACD!F1829</f>
        <v>-0.17790420183648062</v>
      </c>
      <c r="F1829" s="2">
        <f>'Moving Avg'!D1829</f>
        <v>13.73434</v>
      </c>
      <c r="G1829" s="2">
        <f>'Moving Avg'!F1829</f>
        <v>13.33588</v>
      </c>
      <c r="H1829" s="2">
        <f>'Moving Avg'!G1829</f>
        <v>13.300512000000005</v>
      </c>
      <c r="I1829" s="2">
        <f>'Moving Avg'!H1829</f>
        <v>12.711461999999994</v>
      </c>
      <c r="J1829" s="6" t="str">
        <f>OBV!F1829</f>
        <v>BULLISH</v>
      </c>
      <c r="K1829" s="6" t="str">
        <f>OBV!G1829</f>
        <v>NEUTRAL</v>
      </c>
      <c r="L1829" s="6" t="str">
        <f>OBV!H1829</f>
        <v>CONFIRMED BULLISH</v>
      </c>
    </row>
    <row r="1830" spans="1:12" ht="13.5" x14ac:dyDescent="0.25">
      <c r="A1830" s="3">
        <f>RSI!A1830</f>
        <v>44676</v>
      </c>
      <c r="B1830" s="2">
        <f>RSI!B1830</f>
        <v>13.955399999999999</v>
      </c>
      <c r="C1830" s="2">
        <f>RSI!I1830</f>
        <v>77.904167421430316</v>
      </c>
      <c r="D1830" s="2">
        <f>MACD!E1830</f>
        <v>-0.30436309518247917</v>
      </c>
      <c r="E1830" s="2">
        <f>MACD!F1830</f>
        <v>-0.20319598050568033</v>
      </c>
      <c r="F1830" s="2">
        <f>'Moving Avg'!D1830</f>
        <v>13.808400000000001</v>
      </c>
      <c r="G1830" s="2">
        <f>'Moving Avg'!F1830</f>
        <v>13.378890000000002</v>
      </c>
      <c r="H1830" s="2">
        <f>'Moving Avg'!G1830</f>
        <v>13.310766000000008</v>
      </c>
      <c r="I1830" s="2">
        <f>'Moving Avg'!H1830</f>
        <v>12.720290999999992</v>
      </c>
      <c r="J1830" s="6" t="str">
        <f>OBV!F1830</f>
        <v>BULLISH</v>
      </c>
      <c r="K1830" s="6" t="str">
        <f>OBV!G1830</f>
        <v>STRONG</v>
      </c>
      <c r="L1830" s="6" t="str">
        <f>OBV!H1830</f>
        <v>CONFIRMED BULLISH</v>
      </c>
    </row>
    <row r="1831" spans="1:12" ht="13.5" x14ac:dyDescent="0.25">
      <c r="A1831" s="3">
        <f>RSI!A1831</f>
        <v>44677</v>
      </c>
      <c r="B1831" s="2">
        <f>RSI!B1831</f>
        <v>14.2402</v>
      </c>
      <c r="C1831" s="2">
        <f>RSI!I1831</f>
        <v>83.092236889520649</v>
      </c>
      <c r="D1831" s="2">
        <f>MACD!E1831</f>
        <v>-0.36927616384520512</v>
      </c>
      <c r="E1831" s="2">
        <f>MACD!F1831</f>
        <v>-0.23641201717358529</v>
      </c>
      <c r="F1831" s="2">
        <f>'Moving Avg'!D1831</f>
        <v>13.91094</v>
      </c>
      <c r="G1831" s="2">
        <f>'Moving Avg'!F1831</f>
        <v>13.435855</v>
      </c>
      <c r="H1831" s="2">
        <f>'Moving Avg'!G1831</f>
        <v>13.326830000000006</v>
      </c>
      <c r="I1831" s="2">
        <f>'Moving Avg'!H1831</f>
        <v>12.730543999999993</v>
      </c>
      <c r="J1831" s="6" t="str">
        <f>OBV!F1831</f>
        <v>BULLISH</v>
      </c>
      <c r="K1831" s="6" t="str">
        <f>OBV!G1831</f>
        <v>STRONG</v>
      </c>
      <c r="L1831" s="6" t="str">
        <f>OBV!H1831</f>
        <v>CONFIRMED BULLISH</v>
      </c>
    </row>
    <row r="1832" spans="1:12" ht="13.5" x14ac:dyDescent="0.25">
      <c r="A1832" s="3">
        <f>RSI!A1832</f>
        <v>44678</v>
      </c>
      <c r="B1832" s="2">
        <f>RSI!B1832</f>
        <v>14.525</v>
      </c>
      <c r="C1832" s="2">
        <f>RSI!I1832</f>
        <v>86.504666594564299</v>
      </c>
      <c r="D1832" s="2">
        <f>MACD!E1832</f>
        <v>-0.40005163172802227</v>
      </c>
      <c r="E1832" s="2">
        <f>MACD!F1832</f>
        <v>-0.26913994008447273</v>
      </c>
      <c r="F1832" s="2">
        <f>'Moving Avg'!D1832</f>
        <v>14.076140000000001</v>
      </c>
      <c r="G1832" s="2">
        <f>'Moving Avg'!F1832</f>
        <v>13.507059999999999</v>
      </c>
      <c r="H1832" s="2">
        <f>'Moving Avg'!G1832</f>
        <v>13.348476000000007</v>
      </c>
      <c r="I1832" s="2">
        <f>'Moving Avg'!H1832</f>
        <v>12.742220999999994</v>
      </c>
      <c r="J1832" s="6" t="str">
        <f>OBV!F1832</f>
        <v>BULLISH</v>
      </c>
      <c r="K1832" s="6" t="str">
        <f>OBV!G1832</f>
        <v>STRONG</v>
      </c>
      <c r="L1832" s="6" t="str">
        <f>OBV!H1832</f>
        <v>CONFIRMED BULLISH</v>
      </c>
    </row>
    <row r="1833" spans="1:12" ht="13.5" x14ac:dyDescent="0.25">
      <c r="A1833" s="3">
        <f>RSI!A1833</f>
        <v>44679</v>
      </c>
      <c r="B1833" s="2">
        <f>RSI!B1833</f>
        <v>14.2402</v>
      </c>
      <c r="C1833" s="2">
        <f>RSI!I1833</f>
        <v>71.059739757203616</v>
      </c>
      <c r="D1833" s="2">
        <f>MACD!E1833</f>
        <v>-0.38386772044843021</v>
      </c>
      <c r="E1833" s="2">
        <f>MACD!F1833</f>
        <v>-0.29208549615726426</v>
      </c>
      <c r="F1833" s="2">
        <f>'Moving Avg'!D1833</f>
        <v>14.183239999999998</v>
      </c>
      <c r="G1833" s="2">
        <f>'Moving Avg'!F1833</f>
        <v>13.564025000000001</v>
      </c>
      <c r="H1833" s="2">
        <f>'Moving Avg'!G1833</f>
        <v>13.364540000000007</v>
      </c>
      <c r="I1833" s="2">
        <f>'Moving Avg'!H1833</f>
        <v>12.752473999999996</v>
      </c>
      <c r="J1833" s="6" t="str">
        <f>OBV!F1833</f>
        <v>BULLISH</v>
      </c>
      <c r="K1833" s="6" t="str">
        <f>OBV!G1833</f>
        <v>STRONG</v>
      </c>
      <c r="L1833" s="6" t="str">
        <f>OBV!H1833</f>
        <v>CONFIRMED BULLISH</v>
      </c>
    </row>
    <row r="1834" spans="1:12" ht="13.5" x14ac:dyDescent="0.25">
      <c r="A1834" s="3">
        <f>RSI!A1834</f>
        <v>44680</v>
      </c>
      <c r="B1834" s="2">
        <f>RSI!B1834</f>
        <v>14.2402</v>
      </c>
      <c r="C1834" s="2">
        <f>RSI!I1834</f>
        <v>71.059739757203616</v>
      </c>
      <c r="D1834" s="2">
        <f>MACD!E1834</f>
        <v>-0.37496103530973635</v>
      </c>
      <c r="E1834" s="2">
        <f>MACD!F1834</f>
        <v>-0.30866060398775869</v>
      </c>
      <c r="F1834" s="2">
        <f>'Moving Avg'!D1834</f>
        <v>14.240199999999998</v>
      </c>
      <c r="G1834" s="2">
        <f>'Moving Avg'!F1834</f>
        <v>13.620990000000001</v>
      </c>
      <c r="H1834" s="2">
        <f>'Moving Avg'!G1834</f>
        <v>13.380604000000005</v>
      </c>
      <c r="I1834" s="2">
        <f>'Moving Avg'!H1834</f>
        <v>12.762726999999995</v>
      </c>
      <c r="J1834" s="6" t="str">
        <f>OBV!F1834</f>
        <v>BULLISH</v>
      </c>
      <c r="K1834" s="6" t="str">
        <f>OBV!G1834</f>
        <v>STRONG</v>
      </c>
      <c r="L1834" s="6" t="str">
        <f>OBV!H1834</f>
        <v>CONFIRMED BULLISH</v>
      </c>
    </row>
    <row r="1835" spans="1:12" ht="13.5" x14ac:dyDescent="0.25">
      <c r="A1835" s="3">
        <f>RSI!A1835</f>
        <v>44685</v>
      </c>
      <c r="B1835" s="2">
        <f>RSI!B1835</f>
        <v>14.2402</v>
      </c>
      <c r="C1835" s="2">
        <f>RSI!I1835</f>
        <v>71.059739757203616</v>
      </c>
      <c r="D1835" s="2">
        <f>MACD!E1835</f>
        <v>-0.37279926165053467</v>
      </c>
      <c r="E1835" s="2">
        <f>MACD!F1835</f>
        <v>-0.32148833552031392</v>
      </c>
      <c r="F1835" s="2">
        <f>'Moving Avg'!D1835</f>
        <v>14.29716</v>
      </c>
      <c r="G1835" s="2">
        <f>'Moving Avg'!F1835</f>
        <v>13.677955000000001</v>
      </c>
      <c r="H1835" s="2">
        <f>'Moving Avg'!G1835</f>
        <v>13.396668000000004</v>
      </c>
      <c r="I1835" s="2">
        <f>'Moving Avg'!H1835</f>
        <v>12.772979999999995</v>
      </c>
      <c r="J1835" s="6" t="str">
        <f>OBV!F1835</f>
        <v>BULLISH</v>
      </c>
      <c r="K1835" s="6" t="str">
        <f>OBV!G1835</f>
        <v>STRONG</v>
      </c>
      <c r="L1835" s="6" t="str">
        <f>OBV!H1835</f>
        <v>CONFIRMED BULLISH</v>
      </c>
    </row>
    <row r="1836" spans="1:12" ht="13.5" x14ac:dyDescent="0.25">
      <c r="A1836" s="3">
        <f>RSI!A1836</f>
        <v>44686</v>
      </c>
      <c r="B1836" s="2">
        <f>RSI!B1836</f>
        <v>14.2402</v>
      </c>
      <c r="C1836" s="2">
        <f>RSI!I1836</f>
        <v>71.059739757203616</v>
      </c>
      <c r="D1836" s="2">
        <f>MACD!E1836</f>
        <v>-0.35241497446283354</v>
      </c>
      <c r="E1836" s="2">
        <f>MACD!F1836</f>
        <v>-0.32767366330881786</v>
      </c>
      <c r="F1836" s="2">
        <f>'Moving Avg'!D1836</f>
        <v>14.29716</v>
      </c>
      <c r="G1836" s="2">
        <f>'Moving Avg'!F1836</f>
        <v>13.734919999999999</v>
      </c>
      <c r="H1836" s="2">
        <f>'Moving Avg'!G1836</f>
        <v>13.412732</v>
      </c>
      <c r="I1836" s="2">
        <f>'Moving Avg'!H1836</f>
        <v>12.783232999999996</v>
      </c>
      <c r="J1836" s="6" t="str">
        <f>OBV!F1836</f>
        <v>BEARISH</v>
      </c>
      <c r="K1836" s="6" t="str">
        <f>OBV!G1836</f>
        <v>NEUTRAL</v>
      </c>
      <c r="L1836" s="6" t="str">
        <f>OBV!H1836</f>
        <v>NEUTRAL</v>
      </c>
    </row>
    <row r="1837" spans="1:12" ht="13.5" x14ac:dyDescent="0.25">
      <c r="A1837" s="3">
        <f>RSI!A1837</f>
        <v>44687</v>
      </c>
      <c r="B1837" s="2">
        <f>RSI!B1837</f>
        <v>14.2402</v>
      </c>
      <c r="C1837" s="2">
        <f>RSI!I1837</f>
        <v>71.059739757203616</v>
      </c>
      <c r="D1837" s="2">
        <f>MACD!E1837</f>
        <v>-0.34265560445010301</v>
      </c>
      <c r="E1837" s="2">
        <f>MACD!F1837</f>
        <v>-0.3306700515370749</v>
      </c>
      <c r="F1837" s="2">
        <f>'Moving Avg'!D1837</f>
        <v>14.240199999999998</v>
      </c>
      <c r="G1837" s="2">
        <f>'Moving Avg'!F1837</f>
        <v>13.791884999999999</v>
      </c>
      <c r="H1837" s="2">
        <f>'Moving Avg'!G1837</f>
        <v>13.428796000000002</v>
      </c>
      <c r="I1837" s="2">
        <f>'Moving Avg'!H1837</f>
        <v>12.793514499999993</v>
      </c>
      <c r="J1837" s="6" t="str">
        <f>OBV!F1837</f>
        <v>BEARISH</v>
      </c>
      <c r="K1837" s="6" t="str">
        <f>OBV!G1837</f>
        <v>WEAK</v>
      </c>
      <c r="L1837" s="6" t="str">
        <f>OBV!H1837</f>
        <v>CONFIRMED BEARISH</v>
      </c>
    </row>
    <row r="1838" spans="1:12" ht="13.5" x14ac:dyDescent="0.25">
      <c r="A1838" s="3">
        <f>RSI!A1838</f>
        <v>44690</v>
      </c>
      <c r="B1838" s="2">
        <f>RSI!B1838</f>
        <v>14.3826</v>
      </c>
      <c r="C1838" s="2">
        <f>RSI!I1838</f>
        <v>74.373553730044193</v>
      </c>
      <c r="D1838" s="2">
        <f>MACD!E1838</f>
        <v>-0.34694321364867342</v>
      </c>
      <c r="E1838" s="2">
        <f>MACD!F1838</f>
        <v>-0.33392468395939467</v>
      </c>
      <c r="F1838" s="2">
        <f>'Moving Avg'!D1838</f>
        <v>14.26868</v>
      </c>
      <c r="G1838" s="2">
        <f>'Moving Avg'!F1838</f>
        <v>13.855969999999996</v>
      </c>
      <c r="H1838" s="2">
        <f>'Moving Avg'!G1838</f>
        <v>13.447936000000002</v>
      </c>
      <c r="I1838" s="2">
        <f>'Moving Avg'!H1838</f>
        <v>12.804507999999993</v>
      </c>
      <c r="J1838" s="6" t="str">
        <f>OBV!F1838</f>
        <v>BULLISH</v>
      </c>
      <c r="K1838" s="6" t="str">
        <f>OBV!G1838</f>
        <v>NEUTRAL</v>
      </c>
      <c r="L1838" s="6" t="str">
        <f>OBV!H1838</f>
        <v>CONFIRMED BULLISH</v>
      </c>
    </row>
    <row r="1839" spans="1:12" ht="13.5" x14ac:dyDescent="0.25">
      <c r="A1839" s="3">
        <f>RSI!A1839</f>
        <v>44691</v>
      </c>
      <c r="B1839" s="2">
        <f>RSI!B1839</f>
        <v>14.3826</v>
      </c>
      <c r="C1839" s="2">
        <f>RSI!I1839</f>
        <v>74.373553730044193</v>
      </c>
      <c r="D1839" s="2">
        <f>MACD!E1839</f>
        <v>-0.31550480816437876</v>
      </c>
      <c r="E1839" s="2">
        <f>MACD!F1839</f>
        <v>-0.33024070880039152</v>
      </c>
      <c r="F1839" s="2">
        <f>'Moving Avg'!D1839</f>
        <v>14.29716</v>
      </c>
      <c r="G1839" s="2">
        <f>'Moving Avg'!F1839</f>
        <v>13.920055</v>
      </c>
      <c r="H1839" s="2">
        <f>'Moving Avg'!G1839</f>
        <v>13.467988000000002</v>
      </c>
      <c r="I1839" s="2">
        <f>'Moving Avg'!H1839</f>
        <v>12.815529999999992</v>
      </c>
      <c r="J1839" s="6" t="str">
        <f>OBV!F1839</f>
        <v>BULLISH</v>
      </c>
      <c r="K1839" s="6" t="str">
        <f>OBV!G1839</f>
        <v>NEUTRAL</v>
      </c>
      <c r="L1839" s="6" t="str">
        <f>OBV!H1839</f>
        <v>CONFIRMED BULLISH</v>
      </c>
    </row>
    <row r="1840" spans="1:12" ht="13.5" x14ac:dyDescent="0.25">
      <c r="A1840" s="3">
        <f>RSI!A1840</f>
        <v>44692</v>
      </c>
      <c r="B1840" s="2">
        <f>RSI!B1840</f>
        <v>14.2402</v>
      </c>
      <c r="C1840" s="2">
        <f>RSI!I1840</f>
        <v>65.654673615453248</v>
      </c>
      <c r="D1840" s="2">
        <f>MACD!E1840</f>
        <v>-0.28159831032723126</v>
      </c>
      <c r="E1840" s="2">
        <f>MACD!F1840</f>
        <v>-0.32051222910575949</v>
      </c>
      <c r="F1840" s="2">
        <f>'Moving Avg'!D1840</f>
        <v>14.29716</v>
      </c>
      <c r="G1840" s="2">
        <f>'Moving Avg'!F1840</f>
        <v>13.966194999999999</v>
      </c>
      <c r="H1840" s="2">
        <f>'Moving Avg'!G1840</f>
        <v>13.485192000000001</v>
      </c>
      <c r="I1840" s="2">
        <f>'Moving Avg'!H1840</f>
        <v>12.825839999999992</v>
      </c>
      <c r="J1840" s="6" t="str">
        <f>OBV!F1840</f>
        <v>BEARISH</v>
      </c>
      <c r="K1840" s="6" t="str">
        <f>OBV!G1840</f>
        <v>NEUTRAL</v>
      </c>
      <c r="L1840" s="6" t="str">
        <f>OBV!H1840</f>
        <v>NEUTRAL</v>
      </c>
    </row>
    <row r="1841" spans="1:12" ht="13.5" x14ac:dyDescent="0.25">
      <c r="A1841" s="3">
        <f>RSI!A1841</f>
        <v>44693</v>
      </c>
      <c r="B1841" s="2">
        <f>RSI!B1841</f>
        <v>14.2971</v>
      </c>
      <c r="C1841" s="2">
        <f>RSI!I1841</f>
        <v>67.304062008740189</v>
      </c>
      <c r="D1841" s="2">
        <f>MACD!E1841</f>
        <v>-0.21546930706077916</v>
      </c>
      <c r="E1841" s="2">
        <f>MACD!F1841</f>
        <v>-0.29950364469676344</v>
      </c>
      <c r="F1841" s="2">
        <f>'Moving Avg'!D1841</f>
        <v>14.308539999999999</v>
      </c>
      <c r="G1841" s="2">
        <f>'Moving Avg'!F1841</f>
        <v>14.026004999999998</v>
      </c>
      <c r="H1841" s="2">
        <f>'Moving Avg'!G1841</f>
        <v>13.503534</v>
      </c>
      <c r="I1841" s="2">
        <f>'Moving Avg'!H1841</f>
        <v>12.836405999999993</v>
      </c>
      <c r="J1841" s="6" t="str">
        <f>OBV!F1841</f>
        <v>BULLISH</v>
      </c>
      <c r="K1841" s="6" t="str">
        <f>OBV!G1841</f>
        <v>NEUTRAL</v>
      </c>
      <c r="L1841" s="6" t="str">
        <f>OBV!H1841</f>
        <v>CONFIRMED BULLISH</v>
      </c>
    </row>
    <row r="1842" spans="1:12" ht="13.5" x14ac:dyDescent="0.25">
      <c r="A1842" s="3">
        <f>RSI!A1842</f>
        <v>44694</v>
      </c>
      <c r="B1842" s="2">
        <f>RSI!B1842</f>
        <v>14.2402</v>
      </c>
      <c r="C1842" s="2">
        <f>RSI!I1842</f>
        <v>63.994412344056094</v>
      </c>
      <c r="D1842" s="2">
        <f>MACD!E1842</f>
        <v>-0.11382157735560128</v>
      </c>
      <c r="E1842" s="2">
        <f>MACD!F1842</f>
        <v>-0.26236723122853101</v>
      </c>
      <c r="F1842" s="2">
        <f>'Moving Avg'!D1842</f>
        <v>14.308539999999999</v>
      </c>
      <c r="G1842" s="2">
        <f>'Moving Avg'!F1842</f>
        <v>14.066734999999998</v>
      </c>
      <c r="H1842" s="2">
        <f>'Moving Avg'!G1842</f>
        <v>13.520738</v>
      </c>
      <c r="I1842" s="2">
        <f>'Moving Avg'!H1842</f>
        <v>12.846687499999994</v>
      </c>
      <c r="J1842" s="6" t="str">
        <f>OBV!F1842</f>
        <v>BEARISH</v>
      </c>
      <c r="K1842" s="6" t="str">
        <f>OBV!G1842</f>
        <v>WEAK</v>
      </c>
      <c r="L1842" s="6" t="str">
        <f>OBV!H1842</f>
        <v>NEUTRAL</v>
      </c>
    </row>
    <row r="1843" spans="1:12" ht="13.5" x14ac:dyDescent="0.25">
      <c r="A1843" s="3">
        <f>RSI!A1843</f>
        <v>44697</v>
      </c>
      <c r="B1843" s="2">
        <f>RSI!B1843</f>
        <v>14.448700000000001</v>
      </c>
      <c r="C1843" s="2">
        <f>RSI!I1843</f>
        <v>69.845892132579451</v>
      </c>
      <c r="D1843" s="2">
        <f>MACD!E1843</f>
        <v>-8.8900175707889773E-2</v>
      </c>
      <c r="E1843" s="2">
        <f>MACD!F1843</f>
        <v>-0.22767382012440276</v>
      </c>
      <c r="F1843" s="2">
        <f>'Moving Avg'!D1843</f>
        <v>14.321760000000001</v>
      </c>
      <c r="G1843" s="2">
        <f>'Moving Avg'!F1843</f>
        <v>14.109059999999994</v>
      </c>
      <c r="H1843" s="2">
        <f>'Moving Avg'!G1843</f>
        <v>13.542111999999999</v>
      </c>
      <c r="I1843" s="2">
        <f>'Moving Avg'!H1843</f>
        <v>12.858039999999992</v>
      </c>
      <c r="J1843" s="6" t="str">
        <f>OBV!F1843</f>
        <v>BEARISH</v>
      </c>
      <c r="K1843" s="6" t="str">
        <f>OBV!G1843</f>
        <v>WEAK</v>
      </c>
      <c r="L1843" s="6" t="str">
        <f>OBV!H1843</f>
        <v>CONFIRMED BEARISH</v>
      </c>
    </row>
    <row r="1844" spans="1:12" ht="13.5" x14ac:dyDescent="0.25">
      <c r="A1844" s="3">
        <f>RSI!A1844</f>
        <v>44698</v>
      </c>
      <c r="B1844" s="2">
        <f>RSI!B1844</f>
        <v>14.448700000000001</v>
      </c>
      <c r="C1844" s="2">
        <f>RSI!I1844</f>
        <v>69.845892132579451</v>
      </c>
      <c r="D1844" s="2">
        <f>MACD!E1844</f>
        <v>-7.0737821987229665E-2</v>
      </c>
      <c r="E1844" s="2">
        <f>MACD!F1844</f>
        <v>-0.19628662049696816</v>
      </c>
      <c r="F1844" s="2">
        <f>'Moving Avg'!D1844</f>
        <v>14.334980000000002</v>
      </c>
      <c r="G1844" s="2">
        <f>'Moving Avg'!F1844</f>
        <v>14.151669999999996</v>
      </c>
      <c r="H1844" s="2">
        <f>'Moving Avg'!G1844</f>
        <v>13.564623999999998</v>
      </c>
      <c r="I1844" s="2">
        <f>'Moving Avg'!H1844</f>
        <v>12.869363999999992</v>
      </c>
      <c r="J1844" s="6" t="str">
        <f>OBV!F1844</f>
        <v>BEARISH</v>
      </c>
      <c r="K1844" s="6" t="str">
        <f>OBV!G1844</f>
        <v>WEAK</v>
      </c>
      <c r="L1844" s="6" t="str">
        <f>OBV!H1844</f>
        <v>CONFIRMED BEARISH</v>
      </c>
    </row>
    <row r="1845" spans="1:12" ht="13.5" x14ac:dyDescent="0.25">
      <c r="A1845" s="3">
        <f>RSI!A1845</f>
        <v>44699</v>
      </c>
      <c r="B1845" s="2">
        <f>RSI!B1845</f>
        <v>14.448700000000001</v>
      </c>
      <c r="C1845" s="2">
        <f>RSI!I1845</f>
        <v>69.845892132579451</v>
      </c>
      <c r="D1845" s="2">
        <f>MACD!E1845</f>
        <v>-5.8077997026742878E-2</v>
      </c>
      <c r="E1845" s="2">
        <f>MACD!F1845</f>
        <v>-0.16864489580292311</v>
      </c>
      <c r="F1845" s="2">
        <f>'Moving Avg'!D1845</f>
        <v>14.376680000000002</v>
      </c>
      <c r="G1845" s="2">
        <f>'Moving Avg'!F1845</f>
        <v>14.194849999999997</v>
      </c>
      <c r="H1845" s="2">
        <f>'Moving Avg'!G1845</f>
        <v>13.587136000000001</v>
      </c>
      <c r="I1845" s="2">
        <f>'Moving Avg'!H1845</f>
        <v>12.880716499999995</v>
      </c>
      <c r="J1845" s="6" t="str">
        <f>OBV!F1845</f>
        <v>BEARISH</v>
      </c>
      <c r="K1845" s="6" t="str">
        <f>OBV!G1845</f>
        <v>NEUTRAL</v>
      </c>
      <c r="L1845" s="6" t="str">
        <f>OBV!H1845</f>
        <v>CONFIRMED BEARISH</v>
      </c>
    </row>
    <row r="1846" spans="1:12" ht="13.5" x14ac:dyDescent="0.25">
      <c r="A1846" s="3">
        <f>RSI!A1846</f>
        <v>44700</v>
      </c>
      <c r="B1846" s="2">
        <f>RSI!B1846</f>
        <v>14.5092</v>
      </c>
      <c r="C1846" s="2">
        <f>RSI!I1846</f>
        <v>71.523118200811155</v>
      </c>
      <c r="D1846" s="2">
        <f>MACD!E1846</f>
        <v>-5.4355023088737298E-2</v>
      </c>
      <c r="E1846" s="2">
        <f>MACD!F1846</f>
        <v>-0.14578692126008594</v>
      </c>
      <c r="F1846" s="2">
        <f>'Moving Avg'!D1846</f>
        <v>14.4191</v>
      </c>
      <c r="G1846" s="2">
        <f>'Moving Avg'!F1846</f>
        <v>14.233934999999999</v>
      </c>
      <c r="H1846" s="2">
        <f>'Moving Avg'!G1846</f>
        <v>13.611314</v>
      </c>
      <c r="I1846" s="2">
        <f>'Moving Avg'!H1846</f>
        <v>12.892399999999991</v>
      </c>
      <c r="J1846" s="6" t="str">
        <f>OBV!F1846</f>
        <v>BEARISH</v>
      </c>
      <c r="K1846" s="6" t="str">
        <f>OBV!G1846</f>
        <v>WEAK</v>
      </c>
      <c r="L1846" s="6" t="str">
        <f>OBV!H1846</f>
        <v>CONFIRMED BEARISH</v>
      </c>
    </row>
    <row r="1847" spans="1:12" ht="13.5" x14ac:dyDescent="0.25">
      <c r="A1847" s="3">
        <f>RSI!A1847</f>
        <v>44701</v>
      </c>
      <c r="B1847" s="2">
        <f>RSI!B1847</f>
        <v>14.5092</v>
      </c>
      <c r="C1847" s="2">
        <f>RSI!I1847</f>
        <v>71.523118200811155</v>
      </c>
      <c r="D1847" s="2">
        <f>MACD!E1847</f>
        <v>-5.3884259768775422E-2</v>
      </c>
      <c r="E1847" s="2">
        <f>MACD!F1847</f>
        <v>-0.12740638896182385</v>
      </c>
      <c r="F1847" s="2">
        <f>'Moving Avg'!D1847</f>
        <v>14.472899999999999</v>
      </c>
      <c r="G1847" s="2">
        <f>'Moving Avg'!F1847</f>
        <v>14.274445</v>
      </c>
      <c r="H1847" s="2">
        <f>'Moving Avg'!G1847</f>
        <v>13.635492000000001</v>
      </c>
      <c r="I1847" s="2">
        <f>'Moving Avg'!H1847</f>
        <v>12.904168999999992</v>
      </c>
      <c r="J1847" s="6" t="str">
        <f>OBV!F1847</f>
        <v>BULLISH</v>
      </c>
      <c r="K1847" s="6" t="str">
        <f>OBV!G1847</f>
        <v>NEUTRAL</v>
      </c>
      <c r="L1847" s="6" t="str">
        <f>OBV!H1847</f>
        <v>BULLISH DIVERGENCE</v>
      </c>
    </row>
    <row r="1848" spans="1:12" ht="13.5" x14ac:dyDescent="0.25">
      <c r="A1848" s="3">
        <f>RSI!A1848</f>
        <v>44704</v>
      </c>
      <c r="B1848" s="2">
        <f>RSI!B1848</f>
        <v>14.5092</v>
      </c>
      <c r="C1848" s="2">
        <f>RSI!I1848</f>
        <v>71.523118200811155</v>
      </c>
      <c r="D1848" s="2">
        <f>MACD!E1848</f>
        <v>-3.4059197227279014E-2</v>
      </c>
      <c r="E1848" s="2">
        <f>MACD!F1848</f>
        <v>-0.10873695061491488</v>
      </c>
      <c r="F1848" s="2">
        <f>'Moving Avg'!D1848</f>
        <v>14.484999999999999</v>
      </c>
      <c r="G1848" s="2">
        <f>'Moving Avg'!F1848</f>
        <v>14.314670000000001</v>
      </c>
      <c r="H1848" s="2">
        <f>'Moving Avg'!G1848</f>
        <v>13.662518</v>
      </c>
      <c r="I1848" s="2">
        <f>'Moving Avg'!H1848</f>
        <v>12.915909499999991</v>
      </c>
      <c r="J1848" s="6" t="str">
        <f>OBV!F1848</f>
        <v>BULLISH</v>
      </c>
      <c r="K1848" s="6" t="str">
        <f>OBV!G1848</f>
        <v>NEUTRAL</v>
      </c>
      <c r="L1848" s="6" t="str">
        <f>OBV!H1848</f>
        <v>CONFIRMED BULLISH</v>
      </c>
    </row>
    <row r="1849" spans="1:12" ht="13.5" x14ac:dyDescent="0.25">
      <c r="A1849" s="3">
        <f>RSI!A1849</f>
        <v>44705</v>
      </c>
      <c r="B1849" s="2">
        <f>RSI!B1849</f>
        <v>14.5031</v>
      </c>
      <c r="C1849" s="2">
        <f>RSI!I1849</f>
        <v>71.025623242946324</v>
      </c>
      <c r="D1849" s="2">
        <f>MACD!E1849</f>
        <v>-1.9129485011267988E-2</v>
      </c>
      <c r="E1849" s="2">
        <f>MACD!F1849</f>
        <v>-9.08154574941855E-2</v>
      </c>
      <c r="F1849" s="2">
        <f>'Moving Avg'!D1849</f>
        <v>14.49588</v>
      </c>
      <c r="G1849" s="2">
        <f>'Moving Avg'!F1849</f>
        <v>14.342055000000002</v>
      </c>
      <c r="H1849" s="2">
        <f>'Moving Avg'!G1849</f>
        <v>13.689422</v>
      </c>
      <c r="I1849" s="2">
        <f>'Moving Avg'!H1849</f>
        <v>12.92779049999999</v>
      </c>
      <c r="J1849" s="6" t="str">
        <f>OBV!F1849</f>
        <v>BEARISH</v>
      </c>
      <c r="K1849" s="6" t="str">
        <f>OBV!G1849</f>
        <v>WEAK</v>
      </c>
      <c r="L1849" s="6" t="str">
        <f>OBV!H1849</f>
        <v>BEARISH DIVERGENCE</v>
      </c>
    </row>
    <row r="1850" spans="1:12" ht="13.5" x14ac:dyDescent="0.25">
      <c r="A1850" s="3">
        <f>RSI!A1850</f>
        <v>44706</v>
      </c>
      <c r="B1850" s="2">
        <f>RSI!B1850</f>
        <v>14.5031</v>
      </c>
      <c r="C1850" s="2">
        <f>RSI!I1850</f>
        <v>71.025623242946324</v>
      </c>
      <c r="D1850" s="2">
        <f>MACD!E1850</f>
        <v>-3.0495328887484519E-2</v>
      </c>
      <c r="E1850" s="2">
        <f>MACD!F1850</f>
        <v>-7.8751431772845298E-2</v>
      </c>
      <c r="F1850" s="2">
        <f>'Moving Avg'!D1850</f>
        <v>14.50676</v>
      </c>
      <c r="G1850" s="2">
        <f>'Moving Avg'!F1850</f>
        <v>14.369440000000001</v>
      </c>
      <c r="H1850" s="2">
        <f>'Moving Avg'!G1850</f>
        <v>13.716325999999999</v>
      </c>
      <c r="I1850" s="2">
        <f>'Moving Avg'!H1850</f>
        <v>12.93964299999999</v>
      </c>
      <c r="J1850" s="6" t="str">
        <f>OBV!F1850</f>
        <v>BEARISH</v>
      </c>
      <c r="K1850" s="6" t="str">
        <f>OBV!G1850</f>
        <v>WEAK</v>
      </c>
      <c r="L1850" s="6" t="str">
        <f>OBV!H1850</f>
        <v>BEARISH DIVERGENCE</v>
      </c>
    </row>
    <row r="1851" spans="1:12" ht="13.5" x14ac:dyDescent="0.25">
      <c r="A1851" s="3">
        <f>RSI!A1851</f>
        <v>44707</v>
      </c>
      <c r="B1851" s="2">
        <f>RSI!B1851</f>
        <v>14.478999999999999</v>
      </c>
      <c r="C1851" s="2">
        <f>RSI!I1851</f>
        <v>68.831867012431587</v>
      </c>
      <c r="D1851" s="2">
        <f>MACD!E1851</f>
        <v>-3.1509647264719831E-2</v>
      </c>
      <c r="E1851" s="2">
        <f>MACD!F1851</f>
        <v>-6.9303074871220213E-2</v>
      </c>
      <c r="F1851" s="2">
        <f>'Moving Avg'!D1851</f>
        <v>14.500720000000001</v>
      </c>
      <c r="G1851" s="2">
        <f>'Moving Avg'!F1851</f>
        <v>14.381379999999998</v>
      </c>
      <c r="H1851" s="2">
        <f>'Moving Avg'!G1851</f>
        <v>13.742748000000001</v>
      </c>
      <c r="I1851" s="2">
        <f>'Moving Avg'!H1851</f>
        <v>12.953168999999988</v>
      </c>
      <c r="J1851" s="6" t="str">
        <f>OBV!F1851</f>
        <v>BEARISH</v>
      </c>
      <c r="K1851" s="6" t="str">
        <f>OBV!G1851</f>
        <v>WEAK</v>
      </c>
      <c r="L1851" s="6" t="str">
        <f>OBV!H1851</f>
        <v>CONFIRMED BEARISH</v>
      </c>
    </row>
    <row r="1852" spans="1:12" ht="13.5" x14ac:dyDescent="0.25">
      <c r="A1852" s="3">
        <f>RSI!A1852</f>
        <v>44708</v>
      </c>
      <c r="B1852" s="2">
        <f>RSI!B1852</f>
        <v>14.478999999999999</v>
      </c>
      <c r="C1852" s="2">
        <f>RSI!I1852</f>
        <v>68.831867012431587</v>
      </c>
      <c r="D1852" s="2">
        <f>MACD!E1852</f>
        <v>-4.2772037477483593E-2</v>
      </c>
      <c r="E1852" s="2">
        <f>MACD!F1852</f>
        <v>-6.3996867392472886E-2</v>
      </c>
      <c r="F1852" s="2">
        <f>'Moving Avg'!D1852</f>
        <v>14.494679999999999</v>
      </c>
      <c r="G1852" s="2">
        <f>'Moving Avg'!F1852</f>
        <v>14.379079999999997</v>
      </c>
      <c r="H1852" s="2">
        <f>'Moving Avg'!G1852</f>
        <v>13.775322000000003</v>
      </c>
      <c r="I1852" s="2">
        <f>'Moving Avg'!H1852</f>
        <v>12.964929499999991</v>
      </c>
      <c r="J1852" s="6" t="str">
        <f>OBV!F1852</f>
        <v>BEARISH</v>
      </c>
      <c r="K1852" s="6" t="str">
        <f>OBV!G1852</f>
        <v>WEAK</v>
      </c>
      <c r="L1852" s="6" t="str">
        <f>OBV!H1852</f>
        <v>CONFIRMED BEARISH</v>
      </c>
    </row>
    <row r="1853" spans="1:12" ht="13.5" x14ac:dyDescent="0.25">
      <c r="A1853" s="3">
        <f>RSI!A1853</f>
        <v>44711</v>
      </c>
      <c r="B1853" s="2">
        <f>RSI!B1853</f>
        <v>14.478999999999999</v>
      </c>
      <c r="C1853" s="2">
        <f>RSI!I1853</f>
        <v>68.831867012431587</v>
      </c>
      <c r="D1853" s="2">
        <f>MACD!E1853</f>
        <v>-2.1752861291158609E-2</v>
      </c>
      <c r="E1853" s="2">
        <f>MACD!F1853</f>
        <v>-5.5548066172210038E-2</v>
      </c>
      <c r="F1853" s="2">
        <f>'Moving Avg'!D1853</f>
        <v>14.488639999999998</v>
      </c>
      <c r="G1853" s="2">
        <f>'Moving Avg'!F1853</f>
        <v>14.391019999999997</v>
      </c>
      <c r="H1853" s="2">
        <f>'Moving Avg'!G1853</f>
        <v>13.803224000000005</v>
      </c>
      <c r="I1853" s="2">
        <f>'Moving Avg'!H1853</f>
        <v>12.976718499999988</v>
      </c>
      <c r="J1853" s="6" t="str">
        <f>OBV!F1853</f>
        <v>BEARISH</v>
      </c>
      <c r="K1853" s="6" t="str">
        <f>OBV!G1853</f>
        <v>WEAK</v>
      </c>
      <c r="L1853" s="6" t="str">
        <f>OBV!H1853</f>
        <v>CONFIRMED BEARISH</v>
      </c>
    </row>
    <row r="1854" spans="1:12" ht="13.5" x14ac:dyDescent="0.25">
      <c r="A1854" s="3">
        <f>RSI!A1854</f>
        <v>44712</v>
      </c>
      <c r="B1854" s="2">
        <f>RSI!B1854</f>
        <v>14.448700000000001</v>
      </c>
      <c r="C1854" s="2">
        <f>RSI!I1854</f>
        <v>65.647863440962851</v>
      </c>
      <c r="D1854" s="2">
        <f>MACD!E1854</f>
        <v>-3.1378046062489062E-3</v>
      </c>
      <c r="E1854" s="2">
        <f>MACD!F1854</f>
        <v>-4.5066013859017817E-2</v>
      </c>
      <c r="F1854" s="2">
        <f>'Moving Avg'!D1854</f>
        <v>14.47776</v>
      </c>
      <c r="G1854" s="2">
        <f>'Moving Avg'!F1854</f>
        <v>14.401444999999995</v>
      </c>
      <c r="H1854" s="2">
        <f>'Moving Avg'!G1854</f>
        <v>13.829040000000006</v>
      </c>
      <c r="I1854" s="2">
        <f>'Moving Avg'!H1854</f>
        <v>12.988355999999989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</row>
    <row r="1855" spans="1:12" ht="13.5" x14ac:dyDescent="0.25">
      <c r="A1855" s="3">
        <f>RSI!A1855</f>
        <v>44713</v>
      </c>
      <c r="B1855" s="2">
        <f>RSI!B1855</f>
        <v>14.448700000000001</v>
      </c>
      <c r="C1855" s="2">
        <f>RSI!I1855</f>
        <v>65.647863440962851</v>
      </c>
      <c r="D1855" s="2">
        <f>MACD!E1855</f>
        <v>1.1482399971457724E-2</v>
      </c>
      <c r="E1855" s="2">
        <f>MACD!F1855</f>
        <v>-3.3756331092922712E-2</v>
      </c>
      <c r="F1855" s="2">
        <f>'Moving Avg'!D1855</f>
        <v>14.46688</v>
      </c>
      <c r="G1855" s="2">
        <f>'Moving Avg'!F1855</f>
        <v>14.411869999999993</v>
      </c>
      <c r="H1855" s="2">
        <f>'Moving Avg'!G1855</f>
        <v>13.855996000000006</v>
      </c>
      <c r="I1855" s="2">
        <f>'Moving Avg'!H1855</f>
        <v>13.00010749999999</v>
      </c>
      <c r="J1855" s="6" t="str">
        <f>OBV!F1855</f>
        <v>BEARISH</v>
      </c>
      <c r="K1855" s="6" t="str">
        <f>OBV!G1855</f>
        <v>NEUTRAL</v>
      </c>
      <c r="L1855" s="6" t="str">
        <f>OBV!H1855</f>
        <v>CONFIRMED BEARISH</v>
      </c>
    </row>
    <row r="1856" spans="1:12" ht="13.5" x14ac:dyDescent="0.25">
      <c r="A1856" s="3">
        <f>RSI!A1856</f>
        <v>44714</v>
      </c>
      <c r="B1856" s="2">
        <f>RSI!B1856</f>
        <v>14.4427</v>
      </c>
      <c r="C1856" s="2">
        <f>RSI!I1856</f>
        <v>64.957793281017842</v>
      </c>
      <c r="D1856" s="2">
        <f>MACD!E1856</f>
        <v>3.2558259398761891E-2</v>
      </c>
      <c r="E1856" s="2">
        <f>MACD!F1856</f>
        <v>-2.0493412994585791E-2</v>
      </c>
      <c r="F1856" s="2">
        <f>'Moving Avg'!D1856</f>
        <v>14.459620000000001</v>
      </c>
      <c r="G1856" s="2">
        <f>'Moving Avg'!F1856</f>
        <v>14.421994999999992</v>
      </c>
      <c r="H1856" s="2">
        <f>'Moving Avg'!G1856</f>
        <v>13.882832000000006</v>
      </c>
      <c r="I1856" s="2">
        <f>'Moving Avg'!H1856</f>
        <v>13.011828999999992</v>
      </c>
      <c r="J1856" s="6" t="str">
        <f>OBV!F1856</f>
        <v>BEARISH</v>
      </c>
      <c r="K1856" s="6" t="str">
        <f>OBV!G1856</f>
        <v>NEUTRAL</v>
      </c>
      <c r="L1856" s="6" t="str">
        <f>OBV!H1856</f>
        <v>CONFIRMED BEARISH</v>
      </c>
    </row>
    <row r="1857" spans="1:12" ht="13.5" x14ac:dyDescent="0.25">
      <c r="A1857" s="3">
        <f>RSI!A1857</f>
        <v>44715</v>
      </c>
      <c r="B1857" s="2">
        <f>RSI!B1857</f>
        <v>14.4185</v>
      </c>
      <c r="C1857" s="2">
        <f>RSI!I1857</f>
        <v>62.121423499932796</v>
      </c>
      <c r="D1857" s="2">
        <f>MACD!E1857</f>
        <v>5.1250077931280558E-2</v>
      </c>
      <c r="E1857" s="2">
        <f>MACD!F1857</f>
        <v>-6.1447148094125204E-3</v>
      </c>
      <c r="F1857" s="2">
        <f>'Moving Avg'!D1857</f>
        <v>14.447520000000001</v>
      </c>
      <c r="G1857" s="2">
        <f>'Moving Avg'!F1857</f>
        <v>14.430909999999997</v>
      </c>
      <c r="H1857" s="2">
        <f>'Moving Avg'!G1857</f>
        <v>13.909184000000003</v>
      </c>
      <c r="I1857" s="2">
        <f>'Moving Avg'!H1857</f>
        <v>13.023429499999988</v>
      </c>
      <c r="J1857" s="6" t="str">
        <f>OBV!F1857</f>
        <v>BEARISH</v>
      </c>
      <c r="K1857" s="6" t="str">
        <f>OBV!G1857</f>
        <v>NEUTRAL</v>
      </c>
      <c r="L1857" s="6" t="str">
        <f>OBV!H1857</f>
        <v>CONFIRMED BEARISH</v>
      </c>
    </row>
    <row r="1858" spans="1:12" ht="13.5" x14ac:dyDescent="0.25">
      <c r="A1858" s="3">
        <f>RSI!A1858</f>
        <v>44718</v>
      </c>
      <c r="B1858" s="2">
        <f>RSI!B1858</f>
        <v>14.4185</v>
      </c>
      <c r="C1858" s="2">
        <f>RSI!I1858</f>
        <v>62.121423499932796</v>
      </c>
      <c r="D1858" s="2">
        <f>MACD!E1858</f>
        <v>6.6344236862098782E-2</v>
      </c>
      <c r="E1858" s="2">
        <f>MACD!F1858</f>
        <v>8.3530755248897408E-3</v>
      </c>
      <c r="F1858" s="2">
        <f>'Moving Avg'!D1858</f>
        <v>14.435419999999999</v>
      </c>
      <c r="G1858" s="2">
        <f>'Moving Avg'!F1858</f>
        <v>14.432704999999995</v>
      </c>
      <c r="H1858" s="2">
        <f>'Moving Avg'!G1858</f>
        <v>13.935536000000003</v>
      </c>
      <c r="I1858" s="2">
        <f>'Moving Avg'!H1858</f>
        <v>13.03502999999999</v>
      </c>
      <c r="J1858" s="6" t="str">
        <f>OBV!F1858</f>
        <v>BEARISH</v>
      </c>
      <c r="K1858" s="6" t="str">
        <f>OBV!G1858</f>
        <v>NEUTRAL</v>
      </c>
      <c r="L1858" s="6" t="str">
        <f>OBV!H1858</f>
        <v>CONFIRMED BEARISH</v>
      </c>
    </row>
    <row r="1859" spans="1:12" ht="13.5" x14ac:dyDescent="0.25">
      <c r="A1859" s="3">
        <f>RSI!A1859</f>
        <v>44719</v>
      </c>
      <c r="B1859" s="2">
        <f>RSI!B1859</f>
        <v>14.4185</v>
      </c>
      <c r="C1859" s="2">
        <f>RSI!I1859</f>
        <v>62.121423499932789</v>
      </c>
      <c r="D1859" s="2">
        <f>MACD!E1859</f>
        <v>7.7509241872146362E-2</v>
      </c>
      <c r="E1859" s="2">
        <f>MACD!F1859</f>
        <v>2.2184308794341065E-2</v>
      </c>
      <c r="F1859" s="2">
        <f>'Moving Avg'!D1859</f>
        <v>14.42938</v>
      </c>
      <c r="G1859" s="2">
        <f>'Moving Avg'!F1859</f>
        <v>14.434499999999996</v>
      </c>
      <c r="H1859" s="2">
        <f>'Moving Avg'!G1859</f>
        <v>13.961888000000004</v>
      </c>
      <c r="I1859" s="2">
        <f>'Moving Avg'!H1859</f>
        <v>13.046630499999992</v>
      </c>
      <c r="J1859" s="6" t="str">
        <f>OBV!F1859</f>
        <v>BEARISH</v>
      </c>
      <c r="K1859" s="6" t="str">
        <f>OBV!G1859</f>
        <v>NEUTRAL</v>
      </c>
      <c r="L1859" s="6" t="str">
        <f>OBV!H1859</f>
        <v>CONFIRMED BEARISH</v>
      </c>
    </row>
    <row r="1860" spans="1:12" ht="13.5" x14ac:dyDescent="0.25">
      <c r="A1860" s="3">
        <f>RSI!A1860</f>
        <v>44720</v>
      </c>
      <c r="B1860" s="2">
        <f>RSI!B1860</f>
        <v>14.4185</v>
      </c>
      <c r="C1860" s="2">
        <f>RSI!I1860</f>
        <v>62.121423499932796</v>
      </c>
      <c r="D1860" s="2">
        <f>MACD!E1860</f>
        <v>8.6337559280336151E-2</v>
      </c>
      <c r="E1860" s="2">
        <f>MACD!F1860</f>
        <v>3.5014958891540084E-2</v>
      </c>
      <c r="F1860" s="2">
        <f>'Moving Avg'!D1860</f>
        <v>14.42334</v>
      </c>
      <c r="G1860" s="2">
        <f>'Moving Avg'!F1860</f>
        <v>14.443414999999996</v>
      </c>
      <c r="H1860" s="2">
        <f>'Moving Avg'!G1860</f>
        <v>13.988354000000006</v>
      </c>
      <c r="I1860" s="2">
        <f>'Moving Avg'!H1860</f>
        <v>13.058429999999992</v>
      </c>
      <c r="J1860" s="6" t="str">
        <f>OBV!F1860</f>
        <v>BEARISH</v>
      </c>
      <c r="K1860" s="6" t="str">
        <f>OBV!G1860</f>
        <v>NEUTRAL</v>
      </c>
      <c r="L1860" s="6" t="str">
        <f>OBV!H1860</f>
        <v>CONFIRMED BEARISH</v>
      </c>
    </row>
    <row r="1861" spans="1:12" ht="13.5" x14ac:dyDescent="0.25">
      <c r="A1861" s="3">
        <f>RSI!A1861</f>
        <v>44721</v>
      </c>
      <c r="B1861" s="2">
        <f>RSI!B1861</f>
        <v>14.4185</v>
      </c>
      <c r="C1861" s="2">
        <f>RSI!I1861</f>
        <v>62.121423499932796</v>
      </c>
      <c r="D1861" s="2">
        <f>MACD!E1861</f>
        <v>8.9526838625438643E-2</v>
      </c>
      <c r="E1861" s="2">
        <f>MACD!F1861</f>
        <v>4.5917334838319793E-2</v>
      </c>
      <c r="F1861" s="2">
        <f>'Moving Avg'!D1861</f>
        <v>14.4185</v>
      </c>
      <c r="G1861" s="2">
        <f>'Moving Avg'!F1861</f>
        <v>14.449484999999999</v>
      </c>
      <c r="H1861" s="2">
        <f>'Moving Avg'!G1861</f>
        <v>14.014706000000006</v>
      </c>
      <c r="I1861" s="2">
        <f>'Moving Avg'!H1861</f>
        <v>13.070314999999995</v>
      </c>
      <c r="J1861" s="6" t="str">
        <f>OBV!F1861</f>
        <v>BEARISH</v>
      </c>
      <c r="K1861" s="6" t="str">
        <f>OBV!G1861</f>
        <v>NEUTRAL</v>
      </c>
      <c r="L1861" s="6" t="str">
        <f>OBV!H1861</f>
        <v>CONFIRMED BEARISH</v>
      </c>
    </row>
    <row r="1862" spans="1:12" ht="13.5" x14ac:dyDescent="0.25">
      <c r="A1862" s="3">
        <f>RSI!A1862</f>
        <v>44722</v>
      </c>
      <c r="B1862" s="2">
        <f>RSI!B1862</f>
        <v>14.4185</v>
      </c>
      <c r="C1862" s="2">
        <f>RSI!I1862</f>
        <v>62.121423499932803</v>
      </c>
      <c r="D1862" s="2">
        <f>MACD!E1862</f>
        <v>9.1694771575298262E-2</v>
      </c>
      <c r="E1862" s="2">
        <f>MACD!F1862</f>
        <v>5.5072822185715492E-2</v>
      </c>
      <c r="F1862" s="2">
        <f>'Moving Avg'!D1862</f>
        <v>14.4185</v>
      </c>
      <c r="G1862" s="2">
        <f>'Moving Avg'!F1862</f>
        <v>14.458399999999997</v>
      </c>
      <c r="H1862" s="2">
        <f>'Moving Avg'!G1862</f>
        <v>14.041058000000005</v>
      </c>
      <c r="I1862" s="2">
        <f>'Moving Avg'!H1862</f>
        <v>13.081858499999996</v>
      </c>
      <c r="J1862" s="6" t="str">
        <f>OBV!F1862</f>
        <v>NEUTRAL</v>
      </c>
      <c r="K1862" s="6" t="str">
        <f>OBV!G1862</f>
        <v>NEUTRAL</v>
      </c>
      <c r="L1862" s="6" t="str">
        <f>OBV!H1862</f>
        <v>NEUTRAL</v>
      </c>
    </row>
    <row r="1863" spans="1:12" ht="13.5" x14ac:dyDescent="0.25">
      <c r="A1863" s="3">
        <f>RSI!A1863</f>
        <v>44725</v>
      </c>
      <c r="B1863" s="2">
        <f>RSI!B1863</f>
        <v>14.4185</v>
      </c>
      <c r="C1863" s="2">
        <f>RSI!I1863</f>
        <v>62.121423499932796</v>
      </c>
      <c r="D1863" s="2">
        <f>MACD!E1863</f>
        <v>9.3037798569344687E-2</v>
      </c>
      <c r="E1863" s="2">
        <f>MACD!F1863</f>
        <v>6.2665817462441334E-2</v>
      </c>
      <c r="F1863" s="2">
        <f>'Moving Avg'!D1863</f>
        <v>14.4185</v>
      </c>
      <c r="G1863" s="2">
        <f>'Moving Avg'!F1863</f>
        <v>14.456889999999998</v>
      </c>
      <c r="H1863" s="2">
        <f>'Moving Avg'!G1863</f>
        <v>14.067410000000004</v>
      </c>
      <c r="I1863" s="2">
        <f>'Moving Avg'!H1863</f>
        <v>13.093401999999996</v>
      </c>
      <c r="J1863" s="6" t="str">
        <f>OBV!F1863</f>
        <v>NEUTRAL</v>
      </c>
      <c r="K1863" s="6" t="str">
        <f>OBV!G1863</f>
        <v>NEUTRAL</v>
      </c>
      <c r="L1863" s="6" t="str">
        <f>OBV!H1863</f>
        <v>NEUTRAL</v>
      </c>
    </row>
    <row r="1864" spans="1:12" ht="13.5" x14ac:dyDescent="0.25">
      <c r="A1864" s="3">
        <f>RSI!A1864</f>
        <v>44726</v>
      </c>
      <c r="B1864" s="2">
        <f>RSI!B1864</f>
        <v>14.4185</v>
      </c>
      <c r="C1864" s="2">
        <f>RSI!I1864</f>
        <v>62.121423499932796</v>
      </c>
      <c r="D1864" s="2">
        <f>MACD!E1864</f>
        <v>8.9057688110898425E-2</v>
      </c>
      <c r="E1864" s="2">
        <f>MACD!F1864</f>
        <v>6.7944191592132747E-2</v>
      </c>
      <c r="F1864" s="2">
        <f>'Moving Avg'!D1864</f>
        <v>14.4185</v>
      </c>
      <c r="G1864" s="2">
        <f>'Moving Avg'!F1864</f>
        <v>14.45538</v>
      </c>
      <c r="H1864" s="2">
        <f>'Moving Avg'!G1864</f>
        <v>14.093762000000003</v>
      </c>
      <c r="I1864" s="2">
        <f>'Moving Avg'!H1864</f>
        <v>13.105685999999999</v>
      </c>
      <c r="J1864" s="6" t="str">
        <f>OBV!F1864</f>
        <v>NEUTRAL</v>
      </c>
      <c r="K1864" s="6" t="str">
        <f>OBV!G1864</f>
        <v>NEUTRAL</v>
      </c>
      <c r="L1864" s="6" t="str">
        <f>OBV!H1864</f>
        <v>NEUTRAL</v>
      </c>
    </row>
    <row r="1865" spans="1:12" ht="13.5" x14ac:dyDescent="0.25">
      <c r="A1865" s="3">
        <f>RSI!A1865</f>
        <v>44727</v>
      </c>
      <c r="B1865" s="2">
        <f>RSI!B1865</f>
        <v>14.4245</v>
      </c>
      <c r="C1865" s="2">
        <f>RSI!I1865</f>
        <v>62.849060441838915</v>
      </c>
      <c r="D1865" s="2">
        <f>MACD!E1865</f>
        <v>8.4824180622248946E-2</v>
      </c>
      <c r="E1865" s="2">
        <f>MACD!F1865</f>
        <v>7.1320189398155986E-2</v>
      </c>
      <c r="F1865" s="2">
        <f>'Moving Avg'!D1865</f>
        <v>14.419700000000001</v>
      </c>
      <c r="G1865" s="2">
        <f>'Moving Avg'!F1865</f>
        <v>14.45417</v>
      </c>
      <c r="H1865" s="2">
        <f>'Moving Avg'!G1865</f>
        <v>14.120234000000004</v>
      </c>
      <c r="I1865" s="2">
        <f>'Moving Avg'!H1865</f>
        <v>13.118</v>
      </c>
      <c r="J1865" s="6" t="str">
        <f>OBV!F1865</f>
        <v>BULLISH</v>
      </c>
      <c r="K1865" s="6" t="str">
        <f>OBV!G1865</f>
        <v>STRONG</v>
      </c>
      <c r="L1865" s="6" t="str">
        <f>OBV!H1865</f>
        <v>CONFIRMED BULLISH</v>
      </c>
    </row>
    <row r="1866" spans="1:12" ht="13.5" x14ac:dyDescent="0.25">
      <c r="A1866" s="3">
        <f>RSI!A1866</f>
        <v>44728</v>
      </c>
      <c r="B1866" s="2">
        <f>RSI!B1866</f>
        <v>14.5092</v>
      </c>
      <c r="C1866" s="2">
        <f>RSI!I1866</f>
        <v>71.246227089610869</v>
      </c>
      <c r="D1866" s="2">
        <f>MACD!E1866</f>
        <v>7.3619305175332883E-2</v>
      </c>
      <c r="E1866" s="2">
        <f>MACD!F1866</f>
        <v>7.1780012553591371E-2</v>
      </c>
      <c r="F1866" s="2">
        <f>'Moving Avg'!D1866</f>
        <v>14.43784</v>
      </c>
      <c r="G1866" s="2">
        <f>'Moving Avg'!F1866</f>
        <v>14.454170000000001</v>
      </c>
      <c r="H1866" s="2">
        <f>'Moving Avg'!G1866</f>
        <v>14.148399999999999</v>
      </c>
      <c r="I1866" s="2">
        <f>'Moving Avg'!H1866</f>
        <v>13.130452500000001</v>
      </c>
      <c r="J1866" s="6" t="str">
        <f>OBV!F1866</f>
        <v>BULLISH</v>
      </c>
      <c r="K1866" s="6" t="str">
        <f>OBV!G1866</f>
        <v>STRONG</v>
      </c>
      <c r="L1866" s="6" t="str">
        <f>OBV!H1866</f>
        <v>CONFIRMED BULLISH</v>
      </c>
    </row>
    <row r="1867" spans="1:12" ht="13.5" x14ac:dyDescent="0.25">
      <c r="A1867" s="3">
        <f>RSI!A1867</f>
        <v>44729</v>
      </c>
      <c r="B1867" s="2">
        <f>RSI!B1867</f>
        <v>14.5092</v>
      </c>
      <c r="C1867" s="2">
        <f>RSI!I1867</f>
        <v>71.246227089610869</v>
      </c>
      <c r="D1867" s="2">
        <f>MACD!E1867</f>
        <v>5.9520678484156875E-2</v>
      </c>
      <c r="E1867" s="2">
        <f>MACD!F1867</f>
        <v>6.9328145739704472E-2</v>
      </c>
      <c r="F1867" s="2">
        <f>'Moving Avg'!D1867</f>
        <v>14.45598</v>
      </c>
      <c r="G1867" s="2">
        <f>'Moving Avg'!F1867</f>
        <v>14.45417</v>
      </c>
      <c r="H1867" s="2">
        <f>'Moving Avg'!G1867</f>
        <v>14.176565999999998</v>
      </c>
      <c r="I1867" s="2">
        <f>'Moving Avg'!H1867</f>
        <v>13.142619999999999</v>
      </c>
      <c r="J1867" s="6" t="str">
        <f>OBV!F1867</f>
        <v>BULLISH</v>
      </c>
      <c r="K1867" s="6" t="str">
        <f>OBV!G1867</f>
        <v>STRONG</v>
      </c>
      <c r="L1867" s="6" t="str">
        <f>OBV!H1867</f>
        <v>CONFIRMED BULLISH</v>
      </c>
    </row>
    <row r="1868" spans="1:12" ht="13.5" x14ac:dyDescent="0.25">
      <c r="A1868" s="3">
        <f>RSI!A1868</f>
        <v>44732</v>
      </c>
      <c r="B1868" s="2">
        <f>RSI!B1868</f>
        <v>14.5092</v>
      </c>
      <c r="C1868" s="2">
        <f>RSI!I1868</f>
        <v>71.246227089610869</v>
      </c>
      <c r="D1868" s="2">
        <f>MACD!E1868</f>
        <v>4.6762829327432698E-2</v>
      </c>
      <c r="E1868" s="2">
        <f>MACD!F1868</f>
        <v>6.4815082457250123E-2</v>
      </c>
      <c r="F1868" s="2">
        <f>'Moving Avg'!D1868</f>
        <v>14.474119999999999</v>
      </c>
      <c r="G1868" s="2">
        <f>'Moving Avg'!F1868</f>
        <v>14.45417</v>
      </c>
      <c r="H1868" s="2">
        <f>'Moving Avg'!G1868</f>
        <v>14.204731999999995</v>
      </c>
      <c r="I1868" s="2">
        <f>'Moving Avg'!H1868</f>
        <v>13.155357500000001</v>
      </c>
      <c r="J1868" s="6" t="str">
        <f>OBV!F1868</f>
        <v>BULLISH</v>
      </c>
      <c r="K1868" s="6" t="str">
        <f>OBV!G1868</f>
        <v>STRONG</v>
      </c>
      <c r="L1868" s="6" t="str">
        <f>OBV!H1868</f>
        <v>CONFIRMED BULLISH</v>
      </c>
    </row>
    <row r="1869" spans="1:12" ht="13.5" x14ac:dyDescent="0.25">
      <c r="A1869" s="3">
        <f>RSI!A1869</f>
        <v>44733</v>
      </c>
      <c r="B1869" s="2">
        <f>RSI!B1869</f>
        <v>14.5092</v>
      </c>
      <c r="C1869" s="2">
        <f>RSI!I1869</f>
        <v>71.246227089610869</v>
      </c>
      <c r="D1869" s="2">
        <f>MACD!E1869</f>
        <v>3.5200835494359595E-2</v>
      </c>
      <c r="E1869" s="2">
        <f>MACD!F1869</f>
        <v>5.889223306467202E-2</v>
      </c>
      <c r="F1869" s="2">
        <f>'Moving Avg'!D1869</f>
        <v>14.492259999999998</v>
      </c>
      <c r="G1869" s="2">
        <f>'Moving Avg'!F1869</f>
        <v>14.454474999999999</v>
      </c>
      <c r="H1869" s="2">
        <f>'Moving Avg'!G1869</f>
        <v>14.232897999999993</v>
      </c>
      <c r="I1869" s="2">
        <f>'Moving Avg'!H1869</f>
        <v>13.168095000000005</v>
      </c>
      <c r="J1869" s="6" t="str">
        <f>OBV!F1869</f>
        <v>BULLISH</v>
      </c>
      <c r="K1869" s="6" t="str">
        <f>OBV!G1869</f>
        <v>STRONG</v>
      </c>
      <c r="L1869" s="6" t="str">
        <f>OBV!H1869</f>
        <v>CONFIRMED BULLISH</v>
      </c>
    </row>
    <row r="1870" spans="1:12" ht="13.5" x14ac:dyDescent="0.25">
      <c r="A1870" s="3">
        <f>RSI!A1870</f>
        <v>44734</v>
      </c>
      <c r="B1870" s="2">
        <f>RSI!B1870</f>
        <v>14.5092</v>
      </c>
      <c r="C1870" s="2">
        <f>RSI!I1870</f>
        <v>71.246227089610869</v>
      </c>
      <c r="D1870" s="2">
        <f>MACD!E1870</f>
        <v>2.4707525961389365E-2</v>
      </c>
      <c r="E1870" s="2">
        <f>MACD!F1870</f>
        <v>5.205529164401549E-2</v>
      </c>
      <c r="F1870" s="2">
        <f>'Moving Avg'!D1870</f>
        <v>14.509199999999998</v>
      </c>
      <c r="G1870" s="2">
        <f>'Moving Avg'!F1870</f>
        <v>14.45478</v>
      </c>
      <c r="H1870" s="2">
        <f>'Moving Avg'!G1870</f>
        <v>14.256733999999994</v>
      </c>
      <c r="I1870" s="2">
        <f>'Moving Avg'!H1870</f>
        <v>13.180832500000006</v>
      </c>
      <c r="J1870" s="6" t="str">
        <f>OBV!F1870</f>
        <v>BULLISH</v>
      </c>
      <c r="K1870" s="6" t="str">
        <f>OBV!G1870</f>
        <v>NEUTRAL</v>
      </c>
      <c r="L1870" s="6" t="str">
        <f>OBV!H1870</f>
        <v>CONFIRMED BULLISH</v>
      </c>
    </row>
    <row r="1871" spans="1:12" ht="13.5" x14ac:dyDescent="0.25">
      <c r="A1871" s="3">
        <f>RSI!A1871</f>
        <v>44735</v>
      </c>
      <c r="B1871" s="2">
        <f>RSI!B1871</f>
        <v>14.4185</v>
      </c>
      <c r="C1871" s="2">
        <f>RSI!I1871</f>
        <v>52.751589854316542</v>
      </c>
      <c r="D1871" s="2">
        <f>MACD!E1871</f>
        <v>2.1889605091267583E-2</v>
      </c>
      <c r="E1871" s="2">
        <f>MACD!F1871</f>
        <v>4.602215433346591E-2</v>
      </c>
      <c r="F1871" s="2">
        <f>'Moving Avg'!D1871</f>
        <v>14.491059999999999</v>
      </c>
      <c r="G1871" s="2">
        <f>'Moving Avg'!F1871</f>
        <v>14.451754999999997</v>
      </c>
      <c r="H1871" s="2">
        <f>'Moving Avg'!G1871</f>
        <v>14.283085999999994</v>
      </c>
      <c r="I1871" s="2">
        <f>'Moving Avg'!H1871</f>
        <v>13.193828500000006</v>
      </c>
      <c r="J1871" s="6" t="str">
        <f>OBV!F1871</f>
        <v>BEARISH</v>
      </c>
      <c r="K1871" s="6" t="str">
        <f>OBV!G1871</f>
        <v>NEUTRAL</v>
      </c>
      <c r="L1871" s="6" t="str">
        <f>OBV!H1871</f>
        <v>CONFIRMED BEARISH</v>
      </c>
    </row>
    <row r="1872" spans="1:12" ht="13.5" x14ac:dyDescent="0.25">
      <c r="A1872" s="3">
        <f>RSI!A1872</f>
        <v>44736</v>
      </c>
      <c r="B1872" s="2">
        <f>RSI!B1872</f>
        <v>14.5092</v>
      </c>
      <c r="C1872" s="2">
        <f>RSI!I1872</f>
        <v>63.074367503695072</v>
      </c>
      <c r="D1872" s="2">
        <f>MACD!E1872</f>
        <v>1.2713859622184742E-2</v>
      </c>
      <c r="E1872" s="2">
        <f>MACD!F1872</f>
        <v>3.9360495391209678E-2</v>
      </c>
      <c r="F1872" s="2">
        <f>'Moving Avg'!D1872</f>
        <v>14.491059999999999</v>
      </c>
      <c r="G1872" s="2">
        <f>'Moving Avg'!F1872</f>
        <v>14.453264999999998</v>
      </c>
      <c r="H1872" s="2">
        <f>'Moving Avg'!G1872</f>
        <v>14.304757999999993</v>
      </c>
      <c r="I1872" s="2">
        <f>'Moving Avg'!H1872</f>
        <v>13.207278000000006</v>
      </c>
      <c r="J1872" s="6" t="str">
        <f>OBV!F1872</f>
        <v>BEARISH</v>
      </c>
      <c r="K1872" s="6" t="str">
        <f>OBV!G1872</f>
        <v>NEUTRAL</v>
      </c>
      <c r="L1872" s="6" t="str">
        <f>OBV!H1872</f>
        <v>NEUTRAL</v>
      </c>
    </row>
    <row r="1873" spans="1:12" ht="13.5" x14ac:dyDescent="0.25">
      <c r="A1873" s="3">
        <f>RSI!A1873</f>
        <v>44739</v>
      </c>
      <c r="B1873" s="2">
        <f>RSI!B1873</f>
        <v>14.5092</v>
      </c>
      <c r="C1873" s="2">
        <f>RSI!I1873</f>
        <v>63.074367503695072</v>
      </c>
      <c r="D1873" s="2">
        <f>MACD!E1873</f>
        <v>4.346379729060601E-3</v>
      </c>
      <c r="E1873" s="2">
        <f>MACD!F1873</f>
        <v>3.2357672258779863E-2</v>
      </c>
      <c r="F1873" s="2">
        <f>'Moving Avg'!D1873</f>
        <v>14.491059999999999</v>
      </c>
      <c r="G1873" s="2">
        <f>'Moving Avg'!F1873</f>
        <v>14.454774999999998</v>
      </c>
      <c r="H1873" s="2">
        <f>'Moving Avg'!G1873</f>
        <v>14.322897999999991</v>
      </c>
      <c r="I1873" s="2">
        <f>'Moving Avg'!H1873</f>
        <v>13.220015500000006</v>
      </c>
      <c r="J1873" s="6" t="str">
        <f>OBV!F1873</f>
        <v>BEARISH</v>
      </c>
      <c r="K1873" s="6" t="str">
        <f>OBV!G1873</f>
        <v>NEUTRAL</v>
      </c>
      <c r="L1873" s="6" t="str">
        <f>OBV!H1873</f>
        <v>NEUTRAL</v>
      </c>
    </row>
    <row r="1874" spans="1:12" ht="13.5" x14ac:dyDescent="0.25">
      <c r="A1874" s="3">
        <f>RSI!A1874</f>
        <v>44740</v>
      </c>
      <c r="B1874" s="2">
        <f>RSI!B1874</f>
        <v>14.478999999999999</v>
      </c>
      <c r="C1874" s="2">
        <f>RSI!I1874</f>
        <v>58.166932490143637</v>
      </c>
      <c r="D1874" s="2">
        <f>MACD!E1874</f>
        <v>-1.0554507254258993E-3</v>
      </c>
      <c r="E1874" s="2">
        <f>MACD!F1874</f>
        <v>2.5675047661938712E-2</v>
      </c>
      <c r="F1874" s="2">
        <f>'Moving Avg'!D1874</f>
        <v>14.48502</v>
      </c>
      <c r="G1874" s="2">
        <f>'Moving Avg'!F1874</f>
        <v>14.456289999999999</v>
      </c>
      <c r="H1874" s="2">
        <f>'Moving Avg'!G1874</f>
        <v>14.340547999999991</v>
      </c>
      <c r="I1874" s="2">
        <f>'Moving Avg'!H1874</f>
        <v>13.231747500000006</v>
      </c>
      <c r="J1874" s="6" t="str">
        <f>OBV!F1874</f>
        <v>BEARISH</v>
      </c>
      <c r="K1874" s="6" t="str">
        <f>OBV!G1874</f>
        <v>WEAK</v>
      </c>
      <c r="L1874" s="6" t="str">
        <f>OBV!H1874</f>
        <v>CONFIRMED BEARISH</v>
      </c>
    </row>
    <row r="1875" spans="1:12" ht="13.5" x14ac:dyDescent="0.25">
      <c r="A1875" s="3">
        <f>RSI!A1875</f>
        <v>44741</v>
      </c>
      <c r="B1875" s="2">
        <f>RSI!B1875</f>
        <v>14.478999999999999</v>
      </c>
      <c r="C1875" s="2">
        <f>RSI!I1875</f>
        <v>58.166932490143637</v>
      </c>
      <c r="D1875" s="2">
        <f>MACD!E1875</f>
        <v>-5.0420079108466354E-3</v>
      </c>
      <c r="E1875" s="2">
        <f>MACD!F1875</f>
        <v>1.9531636547381645E-2</v>
      </c>
      <c r="F1875" s="2">
        <f>'Moving Avg'!D1875</f>
        <v>14.478980000000002</v>
      </c>
      <c r="G1875" s="2">
        <f>'Moving Avg'!F1875</f>
        <v>14.457804999999997</v>
      </c>
      <c r="H1875" s="2">
        <f>'Moving Avg'!G1875</f>
        <v>14.358425999999994</v>
      </c>
      <c r="I1875" s="2">
        <f>'Moving Avg'!H1875</f>
        <v>13.244334000000006</v>
      </c>
      <c r="J1875" s="6" t="str">
        <f>OBV!F1875</f>
        <v>BEARISH</v>
      </c>
      <c r="K1875" s="6" t="str">
        <f>OBV!G1875</f>
        <v>WEAK</v>
      </c>
      <c r="L1875" s="6" t="str">
        <f>OBV!H1875</f>
        <v>CONFIRMED BEARISH</v>
      </c>
    </row>
    <row r="1876" spans="1:12" ht="13.5" x14ac:dyDescent="0.25">
      <c r="A1876" s="3">
        <f>RSI!A1876</f>
        <v>44742</v>
      </c>
      <c r="B1876" s="2">
        <f>RSI!B1876</f>
        <v>14.491</v>
      </c>
      <c r="C1876" s="2">
        <f>RSI!I1876</f>
        <v>59.614924682056369</v>
      </c>
      <c r="D1876" s="2">
        <f>MACD!E1876</f>
        <v>3.4128775753412555E-3</v>
      </c>
      <c r="E1876" s="2">
        <f>MACD!F1876</f>
        <v>1.6307884752973567E-2</v>
      </c>
      <c r="F1876" s="2">
        <f>'Moving Avg'!D1876</f>
        <v>14.49348</v>
      </c>
      <c r="G1876" s="2">
        <f>'Moving Avg'!F1876</f>
        <v>14.460219999999996</v>
      </c>
      <c r="H1876" s="2">
        <f>'Moving Avg'!G1876</f>
        <v>14.373695999999995</v>
      </c>
      <c r="I1876" s="2">
        <f>'Moving Avg'!H1876</f>
        <v>13.257550000000004</v>
      </c>
      <c r="J1876" s="6" t="str">
        <f>OBV!F1876</f>
        <v>BULLISH</v>
      </c>
      <c r="K1876" s="6" t="str">
        <f>OBV!G1876</f>
        <v>NEUTRAL</v>
      </c>
      <c r="L1876" s="6" t="str">
        <f>OBV!H1876</f>
        <v>CONFIRMED BULLISH</v>
      </c>
    </row>
    <row r="1877" spans="1:12" ht="13.5" x14ac:dyDescent="0.25">
      <c r="A1877" s="3">
        <f>RSI!A1877</f>
        <v>44743</v>
      </c>
      <c r="B1877" s="2">
        <f>RSI!B1877</f>
        <v>14.491</v>
      </c>
      <c r="C1877" s="2">
        <f>RSI!I1877</f>
        <v>59.614924682056369</v>
      </c>
      <c r="D1877" s="2">
        <f>MACD!E1877</f>
        <v>1.0205589821499217E-2</v>
      </c>
      <c r="E1877" s="2">
        <f>MACD!F1877</f>
        <v>1.5087425766678698E-2</v>
      </c>
      <c r="F1877" s="2">
        <f>'Moving Avg'!D1877</f>
        <v>14.489839999999997</v>
      </c>
      <c r="G1877" s="2">
        <f>'Moving Avg'!F1877</f>
        <v>14.463844999999996</v>
      </c>
      <c r="H1877" s="2">
        <f>'Moving Avg'!G1877</f>
        <v>14.389535999999994</v>
      </c>
      <c r="I1877" s="2">
        <f>'Moving Avg'!H1877</f>
        <v>13.270766000000002</v>
      </c>
      <c r="J1877" s="6" t="str">
        <f>OBV!F1877</f>
        <v>BULLISH</v>
      </c>
      <c r="K1877" s="6" t="str">
        <f>OBV!G1877</f>
        <v>NEUTRAL</v>
      </c>
      <c r="L1877" s="6" t="str">
        <f>OBV!H1877</f>
        <v>BULLISH DIVERGENCE</v>
      </c>
    </row>
    <row r="1878" spans="1:12" ht="13.5" x14ac:dyDescent="0.25">
      <c r="A1878" s="3">
        <f>RSI!A1878</f>
        <v>44746</v>
      </c>
      <c r="B1878" s="2">
        <f>RSI!B1878</f>
        <v>14.491</v>
      </c>
      <c r="C1878" s="2">
        <f>RSI!I1878</f>
        <v>59.614924682056369</v>
      </c>
      <c r="D1878" s="2">
        <f>MACD!E1878</f>
        <v>1.5618619759980135E-2</v>
      </c>
      <c r="E1878" s="2">
        <f>MACD!F1878</f>
        <v>1.5193664565338987E-2</v>
      </c>
      <c r="F1878" s="2">
        <f>'Moving Avg'!D1878</f>
        <v>14.4862</v>
      </c>
      <c r="G1878" s="2">
        <f>'Moving Avg'!F1878</f>
        <v>14.467469999999995</v>
      </c>
      <c r="H1878" s="2">
        <f>'Moving Avg'!G1878</f>
        <v>14.405261999999993</v>
      </c>
      <c r="I1878" s="2">
        <f>'Moving Avg'!H1878</f>
        <v>13.283982000000004</v>
      </c>
      <c r="J1878" s="6" t="str">
        <f>OBV!F1878</f>
        <v>BULLISH</v>
      </c>
      <c r="K1878" s="6" t="str">
        <f>OBV!G1878</f>
        <v>NEUTRAL</v>
      </c>
      <c r="L1878" s="6" t="str">
        <f>OBV!H1878</f>
        <v>BULLISH DIVERGENCE</v>
      </c>
    </row>
    <row r="1879" spans="1:12" ht="13.5" x14ac:dyDescent="0.25">
      <c r="A1879" s="3">
        <f>RSI!A1879</f>
        <v>44747</v>
      </c>
      <c r="B1879" s="2">
        <f>RSI!B1879</f>
        <v>14.491</v>
      </c>
      <c r="C1879" s="2">
        <f>RSI!I1879</f>
        <v>59.614924682056369</v>
      </c>
      <c r="D1879" s="2">
        <f>MACD!E1879</f>
        <v>1.9889015070642557E-2</v>
      </c>
      <c r="E1879" s="2">
        <f>MACD!F1879</f>
        <v>1.6132734666399702E-2</v>
      </c>
      <c r="F1879" s="2">
        <f>'Moving Avg'!D1879</f>
        <v>14.4886</v>
      </c>
      <c r="G1879" s="2">
        <f>'Moving Avg'!F1879</f>
        <v>14.471094999999995</v>
      </c>
      <c r="H1879" s="2">
        <f>'Moving Avg'!G1879</f>
        <v>14.415973999999995</v>
      </c>
      <c r="I1879" s="2">
        <f>'Moving Avg'!H1879</f>
        <v>13.297198000000002</v>
      </c>
      <c r="J1879" s="6" t="str">
        <f>OBV!F1879</f>
        <v>BULLISH</v>
      </c>
      <c r="K1879" s="6" t="str">
        <f>OBV!G1879</f>
        <v>STRONG</v>
      </c>
      <c r="L1879" s="6" t="str">
        <f>OBV!H1879</f>
        <v>CONFIRMED BULLISH</v>
      </c>
    </row>
    <row r="1880" spans="1:12" ht="13.5" x14ac:dyDescent="0.25">
      <c r="A1880" s="3">
        <f>RSI!A1880</f>
        <v>44748</v>
      </c>
      <c r="B1880" s="2">
        <f>RSI!B1880</f>
        <v>14.491</v>
      </c>
      <c r="C1880" s="2">
        <f>RSI!I1880</f>
        <v>59.614924682056369</v>
      </c>
      <c r="D1880" s="2">
        <f>MACD!E1880</f>
        <v>2.3215518347420527E-2</v>
      </c>
      <c r="E1880" s="2">
        <f>MACD!F1880</f>
        <v>1.7549291402603868E-2</v>
      </c>
      <c r="F1880" s="2">
        <f>'Moving Avg'!D1880</f>
        <v>14.491</v>
      </c>
      <c r="G1880" s="2">
        <f>'Moving Avg'!F1880</f>
        <v>14.474719999999994</v>
      </c>
      <c r="H1880" s="2">
        <f>'Moving Avg'!G1880</f>
        <v>14.426685999999993</v>
      </c>
      <c r="I1880" s="2">
        <f>'Moving Avg'!H1880</f>
        <v>13.310414000000003</v>
      </c>
      <c r="J1880" s="6" t="str">
        <f>OBV!F1880</f>
        <v>BULLISH</v>
      </c>
      <c r="K1880" s="6" t="str">
        <f>OBV!G1880</f>
        <v>STRONG</v>
      </c>
      <c r="L1880" s="6" t="str">
        <f>OBV!H1880</f>
        <v>CONFIRMED BULLISH</v>
      </c>
    </row>
    <row r="1881" spans="1:12" ht="13.5" x14ac:dyDescent="0.25">
      <c r="A1881" s="3">
        <f>RSI!A1881</f>
        <v>44749</v>
      </c>
      <c r="B1881" s="2">
        <f>RSI!B1881</f>
        <v>14.4971</v>
      </c>
      <c r="C1881" s="2">
        <f>RSI!I1881</f>
        <v>60.618637007867562</v>
      </c>
      <c r="D1881" s="2">
        <f>MACD!E1881</f>
        <v>1.1358898198487566E-2</v>
      </c>
      <c r="E1881" s="2">
        <f>MACD!F1881</f>
        <v>1.6311212761780609E-2</v>
      </c>
      <c r="F1881" s="2">
        <f>'Moving Avg'!D1881</f>
        <v>14.49222</v>
      </c>
      <c r="G1881" s="2">
        <f>'Moving Avg'!F1881</f>
        <v>14.478649999999993</v>
      </c>
      <c r="H1881" s="2">
        <f>'Moving Avg'!G1881</f>
        <v>14.431823999999995</v>
      </c>
      <c r="I1881" s="2">
        <f>'Moving Avg'!H1881</f>
        <v>13.323689000000003</v>
      </c>
      <c r="J1881" s="6" t="str">
        <f>OBV!F1881</f>
        <v>BULLISH</v>
      </c>
      <c r="K1881" s="6" t="str">
        <f>OBV!G1881</f>
        <v>NEUTRAL</v>
      </c>
      <c r="L1881" s="6" t="str">
        <f>OBV!H1881</f>
        <v>CONFIRMED BULLISH</v>
      </c>
    </row>
    <row r="1882" spans="1:12" ht="13.5" x14ac:dyDescent="0.25">
      <c r="A1882" s="3">
        <f>RSI!A1882</f>
        <v>44750</v>
      </c>
      <c r="B1882" s="2">
        <f>RSI!B1882</f>
        <v>14.4971</v>
      </c>
      <c r="C1882" s="2">
        <f>RSI!I1882</f>
        <v>60.618637007867562</v>
      </c>
      <c r="D1882" s="2">
        <f>MACD!E1882</f>
        <v>1.4998196962732635E-2</v>
      </c>
      <c r="E1882" s="2">
        <f>MACD!F1882</f>
        <v>1.6048609601971017E-2</v>
      </c>
      <c r="F1882" s="2">
        <f>'Moving Avg'!D1882</f>
        <v>14.493440000000001</v>
      </c>
      <c r="G1882" s="2">
        <f>'Moving Avg'!F1882</f>
        <v>14.482579999999993</v>
      </c>
      <c r="H1882" s="2">
        <f>'Moving Avg'!G1882</f>
        <v>14.431265999999995</v>
      </c>
      <c r="I1882" s="2">
        <f>'Moving Avg'!H1882</f>
        <v>13.336366</v>
      </c>
      <c r="J1882" s="6" t="str">
        <f>OBV!F1882</f>
        <v>BULLISH</v>
      </c>
      <c r="K1882" s="6" t="str">
        <f>OBV!G1882</f>
        <v>NEUTRAL</v>
      </c>
      <c r="L1882" s="6" t="str">
        <f>OBV!H1882</f>
        <v>CONFIRMED BULLISH</v>
      </c>
    </row>
    <row r="1883" spans="1:12" ht="13.5" x14ac:dyDescent="0.25">
      <c r="A1883" s="3">
        <f>RSI!A1883</f>
        <v>44753</v>
      </c>
      <c r="B1883" s="2">
        <f>RSI!B1883</f>
        <v>14.478999999999999</v>
      </c>
      <c r="C1883" s="2">
        <f>RSI!I1883</f>
        <v>55.842555281523858</v>
      </c>
      <c r="D1883" s="2">
        <f>MACD!E1883</f>
        <v>1.9157212268478219E-2</v>
      </c>
      <c r="E1883" s="2">
        <f>MACD!F1883</f>
        <v>1.6670330135272457E-2</v>
      </c>
      <c r="F1883" s="2">
        <f>'Moving Avg'!D1883</f>
        <v>14.491040000000002</v>
      </c>
      <c r="G1883" s="2">
        <f>'Moving Avg'!F1883</f>
        <v>14.485604999999993</v>
      </c>
      <c r="H1883" s="2">
        <f>'Moving Avg'!G1883</f>
        <v>14.436042</v>
      </c>
      <c r="I1883" s="2">
        <f>'Moving Avg'!H1883</f>
        <v>13.348952500000003</v>
      </c>
      <c r="J1883" s="6" t="str">
        <f>OBV!F1883</f>
        <v>BULLISH</v>
      </c>
      <c r="K1883" s="6" t="str">
        <f>OBV!G1883</f>
        <v>NEUTRAL</v>
      </c>
      <c r="L1883" s="6" t="str">
        <f>OBV!H1883</f>
        <v>BULLISH DIVERGENCE</v>
      </c>
    </row>
    <row r="1884" spans="1:12" ht="13.5" x14ac:dyDescent="0.25">
      <c r="A1884" s="3">
        <f>RSI!A1884</f>
        <v>44754</v>
      </c>
      <c r="B1884" s="2">
        <f>RSI!B1884</f>
        <v>14.388299999999999</v>
      </c>
      <c r="C1884" s="2">
        <f>RSI!I1884</f>
        <v>39.182643137148034</v>
      </c>
      <c r="D1884" s="2">
        <f>MACD!E1884</f>
        <v>2.4613908450829669E-2</v>
      </c>
      <c r="E1884" s="2">
        <f>MACD!F1884</f>
        <v>1.8259045798383902E-2</v>
      </c>
      <c r="F1884" s="2">
        <f>'Moving Avg'!D1884</f>
        <v>14.470499999999998</v>
      </c>
      <c r="G1884" s="2">
        <f>'Moving Avg'!F1884</f>
        <v>14.484094999999993</v>
      </c>
      <c r="H1884" s="2">
        <f>'Moving Avg'!G1884</f>
        <v>14.439004000000001</v>
      </c>
      <c r="I1884" s="2">
        <f>'Moving Avg'!H1884</f>
        <v>13.361085500000002</v>
      </c>
      <c r="J1884" s="6" t="str">
        <f>OBV!F1884</f>
        <v>BEARISH</v>
      </c>
      <c r="K1884" s="6" t="str">
        <f>OBV!G1884</f>
        <v>NEUTRAL</v>
      </c>
      <c r="L1884" s="6" t="str">
        <f>OBV!H1884</f>
        <v>CONFIRMED BEARISH</v>
      </c>
    </row>
    <row r="1885" spans="1:12" ht="13.5" x14ac:dyDescent="0.25">
      <c r="A1885" s="3">
        <f>RSI!A1885</f>
        <v>44755</v>
      </c>
      <c r="B1885" s="2">
        <f>RSI!B1885</f>
        <v>14.4971</v>
      </c>
      <c r="C1885" s="2">
        <f>RSI!I1885</f>
        <v>56.101285736775587</v>
      </c>
      <c r="D1885" s="2">
        <f>MACD!E1885</f>
        <v>2.1582956360639116E-2</v>
      </c>
      <c r="E1885" s="2">
        <f>MACD!F1885</f>
        <v>1.8923827910834946E-2</v>
      </c>
      <c r="F1885" s="2">
        <f>'Moving Avg'!D1885</f>
        <v>14.471719999999999</v>
      </c>
      <c r="G1885" s="2">
        <f>'Moving Avg'!F1885</f>
        <v>14.487724999999992</v>
      </c>
      <c r="H1885" s="2">
        <f>'Moving Avg'!G1885</f>
        <v>14.444142000000001</v>
      </c>
      <c r="I1885" s="2">
        <f>'Moving Avg'!H1885</f>
        <v>13.373762500000003</v>
      </c>
      <c r="J1885" s="6" t="str">
        <f>OBV!F1885</f>
        <v>BEARISH</v>
      </c>
      <c r="K1885" s="6" t="str">
        <f>OBV!G1885</f>
        <v>NEUTRAL</v>
      </c>
      <c r="L1885" s="6" t="str">
        <f>OBV!H1885</f>
        <v>BEARISH DIVERGENCE</v>
      </c>
    </row>
    <row r="1886" spans="1:12" ht="13.5" x14ac:dyDescent="0.25">
      <c r="A1886" s="3">
        <f>RSI!A1886</f>
        <v>44756</v>
      </c>
      <c r="B1886" s="2">
        <f>RSI!B1886</f>
        <v>14.5031</v>
      </c>
      <c r="C1886" s="2">
        <f>RSI!I1886</f>
        <v>56.814763294935837</v>
      </c>
      <c r="D1886" s="2">
        <f>MACD!E1886</f>
        <v>2.0157760775896705E-2</v>
      </c>
      <c r="E1886" s="2">
        <f>MACD!F1886</f>
        <v>1.9170614483847298E-2</v>
      </c>
      <c r="F1886" s="2">
        <f>'Moving Avg'!D1886</f>
        <v>14.472919999999998</v>
      </c>
      <c r="G1886" s="2">
        <f>'Moving Avg'!F1886</f>
        <v>14.487419999999995</v>
      </c>
      <c r="H1886" s="2">
        <f>'Moving Avg'!G1886</f>
        <v>14.449400000000001</v>
      </c>
      <c r="I1886" s="2">
        <f>'Moving Avg'!H1886</f>
        <v>13.387039000000001</v>
      </c>
      <c r="J1886" s="6" t="str">
        <f>OBV!F1886</f>
        <v>BEARISH</v>
      </c>
      <c r="K1886" s="6" t="str">
        <f>OBV!G1886</f>
        <v>NEUTRAL</v>
      </c>
      <c r="L1886" s="6" t="str">
        <f>OBV!H1886</f>
        <v>BEARISH DIVERGENCE</v>
      </c>
    </row>
    <row r="1887" spans="1:12" ht="13.5" x14ac:dyDescent="0.25">
      <c r="A1887" s="3">
        <f>RSI!A1887</f>
        <v>44757</v>
      </c>
      <c r="B1887" s="2">
        <f>RSI!B1887</f>
        <v>14.5031</v>
      </c>
      <c r="C1887" s="2">
        <f>RSI!I1887</f>
        <v>56.814763294935851</v>
      </c>
      <c r="D1887" s="2">
        <f>MACD!E1887</f>
        <v>1.867354473912286E-2</v>
      </c>
      <c r="E1887" s="2">
        <f>MACD!F1887</f>
        <v>1.9071200534902411E-2</v>
      </c>
      <c r="F1887" s="2">
        <f>'Moving Avg'!D1887</f>
        <v>14.474120000000003</v>
      </c>
      <c r="G1887" s="2">
        <f>'Moving Avg'!F1887</f>
        <v>14.487114999999998</v>
      </c>
      <c r="H1887" s="2">
        <f>'Moving Avg'!G1887</f>
        <v>14.454658000000004</v>
      </c>
      <c r="I1887" s="2">
        <f>'Moving Avg'!H1887</f>
        <v>13.400315500000001</v>
      </c>
      <c r="J1887" s="6" t="str">
        <f>OBV!F1887</f>
        <v>BEARISH</v>
      </c>
      <c r="K1887" s="6" t="str">
        <f>OBV!G1887</f>
        <v>NEUTRAL</v>
      </c>
      <c r="L1887" s="6" t="str">
        <f>OBV!H1887</f>
        <v>BEARISH DIVERGENCE</v>
      </c>
    </row>
    <row r="1888" spans="1:12" ht="13.5" x14ac:dyDescent="0.25">
      <c r="A1888" s="3">
        <f>RSI!A1888</f>
        <v>44760</v>
      </c>
      <c r="B1888" s="2">
        <f>RSI!B1888</f>
        <v>14.5031</v>
      </c>
      <c r="C1888" s="2">
        <f>RSI!I1888</f>
        <v>56.814763294935851</v>
      </c>
      <c r="D1888" s="2">
        <f>MACD!E1888</f>
        <v>1.7160001750321285E-2</v>
      </c>
      <c r="E1888" s="2">
        <f>MACD!F1888</f>
        <v>1.8688960777986187E-2</v>
      </c>
      <c r="F1888" s="2">
        <f>'Moving Avg'!D1888</f>
        <v>14.47894</v>
      </c>
      <c r="G1888" s="2">
        <f>'Moving Avg'!F1888</f>
        <v>14.486809999999997</v>
      </c>
      <c r="H1888" s="2">
        <f>'Moving Avg'!G1888</f>
        <v>14.457068000000003</v>
      </c>
      <c r="I1888" s="2">
        <f>'Moving Avg'!H1888</f>
        <v>13.413876999999999</v>
      </c>
      <c r="J1888" s="6" t="str">
        <f>OBV!F1888</f>
        <v>BEARISH</v>
      </c>
      <c r="K1888" s="6" t="str">
        <f>OBV!G1888</f>
        <v>NEUTRAL</v>
      </c>
      <c r="L1888" s="6" t="str">
        <f>OBV!H1888</f>
        <v>BEARISH DIVERGENCE</v>
      </c>
    </row>
    <row r="1889" spans="1:12" ht="13.5" x14ac:dyDescent="0.25">
      <c r="A1889" s="3">
        <f>RSI!A1889</f>
        <v>44761</v>
      </c>
      <c r="B1889" s="2">
        <f>RSI!B1889</f>
        <v>14.478999999999999</v>
      </c>
      <c r="C1889" s="2">
        <f>RSI!I1889</f>
        <v>52.531560281242442</v>
      </c>
      <c r="D1889" s="2">
        <f>MACD!E1889</f>
        <v>1.7425915343137532E-2</v>
      </c>
      <c r="E1889" s="2">
        <f>MACD!F1889</f>
        <v>1.8436351691016456E-2</v>
      </c>
      <c r="F1889" s="2">
        <f>'Moving Avg'!D1889</f>
        <v>14.49708</v>
      </c>
      <c r="G1889" s="2">
        <f>'Moving Avg'!F1889</f>
        <v>14.485299999999995</v>
      </c>
      <c r="H1889" s="2">
        <f>'Moving Avg'!G1889</f>
        <v>14.458996000000004</v>
      </c>
      <c r="I1889" s="2">
        <f>'Moving Avg'!H1889</f>
        <v>13.427033</v>
      </c>
      <c r="J1889" s="6" t="str">
        <f>OBV!F1889</f>
        <v>BEARISH</v>
      </c>
      <c r="K1889" s="6" t="str">
        <f>OBV!G1889</f>
        <v>NEUTRAL</v>
      </c>
      <c r="L1889" s="6" t="str">
        <f>OBV!H1889</f>
        <v>BEARISH DIVERGENCE</v>
      </c>
    </row>
    <row r="1890" spans="1:12" ht="13.5" x14ac:dyDescent="0.25">
      <c r="A1890" s="3">
        <f>RSI!A1890</f>
        <v>44762</v>
      </c>
      <c r="B1890" s="2">
        <f>RSI!B1890</f>
        <v>14.478999999999999</v>
      </c>
      <c r="C1890" s="2">
        <f>RSI!I1890</f>
        <v>52.531560281242442</v>
      </c>
      <c r="D1890" s="2">
        <f>MACD!E1890</f>
        <v>1.7572418410523483E-2</v>
      </c>
      <c r="E1890" s="2">
        <f>MACD!F1890</f>
        <v>1.8263565034917863E-2</v>
      </c>
      <c r="F1890" s="2">
        <f>'Moving Avg'!D1890</f>
        <v>14.493459999999999</v>
      </c>
      <c r="G1890" s="2">
        <f>'Moving Avg'!F1890</f>
        <v>14.483789999999994</v>
      </c>
      <c r="H1890" s="2">
        <f>'Moving Avg'!G1890</f>
        <v>14.463772000000006</v>
      </c>
      <c r="I1890" s="2">
        <f>'Moving Avg'!H1890</f>
        <v>13.440473999999996</v>
      </c>
      <c r="J1890" s="6" t="str">
        <f>OBV!F1890</f>
        <v>BEARISH</v>
      </c>
      <c r="K1890" s="6" t="str">
        <f>OBV!G1890</f>
        <v>NEUTRAL</v>
      </c>
      <c r="L1890" s="6" t="str">
        <f>OBV!H1890</f>
        <v>CONFIRMED BEARISH</v>
      </c>
    </row>
    <row r="1891" spans="1:12" ht="13.5" x14ac:dyDescent="0.25">
      <c r="A1891" s="3">
        <f>RSI!A1891</f>
        <v>44763</v>
      </c>
      <c r="B1891" s="2">
        <f>RSI!B1891</f>
        <v>14.478999999999999</v>
      </c>
      <c r="C1891" s="2">
        <f>RSI!I1891</f>
        <v>52.531560281242442</v>
      </c>
      <c r="D1891" s="2">
        <f>MACD!E1891</f>
        <v>1.8562158210773561E-2</v>
      </c>
      <c r="E1891" s="2">
        <f>MACD!F1891</f>
        <v>1.8323283670089004E-2</v>
      </c>
      <c r="F1891" s="2">
        <f>'Moving Avg'!D1891</f>
        <v>14.488639999999998</v>
      </c>
      <c r="G1891" s="2">
        <f>'Moving Avg'!F1891</f>
        <v>14.486814999999993</v>
      </c>
      <c r="H1891" s="2">
        <f>'Moving Avg'!G1891</f>
        <v>14.467410000000006</v>
      </c>
      <c r="I1891" s="2">
        <f>'Moving Avg'!H1891</f>
        <v>13.453914999999995</v>
      </c>
      <c r="J1891" s="6" t="str">
        <f>OBV!F1891</f>
        <v>BEARISH</v>
      </c>
      <c r="K1891" s="6" t="str">
        <f>OBV!G1891</f>
        <v>NEUTRAL</v>
      </c>
      <c r="L1891" s="6" t="str">
        <f>OBV!H1891</f>
        <v>CONFIRMED BEARISH</v>
      </c>
    </row>
    <row r="1892" spans="1:12" ht="13.5" x14ac:dyDescent="0.25">
      <c r="A1892" s="3">
        <f>RSI!A1892</f>
        <v>44764</v>
      </c>
      <c r="B1892" s="2">
        <f>RSI!B1892</f>
        <v>14.4971</v>
      </c>
      <c r="C1892" s="2">
        <f>RSI!I1892</f>
        <v>55.666674378586301</v>
      </c>
      <c r="D1892" s="2">
        <f>MACD!E1892</f>
        <v>1.7991587875236803E-2</v>
      </c>
      <c r="E1892" s="2">
        <f>MACD!F1892</f>
        <v>1.8256944511118565E-2</v>
      </c>
      <c r="F1892" s="2">
        <f>'Moving Avg'!D1892</f>
        <v>14.487440000000001</v>
      </c>
      <c r="G1892" s="2">
        <f>'Moving Avg'!F1892</f>
        <v>14.486209999999994</v>
      </c>
      <c r="H1892" s="2">
        <f>'Moving Avg'!G1892</f>
        <v>14.472548000000009</v>
      </c>
      <c r="I1892" s="2">
        <f>'Moving Avg'!H1892</f>
        <v>13.467446499999996</v>
      </c>
      <c r="J1892" s="6" t="str">
        <f>OBV!F1892</f>
        <v>BEARISH</v>
      </c>
      <c r="K1892" s="6" t="str">
        <f>OBV!G1892</f>
        <v>NEUTRAL</v>
      </c>
      <c r="L1892" s="6" t="str">
        <f>OBV!H1892</f>
        <v>CONFIRMED BEARISH</v>
      </c>
    </row>
    <row r="1893" spans="1:12" ht="13.5" x14ac:dyDescent="0.25">
      <c r="A1893" s="3">
        <f>RSI!A1893</f>
        <v>44768</v>
      </c>
      <c r="B1893" s="2">
        <f>RSI!B1893</f>
        <v>14.448700000000001</v>
      </c>
      <c r="C1893" s="2">
        <f>RSI!I1893</f>
        <v>46.771040573194185</v>
      </c>
      <c r="D1893" s="2">
        <f>MACD!E1893</f>
        <v>1.8140097294683244E-2</v>
      </c>
      <c r="E1893" s="2">
        <f>MACD!F1893</f>
        <v>1.8233575067831499E-2</v>
      </c>
      <c r="F1893" s="2">
        <f>'Moving Avg'!D1893</f>
        <v>14.476560000000001</v>
      </c>
      <c r="G1893" s="2">
        <f>'Moving Avg'!F1893</f>
        <v>14.483184999999992</v>
      </c>
      <c r="H1893" s="2">
        <f>'Moving Avg'!G1893</f>
        <v>14.472548000000009</v>
      </c>
      <c r="I1893" s="2">
        <f>'Moving Avg'!H1893</f>
        <v>13.480735999999995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</row>
    <row r="1894" spans="1:12" ht="13.5" x14ac:dyDescent="0.25">
      <c r="A1894" s="3">
        <f>RSI!A1894</f>
        <v>44769</v>
      </c>
      <c r="B1894" s="2">
        <f>RSI!B1894</f>
        <v>14.448700000000001</v>
      </c>
      <c r="C1894" s="2">
        <f>RSI!I1894</f>
        <v>46.771040573194185</v>
      </c>
      <c r="D1894" s="2">
        <f>MACD!E1894</f>
        <v>4.441179064397005E-3</v>
      </c>
      <c r="E1894" s="2">
        <f>MACD!F1894</f>
        <v>1.54750958671446E-2</v>
      </c>
      <c r="F1894" s="2">
        <f>'Moving Avg'!D1894</f>
        <v>14.470500000000001</v>
      </c>
      <c r="G1894" s="2">
        <f>'Moving Avg'!F1894</f>
        <v>14.48166999999999</v>
      </c>
      <c r="H1894" s="2">
        <f>'Moving Avg'!G1894</f>
        <v>14.47254800000001</v>
      </c>
      <c r="I1894" s="2">
        <f>'Moving Avg'!H1894</f>
        <v>13.494025499999994</v>
      </c>
      <c r="J1894" s="6" t="str">
        <f>OBV!F1894</f>
        <v>BEARISH</v>
      </c>
      <c r="K1894" s="6" t="str">
        <f>OBV!G1894</f>
        <v>NEUTRAL</v>
      </c>
      <c r="L1894" s="6" t="str">
        <f>OBV!H1894</f>
        <v>CONFIRMED BEARISH</v>
      </c>
    </row>
    <row r="1895" spans="1:12" ht="13.5" x14ac:dyDescent="0.25">
      <c r="A1895" s="3">
        <f>RSI!A1895</f>
        <v>44770</v>
      </c>
      <c r="B1895" s="2">
        <f>RSI!B1895</f>
        <v>14.5031</v>
      </c>
      <c r="C1895" s="2">
        <f>RSI!I1895</f>
        <v>55.947498879338013</v>
      </c>
      <c r="D1895" s="2">
        <f>MACD!E1895</f>
        <v>5.6783094644341503E-3</v>
      </c>
      <c r="E1895" s="2">
        <f>MACD!F1895</f>
        <v>1.3515738586602511E-2</v>
      </c>
      <c r="F1895" s="2">
        <f>'Moving Avg'!D1895</f>
        <v>14.47532</v>
      </c>
      <c r="G1895" s="2">
        <f>'Moving Avg'!F1895</f>
        <v>14.482874999999993</v>
      </c>
      <c r="H1895" s="2">
        <f>'Moving Avg'!G1895</f>
        <v>14.473636000000008</v>
      </c>
      <c r="I1895" s="2">
        <f>'Moving Avg'!H1895</f>
        <v>13.507586999999992</v>
      </c>
      <c r="J1895" s="6" t="str">
        <f>OBV!F1895</f>
        <v>BULLISH</v>
      </c>
      <c r="K1895" s="6" t="str">
        <f>OBV!G1895</f>
        <v>NEUTRAL</v>
      </c>
      <c r="L1895" s="6" t="str">
        <f>OBV!H1895</f>
        <v>CONFIRMED BULLISH</v>
      </c>
    </row>
    <row r="1896" spans="1:12" ht="13.5" x14ac:dyDescent="0.25">
      <c r="A1896" s="3">
        <f>RSI!A1896</f>
        <v>44771</v>
      </c>
      <c r="B1896" s="2">
        <f>RSI!B1896</f>
        <v>14.4971</v>
      </c>
      <c r="C1896" s="2">
        <f>RSI!I1896</f>
        <v>54.824855931329992</v>
      </c>
      <c r="D1896" s="2">
        <f>MACD!E1896</f>
        <v>7.8820063936451135E-3</v>
      </c>
      <c r="E1896" s="2">
        <f>MACD!F1896</f>
        <v>1.2388992148011032E-2</v>
      </c>
      <c r="F1896" s="2">
        <f>'Moving Avg'!D1896</f>
        <v>14.47894</v>
      </c>
      <c r="G1896" s="2">
        <f>'Moving Avg'!F1896</f>
        <v>14.483179999999996</v>
      </c>
      <c r="H1896" s="2">
        <f>'Moving Avg'!G1896</f>
        <v>14.47339400000001</v>
      </c>
      <c r="I1896" s="2">
        <f>'Moving Avg'!H1896</f>
        <v>13.520292499999991</v>
      </c>
      <c r="J1896" s="6" t="str">
        <f>OBV!F1896</f>
        <v>BEARISH</v>
      </c>
      <c r="K1896" s="6" t="str">
        <f>OBV!G1896</f>
        <v>WEAK</v>
      </c>
      <c r="L1896" s="6" t="str">
        <f>OBV!H1896</f>
        <v>BEARISH DIVERGENCE</v>
      </c>
    </row>
    <row r="1897" spans="1:12" ht="13.5" x14ac:dyDescent="0.25">
      <c r="A1897" s="3">
        <f>RSI!A1897</f>
        <v>44774</v>
      </c>
      <c r="B1897" s="2">
        <f>RSI!B1897</f>
        <v>14.448700000000001</v>
      </c>
      <c r="C1897" s="2">
        <f>RSI!I1897</f>
        <v>46.686589232668524</v>
      </c>
      <c r="D1897" s="2">
        <f>MACD!E1897</f>
        <v>1.317228739067744E-2</v>
      </c>
      <c r="E1897" s="2">
        <f>MACD!F1897</f>
        <v>1.2545651196544313E-2</v>
      </c>
      <c r="F1897" s="2">
        <f>'Moving Avg'!D1897</f>
        <v>14.46926</v>
      </c>
      <c r="G1897" s="2">
        <f>'Moving Avg'!F1897</f>
        <v>14.481064999999996</v>
      </c>
      <c r="H1897" s="2">
        <f>'Moving Avg'!G1897</f>
        <v>14.472184000000006</v>
      </c>
      <c r="I1897" s="2">
        <f>'Moving Avg'!H1897</f>
        <v>13.532727499999991</v>
      </c>
      <c r="J1897" s="6" t="str">
        <f>OBV!F1897</f>
        <v>BEARISH</v>
      </c>
      <c r="K1897" s="6" t="str">
        <f>OBV!G1897</f>
        <v>WEAK</v>
      </c>
      <c r="L1897" s="6" t="str">
        <f>OBV!H1897</f>
        <v>CONFIRMED BEARISH</v>
      </c>
    </row>
    <row r="1898" spans="1:12" ht="13.5" x14ac:dyDescent="0.25">
      <c r="A1898" s="3">
        <f>RSI!A1898</f>
        <v>44775</v>
      </c>
      <c r="B1898" s="2">
        <f>RSI!B1898</f>
        <v>14.4971</v>
      </c>
      <c r="C1898" s="2">
        <f>RSI!I1898</f>
        <v>54.034605280822412</v>
      </c>
      <c r="D1898" s="2">
        <f>MACD!E1898</f>
        <v>1.420174073717817E-2</v>
      </c>
      <c r="E1898" s="2">
        <f>MACD!F1898</f>
        <v>1.2876869104671085E-2</v>
      </c>
      <c r="F1898" s="2">
        <f>'Moving Avg'!D1898</f>
        <v>14.47894</v>
      </c>
      <c r="G1898" s="2">
        <f>'Moving Avg'!F1898</f>
        <v>14.481369999999995</v>
      </c>
      <c r="H1898" s="2">
        <f>'Moving Avg'!G1898</f>
        <v>14.471942000000007</v>
      </c>
      <c r="I1898" s="2">
        <f>'Moving Avg'!H1898</f>
        <v>13.545404499999993</v>
      </c>
      <c r="J1898" s="6" t="str">
        <f>OBV!F1898</f>
        <v>BEARISH</v>
      </c>
      <c r="K1898" s="6" t="str">
        <f>OBV!G1898</f>
        <v>WEAK</v>
      </c>
      <c r="L1898" s="6" t="str">
        <f>OBV!H1898</f>
        <v>BEARISH DIVERGENCE</v>
      </c>
    </row>
    <row r="1899" spans="1:12" ht="13.5" x14ac:dyDescent="0.25">
      <c r="A1899" s="3">
        <f>RSI!A1899</f>
        <v>44776</v>
      </c>
      <c r="B1899" s="2">
        <f>RSI!B1899</f>
        <v>14.448700000000001</v>
      </c>
      <c r="C1899" s="2">
        <f>RSI!I1899</f>
        <v>47.050895190841615</v>
      </c>
      <c r="D1899" s="2">
        <f>MACD!E1899</f>
        <v>1.47923182509615E-2</v>
      </c>
      <c r="E1899" s="2">
        <f>MACD!F1899</f>
        <v>1.3259958933929169E-2</v>
      </c>
      <c r="F1899" s="2">
        <f>'Moving Avg'!D1899</f>
        <v>14.47894</v>
      </c>
      <c r="G1899" s="2">
        <f>'Moving Avg'!F1899</f>
        <v>14.479254999999995</v>
      </c>
      <c r="H1899" s="2">
        <f>'Moving Avg'!G1899</f>
        <v>14.470854000000008</v>
      </c>
      <c r="I1899" s="2">
        <f>'Moving Avg'!H1899</f>
        <v>13.558408999999992</v>
      </c>
      <c r="J1899" s="6" t="str">
        <f>OBV!F1899</f>
        <v>BEARISH</v>
      </c>
      <c r="K1899" s="6" t="str">
        <f>OBV!G1899</f>
        <v>WEAK</v>
      </c>
      <c r="L1899" s="6" t="str">
        <f>OBV!H1899</f>
        <v>NEUTRAL</v>
      </c>
    </row>
    <row r="1900" spans="1:12" ht="13.5" x14ac:dyDescent="0.25">
      <c r="A1900" s="3">
        <f>RSI!A1900</f>
        <v>44777</v>
      </c>
      <c r="B1900" s="2">
        <f>RSI!B1900</f>
        <v>14.448700000000001</v>
      </c>
      <c r="C1900" s="2">
        <f>RSI!I1900</f>
        <v>47.050895190841615</v>
      </c>
      <c r="D1900" s="2">
        <f>MACD!E1900</f>
        <v>1.5431747149214914E-2</v>
      </c>
      <c r="E1900" s="2">
        <f>MACD!F1900</f>
        <v>1.3694316576986318E-2</v>
      </c>
      <c r="F1900" s="2">
        <f>'Moving Avg'!D1900</f>
        <v>14.468059999999999</v>
      </c>
      <c r="G1900" s="2">
        <f>'Moving Avg'!F1900</f>
        <v>14.477139999999995</v>
      </c>
      <c r="H1900" s="2">
        <f>'Moving Avg'!G1900</f>
        <v>14.469766000000007</v>
      </c>
      <c r="I1900" s="2">
        <f>'Moving Avg'!H1900</f>
        <v>13.571413499999991</v>
      </c>
      <c r="J1900" s="6" t="str">
        <f>OBV!F1900</f>
        <v>BEARISH</v>
      </c>
      <c r="K1900" s="6" t="str">
        <f>OBV!G1900</f>
        <v>WEAK</v>
      </c>
      <c r="L1900" s="6" t="str">
        <f>OBV!H1900</f>
        <v>CONFIRMED BEARISH</v>
      </c>
    </row>
    <row r="1901" spans="1:12" ht="13.5" x14ac:dyDescent="0.25">
      <c r="A1901" s="3">
        <f>RSI!A1901</f>
        <v>44778</v>
      </c>
      <c r="B1901" s="2">
        <f>RSI!B1901</f>
        <v>14.388299999999999</v>
      </c>
      <c r="C1901" s="2">
        <f>RSI!I1901</f>
        <v>39.636575782390501</v>
      </c>
      <c r="D1901" s="2">
        <f>MACD!E1901</f>
        <v>2.0576237059252378E-2</v>
      </c>
      <c r="E1901" s="2">
        <f>MACD!F1901</f>
        <v>1.5070700673439529E-2</v>
      </c>
      <c r="F1901" s="2">
        <f>'Moving Avg'!D1901</f>
        <v>14.446299999999999</v>
      </c>
      <c r="G1901" s="2">
        <f>'Moving Avg'!F1901</f>
        <v>14.471699999999995</v>
      </c>
      <c r="H1901" s="2">
        <f>'Moving Avg'!G1901</f>
        <v>14.467952000000004</v>
      </c>
      <c r="I1901" s="2">
        <f>'Moving Avg'!H1901</f>
        <v>13.584115999999989</v>
      </c>
      <c r="J1901" s="6" t="str">
        <f>OBV!F1901</f>
        <v>BEARISH</v>
      </c>
      <c r="K1901" s="6" t="str">
        <f>OBV!G1901</f>
        <v>WEAK</v>
      </c>
      <c r="L1901" s="6" t="str">
        <f>OBV!H1901</f>
        <v>CONFIRMED BEARISH</v>
      </c>
    </row>
    <row r="1902" spans="1:12" ht="13.5" x14ac:dyDescent="0.25">
      <c r="A1902" s="3">
        <f>RSI!A1902</f>
        <v>44781</v>
      </c>
      <c r="B1902" s="2">
        <f>RSI!B1902</f>
        <v>14.4971</v>
      </c>
      <c r="C1902" s="2">
        <f>RSI!I1902</f>
        <v>53.768916835954812</v>
      </c>
      <c r="D1902" s="2">
        <f>MACD!E1902</f>
        <v>2.0131307649062791E-2</v>
      </c>
      <c r="E1902" s="2">
        <f>MACD!F1902</f>
        <v>1.6082822068564182E-2</v>
      </c>
      <c r="F1902" s="2">
        <f>'Moving Avg'!D1902</f>
        <v>14.45598</v>
      </c>
      <c r="G1902" s="2">
        <f>'Moving Avg'!F1902</f>
        <v>14.471699999999998</v>
      </c>
      <c r="H1902" s="2">
        <f>'Moving Avg'!G1902</f>
        <v>14.468314000000007</v>
      </c>
      <c r="I1902" s="2">
        <f>'Moving Avg'!H1902</f>
        <v>13.597647499999988</v>
      </c>
      <c r="J1902" s="6" t="str">
        <f>OBV!F1902</f>
        <v>BEARISH</v>
      </c>
      <c r="K1902" s="6" t="str">
        <f>OBV!G1902</f>
        <v>WEAK</v>
      </c>
      <c r="L1902" s="6" t="str">
        <f>OBV!H1902</f>
        <v>BEARISH DIVERGENCE</v>
      </c>
    </row>
    <row r="1903" spans="1:12" ht="13.5" x14ac:dyDescent="0.25">
      <c r="A1903" s="3">
        <f>RSI!A1903</f>
        <v>44782</v>
      </c>
      <c r="B1903" s="2">
        <f>RSI!B1903</f>
        <v>14.478999999999999</v>
      </c>
      <c r="C1903" s="2">
        <f>RSI!I1903</f>
        <v>51.604398233162122</v>
      </c>
      <c r="D1903" s="2">
        <f>MACD!E1903</f>
        <v>1.3447886514024177E-2</v>
      </c>
      <c r="E1903" s="2">
        <f>MACD!F1903</f>
        <v>1.5555834957656181E-2</v>
      </c>
      <c r="F1903" s="2">
        <f>'Moving Avg'!D1903</f>
        <v>14.452359999999999</v>
      </c>
      <c r="G1903" s="2">
        <f>'Moving Avg'!F1903</f>
        <v>14.471699999999998</v>
      </c>
      <c r="H1903" s="2">
        <f>'Moving Avg'!G1903</f>
        <v>14.468314000000007</v>
      </c>
      <c r="I1903" s="2">
        <f>'Moving Avg'!H1903</f>
        <v>13.611088499999989</v>
      </c>
      <c r="J1903" s="6" t="str">
        <f>OBV!F1903</f>
        <v>BEARISH</v>
      </c>
      <c r="K1903" s="6" t="str">
        <f>OBV!G1903</f>
        <v>WEAK</v>
      </c>
      <c r="L1903" s="6" t="str">
        <f>OBV!H1903</f>
        <v>CONFIRMED BEARISH</v>
      </c>
    </row>
    <row r="1904" spans="1:12" ht="13.5" x14ac:dyDescent="0.25">
      <c r="A1904" s="3">
        <f>RSI!A1904</f>
        <v>44783</v>
      </c>
      <c r="B1904" s="2">
        <f>RSI!B1904</f>
        <v>14.388299999999999</v>
      </c>
      <c r="C1904" s="2">
        <f>RSI!I1904</f>
        <v>42.394532811683959</v>
      </c>
      <c r="D1904" s="2">
        <f>MACD!E1904</f>
        <v>1.4431555009204899E-2</v>
      </c>
      <c r="E1904" s="2">
        <f>MACD!F1904</f>
        <v>1.5330978967965925E-2</v>
      </c>
      <c r="F1904" s="2">
        <f>'Moving Avg'!D1904</f>
        <v>14.440279999999998</v>
      </c>
      <c r="G1904" s="2">
        <f>'Moving Avg'!F1904</f>
        <v>14.471699999999998</v>
      </c>
      <c r="H1904" s="2">
        <f>'Moving Avg'!G1904</f>
        <v>14.467106000000006</v>
      </c>
      <c r="I1904" s="2">
        <f>'Moving Avg'!H1904</f>
        <v>13.624075999999986</v>
      </c>
      <c r="J1904" s="6" t="str">
        <f>OBV!F1904</f>
        <v>BEARISH</v>
      </c>
      <c r="K1904" s="6" t="str">
        <f>OBV!G1904</f>
        <v>WEAK</v>
      </c>
      <c r="L1904" s="6" t="str">
        <f>OBV!H1904</f>
        <v>CONFIRMED BEARISH</v>
      </c>
    </row>
    <row r="1905" spans="1:12" ht="13.5" x14ac:dyDescent="0.25">
      <c r="A1905" s="3">
        <f>RSI!A1905</f>
        <v>44784</v>
      </c>
      <c r="B1905" s="2">
        <f>RSI!B1905</f>
        <v>14.478999999999999</v>
      </c>
      <c r="C1905" s="2">
        <f>RSI!I1905</f>
        <v>51.68133466020906</v>
      </c>
      <c r="D1905" s="2">
        <f>MACD!E1905</f>
        <v>1.7376804627831532E-2</v>
      </c>
      <c r="E1905" s="2">
        <f>MACD!F1905</f>
        <v>1.5740144099939048E-2</v>
      </c>
      <c r="F1905" s="2">
        <f>'Moving Avg'!D1905</f>
        <v>14.446339999999998</v>
      </c>
      <c r="G1905" s="2">
        <f>'Moving Avg'!F1905</f>
        <v>14.470794999999999</v>
      </c>
      <c r="H1905" s="2">
        <f>'Moving Avg'!G1905</f>
        <v>14.467712000000004</v>
      </c>
      <c r="I1905" s="2">
        <f>'Moving Avg'!H1905</f>
        <v>13.637516999999987</v>
      </c>
      <c r="J1905" s="6" t="str">
        <f>OBV!F1905</f>
        <v>BEARISH</v>
      </c>
      <c r="K1905" s="6" t="str">
        <f>OBV!G1905</f>
        <v>WEAK</v>
      </c>
      <c r="L1905" s="6" t="str">
        <f>OBV!H1905</f>
        <v>BEARISH DIVERGENCE</v>
      </c>
    </row>
    <row r="1906" spans="1:12" ht="13.5" x14ac:dyDescent="0.25">
      <c r="A1906" s="3">
        <f>RSI!A1906</f>
        <v>44785</v>
      </c>
      <c r="B1906" s="2">
        <f>RSI!B1906</f>
        <v>14.448700000000001</v>
      </c>
      <c r="C1906" s="2">
        <f>RSI!I1906</f>
        <v>48.848176269318621</v>
      </c>
      <c r="D1906" s="2">
        <f>MACD!E1906</f>
        <v>2.1082321512762903E-2</v>
      </c>
      <c r="E1906" s="2">
        <f>MACD!F1906</f>
        <v>1.680857958250382E-2</v>
      </c>
      <c r="F1906" s="2">
        <f>'Moving Avg'!D1906</f>
        <v>14.458419999999998</v>
      </c>
      <c r="G1906" s="2">
        <f>'Moving Avg'!F1906</f>
        <v>14.468074999999995</v>
      </c>
      <c r="H1906" s="2">
        <f>'Moving Avg'!G1906</f>
        <v>14.467832000000003</v>
      </c>
      <c r="I1906" s="2">
        <f>'Moving Avg'!H1906</f>
        <v>13.650806499999986</v>
      </c>
      <c r="J1906" s="6" t="str">
        <f>OBV!F1906</f>
        <v>BEARISH</v>
      </c>
      <c r="K1906" s="6" t="str">
        <f>OBV!G1906</f>
        <v>WEAK</v>
      </c>
      <c r="L1906" s="6" t="str">
        <f>OBV!H1906</f>
        <v>BEARISH DIVERGENCE</v>
      </c>
    </row>
    <row r="1907" spans="1:12" ht="13.5" x14ac:dyDescent="0.25">
      <c r="A1907" s="3">
        <f>RSI!A1907</f>
        <v>44788</v>
      </c>
      <c r="B1907" s="2">
        <f>RSI!B1907</f>
        <v>14.478999999999999</v>
      </c>
      <c r="C1907" s="2">
        <f>RSI!I1907</f>
        <v>51.699666865889895</v>
      </c>
      <c r="D1907" s="2">
        <f>MACD!E1907</f>
        <v>1.4606218542120075E-2</v>
      </c>
      <c r="E1907" s="2">
        <f>MACD!F1907</f>
        <v>1.6368107374427072E-2</v>
      </c>
      <c r="F1907" s="2">
        <f>'Moving Avg'!D1907</f>
        <v>14.454800000000001</v>
      </c>
      <c r="G1907" s="2">
        <f>'Moving Avg'!F1907</f>
        <v>14.466869999999997</v>
      </c>
      <c r="H1907" s="2">
        <f>'Moving Avg'!G1907</f>
        <v>14.469042000000004</v>
      </c>
      <c r="I1907" s="2">
        <f>'Moving Avg'!H1907</f>
        <v>13.664247499999986</v>
      </c>
      <c r="J1907" s="6" t="str">
        <f>OBV!F1907</f>
        <v>BEARISH</v>
      </c>
      <c r="K1907" s="6" t="str">
        <f>OBV!G1907</f>
        <v>WEAK</v>
      </c>
      <c r="L1907" s="6" t="str">
        <f>OBV!H1907</f>
        <v>CONFIRMED BEARISH</v>
      </c>
    </row>
    <row r="1908" spans="1:12" ht="13.5" x14ac:dyDescent="0.25">
      <c r="A1908" s="3">
        <f>RSI!A1908</f>
        <v>44789</v>
      </c>
      <c r="B1908" s="2">
        <f>RSI!B1908</f>
        <v>14.7994</v>
      </c>
      <c r="C1908" s="2">
        <f>RSI!I1908</f>
        <v>70.455121395572831</v>
      </c>
      <c r="D1908" s="2">
        <f>MACD!E1908</f>
        <v>-7.2665825721092148E-3</v>
      </c>
      <c r="E1908" s="2">
        <f>MACD!F1908</f>
        <v>1.1641169385119816E-2</v>
      </c>
      <c r="F1908" s="2">
        <f>'Moving Avg'!D1908</f>
        <v>14.518880000000001</v>
      </c>
      <c r="G1908" s="2">
        <f>'Moving Avg'!F1908</f>
        <v>14.481684999999995</v>
      </c>
      <c r="H1908" s="2">
        <f>'Moving Avg'!G1908</f>
        <v>14.476660000000003</v>
      </c>
      <c r="I1908" s="2">
        <f>'Moving Avg'!H1908</f>
        <v>13.679290499999984</v>
      </c>
      <c r="J1908" s="6" t="str">
        <f>OBV!F1908</f>
        <v>BULLISH</v>
      </c>
      <c r="K1908" s="6" t="str">
        <f>OBV!G1908</f>
        <v>STRONG</v>
      </c>
      <c r="L1908" s="6" t="str">
        <f>OBV!H1908</f>
        <v>CONFIRMED BULLISH</v>
      </c>
    </row>
    <row r="1909" spans="1:12" ht="13.5" x14ac:dyDescent="0.25">
      <c r="A1909" s="3">
        <f>RSI!A1909</f>
        <v>44790</v>
      </c>
      <c r="B1909" s="2">
        <f>RSI!B1909</f>
        <v>14.811500000000001</v>
      </c>
      <c r="C1909" s="2">
        <f>RSI!I1909</f>
        <v>70.914459165323763</v>
      </c>
      <c r="D1909" s="2">
        <f>MACD!E1909</f>
        <v>-3.6108046891554224E-2</v>
      </c>
      <c r="E1909" s="2">
        <f>MACD!F1909</f>
        <v>2.0913261297850084E-3</v>
      </c>
      <c r="F1909" s="2">
        <f>'Moving Avg'!D1909</f>
        <v>14.60352</v>
      </c>
      <c r="G1909" s="2">
        <f>'Moving Avg'!F1909</f>
        <v>14.49831</v>
      </c>
      <c r="H1909" s="2">
        <f>'Moving Avg'!G1909</f>
        <v>14.484520000000002</v>
      </c>
      <c r="I1909" s="2">
        <f>'Moving Avg'!H1909</f>
        <v>13.694393999999981</v>
      </c>
      <c r="J1909" s="6" t="str">
        <f>OBV!F1909</f>
        <v>BULLISH</v>
      </c>
      <c r="K1909" s="6" t="str">
        <f>OBV!G1909</f>
        <v>STRONG</v>
      </c>
      <c r="L1909" s="6" t="str">
        <f>OBV!H1909</f>
        <v>CONFIRMED BULLISH</v>
      </c>
    </row>
    <row r="1910" spans="1:12" ht="13.5" x14ac:dyDescent="0.25">
      <c r="A1910" s="3">
        <f>RSI!A1910</f>
        <v>44791</v>
      </c>
      <c r="B1910" s="2">
        <f>RSI!B1910</f>
        <v>14.811500000000001</v>
      </c>
      <c r="C1910" s="2">
        <f>RSI!I1910</f>
        <v>70.914459165323763</v>
      </c>
      <c r="D1910" s="2">
        <f>MACD!E1910</f>
        <v>-6.2427620966429842E-2</v>
      </c>
      <c r="E1910" s="2">
        <f>MACD!F1910</f>
        <v>-1.0812463289457962E-2</v>
      </c>
      <c r="F1910" s="2">
        <f>'Moving Avg'!D1910</f>
        <v>14.670019999999999</v>
      </c>
      <c r="G1910" s="2">
        <f>'Moving Avg'!F1910</f>
        <v>14.514935000000003</v>
      </c>
      <c r="H1910" s="2">
        <f>'Moving Avg'!G1910</f>
        <v>14.492380000000002</v>
      </c>
      <c r="I1910" s="2">
        <f>'Moving Avg'!H1910</f>
        <v>13.70949749999998</v>
      </c>
      <c r="J1910" s="6" t="str">
        <f>OBV!F1910</f>
        <v>BULLISH</v>
      </c>
      <c r="K1910" s="6" t="str">
        <f>OBV!G1910</f>
        <v>STRONG</v>
      </c>
      <c r="L1910" s="6" t="str">
        <f>OBV!H1910</f>
        <v>CONFIRMED BULLISH</v>
      </c>
    </row>
    <row r="1911" spans="1:12" ht="13.5" x14ac:dyDescent="0.25">
      <c r="A1911" s="3">
        <f>RSI!A1911</f>
        <v>44792</v>
      </c>
      <c r="B1911" s="2">
        <f>RSI!B1911</f>
        <v>14.811500000000001</v>
      </c>
      <c r="C1911" s="2">
        <f>RSI!I1911</f>
        <v>70.914459165323763</v>
      </c>
      <c r="D1911" s="2">
        <f>MACD!E1911</f>
        <v>-9.5763724632313085E-2</v>
      </c>
      <c r="E1911" s="2">
        <f>MACD!F1911</f>
        <v>-2.780271555802899E-2</v>
      </c>
      <c r="F1911" s="2">
        <f>'Moving Avg'!D1911</f>
        <v>14.74258</v>
      </c>
      <c r="G1911" s="2">
        <f>'Moving Avg'!F1911</f>
        <v>14.531560000000002</v>
      </c>
      <c r="H1911" s="2">
        <f>'Moving Avg'!G1911</f>
        <v>14.500240000000002</v>
      </c>
      <c r="I1911" s="2">
        <f>'Moving Avg'!H1911</f>
        <v>13.724628999999977</v>
      </c>
      <c r="J1911" s="6" t="str">
        <f>OBV!F1911</f>
        <v>BULLISH</v>
      </c>
      <c r="K1911" s="6" t="str">
        <f>OBV!G1911</f>
        <v>STRONG</v>
      </c>
      <c r="L1911" s="6" t="str">
        <f>OBV!H1911</f>
        <v>CONFIRMED BULLISH</v>
      </c>
    </row>
    <row r="1912" spans="1:12" ht="13.5" x14ac:dyDescent="0.25">
      <c r="A1912" s="3">
        <f>RSI!A1912</f>
        <v>44795</v>
      </c>
      <c r="B1912" s="2">
        <f>RSI!B1912</f>
        <v>14.932399999999999</v>
      </c>
      <c r="C1912" s="2">
        <f>RSI!I1912</f>
        <v>75.640644258569921</v>
      </c>
      <c r="D1912" s="2">
        <f>MACD!E1912</f>
        <v>-0.11783031611262196</v>
      </c>
      <c r="E1912" s="2">
        <f>MACD!F1912</f>
        <v>-4.5808235668947588E-2</v>
      </c>
      <c r="F1912" s="2">
        <f>'Moving Avg'!D1912</f>
        <v>14.833260000000001</v>
      </c>
      <c r="G1912" s="2">
        <f>'Moving Avg'!F1912</f>
        <v>14.553324999999997</v>
      </c>
      <c r="H1912" s="2">
        <f>'Moving Avg'!G1912</f>
        <v>14.510518000000001</v>
      </c>
      <c r="I1912" s="2">
        <f>'Moving Avg'!H1912</f>
        <v>13.739766999999977</v>
      </c>
      <c r="J1912" s="6" t="str">
        <f>OBV!F1912</f>
        <v>BULLISH</v>
      </c>
      <c r="K1912" s="6" t="str">
        <f>OBV!G1912</f>
        <v>STRONG</v>
      </c>
      <c r="L1912" s="6" t="str">
        <f>OBV!H1912</f>
        <v>CONFIRMED BULLISH</v>
      </c>
    </row>
    <row r="1913" spans="1:12" ht="13.5" x14ac:dyDescent="0.25">
      <c r="A1913" s="3">
        <f>RSI!A1913</f>
        <v>44796</v>
      </c>
      <c r="B1913" s="2">
        <f>RSI!B1913</f>
        <v>14.992800000000001</v>
      </c>
      <c r="C1913" s="2">
        <f>RSI!I1913</f>
        <v>77.59901958898341</v>
      </c>
      <c r="D1913" s="2">
        <f>MACD!E1913</f>
        <v>-0.14599553375545327</v>
      </c>
      <c r="E1913" s="2">
        <f>MACD!F1913</f>
        <v>-6.5845695286248729E-2</v>
      </c>
      <c r="F1913" s="2">
        <f>'Moving Avg'!D1913</f>
        <v>14.87194</v>
      </c>
      <c r="G1913" s="2">
        <f>'Moving Avg'!F1913</f>
        <v>14.58053</v>
      </c>
      <c r="H1913" s="2">
        <f>'Moving Avg'!G1913</f>
        <v>14.522003999999999</v>
      </c>
      <c r="I1913" s="2">
        <f>'Moving Avg'!H1913</f>
        <v>13.754922499999974</v>
      </c>
      <c r="J1913" s="6" t="str">
        <f>OBV!F1913</f>
        <v>BULLISH</v>
      </c>
      <c r="K1913" s="6" t="str">
        <f>OBV!G1913</f>
        <v>STRONG</v>
      </c>
      <c r="L1913" s="6" t="str">
        <f>OBV!H1913</f>
        <v>CONFIRMED BULLISH</v>
      </c>
    </row>
    <row r="1914" spans="1:12" ht="13.5" x14ac:dyDescent="0.25">
      <c r="A1914" s="3">
        <f>RSI!A1914</f>
        <v>44797</v>
      </c>
      <c r="B1914" s="2">
        <f>RSI!B1914</f>
        <v>15.0412</v>
      </c>
      <c r="C1914" s="2">
        <f>RSI!I1914</f>
        <v>79.052331806084652</v>
      </c>
      <c r="D1914" s="2">
        <f>MACD!E1914</f>
        <v>-0.18979283494279642</v>
      </c>
      <c r="E1914" s="2">
        <f>MACD!F1914</f>
        <v>-9.0635123217558275E-2</v>
      </c>
      <c r="F1914" s="2">
        <f>'Moving Avg'!D1914</f>
        <v>14.91788</v>
      </c>
      <c r="G1914" s="2">
        <f>'Moving Avg'!F1914</f>
        <v>14.610155000000001</v>
      </c>
      <c r="H1914" s="2">
        <f>'Moving Avg'!G1914</f>
        <v>14.534457999999999</v>
      </c>
      <c r="I1914" s="2">
        <f>'Moving Avg'!H1914</f>
        <v>13.770034999999975</v>
      </c>
      <c r="J1914" s="6" t="str">
        <f>OBV!F1914</f>
        <v>BULLISH</v>
      </c>
      <c r="K1914" s="6" t="str">
        <f>OBV!G1914</f>
        <v>STRONG</v>
      </c>
      <c r="L1914" s="6" t="str">
        <f>OBV!H1914</f>
        <v>CONFIRMED BULLISH</v>
      </c>
    </row>
    <row r="1915" spans="1:12" ht="13.5" x14ac:dyDescent="0.25">
      <c r="A1915" s="3">
        <f>RSI!A1915</f>
        <v>44798</v>
      </c>
      <c r="B1915" s="2">
        <f>RSI!B1915</f>
        <v>15.023</v>
      </c>
      <c r="C1915" s="2">
        <f>RSI!I1915</f>
        <v>77.028592484935089</v>
      </c>
      <c r="D1915" s="2">
        <f>MACD!E1915</f>
        <v>-0.21408254003324778</v>
      </c>
      <c r="E1915" s="2">
        <f>MACD!F1915</f>
        <v>-0.11532460658069618</v>
      </c>
      <c r="F1915" s="2">
        <f>'Moving Avg'!D1915</f>
        <v>14.960179999999999</v>
      </c>
      <c r="G1915" s="2">
        <f>'Moving Avg'!F1915</f>
        <v>14.636150000000001</v>
      </c>
      <c r="H1915" s="2">
        <f>'Moving Avg'!G1915</f>
        <v>14.546427999999999</v>
      </c>
      <c r="I1915" s="2">
        <f>'Moving Avg'!H1915</f>
        <v>13.785056499999975</v>
      </c>
      <c r="J1915" s="6" t="str">
        <f>OBV!F1915</f>
        <v>BULLISH</v>
      </c>
      <c r="K1915" s="6" t="str">
        <f>OBV!G1915</f>
        <v>STRONG</v>
      </c>
      <c r="L1915" s="6" t="str">
        <f>OBV!H1915</f>
        <v>CONFIRMED BULLISH</v>
      </c>
    </row>
    <row r="1916" spans="1:12" ht="13.5" x14ac:dyDescent="0.25">
      <c r="A1916" s="3">
        <f>RSI!A1916</f>
        <v>44799</v>
      </c>
      <c r="B1916" s="2">
        <f>RSI!B1916</f>
        <v>14.992800000000001</v>
      </c>
      <c r="C1916" s="2">
        <f>RSI!I1916</f>
        <v>73.658936480592956</v>
      </c>
      <c r="D1916" s="2">
        <f>MACD!E1916</f>
        <v>-0.23929718031741132</v>
      </c>
      <c r="E1916" s="2">
        <f>MACD!F1916</f>
        <v>-0.14011912132803922</v>
      </c>
      <c r="F1916" s="2">
        <f>'Moving Avg'!D1916</f>
        <v>14.996440000000002</v>
      </c>
      <c r="G1916" s="2">
        <f>'Moving Avg'!F1916</f>
        <v>14.660935</v>
      </c>
      <c r="H1916" s="2">
        <f>'Moving Avg'!G1916</f>
        <v>14.556099999999999</v>
      </c>
      <c r="I1916" s="2">
        <f>'Moving Avg'!H1916</f>
        <v>13.799926999999975</v>
      </c>
      <c r="J1916" s="6" t="str">
        <f>OBV!F1916</f>
        <v>BULLISH</v>
      </c>
      <c r="K1916" s="6" t="str">
        <f>OBV!G1916</f>
        <v>STRONG</v>
      </c>
      <c r="L1916" s="6" t="str">
        <f>OBV!H1916</f>
        <v>CONFIRMED BULLISH</v>
      </c>
    </row>
    <row r="1917" spans="1:12" ht="13.5" x14ac:dyDescent="0.25">
      <c r="A1917" s="3">
        <f>RSI!A1917</f>
        <v>44802</v>
      </c>
      <c r="B1917" s="2">
        <f>RSI!B1917</f>
        <v>14.8719</v>
      </c>
      <c r="C1917" s="2">
        <f>RSI!I1917</f>
        <v>61.971264724576002</v>
      </c>
      <c r="D1917" s="2">
        <f>MACD!E1917</f>
        <v>-0.24890868275864975</v>
      </c>
      <c r="E1917" s="2">
        <f>MACD!F1917</f>
        <v>-0.16187703361416134</v>
      </c>
      <c r="F1917" s="2">
        <f>'Moving Avg'!D1917</f>
        <v>14.98434</v>
      </c>
      <c r="G1917" s="2">
        <f>'Moving Avg'!F1917</f>
        <v>14.682094999999999</v>
      </c>
      <c r="H1917" s="2">
        <f>'Moving Avg'!G1917</f>
        <v>14.563353999999999</v>
      </c>
      <c r="I1917" s="2">
        <f>'Moving Avg'!H1917</f>
        <v>13.814192999999975</v>
      </c>
      <c r="J1917" s="6" t="str">
        <f>OBV!F1917</f>
        <v>BULLISH</v>
      </c>
      <c r="K1917" s="6" t="str">
        <f>OBV!G1917</f>
        <v>STRONG</v>
      </c>
      <c r="L1917" s="6" t="str">
        <f>OBV!H1917</f>
        <v>BULLISH DIVERGENCE</v>
      </c>
    </row>
    <row r="1918" spans="1:12" ht="13.5" x14ac:dyDescent="0.25">
      <c r="A1918" s="3">
        <f>RSI!A1918</f>
        <v>44803</v>
      </c>
      <c r="B1918" s="2">
        <f>RSI!B1918</f>
        <v>14.9565</v>
      </c>
      <c r="C1918" s="2">
        <f>RSI!I1918</f>
        <v>66.032806903546003</v>
      </c>
      <c r="D1918" s="2">
        <f>MACD!E1918</f>
        <v>-0.21505434783074584</v>
      </c>
      <c r="E1918" s="2">
        <f>MACD!F1918</f>
        <v>-0.17251249645747824</v>
      </c>
      <c r="F1918" s="2">
        <f>'Moving Avg'!D1918</f>
        <v>14.977080000000001</v>
      </c>
      <c r="G1918" s="2">
        <f>'Moving Avg'!F1918</f>
        <v>14.705064999999999</v>
      </c>
      <c r="H1918" s="2">
        <f>'Moving Avg'!G1918</f>
        <v>14.572299999999998</v>
      </c>
      <c r="I1918" s="2">
        <f>'Moving Avg'!H1918</f>
        <v>13.829166999999975</v>
      </c>
      <c r="J1918" s="6" t="str">
        <f>OBV!F1918</f>
        <v>BULLISH</v>
      </c>
      <c r="K1918" s="6" t="str">
        <f>OBV!G1918</f>
        <v>NEUTRAL</v>
      </c>
      <c r="L1918" s="6" t="str">
        <f>OBV!H1918</f>
        <v>BULLISH DIVERGENCE</v>
      </c>
    </row>
    <row r="1919" spans="1:12" ht="13.5" x14ac:dyDescent="0.25">
      <c r="A1919" s="3">
        <f>RSI!A1919</f>
        <v>44804</v>
      </c>
      <c r="B1919" s="2">
        <f>RSI!B1919</f>
        <v>14.932399999999999</v>
      </c>
      <c r="C1919" s="2">
        <f>RSI!I1919</f>
        <v>63.937880904105448</v>
      </c>
      <c r="D1919" s="2">
        <f>MACD!E1919</f>
        <v>-0.18422312419400377</v>
      </c>
      <c r="E1919" s="2">
        <f>MACD!F1919</f>
        <v>-0.17485462200478336</v>
      </c>
      <c r="F1919" s="2">
        <f>'Moving Avg'!D1919</f>
        <v>14.955319999999997</v>
      </c>
      <c r="G1919" s="2">
        <f>'Moving Avg'!F1919</f>
        <v>14.729249999999997</v>
      </c>
      <c r="H1919" s="2">
        <f>'Moving Avg'!G1919</f>
        <v>14.580763999999999</v>
      </c>
      <c r="I1919" s="2">
        <f>'Moving Avg'!H1919</f>
        <v>13.844020499999974</v>
      </c>
      <c r="J1919" s="6" t="str">
        <f>OBV!F1919</f>
        <v>BEARISH</v>
      </c>
      <c r="K1919" s="6" t="str">
        <f>OBV!G1919</f>
        <v>WEAK</v>
      </c>
      <c r="L1919" s="6" t="str">
        <f>OBV!H1919</f>
        <v>CONFIRMED BEARISH</v>
      </c>
    </row>
    <row r="1920" spans="1:12" ht="13.5" x14ac:dyDescent="0.25">
      <c r="A1920" s="3">
        <f>RSI!A1920</f>
        <v>44805</v>
      </c>
      <c r="B1920" s="2">
        <f>RSI!B1920</f>
        <v>15.023</v>
      </c>
      <c r="C1920" s="2">
        <f>RSI!I1920</f>
        <v>68.042539389560119</v>
      </c>
      <c r="D1920" s="2">
        <f>MACD!E1920</f>
        <v>-0.16605708716585532</v>
      </c>
      <c r="E1920" s="2">
        <f>MACD!F1920</f>
        <v>-0.17309511503699776</v>
      </c>
      <c r="F1920" s="2">
        <f>'Moving Avg'!D1920</f>
        <v>14.95532</v>
      </c>
      <c r="G1920" s="2">
        <f>'Moving Avg'!F1920</f>
        <v>14.757964999999999</v>
      </c>
      <c r="H1920" s="2">
        <f>'Moving Avg'!G1920</f>
        <v>14.591039999999998</v>
      </c>
      <c r="I1920" s="2">
        <f>'Moving Avg'!H1920</f>
        <v>13.859041999999974</v>
      </c>
      <c r="J1920" s="6" t="str">
        <f>OBV!F1920</f>
        <v>BEARISH</v>
      </c>
      <c r="K1920" s="6" t="str">
        <f>OBV!G1920</f>
        <v>NEUTRAL</v>
      </c>
      <c r="L1920" s="6" t="str">
        <f>OBV!H1920</f>
        <v>NEUTRAL</v>
      </c>
    </row>
    <row r="1921" spans="1:12" ht="13.5" x14ac:dyDescent="0.25">
      <c r="A1921" s="3">
        <f>RSI!A1921</f>
        <v>44806</v>
      </c>
      <c r="B1921" s="2">
        <f>RSI!B1921</f>
        <v>15.023</v>
      </c>
      <c r="C1921" s="2">
        <f>RSI!I1921</f>
        <v>68.042539389560119</v>
      </c>
      <c r="D1921" s="2">
        <f>MACD!E1921</f>
        <v>-0.15234230502510293</v>
      </c>
      <c r="E1921" s="2">
        <f>MACD!F1921</f>
        <v>-0.16894455303461881</v>
      </c>
      <c r="F1921" s="2">
        <f>'Moving Avg'!D1921</f>
        <v>14.961359999999999</v>
      </c>
      <c r="G1921" s="2">
        <f>'Moving Avg'!F1921</f>
        <v>14.789700000000002</v>
      </c>
      <c r="H1921" s="2">
        <f>'Moving Avg'!G1921</f>
        <v>14.603129999999997</v>
      </c>
      <c r="I1921" s="2">
        <f>'Moving Avg'!H1921</f>
        <v>13.874348499999973</v>
      </c>
      <c r="J1921" s="6" t="str">
        <f>OBV!F1921</f>
        <v>BEARISH</v>
      </c>
      <c r="K1921" s="6" t="str">
        <f>OBV!G1921</f>
        <v>NEUTRAL</v>
      </c>
      <c r="L1921" s="6" t="str">
        <f>OBV!H1921</f>
        <v>BEARISH DIVERGENCE</v>
      </c>
    </row>
    <row r="1922" spans="1:12" ht="13.5" x14ac:dyDescent="0.25">
      <c r="A1922" s="3">
        <f>RSI!A1922</f>
        <v>44809</v>
      </c>
      <c r="B1922" s="2">
        <f>RSI!B1922</f>
        <v>15.023</v>
      </c>
      <c r="C1922" s="2">
        <f>RSI!I1922</f>
        <v>68.042539389560119</v>
      </c>
      <c r="D1922" s="2">
        <f>MACD!E1922</f>
        <v>-0.12367126710827314</v>
      </c>
      <c r="E1922" s="2">
        <f>MACD!F1922</f>
        <v>-0.15988989584934968</v>
      </c>
      <c r="F1922" s="2">
        <f>'Moving Avg'!D1922</f>
        <v>14.991579999999999</v>
      </c>
      <c r="G1922" s="2">
        <f>'Moving Avg'!F1922</f>
        <v>14.815995000000004</v>
      </c>
      <c r="H1922" s="2">
        <f>'Moving Avg'!G1922</f>
        <v>14.613405999999998</v>
      </c>
      <c r="I1922" s="2">
        <f>'Moving Avg'!H1922</f>
        <v>13.889654999999975</v>
      </c>
      <c r="J1922" s="6" t="str">
        <f>OBV!F1922</f>
        <v>BULLISH</v>
      </c>
      <c r="K1922" s="6" t="str">
        <f>OBV!G1922</f>
        <v>NEUTRAL</v>
      </c>
      <c r="L1922" s="6" t="str">
        <f>OBV!H1922</f>
        <v>CONFIRMED BULLISH</v>
      </c>
    </row>
    <row r="1923" spans="1:12" ht="13.5" x14ac:dyDescent="0.25">
      <c r="A1923" s="3">
        <f>RSI!A1923</f>
        <v>44810</v>
      </c>
      <c r="B1923" s="2">
        <f>RSI!B1923</f>
        <v>14.992800000000001</v>
      </c>
      <c r="C1923" s="2">
        <f>RSI!I1923</f>
        <v>64.964090526081492</v>
      </c>
      <c r="D1923" s="2">
        <f>MACD!E1923</f>
        <v>-8.930197794713024E-2</v>
      </c>
      <c r="E1923" s="2">
        <f>MACD!F1923</f>
        <v>-0.14577231226890577</v>
      </c>
      <c r="F1923" s="2">
        <f>'Moving Avg'!D1923</f>
        <v>14.998839999999998</v>
      </c>
      <c r="G1923" s="2">
        <f>'Moving Avg'!F1923</f>
        <v>14.841685000000002</v>
      </c>
      <c r="H1923" s="2">
        <f>'Moving Avg'!G1923</f>
        <v>14.623077999999996</v>
      </c>
      <c r="I1923" s="2">
        <f>'Moving Avg'!H1923</f>
        <v>13.904525499999977</v>
      </c>
      <c r="J1923" s="6" t="str">
        <f>OBV!F1923</f>
        <v>BEARISH</v>
      </c>
      <c r="K1923" s="6" t="str">
        <f>OBV!G1923</f>
        <v>NEUTRAL</v>
      </c>
      <c r="L1923" s="6" t="str">
        <f>OBV!H1923</f>
        <v>BEARISH DIVERGENCE</v>
      </c>
    </row>
    <row r="1924" spans="1:12" ht="13.5" x14ac:dyDescent="0.25">
      <c r="A1924" s="3">
        <f>RSI!A1924</f>
        <v>44811</v>
      </c>
      <c r="B1924" s="2">
        <f>RSI!B1924</f>
        <v>14.992800000000001</v>
      </c>
      <c r="C1924" s="2">
        <f>RSI!I1924</f>
        <v>64.964090526081492</v>
      </c>
      <c r="D1924" s="2">
        <f>MACD!E1924</f>
        <v>-5.3910631989570135E-2</v>
      </c>
      <c r="E1924" s="2">
        <f>MACD!F1924</f>
        <v>-0.12739997621303867</v>
      </c>
      <c r="F1924" s="2">
        <f>'Moving Avg'!D1924</f>
        <v>15.010920000000002</v>
      </c>
      <c r="G1924" s="2">
        <f>'Moving Avg'!F1924</f>
        <v>14.87191</v>
      </c>
      <c r="H1924" s="2">
        <f>'Moving Avg'!G1924</f>
        <v>14.633353999999997</v>
      </c>
      <c r="I1924" s="2">
        <f>'Moving Avg'!H1924</f>
        <v>13.915807499999978</v>
      </c>
      <c r="J1924" s="6" t="str">
        <f>OBV!F1924</f>
        <v>BULLISH</v>
      </c>
      <c r="K1924" s="6" t="str">
        <f>OBV!G1924</f>
        <v>NEUTRAL</v>
      </c>
      <c r="L1924" s="6" t="str">
        <f>OBV!H1924</f>
        <v>CONFIRMED BULLISH</v>
      </c>
    </row>
    <row r="1925" spans="1:12" ht="13.5" x14ac:dyDescent="0.25">
      <c r="A1925" s="3">
        <f>RSI!A1925</f>
        <v>44812</v>
      </c>
      <c r="B1925" s="2">
        <f>RSI!B1925</f>
        <v>14.992800000000001</v>
      </c>
      <c r="C1925" s="2">
        <f>RSI!I1925</f>
        <v>64.964090526081492</v>
      </c>
      <c r="D1925" s="2">
        <f>MACD!E1925</f>
        <v>-2.7816436359122676E-2</v>
      </c>
      <c r="E1925" s="2">
        <f>MACD!F1925</f>
        <v>-0.10748326824225547</v>
      </c>
      <c r="F1925" s="2">
        <f>'Moving Avg'!D1925</f>
        <v>15.00488</v>
      </c>
      <c r="G1925" s="2">
        <f>'Moving Avg'!F1925</f>
        <v>14.897599999999997</v>
      </c>
      <c r="H1925" s="2">
        <f>'Moving Avg'!G1925</f>
        <v>14.643629999999996</v>
      </c>
      <c r="I1925" s="2">
        <f>'Moving Avg'!H1925</f>
        <v>13.925266999999979</v>
      </c>
      <c r="J1925" s="6" t="str">
        <f>OBV!F1925</f>
        <v>BEARISH</v>
      </c>
      <c r="K1925" s="6" t="str">
        <f>OBV!G1925</f>
        <v>NEUTRAL</v>
      </c>
      <c r="L1925" s="6" t="str">
        <f>OBV!H1925</f>
        <v>CONFIRMED BEARISH</v>
      </c>
    </row>
    <row r="1926" spans="1:12" ht="13.5" x14ac:dyDescent="0.25">
      <c r="A1926" s="3">
        <f>RSI!A1926</f>
        <v>44813</v>
      </c>
      <c r="B1926" s="2">
        <f>RSI!B1926</f>
        <v>14.9505</v>
      </c>
      <c r="C1926" s="2">
        <f>RSI!I1926</f>
        <v>60.199436904741169</v>
      </c>
      <c r="D1926" s="2">
        <f>MACD!E1926</f>
        <v>-8.2239305363049908E-3</v>
      </c>
      <c r="E1926" s="2">
        <f>MACD!F1926</f>
        <v>-8.7631400701065384E-2</v>
      </c>
      <c r="F1926" s="2">
        <f>'Moving Avg'!D1926</f>
        <v>14.990380000000002</v>
      </c>
      <c r="G1926" s="2">
        <f>'Moving Avg'!F1926</f>
        <v>14.922689999999998</v>
      </c>
      <c r="H1926" s="2">
        <f>'Moving Avg'!G1926</f>
        <v>14.652819999999998</v>
      </c>
      <c r="I1926" s="2">
        <f>'Moving Avg'!H1926</f>
        <v>13.933517999999978</v>
      </c>
      <c r="J1926" s="6" t="str">
        <f>OBV!F1926</f>
        <v>BEARISH</v>
      </c>
      <c r="K1926" s="6" t="str">
        <f>OBV!G1926</f>
        <v>NEUTRAL</v>
      </c>
      <c r="L1926" s="6" t="str">
        <f>OBV!H1926</f>
        <v>CONFIRMED BEARISH</v>
      </c>
    </row>
    <row r="1927" spans="1:12" ht="13.5" x14ac:dyDescent="0.25">
      <c r="A1927" s="3">
        <f>RSI!A1927</f>
        <v>44816</v>
      </c>
      <c r="B1927" s="2">
        <f>RSI!B1927</f>
        <v>14.932399999999999</v>
      </c>
      <c r="C1927" s="2">
        <f>RSI!I1927</f>
        <v>58.231378716425986</v>
      </c>
      <c r="D1927" s="2">
        <f>MACD!E1927</f>
        <v>-9.5571646576146918E-3</v>
      </c>
      <c r="E1927" s="2">
        <f>MACD!F1927</f>
        <v>-7.2016553492375249E-2</v>
      </c>
      <c r="F1927" s="2">
        <f>'Moving Avg'!D1927</f>
        <v>14.97226</v>
      </c>
      <c r="G1927" s="2">
        <f>'Moving Avg'!F1927</f>
        <v>14.945359999999997</v>
      </c>
      <c r="H1927" s="2">
        <f>'Moving Avg'!G1927</f>
        <v>14.661648</v>
      </c>
      <c r="I1927" s="2">
        <f>'Moving Avg'!H1927</f>
        <v>13.941678499999977</v>
      </c>
      <c r="J1927" s="6" t="str">
        <f>OBV!F1927</f>
        <v>BEARISH</v>
      </c>
      <c r="K1927" s="6" t="str">
        <f>OBV!G1927</f>
        <v>NEUTRAL</v>
      </c>
      <c r="L1927" s="6" t="str">
        <f>OBV!H1927</f>
        <v>CONFIRMED BEARISH</v>
      </c>
    </row>
    <row r="1928" spans="1:12" ht="13.5" x14ac:dyDescent="0.25">
      <c r="A1928" s="3">
        <f>RSI!A1928</f>
        <v>44817</v>
      </c>
      <c r="B1928" s="2">
        <f>RSI!B1928</f>
        <v>14.932399999999999</v>
      </c>
      <c r="C1928" s="2">
        <f>RSI!I1928</f>
        <v>58.231378716425994</v>
      </c>
      <c r="D1928" s="2">
        <f>MACD!E1928</f>
        <v>1.8331181779132066E-3</v>
      </c>
      <c r="E1928" s="2">
        <f>MACD!F1928</f>
        <v>-5.7246619158317566E-2</v>
      </c>
      <c r="F1928" s="2">
        <f>'Moving Avg'!D1928</f>
        <v>14.960179999999999</v>
      </c>
      <c r="G1928" s="2">
        <f>'Moving Avg'!F1928</f>
        <v>14.952009999999996</v>
      </c>
      <c r="H1928" s="2">
        <f>'Moving Avg'!G1928</f>
        <v>14.670475999999999</v>
      </c>
      <c r="I1928" s="2">
        <f>'Moving Avg'!H1928</f>
        <v>13.949525499999979</v>
      </c>
      <c r="J1928" s="6" t="str">
        <f>OBV!F1928</f>
        <v>BEARISH</v>
      </c>
      <c r="K1928" s="6" t="str">
        <f>OBV!G1928</f>
        <v>NEUTRAL</v>
      </c>
      <c r="L1928" s="6" t="str">
        <f>OBV!H1928</f>
        <v>CONFIRMED BEARISH</v>
      </c>
    </row>
    <row r="1929" spans="1:12" ht="13.5" x14ac:dyDescent="0.25">
      <c r="A1929" s="3">
        <f>RSI!A1929</f>
        <v>44818</v>
      </c>
      <c r="B1929" s="2">
        <f>RSI!B1929</f>
        <v>14.8719</v>
      </c>
      <c r="C1929" s="2">
        <f>RSI!I1929</f>
        <v>51.681586679966223</v>
      </c>
      <c r="D1929" s="2">
        <f>MACD!E1929</f>
        <v>1.1784671759276222E-2</v>
      </c>
      <c r="E1929" s="2">
        <f>MACD!F1929</f>
        <v>-4.3440360974798808E-2</v>
      </c>
      <c r="F1929" s="2">
        <f>'Moving Avg'!D1929</f>
        <v>14.936000000000002</v>
      </c>
      <c r="G1929" s="2">
        <f>'Moving Avg'!F1929</f>
        <v>14.955029999999994</v>
      </c>
      <c r="H1929" s="2">
        <f>'Moving Avg'!G1929</f>
        <v>14.678093999999998</v>
      </c>
      <c r="I1929" s="2">
        <f>'Moving Avg'!H1929</f>
        <v>13.958095499999981</v>
      </c>
      <c r="J1929" s="6" t="str">
        <f>OBV!F1929</f>
        <v>BEARISH</v>
      </c>
      <c r="K1929" s="6" t="str">
        <f>OBV!G1929</f>
        <v>NEUTRAL</v>
      </c>
      <c r="L1929" s="6" t="str">
        <f>OBV!H1929</f>
        <v>CONFIRMED BEARISH</v>
      </c>
    </row>
    <row r="1930" spans="1:12" ht="13.5" x14ac:dyDescent="0.25">
      <c r="A1930" s="3">
        <f>RSI!A1930</f>
        <v>44819</v>
      </c>
      <c r="B1930" s="2">
        <f>RSI!B1930</f>
        <v>14.932399999999999</v>
      </c>
      <c r="C1930" s="2">
        <f>RSI!I1930</f>
        <v>56.902078795794502</v>
      </c>
      <c r="D1930" s="2">
        <f>MACD!E1930</f>
        <v>2.9593613491007531E-2</v>
      </c>
      <c r="E1930" s="2">
        <f>MACD!F1930</f>
        <v>-2.8833566081637542E-2</v>
      </c>
      <c r="F1930" s="2">
        <f>'Moving Avg'!D1930</f>
        <v>14.923920000000001</v>
      </c>
      <c r="G1930" s="2">
        <f>'Moving Avg'!F1930</f>
        <v>14.961074999999994</v>
      </c>
      <c r="H1930" s="2">
        <f>'Moving Avg'!G1930</f>
        <v>14.686922000000003</v>
      </c>
      <c r="I1930" s="2">
        <f>'Moving Avg'!H1930</f>
        <v>13.966426999999983</v>
      </c>
      <c r="J1930" s="6" t="str">
        <f>OBV!F1930</f>
        <v>BEARISH</v>
      </c>
      <c r="K1930" s="6" t="str">
        <f>OBV!G1930</f>
        <v>NEUTRAL</v>
      </c>
      <c r="L1930" s="6" t="str">
        <f>OBV!H1930</f>
        <v>CONFIRMED BEARISH</v>
      </c>
    </row>
    <row r="1931" spans="1:12" ht="13.5" x14ac:dyDescent="0.25">
      <c r="A1931" s="3">
        <f>RSI!A1931</f>
        <v>44820</v>
      </c>
      <c r="B1931" s="2">
        <f>RSI!B1931</f>
        <v>14.932399999999999</v>
      </c>
      <c r="C1931" s="2">
        <f>RSI!I1931</f>
        <v>56.902078795794502</v>
      </c>
      <c r="D1931" s="2">
        <f>MACD!E1931</f>
        <v>4.4241717543036074E-2</v>
      </c>
      <c r="E1931" s="2">
        <f>MACD!F1931</f>
        <v>-1.4218509356702819E-2</v>
      </c>
      <c r="F1931" s="2">
        <f>'Moving Avg'!D1931</f>
        <v>14.920300000000001</v>
      </c>
      <c r="G1931" s="2">
        <f>'Moving Avg'!F1931</f>
        <v>14.967119999999998</v>
      </c>
      <c r="H1931" s="2">
        <f>'Moving Avg'!G1931</f>
        <v>14.695628000000001</v>
      </c>
      <c r="I1931" s="2">
        <f>'Moving Avg'!H1931</f>
        <v>13.974729999999983</v>
      </c>
      <c r="J1931" s="6" t="str">
        <f>OBV!F1931</f>
        <v>BEARISH</v>
      </c>
      <c r="K1931" s="6" t="str">
        <f>OBV!G1931</f>
        <v>NEUTRAL</v>
      </c>
      <c r="L1931" s="6" t="str">
        <f>OBV!H1931</f>
        <v>CONFIRMED BEARISH</v>
      </c>
    </row>
    <row r="1932" spans="1:12" ht="13.5" x14ac:dyDescent="0.25">
      <c r="A1932" s="3">
        <f>RSI!A1932</f>
        <v>44823</v>
      </c>
      <c r="B1932" s="2">
        <f>RSI!B1932</f>
        <v>14.932399999999999</v>
      </c>
      <c r="C1932" s="2">
        <f>RSI!I1932</f>
        <v>56.902078795794502</v>
      </c>
      <c r="D1932" s="2">
        <f>MACD!E1932</f>
        <v>5.6246451856813096E-2</v>
      </c>
      <c r="E1932" s="2">
        <f>MACD!F1932</f>
        <v>-1.2551711399963646E-4</v>
      </c>
      <c r="F1932" s="2">
        <f>'Moving Avg'!D1932</f>
        <v>14.920300000000001</v>
      </c>
      <c r="G1932" s="2">
        <f>'Moving Avg'!F1932</f>
        <v>14.967119999999998</v>
      </c>
      <c r="H1932" s="2">
        <f>'Moving Avg'!G1932</f>
        <v>14.704334000000003</v>
      </c>
      <c r="I1932" s="2">
        <f>'Moving Avg'!H1932</f>
        <v>13.983317499999984</v>
      </c>
      <c r="J1932" s="6" t="str">
        <f>OBV!F1932</f>
        <v>BULLISH</v>
      </c>
      <c r="K1932" s="6" t="str">
        <f>OBV!G1932</f>
        <v>NEUTRAL</v>
      </c>
      <c r="L1932" s="6" t="str">
        <f>OBV!H1932</f>
        <v>NEUTRAL</v>
      </c>
    </row>
    <row r="1933" spans="1:12" ht="13.5" x14ac:dyDescent="0.25">
      <c r="A1933" s="3">
        <f>RSI!A1933</f>
        <v>44824</v>
      </c>
      <c r="B1933" s="2">
        <f>RSI!B1933</f>
        <v>14.932399999999999</v>
      </c>
      <c r="C1933" s="2">
        <f>RSI!I1933</f>
        <v>56.902078795794502</v>
      </c>
      <c r="D1933" s="2">
        <f>MACD!E1933</f>
        <v>6.1397210058695251E-2</v>
      </c>
      <c r="E1933" s="2">
        <f>MACD!F1933</f>
        <v>1.2179028320539341E-2</v>
      </c>
      <c r="F1933" s="2">
        <f>'Moving Avg'!D1933</f>
        <v>14.920300000000001</v>
      </c>
      <c r="G1933" s="2">
        <f>'Moving Avg'!F1933</f>
        <v>14.964099999999997</v>
      </c>
      <c r="H1933" s="2">
        <f>'Moving Avg'!G1933</f>
        <v>14.713402000000004</v>
      </c>
      <c r="I1933" s="2">
        <f>'Moving Avg'!H1933</f>
        <v>13.992104499999988</v>
      </c>
      <c r="J1933" s="6" t="str">
        <f>OBV!F1933</f>
        <v>BULLISH</v>
      </c>
      <c r="K1933" s="6" t="str">
        <f>OBV!G1933</f>
        <v>NEUTRAL</v>
      </c>
      <c r="L1933" s="6" t="str">
        <f>OBV!H1933</f>
        <v>NEUTRAL</v>
      </c>
    </row>
    <row r="1934" spans="1:12" ht="13.5" x14ac:dyDescent="0.25">
      <c r="A1934" s="3">
        <f>RSI!A1934</f>
        <v>44825</v>
      </c>
      <c r="B1934" s="2">
        <f>RSI!B1934</f>
        <v>14.811500000000001</v>
      </c>
      <c r="C1934" s="2">
        <f>RSI!I1934</f>
        <v>44.096195017457269</v>
      </c>
      <c r="D1934" s="2">
        <f>MACD!E1934</f>
        <v>7.4376895714774349E-2</v>
      </c>
      <c r="E1934" s="2">
        <f>MACD!F1934</f>
        <v>2.4618601799386346E-2</v>
      </c>
      <c r="F1934" s="2">
        <f>'Moving Avg'!D1934</f>
        <v>14.90822</v>
      </c>
      <c r="G1934" s="2">
        <f>'Moving Avg'!F1934</f>
        <v>14.952614999999998</v>
      </c>
      <c r="H1934" s="2">
        <f>'Moving Avg'!G1934</f>
        <v>14.721866000000002</v>
      </c>
      <c r="I1934" s="2">
        <f>'Moving Avg'!H1934</f>
        <v>14.000657499999987</v>
      </c>
      <c r="J1934" s="6" t="str">
        <f>OBV!F1934</f>
        <v>BEARISH</v>
      </c>
      <c r="K1934" s="6" t="str">
        <f>OBV!G1934</f>
        <v>NEUTRAL</v>
      </c>
      <c r="L1934" s="6" t="str">
        <f>OBV!H1934</f>
        <v>CONFIRMED BEARISH</v>
      </c>
    </row>
    <row r="1935" spans="1:12" ht="13.5" x14ac:dyDescent="0.25">
      <c r="A1935" s="3">
        <f>RSI!A1935</f>
        <v>44826</v>
      </c>
      <c r="B1935" s="2">
        <f>RSI!B1935</f>
        <v>14.8659</v>
      </c>
      <c r="C1935" s="2">
        <f>RSI!I1935</f>
        <v>49.593219432168638</v>
      </c>
      <c r="D1935" s="2">
        <f>MACD!E1935</f>
        <v>8.1735032388740692E-2</v>
      </c>
      <c r="E1935" s="2">
        <f>MACD!F1935</f>
        <v>3.6041887917257223E-2</v>
      </c>
      <c r="F1935" s="2">
        <f>'Moving Avg'!D1935</f>
        <v>14.894919999999999</v>
      </c>
      <c r="G1935" s="2">
        <f>'Moving Avg'!F1935</f>
        <v>14.944760000000002</v>
      </c>
      <c r="H1935" s="2">
        <f>'Moving Avg'!G1935</f>
        <v>14.729242000000005</v>
      </c>
      <c r="I1935" s="2">
        <f>'Moving Avg'!H1935</f>
        <v>14.009197499999987</v>
      </c>
      <c r="J1935" s="6" t="str">
        <f>OBV!F1935</f>
        <v>BULLISH</v>
      </c>
      <c r="K1935" s="6" t="str">
        <f>OBV!G1935</f>
        <v>NEUTRAL</v>
      </c>
      <c r="L1935" s="6" t="str">
        <f>OBV!H1935</f>
        <v>BULLISH DIVERGENCE</v>
      </c>
    </row>
    <row r="1936" spans="1:12" ht="13.5" x14ac:dyDescent="0.25">
      <c r="A1936" s="3">
        <f>RSI!A1936</f>
        <v>44827</v>
      </c>
      <c r="B1936" s="2">
        <f>RSI!B1936</f>
        <v>14.8598</v>
      </c>
      <c r="C1936" s="2">
        <f>RSI!I1936</f>
        <v>49.011253282567196</v>
      </c>
      <c r="D1936" s="2">
        <f>MACD!E1936</f>
        <v>8.1958814314056383E-2</v>
      </c>
      <c r="E1936" s="2">
        <f>MACD!F1936</f>
        <v>4.5225273196617059E-2</v>
      </c>
      <c r="F1936" s="2">
        <f>'Moving Avg'!D1936</f>
        <v>14.880399999999998</v>
      </c>
      <c r="G1936" s="2">
        <f>'Moving Avg'!F1936</f>
        <v>14.938110000000004</v>
      </c>
      <c r="H1936" s="2">
        <f>'Moving Avg'!G1936</f>
        <v>14.736376000000002</v>
      </c>
      <c r="I1936" s="2">
        <f>'Moving Avg'!H1936</f>
        <v>14.018845999999987</v>
      </c>
      <c r="J1936" s="6" t="str">
        <f>OBV!F1936</f>
        <v>BEARISH</v>
      </c>
      <c r="K1936" s="6" t="str">
        <f>OBV!G1936</f>
        <v>NEUTRAL</v>
      </c>
      <c r="L1936" s="6" t="str">
        <f>OBV!H1936</f>
        <v>CONFIRMED BEARISH</v>
      </c>
    </row>
    <row r="1937" spans="1:12" ht="13.5" x14ac:dyDescent="0.25">
      <c r="A1937" s="3">
        <f>RSI!A1937</f>
        <v>44830</v>
      </c>
      <c r="B1937" s="2">
        <f>RSI!B1937</f>
        <v>14.992800000000001</v>
      </c>
      <c r="C1937" s="2">
        <f>RSI!I1937</f>
        <v>60.025701841161307</v>
      </c>
      <c r="D1937" s="2">
        <f>MACD!E1937</f>
        <v>6.9597289448546817E-2</v>
      </c>
      <c r="E1937" s="2">
        <f>MACD!F1937</f>
        <v>5.0099676447003014E-2</v>
      </c>
      <c r="F1937" s="2">
        <f>'Moving Avg'!D1937</f>
        <v>14.892480000000001</v>
      </c>
      <c r="G1937" s="2">
        <f>'Moving Avg'!F1937</f>
        <v>14.944155</v>
      </c>
      <c r="H1937" s="2">
        <f>'Moving Avg'!G1937</f>
        <v>14.746170000000001</v>
      </c>
      <c r="I1937" s="2">
        <f>'Moving Avg'!H1937</f>
        <v>14.028305499999989</v>
      </c>
      <c r="J1937" s="6" t="str">
        <f>OBV!F1937</f>
        <v>BEARISH</v>
      </c>
      <c r="K1937" s="6" t="str">
        <f>OBV!G1937</f>
        <v>NEUTRAL</v>
      </c>
      <c r="L1937" s="6" t="str">
        <f>OBV!H1937</f>
        <v>BEARISH DIVERGENCE</v>
      </c>
    </row>
    <row r="1938" spans="1:12" ht="13.5" x14ac:dyDescent="0.25">
      <c r="A1938" s="3">
        <f>RSI!A1938</f>
        <v>44831</v>
      </c>
      <c r="B1938" s="2">
        <f>RSI!B1938</f>
        <v>14.9505</v>
      </c>
      <c r="C1938" s="2">
        <f>RSI!I1938</f>
        <v>55.890472394299337</v>
      </c>
      <c r="D1938" s="2">
        <f>MACD!E1938</f>
        <v>6.1564216810911176E-2</v>
      </c>
      <c r="E1938" s="2">
        <f>MACD!F1938</f>
        <v>5.2392584519784652E-2</v>
      </c>
      <c r="F1938" s="2">
        <f>'Moving Avg'!D1938</f>
        <v>14.896100000000001</v>
      </c>
      <c r="G1938" s="2">
        <f>'Moving Avg'!F1938</f>
        <v>14.943854999999999</v>
      </c>
      <c r="H1938" s="2">
        <f>'Moving Avg'!G1938</f>
        <v>14.755118000000005</v>
      </c>
      <c r="I1938" s="2">
        <f>'Moving Avg'!H1938</f>
        <v>14.037553499999991</v>
      </c>
      <c r="J1938" s="6" t="str">
        <f>OBV!F1938</f>
        <v>BEARISH</v>
      </c>
      <c r="K1938" s="6" t="str">
        <f>OBV!G1938</f>
        <v>WEAK</v>
      </c>
      <c r="L1938" s="6" t="str">
        <f>OBV!H1938</f>
        <v>BEARISH DIVERGENCE</v>
      </c>
    </row>
    <row r="1939" spans="1:12" ht="13.5" x14ac:dyDescent="0.25">
      <c r="A1939" s="3">
        <f>RSI!A1939</f>
        <v>44832</v>
      </c>
      <c r="B1939" s="2">
        <f>RSI!B1939</f>
        <v>14.926299999999999</v>
      </c>
      <c r="C1939" s="2">
        <f>RSI!I1939</f>
        <v>53.614815099119383</v>
      </c>
      <c r="D1939" s="2">
        <f>MACD!E1939</f>
        <v>4.6847544894692561E-2</v>
      </c>
      <c r="E1939" s="2">
        <f>MACD!F1939</f>
        <v>5.1283576594766234E-2</v>
      </c>
      <c r="F1939" s="2">
        <f>'Moving Avg'!D1939</f>
        <v>14.919059999999998</v>
      </c>
      <c r="G1939" s="2">
        <f>'Moving Avg'!F1939</f>
        <v>14.943550000000002</v>
      </c>
      <c r="H1939" s="2">
        <f>'Moving Avg'!G1939</f>
        <v>14.764064000000005</v>
      </c>
      <c r="I1939" s="2">
        <f>'Moving Avg'!H1939</f>
        <v>14.04673749999999</v>
      </c>
      <c r="J1939" s="6" t="str">
        <f>OBV!F1939</f>
        <v>BEARISH</v>
      </c>
      <c r="K1939" s="6" t="str">
        <f>OBV!G1939</f>
        <v>WEAK</v>
      </c>
      <c r="L1939" s="6" t="str">
        <f>OBV!H1939</f>
        <v>BEARISH DIVERGENCE</v>
      </c>
    </row>
    <row r="1940" spans="1:12" ht="13.5" x14ac:dyDescent="0.25">
      <c r="A1940" s="3">
        <f>RSI!A1940</f>
        <v>44833</v>
      </c>
      <c r="B1940" s="2">
        <f>RSI!B1940</f>
        <v>14.8719</v>
      </c>
      <c r="C1940" s="2">
        <f>RSI!I1940</f>
        <v>48.80426166192111</v>
      </c>
      <c r="D1940" s="2">
        <f>MACD!E1940</f>
        <v>4.7500892596861632E-2</v>
      </c>
      <c r="E1940" s="2">
        <f>MACD!F1940</f>
        <v>5.0527039795185316E-2</v>
      </c>
      <c r="F1940" s="2">
        <f>'Moving Avg'!D1940</f>
        <v>14.920259999999999</v>
      </c>
      <c r="G1940" s="2">
        <f>'Moving Avg'!F1940</f>
        <v>14.935995</v>
      </c>
      <c r="H1940" s="2">
        <f>'Moving Avg'!G1940</f>
        <v>14.771922000000004</v>
      </c>
      <c r="I1940" s="2">
        <f>'Moving Avg'!H1940</f>
        <v>14.055649499999992</v>
      </c>
      <c r="J1940" s="6" t="str">
        <f>OBV!F1940</f>
        <v>BEARISH</v>
      </c>
      <c r="K1940" s="6" t="str">
        <f>OBV!G1940</f>
        <v>WEAK</v>
      </c>
      <c r="L1940" s="6" t="str">
        <f>OBV!H1940</f>
        <v>BEARISH DIVERGENCE</v>
      </c>
    </row>
    <row r="1941" spans="1:12" ht="13.5" x14ac:dyDescent="0.25">
      <c r="A1941" s="3">
        <f>RSI!A1941</f>
        <v>44834</v>
      </c>
      <c r="B1941" s="2">
        <f>RSI!B1941</f>
        <v>14.932399999999999</v>
      </c>
      <c r="C1941" s="2">
        <f>RSI!I1941</f>
        <v>53.771977082105842</v>
      </c>
      <c r="D1941" s="2">
        <f>MACD!E1941</f>
        <v>4.3679431194320273E-2</v>
      </c>
      <c r="E1941" s="2">
        <f>MACD!F1941</f>
        <v>4.9157518075012313E-2</v>
      </c>
      <c r="F1941" s="2">
        <f>'Moving Avg'!D1941</f>
        <v>14.93478</v>
      </c>
      <c r="G1941" s="2">
        <f>'Moving Avg'!F1941</f>
        <v>14.931464999999999</v>
      </c>
      <c r="H1941" s="2">
        <f>'Moving Avg'!G1941</f>
        <v>14.780990000000005</v>
      </c>
      <c r="I1941" s="2">
        <f>'Moving Avg'!H1941</f>
        <v>14.064863999999995</v>
      </c>
      <c r="J1941" s="6" t="str">
        <f>OBV!F1941</f>
        <v>BEARISH</v>
      </c>
      <c r="K1941" s="6" t="str">
        <f>OBV!G1941</f>
        <v>WEAK</v>
      </c>
      <c r="L1941" s="6" t="str">
        <f>OBV!H1941</f>
        <v>BEARISH DIVERGENCE</v>
      </c>
    </row>
    <row r="1942" spans="1:12" ht="13.5" x14ac:dyDescent="0.25">
      <c r="A1942" s="3">
        <f>RSI!A1942</f>
        <v>44837</v>
      </c>
      <c r="B1942" s="2">
        <f>RSI!B1942</f>
        <v>14.926299999999999</v>
      </c>
      <c r="C1942" s="2">
        <f>RSI!I1942</f>
        <v>53.211334356346669</v>
      </c>
      <c r="D1942" s="2">
        <f>MACD!E1942</f>
        <v>4.0639489284133745E-2</v>
      </c>
      <c r="E1942" s="2">
        <f>MACD!F1942</f>
        <v>4.7453912316836606E-2</v>
      </c>
      <c r="F1942" s="2">
        <f>'Moving Avg'!D1942</f>
        <v>14.921479999999999</v>
      </c>
      <c r="G1942" s="2">
        <f>'Moving Avg'!F1942</f>
        <v>14.926629999999999</v>
      </c>
      <c r="H1942" s="2">
        <f>'Moving Avg'!G1942</f>
        <v>14.789574</v>
      </c>
      <c r="I1942" s="2">
        <f>'Moving Avg'!H1942</f>
        <v>14.074047999999998</v>
      </c>
      <c r="J1942" s="6" t="str">
        <f>OBV!F1942</f>
        <v>BEARISH</v>
      </c>
      <c r="K1942" s="6" t="str">
        <f>OBV!G1942</f>
        <v>WEAK</v>
      </c>
      <c r="L1942" s="6" t="str">
        <f>OBV!H1942</f>
        <v>CONFIRMED BEARISH</v>
      </c>
    </row>
    <row r="1943" spans="1:12" ht="13.5" x14ac:dyDescent="0.25">
      <c r="A1943" s="3">
        <f>RSI!A1943</f>
        <v>44838</v>
      </c>
      <c r="B1943" s="2">
        <f>RSI!B1943</f>
        <v>14.8598</v>
      </c>
      <c r="C1943" s="2">
        <f>RSI!I1943</f>
        <v>47.408229511223901</v>
      </c>
      <c r="D1943" s="2">
        <f>MACD!E1943</f>
        <v>4.2790081926760593E-2</v>
      </c>
      <c r="E1943" s="2">
        <f>MACD!F1943</f>
        <v>4.6521146238821406E-2</v>
      </c>
      <c r="F1943" s="2">
        <f>'Moving Avg'!D1943</f>
        <v>14.90334</v>
      </c>
      <c r="G1943" s="2">
        <f>'Moving Avg'!F1943</f>
        <v>14.919980000000001</v>
      </c>
      <c r="H1943" s="2">
        <f>'Moving Avg'!G1943</f>
        <v>14.797795999999998</v>
      </c>
      <c r="I1943" s="2">
        <f>'Moving Avg'!H1943</f>
        <v>14.082899499999998</v>
      </c>
      <c r="J1943" s="6" t="str">
        <f>OBV!F1943</f>
        <v>BEARISH</v>
      </c>
      <c r="K1943" s="6" t="str">
        <f>OBV!G1943</f>
        <v>WEAK</v>
      </c>
      <c r="L1943" s="6" t="str">
        <f>OBV!H1943</f>
        <v>CONFIRMED BEARISH</v>
      </c>
    </row>
    <row r="1944" spans="1:12" ht="13.5" x14ac:dyDescent="0.25">
      <c r="A1944" s="3">
        <f>RSI!A1944</f>
        <v>44839</v>
      </c>
      <c r="B1944" s="2">
        <f>RSI!B1944</f>
        <v>14.750999999999999</v>
      </c>
      <c r="C1944" s="2">
        <f>RSI!I1944</f>
        <v>39.766885090798297</v>
      </c>
      <c r="D1944" s="2">
        <f>MACD!E1944</f>
        <v>3.4273992607717574E-2</v>
      </c>
      <c r="E1944" s="2">
        <f>MACD!F1944</f>
        <v>4.407171551260064E-2</v>
      </c>
      <c r="F1944" s="2">
        <f>'Moving Avg'!D1944</f>
        <v>14.868279999999999</v>
      </c>
      <c r="G1944" s="2">
        <f>'Moving Avg'!F1944</f>
        <v>14.90789</v>
      </c>
      <c r="H1944" s="2">
        <f>'Moving Avg'!G1944</f>
        <v>14.803842</v>
      </c>
      <c r="I1944" s="2">
        <f>'Moving Avg'!H1944</f>
        <v>14.091463000000001</v>
      </c>
      <c r="J1944" s="6" t="str">
        <f>OBV!F1944</f>
        <v>BEARISH</v>
      </c>
      <c r="K1944" s="6" t="str">
        <f>OBV!G1944</f>
        <v>WEAK</v>
      </c>
      <c r="L1944" s="6" t="str">
        <f>OBV!H1944</f>
        <v>CONFIRMED BEARISH</v>
      </c>
    </row>
    <row r="1945" spans="1:12" ht="13.5" x14ac:dyDescent="0.25">
      <c r="A1945" s="3">
        <f>RSI!A1945</f>
        <v>44840</v>
      </c>
      <c r="B1945" s="2">
        <f>RSI!B1945</f>
        <v>14.7812</v>
      </c>
      <c r="C1945" s="2">
        <f>RSI!I1945</f>
        <v>42.535596391345912</v>
      </c>
      <c r="D1945" s="2">
        <f>MACD!E1945</f>
        <v>3.4032908467635181E-2</v>
      </c>
      <c r="E1945" s="2">
        <f>MACD!F1945</f>
        <v>4.2063954103607554E-2</v>
      </c>
      <c r="F1945" s="2">
        <f>'Moving Avg'!D1945</f>
        <v>14.85014</v>
      </c>
      <c r="G1945" s="2">
        <f>'Moving Avg'!F1945</f>
        <v>14.897310000000001</v>
      </c>
      <c r="H1945" s="2">
        <f>'Moving Avg'!G1945</f>
        <v>14.809403999999997</v>
      </c>
      <c r="I1945" s="2">
        <f>'Moving Avg'!H1945</f>
        <v>14.100177500000003</v>
      </c>
      <c r="J1945" s="6" t="str">
        <f>OBV!F1945</f>
        <v>BEARISH</v>
      </c>
      <c r="K1945" s="6" t="str">
        <f>OBV!G1945</f>
        <v>WEAK</v>
      </c>
      <c r="L1945" s="6" t="str">
        <f>OBV!H1945</f>
        <v>CONFIRMED BEARISH</v>
      </c>
    </row>
    <row r="1946" spans="1:12" ht="13.5" x14ac:dyDescent="0.25">
      <c r="A1946" s="3">
        <f>RSI!A1946</f>
        <v>44841</v>
      </c>
      <c r="B1946" s="2">
        <f>RSI!B1946</f>
        <v>14.750999999999999</v>
      </c>
      <c r="C1946" s="2">
        <f>RSI!I1946</f>
        <v>40.529295401853766</v>
      </c>
      <c r="D1946" s="2">
        <f>MACD!E1946</f>
        <v>3.5720003133185685E-2</v>
      </c>
      <c r="E1946" s="2">
        <f>MACD!F1946</f>
        <v>4.0795163909523181E-2</v>
      </c>
      <c r="F1946" s="2">
        <f>'Moving Avg'!D1946</f>
        <v>14.81386</v>
      </c>
      <c r="G1946" s="2">
        <f>'Moving Avg'!F1946</f>
        <v>14.887334999999998</v>
      </c>
      <c r="H1946" s="2">
        <f>'Moving Avg'!G1946</f>
        <v>14.814481999999996</v>
      </c>
      <c r="I1946" s="2">
        <f>'Moving Avg'!H1946</f>
        <v>14.108855000000004</v>
      </c>
      <c r="J1946" s="6" t="str">
        <f>OBV!F1946</f>
        <v>BEARISH</v>
      </c>
      <c r="K1946" s="6" t="str">
        <f>OBV!G1946</f>
        <v>WEAK</v>
      </c>
      <c r="L1946" s="6" t="str">
        <f>OBV!H1946</f>
        <v>CONFIRMED BEARISH</v>
      </c>
    </row>
    <row r="1947" spans="1:12" ht="13.5" x14ac:dyDescent="0.25">
      <c r="A1947" s="3">
        <f>RSI!A1947</f>
        <v>44844</v>
      </c>
      <c r="B1947" s="2">
        <f>RSI!B1947</f>
        <v>14.7812</v>
      </c>
      <c r="C1947" s="2">
        <f>RSI!I1947</f>
        <v>43.404130767038119</v>
      </c>
      <c r="D1947" s="2">
        <f>MACD!E1947</f>
        <v>5.6099122849689209E-2</v>
      </c>
      <c r="E1947" s="2">
        <f>MACD!F1947</f>
        <v>4.385595569755639E-2</v>
      </c>
      <c r="F1947" s="2">
        <f>'Moving Avg'!D1947</f>
        <v>14.784839999999999</v>
      </c>
      <c r="G1947" s="2">
        <f>'Moving Avg'!F1947</f>
        <v>14.879775</v>
      </c>
      <c r="H1947" s="2">
        <f>'Moving Avg'!G1947</f>
        <v>14.821131999999995</v>
      </c>
      <c r="I1947" s="2">
        <f>'Moving Avg'!H1947</f>
        <v>14.113838500000002</v>
      </c>
      <c r="J1947" s="6" t="str">
        <f>OBV!F1947</f>
        <v>BEARISH</v>
      </c>
      <c r="K1947" s="6" t="str">
        <f>OBV!G1947</f>
        <v>WEAK</v>
      </c>
      <c r="L1947" s="6" t="str">
        <f>OBV!H1947</f>
        <v>CONFIRMED BEARISH</v>
      </c>
    </row>
    <row r="1948" spans="1:12" ht="13.5" x14ac:dyDescent="0.25">
      <c r="A1948" s="3">
        <f>RSI!A1948</f>
        <v>44845</v>
      </c>
      <c r="B1948" s="2">
        <f>RSI!B1948</f>
        <v>14.7812</v>
      </c>
      <c r="C1948" s="2">
        <f>RSI!I1948</f>
        <v>43.404130767038119</v>
      </c>
      <c r="D1948" s="2">
        <f>MACD!E1948</f>
        <v>6.7330067096525781E-2</v>
      </c>
      <c r="E1948" s="2">
        <f>MACD!F1948</f>
        <v>4.8550777977350273E-2</v>
      </c>
      <c r="F1948" s="2">
        <f>'Moving Avg'!D1948</f>
        <v>14.769120000000001</v>
      </c>
      <c r="G1948" s="2">
        <f>'Moving Avg'!F1948</f>
        <v>14.872215000000002</v>
      </c>
      <c r="H1948" s="2">
        <f>'Moving Avg'!G1948</f>
        <v>14.826813999999995</v>
      </c>
      <c r="I1948" s="2">
        <f>'Moving Avg'!H1948</f>
        <v>14.119391999999999</v>
      </c>
      <c r="J1948" s="6" t="str">
        <f>OBV!F1948</f>
        <v>BEARISH</v>
      </c>
      <c r="K1948" s="6" t="str">
        <f>OBV!G1948</f>
        <v>NEUTRAL</v>
      </c>
      <c r="L1948" s="6" t="str">
        <f>OBV!H1948</f>
        <v>CONFIRMED BEARISH</v>
      </c>
    </row>
    <row r="1949" spans="1:12" ht="13.5" x14ac:dyDescent="0.25">
      <c r="A1949" s="3">
        <f>RSI!A1949</f>
        <v>44846</v>
      </c>
      <c r="B1949" s="2">
        <f>RSI!B1949</f>
        <v>14.7812</v>
      </c>
      <c r="C1949" s="2">
        <f>RSI!I1949</f>
        <v>43.404130767038119</v>
      </c>
      <c r="D1949" s="2">
        <f>MACD!E1949</f>
        <v>7.356821353383225E-2</v>
      </c>
      <c r="E1949" s="2">
        <f>MACD!F1949</f>
        <v>5.355426508864667E-2</v>
      </c>
      <c r="F1949" s="2">
        <f>'Moving Avg'!D1949</f>
        <v>14.77516</v>
      </c>
      <c r="G1949" s="2">
        <f>'Moving Avg'!F1949</f>
        <v>14.867680000000002</v>
      </c>
      <c r="H1949" s="2">
        <f>'Moving Avg'!G1949</f>
        <v>14.833463999999992</v>
      </c>
      <c r="I1949" s="2">
        <f>'Moving Avg'!H1949</f>
        <v>14.124375500000001</v>
      </c>
      <c r="J1949" s="6" t="str">
        <f>OBV!F1949</f>
        <v>BULLISH</v>
      </c>
      <c r="K1949" s="6" t="str">
        <f>OBV!G1949</f>
        <v>STRONG</v>
      </c>
      <c r="L1949" s="6" t="str">
        <f>OBV!H1949</f>
        <v>CONFIRMED BULLISH</v>
      </c>
    </row>
    <row r="1950" spans="1:12" ht="13.5" x14ac:dyDescent="0.25">
      <c r="A1950" s="3">
        <f>RSI!A1950</f>
        <v>44847</v>
      </c>
      <c r="B1950" s="2">
        <f>RSI!B1950</f>
        <v>14.7812</v>
      </c>
      <c r="C1950" s="2">
        <f>RSI!I1950</f>
        <v>43.404130767038112</v>
      </c>
      <c r="D1950" s="2">
        <f>MACD!E1950</f>
        <v>7.0901596485752449E-2</v>
      </c>
      <c r="E1950" s="2">
        <f>MACD!F1950</f>
        <v>5.7023731368067827E-2</v>
      </c>
      <c r="F1950" s="2">
        <f>'Moving Avg'!D1950</f>
        <v>14.77516</v>
      </c>
      <c r="G1950" s="2">
        <f>'Moving Avg'!F1950</f>
        <v>14.860120000000004</v>
      </c>
      <c r="H1950" s="2">
        <f>'Moving Avg'!G1950</f>
        <v>14.840113999999994</v>
      </c>
      <c r="I1950" s="2">
        <f>'Moving Avg'!H1950</f>
        <v>14.129216999999999</v>
      </c>
      <c r="J1950" s="6" t="str">
        <f>OBV!F1950</f>
        <v>BULLISH</v>
      </c>
      <c r="K1950" s="6" t="str">
        <f>OBV!G1950</f>
        <v>STRONG</v>
      </c>
      <c r="L1950" s="6" t="str">
        <f>OBV!H1950</f>
        <v>NEUTRAL</v>
      </c>
    </row>
    <row r="1951" spans="1:12" ht="13.5" x14ac:dyDescent="0.25">
      <c r="A1951" s="3">
        <f>RSI!A1951</f>
        <v>44848</v>
      </c>
      <c r="B1951" s="2">
        <f>RSI!B1951</f>
        <v>14.7812</v>
      </c>
      <c r="C1951" s="2">
        <f>RSI!I1951</f>
        <v>43.404130767038119</v>
      </c>
      <c r="D1951" s="2">
        <f>MACD!E1951</f>
        <v>7.8345681744540485E-2</v>
      </c>
      <c r="E1951" s="2">
        <f>MACD!F1951</f>
        <v>6.1288121443362362E-2</v>
      </c>
      <c r="F1951" s="2">
        <f>'Moving Avg'!D1951</f>
        <v>14.781200000000002</v>
      </c>
      <c r="G1951" s="2">
        <f>'Moving Avg'!F1951</f>
        <v>14.852560000000002</v>
      </c>
      <c r="H1951" s="2">
        <f>'Moving Avg'!G1951</f>
        <v>14.847971999999995</v>
      </c>
      <c r="I1951" s="2">
        <f>'Moving Avg'!H1951</f>
        <v>14.134058499999998</v>
      </c>
      <c r="J1951" s="6" t="str">
        <f>OBV!F1951</f>
        <v>BULLISH</v>
      </c>
      <c r="K1951" s="6" t="str">
        <f>OBV!G1951</f>
        <v>STRONG</v>
      </c>
      <c r="L1951" s="6" t="str">
        <f>OBV!H1951</f>
        <v>CONFIRMED BULLISH</v>
      </c>
    </row>
    <row r="1952" spans="1:12" ht="13.5" x14ac:dyDescent="0.25">
      <c r="A1952" s="3">
        <f>RSI!A1952</f>
        <v>44851</v>
      </c>
      <c r="B1952" s="2">
        <f>RSI!B1952</f>
        <v>14.8598</v>
      </c>
      <c r="C1952" s="2">
        <f>RSI!I1952</f>
        <v>52.128362587855989</v>
      </c>
      <c r="D1952" s="2">
        <f>MACD!E1952</f>
        <v>7.824750715533213E-2</v>
      </c>
      <c r="E1952" s="2">
        <f>MACD!F1952</f>
        <v>6.4679998585756321E-2</v>
      </c>
      <c r="F1952" s="2">
        <f>'Moving Avg'!D1952</f>
        <v>14.79692</v>
      </c>
      <c r="G1952" s="2">
        <f>'Moving Avg'!F1952</f>
        <v>14.848930000000005</v>
      </c>
      <c r="H1952" s="2">
        <f>'Moving Avg'!G1952</f>
        <v>14.855225999999995</v>
      </c>
      <c r="I1952" s="2">
        <f>'Moving Avg'!H1952</f>
        <v>14.139321000000001</v>
      </c>
      <c r="J1952" s="6" t="str">
        <f>OBV!F1952</f>
        <v>BULLISH</v>
      </c>
      <c r="K1952" s="6" t="str">
        <f>OBV!G1952</f>
        <v>STRONG</v>
      </c>
      <c r="L1952" s="6" t="str">
        <f>OBV!H1952</f>
        <v>CONFIRMED BULLISH</v>
      </c>
    </row>
    <row r="1953" spans="1:12" ht="13.5" x14ac:dyDescent="0.25">
      <c r="A1953" s="3">
        <f>RSI!A1953</f>
        <v>44852</v>
      </c>
      <c r="B1953" s="2">
        <f>RSI!B1953</f>
        <v>14.7812</v>
      </c>
      <c r="C1953" s="2">
        <f>RSI!I1953</f>
        <v>44.706721194741533</v>
      </c>
      <c r="D1953" s="2">
        <f>MACD!E1953</f>
        <v>7.3628168008173844E-2</v>
      </c>
      <c r="E1953" s="2">
        <f>MACD!F1953</f>
        <v>6.6469632470239834E-2</v>
      </c>
      <c r="F1953" s="2">
        <f>'Moving Avg'!D1953</f>
        <v>14.79692</v>
      </c>
      <c r="G1953" s="2">
        <f>'Moving Avg'!F1953</f>
        <v>14.841370000000007</v>
      </c>
      <c r="H1953" s="2">
        <f>'Moving Avg'!G1953</f>
        <v>14.861269999999996</v>
      </c>
      <c r="I1953" s="2">
        <f>'Moving Avg'!H1953</f>
        <v>14.144190499999997</v>
      </c>
      <c r="J1953" s="6" t="str">
        <f>OBV!F1953</f>
        <v>BULLISH</v>
      </c>
      <c r="K1953" s="6" t="str">
        <f>OBV!G1953</f>
        <v>STRONG</v>
      </c>
      <c r="L1953" s="6" t="str">
        <f>OBV!H1953</f>
        <v>NEUTRAL</v>
      </c>
    </row>
    <row r="1954" spans="1:12" ht="13.5" x14ac:dyDescent="0.25">
      <c r="A1954" s="3">
        <f>RSI!A1954</f>
        <v>44853</v>
      </c>
      <c r="B1954" s="2">
        <f>RSI!B1954</f>
        <v>14.7812</v>
      </c>
      <c r="C1954" s="2">
        <f>RSI!I1954</f>
        <v>44.706721194741533</v>
      </c>
      <c r="D1954" s="2">
        <f>MACD!E1954</f>
        <v>5.3327225166286851E-2</v>
      </c>
      <c r="E1954" s="2">
        <f>MACD!F1954</f>
        <v>6.3841151009449232E-2</v>
      </c>
      <c r="F1954" s="2">
        <f>'Moving Avg'!D1954</f>
        <v>14.79692</v>
      </c>
      <c r="G1954" s="2">
        <f>'Moving Avg'!F1954</f>
        <v>14.839855000000005</v>
      </c>
      <c r="H1954" s="2">
        <f>'Moving Avg'!G1954</f>
        <v>14.869127999999995</v>
      </c>
      <c r="I1954" s="2">
        <f>'Moving Avg'!H1954</f>
        <v>14.149173999999999</v>
      </c>
      <c r="J1954" s="6" t="str">
        <f>OBV!F1954</f>
        <v>BULLISH</v>
      </c>
      <c r="K1954" s="6" t="str">
        <f>OBV!G1954</f>
        <v>STRONG</v>
      </c>
      <c r="L1954" s="6" t="str">
        <f>OBV!H1954</f>
        <v>NEUTRAL</v>
      </c>
    </row>
    <row r="1955" spans="1:12" ht="13.5" x14ac:dyDescent="0.25">
      <c r="A1955" s="3">
        <f>RSI!A1955</f>
        <v>44854</v>
      </c>
      <c r="B1955" s="2">
        <f>RSI!B1955</f>
        <v>14.7812</v>
      </c>
      <c r="C1955" s="2">
        <f>RSI!I1955</f>
        <v>44.706721194741533</v>
      </c>
      <c r="D1955" s="2">
        <f>MACD!E1955</f>
        <v>4.1116204704225723E-2</v>
      </c>
      <c r="E1955" s="2">
        <f>MACD!F1955</f>
        <v>5.9296161748404533E-2</v>
      </c>
      <c r="F1955" s="2">
        <f>'Moving Avg'!D1955</f>
        <v>14.79692</v>
      </c>
      <c r="G1955" s="2">
        <f>'Moving Avg'!F1955</f>
        <v>14.835620000000006</v>
      </c>
      <c r="H1955" s="2">
        <f>'Moving Avg'!G1955</f>
        <v>14.875171999999996</v>
      </c>
      <c r="I1955" s="2">
        <f>'Moving Avg'!H1955</f>
        <v>14.154727499999996</v>
      </c>
      <c r="J1955" s="6" t="str">
        <f>OBV!F1955</f>
        <v>BULLISH</v>
      </c>
      <c r="K1955" s="6" t="str">
        <f>OBV!G1955</f>
        <v>STRONG</v>
      </c>
      <c r="L1955" s="6" t="str">
        <f>OBV!H1955</f>
        <v>NEUTRAL</v>
      </c>
    </row>
    <row r="1956" spans="1:12" ht="13.5" x14ac:dyDescent="0.25">
      <c r="A1956" s="3">
        <f>RSI!A1956</f>
        <v>44855</v>
      </c>
      <c r="B1956" s="2">
        <f>RSI!B1956</f>
        <v>14.8598</v>
      </c>
      <c r="C1956" s="2">
        <f>RSI!I1956</f>
        <v>53.054548445642581</v>
      </c>
      <c r="D1956" s="2">
        <f>MACD!E1956</f>
        <v>2.0612229074925992E-2</v>
      </c>
      <c r="E1956" s="2">
        <f>MACD!F1956</f>
        <v>5.1559375213708826E-2</v>
      </c>
      <c r="F1956" s="2">
        <f>'Moving Avg'!D1956</f>
        <v>14.812639999999998</v>
      </c>
      <c r="G1956" s="2">
        <f>'Moving Avg'!F1956</f>
        <v>14.835620000000006</v>
      </c>
      <c r="H1956" s="2">
        <f>'Moving Avg'!G1956</f>
        <v>14.883393999999994</v>
      </c>
      <c r="I1956" s="2">
        <f>'Moving Avg'!H1956</f>
        <v>14.160673999999998</v>
      </c>
      <c r="J1956" s="6" t="str">
        <f>OBV!F1956</f>
        <v>BULLISH</v>
      </c>
      <c r="K1956" s="6" t="str">
        <f>OBV!G1956</f>
        <v>STRONG</v>
      </c>
      <c r="L1956" s="6" t="str">
        <f>OBV!H1956</f>
        <v>CONFIRMED BULLISH</v>
      </c>
    </row>
    <row r="1957" spans="1:12" ht="13.5" x14ac:dyDescent="0.25">
      <c r="A1957" s="3">
        <f>RSI!A1957</f>
        <v>44858</v>
      </c>
      <c r="B1957" s="2">
        <f>RSI!B1957</f>
        <v>14.8598</v>
      </c>
      <c r="C1957" s="2">
        <f>RSI!I1957</f>
        <v>53.054548445642581</v>
      </c>
      <c r="D1957" s="2">
        <f>MACD!E1957</f>
        <v>7.7192313132261603E-3</v>
      </c>
      <c r="E1957" s="2">
        <f>MACD!F1957</f>
        <v>4.27913464336123E-2</v>
      </c>
      <c r="F1957" s="2">
        <f>'Moving Avg'!D1957</f>
        <v>14.812639999999998</v>
      </c>
      <c r="G1957" s="2">
        <f>'Moving Avg'!F1957</f>
        <v>14.828970000000004</v>
      </c>
      <c r="H1957" s="2">
        <f>'Moving Avg'!G1957</f>
        <v>14.891009999999993</v>
      </c>
      <c r="I1957" s="2">
        <f>'Moving Avg'!H1957</f>
        <v>14.166905000000002</v>
      </c>
      <c r="J1957" s="6" t="str">
        <f>OBV!F1957</f>
        <v>BEARISH</v>
      </c>
      <c r="K1957" s="6" t="str">
        <f>OBV!G1957</f>
        <v>WEAK</v>
      </c>
      <c r="L1957" s="6" t="str">
        <f>OBV!H1957</f>
        <v>NEUTRAL</v>
      </c>
    </row>
    <row r="1958" spans="1:12" ht="13.5" x14ac:dyDescent="0.25">
      <c r="A1958" s="3">
        <f>RSI!A1958</f>
        <v>44859</v>
      </c>
      <c r="B1958" s="2">
        <f>RSI!B1958</f>
        <v>14.8598</v>
      </c>
      <c r="C1958" s="2">
        <f>RSI!I1958</f>
        <v>53.054548445642581</v>
      </c>
      <c r="D1958" s="2">
        <f>MACD!E1958</f>
        <v>-3.3658151532129921E-3</v>
      </c>
      <c r="E1958" s="2">
        <f>MACD!F1958</f>
        <v>3.3559914116247244E-2</v>
      </c>
      <c r="F1958" s="2">
        <f>'Moving Avg'!D1958</f>
        <v>14.82836</v>
      </c>
      <c r="G1958" s="2">
        <f>'Moving Avg'!F1958</f>
        <v>14.824435000000005</v>
      </c>
      <c r="H1958" s="2">
        <f>'Moving Avg'!G1958</f>
        <v>14.892217999999993</v>
      </c>
      <c r="I1958" s="2">
        <f>'Moving Avg'!H1958</f>
        <v>14.173136000000005</v>
      </c>
      <c r="J1958" s="6" t="str">
        <f>OBV!F1958</f>
        <v>BULLISH</v>
      </c>
      <c r="K1958" s="6" t="str">
        <f>OBV!G1958</f>
        <v>NEUTRAL</v>
      </c>
      <c r="L1958" s="6" t="str">
        <f>OBV!H1958</f>
        <v>CONFIRMED BULLISH</v>
      </c>
    </row>
    <row r="1959" spans="1:12" ht="13.5" x14ac:dyDescent="0.25">
      <c r="A1959" s="3">
        <f>RSI!A1959</f>
        <v>44860</v>
      </c>
      <c r="B1959" s="2">
        <f>RSI!B1959</f>
        <v>14.8538</v>
      </c>
      <c r="C1959" s="2">
        <f>RSI!I1959</f>
        <v>52.301713481017664</v>
      </c>
      <c r="D1959" s="2">
        <f>MACD!E1959</f>
        <v>-1.2463605801810829E-2</v>
      </c>
      <c r="E1959" s="2">
        <f>MACD!F1959</f>
        <v>2.4355210132635634E-2</v>
      </c>
      <c r="F1959" s="2">
        <f>'Moving Avg'!D1959</f>
        <v>14.842879999999999</v>
      </c>
      <c r="G1959" s="2">
        <f>'Moving Avg'!F1959</f>
        <v>14.820810000000003</v>
      </c>
      <c r="H1959" s="2">
        <f>'Moving Avg'!G1959</f>
        <v>14.893063999999992</v>
      </c>
      <c r="I1959" s="2">
        <f>'Moving Avg'!H1959</f>
        <v>14.179337000000002</v>
      </c>
      <c r="J1959" s="6" t="str">
        <f>OBV!F1959</f>
        <v>BEARISH</v>
      </c>
      <c r="K1959" s="6" t="str">
        <f>OBV!G1959</f>
        <v>WEAK</v>
      </c>
      <c r="L1959" s="6" t="str">
        <f>OBV!H1959</f>
        <v>BEARISH DIVERGENCE</v>
      </c>
    </row>
    <row r="1960" spans="1:12" ht="13.5" x14ac:dyDescent="0.25">
      <c r="A1960" s="3">
        <f>RSI!A1960</f>
        <v>44861</v>
      </c>
      <c r="B1960" s="2">
        <f>RSI!B1960</f>
        <v>14.8598</v>
      </c>
      <c r="C1960" s="2">
        <f>RSI!I1960</f>
        <v>53.019637047561531</v>
      </c>
      <c r="D1960" s="2">
        <f>MACD!E1960</f>
        <v>-2.0721263936163581E-2</v>
      </c>
      <c r="E1960" s="2">
        <f>MACD!F1960</f>
        <v>1.5339915318875789E-2</v>
      </c>
      <c r="F1960" s="2">
        <f>'Moving Avg'!D1960</f>
        <v>14.858600000000001</v>
      </c>
      <c r="G1960" s="2">
        <f>'Moving Avg'!F1960</f>
        <v>14.820205000000005</v>
      </c>
      <c r="H1960" s="2">
        <f>'Moving Avg'!G1960</f>
        <v>14.894029999999992</v>
      </c>
      <c r="I1960" s="2">
        <f>'Moving Avg'!H1960</f>
        <v>14.185568000000004</v>
      </c>
      <c r="J1960" s="6" t="str">
        <f>OBV!F1960</f>
        <v>BEARISH</v>
      </c>
      <c r="K1960" s="6" t="str">
        <f>OBV!G1960</f>
        <v>WEAK</v>
      </c>
      <c r="L1960" s="6" t="str">
        <f>OBV!H1960</f>
        <v>BEARISH DIVERGENCE</v>
      </c>
    </row>
    <row r="1961" spans="1:12" ht="13.5" x14ac:dyDescent="0.25">
      <c r="A1961" s="3">
        <f>RSI!A1961</f>
        <v>44862</v>
      </c>
      <c r="B1961" s="2">
        <f>RSI!B1961</f>
        <v>14.8598</v>
      </c>
      <c r="C1961" s="2">
        <f>RSI!I1961</f>
        <v>53.019637047561531</v>
      </c>
      <c r="D1961" s="2">
        <f>MACD!E1961</f>
        <v>-2.7850525848418073E-2</v>
      </c>
      <c r="E1961" s="2">
        <f>MACD!F1961</f>
        <v>6.7018270854170177E-3</v>
      </c>
      <c r="F1961" s="2">
        <f>'Moving Avg'!D1961</f>
        <v>14.858600000000001</v>
      </c>
      <c r="G1961" s="2">
        <f>'Moving Avg'!F1961</f>
        <v>14.816575000000004</v>
      </c>
      <c r="H1961" s="2">
        <f>'Moving Avg'!G1961</f>
        <v>14.894995999999994</v>
      </c>
      <c r="I1961" s="2">
        <f>'Moving Avg'!H1961</f>
        <v>14.191827500000004</v>
      </c>
      <c r="J1961" s="6" t="str">
        <f>OBV!F1961</f>
        <v>BEARISH</v>
      </c>
      <c r="K1961" s="6" t="str">
        <f>OBV!G1961</f>
        <v>WEAK</v>
      </c>
      <c r="L1961" s="6" t="str">
        <f>OBV!H1961</f>
        <v>NEUTRAL</v>
      </c>
    </row>
    <row r="1962" spans="1:12" ht="13.5" x14ac:dyDescent="0.25">
      <c r="A1962" s="3">
        <f>RSI!A1962</f>
        <v>44865</v>
      </c>
      <c r="B1962" s="2">
        <f>RSI!B1962</f>
        <v>14.8598</v>
      </c>
      <c r="C1962" s="2">
        <f>RSI!I1962</f>
        <v>53.019637047561531</v>
      </c>
      <c r="D1962" s="2">
        <f>MACD!E1962</f>
        <v>-2.1922163804193318E-2</v>
      </c>
      <c r="E1962" s="2">
        <f>MACD!F1962</f>
        <v>9.7702890749495116E-4</v>
      </c>
      <c r="F1962" s="2">
        <f>'Moving Avg'!D1962</f>
        <v>14.858600000000001</v>
      </c>
      <c r="G1962" s="2">
        <f>'Moving Avg'!F1962</f>
        <v>14.813250000000005</v>
      </c>
      <c r="H1962" s="2">
        <f>'Moving Avg'!G1962</f>
        <v>14.893543999999993</v>
      </c>
      <c r="I1962" s="2">
        <f>'Moving Avg'!H1962</f>
        <v>14.198087000000008</v>
      </c>
      <c r="J1962" s="6" t="str">
        <f>OBV!F1962</f>
        <v>BEARISH</v>
      </c>
      <c r="K1962" s="6" t="str">
        <f>OBV!G1962</f>
        <v>WEAK</v>
      </c>
      <c r="L1962" s="6" t="str">
        <f>OBV!H1962</f>
        <v>NEUTRAL</v>
      </c>
    </row>
    <row r="1963" spans="1:12" ht="13.5" x14ac:dyDescent="0.25">
      <c r="A1963" s="3">
        <f>RSI!A1963</f>
        <v>44866</v>
      </c>
      <c r="B1963" s="2">
        <f>RSI!B1963</f>
        <v>14.8598</v>
      </c>
      <c r="C1963" s="2">
        <f>RSI!I1963</f>
        <v>53.019637047561531</v>
      </c>
      <c r="D1963" s="2">
        <f>MACD!E1963</f>
        <v>-2.9119918170636083E-2</v>
      </c>
      <c r="E1963" s="2">
        <f>MACD!F1963</f>
        <v>-5.0423605081312568E-3</v>
      </c>
      <c r="F1963" s="2">
        <f>'Moving Avg'!D1963</f>
        <v>14.858600000000001</v>
      </c>
      <c r="G1963" s="2">
        <f>'Moving Avg'!F1963</f>
        <v>14.813250000000005</v>
      </c>
      <c r="H1963" s="2">
        <f>'Moving Avg'!G1963</f>
        <v>14.890883999999993</v>
      </c>
      <c r="I1963" s="2">
        <f>'Moving Avg'!H1963</f>
        <v>14.20437500000001</v>
      </c>
      <c r="J1963" s="6" t="str">
        <f>OBV!F1963</f>
        <v>BEARISH</v>
      </c>
      <c r="K1963" s="6" t="str">
        <f>OBV!G1963</f>
        <v>WEAK</v>
      </c>
      <c r="L1963" s="6" t="str">
        <f>OBV!H1963</f>
        <v>NEUTRAL</v>
      </c>
    </row>
    <row r="1964" spans="1:12" ht="13.5" x14ac:dyDescent="0.25">
      <c r="A1964" s="3">
        <f>RSI!A1964</f>
        <v>44867</v>
      </c>
      <c r="B1964" s="2">
        <f>RSI!B1964</f>
        <v>14.8598</v>
      </c>
      <c r="C1964" s="2">
        <f>RSI!I1964</f>
        <v>53.019637047561531</v>
      </c>
      <c r="D1964" s="2">
        <f>MACD!E1964</f>
        <v>-3.5323059988552785E-2</v>
      </c>
      <c r="E1964" s="2">
        <f>MACD!F1964</f>
        <v>-1.1098500404215563E-2</v>
      </c>
      <c r="F1964" s="2">
        <f>'Moving Avg'!D1964</f>
        <v>14.859800000000002</v>
      </c>
      <c r="G1964" s="2">
        <f>'Moving Avg'!F1964</f>
        <v>14.818690000000004</v>
      </c>
      <c r="H1964" s="2">
        <f>'Moving Avg'!G1964</f>
        <v>14.88725599999999</v>
      </c>
      <c r="I1964" s="2">
        <f>'Moving Avg'!H1964</f>
        <v>14.210891000000013</v>
      </c>
      <c r="J1964" s="6" t="str">
        <f>OBV!F1964</f>
        <v>BULLISH</v>
      </c>
      <c r="K1964" s="6" t="str">
        <f>OBV!G1964</f>
        <v>STRONG</v>
      </c>
      <c r="L1964" s="6" t="str">
        <f>OBV!H1964</f>
        <v>CONFIRMED BULLISH</v>
      </c>
    </row>
    <row r="1965" spans="1:12" ht="13.5" x14ac:dyDescent="0.25">
      <c r="A1965" s="3">
        <f>RSI!A1965</f>
        <v>44868</v>
      </c>
      <c r="B1965" s="2">
        <f>RSI!B1965</f>
        <v>14.8598</v>
      </c>
      <c r="C1965" s="2">
        <f>RSI!I1965</f>
        <v>53.019637047561531</v>
      </c>
      <c r="D1965" s="2">
        <f>MACD!E1965</f>
        <v>-4.0676255885912838E-2</v>
      </c>
      <c r="E1965" s="2">
        <f>MACD!F1965</f>
        <v>-1.701405150055502E-2</v>
      </c>
      <c r="F1965" s="2">
        <f>'Moving Avg'!D1965</f>
        <v>14.859800000000002</v>
      </c>
      <c r="G1965" s="2">
        <f>'Moving Avg'!F1965</f>
        <v>14.822620000000004</v>
      </c>
      <c r="H1965" s="2">
        <f>'Moving Avg'!G1965</f>
        <v>14.883991999999992</v>
      </c>
      <c r="I1965" s="2">
        <f>'Moving Avg'!H1965</f>
        <v>14.217407000000012</v>
      </c>
      <c r="J1965" s="6" t="str">
        <f>OBV!F1965</f>
        <v>NEUTRAL</v>
      </c>
      <c r="K1965" s="6" t="str">
        <f>OBV!G1965</f>
        <v>NEUTRAL</v>
      </c>
      <c r="L1965" s="6" t="str">
        <f>OBV!H1965</f>
        <v>NEUTRAL</v>
      </c>
    </row>
    <row r="1966" spans="1:12" ht="13.5" x14ac:dyDescent="0.25">
      <c r="A1966" s="3">
        <f>RSI!A1966</f>
        <v>44869</v>
      </c>
      <c r="B1966" s="2">
        <f>RSI!B1966</f>
        <v>14.8598</v>
      </c>
      <c r="C1966" s="2">
        <f>RSI!I1966</f>
        <v>53.019637047561531</v>
      </c>
      <c r="D1966" s="2">
        <f>MACD!E1966</f>
        <v>-3.3210226963490186E-2</v>
      </c>
      <c r="E1966" s="2">
        <f>MACD!F1966</f>
        <v>-2.0253286593142055E-2</v>
      </c>
      <c r="F1966" s="2">
        <f>'Moving Avg'!D1966</f>
        <v>14.859800000000002</v>
      </c>
      <c r="G1966" s="2">
        <f>'Moving Avg'!F1966</f>
        <v>14.828060000000004</v>
      </c>
      <c r="H1966" s="2">
        <f>'Moving Avg'!G1966</f>
        <v>14.881331999999992</v>
      </c>
      <c r="I1966" s="2">
        <f>'Moving Avg'!H1966</f>
        <v>14.224236000000012</v>
      </c>
      <c r="J1966" s="6" t="str">
        <f>OBV!F1966</f>
        <v>NEUTRAL</v>
      </c>
      <c r="K1966" s="6" t="str">
        <f>OBV!G1966</f>
        <v>NEUTRAL</v>
      </c>
      <c r="L1966" s="6" t="str">
        <f>OBV!H1966</f>
        <v>NEUTRAL</v>
      </c>
    </row>
    <row r="1967" spans="1:12" ht="13.5" x14ac:dyDescent="0.25">
      <c r="A1967" s="3">
        <f>RSI!A1967</f>
        <v>44872</v>
      </c>
      <c r="B1967" s="2">
        <f>RSI!B1967</f>
        <v>14.8598</v>
      </c>
      <c r="C1967" s="2">
        <f>RSI!I1967</f>
        <v>53.019637047561531</v>
      </c>
      <c r="D1967" s="2">
        <f>MACD!E1967</f>
        <v>-2.6982309979104002E-2</v>
      </c>
      <c r="E1967" s="2">
        <f>MACD!F1967</f>
        <v>-2.1599091270334443E-2</v>
      </c>
      <c r="F1967" s="2">
        <f>'Moving Avg'!D1967</f>
        <v>14.859800000000002</v>
      </c>
      <c r="G1967" s="2">
        <f>'Moving Avg'!F1967</f>
        <v>14.831990000000001</v>
      </c>
      <c r="H1967" s="2">
        <f>'Moving Avg'!G1967</f>
        <v>14.88108999999999</v>
      </c>
      <c r="I1967" s="2">
        <f>'Moving Avg'!H1967</f>
        <v>14.230809000000013</v>
      </c>
      <c r="J1967" s="6" t="str">
        <f>OBV!F1967</f>
        <v>NEUTRAL</v>
      </c>
      <c r="K1967" s="6" t="str">
        <f>OBV!G1967</f>
        <v>NEUTRAL</v>
      </c>
      <c r="L1967" s="6" t="str">
        <f>OBV!H1967</f>
        <v>NEUTRAL</v>
      </c>
    </row>
    <row r="1968" spans="1:12" ht="13.5" x14ac:dyDescent="0.25">
      <c r="A1968" s="3">
        <f>RSI!A1968</f>
        <v>44873</v>
      </c>
      <c r="B1968" s="2">
        <f>RSI!B1968</f>
        <v>14.8598</v>
      </c>
      <c r="C1968" s="2">
        <f>RSI!I1968</f>
        <v>53.019637047561531</v>
      </c>
      <c r="D1968" s="2">
        <f>MACD!E1968</f>
        <v>-2.1795397128327565E-2</v>
      </c>
      <c r="E1968" s="2">
        <f>MACD!F1968</f>
        <v>-2.1638352441933066E-2</v>
      </c>
      <c r="F1968" s="2">
        <f>'Moving Avg'!D1968</f>
        <v>14.859800000000002</v>
      </c>
      <c r="G1968" s="2">
        <f>'Moving Avg'!F1968</f>
        <v>14.835920000000005</v>
      </c>
      <c r="H1968" s="2">
        <f>'Moving Avg'!G1968</f>
        <v>14.879155999999989</v>
      </c>
      <c r="I1968" s="2">
        <f>'Moving Avg'!H1968</f>
        <v>14.237410500000012</v>
      </c>
      <c r="J1968" s="6" t="str">
        <f>OBV!F1968</f>
        <v>NEUTRAL</v>
      </c>
      <c r="K1968" s="6" t="str">
        <f>OBV!G1968</f>
        <v>NEUTRAL</v>
      </c>
      <c r="L1968" s="6" t="str">
        <f>OBV!H1968</f>
        <v>NEUTRAL</v>
      </c>
    </row>
    <row r="1969" spans="1:12" ht="13.5" x14ac:dyDescent="0.25">
      <c r="A1969" s="3">
        <f>RSI!A1969</f>
        <v>44874</v>
      </c>
      <c r="B1969" s="2">
        <f>RSI!B1969</f>
        <v>14.8598</v>
      </c>
      <c r="C1969" s="2">
        <f>RSI!I1969</f>
        <v>53.019637047561531</v>
      </c>
      <c r="D1969" s="2">
        <f>MACD!E1969</f>
        <v>-1.8406272847768079E-2</v>
      </c>
      <c r="E1969" s="2">
        <f>MACD!F1969</f>
        <v>-2.0991936523100073E-2</v>
      </c>
      <c r="F1969" s="2">
        <f>'Moving Avg'!D1969</f>
        <v>14.859800000000002</v>
      </c>
      <c r="G1969" s="2">
        <f>'Moving Avg'!F1969</f>
        <v>14.839850000000004</v>
      </c>
      <c r="H1969" s="2">
        <f>'Moving Avg'!G1969</f>
        <v>14.877703999999987</v>
      </c>
      <c r="I1969" s="2">
        <f>'Moving Avg'!H1969</f>
        <v>14.244012000000014</v>
      </c>
      <c r="J1969" s="6" t="str">
        <f>OBV!F1969</f>
        <v>NEUTRAL</v>
      </c>
      <c r="K1969" s="6" t="str">
        <f>OBV!G1969</f>
        <v>NEUTRAL</v>
      </c>
      <c r="L1969" s="6" t="str">
        <f>OBV!H1969</f>
        <v>NEUTRAL</v>
      </c>
    </row>
    <row r="1970" spans="1:12" ht="13.5" x14ac:dyDescent="0.25">
      <c r="A1970" s="3">
        <f>RSI!A1970</f>
        <v>44875</v>
      </c>
      <c r="B1970" s="2">
        <f>RSI!B1970</f>
        <v>14.8659</v>
      </c>
      <c r="C1970" s="2">
        <f>RSI!I1970</f>
        <v>54.481115643291012</v>
      </c>
      <c r="D1970" s="2">
        <f>MACD!E1970</f>
        <v>-1.5138368948777625E-2</v>
      </c>
      <c r="E1970" s="2">
        <f>MACD!F1970</f>
        <v>-1.9821223008235585E-2</v>
      </c>
      <c r="F1970" s="2">
        <f>'Moving Avg'!D1970</f>
        <v>14.86102</v>
      </c>
      <c r="G1970" s="2">
        <f>'Moving Avg'!F1970</f>
        <v>14.844085000000003</v>
      </c>
      <c r="H1970" s="2">
        <f>'Moving Avg'!G1970</f>
        <v>14.874561999999987</v>
      </c>
      <c r="I1970" s="2">
        <f>'Moving Avg'!H1970</f>
        <v>14.250644000000014</v>
      </c>
      <c r="J1970" s="6" t="str">
        <f>OBV!F1970</f>
        <v>BULLISH</v>
      </c>
      <c r="K1970" s="6" t="str">
        <f>OBV!G1970</f>
        <v>NEUTRAL</v>
      </c>
      <c r="L1970" s="6" t="str">
        <f>OBV!H1970</f>
        <v>CONFIRMED BULLISH</v>
      </c>
    </row>
    <row r="1971" spans="1:12" ht="13.5" x14ac:dyDescent="0.25">
      <c r="A1971" s="3">
        <f>RSI!A1971</f>
        <v>44876</v>
      </c>
      <c r="B1971" s="2">
        <f>RSI!B1971</f>
        <v>14.8659</v>
      </c>
      <c r="C1971" s="2">
        <f>RSI!I1971</f>
        <v>54.481115643291027</v>
      </c>
      <c r="D1971" s="2">
        <f>MACD!E1971</f>
        <v>-1.2475044025650917E-2</v>
      </c>
      <c r="E1971" s="2">
        <f>MACD!F1971</f>
        <v>-1.8351987211718653E-2</v>
      </c>
      <c r="F1971" s="2">
        <f>'Moving Avg'!D1971</f>
        <v>14.86224</v>
      </c>
      <c r="G1971" s="2">
        <f>'Moving Avg'!F1971</f>
        <v>14.848320000000005</v>
      </c>
      <c r="H1971" s="2">
        <f>'Moving Avg'!G1971</f>
        <v>14.87141999999999</v>
      </c>
      <c r="I1971" s="2">
        <f>'Moving Avg'!H1971</f>
        <v>14.257475000000014</v>
      </c>
      <c r="J1971" s="6" t="str">
        <f>OBV!F1971</f>
        <v>BULLISH</v>
      </c>
      <c r="K1971" s="6" t="str">
        <f>OBV!G1971</f>
        <v>NEUTRAL</v>
      </c>
      <c r="L1971" s="6" t="str">
        <f>OBV!H1971</f>
        <v>CONFIRMED BULLISH</v>
      </c>
    </row>
    <row r="1972" spans="1:12" ht="13.5" x14ac:dyDescent="0.25">
      <c r="A1972" s="3">
        <f>RSI!A1972</f>
        <v>44879</v>
      </c>
      <c r="B1972" s="2">
        <f>RSI!B1972</f>
        <v>14.8659</v>
      </c>
      <c r="C1972" s="2">
        <f>RSI!I1972</f>
        <v>54.481115643291012</v>
      </c>
      <c r="D1972" s="2">
        <f>MACD!E1972</f>
        <v>-1.031574337048724E-2</v>
      </c>
      <c r="E1972" s="2">
        <f>MACD!F1972</f>
        <v>-1.6744738443472372E-2</v>
      </c>
      <c r="F1972" s="2">
        <f>'Moving Avg'!D1972</f>
        <v>14.863459999999998</v>
      </c>
      <c r="G1972" s="2">
        <f>'Moving Avg'!F1972</f>
        <v>14.848625000000004</v>
      </c>
      <c r="H1972" s="2">
        <f>'Moving Avg'!G1972</f>
        <v>14.868277999999991</v>
      </c>
      <c r="I1972" s="2">
        <f>'Moving Avg'!H1972</f>
        <v>14.264306000000012</v>
      </c>
      <c r="J1972" s="6" t="str">
        <f>OBV!F1972</f>
        <v>BULLISH</v>
      </c>
      <c r="K1972" s="6" t="str">
        <f>OBV!G1972</f>
        <v>NEUTRAL</v>
      </c>
      <c r="L1972" s="6" t="str">
        <f>OBV!H1972</f>
        <v>CONFIRMED BULLISH</v>
      </c>
    </row>
    <row r="1973" spans="1:12" ht="13.5" x14ac:dyDescent="0.25">
      <c r="A1973" s="3">
        <f>RSI!A1973</f>
        <v>44880</v>
      </c>
      <c r="B1973" s="2">
        <f>RSI!B1973</f>
        <v>14.8719</v>
      </c>
      <c r="C1973" s="2">
        <f>RSI!I1973</f>
        <v>56.15665724672467</v>
      </c>
      <c r="D1973" s="2">
        <f>MACD!E1973</f>
        <v>-9.0203853828736413E-3</v>
      </c>
      <c r="E1973" s="2">
        <f>MACD!F1973</f>
        <v>-1.5199867831352626E-2</v>
      </c>
      <c r="F1973" s="2">
        <f>'Moving Avg'!D1973</f>
        <v>14.865879999999999</v>
      </c>
      <c r="G1973" s="2">
        <f>'Moving Avg'!F1973</f>
        <v>14.853160000000003</v>
      </c>
      <c r="H1973" s="2">
        <f>'Moving Avg'!G1973</f>
        <v>14.865859999999991</v>
      </c>
      <c r="I1973" s="2">
        <f>'Moving Avg'!H1973</f>
        <v>14.271167000000013</v>
      </c>
      <c r="J1973" s="6" t="str">
        <f>OBV!F1973</f>
        <v>BULLISH</v>
      </c>
      <c r="K1973" s="6" t="str">
        <f>OBV!G1973</f>
        <v>STRONG</v>
      </c>
      <c r="L1973" s="6" t="str">
        <f>OBV!H1973</f>
        <v>CONFIRMED BULLISH</v>
      </c>
    </row>
    <row r="1974" spans="1:12" ht="13.5" x14ac:dyDescent="0.25">
      <c r="A1974" s="3">
        <f>RSI!A1974</f>
        <v>44881</v>
      </c>
      <c r="B1974" s="2">
        <f>RSI!B1974</f>
        <v>14.878</v>
      </c>
      <c r="C1974" s="2">
        <f>RSI!I1974</f>
        <v>57.855178905481672</v>
      </c>
      <c r="D1974" s="2">
        <f>MACD!E1974</f>
        <v>-8.4924509437698248E-3</v>
      </c>
      <c r="E1974" s="2">
        <f>MACD!F1974</f>
        <v>-1.3858384453836067E-2</v>
      </c>
      <c r="F1974" s="2">
        <f>'Moving Avg'!D1974</f>
        <v>14.86952</v>
      </c>
      <c r="G1974" s="2">
        <f>'Moving Avg'!F1974</f>
        <v>14.858000000000001</v>
      </c>
      <c r="H1974" s="2">
        <f>'Moving Avg'!G1974</f>
        <v>14.863563999999995</v>
      </c>
      <c r="I1974" s="2">
        <f>'Moving Avg'!H1974</f>
        <v>14.278058500000013</v>
      </c>
      <c r="J1974" s="6" t="str">
        <f>OBV!F1974</f>
        <v>BULLISH</v>
      </c>
      <c r="K1974" s="6" t="str">
        <f>OBV!G1974</f>
        <v>STRONG</v>
      </c>
      <c r="L1974" s="6" t="str">
        <f>OBV!H1974</f>
        <v>CONFIRMED BULLISH</v>
      </c>
    </row>
    <row r="1975" spans="1:12" ht="13.5" x14ac:dyDescent="0.25">
      <c r="A1975" s="3">
        <f>RSI!A1975</f>
        <v>44882</v>
      </c>
      <c r="B1975" s="2">
        <f>RSI!B1975</f>
        <v>14.878</v>
      </c>
      <c r="C1975" s="2">
        <f>RSI!I1975</f>
        <v>57.855178905481672</v>
      </c>
      <c r="D1975" s="2">
        <f>MACD!E1975</f>
        <v>-8.1894544351417409E-3</v>
      </c>
      <c r="E1975" s="2">
        <f>MACD!F1975</f>
        <v>-1.2724598450097203E-2</v>
      </c>
      <c r="F1975" s="2">
        <f>'Moving Avg'!D1975</f>
        <v>14.87194</v>
      </c>
      <c r="G1975" s="2">
        <f>'Moving Avg'!F1975</f>
        <v>14.862840000000002</v>
      </c>
      <c r="H1975" s="2">
        <f>'Moving Avg'!G1975</f>
        <v>14.861267999999995</v>
      </c>
      <c r="I1975" s="2">
        <f>'Moving Avg'!H1975</f>
        <v>14.284950000000013</v>
      </c>
      <c r="J1975" s="6" t="str">
        <f>OBV!F1975</f>
        <v>BULLISH</v>
      </c>
      <c r="K1975" s="6" t="str">
        <f>OBV!G1975</f>
        <v>STRONG</v>
      </c>
      <c r="L1975" s="6" t="str">
        <f>OBV!H1975</f>
        <v>CONFIRMED BULLISH</v>
      </c>
    </row>
    <row r="1976" spans="1:12" ht="13.5" x14ac:dyDescent="0.25">
      <c r="A1976" s="3">
        <f>RSI!A1976</f>
        <v>44883</v>
      </c>
      <c r="B1976" s="2">
        <f>RSI!B1976</f>
        <v>14.6905</v>
      </c>
      <c r="C1976" s="2">
        <f>RSI!I1976</f>
        <v>24.298216816456076</v>
      </c>
      <c r="D1976" s="2">
        <f>MACD!E1976</f>
        <v>5.8227445893965779E-3</v>
      </c>
      <c r="E1976" s="2">
        <f>MACD!F1976</f>
        <v>-9.0151298421984466E-3</v>
      </c>
      <c r="F1976" s="2">
        <f>'Moving Avg'!D1976</f>
        <v>14.836860000000001</v>
      </c>
      <c r="G1976" s="2">
        <f>'Moving Avg'!F1976</f>
        <v>14.854375000000005</v>
      </c>
      <c r="H1976" s="2">
        <f>'Moving Avg'!G1976</f>
        <v>14.856067999999995</v>
      </c>
      <c r="I1976" s="2">
        <f>'Moving Avg'!H1976</f>
        <v>14.290904000000012</v>
      </c>
      <c r="J1976" s="6" t="str">
        <f>OBV!F1976</f>
        <v>BULLISH</v>
      </c>
      <c r="K1976" s="6" t="str">
        <f>OBV!G1976</f>
        <v>NEUTRAL</v>
      </c>
      <c r="L1976" s="6" t="str">
        <f>OBV!H1976</f>
        <v>BULLISH DIVERGENCE</v>
      </c>
    </row>
    <row r="1977" spans="1:12" ht="13.5" x14ac:dyDescent="0.25">
      <c r="A1977" s="3">
        <f>RSI!A1977</f>
        <v>44886</v>
      </c>
      <c r="B1977" s="2">
        <f>RSI!B1977</f>
        <v>14.878</v>
      </c>
      <c r="C1977" s="2">
        <f>RSI!I1977</f>
        <v>53.403770085866007</v>
      </c>
      <c r="D1977" s="2">
        <f>MACD!E1977</f>
        <v>4.7750629751242002E-3</v>
      </c>
      <c r="E1977" s="2">
        <f>MACD!F1977</f>
        <v>-6.2570912787339172E-3</v>
      </c>
      <c r="F1977" s="2">
        <f>'Moving Avg'!D1977</f>
        <v>14.839279999999999</v>
      </c>
      <c r="G1977" s="2">
        <f>'Moving Avg'!F1977</f>
        <v>14.855285000000004</v>
      </c>
      <c r="H1977" s="2">
        <f>'Moving Avg'!G1977</f>
        <v>14.854979999999998</v>
      </c>
      <c r="I1977" s="2">
        <f>'Moving Avg'!H1977</f>
        <v>14.297795500000014</v>
      </c>
      <c r="J1977" s="6" t="str">
        <f>OBV!F1977</f>
        <v>BULLISH</v>
      </c>
      <c r="K1977" s="6" t="str">
        <f>OBV!G1977</f>
        <v>STRONG</v>
      </c>
      <c r="L1977" s="6" t="str">
        <f>OBV!H1977</f>
        <v>CONFIRMED BULLISH</v>
      </c>
    </row>
    <row r="1978" spans="1:12" ht="13.5" x14ac:dyDescent="0.25">
      <c r="A1978" s="3">
        <f>RSI!A1978</f>
        <v>44887</v>
      </c>
      <c r="B1978" s="2">
        <f>RSI!B1978</f>
        <v>14.878</v>
      </c>
      <c r="C1978" s="2">
        <f>RSI!I1978</f>
        <v>53.403770085866007</v>
      </c>
      <c r="D1978" s="2">
        <f>MACD!E1978</f>
        <v>3.6924057220613093E-3</v>
      </c>
      <c r="E1978" s="2">
        <f>MACD!F1978</f>
        <v>-4.2671918785748726E-3</v>
      </c>
      <c r="F1978" s="2">
        <f>'Moving Avg'!D1978</f>
        <v>14.8405</v>
      </c>
      <c r="G1978" s="2">
        <f>'Moving Avg'!F1978</f>
        <v>14.856195000000003</v>
      </c>
      <c r="H1978" s="2">
        <f>'Moving Avg'!G1978</f>
        <v>14.853892</v>
      </c>
      <c r="I1978" s="2">
        <f>'Moving Avg'!H1978</f>
        <v>14.304972000000014</v>
      </c>
      <c r="J1978" s="6" t="str">
        <f>OBV!F1978</f>
        <v>BULLISH</v>
      </c>
      <c r="K1978" s="6" t="str">
        <f>OBV!G1978</f>
        <v>STRONG</v>
      </c>
      <c r="L1978" s="6" t="str">
        <f>OBV!H1978</f>
        <v>CONFIRMED BULLISH</v>
      </c>
    </row>
    <row r="1979" spans="1:12" ht="13.5" x14ac:dyDescent="0.25">
      <c r="A1979" s="3">
        <f>RSI!A1979</f>
        <v>44888</v>
      </c>
      <c r="B1979" s="2">
        <f>RSI!B1979</f>
        <v>14.878</v>
      </c>
      <c r="C1979" s="2">
        <f>RSI!I1979</f>
        <v>53.403770085866007</v>
      </c>
      <c r="D1979" s="2">
        <f>MACD!E1979</f>
        <v>2.594683877385151E-3</v>
      </c>
      <c r="E1979" s="2">
        <f>MACD!F1979</f>
        <v>-2.8948167273828681E-3</v>
      </c>
      <c r="F1979" s="2">
        <f>'Moving Avg'!D1979</f>
        <v>14.8405</v>
      </c>
      <c r="G1979" s="2">
        <f>'Moving Avg'!F1979</f>
        <v>14.857405</v>
      </c>
      <c r="H1979" s="2">
        <f>'Moving Avg'!G1979</f>
        <v>14.854014000000001</v>
      </c>
      <c r="I1979" s="2">
        <f>'Moving Avg'!H1979</f>
        <v>14.312148500000013</v>
      </c>
      <c r="J1979" s="6" t="str">
        <f>OBV!F1979</f>
        <v>BULLISH</v>
      </c>
      <c r="K1979" s="6" t="str">
        <f>OBV!G1979</f>
        <v>STRONG</v>
      </c>
      <c r="L1979" s="6" t="str">
        <f>OBV!H1979</f>
        <v>NEUTRAL</v>
      </c>
    </row>
    <row r="1980" spans="1:12" ht="13.5" x14ac:dyDescent="0.25">
      <c r="A1980" s="3">
        <f>RSI!A1980</f>
        <v>44889</v>
      </c>
      <c r="B1980" s="2">
        <f>RSI!B1980</f>
        <v>14.835599999999999</v>
      </c>
      <c r="C1980" s="2">
        <f>RSI!I1980</f>
        <v>48.172712668444305</v>
      </c>
      <c r="D1980" s="2">
        <f>MACD!E1980</f>
        <v>5.5768712198496218E-3</v>
      </c>
      <c r="E1980" s="2">
        <f>MACD!F1980</f>
        <v>-1.20047913793637E-3</v>
      </c>
      <c r="F1980" s="2">
        <f>'Moving Avg'!D1980</f>
        <v>14.83202</v>
      </c>
      <c r="G1980" s="2">
        <f>'Moving Avg'!F1980</f>
        <v>14.856195</v>
      </c>
      <c r="H1980" s="2">
        <f>'Moving Avg'!G1980</f>
        <v>14.852078000000004</v>
      </c>
      <c r="I1980" s="2">
        <f>'Moving Avg'!H1980</f>
        <v>14.319113000000016</v>
      </c>
      <c r="J1980" s="6" t="str">
        <f>OBV!F1980</f>
        <v>BEARISH</v>
      </c>
      <c r="K1980" s="6" t="str">
        <f>OBV!G1980</f>
        <v>WEAK</v>
      </c>
      <c r="L1980" s="6" t="str">
        <f>OBV!H1980</f>
        <v>CONFIRMED BEARISH</v>
      </c>
    </row>
    <row r="1981" spans="1:12" ht="13.5" x14ac:dyDescent="0.25">
      <c r="A1981" s="3">
        <f>RSI!A1981</f>
        <v>44890</v>
      </c>
      <c r="B1981" s="2">
        <f>RSI!B1981</f>
        <v>14.841699999999999</v>
      </c>
      <c r="C1981" s="2">
        <f>RSI!I1981</f>
        <v>48.94750129031803</v>
      </c>
      <c r="D1981" s="2">
        <f>MACD!E1981</f>
        <v>7.7432359899294312E-3</v>
      </c>
      <c r="E1981" s="2">
        <f>MACD!F1981</f>
        <v>5.8826388763679035E-4</v>
      </c>
      <c r="F1981" s="2">
        <f>'Moving Avg'!D1981</f>
        <v>14.862260000000001</v>
      </c>
      <c r="G1981" s="2">
        <f>'Moving Avg'!F1981</f>
        <v>14.85529</v>
      </c>
      <c r="H1981" s="2">
        <f>'Moving Avg'!G1981</f>
        <v>14.850264000000005</v>
      </c>
      <c r="I1981" s="2">
        <f>'Moving Avg'!H1981</f>
        <v>14.326136500000013</v>
      </c>
      <c r="J1981" s="6" t="str">
        <f>OBV!F1981</f>
        <v>BEARISH</v>
      </c>
      <c r="K1981" s="6" t="str">
        <f>OBV!G1981</f>
        <v>WEAK</v>
      </c>
      <c r="L1981" s="6" t="str">
        <f>OBV!H1981</f>
        <v>BEARISH DIVERGENCE</v>
      </c>
    </row>
    <row r="1982" spans="1:12" ht="13.5" x14ac:dyDescent="0.25">
      <c r="A1982" s="3">
        <f>RSI!A1982</f>
        <v>44893</v>
      </c>
      <c r="B1982" s="2">
        <f>RSI!B1982</f>
        <v>14.841699999999999</v>
      </c>
      <c r="C1982" s="2">
        <f>RSI!I1982</f>
        <v>48.947501290318037</v>
      </c>
      <c r="D1982" s="2">
        <f>MACD!E1982</f>
        <v>9.6280717956638284E-3</v>
      </c>
      <c r="E1982" s="2">
        <f>MACD!F1982</f>
        <v>2.3962254692421981E-3</v>
      </c>
      <c r="F1982" s="2">
        <f>'Moving Avg'!D1982</f>
        <v>14.855</v>
      </c>
      <c r="G1982" s="2">
        <f>'Moving Avg'!F1982</f>
        <v>14.854384999999999</v>
      </c>
      <c r="H1982" s="2">
        <f>'Moving Avg'!G1982</f>
        <v>14.848450000000005</v>
      </c>
      <c r="I1982" s="2">
        <f>'Moving Avg'!H1982</f>
        <v>14.333131500000013</v>
      </c>
      <c r="J1982" s="6" t="str">
        <f>OBV!F1982</f>
        <v>BEARISH</v>
      </c>
      <c r="K1982" s="6" t="str">
        <f>OBV!G1982</f>
        <v>WEAK</v>
      </c>
      <c r="L1982" s="6" t="str">
        <f>OBV!H1982</f>
        <v>CONFIRMED BEARISH</v>
      </c>
    </row>
    <row r="1983" spans="1:12" ht="13.5" x14ac:dyDescent="0.25">
      <c r="A1983" s="3">
        <f>RSI!A1983</f>
        <v>44894</v>
      </c>
      <c r="B1983" s="2">
        <f>RSI!B1983</f>
        <v>14.8719</v>
      </c>
      <c r="C1983" s="2">
        <f>RSI!I1983</f>
        <v>52.983247601037611</v>
      </c>
      <c r="D1983" s="2">
        <f>MACD!E1983</f>
        <v>9.9568967512038142E-3</v>
      </c>
      <c r="E1983" s="2">
        <f>MACD!F1983</f>
        <v>3.9083597256345214E-3</v>
      </c>
      <c r="F1983" s="2">
        <f>'Moving Avg'!D1983</f>
        <v>14.85378</v>
      </c>
      <c r="G1983" s="2">
        <f>'Moving Avg'!F1983</f>
        <v>14.854989999999997</v>
      </c>
      <c r="H1983" s="2">
        <f>'Moving Avg'!G1983</f>
        <v>14.847240000000006</v>
      </c>
      <c r="I1983" s="2">
        <f>'Moving Avg'!H1983</f>
        <v>14.340306000000012</v>
      </c>
      <c r="J1983" s="6" t="str">
        <f>OBV!F1983</f>
        <v>BEARISH</v>
      </c>
      <c r="K1983" s="6" t="str">
        <f>OBV!G1983</f>
        <v>WEAK</v>
      </c>
      <c r="L1983" s="6" t="str">
        <f>OBV!H1983</f>
        <v>CONFIRMED BEARISH</v>
      </c>
    </row>
    <row r="1984" spans="1:12" ht="13.5" x14ac:dyDescent="0.25">
      <c r="A1984" s="3">
        <f>RSI!A1984</f>
        <v>44895</v>
      </c>
      <c r="B1984" s="2">
        <f>RSI!B1984</f>
        <v>14.878</v>
      </c>
      <c r="C1984" s="2">
        <f>RSI!I1984</f>
        <v>53.778056342060687</v>
      </c>
      <c r="D1984" s="2">
        <f>MACD!E1984</f>
        <v>1.058766391863486E-2</v>
      </c>
      <c r="E1984" s="2">
        <f>MACD!F1984</f>
        <v>5.2442205642345887E-3</v>
      </c>
      <c r="F1984" s="2">
        <f>'Moving Avg'!D1984</f>
        <v>14.85378</v>
      </c>
      <c r="G1984" s="2">
        <f>'Moving Avg'!F1984</f>
        <v>14.855899999999995</v>
      </c>
      <c r="H1984" s="2">
        <f>'Moving Avg'!G1984</f>
        <v>14.848570000000006</v>
      </c>
      <c r="I1984" s="2">
        <f>'Moving Avg'!H1984</f>
        <v>14.347511000000013</v>
      </c>
      <c r="J1984" s="6" t="str">
        <f>OBV!F1984</f>
        <v>BEARISH</v>
      </c>
      <c r="K1984" s="6" t="str">
        <f>OBV!G1984</f>
        <v>WEAK</v>
      </c>
      <c r="L1984" s="6" t="str">
        <f>OBV!H1984</f>
        <v>NEUTRAL</v>
      </c>
    </row>
    <row r="1985" spans="1:12" ht="13.5" x14ac:dyDescent="0.25">
      <c r="A1985" s="3">
        <f>RSI!A1985</f>
        <v>44896</v>
      </c>
      <c r="B1985" s="2">
        <f>RSI!B1985</f>
        <v>14.878</v>
      </c>
      <c r="C1985" s="2">
        <f>RSI!I1985</f>
        <v>53.778056342060687</v>
      </c>
      <c r="D1985" s="2">
        <f>MACD!E1985</f>
        <v>1.0961197580655835E-2</v>
      </c>
      <c r="E1985" s="2">
        <f>MACD!F1985</f>
        <v>6.3876159675188386E-3</v>
      </c>
      <c r="F1985" s="2">
        <f>'Moving Avg'!D1985</f>
        <v>14.862260000000001</v>
      </c>
      <c r="G1985" s="2">
        <f>'Moving Avg'!F1985</f>
        <v>14.856809999999992</v>
      </c>
      <c r="H1985" s="2">
        <f>'Moving Avg'!G1985</f>
        <v>14.848812000000008</v>
      </c>
      <c r="I1985" s="2">
        <f>'Moving Avg'!H1985</f>
        <v>14.354716000000012</v>
      </c>
      <c r="J1985" s="6" t="str">
        <f>OBV!F1985</f>
        <v>BULLISH</v>
      </c>
      <c r="K1985" s="6" t="str">
        <f>OBV!G1985</f>
        <v>STRONG</v>
      </c>
      <c r="L1985" s="6" t="str">
        <f>OBV!H1985</f>
        <v>CONFIRMED BULLISH</v>
      </c>
    </row>
    <row r="1986" spans="1:12" ht="13.5" x14ac:dyDescent="0.25">
      <c r="A1986" s="3">
        <f>RSI!A1986</f>
        <v>44897</v>
      </c>
      <c r="B1986" s="2">
        <f>RSI!B1986</f>
        <v>14.884</v>
      </c>
      <c r="C1986" s="2">
        <f>RSI!I1986</f>
        <v>54.652544064686424</v>
      </c>
      <c r="D1986" s="2">
        <f>MACD!E1986</f>
        <v>-1.8161660063979568E-2</v>
      </c>
      <c r="E1986" s="2">
        <f>MACD!F1986</f>
        <v>1.477760761219157E-3</v>
      </c>
      <c r="F1986" s="2">
        <f>'Moving Avg'!D1986</f>
        <v>14.87072</v>
      </c>
      <c r="G1986" s="2">
        <f>'Moving Avg'!F1986</f>
        <v>14.85802</v>
      </c>
      <c r="H1986" s="2">
        <f>'Moving Avg'!G1986</f>
        <v>14.849296000000008</v>
      </c>
      <c r="I1986" s="2">
        <f>'Moving Avg'!H1986</f>
        <v>14.36195100000001</v>
      </c>
      <c r="J1986" s="6" t="str">
        <f>OBV!F1986</f>
        <v>BULLISH</v>
      </c>
      <c r="K1986" s="6" t="str">
        <f>OBV!G1986</f>
        <v>STRONG</v>
      </c>
      <c r="L1986" s="6" t="str">
        <f>OBV!H1986</f>
        <v>CONFIRMED BULLISH</v>
      </c>
    </row>
    <row r="1987" spans="1:12" ht="13.5" x14ac:dyDescent="0.25">
      <c r="A1987" s="3">
        <f>RSI!A1987</f>
        <v>44900</v>
      </c>
      <c r="B1987" s="2">
        <f>RSI!B1987</f>
        <v>14.884</v>
      </c>
      <c r="C1987" s="2">
        <f>RSI!I1987</f>
        <v>54.652544064686424</v>
      </c>
      <c r="D1987" s="2">
        <f>MACD!E1987</f>
        <v>-1.4130717648079383E-2</v>
      </c>
      <c r="E1987" s="2">
        <f>MACD!F1987</f>
        <v>-1.6439349206405513E-3</v>
      </c>
      <c r="F1987" s="2">
        <f>'Moving Avg'!D1987</f>
        <v>14.87918</v>
      </c>
      <c r="G1987" s="2">
        <f>'Moving Avg'!F1987</f>
        <v>14.85923</v>
      </c>
      <c r="H1987" s="2">
        <f>'Moving Avg'!G1987</f>
        <v>14.847120000000007</v>
      </c>
      <c r="I1987" s="2">
        <f>'Moving Avg'!H1987</f>
        <v>14.369186000000012</v>
      </c>
      <c r="J1987" s="6" t="str">
        <f>OBV!F1987</f>
        <v>BULLISH</v>
      </c>
      <c r="K1987" s="6" t="str">
        <f>OBV!G1987</f>
        <v>STRONG</v>
      </c>
      <c r="L1987" s="6" t="str">
        <f>OBV!H1987</f>
        <v>CONFIRMED BULLISH</v>
      </c>
    </row>
    <row r="1988" spans="1:12" ht="13.5" x14ac:dyDescent="0.25">
      <c r="A1988" s="3">
        <f>RSI!A1988</f>
        <v>44901</v>
      </c>
      <c r="B1988" s="2">
        <f>RSI!B1988</f>
        <v>14.884</v>
      </c>
      <c r="C1988" s="2">
        <f>RSI!I1988</f>
        <v>54.65254406468641</v>
      </c>
      <c r="D1988" s="2">
        <f>MACD!E1988</f>
        <v>-1.0879914129660051E-2</v>
      </c>
      <c r="E1988" s="2">
        <f>MACD!F1988</f>
        <v>-3.4911307624444516E-3</v>
      </c>
      <c r="F1988" s="2">
        <f>'Moving Avg'!D1988</f>
        <v>14.881600000000001</v>
      </c>
      <c r="G1988" s="2">
        <f>'Moving Avg'!F1988</f>
        <v>14.860440000000002</v>
      </c>
      <c r="H1988" s="2">
        <f>'Moving Avg'!G1988</f>
        <v>14.845790000000008</v>
      </c>
      <c r="I1988" s="2">
        <f>'Moving Avg'!H1988</f>
        <v>14.376478000000009</v>
      </c>
      <c r="J1988" s="6" t="str">
        <f>OBV!F1988</f>
        <v>BULLISH</v>
      </c>
      <c r="K1988" s="6" t="str">
        <f>OBV!G1988</f>
        <v>STRONG</v>
      </c>
      <c r="L1988" s="6" t="str">
        <f>OBV!H1988</f>
        <v>CONFIRMED BULLISH</v>
      </c>
    </row>
    <row r="1989" spans="1:12" ht="13.5" x14ac:dyDescent="0.25">
      <c r="A1989" s="3">
        <f>RSI!A1989</f>
        <v>44902</v>
      </c>
      <c r="B1989" s="2">
        <f>RSI!B1989</f>
        <v>14.884</v>
      </c>
      <c r="C1989" s="2">
        <f>RSI!I1989</f>
        <v>54.65254406468641</v>
      </c>
      <c r="D1989" s="2">
        <f>MACD!E1989</f>
        <v>-8.2773767391088882E-3</v>
      </c>
      <c r="E1989" s="2">
        <f>MACD!F1989</f>
        <v>-4.4483799577773389E-3</v>
      </c>
      <c r="F1989" s="2">
        <f>'Moving Avg'!D1989</f>
        <v>14.8828</v>
      </c>
      <c r="G1989" s="2">
        <f>'Moving Avg'!F1989</f>
        <v>14.861650000000003</v>
      </c>
      <c r="H1989" s="2">
        <f>'Moving Avg'!G1989</f>
        <v>14.844944000000007</v>
      </c>
      <c r="I1989" s="2">
        <f>'Moving Avg'!H1989</f>
        <v>14.383998000000011</v>
      </c>
      <c r="J1989" s="6" t="str">
        <f>OBV!F1989</f>
        <v>BULLISH</v>
      </c>
      <c r="K1989" s="6" t="str">
        <f>OBV!G1989</f>
        <v>STRONG</v>
      </c>
      <c r="L1989" s="6" t="str">
        <f>OBV!H1989</f>
        <v>CONFIRMED BULLISH</v>
      </c>
    </row>
    <row r="1990" spans="1:12" ht="13.5" x14ac:dyDescent="0.25">
      <c r="A1990" s="3">
        <f>RSI!A1990</f>
        <v>44903</v>
      </c>
      <c r="B1990" s="2">
        <f>RSI!B1990</f>
        <v>14.896100000000001</v>
      </c>
      <c r="C1990" s="2">
        <f>RSI!I1990</f>
        <v>56.866131961171291</v>
      </c>
      <c r="D1990" s="2">
        <f>MACD!E1990</f>
        <v>-1.3631771926123193E-2</v>
      </c>
      <c r="E1990" s="2">
        <f>MACD!F1990</f>
        <v>-6.2850583514465104E-3</v>
      </c>
      <c r="F1990" s="2">
        <f>'Moving Avg'!D1990</f>
        <v>14.886420000000001</v>
      </c>
      <c r="G1990" s="2">
        <f>'Moving Avg'!F1990</f>
        <v>14.863160000000002</v>
      </c>
      <c r="H1990" s="2">
        <f>'Moving Avg'!G1990</f>
        <v>14.845428000000009</v>
      </c>
      <c r="I1990" s="2">
        <f>'Moving Avg'!H1990</f>
        <v>14.39157850000001</v>
      </c>
      <c r="J1990" s="6" t="str">
        <f>OBV!F1990</f>
        <v>BULLISH</v>
      </c>
      <c r="K1990" s="6" t="str">
        <f>OBV!G1990</f>
        <v>STRONG</v>
      </c>
      <c r="L1990" s="6" t="str">
        <f>OBV!H1990</f>
        <v>CONFIRMED BULLISH</v>
      </c>
    </row>
    <row r="1991" spans="1:12" ht="13.5" x14ac:dyDescent="0.25">
      <c r="A1991" s="3">
        <f>RSI!A1991</f>
        <v>44904</v>
      </c>
      <c r="B1991" s="2">
        <f>RSI!B1991</f>
        <v>15.416</v>
      </c>
      <c r="C1991" s="2">
        <f>RSI!I1991</f>
        <v>86.763567195915471</v>
      </c>
      <c r="D1991" s="2">
        <f>MACD!E1991</f>
        <v>-5.5933571324198184E-2</v>
      </c>
      <c r="E1991" s="2">
        <f>MACD!F1991</f>
        <v>-1.6214760945996845E-2</v>
      </c>
      <c r="F1991" s="2">
        <f>'Moving Avg'!D1991</f>
        <v>14.99282</v>
      </c>
      <c r="G1991" s="2">
        <f>'Moving Avg'!F1991</f>
        <v>14.890665000000004</v>
      </c>
      <c r="H1991" s="2">
        <f>'Moving Avg'!G1991</f>
        <v>14.855100000000007</v>
      </c>
      <c r="I1991" s="2">
        <f>'Moving Avg'!H1991</f>
        <v>14.40175850000001</v>
      </c>
      <c r="J1991" s="6" t="str">
        <f>OBV!F1991</f>
        <v>BULLISH</v>
      </c>
      <c r="K1991" s="6" t="str">
        <f>OBV!G1991</f>
        <v>STRONG</v>
      </c>
      <c r="L1991" s="6" t="str">
        <f>OBV!H1991</f>
        <v>CONFIRMED BULLISH</v>
      </c>
    </row>
    <row r="1992" spans="1:12" ht="13.5" x14ac:dyDescent="0.25">
      <c r="A1992" s="3">
        <f>RSI!A1992</f>
        <v>44907</v>
      </c>
      <c r="B1992" s="2">
        <f>RSI!B1992</f>
        <v>15.355499999999999</v>
      </c>
      <c r="C1992" s="2">
        <f>RSI!I1992</f>
        <v>79.829336463164793</v>
      </c>
      <c r="D1992" s="2">
        <f>MACD!E1992</f>
        <v>-9.0501834997057884E-2</v>
      </c>
      <c r="E1992" s="2">
        <f>MACD!F1992</f>
        <v>-3.1072175756209054E-2</v>
      </c>
      <c r="F1992" s="2">
        <f>'Moving Avg'!D1992</f>
        <v>15.087119999999999</v>
      </c>
      <c r="G1992" s="2">
        <f>'Moving Avg'!F1992</f>
        <v>14.915145000000001</v>
      </c>
      <c r="H1992" s="2">
        <f>'Moving Avg'!G1992</f>
        <v>14.863684000000008</v>
      </c>
      <c r="I1992" s="2">
        <f>'Moving Avg'!H1992</f>
        <v>14.41163600000001</v>
      </c>
      <c r="J1992" s="6" t="str">
        <f>OBV!F1992</f>
        <v>BULLISH</v>
      </c>
      <c r="K1992" s="6" t="str">
        <f>OBV!G1992</f>
        <v>STRONG</v>
      </c>
      <c r="L1992" s="6" t="str">
        <f>OBV!H1992</f>
        <v>CONFIRMED BULLISH</v>
      </c>
    </row>
    <row r="1993" spans="1:12" ht="13.5" x14ac:dyDescent="0.25">
      <c r="A1993" s="3">
        <f>RSI!A1993</f>
        <v>44908</v>
      </c>
      <c r="B1993" s="2">
        <f>RSI!B1993</f>
        <v>15.8392</v>
      </c>
      <c r="C1993" s="2">
        <f>RSI!I1993</f>
        <v>88.051427806083311</v>
      </c>
      <c r="D1993" s="2">
        <f>MACD!E1993</f>
        <v>-0.15359261895730825</v>
      </c>
      <c r="E1993" s="2">
        <f>MACD!F1993</f>
        <v>-5.5576264396428897E-2</v>
      </c>
      <c r="F1993" s="2">
        <f>'Moving Avg'!D1993</f>
        <v>15.27816</v>
      </c>
      <c r="G1993" s="2">
        <f>'Moving Avg'!F1993</f>
        <v>14.963510000000003</v>
      </c>
      <c r="H1993" s="2">
        <f>'Moving Avg'!G1993</f>
        <v>14.883272000000007</v>
      </c>
      <c r="I1993" s="2">
        <f>'Moving Avg'!H1993</f>
        <v>14.423932000000011</v>
      </c>
      <c r="J1993" s="6" t="str">
        <f>OBV!F1993</f>
        <v>BULLISH</v>
      </c>
      <c r="K1993" s="6" t="str">
        <f>OBV!G1993</f>
        <v>STRONG</v>
      </c>
      <c r="L1993" s="6" t="str">
        <f>OBV!H1993</f>
        <v>CONFIRMED BULLISH</v>
      </c>
    </row>
    <row r="1994" spans="1:12" ht="13.5" x14ac:dyDescent="0.25">
      <c r="A1994" s="3">
        <f>RSI!A1994</f>
        <v>44909</v>
      </c>
      <c r="B1994" s="2">
        <f>RSI!B1994</f>
        <v>15.8331</v>
      </c>
      <c r="C1994" s="2">
        <f>RSI!I1994</f>
        <v>87.566653830170665</v>
      </c>
      <c r="D1994" s="2">
        <f>MACD!E1994</f>
        <v>-0.21090542554773428</v>
      </c>
      <c r="E1994" s="2">
        <f>MACD!F1994</f>
        <v>-8.6642096626689979E-2</v>
      </c>
      <c r="F1994" s="2">
        <f>'Moving Avg'!D1994</f>
        <v>15.467980000000001</v>
      </c>
      <c r="G1994" s="2">
        <f>'Moving Avg'!F1994</f>
        <v>15.011265000000003</v>
      </c>
      <c r="H1994" s="2">
        <f>'Moving Avg'!G1994</f>
        <v>14.904914000000003</v>
      </c>
      <c r="I1994" s="2">
        <f>'Moving Avg'!H1994</f>
        <v>14.43648200000001</v>
      </c>
      <c r="J1994" s="6" t="str">
        <f>OBV!F1994</f>
        <v>BULLISH</v>
      </c>
      <c r="K1994" s="6" t="str">
        <f>OBV!G1994</f>
        <v>STRONG</v>
      </c>
      <c r="L1994" s="6" t="str">
        <f>OBV!H1994</f>
        <v>CONFIRMED BULLISH</v>
      </c>
    </row>
    <row r="1995" spans="1:12" ht="13.5" x14ac:dyDescent="0.25">
      <c r="A1995" s="3">
        <f>RSI!A1995</f>
        <v>44910</v>
      </c>
      <c r="B1995" s="2">
        <f>RSI!B1995</f>
        <v>15.718299999999999</v>
      </c>
      <c r="C1995" s="2">
        <f>RSI!I1995</f>
        <v>78.776502962398794</v>
      </c>
      <c r="D1995" s="2">
        <f>MACD!E1995</f>
        <v>-0.25578576774196904</v>
      </c>
      <c r="E1995" s="2">
        <f>MACD!F1995</f>
        <v>-0.1204708308497458</v>
      </c>
      <c r="F1995" s="2">
        <f>'Moving Avg'!D1995</f>
        <v>15.632420000000002</v>
      </c>
      <c r="G1995" s="2">
        <f>'Moving Avg'!F1995</f>
        <v>15.053280000000004</v>
      </c>
      <c r="H1995" s="2">
        <f>'Moving Avg'!G1995</f>
        <v>14.923656000000001</v>
      </c>
      <c r="I1995" s="2">
        <f>'Moving Avg'!H1995</f>
        <v>14.448458000000008</v>
      </c>
      <c r="J1995" s="6" t="str">
        <f>OBV!F1995</f>
        <v>BULLISH</v>
      </c>
      <c r="K1995" s="6" t="str">
        <f>OBV!G1995</f>
        <v>STRONG</v>
      </c>
      <c r="L1995" s="6" t="str">
        <f>OBV!H1995</f>
        <v>CONFIRMED BULLISH</v>
      </c>
    </row>
    <row r="1996" spans="1:12" ht="13.5" x14ac:dyDescent="0.25">
      <c r="A1996" s="3">
        <f>RSI!A1996</f>
        <v>44911</v>
      </c>
      <c r="B1996" s="2">
        <f>RSI!B1996</f>
        <v>15.718299999999999</v>
      </c>
      <c r="C1996" s="2">
        <f>RSI!I1996</f>
        <v>78.776502962398794</v>
      </c>
      <c r="D1996" s="2">
        <f>MACD!E1996</f>
        <v>-0.29668648293412403</v>
      </c>
      <c r="E1996" s="2">
        <f>MACD!F1996</f>
        <v>-0.15571396126662146</v>
      </c>
      <c r="F1996" s="2">
        <f>'Moving Avg'!D1996</f>
        <v>15.692879999999999</v>
      </c>
      <c r="G1996" s="2">
        <f>'Moving Avg'!F1996</f>
        <v>15.104670000000002</v>
      </c>
      <c r="H1996" s="2">
        <f>'Moving Avg'!G1996</f>
        <v>14.943002000000003</v>
      </c>
      <c r="I1996" s="2">
        <f>'Moving Avg'!H1996</f>
        <v>14.460548000000008</v>
      </c>
      <c r="J1996" s="6" t="str">
        <f>OBV!F1996</f>
        <v>BEARISH</v>
      </c>
      <c r="K1996" s="6" t="str">
        <f>OBV!G1996</f>
        <v>WEAK</v>
      </c>
      <c r="L1996" s="6" t="str">
        <f>OBV!H1996</f>
        <v>BEARISH DIVERGENCE</v>
      </c>
    </row>
    <row r="1997" spans="1:12" ht="13.5" x14ac:dyDescent="0.25">
      <c r="A1997" s="3">
        <f>RSI!A1997</f>
        <v>44914</v>
      </c>
      <c r="B1997" s="2">
        <f>RSI!B1997</f>
        <v>15.712199999999999</v>
      </c>
      <c r="C1997" s="2">
        <f>RSI!I1997</f>
        <v>78.292181979228346</v>
      </c>
      <c r="D1997" s="2">
        <f>MACD!E1997</f>
        <v>-0.33440600072929882</v>
      </c>
      <c r="E1997" s="2">
        <f>MACD!F1997</f>
        <v>-0.19145236915915695</v>
      </c>
      <c r="F1997" s="2">
        <f>'Moving Avg'!D1997</f>
        <v>15.76422</v>
      </c>
      <c r="G1997" s="2">
        <f>'Moving Avg'!F1997</f>
        <v>15.146380000000002</v>
      </c>
      <c r="H1997" s="2">
        <f>'Moving Avg'!G1997</f>
        <v>14.961622000000004</v>
      </c>
      <c r="I1997" s="2">
        <f>'Moving Avg'!H1997</f>
        <v>14.472607500000008</v>
      </c>
      <c r="J1997" s="6" t="str">
        <f>OBV!F1997</f>
        <v>BEARISH</v>
      </c>
      <c r="K1997" s="6" t="str">
        <f>OBV!G1997</f>
        <v>WEAK</v>
      </c>
      <c r="L1997" s="6" t="str">
        <f>OBV!H1997</f>
        <v>BEARISH DIVERGENCE</v>
      </c>
    </row>
    <row r="1998" spans="1:12" ht="13.5" x14ac:dyDescent="0.25">
      <c r="A1998" s="3">
        <f>RSI!A1998</f>
        <v>44915</v>
      </c>
      <c r="B1998" s="2">
        <f>RSI!B1998</f>
        <v>15.718299999999999</v>
      </c>
      <c r="C1998" s="2">
        <f>RSI!I1998</f>
        <v>78.434963325288649</v>
      </c>
      <c r="D1998" s="2">
        <f>MACD!E1998</f>
        <v>-0.37003746338102594</v>
      </c>
      <c r="E1998" s="2">
        <f>MACD!F1998</f>
        <v>-0.22716938800353076</v>
      </c>
      <c r="F1998" s="2">
        <f>'Moving Avg'!D1998</f>
        <v>15.740039999999999</v>
      </c>
      <c r="G1998" s="2">
        <f>'Moving Avg'!F1998</f>
        <v>15.188395</v>
      </c>
      <c r="H1998" s="2">
        <f>'Moving Avg'!G1998</f>
        <v>14.980364000000007</v>
      </c>
      <c r="I1998" s="2">
        <f>'Moving Avg'!H1998</f>
        <v>14.485409500000008</v>
      </c>
      <c r="J1998" s="6" t="str">
        <f>OBV!F1998</f>
        <v>BEARISH</v>
      </c>
      <c r="K1998" s="6" t="str">
        <f>OBV!G1998</f>
        <v>WEAK</v>
      </c>
      <c r="L1998" s="6" t="str">
        <f>OBV!H1998</f>
        <v>CONFIRMED BEARISH</v>
      </c>
    </row>
    <row r="1999" spans="1:12" ht="13.5" x14ac:dyDescent="0.25">
      <c r="A1999" s="3">
        <f>RSI!A1999</f>
        <v>44916</v>
      </c>
      <c r="B1999" s="2">
        <f>RSI!B1999</f>
        <v>15.718299999999999</v>
      </c>
      <c r="C1999" s="2">
        <f>RSI!I1999</f>
        <v>78.434963325288649</v>
      </c>
      <c r="D1999" s="2">
        <f>MACD!E1999</f>
        <v>-0.40324459265652557</v>
      </c>
      <c r="E1999" s="2">
        <f>MACD!F1999</f>
        <v>-0.26238442893412972</v>
      </c>
      <c r="F1999" s="2">
        <f>'Moving Avg'!D1999</f>
        <v>15.717079999999999</v>
      </c>
      <c r="G1999" s="2">
        <f>'Moving Avg'!F1999</f>
        <v>15.230410000000001</v>
      </c>
      <c r="H1999" s="2">
        <f>'Moving Avg'!G1999</f>
        <v>14.999106000000005</v>
      </c>
      <c r="I1999" s="2">
        <f>'Moving Avg'!H1999</f>
        <v>14.498211500000007</v>
      </c>
      <c r="J1999" s="6" t="str">
        <f>OBV!F1999</f>
        <v>BULLISH</v>
      </c>
      <c r="K1999" s="6" t="str">
        <f>OBV!G1999</f>
        <v>STRONG</v>
      </c>
      <c r="L1999" s="6" t="str">
        <f>OBV!H1999</f>
        <v>BULLISH DIVERGENCE</v>
      </c>
    </row>
    <row r="2000" spans="1:12" ht="13.5" x14ac:dyDescent="0.25">
      <c r="A2000" s="3">
        <f>RSI!A2000</f>
        <v>44917</v>
      </c>
      <c r="B2000" s="2">
        <f>RSI!B2000</f>
        <v>15.718299999999999</v>
      </c>
      <c r="C2000" s="2">
        <f>RSI!I2000</f>
        <v>78.434963325288649</v>
      </c>
      <c r="D2000" s="2">
        <f>MACD!E2000</f>
        <v>-0.4323123481554898</v>
      </c>
      <c r="E2000" s="2">
        <f>MACD!F2000</f>
        <v>-0.29637001277840175</v>
      </c>
      <c r="F2000" s="2">
        <f>'Moving Avg'!D2000</f>
        <v>15.717079999999999</v>
      </c>
      <c r="G2000" s="2">
        <f>'Moving Avg'!F2000</f>
        <v>15.274545</v>
      </c>
      <c r="H2000" s="2">
        <f>'Moving Avg'!G2000</f>
        <v>15.017848000000004</v>
      </c>
      <c r="I2000" s="2">
        <f>'Moving Avg'!H2000</f>
        <v>14.511013500000006</v>
      </c>
      <c r="J2000" s="6" t="str">
        <f>OBV!F2000</f>
        <v>BULLISH</v>
      </c>
      <c r="K2000" s="6" t="str">
        <f>OBV!G2000</f>
        <v>STRONG</v>
      </c>
      <c r="L2000" s="6" t="str">
        <f>OBV!H2000</f>
        <v>NEUTRAL</v>
      </c>
    </row>
    <row r="2001" spans="1:12" ht="13.5" x14ac:dyDescent="0.25">
      <c r="A2001" s="3">
        <f>RSI!A2001</f>
        <v>44918</v>
      </c>
      <c r="B2001" s="2">
        <f>RSI!B2001</f>
        <v>15.6578</v>
      </c>
      <c r="C2001" s="2">
        <f>RSI!I2001</f>
        <v>72.525782087327116</v>
      </c>
      <c r="D2001" s="2">
        <f>MACD!E2001</f>
        <v>-0.37506329792641147</v>
      </c>
      <c r="E2001" s="2">
        <f>MACD!F2001</f>
        <v>-0.31210866980800372</v>
      </c>
      <c r="F2001" s="2">
        <f>'Moving Avg'!D2001</f>
        <v>15.704979999999997</v>
      </c>
      <c r="G2001" s="2">
        <f>'Moving Avg'!F2001</f>
        <v>15.31535</v>
      </c>
      <c r="H2001" s="2">
        <f>'Moving Avg'!G2001</f>
        <v>15.03538</v>
      </c>
      <c r="I2001" s="2">
        <f>'Moving Avg'!H2001</f>
        <v>14.523513000000005</v>
      </c>
      <c r="J2001" s="6" t="str">
        <f>OBV!F2001</f>
        <v>BULLISH</v>
      </c>
      <c r="K2001" s="6" t="str">
        <f>OBV!G2001</f>
        <v>STRONG</v>
      </c>
      <c r="L2001" s="6" t="str">
        <f>OBV!H2001</f>
        <v>BULLISH DIVERGENCE</v>
      </c>
    </row>
    <row r="2002" spans="1:12" ht="13.5" x14ac:dyDescent="0.25">
      <c r="A2002" s="3">
        <f>RSI!A2002</f>
        <v>44921</v>
      </c>
      <c r="B2002" s="2">
        <f>RSI!B2002</f>
        <v>15.5671</v>
      </c>
      <c r="C2002" s="2">
        <f>RSI!I2002</f>
        <v>64.660839656299004</v>
      </c>
      <c r="D2002" s="2">
        <f>MACD!E2002</f>
        <v>-0.33128055717227411</v>
      </c>
      <c r="E2002" s="2">
        <f>MACD!F2002</f>
        <v>-0.31594304728085781</v>
      </c>
      <c r="F2002" s="2">
        <f>'Moving Avg'!D2002</f>
        <v>15.67596</v>
      </c>
      <c r="G2002" s="2">
        <f>'Moving Avg'!F2002</f>
        <v>15.35162</v>
      </c>
      <c r="H2002" s="2">
        <f>'Moving Avg'!G2002</f>
        <v>15.049526</v>
      </c>
      <c r="I2002" s="2">
        <f>'Moving Avg'!H2002</f>
        <v>14.537097000000008</v>
      </c>
      <c r="J2002" s="6" t="str">
        <f>OBV!F2002</f>
        <v>BULLISH</v>
      </c>
      <c r="K2002" s="6" t="str">
        <f>OBV!G2002</f>
        <v>STRONG</v>
      </c>
      <c r="L2002" s="6" t="str">
        <f>OBV!H2002</f>
        <v>BULLISH DIVERGENCE</v>
      </c>
    </row>
    <row r="2003" spans="1:12" ht="13.5" x14ac:dyDescent="0.25">
      <c r="A2003" s="3">
        <f>RSI!A2003</f>
        <v>44922</v>
      </c>
      <c r="B2003" s="2">
        <f>RSI!B2003</f>
        <v>15.5671</v>
      </c>
      <c r="C2003" s="2">
        <f>RSI!I2003</f>
        <v>64.660839656299004</v>
      </c>
      <c r="D2003" s="2">
        <f>MACD!E2003</f>
        <v>-0.2211985744484064</v>
      </c>
      <c r="E2003" s="2">
        <f>MACD!F2003</f>
        <v>-0.29699415271436758</v>
      </c>
      <c r="F2003" s="2">
        <f>'Moving Avg'!D2003</f>
        <v>15.645720000000001</v>
      </c>
      <c r="G2003" s="2">
        <f>'Moving Avg'!F2003</f>
        <v>15.386379999999999</v>
      </c>
      <c r="H2003" s="2">
        <f>'Moving Avg'!G2003</f>
        <v>15.065244</v>
      </c>
      <c r="I2003" s="2">
        <f>'Moving Avg'!H2003</f>
        <v>14.549513000000006</v>
      </c>
      <c r="J2003" s="6" t="str">
        <f>OBV!F2003</f>
        <v>BEARISH</v>
      </c>
      <c r="K2003" s="6" t="str">
        <f>OBV!G2003</f>
        <v>WEAK</v>
      </c>
      <c r="L2003" s="6" t="str">
        <f>OBV!H2003</f>
        <v>CONFIRMED BEARISH</v>
      </c>
    </row>
    <row r="2004" spans="1:12" ht="13.5" x14ac:dyDescent="0.25">
      <c r="A2004" s="3">
        <f>RSI!A2004</f>
        <v>44923</v>
      </c>
      <c r="B2004" s="2">
        <f>RSI!B2004</f>
        <v>15.718299999999999</v>
      </c>
      <c r="C2004" s="2">
        <f>RSI!I2004</f>
        <v>70.785889949848396</v>
      </c>
      <c r="D2004" s="2">
        <f>MACD!E2004</f>
        <v>-0.14146883214966799</v>
      </c>
      <c r="E2004" s="2">
        <f>MACD!F2004</f>
        <v>-0.26588908860142768</v>
      </c>
      <c r="F2004" s="2">
        <f>'Moving Avg'!D2004</f>
        <v>15.645720000000001</v>
      </c>
      <c r="G2004" s="2">
        <f>'Moving Avg'!F2004</f>
        <v>15.428394999999998</v>
      </c>
      <c r="H2004" s="2">
        <f>'Moving Avg'!G2004</f>
        <v>15.083985999999999</v>
      </c>
      <c r="I2004" s="2">
        <f>'Moving Avg'!H2004</f>
        <v>14.562315000000007</v>
      </c>
      <c r="J2004" s="6" t="str">
        <f>OBV!F2004</f>
        <v>BULLISH</v>
      </c>
      <c r="K2004" s="6" t="str">
        <f>OBV!G2004</f>
        <v>STRONG</v>
      </c>
      <c r="L2004" s="6" t="str">
        <f>OBV!H2004</f>
        <v>NEUTRAL</v>
      </c>
    </row>
    <row r="2005" spans="1:12" ht="13.5" x14ac:dyDescent="0.25">
      <c r="A2005" s="3">
        <f>RSI!A2005</f>
        <v>44924</v>
      </c>
      <c r="B2005" s="2">
        <f>RSI!B2005</f>
        <v>15.778700000000001</v>
      </c>
      <c r="C2005" s="2">
        <f>RSI!I2005</f>
        <v>72.813031378444336</v>
      </c>
      <c r="D2005" s="2">
        <f>MACD!E2005</f>
        <v>-9.8217679839834204E-2</v>
      </c>
      <c r="E2005" s="2">
        <f>MACD!F2005</f>
        <v>-0.232354806849109</v>
      </c>
      <c r="F2005" s="2">
        <f>'Moving Avg'!D2005</f>
        <v>15.6578</v>
      </c>
      <c r="G2005" s="2">
        <f>'Moving Avg'!F2005</f>
        <v>15.473429999999999</v>
      </c>
      <c r="H2005" s="2">
        <f>'Moving Avg'!G2005</f>
        <v>15.103935999999999</v>
      </c>
      <c r="I2005" s="2">
        <f>'Moving Avg'!H2005</f>
        <v>14.575704000000007</v>
      </c>
      <c r="J2005" s="6" t="str">
        <f>OBV!F2005</f>
        <v>BULLISH</v>
      </c>
      <c r="K2005" s="6" t="str">
        <f>OBV!G2005</f>
        <v>STRONG</v>
      </c>
      <c r="L2005" s="6" t="str">
        <f>OBV!H2005</f>
        <v>CONFIRMED BULLISH</v>
      </c>
    </row>
    <row r="2006" spans="1:12" ht="13.5" x14ac:dyDescent="0.25">
      <c r="A2006" s="3">
        <f>RSI!A2006</f>
        <v>44925</v>
      </c>
      <c r="B2006" s="2">
        <f>RSI!B2006</f>
        <v>15.8392</v>
      </c>
      <c r="C2006" s="2">
        <f>RSI!I2006</f>
        <v>74.706278236568807</v>
      </c>
      <c r="D2006" s="2">
        <f>MACD!E2006</f>
        <v>-6.8381960168713007E-2</v>
      </c>
      <c r="E2006" s="2">
        <f>MACD!F2006</f>
        <v>-0.19956023751302981</v>
      </c>
      <c r="F2006" s="2">
        <f>'Moving Avg'!D2006</f>
        <v>15.69408</v>
      </c>
      <c r="G2006" s="2">
        <f>'Moving Avg'!F2006</f>
        <v>15.521190000000001</v>
      </c>
      <c r="H2006" s="2">
        <f>'Moving Avg'!G2006</f>
        <v>15.123524</v>
      </c>
      <c r="I2006" s="2">
        <f>'Moving Avg'!H2006</f>
        <v>14.589395500000006</v>
      </c>
      <c r="J2006" s="6" t="str">
        <f>OBV!F2006</f>
        <v>BULLISH</v>
      </c>
      <c r="K2006" s="6" t="str">
        <f>OBV!G2006</f>
        <v>STRONG</v>
      </c>
      <c r="L2006" s="6" t="str">
        <f>OBV!H2006</f>
        <v>CONFIRMED BULLISH</v>
      </c>
    </row>
    <row r="2007" spans="1:12" ht="13.5" x14ac:dyDescent="0.25">
      <c r="A2007" s="3">
        <f>RSI!A2007</f>
        <v>44928</v>
      </c>
      <c r="B2007" s="2">
        <f>RSI!B2007</f>
        <v>15.8392</v>
      </c>
      <c r="C2007" s="2">
        <f>RSI!I2007</f>
        <v>74.706278236568807</v>
      </c>
      <c r="D2007" s="2">
        <f>MACD!E2007</f>
        <v>-4.6543354042693608E-2</v>
      </c>
      <c r="E2007" s="2">
        <f>MACD!F2007</f>
        <v>-0.16895686081896258</v>
      </c>
      <c r="F2007" s="2">
        <f>'Moving Avg'!D2007</f>
        <v>15.748499999999998</v>
      </c>
      <c r="G2007" s="2">
        <f>'Moving Avg'!F2007</f>
        <v>15.568950000000005</v>
      </c>
      <c r="H2007" s="2">
        <f>'Moving Avg'!G2007</f>
        <v>15.143111999999999</v>
      </c>
      <c r="I2007" s="2">
        <f>'Moving Avg'!H2007</f>
        <v>14.603087000000006</v>
      </c>
      <c r="J2007" s="6" t="str">
        <f>OBV!F2007</f>
        <v>BULLISH</v>
      </c>
      <c r="K2007" s="6" t="str">
        <f>OBV!G2007</f>
        <v>STRONG</v>
      </c>
      <c r="L2007" s="6" t="str">
        <f>OBV!H2007</f>
        <v>CONFIRMED BULLISH</v>
      </c>
    </row>
    <row r="2008" spans="1:12" ht="13.5" x14ac:dyDescent="0.25">
      <c r="A2008" s="3">
        <f>RSI!A2008</f>
        <v>44929</v>
      </c>
      <c r="B2008" s="2">
        <f>RSI!B2008</f>
        <v>15.869400000000001</v>
      </c>
      <c r="C2008" s="2">
        <f>RSI!I2008</f>
        <v>75.686479463997784</v>
      </c>
      <c r="D2008" s="2">
        <f>MACD!E2008</f>
        <v>-3.1648795350880832E-2</v>
      </c>
      <c r="E2008" s="2">
        <f>MACD!F2008</f>
        <v>-0.14149524772534622</v>
      </c>
      <c r="F2008" s="2">
        <f>'Moving Avg'!D2008</f>
        <v>15.808959999999999</v>
      </c>
      <c r="G2008" s="2">
        <f>'Moving Avg'!F2008</f>
        <v>15.618220000000003</v>
      </c>
      <c r="H2008" s="2">
        <f>'Moving Avg'!G2008</f>
        <v>15.163303999999998</v>
      </c>
      <c r="I2008" s="2">
        <f>'Moving Avg'!H2008</f>
        <v>14.616929500000003</v>
      </c>
      <c r="J2008" s="6" t="str">
        <f>OBV!F2008</f>
        <v>BULLISH</v>
      </c>
      <c r="K2008" s="6" t="str">
        <f>OBV!G2008</f>
        <v>STRONG</v>
      </c>
      <c r="L2008" s="6" t="str">
        <f>OBV!H2008</f>
        <v>CONFIRMED BULLISH</v>
      </c>
    </row>
    <row r="2009" spans="1:12" ht="13.5" x14ac:dyDescent="0.25">
      <c r="A2009" s="3">
        <f>RSI!A2009</f>
        <v>44930</v>
      </c>
      <c r="B2009" s="2">
        <f>RSI!B2009</f>
        <v>15.869400000000001</v>
      </c>
      <c r="C2009" s="2">
        <f>RSI!I2009</f>
        <v>75.686479463997784</v>
      </c>
      <c r="D2009" s="2">
        <f>MACD!E2009</f>
        <v>-2.1340536599735671E-2</v>
      </c>
      <c r="E2009" s="2">
        <f>MACD!F2009</f>
        <v>-0.11746430550022412</v>
      </c>
      <c r="F2009" s="2">
        <f>'Moving Avg'!D2009</f>
        <v>15.839179999999999</v>
      </c>
      <c r="G2009" s="2">
        <f>'Moving Avg'!F2009</f>
        <v>15.667490000000001</v>
      </c>
      <c r="H2009" s="2">
        <f>'Moving Avg'!G2009</f>
        <v>15.183615999999999</v>
      </c>
      <c r="I2009" s="2">
        <f>'Moving Avg'!H2009</f>
        <v>14.630772000000004</v>
      </c>
      <c r="J2009" s="6" t="str">
        <f>OBV!F2009</f>
        <v>BULLISH</v>
      </c>
      <c r="K2009" s="6" t="str">
        <f>OBV!G2009</f>
        <v>STRONG</v>
      </c>
      <c r="L2009" s="6" t="str">
        <f>OBV!H2009</f>
        <v>CONFIRMED BULLISH</v>
      </c>
    </row>
    <row r="2010" spans="1:12" ht="13.5" x14ac:dyDescent="0.25">
      <c r="A2010" s="3">
        <f>RSI!A2010</f>
        <v>44931</v>
      </c>
      <c r="B2010" s="2">
        <f>RSI!B2010</f>
        <v>15.887499999999999</v>
      </c>
      <c r="C2010" s="2">
        <f>RSI!I2010</f>
        <v>76.324225400988709</v>
      </c>
      <c r="D2010" s="2">
        <f>MACD!E2010</f>
        <v>-1.6083746562800982E-2</v>
      </c>
      <c r="E2010" s="2">
        <f>MACD!F2010</f>
        <v>-9.7188193712739485E-2</v>
      </c>
      <c r="F2010" s="2">
        <f>'Moving Avg'!D2010</f>
        <v>15.860939999999999</v>
      </c>
      <c r="G2010" s="2">
        <f>'Moving Avg'!F2010</f>
        <v>15.71706</v>
      </c>
      <c r="H2010" s="2">
        <f>'Moving Avg'!G2010</f>
        <v>15.204170000000001</v>
      </c>
      <c r="I2010" s="2">
        <f>'Moving Avg'!H2010</f>
        <v>14.644733500000005</v>
      </c>
      <c r="J2010" s="6" t="str">
        <f>OBV!F2010</f>
        <v>BULLISH</v>
      </c>
      <c r="K2010" s="6" t="str">
        <f>OBV!G2010</f>
        <v>STRONG</v>
      </c>
      <c r="L2010" s="6" t="str">
        <f>OBV!H2010</f>
        <v>CONFIRMED BULLISH</v>
      </c>
    </row>
    <row r="2011" spans="1:12" ht="13.5" x14ac:dyDescent="0.25">
      <c r="A2011" s="3">
        <f>RSI!A2011</f>
        <v>44932</v>
      </c>
      <c r="B2011" s="2">
        <f>RSI!B2011</f>
        <v>15.9299</v>
      </c>
      <c r="C2011" s="2">
        <f>RSI!I2011</f>
        <v>77.79365536973323</v>
      </c>
      <c r="D2011" s="2">
        <f>MACD!E2011</f>
        <v>-2.6158526487563449E-2</v>
      </c>
      <c r="E2011" s="2">
        <f>MACD!F2011</f>
        <v>-8.2982260267704278E-2</v>
      </c>
      <c r="F2011" s="2">
        <f>'Moving Avg'!D2011</f>
        <v>15.879080000000002</v>
      </c>
      <c r="G2011" s="2">
        <f>'Moving Avg'!F2011</f>
        <v>15.742754999999999</v>
      </c>
      <c r="H2011" s="2">
        <f>'Moving Avg'!G2011</f>
        <v>15.225572</v>
      </c>
      <c r="I2011" s="2">
        <f>'Moving Avg'!H2011</f>
        <v>14.658878500000004</v>
      </c>
      <c r="J2011" s="6" t="str">
        <f>OBV!F2011</f>
        <v>BULLISH</v>
      </c>
      <c r="K2011" s="6" t="str">
        <f>OBV!G2011</f>
        <v>STRONG</v>
      </c>
      <c r="L2011" s="6" t="str">
        <f>OBV!H2011</f>
        <v>CONFIRMED BULLISH</v>
      </c>
    </row>
    <row r="2012" spans="1:12" ht="13.5" x14ac:dyDescent="0.25">
      <c r="A2012" s="3">
        <f>RSI!A2012</f>
        <v>44935</v>
      </c>
      <c r="B2012" s="2">
        <f>RSI!B2012</f>
        <v>16.322800000000001</v>
      </c>
      <c r="C2012" s="2">
        <f>RSI!I2012</f>
        <v>86.286991319954097</v>
      </c>
      <c r="D2012" s="2">
        <f>MACD!E2012</f>
        <v>-7.9912174274912928E-2</v>
      </c>
      <c r="E2012" s="2">
        <f>MACD!F2012</f>
        <v>-8.2368243069146016E-2</v>
      </c>
      <c r="F2012" s="2">
        <f>'Moving Avg'!D2012</f>
        <v>15.975800000000001</v>
      </c>
      <c r="G2012" s="2">
        <f>'Moving Avg'!F2012</f>
        <v>15.791120000000001</v>
      </c>
      <c r="H2012" s="2">
        <f>'Moving Avg'!G2012</f>
        <v>15.254832</v>
      </c>
      <c r="I2012" s="2">
        <f>'Moving Avg'!H2012</f>
        <v>14.674988000000003</v>
      </c>
      <c r="J2012" s="6" t="str">
        <f>OBV!F2012</f>
        <v>BULLISH</v>
      </c>
      <c r="K2012" s="6" t="str">
        <f>OBV!G2012</f>
        <v>STRONG</v>
      </c>
      <c r="L2012" s="6" t="str">
        <f>OBV!H2012</f>
        <v>CONFIRMED BULLISH</v>
      </c>
    </row>
    <row r="2013" spans="1:12" ht="13.5" x14ac:dyDescent="0.25">
      <c r="A2013" s="3">
        <f>RSI!A2013</f>
        <v>44936</v>
      </c>
      <c r="B2013" s="2">
        <f>RSI!B2013</f>
        <v>16.8065</v>
      </c>
      <c r="C2013" s="2">
        <f>RSI!I2013</f>
        <v>90.900966353004719</v>
      </c>
      <c r="D2013" s="2">
        <f>MACD!E2013</f>
        <v>-0.16555777098266766</v>
      </c>
      <c r="E2013" s="2">
        <f>MACD!F2013</f>
        <v>-9.900614865185034E-2</v>
      </c>
      <c r="F2013" s="2">
        <f>'Moving Avg'!D2013</f>
        <v>16.163220000000003</v>
      </c>
      <c r="G2013" s="2">
        <f>'Moving Avg'!F2013</f>
        <v>15.839485000000002</v>
      </c>
      <c r="H2013" s="2">
        <f>'Moving Avg'!G2013</f>
        <v>15.293766</v>
      </c>
      <c r="I2013" s="2">
        <f>'Moving Avg'!H2013</f>
        <v>14.693516000000004</v>
      </c>
      <c r="J2013" s="6" t="str">
        <f>OBV!F2013</f>
        <v>BULLISH</v>
      </c>
      <c r="K2013" s="6" t="str">
        <f>OBV!G2013</f>
        <v>STRONG</v>
      </c>
      <c r="L2013" s="6" t="str">
        <f>OBV!H2013</f>
        <v>CONFIRMED BULLISH</v>
      </c>
    </row>
    <row r="2014" spans="1:12" ht="13.5" x14ac:dyDescent="0.25">
      <c r="A2014" s="3">
        <f>RSI!A2014</f>
        <v>44937</v>
      </c>
      <c r="B2014" s="2">
        <f>RSI!B2014</f>
        <v>16.776199999999999</v>
      </c>
      <c r="C2014" s="2">
        <f>RSI!I2014</f>
        <v>88.88346111299029</v>
      </c>
      <c r="D2014" s="2">
        <f>MACD!E2014</f>
        <v>-0.21939055733794177</v>
      </c>
      <c r="E2014" s="2">
        <f>MACD!F2014</f>
        <v>-0.12308303038906863</v>
      </c>
      <c r="F2014" s="2">
        <f>'Moving Avg'!D2014</f>
        <v>16.344580000000001</v>
      </c>
      <c r="G2014" s="2">
        <f>'Moving Avg'!F2014</f>
        <v>15.88664</v>
      </c>
      <c r="H2014" s="2">
        <f>'Moving Avg'!G2014</f>
        <v>15.332094</v>
      </c>
      <c r="I2014" s="2">
        <f>'Moving Avg'!H2014</f>
        <v>14.711892500000001</v>
      </c>
      <c r="J2014" s="6" t="str">
        <f>OBV!F2014</f>
        <v>BULLISH</v>
      </c>
      <c r="K2014" s="6" t="str">
        <f>OBV!G2014</f>
        <v>STRONG</v>
      </c>
      <c r="L2014" s="6" t="str">
        <f>OBV!H2014</f>
        <v>CONFIRMED BULLISH</v>
      </c>
    </row>
    <row r="2015" spans="1:12" ht="13.5" x14ac:dyDescent="0.25">
      <c r="A2015" s="3">
        <f>RSI!A2015</f>
        <v>44938</v>
      </c>
      <c r="B2015" s="2">
        <f>RSI!B2015</f>
        <v>16.745999999999999</v>
      </c>
      <c r="C2015" s="2">
        <f>RSI!I2015</f>
        <v>86.815267108358512</v>
      </c>
      <c r="D2015" s="2">
        <f>MACD!E2015</f>
        <v>-0.2595935602392192</v>
      </c>
      <c r="E2015" s="2">
        <f>MACD!F2015</f>
        <v>-0.15038513635909875</v>
      </c>
      <c r="F2015" s="2">
        <f>'Moving Avg'!D2015</f>
        <v>16.516280000000002</v>
      </c>
      <c r="G2015" s="2">
        <f>'Moving Avg'!F2015</f>
        <v>15.938025</v>
      </c>
      <c r="H2015" s="2">
        <f>'Moving Avg'!G2015</f>
        <v>15.369817999999999</v>
      </c>
      <c r="I2015" s="2">
        <f>'Moving Avg'!H2015</f>
        <v>14.730118000000003</v>
      </c>
      <c r="J2015" s="6" t="str">
        <f>OBV!F2015</f>
        <v>BEARISH</v>
      </c>
      <c r="K2015" s="6" t="str">
        <f>OBV!G2015</f>
        <v>NEUTRAL</v>
      </c>
      <c r="L2015" s="6" t="str">
        <f>OBV!H2015</f>
        <v>BEARISH DIVERGENCE</v>
      </c>
    </row>
    <row r="2016" spans="1:12" ht="13.5" x14ac:dyDescent="0.25">
      <c r="A2016" s="3">
        <f>RSI!A2016</f>
        <v>44939</v>
      </c>
      <c r="B2016" s="2">
        <f>RSI!B2016</f>
        <v>16.7883</v>
      </c>
      <c r="C2016" s="2">
        <f>RSI!I2016</f>
        <v>87.26233974158005</v>
      </c>
      <c r="D2016" s="2">
        <f>MACD!E2016</f>
        <v>-0.29298231111356543</v>
      </c>
      <c r="E2016" s="2">
        <f>MACD!F2016</f>
        <v>-0.1789045713099921</v>
      </c>
      <c r="F2016" s="2">
        <f>'Moving Avg'!D2016</f>
        <v>16.687959999999997</v>
      </c>
      <c r="G2016" s="2">
        <f>'Moving Avg'!F2016</f>
        <v>15.991524999999999</v>
      </c>
      <c r="H2016" s="2">
        <f>'Moving Avg'!G2016</f>
        <v>15.408388000000002</v>
      </c>
      <c r="I2016" s="2">
        <f>'Moving Avg'!H2016</f>
        <v>14.748555000000001</v>
      </c>
      <c r="J2016" s="6" t="str">
        <f>OBV!F2016</f>
        <v>BEARISH</v>
      </c>
      <c r="K2016" s="6" t="str">
        <f>OBV!G2016</f>
        <v>NEUTRAL</v>
      </c>
      <c r="L2016" s="6" t="str">
        <f>OBV!H2016</f>
        <v>BEARISH DIVERGENCE</v>
      </c>
    </row>
    <row r="2017" spans="1:12" ht="13.5" x14ac:dyDescent="0.25">
      <c r="A2017" s="3">
        <f>RSI!A2017</f>
        <v>44942</v>
      </c>
      <c r="B2017" s="2">
        <f>RSI!B2017</f>
        <v>16.8065</v>
      </c>
      <c r="C2017" s="2">
        <f>RSI!I2017</f>
        <v>87.459373967199795</v>
      </c>
      <c r="D2017" s="2">
        <f>MACD!E2017</f>
        <v>-0.32796686167194267</v>
      </c>
      <c r="E2017" s="2">
        <f>MACD!F2017</f>
        <v>-0.20871702938238224</v>
      </c>
      <c r="F2017" s="2">
        <f>'Moving Avg'!D2017</f>
        <v>16.784699999999997</v>
      </c>
      <c r="G2017" s="2">
        <f>'Moving Avg'!F2017</f>
        <v>16.046240000000001</v>
      </c>
      <c r="H2017" s="2">
        <f>'Moving Avg'!G2017</f>
        <v>15.447322000000003</v>
      </c>
      <c r="I2017" s="2">
        <f>'Moving Avg'!H2017</f>
        <v>14.767083000000003</v>
      </c>
      <c r="J2017" s="6" t="str">
        <f>OBV!F2017</f>
        <v>BEARISH</v>
      </c>
      <c r="K2017" s="6" t="str">
        <f>OBV!G2017</f>
        <v>NEUTRAL</v>
      </c>
      <c r="L2017" s="6" t="str">
        <f>OBV!H2017</f>
        <v>BEARISH DIVERGENCE</v>
      </c>
    </row>
    <row r="2018" spans="1:12" ht="13.5" x14ac:dyDescent="0.25">
      <c r="A2018" s="3">
        <f>RSI!A2018</f>
        <v>44943</v>
      </c>
      <c r="B2018" s="2">
        <f>RSI!B2018</f>
        <v>16.764099999999999</v>
      </c>
      <c r="C2018" s="2">
        <f>RSI!I2018</f>
        <v>84.191977228805797</v>
      </c>
      <c r="D2018" s="2">
        <f>MACD!E2018</f>
        <v>-0.35487536297355504</v>
      </c>
      <c r="E2018" s="2">
        <f>MACD!F2018</f>
        <v>-0.23794869610061681</v>
      </c>
      <c r="F2018" s="2">
        <f>'Moving Avg'!D2018</f>
        <v>16.776219999999999</v>
      </c>
      <c r="G2018" s="2">
        <f>'Moving Avg'!F2018</f>
        <v>16.09853</v>
      </c>
      <c r="H2018" s="2">
        <f>'Moving Avg'!G2018</f>
        <v>15.485408000000005</v>
      </c>
      <c r="I2018" s="2">
        <f>'Moving Avg'!H2018</f>
        <v>14.785399</v>
      </c>
      <c r="J2018" s="6" t="str">
        <f>OBV!F2018</f>
        <v>BEARISH</v>
      </c>
      <c r="K2018" s="6" t="str">
        <f>OBV!G2018</f>
        <v>WEAK</v>
      </c>
      <c r="L2018" s="6" t="str">
        <f>OBV!H2018</f>
        <v>CONFIRMED BEARISH</v>
      </c>
    </row>
    <row r="2019" spans="1:12" ht="13.5" x14ac:dyDescent="0.25">
      <c r="A2019" s="3">
        <f>RSI!A2019</f>
        <v>44944</v>
      </c>
      <c r="B2019" s="2">
        <f>RSI!B2019</f>
        <v>16.745999999999999</v>
      </c>
      <c r="C2019" s="2">
        <f>RSI!I2019</f>
        <v>82.770408031314687</v>
      </c>
      <c r="D2019" s="2">
        <f>MACD!E2019</f>
        <v>-0.38076862908765641</v>
      </c>
      <c r="E2019" s="2">
        <f>MACD!F2019</f>
        <v>-0.26651268269802475</v>
      </c>
      <c r="F2019" s="2">
        <f>'Moving Avg'!D2019</f>
        <v>16.77018</v>
      </c>
      <c r="G2019" s="2">
        <f>'Moving Avg'!F2019</f>
        <v>16.149915</v>
      </c>
      <c r="H2019" s="2">
        <f>'Moving Avg'!G2019</f>
        <v>15.523132000000006</v>
      </c>
      <c r="I2019" s="2">
        <f>'Moving Avg'!H2019</f>
        <v>14.803624500000002</v>
      </c>
      <c r="J2019" s="6" t="str">
        <f>OBV!F2019</f>
        <v>BEARISH</v>
      </c>
      <c r="K2019" s="6" t="str">
        <f>OBV!G2019</f>
        <v>WEAK</v>
      </c>
      <c r="L2019" s="6" t="str">
        <f>OBV!H2019</f>
        <v>CONFIRMED BEARISH</v>
      </c>
    </row>
    <row r="2020" spans="1:12" ht="13.5" x14ac:dyDescent="0.25">
      <c r="A2020" s="3">
        <f>RSI!A2020</f>
        <v>44945</v>
      </c>
      <c r="B2020" s="2">
        <f>RSI!B2020</f>
        <v>16.745999999999999</v>
      </c>
      <c r="C2020" s="2">
        <f>RSI!I2020</f>
        <v>82.770408031314687</v>
      </c>
      <c r="D2020" s="2">
        <f>MACD!E2020</f>
        <v>-0.40392126061195022</v>
      </c>
      <c r="E2020" s="2">
        <f>MACD!F2020</f>
        <v>-0.29399439828080987</v>
      </c>
      <c r="F2020" s="2">
        <f>'Moving Avg'!D2020</f>
        <v>16.77018</v>
      </c>
      <c r="G2020" s="2">
        <f>'Moving Avg'!F2020</f>
        <v>16.201299999999996</v>
      </c>
      <c r="H2020" s="2">
        <f>'Moving Avg'!G2020</f>
        <v>15.560734000000002</v>
      </c>
      <c r="I2020" s="2">
        <f>'Moving Avg'!H2020</f>
        <v>14.820767499999999</v>
      </c>
      <c r="J2020" s="6" t="str">
        <f>OBV!F2020</f>
        <v>BEARISH</v>
      </c>
      <c r="K2020" s="6" t="str">
        <f>OBV!G2020</f>
        <v>NEUTRAL</v>
      </c>
      <c r="L2020" s="6" t="str">
        <f>OBV!H2020</f>
        <v>NEUTRAL</v>
      </c>
    </row>
    <row r="2021" spans="1:12" ht="13.5" x14ac:dyDescent="0.25">
      <c r="A2021" s="3">
        <f>RSI!A2021</f>
        <v>44946</v>
      </c>
      <c r="B2021" s="2">
        <f>RSI!B2021</f>
        <v>16.770199999999999</v>
      </c>
      <c r="C2021" s="2">
        <f>RSI!I2021</f>
        <v>83.210004340434025</v>
      </c>
      <c r="D2021" s="2">
        <f>MACD!E2021</f>
        <v>-0.42251068689893856</v>
      </c>
      <c r="E2021" s="2">
        <f>MACD!F2021</f>
        <v>-0.31969765600443562</v>
      </c>
      <c r="F2021" s="2">
        <f>'Moving Avg'!D2021</f>
        <v>16.766559999999998</v>
      </c>
      <c r="G2021" s="2">
        <f>'Moving Avg'!F2021</f>
        <v>16.256919999999997</v>
      </c>
      <c r="H2021" s="2">
        <f>'Moving Avg'!G2021</f>
        <v>15.598820000000005</v>
      </c>
      <c r="I2021" s="2">
        <f>'Moving Avg'!H2021</f>
        <v>14.839114</v>
      </c>
      <c r="J2021" s="6" t="str">
        <f>OBV!F2021</f>
        <v>BULLISH</v>
      </c>
      <c r="K2021" s="6" t="str">
        <f>OBV!G2021</f>
        <v>NEUTRAL</v>
      </c>
      <c r="L2021" s="6" t="str">
        <f>OBV!H2021</f>
        <v>BULLISH DIVERGENCE</v>
      </c>
    </row>
    <row r="2022" spans="1:12" ht="13.5" x14ac:dyDescent="0.25">
      <c r="A2022" s="3">
        <f>RSI!A2022</f>
        <v>44949</v>
      </c>
      <c r="B2022" s="2">
        <f>RSI!B2022</f>
        <v>16.770199999999999</v>
      </c>
      <c r="C2022" s="2">
        <f>RSI!I2022</f>
        <v>83.210004340434025</v>
      </c>
      <c r="D2022" s="2">
        <f>MACD!E2022</f>
        <v>-0.38139003015057682</v>
      </c>
      <c r="E2022" s="2">
        <f>MACD!F2022</f>
        <v>-0.33203613083366385</v>
      </c>
      <c r="F2022" s="2">
        <f>'Moving Avg'!D2022</f>
        <v>16.7593</v>
      </c>
      <c r="G2022" s="2">
        <f>'Moving Avg'!F2022</f>
        <v>16.317074999999996</v>
      </c>
      <c r="H2022" s="2">
        <f>'Moving Avg'!G2022</f>
        <v>15.636906000000005</v>
      </c>
      <c r="I2022" s="2">
        <f>'Moving Avg'!H2022</f>
        <v>14.855836999999999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</row>
    <row r="2023" spans="1:12" ht="13.5" x14ac:dyDescent="0.25">
      <c r="A2023" s="3">
        <f>RSI!A2023</f>
        <v>44950</v>
      </c>
      <c r="B2023" s="2">
        <f>RSI!B2023</f>
        <v>16.770199999999999</v>
      </c>
      <c r="C2023" s="2">
        <f>RSI!I2023</f>
        <v>83.210004340434025</v>
      </c>
      <c r="D2023" s="2">
        <f>MACD!E2023</f>
        <v>-0.27550985714088583</v>
      </c>
      <c r="E2023" s="2">
        <f>MACD!F2023</f>
        <v>-0.32073087609510825</v>
      </c>
      <c r="F2023" s="2">
        <f>'Moving Avg'!D2023</f>
        <v>16.76052</v>
      </c>
      <c r="G2023" s="2">
        <f>'Moving Avg'!F2023</f>
        <v>16.377229999999994</v>
      </c>
      <c r="H2023" s="2">
        <f>'Moving Avg'!G2023</f>
        <v>15.674872000000008</v>
      </c>
      <c r="I2023" s="2">
        <f>'Moving Avg'!H2023</f>
        <v>14.871676999999998</v>
      </c>
      <c r="J2023" s="6" t="str">
        <f>OBV!F2023</f>
        <v>BULLISH</v>
      </c>
      <c r="K2023" s="6" t="str">
        <f>OBV!G2023</f>
        <v>NEUTRAL</v>
      </c>
      <c r="L2023" s="6" t="str">
        <f>OBV!H2023</f>
        <v>CONFIRMED BULLISH</v>
      </c>
    </row>
    <row r="2024" spans="1:12" ht="13.5" x14ac:dyDescent="0.25">
      <c r="A2024" s="3">
        <f>RSI!A2024</f>
        <v>44951</v>
      </c>
      <c r="B2024" s="2">
        <f>RSI!B2024</f>
        <v>16.770199999999999</v>
      </c>
      <c r="C2024" s="2">
        <f>RSI!I2024</f>
        <v>83.210004340434025</v>
      </c>
      <c r="D2024" s="2">
        <f>MACD!E2024</f>
        <v>-0.19366345541373775</v>
      </c>
      <c r="E2024" s="2">
        <f>MACD!F2024</f>
        <v>-0.29531739195883416</v>
      </c>
      <c r="F2024" s="2">
        <f>'Moving Avg'!D2024</f>
        <v>16.765360000000001</v>
      </c>
      <c r="G2024" s="2">
        <f>'Moving Avg'!F2024</f>
        <v>16.429825000000001</v>
      </c>
      <c r="H2024" s="2">
        <f>'Moving Avg'!G2024</f>
        <v>15.712716000000007</v>
      </c>
      <c r="I2024" s="2">
        <f>'Moving Avg'!H2024</f>
        <v>14.887545499999996</v>
      </c>
      <c r="J2024" s="6" t="str">
        <f>OBV!F2024</f>
        <v>BULLISH</v>
      </c>
      <c r="K2024" s="6" t="str">
        <f>OBV!G2024</f>
        <v>NEUTRAL</v>
      </c>
      <c r="L2024" s="6" t="str">
        <f>OBV!H2024</f>
        <v>CONFIRMED BULLISH</v>
      </c>
    </row>
    <row r="2025" spans="1:12" ht="13.5" x14ac:dyDescent="0.25">
      <c r="A2025" s="3">
        <f>RSI!A2025</f>
        <v>44952</v>
      </c>
      <c r="B2025" s="2">
        <f>RSI!B2025</f>
        <v>16.770199999999999</v>
      </c>
      <c r="C2025" s="2">
        <f>RSI!I2025</f>
        <v>83.210004340434025</v>
      </c>
      <c r="D2025" s="2">
        <f>MACD!E2025</f>
        <v>-0.13190956852877989</v>
      </c>
      <c r="E2025" s="2">
        <f>MACD!F2025</f>
        <v>-0.26263582727282331</v>
      </c>
      <c r="F2025" s="2">
        <f>'Moving Avg'!D2025</f>
        <v>16.770199999999999</v>
      </c>
      <c r="G2025" s="2">
        <f>'Moving Avg'!F2025</f>
        <v>16.479399999999998</v>
      </c>
      <c r="H2025" s="2">
        <f>'Moving Avg'!G2025</f>
        <v>15.750560000000007</v>
      </c>
      <c r="I2025" s="2">
        <f>'Moving Avg'!H2025</f>
        <v>14.903470999999994</v>
      </c>
      <c r="J2025" s="6" t="str">
        <f>OBV!F2025</f>
        <v>BULLISH</v>
      </c>
      <c r="K2025" s="6" t="str">
        <f>OBV!G2025</f>
        <v>NEUTRAL</v>
      </c>
      <c r="L2025" s="6" t="str">
        <f>OBV!H2025</f>
        <v>CONFIRMED BULLISH</v>
      </c>
    </row>
    <row r="2026" spans="1:12" ht="13.5" x14ac:dyDescent="0.25">
      <c r="A2026" s="3">
        <f>RSI!A2026</f>
        <v>44953</v>
      </c>
      <c r="B2026" s="2">
        <f>RSI!B2026</f>
        <v>16.752099999999999</v>
      </c>
      <c r="C2026" s="2">
        <f>RSI!I2026</f>
        <v>80.971801350723197</v>
      </c>
      <c r="D2026" s="2">
        <f>MACD!E2026</f>
        <v>-7.4451001100065639E-2</v>
      </c>
      <c r="E2026" s="2">
        <f>MACD!F2026</f>
        <v>-0.2249988620382718</v>
      </c>
      <c r="F2026" s="2">
        <f>'Moving Avg'!D2026</f>
        <v>16.766579999999998</v>
      </c>
      <c r="G2026" s="2">
        <f>'Moving Avg'!F2026</f>
        <v>16.525044999999999</v>
      </c>
      <c r="H2026" s="2">
        <f>'Moving Avg'!G2026</f>
        <v>15.791792000000008</v>
      </c>
      <c r="I2026" s="2">
        <f>'Moving Avg'!H2026</f>
        <v>14.918593999999995</v>
      </c>
      <c r="J2026" s="6" t="str">
        <f>OBV!F2026</f>
        <v>BEARISH</v>
      </c>
      <c r="K2026" s="6" t="str">
        <f>OBV!G2026</f>
        <v>NEUTRAL</v>
      </c>
      <c r="L2026" s="6" t="str">
        <f>OBV!H2026</f>
        <v>CONFIRMED BEARISH</v>
      </c>
    </row>
    <row r="2027" spans="1:12" ht="13.5" x14ac:dyDescent="0.25">
      <c r="A2027" s="3">
        <f>RSI!A2027</f>
        <v>44956</v>
      </c>
      <c r="B2027" s="2">
        <f>RSI!B2027</f>
        <v>16.739999999999998</v>
      </c>
      <c r="C2027" s="2">
        <f>RSI!I2027</f>
        <v>79.433577544156122</v>
      </c>
      <c r="D2027" s="2">
        <f>MACD!E2027</f>
        <v>-2.4476328600645303E-2</v>
      </c>
      <c r="E2027" s="2">
        <f>MACD!F2027</f>
        <v>-0.1848943553507465</v>
      </c>
      <c r="F2027" s="2">
        <f>'Moving Avg'!D2027</f>
        <v>16.760539999999999</v>
      </c>
      <c r="G2027" s="2">
        <f>'Moving Avg'!F2027</f>
        <v>16.570084999999999</v>
      </c>
      <c r="H2027" s="2">
        <f>'Moving Avg'!G2027</f>
        <v>15.829032000000007</v>
      </c>
      <c r="I2027" s="2">
        <f>'Moving Avg'!H2027</f>
        <v>14.933798999999992</v>
      </c>
      <c r="J2027" s="6" t="str">
        <f>OBV!F2027</f>
        <v>BEARISH</v>
      </c>
      <c r="K2027" s="6" t="str">
        <f>OBV!G2027</f>
        <v>NEUTRAL</v>
      </c>
      <c r="L2027" s="6" t="str">
        <f>OBV!H2027</f>
        <v>CONFIRMED BEARISH</v>
      </c>
    </row>
    <row r="2028" spans="1:12" ht="13.5" x14ac:dyDescent="0.25">
      <c r="A2028" s="3">
        <f>RSI!A2028</f>
        <v>44957</v>
      </c>
      <c r="B2028" s="2">
        <f>RSI!B2028</f>
        <v>16.770199999999999</v>
      </c>
      <c r="C2028" s="2">
        <f>RSI!I2028</f>
        <v>80.432709120713298</v>
      </c>
      <c r="D2028" s="2">
        <f>MACD!E2028</f>
        <v>6.9542704071707817E-3</v>
      </c>
      <c r="E2028" s="2">
        <f>MACD!F2028</f>
        <v>-0.14652463019916304</v>
      </c>
      <c r="F2028" s="2">
        <f>'Moving Avg'!D2028</f>
        <v>16.760539999999999</v>
      </c>
      <c r="G2028" s="2">
        <f>'Moving Avg'!F2028</f>
        <v>16.615124999999999</v>
      </c>
      <c r="H2028" s="2">
        <f>'Moving Avg'!G2028</f>
        <v>15.866876000000007</v>
      </c>
      <c r="I2028" s="2">
        <f>'Moving Avg'!H2028</f>
        <v>14.949126499999991</v>
      </c>
      <c r="J2028" s="6" t="str">
        <f>OBV!F2028</f>
        <v>BULLISH</v>
      </c>
      <c r="K2028" s="6" t="str">
        <f>OBV!G2028</f>
        <v>NEUTRAL</v>
      </c>
      <c r="L2028" s="6" t="str">
        <f>OBV!H2028</f>
        <v>NEUTRAL</v>
      </c>
    </row>
    <row r="2029" spans="1:12" ht="13.5" x14ac:dyDescent="0.25">
      <c r="A2029" s="3">
        <f>RSI!A2029</f>
        <v>44958</v>
      </c>
      <c r="B2029" s="2">
        <f>RSI!B2029</f>
        <v>16.897099999999998</v>
      </c>
      <c r="C2029" s="2">
        <f>RSI!I2029</f>
        <v>83.959110494312696</v>
      </c>
      <c r="D2029" s="2">
        <f>MACD!E2029</f>
        <v>1.9246001590989437E-2</v>
      </c>
      <c r="E2029" s="2">
        <f>MACD!F2029</f>
        <v>-0.11337050384113255</v>
      </c>
      <c r="F2029" s="2">
        <f>'Moving Avg'!D2029</f>
        <v>16.785919999999997</v>
      </c>
      <c r="G2029" s="2">
        <f>'Moving Avg'!F2029</f>
        <v>16.666509999999995</v>
      </c>
      <c r="H2029" s="2">
        <f>'Moving Avg'!G2029</f>
        <v>15.907258000000006</v>
      </c>
      <c r="I2029" s="2">
        <f>'Moving Avg'!H2029</f>
        <v>14.963834999999992</v>
      </c>
      <c r="J2029" s="6" t="str">
        <f>OBV!F2029</f>
        <v>BULLISH</v>
      </c>
      <c r="K2029" s="6" t="str">
        <f>OBV!G2029</f>
        <v>NEUTRAL</v>
      </c>
      <c r="L2029" s="6" t="str">
        <f>OBV!H2029</f>
        <v>CONFIRMED BULLISH</v>
      </c>
    </row>
    <row r="2030" spans="1:12" ht="13.5" x14ac:dyDescent="0.25">
      <c r="A2030" s="3">
        <f>RSI!A2030</f>
        <v>44959</v>
      </c>
      <c r="B2030" s="2">
        <f>RSI!B2030</f>
        <v>17.048300000000001</v>
      </c>
      <c r="C2030" s="2">
        <f>RSI!I2030</f>
        <v>86.971833442195958</v>
      </c>
      <c r="D2030" s="2">
        <f>MACD!E2030</f>
        <v>1.5735010335109934E-2</v>
      </c>
      <c r="E2030" s="2">
        <f>MACD!F2030</f>
        <v>-8.754940100588407E-2</v>
      </c>
      <c r="F2030" s="2">
        <f>'Moving Avg'!D2030</f>
        <v>16.841539999999998</v>
      </c>
      <c r="G2030" s="2">
        <f>'Moving Avg'!F2030</f>
        <v>16.724549999999997</v>
      </c>
      <c r="H2030" s="2">
        <f>'Moving Avg'!G2030</f>
        <v>15.951512000000006</v>
      </c>
      <c r="I2030" s="2">
        <f>'Moving Avg'!H2030</f>
        <v>14.979299499999993</v>
      </c>
      <c r="J2030" s="6" t="str">
        <f>OBV!F2030</f>
        <v>BULLISH</v>
      </c>
      <c r="K2030" s="6" t="str">
        <f>OBV!G2030</f>
        <v>STRONG</v>
      </c>
      <c r="L2030" s="6" t="str">
        <f>OBV!H2030</f>
        <v>CONFIRMED BULLISH</v>
      </c>
    </row>
    <row r="2031" spans="1:12" ht="13.5" x14ac:dyDescent="0.25">
      <c r="A2031" s="3">
        <f>RSI!A2031</f>
        <v>44960</v>
      </c>
      <c r="B2031" s="2">
        <f>RSI!B2031</f>
        <v>17.0181</v>
      </c>
      <c r="C2031" s="2">
        <f>RSI!I2031</f>
        <v>83.594691737583275</v>
      </c>
      <c r="D2031" s="2">
        <f>MACD!E2031</f>
        <v>1.5320017068138014E-2</v>
      </c>
      <c r="E2031" s="2">
        <f>MACD!F2031</f>
        <v>-6.6975517391079653E-2</v>
      </c>
      <c r="F2031" s="2">
        <f>'Moving Avg'!D2031</f>
        <v>16.894739999999999</v>
      </c>
      <c r="G2031" s="2">
        <f>'Moving Avg'!F2031</f>
        <v>16.778959999999998</v>
      </c>
      <c r="H2031" s="2">
        <f>'Moving Avg'!G2031</f>
        <v>15.995040000000008</v>
      </c>
      <c r="I2031" s="2">
        <f>'Moving Avg'!H2031</f>
        <v>14.993188999999994</v>
      </c>
      <c r="J2031" s="6" t="str">
        <f>OBV!F2031</f>
        <v>BULLISH</v>
      </c>
      <c r="K2031" s="6" t="str">
        <f>OBV!G2031</f>
        <v>STRONG</v>
      </c>
      <c r="L2031" s="6" t="str">
        <f>OBV!H2031</f>
        <v>CONFIRMED BULLISH</v>
      </c>
    </row>
    <row r="2032" spans="1:12" ht="13.5" x14ac:dyDescent="0.25">
      <c r="A2032" s="3">
        <f>RSI!A2032</f>
        <v>44963</v>
      </c>
      <c r="B2032" s="2">
        <f>RSI!B2032</f>
        <v>16.927399999999999</v>
      </c>
      <c r="C2032" s="2">
        <f>RSI!I2032</f>
        <v>74.267431571887982</v>
      </c>
      <c r="D2032" s="2">
        <f>MACD!E2032</f>
        <v>1.8713740097510367E-2</v>
      </c>
      <c r="E2032" s="2">
        <f>MACD!F2032</f>
        <v>-4.9837665893361652E-2</v>
      </c>
      <c r="F2032" s="2">
        <f>'Moving Avg'!D2032</f>
        <v>16.932220000000001</v>
      </c>
      <c r="G2032" s="2">
        <f>'Moving Avg'!F2032</f>
        <v>16.809189999999994</v>
      </c>
      <c r="H2032" s="2">
        <f>'Moving Avg'!G2032</f>
        <v>16.036754000000009</v>
      </c>
      <c r="I2032" s="2">
        <f>'Moving Avg'!H2032</f>
        <v>15.005200999999992</v>
      </c>
      <c r="J2032" s="6" t="str">
        <f>OBV!F2032</f>
        <v>BULLISH</v>
      </c>
      <c r="K2032" s="6" t="str">
        <f>OBV!G2032</f>
        <v>STRONG</v>
      </c>
      <c r="L2032" s="6" t="str">
        <f>OBV!H2032</f>
        <v>CONFIRMED BULLISH</v>
      </c>
    </row>
    <row r="2033" spans="1:12" ht="13.5" x14ac:dyDescent="0.25">
      <c r="A2033" s="3">
        <f>RSI!A2033</f>
        <v>44964</v>
      </c>
      <c r="B2033" s="2">
        <f>RSI!B2033</f>
        <v>16.927399999999999</v>
      </c>
      <c r="C2033" s="2">
        <f>RSI!I2033</f>
        <v>74.267431571887982</v>
      </c>
      <c r="D2033" s="2">
        <f>MACD!E2033</f>
        <v>1.9367924919983182E-2</v>
      </c>
      <c r="E2033" s="2">
        <f>MACD!F2033</f>
        <v>-3.5996547730692691E-2</v>
      </c>
      <c r="F2033" s="2">
        <f>'Moving Avg'!D2033</f>
        <v>16.963659999999997</v>
      </c>
      <c r="G2033" s="2">
        <f>'Moving Avg'!F2033</f>
        <v>16.815234999999994</v>
      </c>
      <c r="H2033" s="2">
        <f>'Moving Avg'!G2033</f>
        <v>16.077864000000009</v>
      </c>
      <c r="I2033" s="2">
        <f>'Moving Avg'!H2033</f>
        <v>15.018636999999995</v>
      </c>
      <c r="J2033" s="6" t="str">
        <f>OBV!F2033</f>
        <v>BULLISH</v>
      </c>
      <c r="K2033" s="6" t="str">
        <f>OBV!G2033</f>
        <v>STRONG</v>
      </c>
      <c r="L2033" s="6" t="str">
        <f>OBV!H2033</f>
        <v>CONFIRMED BULLISH</v>
      </c>
    </row>
    <row r="2034" spans="1:12" ht="13.5" x14ac:dyDescent="0.25">
      <c r="A2034" s="3">
        <f>RSI!A2034</f>
        <v>44965</v>
      </c>
      <c r="B2034" s="2">
        <f>RSI!B2034</f>
        <v>16.927399999999999</v>
      </c>
      <c r="C2034" s="2">
        <f>RSI!I2034</f>
        <v>74.267431571887982</v>
      </c>
      <c r="D2034" s="2">
        <f>MACD!E2034</f>
        <v>1.7868292801747288E-2</v>
      </c>
      <c r="E2034" s="2">
        <f>MACD!F2034</f>
        <v>-2.5223579624204694E-2</v>
      </c>
      <c r="F2034" s="2">
        <f>'Moving Avg'!D2034</f>
        <v>16.969720000000002</v>
      </c>
      <c r="G2034" s="2">
        <f>'Moving Avg'!F2034</f>
        <v>16.822794999999992</v>
      </c>
      <c r="H2034" s="2">
        <f>'Moving Avg'!G2034</f>
        <v>16.118852000000008</v>
      </c>
      <c r="I2034" s="2">
        <f>'Moving Avg'!H2034</f>
        <v>15.032072999999993</v>
      </c>
      <c r="J2034" s="6" t="str">
        <f>OBV!F2034</f>
        <v>BULLISH</v>
      </c>
      <c r="K2034" s="6" t="str">
        <f>OBV!G2034</f>
        <v>STRONG</v>
      </c>
      <c r="L2034" s="6" t="str">
        <f>OBV!H2034</f>
        <v>CONFIRMED BULLISH</v>
      </c>
    </row>
    <row r="2035" spans="1:12" ht="13.5" x14ac:dyDescent="0.25">
      <c r="A2035" s="3">
        <f>RSI!A2035</f>
        <v>44966</v>
      </c>
      <c r="B2035" s="2">
        <f>RSI!B2035</f>
        <v>16.927399999999999</v>
      </c>
      <c r="C2035" s="2">
        <f>RSI!I2035</f>
        <v>74.267431571887982</v>
      </c>
      <c r="D2035" s="2">
        <f>MACD!E2035</f>
        <v>1.4698287093139584E-2</v>
      </c>
      <c r="E2035" s="2">
        <f>MACD!F2035</f>
        <v>-1.7239206280735837E-2</v>
      </c>
      <c r="F2035" s="2">
        <f>'Moving Avg'!D2035</f>
        <v>16.945540000000001</v>
      </c>
      <c r="G2035" s="2">
        <f>'Moving Avg'!F2035</f>
        <v>16.831864999999993</v>
      </c>
      <c r="H2035" s="2">
        <f>'Moving Avg'!G2035</f>
        <v>16.15984000000001</v>
      </c>
      <c r="I2035" s="2">
        <f>'Moving Avg'!H2035</f>
        <v>15.045508999999996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</row>
    <row r="2036" spans="1:12" ht="13.5" x14ac:dyDescent="0.25">
      <c r="A2036" s="3">
        <f>RSI!A2036</f>
        <v>44967</v>
      </c>
      <c r="B2036" s="2">
        <f>RSI!B2036</f>
        <v>16.927399999999999</v>
      </c>
      <c r="C2036" s="2">
        <f>RSI!I2036</f>
        <v>74.267431571887982</v>
      </c>
      <c r="D2036" s="2">
        <f>MACD!E2036</f>
        <v>7.471094163680192E-3</v>
      </c>
      <c r="E2036" s="2">
        <f>MACD!F2036</f>
        <v>-1.2297146191852633E-2</v>
      </c>
      <c r="F2036" s="2">
        <f>'Moving Avg'!D2036</f>
        <v>16.927399999999999</v>
      </c>
      <c r="G2036" s="2">
        <f>'Moving Avg'!F2036</f>
        <v>16.838819999999991</v>
      </c>
      <c r="H2036" s="2">
        <f>'Moving Avg'!G2036</f>
        <v>16.200708000000009</v>
      </c>
      <c r="I2036" s="2">
        <f>'Moving Avg'!H2036</f>
        <v>15.058944999999992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</row>
    <row r="2037" spans="1:12" ht="13.5" x14ac:dyDescent="0.25">
      <c r="A2037" s="3">
        <f>RSI!A2037</f>
        <v>44970</v>
      </c>
      <c r="B2037" s="2">
        <f>RSI!B2037</f>
        <v>16.927399999999999</v>
      </c>
      <c r="C2037" s="2">
        <f>RSI!I2037</f>
        <v>74.267431571887982</v>
      </c>
      <c r="D2037" s="2">
        <f>MACD!E2037</f>
        <v>-2.1356364125466598E-3</v>
      </c>
      <c r="E2037" s="2">
        <f>MACD!F2037</f>
        <v>-1.0264844235991439E-2</v>
      </c>
      <c r="F2037" s="2">
        <f>'Moving Avg'!D2037</f>
        <v>16.927399999999999</v>
      </c>
      <c r="G2037" s="2">
        <f>'Moving Avg'!F2037</f>
        <v>16.844864999999995</v>
      </c>
      <c r="H2037" s="2">
        <f>'Moving Avg'!G2037</f>
        <v>16.241576000000013</v>
      </c>
      <c r="I2037" s="2">
        <f>'Moving Avg'!H2037</f>
        <v>15.072380999999993</v>
      </c>
      <c r="J2037" s="6" t="str">
        <f>OBV!F2037</f>
        <v>NEUTRAL</v>
      </c>
      <c r="K2037" s="6" t="str">
        <f>OBV!G2037</f>
        <v>NEUTRAL</v>
      </c>
      <c r="L2037" s="6" t="str">
        <f>OBV!H2037</f>
        <v>NEUTRAL</v>
      </c>
    </row>
    <row r="2038" spans="1:12" ht="13.5" x14ac:dyDescent="0.25">
      <c r="A2038" s="3">
        <f>RSI!A2038</f>
        <v>44971</v>
      </c>
      <c r="B2038" s="2">
        <f>RSI!B2038</f>
        <v>16.927399999999999</v>
      </c>
      <c r="C2038" s="2">
        <f>RSI!I2038</f>
        <v>74.267431571887982</v>
      </c>
      <c r="D2038" s="2">
        <f>MACD!E2038</f>
        <v>-7.1273981299597722E-3</v>
      </c>
      <c r="E2038" s="2">
        <f>MACD!F2038</f>
        <v>-9.6373550147851057E-3</v>
      </c>
      <c r="F2038" s="2">
        <f>'Moving Avg'!D2038</f>
        <v>16.927399999999999</v>
      </c>
      <c r="G2038" s="2">
        <f>'Moving Avg'!F2038</f>
        <v>16.853029999999997</v>
      </c>
      <c r="H2038" s="2">
        <f>'Moving Avg'!G2038</f>
        <v>16.282444000000012</v>
      </c>
      <c r="I2038" s="2">
        <f>'Moving Avg'!H2038</f>
        <v>15.085104999999992</v>
      </c>
      <c r="J2038" s="6" t="str">
        <f>OBV!F2038</f>
        <v>NEUTRAL</v>
      </c>
      <c r="K2038" s="6" t="str">
        <f>OBV!G2038</f>
        <v>NEUTRAL</v>
      </c>
      <c r="L2038" s="6" t="str">
        <f>OBV!H2038</f>
        <v>NEUTRAL</v>
      </c>
    </row>
    <row r="2039" spans="1:12" ht="13.5" x14ac:dyDescent="0.25">
      <c r="A2039" s="3">
        <f>RSI!A2039</f>
        <v>44972</v>
      </c>
      <c r="B2039" s="2">
        <f>RSI!B2039</f>
        <v>16.927399999999999</v>
      </c>
      <c r="C2039" s="2">
        <f>RSI!I2039</f>
        <v>74.267431571887982</v>
      </c>
      <c r="D2039" s="2">
        <f>MACD!E2039</f>
        <v>6.7745252895008434E-3</v>
      </c>
      <c r="E2039" s="2">
        <f>MACD!F2039</f>
        <v>-6.3549789539279157E-3</v>
      </c>
      <c r="F2039" s="2">
        <f>'Moving Avg'!D2039</f>
        <v>16.927399999999999</v>
      </c>
      <c r="G2039" s="2">
        <f>'Moving Avg'!F2039</f>
        <v>16.862099999999995</v>
      </c>
      <c r="H2039" s="2">
        <f>'Moving Avg'!G2039</f>
        <v>16.323312000000012</v>
      </c>
      <c r="I2039" s="2">
        <f>'Moving Avg'!H2039</f>
        <v>15.09782899999999</v>
      </c>
      <c r="J2039" s="6" t="str">
        <f>OBV!F2039</f>
        <v>NEUTRAL</v>
      </c>
      <c r="K2039" s="6" t="str">
        <f>OBV!G2039</f>
        <v>NEUTRAL</v>
      </c>
      <c r="L2039" s="6" t="str">
        <f>OBV!H2039</f>
        <v>NEUTRAL</v>
      </c>
    </row>
    <row r="2040" spans="1:12" ht="13.5" x14ac:dyDescent="0.25">
      <c r="A2040" s="3">
        <f>RSI!A2040</f>
        <v>44973</v>
      </c>
      <c r="B2040" s="2">
        <f>RSI!B2040</f>
        <v>16.927399999999999</v>
      </c>
      <c r="C2040" s="2">
        <f>RSI!I2040</f>
        <v>74.267431571887982</v>
      </c>
      <c r="D2040" s="2">
        <f>MACD!E2040</f>
        <v>4.050538238121959E-2</v>
      </c>
      <c r="E2040" s="2">
        <f>MACD!F2040</f>
        <v>3.0170933131015848E-3</v>
      </c>
      <c r="F2040" s="2">
        <f>'Moving Avg'!D2040</f>
        <v>16.927399999999999</v>
      </c>
      <c r="G2040" s="2">
        <f>'Moving Avg'!F2040</f>
        <v>16.871169999999996</v>
      </c>
      <c r="H2040" s="2">
        <f>'Moving Avg'!G2040</f>
        <v>16.363938000000008</v>
      </c>
      <c r="I2040" s="2">
        <f>'Moving Avg'!H2040</f>
        <v>15.111264999999989</v>
      </c>
      <c r="J2040" s="6" t="str">
        <f>OBV!F2040</f>
        <v>NEUTRAL</v>
      </c>
      <c r="K2040" s="6" t="str">
        <f>OBV!G2040</f>
        <v>NEUTRAL</v>
      </c>
      <c r="L2040" s="6" t="str">
        <f>OBV!H2040</f>
        <v>NEUTRAL</v>
      </c>
    </row>
    <row r="2041" spans="1:12" ht="13.5" x14ac:dyDescent="0.25">
      <c r="A2041" s="3">
        <f>RSI!A2041</f>
        <v>44974</v>
      </c>
      <c r="B2041" s="2">
        <f>RSI!B2041</f>
        <v>16.927399999999999</v>
      </c>
      <c r="C2041" s="2">
        <f>RSI!I2041</f>
        <v>74.267431571887982</v>
      </c>
      <c r="D2041" s="2">
        <f>MACD!E2041</f>
        <v>6.3202716200873255E-2</v>
      </c>
      <c r="E2041" s="2">
        <f>MACD!F2041</f>
        <v>1.5054217890655919E-2</v>
      </c>
      <c r="F2041" s="2">
        <f>'Moving Avg'!D2041</f>
        <v>16.927399999999999</v>
      </c>
      <c r="G2041" s="2">
        <f>'Moving Avg'!F2041</f>
        <v>16.879029999999997</v>
      </c>
      <c r="H2041" s="2">
        <f>'Moving Avg'!G2041</f>
        <v>16.394166000000013</v>
      </c>
      <c r="I2041" s="2">
        <f>'Moving Avg'!H2041</f>
        <v>15.12441649999999</v>
      </c>
      <c r="J2041" s="6" t="str">
        <f>OBV!F2041</f>
        <v>NEUTRAL</v>
      </c>
      <c r="K2041" s="6" t="str">
        <f>OBV!G2041</f>
        <v>NEUTRAL</v>
      </c>
      <c r="L2041" s="6" t="str">
        <f>OBV!H2041</f>
        <v>NEUTRAL</v>
      </c>
    </row>
    <row r="2042" spans="1:12" ht="13.5" x14ac:dyDescent="0.25">
      <c r="A2042" s="3">
        <f>RSI!A2042</f>
        <v>44977</v>
      </c>
      <c r="B2042" s="2">
        <f>RSI!B2042</f>
        <v>16.866900000000001</v>
      </c>
      <c r="C2042" s="2">
        <f>RSI!I2042</f>
        <v>64.236281973833002</v>
      </c>
      <c r="D2042" s="2">
        <f>MACD!E2042</f>
        <v>7.1826522285203254E-2</v>
      </c>
      <c r="E2042" s="2">
        <f>MACD!F2042</f>
        <v>2.6408678769565389E-2</v>
      </c>
      <c r="F2042" s="2">
        <f>'Moving Avg'!D2042</f>
        <v>16.915299999999998</v>
      </c>
      <c r="G2042" s="2">
        <f>'Moving Avg'!F2042</f>
        <v>16.883864999999997</v>
      </c>
      <c r="H2042" s="2">
        <f>'Moving Avg'!G2042</f>
        <v>16.42439400000001</v>
      </c>
      <c r="I2042" s="2">
        <f>'Moving Avg'!H2042</f>
        <v>15.137549999999992</v>
      </c>
      <c r="J2042" s="6" t="str">
        <f>OBV!F2042</f>
        <v>BEARISH</v>
      </c>
      <c r="K2042" s="6" t="str">
        <f>OBV!G2042</f>
        <v>NEUTRAL</v>
      </c>
      <c r="L2042" s="6" t="str">
        <f>OBV!H2042</f>
        <v>CONFIRMED BEARISH</v>
      </c>
    </row>
    <row r="2043" spans="1:12" ht="13.5" x14ac:dyDescent="0.25">
      <c r="A2043" s="3">
        <f>RSI!A2043</f>
        <v>44978</v>
      </c>
      <c r="B2043" s="2">
        <f>RSI!B2043</f>
        <v>16.866900000000001</v>
      </c>
      <c r="C2043" s="2">
        <f>RSI!I2043</f>
        <v>64.236281973833002</v>
      </c>
      <c r="D2043" s="2">
        <f>MACD!E2043</f>
        <v>7.8453988336629976E-2</v>
      </c>
      <c r="E2043" s="2">
        <f>MACD!F2043</f>
        <v>3.6817740682978307E-2</v>
      </c>
      <c r="F2043" s="2">
        <f>'Moving Avg'!D2043</f>
        <v>16.903200000000002</v>
      </c>
      <c r="G2043" s="2">
        <f>'Moving Avg'!F2043</f>
        <v>16.888699999999996</v>
      </c>
      <c r="H2043" s="2">
        <f>'Moving Avg'!G2043</f>
        <v>16.444948000000007</v>
      </c>
      <c r="I2043" s="2">
        <f>'Moving Avg'!H2043</f>
        <v>15.149640999999992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</row>
    <row r="2044" spans="1:12" ht="13.5" x14ac:dyDescent="0.25">
      <c r="A2044" s="3">
        <f>RSI!A2044</f>
        <v>44979</v>
      </c>
      <c r="B2044" s="2">
        <f>RSI!B2044</f>
        <v>16.322800000000001</v>
      </c>
      <c r="C2044" s="2">
        <f>RSI!I2044</f>
        <v>26.667492482618684</v>
      </c>
      <c r="D2044" s="2">
        <f>MACD!E2044</f>
        <v>0.12374554734174836</v>
      </c>
      <c r="E2044" s="2">
        <f>MACD!F2044</f>
        <v>5.4203302014732321E-2</v>
      </c>
      <c r="F2044" s="2">
        <f>'Moving Avg'!D2044</f>
        <v>16.78228</v>
      </c>
      <c r="G2044" s="2">
        <f>'Moving Avg'!F2044</f>
        <v>16.866329999999998</v>
      </c>
      <c r="H2044" s="2">
        <f>'Moving Avg'!G2044</f>
        <v>16.454742000000007</v>
      </c>
      <c r="I2044" s="2">
        <f>'Moving Avg'!H2044</f>
        <v>15.159011499999993</v>
      </c>
      <c r="J2044" s="6" t="str">
        <f>OBV!F2044</f>
        <v>BEARISH</v>
      </c>
      <c r="K2044" s="6" t="str">
        <f>OBV!G2044</f>
        <v>WEAK</v>
      </c>
      <c r="L2044" s="6" t="str">
        <f>OBV!H2044</f>
        <v>CONFIRMED BEARISH</v>
      </c>
    </row>
    <row r="2045" spans="1:12" ht="13.5" x14ac:dyDescent="0.25">
      <c r="A2045" s="3">
        <f>RSI!A2045</f>
        <v>44980</v>
      </c>
      <c r="B2045" s="2">
        <f>RSI!B2045</f>
        <v>15.718299999999999</v>
      </c>
      <c r="C2045" s="2">
        <f>RSI!I2045</f>
        <v>15.688975865110265</v>
      </c>
      <c r="D2045" s="2">
        <f>MACD!E2045</f>
        <v>0.20948798761821763</v>
      </c>
      <c r="E2045" s="2">
        <f>MACD!F2045</f>
        <v>8.5260239135429378E-2</v>
      </c>
      <c r="F2045" s="2">
        <f>'Moving Avg'!D2045</f>
        <v>16.540460000000003</v>
      </c>
      <c r="G2045" s="2">
        <f>'Moving Avg'!F2045</f>
        <v>16.813735000000001</v>
      </c>
      <c r="H2045" s="2">
        <f>'Moving Avg'!G2045</f>
        <v>16.454742000000007</v>
      </c>
      <c r="I2045" s="2">
        <f>'Moving Avg'!H2045</f>
        <v>15.16535949999999</v>
      </c>
      <c r="J2045" s="6" t="str">
        <f>OBV!F2045</f>
        <v>BEARISH</v>
      </c>
      <c r="K2045" s="6" t="str">
        <f>OBV!G2045</f>
        <v>WEAK</v>
      </c>
      <c r="L2045" s="6" t="str">
        <f>OBV!H2045</f>
        <v>CONFIRMED BEARISH</v>
      </c>
    </row>
    <row r="2046" spans="1:12" ht="13.5" x14ac:dyDescent="0.25">
      <c r="A2046" s="3">
        <f>RSI!A2046</f>
        <v>44981</v>
      </c>
      <c r="B2046" s="2">
        <f>RSI!B2046</f>
        <v>15.718299999999999</v>
      </c>
      <c r="C2046" s="2">
        <f>RSI!I2046</f>
        <v>15.688975865110265</v>
      </c>
      <c r="D2046" s="2">
        <f>MACD!E2046</f>
        <v>0.28805670307564313</v>
      </c>
      <c r="E2046" s="2">
        <f>MACD!F2046</f>
        <v>0.12581953192347212</v>
      </c>
      <c r="F2046" s="2">
        <f>'Moving Avg'!D2046</f>
        <v>16.298639999999999</v>
      </c>
      <c r="G2046" s="2">
        <f>'Moving Avg'!F2046</f>
        <v>16.762045000000001</v>
      </c>
      <c r="H2046" s="2">
        <f>'Moving Avg'!G2046</f>
        <v>16.454742000000007</v>
      </c>
      <c r="I2046" s="2">
        <f>'Moving Avg'!H2046</f>
        <v>15.171404999999988</v>
      </c>
      <c r="J2046" s="6" t="str">
        <f>OBV!F2046</f>
        <v>BEARISH</v>
      </c>
      <c r="K2046" s="6" t="str">
        <f>OBV!G2046</f>
        <v>WEAK</v>
      </c>
      <c r="L2046" s="6" t="str">
        <f>OBV!H2046</f>
        <v>CONFIRMED BEARISH</v>
      </c>
    </row>
    <row r="2047" spans="1:12" ht="13.5" x14ac:dyDescent="0.25">
      <c r="A2047" s="3">
        <f>RSI!A2047</f>
        <v>44984</v>
      </c>
      <c r="B2047" s="2">
        <f>RSI!B2047</f>
        <v>16.6614</v>
      </c>
      <c r="C2047" s="2">
        <f>RSI!I2047</f>
        <v>51.68118784136945</v>
      </c>
      <c r="D2047" s="2">
        <f>MACD!E2047</f>
        <v>0.29025034962404561</v>
      </c>
      <c r="E2047" s="2">
        <f>MACD!F2047</f>
        <v>0.15870569546358682</v>
      </c>
      <c r="F2047" s="2">
        <f>'Moving Avg'!D2047</f>
        <v>16.257539999999999</v>
      </c>
      <c r="G2047" s="2">
        <f>'Moving Avg'!F2047</f>
        <v>16.758115</v>
      </c>
      <c r="H2047" s="2">
        <f>'Moving Avg'!G2047</f>
        <v>16.473726000000003</v>
      </c>
      <c r="I2047" s="2">
        <f>'Moving Avg'!H2047</f>
        <v>15.182165999999988</v>
      </c>
      <c r="J2047" s="6" t="str">
        <f>OBV!F2047</f>
        <v>BULLISH</v>
      </c>
      <c r="K2047" s="6" t="str">
        <f>OBV!G2047</f>
        <v>STRONG</v>
      </c>
      <c r="L2047" s="6" t="str">
        <f>OBV!H2047</f>
        <v>BULLISH DIVERGENCE</v>
      </c>
    </row>
    <row r="2048" spans="1:12" ht="13.5" x14ac:dyDescent="0.25">
      <c r="A2048" s="3">
        <f>RSI!A2048</f>
        <v>44985</v>
      </c>
      <c r="B2048" s="2">
        <f>RSI!B2048</f>
        <v>17.241700000000002</v>
      </c>
      <c r="C2048" s="2">
        <f>RSI!I2048</f>
        <v>62.335700254651279</v>
      </c>
      <c r="D2048" s="2">
        <f>MACD!E2048</f>
        <v>0.24870747612636634</v>
      </c>
      <c r="E2048" s="2">
        <f>MACD!F2048</f>
        <v>0.17670605159614272</v>
      </c>
      <c r="F2048" s="2">
        <f>'Moving Avg'!D2048</f>
        <v>16.3325</v>
      </c>
      <c r="G2048" s="2">
        <f>'Moving Avg'!F2048</f>
        <v>16.781690000000005</v>
      </c>
      <c r="H2048" s="2">
        <f>'Moving Avg'!G2048</f>
        <v>16.504194000000005</v>
      </c>
      <c r="I2048" s="2">
        <f>'Moving Avg'!H2048</f>
        <v>15.195828499999989</v>
      </c>
      <c r="J2048" s="6" t="str">
        <f>OBV!F2048</f>
        <v>BULLISH</v>
      </c>
      <c r="K2048" s="6" t="str">
        <f>OBV!G2048</f>
        <v>STRONG</v>
      </c>
      <c r="L2048" s="6" t="str">
        <f>OBV!H2048</f>
        <v>CONFIRMED BULLISH</v>
      </c>
    </row>
    <row r="2049" spans="1:12" ht="13.5" x14ac:dyDescent="0.25">
      <c r="A2049" s="3">
        <f>RSI!A2049</f>
        <v>44986</v>
      </c>
      <c r="B2049" s="2">
        <f>RSI!B2049</f>
        <v>18.015599999999999</v>
      </c>
      <c r="C2049" s="2">
        <f>RSI!I2049</f>
        <v>71.394708701182623</v>
      </c>
      <c r="D2049" s="2">
        <f>MACD!E2049</f>
        <v>0.1524176752250348</v>
      </c>
      <c r="E2049" s="2">
        <f>MACD!F2049</f>
        <v>0.17184837632192113</v>
      </c>
      <c r="F2049" s="2">
        <f>'Moving Avg'!D2049</f>
        <v>16.671060000000001</v>
      </c>
      <c r="G2049" s="2">
        <f>'Moving Avg'!F2049</f>
        <v>16.837615000000003</v>
      </c>
      <c r="H2049" s="2">
        <f>'Moving Avg'!G2049</f>
        <v>16.550140000000003</v>
      </c>
      <c r="I2049" s="2">
        <f>'Moving Avg'!H2049</f>
        <v>15.213390999999991</v>
      </c>
      <c r="J2049" s="6" t="str">
        <f>OBV!F2049</f>
        <v>BULLISH</v>
      </c>
      <c r="K2049" s="6" t="str">
        <f>OBV!G2049</f>
        <v>STRONG</v>
      </c>
      <c r="L2049" s="6" t="str">
        <f>OBV!H2049</f>
        <v>CONFIRMED BULLISH</v>
      </c>
    </row>
    <row r="2050" spans="1:12" ht="13.5" x14ac:dyDescent="0.25">
      <c r="A2050" s="3">
        <f>RSI!A2050</f>
        <v>44987</v>
      </c>
      <c r="B2050" s="2">
        <f>RSI!B2050</f>
        <v>18.136500000000002</v>
      </c>
      <c r="C2050" s="2">
        <f>RSI!I2050</f>
        <v>72.507198164778487</v>
      </c>
      <c r="D2050" s="2">
        <f>MACD!E2050</f>
        <v>5.3883299302622589E-2</v>
      </c>
      <c r="E2050" s="2">
        <f>MACD!F2050</f>
        <v>0.14825536091806141</v>
      </c>
      <c r="F2050" s="2">
        <f>'Moving Avg'!D2050</f>
        <v>17.154699999999998</v>
      </c>
      <c r="G2050" s="2">
        <f>'Moving Avg'!F2050</f>
        <v>16.892025</v>
      </c>
      <c r="H2050" s="2">
        <f>'Moving Avg'!G2050</f>
        <v>16.598504000000002</v>
      </c>
      <c r="I2050" s="2">
        <f>'Moving Avg'!H2050</f>
        <v>15.231557999999991</v>
      </c>
      <c r="J2050" s="6" t="str">
        <f>OBV!F2050</f>
        <v>BULLISH</v>
      </c>
      <c r="K2050" s="6" t="str">
        <f>OBV!G2050</f>
        <v>STRONG</v>
      </c>
      <c r="L2050" s="6" t="str">
        <f>OBV!H2050</f>
        <v>CONFIRMED BULLISH</v>
      </c>
    </row>
    <row r="2051" spans="1:12" ht="13.5" x14ac:dyDescent="0.25">
      <c r="A2051" s="3">
        <f>RSI!A2051</f>
        <v>44988</v>
      </c>
      <c r="B2051" s="2">
        <f>RSI!B2051</f>
        <v>18.136500000000002</v>
      </c>
      <c r="C2051" s="2">
        <f>RSI!I2051</f>
        <v>72.507198164778487</v>
      </c>
      <c r="D2051" s="2">
        <f>MACD!E2051</f>
        <v>-3.7708970144311849E-2</v>
      </c>
      <c r="E2051" s="2">
        <f>MACD!F2051</f>
        <v>0.11106249470558675</v>
      </c>
      <c r="F2051" s="2">
        <f>'Moving Avg'!D2051</f>
        <v>17.638339999999999</v>
      </c>
      <c r="G2051" s="2">
        <f>'Moving Avg'!F2051</f>
        <v>16.947945000000001</v>
      </c>
      <c r="H2051" s="2">
        <f>'Moving Avg'!G2051</f>
        <v>16.648078000000002</v>
      </c>
      <c r="I2051" s="2">
        <f>'Moving Avg'!H2051</f>
        <v>15.24984549999999</v>
      </c>
      <c r="J2051" s="6" t="str">
        <f>OBV!F2051</f>
        <v>BULLISH</v>
      </c>
      <c r="K2051" s="6" t="str">
        <f>OBV!G2051</f>
        <v>STRONG</v>
      </c>
      <c r="L2051" s="6" t="str">
        <f>OBV!H2051</f>
        <v>CONFIRMED BULLISH</v>
      </c>
    </row>
    <row r="2052" spans="1:12" ht="13.5" x14ac:dyDescent="0.25">
      <c r="A2052" s="3">
        <f>RSI!A2052</f>
        <v>44991</v>
      </c>
      <c r="B2052" s="2">
        <f>RSI!B2052</f>
        <v>18.317799999999998</v>
      </c>
      <c r="C2052" s="2">
        <f>RSI!I2052</f>
        <v>74.248946495348335</v>
      </c>
      <c r="D2052" s="2">
        <f>MACD!E2052</f>
        <v>-0.14555580267231605</v>
      </c>
      <c r="E2052" s="2">
        <f>MACD!F2052</f>
        <v>5.9738835230006199E-2</v>
      </c>
      <c r="F2052" s="2">
        <f>'Moving Avg'!D2052</f>
        <v>17.969619999999999</v>
      </c>
      <c r="G2052" s="2">
        <f>'Moving Avg'!F2052</f>
        <v>17.017464999999998</v>
      </c>
      <c r="H2052" s="2">
        <f>'Moving Avg'!G2052</f>
        <v>16.703091999999998</v>
      </c>
      <c r="I2052" s="2">
        <f>'Moving Avg'!H2052</f>
        <v>15.269039499999987</v>
      </c>
      <c r="J2052" s="6" t="str">
        <f>OBV!F2052</f>
        <v>BULLISH</v>
      </c>
      <c r="K2052" s="6" t="str">
        <f>OBV!G2052</f>
        <v>STRONG</v>
      </c>
      <c r="L2052" s="6" t="str">
        <f>OBV!H2052</f>
        <v>CONFIRMED BULLISH</v>
      </c>
    </row>
    <row r="2053" spans="1:12" ht="13.5" x14ac:dyDescent="0.25">
      <c r="A2053" s="3">
        <f>RSI!A2053</f>
        <v>44992</v>
      </c>
      <c r="B2053" s="2">
        <f>RSI!B2053</f>
        <v>18.317799999999998</v>
      </c>
      <c r="C2053" s="2">
        <f>RSI!I2053</f>
        <v>74.248946495348335</v>
      </c>
      <c r="D2053" s="2">
        <f>MACD!E2053</f>
        <v>-0.24492690163103958</v>
      </c>
      <c r="E2053" s="2">
        <f>MACD!F2053</f>
        <v>-1.1943121422029537E-3</v>
      </c>
      <c r="F2053" s="2">
        <f>'Moving Avg'!D2053</f>
        <v>18.184840000000001</v>
      </c>
      <c r="G2053" s="2">
        <f>'Moving Avg'!F2053</f>
        <v>17.086984999999999</v>
      </c>
      <c r="H2053" s="2">
        <f>'Moving Avg'!G2053</f>
        <v>16.758106000000002</v>
      </c>
      <c r="I2053" s="2">
        <f>'Moving Avg'!H2053</f>
        <v>15.288233499999988</v>
      </c>
      <c r="J2053" s="6" t="str">
        <f>OBV!F2053</f>
        <v>BULLISH</v>
      </c>
      <c r="K2053" s="6" t="str">
        <f>OBV!G2053</f>
        <v>STRONG</v>
      </c>
      <c r="L2053" s="6" t="str">
        <f>OBV!H2053</f>
        <v>CONFIRMED BULLISH</v>
      </c>
    </row>
    <row r="2054" spans="1:12" ht="13.5" x14ac:dyDescent="0.25">
      <c r="A2054" s="3">
        <f>RSI!A2054</f>
        <v>44993</v>
      </c>
      <c r="B2054" s="2">
        <f>RSI!B2054</f>
        <v>18.741</v>
      </c>
      <c r="C2054" s="2">
        <f>RSI!I2054</f>
        <v>78.018878147667152</v>
      </c>
      <c r="D2054" s="2">
        <f>MACD!E2054</f>
        <v>-0.45158087487071086</v>
      </c>
      <c r="E2054" s="2">
        <f>MACD!F2054</f>
        <v>-9.1271624687904548E-2</v>
      </c>
      <c r="F2054" s="2">
        <f>'Moving Avg'!D2054</f>
        <v>18.329920000000001</v>
      </c>
      <c r="G2054" s="2">
        <f>'Moving Avg'!F2054</f>
        <v>17.177664999999998</v>
      </c>
      <c r="H2054" s="2">
        <f>'Moving Avg'!G2054</f>
        <v>16.818560000000002</v>
      </c>
      <c r="I2054" s="2">
        <f>'Moving Avg'!H2054</f>
        <v>15.309694999999987</v>
      </c>
      <c r="J2054" s="6" t="str">
        <f>OBV!F2054</f>
        <v>BULLISH</v>
      </c>
      <c r="K2054" s="6" t="str">
        <f>OBV!G2054</f>
        <v>STRONG</v>
      </c>
      <c r="L2054" s="6" t="str">
        <f>OBV!H2054</f>
        <v>CONFIRMED BULLISH</v>
      </c>
    </row>
    <row r="2055" spans="1:12" ht="13.5" x14ac:dyDescent="0.25">
      <c r="A2055" s="3">
        <f>RSI!A2055</f>
        <v>44994</v>
      </c>
      <c r="B2055" s="2">
        <f>RSI!B2055</f>
        <v>18.861899999999999</v>
      </c>
      <c r="C2055" s="2">
        <f>RSI!I2055</f>
        <v>78.966250065244793</v>
      </c>
      <c r="D2055" s="2">
        <f>MACD!E2055</f>
        <v>-0.73785642798019069</v>
      </c>
      <c r="E2055" s="2">
        <f>MACD!F2055</f>
        <v>-0.22058858534636178</v>
      </c>
      <c r="F2055" s="2">
        <f>'Moving Avg'!D2055</f>
        <v>18.475000000000001</v>
      </c>
      <c r="G2055" s="2">
        <f>'Moving Avg'!F2055</f>
        <v>17.274389999999997</v>
      </c>
      <c r="H2055" s="2">
        <f>'Moving Avg'!G2055</f>
        <v>16.880223999999998</v>
      </c>
      <c r="I2055" s="2">
        <f>'Moving Avg'!H2055</f>
        <v>15.331760999999986</v>
      </c>
      <c r="J2055" s="6" t="str">
        <f>OBV!F2055</f>
        <v>BULLISH</v>
      </c>
      <c r="K2055" s="6" t="str">
        <f>OBV!G2055</f>
        <v>STRONG</v>
      </c>
      <c r="L2055" s="6" t="str">
        <f>OBV!H2055</f>
        <v>CONFIRMED BULLISH</v>
      </c>
    </row>
    <row r="2056" spans="1:12" ht="13.5" x14ac:dyDescent="0.25">
      <c r="A2056" s="3">
        <f>RSI!A2056</f>
        <v>44995</v>
      </c>
      <c r="B2056" s="2">
        <f>RSI!B2056</f>
        <v>18.982800000000001</v>
      </c>
      <c r="C2056" s="2">
        <f>RSI!I2056</f>
        <v>79.899221228161935</v>
      </c>
      <c r="D2056" s="2">
        <f>MACD!E2056</f>
        <v>-0.99851782796077515</v>
      </c>
      <c r="E2056" s="2">
        <f>MACD!F2056</f>
        <v>-0.37617443386924448</v>
      </c>
      <c r="F2056" s="2">
        <f>'Moving Avg'!D2056</f>
        <v>18.644259999999996</v>
      </c>
      <c r="G2056" s="2">
        <f>'Moving Avg'!F2056</f>
        <v>17.37716</v>
      </c>
      <c r="H2056" s="2">
        <f>'Moving Avg'!G2056</f>
        <v>16.943095999999997</v>
      </c>
      <c r="I2056" s="2">
        <f>'Moving Avg'!H2056</f>
        <v>15.354461499999987</v>
      </c>
      <c r="J2056" s="6" t="str">
        <f>OBV!F2056</f>
        <v>BULLISH</v>
      </c>
      <c r="K2056" s="6" t="str">
        <f>OBV!G2056</f>
        <v>STRONG</v>
      </c>
      <c r="L2056" s="6" t="str">
        <f>OBV!H2056</f>
        <v>CONFIRMED BULLISH</v>
      </c>
    </row>
    <row r="2057" spans="1:12" ht="13.5" x14ac:dyDescent="0.25">
      <c r="A2057" s="3">
        <f>RSI!A2057</f>
        <v>44998</v>
      </c>
      <c r="B2057" s="2">
        <f>RSI!B2057</f>
        <v>19.043299999999999</v>
      </c>
      <c r="C2057" s="2">
        <f>RSI!I2057</f>
        <v>80.36848717425147</v>
      </c>
      <c r="D2057" s="2">
        <f>MACD!E2057</f>
        <v>-1.0879520549773503</v>
      </c>
      <c r="E2057" s="2">
        <f>MACD!F2057</f>
        <v>-0.51852995809086566</v>
      </c>
      <c r="F2057" s="2">
        <f>'Moving Avg'!D2057</f>
        <v>18.789359999999999</v>
      </c>
      <c r="G2057" s="2">
        <f>'Moving Avg'!F2057</f>
        <v>17.482954999999997</v>
      </c>
      <c r="H2057" s="2">
        <f>'Moving Avg'!G2057</f>
        <v>17.007177999999996</v>
      </c>
      <c r="I2057" s="2">
        <f>'Moving Avg'!H2057</f>
        <v>15.377585499999988</v>
      </c>
      <c r="J2057" s="6" t="str">
        <f>OBV!F2057</f>
        <v>BULLISH</v>
      </c>
      <c r="K2057" s="6" t="str">
        <f>OBV!G2057</f>
        <v>STRONG</v>
      </c>
      <c r="L2057" s="6" t="str">
        <f>OBV!H2057</f>
        <v>CONFIRMED BULLISH</v>
      </c>
    </row>
    <row r="2058" spans="1:12" ht="13.5" x14ac:dyDescent="0.25">
      <c r="A2058" s="3">
        <f>RSI!A2058</f>
        <v>44999</v>
      </c>
      <c r="B2058" s="2">
        <f>RSI!B2058</f>
        <v>19.345600000000001</v>
      </c>
      <c r="C2058" s="2">
        <f>RSI!I2058</f>
        <v>82.559444527998238</v>
      </c>
      <c r="D2058" s="2">
        <f>MACD!E2058</f>
        <v>-1.1058831211017086</v>
      </c>
      <c r="E2058" s="2">
        <f>MACD!F2058</f>
        <v>-0.63600059069303427</v>
      </c>
      <c r="F2058" s="2">
        <f>'Moving Avg'!D2058</f>
        <v>18.99492</v>
      </c>
      <c r="G2058" s="2">
        <f>'Moving Avg'!F2058</f>
        <v>17.603864999999999</v>
      </c>
      <c r="H2058" s="2">
        <f>'Moving Avg'!G2058</f>
        <v>17.076701999999997</v>
      </c>
      <c r="I2058" s="2">
        <f>'Moving Avg'!H2058</f>
        <v>15.402220999999988</v>
      </c>
      <c r="J2058" s="6" t="str">
        <f>OBV!F2058</f>
        <v>BULLISH</v>
      </c>
      <c r="K2058" s="6" t="str">
        <f>OBV!G2058</f>
        <v>STRONG</v>
      </c>
      <c r="L2058" s="6" t="str">
        <f>OBV!H2058</f>
        <v>CONFIRMED BULLISH</v>
      </c>
    </row>
    <row r="2059" spans="1:12" ht="13.5" x14ac:dyDescent="0.25">
      <c r="A2059" s="3">
        <f>RSI!A2059</f>
        <v>45000</v>
      </c>
      <c r="B2059" s="2">
        <f>RSI!B2059</f>
        <v>18.795400000000001</v>
      </c>
      <c r="C2059" s="2">
        <f>RSI!I2059</f>
        <v>67.741104619056415</v>
      </c>
      <c r="D2059" s="2">
        <f>MACD!E2059</f>
        <v>-0.97148799489028548</v>
      </c>
      <c r="E2059" s="2">
        <f>MACD!F2059</f>
        <v>-0.70309807153248449</v>
      </c>
      <c r="F2059" s="2">
        <f>'Moving Avg'!D2059</f>
        <v>19.005800000000001</v>
      </c>
      <c r="G2059" s="2">
        <f>'Moving Avg'!F2059</f>
        <v>17.697264999999998</v>
      </c>
      <c r="H2059" s="2">
        <f>'Moving Avg'!G2059</f>
        <v>17.135221999999995</v>
      </c>
      <c r="I2059" s="2">
        <f>'Moving Avg'!H2059</f>
        <v>15.424105499999989</v>
      </c>
      <c r="J2059" s="6" t="str">
        <f>OBV!F2059</f>
        <v>BULLISH</v>
      </c>
      <c r="K2059" s="6" t="str">
        <f>OBV!G2059</f>
        <v>STRONG</v>
      </c>
      <c r="L2059" s="6" t="str">
        <f>OBV!H2059</f>
        <v>CONFIRMED BULLISH</v>
      </c>
    </row>
    <row r="2060" spans="1:12" ht="13.5" x14ac:dyDescent="0.25">
      <c r="A2060" s="3">
        <f>RSI!A2060</f>
        <v>45001</v>
      </c>
      <c r="B2060" s="2">
        <f>RSI!B2060</f>
        <v>18.801500000000001</v>
      </c>
      <c r="C2060" s="2">
        <f>RSI!I2060</f>
        <v>67.810088322752165</v>
      </c>
      <c r="D2060" s="2">
        <f>MACD!E2060</f>
        <v>-0.84586004136406601</v>
      </c>
      <c r="E2060" s="2">
        <f>MACD!F2060</f>
        <v>-0.73165046549880086</v>
      </c>
      <c r="F2060" s="2">
        <f>'Moving Avg'!D2060</f>
        <v>18.993720000000003</v>
      </c>
      <c r="G2060" s="2">
        <f>'Moving Avg'!F2060</f>
        <v>17.790970000000002</v>
      </c>
      <c r="H2060" s="2">
        <f>'Moving Avg'!G2060</f>
        <v>17.193501999999995</v>
      </c>
      <c r="I2060" s="2">
        <f>'Moving Avg'!H2060</f>
        <v>15.446020499999989</v>
      </c>
      <c r="J2060" s="6" t="str">
        <f>OBV!F2060</f>
        <v>BULLISH</v>
      </c>
      <c r="K2060" s="6" t="str">
        <f>OBV!G2060</f>
        <v>STRONG</v>
      </c>
      <c r="L2060" s="6" t="str">
        <f>OBV!H2060</f>
        <v>BULLISH DIVERGENCE</v>
      </c>
    </row>
    <row r="2061" spans="1:12" ht="13.5" x14ac:dyDescent="0.25">
      <c r="A2061" s="3">
        <f>RSI!A2061</f>
        <v>45002</v>
      </c>
      <c r="B2061" s="2">
        <f>RSI!B2061</f>
        <v>19.043299999999999</v>
      </c>
      <c r="C2061" s="2">
        <f>RSI!I2061</f>
        <v>70.502794884568473</v>
      </c>
      <c r="D2061" s="2">
        <f>MACD!E2061</f>
        <v>-0.76328361006729395</v>
      </c>
      <c r="E2061" s="2">
        <f>MACD!F2061</f>
        <v>-0.73797709441249948</v>
      </c>
      <c r="F2061" s="2">
        <f>'Moving Avg'!D2061</f>
        <v>19.00582</v>
      </c>
      <c r="G2061" s="2">
        <f>'Moving Avg'!F2061</f>
        <v>17.896764999999998</v>
      </c>
      <c r="H2061" s="2">
        <f>'Moving Avg'!G2061</f>
        <v>17.255769999999995</v>
      </c>
      <c r="I2061" s="2">
        <f>'Moving Avg'!H2061</f>
        <v>15.469144499999986</v>
      </c>
      <c r="J2061" s="6" t="str">
        <f>OBV!F2061</f>
        <v>BULLISH</v>
      </c>
      <c r="K2061" s="6" t="str">
        <f>OBV!G2061</f>
        <v>STRONG</v>
      </c>
      <c r="L2061" s="6" t="str">
        <f>OBV!H2061</f>
        <v>CONFIRMED BULLISH</v>
      </c>
    </row>
    <row r="2062" spans="1:12" ht="13.5" x14ac:dyDescent="0.25">
      <c r="A2062" s="3">
        <f>RSI!A2062</f>
        <v>45006</v>
      </c>
      <c r="B2062" s="2">
        <f>RSI!B2062</f>
        <v>19.134</v>
      </c>
      <c r="C2062" s="2">
        <f>RSI!I2062</f>
        <v>71.466963325547169</v>
      </c>
      <c r="D2062" s="2">
        <f>MACD!E2062</f>
        <v>-0.67904870110182358</v>
      </c>
      <c r="E2062" s="2">
        <f>MACD!F2062</f>
        <v>-0.72619141575036439</v>
      </c>
      <c r="F2062" s="2">
        <f>'Moving Avg'!D2062</f>
        <v>19.023960000000002</v>
      </c>
      <c r="G2062" s="2">
        <f>'Moving Avg'!F2062</f>
        <v>18.010120000000001</v>
      </c>
      <c r="H2062" s="2">
        <f>'Moving Avg'!G2062</f>
        <v>17.311993999999995</v>
      </c>
      <c r="I2062" s="2">
        <f>'Moving Avg'!H2062</f>
        <v>15.49272199999999</v>
      </c>
      <c r="J2062" s="6" t="str">
        <f>OBV!F2062</f>
        <v>BULLISH</v>
      </c>
      <c r="K2062" s="6" t="str">
        <f>OBV!G2062</f>
        <v>STRONG</v>
      </c>
      <c r="L2062" s="6" t="str">
        <f>OBV!H2062</f>
        <v>CONFIRMED BULLISH</v>
      </c>
    </row>
    <row r="2063" spans="1:12" ht="13.5" x14ac:dyDescent="0.25">
      <c r="A2063" s="3">
        <f>RSI!A2063</f>
        <v>45007</v>
      </c>
      <c r="B2063" s="2">
        <f>RSI!B2063</f>
        <v>19.079599999999999</v>
      </c>
      <c r="C2063" s="2">
        <f>RSI!I2063</f>
        <v>69.989285021220013</v>
      </c>
      <c r="D2063" s="2">
        <f>MACD!E2063</f>
        <v>-0.61058603793968302</v>
      </c>
      <c r="E2063" s="2">
        <f>MACD!F2063</f>
        <v>-0.70307034018822823</v>
      </c>
      <c r="F2063" s="2">
        <f>'Moving Avg'!D2063</f>
        <v>18.970760000000002</v>
      </c>
      <c r="G2063" s="2">
        <f>'Moving Avg'!F2063</f>
        <v>18.120754999999996</v>
      </c>
      <c r="H2063" s="2">
        <f>'Moving Avg'!G2063</f>
        <v>17.357455999999996</v>
      </c>
      <c r="I2063" s="2">
        <f>'Moving Avg'!H2063</f>
        <v>15.516027499999986</v>
      </c>
      <c r="J2063" s="6" t="str">
        <f>OBV!F2063</f>
        <v>BULLISH</v>
      </c>
      <c r="K2063" s="6" t="str">
        <f>OBV!G2063</f>
        <v>NEUTRAL</v>
      </c>
      <c r="L2063" s="6" t="str">
        <f>OBV!H2063</f>
        <v>BULLISH DIVERGENCE</v>
      </c>
    </row>
    <row r="2064" spans="1:12" ht="13.5" x14ac:dyDescent="0.25">
      <c r="A2064" s="3">
        <f>RSI!A2064</f>
        <v>45008</v>
      </c>
      <c r="B2064" s="2">
        <f>RSI!B2064</f>
        <v>18.741</v>
      </c>
      <c r="C2064" s="2">
        <f>RSI!I2064</f>
        <v>61.469873020745702</v>
      </c>
      <c r="D2064" s="2">
        <f>MACD!E2064</f>
        <v>-0.46848126152558578</v>
      </c>
      <c r="E2064" s="2">
        <f>MACD!F2064</f>
        <v>-0.65615252445569971</v>
      </c>
      <c r="F2064" s="2">
        <f>'Moving Avg'!D2064</f>
        <v>18.959880000000002</v>
      </c>
      <c r="G2064" s="2">
        <f>'Moving Avg'!F2064</f>
        <v>18.241665000000001</v>
      </c>
      <c r="H2064" s="2">
        <f>'Moving Avg'!G2064</f>
        <v>17.396751999999996</v>
      </c>
      <c r="I2064" s="2">
        <f>'Moving Avg'!H2064</f>
        <v>15.537639999999987</v>
      </c>
      <c r="J2064" s="6" t="str">
        <f>OBV!F2064</f>
        <v>BULLISH</v>
      </c>
      <c r="K2064" s="6" t="str">
        <f>OBV!G2064</f>
        <v>NEUTRAL</v>
      </c>
      <c r="L2064" s="6" t="str">
        <f>OBV!H2064</f>
        <v>BULLISH DIVERGENCE</v>
      </c>
    </row>
    <row r="2065" spans="1:12" ht="13.5" x14ac:dyDescent="0.25">
      <c r="A2065" s="3">
        <f>RSI!A2065</f>
        <v>45009</v>
      </c>
      <c r="B2065" s="2">
        <f>RSI!B2065</f>
        <v>19.345600000000001</v>
      </c>
      <c r="C2065" s="2">
        <f>RSI!I2065</f>
        <v>68.777980521565382</v>
      </c>
      <c r="D2065" s="2">
        <f>MACD!E2065</f>
        <v>-0.37799197787892425</v>
      </c>
      <c r="E2065" s="2">
        <f>MACD!F2065</f>
        <v>-0.6005204151403446</v>
      </c>
      <c r="F2065" s="2">
        <f>'Moving Avg'!D2065</f>
        <v>19.0687</v>
      </c>
      <c r="G2065" s="2">
        <f>'Moving Avg'!F2065</f>
        <v>18.423030000000001</v>
      </c>
      <c r="H2065" s="2">
        <f>'Moving Avg'!G2065</f>
        <v>17.448743999999994</v>
      </c>
      <c r="I2065" s="2">
        <f>'Moving Avg'!H2065</f>
        <v>15.562245499999987</v>
      </c>
      <c r="J2065" s="6" t="str">
        <f>OBV!F2065</f>
        <v>BULLISH</v>
      </c>
      <c r="K2065" s="6" t="str">
        <f>OBV!G2065</f>
        <v>STRONG</v>
      </c>
      <c r="L2065" s="6" t="str">
        <f>OBV!H2065</f>
        <v>CONFIRMED BULLISH</v>
      </c>
    </row>
    <row r="2066" spans="1:12" ht="13.5" x14ac:dyDescent="0.25">
      <c r="A2066" s="3">
        <f>RSI!A2066</f>
        <v>45012</v>
      </c>
      <c r="B2066" s="2">
        <f>RSI!B2066</f>
        <v>19.526900000000001</v>
      </c>
      <c r="C2066" s="2">
        <f>RSI!I2066</f>
        <v>70.580007893185041</v>
      </c>
      <c r="D2066" s="2">
        <f>MACD!E2066</f>
        <v>-0.30313009493206167</v>
      </c>
      <c r="E2066" s="2">
        <f>MACD!F2066</f>
        <v>-0.54104235109868803</v>
      </c>
      <c r="F2066" s="2">
        <f>'Moving Avg'!D2066</f>
        <v>19.165420000000001</v>
      </c>
      <c r="G2066" s="2">
        <f>'Moving Avg'!F2066</f>
        <v>18.61346</v>
      </c>
      <c r="H2066" s="2">
        <f>'Moving Avg'!G2066</f>
        <v>17.503515999999994</v>
      </c>
      <c r="I2066" s="2">
        <f>'Moving Avg'!H2066</f>
        <v>15.587333999999988</v>
      </c>
      <c r="J2066" s="6" t="str">
        <f>OBV!F2066</f>
        <v>BULLISH</v>
      </c>
      <c r="K2066" s="6" t="str">
        <f>OBV!G2066</f>
        <v>STRONG</v>
      </c>
      <c r="L2066" s="6" t="str">
        <f>OBV!H2066</f>
        <v>CONFIRMED BULLISH</v>
      </c>
    </row>
    <row r="2067" spans="1:12" ht="13.5" x14ac:dyDescent="0.25">
      <c r="A2067" s="3">
        <f>RSI!A2067</f>
        <v>45013</v>
      </c>
      <c r="B2067" s="2">
        <f>RSI!B2067</f>
        <v>19.526900000000001</v>
      </c>
      <c r="C2067" s="2">
        <f>RSI!I2067</f>
        <v>70.580007893185055</v>
      </c>
      <c r="D2067" s="2">
        <f>MACD!E2067</f>
        <v>-0.23791602601435358</v>
      </c>
      <c r="E2067" s="2">
        <f>MACD!F2067</f>
        <v>-0.48041708608182121</v>
      </c>
      <c r="F2067" s="2">
        <f>'Moving Avg'!D2067</f>
        <v>19.244</v>
      </c>
      <c r="G2067" s="2">
        <f>'Moving Avg'!F2067</f>
        <v>18.756734999999999</v>
      </c>
      <c r="H2067" s="2">
        <f>'Moving Avg'!G2067</f>
        <v>17.557923999999993</v>
      </c>
      <c r="I2067" s="2">
        <f>'Moving Avg'!H2067</f>
        <v>15.612422499999987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</row>
    <row r="2068" spans="1:12" ht="13.5" x14ac:dyDescent="0.25">
      <c r="A2068" s="3">
        <f>RSI!A2068</f>
        <v>45014</v>
      </c>
      <c r="B2068" s="2">
        <f>RSI!B2068</f>
        <v>19.950099999999999</v>
      </c>
      <c r="C2068" s="2">
        <f>RSI!I2068</f>
        <v>74.55566341111323</v>
      </c>
      <c r="D2068" s="2">
        <f>MACD!E2068</f>
        <v>-0.1744626554832216</v>
      </c>
      <c r="E2068" s="2">
        <f>MACD!F2068</f>
        <v>-0.41922619996210131</v>
      </c>
      <c r="F2068" s="2">
        <f>'Moving Avg'!D2068</f>
        <v>19.418099999999999</v>
      </c>
      <c r="G2068" s="2">
        <f>'Moving Avg'!F2068</f>
        <v>18.892155000000002</v>
      </c>
      <c r="H2068" s="2">
        <f>'Moving Avg'!G2068</f>
        <v>17.621643999999993</v>
      </c>
      <c r="I2068" s="2">
        <f>'Moving Avg'!H2068</f>
        <v>15.639626999999987</v>
      </c>
      <c r="J2068" s="6" t="str">
        <f>OBV!F2068</f>
        <v>BULLISH</v>
      </c>
      <c r="K2068" s="6" t="str">
        <f>OBV!G2068</f>
        <v>STRONG</v>
      </c>
      <c r="L2068" s="6" t="str">
        <f>OBV!H2068</f>
        <v>CONFIRMED BULLISH</v>
      </c>
    </row>
    <row r="2069" spans="1:12" ht="13.5" x14ac:dyDescent="0.25">
      <c r="A2069" s="3">
        <f>RSI!A2069</f>
        <v>45015</v>
      </c>
      <c r="B2069" s="2">
        <f>RSI!B2069</f>
        <v>19.950099999999999</v>
      </c>
      <c r="C2069" s="2">
        <f>RSI!I2069</f>
        <v>74.55566341111323</v>
      </c>
      <c r="D2069" s="2">
        <f>MACD!E2069</f>
        <v>-0.21429534061714506</v>
      </c>
      <c r="E2069" s="2">
        <f>MACD!F2069</f>
        <v>-0.37824002809311008</v>
      </c>
      <c r="F2069" s="2">
        <f>'Moving Avg'!D2069</f>
        <v>19.65992</v>
      </c>
      <c r="G2069" s="2">
        <f>'Moving Avg'!F2069</f>
        <v>18.988880000000002</v>
      </c>
      <c r="H2069" s="2">
        <f>'Moving Avg'!G2069</f>
        <v>17.685725999999999</v>
      </c>
      <c r="I2069" s="2">
        <f>'Moving Avg'!H2069</f>
        <v>15.666831499999986</v>
      </c>
      <c r="J2069" s="6" t="str">
        <f>OBV!F2069</f>
        <v>BULLISH</v>
      </c>
      <c r="K2069" s="6" t="str">
        <f>OBV!G2069</f>
        <v>STRONG</v>
      </c>
      <c r="L2069" s="6" t="str">
        <f>OBV!H2069</f>
        <v>CONFIRMED BULLISH</v>
      </c>
    </row>
    <row r="2070" spans="1:12" ht="13.5" x14ac:dyDescent="0.25">
      <c r="A2070" s="3">
        <f>RSI!A2070</f>
        <v>45016</v>
      </c>
      <c r="B2070" s="2">
        <f>RSI!B2070</f>
        <v>19.950099999999999</v>
      </c>
      <c r="C2070" s="2">
        <f>RSI!I2070</f>
        <v>74.55566341111323</v>
      </c>
      <c r="D2070" s="2">
        <f>MACD!E2070</f>
        <v>-0.2552816854871125</v>
      </c>
      <c r="E2070" s="2">
        <f>MACD!F2070</f>
        <v>-0.3536483595719106</v>
      </c>
      <c r="F2070" s="2">
        <f>'Moving Avg'!D2070</f>
        <v>19.780819999999999</v>
      </c>
      <c r="G2070" s="2">
        <f>'Moving Avg'!F2070</f>
        <v>19.079560000000004</v>
      </c>
      <c r="H2070" s="2">
        <f>'Moving Avg'!G2070</f>
        <v>17.749807999999998</v>
      </c>
      <c r="I2070" s="2">
        <f>'Moving Avg'!H2070</f>
        <v>15.694035999999985</v>
      </c>
      <c r="J2070" s="6" t="str">
        <f>OBV!F2070</f>
        <v>BULLISH</v>
      </c>
      <c r="K2070" s="6" t="str">
        <f>OBV!G2070</f>
        <v>NEUTRAL</v>
      </c>
      <c r="L2070" s="6" t="str">
        <f>OBV!H2070</f>
        <v>CONFIRMED BULLISH</v>
      </c>
    </row>
    <row r="2071" spans="1:12" ht="13.5" x14ac:dyDescent="0.25">
      <c r="A2071" s="3">
        <f>RSI!A2071</f>
        <v>45019</v>
      </c>
      <c r="B2071" s="2">
        <f>RSI!B2071</f>
        <v>19.950099999999999</v>
      </c>
      <c r="C2071" s="2">
        <f>RSI!I2071</f>
        <v>74.55566341111323</v>
      </c>
      <c r="D2071" s="2">
        <f>MACD!E2071</f>
        <v>-0.26037375983837308</v>
      </c>
      <c r="E2071" s="2">
        <f>MACD!F2071</f>
        <v>-0.33499343962520312</v>
      </c>
      <c r="F2071" s="2">
        <f>'Moving Avg'!D2071</f>
        <v>19.865460000000002</v>
      </c>
      <c r="G2071" s="2">
        <f>'Moving Avg'!F2071</f>
        <v>19.170240000000003</v>
      </c>
      <c r="H2071" s="2">
        <f>'Moving Avg'!G2071</f>
        <v>17.813406000000001</v>
      </c>
      <c r="I2071" s="2">
        <f>'Moving Avg'!H2071</f>
        <v>15.721693999999983</v>
      </c>
      <c r="J2071" s="6" t="str">
        <f>OBV!F2071</f>
        <v>BULLISH</v>
      </c>
      <c r="K2071" s="6" t="str">
        <f>OBV!G2071</f>
        <v>NEUTRAL</v>
      </c>
      <c r="L2071" s="6" t="str">
        <f>OBV!H2071</f>
        <v>CONFIRMED BULLISH</v>
      </c>
    </row>
    <row r="2072" spans="1:12" ht="13.5" x14ac:dyDescent="0.25">
      <c r="A2072" s="3">
        <f>RSI!A2072</f>
        <v>45020</v>
      </c>
      <c r="B2072" s="2">
        <f>RSI!B2072</f>
        <v>20.252400000000002</v>
      </c>
      <c r="C2072" s="2">
        <f>RSI!I2072</f>
        <v>77.479633171076586</v>
      </c>
      <c r="D2072" s="2">
        <f>MACD!E2072</f>
        <v>-0.28016870401855698</v>
      </c>
      <c r="E2072" s="2">
        <f>MACD!F2072</f>
        <v>-0.32402849250387389</v>
      </c>
      <c r="F2072" s="2">
        <f>'Moving Avg'!D2072</f>
        <v>20.010559999999998</v>
      </c>
      <c r="G2072" s="2">
        <f>'Moving Avg'!F2072</f>
        <v>19.266970000000008</v>
      </c>
      <c r="H2072" s="2">
        <f>'Moving Avg'!G2072</f>
        <v>17.883050000000001</v>
      </c>
      <c r="I2072" s="2">
        <f>'Moving Avg'!H2072</f>
        <v>15.750409999999983</v>
      </c>
      <c r="J2072" s="6" t="str">
        <f>OBV!F2072</f>
        <v>BULLISH</v>
      </c>
      <c r="K2072" s="6" t="str">
        <f>OBV!G2072</f>
        <v>STRONG</v>
      </c>
      <c r="L2072" s="6" t="str">
        <f>OBV!H2072</f>
        <v>CONFIRMED BULLISH</v>
      </c>
    </row>
    <row r="2073" spans="1:12" ht="13.5" x14ac:dyDescent="0.25">
      <c r="A2073" s="3">
        <f>RSI!A2073</f>
        <v>45021</v>
      </c>
      <c r="B2073" s="2">
        <f>RSI!B2073</f>
        <v>20.5547</v>
      </c>
      <c r="C2073" s="2">
        <f>RSI!I2073</f>
        <v>79.95973690888448</v>
      </c>
      <c r="D2073" s="2">
        <f>MACD!E2073</f>
        <v>-0.33599188018230919</v>
      </c>
      <c r="E2073" s="2">
        <f>MACD!F2073</f>
        <v>-0.32642117003956095</v>
      </c>
      <c r="F2073" s="2">
        <f>'Moving Avg'!D2073</f>
        <v>20.13148</v>
      </c>
      <c r="G2073" s="2">
        <f>'Moving Avg'!F2073</f>
        <v>19.37881500000001</v>
      </c>
      <c r="H2073" s="2">
        <f>'Moving Avg'!G2073</f>
        <v>17.958739999999999</v>
      </c>
      <c r="I2073" s="2">
        <f>'Moving Avg'!H2073</f>
        <v>15.780637499999985</v>
      </c>
      <c r="J2073" s="6" t="str">
        <f>OBV!F2073</f>
        <v>BULLISH</v>
      </c>
      <c r="K2073" s="6" t="str">
        <f>OBV!G2073</f>
        <v>STRONG</v>
      </c>
      <c r="L2073" s="6" t="str">
        <f>OBV!H2073</f>
        <v>CONFIRMED BULLISH</v>
      </c>
    </row>
    <row r="2074" spans="1:12" ht="13.5" x14ac:dyDescent="0.25">
      <c r="A2074" s="3">
        <f>RSI!A2074</f>
        <v>45022</v>
      </c>
      <c r="B2074" s="2">
        <f>RSI!B2074</f>
        <v>20.578900000000001</v>
      </c>
      <c r="C2074" s="2">
        <f>RSI!I2074</f>
        <v>80.148212840633533</v>
      </c>
      <c r="D2074" s="2">
        <f>MACD!E2074</f>
        <v>-0.44659417626294129</v>
      </c>
      <c r="E2074" s="2">
        <f>MACD!F2074</f>
        <v>-0.35045577128423705</v>
      </c>
      <c r="F2074" s="2">
        <f>'Moving Avg'!D2074</f>
        <v>20.257240000000003</v>
      </c>
      <c r="G2074" s="2">
        <f>'Moving Avg'!F2074</f>
        <v>19.470710000000008</v>
      </c>
      <c r="H2074" s="2">
        <f>'Moving Avg'!G2074</f>
        <v>18.034914000000001</v>
      </c>
      <c r="I2074" s="2">
        <f>'Moving Avg'!H2074</f>
        <v>15.811136999999988</v>
      </c>
      <c r="J2074" s="6" t="str">
        <f>OBV!F2074</f>
        <v>BULLISH</v>
      </c>
      <c r="K2074" s="6" t="str">
        <f>OBV!G2074</f>
        <v>STRONG</v>
      </c>
      <c r="L2074" s="6" t="str">
        <f>OBV!H2074</f>
        <v>CONFIRMED BULLISH</v>
      </c>
    </row>
    <row r="2075" spans="1:12" ht="13.5" x14ac:dyDescent="0.25">
      <c r="A2075" s="3">
        <f>RSI!A2075</f>
        <v>45023</v>
      </c>
      <c r="B2075" s="2">
        <f>RSI!B2075</f>
        <v>20.609100000000002</v>
      </c>
      <c r="C2075" s="2">
        <f>RSI!I2075</f>
        <v>80.395996978626073</v>
      </c>
      <c r="D2075" s="2">
        <f>MACD!E2075</f>
        <v>-0.45832538628322794</v>
      </c>
      <c r="E2075" s="2">
        <f>MACD!F2075</f>
        <v>-0.37202969428403521</v>
      </c>
      <c r="F2075" s="2">
        <f>'Moving Avg'!D2075</f>
        <v>20.389040000000001</v>
      </c>
      <c r="G2075" s="2">
        <f>'Moving Avg'!F2075</f>
        <v>19.558070000000004</v>
      </c>
      <c r="H2075" s="2">
        <f>'Moving Avg'!G2075</f>
        <v>18.111692000000001</v>
      </c>
      <c r="I2075" s="2">
        <f>'Moving Avg'!H2075</f>
        <v>15.841787499999985</v>
      </c>
      <c r="J2075" s="6" t="str">
        <f>OBV!F2075</f>
        <v>BULLISH</v>
      </c>
      <c r="K2075" s="6" t="str">
        <f>OBV!G2075</f>
        <v>STRONG</v>
      </c>
      <c r="L2075" s="6" t="str">
        <f>OBV!H2075</f>
        <v>CONFIRMED BULLISH</v>
      </c>
    </row>
    <row r="2076" spans="1:12" ht="13.5" x14ac:dyDescent="0.25">
      <c r="A2076" s="3">
        <f>RSI!A2076</f>
        <v>45026</v>
      </c>
      <c r="B2076" s="2">
        <f>RSI!B2076</f>
        <v>21.0383</v>
      </c>
      <c r="C2076" s="2">
        <f>RSI!I2076</f>
        <v>83.540353901961012</v>
      </c>
      <c r="D2076" s="2">
        <f>MACD!E2076</f>
        <v>-0.48059256921897742</v>
      </c>
      <c r="E2076" s="2">
        <f>MACD!F2076</f>
        <v>-0.39374226927102368</v>
      </c>
      <c r="F2076" s="2">
        <f>'Moving Avg'!D2076</f>
        <v>20.606680000000001</v>
      </c>
      <c r="G2076" s="2">
        <f>'Moving Avg'!F2076</f>
        <v>19.660845000000002</v>
      </c>
      <c r="H2076" s="2">
        <f>'Moving Avg'!G2076</f>
        <v>18.197416000000004</v>
      </c>
      <c r="I2076" s="2">
        <f>'Moving Avg'!H2076</f>
        <v>15.874523999999987</v>
      </c>
      <c r="J2076" s="6" t="str">
        <f>OBV!F2076</f>
        <v>BULLISH</v>
      </c>
      <c r="K2076" s="6" t="str">
        <f>OBV!G2076</f>
        <v>STRONG</v>
      </c>
      <c r="L2076" s="6" t="str">
        <f>OBV!H2076</f>
        <v>CONFIRMED BULLISH</v>
      </c>
    </row>
    <row r="2077" spans="1:12" ht="13.5" x14ac:dyDescent="0.25">
      <c r="A2077" s="3">
        <f>RSI!A2077</f>
        <v>45027</v>
      </c>
      <c r="B2077" s="2">
        <f>RSI!B2077</f>
        <v>21.159199999999998</v>
      </c>
      <c r="C2077" s="2">
        <f>RSI!I2077</f>
        <v>84.304059026776287</v>
      </c>
      <c r="D2077" s="2">
        <f>MACD!E2077</f>
        <v>-0.51874101659919347</v>
      </c>
      <c r="E2077" s="2">
        <f>MACD!F2077</f>
        <v>-0.41874201873665767</v>
      </c>
      <c r="F2077" s="2">
        <f>'Moving Avg'!D2077</f>
        <v>20.788040000000002</v>
      </c>
      <c r="G2077" s="2">
        <f>'Moving Avg'!F2077</f>
        <v>19.766640000000002</v>
      </c>
      <c r="H2077" s="2">
        <f>'Moving Avg'!G2077</f>
        <v>18.285799999999998</v>
      </c>
      <c r="I2077" s="2">
        <f>'Moving Avg'!H2077</f>
        <v>15.907864999999989</v>
      </c>
      <c r="J2077" s="6" t="str">
        <f>OBV!F2077</f>
        <v>BULLISH</v>
      </c>
      <c r="K2077" s="6" t="str">
        <f>OBV!G2077</f>
        <v>STRONG</v>
      </c>
      <c r="L2077" s="6" t="str">
        <f>OBV!H2077</f>
        <v>CONFIRMED BULLISH</v>
      </c>
    </row>
    <row r="2078" spans="1:12" ht="13.5" x14ac:dyDescent="0.25">
      <c r="A2078" s="3">
        <f>RSI!A2078</f>
        <v>45028</v>
      </c>
      <c r="B2078" s="2">
        <f>RSI!B2078</f>
        <v>21.642900000000001</v>
      </c>
      <c r="C2078" s="2">
        <f>RSI!I2078</f>
        <v>86.919094025378712</v>
      </c>
      <c r="D2078" s="2">
        <f>MACD!E2078</f>
        <v>-0.53204146948569075</v>
      </c>
      <c r="E2078" s="2">
        <f>MACD!F2078</f>
        <v>-0.44140190888646436</v>
      </c>
      <c r="F2078" s="2">
        <f>'Moving Avg'!D2078</f>
        <v>21.005680000000002</v>
      </c>
      <c r="G2078" s="2">
        <f>'Moving Avg'!F2078</f>
        <v>19.881505000000001</v>
      </c>
      <c r="H2078" s="2">
        <f>'Moving Avg'!G2078</f>
        <v>18.383254000000001</v>
      </c>
      <c r="I2078" s="2">
        <f>'Moving Avg'!H2078</f>
        <v>15.943624499999988</v>
      </c>
      <c r="J2078" s="6" t="str">
        <f>OBV!F2078</f>
        <v>BULLISH</v>
      </c>
      <c r="K2078" s="6" t="str">
        <f>OBV!G2078</f>
        <v>STRONG</v>
      </c>
      <c r="L2078" s="6" t="str">
        <f>OBV!H2078</f>
        <v>CONFIRMED BULLISH</v>
      </c>
    </row>
    <row r="2079" spans="1:12" ht="13.5" x14ac:dyDescent="0.25">
      <c r="A2079" s="3">
        <f>RSI!A2079</f>
        <v>45029</v>
      </c>
      <c r="B2079" s="2">
        <f>RSI!B2079</f>
        <v>21.733499999999999</v>
      </c>
      <c r="C2079" s="2">
        <f>RSI!I2079</f>
        <v>87.344407768014406</v>
      </c>
      <c r="D2079" s="2">
        <f>MACD!E2079</f>
        <v>-0.56240118078439494</v>
      </c>
      <c r="E2079" s="2">
        <f>MACD!F2079</f>
        <v>-0.46560176326605052</v>
      </c>
      <c r="F2079" s="2">
        <f>'Moving Avg'!D2079</f>
        <v>21.236599999999999</v>
      </c>
      <c r="G2079" s="2">
        <f>'Moving Avg'!F2079</f>
        <v>20.028410000000001</v>
      </c>
      <c r="H2079" s="2">
        <f>'Moving Avg'!G2079</f>
        <v>18.479982000000003</v>
      </c>
      <c r="I2079" s="2">
        <f>'Moving Avg'!H2079</f>
        <v>15.979836999999986</v>
      </c>
      <c r="J2079" s="6" t="str">
        <f>OBV!F2079</f>
        <v>BULLISH</v>
      </c>
      <c r="K2079" s="6" t="str">
        <f>OBV!G2079</f>
        <v>STRONG</v>
      </c>
      <c r="L2079" s="6" t="str">
        <f>OBV!H2079</f>
        <v>CONFIRMED BULLISH</v>
      </c>
    </row>
    <row r="2080" spans="1:12" ht="13.5" x14ac:dyDescent="0.25">
      <c r="A2080" s="3">
        <f>RSI!A2080</f>
        <v>45030</v>
      </c>
      <c r="B2080" s="2">
        <f>RSI!B2080</f>
        <v>21.274100000000001</v>
      </c>
      <c r="C2080" s="2">
        <f>RSI!I2080</f>
        <v>74.17473274041383</v>
      </c>
      <c r="D2080" s="2">
        <f>MACD!E2080</f>
        <v>-0.56607216620891165</v>
      </c>
      <c r="E2080" s="2">
        <f>MACD!F2080</f>
        <v>-0.48569584385462278</v>
      </c>
      <c r="F2080" s="2">
        <f>'Moving Avg'!D2080</f>
        <v>21.369600000000002</v>
      </c>
      <c r="G2080" s="2">
        <f>'Moving Avg'!F2080</f>
        <v>20.152039999999996</v>
      </c>
      <c r="H2080" s="2">
        <f>'Moving Avg'!G2080</f>
        <v>18.564498</v>
      </c>
      <c r="I2080" s="2">
        <f>'Moving Avg'!H2080</f>
        <v>16.013752499999988</v>
      </c>
      <c r="J2080" s="6" t="str">
        <f>OBV!F2080</f>
        <v>BULLISH</v>
      </c>
      <c r="K2080" s="6" t="str">
        <f>OBV!G2080</f>
        <v>STRONG</v>
      </c>
      <c r="L2080" s="6" t="str">
        <f>OBV!H2080</f>
        <v>CONFIRMED BULLISH</v>
      </c>
    </row>
    <row r="2081" spans="1:12" ht="13.5" x14ac:dyDescent="0.25">
      <c r="A2081" s="3">
        <f>RSI!A2081</f>
        <v>45033</v>
      </c>
      <c r="B2081" s="2">
        <f>RSI!B2081</f>
        <v>21.159199999999998</v>
      </c>
      <c r="C2081" s="2">
        <f>RSI!I2081</f>
        <v>71.279917415297248</v>
      </c>
      <c r="D2081" s="2">
        <f>MACD!E2081</f>
        <v>-0.56907453751064097</v>
      </c>
      <c r="E2081" s="2">
        <f>MACD!F2081</f>
        <v>-0.50237158258582637</v>
      </c>
      <c r="F2081" s="2">
        <f>'Moving Avg'!D2081</f>
        <v>21.39378</v>
      </c>
      <c r="G2081" s="2">
        <f>'Moving Avg'!F2081</f>
        <v>20.257834999999996</v>
      </c>
      <c r="H2081" s="2">
        <f>'Moving Avg'!G2081</f>
        <v>18.647320000000001</v>
      </c>
      <c r="I2081" s="2">
        <f>'Moving Avg'!H2081</f>
        <v>16.047062999999991</v>
      </c>
      <c r="J2081" s="6" t="str">
        <f>OBV!F2081</f>
        <v>BULLISH</v>
      </c>
      <c r="K2081" s="6" t="str">
        <f>OBV!G2081</f>
        <v>STRONG</v>
      </c>
      <c r="L2081" s="6" t="str">
        <f>OBV!H2081</f>
        <v>CONFIRMED BULLISH</v>
      </c>
    </row>
    <row r="2082" spans="1:12" ht="13.5" x14ac:dyDescent="0.25">
      <c r="A2082" s="3">
        <f>RSI!A2082</f>
        <v>45034</v>
      </c>
      <c r="B2082" s="2">
        <f>RSI!B2082</f>
        <v>21.2439</v>
      </c>
      <c r="C2082" s="2">
        <f>RSI!I2082</f>
        <v>72.142990224499854</v>
      </c>
      <c r="D2082" s="2">
        <f>MACD!E2082</f>
        <v>-0.53848694194919489</v>
      </c>
      <c r="E2082" s="2">
        <f>MACD!F2082</f>
        <v>-0.50959465445850005</v>
      </c>
      <c r="F2082" s="2">
        <f>'Moving Avg'!D2082</f>
        <v>21.410720000000001</v>
      </c>
      <c r="G2082" s="2">
        <f>'Moving Avg'!F2082</f>
        <v>20.363329999999998</v>
      </c>
      <c r="H2082" s="2">
        <f>'Moving Avg'!G2082</f>
        <v>18.733650000000001</v>
      </c>
      <c r="I2082" s="2">
        <f>'Moving Avg'!H2082</f>
        <v>16.08079699999999</v>
      </c>
      <c r="J2082" s="6" t="str">
        <f>OBV!F2082</f>
        <v>BULLISH</v>
      </c>
      <c r="K2082" s="6" t="str">
        <f>OBV!G2082</f>
        <v>STRONG</v>
      </c>
      <c r="L2082" s="6" t="str">
        <f>OBV!H2082</f>
        <v>CONFIRMED BULLISH</v>
      </c>
    </row>
    <row r="2083" spans="1:12" ht="13.5" x14ac:dyDescent="0.25">
      <c r="A2083" s="3">
        <f>RSI!A2083</f>
        <v>45035</v>
      </c>
      <c r="B2083" s="2">
        <f>RSI!B2083</f>
        <v>21.2439</v>
      </c>
      <c r="C2083" s="2">
        <f>RSI!I2083</f>
        <v>72.142990224499854</v>
      </c>
      <c r="D2083" s="2">
        <f>MACD!E2083</f>
        <v>-0.47317715121645065</v>
      </c>
      <c r="E2083" s="2">
        <f>MACD!F2083</f>
        <v>-0.50231115381009017</v>
      </c>
      <c r="F2083" s="2">
        <f>'Moving Avg'!D2083</f>
        <v>21.330919999999999</v>
      </c>
      <c r="G2083" s="2">
        <f>'Moving Avg'!F2083</f>
        <v>20.471544999999999</v>
      </c>
      <c r="H2083" s="2">
        <f>'Moving Avg'!G2083</f>
        <v>18.819980000000001</v>
      </c>
      <c r="I2083" s="2">
        <f>'Moving Avg'!H2083</f>
        <v>16.114621499999988</v>
      </c>
      <c r="J2083" s="6" t="str">
        <f>OBV!F2083</f>
        <v>BULLISH</v>
      </c>
      <c r="K2083" s="6" t="str">
        <f>OBV!G2083</f>
        <v>NEUTRAL</v>
      </c>
      <c r="L2083" s="6" t="str">
        <f>OBV!H2083</f>
        <v>BULLISH DIVERGENCE</v>
      </c>
    </row>
    <row r="2084" spans="1:12" ht="13.5" x14ac:dyDescent="0.25">
      <c r="A2084" s="3">
        <f>RSI!A2084</f>
        <v>45036</v>
      </c>
      <c r="B2084" s="2">
        <f>RSI!B2084</f>
        <v>21.461500000000001</v>
      </c>
      <c r="C2084" s="2">
        <f>RSI!I2084</f>
        <v>74.432269503949058</v>
      </c>
      <c r="D2084" s="2">
        <f>MACD!E2084</f>
        <v>-0.43686575219544821</v>
      </c>
      <c r="E2084" s="2">
        <f>MACD!F2084</f>
        <v>-0.48922207348716185</v>
      </c>
      <c r="F2084" s="2">
        <f>'Moving Avg'!D2084</f>
        <v>21.276519999999998</v>
      </c>
      <c r="G2084" s="2">
        <f>'Moving Avg'!F2084</f>
        <v>20.607569999999996</v>
      </c>
      <c r="H2084" s="2">
        <f>'Moving Avg'!G2084</f>
        <v>18.910661999999999</v>
      </c>
      <c r="I2084" s="2">
        <f>'Moving Avg'!H2084</f>
        <v>16.149987499999988</v>
      </c>
      <c r="J2084" s="6" t="str">
        <f>OBV!F2084</f>
        <v>BULLISH</v>
      </c>
      <c r="K2084" s="6" t="str">
        <f>OBV!G2084</f>
        <v>NEUTRAL</v>
      </c>
      <c r="L2084" s="6" t="str">
        <f>OBV!H2084</f>
        <v>BULLISH DIVERGENCE</v>
      </c>
    </row>
    <row r="2085" spans="1:12" ht="13.5" x14ac:dyDescent="0.25">
      <c r="A2085" s="3">
        <f>RSI!A2085</f>
        <v>45040</v>
      </c>
      <c r="B2085" s="2">
        <f>RSI!B2085</f>
        <v>21.7638</v>
      </c>
      <c r="C2085" s="2">
        <f>RSI!I2085</f>
        <v>77.231637640424708</v>
      </c>
      <c r="D2085" s="2">
        <f>MACD!E2085</f>
        <v>-0.43124268171238</v>
      </c>
      <c r="E2085" s="2">
        <f>MACD!F2085</f>
        <v>-0.4776261951322055</v>
      </c>
      <c r="F2085" s="2">
        <f>'Moving Avg'!D2085</f>
        <v>21.374459999999999</v>
      </c>
      <c r="G2085" s="2">
        <f>'Moving Avg'!F2085</f>
        <v>20.728479999999998</v>
      </c>
      <c r="H2085" s="2">
        <f>'Moving Avg'!G2085</f>
        <v>19.007389999999997</v>
      </c>
      <c r="I2085" s="2">
        <f>'Moving Avg'!H2085</f>
        <v>16.186320999999992</v>
      </c>
      <c r="J2085" s="6" t="str">
        <f>OBV!F2085</f>
        <v>BULLISH</v>
      </c>
      <c r="K2085" s="6" t="str">
        <f>OBV!G2085</f>
        <v>NEUTRAL</v>
      </c>
      <c r="L2085" s="6" t="str">
        <f>OBV!H2085</f>
        <v>CONFIRMED BULLISH</v>
      </c>
    </row>
    <row r="2086" spans="1:12" ht="13.5" x14ac:dyDescent="0.25">
      <c r="A2086" s="3">
        <f>RSI!A2086</f>
        <v>45041</v>
      </c>
      <c r="B2086" s="2">
        <f>RSI!B2086</f>
        <v>21.703299999999999</v>
      </c>
      <c r="C2086" s="2">
        <f>RSI!I2086</f>
        <v>75.451163432569501</v>
      </c>
      <c r="D2086" s="2">
        <f>MACD!E2086</f>
        <v>-0.3645694192916018</v>
      </c>
      <c r="E2086" s="2">
        <f>MACD!F2086</f>
        <v>-0.45501483996408482</v>
      </c>
      <c r="F2086" s="2">
        <f>'Moving Avg'!D2086</f>
        <v>21.483280000000001</v>
      </c>
      <c r="G2086" s="2">
        <f>'Moving Avg'!F2086</f>
        <v>20.837299999999999</v>
      </c>
      <c r="H2086" s="2">
        <f>'Moving Avg'!G2086</f>
        <v>19.102908000000003</v>
      </c>
      <c r="I2086" s="2">
        <f>'Moving Avg'!H2086</f>
        <v>16.222321999999991</v>
      </c>
      <c r="J2086" s="6" t="str">
        <f>OBV!F2086</f>
        <v>BULLISH</v>
      </c>
      <c r="K2086" s="6" t="str">
        <f>OBV!G2086</f>
        <v>NEUTRAL</v>
      </c>
      <c r="L2086" s="6" t="str">
        <f>OBV!H2086</f>
        <v>CONFIRMED BULLISH</v>
      </c>
    </row>
    <row r="2087" spans="1:12" ht="13.5" x14ac:dyDescent="0.25">
      <c r="A2087" s="3">
        <f>RSI!A2087</f>
        <v>45042</v>
      </c>
      <c r="B2087" s="2">
        <f>RSI!B2087</f>
        <v>21.515899999999998</v>
      </c>
      <c r="C2087" s="2">
        <f>RSI!I2087</f>
        <v>70.063146226549776</v>
      </c>
      <c r="D2087" s="2">
        <f>MACD!E2087</f>
        <v>-0.28327476161957321</v>
      </c>
      <c r="E2087" s="2">
        <f>MACD!F2087</f>
        <v>-0.42066682429518254</v>
      </c>
      <c r="F2087" s="2">
        <f>'Moving Avg'!D2087</f>
        <v>21.537680000000002</v>
      </c>
      <c r="G2087" s="2">
        <f>'Moving Avg'!F2087</f>
        <v>20.936749999999996</v>
      </c>
      <c r="H2087" s="2">
        <f>'Moving Avg'!G2087</f>
        <v>19.194678</v>
      </c>
      <c r="I2087" s="2">
        <f>'Moving Avg'!H2087</f>
        <v>16.25738599999999</v>
      </c>
      <c r="J2087" s="6" t="str">
        <f>OBV!F2087</f>
        <v>BULLISH</v>
      </c>
      <c r="K2087" s="6" t="str">
        <f>OBV!G2087</f>
        <v>NEUTRAL</v>
      </c>
      <c r="L2087" s="6" t="str">
        <f>OBV!H2087</f>
        <v>CONFIRMED BULLISH</v>
      </c>
    </row>
    <row r="2088" spans="1:12" ht="13.5" x14ac:dyDescent="0.25">
      <c r="A2088" s="3">
        <f>RSI!A2088</f>
        <v>45043</v>
      </c>
      <c r="B2088" s="2">
        <f>RSI!B2088</f>
        <v>21.461500000000001</v>
      </c>
      <c r="C2088" s="2">
        <f>RSI!I2088</f>
        <v>68.533193544245364</v>
      </c>
      <c r="D2088" s="2">
        <f>MACD!E2088</f>
        <v>-0.14197410661591192</v>
      </c>
      <c r="E2088" s="2">
        <f>MACD!F2088</f>
        <v>-0.36492828075932843</v>
      </c>
      <c r="F2088" s="2">
        <f>'Moving Avg'!D2088</f>
        <v>21.581200000000003</v>
      </c>
      <c r="G2088" s="2">
        <f>'Moving Avg'!F2088</f>
        <v>21.012319999999999</v>
      </c>
      <c r="H2088" s="2">
        <f>'Moving Avg'!G2088</f>
        <v>19.285360000000004</v>
      </c>
      <c r="I2088" s="2">
        <f>'Moving Avg'!H2088</f>
        <v>16.292177999999989</v>
      </c>
      <c r="J2088" s="6" t="str">
        <f>OBV!F2088</f>
        <v>BULLISH</v>
      </c>
      <c r="K2088" s="6" t="str">
        <f>OBV!G2088</f>
        <v>NEUTRAL</v>
      </c>
      <c r="L2088" s="6" t="str">
        <f>OBV!H2088</f>
        <v>CONFIRMED BULLISH</v>
      </c>
    </row>
    <row r="2089" spans="1:12" ht="13.5" x14ac:dyDescent="0.25">
      <c r="A2089" s="3">
        <f>RSI!A2089</f>
        <v>45044</v>
      </c>
      <c r="B2089" s="2">
        <f>RSI!B2089</f>
        <v>21.008099999999999</v>
      </c>
      <c r="C2089" s="2">
        <f>RSI!I2089</f>
        <v>57.302010117591188</v>
      </c>
      <c r="D2089" s="2">
        <f>MACD!E2089</f>
        <v>1.9940356496537248E-2</v>
      </c>
      <c r="E2089" s="2">
        <f>MACD!F2089</f>
        <v>-0.28795455330815528</v>
      </c>
      <c r="F2089" s="2">
        <f>'Moving Avg'!D2089</f>
        <v>21.49052</v>
      </c>
      <c r="G2089" s="2">
        <f>'Moving Avg'!F2089</f>
        <v>21.065220000000004</v>
      </c>
      <c r="H2089" s="2">
        <f>'Moving Avg'!G2089</f>
        <v>19.366974000000006</v>
      </c>
      <c r="I2089" s="2">
        <f>'Moving Avg'!H2089</f>
        <v>16.32482349999999</v>
      </c>
      <c r="J2089" s="6" t="str">
        <f>OBV!F2089</f>
        <v>BEARISH</v>
      </c>
      <c r="K2089" s="6" t="str">
        <f>OBV!G2089</f>
        <v>NEUTRAL</v>
      </c>
      <c r="L2089" s="6" t="str">
        <f>OBV!H2089</f>
        <v>CONFIRMED BEARISH</v>
      </c>
    </row>
    <row r="2090" spans="1:12" ht="13.5" x14ac:dyDescent="0.25">
      <c r="A2090" s="3">
        <f>RSI!A2090</f>
        <v>45048</v>
      </c>
      <c r="B2090" s="2">
        <f>RSI!B2090</f>
        <v>21.824200000000001</v>
      </c>
      <c r="C2090" s="2">
        <f>RSI!I2090</f>
        <v>67.595747846750015</v>
      </c>
      <c r="D2090" s="2">
        <f>MACD!E2090</f>
        <v>2.3707068547640375E-2</v>
      </c>
      <c r="E2090" s="2">
        <f>MACD!F2090</f>
        <v>-0.22562222893699616</v>
      </c>
      <c r="F2090" s="2">
        <f>'Moving Avg'!D2090</f>
        <v>21.502600000000001</v>
      </c>
      <c r="G2090" s="2">
        <f>'Moving Avg'!F2090</f>
        <v>21.158925000000004</v>
      </c>
      <c r="H2090" s="2">
        <f>'Moving Avg'!G2090</f>
        <v>19.464910000000003</v>
      </c>
      <c r="I2090" s="2">
        <f>'Moving Avg'!H2090</f>
        <v>16.361549499999988</v>
      </c>
      <c r="J2090" s="6" t="str">
        <f>OBV!F2090</f>
        <v>BEARISH</v>
      </c>
      <c r="K2090" s="6" t="str">
        <f>OBV!G2090</f>
        <v>NEUTRAL</v>
      </c>
      <c r="L2090" s="6" t="str">
        <f>OBV!H2090</f>
        <v>BEARISH DIVERGENCE</v>
      </c>
    </row>
    <row r="2091" spans="1:12" ht="13.5" x14ac:dyDescent="0.25">
      <c r="A2091" s="3">
        <f>RSI!A2091</f>
        <v>45049</v>
      </c>
      <c r="B2091" s="2">
        <f>RSI!B2091</f>
        <v>21.7638</v>
      </c>
      <c r="C2091" s="2">
        <f>RSI!I2091</f>
        <v>66.321372336192951</v>
      </c>
      <c r="D2091" s="2">
        <f>MACD!E2091</f>
        <v>6.9162353278784394E-3</v>
      </c>
      <c r="E2091" s="2">
        <f>MACD!F2091</f>
        <v>-0.17911453608402125</v>
      </c>
      <c r="F2091" s="2">
        <f>'Moving Avg'!D2091</f>
        <v>21.514700000000001</v>
      </c>
      <c r="G2091" s="2">
        <f>'Moving Avg'!F2091</f>
        <v>21.249610000000001</v>
      </c>
      <c r="H2091" s="2">
        <f>'Moving Avg'!G2091</f>
        <v>19.561638000000002</v>
      </c>
      <c r="I2091" s="2">
        <f>'Moving Avg'!H2091</f>
        <v>16.397973499999992</v>
      </c>
      <c r="J2091" s="6" t="str">
        <f>OBV!F2091</f>
        <v>BEARISH</v>
      </c>
      <c r="K2091" s="6" t="str">
        <f>OBV!G2091</f>
        <v>NEUTRAL</v>
      </c>
      <c r="L2091" s="6" t="str">
        <f>OBV!H2091</f>
        <v>BEARISH DIVERGENCE</v>
      </c>
    </row>
    <row r="2092" spans="1:12" ht="13.5" x14ac:dyDescent="0.25">
      <c r="A2092" s="3">
        <f>RSI!A2092</f>
        <v>45050</v>
      </c>
      <c r="B2092" s="2">
        <f>RSI!B2092</f>
        <v>21.733499999999999</v>
      </c>
      <c r="C2092" s="2">
        <f>RSI!I2092</f>
        <v>65.652688342827346</v>
      </c>
      <c r="D2092" s="2">
        <f>MACD!E2092</f>
        <v>2.0673918043812023E-3</v>
      </c>
      <c r="E2092" s="2">
        <f>MACD!F2092</f>
        <v>-0.14287815050634076</v>
      </c>
      <c r="F2092" s="2">
        <f>'Moving Avg'!D2092</f>
        <v>21.558219999999999</v>
      </c>
      <c r="G2092" s="2">
        <f>'Moving Avg'!F2092</f>
        <v>21.323664999999998</v>
      </c>
      <c r="H2092" s="2">
        <f>'Moving Avg'!G2092</f>
        <v>19.658970000000004</v>
      </c>
      <c r="I2092" s="2">
        <f>'Moving Avg'!H2092</f>
        <v>16.434155499999989</v>
      </c>
      <c r="J2092" s="6" t="str">
        <f>OBV!F2092</f>
        <v>BEARISH</v>
      </c>
      <c r="K2092" s="6" t="str">
        <f>OBV!G2092</f>
        <v>NEUTRAL</v>
      </c>
      <c r="L2092" s="6" t="str">
        <f>OBV!H2092</f>
        <v>BEARISH DIVERGENCE</v>
      </c>
    </row>
    <row r="2093" spans="1:12" ht="13.5" x14ac:dyDescent="0.25">
      <c r="A2093" s="3">
        <f>RSI!A2093</f>
        <v>45051</v>
      </c>
      <c r="B2093" s="2">
        <f>RSI!B2093</f>
        <v>21.667000000000002</v>
      </c>
      <c r="C2093" s="2">
        <f>RSI!I2093</f>
        <v>64.124574809786623</v>
      </c>
      <c r="D2093" s="2">
        <f>MACD!E2093</f>
        <v>-2.408680948260411E-3</v>
      </c>
      <c r="E2093" s="2">
        <f>MACD!F2093</f>
        <v>-0.11478425659472469</v>
      </c>
      <c r="F2093" s="2">
        <f>'Moving Avg'!D2093</f>
        <v>21.599319999999999</v>
      </c>
      <c r="G2093" s="2">
        <f>'Moving Avg'!F2093</f>
        <v>21.379280000000001</v>
      </c>
      <c r="H2093" s="2">
        <f>'Moving Avg'!G2093</f>
        <v>19.754972000000006</v>
      </c>
      <c r="I2093" s="2">
        <f>'Moving Avg'!H2093</f>
        <v>16.470246999999986</v>
      </c>
      <c r="J2093" s="6" t="str">
        <f>OBV!F2093</f>
        <v>BEARISH</v>
      </c>
      <c r="K2093" s="6" t="str">
        <f>OBV!G2093</f>
        <v>NEUTRAL</v>
      </c>
      <c r="L2093" s="6" t="str">
        <f>OBV!H2093</f>
        <v>BEARISH DIVERGENCE</v>
      </c>
    </row>
    <row r="2094" spans="1:12" ht="13.5" x14ac:dyDescent="0.25">
      <c r="A2094" s="3">
        <f>RSI!A2094</f>
        <v>45054</v>
      </c>
      <c r="B2094" s="2">
        <f>RSI!B2094</f>
        <v>21.509899999999998</v>
      </c>
      <c r="C2094" s="2">
        <f>RSI!I2094</f>
        <v>60.539632969340701</v>
      </c>
      <c r="D2094" s="2">
        <f>MACD!E2094</f>
        <v>3.440418149281399E-2</v>
      </c>
      <c r="E2094" s="2">
        <f>MACD!F2094</f>
        <v>-8.494656897721696E-2</v>
      </c>
      <c r="F2094" s="2">
        <f>'Moving Avg'!D2094</f>
        <v>21.699680000000001</v>
      </c>
      <c r="G2094" s="2">
        <f>'Moving Avg'!F2094</f>
        <v>21.425830000000001</v>
      </c>
      <c r="H2094" s="2">
        <f>'Moving Avg'!G2094</f>
        <v>19.858714000000006</v>
      </c>
      <c r="I2094" s="2">
        <f>'Moving Avg'!H2094</f>
        <v>16.505552999999988</v>
      </c>
      <c r="J2094" s="6" t="str">
        <f>OBV!F2094</f>
        <v>BEARISH</v>
      </c>
      <c r="K2094" s="6" t="str">
        <f>OBV!G2094</f>
        <v>NEUTRAL</v>
      </c>
      <c r="L2094" s="6" t="str">
        <f>OBV!H2094</f>
        <v>BEARISH DIVERGENCE</v>
      </c>
    </row>
    <row r="2095" spans="1:12" ht="13.5" x14ac:dyDescent="0.25">
      <c r="A2095" s="3">
        <f>RSI!A2095</f>
        <v>45055</v>
      </c>
      <c r="B2095" s="2">
        <f>RSI!B2095</f>
        <v>21.521899999999999</v>
      </c>
      <c r="C2095" s="2">
        <f>RSI!I2095</f>
        <v>60.720273754670927</v>
      </c>
      <c r="D2095" s="2">
        <f>MACD!E2095</f>
        <v>0.10792133375868929</v>
      </c>
      <c r="E2095" s="2">
        <f>MACD!F2095</f>
        <v>-4.6372988430035719E-2</v>
      </c>
      <c r="F2095" s="2">
        <f>'Moving Avg'!D2095</f>
        <v>21.639220000000002</v>
      </c>
      <c r="G2095" s="2">
        <f>'Moving Avg'!F2095</f>
        <v>21.471470000000004</v>
      </c>
      <c r="H2095" s="2">
        <f>'Moving Avg'!G2095</f>
        <v>19.974786000000005</v>
      </c>
      <c r="I2095" s="2">
        <f>'Moving Avg'!H2095</f>
        <v>16.540646999999989</v>
      </c>
      <c r="J2095" s="6" t="str">
        <f>OBV!F2095</f>
        <v>BEARISH</v>
      </c>
      <c r="K2095" s="6" t="str">
        <f>OBV!G2095</f>
        <v>NEUTRAL</v>
      </c>
      <c r="L2095" s="6" t="str">
        <f>OBV!H2095</f>
        <v>CONFIRMED BEARISH</v>
      </c>
    </row>
    <row r="2096" spans="1:12" ht="13.5" x14ac:dyDescent="0.25">
      <c r="A2096" s="3">
        <f>RSI!A2096</f>
        <v>45056</v>
      </c>
      <c r="B2096" s="2">
        <f>RSI!B2096</f>
        <v>21.461500000000001</v>
      </c>
      <c r="C2096" s="2">
        <f>RSI!I2096</f>
        <v>59.250048830857466</v>
      </c>
      <c r="D2096" s="2">
        <f>MACD!E2096</f>
        <v>0.16221344640279511</v>
      </c>
      <c r="E2096" s="2">
        <f>MACD!F2096</f>
        <v>-4.6557014634695526E-3</v>
      </c>
      <c r="F2096" s="2">
        <f>'Moving Avg'!D2096</f>
        <v>21.578759999999999</v>
      </c>
      <c r="G2096" s="2">
        <f>'Moving Avg'!F2096</f>
        <v>21.492629999999998</v>
      </c>
      <c r="H2096" s="2">
        <f>'Moving Avg'!G2096</f>
        <v>20.089650000000006</v>
      </c>
      <c r="I2096" s="2">
        <f>'Moving Avg'!H2096</f>
        <v>16.575468999999988</v>
      </c>
      <c r="J2096" s="6" t="str">
        <f>OBV!F2096</f>
        <v>BEARISH</v>
      </c>
      <c r="K2096" s="6" t="str">
        <f>OBV!G2096</f>
        <v>NEUTRAL</v>
      </c>
      <c r="L2096" s="6" t="str">
        <f>OBV!H2096</f>
        <v>CONFIRMED BEARISH</v>
      </c>
    </row>
    <row r="2097" spans="1:12" ht="13.5" x14ac:dyDescent="0.25">
      <c r="A2097" s="3">
        <f>RSI!A2097</f>
        <v>45057</v>
      </c>
      <c r="B2097" s="2">
        <f>RSI!B2097</f>
        <v>21.630800000000001</v>
      </c>
      <c r="C2097" s="2">
        <f>RSI!I2097</f>
        <v>62.025578828983264</v>
      </c>
      <c r="D2097" s="2">
        <f>MACD!E2097</f>
        <v>0.16428546119344745</v>
      </c>
      <c r="E2097" s="2">
        <f>MACD!F2097</f>
        <v>2.9132531067913848E-2</v>
      </c>
      <c r="F2097" s="2">
        <f>'Moving Avg'!D2097</f>
        <v>21.558219999999999</v>
      </c>
      <c r="G2097" s="2">
        <f>'Moving Avg'!F2097</f>
        <v>21.516210000000004</v>
      </c>
      <c r="H2097" s="2">
        <f>'Moving Avg'!G2097</f>
        <v>20.189038000000007</v>
      </c>
      <c r="I2097" s="2">
        <f>'Moving Avg'!H2097</f>
        <v>16.611379499999988</v>
      </c>
      <c r="J2097" s="6" t="str">
        <f>OBV!F2097</f>
        <v>BEARISH</v>
      </c>
      <c r="K2097" s="6" t="str">
        <f>OBV!G2097</f>
        <v>NEUTRAL</v>
      </c>
      <c r="L2097" s="6" t="str">
        <f>OBV!H2097</f>
        <v>CONFIRMED BEARISH</v>
      </c>
    </row>
    <row r="2098" spans="1:12" ht="13.5" x14ac:dyDescent="0.25">
      <c r="A2098" s="3">
        <f>RSI!A2098</f>
        <v>45058</v>
      </c>
      <c r="B2098" s="2">
        <f>RSI!B2098</f>
        <v>21.449400000000001</v>
      </c>
      <c r="C2098" s="2">
        <f>RSI!I2098</f>
        <v>57.506009307793818</v>
      </c>
      <c r="D2098" s="2">
        <f>MACD!E2098</f>
        <v>0.16779504017537406</v>
      </c>
      <c r="E2098" s="2">
        <f>MACD!F2098</f>
        <v>5.6865032889405892E-2</v>
      </c>
      <c r="F2098" s="2">
        <f>'Moving Avg'!D2098</f>
        <v>21.514699999999998</v>
      </c>
      <c r="G2098" s="2">
        <f>'Moving Avg'!F2098</f>
        <v>21.506535000000003</v>
      </c>
      <c r="H2098" s="2">
        <f>'Moving Avg'!G2098</f>
        <v>20.273192000000005</v>
      </c>
      <c r="I2098" s="2">
        <f>'Moving Avg'!H2098</f>
        <v>16.646140999999989</v>
      </c>
      <c r="J2098" s="6" t="str">
        <f>OBV!F2098</f>
        <v>BEARISH</v>
      </c>
      <c r="K2098" s="6" t="str">
        <f>OBV!G2098</f>
        <v>NEUTRAL</v>
      </c>
      <c r="L2098" s="6" t="str">
        <f>OBV!H2098</f>
        <v>CONFIRMED BEARISH</v>
      </c>
    </row>
    <row r="2099" spans="1:12" ht="13.5" x14ac:dyDescent="0.25">
      <c r="A2099" s="3">
        <f>RSI!A2099</f>
        <v>45061</v>
      </c>
      <c r="B2099" s="2">
        <f>RSI!B2099</f>
        <v>21.449400000000001</v>
      </c>
      <c r="C2099" s="2">
        <f>RSI!I2099</f>
        <v>57.506009307793818</v>
      </c>
      <c r="D2099" s="2">
        <f>MACD!E2099</f>
        <v>9.9016561711920303E-2</v>
      </c>
      <c r="E2099" s="2">
        <f>MACD!F2099</f>
        <v>6.5295338653908769E-2</v>
      </c>
      <c r="F2099" s="2">
        <f>'Moving Avg'!D2099</f>
        <v>21.502600000000001</v>
      </c>
      <c r="G2099" s="2">
        <f>'Moving Avg'!F2099</f>
        <v>21.492330000000003</v>
      </c>
      <c r="H2099" s="2">
        <f>'Moving Avg'!G2099</f>
        <v>20.341868000000002</v>
      </c>
      <c r="I2099" s="2">
        <f>'Moving Avg'!H2099</f>
        <v>16.681144499999988</v>
      </c>
      <c r="J2099" s="6" t="str">
        <f>OBV!F2099</f>
        <v>BEARISH</v>
      </c>
      <c r="K2099" s="6" t="str">
        <f>OBV!G2099</f>
        <v>NEUTRAL</v>
      </c>
      <c r="L2099" s="6" t="str">
        <f>OBV!H2099</f>
        <v>CONFIRMED BEARISH</v>
      </c>
    </row>
    <row r="2100" spans="1:12" ht="13.5" x14ac:dyDescent="0.25">
      <c r="A2100" s="3">
        <f>RSI!A2100</f>
        <v>45062</v>
      </c>
      <c r="B2100" s="2">
        <f>RSI!B2100</f>
        <v>21.552199999999999</v>
      </c>
      <c r="C2100" s="2">
        <f>RSI!I2100</f>
        <v>59.448070744554499</v>
      </c>
      <c r="D2100" s="2">
        <f>MACD!E2100</f>
        <v>0.15691186705580407</v>
      </c>
      <c r="E2100" s="2">
        <f>MACD!F2100</f>
        <v>8.3618644334287839E-2</v>
      </c>
      <c r="F2100" s="2">
        <f>'Moving Avg'!D2100</f>
        <v>21.508659999999999</v>
      </c>
      <c r="G2100" s="2">
        <f>'Moving Avg'!F2100</f>
        <v>21.506235000000011</v>
      </c>
      <c r="H2100" s="2">
        <f>'Moving Avg'!G2100</f>
        <v>20.410182000000006</v>
      </c>
      <c r="I2100" s="2">
        <f>'Moving Avg'!H2100</f>
        <v>16.716661999999989</v>
      </c>
      <c r="J2100" s="6" t="str">
        <f>OBV!F2100</f>
        <v>BEARISH</v>
      </c>
      <c r="K2100" s="6" t="str">
        <f>OBV!G2100</f>
        <v>NEUTRAL</v>
      </c>
      <c r="L2100" s="6" t="str">
        <f>OBV!H2100</f>
        <v>BEARISH DIVERGENCE</v>
      </c>
    </row>
    <row r="2101" spans="1:12" ht="13.5" x14ac:dyDescent="0.25">
      <c r="A2101" s="3">
        <f>RSI!A2101</f>
        <v>45063</v>
      </c>
      <c r="B2101" s="2">
        <f>RSI!B2101</f>
        <v>21.642900000000001</v>
      </c>
      <c r="C2101" s="2">
        <f>RSI!I2101</f>
        <v>61.135730190235151</v>
      </c>
      <c r="D2101" s="2">
        <f>MACD!E2101</f>
        <v>0.1875721562334256</v>
      </c>
      <c r="E2101" s="2">
        <f>MACD!F2101</f>
        <v>0.10440934671411539</v>
      </c>
      <c r="F2101" s="2">
        <f>'Moving Avg'!D2101</f>
        <v>21.54494</v>
      </c>
      <c r="G2101" s="2">
        <f>'Moving Avg'!F2101</f>
        <v>21.530420000000007</v>
      </c>
      <c r="H2101" s="2">
        <f>'Moving Avg'!G2101</f>
        <v>20.480310000000003</v>
      </c>
      <c r="I2101" s="2">
        <f>'Moving Avg'!H2101</f>
        <v>16.752934999999987</v>
      </c>
      <c r="J2101" s="6" t="str">
        <f>OBV!F2101</f>
        <v>BULLISH</v>
      </c>
      <c r="K2101" s="6" t="str">
        <f>OBV!G2101</f>
        <v>NEUTRAL</v>
      </c>
      <c r="L2101" s="6" t="str">
        <f>OBV!H2101</f>
        <v>CONFIRMED BULLISH</v>
      </c>
    </row>
    <row r="2102" spans="1:12" ht="13.5" x14ac:dyDescent="0.25">
      <c r="A2102" s="3">
        <f>RSI!A2102</f>
        <v>45064</v>
      </c>
      <c r="B2102" s="2">
        <f>RSI!B2102</f>
        <v>21.808700000000002</v>
      </c>
      <c r="C2102" s="2">
        <f>RSI!I2102</f>
        <v>64.07870911286679</v>
      </c>
      <c r="D2102" s="2">
        <f>MACD!E2102</f>
        <v>0.19389093372320332</v>
      </c>
      <c r="E2102" s="2">
        <f>MACD!F2102</f>
        <v>0.12230566411593299</v>
      </c>
      <c r="F2102" s="2">
        <f>'Moving Avg'!D2102</f>
        <v>21.58052</v>
      </c>
      <c r="G2102" s="2">
        <f>'Moving Avg'!F2102</f>
        <v>21.558660000000003</v>
      </c>
      <c r="H2102" s="2">
        <f>'Moving Avg'!G2102</f>
        <v>20.550128000000004</v>
      </c>
      <c r="I2102" s="2">
        <f>'Moving Avg'!H2102</f>
        <v>16.789492999999986</v>
      </c>
      <c r="J2102" s="6" t="str">
        <f>OBV!F2102</f>
        <v>BULLISH</v>
      </c>
      <c r="K2102" s="6" t="str">
        <f>OBV!G2102</f>
        <v>NEUTRAL</v>
      </c>
      <c r="L2102" s="6" t="str">
        <f>OBV!H2102</f>
        <v>BULLISH DIVERGENCE</v>
      </c>
    </row>
    <row r="2103" spans="1:12" ht="13.5" x14ac:dyDescent="0.25">
      <c r="A2103" s="3">
        <f>RSI!A2103</f>
        <v>45065</v>
      </c>
      <c r="B2103" s="2">
        <f>RSI!B2103</f>
        <v>21.937000000000001</v>
      </c>
      <c r="C2103" s="2">
        <f>RSI!I2103</f>
        <v>66.210964627252793</v>
      </c>
      <c r="D2103" s="2">
        <f>MACD!E2103</f>
        <v>0.17604050658586701</v>
      </c>
      <c r="E2103" s="2">
        <f>MACD!F2103</f>
        <v>0.13305263260991979</v>
      </c>
      <c r="F2103" s="2">
        <f>'Moving Avg'!D2103</f>
        <v>21.678039999999999</v>
      </c>
      <c r="G2103" s="2">
        <f>'Moving Avg'!F2103</f>
        <v>21.593315</v>
      </c>
      <c r="H2103" s="2">
        <f>'Moving Avg'!G2103</f>
        <v>20.622512</v>
      </c>
      <c r="I2103" s="2">
        <f>'Moving Avg'!H2103</f>
        <v>16.826782999999988</v>
      </c>
      <c r="J2103" s="6" t="str">
        <f>OBV!F2103</f>
        <v>BULLISH</v>
      </c>
      <c r="K2103" s="6" t="str">
        <f>OBV!G2103</f>
        <v>NEUTRAL</v>
      </c>
      <c r="L2103" s="6" t="str">
        <f>OBV!H2103</f>
        <v>BULLISH DIVERGENCE</v>
      </c>
    </row>
    <row r="2104" spans="1:12" ht="13.5" x14ac:dyDescent="0.25">
      <c r="A2104" s="3">
        <f>RSI!A2104</f>
        <v>45068</v>
      </c>
      <c r="B2104" s="2">
        <f>RSI!B2104</f>
        <v>22.3795</v>
      </c>
      <c r="C2104" s="2">
        <f>RSI!I2104</f>
        <v>72.314839919208723</v>
      </c>
      <c r="D2104" s="2">
        <f>MACD!E2104</f>
        <v>0.10002503795591977</v>
      </c>
      <c r="E2104" s="2">
        <f>MACD!F2104</f>
        <v>0.12644711367911979</v>
      </c>
      <c r="F2104" s="2">
        <f>'Moving Avg'!D2104</f>
        <v>21.864060000000002</v>
      </c>
      <c r="G2104" s="2">
        <f>'Moving Avg'!F2104</f>
        <v>21.639215</v>
      </c>
      <c r="H2104" s="2">
        <f>'Moving Avg'!G2104</f>
        <v>20.695282000000002</v>
      </c>
      <c r="I2104" s="2">
        <f>'Moving Avg'!H2104</f>
        <v>16.866738999999985</v>
      </c>
      <c r="J2104" s="6" t="str">
        <f>OBV!F2104</f>
        <v>BULLISH</v>
      </c>
      <c r="K2104" s="6" t="str">
        <f>OBV!G2104</f>
        <v>NEUTRAL</v>
      </c>
      <c r="L2104" s="6" t="str">
        <f>OBV!H2104</f>
        <v>BULLISH DIVERGENCE</v>
      </c>
    </row>
    <row r="2105" spans="1:12" ht="13.5" x14ac:dyDescent="0.25">
      <c r="A2105" s="3">
        <f>RSI!A2105</f>
        <v>45069</v>
      </c>
      <c r="B2105" s="2">
        <f>RSI!B2105</f>
        <v>21.872800000000002</v>
      </c>
      <c r="C2105" s="2">
        <f>RSI!I2105</f>
        <v>59.140294129507673</v>
      </c>
      <c r="D2105" s="2">
        <f>MACD!E2105</f>
        <v>6.8798388311876124E-2</v>
      </c>
      <c r="E2105" s="2">
        <f>MACD!F2105</f>
        <v>0.11491736860567106</v>
      </c>
      <c r="F2105" s="2">
        <f>'Moving Avg'!D2105</f>
        <v>21.928180000000001</v>
      </c>
      <c r="G2105" s="2">
        <f>'Moving Avg'!F2105</f>
        <v>21.644665000000003</v>
      </c>
      <c r="H2105" s="2">
        <f>'Moving Avg'!G2105</f>
        <v>20.755500000000001</v>
      </c>
      <c r="I2105" s="2">
        <f>'Moving Avg'!H2105</f>
        <v>16.903707999999988</v>
      </c>
      <c r="J2105" s="6" t="str">
        <f>OBV!F2105</f>
        <v>BULLISH</v>
      </c>
      <c r="K2105" s="6" t="str">
        <f>OBV!G2105</f>
        <v>NEUTRAL</v>
      </c>
      <c r="L2105" s="6" t="str">
        <f>OBV!H2105</f>
        <v>BULLISH DIVERGENCE</v>
      </c>
    </row>
    <row r="2106" spans="1:12" ht="13.5" x14ac:dyDescent="0.25">
      <c r="A2106" s="3">
        <f>RSI!A2106</f>
        <v>45070</v>
      </c>
      <c r="B2106" s="2">
        <f>RSI!B2106</f>
        <v>21.808700000000002</v>
      </c>
      <c r="C2106" s="2">
        <f>RSI!I2106</f>
        <v>57.707987636252469</v>
      </c>
      <c r="D2106" s="2">
        <f>MACD!E2106</f>
        <v>3.5006017356433716E-2</v>
      </c>
      <c r="E2106" s="2">
        <f>MACD!F2106</f>
        <v>9.8935098355823592E-2</v>
      </c>
      <c r="F2106" s="2">
        <f>'Moving Avg'!D2106</f>
        <v>21.96134</v>
      </c>
      <c r="G2106" s="2">
        <f>'Moving Avg'!F2106</f>
        <v>21.649935000000003</v>
      </c>
      <c r="H2106" s="2">
        <f>'Moving Avg'!G2106</f>
        <v>20.812018000000002</v>
      </c>
      <c r="I2106" s="2">
        <f>'Moving Avg'!H2106</f>
        <v>16.940507999999987</v>
      </c>
      <c r="J2106" s="6" t="str">
        <f>OBV!F2106</f>
        <v>BEARISH</v>
      </c>
      <c r="K2106" s="6" t="str">
        <f>OBV!G2106</f>
        <v>NEUTRAL</v>
      </c>
      <c r="L2106" s="6" t="str">
        <f>OBV!H2106</f>
        <v>CONFIRMED BEARISH</v>
      </c>
    </row>
    <row r="2107" spans="1:12" ht="13.5" x14ac:dyDescent="0.25">
      <c r="A2107" s="3">
        <f>RSI!A2107</f>
        <v>45071</v>
      </c>
      <c r="B2107" s="2">
        <f>RSI!B2107</f>
        <v>21.872800000000002</v>
      </c>
      <c r="C2107" s="2">
        <f>RSI!I2107</f>
        <v>58.783000200603709</v>
      </c>
      <c r="D2107" s="2">
        <f>MACD!E2107</f>
        <v>2.5472894615205632E-2</v>
      </c>
      <c r="E2107" s="2">
        <f>MACD!F2107</f>
        <v>8.4242657607700014E-2</v>
      </c>
      <c r="F2107" s="2">
        <f>'Moving Avg'!D2107</f>
        <v>21.974160000000001</v>
      </c>
      <c r="G2107" s="2">
        <f>'Moving Avg'!F2107</f>
        <v>21.667779999999997</v>
      </c>
      <c r="H2107" s="2">
        <f>'Moving Avg'!G2107</f>
        <v>20.868608000000005</v>
      </c>
      <c r="I2107" s="2">
        <f>'Moving Avg'!H2107</f>
        <v>16.977476999999986</v>
      </c>
      <c r="J2107" s="6" t="str">
        <f>OBV!F2107</f>
        <v>BEARISH</v>
      </c>
      <c r="K2107" s="6" t="str">
        <f>OBV!G2107</f>
        <v>NEUTRAL</v>
      </c>
      <c r="L2107" s="6" t="str">
        <f>OBV!H2107</f>
        <v>BEARISH DIVERGENCE</v>
      </c>
    </row>
    <row r="2108" spans="1:12" ht="13.5" x14ac:dyDescent="0.25">
      <c r="A2108" s="3">
        <f>RSI!A2108</f>
        <v>45072</v>
      </c>
      <c r="B2108" s="2">
        <f>RSI!B2108</f>
        <v>21.872800000000002</v>
      </c>
      <c r="C2108" s="2">
        <f>RSI!I2108</f>
        <v>58.783000200603709</v>
      </c>
      <c r="D2108" s="2">
        <f>MACD!E2108</f>
        <v>-1.2951892656300146E-2</v>
      </c>
      <c r="E2108" s="2">
        <f>MACD!F2108</f>
        <v>6.4803747554899982E-2</v>
      </c>
      <c r="F2108" s="2">
        <f>'Moving Avg'!D2108</f>
        <v>21.961320000000001</v>
      </c>
      <c r="G2108" s="2">
        <f>'Moving Avg'!F2108</f>
        <v>21.688344999999995</v>
      </c>
      <c r="H2108" s="2">
        <f>'Moving Avg'!G2108</f>
        <v>20.919152000000004</v>
      </c>
      <c r="I2108" s="2">
        <f>'Moving Avg'!H2108</f>
        <v>17.012843999999991</v>
      </c>
      <c r="J2108" s="6" t="str">
        <f>OBV!F2108</f>
        <v>BEARISH</v>
      </c>
      <c r="K2108" s="6" t="str">
        <f>OBV!G2108</f>
        <v>NEUTRAL</v>
      </c>
      <c r="L2108" s="6" t="str">
        <f>OBV!H2108</f>
        <v>CONFIRMED BEARISH</v>
      </c>
    </row>
    <row r="2109" spans="1:12" ht="13.5" x14ac:dyDescent="0.25">
      <c r="A2109" s="3">
        <f>RSI!A2109</f>
        <v>45075</v>
      </c>
      <c r="B2109" s="2">
        <f>RSI!B2109</f>
        <v>21.872800000000002</v>
      </c>
      <c r="C2109" s="2">
        <f>RSI!I2109</f>
        <v>58.783000200603709</v>
      </c>
      <c r="D2109" s="2">
        <f>MACD!E2109</f>
        <v>-4.7734254277493449E-2</v>
      </c>
      <c r="E2109" s="2">
        <f>MACD!F2109</f>
        <v>4.2296147188421299E-2</v>
      </c>
      <c r="F2109" s="2">
        <f>'Moving Avg'!D2109</f>
        <v>21.85998</v>
      </c>
      <c r="G2109" s="2">
        <f>'Moving Avg'!F2109</f>
        <v>21.731579999999997</v>
      </c>
      <c r="H2109" s="2">
        <f>'Moving Avg'!G2109</f>
        <v>20.980700000000002</v>
      </c>
      <c r="I2109" s="2">
        <f>'Moving Avg'!H2109</f>
        <v>17.048150499999991</v>
      </c>
      <c r="J2109" s="6" t="str">
        <f>OBV!F2109</f>
        <v>BEARISH</v>
      </c>
      <c r="K2109" s="6" t="str">
        <f>OBV!G2109</f>
        <v>NEUTRAL</v>
      </c>
      <c r="L2109" s="6" t="str">
        <f>OBV!H2109</f>
        <v>CONFIRMED BEARISH</v>
      </c>
    </row>
    <row r="2110" spans="1:12" ht="13.5" x14ac:dyDescent="0.25">
      <c r="A2110" s="3">
        <f>RSI!A2110</f>
        <v>45076</v>
      </c>
      <c r="B2110" s="2">
        <f>RSI!B2110</f>
        <v>21.808700000000002</v>
      </c>
      <c r="C2110" s="2">
        <f>RSI!I2110</f>
        <v>56.974212602542146</v>
      </c>
      <c r="D2110" s="2">
        <f>MACD!E2110</f>
        <v>-5.8702950655607822E-2</v>
      </c>
      <c r="E2110" s="2">
        <f>MACD!F2110</f>
        <v>2.2096327619615476E-2</v>
      </c>
      <c r="F2110" s="2">
        <f>'Moving Avg'!D2110</f>
        <v>21.847159999999999</v>
      </c>
      <c r="G2110" s="2">
        <f>'Moving Avg'!F2110</f>
        <v>21.730804999999997</v>
      </c>
      <c r="H2110" s="2">
        <f>'Moving Avg'!G2110</f>
        <v>21.040844000000003</v>
      </c>
      <c r="I2110" s="2">
        <f>'Moving Avg'!H2110</f>
        <v>17.083136499999991</v>
      </c>
      <c r="J2110" s="6" t="str">
        <f>OBV!F2110</f>
        <v>BEARISH</v>
      </c>
      <c r="K2110" s="6" t="str">
        <f>OBV!G2110</f>
        <v>NEUTRAL</v>
      </c>
      <c r="L2110" s="6" t="str">
        <f>OBV!H2110</f>
        <v>CONFIRMED BEARISH</v>
      </c>
    </row>
    <row r="2111" spans="1:12" ht="13.5" x14ac:dyDescent="0.25">
      <c r="A2111" s="3">
        <f>RSI!A2111</f>
        <v>45077</v>
      </c>
      <c r="B2111" s="2">
        <f>RSI!B2111</f>
        <v>21.8536</v>
      </c>
      <c r="C2111" s="2">
        <f>RSI!I2111</f>
        <v>57.950262691622463</v>
      </c>
      <c r="D2111" s="2">
        <f>MACD!E2111</f>
        <v>-5.89228358446654E-2</v>
      </c>
      <c r="E2111" s="2">
        <f>MACD!F2111</f>
        <v>5.8924949267593011E-3</v>
      </c>
      <c r="F2111" s="2">
        <f>'Moving Avg'!D2111</f>
        <v>21.856140000000003</v>
      </c>
      <c r="G2111" s="2">
        <f>'Moving Avg'!F2111</f>
        <v>21.735294999999997</v>
      </c>
      <c r="H2111" s="2">
        <f>'Moving Avg'!G2111</f>
        <v>21.097049999999999</v>
      </c>
      <c r="I2111" s="2">
        <f>'Moving Avg'!H2111</f>
        <v>17.118346999999993</v>
      </c>
      <c r="J2111" s="6" t="str">
        <f>OBV!F2111</f>
        <v>BULLISH</v>
      </c>
      <c r="K2111" s="6" t="str">
        <f>OBV!G2111</f>
        <v>NEUTRAL</v>
      </c>
      <c r="L2111" s="6" t="str">
        <f>OBV!H2111</f>
        <v>CONFIRMED BULLISH</v>
      </c>
    </row>
    <row r="2112" spans="1:12" ht="13.5" x14ac:dyDescent="0.25">
      <c r="A2112" s="3">
        <f>RSI!A2112</f>
        <v>45078</v>
      </c>
      <c r="B2112" s="2">
        <f>RSI!B2112</f>
        <v>21.808700000000002</v>
      </c>
      <c r="C2112" s="2">
        <f>RSI!I2112</f>
        <v>56.568285181385576</v>
      </c>
      <c r="D2112" s="2">
        <f>MACD!E2112</f>
        <v>-3.1991146624189781E-2</v>
      </c>
      <c r="E2112" s="2">
        <f>MACD!F2112</f>
        <v>-1.6842333834305159E-3</v>
      </c>
      <c r="F2112" s="2">
        <f>'Moving Avg'!D2112</f>
        <v>21.843320000000002</v>
      </c>
      <c r="G2112" s="2">
        <f>'Moving Avg'!F2112</f>
        <v>21.739054999999993</v>
      </c>
      <c r="H2112" s="2">
        <f>'Moving Avg'!G2112</f>
        <v>21.150544</v>
      </c>
      <c r="I2112" s="2">
        <f>'Moving Avg'!H2112</f>
        <v>17.152728499999991</v>
      </c>
      <c r="J2112" s="6" t="str">
        <f>OBV!F2112</f>
        <v>BEARISH</v>
      </c>
      <c r="K2112" s="6" t="str">
        <f>OBV!G2112</f>
        <v>NEUTRAL</v>
      </c>
      <c r="L2112" s="6" t="str">
        <f>OBV!H2112</f>
        <v>CONFIRMED BEARISH</v>
      </c>
    </row>
    <row r="2113" spans="1:12" ht="13.5" x14ac:dyDescent="0.25">
      <c r="A2113" s="3">
        <f>RSI!A2113</f>
        <v>45079</v>
      </c>
      <c r="B2113" s="2">
        <f>RSI!B2113</f>
        <v>21.7958</v>
      </c>
      <c r="C2113" s="2">
        <f>RSI!I2113</f>
        <v>56.153947993000436</v>
      </c>
      <c r="D2113" s="2">
        <f>MACD!E2113</f>
        <v>1.0167768253669607E-2</v>
      </c>
      <c r="E2113" s="2">
        <f>MACD!F2113</f>
        <v>6.8616694398950873E-4</v>
      </c>
      <c r="F2113" s="2">
        <f>'Moving Avg'!D2113</f>
        <v>21.827919999999999</v>
      </c>
      <c r="G2113" s="2">
        <f>'Moving Avg'!F2113</f>
        <v>21.745494999999998</v>
      </c>
      <c r="H2113" s="2">
        <f>'Moving Avg'!G2113</f>
        <v>21.204868000000005</v>
      </c>
      <c r="I2113" s="2">
        <f>'Moving Avg'!H2113</f>
        <v>17.186743499999992</v>
      </c>
      <c r="J2113" s="6" t="str">
        <f>OBV!F2113</f>
        <v>BEARISH</v>
      </c>
      <c r="K2113" s="6" t="str">
        <f>OBV!G2113</f>
        <v>NEUTRAL</v>
      </c>
      <c r="L2113" s="6" t="str">
        <f>OBV!H2113</f>
        <v>CONFIRMED BEARISH</v>
      </c>
    </row>
    <row r="2114" spans="1:12" ht="13.5" x14ac:dyDescent="0.25">
      <c r="A2114" s="3">
        <f>RSI!A2114</f>
        <v>45082</v>
      </c>
      <c r="B2114" s="2">
        <f>RSI!B2114</f>
        <v>21.7958</v>
      </c>
      <c r="C2114" s="2">
        <f>RSI!I2114</f>
        <v>56.153947993000436</v>
      </c>
      <c r="D2114" s="2">
        <f>MACD!E2114</f>
        <v>0.11276842500123863</v>
      </c>
      <c r="E2114" s="2">
        <f>MACD!F2114</f>
        <v>2.3102618555439332E-2</v>
      </c>
      <c r="F2114" s="2">
        <f>'Moving Avg'!D2114</f>
        <v>21.812519999999999</v>
      </c>
      <c r="G2114" s="2">
        <f>'Moving Avg'!F2114</f>
        <v>21.759789999999995</v>
      </c>
      <c r="H2114" s="2">
        <f>'Moving Avg'!G2114</f>
        <v>21.265964000000004</v>
      </c>
      <c r="I2114" s="2">
        <f>'Moving Avg'!H2114</f>
        <v>17.220516499999992</v>
      </c>
      <c r="J2114" s="6" t="str">
        <f>OBV!F2114</f>
        <v>BEARISH</v>
      </c>
      <c r="K2114" s="6" t="str">
        <f>OBV!G2114</f>
        <v>NEUTRAL</v>
      </c>
      <c r="L2114" s="6" t="str">
        <f>OBV!H2114</f>
        <v>CONFIRMED BEARISH</v>
      </c>
    </row>
    <row r="2115" spans="1:12" ht="13.5" x14ac:dyDescent="0.25">
      <c r="A2115" s="3">
        <f>RSI!A2115</f>
        <v>45083</v>
      </c>
      <c r="B2115" s="2">
        <f>RSI!B2115</f>
        <v>21.744499999999999</v>
      </c>
      <c r="C2115" s="2">
        <f>RSI!I2115</f>
        <v>54.318975768214528</v>
      </c>
      <c r="D2115" s="2">
        <f>MACD!E2115</f>
        <v>0.12436645037325178</v>
      </c>
      <c r="E2115" s="2">
        <f>MACD!F2115</f>
        <v>4.3355384919001823E-2</v>
      </c>
      <c r="F2115" s="2">
        <f>'Moving Avg'!D2115</f>
        <v>21.799680000000002</v>
      </c>
      <c r="G2115" s="2">
        <f>'Moving Avg'!F2115</f>
        <v>21.770919999999997</v>
      </c>
      <c r="H2115" s="2">
        <f>'Moving Avg'!G2115</f>
        <v>21.313942000000001</v>
      </c>
      <c r="I2115" s="2">
        <f>'Moving Avg'!H2115</f>
        <v>17.25412399999999</v>
      </c>
      <c r="J2115" s="6" t="str">
        <f>OBV!F2115</f>
        <v>BULLISH</v>
      </c>
      <c r="K2115" s="6" t="str">
        <f>OBV!G2115</f>
        <v>NEUTRAL</v>
      </c>
      <c r="L2115" s="6" t="str">
        <f>OBV!H2115</f>
        <v>BULLISH DIVERGENCE</v>
      </c>
    </row>
    <row r="2116" spans="1:12" ht="13.5" x14ac:dyDescent="0.25">
      <c r="A2116" s="3">
        <f>RSI!A2116</f>
        <v>45084</v>
      </c>
      <c r="B2116" s="2">
        <f>RSI!B2116</f>
        <v>21.738099999999999</v>
      </c>
      <c r="C2116" s="2">
        <f>RSI!I2116</f>
        <v>54.08154032753049</v>
      </c>
      <c r="D2116" s="2">
        <f>MACD!E2116</f>
        <v>0.12411058477727011</v>
      </c>
      <c r="E2116" s="2">
        <f>MACD!F2116</f>
        <v>5.9506424890655482E-2</v>
      </c>
      <c r="F2116" s="2">
        <f>'Moving Avg'!D2116</f>
        <v>21.776580000000003</v>
      </c>
      <c r="G2116" s="2">
        <f>'Moving Avg'!F2116</f>
        <v>21.784749999999995</v>
      </c>
      <c r="H2116" s="2">
        <f>'Moving Avg'!G2116</f>
        <v>21.358166000000004</v>
      </c>
      <c r="I2116" s="2">
        <f>'Moving Avg'!H2116</f>
        <v>17.28785049999999</v>
      </c>
      <c r="J2116" s="6" t="str">
        <f>OBV!F2116</f>
        <v>BEARISH</v>
      </c>
      <c r="K2116" s="6" t="str">
        <f>OBV!G2116</f>
        <v>NEUTRAL</v>
      </c>
      <c r="L2116" s="6" t="str">
        <f>OBV!H2116</f>
        <v>CONFIRMED BEARISH</v>
      </c>
    </row>
    <row r="2117" spans="1:12" ht="13.5" x14ac:dyDescent="0.25">
      <c r="A2117" s="3">
        <f>RSI!A2117</f>
        <v>45085</v>
      </c>
      <c r="B2117" s="2">
        <f>RSI!B2117</f>
        <v>21.488</v>
      </c>
      <c r="C2117" s="2">
        <f>RSI!I2117</f>
        <v>45.678700041634706</v>
      </c>
      <c r="D2117" s="2">
        <f>MACD!E2117</f>
        <v>0.15168777743252804</v>
      </c>
      <c r="E2117" s="2">
        <f>MACD!F2117</f>
        <v>7.7942695399029996E-2</v>
      </c>
      <c r="F2117" s="2">
        <f>'Moving Avg'!D2117</f>
        <v>21.712440000000001</v>
      </c>
      <c r="G2117" s="2">
        <f>'Moving Avg'!F2117</f>
        <v>21.777609999999996</v>
      </c>
      <c r="H2117" s="2">
        <f>'Moving Avg'!G2117</f>
        <v>21.397388000000007</v>
      </c>
      <c r="I2117" s="2">
        <f>'Moving Avg'!H2117</f>
        <v>17.320930999999987</v>
      </c>
      <c r="J2117" s="6" t="str">
        <f>OBV!F2117</f>
        <v>BEARISH</v>
      </c>
      <c r="K2117" s="6" t="str">
        <f>OBV!G2117</f>
        <v>NEUTRAL</v>
      </c>
      <c r="L2117" s="6" t="str">
        <f>OBV!H2117</f>
        <v>CONFIRMED BEARISH</v>
      </c>
    </row>
    <row r="2118" spans="1:12" ht="13.5" x14ac:dyDescent="0.25">
      <c r="A2118" s="3">
        <f>RSI!A2118</f>
        <v>45086</v>
      </c>
      <c r="B2118" s="2">
        <f>RSI!B2118</f>
        <v>21.776599999999998</v>
      </c>
      <c r="C2118" s="2">
        <f>RSI!I2118</f>
        <v>54.469812125204776</v>
      </c>
      <c r="D2118" s="2">
        <f>MACD!E2118</f>
        <v>0.15457261182132243</v>
      </c>
      <c r="E2118" s="2">
        <f>MACD!F2118</f>
        <v>9.3268678683488482E-2</v>
      </c>
      <c r="F2118" s="2">
        <f>'Moving Avg'!D2118</f>
        <v>21.708600000000001</v>
      </c>
      <c r="G2118" s="2">
        <f>'Moving Avg'!F2118</f>
        <v>21.793970000000002</v>
      </c>
      <c r="H2118" s="2">
        <f>'Moving Avg'!G2118</f>
        <v>21.433918000000002</v>
      </c>
      <c r="I2118" s="2">
        <f>'Moving Avg'!H2118</f>
        <v>17.355031499999988</v>
      </c>
      <c r="J2118" s="6" t="str">
        <f>OBV!F2118</f>
        <v>BEARISH</v>
      </c>
      <c r="K2118" s="6" t="str">
        <f>OBV!G2118</f>
        <v>NEUTRAL</v>
      </c>
      <c r="L2118" s="6" t="str">
        <f>OBV!H2118</f>
        <v>CONFIRMED BEARISH</v>
      </c>
    </row>
    <row r="2119" spans="1:12" ht="13.5" x14ac:dyDescent="0.25">
      <c r="A2119" s="3">
        <f>RSI!A2119</f>
        <v>45089</v>
      </c>
      <c r="B2119" s="2">
        <f>RSI!B2119</f>
        <v>21.744499999999999</v>
      </c>
      <c r="C2119" s="2">
        <f>RSI!I2119</f>
        <v>53.433991232409532</v>
      </c>
      <c r="D2119" s="2">
        <f>MACD!E2119</f>
        <v>0.15854537253252943</v>
      </c>
      <c r="E2119" s="2">
        <f>MACD!F2119</f>
        <v>0.10632401745329667</v>
      </c>
      <c r="F2119" s="2">
        <f>'Moving Avg'!D2119</f>
        <v>21.698339999999998</v>
      </c>
      <c r="G2119" s="2">
        <f>'Moving Avg'!F2119</f>
        <v>21.808724999999999</v>
      </c>
      <c r="H2119" s="2">
        <f>'Moving Avg'!G2119</f>
        <v>21.469806000000002</v>
      </c>
      <c r="I2119" s="2">
        <f>'Moving Avg'!H2119</f>
        <v>17.389091999999991</v>
      </c>
      <c r="J2119" s="6" t="str">
        <f>OBV!F2119</f>
        <v>BEARISH</v>
      </c>
      <c r="K2119" s="6" t="str">
        <f>OBV!G2119</f>
        <v>NEUTRAL</v>
      </c>
      <c r="L2119" s="6" t="str">
        <f>OBV!H2119</f>
        <v>CONFIRMED BEARISH</v>
      </c>
    </row>
    <row r="2120" spans="1:12" ht="13.5" x14ac:dyDescent="0.25">
      <c r="A2120" s="3">
        <f>RSI!A2120</f>
        <v>45090</v>
      </c>
      <c r="B2120" s="2">
        <f>RSI!B2120</f>
        <v>21.680399999999999</v>
      </c>
      <c r="C2120" s="2">
        <f>RSI!I2120</f>
        <v>51.334677680660008</v>
      </c>
      <c r="D2120" s="2">
        <f>MACD!E2120</f>
        <v>0.15619986741985059</v>
      </c>
      <c r="E2120" s="2">
        <f>MACD!F2120</f>
        <v>0.11629918744660746</v>
      </c>
      <c r="F2120" s="2">
        <f>'Moving Avg'!D2120</f>
        <v>21.685520000000004</v>
      </c>
      <c r="G2120" s="2">
        <f>'Moving Avg'!F2120</f>
        <v>21.815135000000001</v>
      </c>
      <c r="H2120" s="2">
        <f>'Moving Avg'!G2120</f>
        <v>21.504412000000002</v>
      </c>
      <c r="I2120" s="2">
        <f>'Moving Avg'!H2120</f>
        <v>17.422378999999989</v>
      </c>
      <c r="J2120" s="6" t="str">
        <f>OBV!F2120</f>
        <v>BEARISH</v>
      </c>
      <c r="K2120" s="6" t="str">
        <f>OBV!G2120</f>
        <v>NEUTRAL</v>
      </c>
      <c r="L2120" s="6" t="str">
        <f>OBV!H2120</f>
        <v>CONFIRMED BEARISH</v>
      </c>
    </row>
    <row r="2121" spans="1:12" ht="13.5" x14ac:dyDescent="0.25">
      <c r="A2121" s="3">
        <f>RSI!A2121</f>
        <v>45091</v>
      </c>
      <c r="B2121" s="2">
        <f>RSI!B2121</f>
        <v>21.680399999999999</v>
      </c>
      <c r="C2121" s="2">
        <f>RSI!I2121</f>
        <v>51.334677680660008</v>
      </c>
      <c r="D2121" s="2">
        <f>MACD!E2121</f>
        <v>0.1609519660646761</v>
      </c>
      <c r="E2121" s="2">
        <f>MACD!F2121</f>
        <v>0.12522974317022117</v>
      </c>
      <c r="F2121" s="2">
        <f>'Moving Avg'!D2121</f>
        <v>21.67398</v>
      </c>
      <c r="G2121" s="2">
        <f>'Moving Avg'!F2121</f>
        <v>21.817010000000003</v>
      </c>
      <c r="H2121" s="2">
        <f>'Moving Avg'!G2121</f>
        <v>21.539018000000002</v>
      </c>
      <c r="I2121" s="2">
        <f>'Moving Avg'!H2121</f>
        <v>17.455665999999994</v>
      </c>
      <c r="J2121" s="6" t="str">
        <f>OBV!F2121</f>
        <v>BEARISH</v>
      </c>
      <c r="K2121" s="6" t="str">
        <f>OBV!G2121</f>
        <v>NEUTRAL</v>
      </c>
      <c r="L2121" s="6" t="str">
        <f>OBV!H2121</f>
        <v>CONFIRMED BEARISH</v>
      </c>
    </row>
    <row r="2122" spans="1:12" ht="13.5" x14ac:dyDescent="0.25">
      <c r="A2122" s="3">
        <f>RSI!A2122</f>
        <v>45092</v>
      </c>
      <c r="B2122" s="2">
        <f>RSI!B2122</f>
        <v>21.673999999999999</v>
      </c>
      <c r="C2122" s="2">
        <f>RSI!I2122</f>
        <v>51.102195023532296</v>
      </c>
      <c r="D2122" s="2">
        <f>MACD!E2122</f>
        <v>0.15838108077427648</v>
      </c>
      <c r="E2122" s="2">
        <f>MACD!F2122</f>
        <v>0.13186001069103223</v>
      </c>
      <c r="F2122" s="2">
        <f>'Moving Avg'!D2122</f>
        <v>21.711180000000002</v>
      </c>
      <c r="G2122" s="2">
        <f>'Moving Avg'!F2122</f>
        <v>21.810275000000001</v>
      </c>
      <c r="H2122" s="2">
        <f>'Moving Avg'!G2122</f>
        <v>21.567450000000008</v>
      </c>
      <c r="I2122" s="2">
        <f>'Moving Avg'!H2122</f>
        <v>17.488920999999994</v>
      </c>
      <c r="J2122" s="6" t="str">
        <f>OBV!F2122</f>
        <v>BEARISH</v>
      </c>
      <c r="K2122" s="6" t="str">
        <f>OBV!G2122</f>
        <v>NEUTRAL</v>
      </c>
      <c r="L2122" s="6" t="str">
        <f>OBV!H2122</f>
        <v>BEARISH DIVERGENCE</v>
      </c>
    </row>
    <row r="2123" spans="1:12" ht="13.5" x14ac:dyDescent="0.25">
      <c r="A2123" s="3">
        <f>RSI!A2123</f>
        <v>45093</v>
      </c>
      <c r="B2123" s="2">
        <f>RSI!B2123</f>
        <v>21.552099999999999</v>
      </c>
      <c r="C2123" s="2">
        <f>RSI!I2123</f>
        <v>46.758597174482155</v>
      </c>
      <c r="D2123" s="2">
        <f>MACD!E2123</f>
        <v>0.16314199878579316</v>
      </c>
      <c r="E2123" s="2">
        <f>MACD!F2123</f>
        <v>0.13811640830998442</v>
      </c>
      <c r="F2123" s="2">
        <f>'Moving Avg'!D2123</f>
        <v>21.66628</v>
      </c>
      <c r="G2123" s="2">
        <f>'Moving Avg'!F2123</f>
        <v>21.791029999999999</v>
      </c>
      <c r="H2123" s="2">
        <f>'Moving Avg'!G2123</f>
        <v>21.587398000000007</v>
      </c>
      <c r="I2123" s="2">
        <f>'Moving Avg'!H2123</f>
        <v>17.521717499999994</v>
      </c>
      <c r="J2123" s="6" t="str">
        <f>OBV!F2123</f>
        <v>BEARISH</v>
      </c>
      <c r="K2123" s="6" t="str">
        <f>OBV!G2123</f>
        <v>NEUTRAL</v>
      </c>
      <c r="L2123" s="6" t="str">
        <f>OBV!H2123</f>
        <v>CONFIRMED BEARISH</v>
      </c>
    </row>
    <row r="2124" spans="1:12" ht="13.5" x14ac:dyDescent="0.25">
      <c r="A2124" s="3">
        <f>RSI!A2124</f>
        <v>45096</v>
      </c>
      <c r="B2124" s="2">
        <f>RSI!B2124</f>
        <v>21.738099999999999</v>
      </c>
      <c r="C2124" s="2">
        <f>RSI!I2124</f>
        <v>53.28350298100257</v>
      </c>
      <c r="D2124" s="2">
        <f>MACD!E2124</f>
        <v>0.15401232487703354</v>
      </c>
      <c r="E2124" s="2">
        <f>MACD!F2124</f>
        <v>0.14129559162339425</v>
      </c>
      <c r="F2124" s="2">
        <f>'Moving Avg'!D2124</f>
        <v>21.664999999999999</v>
      </c>
      <c r="G2124" s="2">
        <f>'Moving Avg'!F2124</f>
        <v>21.758959999999995</v>
      </c>
      <c r="H2124" s="2">
        <f>'Moving Avg'!G2124</f>
        <v>21.610582000000008</v>
      </c>
      <c r="I2124" s="2">
        <f>'Moving Avg'!H2124</f>
        <v>17.555443999999998</v>
      </c>
      <c r="J2124" s="6" t="str">
        <f>OBV!F2124</f>
        <v>BEARISH</v>
      </c>
      <c r="K2124" s="6" t="str">
        <f>OBV!G2124</f>
        <v>NEUTRAL</v>
      </c>
      <c r="L2124" s="6" t="str">
        <f>OBV!H2124</f>
        <v>CONFIRMED BEARISH</v>
      </c>
    </row>
    <row r="2125" spans="1:12" ht="13.5" x14ac:dyDescent="0.25">
      <c r="A2125" s="3">
        <f>RSI!A2125</f>
        <v>45097</v>
      </c>
      <c r="B2125" s="2">
        <f>RSI!B2125</f>
        <v>21.712499999999999</v>
      </c>
      <c r="C2125" s="2">
        <f>RSI!I2125</f>
        <v>52.332874006765152</v>
      </c>
      <c r="D2125" s="2">
        <f>MACD!E2125</f>
        <v>0.13976585871059655</v>
      </c>
      <c r="E2125" s="2">
        <f>MACD!F2125</f>
        <v>0.14098964504083472</v>
      </c>
      <c r="F2125" s="2">
        <f>'Moving Avg'!D2125</f>
        <v>21.671420000000001</v>
      </c>
      <c r="G2125" s="2">
        <f>'Moving Avg'!F2125</f>
        <v>21.750944999999994</v>
      </c>
      <c r="H2125" s="2">
        <f>'Moving Avg'!G2125</f>
        <v>21.632650000000009</v>
      </c>
      <c r="I2125" s="2">
        <f>'Moving Avg'!H2125</f>
        <v>17.589042499999998</v>
      </c>
      <c r="J2125" s="6" t="str">
        <f>OBV!F2125</f>
        <v>BEARISH</v>
      </c>
      <c r="K2125" s="6" t="str">
        <f>OBV!G2125</f>
        <v>NEUTRAL</v>
      </c>
      <c r="L2125" s="6" t="str">
        <f>OBV!H2125</f>
        <v>BEARISH DIVERGENCE</v>
      </c>
    </row>
    <row r="2126" spans="1:12" ht="13.5" x14ac:dyDescent="0.25">
      <c r="A2126" s="3">
        <f>RSI!A2126</f>
        <v>45098</v>
      </c>
      <c r="B2126" s="2">
        <f>RSI!B2126</f>
        <v>21.789400000000001</v>
      </c>
      <c r="C2126" s="2">
        <f>RSI!I2126</f>
        <v>54.933869537055493</v>
      </c>
      <c r="D2126" s="2">
        <f>MACD!E2126</f>
        <v>0.12069508483420677</v>
      </c>
      <c r="E2126" s="2">
        <f>MACD!F2126</f>
        <v>0.13693073299950914</v>
      </c>
      <c r="F2126" s="2">
        <f>'Moving Avg'!D2126</f>
        <v>21.693220000000004</v>
      </c>
      <c r="G2126" s="2">
        <f>'Moving Avg'!F2126</f>
        <v>21.749979999999997</v>
      </c>
      <c r="H2126" s="2">
        <f>'Moving Avg'!G2126</f>
        <v>21.647672000000011</v>
      </c>
      <c r="I2126" s="2">
        <f>'Moving Avg'!H2126</f>
        <v>17.623236999999996</v>
      </c>
      <c r="J2126" s="6" t="str">
        <f>OBV!F2126</f>
        <v>BULLISH</v>
      </c>
      <c r="K2126" s="6" t="str">
        <f>OBV!G2126</f>
        <v>NEUTRAL</v>
      </c>
      <c r="L2126" s="6" t="str">
        <f>OBV!H2126</f>
        <v>CONFIRMED BULLISH</v>
      </c>
    </row>
    <row r="2127" spans="1:12" ht="13.5" x14ac:dyDescent="0.25">
      <c r="A2127" s="3">
        <f>RSI!A2127</f>
        <v>45099</v>
      </c>
      <c r="B2127" s="2">
        <f>RSI!B2127</f>
        <v>21.7958</v>
      </c>
      <c r="C2127" s="2">
        <f>RSI!I2127</f>
        <v>55.153195708239174</v>
      </c>
      <c r="D2127" s="2">
        <f>MACD!E2127</f>
        <v>6.484254023209246E-2</v>
      </c>
      <c r="E2127" s="2">
        <f>MACD!F2127</f>
        <v>0.12251309444602582</v>
      </c>
      <c r="F2127" s="2">
        <f>'Moving Avg'!D2127</f>
        <v>21.717580000000002</v>
      </c>
      <c r="G2127" s="2">
        <f>'Moving Avg'!F2127</f>
        <v>21.746129999999997</v>
      </c>
      <c r="H2127" s="2">
        <f>'Moving Avg'!G2127</f>
        <v>21.660404000000014</v>
      </c>
      <c r="I2127" s="2">
        <f>'Moving Avg'!H2127</f>
        <v>17.657553999999998</v>
      </c>
      <c r="J2127" s="6" t="str">
        <f>OBV!F2127</f>
        <v>BULLISH</v>
      </c>
      <c r="K2127" s="6" t="str">
        <f>OBV!G2127</f>
        <v>NEUTRAL</v>
      </c>
      <c r="L2127" s="6" t="str">
        <f>OBV!H2127</f>
        <v>CONFIRMED BULLISH</v>
      </c>
    </row>
    <row r="2128" spans="1:12" ht="13.5" x14ac:dyDescent="0.25">
      <c r="A2128" s="3">
        <f>RSI!A2128</f>
        <v>45100</v>
      </c>
      <c r="B2128" s="2">
        <f>RSI!B2128</f>
        <v>21.776599999999998</v>
      </c>
      <c r="C2128" s="2">
        <f>RSI!I2128</f>
        <v>54.299424795526683</v>
      </c>
      <c r="D2128" s="2">
        <f>MACD!E2128</f>
        <v>6.2659007677932976E-2</v>
      </c>
      <c r="E2128" s="2">
        <f>MACD!F2128</f>
        <v>0.11054227709240726</v>
      </c>
      <c r="F2128" s="2">
        <f>'Moving Avg'!D2128</f>
        <v>21.76248</v>
      </c>
      <c r="G2128" s="2">
        <f>'Moving Avg'!F2128</f>
        <v>21.741319999999995</v>
      </c>
      <c r="H2128" s="2">
        <f>'Moving Avg'!G2128</f>
        <v>21.663078000000006</v>
      </c>
      <c r="I2128" s="2">
        <f>'Moving Avg'!H2128</f>
        <v>17.691774999999996</v>
      </c>
      <c r="J2128" s="6" t="str">
        <f>OBV!F2128</f>
        <v>BULLISH</v>
      </c>
      <c r="K2128" s="6" t="str">
        <f>OBV!G2128</f>
        <v>NEUTRAL</v>
      </c>
      <c r="L2128" s="6" t="str">
        <f>OBV!H2128</f>
        <v>CONFIRMED BULLISH</v>
      </c>
    </row>
    <row r="2129" spans="1:12" ht="13.5" x14ac:dyDescent="0.25">
      <c r="A2129" s="3">
        <f>RSI!A2129</f>
        <v>45103</v>
      </c>
      <c r="B2129" s="2">
        <f>RSI!B2129</f>
        <v>21.680399999999999</v>
      </c>
      <c r="C2129" s="2">
        <f>RSI!I2129</f>
        <v>50.113566592126119</v>
      </c>
      <c r="D2129" s="2">
        <f>MACD!E2129</f>
        <v>6.2421664421218992E-2</v>
      </c>
      <c r="E2129" s="2">
        <f>MACD!F2129</f>
        <v>0.10091815455816962</v>
      </c>
      <c r="F2129" s="2">
        <f>'Moving Avg'!D2129</f>
        <v>21.750939999999996</v>
      </c>
      <c r="G2129" s="2">
        <f>'Moving Avg'!F2129</f>
        <v>21.731699999999996</v>
      </c>
      <c r="H2129" s="2">
        <f>'Moving Avg'!G2129</f>
        <v>21.662016000000005</v>
      </c>
      <c r="I2129" s="2">
        <f>'Moving Avg'!H2129</f>
        <v>17.725817500000002</v>
      </c>
      <c r="J2129" s="6" t="str">
        <f>OBV!F2129</f>
        <v>BULLISH</v>
      </c>
      <c r="K2129" s="6" t="str">
        <f>OBV!G2129</f>
        <v>NEUTRAL</v>
      </c>
      <c r="L2129" s="6" t="str">
        <f>OBV!H2129</f>
        <v>BULLISH DIVERGENCE</v>
      </c>
    </row>
    <row r="2130" spans="1:12" ht="13.5" x14ac:dyDescent="0.25">
      <c r="A2130" s="3">
        <f>RSI!A2130</f>
        <v>45104</v>
      </c>
      <c r="B2130" s="2">
        <f>RSI!B2130</f>
        <v>21.680399999999999</v>
      </c>
      <c r="C2130" s="2">
        <f>RSI!I2130</f>
        <v>50.113566592126119</v>
      </c>
      <c r="D2130" s="2">
        <f>MACD!E2130</f>
        <v>5.2393299597056853E-2</v>
      </c>
      <c r="E2130" s="2">
        <f>MACD!F2130</f>
        <v>9.121318356594707E-2</v>
      </c>
      <c r="F2130" s="2">
        <f>'Moving Avg'!D2130</f>
        <v>21.744520000000001</v>
      </c>
      <c r="G2130" s="2">
        <f>'Moving Avg'!F2130</f>
        <v>21.725284999999996</v>
      </c>
      <c r="H2130" s="2">
        <f>'Moving Avg'!G2130</f>
        <v>21.670142000000006</v>
      </c>
      <c r="I2130" s="2">
        <f>'Moving Avg'!H2130</f>
        <v>17.7595575</v>
      </c>
      <c r="J2130" s="6" t="str">
        <f>OBV!F2130</f>
        <v>BULLISH</v>
      </c>
      <c r="K2130" s="6" t="str">
        <f>OBV!G2130</f>
        <v>NEUTRAL</v>
      </c>
      <c r="L2130" s="6" t="str">
        <f>OBV!H2130</f>
        <v>BULLISH DIVERGENCE</v>
      </c>
    </row>
    <row r="2131" spans="1:12" ht="13.5" x14ac:dyDescent="0.25">
      <c r="A2131" s="3">
        <f>RSI!A2131</f>
        <v>45107</v>
      </c>
      <c r="B2131" s="2">
        <f>RSI!B2131</f>
        <v>21.7958</v>
      </c>
      <c r="C2131" s="2">
        <f>RSI!I2131</f>
        <v>54.945566529988632</v>
      </c>
      <c r="D2131" s="2">
        <f>MACD!E2131</f>
        <v>3.5391095822031815E-2</v>
      </c>
      <c r="E2131" s="2">
        <f>MACD!F2131</f>
        <v>8.0048766017164014E-2</v>
      </c>
      <c r="F2131" s="2">
        <f>'Moving Avg'!D2131</f>
        <v>21.745799999999999</v>
      </c>
      <c r="G2131" s="2">
        <f>'Moving Avg'!F2131</f>
        <v>21.722394999999999</v>
      </c>
      <c r="H2131" s="2">
        <f>'Moving Avg'!G2131</f>
        <v>21.682874000000005</v>
      </c>
      <c r="I2131" s="2">
        <f>'Moving Avg'!H2131</f>
        <v>17.793874500000001</v>
      </c>
      <c r="J2131" s="6" t="str">
        <f>OBV!F2131</f>
        <v>BULLISH</v>
      </c>
      <c r="K2131" s="6" t="str">
        <f>OBV!G2131</f>
        <v>NEUTRAL</v>
      </c>
      <c r="L2131" s="6" t="str">
        <f>OBV!H2131</f>
        <v>CONFIRMED BULLISH</v>
      </c>
    </row>
    <row r="2132" spans="1:12" ht="13.5" x14ac:dyDescent="0.25">
      <c r="A2132" s="3">
        <f>RSI!A2132</f>
        <v>45110</v>
      </c>
      <c r="B2132" s="2">
        <f>RSI!B2132</f>
        <v>21.584199999999999</v>
      </c>
      <c r="C2132" s="2">
        <f>RSI!I2132</f>
        <v>46.123654671278437</v>
      </c>
      <c r="D2132" s="2">
        <f>MACD!E2132</f>
        <v>3.5041322541637498E-2</v>
      </c>
      <c r="E2132" s="2">
        <f>MACD!F2132</f>
        <v>7.1047277322058719E-2</v>
      </c>
      <c r="F2132" s="2">
        <f>'Moving Avg'!D2132</f>
        <v>21.703479999999995</v>
      </c>
      <c r="G2132" s="2">
        <f>'Moving Avg'!F2132</f>
        <v>21.711169999999996</v>
      </c>
      <c r="H2132" s="2">
        <f>'Moving Avg'!G2132</f>
        <v>21.689680000000003</v>
      </c>
      <c r="I2132" s="2">
        <f>'Moving Avg'!H2132</f>
        <v>17.827133500000002</v>
      </c>
      <c r="J2132" s="6" t="str">
        <f>OBV!F2132</f>
        <v>BEARISH</v>
      </c>
      <c r="K2132" s="6" t="str">
        <f>OBV!G2132</f>
        <v>NEUTRAL</v>
      </c>
      <c r="L2132" s="6" t="str">
        <f>OBV!H2132</f>
        <v>CONFIRMED BEARISH</v>
      </c>
    </row>
    <row r="2133" spans="1:12" ht="13.5" x14ac:dyDescent="0.25">
      <c r="A2133" s="3">
        <f>RSI!A2133</f>
        <v>45111</v>
      </c>
      <c r="B2133" s="2">
        <f>RSI!B2133</f>
        <v>21.584199999999999</v>
      </c>
      <c r="C2133" s="2">
        <f>RSI!I2133</f>
        <v>46.123654671278437</v>
      </c>
      <c r="D2133" s="2">
        <f>MACD!E2133</f>
        <v>1.6637468005239242E-2</v>
      </c>
      <c r="E2133" s="2">
        <f>MACD!F2133</f>
        <v>6.0165315458694829E-2</v>
      </c>
      <c r="F2133" s="2">
        <f>'Moving Avg'!D2133</f>
        <v>21.664999999999999</v>
      </c>
      <c r="G2133" s="2">
        <f>'Moving Avg'!F2133</f>
        <v>21.700589999999998</v>
      </c>
      <c r="H2133" s="2">
        <f>'Moving Avg'!G2133</f>
        <v>21.696486000000004</v>
      </c>
      <c r="I2133" s="2">
        <f>'Moving Avg'!H2133</f>
        <v>17.8603925</v>
      </c>
      <c r="J2133" s="6" t="str">
        <f>OBV!F2133</f>
        <v>BEARISH</v>
      </c>
      <c r="K2133" s="6" t="str">
        <f>OBV!G2133</f>
        <v>NEUTRAL</v>
      </c>
      <c r="L2133" s="6" t="str">
        <f>OBV!H2133</f>
        <v>CONFIRMED BEARISH</v>
      </c>
    </row>
    <row r="2134" spans="1:12" ht="13.5" x14ac:dyDescent="0.25">
      <c r="A2134" s="3">
        <f>RSI!A2134</f>
        <v>45112</v>
      </c>
      <c r="B2134" s="2">
        <f>RSI!B2134</f>
        <v>21.584199999999999</v>
      </c>
      <c r="C2134" s="2">
        <f>RSI!I2134</f>
        <v>46.123654671278437</v>
      </c>
      <c r="D2134" s="2">
        <f>MACD!E2134</f>
        <v>3.0278465527945997E-2</v>
      </c>
      <c r="E2134" s="2">
        <f>MACD!F2134</f>
        <v>5.4187945472545067E-2</v>
      </c>
      <c r="F2134" s="2">
        <f>'Moving Avg'!D2134</f>
        <v>21.645759999999999</v>
      </c>
      <c r="G2134" s="2">
        <f>'Moving Avg'!F2134</f>
        <v>21.690010000000001</v>
      </c>
      <c r="H2134" s="2">
        <f>'Moving Avg'!G2134</f>
        <v>21.698939999999997</v>
      </c>
      <c r="I2134" s="2">
        <f>'Moving Avg'!H2134</f>
        <v>17.894255999999999</v>
      </c>
      <c r="J2134" s="6" t="str">
        <f>OBV!F2134</f>
        <v>BEARISH</v>
      </c>
      <c r="K2134" s="6" t="str">
        <f>OBV!G2134</f>
        <v>NEUTRAL</v>
      </c>
      <c r="L2134" s="6" t="str">
        <f>OBV!H2134</f>
        <v>CONFIRMED BEARISH</v>
      </c>
    </row>
    <row r="2135" spans="1:12" ht="13.5" x14ac:dyDescent="0.25">
      <c r="A2135" s="3">
        <f>RSI!A2135</f>
        <v>45113</v>
      </c>
      <c r="B2135" s="2">
        <f>RSI!B2135</f>
        <v>21.552099999999999</v>
      </c>
      <c r="C2135" s="2">
        <f>RSI!I2135</f>
        <v>44.761951374327666</v>
      </c>
      <c r="D2135" s="2">
        <f>MACD!E2135</f>
        <v>4.0813965404389307E-2</v>
      </c>
      <c r="E2135" s="2">
        <f>MACD!F2135</f>
        <v>5.1513149458913915E-2</v>
      </c>
      <c r="F2135" s="2">
        <f>'Moving Avg'!D2135</f>
        <v>21.620099999999997</v>
      </c>
      <c r="G2135" s="2">
        <f>'Moving Avg'!F2135</f>
        <v>21.680390000000003</v>
      </c>
      <c r="H2135" s="2">
        <f>'Moving Avg'!G2135</f>
        <v>21.694706</v>
      </c>
      <c r="I2135" s="2">
        <f>'Moving Avg'!H2135</f>
        <v>17.927686999999999</v>
      </c>
      <c r="J2135" s="6" t="str">
        <f>OBV!F2135</f>
        <v>BEARISH</v>
      </c>
      <c r="K2135" s="6" t="str">
        <f>OBV!G2135</f>
        <v>NEUTRAL</v>
      </c>
      <c r="L2135" s="6" t="str">
        <f>OBV!H2135</f>
        <v>CONFIRMED BEARISH</v>
      </c>
    </row>
    <row r="2136" spans="1:12" ht="13.5" x14ac:dyDescent="0.25">
      <c r="A2136" s="3">
        <f>RSI!A2136</f>
        <v>45114</v>
      </c>
      <c r="B2136" s="2">
        <f>RSI!B2136</f>
        <v>21.552099999999999</v>
      </c>
      <c r="C2136" s="2">
        <f>RSI!I2136</f>
        <v>44.761951374327666</v>
      </c>
      <c r="D2136" s="2">
        <f>MACD!E2136</f>
        <v>6.2261847468217724E-2</v>
      </c>
      <c r="E2136" s="2">
        <f>MACD!F2136</f>
        <v>5.3662889060774682E-2</v>
      </c>
      <c r="F2136" s="2">
        <f>'Moving Avg'!D2136</f>
        <v>21.571359999999999</v>
      </c>
      <c r="G2136" s="2">
        <f>'Moving Avg'!F2136</f>
        <v>21.67109</v>
      </c>
      <c r="H2136" s="2">
        <f>'Moving Avg'!G2136</f>
        <v>21.691682</v>
      </c>
      <c r="I2136" s="2">
        <f>'Moving Avg'!H2136</f>
        <v>17.9611485</v>
      </c>
      <c r="J2136" s="6" t="str">
        <f>OBV!F2136</f>
        <v>BEARISH</v>
      </c>
      <c r="K2136" s="6" t="str">
        <f>OBV!G2136</f>
        <v>NEUTRAL</v>
      </c>
      <c r="L2136" s="6" t="str">
        <f>OBV!H2136</f>
        <v>CONFIRMED BEARISH</v>
      </c>
    </row>
    <row r="2137" spans="1:12" ht="13.5" x14ac:dyDescent="0.25">
      <c r="A2137" s="3">
        <f>RSI!A2137</f>
        <v>45117</v>
      </c>
      <c r="B2137" s="2">
        <f>RSI!B2137</f>
        <v>21.552099999999999</v>
      </c>
      <c r="C2137" s="2">
        <f>RSI!I2137</f>
        <v>44.761951374327658</v>
      </c>
      <c r="D2137" s="2">
        <f>MACD!E2137</f>
        <v>8.2045095837678161E-2</v>
      </c>
      <c r="E2137" s="2">
        <f>MACD!F2137</f>
        <v>5.9339330416155384E-2</v>
      </c>
      <c r="F2137" s="2">
        <f>'Moving Avg'!D2137</f>
        <v>21.56494</v>
      </c>
      <c r="G2137" s="2">
        <f>'Moving Avg'!F2137</f>
        <v>21.674295000000001</v>
      </c>
      <c r="H2137" s="2">
        <f>'Moving Avg'!G2137</f>
        <v>21.692406000000002</v>
      </c>
      <c r="I2137" s="2">
        <f>'Moving Avg'!H2137</f>
        <v>17.993944999999997</v>
      </c>
      <c r="J2137" s="6" t="str">
        <f>OBV!F2137</f>
        <v>BEARISH</v>
      </c>
      <c r="K2137" s="6" t="str">
        <f>OBV!G2137</f>
        <v>NEUTRAL</v>
      </c>
      <c r="L2137" s="6" t="str">
        <f>OBV!H2137</f>
        <v>CONFIRMED BEARISH</v>
      </c>
    </row>
    <row r="2138" spans="1:12" ht="13.5" x14ac:dyDescent="0.25">
      <c r="A2138" s="3">
        <f>RSI!A2138</f>
        <v>45118</v>
      </c>
      <c r="B2138" s="2">
        <f>RSI!B2138</f>
        <v>21.552099999999999</v>
      </c>
      <c r="C2138" s="2">
        <f>RSI!I2138</f>
        <v>44.761951374327658</v>
      </c>
      <c r="D2138" s="2">
        <f>MACD!E2138</f>
        <v>9.6433166829847039E-2</v>
      </c>
      <c r="E2138" s="2">
        <f>MACD!F2138</f>
        <v>6.6758097698893723E-2</v>
      </c>
      <c r="F2138" s="2">
        <f>'Moving Avg'!D2138</f>
        <v>21.558519999999998</v>
      </c>
      <c r="G2138" s="2">
        <f>'Moving Avg'!F2138</f>
        <v>21.663070000000001</v>
      </c>
      <c r="H2138" s="2">
        <f>'Moving Avg'!G2138</f>
        <v>21.694218000000006</v>
      </c>
      <c r="I2138" s="2">
        <f>'Moving Avg'!H2138</f>
        <v>18.026952999999999</v>
      </c>
      <c r="J2138" s="6" t="str">
        <f>OBV!F2138</f>
        <v>BEARISH</v>
      </c>
      <c r="K2138" s="6" t="str">
        <f>OBV!G2138</f>
        <v>NEUTRAL</v>
      </c>
      <c r="L2138" s="6" t="str">
        <f>OBV!H2138</f>
        <v>CONFIRMED BEARISH</v>
      </c>
    </row>
    <row r="2139" spans="1:12" ht="13.5" x14ac:dyDescent="0.25">
      <c r="A2139" s="3">
        <f>RSI!A2139</f>
        <v>45119</v>
      </c>
      <c r="B2139" s="2">
        <f>RSI!B2139</f>
        <v>21.552099999999999</v>
      </c>
      <c r="C2139" s="2">
        <f>RSI!I2139</f>
        <v>44.761951374327651</v>
      </c>
      <c r="D2139" s="2">
        <f>MACD!E2139</f>
        <v>9.4365323113397181E-2</v>
      </c>
      <c r="E2139" s="2">
        <f>MACD!F2139</f>
        <v>7.2279542781794409E-2</v>
      </c>
      <c r="F2139" s="2">
        <f>'Moving Avg'!D2139</f>
        <v>21.552099999999999</v>
      </c>
      <c r="G2139" s="2">
        <f>'Moving Avg'!F2139</f>
        <v>21.653449999999999</v>
      </c>
      <c r="H2139" s="2">
        <f>'Moving Avg'!G2139</f>
        <v>21.705098000000003</v>
      </c>
      <c r="I2139" s="2">
        <f>'Moving Avg'!H2139</f>
        <v>18.060082000000001</v>
      </c>
      <c r="J2139" s="6" t="str">
        <f>OBV!F2139</f>
        <v>BEARISH</v>
      </c>
      <c r="K2139" s="6" t="str">
        <f>OBV!G2139</f>
        <v>NEUTRAL</v>
      </c>
      <c r="L2139" s="6" t="str">
        <f>OBV!H2139</f>
        <v>CONFIRMED BEARISH</v>
      </c>
    </row>
    <row r="2140" spans="1:12" ht="13.5" x14ac:dyDescent="0.25">
      <c r="A2140" s="3">
        <f>RSI!A2140</f>
        <v>45120</v>
      </c>
      <c r="B2140" s="2">
        <f>RSI!B2140</f>
        <v>21.488</v>
      </c>
      <c r="C2140" s="2">
        <f>RSI!I2140</f>
        <v>41.240220462812623</v>
      </c>
      <c r="D2140" s="2">
        <f>MACD!E2140</f>
        <v>9.7880085750215784E-2</v>
      </c>
      <c r="E2140" s="2">
        <f>MACD!F2140</f>
        <v>7.739965137547869E-2</v>
      </c>
      <c r="F2140" s="2">
        <f>'Moving Avg'!D2140</f>
        <v>21.539279999999998</v>
      </c>
      <c r="G2140" s="2">
        <f>'Moving Avg'!F2140</f>
        <v>21.643830000000001</v>
      </c>
      <c r="H2140" s="2">
        <f>'Moving Avg'!G2140</f>
        <v>21.698374000000005</v>
      </c>
      <c r="I2140" s="2">
        <f>'Moving Avg'!H2140</f>
        <v>18.093162499999998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</row>
    <row r="2141" spans="1:12" ht="13.5" x14ac:dyDescent="0.25">
      <c r="A2141" s="3">
        <f>RSI!A2141</f>
        <v>45121</v>
      </c>
      <c r="B2141" s="2">
        <f>RSI!B2141</f>
        <v>21.5457</v>
      </c>
      <c r="C2141" s="2">
        <f>RSI!I2141</f>
        <v>45.404202429777648</v>
      </c>
      <c r="D2141" s="2">
        <f>MACD!E2141</f>
        <v>0.11519073926054091</v>
      </c>
      <c r="E2141" s="2">
        <f>MACD!F2141</f>
        <v>8.4957868952491133E-2</v>
      </c>
      <c r="F2141" s="2">
        <f>'Moving Avg'!D2141</f>
        <v>21.538</v>
      </c>
      <c r="G2141" s="2">
        <f>'Moving Avg'!F2141</f>
        <v>21.637095000000002</v>
      </c>
      <c r="H2141" s="2">
        <f>'Moving Avg'!G2141</f>
        <v>21.694011999999994</v>
      </c>
      <c r="I2141" s="2">
        <f>'Moving Avg'!H2141</f>
        <v>18.126228999999999</v>
      </c>
      <c r="J2141" s="6" t="str">
        <f>OBV!F2141</f>
        <v>BEARISH</v>
      </c>
      <c r="K2141" s="6" t="str">
        <f>OBV!G2141</f>
        <v>NEUTRAL</v>
      </c>
      <c r="L2141" s="6" t="str">
        <f>OBV!H2141</f>
        <v>CONFIRMED BEARISH</v>
      </c>
    </row>
    <row r="2142" spans="1:12" ht="13.5" x14ac:dyDescent="0.25">
      <c r="A2142" s="3">
        <f>RSI!A2142</f>
        <v>45124</v>
      </c>
      <c r="B2142" s="2">
        <f>RSI!B2142</f>
        <v>21.539300000000001</v>
      </c>
      <c r="C2142" s="2">
        <f>RSI!I2142</f>
        <v>45.023090251289297</v>
      </c>
      <c r="D2142" s="2">
        <f>MACD!E2142</f>
        <v>9.8210872475064548E-2</v>
      </c>
      <c r="E2142" s="2">
        <f>MACD!F2142</f>
        <v>8.7608469657005833E-2</v>
      </c>
      <c r="F2142" s="2">
        <f>'Moving Avg'!D2142</f>
        <v>21.535439999999998</v>
      </c>
      <c r="G2142" s="2">
        <f>'Moving Avg'!F2142</f>
        <v>21.630360000000003</v>
      </c>
      <c r="H2142" s="2">
        <f>'Moving Avg'!G2142</f>
        <v>21.690127999999991</v>
      </c>
      <c r="I2142" s="2">
        <f>'Moving Avg'!H2142</f>
        <v>18.159293999999999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</row>
    <row r="2143" spans="1:12" ht="13.5" x14ac:dyDescent="0.25">
      <c r="A2143" s="3">
        <f>RSI!A2143</f>
        <v>45125</v>
      </c>
      <c r="B2143" s="2">
        <f>RSI!B2143</f>
        <v>21.52</v>
      </c>
      <c r="C2143" s="2">
        <f>RSI!I2143</f>
        <v>43.828348876048082</v>
      </c>
      <c r="D2143" s="2">
        <f>MACD!E2143</f>
        <v>8.5729656361372975E-2</v>
      </c>
      <c r="E2143" s="2">
        <f>MACD!F2143</f>
        <v>8.7232706997879259E-2</v>
      </c>
      <c r="F2143" s="2">
        <f>'Moving Avg'!D2143</f>
        <v>21.529019999999996</v>
      </c>
      <c r="G2143" s="2">
        <f>'Moving Avg'!F2143</f>
        <v>21.628755000000002</v>
      </c>
      <c r="H2143" s="2">
        <f>'Moving Avg'!G2143</f>
        <v>21.687187999999992</v>
      </c>
      <c r="I2143" s="2">
        <f>'Moving Avg'!H2143</f>
        <v>18.192594999999997</v>
      </c>
      <c r="J2143" s="6" t="str">
        <f>OBV!F2143</f>
        <v>BEARISH</v>
      </c>
      <c r="K2143" s="6" t="str">
        <f>OBV!G2143</f>
        <v>NEUTRAL</v>
      </c>
      <c r="L2143" s="6" t="str">
        <f>OBV!H2143</f>
        <v>CONFIRMED BEARISH</v>
      </c>
    </row>
    <row r="2144" spans="1:12" ht="13.5" x14ac:dyDescent="0.25">
      <c r="A2144" s="3">
        <f>RSI!A2144</f>
        <v>45127</v>
      </c>
      <c r="B2144" s="2">
        <f>RSI!B2144</f>
        <v>21.488</v>
      </c>
      <c r="C2144" s="2">
        <f>RSI!I2144</f>
        <v>41.845608528857689</v>
      </c>
      <c r="D2144" s="2">
        <f>MACD!E2144</f>
        <v>7.8075943949091453E-2</v>
      </c>
      <c r="E2144" s="2">
        <f>MACD!F2144</f>
        <v>8.54013543881217E-2</v>
      </c>
      <c r="F2144" s="2">
        <f>'Moving Avg'!D2144</f>
        <v>21.516199999999998</v>
      </c>
      <c r="G2144" s="2">
        <f>'Moving Avg'!F2144</f>
        <v>21.616250000000001</v>
      </c>
      <c r="H2144" s="2">
        <f>'Moving Avg'!G2144</f>
        <v>21.686749999999996</v>
      </c>
      <c r="I2144" s="2">
        <f>'Moving Avg'!H2144</f>
        <v>18.226279999999996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</row>
    <row r="2145" spans="1:12" ht="13.5" x14ac:dyDescent="0.25">
      <c r="A2145" s="3">
        <f>RSI!A2145</f>
        <v>45128</v>
      </c>
      <c r="B2145" s="2">
        <f>RSI!B2145</f>
        <v>21.488</v>
      </c>
      <c r="C2145" s="2">
        <f>RSI!I2145</f>
        <v>41.845608528857689</v>
      </c>
      <c r="D2145" s="2">
        <f>MACD!E2145</f>
        <v>6.7347526031216631E-2</v>
      </c>
      <c r="E2145" s="2">
        <f>MACD!F2145</f>
        <v>8.1790588716740692E-2</v>
      </c>
      <c r="F2145" s="2">
        <f>'Moving Avg'!D2145</f>
        <v>21.516200000000001</v>
      </c>
      <c r="G2145" s="2">
        <f>'Moving Avg'!F2145</f>
        <v>21.605025000000001</v>
      </c>
      <c r="H2145" s="2">
        <f>'Moving Avg'!G2145</f>
        <v>21.686071999999999</v>
      </c>
      <c r="I2145" s="2">
        <f>'Moving Avg'!H2145</f>
        <v>18.259813999999995</v>
      </c>
      <c r="J2145" s="6" t="str">
        <f>OBV!F2145</f>
        <v>BEARISH</v>
      </c>
      <c r="K2145" s="6" t="str">
        <f>OBV!G2145</f>
        <v>NEUTRAL</v>
      </c>
      <c r="L2145" s="6" t="str">
        <f>OBV!H2145</f>
        <v>NEUTRAL</v>
      </c>
    </row>
    <row r="2146" spans="1:12" ht="13.5" x14ac:dyDescent="0.25">
      <c r="A2146" s="3">
        <f>RSI!A2146</f>
        <v>45131</v>
      </c>
      <c r="B2146" s="2">
        <f>RSI!B2146</f>
        <v>21.488</v>
      </c>
      <c r="C2146" s="2">
        <f>RSI!I2146</f>
        <v>41.845608528857689</v>
      </c>
      <c r="D2146" s="2">
        <f>MACD!E2146</f>
        <v>5.8905061553893745E-2</v>
      </c>
      <c r="E2146" s="2">
        <f>MACD!F2146</f>
        <v>7.7213483284171297E-2</v>
      </c>
      <c r="F2146" s="2">
        <f>'Moving Avg'!D2146</f>
        <v>21.504660000000001</v>
      </c>
      <c r="G2146" s="2">
        <f>'Moving Avg'!F2146</f>
        <v>21.589955</v>
      </c>
      <c r="H2146" s="2">
        <f>'Moving Avg'!G2146</f>
        <v>21.686601999999997</v>
      </c>
      <c r="I2146" s="2">
        <f>'Moving Avg'!H2146</f>
        <v>18.293498999999997</v>
      </c>
      <c r="J2146" s="6" t="str">
        <f>OBV!F2146</f>
        <v>BEARISH</v>
      </c>
      <c r="K2146" s="6" t="str">
        <f>OBV!G2146</f>
        <v>NEUTRAL</v>
      </c>
      <c r="L2146" s="6" t="str">
        <f>OBV!H2146</f>
        <v>CONFIRMED BEARISH</v>
      </c>
    </row>
    <row r="2147" spans="1:12" ht="13.5" x14ac:dyDescent="0.25">
      <c r="A2147" s="3">
        <f>RSI!A2147</f>
        <v>45133</v>
      </c>
      <c r="B2147" s="2">
        <f>RSI!B2147</f>
        <v>21.488</v>
      </c>
      <c r="C2147" s="2">
        <f>RSI!I2147</f>
        <v>41.845608528857689</v>
      </c>
      <c r="D2147" s="2">
        <f>MACD!E2147</f>
        <v>5.2349796660788428E-2</v>
      </c>
      <c r="E2147" s="2">
        <f>MACD!F2147</f>
        <v>7.2240745959494729E-2</v>
      </c>
      <c r="F2147" s="2">
        <f>'Moving Avg'!D2147</f>
        <v>21.494399999999999</v>
      </c>
      <c r="G2147" s="2">
        <f>'Moving Avg'!F2147</f>
        <v>21.574565</v>
      </c>
      <c r="H2147" s="2">
        <f>'Moving Avg'!G2147</f>
        <v>21.683745999999999</v>
      </c>
      <c r="I2147" s="2">
        <f>'Moving Avg'!H2147</f>
        <v>18.327032999999993</v>
      </c>
      <c r="J2147" s="6" t="str">
        <f>OBV!F2147</f>
        <v>BEARISH</v>
      </c>
      <c r="K2147" s="6" t="str">
        <f>OBV!G2147</f>
        <v>NEUTRAL</v>
      </c>
      <c r="L2147" s="6" t="str">
        <f>OBV!H2147</f>
        <v>CONFIRMED BEARISH</v>
      </c>
    </row>
    <row r="2148" spans="1:12" ht="13.5" x14ac:dyDescent="0.25">
      <c r="A2148" s="3">
        <f>RSI!A2148</f>
        <v>45134</v>
      </c>
      <c r="B2148" s="2">
        <f>RSI!B2148</f>
        <v>21.488</v>
      </c>
      <c r="C2148" s="2">
        <f>RSI!I2148</f>
        <v>41.845608528857689</v>
      </c>
      <c r="D2148" s="2">
        <f>MACD!E2148</f>
        <v>4.7347810813931801E-2</v>
      </c>
      <c r="E2148" s="2">
        <f>MACD!F2148</f>
        <v>6.7262158930382149E-2</v>
      </c>
      <c r="F2148" s="2">
        <f>'Moving Avg'!D2148</f>
        <v>21.488</v>
      </c>
      <c r="G2148" s="2">
        <f>'Moving Avg'!F2148</f>
        <v>21.560134999999999</v>
      </c>
      <c r="H2148" s="2">
        <f>'Moving Avg'!G2148</f>
        <v>21.684518000000008</v>
      </c>
      <c r="I2148" s="2">
        <f>'Moving Avg'!H2148</f>
        <v>18.360566999999993</v>
      </c>
      <c r="J2148" s="6" t="str">
        <f>OBV!F2148</f>
        <v>BEARISH</v>
      </c>
      <c r="K2148" s="6" t="str">
        <f>OBV!G2148</f>
        <v>NEUTRAL</v>
      </c>
      <c r="L2148" s="6" t="str">
        <f>OBV!H2148</f>
        <v>CONFIRMED BEARISH</v>
      </c>
    </row>
    <row r="2149" spans="1:12" ht="13.5" x14ac:dyDescent="0.25">
      <c r="A2149" s="3">
        <f>RSI!A2149</f>
        <v>45135</v>
      </c>
      <c r="B2149" s="2">
        <f>RSI!B2149</f>
        <v>21.4238</v>
      </c>
      <c r="C2149" s="2">
        <f>RSI!I2149</f>
        <v>36.983474658033074</v>
      </c>
      <c r="D2149" s="2">
        <f>MACD!E2149</f>
        <v>4.8375339728057298E-2</v>
      </c>
      <c r="E2149" s="2">
        <f>MACD!F2149</f>
        <v>6.3484795089917181E-2</v>
      </c>
      <c r="F2149" s="2">
        <f>'Moving Avg'!D2149</f>
        <v>21.475159999999999</v>
      </c>
      <c r="G2149" s="2">
        <f>'Moving Avg'!F2149</f>
        <v>21.547305000000001</v>
      </c>
      <c r="H2149" s="2">
        <f>'Moving Avg'!G2149</f>
        <v>21.684006000000004</v>
      </c>
      <c r="I2149" s="2">
        <f>'Moving Avg'!H2149</f>
        <v>18.393779999999996</v>
      </c>
      <c r="J2149" s="6" t="str">
        <f>OBV!F2149</f>
        <v>BEARISH</v>
      </c>
      <c r="K2149" s="6" t="str">
        <f>OBV!G2149</f>
        <v>NEUTRAL</v>
      </c>
      <c r="L2149" s="6" t="str">
        <f>OBV!H2149</f>
        <v>CONFIRMED BEARISH</v>
      </c>
    </row>
    <row r="2150" spans="1:12" ht="13.5" x14ac:dyDescent="0.25">
      <c r="A2150" s="3">
        <f>RSI!A2150</f>
        <v>45138</v>
      </c>
      <c r="B2150" s="2">
        <f>RSI!B2150</f>
        <v>21.4238</v>
      </c>
      <c r="C2150" s="2">
        <f>RSI!I2150</f>
        <v>36.983474658033074</v>
      </c>
      <c r="D2150" s="2">
        <f>MACD!E2150</f>
        <v>4.0229667626839216E-2</v>
      </c>
      <c r="E2150" s="2">
        <f>MACD!F2150</f>
        <v>5.8833769597301591E-2</v>
      </c>
      <c r="F2150" s="2">
        <f>'Moving Avg'!D2150</f>
        <v>21.462319999999998</v>
      </c>
      <c r="G2150" s="2">
        <f>'Moving Avg'!F2150</f>
        <v>21.534474999999997</v>
      </c>
      <c r="H2150" s="2">
        <f>'Moving Avg'!G2150</f>
        <v>21.681438000000007</v>
      </c>
      <c r="I2150" s="2">
        <f>'Moving Avg'!H2150</f>
        <v>18.426992999999992</v>
      </c>
      <c r="J2150" s="6" t="str">
        <f>OBV!F2150</f>
        <v>BEARISH</v>
      </c>
      <c r="K2150" s="6" t="str">
        <f>OBV!G2150</f>
        <v>NEUTRAL</v>
      </c>
      <c r="L2150" s="6" t="str">
        <f>OBV!H2150</f>
        <v>CONFIRMED BEARISH</v>
      </c>
    </row>
    <row r="2151" spans="1:12" ht="13.5" x14ac:dyDescent="0.25">
      <c r="A2151" s="3">
        <f>RSI!A2151</f>
        <v>45139</v>
      </c>
      <c r="B2151" s="2">
        <f>RSI!B2151</f>
        <v>21.3597</v>
      </c>
      <c r="C2151" s="2">
        <f>RSI!I2151</f>
        <v>32.597610655889383</v>
      </c>
      <c r="D2151" s="2">
        <f>MACD!E2151</f>
        <v>4.774596820136523E-2</v>
      </c>
      <c r="E2151" s="2">
        <f>MACD!F2151</f>
        <v>5.661620931811432E-2</v>
      </c>
      <c r="F2151" s="2">
        <f>'Moving Avg'!D2151</f>
        <v>21.43666</v>
      </c>
      <c r="G2151" s="2">
        <f>'Moving Avg'!F2151</f>
        <v>21.512669999999996</v>
      </c>
      <c r="H2151" s="2">
        <f>'Moving Avg'!G2151</f>
        <v>21.675774000000004</v>
      </c>
      <c r="I2151" s="2">
        <f>'Moving Avg'!H2151</f>
        <v>18.459885499999995</v>
      </c>
      <c r="J2151" s="6" t="str">
        <f>OBV!F2151</f>
        <v>BEARISH</v>
      </c>
      <c r="K2151" s="6" t="str">
        <f>OBV!G2151</f>
        <v>WEAK</v>
      </c>
      <c r="L2151" s="6" t="str">
        <f>OBV!H2151</f>
        <v>CONFIRMED BEARISH</v>
      </c>
    </row>
    <row r="2152" spans="1:12" ht="13.5" x14ac:dyDescent="0.25">
      <c r="A2152" s="3">
        <f>RSI!A2152</f>
        <v>45140</v>
      </c>
      <c r="B2152" s="2">
        <f>RSI!B2152</f>
        <v>21.488</v>
      </c>
      <c r="C2152" s="2">
        <f>RSI!I2152</f>
        <v>46.319585537074985</v>
      </c>
      <c r="D2152" s="2">
        <f>MACD!E2152</f>
        <v>4.4722033116435966E-2</v>
      </c>
      <c r="E2152" s="2">
        <f>MACD!F2152</f>
        <v>5.4237374077778656E-2</v>
      </c>
      <c r="F2152" s="2">
        <f>'Moving Avg'!D2152</f>
        <v>21.43666</v>
      </c>
      <c r="G2152" s="2">
        <f>'Moving Avg'!F2152</f>
        <v>21.507860000000001</v>
      </c>
      <c r="H2152" s="2">
        <f>'Moving Avg'!G2152</f>
        <v>21.669360000000005</v>
      </c>
      <c r="I2152" s="2">
        <f>'Moving Avg'!H2152</f>
        <v>18.493026499999992</v>
      </c>
      <c r="J2152" s="6" t="str">
        <f>OBV!F2152</f>
        <v>BEARISH</v>
      </c>
      <c r="K2152" s="6" t="str">
        <f>OBV!G2152</f>
        <v>NEUTRAL</v>
      </c>
      <c r="L2152" s="6" t="str">
        <f>OBV!H2152</f>
        <v>NEUTRAL</v>
      </c>
    </row>
    <row r="2153" spans="1:12" ht="13.5" x14ac:dyDescent="0.25">
      <c r="A2153" s="3">
        <f>RSI!A2153</f>
        <v>45141</v>
      </c>
      <c r="B2153" s="2">
        <f>RSI!B2153</f>
        <v>21.488</v>
      </c>
      <c r="C2153" s="2">
        <f>RSI!I2153</f>
        <v>46.319585537074985</v>
      </c>
      <c r="D2153" s="2">
        <f>MACD!E2153</f>
        <v>3.9458585022924098E-2</v>
      </c>
      <c r="E2153" s="2">
        <f>MACD!F2153</f>
        <v>5.1281616266807745E-2</v>
      </c>
      <c r="F2153" s="2">
        <f>'Moving Avg'!D2153</f>
        <v>21.43666</v>
      </c>
      <c r="G2153" s="2">
        <f>'Moving Avg'!F2153</f>
        <v>21.503050000000002</v>
      </c>
      <c r="H2153" s="2">
        <f>'Moving Avg'!G2153</f>
        <v>21.660380000000011</v>
      </c>
      <c r="I2153" s="2">
        <f>'Moving Avg'!H2153</f>
        <v>18.526560499999988</v>
      </c>
      <c r="J2153" s="6" t="str">
        <f>OBV!F2153</f>
        <v>BEARISH</v>
      </c>
      <c r="K2153" s="6" t="str">
        <f>OBV!G2153</f>
        <v>NEUTRAL</v>
      </c>
      <c r="L2153" s="6" t="str">
        <f>OBV!H2153</f>
        <v>NEUTRAL</v>
      </c>
    </row>
    <row r="2154" spans="1:12" ht="13.5" x14ac:dyDescent="0.25">
      <c r="A2154" s="3">
        <f>RSI!A2154</f>
        <v>45142</v>
      </c>
      <c r="B2154" s="2">
        <f>RSI!B2154</f>
        <v>21.353300000000001</v>
      </c>
      <c r="C2154" s="2">
        <f>RSI!I2154</f>
        <v>37.118449347317885</v>
      </c>
      <c r="D2154" s="2">
        <f>MACD!E2154</f>
        <v>4.0304503638857625E-2</v>
      </c>
      <c r="E2154" s="2">
        <f>MACD!F2154</f>
        <v>4.9086193741217726E-2</v>
      </c>
      <c r="F2154" s="2">
        <f>'Moving Avg'!D2154</f>
        <v>21.422560000000001</v>
      </c>
      <c r="G2154" s="2">
        <f>'Moving Avg'!F2154</f>
        <v>21.491505</v>
      </c>
      <c r="H2154" s="2">
        <f>'Moving Avg'!G2154</f>
        <v>21.639856000000005</v>
      </c>
      <c r="I2154" s="2">
        <f>'Moving Avg'!H2154</f>
        <v>18.55942099999999</v>
      </c>
      <c r="J2154" s="6" t="str">
        <f>OBV!F2154</f>
        <v>BEARISH</v>
      </c>
      <c r="K2154" s="6" t="str">
        <f>OBV!G2154</f>
        <v>WEAK</v>
      </c>
      <c r="L2154" s="6" t="str">
        <f>OBV!H2154</f>
        <v>CONFIRMED BEARISH</v>
      </c>
    </row>
    <row r="2155" spans="1:12" ht="13.5" x14ac:dyDescent="0.25">
      <c r="A2155" s="3">
        <f>RSI!A2155</f>
        <v>45145</v>
      </c>
      <c r="B2155" s="2">
        <f>RSI!B2155</f>
        <v>21.3597</v>
      </c>
      <c r="C2155" s="2">
        <f>RSI!I2155</f>
        <v>37.751159959760649</v>
      </c>
      <c r="D2155" s="2">
        <f>MACD!E2155</f>
        <v>4.1568918467422833E-2</v>
      </c>
      <c r="E2155" s="2">
        <f>MACD!F2155</f>
        <v>4.758273868645875E-2</v>
      </c>
      <c r="F2155" s="2">
        <f>'Moving Avg'!D2155</f>
        <v>21.409740000000003</v>
      </c>
      <c r="G2155" s="2">
        <f>'Moving Avg'!F2155</f>
        <v>21.481884999999998</v>
      </c>
      <c r="H2155" s="2">
        <f>'Moving Avg'!G2155</f>
        <v>21.629594000000008</v>
      </c>
      <c r="I2155" s="2">
        <f>'Moving Avg'!H2155</f>
        <v>18.592313499999992</v>
      </c>
      <c r="J2155" s="6" t="str">
        <f>OBV!F2155</f>
        <v>BEARISH</v>
      </c>
      <c r="K2155" s="6" t="str">
        <f>OBV!G2155</f>
        <v>NEUTRAL</v>
      </c>
      <c r="L2155" s="6" t="str">
        <f>OBV!H2155</f>
        <v>CONFIRMED BEARISH</v>
      </c>
    </row>
    <row r="2156" spans="1:12" ht="13.5" x14ac:dyDescent="0.25">
      <c r="A2156" s="3">
        <f>RSI!A2156</f>
        <v>45146</v>
      </c>
      <c r="B2156" s="2">
        <f>RSI!B2156</f>
        <v>21.7958</v>
      </c>
      <c r="C2156" s="2">
        <f>RSI!I2156</f>
        <v>64.191211597357864</v>
      </c>
      <c r="D2156" s="2">
        <f>MACD!E2156</f>
        <v>1.1244241555701251E-2</v>
      </c>
      <c r="E2156" s="2">
        <f>MACD!F2156</f>
        <v>4.0315039260307252E-2</v>
      </c>
      <c r="F2156" s="2">
        <f>'Moving Avg'!D2156</f>
        <v>21.496960000000001</v>
      </c>
      <c r="G2156" s="2">
        <f>'Moving Avg'!F2156</f>
        <v>21.494070000000001</v>
      </c>
      <c r="H2156" s="2">
        <f>'Moving Avg'!G2156</f>
        <v>21.629336000000009</v>
      </c>
      <c r="I2156" s="2">
        <f>'Moving Avg'!H2156</f>
        <v>18.62699349999999</v>
      </c>
      <c r="J2156" s="6" t="str">
        <f>OBV!F2156</f>
        <v>BULLISH</v>
      </c>
      <c r="K2156" s="6" t="str">
        <f>OBV!G2156</f>
        <v>NEUTRAL</v>
      </c>
      <c r="L2156" s="6" t="str">
        <f>OBV!H2156</f>
        <v>CONFIRMED BULLISH</v>
      </c>
    </row>
    <row r="2157" spans="1:12" ht="13.5" x14ac:dyDescent="0.25">
      <c r="A2157" s="3">
        <f>RSI!A2157</f>
        <v>45147</v>
      </c>
      <c r="B2157" s="2">
        <f>RSI!B2157</f>
        <v>21.2378</v>
      </c>
      <c r="C2157" s="2">
        <f>RSI!I2157</f>
        <v>40.492028875281164</v>
      </c>
      <c r="D2157" s="2">
        <f>MACD!E2157</f>
        <v>2.5183093074375051E-2</v>
      </c>
      <c r="E2157" s="2">
        <f>MACD!F2157</f>
        <v>3.7288650023120817E-2</v>
      </c>
      <c r="F2157" s="2">
        <f>'Moving Avg'!D2157</f>
        <v>21.446919999999999</v>
      </c>
      <c r="G2157" s="2">
        <f>'Moving Avg'!F2157</f>
        <v>21.478354999999993</v>
      </c>
      <c r="H2157" s="2">
        <f>'Moving Avg'!G2157</f>
        <v>21.616636000000014</v>
      </c>
      <c r="I2157" s="2">
        <f>'Moving Avg'!H2157</f>
        <v>18.658883499999991</v>
      </c>
      <c r="J2157" s="6" t="str">
        <f>OBV!F2157</f>
        <v>BULLISH</v>
      </c>
      <c r="K2157" s="6" t="str">
        <f>OBV!G2157</f>
        <v>NEUTRAL</v>
      </c>
      <c r="L2157" s="6" t="str">
        <f>OBV!H2157</f>
        <v>BULLISH DIVERGENCE</v>
      </c>
    </row>
    <row r="2158" spans="1:12" ht="13.5" x14ac:dyDescent="0.25">
      <c r="A2158" s="3">
        <f>RSI!A2158</f>
        <v>45148</v>
      </c>
      <c r="B2158" s="2">
        <f>RSI!B2158</f>
        <v>22.5078</v>
      </c>
      <c r="C2158" s="2">
        <f>RSI!I2158</f>
        <v>68.76097002218971</v>
      </c>
      <c r="D2158" s="2">
        <f>MACD!E2158</f>
        <v>-5.5405933149735631E-2</v>
      </c>
      <c r="E2158" s="2">
        <f>MACD!F2158</f>
        <v>1.874973338854953E-2</v>
      </c>
      <c r="F2158" s="2">
        <f>'Moving Avg'!D2158</f>
        <v>21.650880000000001</v>
      </c>
      <c r="G2158" s="2">
        <f>'Moving Avg'!F2158</f>
        <v>21.526139999999991</v>
      </c>
      <c r="H2158" s="2">
        <f>'Moving Avg'!G2158</f>
        <v>21.629336000000013</v>
      </c>
      <c r="I2158" s="2">
        <f>'Moving Avg'!H2158</f>
        <v>18.697123499999989</v>
      </c>
      <c r="J2158" s="6" t="str">
        <f>OBV!F2158</f>
        <v>BULLISH</v>
      </c>
      <c r="K2158" s="6" t="str">
        <f>OBV!G2158</f>
        <v>STRONG</v>
      </c>
      <c r="L2158" s="6" t="str">
        <f>OBV!H2158</f>
        <v>CONFIRMED BULLISH</v>
      </c>
    </row>
    <row r="2159" spans="1:12" ht="13.5" x14ac:dyDescent="0.25">
      <c r="A2159" s="3">
        <f>RSI!A2159</f>
        <v>45149</v>
      </c>
      <c r="B2159" s="2">
        <f>RSI!B2159</f>
        <v>23.283999999999999</v>
      </c>
      <c r="C2159" s="2">
        <f>RSI!I2159</f>
        <v>76.201953075197906</v>
      </c>
      <c r="D2159" s="2">
        <f>MACD!E2159</f>
        <v>-0.19690894875951415</v>
      </c>
      <c r="E2159" s="2">
        <f>MACD!F2159</f>
        <v>-2.4382003041063208E-2</v>
      </c>
      <c r="F2159" s="2">
        <f>'Moving Avg'!D2159</f>
        <v>22.037020000000002</v>
      </c>
      <c r="G2159" s="2">
        <f>'Moving Avg'!F2159</f>
        <v>21.612734999999994</v>
      </c>
      <c r="H2159" s="2">
        <f>'Moving Avg'!G2159</f>
        <v>21.657560000000007</v>
      </c>
      <c r="I2159" s="2">
        <f>'Moving Avg'!H2159</f>
        <v>18.739274499999993</v>
      </c>
      <c r="J2159" s="6" t="str">
        <f>OBV!F2159</f>
        <v>BULLISH</v>
      </c>
      <c r="K2159" s="6" t="str">
        <f>OBV!G2159</f>
        <v>STRONG</v>
      </c>
      <c r="L2159" s="6" t="str">
        <f>OBV!H2159</f>
        <v>CONFIRMED BULLISH</v>
      </c>
    </row>
    <row r="2160" spans="1:12" ht="13.5" x14ac:dyDescent="0.25">
      <c r="A2160" s="3">
        <f>RSI!A2160</f>
        <v>45152</v>
      </c>
      <c r="B2160" s="2">
        <f>RSI!B2160</f>
        <v>23.604700000000001</v>
      </c>
      <c r="C2160" s="2">
        <f>RSI!I2160</f>
        <v>78.482479010977301</v>
      </c>
      <c r="D2160" s="2">
        <f>MACD!E2160</f>
        <v>-0.35048357410894582</v>
      </c>
      <c r="E2160" s="2">
        <f>MACD!F2160</f>
        <v>-8.9602317254639741E-2</v>
      </c>
      <c r="F2160" s="2">
        <f>'Moving Avg'!D2160</f>
        <v>22.486020000000003</v>
      </c>
      <c r="G2160" s="2">
        <f>'Moving Avg'!F2160</f>
        <v>21.718569999999996</v>
      </c>
      <c r="H2160" s="2">
        <f>'Moving Avg'!G2160</f>
        <v>21.693480000000012</v>
      </c>
      <c r="I2160" s="2">
        <f>'Moving Avg'!H2160</f>
        <v>18.782998999999993</v>
      </c>
      <c r="J2160" s="6" t="str">
        <f>OBV!F2160</f>
        <v>BULLISH</v>
      </c>
      <c r="K2160" s="6" t="str">
        <f>OBV!G2160</f>
        <v>STRONG</v>
      </c>
      <c r="L2160" s="6" t="str">
        <f>OBV!H2160</f>
        <v>CONFIRMED BULLISH</v>
      </c>
    </row>
    <row r="2161" spans="1:12" ht="13.5" x14ac:dyDescent="0.25">
      <c r="A2161" s="3">
        <f>RSI!A2161</f>
        <v>45153</v>
      </c>
      <c r="B2161" s="2">
        <f>RSI!B2161</f>
        <v>23.604700000000001</v>
      </c>
      <c r="C2161" s="2">
        <f>RSI!I2161</f>
        <v>78.482479010977301</v>
      </c>
      <c r="D2161" s="2">
        <f>MACD!E2161</f>
        <v>-0.50152655893703013</v>
      </c>
      <c r="E2161" s="2">
        <f>MACD!F2161</f>
        <v>-0.17198716559111782</v>
      </c>
      <c r="F2161" s="2">
        <f>'Moving Avg'!D2161</f>
        <v>22.847799999999999</v>
      </c>
      <c r="G2161" s="2">
        <f>'Moving Avg'!F2161</f>
        <v>21.821519999999992</v>
      </c>
      <c r="H2161" s="2">
        <f>'Moving Avg'!G2161</f>
        <v>21.728502000000013</v>
      </c>
      <c r="I2161" s="2">
        <f>'Moving Avg'!H2161</f>
        <v>18.826723499999993</v>
      </c>
      <c r="J2161" s="6" t="str">
        <f>OBV!F2161</f>
        <v>BULLISH</v>
      </c>
      <c r="K2161" s="6" t="str">
        <f>OBV!G2161</f>
        <v>STRONG</v>
      </c>
      <c r="L2161" s="6" t="str">
        <f>OBV!H2161</f>
        <v>CONFIRMED BULLISH</v>
      </c>
    </row>
    <row r="2162" spans="1:12" ht="13.5" x14ac:dyDescent="0.25">
      <c r="A2162" s="3">
        <f>RSI!A2162</f>
        <v>45154</v>
      </c>
      <c r="B2162" s="2">
        <f>RSI!B2162</f>
        <v>23.733000000000001</v>
      </c>
      <c r="C2162" s="2">
        <f>RSI!I2162</f>
        <v>79.398468053422889</v>
      </c>
      <c r="D2162" s="2">
        <f>MACD!E2162</f>
        <v>-0.62949896518197335</v>
      </c>
      <c r="E2162" s="2">
        <f>MACD!F2162</f>
        <v>-0.26348952550928895</v>
      </c>
      <c r="F2162" s="2">
        <f>'Moving Avg'!D2162</f>
        <v>23.346840000000004</v>
      </c>
      <c r="G2162" s="2">
        <f>'Moving Avg'!F2162</f>
        <v>21.931204999999995</v>
      </c>
      <c r="H2162" s="2">
        <f>'Moving Avg'!G2162</f>
        <v>21.766988000000012</v>
      </c>
      <c r="I2162" s="2">
        <f>'Moving Avg'!H2162</f>
        <v>18.871089499999993</v>
      </c>
      <c r="J2162" s="6" t="str">
        <f>OBV!F2162</f>
        <v>BULLISH</v>
      </c>
      <c r="K2162" s="6" t="str">
        <f>OBV!G2162</f>
        <v>STRONG</v>
      </c>
      <c r="L2162" s="6" t="str">
        <f>OBV!H2162</f>
        <v>CONFIRMED BULLISH</v>
      </c>
    </row>
    <row r="2163" spans="1:12" ht="13.5" x14ac:dyDescent="0.25">
      <c r="A2163" s="3">
        <f>RSI!A2163</f>
        <v>45155</v>
      </c>
      <c r="B2163" s="2">
        <f>RSI!B2163</f>
        <v>23.9895</v>
      </c>
      <c r="C2163" s="2">
        <f>RSI!I2163</f>
        <v>81.128119584127859</v>
      </c>
      <c r="D2163" s="2">
        <f>MACD!E2163</f>
        <v>-0.76717251463106706</v>
      </c>
      <c r="E2163" s="2">
        <f>MACD!F2163</f>
        <v>-0.36422612333364457</v>
      </c>
      <c r="F2163" s="2">
        <f>'Moving Avg'!D2163</f>
        <v>23.643180000000001</v>
      </c>
      <c r="G2163" s="2">
        <f>'Moving Avg'!F2163</f>
        <v>22.054679999999998</v>
      </c>
      <c r="H2163" s="2">
        <f>'Moving Avg'!G2163</f>
        <v>21.810862</v>
      </c>
      <c r="I2163" s="2">
        <f>'Moving Avg'!H2163</f>
        <v>18.916737999999995</v>
      </c>
      <c r="J2163" s="6" t="str">
        <f>OBV!F2163</f>
        <v>BULLISH</v>
      </c>
      <c r="K2163" s="6" t="str">
        <f>OBV!G2163</f>
        <v>NEUTRAL</v>
      </c>
      <c r="L2163" s="6" t="str">
        <f>OBV!H2163</f>
        <v>CONFIRMED BULLISH</v>
      </c>
    </row>
    <row r="2164" spans="1:12" ht="13.5" x14ac:dyDescent="0.25">
      <c r="A2164" s="3">
        <f>RSI!A2164</f>
        <v>45156</v>
      </c>
      <c r="B2164" s="2">
        <f>RSI!B2164</f>
        <v>24.374400000000001</v>
      </c>
      <c r="C2164" s="2">
        <f>RSI!I2164</f>
        <v>83.382695678969498</v>
      </c>
      <c r="D2164" s="2">
        <f>MACD!E2164</f>
        <v>-0.9440350104714561</v>
      </c>
      <c r="E2164" s="2">
        <f>MACD!F2164</f>
        <v>-0.48018790076120693</v>
      </c>
      <c r="F2164" s="2">
        <f>'Moving Avg'!D2164</f>
        <v>23.861260000000005</v>
      </c>
      <c r="G2164" s="2">
        <f>'Moving Avg'!F2164</f>
        <v>22.198999999999995</v>
      </c>
      <c r="H2164" s="2">
        <f>'Moving Avg'!G2164</f>
        <v>21.862434000000004</v>
      </c>
      <c r="I2164" s="2">
        <f>'Moving Avg'!H2164</f>
        <v>18.964310999999995</v>
      </c>
      <c r="J2164" s="6" t="str">
        <f>OBV!F2164</f>
        <v>BULLISH</v>
      </c>
      <c r="K2164" s="6" t="str">
        <f>OBV!G2164</f>
        <v>NEUTRAL</v>
      </c>
      <c r="L2164" s="6" t="str">
        <f>OBV!H2164</f>
        <v>CONFIRMED BULLISH</v>
      </c>
    </row>
    <row r="2165" spans="1:12" ht="13.5" x14ac:dyDescent="0.25">
      <c r="A2165" s="3">
        <f>RSI!A2165</f>
        <v>45159</v>
      </c>
      <c r="B2165" s="2">
        <f>RSI!B2165</f>
        <v>25.272400000000001</v>
      </c>
      <c r="C2165" s="2">
        <f>RSI!I2165</f>
        <v>87.219099295416541</v>
      </c>
      <c r="D2165" s="2">
        <f>MACD!E2165</f>
        <v>-1.1718066523923163</v>
      </c>
      <c r="E2165" s="2">
        <f>MACD!F2165</f>
        <v>-0.61851165108742889</v>
      </c>
      <c r="F2165" s="2">
        <f>'Moving Avg'!D2165</f>
        <v>24.194800000000004</v>
      </c>
      <c r="G2165" s="2">
        <f>'Moving Avg'!F2165</f>
        <v>22.388219999999997</v>
      </c>
      <c r="H2165" s="2">
        <f>'Moving Avg'!G2165</f>
        <v>21.932992000000002</v>
      </c>
      <c r="I2165" s="2">
        <f>'Moving Avg'!H2165</f>
        <v>19.016373999999995</v>
      </c>
      <c r="J2165" s="6" t="str">
        <f>OBV!F2165</f>
        <v>BULLISH</v>
      </c>
      <c r="K2165" s="6" t="str">
        <f>OBV!G2165</f>
        <v>NEUTRAL</v>
      </c>
      <c r="L2165" s="6" t="str">
        <f>OBV!H2165</f>
        <v>CONFIRMED BULLISH</v>
      </c>
    </row>
    <row r="2166" spans="1:12" ht="13.5" x14ac:dyDescent="0.25">
      <c r="A2166" s="3">
        <f>RSI!A2166</f>
        <v>45160</v>
      </c>
      <c r="B2166" s="2">
        <f>RSI!B2166</f>
        <v>25.336500000000001</v>
      </c>
      <c r="C2166" s="2">
        <f>RSI!I2166</f>
        <v>87.441969306538454</v>
      </c>
      <c r="D2166" s="2">
        <f>MACD!E2166</f>
        <v>-1.3191513102802546</v>
      </c>
      <c r="E2166" s="2">
        <f>MACD!F2166</f>
        <v>-0.75863958292599398</v>
      </c>
      <c r="F2166" s="2">
        <f>'Moving Avg'!D2166</f>
        <v>24.541160000000001</v>
      </c>
      <c r="G2166" s="2">
        <f>'Moving Avg'!F2166</f>
        <v>22.580644999999997</v>
      </c>
      <c r="H2166" s="2">
        <f>'Moving Avg'!G2166</f>
        <v>22.004960000000001</v>
      </c>
      <c r="I2166" s="2">
        <f>'Moving Avg'!H2166</f>
        <v>19.068757499999993</v>
      </c>
      <c r="J2166" s="6" t="str">
        <f>OBV!F2166</f>
        <v>BULLISH</v>
      </c>
      <c r="K2166" s="6" t="str">
        <f>OBV!G2166</f>
        <v>NEUTRAL</v>
      </c>
      <c r="L2166" s="6" t="str">
        <f>OBV!H2166</f>
        <v>CONFIRMED BULLISH</v>
      </c>
    </row>
    <row r="2167" spans="1:12" ht="13.5" x14ac:dyDescent="0.25">
      <c r="A2167" s="3">
        <f>RSI!A2167</f>
        <v>45161</v>
      </c>
      <c r="B2167" s="2">
        <f>RSI!B2167</f>
        <v>25.304500000000001</v>
      </c>
      <c r="C2167" s="2">
        <f>RSI!I2167</f>
        <v>86.629823074860653</v>
      </c>
      <c r="D2167" s="2">
        <f>MACD!E2167</f>
        <v>-1.5433848592206054</v>
      </c>
      <c r="E2167" s="2">
        <f>MACD!F2167</f>
        <v>-0.91558863818491631</v>
      </c>
      <c r="F2167" s="2">
        <f>'Moving Avg'!D2167</f>
        <v>24.855460000000001</v>
      </c>
      <c r="G2167" s="2">
        <f>'Moving Avg'!F2167</f>
        <v>22.771470000000001</v>
      </c>
      <c r="H2167" s="2">
        <f>'Moving Avg'!G2167</f>
        <v>22.081290000000003</v>
      </c>
      <c r="I2167" s="2">
        <f>'Moving Avg'!H2167</f>
        <v>19.120980999999993</v>
      </c>
      <c r="J2167" s="6" t="str">
        <f>OBV!F2167</f>
        <v>BULLISH</v>
      </c>
      <c r="K2167" s="6" t="str">
        <f>OBV!G2167</f>
        <v>NEUTRAL</v>
      </c>
      <c r="L2167" s="6" t="str">
        <f>OBV!H2167</f>
        <v>CONFIRMED BULLISH</v>
      </c>
    </row>
    <row r="2168" spans="1:12" ht="13.5" x14ac:dyDescent="0.25">
      <c r="A2168" s="3">
        <f>RSI!A2168</f>
        <v>45162</v>
      </c>
      <c r="B2168" s="2">
        <f>RSI!B2168</f>
        <v>25.304500000000001</v>
      </c>
      <c r="C2168" s="2">
        <f>RSI!I2168</f>
        <v>86.629823074860653</v>
      </c>
      <c r="D2168" s="2">
        <f>MACD!E2168</f>
        <v>-1.5524375273736375</v>
      </c>
      <c r="E2168" s="2">
        <f>MACD!F2168</f>
        <v>-1.0429584160226606</v>
      </c>
      <c r="F2168" s="2">
        <f>'Moving Avg'!D2168</f>
        <v>25.118460000000002</v>
      </c>
      <c r="G2168" s="2">
        <f>'Moving Avg'!F2168</f>
        <v>22.962295000000001</v>
      </c>
      <c r="H2168" s="2">
        <f>'Moving Avg'!G2168</f>
        <v>22.151848000000008</v>
      </c>
      <c r="I2168" s="2">
        <f>'Moving Avg'!H2168</f>
        <v>19.173204499999994</v>
      </c>
      <c r="J2168" s="6" t="str">
        <f>OBV!F2168</f>
        <v>BULLISH</v>
      </c>
      <c r="K2168" s="6" t="str">
        <f>OBV!G2168</f>
        <v>NEUTRAL</v>
      </c>
      <c r="L2168" s="6" t="str">
        <f>OBV!H2168</f>
        <v>CONFIRMED BULLISH</v>
      </c>
    </row>
    <row r="2169" spans="1:12" ht="13.5" x14ac:dyDescent="0.25">
      <c r="A2169" s="3">
        <f>RSI!A2169</f>
        <v>45163</v>
      </c>
      <c r="B2169" s="2">
        <f>RSI!B2169</f>
        <v>25.144100000000002</v>
      </c>
      <c r="C2169" s="2">
        <f>RSI!I2169</f>
        <v>82.192023070320431</v>
      </c>
      <c r="D2169" s="2">
        <f>MACD!E2169</f>
        <v>-1.4424128368681899</v>
      </c>
      <c r="E2169" s="2">
        <f>MACD!F2169</f>
        <v>-1.1228493001917665</v>
      </c>
      <c r="F2169" s="2">
        <f>'Moving Avg'!D2169</f>
        <v>25.272400000000005</v>
      </c>
      <c r="G2169" s="2">
        <f>'Moving Avg'!F2169</f>
        <v>23.148310000000002</v>
      </c>
      <c r="H2169" s="2">
        <f>'Moving Avg'!G2169</f>
        <v>22.219840000000005</v>
      </c>
      <c r="I2169" s="2">
        <f>'Moving Avg'!H2169</f>
        <v>19.224625999999997</v>
      </c>
      <c r="J2169" s="6" t="str">
        <f>OBV!F2169</f>
        <v>BEARISH</v>
      </c>
      <c r="K2169" s="6" t="str">
        <f>OBV!G2169</f>
        <v>NEUTRAL</v>
      </c>
      <c r="L2169" s="6" t="str">
        <f>OBV!H2169</f>
        <v>BEARISH DIVERGENCE</v>
      </c>
    </row>
    <row r="2170" spans="1:12" ht="13.5" x14ac:dyDescent="0.25">
      <c r="A2170" s="3">
        <f>RSI!A2170</f>
        <v>45166</v>
      </c>
      <c r="B2170" s="2">
        <f>RSI!B2170</f>
        <v>25.144100000000002</v>
      </c>
      <c r="C2170" s="2">
        <f>RSI!I2170</f>
        <v>82.192023070320445</v>
      </c>
      <c r="D2170" s="2">
        <f>MACD!E2170</f>
        <v>-1.3116326624053087</v>
      </c>
      <c r="E2170" s="2">
        <f>MACD!F2170</f>
        <v>-1.1606059726344751</v>
      </c>
      <c r="F2170" s="2">
        <f>'Moving Avg'!D2170</f>
        <v>25.246740000000006</v>
      </c>
      <c r="G2170" s="2">
        <f>'Moving Avg'!F2170</f>
        <v>23.334325</v>
      </c>
      <c r="H2170" s="2">
        <f>'Moving Avg'!G2170</f>
        <v>22.289113999999998</v>
      </c>
      <c r="I2170" s="2">
        <f>'Moving Avg'!H2170</f>
        <v>19.276016999999996</v>
      </c>
      <c r="J2170" s="6" t="str">
        <f>OBV!F2170</f>
        <v>BEARISH</v>
      </c>
      <c r="K2170" s="6" t="str">
        <f>OBV!G2170</f>
        <v>NEUTRAL</v>
      </c>
      <c r="L2170" s="6" t="str">
        <f>OBV!H2170</f>
        <v>CONFIRMED BEARISH</v>
      </c>
    </row>
    <row r="2171" spans="1:12" ht="13.5" x14ac:dyDescent="0.25">
      <c r="A2171" s="3">
        <f>RSI!A2171</f>
        <v>45167</v>
      </c>
      <c r="B2171" s="2">
        <f>RSI!B2171</f>
        <v>25.272400000000001</v>
      </c>
      <c r="C2171" s="2">
        <f>RSI!I2171</f>
        <v>82.999896852849076</v>
      </c>
      <c r="D2171" s="2">
        <f>MACD!E2171</f>
        <v>-1.2212689056334796</v>
      </c>
      <c r="E2171" s="2">
        <f>MACD!F2171</f>
        <v>-1.1727385592342761</v>
      </c>
      <c r="F2171" s="2">
        <f>'Moving Avg'!D2171</f>
        <v>25.233920000000001</v>
      </c>
      <c r="G2171" s="2">
        <f>'Moving Avg'!F2171</f>
        <v>23.529959999999999</v>
      </c>
      <c r="H2171" s="2">
        <f>'Moving Avg'!G2171</f>
        <v>22.360954000000003</v>
      </c>
      <c r="I2171" s="2">
        <f>'Moving Avg'!H2171</f>
        <v>19.328049499999999</v>
      </c>
      <c r="J2171" s="6" t="str">
        <f>OBV!F2171</f>
        <v>BEARISH</v>
      </c>
      <c r="K2171" s="6" t="str">
        <f>OBV!G2171</f>
        <v>NEUTRAL</v>
      </c>
      <c r="L2171" s="6" t="str">
        <f>OBV!H2171</f>
        <v>CONFIRMED BEARISH</v>
      </c>
    </row>
    <row r="2172" spans="1:12" ht="13.5" x14ac:dyDescent="0.25">
      <c r="A2172" s="3">
        <f>RSI!A2172</f>
        <v>45168</v>
      </c>
      <c r="B2172" s="2">
        <f>RSI!B2172</f>
        <v>25.208300000000001</v>
      </c>
      <c r="C2172" s="2">
        <f>RSI!I2172</f>
        <v>81.02224758382755</v>
      </c>
      <c r="D2172" s="2">
        <f>MACD!E2172</f>
        <v>-1.1310720146511777</v>
      </c>
      <c r="E2172" s="2">
        <f>MACD!F2172</f>
        <v>-1.1644052503176563</v>
      </c>
      <c r="F2172" s="2">
        <f>'Moving Avg'!D2172</f>
        <v>25.214680000000005</v>
      </c>
      <c r="G2172" s="2">
        <f>'Moving Avg'!F2172</f>
        <v>23.715975</v>
      </c>
      <c r="H2172" s="2">
        <f>'Moving Avg'!G2172</f>
        <v>22.431640000000002</v>
      </c>
      <c r="I2172" s="2">
        <f>'Moving Avg'!H2172</f>
        <v>19.379761499999994</v>
      </c>
      <c r="J2172" s="6" t="str">
        <f>OBV!F2172</f>
        <v>BEARISH</v>
      </c>
      <c r="K2172" s="6" t="str">
        <f>OBV!G2172</f>
        <v>NEUTRAL</v>
      </c>
      <c r="L2172" s="6" t="str">
        <f>OBV!H2172</f>
        <v>CONFIRMED BEARISH</v>
      </c>
    </row>
    <row r="2173" spans="1:12" ht="13.5" x14ac:dyDescent="0.25">
      <c r="A2173" s="3">
        <f>RSI!A2173</f>
        <v>45169</v>
      </c>
      <c r="B2173" s="2">
        <f>RSI!B2173</f>
        <v>25.214700000000001</v>
      </c>
      <c r="C2173" s="2">
        <f>RSI!I2173</f>
        <v>81.070744250276135</v>
      </c>
      <c r="D2173" s="2">
        <f>MACD!E2173</f>
        <v>-1.0253402964781309</v>
      </c>
      <c r="E2173" s="2">
        <f>MACD!F2173</f>
        <v>-1.1365922595497513</v>
      </c>
      <c r="F2173" s="2">
        <f>'Moving Avg'!D2173</f>
        <v>25.196719999999999</v>
      </c>
      <c r="G2173" s="2">
        <f>'Moving Avg'!F2173</f>
        <v>23.90231</v>
      </c>
      <c r="H2173" s="2">
        <f>'Moving Avg'!G2173</f>
        <v>22.504891999999998</v>
      </c>
      <c r="I2173" s="2">
        <f>'Moving Avg'!H2173</f>
        <v>19.431475499999994</v>
      </c>
      <c r="J2173" s="6" t="str">
        <f>OBV!F2173</f>
        <v>BULLISH</v>
      </c>
      <c r="K2173" s="6" t="str">
        <f>OBV!G2173</f>
        <v>NEUTRAL</v>
      </c>
      <c r="L2173" s="6" t="str">
        <f>OBV!H2173</f>
        <v>BULLISH DIVERGENCE</v>
      </c>
    </row>
    <row r="2174" spans="1:12" ht="13.5" x14ac:dyDescent="0.25">
      <c r="A2174" s="3">
        <f>RSI!A2174</f>
        <v>45170</v>
      </c>
      <c r="B2174" s="2">
        <f>RSI!B2174</f>
        <v>25.265999999999998</v>
      </c>
      <c r="C2174" s="2">
        <f>RSI!I2174</f>
        <v>81.479295632949018</v>
      </c>
      <c r="D2174" s="2">
        <f>MACD!E2174</f>
        <v>-0.88936427458781964</v>
      </c>
      <c r="E2174" s="2">
        <f>MACD!F2174</f>
        <v>-1.0871466625573649</v>
      </c>
      <c r="F2174" s="2">
        <f>'Moving Avg'!D2174</f>
        <v>25.221099999999996</v>
      </c>
      <c r="G2174" s="2">
        <f>'Moving Avg'!F2174</f>
        <v>24.097945000000003</v>
      </c>
      <c r="H2174" s="2">
        <f>'Moving Avg'!G2174</f>
        <v>22.57545</v>
      </c>
      <c r="I2174" s="2">
        <f>'Moving Avg'!H2174</f>
        <v>19.483415499999996</v>
      </c>
      <c r="J2174" s="6" t="str">
        <f>OBV!F2174</f>
        <v>BULLISH</v>
      </c>
      <c r="K2174" s="6" t="str">
        <f>OBV!G2174</f>
        <v>NEUTRAL</v>
      </c>
      <c r="L2174" s="6" t="str">
        <f>OBV!H2174</f>
        <v>CONFIRMED BULLISH</v>
      </c>
    </row>
    <row r="2175" spans="1:12" ht="13.5" x14ac:dyDescent="0.25">
      <c r="A2175" s="3">
        <f>RSI!A2175</f>
        <v>45173</v>
      </c>
      <c r="B2175" s="2">
        <f>RSI!B2175</f>
        <v>25.400700000000001</v>
      </c>
      <c r="C2175" s="2">
        <f>RSI!I2175</f>
        <v>82.544609612026818</v>
      </c>
      <c r="D2175" s="2">
        <f>MACD!E2175</f>
        <v>-0.65467976427959584</v>
      </c>
      <c r="E2175" s="2">
        <f>MACD!F2175</f>
        <v>-1.0006532829018111</v>
      </c>
      <c r="F2175" s="2">
        <f>'Moving Avg'!D2175</f>
        <v>25.27242</v>
      </c>
      <c r="G2175" s="2">
        <f>'Moving Avg'!F2175</f>
        <v>24.299995000000003</v>
      </c>
      <c r="H2175" s="2">
        <f>'Moving Avg'!G2175</f>
        <v>22.649213999999997</v>
      </c>
      <c r="I2175" s="2">
        <f>'Moving Avg'!H2175</f>
        <v>19.536028999999996</v>
      </c>
      <c r="J2175" s="6" t="str">
        <f>OBV!F2175</f>
        <v>BULLISH</v>
      </c>
      <c r="K2175" s="6" t="str">
        <f>OBV!G2175</f>
        <v>NEUTRAL</v>
      </c>
      <c r="L2175" s="6" t="str">
        <f>OBV!H2175</f>
        <v>CONFIRMED BULLISH</v>
      </c>
    </row>
    <row r="2176" spans="1:12" ht="13.5" x14ac:dyDescent="0.25">
      <c r="A2176" s="3">
        <f>RSI!A2176</f>
        <v>45174</v>
      </c>
      <c r="B2176" s="2">
        <f>RSI!B2176</f>
        <v>25.4648</v>
      </c>
      <c r="C2176" s="2">
        <f>RSI!I2176</f>
        <v>83.044422924103955</v>
      </c>
      <c r="D2176" s="2">
        <f>MACD!E2176</f>
        <v>-0.45969811359048052</v>
      </c>
      <c r="E2176" s="2">
        <f>MACD!F2176</f>
        <v>-0.89246224903954496</v>
      </c>
      <c r="F2176" s="2">
        <f>'Moving Avg'!D2176</f>
        <v>25.310899999999997</v>
      </c>
      <c r="G2176" s="2">
        <f>'Moving Avg'!F2176</f>
        <v>24.483445000000003</v>
      </c>
      <c r="H2176" s="2">
        <f>'Moving Avg'!G2176</f>
        <v>22.72272199999999</v>
      </c>
      <c r="I2176" s="2">
        <f>'Moving Avg'!H2176</f>
        <v>19.589900499999995</v>
      </c>
      <c r="J2176" s="6" t="str">
        <f>OBV!F2176</f>
        <v>BULLISH</v>
      </c>
      <c r="K2176" s="6" t="str">
        <f>OBV!G2176</f>
        <v>NEUTRAL</v>
      </c>
      <c r="L2176" s="6" t="str">
        <f>OBV!H2176</f>
        <v>CONFIRMED BULLISH</v>
      </c>
    </row>
    <row r="2177" spans="1:12" ht="13.5" x14ac:dyDescent="0.25">
      <c r="A2177" s="3">
        <f>RSI!A2177</f>
        <v>45175</v>
      </c>
      <c r="B2177" s="2">
        <f>RSI!B2177</f>
        <v>25.4328</v>
      </c>
      <c r="C2177" s="2">
        <f>RSI!I2177</f>
        <v>81.785408481515717</v>
      </c>
      <c r="D2177" s="2">
        <f>MACD!E2177</f>
        <v>-0.30571080192703448</v>
      </c>
      <c r="E2177" s="2">
        <f>MACD!F2177</f>
        <v>-0.77511195961704293</v>
      </c>
      <c r="F2177" s="2">
        <f>'Moving Avg'!D2177</f>
        <v>25.355799999999999</v>
      </c>
      <c r="G2177" s="2">
        <f>'Moving Avg'!F2177</f>
        <v>24.693195000000003</v>
      </c>
      <c r="H2177" s="2">
        <f>'Moving Avg'!G2177</f>
        <v>22.795461999999997</v>
      </c>
      <c r="I2177" s="2">
        <f>'Moving Avg'!H2177</f>
        <v>19.642674499999995</v>
      </c>
      <c r="J2177" s="6" t="str">
        <f>OBV!F2177</f>
        <v>BULLISH</v>
      </c>
      <c r="K2177" s="6" t="str">
        <f>OBV!G2177</f>
        <v>NEUTRAL</v>
      </c>
      <c r="L2177" s="6" t="str">
        <f>OBV!H2177</f>
        <v>CONFIRMED BULLISH</v>
      </c>
    </row>
    <row r="2178" spans="1:12" ht="13.5" x14ac:dyDescent="0.25">
      <c r="A2178" s="3">
        <f>RSI!A2178</f>
        <v>45176</v>
      </c>
      <c r="B2178" s="2">
        <f>RSI!B2178</f>
        <v>25.368600000000001</v>
      </c>
      <c r="C2178" s="2">
        <f>RSI!I2178</f>
        <v>79.191419648065548</v>
      </c>
      <c r="D2178" s="2">
        <f>MACD!E2178</f>
        <v>-0.1782881412000954</v>
      </c>
      <c r="E2178" s="2">
        <f>MACD!F2178</f>
        <v>-0.65574719593365349</v>
      </c>
      <c r="F2178" s="2">
        <f>'Moving Avg'!D2178</f>
        <v>25.386580000000002</v>
      </c>
      <c r="G2178" s="2">
        <f>'Moving Avg'!F2178</f>
        <v>24.836234999999999</v>
      </c>
      <c r="H2178" s="2">
        <f>'Moving Avg'!G2178</f>
        <v>22.867301999999992</v>
      </c>
      <c r="I2178" s="2">
        <f>'Moving Avg'!H2178</f>
        <v>19.695127499999998</v>
      </c>
      <c r="J2178" s="6" t="str">
        <f>OBV!F2178</f>
        <v>BULLISH</v>
      </c>
      <c r="K2178" s="6" t="str">
        <f>OBV!G2178</f>
        <v>NEUTRAL</v>
      </c>
      <c r="L2178" s="6" t="str">
        <f>OBV!H2178</f>
        <v>CONFIRMED BULLISH</v>
      </c>
    </row>
    <row r="2179" spans="1:12" ht="13.5" x14ac:dyDescent="0.25">
      <c r="A2179" s="3">
        <f>RSI!A2179</f>
        <v>45177</v>
      </c>
      <c r="B2179" s="2">
        <f>RSI!B2179</f>
        <v>25.362200000000001</v>
      </c>
      <c r="C2179" s="2">
        <f>RSI!I2179</f>
        <v>78.922684943036586</v>
      </c>
      <c r="D2179" s="2">
        <f>MACD!E2179</f>
        <v>-0.10135713189893636</v>
      </c>
      <c r="E2179" s="2">
        <f>MACD!F2179</f>
        <v>-0.54486918312671007</v>
      </c>
      <c r="F2179" s="2">
        <f>'Moving Avg'!D2179</f>
        <v>25.405819999999999</v>
      </c>
      <c r="G2179" s="2">
        <f>'Moving Avg'!F2179</f>
        <v>24.940145000000008</v>
      </c>
      <c r="H2179" s="2">
        <f>'Moving Avg'!G2179</f>
        <v>22.940937999999992</v>
      </c>
      <c r="I2179" s="2">
        <f>'Moving Avg'!H2179</f>
        <v>19.747548499999997</v>
      </c>
      <c r="J2179" s="6" t="str">
        <f>OBV!F2179</f>
        <v>BEARISH</v>
      </c>
      <c r="K2179" s="6" t="str">
        <f>OBV!G2179</f>
        <v>NEUTRAL</v>
      </c>
      <c r="L2179" s="6" t="str">
        <f>OBV!H2179</f>
        <v>BEARISH DIVERGENCE</v>
      </c>
    </row>
    <row r="2180" spans="1:12" ht="13.5" x14ac:dyDescent="0.25">
      <c r="A2180" s="3">
        <f>RSI!A2180</f>
        <v>45180</v>
      </c>
      <c r="B2180" s="2">
        <f>RSI!B2180</f>
        <v>25.336500000000001</v>
      </c>
      <c r="C2180" s="2">
        <f>RSI!I2180</f>
        <v>77.781231311935699</v>
      </c>
      <c r="D2180" s="2">
        <f>MACD!E2180</f>
        <v>-4.0510248464705967E-2</v>
      </c>
      <c r="E2180" s="2">
        <f>MACD!F2180</f>
        <v>-0.44399739619430928</v>
      </c>
      <c r="F2180" s="2">
        <f>'Moving Avg'!D2180</f>
        <v>25.392980000000001</v>
      </c>
      <c r="G2180" s="2">
        <f>'Moving Avg'!F2180</f>
        <v>25.026735000000002</v>
      </c>
      <c r="H2180" s="2">
        <f>'Moving Avg'!G2180</f>
        <v>23.01405999999999</v>
      </c>
      <c r="I2180" s="2">
        <f>'Moving Avg'!H2180</f>
        <v>19.800052999999995</v>
      </c>
      <c r="J2180" s="6" t="str">
        <f>OBV!F2180</f>
        <v>BEARISH</v>
      </c>
      <c r="K2180" s="6" t="str">
        <f>OBV!G2180</f>
        <v>NEUTRAL</v>
      </c>
      <c r="L2180" s="6" t="str">
        <f>OBV!H2180</f>
        <v>CONFIRMED BEARISH</v>
      </c>
    </row>
    <row r="2181" spans="1:12" ht="13.5" x14ac:dyDescent="0.25">
      <c r="A2181" s="3">
        <f>RSI!A2181</f>
        <v>45181</v>
      </c>
      <c r="B2181" s="2">
        <f>RSI!B2181</f>
        <v>25.272400000000001</v>
      </c>
      <c r="C2181" s="2">
        <f>RSI!I2181</f>
        <v>74.87259837840034</v>
      </c>
      <c r="D2181" s="2">
        <f>MACD!E2181</f>
        <v>2.9917483553166591E-2</v>
      </c>
      <c r="E2181" s="2">
        <f>MACD!F2181</f>
        <v>-0.34921442024481414</v>
      </c>
      <c r="F2181" s="2">
        <f>'Moving Avg'!D2181</f>
        <v>25.354500000000002</v>
      </c>
      <c r="G2181" s="2">
        <f>'Moving Avg'!F2181</f>
        <v>25.110120000000002</v>
      </c>
      <c r="H2181" s="2">
        <f>'Moving Avg'!G2181</f>
        <v>23.083591999999996</v>
      </c>
      <c r="I2181" s="2">
        <f>'Moving Avg'!H2181</f>
        <v>19.852206499999994</v>
      </c>
      <c r="J2181" s="6" t="str">
        <f>OBV!F2181</f>
        <v>BEARISH</v>
      </c>
      <c r="K2181" s="6" t="str">
        <f>OBV!G2181</f>
        <v>NEUTRAL</v>
      </c>
      <c r="L2181" s="6" t="str">
        <f>OBV!H2181</f>
        <v>CONFIRMED BEARISH</v>
      </c>
    </row>
    <row r="2182" spans="1:12" ht="13.5" x14ac:dyDescent="0.25">
      <c r="A2182" s="3">
        <f>RSI!A2182</f>
        <v>45182</v>
      </c>
      <c r="B2182" s="2">
        <f>RSI!B2182</f>
        <v>25.265999999999998</v>
      </c>
      <c r="C2182" s="2">
        <f>RSI!I2182</f>
        <v>74.572750560203787</v>
      </c>
      <c r="D2182" s="2">
        <f>MACD!E2182</f>
        <v>7.5367501703315298E-2</v>
      </c>
      <c r="E2182" s="2">
        <f>MACD!F2182</f>
        <v>-0.26429803585518824</v>
      </c>
      <c r="F2182" s="2">
        <f>'Moving Avg'!D2182</f>
        <v>25.321140000000003</v>
      </c>
      <c r="G2182" s="2">
        <f>'Moving Avg'!F2182</f>
        <v>25.186770000000006</v>
      </c>
      <c r="H2182" s="2">
        <f>'Moving Avg'!G2182</f>
        <v>23.157228</v>
      </c>
      <c r="I2182" s="2">
        <f>'Moving Avg'!H2182</f>
        <v>19.904327999999996</v>
      </c>
      <c r="J2182" s="6" t="str">
        <f>OBV!F2182</f>
        <v>BEARISH</v>
      </c>
      <c r="K2182" s="6" t="str">
        <f>OBV!G2182</f>
        <v>NEUTRAL</v>
      </c>
      <c r="L2182" s="6" t="str">
        <f>OBV!H2182</f>
        <v>CONFIRMED BEARISH</v>
      </c>
    </row>
    <row r="2183" spans="1:12" ht="13.5" x14ac:dyDescent="0.25">
      <c r="A2183" s="3">
        <f>RSI!A2183</f>
        <v>45183</v>
      </c>
      <c r="B2183" s="2">
        <f>RSI!B2183</f>
        <v>25.272400000000001</v>
      </c>
      <c r="C2183" s="2">
        <f>RSI!I2183</f>
        <v>74.681943118821863</v>
      </c>
      <c r="D2183" s="2">
        <f>MACD!E2183</f>
        <v>0.10997059282718169</v>
      </c>
      <c r="E2183" s="2">
        <f>MACD!F2183</f>
        <v>-0.18944431011871427</v>
      </c>
      <c r="F2183" s="2">
        <f>'Moving Avg'!D2183</f>
        <v>25.3019</v>
      </c>
      <c r="G2183" s="2">
        <f>'Moving Avg'!F2183</f>
        <v>25.250915000000006</v>
      </c>
      <c r="H2183" s="2">
        <f>'Moving Avg'!G2183</f>
        <v>23.230991999999997</v>
      </c>
      <c r="I2183" s="2">
        <f>'Moving Avg'!H2183</f>
        <v>19.956330499999993</v>
      </c>
      <c r="J2183" s="6" t="str">
        <f>OBV!F2183</f>
        <v>BEARISH</v>
      </c>
      <c r="K2183" s="6" t="str">
        <f>OBV!G2183</f>
        <v>NEUTRAL</v>
      </c>
      <c r="L2183" s="6" t="str">
        <f>OBV!H2183</f>
        <v>CONFIRMED BEARISH</v>
      </c>
    </row>
    <row r="2184" spans="1:12" ht="13.5" x14ac:dyDescent="0.25">
      <c r="A2184" s="3">
        <f>RSI!A2184</f>
        <v>45184</v>
      </c>
      <c r="B2184" s="2">
        <f>RSI!B2184</f>
        <v>25.08</v>
      </c>
      <c r="C2184" s="2">
        <f>RSI!I2184</f>
        <v>65.566358992766965</v>
      </c>
      <c r="D2184" s="2">
        <f>MACD!E2184</f>
        <v>0.15731466031365926</v>
      </c>
      <c r="E2184" s="2">
        <f>MACD!F2184</f>
        <v>-0.12009251603223958</v>
      </c>
      <c r="F2184" s="2">
        <f>'Moving Avg'!D2184</f>
        <v>25.245460000000001</v>
      </c>
      <c r="G2184" s="2">
        <f>'Moving Avg'!F2184</f>
        <v>25.286195000000003</v>
      </c>
      <c r="H2184" s="2">
        <f>'Moving Avg'!G2184</f>
        <v>23.300908</v>
      </c>
      <c r="I2184" s="2">
        <f>'Moving Avg'!H2184</f>
        <v>20.007340499999994</v>
      </c>
      <c r="J2184" s="6" t="str">
        <f>OBV!F2184</f>
        <v>BEARISH</v>
      </c>
      <c r="K2184" s="6" t="str">
        <f>OBV!G2184</f>
        <v>NEUTRAL</v>
      </c>
      <c r="L2184" s="6" t="str">
        <f>OBV!H2184</f>
        <v>CONFIRMED BEARISH</v>
      </c>
    </row>
    <row r="2185" spans="1:12" ht="13.5" x14ac:dyDescent="0.25">
      <c r="A2185" s="3">
        <f>RSI!A2185</f>
        <v>45187</v>
      </c>
      <c r="B2185" s="2">
        <f>RSI!B2185</f>
        <v>25.201799999999999</v>
      </c>
      <c r="C2185" s="2">
        <f>RSI!I2185</f>
        <v>68.211595618696052</v>
      </c>
      <c r="D2185" s="2">
        <f>MACD!E2185</f>
        <v>0.20643534383938089</v>
      </c>
      <c r="E2185" s="2">
        <f>MACD!F2185</f>
        <v>-5.4786944057915489E-2</v>
      </c>
      <c r="F2185" s="2">
        <f>'Moving Avg'!D2185</f>
        <v>25.218520000000002</v>
      </c>
      <c r="G2185" s="2">
        <f>'Moving Avg'!F2185</f>
        <v>25.282665000000001</v>
      </c>
      <c r="H2185" s="2">
        <f>'Moving Avg'!G2185</f>
        <v>23.373901999999998</v>
      </c>
      <c r="I2185" s="2">
        <f>'Moving Avg'!H2185</f>
        <v>20.058959499999993</v>
      </c>
      <c r="J2185" s="6" t="str">
        <f>OBV!F2185</f>
        <v>BEARISH</v>
      </c>
      <c r="K2185" s="6" t="str">
        <f>OBV!G2185</f>
        <v>NEUTRAL</v>
      </c>
      <c r="L2185" s="6" t="str">
        <f>OBV!H2185</f>
        <v>CONFIRMED BEARISH</v>
      </c>
    </row>
    <row r="2186" spans="1:12" ht="13.5" x14ac:dyDescent="0.25">
      <c r="A2186" s="3">
        <f>RSI!A2186</f>
        <v>45188</v>
      </c>
      <c r="B2186" s="2">
        <f>RSI!B2186</f>
        <v>25.201799999999999</v>
      </c>
      <c r="C2186" s="2">
        <f>RSI!I2186</f>
        <v>68.211595618696052</v>
      </c>
      <c r="D2186" s="2">
        <f>MACD!E2186</f>
        <v>0.25469587544683137</v>
      </c>
      <c r="E2186" s="2">
        <f>MACD!F2186</f>
        <v>7.1096198430338833E-3</v>
      </c>
      <c r="F2186" s="2">
        <f>'Moving Avg'!D2186</f>
        <v>25.2044</v>
      </c>
      <c r="G2186" s="2">
        <f>'Moving Avg'!F2186</f>
        <v>25.275929999999999</v>
      </c>
      <c r="H2186" s="2">
        <f>'Moving Avg'!G2186</f>
        <v>23.446895999999995</v>
      </c>
      <c r="I2186" s="2">
        <f>'Moving Avg'!H2186</f>
        <v>20.110548499999993</v>
      </c>
      <c r="J2186" s="6" t="str">
        <f>OBV!F2186</f>
        <v>BULLISH</v>
      </c>
      <c r="K2186" s="6" t="str">
        <f>OBV!G2186</f>
        <v>NEUTRAL</v>
      </c>
      <c r="L2186" s="6" t="str">
        <f>OBV!H2186</f>
        <v>BULLISH DIVERGENCE</v>
      </c>
    </row>
    <row r="2187" spans="1:12" ht="13.5" x14ac:dyDescent="0.25">
      <c r="A2187" s="3">
        <f>RSI!A2187</f>
        <v>45189</v>
      </c>
      <c r="B2187" s="2">
        <f>RSI!B2187</f>
        <v>25.137699999999999</v>
      </c>
      <c r="C2187" s="2">
        <f>RSI!I2187</f>
        <v>65.156536098007649</v>
      </c>
      <c r="D2187" s="2">
        <f>MACD!E2187</f>
        <v>0.29242653838204546</v>
      </c>
      <c r="E2187" s="2">
        <f>MACD!F2187</f>
        <v>6.4173003550836202E-2</v>
      </c>
      <c r="F2187" s="2">
        <f>'Moving Avg'!D2187</f>
        <v>25.178739999999998</v>
      </c>
      <c r="G2187" s="2">
        <f>'Moving Avg'!F2187</f>
        <v>25.267590000000002</v>
      </c>
      <c r="H2187" s="2">
        <f>'Moving Avg'!G2187</f>
        <v>23.518607999999993</v>
      </c>
      <c r="I2187" s="2">
        <f>'Moving Avg'!H2187</f>
        <v>20.161816999999996</v>
      </c>
      <c r="J2187" s="6" t="str">
        <f>OBV!F2187</f>
        <v>BULLISH</v>
      </c>
      <c r="K2187" s="6" t="str">
        <f>OBV!G2187</f>
        <v>NEUTRAL</v>
      </c>
      <c r="L2187" s="6" t="str">
        <f>OBV!H2187</f>
        <v>BULLISH DIVERGENCE</v>
      </c>
    </row>
    <row r="2188" spans="1:12" ht="13.5" x14ac:dyDescent="0.25">
      <c r="A2188" s="3">
        <f>RSI!A2188</f>
        <v>45190</v>
      </c>
      <c r="B2188" s="2">
        <f>RSI!B2188</f>
        <v>24.823399999999999</v>
      </c>
      <c r="C2188" s="2">
        <f>RSI!I2188</f>
        <v>52.694296126772997</v>
      </c>
      <c r="D2188" s="2">
        <f>MACD!E2188</f>
        <v>0.33542262428990455</v>
      </c>
      <c r="E2188" s="2">
        <f>MACD!F2188</f>
        <v>0.11842292769864987</v>
      </c>
      <c r="F2188" s="2">
        <f>'Moving Avg'!D2188</f>
        <v>25.088939999999997</v>
      </c>
      <c r="G2188" s="2">
        <f>'Moving Avg'!F2188</f>
        <v>25.243534999999998</v>
      </c>
      <c r="H2188" s="2">
        <f>'Moving Avg'!G2188</f>
        <v>23.584033999999992</v>
      </c>
      <c r="I2188" s="2">
        <f>'Moving Avg'!H2188</f>
        <v>20.211513999999994</v>
      </c>
      <c r="J2188" s="6" t="str">
        <f>OBV!F2188</f>
        <v>BEARISH</v>
      </c>
      <c r="K2188" s="6" t="str">
        <f>OBV!G2188</f>
        <v>NEUTRAL</v>
      </c>
      <c r="L2188" s="6" t="str">
        <f>OBV!H2188</f>
        <v>CONFIRMED BEARISH</v>
      </c>
    </row>
    <row r="2189" spans="1:12" ht="13.5" x14ac:dyDescent="0.25">
      <c r="A2189" s="3">
        <f>RSI!A2189</f>
        <v>45191</v>
      </c>
      <c r="B2189" s="2">
        <f>RSI!B2189</f>
        <v>24.951699999999999</v>
      </c>
      <c r="C2189" s="2">
        <f>RSI!I2189</f>
        <v>56.363368657777123</v>
      </c>
      <c r="D2189" s="2">
        <f>MACD!E2189</f>
        <v>0.36101132265885383</v>
      </c>
      <c r="E2189" s="2">
        <f>MACD!F2189</f>
        <v>0.16694060669069066</v>
      </c>
      <c r="F2189" s="2">
        <f>'Moving Avg'!D2189</f>
        <v>25.063279999999999</v>
      </c>
      <c r="G2189" s="2">
        <f>'Moving Avg'!F2189</f>
        <v>25.233915</v>
      </c>
      <c r="H2189" s="2">
        <f>'Moving Avg'!G2189</f>
        <v>23.652025999999996</v>
      </c>
      <c r="I2189" s="2">
        <f>'Moving Avg'!H2189</f>
        <v>20.261852499999993</v>
      </c>
      <c r="J2189" s="6" t="str">
        <f>OBV!F2189</f>
        <v>BEARISH</v>
      </c>
      <c r="K2189" s="6" t="str">
        <f>OBV!G2189</f>
        <v>NEUTRAL</v>
      </c>
      <c r="L2189" s="6" t="str">
        <f>OBV!H2189</f>
        <v>CONFIRMED BEARISH</v>
      </c>
    </row>
    <row r="2190" spans="1:12" ht="13.5" x14ac:dyDescent="0.25">
      <c r="A2190" s="3">
        <f>RSI!A2190</f>
        <v>45194</v>
      </c>
      <c r="B2190" s="2">
        <f>RSI!B2190</f>
        <v>24.663</v>
      </c>
      <c r="C2190" s="2">
        <f>RSI!I2190</f>
        <v>47.445818819642568</v>
      </c>
      <c r="D2190" s="2">
        <f>MACD!E2190</f>
        <v>0.39905476072388524</v>
      </c>
      <c r="E2190" s="2">
        <f>MACD!F2190</f>
        <v>0.21336343749732961</v>
      </c>
      <c r="F2190" s="2">
        <f>'Moving Avg'!D2190</f>
        <v>24.95552</v>
      </c>
      <c r="G2190" s="2">
        <f>'Moving Avg'!F2190</f>
        <v>25.209859999999999</v>
      </c>
      <c r="H2190" s="2">
        <f>'Moving Avg'!G2190</f>
        <v>23.715525999999997</v>
      </c>
      <c r="I2190" s="2">
        <f>'Moving Avg'!H2190</f>
        <v>20.310686999999994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</row>
    <row r="2191" spans="1:12" ht="13.5" x14ac:dyDescent="0.25">
      <c r="A2191" s="3">
        <f>RSI!A2191</f>
        <v>45195</v>
      </c>
      <c r="B2191" s="2">
        <f>RSI!B2191</f>
        <v>24.374400000000001</v>
      </c>
      <c r="C2191" s="2">
        <f>RSI!I2191</f>
        <v>40.540660371175605</v>
      </c>
      <c r="D2191" s="2">
        <f>MACD!E2191</f>
        <v>0.44350469355860511</v>
      </c>
      <c r="E2191" s="2">
        <f>MACD!F2191</f>
        <v>0.25939168870958473</v>
      </c>
      <c r="F2191" s="2">
        <f>'Moving Avg'!D2191</f>
        <v>24.790039999999998</v>
      </c>
      <c r="G2191" s="2">
        <f>'Moving Avg'!F2191</f>
        <v>25.164960000000001</v>
      </c>
      <c r="H2191" s="2">
        <f>'Moving Avg'!G2191</f>
        <v>23.772099999999991</v>
      </c>
      <c r="I2191" s="2">
        <f>'Moving Avg'!H2191</f>
        <v>20.355478999999995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</row>
    <row r="2192" spans="1:12" ht="13.5" x14ac:dyDescent="0.25">
      <c r="A2192" s="3">
        <f>RSI!A2192</f>
        <v>45197</v>
      </c>
      <c r="B2192" s="2">
        <f>RSI!B2192</f>
        <v>24.374400000000001</v>
      </c>
      <c r="C2192" s="2">
        <f>RSI!I2192</f>
        <v>40.540660371175605</v>
      </c>
      <c r="D2192" s="2">
        <f>MACD!E2192</f>
        <v>0.48252495781875382</v>
      </c>
      <c r="E2192" s="2">
        <f>MACD!F2192</f>
        <v>0.30401834253141857</v>
      </c>
      <c r="F2192" s="2">
        <f>'Moving Avg'!D2192</f>
        <v>24.63738</v>
      </c>
      <c r="G2192" s="2">
        <f>'Moving Avg'!F2192</f>
        <v>25.123264999999996</v>
      </c>
      <c r="H2192" s="2">
        <f>'Moving Avg'!G2192</f>
        <v>23.828801999999992</v>
      </c>
      <c r="I2192" s="2">
        <f>'Moving Avg'!H2192</f>
        <v>20.400573499999993</v>
      </c>
      <c r="J2192" s="6" t="str">
        <f>OBV!F2192</f>
        <v>BEARISH</v>
      </c>
      <c r="K2192" s="6" t="str">
        <f>OBV!G2192</f>
        <v>NEUTRAL</v>
      </c>
      <c r="L2192" s="6" t="str">
        <f>OBV!H2192</f>
        <v>CONFIRMED BEARISH</v>
      </c>
    </row>
    <row r="2193" spans="1:12" ht="13.5" x14ac:dyDescent="0.25">
      <c r="A2193" s="3">
        <f>RSI!A2193</f>
        <v>45198</v>
      </c>
      <c r="B2193" s="2">
        <f>RSI!B2193</f>
        <v>25.015799999999999</v>
      </c>
      <c r="C2193" s="2">
        <f>RSI!I2193</f>
        <v>56.76082063368392</v>
      </c>
      <c r="D2193" s="2">
        <f>MACD!E2193</f>
        <v>0.47123171804743436</v>
      </c>
      <c r="E2193" s="2">
        <f>MACD!F2193</f>
        <v>0.33746101763462172</v>
      </c>
      <c r="F2193" s="2">
        <f>'Moving Avg'!D2193</f>
        <v>24.675860000000004</v>
      </c>
      <c r="G2193" s="2">
        <f>'Moving Avg'!F2193</f>
        <v>25.113319999999998</v>
      </c>
      <c r="H2193" s="2">
        <f>'Moving Avg'!G2193</f>
        <v>23.898717999999995</v>
      </c>
      <c r="I2193" s="2">
        <f>'Moving Avg'!H2193</f>
        <v>20.446456499999996</v>
      </c>
      <c r="J2193" s="6" t="str">
        <f>OBV!F2193</f>
        <v>BULLISH</v>
      </c>
      <c r="K2193" s="6" t="str">
        <f>OBV!G2193</f>
        <v>NEUTRAL</v>
      </c>
      <c r="L2193" s="6" t="str">
        <f>OBV!H2193</f>
        <v>CONFIRMED BULLISH</v>
      </c>
    </row>
    <row r="2194" spans="1:12" ht="13.5" x14ac:dyDescent="0.25">
      <c r="A2194" s="3">
        <f>RSI!A2194</f>
        <v>45201</v>
      </c>
      <c r="B2194" s="2">
        <f>RSI!B2194</f>
        <v>24.951699999999999</v>
      </c>
      <c r="C2194" s="2">
        <f>RSI!I2194</f>
        <v>55.141881948382107</v>
      </c>
      <c r="D2194" s="2">
        <f>MACD!E2194</f>
        <v>0.43508594081295726</v>
      </c>
      <c r="E2194" s="2">
        <f>MACD!F2194</f>
        <v>0.35698600227028887</v>
      </c>
      <c r="F2194" s="2">
        <f>'Moving Avg'!D2194</f>
        <v>24.67586</v>
      </c>
      <c r="G2194" s="2">
        <f>'Moving Avg'!F2194</f>
        <v>25.097604999999998</v>
      </c>
      <c r="H2194" s="2">
        <f>'Moving Avg'!G2194</f>
        <v>23.967991999999995</v>
      </c>
      <c r="I2194" s="2">
        <f>'Moving Avg'!H2194</f>
        <v>20.492049499999993</v>
      </c>
      <c r="J2194" s="6" t="str">
        <f>OBV!F2194</f>
        <v>BEARISH</v>
      </c>
      <c r="K2194" s="6" t="str">
        <f>OBV!G2194</f>
        <v>NEUTRAL</v>
      </c>
      <c r="L2194" s="6" t="str">
        <f>OBV!H2194</f>
        <v>NEUTRAL</v>
      </c>
    </row>
    <row r="2195" spans="1:12" ht="13.5" x14ac:dyDescent="0.25">
      <c r="A2195" s="3">
        <f>RSI!A2195</f>
        <v>45202</v>
      </c>
      <c r="B2195" s="2">
        <f>RSI!B2195</f>
        <v>24.887499999999999</v>
      </c>
      <c r="C2195" s="2">
        <f>RSI!I2195</f>
        <v>53.496124835867036</v>
      </c>
      <c r="D2195" s="2">
        <f>MACD!E2195</f>
        <v>0.42676448069121165</v>
      </c>
      <c r="E2195" s="2">
        <f>MACD!F2195</f>
        <v>0.3709416979544734</v>
      </c>
      <c r="F2195" s="2">
        <f>'Moving Avg'!D2195</f>
        <v>24.720760000000002</v>
      </c>
      <c r="G2195" s="2">
        <f>'Moving Avg'!F2195</f>
        <v>25.071944999999999</v>
      </c>
      <c r="H2195" s="2">
        <f>'Moving Avg'!G2195</f>
        <v>24.035982000000001</v>
      </c>
      <c r="I2195" s="2">
        <f>'Moving Avg'!H2195</f>
        <v>20.537895499999994</v>
      </c>
      <c r="J2195" s="6" t="str">
        <f>OBV!F2195</f>
        <v>BEARISH</v>
      </c>
      <c r="K2195" s="6" t="str">
        <f>OBV!G2195</f>
        <v>NEUTRAL</v>
      </c>
      <c r="L2195" s="6" t="str">
        <f>OBV!H2195</f>
        <v>BEARISH DIVERGENCE</v>
      </c>
    </row>
    <row r="2196" spans="1:12" ht="13.5" x14ac:dyDescent="0.25">
      <c r="A2196" s="3">
        <f>RSI!A2196</f>
        <v>45203</v>
      </c>
      <c r="B2196" s="2">
        <f>RSI!B2196</f>
        <v>24.887499999999999</v>
      </c>
      <c r="C2196" s="2">
        <f>RSI!I2196</f>
        <v>53.496124835867036</v>
      </c>
      <c r="D2196" s="2">
        <f>MACD!E2196</f>
        <v>0.41896317169905828</v>
      </c>
      <c r="E2196" s="2">
        <f>MACD!F2196</f>
        <v>0.3805459927033904</v>
      </c>
      <c r="F2196" s="2">
        <f>'Moving Avg'!D2196</f>
        <v>24.82338</v>
      </c>
      <c r="G2196" s="2">
        <f>'Moving Avg'!F2196</f>
        <v>25.043079999999996</v>
      </c>
      <c r="H2196" s="2">
        <f>'Moving Avg'!G2196</f>
        <v>24.103971999999999</v>
      </c>
      <c r="I2196" s="2">
        <f>'Moving Avg'!H2196</f>
        <v>20.583741499999991</v>
      </c>
      <c r="J2196" s="6" t="str">
        <f>OBV!F2196</f>
        <v>BEARISH</v>
      </c>
      <c r="K2196" s="6" t="str">
        <f>OBV!G2196</f>
        <v>NEUTRAL</v>
      </c>
      <c r="L2196" s="6" t="str">
        <f>OBV!H2196</f>
        <v>BEARISH DIVERGENCE</v>
      </c>
    </row>
    <row r="2197" spans="1:12" ht="13.5" x14ac:dyDescent="0.25">
      <c r="A2197" s="3">
        <f>RSI!A2197</f>
        <v>45204</v>
      </c>
      <c r="B2197" s="2">
        <f>RSI!B2197</f>
        <v>25.657299999999999</v>
      </c>
      <c r="C2197" s="2">
        <f>RSI!I2197</f>
        <v>67.136142677667905</v>
      </c>
      <c r="D2197" s="2">
        <f>MACD!E2197</f>
        <v>0.34477453164310745</v>
      </c>
      <c r="E2197" s="2">
        <f>MACD!F2197</f>
        <v>0.37339170049133386</v>
      </c>
      <c r="F2197" s="2">
        <f>'Moving Avg'!D2197</f>
        <v>25.07996</v>
      </c>
      <c r="G2197" s="2">
        <f>'Moving Avg'!F2197</f>
        <v>25.054304999999999</v>
      </c>
      <c r="H2197" s="2">
        <f>'Moving Avg'!G2197</f>
        <v>24.187358</v>
      </c>
      <c r="I2197" s="2">
        <f>'Moving Avg'!H2197</f>
        <v>20.633466999999992</v>
      </c>
      <c r="J2197" s="6" t="str">
        <f>OBV!F2197</f>
        <v>BEARISH</v>
      </c>
      <c r="K2197" s="6" t="str">
        <f>OBV!G2197</f>
        <v>NEUTRAL</v>
      </c>
      <c r="L2197" s="6" t="str">
        <f>OBV!H2197</f>
        <v>BEARISH DIVERGENCE</v>
      </c>
    </row>
    <row r="2198" spans="1:12" ht="13.5" x14ac:dyDescent="0.25">
      <c r="A2198" s="3">
        <f>RSI!A2198</f>
        <v>45205</v>
      </c>
      <c r="B2198" s="2">
        <f>RSI!B2198</f>
        <v>25.400700000000001</v>
      </c>
      <c r="C2198" s="2">
        <f>RSI!I2198</f>
        <v>60.740721253014733</v>
      </c>
      <c r="D2198" s="2">
        <f>MACD!E2198</f>
        <v>0.24745266799080312</v>
      </c>
      <c r="E2198" s="2">
        <f>MACD!F2198</f>
        <v>0.34820389399122775</v>
      </c>
      <c r="F2198" s="2">
        <f>'Moving Avg'!D2198</f>
        <v>25.156939999999999</v>
      </c>
      <c r="G2198" s="2">
        <f>'Moving Avg'!F2198</f>
        <v>25.055910000000001</v>
      </c>
      <c r="H2198" s="2">
        <f>'Moving Avg'!G2198</f>
        <v>24.265611999999997</v>
      </c>
      <c r="I2198" s="2">
        <f>'Moving Avg'!H2198</f>
        <v>20.681878999999995</v>
      </c>
      <c r="J2198" s="6" t="str">
        <f>OBV!F2198</f>
        <v>BEARISH</v>
      </c>
      <c r="K2198" s="6" t="str">
        <f>OBV!G2198</f>
        <v>NEUTRAL</v>
      </c>
      <c r="L2198" s="6" t="str">
        <f>OBV!H2198</f>
        <v>BEARISH DIVERGENCE</v>
      </c>
    </row>
    <row r="2199" spans="1:12" ht="13.5" x14ac:dyDescent="0.25">
      <c r="A2199" s="3">
        <f>RSI!A2199</f>
        <v>45208</v>
      </c>
      <c r="B2199" s="2">
        <f>RSI!B2199</f>
        <v>25.336500000000001</v>
      </c>
      <c r="C2199" s="2">
        <f>RSI!I2199</f>
        <v>59.220700962450223</v>
      </c>
      <c r="D2199" s="2">
        <f>MACD!E2199</f>
        <v>0.18629847090719309</v>
      </c>
      <c r="E2199" s="2">
        <f>MACD!F2199</f>
        <v>0.31582280937442081</v>
      </c>
      <c r="F2199" s="2">
        <f>'Moving Avg'!D2199</f>
        <v>25.233899999999998</v>
      </c>
      <c r="G2199" s="2">
        <f>'Moving Avg'!F2199</f>
        <v>25.054624999999998</v>
      </c>
      <c r="H2199" s="2">
        <f>'Moving Avg'!G2199</f>
        <v>24.343865999999998</v>
      </c>
      <c r="I2199" s="2">
        <f>'Moving Avg'!H2199</f>
        <v>20.729969999999991</v>
      </c>
      <c r="J2199" s="6" t="str">
        <f>OBV!F2199</f>
        <v>BEARISH</v>
      </c>
      <c r="K2199" s="6" t="str">
        <f>OBV!G2199</f>
        <v>NEUTRAL</v>
      </c>
      <c r="L2199" s="6" t="str">
        <f>OBV!H2199</f>
        <v>BEARISH DIVERGENCE</v>
      </c>
    </row>
    <row r="2200" spans="1:12" ht="13.5" x14ac:dyDescent="0.25">
      <c r="A2200" s="3">
        <f>RSI!A2200</f>
        <v>45209</v>
      </c>
      <c r="B2200" s="2">
        <f>RSI!B2200</f>
        <v>25.336500000000001</v>
      </c>
      <c r="C2200" s="2">
        <f>RSI!I2200</f>
        <v>59.220700962450223</v>
      </c>
      <c r="D2200" s="2">
        <f>MACD!E2200</f>
        <v>8.746200913619262E-2</v>
      </c>
      <c r="E2200" s="2">
        <f>MACD!F2200</f>
        <v>0.27015064932677518</v>
      </c>
      <c r="F2200" s="2">
        <f>'Moving Avg'!D2200</f>
        <v>25.323699999999999</v>
      </c>
      <c r="G2200" s="2">
        <f>'Moving Avg'!F2200</f>
        <v>25.054624999999998</v>
      </c>
      <c r="H2200" s="2">
        <f>'Moving Avg'!G2200</f>
        <v>24.422120000000003</v>
      </c>
      <c r="I2200" s="2">
        <f>'Moving Avg'!H2200</f>
        <v>20.778060999999994</v>
      </c>
      <c r="J2200" s="6" t="str">
        <f>OBV!F2200</f>
        <v>BEARISH</v>
      </c>
      <c r="K2200" s="6" t="str">
        <f>OBV!G2200</f>
        <v>NEUTRAL</v>
      </c>
      <c r="L2200" s="6" t="str">
        <f>OBV!H2200</f>
        <v>BEARISH DIVERGENCE</v>
      </c>
    </row>
    <row r="2201" spans="1:12" ht="13.5" x14ac:dyDescent="0.25">
      <c r="A2201" s="3">
        <f>RSI!A2201</f>
        <v>45210</v>
      </c>
      <c r="B2201" s="2">
        <f>RSI!B2201</f>
        <v>25.015799999999999</v>
      </c>
      <c r="C2201" s="2">
        <f>RSI!I2201</f>
        <v>51.722120422211894</v>
      </c>
      <c r="D2201" s="2">
        <f>MACD!E2201</f>
        <v>-1.9290341358306762E-2</v>
      </c>
      <c r="E2201" s="2">
        <f>MACD!F2201</f>
        <v>0.21226245118975881</v>
      </c>
      <c r="F2201" s="2">
        <f>'Moving Avg'!D2201</f>
        <v>25.349359999999997</v>
      </c>
      <c r="G2201" s="2">
        <f>'Moving Avg'!F2201</f>
        <v>25.041795</v>
      </c>
      <c r="H2201" s="2">
        <f>'Moving Avg'!G2201</f>
        <v>24.495242000000005</v>
      </c>
      <c r="I2201" s="2">
        <f>'Moving Avg'!H2201</f>
        <v>20.824850999999995</v>
      </c>
      <c r="J2201" s="6" t="str">
        <f>OBV!F2201</f>
        <v>BEARISH</v>
      </c>
      <c r="K2201" s="6" t="str">
        <f>OBV!G2201</f>
        <v>NEUTRAL</v>
      </c>
      <c r="L2201" s="6" t="str">
        <f>OBV!H2201</f>
        <v>BEARISH DIVERGENCE</v>
      </c>
    </row>
    <row r="2202" spans="1:12" ht="13.5" x14ac:dyDescent="0.25">
      <c r="A2202" s="3">
        <f>RSI!A2202</f>
        <v>45211</v>
      </c>
      <c r="B2202" s="2">
        <f>RSI!B2202</f>
        <v>24.971</v>
      </c>
      <c r="C2202" s="2">
        <f>RSI!I2202</f>
        <v>50.755289431034711</v>
      </c>
      <c r="D2202" s="2">
        <f>MACD!E2202</f>
        <v>-0.10669927304079607</v>
      </c>
      <c r="E2202" s="2">
        <f>MACD!F2202</f>
        <v>0.14847010634364785</v>
      </c>
      <c r="F2202" s="2">
        <f>'Moving Avg'!D2202</f>
        <v>25.2121</v>
      </c>
      <c r="G2202" s="2">
        <f>'Moving Avg'!F2202</f>
        <v>25.027045000000005</v>
      </c>
      <c r="H2202" s="2">
        <f>'Moving Avg'!G2202</f>
        <v>24.564901999999996</v>
      </c>
      <c r="I2202" s="2">
        <f>'Moving Avg'!H2202</f>
        <v>20.871870499999989</v>
      </c>
      <c r="J2202" s="6" t="str">
        <f>OBV!F2202</f>
        <v>BEARISH</v>
      </c>
      <c r="K2202" s="6" t="str">
        <f>OBV!G2202</f>
        <v>NEUTRAL</v>
      </c>
      <c r="L2202" s="6" t="str">
        <f>OBV!H2202</f>
        <v>CONFIRMED BEARISH</v>
      </c>
    </row>
    <row r="2203" spans="1:12" ht="13.5" x14ac:dyDescent="0.25">
      <c r="A2203" s="3">
        <f>RSI!A2203</f>
        <v>45212</v>
      </c>
      <c r="B2203" s="2">
        <f>RSI!B2203</f>
        <v>25.241700000000002</v>
      </c>
      <c r="C2203" s="2">
        <f>RSI!I2203</f>
        <v>56.095717295361901</v>
      </c>
      <c r="D2203" s="2">
        <f>MACD!E2203</f>
        <v>-0.10213989731578721</v>
      </c>
      <c r="E2203" s="2">
        <f>MACD!F2203</f>
        <v>9.8348105611760842E-2</v>
      </c>
      <c r="F2203" s="2">
        <f>'Moving Avg'!D2203</f>
        <v>25.180299999999999</v>
      </c>
      <c r="G2203" s="2">
        <f>'Moving Avg'!F2203</f>
        <v>25.025510000000001</v>
      </c>
      <c r="H2203" s="2">
        <f>'Moving Avg'!G2203</f>
        <v>24.639976000000001</v>
      </c>
      <c r="I2203" s="2">
        <f>'Moving Avg'!H2203</f>
        <v>20.920243499999987</v>
      </c>
      <c r="J2203" s="6" t="str">
        <f>OBV!F2203</f>
        <v>BEARISH</v>
      </c>
      <c r="K2203" s="6" t="str">
        <f>OBV!G2203</f>
        <v>NEUTRAL</v>
      </c>
      <c r="L2203" s="6" t="str">
        <f>OBV!H2203</f>
        <v>CONFIRMED BEARISH</v>
      </c>
    </row>
    <row r="2204" spans="1:12" ht="13.5" x14ac:dyDescent="0.25">
      <c r="A2204" s="3">
        <f>RSI!A2204</f>
        <v>45215</v>
      </c>
      <c r="B2204" s="2">
        <f>RSI!B2204</f>
        <v>25.241700000000002</v>
      </c>
      <c r="C2204" s="2">
        <f>RSI!I2204</f>
        <v>56.095717295361901</v>
      </c>
      <c r="D2204" s="2">
        <f>MACD!E2204</f>
        <v>-0.1098396468495757</v>
      </c>
      <c r="E2204" s="2">
        <f>MACD!F2204</f>
        <v>5.6710555119493536E-2</v>
      </c>
      <c r="F2204" s="2">
        <f>'Moving Avg'!D2204</f>
        <v>25.161340000000003</v>
      </c>
      <c r="G2204" s="2">
        <f>'Moving Avg'!F2204</f>
        <v>25.033595000000002</v>
      </c>
      <c r="H2204" s="2">
        <f>'Moving Avg'!G2204</f>
        <v>24.717743999999996</v>
      </c>
      <c r="I2204" s="2">
        <f>'Moving Avg'!H2204</f>
        <v>20.967860499999983</v>
      </c>
      <c r="J2204" s="6" t="str">
        <f>OBV!F2204</f>
        <v>BEARISH</v>
      </c>
      <c r="K2204" s="6" t="str">
        <f>OBV!G2204</f>
        <v>NEUTRAL</v>
      </c>
      <c r="L2204" s="6" t="str">
        <f>OBV!H2204</f>
        <v>CONFIRMED BEARISH</v>
      </c>
    </row>
    <row r="2205" spans="1:12" ht="13.5" x14ac:dyDescent="0.25">
      <c r="A2205" s="3">
        <f>RSI!A2205</f>
        <v>45216</v>
      </c>
      <c r="B2205" s="2">
        <f>RSI!B2205</f>
        <v>25.168500000000002</v>
      </c>
      <c r="C2205" s="2">
        <f>RSI!I2205</f>
        <v>54.250644284220201</v>
      </c>
      <c r="D2205" s="2">
        <f>MACD!E2205</f>
        <v>-0.12238002444044227</v>
      </c>
      <c r="E2205" s="2">
        <f>MACD!F2205</f>
        <v>2.0892439207506375E-2</v>
      </c>
      <c r="F2205" s="2">
        <f>'Moving Avg'!D2205</f>
        <v>25.127739999999999</v>
      </c>
      <c r="G2205" s="2">
        <f>'Moving Avg'!F2205</f>
        <v>25.031929999999999</v>
      </c>
      <c r="H2205" s="2">
        <f>'Moving Avg'!G2205</f>
        <v>24.79392</v>
      </c>
      <c r="I2205" s="2">
        <f>'Moving Avg'!H2205</f>
        <v>21.014809499999984</v>
      </c>
      <c r="J2205" s="6" t="str">
        <f>OBV!F2205</f>
        <v>BEARISH</v>
      </c>
      <c r="K2205" s="6" t="str">
        <f>OBV!G2205</f>
        <v>NEUTRAL</v>
      </c>
      <c r="L2205" s="6" t="str">
        <f>OBV!H2205</f>
        <v>CONFIRMED BEARISH</v>
      </c>
    </row>
    <row r="2206" spans="1:12" ht="13.5" x14ac:dyDescent="0.25">
      <c r="A2206" s="3">
        <f>RSI!A2206</f>
        <v>45217</v>
      </c>
      <c r="B2206" s="2">
        <f>RSI!B2206</f>
        <v>25.168500000000002</v>
      </c>
      <c r="C2206" s="2">
        <f>RSI!I2206</f>
        <v>54.250644284220201</v>
      </c>
      <c r="D2206" s="2">
        <f>MACD!E2206</f>
        <v>-0.13401274164763777</v>
      </c>
      <c r="E2206" s="2">
        <f>MACD!F2206</f>
        <v>-1.0088596963522451E-2</v>
      </c>
      <c r="F2206" s="2">
        <f>'Moving Avg'!D2206</f>
        <v>25.158279999999998</v>
      </c>
      <c r="G2206" s="2">
        <f>'Moving Avg'!F2206</f>
        <v>25.030264999999996</v>
      </c>
      <c r="H2206" s="2">
        <f>'Moving Avg'!G2206</f>
        <v>24.861374000000001</v>
      </c>
      <c r="I2206" s="2">
        <f>'Moving Avg'!H2206</f>
        <v>21.061455999999986</v>
      </c>
      <c r="J2206" s="6" t="str">
        <f>OBV!F2206</f>
        <v>BULLISH</v>
      </c>
      <c r="K2206" s="6" t="str">
        <f>OBV!G2206</f>
        <v>NEUTRAL</v>
      </c>
      <c r="L2206" s="6" t="str">
        <f>OBV!H2206</f>
        <v>BULLISH DIVERGENCE</v>
      </c>
    </row>
    <row r="2207" spans="1:12" ht="13.5" x14ac:dyDescent="0.25">
      <c r="A2207" s="3">
        <f>RSI!A2207</f>
        <v>45218</v>
      </c>
      <c r="B2207" s="2">
        <f>RSI!B2207</f>
        <v>24.875900000000001</v>
      </c>
      <c r="C2207" s="2">
        <f>RSI!I2207</f>
        <v>47.072908166698809</v>
      </c>
      <c r="D2207" s="2">
        <f>MACD!E2207</f>
        <v>-4.6969190419083873E-3</v>
      </c>
      <c r="E2207" s="2">
        <f>MACD!F2207</f>
        <v>-9.010261379199639E-3</v>
      </c>
      <c r="F2207" s="2">
        <f>'Moving Avg'!D2207</f>
        <v>25.13926</v>
      </c>
      <c r="G2207" s="2">
        <f>'Moving Avg'!F2207</f>
        <v>25.017174999999998</v>
      </c>
      <c r="H2207" s="2">
        <f>'Moving Avg'!G2207</f>
        <v>24.934136000000002</v>
      </c>
      <c r="I2207" s="2">
        <f>'Moving Avg'!H2207</f>
        <v>21.106639499999986</v>
      </c>
      <c r="J2207" s="6" t="str">
        <f>OBV!F2207</f>
        <v>BULLISH</v>
      </c>
      <c r="K2207" s="6" t="str">
        <f>OBV!G2207</f>
        <v>NEUTRAL</v>
      </c>
      <c r="L2207" s="6" t="str">
        <f>OBV!H2207</f>
        <v>BULLISH DIVERGENCE</v>
      </c>
    </row>
    <row r="2208" spans="1:12" ht="13.5" x14ac:dyDescent="0.25">
      <c r="A2208" s="3">
        <f>RSI!A2208</f>
        <v>45219</v>
      </c>
      <c r="B2208" s="2">
        <f>RSI!B2208</f>
        <v>24.875900000000001</v>
      </c>
      <c r="C2208" s="2">
        <f>RSI!I2208</f>
        <v>47.072908166698809</v>
      </c>
      <c r="D2208" s="2">
        <f>MACD!E2208</f>
        <v>6.6100342760780251E-2</v>
      </c>
      <c r="E2208" s="2">
        <f>MACD!F2208</f>
        <v>6.01185944879634E-3</v>
      </c>
      <c r="F2208" s="2">
        <f>'Moving Avg'!D2208</f>
        <v>25.066099999999999</v>
      </c>
      <c r="G2208" s="2">
        <f>'Moving Avg'!F2208</f>
        <v>25.019799999999996</v>
      </c>
      <c r="H2208" s="2">
        <f>'Moving Avg'!G2208</f>
        <v>24.981498000000002</v>
      </c>
      <c r="I2208" s="2">
        <f>'Moving Avg'!H2208</f>
        <v>21.151671999999984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</row>
    <row r="2209" spans="1:12" ht="13.5" x14ac:dyDescent="0.25">
      <c r="A2209" s="3">
        <f>RSI!A2209</f>
        <v>45222</v>
      </c>
      <c r="B2209" s="2">
        <f>RSI!B2209</f>
        <v>24.875900000000001</v>
      </c>
      <c r="C2209" s="2">
        <f>RSI!I2209</f>
        <v>47.072908166698817</v>
      </c>
      <c r="D2209" s="2">
        <f>MACD!E2209</f>
        <v>0.11691870636390078</v>
      </c>
      <c r="E2209" s="2">
        <f>MACD!F2209</f>
        <v>2.819322883181723E-2</v>
      </c>
      <c r="F2209" s="2">
        <f>'Moving Avg'!D2209</f>
        <v>24.992940000000001</v>
      </c>
      <c r="G2209" s="2">
        <f>'Moving Avg'!F2209</f>
        <v>25.016009999999998</v>
      </c>
      <c r="H2209" s="2">
        <f>'Moving Avg'!G2209</f>
        <v>25.013336000000002</v>
      </c>
      <c r="I2209" s="2">
        <f>'Moving Avg'!H2209</f>
        <v>21.196704499999989</v>
      </c>
      <c r="J2209" s="6" t="str">
        <f>OBV!F2209</f>
        <v>BEARISH</v>
      </c>
      <c r="K2209" s="6" t="str">
        <f>OBV!G2209</f>
        <v>NEUTRAL</v>
      </c>
      <c r="L2209" s="6" t="str">
        <f>OBV!H2209</f>
        <v>CONFIRMED BEARISH</v>
      </c>
    </row>
    <row r="2210" spans="1:12" ht="13.5" x14ac:dyDescent="0.25">
      <c r="A2210" s="3">
        <f>RSI!A2210</f>
        <v>45223</v>
      </c>
      <c r="B2210" s="2">
        <f>RSI!B2210</f>
        <v>24.839300000000001</v>
      </c>
      <c r="C2210" s="2">
        <f>RSI!I2210</f>
        <v>46.119609420121868</v>
      </c>
      <c r="D2210" s="2">
        <f>MACD!E2210</f>
        <v>0.16336137065279743</v>
      </c>
      <c r="E2210" s="2">
        <f>MACD!F2210</f>
        <v>5.5226857196013272E-2</v>
      </c>
      <c r="F2210" s="2">
        <f>'Moving Avg'!D2210</f>
        <v>24.927100000000003</v>
      </c>
      <c r="G2210" s="2">
        <f>'Moving Avg'!F2210</f>
        <v>25.024824999999996</v>
      </c>
      <c r="H2210" s="2">
        <f>'Moving Avg'!G2210</f>
        <v>25.038028000000004</v>
      </c>
      <c r="I2210" s="2">
        <f>'Moving Avg'!H2210</f>
        <v>21.241463499999988</v>
      </c>
      <c r="J2210" s="6" t="str">
        <f>OBV!F2210</f>
        <v>BEARISH</v>
      </c>
      <c r="K2210" s="6" t="str">
        <f>OBV!G2210</f>
        <v>NEUTRAL</v>
      </c>
      <c r="L2210" s="6" t="str">
        <f>OBV!H2210</f>
        <v>CONFIRMED BEARISH</v>
      </c>
    </row>
    <row r="2211" spans="1:12" ht="13.5" x14ac:dyDescent="0.25">
      <c r="A2211" s="3">
        <f>RSI!A2211</f>
        <v>45224</v>
      </c>
      <c r="B2211" s="2">
        <f>RSI!B2211</f>
        <v>24.875900000000001</v>
      </c>
      <c r="C2211" s="2">
        <f>RSI!I2211</f>
        <v>47.269624511193221</v>
      </c>
      <c r="D2211" s="2">
        <f>MACD!E2211</f>
        <v>0.15150292961814316</v>
      </c>
      <c r="E2211" s="2">
        <f>MACD!F2211</f>
        <v>7.4482071680439257E-2</v>
      </c>
      <c r="F2211" s="2">
        <f>'Moving Avg'!D2211</f>
        <v>24.868580000000001</v>
      </c>
      <c r="G2211" s="2">
        <f>'Moving Avg'!F2211</f>
        <v>25.049899999999997</v>
      </c>
      <c r="H2211" s="2">
        <f>'Moving Avg'!G2211</f>
        <v>25.063452000000005</v>
      </c>
      <c r="I2211" s="2">
        <f>'Moving Avg'!H2211</f>
        <v>21.286193499999989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</row>
    <row r="2212" spans="1:12" ht="13.5" x14ac:dyDescent="0.25">
      <c r="A2212" s="3">
        <f>RSI!A2212</f>
        <v>45225</v>
      </c>
      <c r="B2212" s="2">
        <f>RSI!B2212</f>
        <v>24.875900000000001</v>
      </c>
      <c r="C2212" s="2">
        <f>RSI!I2212</f>
        <v>47.269624511193221</v>
      </c>
      <c r="D2212" s="2">
        <f>MACD!E2212</f>
        <v>0.13518759342725062</v>
      </c>
      <c r="E2212" s="2">
        <f>MACD!F2212</f>
        <v>8.6623176029801532E-2</v>
      </c>
      <c r="F2212" s="2">
        <f>'Moving Avg'!D2212</f>
        <v>24.868580000000001</v>
      </c>
      <c r="G2212" s="2">
        <f>'Moving Avg'!F2212</f>
        <v>25.074974999999998</v>
      </c>
      <c r="H2212" s="2">
        <f>'Moving Avg'!G2212</f>
        <v>25.086310000000008</v>
      </c>
      <c r="I2212" s="2">
        <f>'Moving Avg'!H2212</f>
        <v>21.32895899999999</v>
      </c>
      <c r="J2212" s="6" t="str">
        <f>OBV!F2212</f>
        <v>BULLISH</v>
      </c>
      <c r="K2212" s="6" t="str">
        <f>OBV!G2212</f>
        <v>NEUTRAL</v>
      </c>
      <c r="L2212" s="6" t="str">
        <f>OBV!H2212</f>
        <v>NEUTRAL</v>
      </c>
    </row>
    <row r="2213" spans="1:12" ht="13.5" x14ac:dyDescent="0.25">
      <c r="A2213" s="3">
        <f>RSI!A2213</f>
        <v>45226</v>
      </c>
      <c r="B2213" s="2">
        <f>RSI!B2213</f>
        <v>24.868500000000001</v>
      </c>
      <c r="C2213" s="2">
        <f>RSI!I2213</f>
        <v>47.034224330733693</v>
      </c>
      <c r="D2213" s="2">
        <f>MACD!E2213</f>
        <v>0.16414238594518338</v>
      </c>
      <c r="E2213" s="2">
        <f>MACD!F2213</f>
        <v>0.10212701801287791</v>
      </c>
      <c r="F2213" s="2">
        <f>'Moving Avg'!D2213</f>
        <v>24.867100000000001</v>
      </c>
      <c r="G2213" s="2">
        <f>'Moving Avg'!F2213</f>
        <v>25.067609999999998</v>
      </c>
      <c r="H2213" s="2">
        <f>'Moving Avg'!G2213</f>
        <v>25.10389000000001</v>
      </c>
      <c r="I2213" s="2">
        <f>'Moving Avg'!H2213</f>
        <v>21.369268999999989</v>
      </c>
      <c r="J2213" s="6" t="str">
        <f>OBV!F2213</f>
        <v>BULLISH</v>
      </c>
      <c r="K2213" s="6" t="str">
        <f>OBV!G2213</f>
        <v>NEUTRAL</v>
      </c>
      <c r="L2213" s="6" t="str">
        <f>OBV!H2213</f>
        <v>BULLISH DIVERGENCE</v>
      </c>
    </row>
    <row r="2214" spans="1:12" ht="13.5" x14ac:dyDescent="0.25">
      <c r="A2214" s="3">
        <f>RSI!A2214</f>
        <v>45229</v>
      </c>
      <c r="B2214" s="2">
        <f>RSI!B2214</f>
        <v>24.832000000000001</v>
      </c>
      <c r="C2214" s="2">
        <f>RSI!I2214</f>
        <v>45.822104657772464</v>
      </c>
      <c r="D2214" s="2">
        <f>MACD!E2214</f>
        <v>0.19191389135444936</v>
      </c>
      <c r="E2214" s="2">
        <f>MACD!F2214</f>
        <v>0.1200843926811922</v>
      </c>
      <c r="F2214" s="2">
        <f>'Moving Avg'!D2214</f>
        <v>24.858320000000003</v>
      </c>
      <c r="G2214" s="2">
        <f>'Moving Avg'!F2214</f>
        <v>25.061624999999999</v>
      </c>
      <c r="H2214" s="2">
        <f>'Moving Avg'!G2214</f>
        <v>25.113042000000014</v>
      </c>
      <c r="I2214" s="2">
        <f>'Moving Avg'!H2214</f>
        <v>21.40954799999999</v>
      </c>
      <c r="J2214" s="6" t="str">
        <f>OBV!F2214</f>
        <v>BULLISH</v>
      </c>
      <c r="K2214" s="6" t="str">
        <f>OBV!G2214</f>
        <v>NEUTRAL</v>
      </c>
      <c r="L2214" s="6" t="str">
        <f>OBV!H2214</f>
        <v>BULLISH DIVERGENCE</v>
      </c>
    </row>
    <row r="2215" spans="1:12" ht="13.5" x14ac:dyDescent="0.25">
      <c r="A2215" s="3">
        <f>RSI!A2215</f>
        <v>45230</v>
      </c>
      <c r="B2215" s="2">
        <f>RSI!B2215</f>
        <v>24.802700000000002</v>
      </c>
      <c r="C2215" s="2">
        <f>RSI!I2215</f>
        <v>44.823492958364447</v>
      </c>
      <c r="D2215" s="2">
        <f>MACD!E2215</f>
        <v>0.2070629181981225</v>
      </c>
      <c r="E2215" s="2">
        <f>MACD!F2215</f>
        <v>0.13748009778457826</v>
      </c>
      <c r="F2215" s="2">
        <f>'Moving Avg'!D2215</f>
        <v>24.851000000000003</v>
      </c>
      <c r="G2215" s="2">
        <f>'Moving Avg'!F2215</f>
        <v>25.057385</v>
      </c>
      <c r="H2215" s="2">
        <f>'Moving Avg'!G2215</f>
        <v>25.103648000000007</v>
      </c>
      <c r="I2215" s="2">
        <f>'Moving Avg'!H2215</f>
        <v>21.449831499999991</v>
      </c>
      <c r="J2215" s="6" t="str">
        <f>OBV!F2215</f>
        <v>BEARISH</v>
      </c>
      <c r="K2215" s="6" t="str">
        <f>OBV!G2215</f>
        <v>NEUTRAL</v>
      </c>
      <c r="L2215" s="6" t="str">
        <f>OBV!H2215</f>
        <v>CONFIRMED BEARISH</v>
      </c>
    </row>
    <row r="2216" spans="1:12" ht="13.5" x14ac:dyDescent="0.25">
      <c r="A2216" s="3">
        <f>RSI!A2216</f>
        <v>45231</v>
      </c>
      <c r="B2216" s="2">
        <f>RSI!B2216</f>
        <v>24.729500000000002</v>
      </c>
      <c r="C2216" s="2">
        <f>RSI!I2216</f>
        <v>42.340876635601091</v>
      </c>
      <c r="D2216" s="2">
        <f>MACD!E2216</f>
        <v>0.22616300568877534</v>
      </c>
      <c r="E2216" s="2">
        <f>MACD!F2216</f>
        <v>0.15521667936541766</v>
      </c>
      <c r="F2216" s="2">
        <f>'Moving Avg'!D2216</f>
        <v>24.821720000000003</v>
      </c>
      <c r="G2216" s="2">
        <f>'Moving Avg'!F2216</f>
        <v>25.049484999999997</v>
      </c>
      <c r="H2216" s="2">
        <f>'Moving Avg'!G2216</f>
        <v>25.091508000000005</v>
      </c>
      <c r="I2216" s="2">
        <f>'Moving Avg'!H2216</f>
        <v>21.489537499999994</v>
      </c>
      <c r="J2216" s="6" t="str">
        <f>OBV!F2216</f>
        <v>BEARISH</v>
      </c>
      <c r="K2216" s="6" t="str">
        <f>OBV!G2216</f>
        <v>NEUTRAL</v>
      </c>
      <c r="L2216" s="6" t="str">
        <f>OBV!H2216</f>
        <v>CONFIRMED BEARISH</v>
      </c>
    </row>
    <row r="2217" spans="1:12" ht="13.5" x14ac:dyDescent="0.25">
      <c r="A2217" s="3">
        <f>RSI!A2217</f>
        <v>45232</v>
      </c>
      <c r="B2217" s="2">
        <f>RSI!B2217</f>
        <v>24.795400000000001</v>
      </c>
      <c r="C2217" s="2">
        <f>RSI!I2217</f>
        <v>45.279301299553218</v>
      </c>
      <c r="D2217" s="2">
        <f>MACD!E2217</f>
        <v>0.19365608841576787</v>
      </c>
      <c r="E2217" s="2">
        <f>MACD!F2217</f>
        <v>0.16290456117548771</v>
      </c>
      <c r="F2217" s="2">
        <f>'Moving Avg'!D2217</f>
        <v>24.805620000000001</v>
      </c>
      <c r="G2217" s="2">
        <f>'Moving Avg'!F2217</f>
        <v>25.00639</v>
      </c>
      <c r="H2217" s="2">
        <f>'Moving Avg'!G2217</f>
        <v>25.081326000000008</v>
      </c>
      <c r="I2217" s="2">
        <f>'Moving Avg'!H2217</f>
        <v>21.529481999999994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</row>
    <row r="2218" spans="1:12" ht="13.5" x14ac:dyDescent="0.25">
      <c r="A2218" s="3">
        <f>RSI!A2218</f>
        <v>45233</v>
      </c>
      <c r="B2218" s="2">
        <f>RSI!B2218</f>
        <v>24.51</v>
      </c>
      <c r="C2218" s="2">
        <f>RSI!I2218</f>
        <v>36.583897825276992</v>
      </c>
      <c r="D2218" s="2">
        <f>MACD!E2218</f>
        <v>0.18803891860454058</v>
      </c>
      <c r="E2218" s="2">
        <f>MACD!F2218</f>
        <v>0.16793143266129829</v>
      </c>
      <c r="F2218" s="2">
        <f>'Moving Avg'!D2218</f>
        <v>24.733920000000005</v>
      </c>
      <c r="G2218" s="2">
        <f>'Moving Avg'!F2218</f>
        <v>24.961854999999996</v>
      </c>
      <c r="H2218" s="2">
        <f>'Moving Avg'!G2218</f>
        <v>25.065436000000005</v>
      </c>
      <c r="I2218" s="2">
        <f>'Moving Avg'!H2218</f>
        <v>21.568211499999997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</row>
    <row r="2219" spans="1:12" ht="13.5" x14ac:dyDescent="0.25">
      <c r="A2219" s="3">
        <f>RSI!A2219</f>
        <v>45236</v>
      </c>
      <c r="B2219" s="2">
        <f>RSI!B2219</f>
        <v>24.656400000000001</v>
      </c>
      <c r="C2219" s="2">
        <f>RSI!I2219</f>
        <v>42.666257582182745</v>
      </c>
      <c r="D2219" s="2">
        <f>MACD!E2219</f>
        <v>0.17482046455181788</v>
      </c>
      <c r="E2219" s="2">
        <f>MACD!F2219</f>
        <v>0.1693092390394022</v>
      </c>
      <c r="F2219" s="2">
        <f>'Moving Avg'!D2219</f>
        <v>24.698800000000002</v>
      </c>
      <c r="G2219" s="2">
        <f>'Moving Avg'!F2219</f>
        <v>24.927849999999999</v>
      </c>
      <c r="H2219" s="2">
        <f>'Moving Avg'!G2219</f>
        <v>25.055682000000004</v>
      </c>
      <c r="I2219" s="2">
        <f>'Moving Avg'!H2219</f>
        <v>21.607763499999997</v>
      </c>
      <c r="J2219" s="6" t="str">
        <f>OBV!F2219</f>
        <v>BEARISH</v>
      </c>
      <c r="K2219" s="6" t="str">
        <f>OBV!G2219</f>
        <v>NEUTRAL</v>
      </c>
      <c r="L2219" s="6" t="str">
        <f>OBV!H2219</f>
        <v>CONFIRMED BEARISH</v>
      </c>
    </row>
    <row r="2220" spans="1:12" ht="13.5" x14ac:dyDescent="0.25">
      <c r="A2220" s="3">
        <f>RSI!A2220</f>
        <v>45237</v>
      </c>
      <c r="B2220" s="2">
        <f>RSI!B2220</f>
        <v>24.692900000000002</v>
      </c>
      <c r="C2220" s="2">
        <f>RSI!I2220</f>
        <v>44.105642664247064</v>
      </c>
      <c r="D2220" s="2">
        <f>MACD!E2220</f>
        <v>0.15663882146718322</v>
      </c>
      <c r="E2220" s="2">
        <f>MACD!F2220</f>
        <v>0.16677515552495842</v>
      </c>
      <c r="F2220" s="2">
        <f>'Moving Avg'!D2220</f>
        <v>24.676840000000006</v>
      </c>
      <c r="G2220" s="2">
        <f>'Moving Avg'!F2220</f>
        <v>24.895669999999999</v>
      </c>
      <c r="H2220" s="2">
        <f>'Moving Avg'!G2220</f>
        <v>25.046658000000008</v>
      </c>
      <c r="I2220" s="2">
        <f>'Moving Avg'!H2220</f>
        <v>21.647497999999995</v>
      </c>
      <c r="J2220" s="6" t="str">
        <f>OBV!F2220</f>
        <v>BULLISH</v>
      </c>
      <c r="K2220" s="6" t="str">
        <f>OBV!G2220</f>
        <v>NEUTRAL</v>
      </c>
      <c r="L2220" s="6" t="str">
        <f>OBV!H2220</f>
        <v>BULLISH DIVERGENCE</v>
      </c>
    </row>
    <row r="2221" spans="1:12" ht="13.5" x14ac:dyDescent="0.25">
      <c r="A2221" s="3">
        <f>RSI!A2221</f>
        <v>45238</v>
      </c>
      <c r="B2221" s="2">
        <f>RSI!B2221</f>
        <v>24.875900000000001</v>
      </c>
      <c r="C2221" s="2">
        <f>RSI!I2221</f>
        <v>50.777858945795074</v>
      </c>
      <c r="D2221" s="2">
        <f>MACD!E2221</f>
        <v>0.13435247635566583</v>
      </c>
      <c r="E2221" s="2">
        <f>MACD!F2221</f>
        <v>0.16029061969109989</v>
      </c>
      <c r="F2221" s="2">
        <f>'Moving Avg'!D2221</f>
        <v>24.706120000000006</v>
      </c>
      <c r="G2221" s="2">
        <f>'Moving Avg'!F2221</f>
        <v>24.888674999999999</v>
      </c>
      <c r="H2221" s="2">
        <f>'Moving Avg'!G2221</f>
        <v>25.038728000000003</v>
      </c>
      <c r="I2221" s="2">
        <f>'Moving Avg'!H2221</f>
        <v>21.688026499999996</v>
      </c>
      <c r="J2221" s="6" t="str">
        <f>OBV!F2221</f>
        <v>BULLISH</v>
      </c>
      <c r="K2221" s="6" t="str">
        <f>OBV!G2221</f>
        <v>NEUTRAL</v>
      </c>
      <c r="L2221" s="6" t="str">
        <f>OBV!H2221</f>
        <v>CONFIRMED BULLISH</v>
      </c>
    </row>
    <row r="2222" spans="1:12" ht="13.5" x14ac:dyDescent="0.25">
      <c r="A2222" s="3">
        <f>RSI!A2222</f>
        <v>45239</v>
      </c>
      <c r="B2222" s="2">
        <f>RSI!B2222</f>
        <v>24.875900000000001</v>
      </c>
      <c r="C2222" s="2">
        <f>RSI!I2222</f>
        <v>50.777858945795074</v>
      </c>
      <c r="D2222" s="2">
        <f>MACD!E2222</f>
        <v>0.11536058230697321</v>
      </c>
      <c r="E2222" s="2">
        <f>MACD!F2222</f>
        <v>0.15130461221427458</v>
      </c>
      <c r="F2222" s="2">
        <f>'Moving Avg'!D2222</f>
        <v>24.72222</v>
      </c>
      <c r="G2222" s="2">
        <f>'Moving Avg'!F2222</f>
        <v>24.883920000000003</v>
      </c>
      <c r="H2222" s="2">
        <f>'Moving Avg'!G2222</f>
        <v>25.032080000000001</v>
      </c>
      <c r="I2222" s="2">
        <f>'Moving Avg'!H2222</f>
        <v>21.728555</v>
      </c>
      <c r="J2222" s="6" t="str">
        <f>OBV!F2222</f>
        <v>BULLISH</v>
      </c>
      <c r="K2222" s="6" t="str">
        <f>OBV!G2222</f>
        <v>NEUTRAL</v>
      </c>
      <c r="L2222" s="6" t="str">
        <f>OBV!H2222</f>
        <v>CONFIRMED BULLISH</v>
      </c>
    </row>
    <row r="2223" spans="1:12" ht="13.5" x14ac:dyDescent="0.25">
      <c r="A2223" s="3">
        <f>RSI!A2223</f>
        <v>45240</v>
      </c>
      <c r="B2223" s="2">
        <f>RSI!B2223</f>
        <v>24.875900000000001</v>
      </c>
      <c r="C2223" s="2">
        <f>RSI!I2223</f>
        <v>50.777858945795074</v>
      </c>
      <c r="D2223" s="2">
        <f>MACD!E2223</f>
        <v>9.8027781188399388E-2</v>
      </c>
      <c r="E2223" s="2">
        <f>MACD!F2223</f>
        <v>0.14064924600909953</v>
      </c>
      <c r="F2223" s="2">
        <f>'Moving Avg'!D2223</f>
        <v>24.795400000000001</v>
      </c>
      <c r="G2223" s="2">
        <f>'Moving Avg'!F2223</f>
        <v>24.865630000000003</v>
      </c>
      <c r="H2223" s="2">
        <f>'Moving Avg'!G2223</f>
        <v>25.025304000000002</v>
      </c>
      <c r="I2223" s="2">
        <f>'Moving Avg'!H2223</f>
        <v>21.769083500000001</v>
      </c>
      <c r="J2223" s="6" t="str">
        <f>OBV!F2223</f>
        <v>BULLISH</v>
      </c>
      <c r="K2223" s="6" t="str">
        <f>OBV!G2223</f>
        <v>NEUTRAL</v>
      </c>
      <c r="L2223" s="6" t="str">
        <f>OBV!H2223</f>
        <v>CONFIRMED BULLISH</v>
      </c>
    </row>
    <row r="2224" spans="1:12" ht="13.5" x14ac:dyDescent="0.25">
      <c r="A2224" s="3">
        <f>RSI!A2224</f>
        <v>45243</v>
      </c>
      <c r="B2224" s="2">
        <f>RSI!B2224</f>
        <v>24.868500000000001</v>
      </c>
      <c r="C2224" s="2">
        <f>RSI!I2224</f>
        <v>50.473559778293833</v>
      </c>
      <c r="D2224" s="2">
        <f>MACD!E2224</f>
        <v>7.817925858908481E-2</v>
      </c>
      <c r="E2224" s="2">
        <f>MACD!F2224</f>
        <v>0.12815524852509658</v>
      </c>
      <c r="F2224" s="2">
        <f>'Moving Avg'!D2224</f>
        <v>24.837820000000001</v>
      </c>
      <c r="G2224" s="2">
        <f>'Moving Avg'!F2224</f>
        <v>24.846969999999999</v>
      </c>
      <c r="H2224" s="2">
        <f>'Moving Avg'!G2224</f>
        <v>25.017354000000005</v>
      </c>
      <c r="I2224" s="2">
        <f>'Moving Avg'!H2224</f>
        <v>21.809574999999999</v>
      </c>
      <c r="J2224" s="6" t="str">
        <f>OBV!F2224</f>
        <v>BULLISH</v>
      </c>
      <c r="K2224" s="6" t="str">
        <f>OBV!G2224</f>
        <v>NEUTRAL</v>
      </c>
      <c r="L2224" s="6" t="str">
        <f>OBV!H2224</f>
        <v>CONFIRMED BULLISH</v>
      </c>
    </row>
    <row r="2225" spans="1:12" ht="13.5" x14ac:dyDescent="0.25">
      <c r="A2225" s="3">
        <f>RSI!A2225</f>
        <v>45244</v>
      </c>
      <c r="B2225" s="2">
        <f>RSI!B2225</f>
        <v>24.802700000000002</v>
      </c>
      <c r="C2225" s="2">
        <f>RSI!I2225</f>
        <v>47.734284644421962</v>
      </c>
      <c r="D2225" s="2">
        <f>MACD!E2225</f>
        <v>6.1687917423359551E-2</v>
      </c>
      <c r="E2225" s="2">
        <f>MACD!F2225</f>
        <v>0.11486178230474918</v>
      </c>
      <c r="F2225" s="2">
        <f>'Moving Avg'!D2225</f>
        <v>24.859780000000001</v>
      </c>
      <c r="G2225" s="2">
        <f>'Moving Avg'!F2225</f>
        <v>24.828679999999999</v>
      </c>
      <c r="H2225" s="2">
        <f>'Moving Avg'!G2225</f>
        <v>25.005394000000003</v>
      </c>
      <c r="I2225" s="2">
        <f>'Moving Avg'!H2225</f>
        <v>21.849737499999996</v>
      </c>
      <c r="J2225" s="6" t="str">
        <f>OBV!F2225</f>
        <v>BULLISH</v>
      </c>
      <c r="K2225" s="6" t="str">
        <f>OBV!G2225</f>
        <v>NEUTRAL</v>
      </c>
      <c r="L2225" s="6" t="str">
        <f>OBV!H2225</f>
        <v>CONFIRMED BULLISH</v>
      </c>
    </row>
    <row r="2226" spans="1:12" ht="13.5" x14ac:dyDescent="0.25">
      <c r="A2226" s="3">
        <f>RSI!A2226</f>
        <v>45245</v>
      </c>
      <c r="B2226" s="2">
        <f>RSI!B2226</f>
        <v>24.656400000000001</v>
      </c>
      <c r="C2226" s="2">
        <f>RSI!I2226</f>
        <v>42.24461520624422</v>
      </c>
      <c r="D2226" s="2">
        <f>MACD!E2226</f>
        <v>4.763985334852805E-2</v>
      </c>
      <c r="E2226" s="2">
        <f>MACD!F2226</f>
        <v>0.10141739651350495</v>
      </c>
      <c r="F2226" s="2">
        <f>'Moving Avg'!D2226</f>
        <v>24.81588</v>
      </c>
      <c r="G2226" s="2">
        <f>'Moving Avg'!F2226</f>
        <v>24.803075000000003</v>
      </c>
      <c r="H2226" s="2">
        <f>'Moving Avg'!G2226</f>
        <v>24.989226000000002</v>
      </c>
      <c r="I2226" s="2">
        <f>'Moving Avg'!H2226</f>
        <v>21.889258999999996</v>
      </c>
      <c r="J2226" s="6" t="str">
        <f>OBV!F2226</f>
        <v>BEARISH</v>
      </c>
      <c r="K2226" s="6" t="str">
        <f>OBV!G2226</f>
        <v>NEUTRAL</v>
      </c>
      <c r="L2226" s="6" t="str">
        <f>OBV!H2226</f>
        <v>CONFIRMED BEARISH</v>
      </c>
    </row>
    <row r="2227" spans="1:12" ht="13.5" x14ac:dyDescent="0.25">
      <c r="A2227" s="3">
        <f>RSI!A2227</f>
        <v>45246</v>
      </c>
      <c r="B2227" s="2">
        <f>RSI!B2227</f>
        <v>24.436900000000001</v>
      </c>
      <c r="C2227" s="2">
        <f>RSI!I2227</f>
        <v>35.624835656273149</v>
      </c>
      <c r="D2227" s="2">
        <f>MACD!E2227</f>
        <v>6.332140026028199E-2</v>
      </c>
      <c r="E2227" s="2">
        <f>MACD!F2227</f>
        <v>9.3798197262860372E-2</v>
      </c>
      <c r="F2227" s="2">
        <f>'Moving Avg'!D2227</f>
        <v>24.728079999999999</v>
      </c>
      <c r="G2227" s="2">
        <f>'Moving Avg'!F2227</f>
        <v>24.781125000000003</v>
      </c>
      <c r="H2227" s="2">
        <f>'Moving Avg'!G2227</f>
        <v>24.969308000000005</v>
      </c>
      <c r="I2227" s="2">
        <f>'Moving Avg'!H2227</f>
        <v>21.927743499999991</v>
      </c>
      <c r="J2227" s="6" t="str">
        <f>OBV!F2227</f>
        <v>BEARISH</v>
      </c>
      <c r="K2227" s="6" t="str">
        <f>OBV!G2227</f>
        <v>NEUTRAL</v>
      </c>
      <c r="L2227" s="6" t="str">
        <f>OBV!H2227</f>
        <v>CONFIRMED BEARISH</v>
      </c>
    </row>
    <row r="2228" spans="1:12" ht="13.5" x14ac:dyDescent="0.25">
      <c r="A2228" s="3">
        <f>RSI!A2228</f>
        <v>45247</v>
      </c>
      <c r="B2228" s="2">
        <f>RSI!B2228</f>
        <v>24.436900000000001</v>
      </c>
      <c r="C2228" s="2">
        <f>RSI!I2228</f>
        <v>35.624835656273149</v>
      </c>
      <c r="D2228" s="2">
        <f>MACD!E2228</f>
        <v>3.5063678891880556E-2</v>
      </c>
      <c r="E2228" s="2">
        <f>MACD!F2228</f>
        <v>8.2051293588664406E-2</v>
      </c>
      <c r="F2228" s="2">
        <f>'Moving Avg'!D2228</f>
        <v>24.640280000000001</v>
      </c>
      <c r="G2228" s="2">
        <f>'Moving Avg'!F2228</f>
        <v>24.759175000000003</v>
      </c>
      <c r="H2228" s="2">
        <f>'Moving Avg'!G2228</f>
        <v>24.950673999999999</v>
      </c>
      <c r="I2228" s="2">
        <f>'Moving Avg'!H2228</f>
        <v>21.966076999999991</v>
      </c>
      <c r="J2228" s="6" t="str">
        <f>OBV!F2228</f>
        <v>BEARISH</v>
      </c>
      <c r="K2228" s="6" t="str">
        <f>OBV!G2228</f>
        <v>NEUTRAL</v>
      </c>
      <c r="L2228" s="6" t="str">
        <f>OBV!H2228</f>
        <v>CONFIRMED BEARISH</v>
      </c>
    </row>
    <row r="2229" spans="1:12" ht="13.5" x14ac:dyDescent="0.25">
      <c r="A2229" s="3">
        <f>RSI!A2229</f>
        <v>45250</v>
      </c>
      <c r="B2229" s="2">
        <f>RSI!B2229</f>
        <v>24.400300000000001</v>
      </c>
      <c r="C2229" s="2">
        <f>RSI!I2229</f>
        <v>34.577041605187389</v>
      </c>
      <c r="D2229" s="2">
        <f>MACD!E2229</f>
        <v>3.8592088886531428E-2</v>
      </c>
      <c r="E2229" s="2">
        <f>MACD!F2229</f>
        <v>7.3359452648237802E-2</v>
      </c>
      <c r="F2229" s="2">
        <f>'Moving Avg'!D2229</f>
        <v>24.546640000000004</v>
      </c>
      <c r="G2229" s="2">
        <f>'Moving Avg'!F2229</f>
        <v>24.735395</v>
      </c>
      <c r="H2229" s="2">
        <f>'Moving Avg'!G2229</f>
        <v>24.931435999999998</v>
      </c>
      <c r="I2229" s="2">
        <f>'Moving Avg'!H2229</f>
        <v>22.003592999999992</v>
      </c>
      <c r="J2229" s="6" t="str">
        <f>OBV!F2229</f>
        <v>BEARISH</v>
      </c>
      <c r="K2229" s="6" t="str">
        <f>OBV!G2229</f>
        <v>NEUTRAL</v>
      </c>
      <c r="L2229" s="6" t="str">
        <f>OBV!H2229</f>
        <v>CONFIRMED BEARISH</v>
      </c>
    </row>
    <row r="2230" spans="1:12" ht="13.5" x14ac:dyDescent="0.25">
      <c r="A2230" s="3">
        <f>RSI!A2230</f>
        <v>45251</v>
      </c>
      <c r="B2230" s="2">
        <f>RSI!B2230</f>
        <v>24.3491</v>
      </c>
      <c r="C2230" s="2">
        <f>RSI!I2230</f>
        <v>33.109956758466524</v>
      </c>
      <c r="D2230" s="2">
        <f>MACD!E2230</f>
        <v>5.3243212513265803E-2</v>
      </c>
      <c r="E2230" s="2">
        <f>MACD!F2230</f>
        <v>6.9336204621243402E-2</v>
      </c>
      <c r="F2230" s="2">
        <f>'Moving Avg'!D2230</f>
        <v>24.455920000000003</v>
      </c>
      <c r="G2230" s="2">
        <f>'Moving Avg'!F2230</f>
        <v>24.710885000000001</v>
      </c>
      <c r="H2230" s="2">
        <f>'Moving Avg'!G2230</f>
        <v>24.911687999999998</v>
      </c>
      <c r="I2230" s="2">
        <f>'Moving Avg'!H2230</f>
        <v>22.040096999999992</v>
      </c>
      <c r="J2230" s="6" t="str">
        <f>OBV!F2230</f>
        <v>BEARISH</v>
      </c>
      <c r="K2230" s="6" t="str">
        <f>OBV!G2230</f>
        <v>NEUTRAL</v>
      </c>
      <c r="L2230" s="6" t="str">
        <f>OBV!H2230</f>
        <v>CONFIRMED BEARISH</v>
      </c>
    </row>
    <row r="2231" spans="1:12" ht="13.5" x14ac:dyDescent="0.25">
      <c r="A2231" s="3">
        <f>RSI!A2231</f>
        <v>45252</v>
      </c>
      <c r="B2231" s="2">
        <f>RSI!B2231</f>
        <v>24.327100000000002</v>
      </c>
      <c r="C2231" s="2">
        <f>RSI!I2231</f>
        <v>32.47239951588675</v>
      </c>
      <c r="D2231" s="2">
        <f>MACD!E2231</f>
        <v>9.7816677320381018E-2</v>
      </c>
      <c r="E2231" s="2">
        <f>MACD!F2231</f>
        <v>7.5032299161070931E-2</v>
      </c>
      <c r="F2231" s="2">
        <f>'Moving Avg'!D2231</f>
        <v>24.390059999999998</v>
      </c>
      <c r="G2231" s="2">
        <f>'Moving Avg'!F2231</f>
        <v>24.683444999999999</v>
      </c>
      <c r="H2231" s="2">
        <f>'Moving Avg'!G2231</f>
        <v>24.892781999999997</v>
      </c>
      <c r="I2231" s="2">
        <f>'Moving Avg'!H2231</f>
        <v>22.076641999999996</v>
      </c>
      <c r="J2231" s="6" t="str">
        <f>OBV!F2231</f>
        <v>BEARISH</v>
      </c>
      <c r="K2231" s="6" t="str">
        <f>OBV!G2231</f>
        <v>NEUTRAL</v>
      </c>
      <c r="L2231" s="6" t="str">
        <f>OBV!H2231</f>
        <v>CONFIRMED BEARISH</v>
      </c>
    </row>
    <row r="2232" spans="1:12" ht="13.5" x14ac:dyDescent="0.25">
      <c r="A2232" s="3">
        <f>RSI!A2232</f>
        <v>45253</v>
      </c>
      <c r="B2232" s="2">
        <f>RSI!B2232</f>
        <v>24.217400000000001</v>
      </c>
      <c r="C2232" s="2">
        <f>RSI!I2232</f>
        <v>29.429344595473452</v>
      </c>
      <c r="D2232" s="2">
        <f>MACD!E2232</f>
        <v>0.14600424459296235</v>
      </c>
      <c r="E2232" s="2">
        <f>MACD!F2232</f>
        <v>8.9226688247449212E-2</v>
      </c>
      <c r="F2232" s="2">
        <f>'Moving Avg'!D2232</f>
        <v>24.346160000000001</v>
      </c>
      <c r="G2232" s="2">
        <f>'Moving Avg'!F2232</f>
        <v>24.65052</v>
      </c>
      <c r="H2232" s="2">
        <f>'Moving Avg'!G2232</f>
        <v>24.871809999999996</v>
      </c>
      <c r="I2232" s="2">
        <f>'Moving Avg'!H2232</f>
        <v>22.113092000000002</v>
      </c>
      <c r="J2232" s="6" t="str">
        <f>OBV!F2232</f>
        <v>BEARISH</v>
      </c>
      <c r="K2232" s="6" t="str">
        <f>OBV!G2232</f>
        <v>NEUTRAL</v>
      </c>
      <c r="L2232" s="6" t="str">
        <f>OBV!H2232</f>
        <v>CONFIRMED BEARISH</v>
      </c>
    </row>
    <row r="2233" spans="1:12" ht="13.5" x14ac:dyDescent="0.25">
      <c r="A2233" s="3">
        <f>RSI!A2233</f>
        <v>45254</v>
      </c>
      <c r="B2233" s="2">
        <f>RSI!B2233</f>
        <v>24.188099999999999</v>
      </c>
      <c r="C2233" s="2">
        <f>RSI!I2233</f>
        <v>28.656894883259113</v>
      </c>
      <c r="D2233" s="2">
        <f>MACD!E2233</f>
        <v>0.19176881445503469</v>
      </c>
      <c r="E2233" s="2">
        <f>MACD!F2233</f>
        <v>0.10973511348896631</v>
      </c>
      <c r="F2233" s="2">
        <f>'Moving Avg'!D2233</f>
        <v>24.296399999999998</v>
      </c>
      <c r="G2233" s="2">
        <f>'Moving Avg'!F2233</f>
        <v>24.616500000000006</v>
      </c>
      <c r="H2233" s="2">
        <f>'Moving Avg'!G2233</f>
        <v>24.850123999999997</v>
      </c>
      <c r="I2233" s="2">
        <f>'Moving Avg'!H2233</f>
        <v>22.149395500000001</v>
      </c>
      <c r="J2233" s="6" t="str">
        <f>OBV!F2233</f>
        <v>BEARISH</v>
      </c>
      <c r="K2233" s="6" t="str">
        <f>OBV!G2233</f>
        <v>NEUTRAL</v>
      </c>
      <c r="L2233" s="6" t="str">
        <f>OBV!H2233</f>
        <v>CONFIRMED BEARISH</v>
      </c>
    </row>
    <row r="2234" spans="1:12" ht="13.5" x14ac:dyDescent="0.25">
      <c r="A2234" s="3">
        <f>RSI!A2234</f>
        <v>45257</v>
      </c>
      <c r="B2234" s="2">
        <f>RSI!B2234</f>
        <v>23.844200000000001</v>
      </c>
      <c r="C2234" s="2">
        <f>RSI!I2234</f>
        <v>21.517879282431934</v>
      </c>
      <c r="D2234" s="2">
        <f>MACD!E2234</f>
        <v>0.25761263626201725</v>
      </c>
      <c r="E2234" s="2">
        <f>MACD!F2234</f>
        <v>0.1393106180435765</v>
      </c>
      <c r="F2234" s="2">
        <f>'Moving Avg'!D2234</f>
        <v>24.185180000000003</v>
      </c>
      <c r="G2234" s="2">
        <f>'Moving Avg'!F2234</f>
        <v>24.567110000000007</v>
      </c>
      <c r="H2234" s="2">
        <f>'Moving Avg'!G2234</f>
        <v>24.825407999999996</v>
      </c>
      <c r="I2234" s="2">
        <f>'Moving Avg'!H2234</f>
        <v>22.183979500000007</v>
      </c>
      <c r="J2234" s="6" t="str">
        <f>OBV!F2234</f>
        <v>BEARISH</v>
      </c>
      <c r="K2234" s="6" t="str">
        <f>OBV!G2234</f>
        <v>NEUTRAL</v>
      </c>
      <c r="L2234" s="6" t="str">
        <f>OBV!H2234</f>
        <v>CONFIRMED BEARISH</v>
      </c>
    </row>
    <row r="2235" spans="1:12" ht="13.5" x14ac:dyDescent="0.25">
      <c r="A2235" s="3">
        <f>RSI!A2235</f>
        <v>45258</v>
      </c>
      <c r="B2235" s="2">
        <f>RSI!B2235</f>
        <v>23.924700000000001</v>
      </c>
      <c r="C2235" s="2">
        <f>RSI!I2235</f>
        <v>26.155304228602347</v>
      </c>
      <c r="D2235" s="2">
        <f>MACD!E2235</f>
        <v>0.3018508141875742</v>
      </c>
      <c r="E2235" s="2">
        <f>MACD!F2235</f>
        <v>0.17181865727237605</v>
      </c>
      <c r="F2235" s="2">
        <f>'Moving Avg'!D2235</f>
        <v>24.100299999999997</v>
      </c>
      <c r="G2235" s="2">
        <f>'Moving Avg'!F2235</f>
        <v>24.523209999999999</v>
      </c>
      <c r="H2235" s="2">
        <f>'Moving Avg'!G2235</f>
        <v>24.799865999999998</v>
      </c>
      <c r="I2235" s="2">
        <f>'Moving Avg'!H2235</f>
        <v>22.218966000000002</v>
      </c>
      <c r="J2235" s="6" t="str">
        <f>OBV!F2235</f>
        <v>BEARISH</v>
      </c>
      <c r="K2235" s="6" t="str">
        <f>OBV!G2235</f>
        <v>NEUTRAL</v>
      </c>
      <c r="L2235" s="6" t="str">
        <f>OBV!H2235</f>
        <v>CONFIRMED BEARISH</v>
      </c>
    </row>
    <row r="2236" spans="1:12" ht="13.5" x14ac:dyDescent="0.25">
      <c r="A2236" s="3">
        <f>RSI!A2236</f>
        <v>45259</v>
      </c>
      <c r="B2236" s="2">
        <f>RSI!B2236</f>
        <v>23.924700000000001</v>
      </c>
      <c r="C2236" s="2">
        <f>RSI!I2236</f>
        <v>26.155304228602347</v>
      </c>
      <c r="D2236" s="2">
        <f>MACD!E2236</f>
        <v>0.32056846567697406</v>
      </c>
      <c r="E2236" s="2">
        <f>MACD!F2236</f>
        <v>0.20156861895329564</v>
      </c>
      <c r="F2236" s="2">
        <f>'Moving Avg'!D2236</f>
        <v>24.019820000000003</v>
      </c>
      <c r="G2236" s="2">
        <f>'Moving Avg'!F2236</f>
        <v>24.482970000000005</v>
      </c>
      <c r="H2236" s="2">
        <f>'Moving Avg'!G2236</f>
        <v>24.774323999999996</v>
      </c>
      <c r="I2236" s="2">
        <f>'Moving Avg'!H2236</f>
        <v>22.253952499999997</v>
      </c>
      <c r="J2236" s="6" t="str">
        <f>OBV!F2236</f>
        <v>BEARISH</v>
      </c>
      <c r="K2236" s="6" t="str">
        <f>OBV!G2236</f>
        <v>NEUTRAL</v>
      </c>
      <c r="L2236" s="6" t="str">
        <f>OBV!H2236</f>
        <v>CONFIRMED BEARISH</v>
      </c>
    </row>
    <row r="2237" spans="1:12" ht="13.5" x14ac:dyDescent="0.25">
      <c r="A2237" s="3">
        <f>RSI!A2237</f>
        <v>45260</v>
      </c>
      <c r="B2237" s="2">
        <f>RSI!B2237</f>
        <v>23.924700000000001</v>
      </c>
      <c r="C2237" s="2">
        <f>RSI!I2237</f>
        <v>26.155304228602347</v>
      </c>
      <c r="D2237" s="2">
        <f>MACD!E2237</f>
        <v>0.30614932122362859</v>
      </c>
      <c r="E2237" s="2">
        <f>MACD!F2237</f>
        <v>0.22248475940736223</v>
      </c>
      <c r="F2237" s="2">
        <f>'Moving Avg'!D2237</f>
        <v>23.961279999999999</v>
      </c>
      <c r="G2237" s="2">
        <f>'Moving Avg'!F2237</f>
        <v>24.439435000000003</v>
      </c>
      <c r="H2237" s="2">
        <f>'Moving Avg'!G2237</f>
        <v>24.750063999999998</v>
      </c>
      <c r="I2237" s="2">
        <f>'Moving Avg'!H2237</f>
        <v>22.288938999999999</v>
      </c>
      <c r="J2237" s="6" t="str">
        <f>OBV!F2237</f>
        <v>BEARISH</v>
      </c>
      <c r="K2237" s="6" t="str">
        <f>OBV!G2237</f>
        <v>NEUTRAL</v>
      </c>
      <c r="L2237" s="6" t="str">
        <f>OBV!H2237</f>
        <v>CONFIRMED BEARISH</v>
      </c>
    </row>
    <row r="2238" spans="1:12" ht="13.5" x14ac:dyDescent="0.25">
      <c r="A2238" s="3">
        <f>RSI!A2238</f>
        <v>45261</v>
      </c>
      <c r="B2238" s="2">
        <f>RSI!B2238</f>
        <v>23.771100000000001</v>
      </c>
      <c r="C2238" s="2">
        <f>RSI!I2238</f>
        <v>22.926815428347894</v>
      </c>
      <c r="D2238" s="2">
        <f>MACD!E2238</f>
        <v>0.30857820438726336</v>
      </c>
      <c r="E2238" s="2">
        <f>MACD!F2238</f>
        <v>0.23970344840334248</v>
      </c>
      <c r="F2238" s="2">
        <f>'Moving Avg'!D2238</f>
        <v>23.877880000000001</v>
      </c>
      <c r="G2238" s="2">
        <f>'Moving Avg'!F2238</f>
        <v>24.402490000000004</v>
      </c>
      <c r="H2238" s="2">
        <f>'Moving Avg'!G2238</f>
        <v>24.729018</v>
      </c>
      <c r="I2238" s="2">
        <f>'Moving Avg'!H2238</f>
        <v>22.323157499999997</v>
      </c>
      <c r="J2238" s="6" t="str">
        <f>OBV!F2238</f>
        <v>BEARISH</v>
      </c>
      <c r="K2238" s="6" t="str">
        <f>OBV!G2238</f>
        <v>NEUTRAL</v>
      </c>
      <c r="L2238" s="6" t="str">
        <f>OBV!H2238</f>
        <v>CONFIRMED BEARISH</v>
      </c>
    </row>
    <row r="2239" spans="1:12" ht="13.5" x14ac:dyDescent="0.25">
      <c r="A2239" s="3">
        <f>RSI!A2239</f>
        <v>45264</v>
      </c>
      <c r="B2239" s="2">
        <f>RSI!B2239</f>
        <v>23.749099999999999</v>
      </c>
      <c r="C2239" s="2">
        <f>RSI!I2239</f>
        <v>22.498455960092329</v>
      </c>
      <c r="D2239" s="2">
        <f>MACD!E2239</f>
        <v>0.31055093957942859</v>
      </c>
      <c r="E2239" s="2">
        <f>MACD!F2239</f>
        <v>0.25387294663855975</v>
      </c>
      <c r="F2239" s="2">
        <f>'Moving Avg'!D2239</f>
        <v>23.85886</v>
      </c>
      <c r="G2239" s="2">
        <f>'Moving Avg'!F2239</f>
        <v>24.357125000000003</v>
      </c>
      <c r="H2239" s="2">
        <f>'Moving Avg'!G2239</f>
        <v>24.704966000000002</v>
      </c>
      <c r="I2239" s="2">
        <f>'Moving Avg'!H2239</f>
        <v>22.357266000000003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</row>
    <row r="2240" spans="1:12" ht="13.5" x14ac:dyDescent="0.25">
      <c r="A2240" s="3">
        <f>RSI!A2240</f>
        <v>45265</v>
      </c>
      <c r="B2240" s="2">
        <f>RSI!B2240</f>
        <v>23.705200000000001</v>
      </c>
      <c r="C2240" s="2">
        <f>RSI!I2240</f>
        <v>21.630000234000718</v>
      </c>
      <c r="D2240" s="2">
        <f>MACD!E2240</f>
        <v>0.31135349917922639</v>
      </c>
      <c r="E2240" s="2">
        <f>MACD!F2240</f>
        <v>0.26536905714669307</v>
      </c>
      <c r="F2240" s="2">
        <f>'Moving Avg'!D2240</f>
        <v>23.814960000000003</v>
      </c>
      <c r="G2240" s="2">
        <f>'Moving Avg'!F2240</f>
        <v>24.307740000000003</v>
      </c>
      <c r="H2240" s="2">
        <f>'Moving Avg'!G2240</f>
        <v>24.685810000000007</v>
      </c>
      <c r="I2240" s="2">
        <f>'Moving Avg'!H2240</f>
        <v>22.391155000000005</v>
      </c>
      <c r="J2240" s="6" t="str">
        <f>OBV!F2240</f>
        <v>BEARISH</v>
      </c>
      <c r="K2240" s="6" t="str">
        <f>OBV!G2240</f>
        <v>NEUTRAL</v>
      </c>
      <c r="L2240" s="6" t="str">
        <f>OBV!H2240</f>
        <v>CONFIRMED BEARISH</v>
      </c>
    </row>
    <row r="2241" spans="1:12" ht="13.5" x14ac:dyDescent="0.25">
      <c r="A2241" s="3">
        <f>RSI!A2241</f>
        <v>45266</v>
      </c>
      <c r="B2241" s="2">
        <f>RSI!B2241</f>
        <v>23.705200000000001</v>
      </c>
      <c r="C2241" s="2">
        <f>RSI!I2241</f>
        <v>21.630000234000718</v>
      </c>
      <c r="D2241" s="2">
        <f>MACD!E2241</f>
        <v>0.31238737351890578</v>
      </c>
      <c r="E2241" s="2">
        <f>MACD!F2241</f>
        <v>0.27477272042113565</v>
      </c>
      <c r="F2241" s="2">
        <f>'Moving Avg'!D2241</f>
        <v>23.771060000000002</v>
      </c>
      <c r="G2241" s="2">
        <f>'Moving Avg'!F2241</f>
        <v>24.249205000000003</v>
      </c>
      <c r="H2241" s="2">
        <f>'Moving Avg'!G2241</f>
        <v>24.672426000000005</v>
      </c>
      <c r="I2241" s="2">
        <f>'Moving Avg'!H2241</f>
        <v>22.425044000000003</v>
      </c>
      <c r="J2241" s="6" t="str">
        <f>OBV!F2241</f>
        <v>BEARISH</v>
      </c>
      <c r="K2241" s="6" t="str">
        <f>OBV!G2241</f>
        <v>NEUTRAL</v>
      </c>
      <c r="L2241" s="6" t="str">
        <f>OBV!H2241</f>
        <v>CONFIRMED BEARISH</v>
      </c>
    </row>
    <row r="2242" spans="1:12" ht="13.5" x14ac:dyDescent="0.25">
      <c r="A2242" s="3">
        <f>RSI!A2242</f>
        <v>45267</v>
      </c>
      <c r="B2242" s="2">
        <f>RSI!B2242</f>
        <v>23.412600000000001</v>
      </c>
      <c r="C2242" s="2">
        <f>RSI!I2242</f>
        <v>16.659182640739417</v>
      </c>
      <c r="D2242" s="2">
        <f>MACD!E2242</f>
        <v>0.32152174944293677</v>
      </c>
      <c r="E2242" s="2">
        <f>MACD!F2242</f>
        <v>0.28412252622549589</v>
      </c>
      <c r="F2242" s="2">
        <f>'Moving Avg'!D2242</f>
        <v>23.668640000000003</v>
      </c>
      <c r="G2242" s="2">
        <f>'Moving Avg'!F2242</f>
        <v>24.176040000000004</v>
      </c>
      <c r="H2242" s="2">
        <f>'Moving Avg'!G2242</f>
        <v>24.653190000000006</v>
      </c>
      <c r="I2242" s="2">
        <f>'Moving Avg'!H2242</f>
        <v>22.457772500000004</v>
      </c>
      <c r="J2242" s="6" t="str">
        <f>OBV!F2242</f>
        <v>BEARISH</v>
      </c>
      <c r="K2242" s="6" t="str">
        <f>OBV!G2242</f>
        <v>NEUTRAL</v>
      </c>
      <c r="L2242" s="6" t="str">
        <f>OBV!H2242</f>
        <v>CONFIRMED BEARISH</v>
      </c>
    </row>
    <row r="2243" spans="1:12" ht="13.5" x14ac:dyDescent="0.25">
      <c r="A2243" s="3">
        <f>RSI!A2243</f>
        <v>45268</v>
      </c>
      <c r="B2243" s="2">
        <f>RSI!B2243</f>
        <v>23.302800000000001</v>
      </c>
      <c r="C2243" s="2">
        <f>RSI!I2243</f>
        <v>15.243491670134816</v>
      </c>
      <c r="D2243" s="2">
        <f>MACD!E2243</f>
        <v>0.33781139725301301</v>
      </c>
      <c r="E2243" s="2">
        <f>MACD!F2243</f>
        <v>0.29486030043099931</v>
      </c>
      <c r="F2243" s="2">
        <f>'Moving Avg'!D2243</f>
        <v>23.574980000000004</v>
      </c>
      <c r="G2243" s="2">
        <f>'Moving Avg'!F2243</f>
        <v>24.097385000000003</v>
      </c>
      <c r="H2243" s="2">
        <f>'Moving Avg'!G2243</f>
        <v>24.618930000000006</v>
      </c>
      <c r="I2243" s="2">
        <f>'Moving Avg'!H2243</f>
        <v>22.489952000000013</v>
      </c>
      <c r="J2243" s="6" t="str">
        <f>OBV!F2243</f>
        <v>BEARISH</v>
      </c>
      <c r="K2243" s="6" t="str">
        <f>OBV!G2243</f>
        <v>NEUTRAL</v>
      </c>
      <c r="L2243" s="6" t="str">
        <f>OBV!H2243</f>
        <v>CONFIRMED BEARISH</v>
      </c>
    </row>
    <row r="2244" spans="1:12" ht="13.5" x14ac:dyDescent="0.25">
      <c r="A2244" s="3">
        <f>RSI!A2244</f>
        <v>45271</v>
      </c>
      <c r="B2244" s="2">
        <f>RSI!B2244</f>
        <v>23.156500000000001</v>
      </c>
      <c r="C2244" s="2">
        <f>RSI!I2244</f>
        <v>13.586742415620805</v>
      </c>
      <c r="D2244" s="2">
        <f>MACD!E2244</f>
        <v>0.31474247291899005</v>
      </c>
      <c r="E2244" s="2">
        <f>MACD!F2244</f>
        <v>0.29883673492859747</v>
      </c>
      <c r="F2244" s="2">
        <f>'Moving Avg'!D2244</f>
        <v>23.456460000000003</v>
      </c>
      <c r="G2244" s="2">
        <f>'Moving Avg'!F2244</f>
        <v>24.011785</v>
      </c>
      <c r="H2244" s="2">
        <f>'Moving Avg'!G2244</f>
        <v>24.583026000000004</v>
      </c>
      <c r="I2244" s="2">
        <f>'Moving Avg'!H2244</f>
        <v>22.524120500000013</v>
      </c>
      <c r="J2244" s="6" t="str">
        <f>OBV!F2244</f>
        <v>BEARISH</v>
      </c>
      <c r="K2244" s="6" t="str">
        <f>OBV!G2244</f>
        <v>NEUTRAL</v>
      </c>
      <c r="L2244" s="6" t="str">
        <f>OBV!H2244</f>
        <v>CONFIRMED BEARISH</v>
      </c>
    </row>
    <row r="2245" spans="1:12" ht="13.5" x14ac:dyDescent="0.25">
      <c r="A2245" s="3">
        <f>RSI!A2245</f>
        <v>45272</v>
      </c>
      <c r="B2245" s="2">
        <f>RSI!B2245</f>
        <v>23.010200000000001</v>
      </c>
      <c r="C2245" s="2">
        <f>RSI!I2245</f>
        <v>12.163098920052064</v>
      </c>
      <c r="D2245" s="2">
        <f>MACD!E2245</f>
        <v>0.32414041000294702</v>
      </c>
      <c r="E2245" s="2">
        <f>MACD!F2245</f>
        <v>0.30389746994346739</v>
      </c>
      <c r="F2245" s="2">
        <f>'Moving Avg'!D2245</f>
        <v>23.317460000000001</v>
      </c>
      <c r="G2245" s="2">
        <f>'Moving Avg'!F2245</f>
        <v>23.922159999999998</v>
      </c>
      <c r="H2245" s="2">
        <f>'Moving Avg'!G2245</f>
        <v>24.545480000000001</v>
      </c>
      <c r="I2245" s="2">
        <f>'Moving Avg'!H2245</f>
        <v>22.560580000000009</v>
      </c>
      <c r="J2245" s="6" t="str">
        <f>OBV!F2245</f>
        <v>BEARISH</v>
      </c>
      <c r="K2245" s="6" t="str">
        <f>OBV!G2245</f>
        <v>NEUTRAL</v>
      </c>
      <c r="L2245" s="6" t="str">
        <f>OBV!H2245</f>
        <v>CONFIRMED BEARISH</v>
      </c>
    </row>
    <row r="2246" spans="1:12" ht="13.5" x14ac:dyDescent="0.25">
      <c r="A2246" s="3">
        <f>RSI!A2246</f>
        <v>45273</v>
      </c>
      <c r="B2246" s="2">
        <f>RSI!B2246</f>
        <v>22.973600000000001</v>
      </c>
      <c r="C2246" s="2">
        <f>RSI!I2246</f>
        <v>11.829164324809923</v>
      </c>
      <c r="D2246" s="2">
        <f>MACD!E2246</f>
        <v>0.34094232184931883</v>
      </c>
      <c r="E2246" s="2">
        <f>MACD!F2246</f>
        <v>0.31130644032463767</v>
      </c>
      <c r="F2246" s="2">
        <f>'Moving Avg'!D2246</f>
        <v>23.171140000000001</v>
      </c>
      <c r="G2246" s="2">
        <f>'Moving Avg'!F2246</f>
        <v>23.838019999999997</v>
      </c>
      <c r="H2246" s="2">
        <f>'Moving Avg'!G2246</f>
        <v>24.507202000000007</v>
      </c>
      <c r="I2246" s="2">
        <f>'Moving Avg'!H2246</f>
        <v>22.596856500000008</v>
      </c>
      <c r="J2246" s="6" t="str">
        <f>OBV!F2246</f>
        <v>BEARISH</v>
      </c>
      <c r="K2246" s="6" t="str">
        <f>OBV!G2246</f>
        <v>NEUTRAL</v>
      </c>
      <c r="L2246" s="6" t="str">
        <f>OBV!H2246</f>
        <v>CONFIRMED BEARISH</v>
      </c>
    </row>
    <row r="2247" spans="1:12" ht="13.5" x14ac:dyDescent="0.25">
      <c r="A2247" s="3">
        <f>RSI!A2247</f>
        <v>45274</v>
      </c>
      <c r="B2247" s="2">
        <f>RSI!B2247</f>
        <v>24.144200000000001</v>
      </c>
      <c r="C2247" s="2">
        <f>RSI!I2247</f>
        <v>54.683037758521969</v>
      </c>
      <c r="D2247" s="2">
        <f>MACD!E2247</f>
        <v>0.27434846563950188</v>
      </c>
      <c r="E2247" s="2">
        <f>MACD!F2247</f>
        <v>0.30391484538761049</v>
      </c>
      <c r="F2247" s="2">
        <f>'Moving Avg'!D2247</f>
        <v>23.317460000000001</v>
      </c>
      <c r="G2247" s="2">
        <f>'Moving Avg'!F2247</f>
        <v>23.823384999999998</v>
      </c>
      <c r="H2247" s="2">
        <f>'Moving Avg'!G2247</f>
        <v>24.47694000000001</v>
      </c>
      <c r="I2247" s="2">
        <f>'Moving Avg'!H2247</f>
        <v>22.63427050000001</v>
      </c>
      <c r="J2247" s="6" t="str">
        <f>OBV!F2247</f>
        <v>BEARISH</v>
      </c>
      <c r="K2247" s="6" t="str">
        <f>OBV!G2247</f>
        <v>NEUTRAL</v>
      </c>
      <c r="L2247" s="6" t="str">
        <f>OBV!H2247</f>
        <v>BEARISH DIVERGENCE</v>
      </c>
    </row>
    <row r="2248" spans="1:12" ht="13.5" x14ac:dyDescent="0.25">
      <c r="A2248" s="3">
        <f>RSI!A2248</f>
        <v>45275</v>
      </c>
      <c r="B2248" s="2">
        <f>RSI!B2248</f>
        <v>24.802700000000002</v>
      </c>
      <c r="C2248" s="2">
        <f>RSI!I2248</f>
        <v>64.991072522599751</v>
      </c>
      <c r="D2248" s="2">
        <f>MACD!E2248</f>
        <v>0.14413734221996322</v>
      </c>
      <c r="E2248" s="2">
        <f>MACD!F2248</f>
        <v>0.27195934475408101</v>
      </c>
      <c r="F2248" s="2">
        <f>'Moving Avg'!D2248</f>
        <v>23.617440000000002</v>
      </c>
      <c r="G2248" s="2">
        <f>'Moving Avg'!F2248</f>
        <v>23.841674999999999</v>
      </c>
      <c r="H2248" s="2">
        <f>'Moving Avg'!G2248</f>
        <v>24.464980000000004</v>
      </c>
      <c r="I2248" s="2">
        <f>'Moving Avg'!H2248</f>
        <v>22.672075500000009</v>
      </c>
      <c r="J2248" s="6" t="str">
        <f>OBV!F2248</f>
        <v>BULLISH</v>
      </c>
      <c r="K2248" s="6" t="str">
        <f>OBV!G2248</f>
        <v>NEUTRAL</v>
      </c>
      <c r="L2248" s="6" t="str">
        <f>OBV!H2248</f>
        <v>CONFIRMED BULLISH</v>
      </c>
    </row>
    <row r="2249" spans="1:12" ht="13.5" x14ac:dyDescent="0.25">
      <c r="A2249" s="3">
        <f>RSI!A2249</f>
        <v>45278</v>
      </c>
      <c r="B2249" s="2">
        <f>RSI!B2249</f>
        <v>24.802700000000002</v>
      </c>
      <c r="C2249" s="2">
        <f>RSI!I2249</f>
        <v>64.991072522599751</v>
      </c>
      <c r="D2249" s="2">
        <f>MACD!E2249</f>
        <v>2.5336748746308757E-2</v>
      </c>
      <c r="E2249" s="2">
        <f>MACD!F2249</f>
        <v>0.22263482555252659</v>
      </c>
      <c r="F2249" s="2">
        <f>'Moving Avg'!D2249</f>
        <v>23.946680000000001</v>
      </c>
      <c r="G2249" s="2">
        <f>'Moving Avg'!F2249</f>
        <v>23.861795000000001</v>
      </c>
      <c r="H2249" s="2">
        <f>'Moving Avg'!G2249</f>
        <v>24.454304</v>
      </c>
      <c r="I2249" s="2">
        <f>'Moving Avg'!H2249</f>
        <v>22.706011000000007</v>
      </c>
      <c r="J2249" s="6" t="str">
        <f>OBV!F2249</f>
        <v>BULLISH</v>
      </c>
      <c r="K2249" s="6" t="str">
        <f>OBV!G2249</f>
        <v>NEUTRAL</v>
      </c>
      <c r="L2249" s="6" t="str">
        <f>OBV!H2249</f>
        <v>CONFIRMED BULLISH</v>
      </c>
    </row>
    <row r="2250" spans="1:12" ht="13.5" x14ac:dyDescent="0.25">
      <c r="A2250" s="3">
        <f>RSI!A2250</f>
        <v>45279</v>
      </c>
      <c r="B2250" s="2">
        <f>RSI!B2250</f>
        <v>24.583200000000001</v>
      </c>
      <c r="C2250" s="2">
        <f>RSI!I2250</f>
        <v>59.737994678322757</v>
      </c>
      <c r="D2250" s="2">
        <f>MACD!E2250</f>
        <v>-7.0530801681723432E-2</v>
      </c>
      <c r="E2250" s="2">
        <f>MACD!F2250</f>
        <v>0.16400170010567661</v>
      </c>
      <c r="F2250" s="2">
        <f>'Moving Avg'!D2250</f>
        <v>24.261280000000003</v>
      </c>
      <c r="G2250" s="2">
        <f>'Moving Avg'!F2250</f>
        <v>23.8735</v>
      </c>
      <c r="H2250" s="2">
        <f>'Moving Avg'!G2250</f>
        <v>24.439238</v>
      </c>
      <c r="I2250" s="2">
        <f>'Moving Avg'!H2250</f>
        <v>22.738244500000015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</row>
    <row r="2251" spans="1:12" ht="13.5" x14ac:dyDescent="0.25">
      <c r="A2251" s="3">
        <f>RSI!A2251</f>
        <v>45280</v>
      </c>
      <c r="B2251" s="2">
        <f>RSI!B2251</f>
        <v>24.436900000000001</v>
      </c>
      <c r="C2251" s="2">
        <f>RSI!I2251</f>
        <v>56.462230366828209</v>
      </c>
      <c r="D2251" s="2">
        <f>MACD!E2251</f>
        <v>-0.14400559701216054</v>
      </c>
      <c r="E2251" s="2">
        <f>MACD!F2251</f>
        <v>0.10240024068210918</v>
      </c>
      <c r="F2251" s="2">
        <f>'Moving Avg'!D2251</f>
        <v>24.553940000000001</v>
      </c>
      <c r="G2251" s="2">
        <f>'Moving Avg'!F2251</f>
        <v>23.878989999999995</v>
      </c>
      <c r="H2251" s="2">
        <f>'Moving Avg'!G2251</f>
        <v>24.427659999999999</v>
      </c>
      <c r="I2251" s="2">
        <f>'Moving Avg'!H2251</f>
        <v>22.769746500000011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</row>
    <row r="2252" spans="1:12" ht="13.5" x14ac:dyDescent="0.25">
      <c r="A2252" s="3">
        <f>RSI!A2252</f>
        <v>45281</v>
      </c>
      <c r="B2252" s="2">
        <f>RSI!B2252</f>
        <v>24.436900000000001</v>
      </c>
      <c r="C2252" s="2">
        <f>RSI!I2252</f>
        <v>56.462230366828202</v>
      </c>
      <c r="D2252" s="2">
        <f>MACD!E2252</f>
        <v>-0.25328407657860197</v>
      </c>
      <c r="E2252" s="2">
        <f>MACD!F2252</f>
        <v>3.126337722996695E-2</v>
      </c>
      <c r="F2252" s="2">
        <f>'Moving Avg'!D2252</f>
        <v>24.612480000000005</v>
      </c>
      <c r="G2252" s="2">
        <f>'Moving Avg'!F2252</f>
        <v>23.889964999999997</v>
      </c>
      <c r="H2252" s="2">
        <f>'Moving Avg'!G2252</f>
        <v>24.416978</v>
      </c>
      <c r="I2252" s="2">
        <f>'Moving Avg'!H2252</f>
        <v>22.800342000000004</v>
      </c>
      <c r="J2252" s="6" t="str">
        <f>OBV!F2252</f>
        <v>BULLISH</v>
      </c>
      <c r="K2252" s="6" t="str">
        <f>OBV!G2252</f>
        <v>NEUTRAL</v>
      </c>
      <c r="L2252" s="6" t="str">
        <f>OBV!H2252</f>
        <v>CONFIRMED BULLISH</v>
      </c>
    </row>
    <row r="2253" spans="1:12" ht="13.5" x14ac:dyDescent="0.25">
      <c r="A2253" s="3">
        <f>RSI!A2253</f>
        <v>45282</v>
      </c>
      <c r="B2253" s="2">
        <f>RSI!B2253</f>
        <v>24.363700000000001</v>
      </c>
      <c r="C2253" s="2">
        <f>RSI!I2253</f>
        <v>54.721015847195858</v>
      </c>
      <c r="D2253" s="2">
        <f>MACD!E2253</f>
        <v>-0.35915771069386437</v>
      </c>
      <c r="E2253" s="2">
        <f>MACD!F2253</f>
        <v>-4.6820840354799317E-2</v>
      </c>
      <c r="F2253" s="2">
        <f>'Moving Avg'!D2253</f>
        <v>24.52468</v>
      </c>
      <c r="G2253" s="2">
        <f>'Moving Avg'!F2253</f>
        <v>23.898744999999998</v>
      </c>
      <c r="H2253" s="2">
        <f>'Moving Avg'!G2253</f>
        <v>24.399418000000001</v>
      </c>
      <c r="I2253" s="2">
        <f>'Moving Avg'!H2253</f>
        <v>22.830571500000001</v>
      </c>
      <c r="J2253" s="6" t="str">
        <f>OBV!F2253</f>
        <v>BEARISH</v>
      </c>
      <c r="K2253" s="6" t="str">
        <f>OBV!G2253</f>
        <v>NEUTRAL</v>
      </c>
      <c r="L2253" s="6" t="str">
        <f>OBV!H2253</f>
        <v>CONFIRMED BEARISH</v>
      </c>
    </row>
    <row r="2254" spans="1:12" ht="13.5" x14ac:dyDescent="0.25">
      <c r="A2254" s="3">
        <f>RSI!A2254</f>
        <v>45285</v>
      </c>
      <c r="B2254" s="2">
        <f>RSI!B2254</f>
        <v>24.3491</v>
      </c>
      <c r="C2254" s="2">
        <f>RSI!I2254</f>
        <v>54.360928736283363</v>
      </c>
      <c r="D2254" s="2">
        <f>MACD!E2254</f>
        <v>-0.47153041308395416</v>
      </c>
      <c r="E2254" s="2">
        <f>MACD!F2254</f>
        <v>-0.1317627549006303</v>
      </c>
      <c r="F2254" s="2">
        <f>'Moving Avg'!D2254</f>
        <v>24.433959999999995</v>
      </c>
      <c r="G2254" s="2">
        <f>'Moving Avg'!F2254</f>
        <v>23.923989999999996</v>
      </c>
      <c r="H2254" s="2">
        <f>'Moving Avg'!G2254</f>
        <v>24.381566000000003</v>
      </c>
      <c r="I2254" s="2">
        <f>'Moving Avg'!H2254</f>
        <v>22.858612000000008</v>
      </c>
      <c r="J2254" s="6" t="str">
        <f>OBV!F2254</f>
        <v>BEARISH</v>
      </c>
      <c r="K2254" s="6" t="str">
        <f>OBV!G2254</f>
        <v>NEUTRAL</v>
      </c>
      <c r="L2254" s="6" t="str">
        <f>OBV!H2254</f>
        <v>CONFIRMED BEARISH</v>
      </c>
    </row>
    <row r="2255" spans="1:12" ht="13.5" x14ac:dyDescent="0.25">
      <c r="A2255" s="3">
        <f>RSI!A2255</f>
        <v>45286</v>
      </c>
      <c r="B2255" s="2">
        <f>RSI!B2255</f>
        <v>24.363700000000001</v>
      </c>
      <c r="C2255" s="2">
        <f>RSI!I2255</f>
        <v>54.682078855843365</v>
      </c>
      <c r="D2255" s="2">
        <f>MACD!E2255</f>
        <v>-0.59137819514930356</v>
      </c>
      <c r="E2255" s="2">
        <f>MACD!F2255</f>
        <v>-0.22368584295036498</v>
      </c>
      <c r="F2255" s="2">
        <f>'Moving Avg'!D2255</f>
        <v>24.390059999999998</v>
      </c>
      <c r="G2255" s="2">
        <f>'Moving Avg'!F2255</f>
        <v>23.94594</v>
      </c>
      <c r="H2255" s="2">
        <f>'Moving Avg'!G2255</f>
        <v>24.365470000000006</v>
      </c>
      <c r="I2255" s="2">
        <f>'Moving Avg'!H2255</f>
        <v>22.886121000000003</v>
      </c>
      <c r="J2255" s="6" t="str">
        <f>OBV!F2255</f>
        <v>BEARISH</v>
      </c>
      <c r="K2255" s="6" t="str">
        <f>OBV!G2255</f>
        <v>NEUTRAL</v>
      </c>
      <c r="L2255" s="6" t="str">
        <f>OBV!H2255</f>
        <v>CONFIRMED BEARISH</v>
      </c>
    </row>
    <row r="2256" spans="1:12" ht="13.5" x14ac:dyDescent="0.25">
      <c r="A2256" s="3">
        <f>RSI!A2256</f>
        <v>45287</v>
      </c>
      <c r="B2256" s="2">
        <f>RSI!B2256</f>
        <v>24.51</v>
      </c>
      <c r="C2256" s="2">
        <f>RSI!I2256</f>
        <v>57.880465795310656</v>
      </c>
      <c r="D2256" s="2">
        <f>MACD!E2256</f>
        <v>-0.71042898514182085</v>
      </c>
      <c r="E2256" s="2">
        <f>MACD!F2256</f>
        <v>-0.32103447138865615</v>
      </c>
      <c r="F2256" s="2">
        <f>'Moving Avg'!D2256</f>
        <v>24.404679999999999</v>
      </c>
      <c r="G2256" s="2">
        <f>'Moving Avg'!F2256</f>
        <v>23.975204999999999</v>
      </c>
      <c r="H2256" s="2">
        <f>'Moving Avg'!G2256</f>
        <v>24.352300000000003</v>
      </c>
      <c r="I2256" s="2">
        <f>'Moving Avg'!H2256</f>
        <v>22.913757000000011</v>
      </c>
      <c r="J2256" s="6" t="str">
        <f>OBV!F2256</f>
        <v>BEARISH</v>
      </c>
      <c r="K2256" s="6" t="str">
        <f>OBV!G2256</f>
        <v>NEUTRAL</v>
      </c>
      <c r="L2256" s="6" t="str">
        <f>OBV!H2256</f>
        <v>BEARISH DIVERGENCE</v>
      </c>
    </row>
    <row r="2257" spans="1:12" ht="13.5" x14ac:dyDescent="0.25">
      <c r="A2257" s="3">
        <f>RSI!A2257</f>
        <v>45288</v>
      </c>
      <c r="B2257" s="2">
        <f>RSI!B2257</f>
        <v>24.875900000000001</v>
      </c>
      <c r="C2257" s="2">
        <f>RSI!I2257</f>
        <v>64.608168974568741</v>
      </c>
      <c r="D2257" s="2">
        <f>MACD!E2257</f>
        <v>-0.660126567214121</v>
      </c>
      <c r="E2257" s="2">
        <f>MACD!F2257</f>
        <v>-0.38885289055374911</v>
      </c>
      <c r="F2257" s="2">
        <f>'Moving Avg'!D2257</f>
        <v>24.492480000000004</v>
      </c>
      <c r="G2257" s="2">
        <f>'Moving Avg'!F2257</f>
        <v>24.022765</v>
      </c>
      <c r="H2257" s="2">
        <f>'Moving Avg'!G2257</f>
        <v>24.352300000000003</v>
      </c>
      <c r="I2257" s="2">
        <f>'Moving Avg'!H2257</f>
        <v>22.942920000000012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</row>
    <row r="2258" spans="1:12" ht="13.5" x14ac:dyDescent="0.25">
      <c r="A2258" s="3">
        <f>RSI!A2258</f>
        <v>45289</v>
      </c>
      <c r="B2258" s="2">
        <f>RSI!B2258</f>
        <v>24.51</v>
      </c>
      <c r="C2258" s="2">
        <f>RSI!I2258</f>
        <v>55.125688207198891</v>
      </c>
      <c r="D2258" s="2">
        <f>MACD!E2258</f>
        <v>-0.49312009656177125</v>
      </c>
      <c r="E2258" s="2">
        <f>MACD!F2258</f>
        <v>-0.40970633175535359</v>
      </c>
      <c r="F2258" s="2">
        <f>'Moving Avg'!D2258</f>
        <v>24.521740000000001</v>
      </c>
      <c r="G2258" s="2">
        <f>'Moving Avg'!F2258</f>
        <v>24.059709999999999</v>
      </c>
      <c r="H2258" s="2">
        <f>'Moving Avg'!G2258</f>
        <v>24.344982000000005</v>
      </c>
      <c r="I2258" s="2">
        <f>'Moving Avg'!H2258</f>
        <v>22.968742000000017</v>
      </c>
      <c r="J2258" s="6" t="str">
        <f>OBV!F2258</f>
        <v>BULLISH</v>
      </c>
      <c r="K2258" s="6" t="str">
        <f>OBV!G2258</f>
        <v>NEUTRAL</v>
      </c>
      <c r="L2258" s="6" t="str">
        <f>OBV!H2258</f>
        <v>CONFIRMED BULLISH</v>
      </c>
    </row>
    <row r="2259" spans="1:12" ht="13.5" x14ac:dyDescent="0.25">
      <c r="A2259" s="3">
        <f>RSI!A2259</f>
        <v>45293</v>
      </c>
      <c r="B2259" s="2">
        <f>RSI!B2259</f>
        <v>24.363700000000001</v>
      </c>
      <c r="C2259" s="2">
        <f>RSI!I2259</f>
        <v>51.848954554617805</v>
      </c>
      <c r="D2259" s="2">
        <f>MACD!E2259</f>
        <v>-0.34248231930922657</v>
      </c>
      <c r="E2259" s="2">
        <f>MACD!F2259</f>
        <v>-0.39626152926612823</v>
      </c>
      <c r="F2259" s="2">
        <f>'Moving Avg'!D2259</f>
        <v>24.524660000000001</v>
      </c>
      <c r="G2259" s="2">
        <f>'Moving Avg'!F2259</f>
        <v>24.090439999999997</v>
      </c>
      <c r="H2259" s="2">
        <f>'Moving Avg'!G2259</f>
        <v>24.334738000000005</v>
      </c>
      <c r="I2259" s="2">
        <f>'Moving Avg'!H2259</f>
        <v>22.996583500000014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</row>
    <row r="2260" spans="1:12" ht="13.5" x14ac:dyDescent="0.25">
      <c r="A2260" s="3">
        <f>RSI!A2260</f>
        <v>45294</v>
      </c>
      <c r="B2260" s="2">
        <f>RSI!B2260</f>
        <v>24.144200000000001</v>
      </c>
      <c r="C2260" s="2">
        <f>RSI!I2260</f>
        <v>47.305619810475541</v>
      </c>
      <c r="D2260" s="2">
        <f>MACD!E2260</f>
        <v>-0.2330654588485821</v>
      </c>
      <c r="E2260" s="2">
        <f>MACD!F2260</f>
        <v>-0.363622315182619</v>
      </c>
      <c r="F2260" s="2">
        <f>'Moving Avg'!D2260</f>
        <v>24.48076</v>
      </c>
      <c r="G2260" s="2">
        <f>'Moving Avg'!F2260</f>
        <v>24.112390000000001</v>
      </c>
      <c r="H2260" s="2">
        <f>'Moving Avg'!G2260</f>
        <v>24.320836000000007</v>
      </c>
      <c r="I2260" s="2">
        <f>'Moving Avg'!H2260</f>
        <v>23.02329700000001</v>
      </c>
      <c r="J2260" s="6" t="str">
        <f>OBV!F2260</f>
        <v>BULLISH</v>
      </c>
      <c r="K2260" s="6" t="str">
        <f>OBV!G2260</f>
        <v>NEUTRAL</v>
      </c>
      <c r="L2260" s="6" t="str">
        <f>OBV!H2260</f>
        <v>BULLISH DIVERGENCE</v>
      </c>
    </row>
    <row r="2261" spans="1:12" ht="13.5" x14ac:dyDescent="0.25">
      <c r="A2261" s="3">
        <f>RSI!A2261</f>
        <v>45295</v>
      </c>
      <c r="B2261" s="2">
        <f>RSI!B2261</f>
        <v>24.254000000000001</v>
      </c>
      <c r="C2261" s="2">
        <f>RSI!I2261</f>
        <v>49.680927414473778</v>
      </c>
      <c r="D2261" s="2">
        <f>MACD!E2261</f>
        <v>-0.17032215838683484</v>
      </c>
      <c r="E2261" s="2">
        <f>MACD!F2261</f>
        <v>-0.32496228382346215</v>
      </c>
      <c r="F2261" s="2">
        <f>'Moving Avg'!D2261</f>
        <v>24.429560000000002</v>
      </c>
      <c r="G2261" s="2">
        <f>'Moving Avg'!F2261</f>
        <v>24.139830000000003</v>
      </c>
      <c r="H2261" s="2">
        <f>'Moving Avg'!G2261</f>
        <v>24.308398000000007</v>
      </c>
      <c r="I2261" s="2">
        <f>'Moving Avg'!H2261</f>
        <v>23.04935050000001</v>
      </c>
      <c r="J2261" s="6" t="str">
        <f>OBV!F2261</f>
        <v>BULLISH</v>
      </c>
      <c r="K2261" s="6" t="str">
        <f>OBV!G2261</f>
        <v>NEUTRAL</v>
      </c>
      <c r="L2261" s="6" t="str">
        <f>OBV!H2261</f>
        <v>BULLISH DIVERGENCE</v>
      </c>
    </row>
    <row r="2262" spans="1:12" ht="13.5" x14ac:dyDescent="0.25">
      <c r="A2262" s="3">
        <f>RSI!A2262</f>
        <v>45296</v>
      </c>
      <c r="B2262" s="2">
        <f>RSI!B2262</f>
        <v>24.144200000000001</v>
      </c>
      <c r="C2262" s="2">
        <f>RSI!I2262</f>
        <v>47.380846787640571</v>
      </c>
      <c r="D2262" s="2">
        <f>MACD!E2262</f>
        <v>-0.10900564482408015</v>
      </c>
      <c r="E2262" s="2">
        <f>MACD!F2262</f>
        <v>-0.28177095602358576</v>
      </c>
      <c r="F2262" s="2">
        <f>'Moving Avg'!D2262</f>
        <v>24.28322</v>
      </c>
      <c r="G2262" s="2">
        <f>'Moving Avg'!F2262</f>
        <v>24.176410000000004</v>
      </c>
      <c r="H2262" s="2">
        <f>'Moving Avg'!G2262</f>
        <v>24.293764000000007</v>
      </c>
      <c r="I2262" s="2">
        <f>'Moving Avg'!H2262</f>
        <v>23.074401500000008</v>
      </c>
      <c r="J2262" s="6" t="str">
        <f>OBV!F2262</f>
        <v>BEARISH</v>
      </c>
      <c r="K2262" s="6" t="str">
        <f>OBV!G2262</f>
        <v>NEUTRAL</v>
      </c>
      <c r="L2262" s="6" t="str">
        <f>OBV!H2262</f>
        <v>CONFIRMED BEARISH</v>
      </c>
    </row>
    <row r="2263" spans="1:12" ht="13.5" x14ac:dyDescent="0.25">
      <c r="A2263" s="3">
        <f>RSI!A2263</f>
        <v>45299</v>
      </c>
      <c r="B2263" s="2">
        <f>RSI!B2263</f>
        <v>24.034500000000001</v>
      </c>
      <c r="C2263" s="2">
        <f>RSI!I2263</f>
        <v>45.132655681886931</v>
      </c>
      <c r="D2263" s="2">
        <f>MACD!E2263</f>
        <v>-5.9523411749854205E-2</v>
      </c>
      <c r="E2263" s="2">
        <f>MACD!F2263</f>
        <v>-0.23732144716883946</v>
      </c>
      <c r="F2263" s="2">
        <f>'Moving Avg'!D2263</f>
        <v>24.188120000000005</v>
      </c>
      <c r="G2263" s="2">
        <f>'Moving Avg'!F2263</f>
        <v>24.212994999999999</v>
      </c>
      <c r="H2263" s="2">
        <f>'Moving Avg'!G2263</f>
        <v>24.277084000000009</v>
      </c>
      <c r="I2263" s="2">
        <f>'Moving Avg'!H2263</f>
        <v>23.099176000000007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</row>
    <row r="2264" spans="1:12" ht="13.5" x14ac:dyDescent="0.25">
      <c r="A2264" s="3">
        <f>RSI!A2264</f>
        <v>45300</v>
      </c>
      <c r="B2264" s="2">
        <f>RSI!B2264</f>
        <v>24.071100000000001</v>
      </c>
      <c r="C2264" s="2">
        <f>RSI!I2264</f>
        <v>46.052388679765187</v>
      </c>
      <c r="D2264" s="2">
        <f>MACD!E2264</f>
        <v>-2.1282648950965211E-2</v>
      </c>
      <c r="E2264" s="2">
        <f>MACD!F2264</f>
        <v>-0.19411368752526462</v>
      </c>
      <c r="F2264" s="2">
        <f>'Moving Avg'!D2264</f>
        <v>24.1296</v>
      </c>
      <c r="G2264" s="2">
        <f>'Moving Avg'!F2264</f>
        <v>24.258725000000002</v>
      </c>
      <c r="H2264" s="2">
        <f>'Moving Avg'!G2264</f>
        <v>24.261866000000001</v>
      </c>
      <c r="I2264" s="2">
        <f>'Moving Avg'!H2264</f>
        <v>23.125826500000006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</row>
    <row r="2265" spans="1:12" ht="13.5" x14ac:dyDescent="0.25">
      <c r="A2265" s="3">
        <f>RSI!A2265</f>
        <v>45301</v>
      </c>
      <c r="B2265" s="2">
        <f>RSI!B2265</f>
        <v>23.954000000000001</v>
      </c>
      <c r="C2265" s="2">
        <f>RSI!I2265</f>
        <v>43.537757056060606</v>
      </c>
      <c r="D2265" s="2">
        <f>MACD!E2265</f>
        <v>2.3008919041910048E-2</v>
      </c>
      <c r="E2265" s="2">
        <f>MACD!F2265</f>
        <v>-0.15068916621182971</v>
      </c>
      <c r="F2265" s="2">
        <f>'Moving Avg'!D2265</f>
        <v>24.091560000000005</v>
      </c>
      <c r="G2265" s="2">
        <f>'Moving Avg'!F2265</f>
        <v>24.305915000000002</v>
      </c>
      <c r="H2265" s="2">
        <f>'Moving Avg'!G2265</f>
        <v>24.244892000000004</v>
      </c>
      <c r="I2265" s="2">
        <f>'Moving Avg'!H2265</f>
        <v>23.148868500000006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</row>
    <row r="2266" spans="1:12" ht="13.5" x14ac:dyDescent="0.25">
      <c r="A2266" s="3">
        <f>RSI!A2266</f>
        <v>45302</v>
      </c>
      <c r="B2266" s="2">
        <f>RSI!B2266</f>
        <v>23.997900000000001</v>
      </c>
      <c r="C2266" s="2">
        <f>RSI!I2266</f>
        <v>44.755631544556834</v>
      </c>
      <c r="D2266" s="2">
        <f>MACD!E2266</f>
        <v>8.1372866397675381E-2</v>
      </c>
      <c r="E2266" s="2">
        <f>MACD!F2266</f>
        <v>-0.10427675968992869</v>
      </c>
      <c r="F2266" s="2">
        <f>'Moving Avg'!D2266</f>
        <v>24.04034</v>
      </c>
      <c r="G2266" s="2">
        <f>'Moving Avg'!F2266</f>
        <v>24.357130000000002</v>
      </c>
      <c r="H2266" s="2">
        <f>'Moving Avg'!G2266</f>
        <v>24.230260000000008</v>
      </c>
      <c r="I2266" s="2">
        <f>'Moving Avg'!H2266</f>
        <v>23.171223500000007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</row>
    <row r="2267" spans="1:12" ht="13.5" x14ac:dyDescent="0.25">
      <c r="A2267" s="3">
        <f>RSI!A2267</f>
        <v>45303</v>
      </c>
      <c r="B2267" s="2">
        <f>RSI!B2267</f>
        <v>24.210100000000001</v>
      </c>
      <c r="C2267" s="2">
        <f>RSI!I2267</f>
        <v>50.332405901246595</v>
      </c>
      <c r="D2267" s="2">
        <f>MACD!E2267</f>
        <v>0.17258196627586386</v>
      </c>
      <c r="E2267" s="2">
        <f>MACD!F2267</f>
        <v>-4.8905014496770184E-2</v>
      </c>
      <c r="F2267" s="2">
        <f>'Moving Avg'!D2267</f>
        <v>24.053519999999999</v>
      </c>
      <c r="G2267" s="2">
        <f>'Moving Avg'!F2267</f>
        <v>24.360425000000003</v>
      </c>
      <c r="H2267" s="2">
        <f>'Moving Avg'!G2267</f>
        <v>24.218553999999997</v>
      </c>
      <c r="I2267" s="2">
        <f>'Moving Avg'!H2267</f>
        <v>23.194639500000012</v>
      </c>
      <c r="J2267" s="6" t="str">
        <f>OBV!F2267</f>
        <v>BEARISH</v>
      </c>
      <c r="K2267" s="6" t="str">
        <f>OBV!G2267</f>
        <v>NEUTRAL</v>
      </c>
      <c r="L2267" s="6" t="str">
        <f>OBV!H2267</f>
        <v>BEARISH DIVERGENCE</v>
      </c>
    </row>
    <row r="2268" spans="1:12" ht="13.5" x14ac:dyDescent="0.25">
      <c r="A2268" s="3">
        <f>RSI!A2268</f>
        <v>45306</v>
      </c>
      <c r="B2268" s="2">
        <f>RSI!B2268</f>
        <v>24.195399999999999</v>
      </c>
      <c r="C2268" s="2">
        <f>RSI!I2268</f>
        <v>49.956186681839192</v>
      </c>
      <c r="D2268" s="2">
        <f>MACD!E2268</f>
        <v>0.19445938679267272</v>
      </c>
      <c r="E2268" s="2">
        <f>MACD!F2268</f>
        <v>-2.3213423888160389E-4</v>
      </c>
      <c r="F2268" s="2">
        <f>'Moving Avg'!D2268</f>
        <v>24.085699999999996</v>
      </c>
      <c r="G2268" s="2">
        <f>'Moving Avg'!F2268</f>
        <v>24.330060000000003</v>
      </c>
      <c r="H2268" s="2">
        <f>'Moving Avg'!G2268</f>
        <v>24.212262000000006</v>
      </c>
      <c r="I2268" s="2">
        <f>'Moving Avg'!H2268</f>
        <v>23.215866000000005</v>
      </c>
      <c r="J2268" s="6" t="str">
        <f>OBV!F2268</f>
        <v>BEARISH</v>
      </c>
      <c r="K2268" s="6" t="str">
        <f>OBV!G2268</f>
        <v>NEUTRAL</v>
      </c>
      <c r="L2268" s="6" t="str">
        <f>OBV!H2268</f>
        <v>BEARISH DIVERGENCE</v>
      </c>
    </row>
    <row r="2269" spans="1:12" ht="13.5" x14ac:dyDescent="0.25">
      <c r="A2269" s="3">
        <f>RSI!A2269</f>
        <v>45307</v>
      </c>
      <c r="B2269" s="2">
        <f>RSI!B2269</f>
        <v>24.180800000000001</v>
      </c>
      <c r="C2269" s="2">
        <f>RSI!I2269</f>
        <v>49.559959346680728</v>
      </c>
      <c r="D2269" s="2">
        <f>MACD!E2269</f>
        <v>0.19154272894352786</v>
      </c>
      <c r="E2269" s="2">
        <f>MACD!F2269</f>
        <v>3.8122838397600292E-2</v>
      </c>
      <c r="F2269" s="2">
        <f>'Moving Avg'!D2269</f>
        <v>24.107640000000004</v>
      </c>
      <c r="G2269" s="2">
        <f>'Moving Avg'!F2269</f>
        <v>24.298964999999999</v>
      </c>
      <c r="H2269" s="2">
        <f>'Moving Avg'!G2269</f>
        <v>24.202750000000009</v>
      </c>
      <c r="I2269" s="2">
        <f>'Moving Avg'!H2269</f>
        <v>23.237019500000006</v>
      </c>
      <c r="J2269" s="6" t="str">
        <f>OBV!F2269</f>
        <v>BEARISH</v>
      </c>
      <c r="K2269" s="6" t="str">
        <f>OBV!G2269</f>
        <v>NEUTRAL</v>
      </c>
      <c r="L2269" s="6" t="str">
        <f>OBV!H2269</f>
        <v>BEARISH DIVERGENCE</v>
      </c>
    </row>
    <row r="2270" spans="1:12" ht="13.5" x14ac:dyDescent="0.25">
      <c r="A2270" s="3">
        <f>RSI!A2270</f>
        <v>45308</v>
      </c>
      <c r="B2270" s="2">
        <f>RSI!B2270</f>
        <v>24.144200000000001</v>
      </c>
      <c r="C2270" s="2">
        <f>RSI!I2270</f>
        <v>48.521001744373905</v>
      </c>
      <c r="D2270" s="2">
        <f>MACD!E2270</f>
        <v>0.15810098585438581</v>
      </c>
      <c r="E2270" s="2">
        <f>MACD!F2270</f>
        <v>6.2118467888957397E-2</v>
      </c>
      <c r="F2270" s="2">
        <f>'Moving Avg'!D2270</f>
        <v>24.145680000000002</v>
      </c>
      <c r="G2270" s="2">
        <f>'Moving Avg'!F2270</f>
        <v>24.277014999999999</v>
      </c>
      <c r="H2270" s="2">
        <f>'Moving Avg'!G2270</f>
        <v>24.191776000000008</v>
      </c>
      <c r="I2270" s="2">
        <f>'Moving Avg'!H2270</f>
        <v>23.257990000000003</v>
      </c>
      <c r="J2270" s="6" t="str">
        <f>OBV!F2270</f>
        <v>BEARISH</v>
      </c>
      <c r="K2270" s="6" t="str">
        <f>OBV!G2270</f>
        <v>NEUTRAL</v>
      </c>
      <c r="L2270" s="6" t="str">
        <f>OBV!H2270</f>
        <v>BEARISH DIVERGENCE</v>
      </c>
    </row>
    <row r="2271" spans="1:12" ht="13.5" x14ac:dyDescent="0.25">
      <c r="A2271" s="3">
        <f>RSI!A2271</f>
        <v>45309</v>
      </c>
      <c r="B2271" s="2">
        <f>RSI!B2271</f>
        <v>24.136900000000001</v>
      </c>
      <c r="C2271" s="2">
        <f>RSI!I2271</f>
        <v>48.303495414210104</v>
      </c>
      <c r="D2271" s="2">
        <f>MACD!E2271</f>
        <v>0.14753151778335649</v>
      </c>
      <c r="E2271" s="2">
        <f>MACD!F2271</f>
        <v>7.9201077867837227E-2</v>
      </c>
      <c r="F2271" s="2">
        <f>'Moving Avg'!D2271</f>
        <v>24.173480000000001</v>
      </c>
      <c r="G2271" s="2">
        <f>'Moving Avg'!F2271</f>
        <v>24.262014999999998</v>
      </c>
      <c r="H2271" s="2">
        <f>'Moving Avg'!G2271</f>
        <v>24.176996000000003</v>
      </c>
      <c r="I2271" s="2">
        <f>'Moving Avg'!H2271</f>
        <v>23.278924000000007</v>
      </c>
      <c r="J2271" s="6" t="str">
        <f>OBV!F2271</f>
        <v>BEARISH</v>
      </c>
      <c r="K2271" s="6" t="str">
        <f>OBV!G2271</f>
        <v>NEUTRAL</v>
      </c>
      <c r="L2271" s="6" t="str">
        <f>OBV!H2271</f>
        <v>BEARISH DIVERGENCE</v>
      </c>
    </row>
    <row r="2272" spans="1:12" ht="13.5" x14ac:dyDescent="0.25">
      <c r="A2272" s="3">
        <f>RSI!A2272</f>
        <v>45310</v>
      </c>
      <c r="B2272" s="2">
        <f>RSI!B2272</f>
        <v>23.412600000000001</v>
      </c>
      <c r="C2272" s="2">
        <f>RSI!I2272</f>
        <v>32.659882316683436</v>
      </c>
      <c r="D2272" s="2">
        <f>MACD!E2272</f>
        <v>0.17566334174157205</v>
      </c>
      <c r="E2272" s="2">
        <f>MACD!F2272</f>
        <v>9.849353064258419E-2</v>
      </c>
      <c r="F2272" s="2">
        <f>'Moving Avg'!D2272</f>
        <v>24.013979999999997</v>
      </c>
      <c r="G2272" s="2">
        <f>'Moving Avg'!F2272</f>
        <v>24.210800000000003</v>
      </c>
      <c r="H2272" s="2">
        <f>'Moving Avg'!G2272</f>
        <v>24.147730000000006</v>
      </c>
      <c r="I2272" s="2">
        <f>'Moving Avg'!H2272</f>
        <v>23.294725000000007</v>
      </c>
      <c r="J2272" s="6" t="str">
        <f>OBV!F2272</f>
        <v>BEARISH</v>
      </c>
      <c r="K2272" s="6" t="str">
        <f>OBV!G2272</f>
        <v>WEAK</v>
      </c>
      <c r="L2272" s="6" t="str">
        <f>OBV!H2272</f>
        <v>CONFIRMED BEARISH</v>
      </c>
    </row>
    <row r="2273" spans="1:12" ht="13.5" x14ac:dyDescent="0.25">
      <c r="A2273" s="3">
        <f>RSI!A2273</f>
        <v>45313</v>
      </c>
      <c r="B2273" s="2">
        <f>RSI!B2273</f>
        <v>23.5809</v>
      </c>
      <c r="C2273" s="2">
        <f>RSI!I2273</f>
        <v>37.708125004274599</v>
      </c>
      <c r="D2273" s="2">
        <f>MACD!E2273</f>
        <v>0.17469581530722422</v>
      </c>
      <c r="E2273" s="2">
        <f>MACD!F2273</f>
        <v>0.1137339875755122</v>
      </c>
      <c r="F2273" s="2">
        <f>'Moving Avg'!D2273</f>
        <v>23.891079999999999</v>
      </c>
      <c r="G2273" s="2">
        <f>'Moving Avg'!F2273</f>
        <v>24.171660000000003</v>
      </c>
      <c r="H2273" s="2">
        <f>'Moving Avg'!G2273</f>
        <v>24.121829999999999</v>
      </c>
      <c r="I2273" s="2">
        <f>'Moving Avg'!H2273</f>
        <v>23.309856000000003</v>
      </c>
      <c r="J2273" s="6" t="str">
        <f>OBV!F2273</f>
        <v>BEARISH</v>
      </c>
      <c r="K2273" s="6" t="str">
        <f>OBV!G2273</f>
        <v>WEAK</v>
      </c>
      <c r="L2273" s="6" t="str">
        <f>OBV!H2273</f>
        <v>CONFIRMED BEARISH</v>
      </c>
    </row>
    <row r="2274" spans="1:12" ht="13.5" x14ac:dyDescent="0.25">
      <c r="A2274" s="3">
        <f>RSI!A2274</f>
        <v>45314</v>
      </c>
      <c r="B2274" s="2">
        <f>RSI!B2274</f>
        <v>23.778400000000001</v>
      </c>
      <c r="C2274" s="2">
        <f>RSI!I2274</f>
        <v>43.098939436356886</v>
      </c>
      <c r="D2274" s="2">
        <f>MACD!E2274</f>
        <v>0.16811731664433083</v>
      </c>
      <c r="E2274" s="2">
        <f>MACD!F2274</f>
        <v>0.12461065338927593</v>
      </c>
      <c r="F2274" s="2">
        <f>'Moving Avg'!D2274</f>
        <v>23.810600000000001</v>
      </c>
      <c r="G2274" s="2">
        <f>'Moving Avg'!F2274</f>
        <v>24.143125000000001</v>
      </c>
      <c r="H2274" s="2">
        <f>'Moving Avg'!G2274</f>
        <v>24.100027999999998</v>
      </c>
      <c r="I2274" s="2">
        <f>'Moving Avg'!H2274</f>
        <v>23.325853500000008</v>
      </c>
      <c r="J2274" s="6" t="str">
        <f>OBV!F2274</f>
        <v>BEARISH</v>
      </c>
      <c r="K2274" s="6" t="str">
        <f>OBV!G2274</f>
        <v>NEUTRAL</v>
      </c>
      <c r="L2274" s="6" t="str">
        <f>OBV!H2274</f>
        <v>CONFIRMED BEARISH</v>
      </c>
    </row>
    <row r="2275" spans="1:12" ht="13.5" x14ac:dyDescent="0.25">
      <c r="A2275" s="3">
        <f>RSI!A2275</f>
        <v>45315</v>
      </c>
      <c r="B2275" s="2">
        <f>RSI!B2275</f>
        <v>23.778400000000001</v>
      </c>
      <c r="C2275" s="2">
        <f>RSI!I2275</f>
        <v>43.098939436356886</v>
      </c>
      <c r="D2275" s="2">
        <f>MACD!E2275</f>
        <v>0.14636758331420907</v>
      </c>
      <c r="E2275" s="2">
        <f>MACD!F2275</f>
        <v>0.12896203937426257</v>
      </c>
      <c r="F2275" s="2">
        <f>'Moving Avg'!D2275</f>
        <v>23.737440000000003</v>
      </c>
      <c r="G2275" s="2">
        <f>'Moving Avg'!F2275</f>
        <v>24.113859999999999</v>
      </c>
      <c r="H2275" s="2">
        <f>'Moving Avg'!G2275</f>
        <v>24.079541999999993</v>
      </c>
      <c r="I2275" s="2">
        <f>'Moving Avg'!H2275</f>
        <v>23.34170000000001</v>
      </c>
      <c r="J2275" s="6" t="str">
        <f>OBV!F2275</f>
        <v>BEARISH</v>
      </c>
      <c r="K2275" s="6" t="str">
        <f>OBV!G2275</f>
        <v>NEUTRAL</v>
      </c>
      <c r="L2275" s="6" t="str">
        <f>OBV!H2275</f>
        <v>CONFIRMED BEARISH</v>
      </c>
    </row>
    <row r="2276" spans="1:12" ht="13.5" x14ac:dyDescent="0.25">
      <c r="A2276" s="3">
        <f>RSI!A2276</f>
        <v>45316</v>
      </c>
      <c r="B2276" s="2">
        <f>RSI!B2276</f>
        <v>23.924700000000001</v>
      </c>
      <c r="C2276" s="2">
        <f>RSI!I2276</f>
        <v>47.036660364856019</v>
      </c>
      <c r="D2276" s="2">
        <f>MACD!E2276</f>
        <v>0.12557713602349452</v>
      </c>
      <c r="E2276" s="2">
        <f>MACD!F2276</f>
        <v>0.12828505870410895</v>
      </c>
      <c r="F2276" s="2">
        <f>'Moving Avg'!D2276</f>
        <v>23.695</v>
      </c>
      <c r="G2276" s="2">
        <f>'Moving Avg'!F2276</f>
        <v>24.084595</v>
      </c>
      <c r="H2276" s="2">
        <f>'Moving Avg'!G2276</f>
        <v>24.064907999999992</v>
      </c>
      <c r="I2276" s="2">
        <f>'Moving Avg'!H2276</f>
        <v>23.356132000000013</v>
      </c>
      <c r="J2276" s="6" t="str">
        <f>OBV!F2276</f>
        <v>BEARISH</v>
      </c>
      <c r="K2276" s="6" t="str">
        <f>OBV!G2276</f>
        <v>NEUTRAL</v>
      </c>
      <c r="L2276" s="6" t="str">
        <f>OBV!H2276</f>
        <v>CONFIRMED BEARISH</v>
      </c>
    </row>
    <row r="2277" spans="1:12" ht="13.5" x14ac:dyDescent="0.25">
      <c r="A2277" s="3">
        <f>RSI!A2277</f>
        <v>45317</v>
      </c>
      <c r="B2277" s="2">
        <f>RSI!B2277</f>
        <v>24.071100000000001</v>
      </c>
      <c r="C2277" s="2">
        <f>RSI!I2277</f>
        <v>50.71239162442356</v>
      </c>
      <c r="D2277" s="2">
        <f>MACD!E2277</f>
        <v>0.13049314300628367</v>
      </c>
      <c r="E2277" s="2">
        <f>MACD!F2277</f>
        <v>0.1287266755645439</v>
      </c>
      <c r="F2277" s="2">
        <f>'Moving Avg'!D2277</f>
        <v>23.826700000000002</v>
      </c>
      <c r="G2277" s="2">
        <f>'Moving Avg'!F2277</f>
        <v>24.044355000000003</v>
      </c>
      <c r="H2277" s="2">
        <f>'Moving Avg'!G2277</f>
        <v>24.057591999999996</v>
      </c>
      <c r="I2277" s="2">
        <f>'Moving Avg'!H2277</f>
        <v>23.370691500000007</v>
      </c>
      <c r="J2277" s="6" t="str">
        <f>OBV!F2277</f>
        <v>BULLISH</v>
      </c>
      <c r="K2277" s="6" t="str">
        <f>OBV!G2277</f>
        <v>NEUTRAL</v>
      </c>
      <c r="L2277" s="6" t="str">
        <f>OBV!H2277</f>
        <v>CONFIRMED BULLISH</v>
      </c>
    </row>
    <row r="2278" spans="1:12" ht="13.5" x14ac:dyDescent="0.25">
      <c r="A2278" s="3">
        <f>RSI!A2278</f>
        <v>45320</v>
      </c>
      <c r="B2278" s="2">
        <f>RSI!B2278</f>
        <v>24.063700000000001</v>
      </c>
      <c r="C2278" s="2">
        <f>RSI!I2278</f>
        <v>50.521529301849476</v>
      </c>
      <c r="D2278" s="2">
        <f>MACD!E2278</f>
        <v>0.13272826935455129</v>
      </c>
      <c r="E2278" s="2">
        <f>MACD!F2278</f>
        <v>0.12952699432254539</v>
      </c>
      <c r="F2278" s="2">
        <f>'Moving Avg'!D2278</f>
        <v>23.923260000000003</v>
      </c>
      <c r="G2278" s="2">
        <f>'Moving Avg'!F2278</f>
        <v>24.022040000000001</v>
      </c>
      <c r="H2278" s="2">
        <f>'Moving Avg'!G2278</f>
        <v>24.05012799999999</v>
      </c>
      <c r="I2278" s="2">
        <f>'Moving Avg'!H2278</f>
        <v>23.382795500000007</v>
      </c>
      <c r="J2278" s="6" t="str">
        <f>OBV!F2278</f>
        <v>BULLISH</v>
      </c>
      <c r="K2278" s="6" t="str">
        <f>OBV!G2278</f>
        <v>NEUTRAL</v>
      </c>
      <c r="L2278" s="6" t="str">
        <f>OBV!H2278</f>
        <v>CONFIRMED BULLISH</v>
      </c>
    </row>
    <row r="2279" spans="1:12" ht="13.5" x14ac:dyDescent="0.25">
      <c r="A2279" s="3">
        <f>RSI!A2279</f>
        <v>45321</v>
      </c>
      <c r="B2279" s="2">
        <f>RSI!B2279</f>
        <v>23.997900000000001</v>
      </c>
      <c r="C2279" s="2">
        <f>RSI!I2279</f>
        <v>48.764071412487176</v>
      </c>
      <c r="D2279" s="2">
        <f>MACD!E2279</f>
        <v>0.13709563878006392</v>
      </c>
      <c r="E2279" s="2">
        <f>MACD!F2279</f>
        <v>0.13104072321404911</v>
      </c>
      <c r="F2279" s="2">
        <f>'Moving Avg'!D2279</f>
        <v>23.96716</v>
      </c>
      <c r="G2279" s="2">
        <f>'Moving Avg'!F2279</f>
        <v>24.003749999999997</v>
      </c>
      <c r="H2279" s="2">
        <f>'Moving Avg'!G2279</f>
        <v>24.042079999999988</v>
      </c>
      <c r="I2279" s="2">
        <f>'Moving Avg'!H2279</f>
        <v>23.394117500000011</v>
      </c>
      <c r="J2279" s="6" t="str">
        <f>OBV!F2279</f>
        <v>BULLISH</v>
      </c>
      <c r="K2279" s="6" t="str">
        <f>OBV!G2279</f>
        <v>NEUTRAL</v>
      </c>
      <c r="L2279" s="6" t="str">
        <f>OBV!H2279</f>
        <v>CONFIRMED BULLISH</v>
      </c>
    </row>
    <row r="2280" spans="1:12" ht="13.5" x14ac:dyDescent="0.25">
      <c r="A2280" s="3">
        <f>RSI!A2280</f>
        <v>45322</v>
      </c>
      <c r="B2280" s="2">
        <f>RSI!B2280</f>
        <v>24.071100000000001</v>
      </c>
      <c r="C2280" s="2">
        <f>RSI!I2280</f>
        <v>50.813914286185351</v>
      </c>
      <c r="D2280" s="2">
        <f>MACD!E2280</f>
        <v>0.12998636253190199</v>
      </c>
      <c r="E2280" s="2">
        <f>MACD!F2280</f>
        <v>0.13082985107761969</v>
      </c>
      <c r="F2280" s="2">
        <f>'Moving Avg'!D2280</f>
        <v>24.025700000000001</v>
      </c>
      <c r="G2280" s="2">
        <f>'Moving Avg'!F2280</f>
        <v>24.000094999999998</v>
      </c>
      <c r="H2280" s="2">
        <f>'Moving Avg'!G2280</f>
        <v>24.036519999999992</v>
      </c>
      <c r="I2280" s="2">
        <f>'Moving Avg'!H2280</f>
        <v>23.408102500000009</v>
      </c>
      <c r="J2280" s="6" t="str">
        <f>OBV!F2280</f>
        <v>BULLISH</v>
      </c>
      <c r="K2280" s="6" t="str">
        <f>OBV!G2280</f>
        <v>NEUTRAL</v>
      </c>
      <c r="L2280" s="6" t="str">
        <f>OBV!H2280</f>
        <v>CONFIRMED BULLISH</v>
      </c>
    </row>
    <row r="2281" spans="1:12" ht="13.5" x14ac:dyDescent="0.25">
      <c r="A2281" s="3">
        <f>RSI!A2281</f>
        <v>45323</v>
      </c>
      <c r="B2281" s="2">
        <f>RSI!B2281</f>
        <v>24.144200000000001</v>
      </c>
      <c r="C2281" s="2">
        <f>RSI!I2281</f>
        <v>52.842922577464364</v>
      </c>
      <c r="D2281" s="2">
        <f>MACD!E2281</f>
        <v>0.11723024737985099</v>
      </c>
      <c r="E2281" s="2">
        <f>MACD!F2281</f>
        <v>0.12810993033806595</v>
      </c>
      <c r="F2281" s="2">
        <f>'Moving Avg'!D2281</f>
        <v>24.069600000000001</v>
      </c>
      <c r="G2281" s="2">
        <f>'Moving Avg'!F2281</f>
        <v>23.994605</v>
      </c>
      <c r="H2281" s="2">
        <f>'Moving Avg'!G2281</f>
        <v>24.032861999999991</v>
      </c>
      <c r="I2281" s="2">
        <f>'Moving Avg'!H2281</f>
        <v>23.423027500000007</v>
      </c>
      <c r="J2281" s="6" t="str">
        <f>OBV!F2281</f>
        <v>BULLISH</v>
      </c>
      <c r="K2281" s="6" t="str">
        <f>OBV!G2281</f>
        <v>NEUTRAL</v>
      </c>
      <c r="L2281" s="6" t="str">
        <f>OBV!H2281</f>
        <v>CONFIRMED BULLISH</v>
      </c>
    </row>
    <row r="2282" spans="1:12" ht="13.5" x14ac:dyDescent="0.25">
      <c r="A2282" s="3">
        <f>RSI!A2282</f>
        <v>45324</v>
      </c>
      <c r="B2282" s="2">
        <f>RSI!B2282</f>
        <v>24.071100000000001</v>
      </c>
      <c r="C2282" s="2">
        <f>RSI!I2282</f>
        <v>50.595235421608159</v>
      </c>
      <c r="D2282" s="2">
        <f>MACD!E2282</f>
        <v>-1.9896246725537026E-4</v>
      </c>
      <c r="E2282" s="2">
        <f>MACD!F2282</f>
        <v>0.1024481517770017</v>
      </c>
      <c r="F2282" s="2">
        <f>'Moving Avg'!D2282</f>
        <v>24.069600000000001</v>
      </c>
      <c r="G2282" s="2">
        <f>'Moving Avg'!F2282</f>
        <v>23.990950000000002</v>
      </c>
      <c r="H2282" s="2">
        <f>'Moving Avg'!G2282</f>
        <v>24.029935999999989</v>
      </c>
      <c r="I2282" s="2">
        <f>'Moving Avg'!H2282</f>
        <v>23.437163500000008</v>
      </c>
      <c r="J2282" s="6" t="str">
        <f>OBV!F2282</f>
        <v>BEARISH</v>
      </c>
      <c r="K2282" s="6" t="str">
        <f>OBV!G2282</f>
        <v>NEUTRAL</v>
      </c>
      <c r="L2282" s="6" t="str">
        <f>OBV!H2282</f>
        <v>NEUTRAL</v>
      </c>
    </row>
    <row r="2283" spans="1:12" ht="13.5" x14ac:dyDescent="0.25">
      <c r="A2283" s="3">
        <f>RSI!A2283</f>
        <v>45327</v>
      </c>
      <c r="B2283" s="2">
        <f>RSI!B2283</f>
        <v>24.144200000000001</v>
      </c>
      <c r="C2283" s="2">
        <f>RSI!I2283</f>
        <v>52.759203878899619</v>
      </c>
      <c r="D2283" s="2">
        <f>MACD!E2283</f>
        <v>-7.9226417903395685E-2</v>
      </c>
      <c r="E2283" s="2">
        <f>MACD!F2283</f>
        <v>6.611323784092224E-2</v>
      </c>
      <c r="F2283" s="2">
        <f>'Moving Avg'!D2283</f>
        <v>24.085699999999999</v>
      </c>
      <c r="G2283" s="2">
        <f>'Moving Avg'!F2283</f>
        <v>23.996434999999998</v>
      </c>
      <c r="H2283" s="2">
        <f>'Moving Avg'!G2283</f>
        <v>24.029057999999992</v>
      </c>
      <c r="I2283" s="2">
        <f>'Moving Avg'!H2283</f>
        <v>23.451665000000006</v>
      </c>
      <c r="J2283" s="6" t="str">
        <f>OBV!F2283</f>
        <v>BULLISH</v>
      </c>
      <c r="K2283" s="6" t="str">
        <f>OBV!G2283</f>
        <v>NEUTRAL</v>
      </c>
      <c r="L2283" s="6" t="str">
        <f>OBV!H2283</f>
        <v>CONFIRMED BULLISH</v>
      </c>
    </row>
    <row r="2284" spans="1:12" ht="13.5" x14ac:dyDescent="0.25">
      <c r="A2284" s="3">
        <f>RSI!A2284</f>
        <v>45328</v>
      </c>
      <c r="B2284" s="2">
        <f>RSI!B2284</f>
        <v>24.144200000000001</v>
      </c>
      <c r="C2284" s="2">
        <f>RSI!I2284</f>
        <v>52.759203878899626</v>
      </c>
      <c r="D2284" s="2">
        <f>MACD!E2284</f>
        <v>-0.11627440814078938</v>
      </c>
      <c r="E2284" s="2">
        <f>MACD!F2284</f>
        <v>2.9635708644579914E-2</v>
      </c>
      <c r="F2284" s="2">
        <f>'Moving Avg'!D2284</f>
        <v>24.11496</v>
      </c>
      <c r="G2284" s="2">
        <f>'Moving Avg'!F2284</f>
        <v>24.000090000000004</v>
      </c>
      <c r="H2284" s="2">
        <f>'Moving Avg'!G2284</f>
        <v>24.035057999999989</v>
      </c>
      <c r="I2284" s="2">
        <f>'Moving Avg'!H2284</f>
        <v>23.465078500000004</v>
      </c>
      <c r="J2284" s="6" t="str">
        <f>OBV!F2284</f>
        <v>BULLISH</v>
      </c>
      <c r="K2284" s="6" t="str">
        <f>OBV!G2284</f>
        <v>NEUTRAL</v>
      </c>
      <c r="L2284" s="6" t="str">
        <f>OBV!H2284</f>
        <v>CONFIRMED BULLISH</v>
      </c>
    </row>
    <row r="2285" spans="1:12" ht="13.5" x14ac:dyDescent="0.25">
      <c r="A2285" s="3">
        <f>RSI!A2285</f>
        <v>45329</v>
      </c>
      <c r="B2285" s="2">
        <f>RSI!B2285</f>
        <v>24.063700000000001</v>
      </c>
      <c r="C2285" s="2">
        <f>RSI!I2285</f>
        <v>49.964160473559559</v>
      </c>
      <c r="D2285" s="2">
        <f>MACD!E2285</f>
        <v>-0.14218124484369454</v>
      </c>
      <c r="E2285" s="2">
        <f>MACD!F2285</f>
        <v>-4.7276820530749754E-3</v>
      </c>
      <c r="F2285" s="2">
        <f>'Moving Avg'!D2285</f>
        <v>24.113479999999999</v>
      </c>
      <c r="G2285" s="2">
        <f>'Moving Avg'!F2285</f>
        <v>24.005575000000004</v>
      </c>
      <c r="H2285" s="2">
        <f>'Moving Avg'!G2285</f>
        <v>24.037837999999986</v>
      </c>
      <c r="I2285" s="2">
        <f>'Moving Avg'!H2285</f>
        <v>23.476578000000003</v>
      </c>
      <c r="J2285" s="6" t="str">
        <f>OBV!F2285</f>
        <v>BULLISH</v>
      </c>
      <c r="K2285" s="6" t="str">
        <f>OBV!G2285</f>
        <v>NEUTRAL</v>
      </c>
      <c r="L2285" s="6" t="str">
        <f>OBV!H2285</f>
        <v>BULLISH DIVERGENCE</v>
      </c>
    </row>
    <row r="2286" spans="1:12" ht="13.5" x14ac:dyDescent="0.25">
      <c r="A2286" s="3">
        <f>RSI!A2286</f>
        <v>45330</v>
      </c>
      <c r="B2286" s="2">
        <f>RSI!B2286</f>
        <v>24.071100000000001</v>
      </c>
      <c r="C2286" s="2">
        <f>RSI!I2286</f>
        <v>50.225208428882446</v>
      </c>
      <c r="D2286" s="2">
        <f>MACD!E2286</f>
        <v>-0.14215006283208353</v>
      </c>
      <c r="E2286" s="2">
        <f>MACD!F2286</f>
        <v>-3.2212158208876691E-2</v>
      </c>
      <c r="F2286" s="2">
        <f>'Moving Avg'!D2286</f>
        <v>24.098859999999998</v>
      </c>
      <c r="G2286" s="2">
        <f>'Moving Avg'!F2286</f>
        <v>24.009235</v>
      </c>
      <c r="H2286" s="2">
        <f>'Moving Avg'!G2286</f>
        <v>24.040765999999984</v>
      </c>
      <c r="I2286" s="2">
        <f>'Moving Avg'!H2286</f>
        <v>23.488417000000005</v>
      </c>
      <c r="J2286" s="6" t="str">
        <f>OBV!F2286</f>
        <v>BULLISH</v>
      </c>
      <c r="K2286" s="6" t="str">
        <f>OBV!G2286</f>
        <v>NEUTRAL</v>
      </c>
      <c r="L2286" s="6" t="str">
        <f>OBV!H2286</f>
        <v>BULLISH DIVERGENCE</v>
      </c>
    </row>
    <row r="2287" spans="1:12" ht="13.5" x14ac:dyDescent="0.25">
      <c r="A2287" s="3">
        <f>RSI!A2287</f>
        <v>45331</v>
      </c>
      <c r="B2287" s="2">
        <f>RSI!B2287</f>
        <v>24.071100000000001</v>
      </c>
      <c r="C2287" s="2">
        <f>RSI!I2287</f>
        <v>50.225208428882446</v>
      </c>
      <c r="D2287" s="2">
        <f>MACD!E2287</f>
        <v>-0.11965098789042727</v>
      </c>
      <c r="E2287" s="2">
        <f>MACD!F2287</f>
        <v>-4.9699924145186813E-2</v>
      </c>
      <c r="F2287" s="2">
        <f>'Moving Avg'!D2287</f>
        <v>24.098860000000002</v>
      </c>
      <c r="G2287" s="2">
        <f>'Moving Avg'!F2287</f>
        <v>24.002285000000004</v>
      </c>
      <c r="H2287" s="2">
        <f>'Moving Avg'!G2287</f>
        <v>24.043693999999988</v>
      </c>
      <c r="I2287" s="2">
        <f>'Moving Avg'!H2287</f>
        <v>23.501193000000004</v>
      </c>
      <c r="J2287" s="6" t="str">
        <f>OBV!F2287</f>
        <v>BULLISH</v>
      </c>
      <c r="K2287" s="6" t="str">
        <f>OBV!G2287</f>
        <v>NEUTRAL</v>
      </c>
      <c r="L2287" s="6" t="str">
        <f>OBV!H2287</f>
        <v>NEUTRAL</v>
      </c>
    </row>
    <row r="2288" spans="1:12" ht="13.5" x14ac:dyDescent="0.25">
      <c r="A2288" s="3">
        <f>RSI!A2288</f>
        <v>45334</v>
      </c>
      <c r="B2288" s="2">
        <f>RSI!B2288</f>
        <v>24.071100000000001</v>
      </c>
      <c r="C2288" s="2">
        <f>RSI!I2288</f>
        <v>50.225208428882446</v>
      </c>
      <c r="D2288" s="2">
        <f>MACD!E2288</f>
        <v>-0.10179842503995218</v>
      </c>
      <c r="E2288" s="2">
        <f>MACD!F2288</f>
        <v>-6.0119624324139892E-2</v>
      </c>
      <c r="F2288" s="2">
        <f>'Moving Avg'!D2288</f>
        <v>24.084240000000001</v>
      </c>
      <c r="G2288" s="2">
        <f>'Moving Avg'!F2288</f>
        <v>23.996070000000003</v>
      </c>
      <c r="H2288" s="2">
        <f>'Moving Avg'!G2288</f>
        <v>24.049693999999999</v>
      </c>
      <c r="I2288" s="2">
        <f>'Moving Avg'!H2288</f>
        <v>23.514241000000013</v>
      </c>
      <c r="J2288" s="6" t="str">
        <f>OBV!F2288</f>
        <v>BULLISH</v>
      </c>
      <c r="K2288" s="6" t="str">
        <f>OBV!G2288</f>
        <v>NEUTRAL</v>
      </c>
      <c r="L2288" s="6" t="str">
        <f>OBV!H2288</f>
        <v>BULLISH DIVERGENCE</v>
      </c>
    </row>
    <row r="2289" spans="1:12" ht="13.5" x14ac:dyDescent="0.25">
      <c r="A2289" s="3">
        <f>RSI!A2289</f>
        <v>45335</v>
      </c>
      <c r="B2289" s="2">
        <f>RSI!B2289</f>
        <v>23.851600000000001</v>
      </c>
      <c r="C2289" s="2">
        <f>RSI!I2289</f>
        <v>42.089902651597406</v>
      </c>
      <c r="D2289" s="2">
        <f>MACD!E2289</f>
        <v>-8.0599426509920136E-2</v>
      </c>
      <c r="E2289" s="2">
        <f>MACD!F2289</f>
        <v>-6.4215584761295935E-2</v>
      </c>
      <c r="F2289" s="2">
        <f>'Moving Avg'!D2289</f>
        <v>24.02572</v>
      </c>
      <c r="G2289" s="2">
        <f>'Moving Avg'!F2289</f>
        <v>23.979610000000001</v>
      </c>
      <c r="H2289" s="2">
        <f>'Moving Avg'!G2289</f>
        <v>24.051743999999999</v>
      </c>
      <c r="I2289" s="2">
        <f>'Moving Avg'!H2289</f>
        <v>23.528458500000006</v>
      </c>
      <c r="J2289" s="6" t="str">
        <f>OBV!F2289</f>
        <v>BULLISH</v>
      </c>
      <c r="K2289" s="6" t="str">
        <f>OBV!G2289</f>
        <v>NEUTRAL</v>
      </c>
      <c r="L2289" s="6" t="str">
        <f>OBV!H2289</f>
        <v>BULLISH DIVERGENCE</v>
      </c>
    </row>
    <row r="2290" spans="1:12" ht="13.5" x14ac:dyDescent="0.25">
      <c r="A2290" s="3">
        <f>RSI!A2290</f>
        <v>45336</v>
      </c>
      <c r="B2290" s="2">
        <f>RSI!B2290</f>
        <v>23.961300000000001</v>
      </c>
      <c r="C2290" s="2">
        <f>RSI!I2290</f>
        <v>46.733583859922589</v>
      </c>
      <c r="D2290" s="2">
        <f>MACD!E2290</f>
        <v>-5.8269163541833535E-2</v>
      </c>
      <c r="E2290" s="2">
        <f>MACD!F2290</f>
        <v>-6.3026300517403461E-2</v>
      </c>
      <c r="F2290" s="2">
        <f>'Moving Avg'!D2290</f>
        <v>24.005240000000004</v>
      </c>
      <c r="G2290" s="2">
        <f>'Moving Avg'!F2290</f>
        <v>23.970465000000004</v>
      </c>
      <c r="H2290" s="2">
        <f>'Moving Avg'!G2290</f>
        <v>24.056865999999999</v>
      </c>
      <c r="I2290" s="2">
        <f>'Moving Avg'!H2290</f>
        <v>23.539144000000011</v>
      </c>
      <c r="J2290" s="6" t="str">
        <f>OBV!F2290</f>
        <v>BULLISH</v>
      </c>
      <c r="K2290" s="6" t="str">
        <f>OBV!G2290</f>
        <v>NEUTRAL</v>
      </c>
      <c r="L2290" s="6" t="str">
        <f>OBV!H2290</f>
        <v>BULLISH DIVERGENCE</v>
      </c>
    </row>
    <row r="2291" spans="1:12" ht="13.5" x14ac:dyDescent="0.25">
      <c r="A2291" s="3">
        <f>RSI!A2291</f>
        <v>45337</v>
      </c>
      <c r="B2291" s="2">
        <f>RSI!B2291</f>
        <v>23.961300000000001</v>
      </c>
      <c r="C2291" s="2">
        <f>RSI!I2291</f>
        <v>46.733583859922589</v>
      </c>
      <c r="D2291" s="2">
        <f>MACD!E2291</f>
        <v>-2.7612471318498422E-2</v>
      </c>
      <c r="E2291" s="2">
        <f>MACD!F2291</f>
        <v>-5.5943534677622454E-2</v>
      </c>
      <c r="F2291" s="2">
        <f>'Moving Avg'!D2291</f>
        <v>23.983280000000001</v>
      </c>
      <c r="G2291" s="2">
        <f>'Moving Avg'!F2291</f>
        <v>23.961685000000003</v>
      </c>
      <c r="H2291" s="2">
        <f>'Moving Avg'!G2291</f>
        <v>24.061987999999999</v>
      </c>
      <c r="I2291" s="2">
        <f>'Moving Avg'!H2291</f>
        <v>23.550131500000006</v>
      </c>
      <c r="J2291" s="6" t="str">
        <f>OBV!F2291</f>
        <v>BULLISH</v>
      </c>
      <c r="K2291" s="6" t="str">
        <f>OBV!G2291</f>
        <v>NEUTRAL</v>
      </c>
      <c r="L2291" s="6" t="str">
        <f>OBV!H2291</f>
        <v>BULLISH DIVERGENCE</v>
      </c>
    </row>
    <row r="2292" spans="1:12" ht="13.5" x14ac:dyDescent="0.25">
      <c r="A2292" s="3">
        <f>RSI!A2292</f>
        <v>45338</v>
      </c>
      <c r="B2292" s="2">
        <f>RSI!B2292</f>
        <v>24.063700000000001</v>
      </c>
      <c r="C2292" s="2">
        <f>RSI!I2292</f>
        <v>50.98829976637829</v>
      </c>
      <c r="D2292" s="2">
        <f>MACD!E2292</f>
        <v>-2.0026031869235794E-2</v>
      </c>
      <c r="E2292" s="2">
        <f>MACD!F2292</f>
        <v>-4.8760034115945122E-2</v>
      </c>
      <c r="F2292" s="2">
        <f>'Moving Avg'!D2292</f>
        <v>23.9818</v>
      </c>
      <c r="G2292" s="2">
        <f>'Moving Avg'!F2292</f>
        <v>23.994240000000001</v>
      </c>
      <c r="H2292" s="2">
        <f>'Moving Avg'!G2292</f>
        <v>24.075009999999999</v>
      </c>
      <c r="I2292" s="2">
        <f>'Moving Avg'!H2292</f>
        <v>23.561782500000003</v>
      </c>
      <c r="J2292" s="6" t="str">
        <f>OBV!F2292</f>
        <v>BULLISH</v>
      </c>
      <c r="K2292" s="6" t="str">
        <f>OBV!G2292</f>
        <v>NEUTRAL</v>
      </c>
      <c r="L2292" s="6" t="str">
        <f>OBV!H2292</f>
        <v>BULLISH DIVERGENCE</v>
      </c>
    </row>
    <row r="2293" spans="1:12" ht="13.5" x14ac:dyDescent="0.25">
      <c r="A2293" s="3">
        <f>RSI!A2293</f>
        <v>45341</v>
      </c>
      <c r="B2293" s="2">
        <f>RSI!B2293</f>
        <v>24.071100000000001</v>
      </c>
      <c r="C2293" s="2">
        <f>RSI!I2293</f>
        <v>51.291090058046478</v>
      </c>
      <c r="D2293" s="2">
        <f>MACD!E2293</f>
        <v>-3.0716872082017233E-3</v>
      </c>
      <c r="E2293" s="2">
        <f>MACD!F2293</f>
        <v>-3.962236473439644E-2</v>
      </c>
      <c r="F2293" s="2">
        <f>'Moving Avg'!D2293</f>
        <v>23.9818</v>
      </c>
      <c r="G2293" s="2">
        <f>'Moving Avg'!F2293</f>
        <v>24.018750000000001</v>
      </c>
      <c r="H2293" s="2">
        <f>'Moving Avg'!G2293</f>
        <v>24.090375999999996</v>
      </c>
      <c r="I2293" s="2">
        <f>'Moving Avg'!H2293</f>
        <v>23.573803000000009</v>
      </c>
      <c r="J2293" s="6" t="str">
        <f>OBV!F2293</f>
        <v>BULLISH</v>
      </c>
      <c r="K2293" s="6" t="str">
        <f>OBV!G2293</f>
        <v>NEUTRAL</v>
      </c>
      <c r="L2293" s="6" t="str">
        <f>OBV!H2293</f>
        <v>NEUTRAL</v>
      </c>
    </row>
    <row r="2294" spans="1:12" ht="13.5" x14ac:dyDescent="0.25">
      <c r="A2294" s="3">
        <f>RSI!A2294</f>
        <v>45342</v>
      </c>
      <c r="B2294" s="2">
        <f>RSI!B2294</f>
        <v>24.063700000000001</v>
      </c>
      <c r="C2294" s="2">
        <f>RSI!I2294</f>
        <v>50.952098458524908</v>
      </c>
      <c r="D2294" s="2">
        <f>MACD!E2294</f>
        <v>1.1627832822046713E-2</v>
      </c>
      <c r="E2294" s="2">
        <f>MACD!F2294</f>
        <v>-2.9372325223107811E-2</v>
      </c>
      <c r="F2294" s="2">
        <f>'Moving Avg'!D2294</f>
        <v>24.02422</v>
      </c>
      <c r="G2294" s="2">
        <f>'Moving Avg'!F2294</f>
        <v>24.033014999999999</v>
      </c>
      <c r="H2294" s="2">
        <f>'Moving Avg'!G2294</f>
        <v>24.108519999999995</v>
      </c>
      <c r="I2294" s="2">
        <f>'Moving Avg'!H2294</f>
        <v>23.586572000000004</v>
      </c>
      <c r="J2294" s="6" t="str">
        <f>OBV!F2294</f>
        <v>BEARISH</v>
      </c>
      <c r="K2294" s="6" t="str">
        <f>OBV!G2294</f>
        <v>NEUTRAL</v>
      </c>
      <c r="L2294" s="6" t="str">
        <f>OBV!H2294</f>
        <v>BEARISH DIVERGENCE</v>
      </c>
    </row>
    <row r="2295" spans="1:12" ht="13.5" x14ac:dyDescent="0.25">
      <c r="A2295" s="3">
        <f>RSI!A2295</f>
        <v>45343</v>
      </c>
      <c r="B2295" s="2">
        <f>RSI!B2295</f>
        <v>24.071100000000001</v>
      </c>
      <c r="C2295" s="2">
        <f>RSI!I2295</f>
        <v>51.29873308978663</v>
      </c>
      <c r="D2295" s="2">
        <f>MACD!E2295</f>
        <v>1.0996655263728172E-2</v>
      </c>
      <c r="E2295" s="2">
        <f>MACD!F2295</f>
        <v>-2.1298529125740616E-2</v>
      </c>
      <c r="F2295" s="2">
        <f>'Moving Avg'!D2295</f>
        <v>24.04618</v>
      </c>
      <c r="G2295" s="2">
        <f>'Moving Avg'!F2295</f>
        <v>24.047650000000001</v>
      </c>
      <c r="H2295" s="2">
        <f>'Moving Avg'!G2295</f>
        <v>24.129737999999989</v>
      </c>
      <c r="I2295" s="2">
        <f>'Moving Avg'!H2295</f>
        <v>23.599318000000007</v>
      </c>
      <c r="J2295" s="6" t="str">
        <f>OBV!F2295</f>
        <v>BEARISH</v>
      </c>
      <c r="K2295" s="6" t="str">
        <f>OBV!G2295</f>
        <v>NEUTRAL</v>
      </c>
      <c r="L2295" s="6" t="str">
        <f>OBV!H2295</f>
        <v>BEARISH DIVERGENCE</v>
      </c>
    </row>
    <row r="2296" spans="1:12" ht="13.5" x14ac:dyDescent="0.25">
      <c r="A2296" s="3">
        <f>RSI!A2296</f>
        <v>45344</v>
      </c>
      <c r="B2296" s="2">
        <f>RSI!B2296</f>
        <v>24.071100000000001</v>
      </c>
      <c r="C2296" s="2">
        <f>RSI!I2296</f>
        <v>51.298733089786637</v>
      </c>
      <c r="D2296" s="2">
        <f>MACD!E2296</f>
        <v>1.1430955977139945E-2</v>
      </c>
      <c r="E2296" s="2">
        <f>MACD!F2296</f>
        <v>-1.4752632105164504E-2</v>
      </c>
      <c r="F2296" s="2">
        <f>'Moving Avg'!D2296</f>
        <v>24.06814</v>
      </c>
      <c r="G2296" s="2">
        <f>'Moving Avg'!F2296</f>
        <v>24.054970000000001</v>
      </c>
      <c r="H2296" s="2">
        <f>'Moving Avg'!G2296</f>
        <v>24.151687999999993</v>
      </c>
      <c r="I2296" s="2">
        <f>'Moving Avg'!H2296</f>
        <v>23.612366000000012</v>
      </c>
      <c r="J2296" s="6" t="str">
        <f>OBV!F2296</f>
        <v>BEARISH</v>
      </c>
      <c r="K2296" s="6" t="str">
        <f>OBV!G2296</f>
        <v>NEUTRAL</v>
      </c>
      <c r="L2296" s="6" t="str">
        <f>OBV!H2296</f>
        <v>BEARISH DIVERGENCE</v>
      </c>
    </row>
    <row r="2297" spans="1:12" ht="13.5" x14ac:dyDescent="0.25">
      <c r="A2297" s="3">
        <f>RSI!A2297</f>
        <v>45345</v>
      </c>
      <c r="B2297" s="2">
        <f>RSI!B2297</f>
        <v>24.114999999999998</v>
      </c>
      <c r="C2297" s="2">
        <f>RSI!I2297</f>
        <v>53.556993454326381</v>
      </c>
      <c r="D2297" s="2">
        <f>MACD!E2297</f>
        <v>8.3891009124137383E-3</v>
      </c>
      <c r="E2297" s="2">
        <f>MACD!F2297</f>
        <v>-1.0124285501648856E-2</v>
      </c>
      <c r="F2297" s="2">
        <f>'Moving Avg'!D2297</f>
        <v>24.078399999999998</v>
      </c>
      <c r="G2297" s="2">
        <f>'Moving Avg'!F2297</f>
        <v>24.057165000000001</v>
      </c>
      <c r="H2297" s="2">
        <f>'Moving Avg'!G2297</f>
        <v>24.151104</v>
      </c>
      <c r="I2297" s="2">
        <f>'Moving Avg'!H2297</f>
        <v>23.624787000000012</v>
      </c>
      <c r="J2297" s="6" t="str">
        <f>OBV!F2297</f>
        <v>BULLISH</v>
      </c>
      <c r="K2297" s="6" t="str">
        <f>OBV!G2297</f>
        <v>NEUTRAL</v>
      </c>
      <c r="L2297" s="6" t="str">
        <f>OBV!H2297</f>
        <v>CONFIRMED BULLISH</v>
      </c>
    </row>
    <row r="2298" spans="1:12" ht="13.5" x14ac:dyDescent="0.25">
      <c r="A2298" s="3">
        <f>RSI!A2298</f>
        <v>45348</v>
      </c>
      <c r="B2298" s="2">
        <f>RSI!B2298</f>
        <v>24.414899999999999</v>
      </c>
      <c r="C2298" s="2">
        <f>RSI!I2298</f>
        <v>65.370454906602333</v>
      </c>
      <c r="D2298" s="2">
        <f>MACD!E2298</f>
        <v>-1.6804820872344806E-2</v>
      </c>
      <c r="E2298" s="2">
        <f>MACD!F2298</f>
        <v>-1.1460392575788047E-2</v>
      </c>
      <c r="F2298" s="2">
        <f>'Moving Avg'!D2298</f>
        <v>24.14716</v>
      </c>
      <c r="G2298" s="2">
        <f>'Moving Avg'!F2298</f>
        <v>24.074724999999997</v>
      </c>
      <c r="H2298" s="2">
        <f>'Moving Avg'!G2298</f>
        <v>24.143347999999996</v>
      </c>
      <c r="I2298" s="2">
        <f>'Moving Avg'!H2298</f>
        <v>23.639614500000008</v>
      </c>
      <c r="J2298" s="6" t="str">
        <f>OBV!F2298</f>
        <v>BULLISH</v>
      </c>
      <c r="K2298" s="6" t="str">
        <f>OBV!G2298</f>
        <v>NEUTRAL</v>
      </c>
      <c r="L2298" s="6" t="str">
        <f>OBV!H2298</f>
        <v>CONFIRMED BULLISH</v>
      </c>
    </row>
    <row r="2299" spans="1:12" ht="13.5" x14ac:dyDescent="0.25">
      <c r="A2299" s="3">
        <f>RSI!A2299</f>
        <v>45349</v>
      </c>
      <c r="B2299" s="2">
        <f>RSI!B2299</f>
        <v>24.144200000000001</v>
      </c>
      <c r="C2299" s="2">
        <f>RSI!I2299</f>
        <v>52.411262532139958</v>
      </c>
      <c r="D2299" s="2">
        <f>MACD!E2299</f>
        <v>-5.398746818664435E-2</v>
      </c>
      <c r="E2299" s="2">
        <f>MACD!F2299</f>
        <v>-1.996580769795931E-2</v>
      </c>
      <c r="F2299" s="2">
        <f>'Moving Avg'!D2299</f>
        <v>24.163260000000001</v>
      </c>
      <c r="G2299" s="2">
        <f>'Moving Avg'!F2299</f>
        <v>24.082039999999999</v>
      </c>
      <c r="H2299" s="2">
        <f>'Moving Avg'!G2299</f>
        <v>24.130178000000001</v>
      </c>
      <c r="I2299" s="2">
        <f>'Moving Avg'!H2299</f>
        <v>23.65308850000001</v>
      </c>
      <c r="J2299" s="6" t="str">
        <f>OBV!F2299</f>
        <v>BULLISH</v>
      </c>
      <c r="K2299" s="6" t="str">
        <f>OBV!G2299</f>
        <v>NEUTRAL</v>
      </c>
      <c r="L2299" s="6" t="str">
        <f>OBV!H2299</f>
        <v>CONFIRMED BULLISH</v>
      </c>
    </row>
    <row r="2300" spans="1:12" ht="13.5" x14ac:dyDescent="0.25">
      <c r="A2300" s="3">
        <f>RSI!A2300</f>
        <v>45350</v>
      </c>
      <c r="B2300" s="2">
        <f>RSI!B2300</f>
        <v>25.022200000000002</v>
      </c>
      <c r="C2300" s="2">
        <f>RSI!I2300</f>
        <v>71.881719175263001</v>
      </c>
      <c r="D2300" s="2">
        <f>MACD!E2300</f>
        <v>-0.13399851701480969</v>
      </c>
      <c r="E2300" s="2">
        <f>MACD!F2300</f>
        <v>-4.2772349561329387E-2</v>
      </c>
      <c r="F2300" s="2">
        <f>'Moving Avg'!D2300</f>
        <v>24.353479999999998</v>
      </c>
      <c r="G2300" s="2">
        <f>'Moving Avg'!F2300</f>
        <v>24.129594999999998</v>
      </c>
      <c r="H2300" s="2">
        <f>'Moving Avg'!G2300</f>
        <v>24.138958000000002</v>
      </c>
      <c r="I2300" s="2">
        <f>'Moving Avg'!H2300</f>
        <v>23.67043850000001</v>
      </c>
      <c r="J2300" s="6" t="str">
        <f>OBV!F2300</f>
        <v>BULLISH</v>
      </c>
      <c r="K2300" s="6" t="str">
        <f>OBV!G2300</f>
        <v>NEUTRAL</v>
      </c>
      <c r="L2300" s="6" t="str">
        <f>OBV!H2300</f>
        <v>CONFIRMED BULLISH</v>
      </c>
    </row>
    <row r="2301" spans="1:12" ht="13.5" x14ac:dyDescent="0.25">
      <c r="A2301" s="3">
        <f>RSI!A2301</f>
        <v>45351</v>
      </c>
      <c r="B2301" s="2">
        <f>RSI!B2301</f>
        <v>25.461200000000002</v>
      </c>
      <c r="C2301" s="2">
        <f>RSI!I2301</f>
        <v>76.958011249184779</v>
      </c>
      <c r="D2301" s="2">
        <f>MACD!E2301</f>
        <v>-0.23976673456377284</v>
      </c>
      <c r="E2301" s="2">
        <f>MACD!F2301</f>
        <v>-8.2171226561818078E-2</v>
      </c>
      <c r="F2301" s="2">
        <f>'Moving Avg'!D2301</f>
        <v>24.631499999999999</v>
      </c>
      <c r="G2301" s="2">
        <f>'Moving Avg'!F2301</f>
        <v>24.195444999999999</v>
      </c>
      <c r="H2301" s="2">
        <f>'Moving Avg'!G2301</f>
        <v>24.159444000000008</v>
      </c>
      <c r="I2301" s="2">
        <f>'Moving Avg'!H2301</f>
        <v>23.689530000000008</v>
      </c>
      <c r="J2301" s="6" t="str">
        <f>OBV!F2301</f>
        <v>BULLISH</v>
      </c>
      <c r="K2301" s="6" t="str">
        <f>OBV!G2301</f>
        <v>NEUTRAL</v>
      </c>
      <c r="L2301" s="6" t="str">
        <f>OBV!H2301</f>
        <v>CONFIRMED BULLISH</v>
      </c>
    </row>
    <row r="2302" spans="1:12" ht="13.5" x14ac:dyDescent="0.25">
      <c r="A2302" s="3">
        <f>RSI!A2302</f>
        <v>45352</v>
      </c>
      <c r="B2302" s="2">
        <f>RSI!B2302</f>
        <v>25.461200000000002</v>
      </c>
      <c r="C2302" s="2">
        <f>RSI!I2302</f>
        <v>76.958011249184779</v>
      </c>
      <c r="D2302" s="2">
        <f>MACD!E2302</f>
        <v>-0.32124021857434215</v>
      </c>
      <c r="E2302" s="2">
        <f>MACD!F2302</f>
        <v>-0.1299850249643229</v>
      </c>
      <c r="F2302" s="2">
        <f>'Moving Avg'!D2302</f>
        <v>24.900740000000003</v>
      </c>
      <c r="G2302" s="2">
        <f>'Moving Avg'!F2302</f>
        <v>24.264950000000002</v>
      </c>
      <c r="H2302" s="2">
        <f>'Moving Avg'!G2302</f>
        <v>24.179930000000002</v>
      </c>
      <c r="I2302" s="2">
        <f>'Moving Avg'!H2302</f>
        <v>23.707792500000004</v>
      </c>
      <c r="J2302" s="6" t="str">
        <f>OBV!F2302</f>
        <v>BULLISH</v>
      </c>
      <c r="K2302" s="6" t="str">
        <f>OBV!G2302</f>
        <v>NEUTRAL</v>
      </c>
      <c r="L2302" s="6" t="str">
        <f>OBV!H2302</f>
        <v>CONFIRMED BULLISH</v>
      </c>
    </row>
    <row r="2303" spans="1:12" ht="13.5" x14ac:dyDescent="0.25">
      <c r="A2303" s="3">
        <f>RSI!A2303</f>
        <v>45355</v>
      </c>
      <c r="B2303" s="2">
        <f>RSI!B2303</f>
        <v>25.41</v>
      </c>
      <c r="C2303" s="2">
        <f>RSI!I2303</f>
        <v>75.123549151272002</v>
      </c>
      <c r="D2303" s="2">
        <f>MACD!E2303</f>
        <v>-0.39240673489516453</v>
      </c>
      <c r="E2303" s="2">
        <f>MACD!F2303</f>
        <v>-0.18246936695049126</v>
      </c>
      <c r="F2303" s="2">
        <f>'Moving Avg'!D2303</f>
        <v>25.09976</v>
      </c>
      <c r="G2303" s="2">
        <f>'Moving Avg'!F2303</f>
        <v>24.328240000000001</v>
      </c>
      <c r="H2303" s="2">
        <f>'Moving Avg'!G2303</f>
        <v>24.200856000000002</v>
      </c>
      <c r="I2303" s="2">
        <f>'Moving Avg'!H2303</f>
        <v>23.725157500000005</v>
      </c>
      <c r="J2303" s="6" t="str">
        <f>OBV!F2303</f>
        <v>BULLISH</v>
      </c>
      <c r="K2303" s="6" t="str">
        <f>OBV!G2303</f>
        <v>NEUTRAL</v>
      </c>
      <c r="L2303" s="6" t="str">
        <f>OBV!H2303</f>
        <v>CONFIRMED BULLISH</v>
      </c>
    </row>
    <row r="2304" spans="1:12" ht="13.5" x14ac:dyDescent="0.25">
      <c r="A2304" s="3">
        <f>RSI!A2304</f>
        <v>45356</v>
      </c>
      <c r="B2304" s="2">
        <f>RSI!B2304</f>
        <v>25.453900000000001</v>
      </c>
      <c r="C2304" s="2">
        <f>RSI!I2304</f>
        <v>75.659305245421436</v>
      </c>
      <c r="D2304" s="2">
        <f>MACD!E2304</f>
        <v>-0.46334053845256307</v>
      </c>
      <c r="E2304" s="2">
        <f>MACD!F2304</f>
        <v>-0.23864360125090564</v>
      </c>
      <c r="F2304" s="2">
        <f>'Moving Avg'!D2304</f>
        <v>25.361700000000003</v>
      </c>
      <c r="G2304" s="2">
        <f>'Moving Avg'!F2304</f>
        <v>24.393725000000003</v>
      </c>
      <c r="H2304" s="2">
        <f>'Moving Avg'!G2304</f>
        <v>24.222951999999999</v>
      </c>
      <c r="I2304" s="2">
        <f>'Moving Avg'!H2304</f>
        <v>23.740529500000008</v>
      </c>
      <c r="J2304" s="6" t="str">
        <f>OBV!F2304</f>
        <v>BULLISH</v>
      </c>
      <c r="K2304" s="6" t="str">
        <f>OBV!G2304</f>
        <v>NEUTRAL</v>
      </c>
      <c r="L2304" s="6" t="str">
        <f>OBV!H2304</f>
        <v>CONFIRMED BULLISH</v>
      </c>
    </row>
    <row r="2305" spans="1:12" ht="13.5" x14ac:dyDescent="0.25">
      <c r="A2305" s="3">
        <f>RSI!A2305</f>
        <v>45357</v>
      </c>
      <c r="B2305" s="2">
        <f>RSI!B2305</f>
        <v>25.461200000000002</v>
      </c>
      <c r="C2305" s="2">
        <f>RSI!I2305</f>
        <v>75.752820605300144</v>
      </c>
      <c r="D2305" s="2">
        <f>MACD!E2305</f>
        <v>-0.52888023595818368</v>
      </c>
      <c r="E2305" s="2">
        <f>MACD!F2305</f>
        <v>-0.29669092819236126</v>
      </c>
      <c r="F2305" s="2">
        <f>'Moving Avg'!D2305</f>
        <v>25.449500000000004</v>
      </c>
      <c r="G2305" s="2">
        <f>'Moving Avg'!F2305</f>
        <v>24.463600000000007</v>
      </c>
      <c r="H2305" s="2">
        <f>'Moving Avg'!G2305</f>
        <v>24.244902000000003</v>
      </c>
      <c r="I2305" s="2">
        <f>'Moving Avg'!H2305</f>
        <v>23.75847150000001</v>
      </c>
      <c r="J2305" s="6" t="str">
        <f>OBV!F2305</f>
        <v>BULLISH</v>
      </c>
      <c r="K2305" s="6" t="str">
        <f>OBV!G2305</f>
        <v>NEUTRAL</v>
      </c>
      <c r="L2305" s="6" t="str">
        <f>OBV!H2305</f>
        <v>CONFIRMED BULLISH</v>
      </c>
    </row>
    <row r="2306" spans="1:12" ht="13.5" x14ac:dyDescent="0.25">
      <c r="A2306" s="3">
        <f>RSI!A2306</f>
        <v>45358</v>
      </c>
      <c r="B2306" s="2">
        <f>RSI!B2306</f>
        <v>25.314800000000002</v>
      </c>
      <c r="C2306" s="2">
        <f>RSI!I2306</f>
        <v>69.948748143547164</v>
      </c>
      <c r="D2306" s="2">
        <f>MACD!E2306</f>
        <v>-0.57919902761121023</v>
      </c>
      <c r="E2306" s="2">
        <f>MACD!F2306</f>
        <v>-0.3531925480761311</v>
      </c>
      <c r="F2306" s="2">
        <f>'Moving Avg'!D2306</f>
        <v>25.420220000000004</v>
      </c>
      <c r="G2306" s="2">
        <f>'Moving Avg'!F2306</f>
        <v>24.525785000000006</v>
      </c>
      <c r="H2306" s="2">
        <f>'Moving Avg'!G2306</f>
        <v>24.260998000000004</v>
      </c>
      <c r="I2306" s="2">
        <f>'Moving Avg'!H2306</f>
        <v>23.776002000000009</v>
      </c>
      <c r="J2306" s="6" t="str">
        <f>OBV!F2306</f>
        <v>BULLISH</v>
      </c>
      <c r="K2306" s="6" t="str">
        <f>OBV!G2306</f>
        <v>NEUTRAL</v>
      </c>
      <c r="L2306" s="6" t="str">
        <f>OBV!H2306</f>
        <v>BULLISH DIVERGENCE</v>
      </c>
    </row>
    <row r="2307" spans="1:12" ht="13.5" x14ac:dyDescent="0.25">
      <c r="A2307" s="3">
        <f>RSI!A2307</f>
        <v>45359</v>
      </c>
      <c r="B2307" s="2">
        <f>RSI!B2307</f>
        <v>25.497800000000002</v>
      </c>
      <c r="C2307" s="2">
        <f>RSI!I2307</f>
        <v>72.758451702074296</v>
      </c>
      <c r="D2307" s="2">
        <f>MACD!E2307</f>
        <v>-0.63299695238083586</v>
      </c>
      <c r="E2307" s="2">
        <f>MACD!F2307</f>
        <v>-0.40915342893707207</v>
      </c>
      <c r="F2307" s="2">
        <f>'Moving Avg'!D2307</f>
        <v>25.42754</v>
      </c>
      <c r="G2307" s="2">
        <f>'Moving Avg'!F2307</f>
        <v>24.597120000000004</v>
      </c>
      <c r="H2307" s="2">
        <f>'Moving Avg'!G2307</f>
        <v>24.273436000000007</v>
      </c>
      <c r="I2307" s="2">
        <f>'Moving Avg'!H2307</f>
        <v>23.794127000000007</v>
      </c>
      <c r="J2307" s="6" t="str">
        <f>OBV!F2307</f>
        <v>BULLISH</v>
      </c>
      <c r="K2307" s="6" t="str">
        <f>OBV!G2307</f>
        <v>NEUTRAL</v>
      </c>
      <c r="L2307" s="6" t="str">
        <f>OBV!H2307</f>
        <v>CONFIRMED BULLISH</v>
      </c>
    </row>
    <row r="2308" spans="1:12" ht="13.5" x14ac:dyDescent="0.25">
      <c r="A2308" s="3">
        <f>RSI!A2308</f>
        <v>45362</v>
      </c>
      <c r="B2308" s="2">
        <f>RSI!B2308</f>
        <v>25.527000000000001</v>
      </c>
      <c r="C2308" s="2">
        <f>RSI!I2308</f>
        <v>73.18920056738439</v>
      </c>
      <c r="D2308" s="2">
        <f>MACD!E2308</f>
        <v>-0.63971558913901916</v>
      </c>
      <c r="E2308" s="2">
        <f>MACD!F2308</f>
        <v>-0.45526586097746158</v>
      </c>
      <c r="F2308" s="2">
        <f>'Moving Avg'!D2308</f>
        <v>25.450939999999999</v>
      </c>
      <c r="G2308" s="2">
        <f>'Moving Avg'!F2308</f>
        <v>24.669915</v>
      </c>
      <c r="H2308" s="2">
        <f>'Moving Avg'!G2308</f>
        <v>24.293776000000008</v>
      </c>
      <c r="I2308" s="2">
        <f>'Moving Avg'!H2308</f>
        <v>23.812398000000012</v>
      </c>
      <c r="J2308" s="6" t="str">
        <f>OBV!F2308</f>
        <v>BULLISH</v>
      </c>
      <c r="K2308" s="6" t="str">
        <f>OBV!G2308</f>
        <v>NEUTRAL</v>
      </c>
      <c r="L2308" s="6" t="str">
        <f>OBV!H2308</f>
        <v>CONFIRMED BULLISH</v>
      </c>
    </row>
    <row r="2309" spans="1:12" ht="13.5" x14ac:dyDescent="0.25">
      <c r="A2309" s="3">
        <f>RSI!A2309</f>
        <v>45363</v>
      </c>
      <c r="B2309" s="2">
        <f>RSI!B2309</f>
        <v>25.600200000000001</v>
      </c>
      <c r="C2309" s="2">
        <f>RSI!I2309</f>
        <v>74.286842470473829</v>
      </c>
      <c r="D2309" s="2">
        <f>MACD!E2309</f>
        <v>-0.69743115253487531</v>
      </c>
      <c r="E2309" s="2">
        <f>MACD!F2309</f>
        <v>-0.50369891928894428</v>
      </c>
      <c r="F2309" s="2">
        <f>'Moving Avg'!D2309</f>
        <v>25.480200000000004</v>
      </c>
      <c r="G2309" s="2">
        <f>'Moving Avg'!F2309</f>
        <v>24.757345000000004</v>
      </c>
      <c r="H2309" s="2">
        <f>'Moving Avg'!G2309</f>
        <v>24.318506000000006</v>
      </c>
      <c r="I2309" s="2">
        <f>'Moving Avg'!H2309</f>
        <v>23.831035000000011</v>
      </c>
      <c r="J2309" s="6" t="str">
        <f>OBV!F2309</f>
        <v>BULLISH</v>
      </c>
      <c r="K2309" s="6" t="str">
        <f>OBV!G2309</f>
        <v>NEUTRAL</v>
      </c>
      <c r="L2309" s="6" t="str">
        <f>OBV!H2309</f>
        <v>CONFIRMED BULLISH</v>
      </c>
    </row>
    <row r="2310" spans="1:12" ht="13.5" x14ac:dyDescent="0.25">
      <c r="A2310" s="3">
        <f>RSI!A2310</f>
        <v>45364</v>
      </c>
      <c r="B2310" s="2">
        <f>RSI!B2310</f>
        <v>25.607500000000002</v>
      </c>
      <c r="C2310" s="2">
        <f>RSI!I2310</f>
        <v>74.399405926877108</v>
      </c>
      <c r="D2310" s="2">
        <f>MACD!E2310</f>
        <v>-0.61675837567938174</v>
      </c>
      <c r="E2310" s="2">
        <f>MACD!F2310</f>
        <v>-0.52631081056703177</v>
      </c>
      <c r="F2310" s="2">
        <f>'Moving Avg'!D2310</f>
        <v>25.509460000000001</v>
      </c>
      <c r="G2310" s="2">
        <f>'Moving Avg'!F2310</f>
        <v>24.839655</v>
      </c>
      <c r="H2310" s="2">
        <f>'Moving Avg'!G2310</f>
        <v>24.34777200000001</v>
      </c>
      <c r="I2310" s="2">
        <f>'Moving Avg'!H2310</f>
        <v>23.850029000000013</v>
      </c>
      <c r="J2310" s="6" t="str">
        <f>OBV!F2310</f>
        <v>BULLISH</v>
      </c>
      <c r="K2310" s="6" t="str">
        <f>OBV!G2310</f>
        <v>NEUTRAL</v>
      </c>
      <c r="L2310" s="6" t="str">
        <f>OBV!H2310</f>
        <v>CONFIRMED BULLISH</v>
      </c>
    </row>
    <row r="2311" spans="1:12" ht="13.5" x14ac:dyDescent="0.25">
      <c r="A2311" s="3">
        <f>RSI!A2311</f>
        <v>45365</v>
      </c>
      <c r="B2311" s="2">
        <f>RSI!B2311</f>
        <v>25.548999999999999</v>
      </c>
      <c r="C2311" s="2">
        <f>RSI!I2311</f>
        <v>71.690936409866509</v>
      </c>
      <c r="D2311" s="2">
        <f>MACD!E2311</f>
        <v>-0.48132291374781744</v>
      </c>
      <c r="E2311" s="2">
        <f>MACD!F2311</f>
        <v>-0.51731323120318895</v>
      </c>
      <c r="F2311" s="2">
        <f>'Moving Avg'!D2311</f>
        <v>25.5563</v>
      </c>
      <c r="G2311" s="2">
        <f>'Moving Avg'!F2311</f>
        <v>24.919039999999999</v>
      </c>
      <c r="H2311" s="2">
        <f>'Moving Avg'!G2311</f>
        <v>24.373672000000006</v>
      </c>
      <c r="I2311" s="2">
        <f>'Moving Avg'!H2311</f>
        <v>23.868506000000014</v>
      </c>
      <c r="J2311" s="6" t="str">
        <f>OBV!F2311</f>
        <v>BULLISH</v>
      </c>
      <c r="K2311" s="6" t="str">
        <f>OBV!G2311</f>
        <v>NEUTRAL</v>
      </c>
      <c r="L2311" s="6" t="str">
        <f>OBV!H2311</f>
        <v>CONFIRMED BULLISH</v>
      </c>
    </row>
    <row r="2312" spans="1:12" ht="13.5" x14ac:dyDescent="0.25">
      <c r="A2312" s="3">
        <f>RSI!A2312</f>
        <v>45366</v>
      </c>
      <c r="B2312" s="2">
        <f>RSI!B2312</f>
        <v>25.607500000000002</v>
      </c>
      <c r="C2312" s="2">
        <f>RSI!I2312</f>
        <v>72.758917419860353</v>
      </c>
      <c r="D2312" s="2">
        <f>MACD!E2312</f>
        <v>-0.37506125082425612</v>
      </c>
      <c r="E2312" s="2">
        <f>MACD!F2312</f>
        <v>-0.48886283512740242</v>
      </c>
      <c r="F2312" s="2">
        <f>'Moving Avg'!D2312</f>
        <v>25.578240000000001</v>
      </c>
      <c r="G2312" s="2">
        <f>'Moving Avg'!F2312</f>
        <v>24.996229999999997</v>
      </c>
      <c r="H2312" s="2">
        <f>'Moving Avg'!G2312</f>
        <v>24.40293800000001</v>
      </c>
      <c r="I2312" s="2">
        <f>'Moving Avg'!H2312</f>
        <v>23.887500000000017</v>
      </c>
      <c r="J2312" s="6" t="str">
        <f>OBV!F2312</f>
        <v>BULLISH</v>
      </c>
      <c r="K2312" s="6" t="str">
        <f>OBV!G2312</f>
        <v>NEUTRAL</v>
      </c>
      <c r="L2312" s="6" t="str">
        <f>OBV!H2312</f>
        <v>CONFIRMED BULLISH</v>
      </c>
    </row>
    <row r="2313" spans="1:12" ht="13.5" x14ac:dyDescent="0.25">
      <c r="A2313" s="3">
        <f>RSI!A2313</f>
        <v>45369</v>
      </c>
      <c r="B2313" s="2">
        <f>RSI!B2313</f>
        <v>25.607500000000002</v>
      </c>
      <c r="C2313" s="2">
        <f>RSI!I2313</f>
        <v>72.758917419860367</v>
      </c>
      <c r="D2313" s="2">
        <f>MACD!E2313</f>
        <v>-0.29707776846733935</v>
      </c>
      <c r="E2313" s="2">
        <f>MACD!F2313</f>
        <v>-0.45050582179538978</v>
      </c>
      <c r="F2313" s="2">
        <f>'Moving Avg'!D2313</f>
        <v>25.594339999999999</v>
      </c>
      <c r="G2313" s="2">
        <f>'Moving Avg'!F2313</f>
        <v>25.073049999999999</v>
      </c>
      <c r="H2313" s="2">
        <f>'Moving Avg'!G2313</f>
        <v>24.434398000000005</v>
      </c>
      <c r="I2313" s="2">
        <f>'Moving Avg'!H2313</f>
        <v>23.906558500000013</v>
      </c>
      <c r="J2313" s="6" t="str">
        <f>OBV!F2313</f>
        <v>BULLISH</v>
      </c>
      <c r="K2313" s="6" t="str">
        <f>OBV!G2313</f>
        <v>NEUTRAL</v>
      </c>
      <c r="L2313" s="6" t="str">
        <f>OBV!H2313</f>
        <v>CONFIRMED BULLISH</v>
      </c>
    </row>
    <row r="2314" spans="1:12" ht="13.5" x14ac:dyDescent="0.25">
      <c r="A2314" s="3">
        <f>RSI!A2314</f>
        <v>45370</v>
      </c>
      <c r="B2314" s="2">
        <f>RSI!B2314</f>
        <v>25.5929</v>
      </c>
      <c r="C2314" s="2">
        <f>RSI!I2314</f>
        <v>71.973005238891204</v>
      </c>
      <c r="D2314" s="2">
        <f>MACD!E2314</f>
        <v>-0.22700948151001299</v>
      </c>
      <c r="E2314" s="2">
        <f>MACD!F2314</f>
        <v>-0.40580655373831442</v>
      </c>
      <c r="F2314" s="2">
        <f>'Moving Avg'!D2314</f>
        <v>25.592880000000001</v>
      </c>
      <c r="G2314" s="2">
        <f>'Moving Avg'!F2314</f>
        <v>25.149509999999999</v>
      </c>
      <c r="H2314" s="2">
        <f>'Moving Avg'!G2314</f>
        <v>24.46483400000001</v>
      </c>
      <c r="I2314" s="2">
        <f>'Moving Avg'!H2314</f>
        <v>23.925544000000013</v>
      </c>
      <c r="J2314" s="6" t="str">
        <f>OBV!F2314</f>
        <v>BULLISH</v>
      </c>
      <c r="K2314" s="6" t="str">
        <f>OBV!G2314</f>
        <v>NEUTRAL</v>
      </c>
      <c r="L2314" s="6" t="str">
        <f>OBV!H2314</f>
        <v>BULLISH DIVERGENCE</v>
      </c>
    </row>
    <row r="2315" spans="1:12" ht="13.5" x14ac:dyDescent="0.25">
      <c r="A2315" s="3">
        <f>RSI!A2315</f>
        <v>45372</v>
      </c>
      <c r="B2315" s="2">
        <f>RSI!B2315</f>
        <v>25.534300000000002</v>
      </c>
      <c r="C2315" s="2">
        <f>RSI!I2315</f>
        <v>68.762531710841628</v>
      </c>
      <c r="D2315" s="2">
        <f>MACD!E2315</f>
        <v>-0.16564590077125274</v>
      </c>
      <c r="E2315" s="2">
        <f>MACD!F2315</f>
        <v>-0.3577744231449021</v>
      </c>
      <c r="F2315" s="2">
        <f>'Moving Avg'!D2315</f>
        <v>25.578240000000001</v>
      </c>
      <c r="G2315" s="2">
        <f>'Moving Avg'!F2315</f>
        <v>25.222670000000001</v>
      </c>
      <c r="H2315" s="2">
        <f>'Moving Avg'!G2315</f>
        <v>24.496440000000007</v>
      </c>
      <c r="I2315" s="2">
        <f>'Moving Avg'!H2315</f>
        <v>23.944493000000012</v>
      </c>
      <c r="J2315" s="6" t="str">
        <f>OBV!F2315</f>
        <v>BEARISH</v>
      </c>
      <c r="K2315" s="6" t="str">
        <f>OBV!G2315</f>
        <v>NEUTRAL</v>
      </c>
      <c r="L2315" s="6" t="str">
        <f>OBV!H2315</f>
        <v>CONFIRMED BEARISH</v>
      </c>
    </row>
    <row r="2316" spans="1:12" ht="13.5" x14ac:dyDescent="0.25">
      <c r="A2316" s="3">
        <f>RSI!A2316</f>
        <v>45373</v>
      </c>
      <c r="B2316" s="2">
        <f>RSI!B2316</f>
        <v>25.607500000000002</v>
      </c>
      <c r="C2316" s="2">
        <f>RSI!I2316</f>
        <v>70.530868342917188</v>
      </c>
      <c r="D2316" s="2">
        <f>MACD!E2316</f>
        <v>-0.14445966628052886</v>
      </c>
      <c r="E2316" s="2">
        <f>MACD!F2316</f>
        <v>-0.31511147177202747</v>
      </c>
      <c r="F2316" s="2">
        <f>'Moving Avg'!D2316</f>
        <v>25.589940000000002</v>
      </c>
      <c r="G2316" s="2">
        <f>'Moving Avg'!F2316</f>
        <v>25.299489999999999</v>
      </c>
      <c r="H2316" s="2">
        <f>'Moving Avg'!G2316</f>
        <v>24.528632000000005</v>
      </c>
      <c r="I2316" s="2">
        <f>'Moving Avg'!H2316</f>
        <v>23.963840000000015</v>
      </c>
      <c r="J2316" s="6" t="str">
        <f>OBV!F2316</f>
        <v>BULLISH</v>
      </c>
      <c r="K2316" s="6" t="str">
        <f>OBV!G2316</f>
        <v>NEUTRAL</v>
      </c>
      <c r="L2316" s="6" t="str">
        <f>OBV!H2316</f>
        <v>CONFIRMED BULLISH</v>
      </c>
    </row>
    <row r="2317" spans="1:12" ht="13.5" x14ac:dyDescent="0.25">
      <c r="A2317" s="3">
        <f>RSI!A2317</f>
        <v>45376</v>
      </c>
      <c r="B2317" s="2">
        <f>RSI!B2317</f>
        <v>26.339099999999998</v>
      </c>
      <c r="C2317" s="2">
        <f>RSI!I2317</f>
        <v>81.68831347198045</v>
      </c>
      <c r="D2317" s="2">
        <f>MACD!E2317</f>
        <v>-0.1555888595851691</v>
      </c>
      <c r="E2317" s="2">
        <f>MACD!F2317</f>
        <v>-0.28320694933465579</v>
      </c>
      <c r="F2317" s="2">
        <f>'Moving Avg'!D2317</f>
        <v>25.736259999999998</v>
      </c>
      <c r="G2317" s="2">
        <f>'Moving Avg'!F2317</f>
        <v>25.410694999999997</v>
      </c>
      <c r="H2317" s="2">
        <f>'Moving Avg'!G2317</f>
        <v>24.571212000000006</v>
      </c>
      <c r="I2317" s="2">
        <f>'Moving Avg'!H2317</f>
        <v>23.988095500000018</v>
      </c>
      <c r="J2317" s="6" t="str">
        <f>OBV!F2317</f>
        <v>BULLISH</v>
      </c>
      <c r="K2317" s="6" t="str">
        <f>OBV!G2317</f>
        <v>NEUTRAL</v>
      </c>
      <c r="L2317" s="6" t="str">
        <f>OBV!H2317</f>
        <v>CONFIRMED BULLISH</v>
      </c>
    </row>
    <row r="2318" spans="1:12" ht="13.5" x14ac:dyDescent="0.25">
      <c r="A2318" s="3">
        <f>RSI!A2318</f>
        <v>45377</v>
      </c>
      <c r="B2318" s="2">
        <f>RSI!B2318</f>
        <v>27.429300000000001</v>
      </c>
      <c r="C2318" s="2">
        <f>RSI!I2318</f>
        <v>88.609270210825414</v>
      </c>
      <c r="D2318" s="2">
        <f>MACD!E2318</f>
        <v>-0.24838593286276733</v>
      </c>
      <c r="E2318" s="2">
        <f>MACD!F2318</f>
        <v>-0.2762427460402781</v>
      </c>
      <c r="F2318" s="2">
        <f>'Moving Avg'!D2318</f>
        <v>26.100620000000003</v>
      </c>
      <c r="G2318" s="2">
        <f>'Moving Avg'!F2318</f>
        <v>25.561415</v>
      </c>
      <c r="H2318" s="2">
        <f>'Moving Avg'!G2318</f>
        <v>24.635890000000003</v>
      </c>
      <c r="I2318" s="2">
        <f>'Moving Avg'!H2318</f>
        <v>24.016359000000016</v>
      </c>
      <c r="J2318" s="6" t="str">
        <f>OBV!F2318</f>
        <v>BULLISH</v>
      </c>
      <c r="K2318" s="6" t="str">
        <f>OBV!G2318</f>
        <v>NEUTRAL</v>
      </c>
      <c r="L2318" s="6" t="str">
        <f>OBV!H2318</f>
        <v>CONFIRMED BULLISH</v>
      </c>
    </row>
    <row r="2319" spans="1:12" ht="13.5" x14ac:dyDescent="0.25">
      <c r="A2319" s="3">
        <f>RSI!A2319</f>
        <v>45378</v>
      </c>
      <c r="B2319" s="2">
        <f>RSI!B2319</f>
        <v>27.795100000000001</v>
      </c>
      <c r="C2319" s="2">
        <f>RSI!I2319</f>
        <v>89.977990780763307</v>
      </c>
      <c r="D2319" s="2">
        <f>MACD!E2319</f>
        <v>-0.35577297394506857</v>
      </c>
      <c r="E2319" s="2">
        <f>MACD!F2319</f>
        <v>-0.29214879162123619</v>
      </c>
      <c r="F2319" s="2">
        <f>'Moving Avg'!D2319</f>
        <v>26.541059999999998</v>
      </c>
      <c r="G2319" s="2">
        <f>'Moving Avg'!F2319</f>
        <v>25.743960000000005</v>
      </c>
      <c r="H2319" s="2">
        <f>'Moving Avg'!G2319</f>
        <v>24.708176000000002</v>
      </c>
      <c r="I2319" s="2">
        <f>'Moving Avg'!H2319</f>
        <v>24.046612000000017</v>
      </c>
      <c r="J2319" s="6" t="str">
        <f>OBV!F2319</f>
        <v>BULLISH</v>
      </c>
      <c r="K2319" s="6" t="str">
        <f>OBV!G2319</f>
        <v>NEUTRAL</v>
      </c>
      <c r="L2319" s="6" t="str">
        <f>OBV!H2319</f>
        <v>CONFIRMED BULLISH</v>
      </c>
    </row>
    <row r="2320" spans="1:12" ht="13.5" x14ac:dyDescent="0.25">
      <c r="A2320" s="3">
        <f>RSI!A2320</f>
        <v>45379</v>
      </c>
      <c r="B2320" s="2">
        <f>RSI!B2320</f>
        <v>27.795100000000001</v>
      </c>
      <c r="C2320" s="2">
        <f>RSI!I2320</f>
        <v>89.977990780763307</v>
      </c>
      <c r="D2320" s="2">
        <f>MACD!E2320</f>
        <v>-0.4597437557167261</v>
      </c>
      <c r="E2320" s="2">
        <f>MACD!F2320</f>
        <v>-0.32566778444033417</v>
      </c>
      <c r="F2320" s="2">
        <f>'Moving Avg'!D2320</f>
        <v>26.993220000000001</v>
      </c>
      <c r="G2320" s="2">
        <f>'Moving Avg'!F2320</f>
        <v>25.882605000000002</v>
      </c>
      <c r="H2320" s="2">
        <f>'Moving Avg'!G2320</f>
        <v>24.781194000000006</v>
      </c>
      <c r="I2320" s="2">
        <f>'Moving Avg'!H2320</f>
        <v>24.07718550000002</v>
      </c>
      <c r="J2320" s="6" t="str">
        <f>OBV!F2320</f>
        <v>BULLISH</v>
      </c>
      <c r="K2320" s="6" t="str">
        <f>OBV!G2320</f>
        <v>NEUTRAL</v>
      </c>
      <c r="L2320" s="6" t="str">
        <f>OBV!H2320</f>
        <v>CONFIRMED BULLISH</v>
      </c>
    </row>
    <row r="2321" spans="1:12" ht="13.5" x14ac:dyDescent="0.25">
      <c r="A2321" s="3">
        <f>RSI!A2321</f>
        <v>45380</v>
      </c>
      <c r="B2321" s="2">
        <f>RSI!B2321</f>
        <v>27.582899999999999</v>
      </c>
      <c r="C2321" s="2">
        <f>RSI!I2321</f>
        <v>83.248091343705781</v>
      </c>
      <c r="D2321" s="2">
        <f>MACD!E2321</f>
        <v>-0.55417449635586991</v>
      </c>
      <c r="E2321" s="2">
        <f>MACD!F2321</f>
        <v>-0.37136912682344136</v>
      </c>
      <c r="F2321" s="2">
        <f>'Moving Avg'!D2321</f>
        <v>27.388300000000005</v>
      </c>
      <c r="G2321" s="2">
        <f>'Moving Avg'!F2321</f>
        <v>25.988689999999998</v>
      </c>
      <c r="H2321" s="2">
        <f>'Moving Avg'!G2321</f>
        <v>24.850114000000005</v>
      </c>
      <c r="I2321" s="2">
        <f>'Moving Avg'!H2321</f>
        <v>24.106698000000019</v>
      </c>
      <c r="J2321" s="6" t="str">
        <f>OBV!F2321</f>
        <v>BULLISH</v>
      </c>
      <c r="K2321" s="6" t="str">
        <f>OBV!G2321</f>
        <v>NEUTRAL</v>
      </c>
      <c r="L2321" s="6" t="str">
        <f>OBV!H2321</f>
        <v>CONFIRMED BULLISH</v>
      </c>
    </row>
    <row r="2322" spans="1:12" ht="13.5" x14ac:dyDescent="0.25">
      <c r="A2322" s="3">
        <f>RSI!A2322</f>
        <v>45383</v>
      </c>
      <c r="B2322" s="2">
        <f>RSI!B2322</f>
        <v>27.787800000000001</v>
      </c>
      <c r="C2322" s="2">
        <f>RSI!I2322</f>
        <v>84.456986842417351</v>
      </c>
      <c r="D2322" s="2">
        <f>MACD!E2322</f>
        <v>-0.65119944134259455</v>
      </c>
      <c r="E2322" s="2">
        <f>MACD!F2322</f>
        <v>-0.42733518972727202</v>
      </c>
      <c r="F2322" s="2">
        <f>'Moving Avg'!D2322</f>
        <v>27.678039999999999</v>
      </c>
      <c r="G2322" s="2">
        <f>'Moving Avg'!F2322</f>
        <v>26.105019999999996</v>
      </c>
      <c r="H2322" s="2">
        <f>'Moving Avg'!G2322</f>
        <v>24.937618000000001</v>
      </c>
      <c r="I2322" s="2">
        <f>'Moving Avg'!H2322</f>
        <v>24.137267000000019</v>
      </c>
      <c r="J2322" s="6" t="str">
        <f>OBV!F2322</f>
        <v>BULLISH</v>
      </c>
      <c r="K2322" s="6" t="str">
        <f>OBV!G2322</f>
        <v>NEUTRAL</v>
      </c>
      <c r="L2322" s="6" t="str">
        <f>OBV!H2322</f>
        <v>CONFIRMED BULLISH</v>
      </c>
    </row>
    <row r="2323" spans="1:12" ht="13.5" x14ac:dyDescent="0.25">
      <c r="A2323" s="3">
        <f>RSI!A2323</f>
        <v>45384</v>
      </c>
      <c r="B2323" s="2">
        <f>RSI!B2323</f>
        <v>27.656099999999999</v>
      </c>
      <c r="C2323" s="2">
        <f>RSI!I2323</f>
        <v>80.438902041552794</v>
      </c>
      <c r="D2323" s="2">
        <f>MACD!E2323</f>
        <v>-0.7348862279693158</v>
      </c>
      <c r="E2323" s="2">
        <f>MACD!F2323</f>
        <v>-0.48884539737568078</v>
      </c>
      <c r="F2323" s="2">
        <f>'Moving Avg'!D2323</f>
        <v>27.723400000000005</v>
      </c>
      <c r="G2323" s="2">
        <f>'Moving Avg'!F2323</f>
        <v>26.217324999999999</v>
      </c>
      <c r="H2323" s="2">
        <f>'Moving Avg'!G2323</f>
        <v>25.019121999999996</v>
      </c>
      <c r="I2323" s="2">
        <f>'Moving Avg'!H2323</f>
        <v>24.167787000000022</v>
      </c>
      <c r="J2323" s="6" t="str">
        <f>OBV!F2323</f>
        <v>BULLISH</v>
      </c>
      <c r="K2323" s="6" t="str">
        <f>OBV!G2323</f>
        <v>NEUTRAL</v>
      </c>
      <c r="L2323" s="6" t="str">
        <f>OBV!H2323</f>
        <v>CONFIRMED BULLISH</v>
      </c>
    </row>
    <row r="2324" spans="1:12" ht="13.5" x14ac:dyDescent="0.25">
      <c r="A2324" s="3">
        <f>RSI!A2324</f>
        <v>45385</v>
      </c>
      <c r="B2324" s="2">
        <f>RSI!B2324</f>
        <v>27.604900000000001</v>
      </c>
      <c r="C2324" s="2">
        <f>RSI!I2324</f>
        <v>78.867985430458106</v>
      </c>
      <c r="D2324" s="2">
        <f>MACD!E2324</f>
        <v>-0.81387745705897885</v>
      </c>
      <c r="E2324" s="2">
        <f>MACD!F2324</f>
        <v>-0.55385180931234046</v>
      </c>
      <c r="F2324" s="2">
        <f>'Moving Avg'!D2324</f>
        <v>27.685360000000003</v>
      </c>
      <c r="G2324" s="2">
        <f>'Moving Avg'!F2324</f>
        <v>26.324875000000002</v>
      </c>
      <c r="H2324" s="2">
        <f>'Moving Avg'!G2324</f>
        <v>25.095651999999994</v>
      </c>
      <c r="I2324" s="2">
        <f>'Moving Avg'!H2324</f>
        <v>24.197121000000024</v>
      </c>
      <c r="J2324" s="6" t="str">
        <f>OBV!F2324</f>
        <v>BULLISH</v>
      </c>
      <c r="K2324" s="6" t="str">
        <f>OBV!G2324</f>
        <v>NEUTRAL</v>
      </c>
      <c r="L2324" s="6" t="str">
        <f>OBV!H2324</f>
        <v>BULLISH DIVERGENCE</v>
      </c>
    </row>
    <row r="2325" spans="1:12" ht="13.5" x14ac:dyDescent="0.25">
      <c r="A2325" s="3">
        <f>RSI!A2325</f>
        <v>45386</v>
      </c>
      <c r="B2325" s="2">
        <f>RSI!B2325</f>
        <v>27.582899999999999</v>
      </c>
      <c r="C2325" s="2">
        <f>RSI!I2325</f>
        <v>78.161638509813372</v>
      </c>
      <c r="D2325" s="2">
        <f>MACD!E2325</f>
        <v>-0.89680474529664522</v>
      </c>
      <c r="E2325" s="2">
        <f>MACD!F2325</f>
        <v>-0.62244239650920141</v>
      </c>
      <c r="F2325" s="2">
        <f>'Moving Avg'!D2325</f>
        <v>27.642919999999997</v>
      </c>
      <c r="G2325" s="2">
        <f>'Moving Avg'!F2325</f>
        <v>26.430959999999999</v>
      </c>
      <c r="H2325" s="2">
        <f>'Moving Avg'!G2325</f>
        <v>25.171741999999998</v>
      </c>
      <c r="I2325" s="2">
        <f>'Moving Avg'!H2325</f>
        <v>24.226473000000023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</row>
    <row r="2326" spans="1:12" ht="13.5" x14ac:dyDescent="0.25">
      <c r="A2326" s="3">
        <f>RSI!A2326</f>
        <v>45387</v>
      </c>
      <c r="B2326" s="2">
        <f>RSI!B2326</f>
        <v>28.234100000000002</v>
      </c>
      <c r="C2326" s="2">
        <f>RSI!I2326</f>
        <v>83.011668551720064</v>
      </c>
      <c r="D2326" s="2">
        <f>MACD!E2326</f>
        <v>-1.0118776378441439</v>
      </c>
      <c r="E2326" s="2">
        <f>MACD!F2326</f>
        <v>-0.70032944477618997</v>
      </c>
      <c r="F2326" s="2">
        <f>'Moving Avg'!D2326</f>
        <v>27.773160000000001</v>
      </c>
      <c r="G2326" s="2">
        <f>'Moving Avg'!F2326</f>
        <v>26.576924999999996</v>
      </c>
      <c r="H2326" s="2">
        <f>'Moving Avg'!G2326</f>
        <v>25.257929999999998</v>
      </c>
      <c r="I2326" s="2">
        <f>'Moving Avg'!H2326</f>
        <v>24.258696500000021</v>
      </c>
      <c r="J2326" s="6" t="str">
        <f>OBV!F2326</f>
        <v>BULLISH</v>
      </c>
      <c r="K2326" s="6" t="str">
        <f>OBV!G2326</f>
        <v>NEUTRAL</v>
      </c>
      <c r="L2326" s="6" t="str">
        <f>OBV!H2326</f>
        <v>CONFIRMED BULLISH</v>
      </c>
    </row>
    <row r="2327" spans="1:12" ht="13.5" x14ac:dyDescent="0.25">
      <c r="A2327" s="3">
        <f>RSI!A2327</f>
        <v>45390</v>
      </c>
      <c r="B2327" s="2">
        <f>RSI!B2327</f>
        <v>28.834</v>
      </c>
      <c r="C2327" s="2">
        <f>RSI!I2327</f>
        <v>86.078903104025784</v>
      </c>
      <c r="D2327" s="2">
        <f>MACD!E2327</f>
        <v>-1.0523190478133309</v>
      </c>
      <c r="E2327" s="2">
        <f>MACD!F2327</f>
        <v>-0.77072736538361819</v>
      </c>
      <c r="F2327" s="2">
        <f>'Moving Avg'!D2327</f>
        <v>27.982399999999995</v>
      </c>
      <c r="G2327" s="2">
        <f>'Moving Avg'!F2327</f>
        <v>26.743734999999997</v>
      </c>
      <c r="H2327" s="2">
        <f>'Moving Avg'!G2327</f>
        <v>25.353187999999999</v>
      </c>
      <c r="I2327" s="2">
        <f>'Moving Avg'!H2327</f>
        <v>24.293887500000025</v>
      </c>
      <c r="J2327" s="6" t="str">
        <f>OBV!F2327</f>
        <v>BULLISH</v>
      </c>
      <c r="K2327" s="6" t="str">
        <f>OBV!G2327</f>
        <v>NEUTRAL</v>
      </c>
      <c r="L2327" s="6" t="str">
        <f>OBV!H2327</f>
        <v>CONFIRMED BULLISH</v>
      </c>
    </row>
    <row r="2328" spans="1:12" ht="13.5" x14ac:dyDescent="0.25">
      <c r="A2328" s="3">
        <f>RSI!A2328</f>
        <v>45394</v>
      </c>
      <c r="B2328" s="2">
        <f>RSI!B2328</f>
        <v>29.177900000000001</v>
      </c>
      <c r="C2328" s="2">
        <f>RSI!I2328</f>
        <v>87.47498968203125</v>
      </c>
      <c r="D2328" s="2">
        <f>MACD!E2328</f>
        <v>-0.95819457929558993</v>
      </c>
      <c r="E2328" s="2">
        <f>MACD!F2328</f>
        <v>-0.80822080816601261</v>
      </c>
      <c r="F2328" s="2">
        <f>'Moving Avg'!D2328</f>
        <v>28.286759999999997</v>
      </c>
      <c r="G2328" s="2">
        <f>'Moving Avg'!F2328</f>
        <v>26.926279999999998</v>
      </c>
      <c r="H2328" s="2">
        <f>'Moving Avg'!G2328</f>
        <v>25.455471999999997</v>
      </c>
      <c r="I2328" s="2">
        <f>'Moving Avg'!H2328</f>
        <v>24.330894000000022</v>
      </c>
      <c r="J2328" s="6" t="str">
        <f>OBV!F2328</f>
        <v>BULLISH</v>
      </c>
      <c r="K2328" s="6" t="str">
        <f>OBV!G2328</f>
        <v>NEUTRAL</v>
      </c>
      <c r="L2328" s="6" t="str">
        <f>OBV!H2328</f>
        <v>CONFIRMED BULLISH</v>
      </c>
    </row>
    <row r="2329" spans="1:12" ht="13.5" x14ac:dyDescent="0.25">
      <c r="A2329" s="3">
        <f>RSI!A2329</f>
        <v>45397</v>
      </c>
      <c r="B2329" s="2">
        <f>RSI!B2329</f>
        <v>29.082799999999999</v>
      </c>
      <c r="C2329" s="2">
        <f>RSI!I2329</f>
        <v>84.938253821280838</v>
      </c>
      <c r="D2329" s="2">
        <f>MACD!E2329</f>
        <v>-0.8301364392398618</v>
      </c>
      <c r="E2329" s="2">
        <f>MACD!F2329</f>
        <v>-0.81260393438078249</v>
      </c>
      <c r="F2329" s="2">
        <f>'Moving Avg'!D2329</f>
        <v>28.582339999999999</v>
      </c>
      <c r="G2329" s="2">
        <f>'Moving Avg'!F2329</f>
        <v>27.10041</v>
      </c>
      <c r="H2329" s="2">
        <f>'Moving Avg'!G2329</f>
        <v>25.557169999999996</v>
      </c>
      <c r="I2329" s="2">
        <f>'Moving Avg'!H2329</f>
        <v>24.367906000000026</v>
      </c>
      <c r="J2329" s="6" t="str">
        <f>OBV!F2329</f>
        <v>BULLISH</v>
      </c>
      <c r="K2329" s="6" t="str">
        <f>OBV!G2329</f>
        <v>NEUTRAL</v>
      </c>
      <c r="L2329" s="6" t="str">
        <f>OBV!H2329</f>
        <v>CONFIRMED BULLISH</v>
      </c>
    </row>
    <row r="2330" spans="1:12" ht="13.5" x14ac:dyDescent="0.25">
      <c r="A2330" s="3">
        <f>RSI!A2330</f>
        <v>45398</v>
      </c>
      <c r="B2330" s="2">
        <f>RSI!B2330</f>
        <v>28.775500000000001</v>
      </c>
      <c r="C2330" s="2">
        <f>RSI!I2330</f>
        <v>77.152379321406045</v>
      </c>
      <c r="D2330" s="2">
        <f>MACD!E2330</f>
        <v>-0.71225742421911065</v>
      </c>
      <c r="E2330" s="2">
        <f>MACD!F2330</f>
        <v>-0.79253463234844812</v>
      </c>
      <c r="F2330" s="2">
        <f>'Moving Avg'!D2330</f>
        <v>28.82086</v>
      </c>
      <c r="G2330" s="2">
        <f>'Moving Avg'!F2330</f>
        <v>27.25881</v>
      </c>
      <c r="H2330" s="2">
        <f>'Moving Avg'!G2330</f>
        <v>25.651257999999995</v>
      </c>
      <c r="I2330" s="2">
        <f>'Moving Avg'!H2330</f>
        <v>24.403381500000023</v>
      </c>
      <c r="J2330" s="6" t="str">
        <f>OBV!F2330</f>
        <v>BULLISH</v>
      </c>
      <c r="K2330" s="6" t="str">
        <f>OBV!G2330</f>
        <v>NEUTRAL</v>
      </c>
      <c r="L2330" s="6" t="str">
        <f>OBV!H2330</f>
        <v>CONFIRMED BULLISH</v>
      </c>
    </row>
    <row r="2331" spans="1:12" ht="13.5" x14ac:dyDescent="0.25">
      <c r="A2331" s="3">
        <f>RSI!A2331</f>
        <v>45399</v>
      </c>
      <c r="B2331" s="2">
        <f>RSI!B2331</f>
        <v>28.387699999999999</v>
      </c>
      <c r="C2331" s="2">
        <f>RSI!I2331</f>
        <v>68.60575618654272</v>
      </c>
      <c r="D2331" s="2">
        <f>MACD!E2331</f>
        <v>-0.62687805433995791</v>
      </c>
      <c r="E2331" s="2">
        <f>MACD!F2331</f>
        <v>-0.75940331674675021</v>
      </c>
      <c r="F2331" s="2">
        <f>'Moving Avg'!D2331</f>
        <v>28.851579999999995</v>
      </c>
      <c r="G2331" s="2">
        <f>'Moving Avg'!F2331</f>
        <v>27.400745000000001</v>
      </c>
      <c r="H2331" s="2">
        <f>'Moving Avg'!G2331</f>
        <v>25.736127999999994</v>
      </c>
      <c r="I2331" s="2">
        <f>'Moving Avg'!H2331</f>
        <v>24.436341000000024</v>
      </c>
      <c r="J2331" s="6" t="str">
        <f>OBV!F2331</f>
        <v>BEARISH</v>
      </c>
      <c r="K2331" s="6" t="str">
        <f>OBV!G2331</f>
        <v>NEUTRAL</v>
      </c>
      <c r="L2331" s="6" t="str">
        <f>OBV!H2331</f>
        <v>BEARISH DIVERGENCE</v>
      </c>
    </row>
    <row r="2332" spans="1:12" ht="13.5" x14ac:dyDescent="0.25">
      <c r="A2332" s="3">
        <f>RSI!A2332</f>
        <v>45400</v>
      </c>
      <c r="B2332" s="2">
        <f>RSI!B2332</f>
        <v>28.321899999999999</v>
      </c>
      <c r="C2332" s="2">
        <f>RSI!I2332</f>
        <v>67.244607816498714</v>
      </c>
      <c r="D2332" s="2">
        <f>MACD!E2332</f>
        <v>-0.52561583515440802</v>
      </c>
      <c r="E2332" s="2">
        <f>MACD!F2332</f>
        <v>-0.71264582042828184</v>
      </c>
      <c r="F2332" s="2">
        <f>'Moving Avg'!D2332</f>
        <v>28.74916</v>
      </c>
      <c r="G2332" s="2">
        <f>'Moving Avg'!F2332</f>
        <v>27.536465000000003</v>
      </c>
      <c r="H2332" s="2">
        <f>'Moving Avg'!G2332</f>
        <v>25.821143999999993</v>
      </c>
      <c r="I2332" s="2">
        <f>'Moving Avg'!H2332</f>
        <v>24.470029500000027</v>
      </c>
      <c r="J2332" s="6" t="str">
        <f>OBV!F2332</f>
        <v>BEARISH</v>
      </c>
      <c r="K2332" s="6" t="str">
        <f>OBV!G2332</f>
        <v>NEUTRAL</v>
      </c>
      <c r="L2332" s="6" t="str">
        <f>OBV!H2332</f>
        <v>CONFIRMED BEARISH</v>
      </c>
    </row>
    <row r="2333" spans="1:12" ht="13.5" x14ac:dyDescent="0.25">
      <c r="A2333" s="3">
        <f>RSI!A2333</f>
        <v>45401</v>
      </c>
      <c r="B2333" s="2">
        <f>RSI!B2333</f>
        <v>28.336500000000001</v>
      </c>
      <c r="C2333" s="2">
        <f>RSI!I2333</f>
        <v>67.39916361370976</v>
      </c>
      <c r="D2333" s="2">
        <f>MACD!E2333</f>
        <v>-0.46771904422379862</v>
      </c>
      <c r="E2333" s="2">
        <f>MACD!F2333</f>
        <v>-0.66366046518738531</v>
      </c>
      <c r="F2333" s="2">
        <f>'Moving Avg'!D2333</f>
        <v>28.580880000000001</v>
      </c>
      <c r="G2333" s="2">
        <f>'Moving Avg'!F2333</f>
        <v>27.672915</v>
      </c>
      <c r="H2333" s="2">
        <f>'Moving Avg'!G2333</f>
        <v>25.904989999999998</v>
      </c>
      <c r="I2333" s="2">
        <f>'Moving Avg'!H2333</f>
        <v>24.503791000000025</v>
      </c>
      <c r="J2333" s="6" t="str">
        <f>OBV!F2333</f>
        <v>BEARISH</v>
      </c>
      <c r="K2333" s="6" t="str">
        <f>OBV!G2333</f>
        <v>NEUTRAL</v>
      </c>
      <c r="L2333" s="6" t="str">
        <f>OBV!H2333</f>
        <v>CONFIRMED BEARISH</v>
      </c>
    </row>
    <row r="2334" spans="1:12" ht="13.5" x14ac:dyDescent="0.25">
      <c r="A2334" s="3">
        <f>RSI!A2334</f>
        <v>45404</v>
      </c>
      <c r="B2334" s="2">
        <f>RSI!B2334</f>
        <v>28.643799999999999</v>
      </c>
      <c r="C2334" s="2">
        <f>RSI!I2334</f>
        <v>70.549058535725621</v>
      </c>
      <c r="D2334" s="2">
        <f>MACD!E2334</f>
        <v>-0.4554219112243274</v>
      </c>
      <c r="E2334" s="2">
        <f>MACD!F2334</f>
        <v>-0.62201275439477377</v>
      </c>
      <c r="F2334" s="2">
        <f>'Moving Avg'!D2334</f>
        <v>28.493079999999999</v>
      </c>
      <c r="G2334" s="2">
        <f>'Moving Avg'!F2334</f>
        <v>27.82546</v>
      </c>
      <c r="H2334" s="2">
        <f>'Moving Avg'!G2334</f>
        <v>25.994981999999997</v>
      </c>
      <c r="I2334" s="2">
        <f>'Moving Avg'!H2334</f>
        <v>24.539089000000025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</row>
    <row r="2335" spans="1:12" ht="13.5" x14ac:dyDescent="0.25">
      <c r="A2335" s="3">
        <f>RSI!A2335</f>
        <v>45405</v>
      </c>
      <c r="B2335" s="2">
        <f>RSI!B2335</f>
        <v>28.534099999999999</v>
      </c>
      <c r="C2335" s="2">
        <f>RSI!I2335</f>
        <v>68.022391740911473</v>
      </c>
      <c r="D2335" s="2">
        <f>MACD!E2335</f>
        <v>-0.44769541772076593</v>
      </c>
      <c r="E2335" s="2">
        <f>MACD!F2335</f>
        <v>-0.58714928705997216</v>
      </c>
      <c r="F2335" s="2">
        <f>'Moving Avg'!D2335</f>
        <v>28.444799999999997</v>
      </c>
      <c r="G2335" s="2">
        <f>'Moving Avg'!F2335</f>
        <v>27.975450000000006</v>
      </c>
      <c r="H2335" s="2">
        <f>'Moving Avg'!G2335</f>
        <v>26.084390000000003</v>
      </c>
      <c r="I2335" s="2">
        <f>'Moving Avg'!H2335</f>
        <v>24.573999000000025</v>
      </c>
      <c r="J2335" s="6" t="str">
        <f>OBV!F2335</f>
        <v>BEARISH</v>
      </c>
      <c r="K2335" s="6" t="str">
        <f>OBV!G2335</f>
        <v>NEUTRAL</v>
      </c>
      <c r="L2335" s="6" t="str">
        <f>OBV!H2335</f>
        <v>CONFIRMED BEARISH</v>
      </c>
    </row>
    <row r="2336" spans="1:12" ht="13.5" x14ac:dyDescent="0.25">
      <c r="A2336" s="3">
        <f>RSI!A2336</f>
        <v>45406</v>
      </c>
      <c r="B2336" s="2">
        <f>RSI!B2336</f>
        <v>28.643799999999999</v>
      </c>
      <c r="C2336" s="2">
        <f>RSI!I2336</f>
        <v>69.209941847322341</v>
      </c>
      <c r="D2336" s="2">
        <f>MACD!E2336</f>
        <v>-0.35532115166844846</v>
      </c>
      <c r="E2336" s="2">
        <f>MACD!F2336</f>
        <v>-0.54078365998166744</v>
      </c>
      <c r="F2336" s="2">
        <f>'Moving Avg'!D2336</f>
        <v>28.496019999999998</v>
      </c>
      <c r="G2336" s="2">
        <f>'Moving Avg'!F2336</f>
        <v>28.127265000000012</v>
      </c>
      <c r="H2336" s="2">
        <f>'Moving Avg'!G2336</f>
        <v>26.175844000000001</v>
      </c>
      <c r="I2336" s="2">
        <f>'Moving Avg'!H2336</f>
        <v>24.609457500000026</v>
      </c>
      <c r="J2336" s="6" t="str">
        <f>OBV!F2336</f>
        <v>BULLISH</v>
      </c>
      <c r="K2336" s="6" t="str">
        <f>OBV!G2336</f>
        <v>NEUTRAL</v>
      </c>
      <c r="L2336" s="6" t="str">
        <f>OBV!H2336</f>
        <v>CONFIRMED BULLISH</v>
      </c>
    </row>
    <row r="2337" spans="1:12" ht="13.5" x14ac:dyDescent="0.25">
      <c r="A2337" s="3">
        <f>RSI!A2337</f>
        <v>45407</v>
      </c>
      <c r="B2337" s="2">
        <f>RSI!B2337</f>
        <v>28.716999999999999</v>
      </c>
      <c r="C2337" s="2">
        <f>RSI!I2337</f>
        <v>70.010269216638221</v>
      </c>
      <c r="D2337" s="2">
        <f>MACD!E2337</f>
        <v>-0.19669776770530945</v>
      </c>
      <c r="E2337" s="2">
        <f>MACD!F2337</f>
        <v>-0.47196648152639586</v>
      </c>
      <c r="F2337" s="2">
        <f>'Moving Avg'!D2337</f>
        <v>28.575040000000001</v>
      </c>
      <c r="G2337" s="2">
        <f>'Moving Avg'!F2337</f>
        <v>28.246160000000003</v>
      </c>
      <c r="H2337" s="2">
        <f>'Moving Avg'!G2337</f>
        <v>26.268762000000002</v>
      </c>
      <c r="I2337" s="2">
        <f>'Moving Avg'!H2337</f>
        <v>24.645282000000019</v>
      </c>
      <c r="J2337" s="6" t="str">
        <f>OBV!F2337</f>
        <v>BULLISH</v>
      </c>
      <c r="K2337" s="6" t="str">
        <f>OBV!G2337</f>
        <v>NEUTRAL</v>
      </c>
      <c r="L2337" s="6" t="str">
        <f>OBV!H2337</f>
        <v>CONFIRMED BULLISH</v>
      </c>
    </row>
    <row r="2338" spans="1:12" ht="13.5" x14ac:dyDescent="0.25">
      <c r="A2338" s="3">
        <f>RSI!A2338</f>
        <v>45408</v>
      </c>
      <c r="B2338" s="2">
        <f>RSI!B2338</f>
        <v>28.534099999999999</v>
      </c>
      <c r="C2338" s="2">
        <f>RSI!I2338</f>
        <v>65.433641780982754</v>
      </c>
      <c r="D2338" s="2">
        <f>MACD!E2338</f>
        <v>-2.3894438856970623E-3</v>
      </c>
      <c r="E2338" s="2">
        <f>MACD!F2338</f>
        <v>-0.3780510739982561</v>
      </c>
      <c r="F2338" s="2">
        <f>'Moving Avg'!D2338</f>
        <v>28.614560000000001</v>
      </c>
      <c r="G2338" s="2">
        <f>'Moving Avg'!F2338</f>
        <v>28.301400000000008</v>
      </c>
      <c r="H2338" s="2">
        <f>'Moving Avg'!G2338</f>
        <v>26.358022000000002</v>
      </c>
      <c r="I2338" s="2">
        <f>'Moving Avg'!H2338</f>
        <v>24.680192000000019</v>
      </c>
      <c r="J2338" s="6" t="str">
        <f>OBV!F2338</f>
        <v>BULLISH</v>
      </c>
      <c r="K2338" s="6" t="str">
        <f>OBV!G2338</f>
        <v>NEUTRAL</v>
      </c>
      <c r="L2338" s="6" t="str">
        <f>OBV!H2338</f>
        <v>CONFIRMED BULLISH</v>
      </c>
    </row>
    <row r="2339" spans="1:12" ht="13.5" x14ac:dyDescent="0.25">
      <c r="A2339" s="3">
        <f>RSI!A2339</f>
        <v>45411</v>
      </c>
      <c r="B2339" s="2">
        <f>RSI!B2339</f>
        <v>28.716999999999999</v>
      </c>
      <c r="C2339" s="2">
        <f>RSI!I2339</f>
        <v>67.707044081736186</v>
      </c>
      <c r="D2339" s="2">
        <f>MACD!E2339</f>
        <v>0.12903148724232594</v>
      </c>
      <c r="E2339" s="2">
        <f>MACD!F2339</f>
        <v>-0.27663456175013973</v>
      </c>
      <c r="F2339" s="2">
        <f>'Moving Avg'!D2339</f>
        <v>28.629199999999997</v>
      </c>
      <c r="G2339" s="2">
        <f>'Moving Avg'!F2339</f>
        <v>28.347495000000002</v>
      </c>
      <c r="H2339" s="2">
        <f>'Moving Avg'!G2339</f>
        <v>26.455330000000004</v>
      </c>
      <c r="I2339" s="2">
        <f>'Moving Avg'!H2339</f>
        <v>24.71601650000002</v>
      </c>
      <c r="J2339" s="6" t="str">
        <f>OBV!F2339</f>
        <v>BULLISH</v>
      </c>
      <c r="K2339" s="6" t="str">
        <f>OBV!G2339</f>
        <v>NEUTRAL</v>
      </c>
      <c r="L2339" s="6" t="str">
        <f>OBV!H2339</f>
        <v>CONFIRMED BULLISH</v>
      </c>
    </row>
    <row r="2340" spans="1:12" ht="13.5" x14ac:dyDescent="0.25">
      <c r="A2340" s="3">
        <f>RSI!A2340</f>
        <v>45412</v>
      </c>
      <c r="B2340" s="2">
        <f>RSI!B2340</f>
        <v>28.607199999999999</v>
      </c>
      <c r="C2340" s="2">
        <f>RSI!I2340</f>
        <v>64.94554225953263</v>
      </c>
      <c r="D2340" s="2">
        <f>MACD!E2340</f>
        <v>0.19555123114898265</v>
      </c>
      <c r="E2340" s="2">
        <f>MACD!F2340</f>
        <v>-0.18219740317031527</v>
      </c>
      <c r="F2340" s="2">
        <f>'Moving Avg'!D2340</f>
        <v>28.643819999999998</v>
      </c>
      <c r="G2340" s="2">
        <f>'Moving Avg'!F2340</f>
        <v>28.388100000000001</v>
      </c>
      <c r="H2340" s="2">
        <f>'Moving Avg'!G2340</f>
        <v>26.548248000000012</v>
      </c>
      <c r="I2340" s="2">
        <f>'Moving Avg'!H2340</f>
        <v>24.751612500000018</v>
      </c>
      <c r="J2340" s="6" t="str">
        <f>OBV!F2340</f>
        <v>BULLISH</v>
      </c>
      <c r="K2340" s="6" t="str">
        <f>OBV!G2340</f>
        <v>NEUTRAL</v>
      </c>
      <c r="L2340" s="6" t="str">
        <f>OBV!H2340</f>
        <v>CONFIRMED BULLISH</v>
      </c>
    </row>
    <row r="2341" spans="1:12" ht="13.5" x14ac:dyDescent="0.25">
      <c r="A2341" s="3">
        <f>RSI!A2341</f>
        <v>45414</v>
      </c>
      <c r="B2341" s="2">
        <f>RSI!B2341</f>
        <v>28.599900000000002</v>
      </c>
      <c r="C2341" s="2">
        <f>RSI!I2341</f>
        <v>64.756438727634787</v>
      </c>
      <c r="D2341" s="2">
        <f>MACD!E2341</f>
        <v>0.18823648656133329</v>
      </c>
      <c r="E2341" s="2">
        <f>MACD!F2341</f>
        <v>-0.10811062522398557</v>
      </c>
      <c r="F2341" s="2">
        <f>'Moving Avg'!D2341</f>
        <v>28.635039999999996</v>
      </c>
      <c r="G2341" s="2">
        <f>'Moving Avg'!F2341</f>
        <v>28.438950000000006</v>
      </c>
      <c r="H2341" s="2">
        <f>'Moving Avg'!G2341</f>
        <v>26.641020000000005</v>
      </c>
      <c r="I2341" s="2">
        <f>'Moving Avg'!H2341</f>
        <v>24.786883500000016</v>
      </c>
      <c r="J2341" s="6" t="str">
        <f>OBV!F2341</f>
        <v>BULLISH</v>
      </c>
      <c r="K2341" s="6" t="str">
        <f>OBV!G2341</f>
        <v>NEUTRAL</v>
      </c>
      <c r="L2341" s="6" t="str">
        <f>OBV!H2341</f>
        <v>BULLISH DIVERGENCE</v>
      </c>
    </row>
    <row r="2342" spans="1:12" ht="13.5" x14ac:dyDescent="0.25">
      <c r="A2342" s="3">
        <f>RSI!A2342</f>
        <v>45415</v>
      </c>
      <c r="B2342" s="2">
        <f>RSI!B2342</f>
        <v>28.607199999999999</v>
      </c>
      <c r="C2342" s="2">
        <f>RSI!I2342</f>
        <v>64.866606628548169</v>
      </c>
      <c r="D2342" s="2">
        <f>MACD!E2342</f>
        <v>0.16727836488654901</v>
      </c>
      <c r="E2342" s="2">
        <f>MACD!F2342</f>
        <v>-5.3032827201878664E-2</v>
      </c>
      <c r="F2342" s="2">
        <f>'Moving Avg'!D2342</f>
        <v>28.613079999999997</v>
      </c>
      <c r="G2342" s="2">
        <f>'Moving Avg'!F2342</f>
        <v>28.479920000000003</v>
      </c>
      <c r="H2342" s="2">
        <f>'Moving Avg'!G2342</f>
        <v>26.731890000000007</v>
      </c>
      <c r="I2342" s="2">
        <f>'Moving Avg'!H2342</f>
        <v>24.822223000000022</v>
      </c>
      <c r="J2342" s="6" t="str">
        <f>OBV!F2342</f>
        <v>BEARISH</v>
      </c>
      <c r="K2342" s="6" t="str">
        <f>OBV!G2342</f>
        <v>NEUTRAL</v>
      </c>
      <c r="L2342" s="6" t="str">
        <f>OBV!H2342</f>
        <v>CONFIRMED BEARISH</v>
      </c>
    </row>
    <row r="2343" spans="1:12" ht="13.5" x14ac:dyDescent="0.25">
      <c r="A2343" s="3">
        <f>RSI!A2343</f>
        <v>45418</v>
      </c>
      <c r="B2343" s="2">
        <f>RSI!B2343</f>
        <v>28.899899999999999</v>
      </c>
      <c r="C2343" s="2">
        <f>RSI!I2343</f>
        <v>69.044841642067837</v>
      </c>
      <c r="D2343" s="2">
        <f>MACD!E2343</f>
        <v>0.1262652682480514</v>
      </c>
      <c r="E2343" s="2">
        <f>MACD!F2343</f>
        <v>-1.7173208111892657E-2</v>
      </c>
      <c r="F2343" s="2">
        <f>'Moving Avg'!D2343</f>
        <v>28.686239999999998</v>
      </c>
      <c r="G2343" s="2">
        <f>'Moving Avg'!F2343</f>
        <v>28.542110000000001</v>
      </c>
      <c r="H2343" s="2">
        <f>'Moving Avg'!G2343</f>
        <v>26.828466000000002</v>
      </c>
      <c r="I2343" s="2">
        <f>'Moving Avg'!H2343</f>
        <v>24.859122500000026</v>
      </c>
      <c r="J2343" s="6" t="str">
        <f>OBV!F2343</f>
        <v>BULLISH</v>
      </c>
      <c r="K2343" s="6" t="str">
        <f>OBV!G2343</f>
        <v>NEUTRAL</v>
      </c>
      <c r="L2343" s="6" t="str">
        <f>OBV!H2343</f>
        <v>CONFIRMED BULLISH</v>
      </c>
    </row>
    <row r="2344" spans="1:12" ht="13.5" x14ac:dyDescent="0.25">
      <c r="A2344" s="3">
        <f>RSI!A2344</f>
        <v>45419</v>
      </c>
      <c r="B2344" s="2">
        <f>RSI!B2344</f>
        <v>29.134</v>
      </c>
      <c r="C2344" s="2">
        <f>RSI!I2344</f>
        <v>71.921029935515378</v>
      </c>
      <c r="D2344" s="2">
        <f>MACD!E2344</f>
        <v>0.11620924930623033</v>
      </c>
      <c r="E2344" s="2">
        <f>MACD!F2344</f>
        <v>9.5032833717319434E-3</v>
      </c>
      <c r="F2344" s="2">
        <f>'Moving Avg'!D2344</f>
        <v>28.769640000000003</v>
      </c>
      <c r="G2344" s="2">
        <f>'Moving Avg'!F2344</f>
        <v>28.618565</v>
      </c>
      <c r="H2344" s="2">
        <f>'Moving Avg'!G2344</f>
        <v>26.929872000000003</v>
      </c>
      <c r="I2344" s="2">
        <f>'Moving Avg'!H2344</f>
        <v>24.897352500000025</v>
      </c>
      <c r="J2344" s="6" t="str">
        <f>OBV!F2344</f>
        <v>BULLISH</v>
      </c>
      <c r="K2344" s="6" t="str">
        <f>OBV!G2344</f>
        <v>NEUTRAL</v>
      </c>
      <c r="L2344" s="6" t="str">
        <f>OBV!H2344</f>
        <v>CONFIRMED BULLISH</v>
      </c>
    </row>
    <row r="2345" spans="1:12" ht="13.5" x14ac:dyDescent="0.25">
      <c r="A2345" s="3">
        <f>RSI!A2345</f>
        <v>45420</v>
      </c>
      <c r="B2345" s="2">
        <f>RSI!B2345</f>
        <v>28.973099999999999</v>
      </c>
      <c r="C2345" s="2">
        <f>RSI!I2345</f>
        <v>67.293026635286793</v>
      </c>
      <c r="D2345" s="2">
        <f>MACD!E2345</f>
        <v>9.6461550712994892E-2</v>
      </c>
      <c r="E2345" s="2">
        <f>MACD!F2345</f>
        <v>2.6894936839984535E-2</v>
      </c>
      <c r="F2345" s="2">
        <f>'Moving Avg'!D2345</f>
        <v>28.84282</v>
      </c>
      <c r="G2345" s="2">
        <f>'Moving Avg'!F2345</f>
        <v>28.688074999999998</v>
      </c>
      <c r="H2345" s="2">
        <f>'Moving Avg'!G2345</f>
        <v>27.027912000000001</v>
      </c>
      <c r="I2345" s="2">
        <f>'Moving Avg'!H2345</f>
        <v>24.93477800000003</v>
      </c>
      <c r="J2345" s="6" t="str">
        <f>OBV!F2345</f>
        <v>BULLISH</v>
      </c>
      <c r="K2345" s="6" t="str">
        <f>OBV!G2345</f>
        <v>NEUTRAL</v>
      </c>
      <c r="L2345" s="6" t="str">
        <f>OBV!H2345</f>
        <v>CONFIRMED BULLISH</v>
      </c>
    </row>
    <row r="2346" spans="1:12" ht="13.5" x14ac:dyDescent="0.25">
      <c r="A2346" s="3">
        <f>RSI!A2346</f>
        <v>45421</v>
      </c>
      <c r="B2346" s="2">
        <f>RSI!B2346</f>
        <v>28.899899999999999</v>
      </c>
      <c r="C2346" s="2">
        <f>RSI!I2346</f>
        <v>65.236344848721885</v>
      </c>
      <c r="D2346" s="2">
        <f>MACD!E2346</f>
        <v>9.7186726450907202E-2</v>
      </c>
      <c r="E2346" s="2">
        <f>MACD!F2346</f>
        <v>4.0953294762169072E-2</v>
      </c>
      <c r="F2346" s="2">
        <f>'Moving Avg'!D2346</f>
        <v>28.902819999999998</v>
      </c>
      <c r="G2346" s="2">
        <f>'Moving Avg'!F2346</f>
        <v>28.721364999999999</v>
      </c>
      <c r="H2346" s="2">
        <f>'Moving Avg'!G2346</f>
        <v>27.124487999999999</v>
      </c>
      <c r="I2346" s="2">
        <f>'Moving Avg'!H2346</f>
        <v>24.971837500000028</v>
      </c>
      <c r="J2346" s="6" t="str">
        <f>OBV!F2346</f>
        <v>BEARISH</v>
      </c>
      <c r="K2346" s="6" t="str">
        <f>OBV!G2346</f>
        <v>NEUTRAL</v>
      </c>
      <c r="L2346" s="6" t="str">
        <f>OBV!H2346</f>
        <v>BEARISH DIVERGENCE</v>
      </c>
    </row>
    <row r="2347" spans="1:12" ht="13.5" x14ac:dyDescent="0.25">
      <c r="A2347" s="3">
        <f>RSI!A2347</f>
        <v>45422</v>
      </c>
      <c r="B2347" s="2">
        <f>RSI!B2347</f>
        <v>29.155999999999999</v>
      </c>
      <c r="C2347" s="2">
        <f>RSI!I2347</f>
        <v>68.826148412456774</v>
      </c>
      <c r="D2347" s="2">
        <f>MACD!E2347</f>
        <v>8.6019992610800955E-2</v>
      </c>
      <c r="E2347" s="2">
        <f>MACD!F2347</f>
        <v>4.9966634331895451E-2</v>
      </c>
      <c r="F2347" s="2">
        <f>'Moving Avg'!D2347</f>
        <v>29.012580000000003</v>
      </c>
      <c r="G2347" s="2">
        <f>'Moving Avg'!F2347</f>
        <v>28.737464999999997</v>
      </c>
      <c r="H2347" s="2">
        <f>'Moving Avg'!G2347</f>
        <v>27.225307999999995</v>
      </c>
      <c r="I2347" s="2">
        <f>'Moving Avg'!H2347</f>
        <v>25.010177500000026</v>
      </c>
      <c r="J2347" s="6" t="str">
        <f>OBV!F2347</f>
        <v>BEARISH</v>
      </c>
      <c r="K2347" s="6" t="str">
        <f>OBV!G2347</f>
        <v>NEUTRAL</v>
      </c>
      <c r="L2347" s="6" t="str">
        <f>OBV!H2347</f>
        <v>BEARISH DIVERGENCE</v>
      </c>
    </row>
    <row r="2348" spans="1:12" ht="13.5" x14ac:dyDescent="0.25">
      <c r="A2348" s="3">
        <f>RSI!A2348</f>
        <v>45425</v>
      </c>
      <c r="B2348" s="2">
        <f>RSI!B2348</f>
        <v>29.236499999999999</v>
      </c>
      <c r="C2348" s="2">
        <f>RSI!I2348</f>
        <v>69.879043256292832</v>
      </c>
      <c r="D2348" s="2">
        <f>MACD!E2348</f>
        <v>3.7186568746211179E-2</v>
      </c>
      <c r="E2348" s="2">
        <f>MACD!F2348</f>
        <v>4.74106212147586E-2</v>
      </c>
      <c r="F2348" s="2">
        <f>'Moving Avg'!D2348</f>
        <v>29.079900000000002</v>
      </c>
      <c r="G2348" s="2">
        <f>'Moving Avg'!F2348</f>
        <v>28.740394999999996</v>
      </c>
      <c r="H2348" s="2">
        <f>'Moving Avg'!G2348</f>
        <v>27.321739999999995</v>
      </c>
      <c r="I2348" s="2">
        <f>'Moving Avg'!H2348</f>
        <v>25.048920000000024</v>
      </c>
      <c r="J2348" s="6" t="str">
        <f>OBV!F2348</f>
        <v>BEARISH</v>
      </c>
      <c r="K2348" s="6" t="str">
        <f>OBV!G2348</f>
        <v>NEUTRAL</v>
      </c>
      <c r="L2348" s="6" t="str">
        <f>OBV!H2348</f>
        <v>BEARISH DIVERGENCE</v>
      </c>
    </row>
    <row r="2349" spans="1:12" ht="13.5" x14ac:dyDescent="0.25">
      <c r="A2349" s="3">
        <f>RSI!A2349</f>
        <v>45426</v>
      </c>
      <c r="B2349" s="2">
        <f>RSI!B2349</f>
        <v>29.811800000000002</v>
      </c>
      <c r="C2349" s="2">
        <f>RSI!I2349</f>
        <v>76.093392579568757</v>
      </c>
      <c r="D2349" s="2">
        <f>MACD!E2349</f>
        <v>-2.3977926518025328E-2</v>
      </c>
      <c r="E2349" s="2">
        <f>MACD!F2349</f>
        <v>3.3132911668201814E-2</v>
      </c>
      <c r="F2349" s="2">
        <f>'Moving Avg'!D2349</f>
        <v>29.21546</v>
      </c>
      <c r="G2349" s="2">
        <f>'Moving Avg'!F2349</f>
        <v>28.776844999999991</v>
      </c>
      <c r="H2349" s="2">
        <f>'Moving Avg'!G2349</f>
        <v>27.435091999999994</v>
      </c>
      <c r="I2349" s="2">
        <f>'Moving Avg'!H2349</f>
        <v>25.090860000000031</v>
      </c>
      <c r="J2349" s="6" t="str">
        <f>OBV!F2349</f>
        <v>BEARISH</v>
      </c>
      <c r="K2349" s="6" t="str">
        <f>OBV!G2349</f>
        <v>NEUTRAL</v>
      </c>
      <c r="L2349" s="6" t="str">
        <f>OBV!H2349</f>
        <v>CONFIRMED BEARISH</v>
      </c>
    </row>
    <row r="2350" spans="1:12" ht="13.5" x14ac:dyDescent="0.25">
      <c r="A2350" s="3">
        <f>RSI!A2350</f>
        <v>45427</v>
      </c>
      <c r="B2350" s="2">
        <f>RSI!B2350</f>
        <v>30.233699999999999</v>
      </c>
      <c r="C2350" s="2">
        <f>RSI!I2350</f>
        <v>79.442950661022124</v>
      </c>
      <c r="D2350" s="2">
        <f>MACD!E2350</f>
        <v>-0.13224608746273603</v>
      </c>
      <c r="E2350" s="2">
        <f>MACD!F2350</f>
        <v>5.7111842014245101E-5</v>
      </c>
      <c r="F2350" s="2">
        <f>'Moving Avg'!D2350</f>
        <v>29.467579999999998</v>
      </c>
      <c r="G2350" s="2">
        <f>'Moving Avg'!F2350</f>
        <v>28.849754999999995</v>
      </c>
      <c r="H2350" s="2">
        <f>'Moving Avg'!G2350</f>
        <v>27.539321999999988</v>
      </c>
      <c r="I2350" s="2">
        <f>'Moving Avg'!H2350</f>
        <v>25.134909500000035</v>
      </c>
      <c r="J2350" s="6" t="str">
        <f>OBV!F2350</f>
        <v>BULLISH</v>
      </c>
      <c r="K2350" s="6" t="str">
        <f>OBV!G2350</f>
        <v>STRONG</v>
      </c>
      <c r="L2350" s="6" t="str">
        <f>OBV!H2350</f>
        <v>BULLISH DIVERGENCE</v>
      </c>
    </row>
    <row r="2351" spans="1:12" ht="13.5" x14ac:dyDescent="0.25">
      <c r="A2351" s="3">
        <f>RSI!A2351</f>
        <v>45428</v>
      </c>
      <c r="B2351" s="2">
        <f>RSI!B2351</f>
        <v>30.408799999999999</v>
      </c>
      <c r="C2351" s="2">
        <f>RSI!I2351</f>
        <v>80.65442051143944</v>
      </c>
      <c r="D2351" s="2">
        <f>MACD!E2351</f>
        <v>-0.24819355159363354</v>
      </c>
      <c r="E2351" s="2">
        <f>MACD!F2351</f>
        <v>-4.959302084511532E-2</v>
      </c>
      <c r="F2351" s="2">
        <f>'Moving Avg'!D2351</f>
        <v>29.769359999999999</v>
      </c>
      <c r="G2351" s="2">
        <f>'Moving Avg'!F2351</f>
        <v>28.950809999999997</v>
      </c>
      <c r="H2351" s="2">
        <f>'Moving Avg'!G2351</f>
        <v>27.638273999999981</v>
      </c>
      <c r="I2351" s="2">
        <f>'Moving Avg'!H2351</f>
        <v>25.180155000000031</v>
      </c>
      <c r="J2351" s="6" t="str">
        <f>OBV!F2351</f>
        <v>BULLISH</v>
      </c>
      <c r="K2351" s="6" t="str">
        <f>OBV!G2351</f>
        <v>STRONG</v>
      </c>
      <c r="L2351" s="6" t="str">
        <f>OBV!H2351</f>
        <v>BULLISH DIVERGENCE</v>
      </c>
    </row>
    <row r="2352" spans="1:12" ht="13.5" x14ac:dyDescent="0.25">
      <c r="A2352" s="3">
        <f>RSI!A2352</f>
        <v>45429</v>
      </c>
      <c r="B2352" s="2">
        <f>RSI!B2352</f>
        <v>30.989899999999999</v>
      </c>
      <c r="C2352" s="2">
        <f>RSI!I2352</f>
        <v>84.020116298919618</v>
      </c>
      <c r="D2352" s="2">
        <f>MACD!E2352</f>
        <v>-0.39874277788884882</v>
      </c>
      <c r="E2352" s="2">
        <f>MACD!F2352</f>
        <v>-0.11942297225386203</v>
      </c>
      <c r="F2352" s="2">
        <f>'Moving Avg'!D2352</f>
        <v>30.136140000000001</v>
      </c>
      <c r="G2352" s="2">
        <f>'Moving Avg'!F2352</f>
        <v>29.084210000000002</v>
      </c>
      <c r="H2352" s="2">
        <f>'Moving Avg'!G2352</f>
        <v>27.748847999999985</v>
      </c>
      <c r="I2352" s="2">
        <f>'Moving Avg'!H2352</f>
        <v>25.227664500000028</v>
      </c>
      <c r="J2352" s="6" t="str">
        <f>OBV!F2352</f>
        <v>BULLISH</v>
      </c>
      <c r="K2352" s="6" t="str">
        <f>OBV!G2352</f>
        <v>STRONG</v>
      </c>
      <c r="L2352" s="6" t="str">
        <f>OBV!H2352</f>
        <v>BULLISH DIVERGENCE</v>
      </c>
    </row>
    <row r="2353" spans="1:12" ht="13.5" x14ac:dyDescent="0.25">
      <c r="A2353" s="3">
        <f>RSI!A2353</f>
        <v>45432</v>
      </c>
      <c r="B2353" s="2">
        <f>RSI!B2353</f>
        <v>31.682500000000001</v>
      </c>
      <c r="C2353" s="2">
        <f>RSI!I2353</f>
        <v>86.937182417977667</v>
      </c>
      <c r="D2353" s="2">
        <f>MACD!E2353</f>
        <v>-0.54557658449748558</v>
      </c>
      <c r="E2353" s="2">
        <f>MACD!F2353</f>
        <v>-0.20465369470258676</v>
      </c>
      <c r="F2353" s="2">
        <f>'Moving Avg'!D2353</f>
        <v>30.625340000000001</v>
      </c>
      <c r="G2353" s="2">
        <f>'Moving Avg'!F2353</f>
        <v>29.251510000000003</v>
      </c>
      <c r="H2353" s="2">
        <f>'Moving Avg'!G2353</f>
        <v>27.874297999999985</v>
      </c>
      <c r="I2353" s="2">
        <f>'Moving Avg'!H2353</f>
        <v>25.278637000000025</v>
      </c>
      <c r="J2353" s="6" t="str">
        <f>OBV!F2353</f>
        <v>BULLISH</v>
      </c>
      <c r="K2353" s="6" t="str">
        <f>OBV!G2353</f>
        <v>STRONG</v>
      </c>
      <c r="L2353" s="6" t="str">
        <f>OBV!H2353</f>
        <v>BULLISH DIVERGENCE</v>
      </c>
    </row>
    <row r="2354" spans="1:12" ht="13.5" x14ac:dyDescent="0.25">
      <c r="A2354" s="3">
        <f>RSI!A2354</f>
        <v>45433</v>
      </c>
      <c r="B2354" s="2">
        <f>RSI!B2354</f>
        <v>31.841699999999999</v>
      </c>
      <c r="C2354" s="2">
        <f>RSI!I2354</f>
        <v>87.501938075866548</v>
      </c>
      <c r="D2354" s="2">
        <f>MACD!E2354</f>
        <v>-0.66188766848433289</v>
      </c>
      <c r="E2354" s="2">
        <f>MACD!F2354</f>
        <v>-0.29610048945893597</v>
      </c>
      <c r="F2354" s="2">
        <f>'Moving Avg'!D2354</f>
        <v>31.031320000000001</v>
      </c>
      <c r="G2354" s="2">
        <f>'Moving Avg'!F2354</f>
        <v>29.411404999999995</v>
      </c>
      <c r="H2354" s="2">
        <f>'Moving Avg'!G2354</f>
        <v>28.00205399999999</v>
      </c>
      <c r="I2354" s="2">
        <f>'Moving Avg'!H2354</f>
        <v>25.331079000000024</v>
      </c>
      <c r="J2354" s="6" t="str">
        <f>OBV!F2354</f>
        <v>BULLISH</v>
      </c>
      <c r="K2354" s="6" t="str">
        <f>OBV!G2354</f>
        <v>STRONG</v>
      </c>
      <c r="L2354" s="6" t="str">
        <f>OBV!H2354</f>
        <v>CONFIRMED BULLISH</v>
      </c>
    </row>
    <row r="2355" spans="1:12" ht="13.5" x14ac:dyDescent="0.25">
      <c r="A2355" s="3">
        <f>RSI!A2355</f>
        <v>45434</v>
      </c>
      <c r="B2355" s="2">
        <f>RSI!B2355</f>
        <v>31.754100000000001</v>
      </c>
      <c r="C2355" s="2">
        <f>RSI!I2355</f>
        <v>85.316186061868933</v>
      </c>
      <c r="D2355" s="2">
        <f>MACD!E2355</f>
        <v>-0.79459364404685573</v>
      </c>
      <c r="E2355" s="2">
        <f>MACD!F2355</f>
        <v>-0.39579912037651999</v>
      </c>
      <c r="F2355" s="2">
        <f>'Moving Avg'!D2355</f>
        <v>31.3354</v>
      </c>
      <c r="G2355" s="2">
        <f>'Moving Avg'!F2355</f>
        <v>29.572404999999993</v>
      </c>
      <c r="H2355" s="2">
        <f>'Moving Avg'!G2355</f>
        <v>28.127911999999988</v>
      </c>
      <c r="I2355" s="2">
        <f>'Moving Avg'!H2355</f>
        <v>25.383051000000023</v>
      </c>
      <c r="J2355" s="6" t="str">
        <f>OBV!F2355</f>
        <v>BULLISH</v>
      </c>
      <c r="K2355" s="6" t="str">
        <f>OBV!G2355</f>
        <v>STRONG</v>
      </c>
      <c r="L2355" s="6" t="str">
        <f>OBV!H2355</f>
        <v>CONFIRMED BULLISH</v>
      </c>
    </row>
    <row r="2356" spans="1:12" ht="13.5" x14ac:dyDescent="0.25">
      <c r="A2356" s="3">
        <f>RSI!A2356</f>
        <v>45435</v>
      </c>
      <c r="B2356" s="2">
        <f>RSI!B2356</f>
        <v>31.682500000000001</v>
      </c>
      <c r="C2356" s="2">
        <f>RSI!I2356</f>
        <v>83.480651178307397</v>
      </c>
      <c r="D2356" s="2">
        <f>MACD!E2356</f>
        <v>-0.92716050645000792</v>
      </c>
      <c r="E2356" s="2">
        <f>MACD!F2356</f>
        <v>-0.50207139759121766</v>
      </c>
      <c r="F2356" s="2">
        <f>'Moving Avg'!D2356</f>
        <v>31.590140000000002</v>
      </c>
      <c r="G2356" s="2">
        <f>'Moving Avg'!F2356</f>
        <v>29.724339999999994</v>
      </c>
      <c r="H2356" s="2">
        <f>'Moving Avg'!G2356</f>
        <v>28.255265999999985</v>
      </c>
      <c r="I2356" s="2">
        <f>'Moving Avg'!H2356</f>
        <v>25.432484500000019</v>
      </c>
      <c r="J2356" s="6" t="str">
        <f>OBV!F2356</f>
        <v>BULLISH</v>
      </c>
      <c r="K2356" s="6" t="str">
        <f>OBV!G2356</f>
        <v>STRONG</v>
      </c>
      <c r="L2356" s="6" t="str">
        <f>OBV!H2356</f>
        <v>CONFIRMED BULLISH</v>
      </c>
    </row>
    <row r="2357" spans="1:12" ht="13.5" x14ac:dyDescent="0.25">
      <c r="A2357" s="3">
        <f>RSI!A2357</f>
        <v>45436</v>
      </c>
      <c r="B2357" s="2">
        <f>RSI!B2357</f>
        <v>31.8338</v>
      </c>
      <c r="C2357" s="2">
        <f>RSI!I2357</f>
        <v>84.25168916857298</v>
      </c>
      <c r="D2357" s="2">
        <f>MACD!E2357</f>
        <v>-1.0239754498547597</v>
      </c>
      <c r="E2357" s="2">
        <f>MACD!F2357</f>
        <v>-0.60645220804392608</v>
      </c>
      <c r="F2357" s="2">
        <f>'Moving Avg'!D2357</f>
        <v>31.75892</v>
      </c>
      <c r="G2357" s="2">
        <f>'Moving Avg'!F2357</f>
        <v>29.880179999999996</v>
      </c>
      <c r="H2357" s="2">
        <f>'Moving Avg'!G2357</f>
        <v>28.381985999999994</v>
      </c>
      <c r="I2357" s="2">
        <f>'Moving Avg'!H2357</f>
        <v>25.485464500000024</v>
      </c>
      <c r="J2357" s="6" t="str">
        <f>OBV!F2357</f>
        <v>BULLISH</v>
      </c>
      <c r="K2357" s="6" t="str">
        <f>OBV!G2357</f>
        <v>STRONG</v>
      </c>
      <c r="L2357" s="6" t="str">
        <f>OBV!H2357</f>
        <v>CONFIRMED BULLISH</v>
      </c>
    </row>
    <row r="2358" spans="1:12" ht="13.5" x14ac:dyDescent="0.25">
      <c r="A2358" s="3">
        <f>RSI!A2358</f>
        <v>45439</v>
      </c>
      <c r="B2358" s="2">
        <f>RSI!B2358</f>
        <v>32.558199999999999</v>
      </c>
      <c r="C2358" s="2">
        <f>RSI!I2358</f>
        <v>87.306523334039724</v>
      </c>
      <c r="D2358" s="2">
        <f>MACD!E2358</f>
        <v>-1.1599492607860604</v>
      </c>
      <c r="E2358" s="2">
        <f>MACD!F2358</f>
        <v>-0.71715161859235299</v>
      </c>
      <c r="F2358" s="2">
        <f>'Moving Avg'!D2358</f>
        <v>31.934059999999999</v>
      </c>
      <c r="G2358" s="2">
        <f>'Moving Avg'!F2358</f>
        <v>30.081385000000001</v>
      </c>
      <c r="H2358" s="2">
        <f>'Moving Avg'!G2358</f>
        <v>28.52260999999999</v>
      </c>
      <c r="I2358" s="2">
        <f>'Moving Avg'!H2358</f>
        <v>25.535716500000024</v>
      </c>
      <c r="J2358" s="6" t="str">
        <f>OBV!F2358</f>
        <v>BULLISH</v>
      </c>
      <c r="K2358" s="6" t="str">
        <f>OBV!G2358</f>
        <v>STRONG</v>
      </c>
      <c r="L2358" s="6" t="str">
        <f>OBV!H2358</f>
        <v>CONFIRMED BULLISH</v>
      </c>
    </row>
    <row r="2359" spans="1:12" ht="13.5" x14ac:dyDescent="0.25">
      <c r="A2359" s="3">
        <f>RSI!A2359</f>
        <v>45440</v>
      </c>
      <c r="B2359" s="2">
        <f>RSI!B2359</f>
        <v>32.629800000000003</v>
      </c>
      <c r="C2359" s="2">
        <f>RSI!I2359</f>
        <v>87.563313050476893</v>
      </c>
      <c r="D2359" s="2">
        <f>MACD!E2359</f>
        <v>-1.2079127962930798</v>
      </c>
      <c r="E2359" s="2">
        <f>MACD!F2359</f>
        <v>-0.8153038541324984</v>
      </c>
      <c r="F2359" s="2">
        <f>'Moving Avg'!D2359</f>
        <v>32.091679999999997</v>
      </c>
      <c r="G2359" s="2">
        <f>'Moving Avg'!F2359</f>
        <v>30.277024999999998</v>
      </c>
      <c r="H2359" s="2">
        <f>'Moving Avg'!G2359</f>
        <v>28.663201999999991</v>
      </c>
      <c r="I2359" s="2">
        <f>'Moving Avg'!H2359</f>
        <v>25.58244550000002</v>
      </c>
      <c r="J2359" s="6" t="str">
        <f>OBV!F2359</f>
        <v>BULLISH</v>
      </c>
      <c r="K2359" s="6" t="str">
        <f>OBV!G2359</f>
        <v>NEUTRAL</v>
      </c>
      <c r="L2359" s="6" t="str">
        <f>OBV!H2359</f>
        <v>CONFIRMED BULLISH</v>
      </c>
    </row>
    <row r="2360" spans="1:12" ht="13.5" x14ac:dyDescent="0.25">
      <c r="A2360" s="3">
        <f>RSI!A2360</f>
        <v>45441</v>
      </c>
      <c r="B2360" s="2">
        <f>RSI!B2360</f>
        <v>32.486499999999999</v>
      </c>
      <c r="C2360" s="2">
        <f>RSI!I2360</f>
        <v>83.904823504735887</v>
      </c>
      <c r="D2360" s="2">
        <f>MACD!E2360</f>
        <v>-1.1883171298522193</v>
      </c>
      <c r="E2360" s="2">
        <f>MACD!F2360</f>
        <v>-0.88990650927644266</v>
      </c>
      <c r="F2360" s="2">
        <f>'Moving Avg'!D2360</f>
        <v>32.238160000000001</v>
      </c>
      <c r="G2360" s="2">
        <f>'Moving Avg'!F2360</f>
        <v>30.47099</v>
      </c>
      <c r="H2360" s="2">
        <f>'Moving Avg'!G2360</f>
        <v>28.800781999999995</v>
      </c>
      <c r="I2360" s="2">
        <f>'Moving Avg'!H2360</f>
        <v>25.626854500000022</v>
      </c>
      <c r="J2360" s="6" t="str">
        <f>OBV!F2360</f>
        <v>BULLISH</v>
      </c>
      <c r="K2360" s="6" t="str">
        <f>OBV!G2360</f>
        <v>NEUTRAL</v>
      </c>
      <c r="L2360" s="6" t="str">
        <f>OBV!H2360</f>
        <v>CONFIRMED BULLISH</v>
      </c>
    </row>
    <row r="2361" spans="1:12" ht="13.5" x14ac:dyDescent="0.25">
      <c r="A2361" s="3">
        <f>RSI!A2361</f>
        <v>45442</v>
      </c>
      <c r="B2361" s="2">
        <f>RSI!B2361</f>
        <v>32.637799999999999</v>
      </c>
      <c r="C2361" s="2">
        <f>RSI!I2361</f>
        <v>84.634778170334812</v>
      </c>
      <c r="D2361" s="2">
        <f>MACD!E2361</f>
        <v>-1.1693642045227435</v>
      </c>
      <c r="E2361" s="2">
        <f>MACD!F2361</f>
        <v>-0.94579804832570291</v>
      </c>
      <c r="F2361" s="2">
        <f>'Moving Avg'!D2361</f>
        <v>32.429220000000001</v>
      </c>
      <c r="G2361" s="2">
        <f>'Moving Avg'!F2361</f>
        <v>30.672884999999997</v>
      </c>
      <c r="H2361" s="2">
        <f>'Moving Avg'!G2361</f>
        <v>28.942557999999995</v>
      </c>
      <c r="I2361" s="2">
        <f>'Moving Avg'!H2361</f>
        <v>25.672020000000028</v>
      </c>
      <c r="J2361" s="6" t="str">
        <f>OBV!F2361</f>
        <v>BULLISH</v>
      </c>
      <c r="K2361" s="6" t="str">
        <f>OBV!G2361</f>
        <v>NEUTRAL</v>
      </c>
      <c r="L2361" s="6" t="str">
        <f>OBV!H2361</f>
        <v>CONFIRMED BULLISH</v>
      </c>
    </row>
    <row r="2362" spans="1:12" ht="13.5" x14ac:dyDescent="0.25">
      <c r="A2362" s="3">
        <f>RSI!A2362</f>
        <v>45443</v>
      </c>
      <c r="B2362" s="2">
        <f>RSI!B2362</f>
        <v>32.558199999999999</v>
      </c>
      <c r="C2362" s="2">
        <f>RSI!I2362</f>
        <v>82.514517140908467</v>
      </c>
      <c r="D2362" s="2">
        <f>MACD!E2362</f>
        <v>-1.0712943718056636</v>
      </c>
      <c r="E2362" s="2">
        <f>MACD!F2362</f>
        <v>-0.97089731302169513</v>
      </c>
      <c r="F2362" s="2">
        <f>'Moving Avg'!D2362</f>
        <v>32.574100000000001</v>
      </c>
      <c r="G2362" s="2">
        <f>'Moving Avg'!F2362</f>
        <v>30.870434999999997</v>
      </c>
      <c r="H2362" s="2">
        <f>'Moving Avg'!G2362</f>
        <v>29.081571999999998</v>
      </c>
      <c r="I2362" s="2">
        <f>'Moving Avg'!H2362</f>
        <v>25.71614600000003</v>
      </c>
      <c r="J2362" s="6" t="str">
        <f>OBV!F2362</f>
        <v>BEARISH</v>
      </c>
      <c r="K2362" s="6" t="str">
        <f>OBV!G2362</f>
        <v>NEUTRAL</v>
      </c>
      <c r="L2362" s="6" t="str">
        <f>OBV!H2362</f>
        <v>BEARISH DIVERGENCE</v>
      </c>
    </row>
    <row r="2363" spans="1:12" ht="13.5" x14ac:dyDescent="0.25">
      <c r="A2363" s="3">
        <f>RSI!A2363</f>
        <v>45446</v>
      </c>
      <c r="B2363" s="2">
        <f>RSI!B2363</f>
        <v>32.542200000000001</v>
      </c>
      <c r="C2363" s="2">
        <f>RSI!I2363</f>
        <v>82.069462169672803</v>
      </c>
      <c r="D2363" s="2">
        <f>MACD!E2363</f>
        <v>-0.89238388324606177</v>
      </c>
      <c r="E2363" s="2">
        <f>MACD!F2363</f>
        <v>-0.95519462706656855</v>
      </c>
      <c r="F2363" s="2">
        <f>'Moving Avg'!D2363</f>
        <v>32.570900000000002</v>
      </c>
      <c r="G2363" s="2">
        <f>'Moving Avg'!F2363</f>
        <v>31.052550000000004</v>
      </c>
      <c r="H2363" s="2">
        <f>'Moving Avg'!G2363</f>
        <v>29.220265999999992</v>
      </c>
      <c r="I2363" s="2">
        <f>'Moving Avg'!H2363</f>
        <v>25.75890950000003</v>
      </c>
      <c r="J2363" s="6" t="str">
        <f>OBV!F2363</f>
        <v>BEARISH</v>
      </c>
      <c r="K2363" s="6" t="str">
        <f>OBV!G2363</f>
        <v>NEUTRAL</v>
      </c>
      <c r="L2363" s="6" t="str">
        <f>OBV!H2363</f>
        <v>CONFIRMED BEARISH</v>
      </c>
    </row>
    <row r="2364" spans="1:12" ht="13.5" x14ac:dyDescent="0.25">
      <c r="A2364" s="3">
        <f>RSI!A2364</f>
        <v>45447</v>
      </c>
      <c r="B2364" s="2">
        <f>RSI!B2364</f>
        <v>32.398899999999998</v>
      </c>
      <c r="C2364" s="2">
        <f>RSI!I2364</f>
        <v>78.011101903827395</v>
      </c>
      <c r="D2364" s="2">
        <f>MACD!E2364</f>
        <v>-0.71673225963672849</v>
      </c>
      <c r="E2364" s="2">
        <f>MACD!F2364</f>
        <v>-0.9075021535806006</v>
      </c>
      <c r="F2364" s="2">
        <f>'Moving Avg'!D2364</f>
        <v>32.524720000000002</v>
      </c>
      <c r="G2364" s="2">
        <f>'Moving Avg'!F2364</f>
        <v>31.215795000000004</v>
      </c>
      <c r="H2364" s="2">
        <f>'Moving Avg'!G2364</f>
        <v>29.356385999999993</v>
      </c>
      <c r="I2364" s="2">
        <f>'Moving Avg'!H2364</f>
        <v>25.799032000000029</v>
      </c>
      <c r="J2364" s="6" t="str">
        <f>OBV!F2364</f>
        <v>BEARISH</v>
      </c>
      <c r="K2364" s="6" t="str">
        <f>OBV!G2364</f>
        <v>NEUTRAL</v>
      </c>
      <c r="L2364" s="6" t="str">
        <f>OBV!H2364</f>
        <v>CONFIRMED BEARISH</v>
      </c>
    </row>
    <row r="2365" spans="1:12" ht="13.5" x14ac:dyDescent="0.25">
      <c r="A2365" s="3">
        <f>RSI!A2365</f>
        <v>45448</v>
      </c>
      <c r="B2365" s="2">
        <f>RSI!B2365</f>
        <v>32.558199999999999</v>
      </c>
      <c r="C2365" s="2">
        <f>RSI!I2365</f>
        <v>79.240092855298144</v>
      </c>
      <c r="D2365" s="2">
        <f>MACD!E2365</f>
        <v>-0.60257235783868879</v>
      </c>
      <c r="E2365" s="2">
        <f>MACD!F2365</f>
        <v>-0.84651619443221826</v>
      </c>
      <c r="F2365" s="2">
        <f>'Moving Avg'!D2365</f>
        <v>32.539059999999999</v>
      </c>
      <c r="G2365" s="2">
        <f>'Moving Avg'!F2365</f>
        <v>31.395049999999991</v>
      </c>
      <c r="H2365" s="2">
        <f>'Moving Avg'!G2365</f>
        <v>29.496863999999995</v>
      </c>
      <c r="I2365" s="2">
        <f>'Moving Avg'!H2365</f>
        <v>25.835461000000031</v>
      </c>
      <c r="J2365" s="6" t="str">
        <f>OBV!F2365</f>
        <v>BEARISH</v>
      </c>
      <c r="K2365" s="6" t="str">
        <f>OBV!G2365</f>
        <v>NEUTRAL</v>
      </c>
      <c r="L2365" s="6" t="str">
        <f>OBV!H2365</f>
        <v>BEARISH DIVERGENCE</v>
      </c>
    </row>
    <row r="2366" spans="1:12" ht="13.5" x14ac:dyDescent="0.25">
      <c r="A2366" s="3">
        <f>RSI!A2366</f>
        <v>45449</v>
      </c>
      <c r="B2366" s="2">
        <f>RSI!B2366</f>
        <v>33.027799999999999</v>
      </c>
      <c r="C2366" s="2">
        <f>RSI!I2366</f>
        <v>82.368550209871771</v>
      </c>
      <c r="D2366" s="2">
        <f>MACD!E2366</f>
        <v>-0.56122802044320252</v>
      </c>
      <c r="E2366" s="2">
        <f>MACD!F2366</f>
        <v>-0.78945855963441514</v>
      </c>
      <c r="F2366" s="2">
        <f>'Moving Avg'!D2366</f>
        <v>32.617060000000002</v>
      </c>
      <c r="G2366" s="2">
        <f>'Moving Avg'!F2366</f>
        <v>31.601444999999995</v>
      </c>
      <c r="H2366" s="2">
        <f>'Moving Avg'!G2366</f>
        <v>29.64527</v>
      </c>
      <c r="I2366" s="2">
        <f>'Moving Avg'!H2366</f>
        <v>25.873917500000029</v>
      </c>
      <c r="J2366" s="6" t="str">
        <f>OBV!F2366</f>
        <v>BEARISH</v>
      </c>
      <c r="K2366" s="6" t="str">
        <f>OBV!G2366</f>
        <v>NEUTRAL</v>
      </c>
      <c r="L2366" s="6" t="str">
        <f>OBV!H2366</f>
        <v>BEARISH DIVERGENCE</v>
      </c>
    </row>
    <row r="2367" spans="1:12" ht="13.5" x14ac:dyDescent="0.25">
      <c r="A2367" s="3">
        <f>RSI!A2367</f>
        <v>45450</v>
      </c>
      <c r="B2367" s="2">
        <f>RSI!B2367</f>
        <v>32.780999999999999</v>
      </c>
      <c r="C2367" s="2">
        <f>RSI!I2367</f>
        <v>75.895312758290004</v>
      </c>
      <c r="D2367" s="2">
        <f>MACD!E2367</f>
        <v>-0.49621262196590266</v>
      </c>
      <c r="E2367" s="2">
        <f>MACD!F2367</f>
        <v>-0.73080937210071273</v>
      </c>
      <c r="F2367" s="2">
        <f>'Moving Avg'!D2367</f>
        <v>32.661620000000006</v>
      </c>
      <c r="G2367" s="2">
        <f>'Moving Avg'!F2367</f>
        <v>31.782694999999997</v>
      </c>
      <c r="H2367" s="2">
        <f>'Moving Avg'!G2367</f>
        <v>29.774107999999998</v>
      </c>
      <c r="I2367" s="2">
        <f>'Moving Avg'!H2367</f>
        <v>25.911300000000033</v>
      </c>
      <c r="J2367" s="6" t="str">
        <f>OBV!F2367</f>
        <v>BULLISH</v>
      </c>
      <c r="K2367" s="6" t="str">
        <f>OBV!G2367</f>
        <v>NEUTRAL</v>
      </c>
      <c r="L2367" s="6" t="str">
        <f>OBV!H2367</f>
        <v>CONFIRMED BULLISH</v>
      </c>
    </row>
    <row r="2368" spans="1:12" ht="13.5" x14ac:dyDescent="0.25">
      <c r="A2368" s="3">
        <f>RSI!A2368</f>
        <v>45453</v>
      </c>
      <c r="B2368" s="2">
        <f>RSI!B2368</f>
        <v>32.9482</v>
      </c>
      <c r="C2368" s="2">
        <f>RSI!I2368</f>
        <v>77.202458271786483</v>
      </c>
      <c r="D2368" s="2">
        <f>MACD!E2368</f>
        <v>-0.35135312034447352</v>
      </c>
      <c r="E2368" s="2">
        <f>MACD!F2368</f>
        <v>-0.65491812174946495</v>
      </c>
      <c r="F2368" s="2">
        <f>'Moving Avg'!D2368</f>
        <v>32.742819999999995</v>
      </c>
      <c r="G2368" s="2">
        <f>'Moving Avg'!F2368</f>
        <v>31.96828</v>
      </c>
      <c r="H2368" s="2">
        <f>'Moving Avg'!G2368</f>
        <v>29.884486000000003</v>
      </c>
      <c r="I2368" s="2">
        <f>'Moving Avg'!H2368</f>
        <v>25.949518500000025</v>
      </c>
      <c r="J2368" s="6" t="str">
        <f>OBV!F2368</f>
        <v>BULLISH</v>
      </c>
      <c r="K2368" s="6" t="str">
        <f>OBV!G2368</f>
        <v>NEUTRAL</v>
      </c>
      <c r="L2368" s="6" t="str">
        <f>OBV!H2368</f>
        <v>CONFIRMED BULLISH</v>
      </c>
    </row>
    <row r="2369" spans="1:12" ht="13.5" x14ac:dyDescent="0.25">
      <c r="A2369" s="3">
        <f>RSI!A2369</f>
        <v>45454</v>
      </c>
      <c r="B2369" s="2">
        <f>RSI!B2369</f>
        <v>33.035800000000002</v>
      </c>
      <c r="C2369" s="2">
        <f>RSI!I2369</f>
        <v>77.879279876298696</v>
      </c>
      <c r="D2369" s="2">
        <f>MACD!E2369</f>
        <v>-0.23377313337219263</v>
      </c>
      <c r="E2369" s="2">
        <f>MACD!F2369</f>
        <v>-0.57068912407401051</v>
      </c>
      <c r="F2369" s="2">
        <f>'Moving Avg'!D2369</f>
        <v>32.870199999999997</v>
      </c>
      <c r="G2369" s="2">
        <f>'Moving Avg'!F2369</f>
        <v>32.129479999999994</v>
      </c>
      <c r="H2369" s="2">
        <f>'Moving Avg'!G2369</f>
        <v>29.989300000000004</v>
      </c>
      <c r="I2369" s="2">
        <f>'Moving Avg'!H2369</f>
        <v>25.988977000000027</v>
      </c>
      <c r="J2369" s="6" t="str">
        <f>OBV!F2369</f>
        <v>BULLISH</v>
      </c>
      <c r="K2369" s="6" t="str">
        <f>OBV!G2369</f>
        <v>NEUTRAL</v>
      </c>
      <c r="L2369" s="6" t="str">
        <f>OBV!H2369</f>
        <v>CONFIRMED BULLISH</v>
      </c>
    </row>
    <row r="2370" spans="1:12" ht="13.5" x14ac:dyDescent="0.25">
      <c r="A2370" s="3">
        <f>RSI!A2370</f>
        <v>45455</v>
      </c>
      <c r="B2370" s="2">
        <f>RSI!B2370</f>
        <v>33.035800000000002</v>
      </c>
      <c r="C2370" s="2">
        <f>RSI!I2370</f>
        <v>77.879279876298696</v>
      </c>
      <c r="D2370" s="2">
        <f>MACD!E2370</f>
        <v>-0.16566091413895734</v>
      </c>
      <c r="E2370" s="2">
        <f>MACD!F2370</f>
        <v>-0.48968348208699991</v>
      </c>
      <c r="F2370" s="2">
        <f>'Moving Avg'!D2370</f>
        <v>32.965719999999997</v>
      </c>
      <c r="G2370" s="2">
        <f>'Moving Avg'!F2370</f>
        <v>32.269584999999992</v>
      </c>
      <c r="H2370" s="2">
        <f>'Moving Avg'!G2370</f>
        <v>30.094114000000005</v>
      </c>
      <c r="I2370" s="2">
        <f>'Moving Avg'!H2370</f>
        <v>26.028435500000022</v>
      </c>
      <c r="J2370" s="6" t="str">
        <f>OBV!F2370</f>
        <v>BULLISH</v>
      </c>
      <c r="K2370" s="6" t="str">
        <f>OBV!G2370</f>
        <v>NEUTRAL</v>
      </c>
      <c r="L2370" s="6" t="str">
        <f>OBV!H2370</f>
        <v>CONFIRMED BULLISH</v>
      </c>
    </row>
    <row r="2371" spans="1:12" ht="13.5" x14ac:dyDescent="0.25">
      <c r="A2371" s="3">
        <f>RSI!A2371</f>
        <v>45456</v>
      </c>
      <c r="B2371" s="2">
        <f>RSI!B2371</f>
        <v>33.035800000000002</v>
      </c>
      <c r="C2371" s="2">
        <f>RSI!I2371</f>
        <v>77.879279876298696</v>
      </c>
      <c r="D2371" s="2">
        <f>MACD!E2371</f>
        <v>-9.3391672128429803E-2</v>
      </c>
      <c r="E2371" s="2">
        <f>MACD!F2371</f>
        <v>-0.41042512009528592</v>
      </c>
      <c r="F2371" s="2">
        <f>'Moving Avg'!D2371</f>
        <v>32.967319999999994</v>
      </c>
      <c r="G2371" s="2">
        <f>'Moving Avg'!F2371</f>
        <v>32.400934999999997</v>
      </c>
      <c r="H2371" s="2">
        <f>'Moving Avg'!G2371</f>
        <v>30.203172000000006</v>
      </c>
      <c r="I2371" s="2">
        <f>'Moving Avg'!H2371</f>
        <v>26.067252500000023</v>
      </c>
      <c r="J2371" s="6" t="str">
        <f>OBV!F2371</f>
        <v>BULLISH</v>
      </c>
      <c r="K2371" s="6" t="str">
        <f>OBV!G2371</f>
        <v>NEUTRAL</v>
      </c>
      <c r="L2371" s="6" t="str">
        <f>OBV!H2371</f>
        <v>CONFIRMED BULLISH</v>
      </c>
    </row>
    <row r="2372" spans="1:12" ht="13.5" x14ac:dyDescent="0.25">
      <c r="A2372" s="3">
        <f>RSI!A2372</f>
        <v>45457</v>
      </c>
      <c r="B2372" s="2">
        <f>RSI!B2372</f>
        <v>33.433799999999998</v>
      </c>
      <c r="C2372" s="2">
        <f>RSI!I2372</f>
        <v>81.06862406164845</v>
      </c>
      <c r="D2372" s="2">
        <f>MACD!E2372</f>
        <v>-8.1969426426407921E-2</v>
      </c>
      <c r="E2372" s="2">
        <f>MACD!F2372</f>
        <v>-0.34473398136151034</v>
      </c>
      <c r="F2372" s="2">
        <f>'Moving Avg'!D2372</f>
        <v>33.097879999999996</v>
      </c>
      <c r="G2372" s="2">
        <f>'Moving Avg'!F2372</f>
        <v>32.523129999999995</v>
      </c>
      <c r="H2372" s="2">
        <f>'Moving Avg'!G2372</f>
        <v>30.316092000000005</v>
      </c>
      <c r="I2372" s="2">
        <f>'Moving Avg'!H2372</f>
        <v>26.108380000000022</v>
      </c>
      <c r="J2372" s="6" t="str">
        <f>OBV!F2372</f>
        <v>BULLISH</v>
      </c>
      <c r="K2372" s="6" t="str">
        <f>OBV!G2372</f>
        <v>NEUTRAL</v>
      </c>
      <c r="L2372" s="6" t="str">
        <f>OBV!H2372</f>
        <v>CONFIRMED BULLISH</v>
      </c>
    </row>
    <row r="2373" spans="1:12" ht="13.5" x14ac:dyDescent="0.25">
      <c r="A2373" s="3">
        <f>RSI!A2373</f>
        <v>45461</v>
      </c>
      <c r="B2373" s="2">
        <f>RSI!B2373</f>
        <v>33.831800000000001</v>
      </c>
      <c r="C2373" s="2">
        <f>RSI!I2373</f>
        <v>83.613025284531972</v>
      </c>
      <c r="D2373" s="2">
        <f>MACD!E2373</f>
        <v>-0.1140076165296513</v>
      </c>
      <c r="E2373" s="2">
        <f>MACD!F2373</f>
        <v>-0.29858870839513857</v>
      </c>
      <c r="F2373" s="2">
        <f>'Moving Avg'!D2373</f>
        <v>33.2746</v>
      </c>
      <c r="G2373" s="2">
        <f>'Moving Avg'!F2373</f>
        <v>32.630595</v>
      </c>
      <c r="H2373" s="2">
        <f>'Moving Avg'!G2373</f>
        <v>30.439606000000005</v>
      </c>
      <c r="I2373" s="2">
        <f>'Moving Avg'!H2373</f>
        <v>26.151465500000022</v>
      </c>
      <c r="J2373" s="6" t="str">
        <f>OBV!F2373</f>
        <v>BULLISH</v>
      </c>
      <c r="K2373" s="6" t="str">
        <f>OBV!G2373</f>
        <v>NEUTRAL</v>
      </c>
      <c r="L2373" s="6" t="str">
        <f>OBV!H2373</f>
        <v>CONFIRMED BULLISH</v>
      </c>
    </row>
    <row r="2374" spans="1:12" ht="13.5" x14ac:dyDescent="0.25">
      <c r="A2374" s="3">
        <f>RSI!A2374</f>
        <v>45462</v>
      </c>
      <c r="B2374" s="2">
        <f>RSI!B2374</f>
        <v>34.221899999999998</v>
      </c>
      <c r="C2374" s="2">
        <f>RSI!I2374</f>
        <v>85.648962071855109</v>
      </c>
      <c r="D2374" s="2">
        <f>MACD!E2374</f>
        <v>-0.20344827696347068</v>
      </c>
      <c r="E2374" s="2">
        <f>MACD!F2374</f>
        <v>-0.279560622108805</v>
      </c>
      <c r="F2374" s="2">
        <f>'Moving Avg'!D2374</f>
        <v>33.51182</v>
      </c>
      <c r="G2374" s="2">
        <f>'Moving Avg'!F2374</f>
        <v>32.749605000000003</v>
      </c>
      <c r="H2374" s="2">
        <f>'Moving Avg'!G2374</f>
        <v>30.571946000000004</v>
      </c>
      <c r="I2374" s="2">
        <f>'Moving Avg'!H2374</f>
        <v>26.196245000000022</v>
      </c>
      <c r="J2374" s="6" t="str">
        <f>OBV!F2374</f>
        <v>BULLISH</v>
      </c>
      <c r="K2374" s="6" t="str">
        <f>OBV!G2374</f>
        <v>NEUTRAL</v>
      </c>
      <c r="L2374" s="6" t="str">
        <f>OBV!H2374</f>
        <v>CONFIRMED BULLISH</v>
      </c>
    </row>
    <row r="2375" spans="1:12" ht="13.5" x14ac:dyDescent="0.25">
      <c r="A2375" s="3">
        <f>RSI!A2375</f>
        <v>45463</v>
      </c>
      <c r="B2375" s="2">
        <f>RSI!B2375</f>
        <v>34.468699999999998</v>
      </c>
      <c r="C2375" s="2">
        <f>RSI!I2375</f>
        <v>86.768950864317475</v>
      </c>
      <c r="D2375" s="2">
        <f>MACD!E2375</f>
        <v>-0.28575308753740103</v>
      </c>
      <c r="E2375" s="2">
        <f>MACD!F2375</f>
        <v>-0.28079911519452422</v>
      </c>
      <c r="F2375" s="2">
        <f>'Moving Avg'!D2375</f>
        <v>33.798400000000001</v>
      </c>
      <c r="G2375" s="2">
        <f>'Moving Avg'!F2375</f>
        <v>32.885335000000005</v>
      </c>
      <c r="H2375" s="2">
        <f>'Moving Avg'!G2375</f>
        <v>30.709662000000002</v>
      </c>
      <c r="I2375" s="2">
        <f>'Moving Avg'!H2375</f>
        <v>26.241585000000022</v>
      </c>
      <c r="J2375" s="6" t="str">
        <f>OBV!F2375</f>
        <v>BULLISH</v>
      </c>
      <c r="K2375" s="6" t="str">
        <f>OBV!G2375</f>
        <v>NEUTRAL</v>
      </c>
      <c r="L2375" s="6" t="str">
        <f>OBV!H2375</f>
        <v>CONFIRMED BULLISH</v>
      </c>
    </row>
    <row r="2376" spans="1:12" ht="13.5" x14ac:dyDescent="0.25">
      <c r="A2376" s="3">
        <f>RSI!A2376</f>
        <v>45464</v>
      </c>
      <c r="B2376" s="2">
        <f>RSI!B2376</f>
        <v>35.798000000000002</v>
      </c>
      <c r="C2376" s="2">
        <f>RSI!I2376</f>
        <v>90.891983065830757</v>
      </c>
      <c r="D2376" s="2">
        <f>MACD!E2376</f>
        <v>-0.39497306063621096</v>
      </c>
      <c r="E2376" s="2">
        <f>MACD!F2376</f>
        <v>-0.30363390428286158</v>
      </c>
      <c r="F2376" s="2">
        <f>'Moving Avg'!D2376</f>
        <v>34.350840000000005</v>
      </c>
      <c r="G2376" s="2">
        <f>'Moving Avg'!F2376</f>
        <v>33.09111</v>
      </c>
      <c r="H2376" s="2">
        <f>'Moving Avg'!G2376</f>
        <v>30.860939999999999</v>
      </c>
      <c r="I2376" s="2">
        <f>'Moving Avg'!H2376</f>
        <v>26.293251000000019</v>
      </c>
      <c r="J2376" s="6" t="str">
        <f>OBV!F2376</f>
        <v>BULLISH</v>
      </c>
      <c r="K2376" s="6" t="str">
        <f>OBV!G2376</f>
        <v>NEUTRAL</v>
      </c>
      <c r="L2376" s="6" t="str">
        <f>OBV!H2376</f>
        <v>CONFIRMED BULLISH</v>
      </c>
    </row>
    <row r="2377" spans="1:12" ht="13.5" x14ac:dyDescent="0.25">
      <c r="A2377" s="3">
        <f>RSI!A2377</f>
        <v>45467</v>
      </c>
      <c r="B2377" s="2">
        <f>RSI!B2377</f>
        <v>35.821899999999999</v>
      </c>
      <c r="C2377" s="2">
        <f>RSI!I2377</f>
        <v>90.946608302883249</v>
      </c>
      <c r="D2377" s="2">
        <f>MACD!E2377</f>
        <v>-0.54735197903970345</v>
      </c>
      <c r="E2377" s="2">
        <f>MACD!F2377</f>
        <v>-0.35237751923423</v>
      </c>
      <c r="F2377" s="2">
        <f>'Moving Avg'!D2377</f>
        <v>34.82846</v>
      </c>
      <c r="G2377" s="2">
        <f>'Moving Avg'!F2377</f>
        <v>33.290515000000006</v>
      </c>
      <c r="H2377" s="2">
        <f>'Moving Avg'!G2377</f>
        <v>31.000698000000003</v>
      </c>
      <c r="I2377" s="2">
        <f>'Moving Avg'!H2377</f>
        <v>26.345196500000021</v>
      </c>
      <c r="J2377" s="6" t="str">
        <f>OBV!F2377</f>
        <v>BULLISH</v>
      </c>
      <c r="K2377" s="6" t="str">
        <f>OBV!G2377</f>
        <v>NEUTRAL</v>
      </c>
      <c r="L2377" s="6" t="str">
        <f>OBV!H2377</f>
        <v>CONFIRMED BULLISH</v>
      </c>
    </row>
    <row r="2378" spans="1:12" ht="13.5" x14ac:dyDescent="0.25">
      <c r="A2378" s="3">
        <f>RSI!A2378</f>
        <v>45468</v>
      </c>
      <c r="B2378" s="2">
        <f>RSI!B2378</f>
        <v>35.821899999999999</v>
      </c>
      <c r="C2378" s="2">
        <f>RSI!I2378</f>
        <v>90.946608302883249</v>
      </c>
      <c r="D2378" s="2">
        <f>MACD!E2378</f>
        <v>-0.66943059626136403</v>
      </c>
      <c r="E2378" s="2">
        <f>MACD!F2378</f>
        <v>-0.4157881346396568</v>
      </c>
      <c r="F2378" s="2">
        <f>'Moving Avg'!D2378</f>
        <v>35.226479999999995</v>
      </c>
      <c r="G2378" s="2">
        <f>'Moving Avg'!F2378</f>
        <v>33.453700000000005</v>
      </c>
      <c r="H2378" s="2">
        <f>'Moving Avg'!G2378</f>
        <v>31.133577999999996</v>
      </c>
      <c r="I2378" s="2">
        <f>'Moving Avg'!H2378</f>
        <v>26.397463000000016</v>
      </c>
      <c r="J2378" s="6" t="str">
        <f>OBV!F2378</f>
        <v>BULLISH</v>
      </c>
      <c r="K2378" s="6" t="str">
        <f>OBV!G2378</f>
        <v>NEUTRAL</v>
      </c>
      <c r="L2378" s="6" t="str">
        <f>OBV!H2378</f>
        <v>CONFIRMED BULLISH</v>
      </c>
    </row>
    <row r="2379" spans="1:12" ht="13.5" x14ac:dyDescent="0.25">
      <c r="A2379" s="3">
        <f>RSI!A2379</f>
        <v>45469</v>
      </c>
      <c r="B2379" s="2">
        <f>RSI!B2379</f>
        <v>35.7423</v>
      </c>
      <c r="C2379" s="2">
        <f>RSI!I2379</f>
        <v>88.887427984664384</v>
      </c>
      <c r="D2379" s="2">
        <f>MACD!E2379</f>
        <v>-0.77082289640640766</v>
      </c>
      <c r="E2379" s="2">
        <f>MACD!F2379</f>
        <v>-0.486795086993007</v>
      </c>
      <c r="F2379" s="2">
        <f>'Moving Avg'!D2379</f>
        <v>35.530560000000001</v>
      </c>
      <c r="G2379" s="2">
        <f>'Moving Avg'!F2379</f>
        <v>33.609324999999998</v>
      </c>
      <c r="H2379" s="2">
        <f>'Moving Avg'!G2379</f>
        <v>31.266768000000003</v>
      </c>
      <c r="I2379" s="2">
        <f>'Moving Avg'!H2379</f>
        <v>26.449363500000015</v>
      </c>
      <c r="J2379" s="6" t="str">
        <f>OBV!F2379</f>
        <v>BULLISH</v>
      </c>
      <c r="K2379" s="6" t="str">
        <f>OBV!G2379</f>
        <v>NEUTRAL</v>
      </c>
      <c r="L2379" s="6" t="str">
        <f>OBV!H2379</f>
        <v>CONFIRMED BULLISH</v>
      </c>
    </row>
    <row r="2380" spans="1:12" ht="13.5" x14ac:dyDescent="0.25">
      <c r="A2380" s="3">
        <f>RSI!A2380</f>
        <v>45470</v>
      </c>
      <c r="B2380" s="2">
        <f>RSI!B2380</f>
        <v>35.384099999999997</v>
      </c>
      <c r="C2380" s="2">
        <f>RSI!I2380</f>
        <v>80.098617705323392</v>
      </c>
      <c r="D2380" s="2">
        <f>MACD!E2380</f>
        <v>-0.84578697319917495</v>
      </c>
      <c r="E2380" s="2">
        <f>MACD!F2380</f>
        <v>-0.55859346423424061</v>
      </c>
      <c r="F2380" s="2">
        <f>'Moving Avg'!D2380</f>
        <v>35.713639999999998</v>
      </c>
      <c r="G2380" s="2">
        <f>'Moving Avg'!F2380</f>
        <v>33.754204999999999</v>
      </c>
      <c r="H2380" s="2">
        <f>'Moving Avg'!G2380</f>
        <v>31.398939999999996</v>
      </c>
      <c r="I2380" s="2">
        <f>'Moving Avg'!H2380</f>
        <v>26.499601500000011</v>
      </c>
      <c r="J2380" s="6" t="str">
        <f>OBV!F2380</f>
        <v>BULLISH</v>
      </c>
      <c r="K2380" s="6" t="str">
        <f>OBV!G2380</f>
        <v>NEUTRAL</v>
      </c>
      <c r="L2380" s="6" t="str">
        <f>OBV!H2380</f>
        <v>CONFIRMED BULLISH</v>
      </c>
    </row>
    <row r="2381" spans="1:12" ht="13.5" x14ac:dyDescent="0.25">
      <c r="A2381" s="3">
        <f>RSI!A2381</f>
        <v>45471</v>
      </c>
      <c r="B2381" s="2">
        <f>RSI!B2381</f>
        <v>35.017899999999997</v>
      </c>
      <c r="C2381" s="2">
        <f>RSI!I2381</f>
        <v>72.235122843456793</v>
      </c>
      <c r="D2381" s="2">
        <f>MACD!E2381</f>
        <v>-0.89451624164708221</v>
      </c>
      <c r="E2381" s="2">
        <f>MACD!F2381</f>
        <v>-0.62577801971680902</v>
      </c>
      <c r="F2381" s="2">
        <f>'Moving Avg'!D2381</f>
        <v>35.55762</v>
      </c>
      <c r="G2381" s="2">
        <f>'Moving Avg'!F2381</f>
        <v>33.873210000000007</v>
      </c>
      <c r="H2381" s="2">
        <f>'Moving Avg'!G2381</f>
        <v>31.531544000000004</v>
      </c>
      <c r="I2381" s="2">
        <f>'Moving Avg'!H2381</f>
        <v>26.54832900000001</v>
      </c>
      <c r="J2381" s="6" t="str">
        <f>OBV!F2381</f>
        <v>BULLISH</v>
      </c>
      <c r="K2381" s="6" t="str">
        <f>OBV!G2381</f>
        <v>NEUTRAL</v>
      </c>
      <c r="L2381" s="6" t="str">
        <f>OBV!H2381</f>
        <v>BULLISH DIVERGENCE</v>
      </c>
    </row>
    <row r="2382" spans="1:12" ht="13.5" x14ac:dyDescent="0.25">
      <c r="A2382" s="3">
        <f>RSI!A2382</f>
        <v>45474</v>
      </c>
      <c r="B2382" s="2">
        <f>RSI!B2382</f>
        <v>34.627899999999997</v>
      </c>
      <c r="C2382" s="2">
        <f>RSI!I2382</f>
        <v>64.924866569427905</v>
      </c>
      <c r="D2382" s="2">
        <f>MACD!E2382</f>
        <v>-0.85496890220715471</v>
      </c>
      <c r="E2382" s="2">
        <f>MACD!F2382</f>
        <v>-0.67161619621487822</v>
      </c>
      <c r="F2382" s="2">
        <f>'Moving Avg'!D2382</f>
        <v>35.318819999999995</v>
      </c>
      <c r="G2382" s="2">
        <f>'Moving Avg'!F2382</f>
        <v>33.976694999999992</v>
      </c>
      <c r="H2382" s="2">
        <f>'Moving Avg'!G2382</f>
        <v>31.657664000000004</v>
      </c>
      <c r="I2382" s="2">
        <f>'Moving Avg'!H2382</f>
        <v>26.595138500000012</v>
      </c>
      <c r="J2382" s="6" t="str">
        <f>OBV!F2382</f>
        <v>BEARISH</v>
      </c>
      <c r="K2382" s="6" t="str">
        <f>OBV!G2382</f>
        <v>NEUTRAL</v>
      </c>
      <c r="L2382" s="6" t="str">
        <f>OBV!H2382</f>
        <v>CONFIRMED BEARISH</v>
      </c>
    </row>
    <row r="2383" spans="1:12" ht="13.5" x14ac:dyDescent="0.25">
      <c r="A2383" s="3">
        <f>RSI!A2383</f>
        <v>45475</v>
      </c>
      <c r="B2383" s="2">
        <f>RSI!B2383</f>
        <v>34.070599999999999</v>
      </c>
      <c r="C2383" s="2">
        <f>RSI!I2383</f>
        <v>56.176133778318714</v>
      </c>
      <c r="D2383" s="2">
        <f>MACD!E2383</f>
        <v>-0.72533701059801814</v>
      </c>
      <c r="E2383" s="2">
        <f>MACD!F2383</f>
        <v>-0.68236035909150627</v>
      </c>
      <c r="F2383" s="2">
        <f>'Moving Avg'!D2383</f>
        <v>34.968560000000004</v>
      </c>
      <c r="G2383" s="2">
        <f>'Moving Avg'!F2383</f>
        <v>34.053115000000005</v>
      </c>
      <c r="H2383" s="2">
        <f>'Moving Avg'!G2383</f>
        <v>31.772345999999999</v>
      </c>
      <c r="I2383" s="2">
        <f>'Moving Avg'!H2383</f>
        <v>26.63912950000001</v>
      </c>
      <c r="J2383" s="6" t="str">
        <f>OBV!F2383</f>
        <v>BEARISH</v>
      </c>
      <c r="K2383" s="6" t="str">
        <f>OBV!G2383</f>
        <v>NEUTRAL</v>
      </c>
      <c r="L2383" s="6" t="str">
        <f>OBV!H2383</f>
        <v>CONFIRMED BEARISH</v>
      </c>
    </row>
    <row r="2384" spans="1:12" ht="13.5" x14ac:dyDescent="0.25">
      <c r="A2384" s="3">
        <f>RSI!A2384</f>
        <v>45476</v>
      </c>
      <c r="B2384" s="2">
        <f>RSI!B2384</f>
        <v>34.0627</v>
      </c>
      <c r="C2384" s="2">
        <f>RSI!I2384</f>
        <v>56.060810709155909</v>
      </c>
      <c r="D2384" s="2">
        <f>MACD!E2384</f>
        <v>-0.55762841163817001</v>
      </c>
      <c r="E2384" s="2">
        <f>MACD!F2384</f>
        <v>-0.65741396960083909</v>
      </c>
      <c r="F2384" s="2">
        <f>'Moving Avg'!D2384</f>
        <v>34.632639999999995</v>
      </c>
      <c r="G2384" s="2">
        <f>'Moving Avg'!F2384</f>
        <v>34.136304999999993</v>
      </c>
      <c r="H2384" s="2">
        <f>'Moving Avg'!G2384</f>
        <v>31.88072399999999</v>
      </c>
      <c r="I2384" s="2">
        <f>'Moving Avg'!H2384</f>
        <v>26.68404300000001</v>
      </c>
      <c r="J2384" s="6" t="str">
        <f>OBV!F2384</f>
        <v>BEARISH</v>
      </c>
      <c r="K2384" s="6" t="str">
        <f>OBV!G2384</f>
        <v>NEUTRAL</v>
      </c>
      <c r="L2384" s="6" t="str">
        <f>OBV!H2384</f>
        <v>CONFIRMED BEARISH</v>
      </c>
    </row>
    <row r="2385" spans="1:12" ht="13.5" x14ac:dyDescent="0.25">
      <c r="A2385" s="3">
        <f>RSI!A2385</f>
        <v>45477</v>
      </c>
      <c r="B2385" s="2">
        <f>RSI!B2385</f>
        <v>34.229799999999997</v>
      </c>
      <c r="C2385" s="2">
        <f>RSI!I2385</f>
        <v>58.023729089698072</v>
      </c>
      <c r="D2385" s="2">
        <f>MACD!E2385</f>
        <v>-0.39247234793300834</v>
      </c>
      <c r="E2385" s="2">
        <f>MACD!F2385</f>
        <v>-0.60442564526727294</v>
      </c>
      <c r="F2385" s="2">
        <f>'Moving Avg'!D2385</f>
        <v>34.401779999999995</v>
      </c>
      <c r="G2385" s="2">
        <f>'Moving Avg'!F2385</f>
        <v>34.219884999999991</v>
      </c>
      <c r="H2385" s="2">
        <f>'Moving Avg'!G2385</f>
        <v>31.994637999999995</v>
      </c>
      <c r="I2385" s="2">
        <f>'Moving Avg'!H2385</f>
        <v>26.729183000000013</v>
      </c>
      <c r="J2385" s="6" t="str">
        <f>OBV!F2385</f>
        <v>BEARISH</v>
      </c>
      <c r="K2385" s="6" t="str">
        <f>OBV!G2385</f>
        <v>NEUTRAL</v>
      </c>
      <c r="L2385" s="6" t="str">
        <f>OBV!H2385</f>
        <v>CONFIRMED BEARISH</v>
      </c>
    </row>
    <row r="2386" spans="1:12" ht="13.5" x14ac:dyDescent="0.25">
      <c r="A2386" s="3">
        <f>RSI!A2386</f>
        <v>45478</v>
      </c>
      <c r="B2386" s="2">
        <f>RSI!B2386</f>
        <v>34.389000000000003</v>
      </c>
      <c r="C2386" s="2">
        <f>RSI!I2386</f>
        <v>59.863407850192168</v>
      </c>
      <c r="D2386" s="2">
        <f>MACD!E2386</f>
        <v>-6.3166345338565577E-2</v>
      </c>
      <c r="E2386" s="2">
        <f>MACD!F2386</f>
        <v>-0.4961737852815315</v>
      </c>
      <c r="F2386" s="2">
        <f>'Moving Avg'!D2386</f>
        <v>34.275999999999996</v>
      </c>
      <c r="G2386" s="2">
        <f>'Moving Avg'!F2386</f>
        <v>34.287944999999993</v>
      </c>
      <c r="H2386" s="2">
        <f>'Moving Avg'!G2386</f>
        <v>32.109541999999998</v>
      </c>
      <c r="I2386" s="2">
        <f>'Moving Avg'!H2386</f>
        <v>26.775119000000007</v>
      </c>
      <c r="J2386" s="6" t="str">
        <f>OBV!F2386</f>
        <v>BEARISH</v>
      </c>
      <c r="K2386" s="6" t="str">
        <f>OBV!G2386</f>
        <v>NEUTRAL</v>
      </c>
      <c r="L2386" s="6" t="str">
        <f>OBV!H2386</f>
        <v>CONFIRMED BEARISH</v>
      </c>
    </row>
    <row r="2387" spans="1:12" ht="13.5" x14ac:dyDescent="0.25">
      <c r="A2387" s="3">
        <f>RSI!A2387</f>
        <v>45481</v>
      </c>
      <c r="B2387" s="2">
        <f>RSI!B2387</f>
        <v>34.619900000000001</v>
      </c>
      <c r="C2387" s="2">
        <f>RSI!I2387</f>
        <v>62.434916844605027</v>
      </c>
      <c r="D2387" s="2">
        <f>MACD!E2387</f>
        <v>0.19818697686891795</v>
      </c>
      <c r="E2387" s="2">
        <f>MACD!F2387</f>
        <v>-0.35730163285144162</v>
      </c>
      <c r="F2387" s="2">
        <f>'Moving Avg'!D2387</f>
        <v>34.2744</v>
      </c>
      <c r="G2387" s="2">
        <f>'Moving Avg'!F2387</f>
        <v>34.379890000000003</v>
      </c>
      <c r="H2387" s="2">
        <f>'Moving Avg'!G2387</f>
        <v>32.227599999999981</v>
      </c>
      <c r="I2387" s="2">
        <f>'Moving Avg'!H2387</f>
        <v>26.822530000000011</v>
      </c>
      <c r="J2387" s="6" t="str">
        <f>OBV!F2387</f>
        <v>BULLISH</v>
      </c>
      <c r="K2387" s="6" t="str">
        <f>OBV!G2387</f>
        <v>NEUTRAL</v>
      </c>
      <c r="L2387" s="6" t="str">
        <f>OBV!H2387</f>
        <v>BULLISH DIVERGENCE</v>
      </c>
    </row>
    <row r="2388" spans="1:12" ht="13.5" x14ac:dyDescent="0.25">
      <c r="A2388" s="3">
        <f>RSI!A2388</f>
        <v>45482</v>
      </c>
      <c r="B2388" s="2">
        <f>RSI!B2388</f>
        <v>34.627899999999997</v>
      </c>
      <c r="C2388" s="2">
        <f>RSI!I2388</f>
        <v>62.524503986094288</v>
      </c>
      <c r="D2388" s="2">
        <f>MACD!E2388</f>
        <v>0.41379784780789919</v>
      </c>
      <c r="E2388" s="2">
        <f>MACD!F2388</f>
        <v>-0.20308173671957344</v>
      </c>
      <c r="F2388" s="2">
        <f>'Moving Avg'!D2388</f>
        <v>34.385860000000001</v>
      </c>
      <c r="G2388" s="2">
        <f>'Moving Avg'!F2388</f>
        <v>34.463874999999994</v>
      </c>
      <c r="H2388" s="2">
        <f>'Moving Avg'!G2388</f>
        <v>32.349475999999989</v>
      </c>
      <c r="I2388" s="2">
        <f>'Moving Avg'!H2388</f>
        <v>26.871552500000011</v>
      </c>
      <c r="J2388" s="6" t="str">
        <f>OBV!F2388</f>
        <v>BULLISH</v>
      </c>
      <c r="K2388" s="6" t="str">
        <f>OBV!G2388</f>
        <v>NEUTRAL</v>
      </c>
      <c r="L2388" s="6" t="str">
        <f>OBV!H2388</f>
        <v>CONFIRMED BULLISH</v>
      </c>
    </row>
    <row r="2389" spans="1:12" ht="13.5" x14ac:dyDescent="0.25">
      <c r="A2389" s="3">
        <f>RSI!A2389</f>
        <v>45483</v>
      </c>
      <c r="B2389" s="2">
        <f>RSI!B2389</f>
        <v>34.468699999999998</v>
      </c>
      <c r="C2389" s="2">
        <f>RSI!I2389</f>
        <v>59.484308551900376</v>
      </c>
      <c r="D2389" s="2">
        <f>MACD!E2389</f>
        <v>0.59116137520673107</v>
      </c>
      <c r="E2389" s="2">
        <f>MACD!F2389</f>
        <v>-4.4233114334312554E-2</v>
      </c>
      <c r="F2389" s="2">
        <f>'Moving Avg'!D2389</f>
        <v>34.467060000000004</v>
      </c>
      <c r="G2389" s="2">
        <f>'Moving Avg'!F2389</f>
        <v>34.535519999999998</v>
      </c>
      <c r="H2389" s="2">
        <f>'Moving Avg'!G2389</f>
        <v>32.464509999999983</v>
      </c>
      <c r="I2389" s="2">
        <f>'Moving Avg'!H2389</f>
        <v>26.919137500000016</v>
      </c>
      <c r="J2389" s="6" t="str">
        <f>OBV!F2389</f>
        <v>BULLISH</v>
      </c>
      <c r="K2389" s="6" t="str">
        <f>OBV!G2389</f>
        <v>NEUTRAL</v>
      </c>
      <c r="L2389" s="6" t="str">
        <f>OBV!H2389</f>
        <v>CONFIRMED BULLISH</v>
      </c>
    </row>
    <row r="2390" spans="1:12" ht="13.5" x14ac:dyDescent="0.25">
      <c r="A2390" s="3">
        <f>RSI!A2390</f>
        <v>45484</v>
      </c>
      <c r="B2390" s="2">
        <f>RSI!B2390</f>
        <v>34.946300000000001</v>
      </c>
      <c r="C2390" s="2">
        <f>RSI!I2390</f>
        <v>64.984934667710348</v>
      </c>
      <c r="D2390" s="2">
        <f>MACD!E2390</f>
        <v>0.64741301205530277</v>
      </c>
      <c r="E2390" s="2">
        <f>MACD!F2390</f>
        <v>9.4096110943610506E-2</v>
      </c>
      <c r="F2390" s="2">
        <f>'Moving Avg'!D2390</f>
        <v>34.61036</v>
      </c>
      <c r="G2390" s="2">
        <f>'Moving Avg'!F2390</f>
        <v>34.631045</v>
      </c>
      <c r="H2390" s="2">
        <f>'Moving Avg'!G2390</f>
        <v>32.591291999999981</v>
      </c>
      <c r="I2390" s="2">
        <f>'Moving Avg'!H2390</f>
        <v>26.970554000000011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</row>
    <row r="2391" spans="1:12" ht="13.5" x14ac:dyDescent="0.25">
      <c r="A2391" s="3">
        <f>RSI!A2391</f>
        <v>45485</v>
      </c>
      <c r="B2391" s="2">
        <f>RSI!B2391</f>
        <v>35.0259</v>
      </c>
      <c r="C2391" s="2">
        <f>RSI!I2391</f>
        <v>65.817888987175451</v>
      </c>
      <c r="D2391" s="2">
        <f>MACD!E2391</f>
        <v>0.62686129719814687</v>
      </c>
      <c r="E2391" s="2">
        <f>MACD!F2391</f>
        <v>0.20064914819451779</v>
      </c>
      <c r="F2391" s="2">
        <f>'Moving Avg'!D2391</f>
        <v>34.737740000000002</v>
      </c>
      <c r="G2391" s="2">
        <f>'Moving Avg'!F2391</f>
        <v>34.730550000000001</v>
      </c>
      <c r="H2391" s="2">
        <f>'Moving Avg'!G2391</f>
        <v>32.719811999999983</v>
      </c>
      <c r="I2391" s="2">
        <f>'Moving Avg'!H2391</f>
        <v>27.023811500000011</v>
      </c>
      <c r="J2391" s="6" t="str">
        <f>OBV!F2391</f>
        <v>BULLISH</v>
      </c>
      <c r="K2391" s="6" t="str">
        <f>OBV!G2391</f>
        <v>NEUTRAL</v>
      </c>
      <c r="L2391" s="6" t="str">
        <f>OBV!H2391</f>
        <v>CONFIRMED BULLISH</v>
      </c>
    </row>
    <row r="2392" spans="1:12" ht="13.5" x14ac:dyDescent="0.25">
      <c r="A2392" s="3">
        <f>RSI!A2392</f>
        <v>45488</v>
      </c>
      <c r="B2392" s="2">
        <f>RSI!B2392</f>
        <v>35.0259</v>
      </c>
      <c r="C2392" s="2">
        <f>RSI!I2392</f>
        <v>65.817888987175451</v>
      </c>
      <c r="D2392" s="2">
        <f>MACD!E2392</f>
        <v>0.54352463972090703</v>
      </c>
      <c r="E2392" s="2">
        <f>MACD!F2392</f>
        <v>0.26922424649979565</v>
      </c>
      <c r="F2392" s="2">
        <f>'Moving Avg'!D2392</f>
        <v>34.818940000000005</v>
      </c>
      <c r="G2392" s="2">
        <f>'Moving Avg'!F2392</f>
        <v>34.810154999999995</v>
      </c>
      <c r="H2392" s="2">
        <f>'Moving Avg'!G2392</f>
        <v>32.848185999999998</v>
      </c>
      <c r="I2392" s="2">
        <f>'Moving Avg'!H2392</f>
        <v>27.077069000000009</v>
      </c>
      <c r="J2392" s="6" t="str">
        <f>OBV!F2392</f>
        <v>BULLISH</v>
      </c>
      <c r="K2392" s="6" t="str">
        <f>OBV!G2392</f>
        <v>NEUTRAL</v>
      </c>
      <c r="L2392" s="6" t="str">
        <f>OBV!H2392</f>
        <v>CONFIRMED BULLISH</v>
      </c>
    </row>
    <row r="2393" spans="1:12" ht="13.5" x14ac:dyDescent="0.25">
      <c r="A2393" s="3">
        <f>RSI!A2393</f>
        <v>45489</v>
      </c>
      <c r="B2393" s="2">
        <f>RSI!B2393</f>
        <v>35.017899999999997</v>
      </c>
      <c r="C2393" s="2">
        <f>RSI!I2393</f>
        <v>65.635896294854518</v>
      </c>
      <c r="D2393" s="2">
        <f>MACD!E2393</f>
        <v>0.3823568922419156</v>
      </c>
      <c r="E2393" s="2">
        <f>MACD!F2393</f>
        <v>0.29185077564821965</v>
      </c>
      <c r="F2393" s="2">
        <f>'Moving Avg'!D2393</f>
        <v>34.896940000000001</v>
      </c>
      <c r="G2393" s="2">
        <f>'Moving Avg'!F2393</f>
        <v>34.869459999999989</v>
      </c>
      <c r="H2393" s="2">
        <f>'Moving Avg'!G2393</f>
        <v>32.970545999999999</v>
      </c>
      <c r="I2393" s="2">
        <f>'Moving Avg'!H2393</f>
        <v>27.127079500000008</v>
      </c>
      <c r="J2393" s="6" t="str">
        <f>OBV!F2393</f>
        <v>BEARISH</v>
      </c>
      <c r="K2393" s="6" t="str">
        <f>OBV!G2393</f>
        <v>NEUTRAL</v>
      </c>
      <c r="L2393" s="6" t="str">
        <f>OBV!H2393</f>
        <v>BEARISH DIVERGENCE</v>
      </c>
    </row>
    <row r="2394" spans="1:12" ht="13.5" x14ac:dyDescent="0.25">
      <c r="A2394" s="3">
        <f>RSI!A2394</f>
        <v>45490</v>
      </c>
      <c r="B2394" s="2">
        <f>RSI!B2394</f>
        <v>34.627899999999997</v>
      </c>
      <c r="C2394" s="2">
        <f>RSI!I2394</f>
        <v>57.315543867938821</v>
      </c>
      <c r="D2394" s="2">
        <f>MACD!E2394</f>
        <v>0.26860658419151662</v>
      </c>
      <c r="E2394" s="2">
        <f>MACD!F2394</f>
        <v>0.28720193735687904</v>
      </c>
      <c r="F2394" s="2">
        <f>'Moving Avg'!D2394</f>
        <v>34.928779999999996</v>
      </c>
      <c r="G2394" s="2">
        <f>'Moving Avg'!F2394</f>
        <v>34.889759999999988</v>
      </c>
      <c r="H2394" s="2">
        <f>'Moving Avg'!G2394</f>
        <v>33.080424000000001</v>
      </c>
      <c r="I2394" s="2">
        <f>'Moving Avg'!H2394</f>
        <v>27.175460500000007</v>
      </c>
      <c r="J2394" s="6" t="str">
        <f>OBV!F2394</f>
        <v>BEARISH</v>
      </c>
      <c r="K2394" s="6" t="str">
        <f>OBV!G2394</f>
        <v>NEUTRAL</v>
      </c>
      <c r="L2394" s="6" t="str">
        <f>OBV!H2394</f>
        <v>BEARISH DIVERGENCE</v>
      </c>
    </row>
    <row r="2395" spans="1:12" ht="13.5" x14ac:dyDescent="0.25">
      <c r="A2395" s="3">
        <f>RSI!A2395</f>
        <v>45491</v>
      </c>
      <c r="B2395" s="2">
        <f>RSI!B2395</f>
        <v>35.017899999999997</v>
      </c>
      <c r="C2395" s="2">
        <f>RSI!I2395</f>
        <v>62.44272914624591</v>
      </c>
      <c r="D2395" s="2">
        <f>MACD!E2395</f>
        <v>0.16680270655441376</v>
      </c>
      <c r="E2395" s="2">
        <f>MACD!F2395</f>
        <v>0.26312209119638597</v>
      </c>
      <c r="F2395" s="2">
        <f>'Moving Avg'!D2395</f>
        <v>34.943100000000001</v>
      </c>
      <c r="G2395" s="2">
        <f>'Moving Avg'!F2395</f>
        <v>34.91722</v>
      </c>
      <c r="H2395" s="2">
        <f>'Moving Avg'!G2395</f>
        <v>33.201319999999996</v>
      </c>
      <c r="I2395" s="2">
        <f>'Moving Avg'!H2395</f>
        <v>27.22611250000001</v>
      </c>
      <c r="J2395" s="6" t="str">
        <f>OBV!F2395</f>
        <v>BEARISH</v>
      </c>
      <c r="K2395" s="6" t="str">
        <f>OBV!G2395</f>
        <v>NEUTRAL</v>
      </c>
      <c r="L2395" s="6" t="str">
        <f>OBV!H2395</f>
        <v>BEARISH DIVERGENCE</v>
      </c>
    </row>
    <row r="2396" spans="1:12" ht="13.5" x14ac:dyDescent="0.25">
      <c r="A2396" s="3">
        <f>RSI!A2396</f>
        <v>45492</v>
      </c>
      <c r="B2396" s="2">
        <f>RSI!B2396</f>
        <v>35.017899999999997</v>
      </c>
      <c r="C2396" s="2">
        <f>RSI!I2396</f>
        <v>62.44272914624591</v>
      </c>
      <c r="D2396" s="2">
        <f>MACD!E2396</f>
        <v>0.1006520593281337</v>
      </c>
      <c r="E2396" s="2">
        <f>MACD!F2396</f>
        <v>0.23062808482273553</v>
      </c>
      <c r="F2396" s="2">
        <f>'Moving Avg'!D2396</f>
        <v>34.941499999999998</v>
      </c>
      <c r="G2396" s="2">
        <f>'Moving Avg'!F2396</f>
        <v>34.878214999999997</v>
      </c>
      <c r="H2396" s="2">
        <f>'Moving Avg'!G2396</f>
        <v>33.323679999999996</v>
      </c>
      <c r="I2396" s="2">
        <f>'Moving Avg'!H2396</f>
        <v>27.276764500000002</v>
      </c>
      <c r="J2396" s="6" t="str">
        <f>OBV!F2396</f>
        <v>BEARISH</v>
      </c>
      <c r="K2396" s="6" t="str">
        <f>OBV!G2396</f>
        <v>NEUTRAL</v>
      </c>
      <c r="L2396" s="6" t="str">
        <f>OBV!H2396</f>
        <v>CONFIRMED BEARISH</v>
      </c>
    </row>
    <row r="2397" spans="1:12" ht="13.5" x14ac:dyDescent="0.25">
      <c r="A2397" s="3">
        <f>RSI!A2397</f>
        <v>45495</v>
      </c>
      <c r="B2397" s="2">
        <f>RSI!B2397</f>
        <v>34.946300000000001</v>
      </c>
      <c r="C2397" s="2">
        <f>RSI!I2397</f>
        <v>60.885540574660602</v>
      </c>
      <c r="D2397" s="2">
        <f>MACD!E2397</f>
        <v>8.1337426209792341E-2</v>
      </c>
      <c r="E2397" s="2">
        <f>MACD!F2397</f>
        <v>0.20076995310014692</v>
      </c>
      <c r="F2397" s="2">
        <f>'Moving Avg'!D2397</f>
        <v>34.925580000000004</v>
      </c>
      <c r="G2397" s="2">
        <f>'Moving Avg'!F2397</f>
        <v>34.834434999999999</v>
      </c>
      <c r="H2397" s="2">
        <f>'Moving Avg'!G2397</f>
        <v>33.439486000000002</v>
      </c>
      <c r="I2397" s="2">
        <f>'Moving Avg'!H2397</f>
        <v>27.323209500000004</v>
      </c>
      <c r="J2397" s="6" t="str">
        <f>OBV!F2397</f>
        <v>BEARISH</v>
      </c>
      <c r="K2397" s="6" t="str">
        <f>OBV!G2397</f>
        <v>NEUTRAL</v>
      </c>
      <c r="L2397" s="6" t="str">
        <f>OBV!H2397</f>
        <v>CONFIRMED BEARISH</v>
      </c>
    </row>
    <row r="2398" spans="1:12" ht="13.5" x14ac:dyDescent="0.25">
      <c r="A2398" s="3">
        <f>RSI!A2398</f>
        <v>45496</v>
      </c>
      <c r="B2398" s="2">
        <f>RSI!B2398</f>
        <v>34.946300000000001</v>
      </c>
      <c r="C2398" s="2">
        <f>RSI!I2398</f>
        <v>60.885540574660602</v>
      </c>
      <c r="D2398" s="2">
        <f>MACD!E2398</f>
        <v>6.2789067769948304E-2</v>
      </c>
      <c r="E2398" s="2">
        <f>MACD!F2398</f>
        <v>0.17317377603410722</v>
      </c>
      <c r="F2398" s="2">
        <f>'Moving Avg'!D2398</f>
        <v>34.911259999999999</v>
      </c>
      <c r="G2398" s="2">
        <f>'Moving Avg'!F2398</f>
        <v>34.790655000000001</v>
      </c>
      <c r="H2398" s="2">
        <f>'Moving Avg'!G2398</f>
        <v>33.553682000000009</v>
      </c>
      <c r="I2398" s="2">
        <f>'Moving Avg'!H2398</f>
        <v>27.3709375</v>
      </c>
      <c r="J2398" s="6" t="str">
        <f>OBV!F2398</f>
        <v>BEARISH</v>
      </c>
      <c r="K2398" s="6" t="str">
        <f>OBV!G2398</f>
        <v>NEUTRAL</v>
      </c>
      <c r="L2398" s="6" t="str">
        <f>OBV!H2398</f>
        <v>CONFIRMED BEARISH</v>
      </c>
    </row>
    <row r="2399" spans="1:12" ht="13.5" x14ac:dyDescent="0.25">
      <c r="A2399" s="3">
        <f>RSI!A2399</f>
        <v>45497</v>
      </c>
      <c r="B2399" s="2">
        <f>RSI!B2399</f>
        <v>34.938299999999998</v>
      </c>
      <c r="C2399" s="2">
        <f>RSI!I2399</f>
        <v>60.689422028817631</v>
      </c>
      <c r="D2399" s="2">
        <f>MACD!E2399</f>
        <v>2.0013128049043871E-2</v>
      </c>
      <c r="E2399" s="2">
        <f>MACD!F2399</f>
        <v>0.14254164643709455</v>
      </c>
      <c r="F2399" s="2">
        <f>'Moving Avg'!D2399</f>
        <v>34.97334</v>
      </c>
      <c r="G2399" s="2">
        <f>'Moving Avg'!F2399</f>
        <v>34.750455000000002</v>
      </c>
      <c r="H2399" s="2">
        <f>'Moving Avg'!G2399</f>
        <v>33.656212000000004</v>
      </c>
      <c r="I2399" s="2">
        <f>'Moving Avg'!H2399</f>
        <v>27.418946499999997</v>
      </c>
      <c r="J2399" s="6" t="str">
        <f>OBV!F2399</f>
        <v>BEARISH</v>
      </c>
      <c r="K2399" s="6" t="str">
        <f>OBV!G2399</f>
        <v>NEUTRAL</v>
      </c>
      <c r="L2399" s="6" t="str">
        <f>OBV!H2399</f>
        <v>BEARISH DIVERGENCE</v>
      </c>
    </row>
    <row r="2400" spans="1:12" ht="13.5" x14ac:dyDescent="0.25">
      <c r="A2400" s="3">
        <f>RSI!A2400</f>
        <v>45499</v>
      </c>
      <c r="B2400" s="2">
        <f>RSI!B2400</f>
        <v>34.627899999999997</v>
      </c>
      <c r="C2400" s="2">
        <f>RSI!I2400</f>
        <v>53.490060306799634</v>
      </c>
      <c r="D2400" s="2">
        <f>MACD!E2400</f>
        <v>7.73890940449391E-2</v>
      </c>
      <c r="E2400" s="2">
        <f>MACD!F2400</f>
        <v>0.12951113595866345</v>
      </c>
      <c r="F2400" s="2">
        <f>'Moving Avg'!D2400</f>
        <v>34.895339999999997</v>
      </c>
      <c r="G2400" s="2">
        <f>'Moving Avg'!F2400</f>
        <v>34.712644999999995</v>
      </c>
      <c r="H2400" s="2">
        <f>'Moving Avg'!G2400</f>
        <v>33.744096000000006</v>
      </c>
      <c r="I2400" s="2">
        <f>'Moving Avg'!H2400</f>
        <v>27.465403499999997</v>
      </c>
      <c r="J2400" s="6" t="str">
        <f>OBV!F2400</f>
        <v>BEARISH</v>
      </c>
      <c r="K2400" s="6" t="str">
        <f>OBV!G2400</f>
        <v>NEUTRAL</v>
      </c>
      <c r="L2400" s="6" t="str">
        <f>OBV!H2400</f>
        <v>CONFIRMED BEARISH</v>
      </c>
    </row>
    <row r="2401" spans="1:12" ht="13.5" x14ac:dyDescent="0.25">
      <c r="A2401" s="3">
        <f>RSI!A2401</f>
        <v>45502</v>
      </c>
      <c r="B2401" s="2">
        <f>RSI!B2401</f>
        <v>34.548299999999998</v>
      </c>
      <c r="C2401" s="2">
        <f>RSI!I2401</f>
        <v>51.793261721030994</v>
      </c>
      <c r="D2401" s="2">
        <f>MACD!E2401</f>
        <v>0.14323078712952508</v>
      </c>
      <c r="E2401" s="2">
        <f>MACD!F2401</f>
        <v>0.13225506619283578</v>
      </c>
      <c r="F2401" s="2">
        <f>'Moving Avg'!D2401</f>
        <v>34.801419999999993</v>
      </c>
      <c r="G2401" s="2">
        <f>'Moving Avg'!F2401</f>
        <v>34.689164999999996</v>
      </c>
      <c r="H2401" s="2">
        <f>'Moving Avg'!G2401</f>
        <v>33.826886000000002</v>
      </c>
      <c r="I2401" s="2">
        <f>'Moving Avg'!H2401</f>
        <v>27.513065999999998</v>
      </c>
      <c r="J2401" s="6" t="str">
        <f>OBV!F2401</f>
        <v>BEARISH</v>
      </c>
      <c r="K2401" s="6" t="str">
        <f>OBV!G2401</f>
        <v>NEUTRAL</v>
      </c>
      <c r="L2401" s="6" t="str">
        <f>OBV!H2401</f>
        <v>CONFIRMED BEARISH</v>
      </c>
    </row>
    <row r="2402" spans="1:12" ht="13.5" x14ac:dyDescent="0.25">
      <c r="A2402" s="3">
        <f>RSI!A2402</f>
        <v>45503</v>
      </c>
      <c r="B2402" s="2">
        <f>RSI!B2402</f>
        <v>34.627899999999997</v>
      </c>
      <c r="C2402" s="2">
        <f>RSI!I2402</f>
        <v>53.38569449600255</v>
      </c>
      <c r="D2402" s="2">
        <f>MACD!E2402</f>
        <v>0.19273033826839736</v>
      </c>
      <c r="E2402" s="2">
        <f>MACD!F2402</f>
        <v>0.14435012060794811</v>
      </c>
      <c r="F2402" s="2">
        <f>'Moving Avg'!D2402</f>
        <v>34.737739999999995</v>
      </c>
      <c r="G2402" s="2">
        <f>'Moving Avg'!F2402</f>
        <v>34.689164999999988</v>
      </c>
      <c r="H2402" s="2">
        <f>'Moving Avg'!G2402</f>
        <v>33.899646000000004</v>
      </c>
      <c r="I2402" s="2">
        <f>'Moving Avg'!H2402</f>
        <v>27.5613505</v>
      </c>
      <c r="J2402" s="6" t="str">
        <f>OBV!F2402</f>
        <v>BEARISH</v>
      </c>
      <c r="K2402" s="6" t="str">
        <f>OBV!G2402</f>
        <v>NEUTRAL</v>
      </c>
      <c r="L2402" s="6" t="str">
        <f>OBV!H2402</f>
        <v>CONFIRMED BEARISH</v>
      </c>
    </row>
    <row r="2403" spans="1:12" ht="13.5" x14ac:dyDescent="0.25">
      <c r="A2403" s="3">
        <f>RSI!A2403</f>
        <v>45504</v>
      </c>
      <c r="B2403" s="2">
        <f>RSI!B2403</f>
        <v>34.420900000000003</v>
      </c>
      <c r="C2403" s="2">
        <f>RSI!I2403</f>
        <v>48.865113710984367</v>
      </c>
      <c r="D2403" s="2">
        <f>MACD!E2403</f>
        <v>0.24795385738553222</v>
      </c>
      <c r="E2403" s="2">
        <f>MACD!F2403</f>
        <v>0.16507086796346493</v>
      </c>
      <c r="F2403" s="2">
        <f>'Moving Avg'!D2403</f>
        <v>34.632660000000001</v>
      </c>
      <c r="G2403" s="2">
        <f>'Moving Avg'!F2403</f>
        <v>34.706679999999992</v>
      </c>
      <c r="H2403" s="2">
        <f>'Moving Avg'!G2403</f>
        <v>33.954414</v>
      </c>
      <c r="I2403" s="2">
        <f>'Moving Avg'!H2403</f>
        <v>27.607246499999995</v>
      </c>
      <c r="J2403" s="6" t="str">
        <f>OBV!F2403</f>
        <v>BEARISH</v>
      </c>
      <c r="K2403" s="6" t="str">
        <f>OBV!G2403</f>
        <v>NEUTRAL</v>
      </c>
      <c r="L2403" s="6" t="str">
        <f>OBV!H2403</f>
        <v>CONFIRMED BEARISH</v>
      </c>
    </row>
    <row r="2404" spans="1:12" ht="13.5" x14ac:dyDescent="0.25">
      <c r="A2404" s="3">
        <f>RSI!A2404</f>
        <v>45505</v>
      </c>
      <c r="B2404" s="2">
        <f>RSI!B2404</f>
        <v>34.389000000000003</v>
      </c>
      <c r="C2404" s="2">
        <f>RSI!I2404</f>
        <v>48.187920579267967</v>
      </c>
      <c r="D2404" s="2">
        <f>MACD!E2404</f>
        <v>0.23756084407405353</v>
      </c>
      <c r="E2404" s="2">
        <f>MACD!F2404</f>
        <v>0.17956886318558266</v>
      </c>
      <c r="F2404" s="2">
        <f>'Moving Avg'!D2404</f>
        <v>34.522800000000004</v>
      </c>
      <c r="G2404" s="2">
        <f>'Moving Avg'!F2404</f>
        <v>34.722994999999997</v>
      </c>
      <c r="H2404" s="2">
        <f>'Moving Avg'!G2404</f>
        <v>34.005360000000003</v>
      </c>
      <c r="I2404" s="2">
        <f>'Moving Avg'!H2404</f>
        <v>27.652982999999995</v>
      </c>
      <c r="J2404" s="6" t="str">
        <f>OBV!F2404</f>
        <v>BEARISH</v>
      </c>
      <c r="K2404" s="6" t="str">
        <f>OBV!G2404</f>
        <v>NEUTRAL</v>
      </c>
      <c r="L2404" s="6" t="str">
        <f>OBV!H2404</f>
        <v>CONFIRMED BEARISH</v>
      </c>
    </row>
    <row r="2405" spans="1:12" ht="13.5" x14ac:dyDescent="0.25">
      <c r="A2405" s="3">
        <f>RSI!A2405</f>
        <v>45506</v>
      </c>
      <c r="B2405" s="2">
        <f>RSI!B2405</f>
        <v>34.229799999999997</v>
      </c>
      <c r="C2405" s="2">
        <f>RSI!I2405</f>
        <v>44.847587455589888</v>
      </c>
      <c r="D2405" s="2">
        <f>MACD!E2405</f>
        <v>0.3012260234559534</v>
      </c>
      <c r="E2405" s="2">
        <f>MACD!F2405</f>
        <v>0.2039002952396568</v>
      </c>
      <c r="F2405" s="2">
        <f>'Moving Avg'!D2405</f>
        <v>34.443179999999998</v>
      </c>
      <c r="G2405" s="2">
        <f>'Moving Avg'!F2405</f>
        <v>34.722994999999997</v>
      </c>
      <c r="H2405" s="2">
        <f>'Moving Avg'!G2405</f>
        <v>34.054874000000005</v>
      </c>
      <c r="I2405" s="2">
        <f>'Moving Avg'!H2405</f>
        <v>27.698289499999998</v>
      </c>
      <c r="J2405" s="6" t="str">
        <f>OBV!F2405</f>
        <v>BEARISH</v>
      </c>
      <c r="K2405" s="6" t="str">
        <f>OBV!G2405</f>
        <v>NEUTRAL</v>
      </c>
      <c r="L2405" s="6" t="str">
        <f>OBV!H2405</f>
        <v>CONFIRMED BEARISH</v>
      </c>
    </row>
    <row r="2406" spans="1:12" ht="13.5" x14ac:dyDescent="0.25">
      <c r="A2406" s="3">
        <f>RSI!A2406</f>
        <v>45509</v>
      </c>
      <c r="B2406" s="2">
        <f>RSI!B2406</f>
        <v>34.229799999999997</v>
      </c>
      <c r="C2406" s="2">
        <f>RSI!I2406</f>
        <v>44.847587455589888</v>
      </c>
      <c r="D2406" s="2">
        <f>MACD!E2406</f>
        <v>0.35665457113742605</v>
      </c>
      <c r="E2406" s="2">
        <f>MACD!F2406</f>
        <v>0.23445115041921066</v>
      </c>
      <c r="F2406" s="2">
        <f>'Moving Avg'!D2406</f>
        <v>34.379480000000001</v>
      </c>
      <c r="G2406" s="2">
        <f>'Moving Avg'!F2406</f>
        <v>34.715034999999993</v>
      </c>
      <c r="H2406" s="2">
        <f>'Moving Avg'!G2406</f>
        <v>34.105820000000001</v>
      </c>
      <c r="I2406" s="2">
        <f>'Moving Avg'!H2406</f>
        <v>27.743595999999997</v>
      </c>
      <c r="J2406" s="6" t="str">
        <f>OBV!F2406</f>
        <v>BEARISH</v>
      </c>
      <c r="K2406" s="6" t="str">
        <f>OBV!G2406</f>
        <v>NEUTRAL</v>
      </c>
      <c r="L2406" s="6" t="str">
        <f>OBV!H2406</f>
        <v>CONFIRMED BEARISH</v>
      </c>
    </row>
    <row r="2407" spans="1:12" ht="13.5" x14ac:dyDescent="0.25">
      <c r="A2407" s="3">
        <f>RSI!A2407</f>
        <v>45510</v>
      </c>
      <c r="B2407" s="2">
        <f>RSI!B2407</f>
        <v>34.229799999999997</v>
      </c>
      <c r="C2407" s="2">
        <f>RSI!I2407</f>
        <v>44.847587455589881</v>
      </c>
      <c r="D2407" s="2">
        <f>MACD!E2407</f>
        <v>0.39398286836778595</v>
      </c>
      <c r="E2407" s="2">
        <f>MACD!F2407</f>
        <v>0.26635749400892572</v>
      </c>
      <c r="F2407" s="2">
        <f>'Moving Avg'!D2407</f>
        <v>34.299860000000002</v>
      </c>
      <c r="G2407" s="2">
        <f>'Moving Avg'!F2407</f>
        <v>34.695529999999991</v>
      </c>
      <c r="H2407" s="2">
        <f>'Moving Avg'!G2407</f>
        <v>34.153740000000013</v>
      </c>
      <c r="I2407" s="2">
        <f>'Moving Avg'!H2407</f>
        <v>27.790365499999997</v>
      </c>
      <c r="J2407" s="6" t="str">
        <f>OBV!F2407</f>
        <v>BEARISH</v>
      </c>
      <c r="K2407" s="6" t="str">
        <f>OBV!G2407</f>
        <v>NEUTRAL</v>
      </c>
      <c r="L2407" s="6" t="str">
        <f>OBV!H2407</f>
        <v>CONFIRMED BEARISH</v>
      </c>
    </row>
    <row r="2408" spans="1:12" ht="13.5" x14ac:dyDescent="0.25">
      <c r="A2408" s="3">
        <f>RSI!A2408</f>
        <v>45511</v>
      </c>
      <c r="B2408" s="2">
        <f>RSI!B2408</f>
        <v>34.389000000000003</v>
      </c>
      <c r="C2408" s="2">
        <f>RSI!I2408</f>
        <v>49.242086791491509</v>
      </c>
      <c r="D2408" s="2">
        <f>MACD!E2408</f>
        <v>0.4151115016010607</v>
      </c>
      <c r="E2408" s="2">
        <f>MACD!F2408</f>
        <v>0.29610829552735274</v>
      </c>
      <c r="F2408" s="2">
        <f>'Moving Avg'!D2408</f>
        <v>34.293480000000002</v>
      </c>
      <c r="G2408" s="2">
        <f>'Moving Avg'!F2408</f>
        <v>34.683584999999994</v>
      </c>
      <c r="H2408" s="2">
        <f>'Moving Avg'!G2408</f>
        <v>34.190356000000008</v>
      </c>
      <c r="I2408" s="2">
        <f>'Moving Avg'!H2408</f>
        <v>27.837930999999994</v>
      </c>
      <c r="J2408" s="6" t="str">
        <f>OBV!F2408</f>
        <v>BEARISH</v>
      </c>
      <c r="K2408" s="6" t="str">
        <f>OBV!G2408</f>
        <v>NEUTRAL</v>
      </c>
      <c r="L2408" s="6" t="str">
        <f>OBV!H2408</f>
        <v>CONFIRMED BEARISH</v>
      </c>
    </row>
    <row r="2409" spans="1:12" ht="13.5" x14ac:dyDescent="0.25">
      <c r="A2409" s="3">
        <f>RSI!A2409</f>
        <v>45512</v>
      </c>
      <c r="B2409" s="2">
        <f>RSI!B2409</f>
        <v>34.389000000000003</v>
      </c>
      <c r="C2409" s="2">
        <f>RSI!I2409</f>
        <v>49.242086791491509</v>
      </c>
      <c r="D2409" s="2">
        <f>MACD!E2409</f>
        <v>0.43205488659464208</v>
      </c>
      <c r="E2409" s="2">
        <f>MACD!F2409</f>
        <v>0.32329761374081062</v>
      </c>
      <c r="F2409" s="2">
        <f>'Moving Avg'!D2409</f>
        <v>34.293480000000002</v>
      </c>
      <c r="G2409" s="2">
        <f>'Moving Avg'!F2409</f>
        <v>34.679599999999994</v>
      </c>
      <c r="H2409" s="2">
        <f>'Moving Avg'!G2409</f>
        <v>34.225540000000002</v>
      </c>
      <c r="I2409" s="2">
        <f>'Moving Avg'!H2409</f>
        <v>27.885496499999995</v>
      </c>
      <c r="J2409" s="6" t="str">
        <f>OBV!F2409</f>
        <v>BEARISH</v>
      </c>
      <c r="K2409" s="6" t="str">
        <f>OBV!G2409</f>
        <v>NEUTRAL</v>
      </c>
      <c r="L2409" s="6" t="str">
        <f>OBV!H2409</f>
        <v>NEUTRAL</v>
      </c>
    </row>
    <row r="2410" spans="1:12" ht="13.5" x14ac:dyDescent="0.25">
      <c r="A2410" s="3">
        <f>RSI!A2410</f>
        <v>45513</v>
      </c>
      <c r="B2410" s="2">
        <f>RSI!B2410</f>
        <v>34.229799999999997</v>
      </c>
      <c r="C2410" s="2">
        <f>RSI!I2410</f>
        <v>45.076603120334362</v>
      </c>
      <c r="D2410" s="2">
        <f>MACD!E2410</f>
        <v>0.41070449151445843</v>
      </c>
      <c r="E2410" s="2">
        <f>MACD!F2410</f>
        <v>0.34077898929554018</v>
      </c>
      <c r="F2410" s="2">
        <f>'Moving Avg'!D2410</f>
        <v>34.293480000000002</v>
      </c>
      <c r="G2410" s="2">
        <f>'Moving Avg'!F2410</f>
        <v>34.643774999999991</v>
      </c>
      <c r="H2410" s="2">
        <f>'Moving Avg'!G2410</f>
        <v>34.260406000000003</v>
      </c>
      <c r="I2410" s="2">
        <f>'Moving Avg'!H2410</f>
        <v>27.932448999999998</v>
      </c>
      <c r="J2410" s="6" t="str">
        <f>OBV!F2410</f>
        <v>BULLISH</v>
      </c>
      <c r="K2410" s="6" t="str">
        <f>OBV!G2410</f>
        <v>NEUTRAL</v>
      </c>
      <c r="L2410" s="6" t="str">
        <f>OBV!H2410</f>
        <v>NEUTRAL</v>
      </c>
    </row>
    <row r="2411" spans="1:12" ht="13.5" x14ac:dyDescent="0.25">
      <c r="A2411" s="3">
        <f>RSI!A2411</f>
        <v>45516</v>
      </c>
      <c r="B2411" s="2">
        <f>RSI!B2411</f>
        <v>34.389000000000003</v>
      </c>
      <c r="C2411" s="2">
        <f>RSI!I2411</f>
        <v>49.662316399969889</v>
      </c>
      <c r="D2411" s="2">
        <f>MACD!E2411</f>
        <v>0.36979458663380882</v>
      </c>
      <c r="E2411" s="2">
        <f>MACD!F2411</f>
        <v>0.34658210876319395</v>
      </c>
      <c r="F2411" s="2">
        <f>'Moving Avg'!D2411</f>
        <v>34.325319999999998</v>
      </c>
      <c r="G2411" s="2">
        <f>'Moving Avg'!F2411</f>
        <v>34.611930000000001</v>
      </c>
      <c r="H2411" s="2">
        <f>'Moving Avg'!G2411</f>
        <v>34.295430000000003</v>
      </c>
      <c r="I2411" s="2">
        <f>'Moving Avg'!H2411</f>
        <v>27.980014499999996</v>
      </c>
      <c r="J2411" s="6" t="str">
        <f>OBV!F2411</f>
        <v>BULLISH</v>
      </c>
      <c r="K2411" s="6" t="str">
        <f>OBV!G2411</f>
        <v>NEUTRAL</v>
      </c>
      <c r="L2411" s="6" t="str">
        <f>OBV!H2411</f>
        <v>CONFIRMED BULLISH</v>
      </c>
    </row>
    <row r="2412" spans="1:12" ht="13.5" x14ac:dyDescent="0.25">
      <c r="A2412" s="3">
        <f>RSI!A2412</f>
        <v>45518</v>
      </c>
      <c r="B2412" s="2">
        <f>RSI!B2412</f>
        <v>34.229799999999997</v>
      </c>
      <c r="C2412" s="2">
        <f>RSI!I2412</f>
        <v>45.565293745402784</v>
      </c>
      <c r="D2412" s="2">
        <f>MACD!E2412</f>
        <v>0.35938261458618115</v>
      </c>
      <c r="E2412" s="2">
        <f>MACD!F2412</f>
        <v>0.34914220992779138</v>
      </c>
      <c r="F2412" s="2">
        <f>'Moving Avg'!D2412</f>
        <v>34.325319999999998</v>
      </c>
      <c r="G2412" s="2">
        <f>'Moving Avg'!F2412</f>
        <v>34.572125</v>
      </c>
      <c r="H2412" s="2">
        <f>'Moving Avg'!G2412</f>
        <v>34.328862000000001</v>
      </c>
      <c r="I2412" s="2">
        <f>'Moving Avg'!H2412</f>
        <v>28.026783999999999</v>
      </c>
      <c r="J2412" s="6" t="str">
        <f>OBV!F2412</f>
        <v>BULLISH</v>
      </c>
      <c r="K2412" s="6" t="str">
        <f>OBV!G2412</f>
        <v>NEUTRAL</v>
      </c>
      <c r="L2412" s="6" t="str">
        <f>OBV!H2412</f>
        <v>NEUTRAL</v>
      </c>
    </row>
    <row r="2413" spans="1:12" ht="13.5" x14ac:dyDescent="0.25">
      <c r="A2413" s="3">
        <f>RSI!A2413</f>
        <v>45519</v>
      </c>
      <c r="B2413" s="2">
        <f>RSI!B2413</f>
        <v>34.229799999999997</v>
      </c>
      <c r="C2413" s="2">
        <f>RSI!I2413</f>
        <v>45.565293745402784</v>
      </c>
      <c r="D2413" s="2">
        <f>MACD!E2413</f>
        <v>0.31982015654789109</v>
      </c>
      <c r="E2413" s="2">
        <f>MACD!F2413</f>
        <v>0.34327779925181134</v>
      </c>
      <c r="F2413" s="2">
        <f>'Moving Avg'!D2413</f>
        <v>34.293480000000002</v>
      </c>
      <c r="G2413" s="2">
        <f>'Moving Avg'!F2413</f>
        <v>34.532719999999998</v>
      </c>
      <c r="H2413" s="2">
        <f>'Moving Avg'!G2413</f>
        <v>34.362614000000001</v>
      </c>
      <c r="I2413" s="2">
        <f>'Moving Avg'!H2413</f>
        <v>28.073590499999995</v>
      </c>
      <c r="J2413" s="6" t="str">
        <f>OBV!F2413</f>
        <v>BEARISH</v>
      </c>
      <c r="K2413" s="6" t="str">
        <f>OBV!G2413</f>
        <v>NEUTRAL</v>
      </c>
      <c r="L2413" s="6" t="str">
        <f>OBV!H2413</f>
        <v>CONFIRMED BEARISH</v>
      </c>
    </row>
    <row r="2414" spans="1:12" ht="13.5" x14ac:dyDescent="0.25">
      <c r="A2414" s="3">
        <f>RSI!A2414</f>
        <v>45520</v>
      </c>
      <c r="B2414" s="2">
        <f>RSI!B2414</f>
        <v>34.229799999999997</v>
      </c>
      <c r="C2414" s="2">
        <f>RSI!I2414</f>
        <v>45.565293745402784</v>
      </c>
      <c r="D2414" s="2">
        <f>MACD!E2414</f>
        <v>0.28244934006151112</v>
      </c>
      <c r="E2414" s="2">
        <f>MACD!F2414</f>
        <v>0.3311121074137513</v>
      </c>
      <c r="F2414" s="2">
        <f>'Moving Avg'!D2414</f>
        <v>34.26164</v>
      </c>
      <c r="G2414" s="2">
        <f>'Moving Avg'!F2414</f>
        <v>34.512814999999996</v>
      </c>
      <c r="H2414" s="2">
        <f>'Moving Avg'!G2414</f>
        <v>34.399231999999998</v>
      </c>
      <c r="I2414" s="2">
        <f>'Moving Avg'!H2414</f>
        <v>28.120579499999995</v>
      </c>
      <c r="J2414" s="6" t="str">
        <f>OBV!F2414</f>
        <v>BEARISH</v>
      </c>
      <c r="K2414" s="6" t="str">
        <f>OBV!G2414</f>
        <v>NEUTRAL</v>
      </c>
      <c r="L2414" s="6" t="str">
        <f>OBV!H2414</f>
        <v>CONFIRMED BEARISH</v>
      </c>
    </row>
    <row r="2415" spans="1:12" ht="13.5" x14ac:dyDescent="0.25">
      <c r="A2415" s="3">
        <f>RSI!A2415</f>
        <v>45523</v>
      </c>
      <c r="B2415" s="2">
        <f>RSI!B2415</f>
        <v>34.229799999999997</v>
      </c>
      <c r="C2415" s="2">
        <f>RSI!I2415</f>
        <v>45.565293745402784</v>
      </c>
      <c r="D2415" s="2">
        <f>MACD!E2415</f>
        <v>0.22727335175950714</v>
      </c>
      <c r="E2415" s="2">
        <f>MACD!F2415</f>
        <v>0.31034435628290247</v>
      </c>
      <c r="F2415" s="2">
        <f>'Moving Avg'!D2415</f>
        <v>34.26164</v>
      </c>
      <c r="G2415" s="2">
        <f>'Moving Avg'!F2415</f>
        <v>34.473409999999994</v>
      </c>
      <c r="H2415" s="2">
        <f>'Moving Avg'!G2415</f>
        <v>34.432664000000003</v>
      </c>
      <c r="I2415" s="2">
        <f>'Moving Avg'!H2415</f>
        <v>28.167715000000001</v>
      </c>
      <c r="J2415" s="6" t="str">
        <f>OBV!F2415</f>
        <v>BULLISH</v>
      </c>
      <c r="K2415" s="6" t="str">
        <f>OBV!G2415</f>
        <v>NEUTRAL</v>
      </c>
      <c r="L2415" s="6" t="str">
        <f>OBV!H2415</f>
        <v>NEUTRAL</v>
      </c>
    </row>
    <row r="2416" spans="1:12" ht="13.5" x14ac:dyDescent="0.25">
      <c r="A2416" s="3">
        <f>RSI!A2416</f>
        <v>45524</v>
      </c>
      <c r="B2416" s="2">
        <f>RSI!B2416</f>
        <v>34.229799999999997</v>
      </c>
      <c r="C2416" s="2">
        <f>RSI!I2416</f>
        <v>45.565293745402784</v>
      </c>
      <c r="D2416" s="2">
        <f>MACD!E2416</f>
        <v>0.18145429138888858</v>
      </c>
      <c r="E2416" s="2">
        <f>MACD!F2416</f>
        <v>0.28456634330409969</v>
      </c>
      <c r="F2416" s="2">
        <f>'Moving Avg'!D2416</f>
        <v>34.229799999999997</v>
      </c>
      <c r="G2416" s="2">
        <f>'Moving Avg'!F2416</f>
        <v>34.434004999999992</v>
      </c>
      <c r="H2416" s="2">
        <f>'Moving Avg'!G2416</f>
        <v>34.456704000000002</v>
      </c>
      <c r="I2416" s="2">
        <f>'Moving Avg'!H2416</f>
        <v>28.2152165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</row>
    <row r="2417" spans="1:12" ht="13.5" x14ac:dyDescent="0.25">
      <c r="A2417" s="3">
        <f>RSI!A2417</f>
        <v>45525</v>
      </c>
      <c r="B2417" s="2">
        <f>RSI!B2417</f>
        <v>34.229799999999997</v>
      </c>
      <c r="C2417" s="2">
        <f>RSI!I2417</f>
        <v>45.565293745402784</v>
      </c>
      <c r="D2417" s="2">
        <f>MACD!E2417</f>
        <v>0.14348831199436773</v>
      </c>
      <c r="E2417" s="2">
        <f>MACD!F2417</f>
        <v>0.25635073704215333</v>
      </c>
      <c r="F2417" s="2">
        <f>'Moving Avg'!D2417</f>
        <v>34.229799999999997</v>
      </c>
      <c r="G2417" s="2">
        <f>'Moving Avg'!F2417</f>
        <v>34.398179999999989</v>
      </c>
      <c r="H2417" s="2">
        <f>'Moving Avg'!G2417</f>
        <v>34.485680000000009</v>
      </c>
      <c r="I2417" s="2">
        <f>'Moving Avg'!H2417</f>
        <v>28.262388499999997</v>
      </c>
      <c r="J2417" s="6" t="str">
        <f>OBV!F2417</f>
        <v>NEUTRAL</v>
      </c>
      <c r="K2417" s="6" t="str">
        <f>OBV!G2417</f>
        <v>NEUTRAL</v>
      </c>
      <c r="L2417" s="6" t="str">
        <f>OBV!H2417</f>
        <v>NEUTRAL</v>
      </c>
    </row>
    <row r="2418" spans="1:12" ht="13.5" x14ac:dyDescent="0.25">
      <c r="A2418" s="3">
        <f>RSI!A2418</f>
        <v>45526</v>
      </c>
      <c r="B2418" s="2">
        <f>RSI!B2418</f>
        <v>34.389000000000003</v>
      </c>
      <c r="C2418" s="2">
        <f>RSI!I2418</f>
        <v>51.771842403650616</v>
      </c>
      <c r="D2418" s="2">
        <f>MACD!E2418</f>
        <v>0.12480740720385342</v>
      </c>
      <c r="E2418" s="2">
        <f>MACD!F2418</f>
        <v>0.23004207107449334</v>
      </c>
      <c r="F2418" s="2">
        <f>'Moving Avg'!D2418</f>
        <v>34.26164</v>
      </c>
      <c r="G2418" s="2">
        <f>'Moving Avg'!F2418</f>
        <v>34.370314999999991</v>
      </c>
      <c r="H2418" s="2">
        <f>'Moving Avg'!G2418</f>
        <v>34.514496000000001</v>
      </c>
      <c r="I2418" s="2">
        <f>'Moving Avg'!H2418</f>
        <v>28.311783500000001</v>
      </c>
      <c r="J2418" s="6" t="str">
        <f>OBV!F2418</f>
        <v>BULLISH</v>
      </c>
      <c r="K2418" s="6" t="str">
        <f>OBV!G2418</f>
        <v>NEUTRAL</v>
      </c>
      <c r="L2418" s="6" t="str">
        <f>OBV!H2418</f>
        <v>CONFIRMED BULLISH</v>
      </c>
    </row>
    <row r="2419" spans="1:12" ht="13.5" x14ac:dyDescent="0.25">
      <c r="A2419" s="3">
        <f>RSI!A2419</f>
        <v>45527</v>
      </c>
      <c r="B2419" s="2">
        <f>RSI!B2419</f>
        <v>34.229799999999997</v>
      </c>
      <c r="C2419" s="2">
        <f>RSI!I2419</f>
        <v>46.110042847893254</v>
      </c>
      <c r="D2419" s="2">
        <f>MACD!E2419</f>
        <v>0.12054165664485339</v>
      </c>
      <c r="E2419" s="2">
        <f>MACD!F2419</f>
        <v>0.20814198818856539</v>
      </c>
      <c r="F2419" s="2">
        <f>'Moving Avg'!D2419</f>
        <v>34.26164</v>
      </c>
      <c r="G2419" s="2">
        <f>'Moving Avg'!F2419</f>
        <v>34.334889999999994</v>
      </c>
      <c r="H2419" s="2">
        <f>'Moving Avg'!G2419</f>
        <v>34.538376</v>
      </c>
      <c r="I2419" s="2">
        <f>'Moving Avg'!H2419</f>
        <v>28.359650500000001</v>
      </c>
      <c r="J2419" s="6" t="str">
        <f>OBV!F2419</f>
        <v>BULLISH</v>
      </c>
      <c r="K2419" s="6" t="str">
        <f>OBV!G2419</f>
        <v>NEUTRAL</v>
      </c>
      <c r="L2419" s="6" t="str">
        <f>OBV!H2419</f>
        <v>NEUTRAL</v>
      </c>
    </row>
    <row r="2420" spans="1:12" ht="13.5" x14ac:dyDescent="0.25">
      <c r="A2420" s="3">
        <f>RSI!A2420</f>
        <v>45530</v>
      </c>
      <c r="B2420" s="2">
        <f>RSI!B2420</f>
        <v>34.229799999999997</v>
      </c>
      <c r="C2420" s="2">
        <f>RSI!I2420</f>
        <v>46.110042847893254</v>
      </c>
      <c r="D2420" s="2">
        <f>MACD!E2420</f>
        <v>9.3147787612650745E-2</v>
      </c>
      <c r="E2420" s="2">
        <f>MACD!F2420</f>
        <v>0.18514314807338247</v>
      </c>
      <c r="F2420" s="2">
        <f>'Moving Avg'!D2420</f>
        <v>34.26164</v>
      </c>
      <c r="G2420" s="2">
        <f>'Moving Avg'!F2420</f>
        <v>34.314984999999993</v>
      </c>
      <c r="H2420" s="2">
        <f>'Moving Avg'!G2420</f>
        <v>34.562256000000005</v>
      </c>
      <c r="I2420" s="2">
        <f>'Moving Avg'!H2420</f>
        <v>28.407335000000003</v>
      </c>
      <c r="J2420" s="6" t="str">
        <f>OBV!F2420</f>
        <v>BULLISH</v>
      </c>
      <c r="K2420" s="6" t="str">
        <f>OBV!G2420</f>
        <v>NEUTRAL</v>
      </c>
      <c r="L2420" s="6" t="str">
        <f>OBV!H2420</f>
        <v>NEUTRAL</v>
      </c>
    </row>
    <row r="2421" spans="1:12" ht="13.5" x14ac:dyDescent="0.25">
      <c r="A2421" s="3">
        <f>RSI!A2421</f>
        <v>45531</v>
      </c>
      <c r="B2421" s="2">
        <f>RSI!B2421</f>
        <v>34.070599999999999</v>
      </c>
      <c r="C2421" s="2">
        <f>RSI!I2421</f>
        <v>40.92005389638517</v>
      </c>
      <c r="D2421" s="2">
        <f>MACD!E2421</f>
        <v>0.10690874164597375</v>
      </c>
      <c r="E2421" s="2">
        <f>MACD!F2421</f>
        <v>0.16949626678790075</v>
      </c>
      <c r="F2421" s="2">
        <f>'Moving Avg'!D2421</f>
        <v>34.229799999999997</v>
      </c>
      <c r="G2421" s="2">
        <f>'Moving Avg'!F2421</f>
        <v>34.2911</v>
      </c>
      <c r="H2421" s="2">
        <f>'Moving Avg'!G2421</f>
        <v>34.582952000000006</v>
      </c>
      <c r="I2421" s="2">
        <f>'Moving Avg'!H2421</f>
        <v>28.453308499999999</v>
      </c>
      <c r="J2421" s="6" t="str">
        <f>OBV!F2421</f>
        <v>BEARISH</v>
      </c>
      <c r="K2421" s="6" t="str">
        <f>OBV!G2421</f>
        <v>NEUTRAL</v>
      </c>
      <c r="L2421" s="6" t="str">
        <f>OBV!H2421</f>
        <v>CONFIRMED BEARISH</v>
      </c>
    </row>
    <row r="2422" spans="1:12" ht="13.5" x14ac:dyDescent="0.25">
      <c r="A2422" s="3">
        <f>RSI!A2422</f>
        <v>45532</v>
      </c>
      <c r="B2422" s="2">
        <f>RSI!B2422</f>
        <v>34.826900000000002</v>
      </c>
      <c r="C2422" s="2">
        <f>RSI!I2422</f>
        <v>62.509069725024759</v>
      </c>
      <c r="D2422" s="2">
        <f>MACD!E2422</f>
        <v>3.9585742764430165E-2</v>
      </c>
      <c r="E2422" s="2">
        <f>MACD!F2422</f>
        <v>0.14351416198320663</v>
      </c>
      <c r="F2422" s="2">
        <f>'Moving Avg'!D2422</f>
        <v>34.349219999999995</v>
      </c>
      <c r="G2422" s="2">
        <f>'Moving Avg'!F2422</f>
        <v>34.301050000000004</v>
      </c>
      <c r="H2422" s="2">
        <f>'Moving Avg'!G2422</f>
        <v>34.610814000000012</v>
      </c>
      <c r="I2422" s="2">
        <f>'Moving Avg'!H2422</f>
        <v>28.5030635</v>
      </c>
      <c r="J2422" s="6" t="str">
        <f>OBV!F2422</f>
        <v>BEARISH</v>
      </c>
      <c r="K2422" s="6" t="str">
        <f>OBV!G2422</f>
        <v>NEUTRAL</v>
      </c>
      <c r="L2422" s="6" t="str">
        <f>OBV!H2422</f>
        <v>BEARISH DIVERGENCE</v>
      </c>
    </row>
    <row r="2423" spans="1:12" ht="13.5" x14ac:dyDescent="0.25">
      <c r="A2423" s="3">
        <f>RSI!A2423</f>
        <v>45533</v>
      </c>
      <c r="B2423" s="2">
        <f>RSI!B2423</f>
        <v>34.826900000000002</v>
      </c>
      <c r="C2423" s="2">
        <f>RSI!I2423</f>
        <v>62.509069725024759</v>
      </c>
      <c r="D2423" s="2">
        <f>MACD!E2423</f>
        <v>-2.0415874510447907E-2</v>
      </c>
      <c r="E2423" s="2">
        <f>MACD!F2423</f>
        <v>0.11072815468447574</v>
      </c>
      <c r="F2423" s="2">
        <f>'Moving Avg'!D2423</f>
        <v>34.436799999999998</v>
      </c>
      <c r="G2423" s="2">
        <f>'Moving Avg'!F2423</f>
        <v>34.321350000000002</v>
      </c>
      <c r="H2423" s="2">
        <f>'Moving Avg'!G2423</f>
        <v>34.630716</v>
      </c>
      <c r="I2423" s="2">
        <f>'Moving Avg'!H2423</f>
        <v>28.552818499999997</v>
      </c>
      <c r="J2423" s="6" t="str">
        <f>OBV!F2423</f>
        <v>BEARISH</v>
      </c>
      <c r="K2423" s="6" t="str">
        <f>OBV!G2423</f>
        <v>NEUTRAL</v>
      </c>
      <c r="L2423" s="6" t="str">
        <f>OBV!H2423</f>
        <v>BEARISH DIVERGENCE</v>
      </c>
    </row>
    <row r="2424" spans="1:12" ht="13.5" x14ac:dyDescent="0.25">
      <c r="A2424" s="3">
        <f>RSI!A2424</f>
        <v>45534</v>
      </c>
      <c r="B2424" s="2">
        <f>RSI!B2424</f>
        <v>34.826900000000002</v>
      </c>
      <c r="C2424" s="2">
        <f>RSI!I2424</f>
        <v>62.509069725024752</v>
      </c>
      <c r="D2424" s="2">
        <f>MACD!E2424</f>
        <v>-7.3997587480675975E-2</v>
      </c>
      <c r="E2424" s="2">
        <f>MACD!F2424</f>
        <v>7.378300625144539E-2</v>
      </c>
      <c r="F2424" s="2">
        <f>'Moving Avg'!D2424</f>
        <v>34.556219999999996</v>
      </c>
      <c r="G2424" s="2">
        <f>'Moving Avg'!F2424</f>
        <v>34.34324500000001</v>
      </c>
      <c r="H2424" s="2">
        <f>'Moving Avg'!G2424</f>
        <v>34.642816000000003</v>
      </c>
      <c r="I2424" s="2">
        <f>'Moving Avg'!H2424</f>
        <v>28.602610500000001</v>
      </c>
      <c r="J2424" s="6" t="str">
        <f>OBV!F2424</f>
        <v>BEARISH</v>
      </c>
      <c r="K2424" s="6" t="str">
        <f>OBV!G2424</f>
        <v>NEUTRAL</v>
      </c>
      <c r="L2424" s="6" t="str">
        <f>OBV!H2424</f>
        <v>BEARISH DIVERGENCE</v>
      </c>
    </row>
    <row r="2425" spans="1:12" ht="13.5" x14ac:dyDescent="0.25">
      <c r="A2425" s="3">
        <f>RSI!A2425</f>
        <v>45537</v>
      </c>
      <c r="B2425" s="2">
        <f>RSI!B2425</f>
        <v>34.627899999999997</v>
      </c>
      <c r="C2425" s="2">
        <f>RSI!I2425</f>
        <v>55.807199555822869</v>
      </c>
      <c r="D2425" s="2">
        <f>MACD!E2425</f>
        <v>-0.10719810234360949</v>
      </c>
      <c r="E2425" s="2">
        <f>MACD!F2425</f>
        <v>3.7586784532434414E-2</v>
      </c>
      <c r="F2425" s="2">
        <f>'Moving Avg'!D2425</f>
        <v>34.635839999999995</v>
      </c>
      <c r="G2425" s="2">
        <f>'Moving Avg'!F2425</f>
        <v>34.363150000000005</v>
      </c>
      <c r="H2425" s="2">
        <f>'Moving Avg'!G2425</f>
        <v>34.646000000000001</v>
      </c>
      <c r="I2425" s="2">
        <f>'Moving Avg'!H2425</f>
        <v>28.651736500000002</v>
      </c>
      <c r="J2425" s="6" t="str">
        <f>OBV!F2425</f>
        <v>BEARISH</v>
      </c>
      <c r="K2425" s="6" t="str">
        <f>OBV!G2425</f>
        <v>NEUTRAL</v>
      </c>
      <c r="L2425" s="6" t="str">
        <f>OBV!H2425</f>
        <v>BEARISH DIVERGENCE</v>
      </c>
    </row>
    <row r="2426" spans="1:12" ht="13.5" x14ac:dyDescent="0.25">
      <c r="A2426" s="3">
        <f>RSI!A2426</f>
        <v>45538</v>
      </c>
      <c r="B2426" s="2">
        <f>RSI!B2426</f>
        <v>34.619900000000001</v>
      </c>
      <c r="C2426" s="2">
        <f>RSI!I2426</f>
        <v>55.549357586596095</v>
      </c>
      <c r="D2426" s="2">
        <f>MACD!E2426</f>
        <v>-0.13593243048586601</v>
      </c>
      <c r="E2426" s="2">
        <f>MACD!F2426</f>
        <v>2.8829415287743299E-3</v>
      </c>
      <c r="F2426" s="2">
        <f>'Moving Avg'!D2426</f>
        <v>34.745700000000006</v>
      </c>
      <c r="G2426" s="2">
        <f>'Moving Avg'!F2426</f>
        <v>34.382655000000007</v>
      </c>
      <c r="H2426" s="2">
        <f>'Moving Avg'!G2426</f>
        <v>34.622438000000002</v>
      </c>
      <c r="I2426" s="2">
        <f>'Moving Avg'!H2426</f>
        <v>28.701554000000002</v>
      </c>
      <c r="J2426" s="6" t="str">
        <f>OBV!F2426</f>
        <v>BEARISH</v>
      </c>
      <c r="K2426" s="6" t="str">
        <f>OBV!G2426</f>
        <v>NEUTRAL</v>
      </c>
      <c r="L2426" s="6" t="str">
        <f>OBV!H2426</f>
        <v>BEARISH DIVERGENCE</v>
      </c>
    </row>
    <row r="2427" spans="1:12" ht="13.5" x14ac:dyDescent="0.25">
      <c r="A2427" s="3">
        <f>RSI!A2427</f>
        <v>45539</v>
      </c>
      <c r="B2427" s="2">
        <f>RSI!B2427</f>
        <v>34.7712</v>
      </c>
      <c r="C2427" s="2">
        <f>RSI!I2427</f>
        <v>59.372472860613101</v>
      </c>
      <c r="D2427" s="2">
        <f>MACD!E2427</f>
        <v>-0.172548984665859</v>
      </c>
      <c r="E2427" s="2">
        <f>MACD!F2427</f>
        <v>-3.2203443710152338E-2</v>
      </c>
      <c r="F2427" s="2">
        <f>'Moving Avg'!D2427</f>
        <v>34.734560000000002</v>
      </c>
      <c r="G2427" s="2">
        <f>'Moving Avg'!F2427</f>
        <v>34.409725000000009</v>
      </c>
      <c r="H2427" s="2">
        <f>'Moving Avg'!G2427</f>
        <v>34.601423999999994</v>
      </c>
      <c r="I2427" s="2">
        <f>'Moving Avg'!H2427</f>
        <v>28.753225499999999</v>
      </c>
      <c r="J2427" s="6" t="str">
        <f>OBV!F2427</f>
        <v>BEARISH</v>
      </c>
      <c r="K2427" s="6" t="str">
        <f>OBV!G2427</f>
        <v>NEUTRAL</v>
      </c>
      <c r="L2427" s="6" t="str">
        <f>OBV!H2427</f>
        <v>CONFIRMED BEARISH</v>
      </c>
    </row>
    <row r="2428" spans="1:12" ht="13.5" x14ac:dyDescent="0.25">
      <c r="A2428" s="3">
        <f>RSI!A2428</f>
        <v>45540</v>
      </c>
      <c r="B2428" s="2">
        <f>RSI!B2428</f>
        <v>34.747300000000003</v>
      </c>
      <c r="C2428" s="2">
        <f>RSI!I2428</f>
        <v>58.516303093348981</v>
      </c>
      <c r="D2428" s="2">
        <f>MACD!E2428</f>
        <v>-0.1791779204517141</v>
      </c>
      <c r="E2428" s="2">
        <f>MACD!F2428</f>
        <v>-6.1598339058464693E-2</v>
      </c>
      <c r="F2428" s="2">
        <f>'Moving Avg'!D2428</f>
        <v>34.718640000000001</v>
      </c>
      <c r="G2428" s="2">
        <f>'Moving Avg'!F2428</f>
        <v>34.427640000000011</v>
      </c>
      <c r="H2428" s="2">
        <f>'Moving Avg'!G2428</f>
        <v>34.579931999999999</v>
      </c>
      <c r="I2428" s="2">
        <f>'Moving Avg'!H2428</f>
        <v>28.8047775</v>
      </c>
      <c r="J2428" s="6" t="str">
        <f>OBV!F2428</f>
        <v>BEARISH</v>
      </c>
      <c r="K2428" s="6" t="str">
        <f>OBV!G2428</f>
        <v>NEUTRAL</v>
      </c>
      <c r="L2428" s="6" t="str">
        <f>OBV!H2428</f>
        <v>CONFIRMED BEARISH</v>
      </c>
    </row>
    <row r="2429" spans="1:12" ht="13.5" x14ac:dyDescent="0.25">
      <c r="A2429" s="3">
        <f>RSI!A2429</f>
        <v>45541</v>
      </c>
      <c r="B2429" s="2">
        <f>RSI!B2429</f>
        <v>34.229799999999997</v>
      </c>
      <c r="C2429" s="2">
        <f>RSI!I2429</f>
        <v>43.79119012430251</v>
      </c>
      <c r="D2429" s="2">
        <f>MACD!E2429</f>
        <v>-0.17257178272893015</v>
      </c>
      <c r="E2429" s="2">
        <f>MACD!F2429</f>
        <v>-8.3793027792557789E-2</v>
      </c>
      <c r="F2429" s="2">
        <f>'Moving Avg'!D2429</f>
        <v>34.599220000000003</v>
      </c>
      <c r="G2429" s="2">
        <f>'Moving Avg'!F2429</f>
        <v>34.419680000000007</v>
      </c>
      <c r="H2429" s="2">
        <f>'Moving Avg'!G2429</f>
        <v>34.549682000000004</v>
      </c>
      <c r="I2429" s="2">
        <f>'Moving Avg'!H2429</f>
        <v>28.853925</v>
      </c>
      <c r="J2429" s="6" t="str">
        <f>OBV!F2429</f>
        <v>BEARISH</v>
      </c>
      <c r="K2429" s="6" t="str">
        <f>OBV!G2429</f>
        <v>NEUTRAL</v>
      </c>
      <c r="L2429" s="6" t="str">
        <f>OBV!H2429</f>
        <v>CONFIRMED BEARISH</v>
      </c>
    </row>
    <row r="2430" spans="1:12" ht="13.5" x14ac:dyDescent="0.25">
      <c r="A2430" s="3">
        <f>RSI!A2430</f>
        <v>45544</v>
      </c>
      <c r="B2430" s="2">
        <f>RSI!B2430</f>
        <v>34.229799999999997</v>
      </c>
      <c r="C2430" s="2">
        <f>RSI!I2430</f>
        <v>43.79119012430251</v>
      </c>
      <c r="D2430" s="2">
        <f>MACD!E2430</f>
        <v>-0.16542940379821403</v>
      </c>
      <c r="E2430" s="2">
        <f>MACD!F2430</f>
        <v>-0.10012030299368904</v>
      </c>
      <c r="F2430" s="2">
        <f>'Moving Avg'!D2430</f>
        <v>34.519600000000004</v>
      </c>
      <c r="G2430" s="2">
        <f>'Moving Avg'!F2430</f>
        <v>34.419680000000007</v>
      </c>
      <c r="H2430" s="2">
        <f>'Moving Avg'!G2430</f>
        <v>34.526596000000005</v>
      </c>
      <c r="I2430" s="2">
        <f>'Moving Avg'!H2430</f>
        <v>28.903328500000001</v>
      </c>
      <c r="J2430" s="6" t="str">
        <f>OBV!F2430</f>
        <v>BEARISH</v>
      </c>
      <c r="K2430" s="6" t="str">
        <f>OBV!G2430</f>
        <v>NEUTRAL</v>
      </c>
      <c r="L2430" s="6" t="str">
        <f>OBV!H2430</f>
        <v>CONFIRMED BEARISH</v>
      </c>
    </row>
    <row r="2431" spans="1:12" ht="13.5" x14ac:dyDescent="0.25">
      <c r="A2431" s="3">
        <f>RSI!A2431</f>
        <v>45545</v>
      </c>
      <c r="B2431" s="2">
        <f>RSI!B2431</f>
        <v>34.150199999999998</v>
      </c>
      <c r="C2431" s="2">
        <f>RSI!I2431</f>
        <v>41.909839123891622</v>
      </c>
      <c r="D2431" s="2">
        <f>MACD!E2431</f>
        <v>-0.17654429889468304</v>
      </c>
      <c r="E2431" s="2">
        <f>MACD!F2431</f>
        <v>-0.11540510217388784</v>
      </c>
      <c r="F2431" s="2">
        <f>'Moving Avg'!D2431</f>
        <v>34.425659999999993</v>
      </c>
      <c r="G2431" s="2">
        <f>'Moving Avg'!F2431</f>
        <v>34.407740000000004</v>
      </c>
      <c r="H2431" s="2">
        <f>'Moving Avg'!G2431</f>
        <v>34.509242</v>
      </c>
      <c r="I2431" s="2">
        <f>'Moving Avg'!H2431</f>
        <v>28.952444</v>
      </c>
      <c r="J2431" s="6" t="str">
        <f>OBV!F2431</f>
        <v>BEARISH</v>
      </c>
      <c r="K2431" s="6" t="str">
        <f>OBV!G2431</f>
        <v>NEUTRAL</v>
      </c>
      <c r="L2431" s="6" t="str">
        <f>OBV!H2431</f>
        <v>CONFIRMED BEARISH</v>
      </c>
    </row>
    <row r="2432" spans="1:12" ht="13.5" x14ac:dyDescent="0.25">
      <c r="A2432" s="3">
        <f>RSI!A2432</f>
        <v>45546</v>
      </c>
      <c r="B2432" s="2">
        <f>RSI!B2432</f>
        <v>34.150199999999998</v>
      </c>
      <c r="C2432" s="2">
        <f>RSI!I2432</f>
        <v>41.909839123891622</v>
      </c>
      <c r="D2432" s="2">
        <f>MACD!E2432</f>
        <v>-6.779392554981456E-2</v>
      </c>
      <c r="E2432" s="2">
        <f>MACD!F2432</f>
        <v>-0.10588286684907319</v>
      </c>
      <c r="F2432" s="2">
        <f>'Moving Avg'!D2432</f>
        <v>34.301459999999999</v>
      </c>
      <c r="G2432" s="2">
        <f>'Moving Avg'!F2432</f>
        <v>34.403760000000005</v>
      </c>
      <c r="H2432" s="2">
        <f>'Moving Avg'!G2432</f>
        <v>34.499687999999999</v>
      </c>
      <c r="I2432" s="2">
        <f>'Moving Avg'!H2432</f>
        <v>29.002108</v>
      </c>
      <c r="J2432" s="6" t="str">
        <f>OBV!F2432</f>
        <v>BEARISH</v>
      </c>
      <c r="K2432" s="6" t="str">
        <f>OBV!G2432</f>
        <v>NEUTRAL</v>
      </c>
      <c r="L2432" s="6" t="str">
        <f>OBV!H2432</f>
        <v>CONFIRMED BEARISH</v>
      </c>
    </row>
    <row r="2433" spans="1:12" ht="13.5" x14ac:dyDescent="0.25">
      <c r="A2433" s="3">
        <f>RSI!A2433</f>
        <v>45547</v>
      </c>
      <c r="B2433" s="2">
        <f>RSI!B2433</f>
        <v>34.150199999999998</v>
      </c>
      <c r="C2433" s="2">
        <f>RSI!I2433</f>
        <v>41.909839123891622</v>
      </c>
      <c r="D2433" s="2">
        <f>MACD!E2433</f>
        <v>2.5893619669666634E-2</v>
      </c>
      <c r="E2433" s="2">
        <f>MACD!F2433</f>
        <v>-7.9527569545325236E-2</v>
      </c>
      <c r="F2433" s="2">
        <f>'Moving Avg'!D2433</f>
        <v>34.182039999999994</v>
      </c>
      <c r="G2433" s="2">
        <f>'Moving Avg'!F2433</f>
        <v>34.399780000000007</v>
      </c>
      <c r="H2433" s="2">
        <f>'Moving Avg'!G2433</f>
        <v>34.501280000000001</v>
      </c>
      <c r="I2433" s="2">
        <f>'Moving Avg'!H2433</f>
        <v>29.051918499999996</v>
      </c>
      <c r="J2433" s="6" t="str">
        <f>OBV!F2433</f>
        <v>BEARISH</v>
      </c>
      <c r="K2433" s="6" t="str">
        <f>OBV!G2433</f>
        <v>NEUTRAL</v>
      </c>
      <c r="L2433" s="6" t="str">
        <f>OBV!H2433</f>
        <v>CONFIRMED BEARISH</v>
      </c>
    </row>
    <row r="2434" spans="1:12" ht="13.5" x14ac:dyDescent="0.25">
      <c r="A2434" s="3">
        <f>RSI!A2434</f>
        <v>45548</v>
      </c>
      <c r="B2434" s="2">
        <f>RSI!B2434</f>
        <v>34.150199999999998</v>
      </c>
      <c r="C2434" s="2">
        <f>RSI!I2434</f>
        <v>41.909839123891622</v>
      </c>
      <c r="D2434" s="2">
        <f>MACD!E2434</f>
        <v>0.10671213948926805</v>
      </c>
      <c r="E2434" s="2">
        <f>MACD!F2434</f>
        <v>-4.2279627738406586E-2</v>
      </c>
      <c r="F2434" s="2">
        <f>'Moving Avg'!D2434</f>
        <v>34.166119999999999</v>
      </c>
      <c r="G2434" s="2">
        <f>'Moving Avg'!F2434</f>
        <v>34.395800000000008</v>
      </c>
      <c r="H2434" s="2">
        <f>'Moving Avg'!G2434</f>
        <v>34.503030000000003</v>
      </c>
      <c r="I2434" s="2">
        <f>'Moving Avg'!H2434</f>
        <v>29.103448499999999</v>
      </c>
      <c r="J2434" s="6" t="str">
        <f>OBV!F2434</f>
        <v>BEARISH</v>
      </c>
      <c r="K2434" s="6" t="str">
        <f>OBV!G2434</f>
        <v>NEUTRAL</v>
      </c>
      <c r="L2434" s="6" t="str">
        <f>OBV!H2434</f>
        <v>CONFIRMED BEARISH</v>
      </c>
    </row>
    <row r="2435" spans="1:12" ht="13.5" x14ac:dyDescent="0.25">
      <c r="A2435" s="3">
        <f>RSI!A2435</f>
        <v>45551</v>
      </c>
      <c r="B2435" s="2">
        <f>RSI!B2435</f>
        <v>34.134300000000003</v>
      </c>
      <c r="C2435" s="2">
        <f>RSI!I2435</f>
        <v>41.431608193407641</v>
      </c>
      <c r="D2435" s="2">
        <f>MACD!E2435</f>
        <v>0.14708947394063898</v>
      </c>
      <c r="E2435" s="2">
        <f>MACD!F2435</f>
        <v>-4.4058074025974739E-3</v>
      </c>
      <c r="F2435" s="2">
        <f>'Moving Avg'!D2435</f>
        <v>34.147019999999998</v>
      </c>
      <c r="G2435" s="2">
        <f>'Moving Avg'!F2435</f>
        <v>34.391025000000013</v>
      </c>
      <c r="H2435" s="2">
        <f>'Moving Avg'!G2435</f>
        <v>34.50112</v>
      </c>
      <c r="I2435" s="2">
        <f>'Moving Avg'!H2435</f>
        <v>29.154496499999997</v>
      </c>
      <c r="J2435" s="6" t="str">
        <f>OBV!F2435</f>
        <v>BEARISH</v>
      </c>
      <c r="K2435" s="6" t="str">
        <f>OBV!G2435</f>
        <v>NEUTRAL</v>
      </c>
      <c r="L2435" s="6" t="str">
        <f>OBV!H2435</f>
        <v>CONFIRMED BEARISH</v>
      </c>
    </row>
    <row r="2436" spans="1:12" ht="13.5" x14ac:dyDescent="0.25">
      <c r="A2436" s="3">
        <f>RSI!A2436</f>
        <v>45552</v>
      </c>
      <c r="B2436" s="2">
        <f>RSI!B2436</f>
        <v>34.070599999999999</v>
      </c>
      <c r="C2436" s="2">
        <f>RSI!I2436</f>
        <v>39.487551761903788</v>
      </c>
      <c r="D2436" s="2">
        <f>MACD!E2436</f>
        <v>0.18616072487615298</v>
      </c>
      <c r="E2436" s="2">
        <f>MACD!F2436</f>
        <v>3.3707499053152623E-2</v>
      </c>
      <c r="F2436" s="2">
        <f>'Moving Avg'!D2436</f>
        <v>34.131100000000004</v>
      </c>
      <c r="G2436" s="2">
        <f>'Moving Avg'!F2436</f>
        <v>34.383065000000016</v>
      </c>
      <c r="H2436" s="2">
        <f>'Moving Avg'!G2436</f>
        <v>34.494751999999998</v>
      </c>
      <c r="I2436" s="2">
        <f>'Moving Avg'!H2436</f>
        <v>29.205225999999996</v>
      </c>
      <c r="J2436" s="6" t="str">
        <f>OBV!F2436</f>
        <v>BEARISH</v>
      </c>
      <c r="K2436" s="6" t="str">
        <f>OBV!G2436</f>
        <v>NEUTRAL</v>
      </c>
      <c r="L2436" s="6" t="str">
        <f>OBV!H2436</f>
        <v>CONFIRMED BEARISH</v>
      </c>
    </row>
    <row r="2437" spans="1:12" ht="13.5" x14ac:dyDescent="0.25">
      <c r="A2437" s="3">
        <f>RSI!A2437</f>
        <v>45553</v>
      </c>
      <c r="B2437" s="2">
        <f>RSI!B2437</f>
        <v>34.070599999999999</v>
      </c>
      <c r="C2437" s="2">
        <f>RSI!I2437</f>
        <v>39.487551761903788</v>
      </c>
      <c r="D2437" s="2">
        <f>MACD!E2437</f>
        <v>0.24418736620880566</v>
      </c>
      <c r="E2437" s="2">
        <f>MACD!F2437</f>
        <v>7.5803472484283235E-2</v>
      </c>
      <c r="F2437" s="2">
        <f>'Moving Avg'!D2437</f>
        <v>34.115179999999995</v>
      </c>
      <c r="G2437" s="2">
        <f>'Moving Avg'!F2437</f>
        <v>34.375105000000005</v>
      </c>
      <c r="H2437" s="2">
        <f>'Moving Avg'!G2437</f>
        <v>34.483765999999996</v>
      </c>
      <c r="I2437" s="2">
        <f>'Moving Avg'!H2437</f>
        <v>29.255955499999999</v>
      </c>
      <c r="J2437" s="6" t="str">
        <f>OBV!F2437</f>
        <v>BEARISH</v>
      </c>
      <c r="K2437" s="6" t="str">
        <f>OBV!G2437</f>
        <v>NEUTRAL</v>
      </c>
      <c r="L2437" s="6" t="str">
        <f>OBV!H2437</f>
        <v>CONFIRMED BEARISH</v>
      </c>
    </row>
    <row r="2438" spans="1:12" ht="13.5" x14ac:dyDescent="0.25">
      <c r="A2438" s="3">
        <f>RSI!A2438</f>
        <v>45554</v>
      </c>
      <c r="B2438" s="2">
        <f>RSI!B2438</f>
        <v>34.070599999999999</v>
      </c>
      <c r="C2438" s="2">
        <f>RSI!I2438</f>
        <v>39.487551761903788</v>
      </c>
      <c r="D2438" s="2">
        <f>MACD!E2438</f>
        <v>0.29117419498842168</v>
      </c>
      <c r="E2438" s="2">
        <f>MACD!F2438</f>
        <v>0.11887761698511093</v>
      </c>
      <c r="F2438" s="2">
        <f>'Moving Avg'!D2438</f>
        <v>34.099260000000001</v>
      </c>
      <c r="G2438" s="2">
        <f>'Moving Avg'!F2438</f>
        <v>34.359185000000011</v>
      </c>
      <c r="H2438" s="2">
        <f>'Moving Avg'!G2438</f>
        <v>34.472619999999999</v>
      </c>
      <c r="I2438" s="2">
        <f>'Moving Avg'!H2438</f>
        <v>29.307452999999999</v>
      </c>
      <c r="J2438" s="6" t="str">
        <f>OBV!F2438</f>
        <v>BEARISH</v>
      </c>
      <c r="K2438" s="6" t="str">
        <f>OBV!G2438</f>
        <v>NEUTRAL</v>
      </c>
      <c r="L2438" s="6" t="str">
        <f>OBV!H2438</f>
        <v>CONFIRMED BEARISH</v>
      </c>
    </row>
    <row r="2439" spans="1:12" ht="13.5" x14ac:dyDescent="0.25">
      <c r="A2439" s="3">
        <f>RSI!A2439</f>
        <v>45555</v>
      </c>
      <c r="B2439" s="2">
        <f>RSI!B2439</f>
        <v>34.070599999999999</v>
      </c>
      <c r="C2439" s="2">
        <f>RSI!I2439</f>
        <v>39.487551761903788</v>
      </c>
      <c r="D2439" s="2">
        <f>MACD!E2439</f>
        <v>0.25276530933155783</v>
      </c>
      <c r="E2439" s="2">
        <f>MACD!F2439</f>
        <v>0.1456551554544003</v>
      </c>
      <c r="F2439" s="2">
        <f>'Moving Avg'!D2439</f>
        <v>34.08334</v>
      </c>
      <c r="G2439" s="2">
        <f>'Moving Avg'!F2439</f>
        <v>34.351225000000007</v>
      </c>
      <c r="H2439" s="2">
        <f>'Moving Avg'!G2439</f>
        <v>34.464657999999993</v>
      </c>
      <c r="I2439" s="2">
        <f>'Moving Avg'!H2439</f>
        <v>29.359060500000002</v>
      </c>
      <c r="J2439" s="6" t="str">
        <f>OBV!F2439</f>
        <v>BEARISH</v>
      </c>
      <c r="K2439" s="6" t="str">
        <f>OBV!G2439</f>
        <v>NEUTRAL</v>
      </c>
      <c r="L2439" s="6" t="str">
        <f>OBV!H2439</f>
        <v>CONFIRMED BEARISH</v>
      </c>
    </row>
    <row r="2440" spans="1:12" ht="13.5" x14ac:dyDescent="0.25">
      <c r="A2440" s="3">
        <f>RSI!A2440</f>
        <v>45558</v>
      </c>
      <c r="B2440" s="2">
        <f>RSI!B2440</f>
        <v>34.0627</v>
      </c>
      <c r="C2440" s="2">
        <f>RSI!I2440</f>
        <v>39.180877290965661</v>
      </c>
      <c r="D2440" s="2">
        <f>MACD!E2440</f>
        <v>0.22219179140288503</v>
      </c>
      <c r="E2440" s="2">
        <f>MACD!F2440</f>
        <v>0.16096248264409727</v>
      </c>
      <c r="F2440" s="2">
        <f>'Moving Avg'!D2440</f>
        <v>34.069020000000002</v>
      </c>
      <c r="G2440" s="2">
        <f>'Moving Avg'!F2440</f>
        <v>34.342869999999998</v>
      </c>
      <c r="H2440" s="2">
        <f>'Moving Avg'!G2440</f>
        <v>34.446985999999995</v>
      </c>
      <c r="I2440" s="2">
        <f>'Moving Avg'!H2440</f>
        <v>29.410848000000005</v>
      </c>
      <c r="J2440" s="6" t="str">
        <f>OBV!F2440</f>
        <v>BEARISH</v>
      </c>
      <c r="K2440" s="6" t="str">
        <f>OBV!G2440</f>
        <v>NEUTRAL</v>
      </c>
      <c r="L2440" s="6" t="str">
        <f>OBV!H2440</f>
        <v>CONFIRMED BEARISH</v>
      </c>
    </row>
    <row r="2441" spans="1:12" ht="13.5" x14ac:dyDescent="0.25">
      <c r="A2441" s="3">
        <f>RSI!A2441</f>
        <v>45559</v>
      </c>
      <c r="B2441" s="2">
        <f>RSI!B2441</f>
        <v>34.054699999999997</v>
      </c>
      <c r="C2441" s="2">
        <f>RSI!I2441</f>
        <v>38.851816359378113</v>
      </c>
      <c r="D2441" s="2">
        <f>MACD!E2441</f>
        <v>0.18595679255389541</v>
      </c>
      <c r="E2441" s="2">
        <f>MACD!F2441</f>
        <v>0.16596134462605691</v>
      </c>
      <c r="F2441" s="2">
        <f>'Moving Avg'!D2441</f>
        <v>34.065839999999994</v>
      </c>
      <c r="G2441" s="2">
        <f>'Moving Avg'!F2441</f>
        <v>34.342075000000001</v>
      </c>
      <c r="H2441" s="2">
        <f>'Moving Avg'!G2441</f>
        <v>34.427561999999995</v>
      </c>
      <c r="I2441" s="2">
        <f>'Moving Avg'!H2441</f>
        <v>29.462595500000003</v>
      </c>
      <c r="J2441" s="6" t="str">
        <f>OBV!F2441</f>
        <v>BEARISH</v>
      </c>
      <c r="K2441" s="6" t="str">
        <f>OBV!G2441</f>
        <v>NEUTRAL</v>
      </c>
      <c r="L2441" s="6" t="str">
        <f>OBV!H2441</f>
        <v>CONFIRMED BEARISH</v>
      </c>
    </row>
    <row r="2442" spans="1:12" ht="13.5" x14ac:dyDescent="0.25">
      <c r="A2442" s="3">
        <f>RSI!A2442</f>
        <v>45560</v>
      </c>
      <c r="B2442" s="2">
        <f>RSI!B2442</f>
        <v>34.030799999999999</v>
      </c>
      <c r="C2442" s="2">
        <f>RSI!I2442</f>
        <v>37.829637387044876</v>
      </c>
      <c r="D2442" s="2">
        <f>MACD!E2442</f>
        <v>0.15830707217301665</v>
      </c>
      <c r="E2442" s="2">
        <f>MACD!F2442</f>
        <v>0.16443049013544886</v>
      </c>
      <c r="F2442" s="2">
        <f>'Moving Avg'!D2442</f>
        <v>34.057879999999997</v>
      </c>
      <c r="G2442" s="2">
        <f>'Moving Avg'!F2442</f>
        <v>34.30227</v>
      </c>
      <c r="H2442" s="2">
        <f>'Moving Avg'!G2442</f>
        <v>34.407659999999993</v>
      </c>
      <c r="I2442" s="2">
        <f>'Moving Avg'!H2442</f>
        <v>29.515686500000001</v>
      </c>
      <c r="J2442" s="6" t="str">
        <f>OBV!F2442</f>
        <v>BEARISH</v>
      </c>
      <c r="K2442" s="6" t="str">
        <f>OBV!G2442</f>
        <v>NEUTRAL</v>
      </c>
      <c r="L2442" s="6" t="str">
        <f>OBV!H2442</f>
        <v>CONFIRMED BEARISH</v>
      </c>
    </row>
    <row r="2443" spans="1:12" ht="13.5" x14ac:dyDescent="0.25">
      <c r="A2443" s="3">
        <f>RSI!A2443</f>
        <v>45561</v>
      </c>
      <c r="B2443" s="2">
        <f>RSI!B2443</f>
        <v>34.468699999999998</v>
      </c>
      <c r="C2443" s="2">
        <f>RSI!I2443</f>
        <v>59.0750606399248</v>
      </c>
      <c r="D2443" s="2">
        <f>MACD!E2443</f>
        <v>0.10376376335980808</v>
      </c>
      <c r="E2443" s="2">
        <f>MACD!F2443</f>
        <v>0.15229714478032069</v>
      </c>
      <c r="F2443" s="2">
        <f>'Moving Avg'!D2443</f>
        <v>34.137500000000003</v>
      </c>
      <c r="G2443" s="2">
        <f>'Moving Avg'!F2443</f>
        <v>34.28436</v>
      </c>
      <c r="H2443" s="2">
        <f>'Moving Avg'!G2443</f>
        <v>34.396675999999985</v>
      </c>
      <c r="I2443" s="2">
        <f>'Moving Avg'!H2443</f>
        <v>29.571516000000006</v>
      </c>
      <c r="J2443" s="6" t="str">
        <f>OBV!F2443</f>
        <v>BULLISH</v>
      </c>
      <c r="K2443" s="6" t="str">
        <f>OBV!G2443</f>
        <v>NEUTRAL</v>
      </c>
      <c r="L2443" s="6" t="str">
        <f>OBV!H2443</f>
        <v>CONFIRMED BULLISH</v>
      </c>
    </row>
    <row r="2444" spans="1:12" ht="13.5" x14ac:dyDescent="0.25">
      <c r="A2444" s="3">
        <f>RSI!A2444</f>
        <v>45562</v>
      </c>
      <c r="B2444" s="2">
        <f>RSI!B2444</f>
        <v>35.0259</v>
      </c>
      <c r="C2444" s="2">
        <f>RSI!I2444</f>
        <v>72.127235399106482</v>
      </c>
      <c r="D2444" s="2">
        <f>MACD!E2444</f>
        <v>1.4944205020576362E-2</v>
      </c>
      <c r="E2444" s="2">
        <f>MACD!F2444</f>
        <v>0.12482655682837183</v>
      </c>
      <c r="F2444" s="2">
        <f>'Moving Avg'!D2444</f>
        <v>34.328559999999996</v>
      </c>
      <c r="G2444" s="2">
        <f>'Moving Avg'!F2444</f>
        <v>34.294309999999996</v>
      </c>
      <c r="H2444" s="2">
        <f>'Moving Avg'!G2444</f>
        <v>34.404635999999989</v>
      </c>
      <c r="I2444" s="2">
        <f>'Moving Avg'!H2444</f>
        <v>29.630863000000009</v>
      </c>
      <c r="J2444" s="6" t="str">
        <f>OBV!F2444</f>
        <v>BULLISH</v>
      </c>
      <c r="K2444" s="6" t="str">
        <f>OBV!G2444</f>
        <v>NEUTRAL</v>
      </c>
      <c r="L2444" s="6" t="str">
        <f>OBV!H2444</f>
        <v>CONFIRMED BULLISH</v>
      </c>
    </row>
    <row r="2445" spans="1:12" ht="13.5" x14ac:dyDescent="0.25">
      <c r="A2445" s="3">
        <f>RSI!A2445</f>
        <v>45565</v>
      </c>
      <c r="B2445" s="2">
        <f>RSI!B2445</f>
        <v>35.344299999999997</v>
      </c>
      <c r="C2445" s="2">
        <f>RSI!I2445</f>
        <v>76.700163240612795</v>
      </c>
      <c r="D2445" s="2">
        <f>MACD!E2445</f>
        <v>-9.0824898578766522E-2</v>
      </c>
      <c r="E2445" s="2">
        <f>MACD!F2445</f>
        <v>8.1696265746944177E-2</v>
      </c>
      <c r="F2445" s="2">
        <f>'Moving Avg'!D2445</f>
        <v>34.584879999999998</v>
      </c>
      <c r="G2445" s="2">
        <f>'Moving Avg'!F2445</f>
        <v>34.330129999999997</v>
      </c>
      <c r="H2445" s="2">
        <f>'Moving Avg'!G2445</f>
        <v>34.411163999999992</v>
      </c>
      <c r="I2445" s="2">
        <f>'Moving Avg'!H2445</f>
        <v>29.692533500000003</v>
      </c>
      <c r="J2445" s="6" t="str">
        <f>OBV!F2445</f>
        <v>BULLISH</v>
      </c>
      <c r="K2445" s="6" t="str">
        <f>OBV!G2445</f>
        <v>STRONG</v>
      </c>
      <c r="L2445" s="6" t="str">
        <f>OBV!H2445</f>
        <v>CONFIRMED BULLISH</v>
      </c>
    </row>
    <row r="2446" spans="1:12" ht="13.5" x14ac:dyDescent="0.25">
      <c r="A2446" s="3">
        <f>RSI!A2446</f>
        <v>45566</v>
      </c>
      <c r="B2446" s="2">
        <f>RSI!B2446</f>
        <v>35.344299999999997</v>
      </c>
      <c r="C2446" s="2">
        <f>RSI!I2446</f>
        <v>76.700163240612795</v>
      </c>
      <c r="D2446" s="2">
        <f>MACD!E2446</f>
        <v>-0.19624656209872171</v>
      </c>
      <c r="E2446" s="2">
        <f>MACD!F2446</f>
        <v>2.6107700177811E-2</v>
      </c>
      <c r="F2446" s="2">
        <f>'Moving Avg'!D2446</f>
        <v>34.842799999999997</v>
      </c>
      <c r="G2446" s="2">
        <f>'Moving Avg'!F2446</f>
        <v>34.366349999999997</v>
      </c>
      <c r="H2446" s="2">
        <f>'Moving Avg'!G2446</f>
        <v>34.417691999999995</v>
      </c>
      <c r="I2446" s="2">
        <f>'Moving Avg'!H2446</f>
        <v>29.754387000000005</v>
      </c>
      <c r="J2446" s="6" t="str">
        <f>OBV!F2446</f>
        <v>BULLISH</v>
      </c>
      <c r="K2446" s="6" t="str">
        <f>OBV!G2446</f>
        <v>STRONG</v>
      </c>
      <c r="L2446" s="6" t="str">
        <f>OBV!H2446</f>
        <v>CONFIRMED BULLISH</v>
      </c>
    </row>
    <row r="2447" spans="1:12" ht="13.5" x14ac:dyDescent="0.25">
      <c r="A2447" s="3">
        <f>RSI!A2447</f>
        <v>45567</v>
      </c>
      <c r="B2447" s="2">
        <f>RSI!B2447</f>
        <v>35.320399999999999</v>
      </c>
      <c r="C2447" s="2">
        <f>RSI!I2447</f>
        <v>75.620108404836756</v>
      </c>
      <c r="D2447" s="2">
        <f>MACD!E2447</f>
        <v>-0.28935018380696675</v>
      </c>
      <c r="E2447" s="2">
        <f>MACD!F2447</f>
        <v>-3.6983876619144554E-2</v>
      </c>
      <c r="F2447" s="2">
        <f>'Moving Avg'!D2447</f>
        <v>35.100720000000003</v>
      </c>
      <c r="G2447" s="2">
        <f>'Moving Avg'!F2447</f>
        <v>34.393809999999995</v>
      </c>
      <c r="H2447" s="2">
        <f>'Moving Avg'!G2447</f>
        <v>34.425173999999998</v>
      </c>
      <c r="I2447" s="2">
        <f>'Moving Avg'!H2447</f>
        <v>29.810268000000001</v>
      </c>
      <c r="J2447" s="6" t="str">
        <f>OBV!F2447</f>
        <v>BULLISH</v>
      </c>
      <c r="K2447" s="6" t="str">
        <f>OBV!G2447</f>
        <v>STRONG</v>
      </c>
      <c r="L2447" s="6" t="str">
        <f>OBV!H2447</f>
        <v>CONFIRMED BULLISH</v>
      </c>
    </row>
    <row r="2448" spans="1:12" ht="13.5" x14ac:dyDescent="0.25">
      <c r="A2448" s="3">
        <f>RSI!A2448</f>
        <v>45568</v>
      </c>
      <c r="B2448" s="2">
        <f>RSI!B2448</f>
        <v>35.017899999999997</v>
      </c>
      <c r="C2448" s="2">
        <f>RSI!I2448</f>
        <v>63.442971355664895</v>
      </c>
      <c r="D2448" s="2">
        <f>MACD!E2448</f>
        <v>-0.35083250641249464</v>
      </c>
      <c r="E2448" s="2">
        <f>MACD!F2448</f>
        <v>-9.9753602577814571E-2</v>
      </c>
      <c r="F2448" s="2">
        <f>'Moving Avg'!D2448</f>
        <v>35.210560000000001</v>
      </c>
      <c r="G2448" s="2">
        <f>'Moving Avg'!F2448</f>
        <v>34.407339999999998</v>
      </c>
      <c r="H2448" s="2">
        <f>'Moving Avg'!G2448</f>
        <v>34.426606</v>
      </c>
      <c r="I2448" s="2">
        <f>'Moving Avg'!H2448</f>
        <v>29.861343999999999</v>
      </c>
      <c r="J2448" s="6" t="str">
        <f>OBV!F2448</f>
        <v>BULLISH</v>
      </c>
      <c r="K2448" s="6" t="str">
        <f>OBV!G2448</f>
        <v>NEUTRAL</v>
      </c>
      <c r="L2448" s="6" t="str">
        <f>OBV!H2448</f>
        <v>CONFIRMED BULLISH</v>
      </c>
    </row>
    <row r="2449" spans="1:12" ht="13.5" x14ac:dyDescent="0.25">
      <c r="A2449" s="3">
        <f>RSI!A2449</f>
        <v>45569</v>
      </c>
      <c r="B2449" s="2">
        <f>RSI!B2449</f>
        <v>34.946300000000001</v>
      </c>
      <c r="C2449" s="2">
        <f>RSI!I2449</f>
        <v>60.941512003437651</v>
      </c>
      <c r="D2449" s="2">
        <f>MACD!E2449</f>
        <v>-0.40049606393634463</v>
      </c>
      <c r="E2449" s="2">
        <f>MACD!F2449</f>
        <v>-0.15990209484952062</v>
      </c>
      <c r="F2449" s="2">
        <f>'Moving Avg'!D2449</f>
        <v>35.19464</v>
      </c>
      <c r="G2449" s="2">
        <f>'Moving Avg'!F2449</f>
        <v>34.443164999999993</v>
      </c>
      <c r="H2449" s="2">
        <f>'Moving Avg'!G2449</f>
        <v>34.426766000000001</v>
      </c>
      <c r="I2449" s="2">
        <f>'Moving Avg'!H2449</f>
        <v>29.912061999999995</v>
      </c>
      <c r="J2449" s="6" t="str">
        <f>OBV!F2449</f>
        <v>BULLISH</v>
      </c>
      <c r="K2449" s="6" t="str">
        <f>OBV!G2449</f>
        <v>NEUTRAL</v>
      </c>
      <c r="L2449" s="6" t="str">
        <f>OBV!H2449</f>
        <v>BULLISH DIVERGENCE</v>
      </c>
    </row>
    <row r="2450" spans="1:12" ht="13.5" x14ac:dyDescent="0.25">
      <c r="A2450" s="3">
        <f>RSI!A2450</f>
        <v>45572</v>
      </c>
      <c r="B2450" s="2">
        <f>RSI!B2450</f>
        <v>34.946300000000001</v>
      </c>
      <c r="C2450" s="2">
        <f>RSI!I2450</f>
        <v>60.941512003437651</v>
      </c>
      <c r="D2450" s="2">
        <f>MACD!E2450</f>
        <v>-0.44603707266373505</v>
      </c>
      <c r="E2450" s="2">
        <f>MACD!F2450</f>
        <v>-0.2171290904123635</v>
      </c>
      <c r="F2450" s="2">
        <f>'Moving Avg'!D2450</f>
        <v>35.11504</v>
      </c>
      <c r="G2450" s="2">
        <f>'Moving Avg'!F2450</f>
        <v>34.478989999999989</v>
      </c>
      <c r="H2450" s="2">
        <f>'Moving Avg'!G2450</f>
        <v>34.433134000000003</v>
      </c>
      <c r="I2450" s="2">
        <f>'Moving Avg'!H2450</f>
        <v>29.963877499999999</v>
      </c>
      <c r="J2450" s="6" t="str">
        <f>OBV!F2450</f>
        <v>BEARISH</v>
      </c>
      <c r="K2450" s="6" t="str">
        <f>OBV!G2450</f>
        <v>NEUTRAL</v>
      </c>
      <c r="L2450" s="6" t="str">
        <f>OBV!H2450</f>
        <v>CONFIRMED BEARISH</v>
      </c>
    </row>
    <row r="2451" spans="1:12" ht="13.5" x14ac:dyDescent="0.25">
      <c r="A2451" s="3">
        <f>RSI!A2451</f>
        <v>45573</v>
      </c>
      <c r="B2451" s="2">
        <f>RSI!B2451</f>
        <v>34.946300000000001</v>
      </c>
      <c r="C2451" s="2">
        <f>RSI!I2451</f>
        <v>60.941512003437651</v>
      </c>
      <c r="D2451" s="2">
        <f>MACD!E2451</f>
        <v>-0.4879345914938682</v>
      </c>
      <c r="E2451" s="2">
        <f>MACD!F2451</f>
        <v>-0.27129019062866444</v>
      </c>
      <c r="F2451" s="2">
        <f>'Moving Avg'!D2451</f>
        <v>35.035440000000008</v>
      </c>
      <c r="G2451" s="2">
        <f>'Moving Avg'!F2451</f>
        <v>34.518794999999997</v>
      </c>
      <c r="H2451" s="2">
        <f>'Moving Avg'!G2451</f>
        <v>34.441094</v>
      </c>
      <c r="I2451" s="2">
        <f>'Moving Avg'!H2451</f>
        <v>30.016424499999992</v>
      </c>
      <c r="J2451" s="6" t="str">
        <f>OBV!F2451</f>
        <v>BEARISH</v>
      </c>
      <c r="K2451" s="6" t="str">
        <f>OBV!G2451</f>
        <v>NEUTRAL</v>
      </c>
      <c r="L2451" s="6" t="str">
        <f>OBV!H2451</f>
        <v>CONFIRMED BEARISH</v>
      </c>
    </row>
    <row r="2452" spans="1:12" ht="13.5" x14ac:dyDescent="0.25">
      <c r="A2452" s="3">
        <f>RSI!A2452</f>
        <v>45574</v>
      </c>
      <c r="B2452" s="2">
        <f>RSI!B2452</f>
        <v>34.548299999999998</v>
      </c>
      <c r="C2452" s="2">
        <f>RSI!I2452</f>
        <v>47.844646083794856</v>
      </c>
      <c r="D2452" s="2">
        <f>MACD!E2452</f>
        <v>-0.49955590007595418</v>
      </c>
      <c r="E2452" s="2">
        <f>MACD!F2452</f>
        <v>-0.3169433325181224</v>
      </c>
      <c r="F2452" s="2">
        <f>'Moving Avg'!D2452</f>
        <v>34.881019999999999</v>
      </c>
      <c r="G2452" s="2">
        <f>'Moving Avg'!F2452</f>
        <v>34.538699999999992</v>
      </c>
      <c r="H2452" s="2">
        <f>'Moving Avg'!G2452</f>
        <v>34.439502000000005</v>
      </c>
      <c r="I2452" s="2">
        <f>'Moving Avg'!H2452</f>
        <v>30.066981500000001</v>
      </c>
      <c r="J2452" s="6" t="str">
        <f>OBV!F2452</f>
        <v>BEARISH</v>
      </c>
      <c r="K2452" s="6" t="str">
        <f>OBV!G2452</f>
        <v>NEUTRAL</v>
      </c>
      <c r="L2452" s="6" t="str">
        <f>OBV!H2452</f>
        <v>CONFIRMED BEARISH</v>
      </c>
    </row>
    <row r="2453" spans="1:12" ht="13.5" x14ac:dyDescent="0.25">
      <c r="A2453" s="3">
        <f>RSI!A2453</f>
        <v>45575</v>
      </c>
      <c r="B2453" s="2">
        <f>RSI!B2453</f>
        <v>34.938299999999998</v>
      </c>
      <c r="C2453" s="2">
        <f>RSI!I2453</f>
        <v>57.486259093849164</v>
      </c>
      <c r="D2453" s="2">
        <f>MACD!E2453</f>
        <v>-0.47038506320919282</v>
      </c>
      <c r="E2453" s="2">
        <f>MACD!F2453</f>
        <v>-0.34763167865633648</v>
      </c>
      <c r="F2453" s="2">
        <f>'Moving Avg'!D2453</f>
        <v>34.865099999999998</v>
      </c>
      <c r="G2453" s="2">
        <f>'Moving Avg'!F2453</f>
        <v>34.578104999999994</v>
      </c>
      <c r="H2453" s="2">
        <f>'Moving Avg'!G2453</f>
        <v>34.449849999999998</v>
      </c>
      <c r="I2453" s="2">
        <f>'Moving Avg'!H2453</f>
        <v>30.119854500000002</v>
      </c>
      <c r="J2453" s="6" t="str">
        <f>OBV!F2453</f>
        <v>BEARISH</v>
      </c>
      <c r="K2453" s="6" t="str">
        <f>OBV!G2453</f>
        <v>NEUTRAL</v>
      </c>
      <c r="L2453" s="6" t="str">
        <f>OBV!H2453</f>
        <v>CONFIRMED BEARISH</v>
      </c>
    </row>
    <row r="2454" spans="1:12" ht="13.5" x14ac:dyDescent="0.25">
      <c r="A2454" s="3">
        <f>RSI!A2454</f>
        <v>45576</v>
      </c>
      <c r="B2454" s="2">
        <f>RSI!B2454</f>
        <v>34.930399999999999</v>
      </c>
      <c r="C2454" s="2">
        <f>RSI!I2454</f>
        <v>57.255364295502275</v>
      </c>
      <c r="D2454" s="2">
        <f>MACD!E2454</f>
        <v>-0.36121321024282338</v>
      </c>
      <c r="E2454" s="2">
        <f>MACD!F2454</f>
        <v>-0.3503479849736339</v>
      </c>
      <c r="F2454" s="2">
        <f>'Moving Avg'!D2454</f>
        <v>34.861919999999998</v>
      </c>
      <c r="G2454" s="2">
        <f>'Moving Avg'!F2454</f>
        <v>34.617114999999991</v>
      </c>
      <c r="H2454" s="2">
        <f>'Moving Avg'!G2454</f>
        <v>34.460678000000001</v>
      </c>
      <c r="I2454" s="2">
        <f>'Moving Avg'!H2454</f>
        <v>30.172760999999994</v>
      </c>
      <c r="J2454" s="6" t="str">
        <f>OBV!F2454</f>
        <v>BULLISH</v>
      </c>
      <c r="K2454" s="6" t="str">
        <f>OBV!G2454</f>
        <v>NEUTRAL</v>
      </c>
      <c r="L2454" s="6" t="str">
        <f>OBV!H2454</f>
        <v>BULLISH DIVERGENCE</v>
      </c>
    </row>
    <row r="2455" spans="1:12" ht="13.5" x14ac:dyDescent="0.25">
      <c r="A2455" s="3">
        <f>RSI!A2455</f>
        <v>45579</v>
      </c>
      <c r="B2455" s="2">
        <f>RSI!B2455</f>
        <v>34.906500000000001</v>
      </c>
      <c r="C2455" s="2">
        <f>RSI!I2455</f>
        <v>56.515800777334249</v>
      </c>
      <c r="D2455" s="2">
        <f>MACD!E2455</f>
        <v>-0.21972001250286866</v>
      </c>
      <c r="E2455" s="2">
        <f>MACD!F2455</f>
        <v>-0.32422239047948087</v>
      </c>
      <c r="F2455" s="2">
        <f>'Moving Avg'!D2455</f>
        <v>34.853959999999994</v>
      </c>
      <c r="G2455" s="2">
        <f>'Moving Avg'!F2455</f>
        <v>34.655724999999997</v>
      </c>
      <c r="H2455" s="2">
        <f>'Moving Avg'!G2455</f>
        <v>34.474212000000009</v>
      </c>
      <c r="I2455" s="2">
        <f>'Moving Avg'!H2455</f>
        <v>30.225475000000007</v>
      </c>
      <c r="J2455" s="6" t="str">
        <f>OBV!F2455</f>
        <v>BEARISH</v>
      </c>
      <c r="K2455" s="6" t="str">
        <f>OBV!G2455</f>
        <v>NEUTRAL</v>
      </c>
      <c r="L2455" s="6" t="str">
        <f>OBV!H2455</f>
        <v>CONFIRMED BEARISH</v>
      </c>
    </row>
    <row r="2456" spans="1:12" ht="13.5" x14ac:dyDescent="0.25">
      <c r="A2456" s="3">
        <f>RSI!A2456</f>
        <v>45581</v>
      </c>
      <c r="B2456" s="2">
        <f>RSI!B2456</f>
        <v>34.229799999999997</v>
      </c>
      <c r="C2456" s="2">
        <f>RSI!I2456</f>
        <v>40.54624338933764</v>
      </c>
      <c r="D2456" s="2">
        <f>MACD!E2456</f>
        <v>-5.1244487065552846E-2</v>
      </c>
      <c r="E2456" s="2">
        <f>MACD!F2456</f>
        <v>-0.26962680979669529</v>
      </c>
      <c r="F2456" s="2">
        <f>'Moving Avg'!D2456</f>
        <v>34.710659999999997</v>
      </c>
      <c r="G2456" s="2">
        <f>'Moving Avg'!F2456</f>
        <v>34.663685000000001</v>
      </c>
      <c r="H2456" s="2">
        <f>'Moving Avg'!G2456</f>
        <v>34.474212000000009</v>
      </c>
      <c r="I2456" s="2">
        <f>'Moving Avg'!H2456</f>
        <v>30.274074000000006</v>
      </c>
      <c r="J2456" s="6" t="str">
        <f>OBV!F2456</f>
        <v>BEARISH</v>
      </c>
      <c r="K2456" s="6" t="str">
        <f>OBV!G2456</f>
        <v>NEUTRAL</v>
      </c>
      <c r="L2456" s="6" t="str">
        <f>OBV!H2456</f>
        <v>CONFIRMED BEARISH</v>
      </c>
    </row>
    <row r="2457" spans="1:12" ht="13.5" x14ac:dyDescent="0.25">
      <c r="A2457" s="3">
        <f>RSI!A2457</f>
        <v>45582</v>
      </c>
      <c r="B2457" s="2">
        <f>RSI!B2457</f>
        <v>34.229799999999997</v>
      </c>
      <c r="C2457" s="2">
        <f>RSI!I2457</f>
        <v>40.546243389337647</v>
      </c>
      <c r="D2457" s="2">
        <f>MACD!E2457</f>
        <v>9.0359921605454474E-2</v>
      </c>
      <c r="E2457" s="2">
        <f>MACD!F2457</f>
        <v>-0.19762946351626534</v>
      </c>
      <c r="F2457" s="2">
        <f>'Moving Avg'!D2457</f>
        <v>34.64696</v>
      </c>
      <c r="G2457" s="2">
        <f>'Moving Avg'!F2457</f>
        <v>34.671644999999998</v>
      </c>
      <c r="H2457" s="2">
        <f>'Moving Avg'!G2457</f>
        <v>34.474212000000009</v>
      </c>
      <c r="I2457" s="2">
        <f>'Moving Avg'!H2457</f>
        <v>30.320843500000002</v>
      </c>
      <c r="J2457" s="6" t="str">
        <f>OBV!F2457</f>
        <v>BEARISH</v>
      </c>
      <c r="K2457" s="6" t="str">
        <f>OBV!G2457</f>
        <v>NEUTRAL</v>
      </c>
      <c r="L2457" s="6" t="str">
        <f>OBV!H2457</f>
        <v>CONFIRMED BEARISH</v>
      </c>
    </row>
    <row r="2458" spans="1:12" ht="13.5" x14ac:dyDescent="0.25">
      <c r="A2458" s="3">
        <f>RSI!A2458</f>
        <v>45583</v>
      </c>
      <c r="B2458" s="2">
        <f>RSI!B2458</f>
        <v>34.787100000000002</v>
      </c>
      <c r="C2458" s="2">
        <f>RSI!I2458</f>
        <v>53.181927429161021</v>
      </c>
      <c r="D2458" s="2">
        <f>MACD!E2458</f>
        <v>0.1248823509447945</v>
      </c>
      <c r="E2458" s="2">
        <f>MACD!F2458</f>
        <v>-0.13312710062405339</v>
      </c>
      <c r="F2458" s="2">
        <f>'Moving Avg'!D2458</f>
        <v>34.616720000000001</v>
      </c>
      <c r="G2458" s="2">
        <f>'Moving Avg'!F2458</f>
        <v>34.707469999999994</v>
      </c>
      <c r="H2458" s="2">
        <f>'Moving Avg'!G2458</f>
        <v>34.482174000000008</v>
      </c>
      <c r="I2458" s="2">
        <f>'Moving Avg'!H2458</f>
        <v>30.372228999999997</v>
      </c>
      <c r="J2458" s="6" t="str">
        <f>OBV!F2458</f>
        <v>BEARISH</v>
      </c>
      <c r="K2458" s="6" t="str">
        <f>OBV!G2458</f>
        <v>NEUTRAL</v>
      </c>
      <c r="L2458" s="6" t="str">
        <f>OBV!H2458</f>
        <v>CONFIRMED BEARISH</v>
      </c>
    </row>
    <row r="2459" spans="1:12" ht="13.5" x14ac:dyDescent="0.25">
      <c r="A2459" s="3">
        <f>RSI!A2459</f>
        <v>45586</v>
      </c>
      <c r="B2459" s="2">
        <f>RSI!B2459</f>
        <v>34.6995</v>
      </c>
      <c r="C2459" s="2">
        <f>RSI!I2459</f>
        <v>51.335070036674985</v>
      </c>
      <c r="D2459" s="2">
        <f>MACD!E2459</f>
        <v>0.14861038132809057</v>
      </c>
      <c r="E2459" s="2">
        <f>MACD!F2459</f>
        <v>-7.6779604233624607E-2</v>
      </c>
      <c r="F2459" s="2">
        <f>'Moving Avg'!D2459</f>
        <v>34.570540000000001</v>
      </c>
      <c r="G2459" s="2">
        <f>'Moving Avg'!F2459</f>
        <v>34.738914999999999</v>
      </c>
      <c r="H2459" s="2">
        <f>'Moving Avg'!G2459</f>
        <v>34.488384000000011</v>
      </c>
      <c r="I2459" s="2">
        <f>'Moving Avg'!H2459</f>
        <v>30.423907999999997</v>
      </c>
      <c r="J2459" s="6" t="str">
        <f>OBV!F2459</f>
        <v>BEARISH</v>
      </c>
      <c r="K2459" s="6" t="str">
        <f>OBV!G2459</f>
        <v>NEUTRAL</v>
      </c>
      <c r="L2459" s="6" t="str">
        <f>OBV!H2459</f>
        <v>CONFIRMED BEARISH</v>
      </c>
    </row>
    <row r="2460" spans="1:12" ht="13.5" x14ac:dyDescent="0.25">
      <c r="A2460" s="3">
        <f>RSI!A2460</f>
        <v>45587</v>
      </c>
      <c r="B2460" s="2">
        <f>RSI!B2460</f>
        <v>34.229799999999997</v>
      </c>
      <c r="C2460" s="2">
        <f>RSI!I2460</f>
        <v>42.760486033577827</v>
      </c>
      <c r="D2460" s="2">
        <f>MACD!E2460</f>
        <v>0.20311228112892366</v>
      </c>
      <c r="E2460" s="2">
        <f>MACD!F2460</f>
        <v>-2.0801227161114953E-2</v>
      </c>
      <c r="F2460" s="2">
        <f>'Moving Avg'!D2460</f>
        <v>34.435199999999995</v>
      </c>
      <c r="G2460" s="2">
        <f>'Moving Avg'!F2460</f>
        <v>34.74727</v>
      </c>
      <c r="H2460" s="2">
        <f>'Moving Avg'!G2460</f>
        <v>34.488384000000018</v>
      </c>
      <c r="I2460" s="2">
        <f>'Moving Avg'!H2460</f>
        <v>30.474335999999994</v>
      </c>
      <c r="J2460" s="6" t="str">
        <f>OBV!F2460</f>
        <v>BEARISH</v>
      </c>
      <c r="K2460" s="6" t="str">
        <f>OBV!G2460</f>
        <v>NEUTRAL</v>
      </c>
      <c r="L2460" s="6" t="str">
        <f>OBV!H2460</f>
        <v>CONFIRMED BEARISH</v>
      </c>
    </row>
    <row r="2461" spans="1:12" ht="13.5" x14ac:dyDescent="0.25">
      <c r="A2461" s="3">
        <f>RSI!A2461</f>
        <v>45588</v>
      </c>
      <c r="B2461" s="2">
        <f>RSI!B2461</f>
        <v>34.150199999999998</v>
      </c>
      <c r="C2461" s="2">
        <f>RSI!I2461</f>
        <v>41.495524413334607</v>
      </c>
      <c r="D2461" s="2">
        <f>MACD!E2461</f>
        <v>0.25756006836742529</v>
      </c>
      <c r="E2461" s="2">
        <f>MACD!F2461</f>
        <v>3.4871031944593095E-2</v>
      </c>
      <c r="F2461" s="2">
        <f>'Moving Avg'!D2461</f>
        <v>34.419279999999993</v>
      </c>
      <c r="G2461" s="2">
        <f>'Moving Avg'!F2461</f>
        <v>34.752044999999995</v>
      </c>
      <c r="H2461" s="2">
        <f>'Moving Avg'!G2461</f>
        <v>34.483608000000011</v>
      </c>
      <c r="I2461" s="2">
        <f>'Moving Avg'!H2461</f>
        <v>30.523816999999998</v>
      </c>
      <c r="J2461" s="6" t="str">
        <f>OBV!F2461</f>
        <v>BEARISH</v>
      </c>
      <c r="K2461" s="6" t="str">
        <f>OBV!G2461</f>
        <v>NEUTRAL</v>
      </c>
      <c r="L2461" s="6" t="str">
        <f>OBV!H2461</f>
        <v>CONFIRMED BEARISH</v>
      </c>
    </row>
    <row r="2462" spans="1:12" ht="13.5" x14ac:dyDescent="0.25">
      <c r="A2462" s="3">
        <f>RSI!A2462</f>
        <v>45589</v>
      </c>
      <c r="B2462" s="2">
        <f>RSI!B2462</f>
        <v>34.070599999999999</v>
      </c>
      <c r="C2462" s="2">
        <f>RSI!I2462</f>
        <v>40.214372310556769</v>
      </c>
      <c r="D2462" s="2">
        <f>MACD!E2462</f>
        <v>0.25102132539624478</v>
      </c>
      <c r="E2462" s="2">
        <f>MACD!F2462</f>
        <v>7.8101090634923431E-2</v>
      </c>
      <c r="F2462" s="2">
        <f>'Moving Avg'!D2462</f>
        <v>34.387440000000005</v>
      </c>
      <c r="G2462" s="2">
        <f>'Moving Avg'!F2462</f>
        <v>34.754035000000002</v>
      </c>
      <c r="H2462" s="2">
        <f>'Moving Avg'!G2462</f>
        <v>34.480424000000014</v>
      </c>
      <c r="I2462" s="2">
        <f>'Moving Avg'!H2462</f>
        <v>30.573448999999997</v>
      </c>
      <c r="J2462" s="6" t="str">
        <f>OBV!F2462</f>
        <v>BEARISH</v>
      </c>
      <c r="K2462" s="6" t="str">
        <f>OBV!G2462</f>
        <v>NEUTRAL</v>
      </c>
      <c r="L2462" s="6" t="str">
        <f>OBV!H2462</f>
        <v>CONFIRMED BEARISH</v>
      </c>
    </row>
    <row r="2463" spans="1:12" ht="13.5" x14ac:dyDescent="0.25">
      <c r="A2463" s="3">
        <f>RSI!A2463</f>
        <v>45590</v>
      </c>
      <c r="B2463" s="2">
        <f>RSI!B2463</f>
        <v>34.588099999999997</v>
      </c>
      <c r="C2463" s="2">
        <f>RSI!I2463</f>
        <v>50.840778300021121</v>
      </c>
      <c r="D2463" s="2">
        <f>MACD!E2463</f>
        <v>0.27014827804964625</v>
      </c>
      <c r="E2463" s="2">
        <f>MACD!F2463</f>
        <v>0.116510528117868</v>
      </c>
      <c r="F2463" s="2">
        <f>'Moving Avg'!D2463</f>
        <v>34.347639999999998</v>
      </c>
      <c r="G2463" s="2">
        <f>'Moving Avg'!F2463</f>
        <v>34.760005</v>
      </c>
      <c r="H2463" s="2">
        <f>'Moving Avg'!G2463</f>
        <v>34.487590000000012</v>
      </c>
      <c r="I2463" s="2">
        <f>'Moving Avg'!H2463</f>
        <v>30.626216999999997</v>
      </c>
      <c r="J2463" s="6" t="str">
        <f>OBV!F2463</f>
        <v>BEARISH</v>
      </c>
      <c r="K2463" s="6" t="str">
        <f>OBV!G2463</f>
        <v>NEUTRAL</v>
      </c>
      <c r="L2463" s="6" t="str">
        <f>OBV!H2463</f>
        <v>CONFIRMED BEARISH</v>
      </c>
    </row>
    <row r="2464" spans="1:12" ht="13.5" x14ac:dyDescent="0.25">
      <c r="A2464" s="3">
        <f>RSI!A2464</f>
        <v>45593</v>
      </c>
      <c r="B2464" s="2">
        <f>RSI!B2464</f>
        <v>34.982799999999997</v>
      </c>
      <c r="C2464" s="2">
        <f>RSI!I2464</f>
        <v>57.103371807665262</v>
      </c>
      <c r="D2464" s="2">
        <f>MACD!E2464</f>
        <v>0.25559363094846788</v>
      </c>
      <c r="E2464" s="2">
        <f>MACD!F2464</f>
        <v>0.14432714868398797</v>
      </c>
      <c r="F2464" s="2">
        <f>'Moving Avg'!D2464</f>
        <v>34.404299999999999</v>
      </c>
      <c r="G2464" s="2">
        <f>'Moving Avg'!F2464</f>
        <v>34.757850000000005</v>
      </c>
      <c r="H2464" s="2">
        <f>'Moving Avg'!G2464</f>
        <v>34.50265000000001</v>
      </c>
      <c r="I2464" s="2">
        <f>'Moving Avg'!H2464</f>
        <v>30.680775499999992</v>
      </c>
      <c r="J2464" s="6" t="str">
        <f>OBV!F2464</f>
        <v>BEARISH</v>
      </c>
      <c r="K2464" s="6" t="str">
        <f>OBV!G2464</f>
        <v>NEUTRAL</v>
      </c>
      <c r="L2464" s="6" t="str">
        <f>OBV!H2464</f>
        <v>CONFIRMED BEARISH</v>
      </c>
    </row>
    <row r="2465" spans="1:12" ht="13.5" x14ac:dyDescent="0.25">
      <c r="A2465" s="3">
        <f>RSI!A2465</f>
        <v>45594</v>
      </c>
      <c r="B2465" s="2">
        <f>RSI!B2465</f>
        <v>34.706600000000002</v>
      </c>
      <c r="C2465" s="2">
        <f>RSI!I2465</f>
        <v>52.10141460833632</v>
      </c>
      <c r="D2465" s="2">
        <f>MACD!E2465</f>
        <v>0.25746285466181007</v>
      </c>
      <c r="E2465" s="2">
        <f>MACD!F2465</f>
        <v>0.16695428987955238</v>
      </c>
      <c r="F2465" s="2">
        <f>'Moving Avg'!D2465</f>
        <v>34.499659999999999</v>
      </c>
      <c r="G2465" s="2">
        <f>'Moving Avg'!F2465</f>
        <v>34.725965000000009</v>
      </c>
      <c r="H2465" s="2">
        <f>'Moving Avg'!G2465</f>
        <v>34.512186000000014</v>
      </c>
      <c r="I2465" s="2">
        <f>'Moving Avg'!H2465</f>
        <v>30.734538499999996</v>
      </c>
      <c r="J2465" s="6" t="str">
        <f>OBV!F2465</f>
        <v>BEARISH</v>
      </c>
      <c r="K2465" s="6" t="str">
        <f>OBV!G2465</f>
        <v>NEUTRAL</v>
      </c>
      <c r="L2465" s="6" t="str">
        <f>OBV!H2465</f>
        <v>CONFIRMED BEARISH</v>
      </c>
    </row>
    <row r="2466" spans="1:12" ht="13.5" x14ac:dyDescent="0.25">
      <c r="A2466" s="3">
        <f>RSI!A2466</f>
        <v>45595</v>
      </c>
      <c r="B2466" s="2">
        <f>RSI!B2466</f>
        <v>34.982799999999997</v>
      </c>
      <c r="C2466" s="2">
        <f>RSI!I2466</f>
        <v>56.230331653824202</v>
      </c>
      <c r="D2466" s="2">
        <f>MACD!E2466</f>
        <v>0.13370440766044567</v>
      </c>
      <c r="E2466" s="2">
        <f>MACD!F2466</f>
        <v>0.16030431343573107</v>
      </c>
      <c r="F2466" s="2">
        <f>'Moving Avg'!D2466</f>
        <v>34.666179999999997</v>
      </c>
      <c r="G2466" s="2">
        <f>'Moving Avg'!F2466</f>
        <v>34.707889999999999</v>
      </c>
      <c r="H2466" s="2">
        <f>'Moving Avg'!G2466</f>
        <v>34.527246000000012</v>
      </c>
      <c r="I2466" s="2">
        <f>'Moving Avg'!H2466</f>
        <v>30.789462999999991</v>
      </c>
      <c r="J2466" s="6" t="str">
        <f>OBV!F2466</f>
        <v>BULLISH</v>
      </c>
      <c r="K2466" s="6" t="str">
        <f>OBV!G2466</f>
        <v>NEUTRAL</v>
      </c>
      <c r="L2466" s="6" t="str">
        <f>OBV!H2466</f>
        <v>BULLISH DIVERGENCE</v>
      </c>
    </row>
    <row r="2467" spans="1:12" ht="13.5" x14ac:dyDescent="0.25">
      <c r="A2467" s="3">
        <f>RSI!A2467</f>
        <v>45596</v>
      </c>
      <c r="B2467" s="2">
        <f>RSI!B2467</f>
        <v>34.890700000000002</v>
      </c>
      <c r="C2467" s="2">
        <f>RSI!I2467</f>
        <v>54.541972075064308</v>
      </c>
      <c r="D2467" s="2">
        <f>MACD!E2467</f>
        <v>3.3459990121940564E-2</v>
      </c>
      <c r="E2467" s="2">
        <f>MACD!F2467</f>
        <v>0.13493544877297298</v>
      </c>
      <c r="F2467" s="2">
        <f>'Moving Avg'!D2467</f>
        <v>34.830200000000005</v>
      </c>
      <c r="G2467" s="2">
        <f>'Moving Avg'!F2467</f>
        <v>34.686404999999993</v>
      </c>
      <c r="H2467" s="2">
        <f>'Moving Avg'!G2467</f>
        <v>34.540464000000007</v>
      </c>
      <c r="I2467" s="2">
        <f>'Moving Avg'!H2467</f>
        <v>30.84286599999999</v>
      </c>
      <c r="J2467" s="6" t="str">
        <f>OBV!F2467</f>
        <v>BULLISH</v>
      </c>
      <c r="K2467" s="6" t="str">
        <f>OBV!G2467</f>
        <v>NEUTRAL</v>
      </c>
      <c r="L2467" s="6" t="str">
        <f>OBV!H2467</f>
        <v>BULLISH DIVERGENCE</v>
      </c>
    </row>
    <row r="2468" spans="1:12" ht="13.5" x14ac:dyDescent="0.25">
      <c r="A2468" s="3">
        <f>RSI!A2468</f>
        <v>45597</v>
      </c>
      <c r="B2468" s="2">
        <f>RSI!B2468</f>
        <v>34.798699999999997</v>
      </c>
      <c r="C2468" s="2">
        <f>RSI!I2468</f>
        <v>52.835371274044924</v>
      </c>
      <c r="D2468" s="2">
        <f>MACD!E2468</f>
        <v>3.9561258544793532E-2</v>
      </c>
      <c r="E2468" s="2">
        <f>MACD!F2468</f>
        <v>0.1158606107273371</v>
      </c>
      <c r="F2468" s="2">
        <f>'Moving Avg'!D2468</f>
        <v>34.872320000000002</v>
      </c>
      <c r="G2468" s="2">
        <f>'Moving Avg'!F2468</f>
        <v>34.675445000000003</v>
      </c>
      <c r="H2468" s="2">
        <f>'Moving Avg'!G2468</f>
        <v>34.548658000000003</v>
      </c>
      <c r="I2468" s="2">
        <f>'Moving Avg'!H2468</f>
        <v>30.895882499999988</v>
      </c>
      <c r="J2468" s="6" t="str">
        <f>OBV!F2468</f>
        <v>BEARISH</v>
      </c>
      <c r="K2468" s="6" t="str">
        <f>OBV!G2468</f>
        <v>NEUTRAL</v>
      </c>
      <c r="L2468" s="6" t="str">
        <f>OBV!H2468</f>
        <v>CONFIRMED BEARISH</v>
      </c>
    </row>
    <row r="2469" spans="1:12" ht="13.5" x14ac:dyDescent="0.25">
      <c r="A2469" s="3">
        <f>RSI!A2469</f>
        <v>45600</v>
      </c>
      <c r="B2469" s="2">
        <f>RSI!B2469</f>
        <v>34.697400000000002</v>
      </c>
      <c r="C2469" s="2">
        <f>RSI!I2469</f>
        <v>50.945160036841507</v>
      </c>
      <c r="D2469" s="2">
        <f>MACD!E2469</f>
        <v>3.778520094395077E-2</v>
      </c>
      <c r="E2469" s="2">
        <f>MACD!F2469</f>
        <v>0.10024552877065983</v>
      </c>
      <c r="F2469" s="2">
        <f>'Moving Avg'!D2469</f>
        <v>34.815240000000003</v>
      </c>
      <c r="G2469" s="2">
        <f>'Moving Avg'!F2469</f>
        <v>34.662999999999997</v>
      </c>
      <c r="H2469" s="2">
        <f>'Moving Avg'!G2469</f>
        <v>34.558010000000003</v>
      </c>
      <c r="I2469" s="2">
        <f>'Moving Avg'!H2469</f>
        <v>30.948465499999987</v>
      </c>
      <c r="J2469" s="6" t="str">
        <f>OBV!F2469</f>
        <v>BEARISH</v>
      </c>
      <c r="K2469" s="6" t="str">
        <f>OBV!G2469</f>
        <v>NEUTRAL</v>
      </c>
      <c r="L2469" s="6" t="str">
        <f>OBV!H2469</f>
        <v>CONFIRMED BEARISH</v>
      </c>
    </row>
    <row r="2470" spans="1:12" ht="13.5" x14ac:dyDescent="0.25">
      <c r="A2470" s="3">
        <f>RSI!A2470</f>
        <v>45601</v>
      </c>
      <c r="B2470" s="2">
        <f>RSI!B2470</f>
        <v>34.614600000000003</v>
      </c>
      <c r="C2470" s="2">
        <f>RSI!I2470</f>
        <v>49.389808737686408</v>
      </c>
      <c r="D2470" s="2">
        <f>MACD!E2470</f>
        <v>-3.0141171261185207E-2</v>
      </c>
      <c r="E2470" s="2">
        <f>MACD!F2470</f>
        <v>7.4168188764290821E-2</v>
      </c>
      <c r="F2470" s="2">
        <f>'Moving Avg'!D2470</f>
        <v>34.796839999999996</v>
      </c>
      <c r="G2470" s="2">
        <f>'Moving Avg'!F2470</f>
        <v>34.646415000000005</v>
      </c>
      <c r="H2470" s="2">
        <f>'Moving Avg'!G2470</f>
        <v>34.565705999999999</v>
      </c>
      <c r="I2470" s="2">
        <f>'Moving Avg'!H2470</f>
        <v>31.000817499999993</v>
      </c>
      <c r="J2470" s="6" t="str">
        <f>OBV!F2470</f>
        <v>BEARISH</v>
      </c>
      <c r="K2470" s="6" t="str">
        <f>OBV!G2470</f>
        <v>NEUTRAL</v>
      </c>
      <c r="L2470" s="6" t="str">
        <f>OBV!H2470</f>
        <v>CONFIRMED BEARISH</v>
      </c>
    </row>
    <row r="2471" spans="1:12" ht="13.5" x14ac:dyDescent="0.25">
      <c r="A2471" s="3">
        <f>RSI!A2471</f>
        <v>45602</v>
      </c>
      <c r="B2471" s="2">
        <f>RSI!B2471</f>
        <v>34.614600000000003</v>
      </c>
      <c r="C2471" s="2">
        <f>RSI!I2471</f>
        <v>49.389808737686408</v>
      </c>
      <c r="D2471" s="2">
        <f>MACD!E2471</f>
        <v>-9.9647688843433002E-2</v>
      </c>
      <c r="E2471" s="2">
        <f>MACD!F2471</f>
        <v>3.9405013242746062E-2</v>
      </c>
      <c r="F2471" s="2">
        <f>'Moving Avg'!D2471</f>
        <v>34.723200000000006</v>
      </c>
      <c r="G2471" s="2">
        <f>'Moving Avg'!F2471</f>
        <v>34.629830000000005</v>
      </c>
      <c r="H2471" s="2">
        <f>'Moving Avg'!G2471</f>
        <v>34.576585999999999</v>
      </c>
      <c r="I2471" s="2">
        <f>'Moving Avg'!H2471</f>
        <v>31.053205999999985</v>
      </c>
      <c r="J2471" s="6" t="str">
        <f>OBV!F2471</f>
        <v>BEARISH</v>
      </c>
      <c r="K2471" s="6" t="str">
        <f>OBV!G2471</f>
        <v>NEUTRAL</v>
      </c>
      <c r="L2471" s="6" t="str">
        <f>OBV!H2471</f>
        <v>CONFIRMED BEARISH</v>
      </c>
    </row>
    <row r="2472" spans="1:12" ht="13.5" x14ac:dyDescent="0.25">
      <c r="A2472" s="3">
        <f>RSI!A2472</f>
        <v>45603</v>
      </c>
      <c r="B2472" s="2">
        <f>RSI!B2472</f>
        <v>34.872300000000003</v>
      </c>
      <c r="C2472" s="2">
        <f>RSI!I2472</f>
        <v>54.413420003075956</v>
      </c>
      <c r="D2472" s="2">
        <f>MACD!E2472</f>
        <v>-0.18959612639257273</v>
      </c>
      <c r="E2472" s="2">
        <f>MACD!F2472</f>
        <v>-6.395214684317696E-3</v>
      </c>
      <c r="F2472" s="2">
        <f>'Moving Avg'!D2472</f>
        <v>34.719520000000003</v>
      </c>
      <c r="G2472" s="2">
        <f>'Moving Avg'!F2472</f>
        <v>34.646029999999996</v>
      </c>
      <c r="H2472" s="2">
        <f>'Moving Avg'!G2472</f>
        <v>34.577494000000002</v>
      </c>
      <c r="I2472" s="2">
        <f>'Moving Avg'!H2472</f>
        <v>31.110504499999987</v>
      </c>
      <c r="J2472" s="6" t="str">
        <f>OBV!F2472</f>
        <v>BEARISH</v>
      </c>
      <c r="K2472" s="6" t="str">
        <f>OBV!G2472</f>
        <v>NEUTRAL</v>
      </c>
      <c r="L2472" s="6" t="str">
        <f>OBV!H2472</f>
        <v>CONFIRMED BEARISH</v>
      </c>
    </row>
    <row r="2473" spans="1:12" ht="13.5" x14ac:dyDescent="0.25">
      <c r="A2473" s="3">
        <f>RSI!A2473</f>
        <v>45604</v>
      </c>
      <c r="B2473" s="2">
        <f>RSI!B2473</f>
        <v>34.614600000000003</v>
      </c>
      <c r="C2473" s="2">
        <f>RSI!I2473</f>
        <v>49.158551989531787</v>
      </c>
      <c r="D2473" s="2">
        <f>MACD!E2473</f>
        <v>-0.16833981818870569</v>
      </c>
      <c r="E2473" s="2">
        <f>MACD!F2473</f>
        <v>-3.8784135385195297E-2</v>
      </c>
      <c r="F2473" s="2">
        <f>'Moving Avg'!D2473</f>
        <v>34.682699999999997</v>
      </c>
      <c r="G2473" s="2">
        <f>'Moving Avg'!F2473</f>
        <v>34.629844999999996</v>
      </c>
      <c r="H2473" s="2">
        <f>'Moving Avg'!G2473</f>
        <v>34.573248000000007</v>
      </c>
      <c r="I2473" s="2">
        <f>'Moving Avg'!H2473</f>
        <v>31.165672999999984</v>
      </c>
      <c r="J2473" s="6" t="str">
        <f>OBV!F2473</f>
        <v>BEARISH</v>
      </c>
      <c r="K2473" s="6" t="str">
        <f>OBV!G2473</f>
        <v>NEUTRAL</v>
      </c>
      <c r="L2473" s="6" t="str">
        <f>OBV!H2473</f>
        <v>CONFIRMED BEARISH</v>
      </c>
    </row>
    <row r="2474" spans="1:12" ht="13.5" x14ac:dyDescent="0.25">
      <c r="A2474" s="3">
        <f>RSI!A2474</f>
        <v>45607</v>
      </c>
      <c r="B2474" s="2">
        <f>RSI!B2474</f>
        <v>34.513300000000001</v>
      </c>
      <c r="C2474" s="2">
        <f>RSI!I2474</f>
        <v>47.227771281773464</v>
      </c>
      <c r="D2474" s="2">
        <f>MACD!E2474</f>
        <v>-8.1842826653605982E-2</v>
      </c>
      <c r="E2474" s="2">
        <f>MACD!F2474</f>
        <v>-4.7395873638877442E-2</v>
      </c>
      <c r="F2474" s="2">
        <f>'Moving Avg'!D2474</f>
        <v>34.645879999999998</v>
      </c>
      <c r="G2474" s="2">
        <f>'Moving Avg'!F2474</f>
        <v>34.608989999999991</v>
      </c>
      <c r="H2474" s="2">
        <f>'Moving Avg'!G2474</f>
        <v>34.566976000000004</v>
      </c>
      <c r="I2474" s="2">
        <f>'Moving Avg'!H2474</f>
        <v>31.219347499999984</v>
      </c>
      <c r="J2474" s="6" t="str">
        <f>OBV!F2474</f>
        <v>BEARISH</v>
      </c>
      <c r="K2474" s="6" t="str">
        <f>OBV!G2474</f>
        <v>NEUTRAL</v>
      </c>
      <c r="L2474" s="6" t="str">
        <f>OBV!H2474</f>
        <v>CONFIRMED BEARISH</v>
      </c>
    </row>
    <row r="2475" spans="1:12" ht="13.5" x14ac:dyDescent="0.25">
      <c r="A2475" s="3">
        <f>RSI!A2475</f>
        <v>45608</v>
      </c>
      <c r="B2475" s="2">
        <f>RSI!B2475</f>
        <v>34.3384</v>
      </c>
      <c r="C2475" s="2">
        <f>RSI!I2475</f>
        <v>44.013484178748897</v>
      </c>
      <c r="D2475" s="2">
        <f>MACD!E2475</f>
        <v>-3.7328171443441249E-2</v>
      </c>
      <c r="E2475" s="2">
        <f>MACD!F2475</f>
        <v>-4.5382333199790209E-2</v>
      </c>
      <c r="F2475" s="2">
        <f>'Moving Avg'!D2475</f>
        <v>34.59064</v>
      </c>
      <c r="G2475" s="2">
        <f>'Moving Avg'!F2475</f>
        <v>34.580584999999999</v>
      </c>
      <c r="H2475" s="2">
        <f>'Moving Avg'!G2475</f>
        <v>34.561186000000006</v>
      </c>
      <c r="I2475" s="2">
        <f>'Moving Avg'!H2475</f>
        <v>31.272147499999988</v>
      </c>
      <c r="J2475" s="6" t="str">
        <f>OBV!F2475</f>
        <v>BEARISH</v>
      </c>
      <c r="K2475" s="6" t="str">
        <f>OBV!G2475</f>
        <v>NEUTRAL</v>
      </c>
      <c r="L2475" s="6" t="str">
        <f>OBV!H2475</f>
        <v>CONFIRMED BEARISH</v>
      </c>
    </row>
    <row r="2476" spans="1:12" ht="13.5" x14ac:dyDescent="0.25">
      <c r="A2476" s="3">
        <f>RSI!A2476</f>
        <v>45609</v>
      </c>
      <c r="B2476" s="2">
        <f>RSI!B2476</f>
        <v>34.062199999999997</v>
      </c>
      <c r="C2476" s="2">
        <f>RSI!I2476</f>
        <v>39.447586265220046</v>
      </c>
      <c r="D2476" s="2">
        <f>MACD!E2476</f>
        <v>6.512095353823355E-2</v>
      </c>
      <c r="E2476" s="2">
        <f>MACD!F2476</f>
        <v>-2.3281675852185456E-2</v>
      </c>
      <c r="F2476" s="2">
        <f>'Moving Avg'!D2476</f>
        <v>34.480159999999998</v>
      </c>
      <c r="G2476" s="2">
        <f>'Moving Avg'!F2476</f>
        <v>34.57220499999999</v>
      </c>
      <c r="H2476" s="2">
        <f>'Moving Avg'!G2476</f>
        <v>34.550032000000009</v>
      </c>
      <c r="I2476" s="2">
        <f>'Moving Avg'!H2476</f>
        <v>31.322834999999984</v>
      </c>
      <c r="J2476" s="6" t="str">
        <f>OBV!F2476</f>
        <v>BEARISH</v>
      </c>
      <c r="K2476" s="6" t="str">
        <f>OBV!G2476</f>
        <v>NEUTRAL</v>
      </c>
      <c r="L2476" s="6" t="str">
        <f>OBV!H2476</f>
        <v>CONFIRMED BEARISH</v>
      </c>
    </row>
    <row r="2477" spans="1:12" ht="13.5" x14ac:dyDescent="0.25">
      <c r="A2477" s="3">
        <f>RSI!A2477</f>
        <v>45610</v>
      </c>
      <c r="B2477" s="2">
        <f>RSI!B2477</f>
        <v>34.062199999999997</v>
      </c>
      <c r="C2477" s="2">
        <f>RSI!I2477</f>
        <v>39.447586265220046</v>
      </c>
      <c r="D2477" s="2">
        <f>MACD!E2477</f>
        <v>0.14096718019295906</v>
      </c>
      <c r="E2477" s="2">
        <f>MACD!F2477</f>
        <v>9.5680953568434458E-3</v>
      </c>
      <c r="F2477" s="2">
        <f>'Moving Avg'!D2477</f>
        <v>34.31814</v>
      </c>
      <c r="G2477" s="2">
        <f>'Moving Avg'!F2477</f>
        <v>34.563824999999994</v>
      </c>
      <c r="H2477" s="2">
        <f>'Moving Avg'!G2477</f>
        <v>34.535852000000006</v>
      </c>
      <c r="I2477" s="2">
        <f>'Moving Avg'!H2477</f>
        <v>31.372790499999986</v>
      </c>
      <c r="J2477" s="6" t="str">
        <f>OBV!F2477</f>
        <v>BEARISH</v>
      </c>
      <c r="K2477" s="6" t="str">
        <f>OBV!G2477</f>
        <v>NEUTRAL</v>
      </c>
      <c r="L2477" s="6" t="str">
        <f>OBV!H2477</f>
        <v>CONFIRMED BEARISH</v>
      </c>
    </row>
    <row r="2478" spans="1:12" ht="13.5" x14ac:dyDescent="0.25">
      <c r="A2478" s="3">
        <f>RSI!A2478</f>
        <v>45611</v>
      </c>
      <c r="B2478" s="2">
        <f>RSI!B2478</f>
        <v>34.043799999999997</v>
      </c>
      <c r="C2478" s="2">
        <f>RSI!I2478</f>
        <v>39.133927520856268</v>
      </c>
      <c r="D2478" s="2">
        <f>MACD!E2478</f>
        <v>0.19543511070371977</v>
      </c>
      <c r="E2478" s="2">
        <f>MACD!F2478</f>
        <v>4.6741498426218712E-2</v>
      </c>
      <c r="F2478" s="2">
        <f>'Moving Avg'!D2478</f>
        <v>34.203979999999994</v>
      </c>
      <c r="G2478" s="2">
        <f>'Moving Avg'!F2478</f>
        <v>34.526659999999993</v>
      </c>
      <c r="H2478" s="2">
        <f>'Moving Avg'!G2478</f>
        <v>34.521782000000009</v>
      </c>
      <c r="I2478" s="2">
        <f>'Moving Avg'!H2478</f>
        <v>31.422690999999986</v>
      </c>
      <c r="J2478" s="6" t="str">
        <f>OBV!F2478</f>
        <v>BEARISH</v>
      </c>
      <c r="K2478" s="6" t="str">
        <f>OBV!G2478</f>
        <v>NEUTRAL</v>
      </c>
      <c r="L2478" s="6" t="str">
        <f>OBV!H2478</f>
        <v>CONFIRMED BEARISH</v>
      </c>
    </row>
    <row r="2479" spans="1:12" ht="13.5" x14ac:dyDescent="0.25">
      <c r="A2479" s="3">
        <f>RSI!A2479</f>
        <v>45614</v>
      </c>
      <c r="B2479" s="2">
        <f>RSI!B2479</f>
        <v>34.034599999999998</v>
      </c>
      <c r="C2479" s="2">
        <f>RSI!I2479</f>
        <v>38.9670915685099</v>
      </c>
      <c r="D2479" s="2">
        <f>MACD!E2479</f>
        <v>0.22958194958589928</v>
      </c>
      <c r="E2479" s="2">
        <f>MACD!F2479</f>
        <v>8.3309588658154826E-2</v>
      </c>
      <c r="F2479" s="2">
        <f>'Moving Avg'!D2479</f>
        <v>34.108240000000002</v>
      </c>
      <c r="G2479" s="2">
        <f>'Moving Avg'!F2479</f>
        <v>34.493414999999992</v>
      </c>
      <c r="H2479" s="2">
        <f>'Moving Avg'!G2479</f>
        <v>34.517878000000003</v>
      </c>
      <c r="I2479" s="2">
        <f>'Moving Avg'!H2479</f>
        <v>31.472874499999985</v>
      </c>
      <c r="J2479" s="6" t="str">
        <f>OBV!F2479</f>
        <v>BEARISH</v>
      </c>
      <c r="K2479" s="6" t="str">
        <f>OBV!G2479</f>
        <v>NEUTRAL</v>
      </c>
      <c r="L2479" s="6" t="str">
        <f>OBV!H2479</f>
        <v>CONFIRMED BEARISH</v>
      </c>
    </row>
    <row r="2480" spans="1:12" ht="13.5" x14ac:dyDescent="0.25">
      <c r="A2480" s="3">
        <f>RSI!A2480</f>
        <v>45615</v>
      </c>
      <c r="B2480" s="2">
        <f>RSI!B2480</f>
        <v>33.960900000000002</v>
      </c>
      <c r="C2480" s="2">
        <f>RSI!I2480</f>
        <v>37.584759669924338</v>
      </c>
      <c r="D2480" s="2">
        <f>MACD!E2480</f>
        <v>0.2539929264926073</v>
      </c>
      <c r="E2480" s="2">
        <f>MACD!F2480</f>
        <v>0.11744625622504533</v>
      </c>
      <c r="F2480" s="2">
        <f>'Moving Avg'!D2480</f>
        <v>34.032739999999997</v>
      </c>
      <c r="G2480" s="2">
        <f>'Moving Avg'!F2480</f>
        <v>34.479969999999994</v>
      </c>
      <c r="H2480" s="2">
        <f>'Moving Avg'!G2480</f>
        <v>34.512500000000003</v>
      </c>
      <c r="I2480" s="2">
        <f>'Moving Avg'!H2480</f>
        <v>31.522323499999988</v>
      </c>
      <c r="J2480" s="6" t="str">
        <f>OBV!F2480</f>
        <v>BEARISH</v>
      </c>
      <c r="K2480" s="6" t="str">
        <f>OBV!G2480</f>
        <v>NEUTRAL</v>
      </c>
      <c r="L2480" s="6" t="str">
        <f>OBV!H2480</f>
        <v>CONFIRMED BEARISH</v>
      </c>
    </row>
    <row r="2481" spans="1:12" ht="13.5" x14ac:dyDescent="0.25">
      <c r="A2481" s="3">
        <f>RSI!A2481</f>
        <v>45616</v>
      </c>
      <c r="B2481" s="2">
        <f>RSI!B2481</f>
        <v>33.960900000000002</v>
      </c>
      <c r="C2481" s="2">
        <f>RSI!I2481</f>
        <v>37.584759669924338</v>
      </c>
      <c r="D2481" s="2">
        <f>MACD!E2481</f>
        <v>0.27767340211475755</v>
      </c>
      <c r="E2481" s="2">
        <f>MACD!F2481</f>
        <v>0.1494916854029878</v>
      </c>
      <c r="F2481" s="2">
        <f>'Moving Avg'!D2481</f>
        <v>34.012479999999996</v>
      </c>
      <c r="G2481" s="2">
        <f>'Moving Avg'!F2481</f>
        <v>34.470504999999996</v>
      </c>
      <c r="H2481" s="2">
        <f>'Moving Avg'!G2481</f>
        <v>34.508714000000005</v>
      </c>
      <c r="I2481" s="2">
        <f>'Moving Avg'!H2481</f>
        <v>31.571406999999986</v>
      </c>
      <c r="J2481" s="6" t="str">
        <f>OBV!F2481</f>
        <v>BEARISH</v>
      </c>
      <c r="K2481" s="6" t="str">
        <f>OBV!G2481</f>
        <v>NEUTRAL</v>
      </c>
      <c r="L2481" s="6" t="str">
        <f>OBV!H2481</f>
        <v>CONFIRMED BEARISH</v>
      </c>
    </row>
    <row r="2482" spans="1:12" ht="13.5" x14ac:dyDescent="0.25">
      <c r="A2482" s="3">
        <f>RSI!A2482</f>
        <v>45617</v>
      </c>
      <c r="B2482" s="2">
        <f>RSI!B2482</f>
        <v>33.878100000000003</v>
      </c>
      <c r="C2482" s="2">
        <f>RSI!I2482</f>
        <v>35.924276113472956</v>
      </c>
      <c r="D2482" s="2">
        <f>MACD!E2482</f>
        <v>0.34629117188008962</v>
      </c>
      <c r="E2482" s="2">
        <f>MACD!F2482</f>
        <v>0.18885158269840818</v>
      </c>
      <c r="F2482" s="2">
        <f>'Moving Avg'!D2482</f>
        <v>33.975660000000005</v>
      </c>
      <c r="G2482" s="2">
        <f>'Moving Avg'!F2482</f>
        <v>34.460880000000003</v>
      </c>
      <c r="H2482" s="2">
        <f>'Moving Avg'!G2482</f>
        <v>34.503272000000003</v>
      </c>
      <c r="I2482" s="2">
        <f>'Moving Avg'!H2482</f>
        <v>31.62044199999999</v>
      </c>
      <c r="J2482" s="6" t="str">
        <f>OBV!F2482</f>
        <v>BEARISH</v>
      </c>
      <c r="K2482" s="6" t="str">
        <f>OBV!G2482</f>
        <v>NEUTRAL</v>
      </c>
      <c r="L2482" s="6" t="str">
        <f>OBV!H2482</f>
        <v>CONFIRMED BEARISH</v>
      </c>
    </row>
    <row r="2483" spans="1:12" ht="13.5" x14ac:dyDescent="0.25">
      <c r="A2483" s="3">
        <f>RSI!A2483</f>
        <v>45618</v>
      </c>
      <c r="B2483" s="2">
        <f>RSI!B2483</f>
        <v>33.776800000000001</v>
      </c>
      <c r="C2483" s="2">
        <f>RSI!I2483</f>
        <v>33.948201388137662</v>
      </c>
      <c r="D2483" s="2">
        <f>MACD!E2483</f>
        <v>0.37529265905372711</v>
      </c>
      <c r="E2483" s="2">
        <f>MACD!F2483</f>
        <v>0.22613979796947198</v>
      </c>
      <c r="F2483" s="2">
        <f>'Moving Avg'!D2483</f>
        <v>33.922260000000001</v>
      </c>
      <c r="G2483" s="2">
        <f>'Moving Avg'!F2483</f>
        <v>34.420315000000002</v>
      </c>
      <c r="H2483" s="2">
        <f>'Moving Avg'!G2483</f>
        <v>34.495804000000007</v>
      </c>
      <c r="I2483" s="2">
        <f>'Moving Avg'!H2483</f>
        <v>31.668604999999985</v>
      </c>
      <c r="J2483" s="6" t="str">
        <f>OBV!F2483</f>
        <v>BEARISH</v>
      </c>
      <c r="K2483" s="6" t="str">
        <f>OBV!G2483</f>
        <v>NEUTRAL</v>
      </c>
      <c r="L2483" s="6" t="str">
        <f>OBV!H2483</f>
        <v>CONFIRMED BEARISH</v>
      </c>
    </row>
    <row r="2484" spans="1:12" ht="13.5" x14ac:dyDescent="0.25">
      <c r="A2484" s="3">
        <f>RSI!A2484</f>
        <v>45621</v>
      </c>
      <c r="B2484" s="2">
        <f>RSI!B2484</f>
        <v>33.500599999999999</v>
      </c>
      <c r="C2484" s="2">
        <f>RSI!I2484</f>
        <v>29.227505713185153</v>
      </c>
      <c r="D2484" s="2">
        <f>MACD!E2484</f>
        <v>0.40816000474186609</v>
      </c>
      <c r="E2484" s="2">
        <f>MACD!F2484</f>
        <v>0.26254383932395081</v>
      </c>
      <c r="F2484" s="2">
        <f>'Moving Avg'!D2484</f>
        <v>33.815460000000002</v>
      </c>
      <c r="G2484" s="2">
        <f>'Moving Avg'!F2484</f>
        <v>34.346205000000005</v>
      </c>
      <c r="H2484" s="2">
        <f>'Moving Avg'!G2484</f>
        <v>34.48281200000001</v>
      </c>
      <c r="I2484" s="2">
        <f>'Moving Avg'!H2484</f>
        <v>31.715386999999993</v>
      </c>
      <c r="J2484" s="6" t="str">
        <f>OBV!F2484</f>
        <v>BEARISH</v>
      </c>
      <c r="K2484" s="6" t="str">
        <f>OBV!G2484</f>
        <v>NEUTRAL</v>
      </c>
      <c r="L2484" s="6" t="str">
        <f>OBV!H2484</f>
        <v>CONFIRMED BEARISH</v>
      </c>
    </row>
    <row r="2485" spans="1:12" ht="13.5" x14ac:dyDescent="0.25">
      <c r="A2485" s="3">
        <f>RSI!A2485</f>
        <v>45622</v>
      </c>
      <c r="B2485" s="2">
        <f>RSI!B2485</f>
        <v>33.132399999999997</v>
      </c>
      <c r="C2485" s="2">
        <f>RSI!I2485</f>
        <v>24.363690177165992</v>
      </c>
      <c r="D2485" s="2">
        <f>MACD!E2485</f>
        <v>0.44116650059733331</v>
      </c>
      <c r="E2485" s="2">
        <f>MACD!F2485</f>
        <v>0.29826837157862734</v>
      </c>
      <c r="F2485" s="2">
        <f>'Moving Avg'!D2485</f>
        <v>33.649760000000001</v>
      </c>
      <c r="G2485" s="2">
        <f>'Moving Avg'!F2485</f>
        <v>34.267494999999997</v>
      </c>
      <c r="H2485" s="2">
        <f>'Moving Avg'!G2485</f>
        <v>34.46277400000001</v>
      </c>
      <c r="I2485" s="2">
        <f>'Moving Avg'!H2485</f>
        <v>31.76073049999999</v>
      </c>
      <c r="J2485" s="6" t="str">
        <f>OBV!F2485</f>
        <v>BEARISH</v>
      </c>
      <c r="K2485" s="6" t="str">
        <f>OBV!G2485</f>
        <v>NEUTRAL</v>
      </c>
      <c r="L2485" s="6" t="str">
        <f>OBV!H2485</f>
        <v>CONFIRMED BEARISH</v>
      </c>
    </row>
    <row r="2486" spans="1:12" ht="13.5" x14ac:dyDescent="0.25">
      <c r="A2486" s="3">
        <f>RSI!A2486</f>
        <v>45623</v>
      </c>
      <c r="B2486" s="2">
        <f>RSI!B2486</f>
        <v>33.031100000000002</v>
      </c>
      <c r="C2486" s="2">
        <f>RSI!I2486</f>
        <v>23.218871278875184</v>
      </c>
      <c r="D2486" s="2">
        <f>MACD!E2486</f>
        <v>0.44075373808412621</v>
      </c>
      <c r="E2486" s="2">
        <f>MACD!F2486</f>
        <v>0.32676544487972714</v>
      </c>
      <c r="F2486" s="2">
        <f>'Moving Avg'!D2486</f>
        <v>33.463799999999999</v>
      </c>
      <c r="G2486" s="2">
        <f>'Moving Avg'!F2486</f>
        <v>34.169910000000002</v>
      </c>
      <c r="H2486" s="2">
        <f>'Moving Avg'!G2486</f>
        <v>34.441984000000012</v>
      </c>
      <c r="I2486" s="2">
        <f>'Moving Avg'!H2486</f>
        <v>31.805530499999996</v>
      </c>
      <c r="J2486" s="6" t="str">
        <f>OBV!F2486</f>
        <v>BEARISH</v>
      </c>
      <c r="K2486" s="6" t="str">
        <f>OBV!G2486</f>
        <v>NEUTRAL</v>
      </c>
      <c r="L2486" s="6" t="str">
        <f>OBV!H2486</f>
        <v>CONFIRMED BEARISH</v>
      </c>
    </row>
    <row r="2487" spans="1:12" ht="13.5" x14ac:dyDescent="0.25">
      <c r="A2487" s="3">
        <f>RSI!A2487</f>
        <v>45624</v>
      </c>
      <c r="B2487" s="2">
        <f>RSI!B2487</f>
        <v>32.589199999999998</v>
      </c>
      <c r="C2487" s="2">
        <f>RSI!I2487</f>
        <v>19.020230360160596</v>
      </c>
      <c r="D2487" s="2">
        <f>MACD!E2487</f>
        <v>0.47989127471242199</v>
      </c>
      <c r="E2487" s="2">
        <f>MACD!F2487</f>
        <v>0.35739061084626611</v>
      </c>
      <c r="F2487" s="2">
        <f>'Moving Avg'!D2487</f>
        <v>33.206020000000002</v>
      </c>
      <c r="G2487" s="2">
        <f>'Moving Avg'!F2487</f>
        <v>34.054834999999997</v>
      </c>
      <c r="H2487" s="2">
        <f>'Moving Avg'!G2487</f>
        <v>34.41235600000001</v>
      </c>
      <c r="I2487" s="2">
        <f>'Moving Avg'!H2487</f>
        <v>31.848120999999992</v>
      </c>
      <c r="J2487" s="6" t="str">
        <f>OBV!F2487</f>
        <v>BEARISH</v>
      </c>
      <c r="K2487" s="6" t="str">
        <f>OBV!G2487</f>
        <v>NEUTRAL</v>
      </c>
      <c r="L2487" s="6" t="str">
        <f>OBV!H2487</f>
        <v>CONFIRMED BEARISH</v>
      </c>
    </row>
    <row r="2488" spans="1:12" ht="13.5" x14ac:dyDescent="0.25">
      <c r="A2488" s="3">
        <f>RSI!A2488</f>
        <v>45625</v>
      </c>
      <c r="B2488" s="2">
        <f>RSI!B2488</f>
        <v>32.58</v>
      </c>
      <c r="C2488" s="2">
        <f>RSI!I2488</f>
        <v>18.943427974526287</v>
      </c>
      <c r="D2488" s="2">
        <f>MACD!E2488</f>
        <v>0.51972277748716067</v>
      </c>
      <c r="E2488" s="2">
        <f>MACD!F2488</f>
        <v>0.38985704417444506</v>
      </c>
      <c r="F2488" s="2">
        <f>'Moving Avg'!D2488</f>
        <v>32.966660000000005</v>
      </c>
      <c r="G2488" s="2">
        <f>'Moving Avg'!F2488</f>
        <v>33.943899999999999</v>
      </c>
      <c r="H2488" s="2">
        <f>'Moving Avg'!G2488</f>
        <v>34.38254400000001</v>
      </c>
      <c r="I2488" s="2">
        <f>'Moving Avg'!H2488</f>
        <v>31.890665499999997</v>
      </c>
      <c r="J2488" s="6" t="str">
        <f>OBV!F2488</f>
        <v>BEARISH</v>
      </c>
      <c r="K2488" s="6" t="str">
        <f>OBV!G2488</f>
        <v>NEUTRAL</v>
      </c>
      <c r="L2488" s="6" t="str">
        <f>OBV!H2488</f>
        <v>CONFIRMED BEARISH</v>
      </c>
    </row>
    <row r="2489" spans="1:12" ht="13.5" x14ac:dyDescent="0.25">
      <c r="A2489" s="3">
        <f>RSI!A2489</f>
        <v>45628</v>
      </c>
      <c r="B2489" s="2">
        <f>RSI!B2489</f>
        <v>33.123199999999997</v>
      </c>
      <c r="C2489" s="2">
        <f>RSI!I2489</f>
        <v>35.503180858957435</v>
      </c>
      <c r="D2489" s="2">
        <f>MACD!E2489</f>
        <v>0.5200360884646642</v>
      </c>
      <c r="E2489" s="2">
        <f>MACD!F2489</f>
        <v>0.41589285303248891</v>
      </c>
      <c r="F2489" s="2">
        <f>'Moving Avg'!D2489</f>
        <v>32.891179999999999</v>
      </c>
      <c r="G2489" s="2">
        <f>'Moving Avg'!F2489</f>
        <v>33.865189999999998</v>
      </c>
      <c r="H2489" s="2">
        <f>'Moving Avg'!G2489</f>
        <v>34.363596000000008</v>
      </c>
      <c r="I2489" s="2">
        <f>'Moving Avg'!H2489</f>
        <v>31.937023499999995</v>
      </c>
      <c r="J2489" s="6" t="str">
        <f>OBV!F2489</f>
        <v>BULLISH</v>
      </c>
      <c r="K2489" s="6" t="str">
        <f>OBV!G2489</f>
        <v>NEUTRAL</v>
      </c>
      <c r="L2489" s="6" t="str">
        <f>OBV!H2489</f>
        <v>BULLISH DIVERGENCE</v>
      </c>
    </row>
    <row r="2490" spans="1:12" ht="13.5" x14ac:dyDescent="0.25">
      <c r="A2490" s="3">
        <f>RSI!A2490</f>
        <v>45629</v>
      </c>
      <c r="B2490" s="2">
        <f>RSI!B2490</f>
        <v>33.316499999999998</v>
      </c>
      <c r="C2490" s="2">
        <f>RSI!I2490</f>
        <v>40.186178561291918</v>
      </c>
      <c r="D2490" s="2">
        <f>MACD!E2490</f>
        <v>0.49908456756710251</v>
      </c>
      <c r="E2490" s="2">
        <f>MACD!F2490</f>
        <v>0.43253119593941169</v>
      </c>
      <c r="F2490" s="2">
        <f>'Moving Avg'!D2490</f>
        <v>32.927999999999997</v>
      </c>
      <c r="G2490" s="2">
        <f>'Moving Avg'!F2490</f>
        <v>33.800285000000002</v>
      </c>
      <c r="H2490" s="2">
        <f>'Moving Avg'!G2490</f>
        <v>34.348672000000008</v>
      </c>
      <c r="I2490" s="2">
        <f>'Moving Avg'!H2490</f>
        <v>31.983799499999989</v>
      </c>
      <c r="J2490" s="6" t="str">
        <f>OBV!F2490</f>
        <v>BULLISH</v>
      </c>
      <c r="K2490" s="6" t="str">
        <f>OBV!G2490</f>
        <v>NEUTRAL</v>
      </c>
      <c r="L2490" s="6" t="str">
        <f>OBV!H2490</f>
        <v>CONFIRMED BULLISH</v>
      </c>
    </row>
    <row r="2491" spans="1:12" ht="13.5" x14ac:dyDescent="0.25">
      <c r="A2491" s="3">
        <f>RSI!A2491</f>
        <v>45630</v>
      </c>
      <c r="B2491" s="2">
        <f>RSI!B2491</f>
        <v>33.463799999999999</v>
      </c>
      <c r="C2491" s="2">
        <f>RSI!I2491</f>
        <v>43.549797056885666</v>
      </c>
      <c r="D2491" s="2">
        <f>MACD!E2491</f>
        <v>0.47341446352978522</v>
      </c>
      <c r="E2491" s="2">
        <f>MACD!F2491</f>
        <v>0.44070784945748642</v>
      </c>
      <c r="F2491" s="2">
        <f>'Moving Avg'!D2491</f>
        <v>33.014539999999997</v>
      </c>
      <c r="G2491" s="2">
        <f>'Moving Avg'!F2491</f>
        <v>33.742744999999999</v>
      </c>
      <c r="H2491" s="2">
        <f>'Moving Avg'!G2491</f>
        <v>34.336853999999995</v>
      </c>
      <c r="I2491" s="2">
        <f>'Moving Avg'!H2491</f>
        <v>32.031312</v>
      </c>
      <c r="J2491" s="6" t="str">
        <f>OBV!F2491</f>
        <v>BULLISH</v>
      </c>
      <c r="K2491" s="6" t="str">
        <f>OBV!G2491</f>
        <v>NEUTRAL</v>
      </c>
      <c r="L2491" s="6" t="str">
        <f>OBV!H2491</f>
        <v>CONFIRMED BULLISH</v>
      </c>
    </row>
    <row r="2492" spans="1:12" ht="13.5" x14ac:dyDescent="0.25">
      <c r="A2492" s="3">
        <f>RSI!A2492</f>
        <v>45631</v>
      </c>
      <c r="B2492" s="2">
        <f>RSI!B2492</f>
        <v>33.3718</v>
      </c>
      <c r="C2492" s="2">
        <f>RSI!I2492</f>
        <v>41.962577161168795</v>
      </c>
      <c r="D2492" s="2">
        <f>MACD!E2492</f>
        <v>0.44764883257712995</v>
      </c>
      <c r="E2492" s="2">
        <f>MACD!F2492</f>
        <v>0.44209604608141517</v>
      </c>
      <c r="F2492" s="2">
        <f>'Moving Avg'!D2492</f>
        <v>33.171059999999997</v>
      </c>
      <c r="G2492" s="2">
        <f>'Moving Avg'!F2492</f>
        <v>33.667720000000003</v>
      </c>
      <c r="H2492" s="2">
        <f>'Moving Avg'!G2492</f>
        <v>34.323674000000004</v>
      </c>
      <c r="I2492" s="2">
        <f>'Moving Avg'!H2492</f>
        <v>32.077852499999992</v>
      </c>
      <c r="J2492" s="6" t="str">
        <f>OBV!F2492</f>
        <v>BULLISH</v>
      </c>
      <c r="K2492" s="6" t="str">
        <f>OBV!G2492</f>
        <v>NEUTRAL</v>
      </c>
      <c r="L2492" s="6" t="str">
        <f>OBV!H2492</f>
        <v>CONFIRMED BULLISH</v>
      </c>
    </row>
    <row r="2493" spans="1:12" ht="13.5" x14ac:dyDescent="0.25">
      <c r="A2493" s="3">
        <f>RSI!A2493</f>
        <v>45632</v>
      </c>
      <c r="B2493" s="2">
        <f>RSI!B2493</f>
        <v>33.509799999999998</v>
      </c>
      <c r="C2493" s="2">
        <f>RSI!I2493</f>
        <v>45.189514656455074</v>
      </c>
      <c r="D2493" s="2">
        <f>MACD!E2493</f>
        <v>0.40232363644526004</v>
      </c>
      <c r="E2493" s="2">
        <f>MACD!F2493</f>
        <v>0.4341415641541842</v>
      </c>
      <c r="F2493" s="2">
        <f>'Moving Avg'!D2493</f>
        <v>33.357019999999999</v>
      </c>
      <c r="G2493" s="2">
        <f>'Moving Avg'!F2493</f>
        <v>33.612480000000005</v>
      </c>
      <c r="H2493" s="2">
        <f>'Moving Avg'!G2493</f>
        <v>34.304496</v>
      </c>
      <c r="I2493" s="2">
        <f>'Moving Avg'!H2493</f>
        <v>32.125045999999998</v>
      </c>
      <c r="J2493" s="6" t="str">
        <f>OBV!F2493</f>
        <v>BULLISH</v>
      </c>
      <c r="K2493" s="6" t="str">
        <f>OBV!G2493</f>
        <v>STRONG</v>
      </c>
      <c r="L2493" s="6" t="str">
        <f>OBV!H2493</f>
        <v>CONFIRMED BULLISH</v>
      </c>
    </row>
    <row r="2494" spans="1:12" ht="13.5" x14ac:dyDescent="0.25">
      <c r="A2494" s="3">
        <f>RSI!A2494</f>
        <v>45635</v>
      </c>
      <c r="B2494" s="2">
        <f>RSI!B2494</f>
        <v>33.049500000000002</v>
      </c>
      <c r="C2494" s="2">
        <f>RSI!I2494</f>
        <v>37.666610236430138</v>
      </c>
      <c r="D2494" s="2">
        <f>MACD!E2494</f>
        <v>0.35687428179554814</v>
      </c>
      <c r="E2494" s="2">
        <f>MACD!F2494</f>
        <v>0.41868810768245701</v>
      </c>
      <c r="F2494" s="2">
        <f>'Moving Avg'!D2494</f>
        <v>33.342280000000002</v>
      </c>
      <c r="G2494" s="2">
        <f>'Moving Avg'!F2494</f>
        <v>33.539290000000001</v>
      </c>
      <c r="H2494" s="2">
        <f>'Moving Avg'!G2494</f>
        <v>34.264967999999996</v>
      </c>
      <c r="I2494" s="2">
        <f>'Moving Avg'!H2494</f>
        <v>32.169974999999994</v>
      </c>
      <c r="J2494" s="6" t="str">
        <f>OBV!F2494</f>
        <v>BULLISH</v>
      </c>
      <c r="K2494" s="6" t="str">
        <f>OBV!G2494</f>
        <v>STRONG</v>
      </c>
      <c r="L2494" s="6" t="str">
        <f>OBV!H2494</f>
        <v>BULLISH DIVERGENCE</v>
      </c>
    </row>
    <row r="2495" spans="1:12" ht="13.5" x14ac:dyDescent="0.25">
      <c r="A2495" s="3">
        <f>RSI!A2495</f>
        <v>45636</v>
      </c>
      <c r="B2495" s="2">
        <f>RSI!B2495</f>
        <v>33.003500000000003</v>
      </c>
      <c r="C2495" s="2">
        <f>RSI!I2495</f>
        <v>37.003640265579754</v>
      </c>
      <c r="D2495" s="2">
        <f>MACD!E2495</f>
        <v>0.26910086397261068</v>
      </c>
      <c r="E2495" s="2">
        <f>MACD!F2495</f>
        <v>0.38877065894048779</v>
      </c>
      <c r="F2495" s="2">
        <f>'Moving Avg'!D2495</f>
        <v>33.279679999999999</v>
      </c>
      <c r="G2495" s="2">
        <f>'Moving Avg'!F2495</f>
        <v>33.472545000000004</v>
      </c>
      <c r="H2495" s="2">
        <f>'Moving Avg'!G2495</f>
        <v>34.218152000000003</v>
      </c>
      <c r="I2495" s="2">
        <f>'Moving Avg'!H2495</f>
        <v>32.214636999999996</v>
      </c>
      <c r="J2495" s="6" t="str">
        <f>OBV!F2495</f>
        <v>BULLISH</v>
      </c>
      <c r="K2495" s="6" t="str">
        <f>OBV!G2495</f>
        <v>STRONG</v>
      </c>
      <c r="L2495" s="6" t="str">
        <f>OBV!H2495</f>
        <v>BULLISH DIVERGENCE</v>
      </c>
    </row>
    <row r="2496" spans="1:12" ht="13.5" x14ac:dyDescent="0.25">
      <c r="A2496" s="3">
        <f>RSI!A2496</f>
        <v>45637</v>
      </c>
      <c r="B2496" s="2">
        <f>RSI!B2496</f>
        <v>33.132399999999997</v>
      </c>
      <c r="C2496" s="2">
        <f>RSI!I2496</f>
        <v>40.180929483727489</v>
      </c>
      <c r="D2496" s="2">
        <f>MACD!E2496</f>
        <v>0.17360202249910373</v>
      </c>
      <c r="E2496" s="2">
        <f>MACD!F2496</f>
        <v>0.34573693165221098</v>
      </c>
      <c r="F2496" s="2">
        <f>'Moving Avg'!D2496</f>
        <v>33.213399999999993</v>
      </c>
      <c r="G2496" s="2">
        <f>'Moving Avg'!F2496</f>
        <v>33.426054999999998</v>
      </c>
      <c r="H2496" s="2">
        <f>'Moving Avg'!G2496</f>
        <v>34.173913999999989</v>
      </c>
      <c r="I2496" s="2">
        <f>'Moving Avg'!H2496</f>
        <v>32.259943499999991</v>
      </c>
      <c r="J2496" s="6" t="str">
        <f>OBV!F2496</f>
        <v>BULLISH</v>
      </c>
      <c r="K2496" s="6" t="str">
        <f>OBV!G2496</f>
        <v>STRONG</v>
      </c>
      <c r="L2496" s="6" t="str">
        <f>OBV!H2496</f>
        <v>BULLISH DIVERGENCE</v>
      </c>
    </row>
    <row r="2497" spans="1:12" ht="13.5" x14ac:dyDescent="0.25">
      <c r="A2497" s="3">
        <f>RSI!A2497</f>
        <v>45638</v>
      </c>
      <c r="B2497" s="2">
        <f>RSI!B2497</f>
        <v>33.086399999999998</v>
      </c>
      <c r="C2497" s="2">
        <f>RSI!I2497</f>
        <v>39.416894408892311</v>
      </c>
      <c r="D2497" s="2">
        <f>MACD!E2497</f>
        <v>3.1070998296222285E-2</v>
      </c>
      <c r="E2497" s="2">
        <f>MACD!F2497</f>
        <v>0.28280374498101324</v>
      </c>
      <c r="F2497" s="2">
        <f>'Moving Avg'!D2497</f>
        <v>33.156320000000001</v>
      </c>
      <c r="G2497" s="2">
        <f>'Moving Avg'!F2497</f>
        <v>33.377265000000001</v>
      </c>
      <c r="H2497" s="2">
        <f>'Moving Avg'!G2497</f>
        <v>34.12923399999999</v>
      </c>
      <c r="I2497" s="2">
        <f>'Moving Avg'!H2497</f>
        <v>32.304800499999999</v>
      </c>
      <c r="J2497" s="6" t="str">
        <f>OBV!F2497</f>
        <v>BULLISH</v>
      </c>
      <c r="K2497" s="6" t="str">
        <f>OBV!G2497</f>
        <v>STRONG</v>
      </c>
      <c r="L2497" s="6" t="str">
        <f>OBV!H2497</f>
        <v>BULLISH DIVERGENCE</v>
      </c>
    </row>
    <row r="2498" spans="1:12" ht="13.5" x14ac:dyDescent="0.25">
      <c r="A2498" s="3">
        <f>RSI!A2498</f>
        <v>45639</v>
      </c>
      <c r="B2498" s="2">
        <f>RSI!B2498</f>
        <v>33.058700000000002</v>
      </c>
      <c r="C2498" s="2">
        <f>RSI!I2498</f>
        <v>38.936763366162197</v>
      </c>
      <c r="D2498" s="2">
        <f>MACD!E2498</f>
        <v>-8.5982322641029896E-2</v>
      </c>
      <c r="E2498" s="2">
        <f>MACD!F2498</f>
        <v>0.20904653145660462</v>
      </c>
      <c r="F2498" s="2">
        <f>'Moving Avg'!D2498</f>
        <v>33.066099999999992</v>
      </c>
      <c r="G2498" s="2">
        <f>'Moving Avg'!F2498</f>
        <v>33.328009999999999</v>
      </c>
      <c r="H2498" s="2">
        <f>'Moving Avg'!G2498</f>
        <v>34.090049999999991</v>
      </c>
      <c r="I2498" s="2">
        <f>'Moving Avg'!H2498</f>
        <v>32.348019499999992</v>
      </c>
      <c r="J2498" s="6" t="str">
        <f>OBV!F2498</f>
        <v>BEARISH</v>
      </c>
      <c r="K2498" s="6" t="str">
        <f>OBV!G2498</f>
        <v>NEUTRAL</v>
      </c>
      <c r="L2498" s="6" t="str">
        <f>OBV!H2498</f>
        <v>CONFIRMED BEARISH</v>
      </c>
    </row>
    <row r="2499" spans="1:12" ht="13.5" x14ac:dyDescent="0.25">
      <c r="A2499" s="3">
        <f>RSI!A2499</f>
        <v>45642</v>
      </c>
      <c r="B2499" s="2">
        <f>RSI!B2499</f>
        <v>33.040300000000002</v>
      </c>
      <c r="C2499" s="2">
        <f>RSI!I2499</f>
        <v>38.600412872559637</v>
      </c>
      <c r="D2499" s="2">
        <f>MACD!E2499</f>
        <v>-9.7233986365189651E-2</v>
      </c>
      <c r="E2499" s="2">
        <f>MACD!F2499</f>
        <v>0.14779042789224578</v>
      </c>
      <c r="F2499" s="2">
        <f>'Moving Avg'!D2499</f>
        <v>33.064260000000004</v>
      </c>
      <c r="G2499" s="2">
        <f>'Moving Avg'!F2499</f>
        <v>33.278295</v>
      </c>
      <c r="H2499" s="2">
        <f>'Moving Avg'!G2499</f>
        <v>34.051929999999992</v>
      </c>
      <c r="I2499" s="2">
        <f>'Moving Avg'!H2499</f>
        <v>32.392499999999991</v>
      </c>
      <c r="J2499" s="6" t="str">
        <f>OBV!F2499</f>
        <v>BEARISH</v>
      </c>
      <c r="K2499" s="6" t="str">
        <f>OBV!G2499</f>
        <v>NEUTRAL</v>
      </c>
      <c r="L2499" s="6" t="str">
        <f>OBV!H2499</f>
        <v>CONFIRMED BEARISH</v>
      </c>
    </row>
    <row r="2500" spans="1:12" ht="13.5" x14ac:dyDescent="0.25">
      <c r="A2500" s="3">
        <f>RSI!A2500</f>
        <v>45644</v>
      </c>
      <c r="B2500" s="2">
        <f>RSI!B2500</f>
        <v>32.948300000000003</v>
      </c>
      <c r="C2500" s="2">
        <f>RSI!I2500</f>
        <v>36.884743203763819</v>
      </c>
      <c r="D2500" s="2">
        <f>MACD!E2500</f>
        <v>-6.7443307102180938E-2</v>
      </c>
      <c r="E2500" s="2">
        <f>MACD!F2500</f>
        <v>0.10474368089336045</v>
      </c>
      <c r="F2500" s="2">
        <f>'Moving Avg'!D2500</f>
        <v>33.053219999999996</v>
      </c>
      <c r="G2500" s="2">
        <f>'Moving Avg'!F2500</f>
        <v>33.227665000000002</v>
      </c>
      <c r="H2500" s="2">
        <f>'Moving Avg'!G2500</f>
        <v>34.011969999999991</v>
      </c>
      <c r="I2500" s="2">
        <f>'Moving Avg'!H2500</f>
        <v>32.432130499999992</v>
      </c>
      <c r="J2500" s="6" t="str">
        <f>OBV!F2500</f>
        <v>BEARISH</v>
      </c>
      <c r="K2500" s="6" t="str">
        <f>OBV!G2500</f>
        <v>NEUTRAL</v>
      </c>
      <c r="L2500" s="6" t="str">
        <f>OBV!H2500</f>
        <v>CONFIRMED BEARISH</v>
      </c>
    </row>
    <row r="2501" spans="1:12" ht="13.5" x14ac:dyDescent="0.25">
      <c r="A2501" s="3">
        <f>RSI!A2501</f>
        <v>45645</v>
      </c>
      <c r="B2501" s="2">
        <f>RSI!B2501</f>
        <v>32.957500000000003</v>
      </c>
      <c r="C2501" s="2">
        <f>RSI!I2501</f>
        <v>37.185411010330391</v>
      </c>
      <c r="D2501" s="2">
        <f>MACD!E2501</f>
        <v>-1.7158378253931517E-2</v>
      </c>
      <c r="E2501" s="2">
        <f>MACD!F2501</f>
        <v>8.0363269063902051E-2</v>
      </c>
      <c r="F2501" s="2">
        <f>'Moving Avg'!D2501</f>
        <v>33.018240000000006</v>
      </c>
      <c r="G2501" s="2">
        <f>'Moving Avg'!F2501</f>
        <v>33.177495000000008</v>
      </c>
      <c r="H2501" s="2">
        <f>'Moving Avg'!G2501</f>
        <v>33.972193999999988</v>
      </c>
      <c r="I2501" s="2">
        <f>'Moving Avg'!H2501</f>
        <v>32.469611999999998</v>
      </c>
      <c r="J2501" s="6" t="str">
        <f>OBV!F2501</f>
        <v>BEARISH</v>
      </c>
      <c r="K2501" s="6" t="str">
        <f>OBV!G2501</f>
        <v>NEUTRAL</v>
      </c>
      <c r="L2501" s="6" t="str">
        <f>OBV!H2501</f>
        <v>CONFIRMED BEARISH</v>
      </c>
    </row>
    <row r="2502" spans="1:12" ht="13.5" x14ac:dyDescent="0.25">
      <c r="A2502" s="3">
        <f>RSI!A2502</f>
        <v>45646</v>
      </c>
      <c r="B2502" s="2">
        <f>RSI!B2502</f>
        <v>32.920699999999997</v>
      </c>
      <c r="C2502" s="2">
        <f>RSI!I2502</f>
        <v>36.437675654644984</v>
      </c>
      <c r="D2502" s="2">
        <f>MACD!E2502</f>
        <v>1.677606318848035E-2</v>
      </c>
      <c r="E2502" s="2">
        <f>MACD!F2502</f>
        <v>6.7645827888817719E-2</v>
      </c>
      <c r="F2502" s="2">
        <f>'Moving Avg'!D2502</f>
        <v>32.985100000000003</v>
      </c>
      <c r="G2502" s="2">
        <f>'Moving Avg'!F2502</f>
        <v>33.129625000000004</v>
      </c>
      <c r="H2502" s="2">
        <f>'Moving Avg'!G2502</f>
        <v>33.939641999999992</v>
      </c>
      <c r="I2502" s="2">
        <f>'Moving Avg'!H2502</f>
        <v>32.506909499999999</v>
      </c>
      <c r="J2502" s="6" t="str">
        <f>OBV!F2502</f>
        <v>BEARISH</v>
      </c>
      <c r="K2502" s="6" t="str">
        <f>OBV!G2502</f>
        <v>NEUTRAL</v>
      </c>
      <c r="L2502" s="6" t="str">
        <f>OBV!H2502</f>
        <v>CONFIRMED BEARISH</v>
      </c>
    </row>
    <row r="2503" spans="1:12" ht="13.5" x14ac:dyDescent="0.25">
      <c r="A2503" s="3">
        <f>RSI!A2503</f>
        <v>45649</v>
      </c>
      <c r="B2503" s="2">
        <f>RSI!B2503</f>
        <v>32.773400000000002</v>
      </c>
      <c r="C2503" s="2">
        <f>RSI!I2503</f>
        <v>33.531216331846593</v>
      </c>
      <c r="D2503" s="2">
        <f>MACD!E2503</f>
        <v>8.0454317159727395E-2</v>
      </c>
      <c r="E2503" s="2">
        <f>MACD!F2503</f>
        <v>7.0207525742999655E-2</v>
      </c>
      <c r="F2503" s="2">
        <f>'Moving Avg'!D2503</f>
        <v>32.928040000000003</v>
      </c>
      <c r="G2503" s="2">
        <f>'Moving Avg'!F2503</f>
        <v>33.079455000000003</v>
      </c>
      <c r="H2503" s="2">
        <f>'Moving Avg'!G2503</f>
        <v>33.896343999999985</v>
      </c>
      <c r="I2503" s="2">
        <f>'Moving Avg'!H2503</f>
        <v>32.543726499999998</v>
      </c>
      <c r="J2503" s="6" t="str">
        <f>OBV!F2503</f>
        <v>BEARISH</v>
      </c>
      <c r="K2503" s="6" t="str">
        <f>OBV!G2503</f>
        <v>NEUTRAL</v>
      </c>
      <c r="L2503" s="6" t="str">
        <f>OBV!H2503</f>
        <v>CONFIRMED BEARISH</v>
      </c>
    </row>
    <row r="2504" spans="1:12" ht="13.5" x14ac:dyDescent="0.25">
      <c r="A2504" s="3">
        <f>RSI!A2504</f>
        <v>45650</v>
      </c>
      <c r="B2504" s="2">
        <f>RSI!B2504</f>
        <v>33.141599999999997</v>
      </c>
      <c r="C2504" s="2">
        <f>RSI!I2504</f>
        <v>45.280723502695253</v>
      </c>
      <c r="D2504" s="2">
        <f>MACD!E2504</f>
        <v>3.9730392867575404E-2</v>
      </c>
      <c r="E2504" s="2">
        <f>MACD!F2504</f>
        <v>6.4112099167914813E-2</v>
      </c>
      <c r="F2504" s="2">
        <f>'Moving Avg'!D2504</f>
        <v>32.948299999999996</v>
      </c>
      <c r="G2504" s="2">
        <f>'Moving Avg'!F2504</f>
        <v>33.061504999999997</v>
      </c>
      <c r="H2504" s="2">
        <f>'Moving Avg'!G2504</f>
        <v>33.860567999999986</v>
      </c>
      <c r="I2504" s="2">
        <f>'Moving Avg'!H2504</f>
        <v>32.582164999999996</v>
      </c>
      <c r="J2504" s="6" t="str">
        <f>OBV!F2504</f>
        <v>BULLISH</v>
      </c>
      <c r="K2504" s="6" t="str">
        <f>OBV!G2504</f>
        <v>NEUTRAL</v>
      </c>
      <c r="L2504" s="6" t="str">
        <f>OBV!H2504</f>
        <v>CONFIRMED BULLISH</v>
      </c>
    </row>
    <row r="2505" spans="1:12" ht="13.5" x14ac:dyDescent="0.25">
      <c r="A2505" s="3">
        <f>RSI!A2505</f>
        <v>45651</v>
      </c>
      <c r="B2505" s="2">
        <f>RSI!B2505</f>
        <v>33.141599999999997</v>
      </c>
      <c r="C2505" s="2">
        <f>RSI!I2505</f>
        <v>45.280723502695253</v>
      </c>
      <c r="D2505" s="2">
        <f>MACD!E2505</f>
        <v>-7.5507935980567709E-4</v>
      </c>
      <c r="E2505" s="2">
        <f>MACD!F2505</f>
        <v>5.1138663462370719E-2</v>
      </c>
      <c r="F2505" s="2">
        <f>'Moving Avg'!D2505</f>
        <v>32.986959999999996</v>
      </c>
      <c r="G2505" s="2">
        <f>'Moving Avg'!F2505</f>
        <v>33.061965000000008</v>
      </c>
      <c r="H2505" s="2">
        <f>'Moving Avg'!G2505</f>
        <v>33.825269999999989</v>
      </c>
      <c r="I2505" s="2">
        <f>'Moving Avg'!H2505</f>
        <v>32.620566999999994</v>
      </c>
      <c r="J2505" s="6" t="str">
        <f>OBV!F2505</f>
        <v>BULLISH</v>
      </c>
      <c r="K2505" s="6" t="str">
        <f>OBV!G2505</f>
        <v>NEUTRAL</v>
      </c>
      <c r="L2505" s="6" t="str">
        <f>OBV!H2505</f>
        <v>CONFIRMED BULLISH</v>
      </c>
    </row>
    <row r="2506" spans="1:12" ht="13.5" x14ac:dyDescent="0.25">
      <c r="A2506" s="3">
        <f>RSI!A2506</f>
        <v>45652</v>
      </c>
      <c r="B2506" s="2">
        <f>RSI!B2506</f>
        <v>33.095599999999997</v>
      </c>
      <c r="C2506" s="2">
        <f>RSI!I2506</f>
        <v>44.149950187197355</v>
      </c>
      <c r="D2506" s="2">
        <f>MACD!E2506</f>
        <v>-1.0801474075172735E-2</v>
      </c>
      <c r="E2506" s="2">
        <f>MACD!F2506</f>
        <v>3.8750635954862028E-2</v>
      </c>
      <c r="F2506" s="2">
        <f>'Moving Avg'!D2506</f>
        <v>33.014579999999995</v>
      </c>
      <c r="G2506" s="2">
        <f>'Moving Avg'!F2506</f>
        <v>33.065190000000001</v>
      </c>
      <c r="H2506" s="2">
        <f>'Moving Avg'!G2506</f>
        <v>33.802585999999991</v>
      </c>
      <c r="I2506" s="2">
        <f>'Moving Avg'!H2506</f>
        <v>32.659470999999996</v>
      </c>
      <c r="J2506" s="6" t="str">
        <f>OBV!F2506</f>
        <v>BULLISH</v>
      </c>
      <c r="K2506" s="6" t="str">
        <f>OBV!G2506</f>
        <v>NEUTRAL</v>
      </c>
      <c r="L2506" s="6" t="str">
        <f>OBV!H2506</f>
        <v>CONFIRMED BULLISH</v>
      </c>
    </row>
    <row r="2507" spans="1:12" ht="13.5" x14ac:dyDescent="0.25">
      <c r="A2507" s="3">
        <f>RSI!A2507</f>
        <v>45653</v>
      </c>
      <c r="B2507" s="2">
        <f>RSI!B2507</f>
        <v>33.049500000000002</v>
      </c>
      <c r="C2507" s="2">
        <f>RSI!I2507</f>
        <v>42.991252685124017</v>
      </c>
      <c r="D2507" s="2">
        <f>MACD!E2507</f>
        <v>-2.1792222366975977E-2</v>
      </c>
      <c r="E2507" s="2">
        <f>MACD!F2507</f>
        <v>2.6642064290494427E-2</v>
      </c>
      <c r="F2507" s="2">
        <f>'Moving Avg'!D2507</f>
        <v>33.04034</v>
      </c>
      <c r="G2507" s="2">
        <f>'Moving Avg'!F2507</f>
        <v>33.088205000000002</v>
      </c>
      <c r="H2507" s="2">
        <f>'Moving Avg'!G2507</f>
        <v>33.77897999999999</v>
      </c>
      <c r="I2507" s="2">
        <f>'Moving Avg'!H2507</f>
        <v>32.697229499999999</v>
      </c>
      <c r="J2507" s="6" t="str">
        <f>OBV!F2507</f>
        <v>BULLISH</v>
      </c>
      <c r="K2507" s="6" t="str">
        <f>OBV!G2507</f>
        <v>NEUTRAL</v>
      </c>
      <c r="L2507" s="6" t="str">
        <f>OBV!H2507</f>
        <v>CONFIRMED BULLISH</v>
      </c>
    </row>
    <row r="2508" spans="1:12" ht="13.5" x14ac:dyDescent="0.25">
      <c r="A2508" s="3">
        <f>RSI!A2508</f>
        <v>45656</v>
      </c>
      <c r="B2508" s="2">
        <f>RSI!B2508</f>
        <v>32.957500000000003</v>
      </c>
      <c r="C2508" s="2">
        <f>RSI!I2508</f>
        <v>40.695836608213725</v>
      </c>
      <c r="D2508" s="2">
        <f>MACD!E2508</f>
        <v>-2.7181073907655673E-2</v>
      </c>
      <c r="E2508" s="2">
        <f>MACD!F2508</f>
        <v>1.5877436650864406E-2</v>
      </c>
      <c r="F2508" s="2">
        <f>'Moving Avg'!D2508</f>
        <v>33.077159999999999</v>
      </c>
      <c r="G2508" s="2">
        <f>'Moving Avg'!F2508</f>
        <v>33.107080000000003</v>
      </c>
      <c r="H2508" s="2">
        <f>'Moving Avg'!G2508</f>
        <v>33.742387999999998</v>
      </c>
      <c r="I2508" s="2">
        <f>'Moving Avg'!H2508</f>
        <v>32.734382000000004</v>
      </c>
      <c r="J2508" s="6" t="str">
        <f>OBV!F2508</f>
        <v>BULLISH</v>
      </c>
      <c r="K2508" s="6" t="str">
        <f>OBV!G2508</f>
        <v>NEUTRAL</v>
      </c>
      <c r="L2508" s="6" t="str">
        <f>OBV!H2508</f>
        <v>CONFIRMED BULLISH</v>
      </c>
    </row>
    <row r="2509" spans="1:12" ht="13.5" x14ac:dyDescent="0.25">
      <c r="A2509" s="3">
        <f>RSI!A2509</f>
        <v>45657</v>
      </c>
      <c r="B2509" s="2">
        <f>RSI!B2509</f>
        <v>33.970100000000002</v>
      </c>
      <c r="C2509" s="2">
        <f>RSI!I2509</f>
        <v>63.681077311733709</v>
      </c>
      <c r="D2509" s="2">
        <f>MACD!E2509</f>
        <v>-0.10777825304742095</v>
      </c>
      <c r="E2509" s="2">
        <f>MACD!F2509</f>
        <v>-8.8537012887926654E-3</v>
      </c>
      <c r="F2509" s="2">
        <f>'Moving Avg'!D2509</f>
        <v>33.24286</v>
      </c>
      <c r="G2509" s="2">
        <f>'Moving Avg'!F2509</f>
        <v>33.149424999999994</v>
      </c>
      <c r="H2509" s="2">
        <f>'Moving Avg'!G2509</f>
        <v>33.727799999999995</v>
      </c>
      <c r="I2509" s="2">
        <f>'Moving Avg'!H2509</f>
        <v>32.776231499999994</v>
      </c>
      <c r="J2509" s="6" t="str">
        <f>OBV!F2509</f>
        <v>BULLISH</v>
      </c>
      <c r="K2509" s="6" t="str">
        <f>OBV!G2509</f>
        <v>NEUTRAL</v>
      </c>
      <c r="L2509" s="6" t="str">
        <f>OBV!H2509</f>
        <v>CONFIRMED BULLISH</v>
      </c>
    </row>
    <row r="2510" spans="1:12" ht="13.5" x14ac:dyDescent="0.25">
      <c r="A2510" s="3">
        <f>RSI!A2510</f>
        <v>45659</v>
      </c>
      <c r="B2510" s="2">
        <f>RSI!B2510</f>
        <v>33.509799999999998</v>
      </c>
      <c r="C2510" s="2">
        <f>RSI!I2510</f>
        <v>53.525348187973108</v>
      </c>
      <c r="D2510" s="2">
        <f>MACD!E2510</f>
        <v>-0.1603495101734751</v>
      </c>
      <c r="E2510" s="2">
        <f>MACD!F2510</f>
        <v>-3.9152863065729154E-2</v>
      </c>
      <c r="F2510" s="2">
        <f>'Moving Avg'!D2510</f>
        <v>33.316499999999998</v>
      </c>
      <c r="G2510" s="2">
        <f>'Moving Avg'!F2510</f>
        <v>33.159089999999999</v>
      </c>
      <c r="H2510" s="2">
        <f>'Moving Avg'!G2510</f>
        <v>33.7134</v>
      </c>
      <c r="I2510" s="2">
        <f>'Moving Avg'!H2510</f>
        <v>32.815742999999991</v>
      </c>
      <c r="J2510" s="6" t="str">
        <f>OBV!F2510</f>
        <v>BULLISH</v>
      </c>
      <c r="K2510" s="6" t="str">
        <f>OBV!G2510</f>
        <v>NEUTRAL</v>
      </c>
      <c r="L2510" s="6" t="str">
        <f>OBV!H2510</f>
        <v>CONFIRMED BULLISH</v>
      </c>
    </row>
    <row r="2511" spans="1:12" ht="13.5" x14ac:dyDescent="0.25">
      <c r="A2511" s="3">
        <f>RSI!A2511</f>
        <v>45660</v>
      </c>
      <c r="B2511" s="2">
        <f>RSI!B2511</f>
        <v>33.233699999999999</v>
      </c>
      <c r="C2511" s="2">
        <f>RSI!I2511</f>
        <v>48.526292928326036</v>
      </c>
      <c r="D2511" s="2">
        <f>MACD!E2511</f>
        <v>-0.18424209612495446</v>
      </c>
      <c r="E2511" s="2">
        <f>MACD!F2511</f>
        <v>-6.8170709677574215E-2</v>
      </c>
      <c r="F2511" s="2">
        <f>'Moving Avg'!D2511</f>
        <v>33.344119999999997</v>
      </c>
      <c r="G2511" s="2">
        <f>'Moving Avg'!F2511</f>
        <v>33.147584999999999</v>
      </c>
      <c r="H2511" s="2">
        <f>'Moving Avg'!G2511</f>
        <v>33.695070000000001</v>
      </c>
      <c r="I2511" s="2">
        <f>'Moving Avg'!H2511</f>
        <v>32.854166499999998</v>
      </c>
      <c r="J2511" s="6" t="str">
        <f>OBV!F2511</f>
        <v>BEARISH</v>
      </c>
      <c r="K2511" s="6" t="str">
        <f>OBV!G2511</f>
        <v>NEUTRAL</v>
      </c>
      <c r="L2511" s="6" t="str">
        <f>OBV!H2511</f>
        <v>BEARISH DIVERGENCE</v>
      </c>
    </row>
    <row r="2512" spans="1:12" ht="13.5" x14ac:dyDescent="0.25">
      <c r="A2512" s="3">
        <f>RSI!A2512</f>
        <v>45663</v>
      </c>
      <c r="B2512" s="2">
        <f>RSI!B2512</f>
        <v>33.141599999999997</v>
      </c>
      <c r="C2512" s="2">
        <f>RSI!I2512</f>
        <v>46.95103556294697</v>
      </c>
      <c r="D2512" s="2">
        <f>MACD!E2512</f>
        <v>-0.20284862818239446</v>
      </c>
      <c r="E2512" s="2">
        <f>MACD!F2512</f>
        <v>-9.5106293378538265E-2</v>
      </c>
      <c r="F2512" s="2">
        <f>'Moving Avg'!D2512</f>
        <v>33.362540000000003</v>
      </c>
      <c r="G2512" s="2">
        <f>'Moving Avg'!F2512</f>
        <v>33.136075000000005</v>
      </c>
      <c r="H2512" s="2">
        <f>'Moving Avg'!G2512</f>
        <v>33.676490000000001</v>
      </c>
      <c r="I2512" s="2">
        <f>'Moving Avg'!H2512</f>
        <v>32.891836999999995</v>
      </c>
      <c r="J2512" s="6" t="str">
        <f>OBV!F2512</f>
        <v>BULLISH</v>
      </c>
      <c r="K2512" s="6" t="str">
        <f>OBV!G2512</f>
        <v>NEUTRAL</v>
      </c>
      <c r="L2512" s="6" t="str">
        <f>OBV!H2512</f>
        <v>CONFIRMED BULLISH</v>
      </c>
    </row>
    <row r="2513" spans="1:12" ht="13.5" x14ac:dyDescent="0.25">
      <c r="A2513" s="3">
        <f>RSI!A2513</f>
        <v>45664</v>
      </c>
      <c r="B2513" s="2">
        <f>RSI!B2513</f>
        <v>33.132399999999997</v>
      </c>
      <c r="C2513" s="2">
        <f>RSI!I2513</f>
        <v>46.787648186385944</v>
      </c>
      <c r="D2513" s="2">
        <f>MACD!E2513</f>
        <v>-0.23961216608285696</v>
      </c>
      <c r="E2513" s="2">
        <f>MACD!F2513</f>
        <v>-0.12400746791940201</v>
      </c>
      <c r="F2513" s="2">
        <f>'Moving Avg'!D2513</f>
        <v>33.39752</v>
      </c>
      <c r="G2513" s="2">
        <f>'Moving Avg'!F2513</f>
        <v>33.117204999999998</v>
      </c>
      <c r="H2513" s="2">
        <f>'Moving Avg'!G2513</f>
        <v>33.647376000000001</v>
      </c>
      <c r="I2513" s="2">
        <f>'Moving Avg'!H2513</f>
        <v>32.929461499999995</v>
      </c>
      <c r="J2513" s="6" t="str">
        <f>OBV!F2513</f>
        <v>BEARISH</v>
      </c>
      <c r="K2513" s="6" t="str">
        <f>OBV!G2513</f>
        <v>NEUTRAL</v>
      </c>
      <c r="L2513" s="6" t="str">
        <f>OBV!H2513</f>
        <v>BEARISH DIVERGENCE</v>
      </c>
    </row>
    <row r="2514" spans="1:12" ht="13.5" x14ac:dyDescent="0.25">
      <c r="A2514" s="3">
        <f>RSI!A2514</f>
        <v>45665</v>
      </c>
      <c r="B2514" s="2">
        <f>RSI!B2514</f>
        <v>33.049500000000002</v>
      </c>
      <c r="C2514" s="2">
        <f>RSI!I2514</f>
        <v>45.259265149954288</v>
      </c>
      <c r="D2514" s="2">
        <f>MACD!E2514</f>
        <v>-0.20698915827173181</v>
      </c>
      <c r="E2514" s="2">
        <f>MACD!F2514</f>
        <v>-0.14060380598986799</v>
      </c>
      <c r="F2514" s="2">
        <f>'Moving Avg'!D2514</f>
        <v>33.213399999999993</v>
      </c>
      <c r="G2514" s="2">
        <f>'Moving Avg'!F2514</f>
        <v>33.117204999999998</v>
      </c>
      <c r="H2514" s="2">
        <f>'Moving Avg'!G2514</f>
        <v>33.608709999999995</v>
      </c>
      <c r="I2514" s="2">
        <f>'Moving Avg'!H2514</f>
        <v>32.966744499999997</v>
      </c>
      <c r="J2514" s="6" t="str">
        <f>OBV!F2514</f>
        <v>BEARISH</v>
      </c>
      <c r="K2514" s="6" t="str">
        <f>OBV!G2514</f>
        <v>NEUTRAL</v>
      </c>
      <c r="L2514" s="6" t="str">
        <f>OBV!H2514</f>
        <v>CONFIRMED BEARISH</v>
      </c>
    </row>
    <row r="2515" spans="1:12" ht="13.5" x14ac:dyDescent="0.25">
      <c r="A2515" s="3">
        <f>RSI!A2515</f>
        <v>45666</v>
      </c>
      <c r="B2515" s="2">
        <f>RSI!B2515</f>
        <v>32.6813</v>
      </c>
      <c r="C2515" s="2">
        <f>RSI!I2515</f>
        <v>39.143210304005294</v>
      </c>
      <c r="D2515" s="2">
        <f>MACD!E2515</f>
        <v>-0.15074732413741998</v>
      </c>
      <c r="E2515" s="2">
        <f>MACD!F2515</f>
        <v>-0.1426325096193784</v>
      </c>
      <c r="F2515" s="2">
        <f>'Moving Avg'!D2515</f>
        <v>33.047699999999999</v>
      </c>
      <c r="G2515" s="2">
        <f>'Moving Avg'!F2515</f>
        <v>33.101094999999994</v>
      </c>
      <c r="H2515" s="2">
        <f>'Moving Avg'!G2515</f>
        <v>33.568203999999994</v>
      </c>
      <c r="I2515" s="2">
        <f>'Moving Avg'!H2515</f>
        <v>33.002479500000007</v>
      </c>
      <c r="J2515" s="6" t="str">
        <f>OBV!F2515</f>
        <v>BEARISH</v>
      </c>
      <c r="K2515" s="6" t="str">
        <f>OBV!G2515</f>
        <v>NEUTRAL</v>
      </c>
      <c r="L2515" s="6" t="str">
        <f>OBV!H2515</f>
        <v>CONFIRMED BEARISH</v>
      </c>
    </row>
    <row r="2516" spans="1:12" ht="13.5" x14ac:dyDescent="0.25">
      <c r="A2516" s="3">
        <f>RSI!A2516</f>
        <v>45667</v>
      </c>
      <c r="B2516" s="2">
        <f>RSI!B2516</f>
        <v>32.6721</v>
      </c>
      <c r="C2516" s="2">
        <f>RSI!I2516</f>
        <v>39.001391863367814</v>
      </c>
      <c r="D2516" s="2">
        <f>MACD!E2516</f>
        <v>-0.10611514840098835</v>
      </c>
      <c r="E2516" s="2">
        <f>MACD!F2516</f>
        <v>-0.1353290373757004</v>
      </c>
      <c r="F2516" s="2">
        <f>'Moving Avg'!D2516</f>
        <v>32.935379999999995</v>
      </c>
      <c r="G2516" s="2">
        <f>'Moving Avg'!F2516</f>
        <v>33.078079999999993</v>
      </c>
      <c r="H2516" s="2">
        <f>'Moving Avg'!G2516</f>
        <v>33.521990000000002</v>
      </c>
      <c r="I2516" s="2">
        <f>'Moving Avg'!H2516</f>
        <v>33.037802500000005</v>
      </c>
      <c r="J2516" s="6" t="str">
        <f>OBV!F2516</f>
        <v>BEARISH</v>
      </c>
      <c r="K2516" s="6" t="str">
        <f>OBV!G2516</f>
        <v>NEUTRAL</v>
      </c>
      <c r="L2516" s="6" t="str">
        <f>OBV!H2516</f>
        <v>CONFIRMED BEARISH</v>
      </c>
    </row>
    <row r="2517" spans="1:12" ht="13.5" x14ac:dyDescent="0.25">
      <c r="A2517" s="3">
        <f>RSI!A2517</f>
        <v>45670</v>
      </c>
      <c r="B2517" s="2">
        <f>RSI!B2517</f>
        <v>32.497199999999999</v>
      </c>
      <c r="C2517" s="2">
        <f>RSI!I2517</f>
        <v>36.308197947830905</v>
      </c>
      <c r="D2517" s="2">
        <f>MACD!E2517</f>
        <v>-5.9248171417735307E-2</v>
      </c>
      <c r="E2517" s="2">
        <f>MACD!F2517</f>
        <v>-0.12011286418410738</v>
      </c>
      <c r="F2517" s="2">
        <f>'Moving Avg'!D2517</f>
        <v>32.8065</v>
      </c>
      <c r="G2517" s="2">
        <f>'Moving Avg'!F2517</f>
        <v>33.048619999999993</v>
      </c>
      <c r="H2517" s="2">
        <f>'Moving Avg'!G2517</f>
        <v>33.474119999999999</v>
      </c>
      <c r="I2517" s="2">
        <f>'Moving Avg'!H2517</f>
        <v>33.068592999999993</v>
      </c>
      <c r="J2517" s="6" t="str">
        <f>OBV!F2517</f>
        <v>BEARISH</v>
      </c>
      <c r="K2517" s="6" t="str">
        <f>OBV!G2517</f>
        <v>NEUTRAL</v>
      </c>
      <c r="L2517" s="6" t="str">
        <f>OBV!H2517</f>
        <v>CONFIRMED BEARISH</v>
      </c>
    </row>
    <row r="2518" spans="1:12" ht="13.5" x14ac:dyDescent="0.25">
      <c r="A2518" s="3">
        <f>RSI!A2518</f>
        <v>45671</v>
      </c>
      <c r="B2518" s="2">
        <f>RSI!B2518</f>
        <v>32.616900000000001</v>
      </c>
      <c r="C2518" s="2">
        <f>RSI!I2518</f>
        <v>39.392810948909435</v>
      </c>
      <c r="D2518" s="2">
        <f>MACD!E2518</f>
        <v>-3.8580332796463779E-2</v>
      </c>
      <c r="E2518" s="2">
        <f>MACD!F2518</f>
        <v>-0.10380635790657868</v>
      </c>
      <c r="F2518" s="2">
        <f>'Moving Avg'!D2518</f>
        <v>32.703400000000002</v>
      </c>
      <c r="G2518" s="2">
        <f>'Moving Avg'!F2518</f>
        <v>33.026529999999994</v>
      </c>
      <c r="H2518" s="2">
        <f>'Moving Avg'!G2518</f>
        <v>33.430484</v>
      </c>
      <c r="I2518" s="2">
        <f>'Moving Avg'!H2518</f>
        <v>33.094530999999996</v>
      </c>
      <c r="J2518" s="6" t="str">
        <f>OBV!F2518</f>
        <v>BEARISH</v>
      </c>
      <c r="K2518" s="6" t="str">
        <f>OBV!G2518</f>
        <v>NEUTRAL</v>
      </c>
      <c r="L2518" s="6" t="str">
        <f>OBV!H2518</f>
        <v>CONFIRMED BEARISH</v>
      </c>
    </row>
    <row r="2519" spans="1:12" ht="13.5" x14ac:dyDescent="0.25">
      <c r="A2519" s="3">
        <f>RSI!A2519</f>
        <v>45672</v>
      </c>
      <c r="B2519" s="2">
        <f>RSI!B2519</f>
        <v>33.132399999999997</v>
      </c>
      <c r="C2519" s="2">
        <f>RSI!I2519</f>
        <v>50.50913911156762</v>
      </c>
      <c r="D2519" s="2">
        <f>MACD!E2519</f>
        <v>9.9532991853209296E-2</v>
      </c>
      <c r="E2519" s="2">
        <f>MACD!F2519</f>
        <v>-6.3138487954621084E-2</v>
      </c>
      <c r="F2519" s="2">
        <f>'Moving Avg'!D2519</f>
        <v>32.719979999999993</v>
      </c>
      <c r="G2519" s="2">
        <f>'Moving Avg'!F2519</f>
        <v>33.031134999999992</v>
      </c>
      <c r="H2519" s="2">
        <f>'Moving Avg'!G2519</f>
        <v>33.399183999999998</v>
      </c>
      <c r="I2519" s="2">
        <f>'Moving Avg'!H2519</f>
        <v>33.1212175</v>
      </c>
      <c r="J2519" s="6" t="str">
        <f>OBV!F2519</f>
        <v>BULLISH</v>
      </c>
      <c r="K2519" s="6" t="str">
        <f>OBV!G2519</f>
        <v>NEUTRAL</v>
      </c>
      <c r="L2519" s="6" t="str">
        <f>OBV!H2519</f>
        <v>CONFIRMED BULLISH</v>
      </c>
    </row>
    <row r="2520" spans="1:12" ht="13.5" x14ac:dyDescent="0.25">
      <c r="A2520" s="3">
        <f>RSI!A2520</f>
        <v>45673</v>
      </c>
      <c r="B2520" s="2">
        <f>RSI!B2520</f>
        <v>32.6813</v>
      </c>
      <c r="C2520" s="2">
        <f>RSI!I2520</f>
        <v>43.065350317165638</v>
      </c>
      <c r="D2520" s="2">
        <f>MACD!E2520</f>
        <v>0.17875302692798556</v>
      </c>
      <c r="E2520" s="2">
        <f>MACD!F2520</f>
        <v>-1.4760184978099757E-2</v>
      </c>
      <c r="F2520" s="2">
        <f>'Moving Avg'!D2520</f>
        <v>32.71998</v>
      </c>
      <c r="G2520" s="2">
        <f>'Moving Avg'!F2520</f>
        <v>33.017784999999996</v>
      </c>
      <c r="H2520" s="2">
        <f>'Moving Avg'!G2520</f>
        <v>33.360517999999999</v>
      </c>
      <c r="I2520" s="2">
        <f>'Moving Avg'!H2520</f>
        <v>33.145648500000007</v>
      </c>
      <c r="J2520" s="6" t="str">
        <f>OBV!F2520</f>
        <v>BULLISH</v>
      </c>
      <c r="K2520" s="6" t="str">
        <f>OBV!G2520</f>
        <v>NEUTRAL</v>
      </c>
      <c r="L2520" s="6" t="str">
        <f>OBV!H2520</f>
        <v>NEUTRAL</v>
      </c>
    </row>
    <row r="2521" spans="1:12" ht="13.5" x14ac:dyDescent="0.25">
      <c r="A2521" s="3">
        <f>RSI!A2521</f>
        <v>45674</v>
      </c>
      <c r="B2521" s="2">
        <f>RSI!B2521</f>
        <v>32.6721</v>
      </c>
      <c r="C2521" s="2">
        <f>RSI!I2521</f>
        <v>42.926403608394423</v>
      </c>
      <c r="D2521" s="2">
        <f>MACD!E2521</f>
        <v>0.20642908828938289</v>
      </c>
      <c r="E2521" s="2">
        <f>MACD!F2521</f>
        <v>2.9477669675396778E-2</v>
      </c>
      <c r="F2521" s="2">
        <f>'Moving Avg'!D2521</f>
        <v>32.71998</v>
      </c>
      <c r="G2521" s="2">
        <f>'Moving Avg'!F2521</f>
        <v>33.003514999999993</v>
      </c>
      <c r="H2521" s="2">
        <f>'Moving Avg'!G2521</f>
        <v>33.321668000000003</v>
      </c>
      <c r="I2521" s="2">
        <f>'Moving Avg'!H2521</f>
        <v>33.171094500000002</v>
      </c>
      <c r="J2521" s="6" t="str">
        <f>OBV!F2521</f>
        <v>BEARISH</v>
      </c>
      <c r="K2521" s="6" t="str">
        <f>OBV!G2521</f>
        <v>NEUTRAL</v>
      </c>
      <c r="L2521" s="6" t="str">
        <f>OBV!H2521</f>
        <v>NEUTRAL</v>
      </c>
    </row>
    <row r="2522" spans="1:12" ht="13.5" x14ac:dyDescent="0.25">
      <c r="A2522" s="3">
        <f>RSI!A2522</f>
        <v>45677</v>
      </c>
      <c r="B2522" s="2">
        <f>RSI!B2522</f>
        <v>33.049500000000002</v>
      </c>
      <c r="C2522" s="2">
        <f>RSI!I2522</f>
        <v>50.046486813068711</v>
      </c>
      <c r="D2522" s="2">
        <f>MACD!E2522</f>
        <v>0.1900353575806264</v>
      </c>
      <c r="E2522" s="2">
        <f>MACD!F2522</f>
        <v>6.1589207256442707E-2</v>
      </c>
      <c r="F2522" s="2">
        <f>'Moving Avg'!D2522</f>
        <v>32.830439999999996</v>
      </c>
      <c r="G2522" s="2">
        <f>'Moving Avg'!F2522</f>
        <v>33.009954999999998</v>
      </c>
      <c r="H2522" s="2">
        <f>'Moving Avg'!G2522</f>
        <v>33.285212000000001</v>
      </c>
      <c r="I2522" s="2">
        <f>'Moving Avg'!H2522</f>
        <v>33.197403000000008</v>
      </c>
      <c r="J2522" s="6" t="str">
        <f>OBV!F2522</f>
        <v>BULLISH</v>
      </c>
      <c r="K2522" s="6" t="str">
        <f>OBV!G2522</f>
        <v>NEUTRAL</v>
      </c>
      <c r="L2522" s="6" t="str">
        <f>OBV!H2522</f>
        <v>CONFIRMED BULLISH</v>
      </c>
    </row>
    <row r="2523" spans="1:12" ht="13.5" x14ac:dyDescent="0.25">
      <c r="A2523" s="3">
        <f>RSI!A2523</f>
        <v>45678</v>
      </c>
      <c r="B2523" s="2">
        <f>RSI!B2523</f>
        <v>33.049500000000002</v>
      </c>
      <c r="C2523" s="2">
        <f>RSI!I2523</f>
        <v>50.046486813068711</v>
      </c>
      <c r="D2523" s="2">
        <f>MACD!E2523</f>
        <v>0.17465980950304782</v>
      </c>
      <c r="E2523" s="2">
        <f>MACD!F2523</f>
        <v>8.4203327705763734E-2</v>
      </c>
      <c r="F2523" s="2">
        <f>'Moving Avg'!D2523</f>
        <v>32.916960000000003</v>
      </c>
      <c r="G2523" s="2">
        <f>'Moving Avg'!F2523</f>
        <v>33.023759999999996</v>
      </c>
      <c r="H2523" s="2">
        <f>'Moving Avg'!G2523</f>
        <v>33.253910000000005</v>
      </c>
      <c r="I2523" s="2">
        <f>'Moving Avg'!H2523</f>
        <v>33.224370000000008</v>
      </c>
      <c r="J2523" s="6" t="str">
        <f>OBV!F2523</f>
        <v>BULLISH</v>
      </c>
      <c r="K2523" s="6" t="str">
        <f>OBV!G2523</f>
        <v>NEUTRAL</v>
      </c>
      <c r="L2523" s="6" t="str">
        <f>OBV!H2523</f>
        <v>CONFIRMED BULLISH</v>
      </c>
    </row>
    <row r="2524" spans="1:12" ht="13.5" x14ac:dyDescent="0.25">
      <c r="A2524" s="3">
        <f>RSI!A2524</f>
        <v>45679</v>
      </c>
      <c r="B2524" s="2">
        <f>RSI!B2524</f>
        <v>33.187600000000003</v>
      </c>
      <c r="C2524" s="2">
        <f>RSI!I2524</f>
        <v>52.558211486198566</v>
      </c>
      <c r="D2524" s="2">
        <f>MACD!E2524</f>
        <v>0.13858426830833537</v>
      </c>
      <c r="E2524" s="2">
        <f>MACD!F2524</f>
        <v>9.5079515826278077E-2</v>
      </c>
      <c r="F2524" s="2">
        <f>'Moving Avg'!D2524</f>
        <v>32.927999999999997</v>
      </c>
      <c r="G2524" s="2">
        <f>'Moving Avg'!F2524</f>
        <v>33.026060000000001</v>
      </c>
      <c r="H2524" s="2">
        <f>'Moving Avg'!G2524</f>
        <v>33.227396000000006</v>
      </c>
      <c r="I2524" s="2">
        <f>'Moving Avg'!H2524</f>
        <v>33.252283500000004</v>
      </c>
      <c r="J2524" s="6" t="str">
        <f>OBV!F2524</f>
        <v>BULLISH</v>
      </c>
      <c r="K2524" s="6" t="str">
        <f>OBV!G2524</f>
        <v>NEUTRAL</v>
      </c>
      <c r="L2524" s="6" t="str">
        <f>OBV!H2524</f>
        <v>CONFIRMED BULLISH</v>
      </c>
    </row>
    <row r="2525" spans="1:12" ht="13.5" x14ac:dyDescent="0.25">
      <c r="A2525" s="3">
        <f>RSI!A2525</f>
        <v>45680</v>
      </c>
      <c r="B2525" s="2">
        <f>RSI!B2525</f>
        <v>34.062199999999997</v>
      </c>
      <c r="C2525" s="2">
        <f>RSI!I2525</f>
        <v>64.672945859808664</v>
      </c>
      <c r="D2525" s="2">
        <f>MACD!E2525</f>
        <v>-1.4264480699594628E-2</v>
      </c>
      <c r="E2525" s="2">
        <f>MACD!F2525</f>
        <v>7.321071652110353E-2</v>
      </c>
      <c r="F2525" s="2">
        <f>'Moving Avg'!D2525</f>
        <v>33.204179999999994</v>
      </c>
      <c r="G2525" s="2">
        <f>'Moving Avg'!F2525</f>
        <v>33.072089999999996</v>
      </c>
      <c r="H2525" s="2">
        <f>'Moving Avg'!G2525</f>
        <v>33.221872000000005</v>
      </c>
      <c r="I2525" s="2">
        <f>'Moving Avg'!H2525</f>
        <v>33.284680000000009</v>
      </c>
      <c r="J2525" s="6" t="str">
        <f>OBV!F2525</f>
        <v>BULLISH</v>
      </c>
      <c r="K2525" s="6" t="str">
        <f>OBV!G2525</f>
        <v>NEUTRAL</v>
      </c>
      <c r="L2525" s="6" t="str">
        <f>OBV!H2525</f>
        <v>CONFIRMED BULLISH</v>
      </c>
    </row>
    <row r="2526" spans="1:12" ht="13.5" x14ac:dyDescent="0.25">
      <c r="A2526" s="3">
        <f>RSI!A2526</f>
        <v>45681</v>
      </c>
      <c r="B2526" s="2">
        <f>RSI!B2526</f>
        <v>34.237099999999998</v>
      </c>
      <c r="C2526" s="2">
        <f>RSI!I2526</f>
        <v>66.514460449727181</v>
      </c>
      <c r="D2526" s="2">
        <f>MACD!E2526</f>
        <v>-0.16396290820495096</v>
      </c>
      <c r="E2526" s="2">
        <f>MACD!F2526</f>
        <v>2.5775991575892637E-2</v>
      </c>
      <c r="F2526" s="2">
        <f>'Moving Avg'!D2526</f>
        <v>33.517180000000003</v>
      </c>
      <c r="G2526" s="2">
        <f>'Moving Avg'!F2526</f>
        <v>33.129165</v>
      </c>
      <c r="H2526" s="2">
        <f>'Moving Avg'!G2526</f>
        <v>33.225370000000005</v>
      </c>
      <c r="I2526" s="2">
        <f>'Moving Avg'!H2526</f>
        <v>33.314695000000015</v>
      </c>
      <c r="J2526" s="6" t="str">
        <f>OBV!F2526</f>
        <v>BULLISH</v>
      </c>
      <c r="K2526" s="6" t="str">
        <f>OBV!G2526</f>
        <v>STRONG</v>
      </c>
      <c r="L2526" s="6" t="str">
        <f>OBV!H2526</f>
        <v>CONFIRMED BULLISH</v>
      </c>
    </row>
    <row r="2527" spans="1:12" ht="13.5" x14ac:dyDescent="0.25">
      <c r="A2527" s="3">
        <f>RSI!A2527</f>
        <v>45684</v>
      </c>
      <c r="B2527" s="2">
        <f>RSI!B2527</f>
        <v>34.522500000000001</v>
      </c>
      <c r="C2527" s="2">
        <f>RSI!I2527</f>
        <v>69.324475108760723</v>
      </c>
      <c r="D2527" s="2">
        <f>MACD!E2527</f>
        <v>-0.34526266869256972</v>
      </c>
      <c r="E2527" s="2">
        <f>MACD!F2527</f>
        <v>-4.8431740477799828E-2</v>
      </c>
      <c r="F2527" s="2">
        <f>'Moving Avg'!D2527</f>
        <v>33.811779999999999</v>
      </c>
      <c r="G2527" s="2">
        <f>'Moving Avg'!F2527</f>
        <v>33.202815000000001</v>
      </c>
      <c r="H2527" s="2">
        <f>'Moving Avg'!G2527</f>
        <v>33.234576000000004</v>
      </c>
      <c r="I2527" s="2">
        <f>'Moving Avg'!H2527</f>
        <v>33.343137500000019</v>
      </c>
      <c r="J2527" s="6" t="str">
        <f>OBV!F2527</f>
        <v>BULLISH</v>
      </c>
      <c r="K2527" s="6" t="str">
        <f>OBV!G2527</f>
        <v>STRONG</v>
      </c>
      <c r="L2527" s="6" t="str">
        <f>OBV!H2527</f>
        <v>CONFIRMED BULLISH</v>
      </c>
    </row>
    <row r="2528" spans="1:12" ht="13.5" x14ac:dyDescent="0.25">
      <c r="A2528" s="3">
        <f>RSI!A2528</f>
        <v>45685</v>
      </c>
      <c r="B2528" s="2">
        <f>RSI!B2528</f>
        <v>34.476500000000001</v>
      </c>
      <c r="C2528" s="2">
        <f>RSI!I2528</f>
        <v>68.329193169464304</v>
      </c>
      <c r="D2528" s="2">
        <f>MACD!E2528</f>
        <v>-0.48462957313508781</v>
      </c>
      <c r="E2528" s="2">
        <f>MACD!F2528</f>
        <v>-0.13567130700925745</v>
      </c>
      <c r="F2528" s="2">
        <f>'Moving Avg'!D2528</f>
        <v>34.097180000000002</v>
      </c>
      <c r="G2528" s="2">
        <f>'Moving Avg'!F2528</f>
        <v>33.278765</v>
      </c>
      <c r="H2528" s="2">
        <f>'Moving Avg'!G2528</f>
        <v>33.243230000000011</v>
      </c>
      <c r="I2528" s="2">
        <f>'Moving Avg'!H2528</f>
        <v>33.369630500000014</v>
      </c>
      <c r="J2528" s="6" t="str">
        <f>OBV!F2528</f>
        <v>BULLISH</v>
      </c>
      <c r="K2528" s="6" t="str">
        <f>OBV!G2528</f>
        <v>STRONG</v>
      </c>
      <c r="L2528" s="6" t="str">
        <f>OBV!H2528</f>
        <v>CONFIRMED BULLISH</v>
      </c>
    </row>
    <row r="2529" spans="1:12" ht="13.5" x14ac:dyDescent="0.25">
      <c r="A2529" s="3">
        <f>RSI!A2529</f>
        <v>45686</v>
      </c>
      <c r="B2529" s="2">
        <f>RSI!B2529</f>
        <v>34.384399999999999</v>
      </c>
      <c r="C2529" s="2">
        <f>RSI!I2529</f>
        <v>66.277501278578313</v>
      </c>
      <c r="D2529" s="2">
        <f>MACD!E2529</f>
        <v>-0.52335943190760048</v>
      </c>
      <c r="E2529" s="2">
        <f>MACD!F2529</f>
        <v>-0.21320893198892604</v>
      </c>
      <c r="F2529" s="2">
        <f>'Moving Avg'!D2529</f>
        <v>34.336539999999999</v>
      </c>
      <c r="G2529" s="2">
        <f>'Moving Avg'!F2529</f>
        <v>33.299480000000003</v>
      </c>
      <c r="H2529" s="2">
        <f>'Moving Avg'!G2529</f>
        <v>33.250226000000005</v>
      </c>
      <c r="I2529" s="2">
        <f>'Moving Avg'!H2529</f>
        <v>33.396138500000013</v>
      </c>
      <c r="J2529" s="6" t="str">
        <f>OBV!F2529</f>
        <v>BEARISH</v>
      </c>
      <c r="K2529" s="6" t="str">
        <f>OBV!G2529</f>
        <v>WEAK</v>
      </c>
      <c r="L2529" s="6" t="str">
        <f>OBV!H2529</f>
        <v>BEARISH DIVERGENCE</v>
      </c>
    </row>
    <row r="2530" spans="1:12" ht="13.5" x14ac:dyDescent="0.25">
      <c r="A2530" s="3">
        <f>RSI!A2530</f>
        <v>45687</v>
      </c>
      <c r="B2530" s="2">
        <f>RSI!B2530</f>
        <v>34.366</v>
      </c>
      <c r="C2530" s="2">
        <f>RSI!I2530</f>
        <v>65.852080959522169</v>
      </c>
      <c r="D2530" s="2">
        <f>MACD!E2530</f>
        <v>-0.63004397160791825</v>
      </c>
      <c r="E2530" s="2">
        <f>MACD!F2530</f>
        <v>-0.29657593991272446</v>
      </c>
      <c r="F2530" s="2">
        <f>'Moving Avg'!D2530</f>
        <v>34.397299999999994</v>
      </c>
      <c r="G2530" s="2">
        <f>'Moving Avg'!F2530</f>
        <v>33.342290000000006</v>
      </c>
      <c r="H2530" s="2">
        <f>'Moving Avg'!G2530</f>
        <v>33.258328000000006</v>
      </c>
      <c r="I2530" s="2">
        <f>'Moving Avg'!H2530</f>
        <v>33.424091000000018</v>
      </c>
      <c r="J2530" s="6" t="str">
        <f>OBV!F2530</f>
        <v>BEARISH</v>
      </c>
      <c r="K2530" s="6" t="str">
        <f>OBV!G2530</f>
        <v>WEAK</v>
      </c>
      <c r="L2530" s="6" t="str">
        <f>OBV!H2530</f>
        <v>BEARISH DIVERGENCE</v>
      </c>
    </row>
    <row r="2531" spans="1:12" ht="13.5" x14ac:dyDescent="0.25">
      <c r="A2531" s="3">
        <f>RSI!A2531</f>
        <v>45688</v>
      </c>
      <c r="B2531" s="2">
        <f>RSI!B2531</f>
        <v>34.3384</v>
      </c>
      <c r="C2531" s="2">
        <f>RSI!I2531</f>
        <v>65.176281833321312</v>
      </c>
      <c r="D2531" s="2">
        <f>MACD!E2531</f>
        <v>-0.72501853722374676</v>
      </c>
      <c r="E2531" s="2">
        <f>MACD!F2531</f>
        <v>-0.38226445937492892</v>
      </c>
      <c r="F2531" s="2">
        <f>'Moving Avg'!D2531</f>
        <v>34.417559999999995</v>
      </c>
      <c r="G2531" s="2">
        <f>'Moving Avg'!F2531</f>
        <v>33.397525000000009</v>
      </c>
      <c r="H2531" s="2">
        <f>'Moving Avg'!G2531</f>
        <v>33.265878000000008</v>
      </c>
      <c r="I2531" s="2">
        <f>'Moving Avg'!H2531</f>
        <v>33.453844500000017</v>
      </c>
      <c r="J2531" s="6" t="str">
        <f>OBV!F2531</f>
        <v>BEARISH</v>
      </c>
      <c r="K2531" s="6" t="str">
        <f>OBV!G2531</f>
        <v>WEAK</v>
      </c>
      <c r="L2531" s="6" t="str">
        <f>OBV!H2531</f>
        <v>BEARISH DIVERGENCE</v>
      </c>
    </row>
    <row r="2532" spans="1:12" ht="13.5" x14ac:dyDescent="0.25">
      <c r="A2532" s="3">
        <f>RSI!A2532</f>
        <v>45691</v>
      </c>
      <c r="B2532" s="2">
        <f>RSI!B2532</f>
        <v>34.052999999999997</v>
      </c>
      <c r="C2532" s="2">
        <f>RSI!I2532</f>
        <v>58.491731879832933</v>
      </c>
      <c r="D2532" s="2">
        <f>MACD!E2532</f>
        <v>-0.73095338450424663</v>
      </c>
      <c r="E2532" s="2">
        <f>MACD!F2532</f>
        <v>-0.45200224440079251</v>
      </c>
      <c r="F2532" s="2">
        <f>'Moving Avg'!D2532</f>
        <v>34.323660000000004</v>
      </c>
      <c r="G2532" s="2">
        <f>'Moving Avg'!F2532</f>
        <v>33.443095000000007</v>
      </c>
      <c r="H2532" s="2">
        <f>'Moving Avg'!G2532</f>
        <v>33.269376000000008</v>
      </c>
      <c r="I2532" s="2">
        <f>'Moving Avg'!H2532</f>
        <v>33.482500000000016</v>
      </c>
      <c r="J2532" s="6" t="str">
        <f>OBV!F2532</f>
        <v>BEARISH</v>
      </c>
      <c r="K2532" s="6" t="str">
        <f>OBV!G2532</f>
        <v>WEAK</v>
      </c>
      <c r="L2532" s="6" t="str">
        <f>OBV!H2532</f>
        <v>CONFIRMED BEARISH</v>
      </c>
    </row>
    <row r="2533" spans="1:12" ht="13.5" x14ac:dyDescent="0.25">
      <c r="A2533" s="3">
        <f>RSI!A2533</f>
        <v>45692</v>
      </c>
      <c r="B2533" s="2">
        <f>RSI!B2533</f>
        <v>34.062199999999997</v>
      </c>
      <c r="C2533" s="2">
        <f>RSI!I2533</f>
        <v>58.638994398112729</v>
      </c>
      <c r="D2533" s="2">
        <f>MACD!E2533</f>
        <v>-0.73939061944476947</v>
      </c>
      <c r="E2533" s="2">
        <f>MACD!F2533</f>
        <v>-0.50947991940958792</v>
      </c>
      <c r="F2533" s="2">
        <f>'Moving Avg'!D2533</f>
        <v>34.240799999999993</v>
      </c>
      <c r="G2533" s="2">
        <f>'Moving Avg'!F2533</f>
        <v>33.489584999999991</v>
      </c>
      <c r="H2533" s="2">
        <f>'Moving Avg'!G2533</f>
        <v>33.275084000000014</v>
      </c>
      <c r="I2533" s="2">
        <f>'Moving Avg'!H2533</f>
        <v>33.511128500000019</v>
      </c>
      <c r="J2533" s="6" t="str">
        <f>OBV!F2533</f>
        <v>BEARISH</v>
      </c>
      <c r="K2533" s="6" t="str">
        <f>OBV!G2533</f>
        <v>WEAK</v>
      </c>
      <c r="L2533" s="6" t="str">
        <f>OBV!H2533</f>
        <v>CONFIRMED BEARISH</v>
      </c>
    </row>
    <row r="2534" spans="1:12" ht="13.5" x14ac:dyDescent="0.25">
      <c r="A2534" s="3">
        <f>RSI!A2534</f>
        <v>45693</v>
      </c>
      <c r="B2534" s="2">
        <f>RSI!B2534</f>
        <v>34.246299999999998</v>
      </c>
      <c r="C2534" s="2">
        <f>RSI!I2534</f>
        <v>61.57666634582796</v>
      </c>
      <c r="D2534" s="2">
        <f>MACD!E2534</f>
        <v>-0.74150650870648604</v>
      </c>
      <c r="E2534" s="2">
        <f>MACD!F2534</f>
        <v>-0.55588523726896755</v>
      </c>
      <c r="F2534" s="2">
        <f>'Moving Avg'!D2534</f>
        <v>34.213179999999994</v>
      </c>
      <c r="G2534" s="2">
        <f>'Moving Avg'!F2534</f>
        <v>33.549424999999999</v>
      </c>
      <c r="H2534" s="2">
        <f>'Moving Avg'!G2534</f>
        <v>33.289998000000004</v>
      </c>
      <c r="I2534" s="2">
        <f>'Moving Avg'!H2534</f>
        <v>33.539141000000008</v>
      </c>
      <c r="J2534" s="6" t="str">
        <f>OBV!F2534</f>
        <v>BULLISH</v>
      </c>
      <c r="K2534" s="6" t="str">
        <f>OBV!G2534</f>
        <v>NEUTRAL</v>
      </c>
      <c r="L2534" s="6" t="str">
        <f>OBV!H2534</f>
        <v>BULLISH DIVERGENCE</v>
      </c>
    </row>
    <row r="2535" spans="1:12" ht="13.5" x14ac:dyDescent="0.25">
      <c r="A2535" s="3">
        <f>RSI!A2535</f>
        <v>45694</v>
      </c>
      <c r="B2535" s="2">
        <f>RSI!B2535</f>
        <v>34.3108</v>
      </c>
      <c r="C2535" s="2">
        <f>RSI!I2535</f>
        <v>62.579462900498065</v>
      </c>
      <c r="D2535" s="2">
        <f>MACD!E2535</f>
        <v>-0.61700292896901487</v>
      </c>
      <c r="E2535" s="2">
        <f>MACD!F2535</f>
        <v>-0.5681087756089771</v>
      </c>
      <c r="F2535" s="2">
        <f>'Moving Avg'!D2535</f>
        <v>34.20214</v>
      </c>
      <c r="G2535" s="2">
        <f>'Moving Avg'!F2535</f>
        <v>33.63089999999999</v>
      </c>
      <c r="H2535" s="2">
        <f>'Moving Avg'!G2535</f>
        <v>33.313566000000009</v>
      </c>
      <c r="I2535" s="2">
        <f>'Moving Avg'!H2535</f>
        <v>33.568024500000014</v>
      </c>
      <c r="J2535" s="6" t="str">
        <f>OBV!F2535</f>
        <v>BULLISH</v>
      </c>
      <c r="K2535" s="6" t="str">
        <f>OBV!G2535</f>
        <v>NEUTRAL</v>
      </c>
      <c r="L2535" s="6" t="str">
        <f>OBV!H2535</f>
        <v>BULLISH DIVERGENCE</v>
      </c>
    </row>
    <row r="2536" spans="1:12" ht="13.5" x14ac:dyDescent="0.25">
      <c r="A2536" s="3">
        <f>RSI!A2536</f>
        <v>45695</v>
      </c>
      <c r="B2536" s="2">
        <f>RSI!B2536</f>
        <v>34.384399999999999</v>
      </c>
      <c r="C2536" s="2">
        <f>RSI!I2536</f>
        <v>63.742305049219354</v>
      </c>
      <c r="D2536" s="2">
        <f>MACD!E2536</f>
        <v>-0.4938032248559594</v>
      </c>
      <c r="E2536" s="2">
        <f>MACD!F2536</f>
        <v>-0.55324766545837356</v>
      </c>
      <c r="F2536" s="2">
        <f>'Moving Avg'!D2536</f>
        <v>34.211339999999993</v>
      </c>
      <c r="G2536" s="2">
        <f>'Moving Avg'!F2536</f>
        <v>33.716514999999994</v>
      </c>
      <c r="H2536" s="2">
        <f>'Moving Avg'!G2536</f>
        <v>33.340631999999999</v>
      </c>
      <c r="I2536" s="2">
        <f>'Moving Avg'!H2536</f>
        <v>33.596727500000021</v>
      </c>
      <c r="J2536" s="6" t="str">
        <f>OBV!F2536</f>
        <v>BULLISH</v>
      </c>
      <c r="K2536" s="6" t="str">
        <f>OBV!G2536</f>
        <v>STRONG</v>
      </c>
      <c r="L2536" s="6" t="str">
        <f>OBV!H2536</f>
        <v>CONFIRMED BULLISH</v>
      </c>
    </row>
    <row r="2537" spans="1:12" ht="13.5" x14ac:dyDescent="0.25">
      <c r="A2537" s="3">
        <f>RSI!A2537</f>
        <v>45698</v>
      </c>
      <c r="B2537" s="2">
        <f>RSI!B2537</f>
        <v>34.3384</v>
      </c>
      <c r="C2537" s="2">
        <f>RSI!I2537</f>
        <v>62.43639498638592</v>
      </c>
      <c r="D2537" s="2">
        <f>MACD!E2537</f>
        <v>-0.34601538573768664</v>
      </c>
      <c r="E2537" s="2">
        <f>MACD!F2537</f>
        <v>-0.51180120951423624</v>
      </c>
      <c r="F2537" s="2">
        <f>'Moving Avg'!D2537</f>
        <v>34.268419999999999</v>
      </c>
      <c r="G2537" s="2">
        <f>'Moving Avg'!F2537</f>
        <v>33.808574999999998</v>
      </c>
      <c r="H2537" s="2">
        <f>'Moving Avg'!G2537</f>
        <v>33.375616000000008</v>
      </c>
      <c r="I2537" s="2">
        <f>'Moving Avg'!H2537</f>
        <v>33.62483450000002</v>
      </c>
      <c r="J2537" s="6" t="str">
        <f>OBV!F2537</f>
        <v>BULLISH</v>
      </c>
      <c r="K2537" s="6" t="str">
        <f>OBV!G2537</f>
        <v>STRONG</v>
      </c>
      <c r="L2537" s="6" t="str">
        <f>OBV!H2537</f>
        <v>CONFIRMED BULLISH</v>
      </c>
    </row>
    <row r="2538" spans="1:12" ht="13.5" x14ac:dyDescent="0.25">
      <c r="A2538" s="3">
        <f>RSI!A2538</f>
        <v>45699</v>
      </c>
      <c r="B2538" s="2">
        <f>RSI!B2538</f>
        <v>34.283099999999997</v>
      </c>
      <c r="C2538" s="2">
        <f>RSI!I2538</f>
        <v>60.823128030272919</v>
      </c>
      <c r="D2538" s="2">
        <f>MACD!E2538</f>
        <v>-0.22716661849986508</v>
      </c>
      <c r="E2538" s="2">
        <f>MACD!F2538</f>
        <v>-0.45487429131136203</v>
      </c>
      <c r="F2538" s="2">
        <f>'Moving Avg'!D2538</f>
        <v>34.312599999999996</v>
      </c>
      <c r="G2538" s="2">
        <f>'Moving Avg'!F2538</f>
        <v>33.891884999999988</v>
      </c>
      <c r="H2538" s="2">
        <f>'Moving Avg'!G2538</f>
        <v>33.409678000000007</v>
      </c>
      <c r="I2538" s="2">
        <f>'Moving Avg'!H2538</f>
        <v>33.653579500000014</v>
      </c>
      <c r="J2538" s="6" t="str">
        <f>OBV!F2538</f>
        <v>BULLISH</v>
      </c>
      <c r="K2538" s="6" t="str">
        <f>OBV!G2538</f>
        <v>STRONG</v>
      </c>
      <c r="L2538" s="6" t="str">
        <f>OBV!H2538</f>
        <v>CONFIRMED BULLISH</v>
      </c>
    </row>
    <row r="2539" spans="1:12" ht="13.5" x14ac:dyDescent="0.25">
      <c r="A2539" s="3">
        <f>RSI!A2539</f>
        <v>45700</v>
      </c>
      <c r="B2539" s="2">
        <f>RSI!B2539</f>
        <v>34.3384</v>
      </c>
      <c r="C2539" s="2">
        <f>RSI!I2539</f>
        <v>61.883756297317078</v>
      </c>
      <c r="D2539" s="2">
        <f>MACD!E2539</f>
        <v>-0.1475242325614019</v>
      </c>
      <c r="E2539" s="2">
        <f>MACD!F2539</f>
        <v>-0.39340427956137003</v>
      </c>
      <c r="F2539" s="2">
        <f>'Moving Avg'!D2539</f>
        <v>34.331020000000002</v>
      </c>
      <c r="G2539" s="2">
        <f>'Moving Avg'!F2539</f>
        <v>33.952185</v>
      </c>
      <c r="H2539" s="2">
        <f>'Moving Avg'!G2539</f>
        <v>33.433982000000007</v>
      </c>
      <c r="I2539" s="2">
        <f>'Moving Avg'!H2539</f>
        <v>33.681686500000012</v>
      </c>
      <c r="J2539" s="6" t="str">
        <f>OBV!F2539</f>
        <v>BULLISH</v>
      </c>
      <c r="K2539" s="6" t="str">
        <f>OBV!G2539</f>
        <v>STRONG</v>
      </c>
      <c r="L2539" s="6" t="str">
        <f>OBV!H2539</f>
        <v>CONFIRMED BULLISH</v>
      </c>
    </row>
    <row r="2540" spans="1:12" ht="13.5" x14ac:dyDescent="0.25">
      <c r="A2540" s="3">
        <f>RSI!A2540</f>
        <v>45701</v>
      </c>
      <c r="B2540" s="2">
        <f>RSI!B2540</f>
        <v>34.3384</v>
      </c>
      <c r="C2540" s="2">
        <f>RSI!I2540</f>
        <v>61.883756297317078</v>
      </c>
      <c r="D2540" s="2">
        <f>MACD!E2540</f>
        <v>-8.575171671148496E-2</v>
      </c>
      <c r="E2540" s="2">
        <f>MACD!F2540</f>
        <v>-0.33187376699139304</v>
      </c>
      <c r="F2540" s="2">
        <f>'Moving Avg'!D2540</f>
        <v>34.336539999999999</v>
      </c>
      <c r="G2540" s="2">
        <f>'Moving Avg'!F2540</f>
        <v>34.035039999999995</v>
      </c>
      <c r="H2540" s="2">
        <f>'Moving Avg'!G2540</f>
        <v>33.454420000000006</v>
      </c>
      <c r="I2540" s="2">
        <f>'Moving Avg'!H2540</f>
        <v>33.710342500000017</v>
      </c>
      <c r="J2540" s="6" t="str">
        <f>OBV!F2540</f>
        <v>BULLISH</v>
      </c>
      <c r="K2540" s="6" t="str">
        <f>OBV!G2540</f>
        <v>STRONG</v>
      </c>
      <c r="L2540" s="6" t="str">
        <f>OBV!H2540</f>
        <v>CONFIRMED BULLISH</v>
      </c>
    </row>
    <row r="2541" spans="1:12" ht="13.5" x14ac:dyDescent="0.25">
      <c r="A2541" s="3">
        <f>RSI!A2541</f>
        <v>45702</v>
      </c>
      <c r="B2541" s="2">
        <f>RSI!B2541</f>
        <v>34.3108</v>
      </c>
      <c r="C2541" s="2">
        <f>RSI!I2541</f>
        <v>60.928960440195773</v>
      </c>
      <c r="D2541" s="2">
        <f>MACD!E2541</f>
        <v>-3.826439840500484E-2</v>
      </c>
      <c r="E2541" s="2">
        <f>MACD!F2541</f>
        <v>-0.27315189327411543</v>
      </c>
      <c r="F2541" s="2">
        <f>'Moving Avg'!D2541</f>
        <v>34.321820000000002</v>
      </c>
      <c r="G2541" s="2">
        <f>'Moving Avg'!F2541</f>
        <v>34.116974999999996</v>
      </c>
      <c r="H2541" s="2">
        <f>'Moving Avg'!G2541</f>
        <v>33.471360000000004</v>
      </c>
      <c r="I2541" s="2">
        <f>'Moving Avg'!H2541</f>
        <v>33.738897000000009</v>
      </c>
      <c r="J2541" s="6" t="str">
        <f>OBV!F2541</f>
        <v>BULLISH</v>
      </c>
      <c r="K2541" s="6" t="str">
        <f>OBV!G2541</f>
        <v>NEUTRAL</v>
      </c>
      <c r="L2541" s="6" t="str">
        <f>OBV!H2541</f>
        <v>BULLISH DIVERGENCE</v>
      </c>
    </row>
    <row r="2542" spans="1:12" ht="13.5" x14ac:dyDescent="0.25">
      <c r="A2542" s="3">
        <f>RSI!A2542</f>
        <v>45705</v>
      </c>
      <c r="B2542" s="2">
        <f>RSI!B2542</f>
        <v>34.3108</v>
      </c>
      <c r="C2542" s="2">
        <f>RSI!I2542</f>
        <v>60.928960440195773</v>
      </c>
      <c r="D2542" s="2">
        <f>MACD!E2542</f>
        <v>-4.4216335362548875E-2</v>
      </c>
      <c r="E2542" s="2">
        <f>MACD!F2542</f>
        <v>-0.22736478169180213</v>
      </c>
      <c r="F2542" s="2">
        <f>'Moving Avg'!D2542</f>
        <v>34.316299999999998</v>
      </c>
      <c r="G2542" s="2">
        <f>'Moving Avg'!F2542</f>
        <v>34.180039999999998</v>
      </c>
      <c r="H2542" s="2">
        <f>'Moving Avg'!G2542</f>
        <v>33.490140000000004</v>
      </c>
      <c r="I2542" s="2">
        <f>'Moving Avg'!H2542</f>
        <v>33.767415000000021</v>
      </c>
      <c r="J2542" s="6" t="str">
        <f>OBV!F2542</f>
        <v>BULLISH</v>
      </c>
      <c r="K2542" s="6" t="str">
        <f>OBV!G2542</f>
        <v>NEUTRAL</v>
      </c>
      <c r="L2542" s="6" t="str">
        <f>OBV!H2542</f>
        <v>BULLISH DIVERGENCE</v>
      </c>
    </row>
    <row r="2543" spans="1:12" ht="13.5" x14ac:dyDescent="0.25">
      <c r="A2543" s="3">
        <f>RSI!A2543</f>
        <v>45706</v>
      </c>
      <c r="B2543" s="2">
        <f>RSI!B2543</f>
        <v>34.430399999999999</v>
      </c>
      <c r="C2543" s="2">
        <f>RSI!I2543</f>
        <v>63.740517636695394</v>
      </c>
      <c r="D2543" s="2">
        <f>MACD!E2543</f>
        <v>-5.875741035364257E-2</v>
      </c>
      <c r="E2543" s="2">
        <f>MACD!F2543</f>
        <v>-0.19364330742417024</v>
      </c>
      <c r="F2543" s="2">
        <f>'Moving Avg'!D2543</f>
        <v>34.345759999999999</v>
      </c>
      <c r="G2543" s="2">
        <f>'Moving Avg'!F2543</f>
        <v>34.249084999999994</v>
      </c>
      <c r="H2543" s="2">
        <f>'Moving Avg'!G2543</f>
        <v>33.508552000000002</v>
      </c>
      <c r="I2543" s="2">
        <f>'Moving Avg'!H2543</f>
        <v>33.795067500000016</v>
      </c>
      <c r="J2543" s="6" t="str">
        <f>OBV!F2543</f>
        <v>BULLISH</v>
      </c>
      <c r="K2543" s="6" t="str">
        <f>OBV!G2543</f>
        <v>NEUTRAL</v>
      </c>
      <c r="L2543" s="6" t="str">
        <f>OBV!H2543</f>
        <v>CONFIRMED BULLISH</v>
      </c>
    </row>
    <row r="2544" spans="1:12" ht="13.5" x14ac:dyDescent="0.25">
      <c r="A2544" s="3">
        <f>RSI!A2544</f>
        <v>45707</v>
      </c>
      <c r="B2544" s="2">
        <f>RSI!B2544</f>
        <v>34.411999999999999</v>
      </c>
      <c r="C2544" s="2">
        <f>RSI!I2544</f>
        <v>62.989531942072482</v>
      </c>
      <c r="D2544" s="2">
        <f>MACD!E2544</f>
        <v>-4.3990361866853789E-2</v>
      </c>
      <c r="E2544" s="2">
        <f>MACD!F2544</f>
        <v>-0.16371271831270698</v>
      </c>
      <c r="F2544" s="2">
        <f>'Moving Avg'!D2544</f>
        <v>34.360480000000003</v>
      </c>
      <c r="G2544" s="2">
        <f>'Moving Avg'!F2544</f>
        <v>34.310305</v>
      </c>
      <c r="H2544" s="2">
        <f>'Moving Avg'!G2544</f>
        <v>33.535801999999997</v>
      </c>
      <c r="I2544" s="2">
        <f>'Moving Avg'!H2544</f>
        <v>33.821457500000022</v>
      </c>
      <c r="J2544" s="6" t="str">
        <f>OBV!F2544</f>
        <v>BEARISH</v>
      </c>
      <c r="K2544" s="6" t="str">
        <f>OBV!G2544</f>
        <v>NEUTRAL</v>
      </c>
      <c r="L2544" s="6" t="str">
        <f>OBV!H2544</f>
        <v>BEARISH DIVERGENCE</v>
      </c>
    </row>
    <row r="2545" spans="1:12" ht="13.5" x14ac:dyDescent="0.25">
      <c r="A2545" s="3">
        <f>RSI!A2545</f>
        <v>45708</v>
      </c>
      <c r="B2545" s="2">
        <f>RSI!B2545</f>
        <v>34.062199999999997</v>
      </c>
      <c r="C2545" s="2">
        <f>RSI!I2545</f>
        <v>50.748320087456555</v>
      </c>
      <c r="D2545" s="2">
        <f>MACD!E2545</f>
        <v>2.0264466269779291E-3</v>
      </c>
      <c r="E2545" s="2">
        <f>MACD!F2545</f>
        <v>-0.13056488532477001</v>
      </c>
      <c r="F2545" s="2">
        <f>'Moving Avg'!D2545</f>
        <v>34.305239999999998</v>
      </c>
      <c r="G2545" s="2">
        <f>'Moving Avg'!F2545</f>
        <v>34.310304999999993</v>
      </c>
      <c r="H2545" s="2">
        <f>'Moving Avg'!G2545</f>
        <v>33.556976000000006</v>
      </c>
      <c r="I2545" s="2">
        <f>'Moving Avg'!H2545</f>
        <v>33.846903000000019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</row>
    <row r="2546" spans="1:12" ht="13.5" x14ac:dyDescent="0.25">
      <c r="A2546" s="3">
        <f>RSI!A2546</f>
        <v>45709</v>
      </c>
      <c r="B2546" s="2">
        <f>RSI!B2546</f>
        <v>34.5961</v>
      </c>
      <c r="C2546" s="2">
        <f>RSI!I2546</f>
        <v>62.672109129656455</v>
      </c>
      <c r="D2546" s="2">
        <f>MACD!E2546</f>
        <v>1.2664385513858178E-2</v>
      </c>
      <c r="E2546" s="2">
        <f>MACD!F2546</f>
        <v>-0.10191903115704437</v>
      </c>
      <c r="F2546" s="2">
        <f>'Moving Avg'!D2546</f>
        <v>34.362299999999998</v>
      </c>
      <c r="G2546" s="2">
        <f>'Moving Avg'!F2546</f>
        <v>34.328254999999992</v>
      </c>
      <c r="H2546" s="2">
        <f>'Moving Avg'!G2546</f>
        <v>33.586250000000007</v>
      </c>
      <c r="I2546" s="2">
        <f>'Moving Avg'!H2546</f>
        <v>33.875384000000025</v>
      </c>
      <c r="J2546" s="6" t="str">
        <f>OBV!F2546</f>
        <v>BULLISH</v>
      </c>
      <c r="K2546" s="6" t="str">
        <f>OBV!G2546</f>
        <v>NEUTRAL</v>
      </c>
      <c r="L2546" s="6" t="str">
        <f>OBV!H2546</f>
        <v>CONFIRMED BULLISH</v>
      </c>
    </row>
    <row r="2547" spans="1:12" ht="13.5" x14ac:dyDescent="0.25">
      <c r="A2547" s="3">
        <f>RSI!A2547</f>
        <v>45712</v>
      </c>
      <c r="B2547" s="2">
        <f>RSI!B2547</f>
        <v>34.706600000000002</v>
      </c>
      <c r="C2547" s="2">
        <f>RSI!I2547</f>
        <v>64.583234475526126</v>
      </c>
      <c r="D2547" s="2">
        <f>MACD!E2547</f>
        <v>3.1799856615393196E-3</v>
      </c>
      <c r="E2547" s="2">
        <f>MACD!F2547</f>
        <v>-8.0899227793327644E-2</v>
      </c>
      <c r="F2547" s="2">
        <f>'Moving Avg'!D2547</f>
        <v>34.441459999999999</v>
      </c>
      <c r="G2547" s="2">
        <f>'Moving Avg'!F2547</f>
        <v>34.337459999999986</v>
      </c>
      <c r="H2547" s="2">
        <f>'Moving Avg'!G2547</f>
        <v>33.618653999999999</v>
      </c>
      <c r="I2547" s="2">
        <f>'Moving Avg'!H2547</f>
        <v>33.903137000000022</v>
      </c>
      <c r="J2547" s="6" t="str">
        <f>OBV!F2547</f>
        <v>BULLISH</v>
      </c>
      <c r="K2547" s="6" t="str">
        <f>OBV!G2547</f>
        <v>NEUTRAL</v>
      </c>
      <c r="L2547" s="6" t="str">
        <f>OBV!H2547</f>
        <v>CONFIRMED BULLISH</v>
      </c>
    </row>
    <row r="2548" spans="1:12" ht="13.5" x14ac:dyDescent="0.25">
      <c r="A2548" s="3">
        <f>RSI!A2548</f>
        <v>45713</v>
      </c>
      <c r="B2548" s="2">
        <f>RSI!B2548</f>
        <v>34.706600000000002</v>
      </c>
      <c r="C2548" s="2">
        <f>RSI!I2548</f>
        <v>64.583234475526126</v>
      </c>
      <c r="D2548" s="2">
        <f>MACD!E2548</f>
        <v>-1.6990754800090713E-2</v>
      </c>
      <c r="E2548" s="2">
        <f>MACD!F2548</f>
        <v>-6.8117533194680252E-2</v>
      </c>
      <c r="F2548" s="2">
        <f>'Moving Avg'!D2548</f>
        <v>34.496700000000004</v>
      </c>
      <c r="G2548" s="2">
        <f>'Moving Avg'!F2548</f>
        <v>34.348964999999986</v>
      </c>
      <c r="H2548" s="2">
        <f>'Moving Avg'!G2548</f>
        <v>33.651612</v>
      </c>
      <c r="I2548" s="2">
        <f>'Moving Avg'!H2548</f>
        <v>33.930487500000019</v>
      </c>
      <c r="J2548" s="6" t="str">
        <f>OBV!F2548</f>
        <v>BULLISH</v>
      </c>
      <c r="K2548" s="6" t="str">
        <f>OBV!G2548</f>
        <v>NEUTRAL</v>
      </c>
      <c r="L2548" s="6" t="str">
        <f>OBV!H2548</f>
        <v>CONFIRMED BULLISH</v>
      </c>
    </row>
    <row r="2549" spans="1:12" ht="13.5" x14ac:dyDescent="0.25">
      <c r="A2549" s="3">
        <f>RSI!A2549</f>
        <v>45714</v>
      </c>
      <c r="B2549" s="2">
        <f>RSI!B2549</f>
        <v>35.9955</v>
      </c>
      <c r="C2549" s="2">
        <f>RSI!I2549</f>
        <v>79.075516551615365</v>
      </c>
      <c r="D2549" s="2">
        <f>MACD!E2549</f>
        <v>-0.12439300724381752</v>
      </c>
      <c r="E2549" s="2">
        <f>MACD!F2549</f>
        <v>-7.93726280045077E-2</v>
      </c>
      <c r="F2549" s="2">
        <f>'Moving Avg'!D2549</f>
        <v>34.813400000000001</v>
      </c>
      <c r="G2549" s="2">
        <f>'Moving Avg'!F2549</f>
        <v>34.429519999999989</v>
      </c>
      <c r="H2549" s="2">
        <f>'Moving Avg'!G2549</f>
        <v>33.710716000000005</v>
      </c>
      <c r="I2549" s="2">
        <f>'Moving Avg'!H2549</f>
        <v>33.961406000000018</v>
      </c>
      <c r="J2549" s="6" t="str">
        <f>OBV!F2549</f>
        <v>BULLISH</v>
      </c>
      <c r="K2549" s="6" t="str">
        <f>OBV!G2549</f>
        <v>STRONG</v>
      </c>
      <c r="L2549" s="6" t="str">
        <f>OBV!H2549</f>
        <v>CONFIRMED BULLISH</v>
      </c>
    </row>
    <row r="2550" spans="1:12" ht="13.5" x14ac:dyDescent="0.25">
      <c r="A2550" s="3">
        <f>RSI!A2550</f>
        <v>45715</v>
      </c>
      <c r="B2550" s="2">
        <f>RSI!B2550</f>
        <v>35.9955</v>
      </c>
      <c r="C2550" s="2">
        <f>RSI!I2550</f>
        <v>79.075516551615365</v>
      </c>
      <c r="D2550" s="2">
        <f>MACD!E2550</f>
        <v>-0.22600681748043172</v>
      </c>
      <c r="E2550" s="2">
        <f>MACD!F2550</f>
        <v>-0.10869946589969251</v>
      </c>
      <c r="F2550" s="2">
        <f>'Moving Avg'!D2550</f>
        <v>35.200059999999993</v>
      </c>
      <c r="G2550" s="2">
        <f>'Moving Avg'!F2550</f>
        <v>34.510994999999994</v>
      </c>
      <c r="H2550" s="2">
        <f>'Moving Avg'!G2550</f>
        <v>33.771660000000004</v>
      </c>
      <c r="I2550" s="2">
        <f>'Moving Avg'!H2550</f>
        <v>33.990215000000028</v>
      </c>
      <c r="J2550" s="6" t="str">
        <f>OBV!F2550</f>
        <v>BULLISH</v>
      </c>
      <c r="K2550" s="6" t="str">
        <f>OBV!G2550</f>
        <v>STRONG</v>
      </c>
      <c r="L2550" s="6" t="str">
        <f>OBV!H2550</f>
        <v>CONFIRMED BULLISH</v>
      </c>
    </row>
    <row r="2551" spans="1:12" ht="13.5" x14ac:dyDescent="0.25">
      <c r="A2551" s="3">
        <f>RSI!A2551</f>
        <v>45716</v>
      </c>
      <c r="B2551" s="2">
        <f>RSI!B2551</f>
        <v>35.903399999999998</v>
      </c>
      <c r="C2551" s="2">
        <f>RSI!I2551</f>
        <v>76.481954556125629</v>
      </c>
      <c r="D2551" s="2">
        <f>MACD!E2551</f>
        <v>-0.31935146290820171</v>
      </c>
      <c r="E2551" s="2">
        <f>MACD!F2551</f>
        <v>-0.15082986530139436</v>
      </c>
      <c r="F2551" s="2">
        <f>'Moving Avg'!D2551</f>
        <v>35.46152</v>
      </c>
      <c r="G2551" s="2">
        <f>'Moving Avg'!F2551</f>
        <v>34.589244999999998</v>
      </c>
      <c r="H2551" s="2">
        <f>'Moving Avg'!G2551</f>
        <v>33.830577999999996</v>
      </c>
      <c r="I2551" s="2">
        <f>'Moving Avg'!H2551</f>
        <v>34.017688000000021</v>
      </c>
      <c r="J2551" s="6" t="str">
        <f>OBV!F2551</f>
        <v>BULLISH</v>
      </c>
      <c r="K2551" s="6" t="str">
        <f>OBV!G2551</f>
        <v>STRONG</v>
      </c>
      <c r="L2551" s="6" t="str">
        <f>OBV!H2551</f>
        <v>CONFIRMED BULLISH</v>
      </c>
    </row>
    <row r="2552" spans="1:12" ht="13.5" x14ac:dyDescent="0.25">
      <c r="A2552" s="3">
        <f>RSI!A2552</f>
        <v>45719</v>
      </c>
      <c r="B2552" s="2">
        <f>RSI!B2552</f>
        <v>36.041499999999999</v>
      </c>
      <c r="C2552" s="2">
        <f>RSI!I2552</f>
        <v>77.664890980251926</v>
      </c>
      <c r="D2552" s="2">
        <f>MACD!E2552</f>
        <v>-0.41722431658627102</v>
      </c>
      <c r="E2552" s="2">
        <f>MACD!F2552</f>
        <v>-0.20410875555836971</v>
      </c>
      <c r="F2552" s="2">
        <f>'Moving Avg'!D2552</f>
        <v>35.728499999999997</v>
      </c>
      <c r="G2552" s="2">
        <f>'Moving Avg'!F2552</f>
        <v>34.688670000000002</v>
      </c>
      <c r="H2552" s="2">
        <f>'Moving Avg'!G2552</f>
        <v>33.892994000000002</v>
      </c>
      <c r="I2552" s="2">
        <f>'Moving Avg'!H2552</f>
        <v>34.042946000000022</v>
      </c>
      <c r="J2552" s="6" t="str">
        <f>OBV!F2552</f>
        <v>BULLISH</v>
      </c>
      <c r="K2552" s="6" t="str">
        <f>OBV!G2552</f>
        <v>NEUTRAL</v>
      </c>
      <c r="L2552" s="6" t="str">
        <f>OBV!H2552</f>
        <v>CONFIRMED BULLISH</v>
      </c>
    </row>
    <row r="2553" spans="1:12" ht="13.5" x14ac:dyDescent="0.25">
      <c r="A2553" s="3">
        <f>RSI!A2553</f>
        <v>45720</v>
      </c>
      <c r="B2553" s="2">
        <f>RSI!B2553</f>
        <v>35.903399999999998</v>
      </c>
      <c r="C2553" s="2">
        <f>RSI!I2553</f>
        <v>73.674093724803882</v>
      </c>
      <c r="D2553" s="2">
        <f>MACD!E2553</f>
        <v>-0.48024408152964781</v>
      </c>
      <c r="E2553" s="2">
        <f>MACD!F2553</f>
        <v>-0.25933582075262535</v>
      </c>
      <c r="F2553" s="2">
        <f>'Moving Avg'!D2553</f>
        <v>35.967860000000002</v>
      </c>
      <c r="G2553" s="2">
        <f>'Moving Avg'!F2553</f>
        <v>34.780730000000005</v>
      </c>
      <c r="H2553" s="2">
        <f>'Moving Avg'!G2553</f>
        <v>33.955593999999998</v>
      </c>
      <c r="I2553" s="2">
        <f>'Moving Avg'!H2553</f>
        <v>34.064050500000029</v>
      </c>
      <c r="J2553" s="6" t="str">
        <f>OBV!F2553</f>
        <v>BULLISH</v>
      </c>
      <c r="K2553" s="6" t="str">
        <f>OBV!G2553</f>
        <v>NEUTRAL</v>
      </c>
      <c r="L2553" s="6" t="str">
        <f>OBV!H2553</f>
        <v>CONFIRMED BULLISH</v>
      </c>
    </row>
    <row r="2554" spans="1:12" ht="13.5" x14ac:dyDescent="0.25">
      <c r="A2554" s="3">
        <f>RSI!A2554</f>
        <v>45721</v>
      </c>
      <c r="B2554" s="2">
        <f>RSI!B2554</f>
        <v>35.811300000000003</v>
      </c>
      <c r="C2554" s="2">
        <f>RSI!I2554</f>
        <v>71.051920467151689</v>
      </c>
      <c r="D2554" s="2">
        <f>MACD!E2554</f>
        <v>-0.53694054601201202</v>
      </c>
      <c r="E2554" s="2">
        <f>MACD!F2554</f>
        <v>-0.31485676580450273</v>
      </c>
      <c r="F2554" s="2">
        <f>'Moving Avg'!D2554</f>
        <v>35.931020000000004</v>
      </c>
      <c r="G2554" s="2">
        <f>'Moving Avg'!F2554</f>
        <v>34.858980000000003</v>
      </c>
      <c r="H2554" s="2">
        <f>'Moving Avg'!G2554</f>
        <v>34.008988000000002</v>
      </c>
      <c r="I2554" s="2">
        <f>'Moving Avg'!H2554</f>
        <v>34.083898500000025</v>
      </c>
      <c r="J2554" s="6" t="str">
        <f>OBV!F2554</f>
        <v>BEARISH</v>
      </c>
      <c r="K2554" s="6" t="str">
        <f>OBV!G2554</f>
        <v>NEUTRAL</v>
      </c>
      <c r="L2554" s="6" t="str">
        <f>OBV!H2554</f>
        <v>CONFIRMED BEARISH</v>
      </c>
    </row>
    <row r="2555" spans="1:12" ht="13.5" x14ac:dyDescent="0.25">
      <c r="A2555" s="3">
        <f>RSI!A2555</f>
        <v>45722</v>
      </c>
      <c r="B2555" s="2">
        <f>RSI!B2555</f>
        <v>35.811300000000003</v>
      </c>
      <c r="C2555" s="2">
        <f>RSI!I2555</f>
        <v>71.051920467151689</v>
      </c>
      <c r="D2555" s="2">
        <f>MACD!E2555</f>
        <v>-0.64500369572312621</v>
      </c>
      <c r="E2555" s="2">
        <f>MACD!F2555</f>
        <v>-0.38088615178822749</v>
      </c>
      <c r="F2555" s="2">
        <f>'Moving Avg'!D2555</f>
        <v>35.894180000000006</v>
      </c>
      <c r="G2555" s="2">
        <f>'Moving Avg'!F2555</f>
        <v>34.934004999999999</v>
      </c>
      <c r="H2555" s="2">
        <f>'Moving Avg'!G2555</f>
        <v>34.062381999999999</v>
      </c>
      <c r="I2555" s="2">
        <f>'Moving Avg'!H2555</f>
        <v>34.104184500000024</v>
      </c>
      <c r="J2555" s="6" t="str">
        <f>OBV!F2555</f>
        <v>BEARISH</v>
      </c>
      <c r="K2555" s="6" t="str">
        <f>OBV!G2555</f>
        <v>NEUTRAL</v>
      </c>
      <c r="L2555" s="6" t="str">
        <f>OBV!H2555</f>
        <v>CONFIRMED BEARISH</v>
      </c>
    </row>
    <row r="2556" spans="1:12" ht="13.5" x14ac:dyDescent="0.25">
      <c r="A2556" s="3">
        <f>RSI!A2556</f>
        <v>45723</v>
      </c>
      <c r="B2556" s="2">
        <f>RSI!B2556</f>
        <v>35.166899999999998</v>
      </c>
      <c r="C2556" s="2">
        <f>RSI!I2556</f>
        <v>55.129875057693731</v>
      </c>
      <c r="D2556" s="2">
        <f>MACD!E2556</f>
        <v>-0.61237905580194507</v>
      </c>
      <c r="E2556" s="2">
        <f>MACD!F2556</f>
        <v>-0.42718473259097106</v>
      </c>
      <c r="F2556" s="2">
        <f>'Moving Avg'!D2556</f>
        <v>35.746879999999997</v>
      </c>
      <c r="G2556" s="2">
        <f>'Moving Avg'!F2556</f>
        <v>34.973129999999991</v>
      </c>
      <c r="H2556" s="2">
        <f>'Moving Avg'!G2556</f>
        <v>34.103808000000001</v>
      </c>
      <c r="I2556" s="2">
        <f>'Moving Avg'!H2556</f>
        <v>34.121606500000027</v>
      </c>
      <c r="J2556" s="6" t="str">
        <f>OBV!F2556</f>
        <v>BEARISH</v>
      </c>
      <c r="K2556" s="6" t="str">
        <f>OBV!G2556</f>
        <v>NEUTRAL</v>
      </c>
      <c r="L2556" s="6" t="str">
        <f>OBV!H2556</f>
        <v>CONFIRMED BEARISH</v>
      </c>
    </row>
    <row r="2557" spans="1:12" ht="13.5" x14ac:dyDescent="0.25">
      <c r="A2557" s="3">
        <f>RSI!A2557</f>
        <v>45726</v>
      </c>
      <c r="B2557" s="2">
        <f>RSI!B2557</f>
        <v>34.881500000000003</v>
      </c>
      <c r="C2557" s="2">
        <f>RSI!I2557</f>
        <v>49.806443342576081</v>
      </c>
      <c r="D2557" s="2">
        <f>MACD!E2557</f>
        <v>-0.54820386434457902</v>
      </c>
      <c r="E2557" s="2">
        <f>MACD!F2557</f>
        <v>-0.45138855894169272</v>
      </c>
      <c r="F2557" s="2">
        <f>'Moving Avg'!D2557</f>
        <v>35.514880000000005</v>
      </c>
      <c r="G2557" s="2">
        <f>'Moving Avg'!F2557</f>
        <v>35.000284999999998</v>
      </c>
      <c r="H2557" s="2">
        <f>'Moving Avg'!G2557</f>
        <v>34.140447999999999</v>
      </c>
      <c r="I2557" s="2">
        <f>'Moving Avg'!H2557</f>
        <v>34.136845000000029</v>
      </c>
      <c r="J2557" s="6" t="str">
        <f>OBV!F2557</f>
        <v>BEARISH</v>
      </c>
      <c r="K2557" s="6" t="str">
        <f>OBV!G2557</f>
        <v>NEUTRAL</v>
      </c>
      <c r="L2557" s="6" t="str">
        <f>OBV!H2557</f>
        <v>CONFIRMED BEARISH</v>
      </c>
    </row>
    <row r="2558" spans="1:12" ht="13.5" x14ac:dyDescent="0.25">
      <c r="A2558" s="3">
        <f>RSI!A2558</f>
        <v>45727</v>
      </c>
      <c r="B2558" s="2">
        <f>RSI!B2558</f>
        <v>34.605400000000003</v>
      </c>
      <c r="C2558" s="2">
        <f>RSI!I2558</f>
        <v>45.253864528061484</v>
      </c>
      <c r="D2558" s="2">
        <f>MACD!E2558</f>
        <v>-0.47321812899371452</v>
      </c>
      <c r="E2558" s="2">
        <f>MACD!F2558</f>
        <v>-0.45575447295209709</v>
      </c>
      <c r="F2558" s="2">
        <f>'Moving Avg'!D2558</f>
        <v>35.255279999999999</v>
      </c>
      <c r="G2558" s="2">
        <f>'Moving Avg'!F2558</f>
        <v>35.01639999999999</v>
      </c>
      <c r="H2558" s="2">
        <f>'Moving Avg'!G2558</f>
        <v>34.173405999999993</v>
      </c>
      <c r="I2558" s="2">
        <f>'Moving Avg'!H2558</f>
        <v>34.147081000000028</v>
      </c>
      <c r="J2558" s="6" t="str">
        <f>OBV!F2558</f>
        <v>BEARISH</v>
      </c>
      <c r="K2558" s="6" t="str">
        <f>OBV!G2558</f>
        <v>NEUTRAL</v>
      </c>
      <c r="L2558" s="6" t="str">
        <f>OBV!H2558</f>
        <v>CONFIRMED BEARISH</v>
      </c>
    </row>
    <row r="2559" spans="1:12" ht="13.5" x14ac:dyDescent="0.25">
      <c r="A2559" s="3">
        <f>RSI!A2559</f>
        <v>45728</v>
      </c>
      <c r="B2559" s="2">
        <f>RSI!B2559</f>
        <v>34.982799999999997</v>
      </c>
      <c r="C2559" s="2">
        <f>RSI!I2559</f>
        <v>51.746498882340497</v>
      </c>
      <c r="D2559" s="2">
        <f>MACD!E2559</f>
        <v>-0.23758579355935439</v>
      </c>
      <c r="E2559" s="2">
        <f>MACD!F2559</f>
        <v>-0.41212073707354857</v>
      </c>
      <c r="F2559" s="2">
        <f>'Moving Avg'!D2559</f>
        <v>35.089579999999998</v>
      </c>
      <c r="G2559" s="2">
        <f>'Moving Avg'!F2559</f>
        <v>35.048619999999985</v>
      </c>
      <c r="H2559" s="2">
        <f>'Moving Avg'!G2559</f>
        <v>34.193659999999994</v>
      </c>
      <c r="I2559" s="2">
        <f>'Moving Avg'!H2559</f>
        <v>34.158846000000018</v>
      </c>
      <c r="J2559" s="6" t="str">
        <f>OBV!F2559</f>
        <v>BEARISH</v>
      </c>
      <c r="K2559" s="6" t="str">
        <f>OBV!G2559</f>
        <v>NEUTRAL</v>
      </c>
      <c r="L2559" s="6" t="str">
        <f>OBV!H2559</f>
        <v>CONFIRMED BEARISH</v>
      </c>
    </row>
    <row r="2560" spans="1:12" ht="13.5" x14ac:dyDescent="0.25">
      <c r="A2560" s="3">
        <f>RSI!A2560</f>
        <v>45729</v>
      </c>
      <c r="B2560" s="2">
        <f>RSI!B2560</f>
        <v>35.332599999999999</v>
      </c>
      <c r="C2560" s="2">
        <f>RSI!I2560</f>
        <v>56.854022494262487</v>
      </c>
      <c r="D2560" s="2">
        <f>MACD!E2560</f>
        <v>-6.4636404902117306E-2</v>
      </c>
      <c r="E2560" s="2">
        <f>MACD!F2560</f>
        <v>-0.34262387063926231</v>
      </c>
      <c r="F2560" s="2">
        <f>'Moving Avg'!D2560</f>
        <v>34.993839999999999</v>
      </c>
      <c r="G2560" s="2">
        <f>'Moving Avg'!F2560</f>
        <v>35.09832999999999</v>
      </c>
      <c r="H2560" s="2">
        <f>'Moving Avg'!G2560</f>
        <v>34.230115999999995</v>
      </c>
      <c r="I2560" s="2">
        <f>'Moving Avg'!H2560</f>
        <v>34.173076500000022</v>
      </c>
      <c r="J2560" s="6" t="str">
        <f>OBV!F2560</f>
        <v>BEARISH</v>
      </c>
      <c r="K2560" s="6" t="str">
        <f>OBV!G2560</f>
        <v>NEUTRAL</v>
      </c>
      <c r="L2560" s="6" t="str">
        <f>OBV!H2560</f>
        <v>CONFIRMED BEARISH</v>
      </c>
    </row>
    <row r="2561" spans="1:12" ht="13.5" x14ac:dyDescent="0.25">
      <c r="A2561" s="3">
        <f>RSI!A2561</f>
        <v>45730</v>
      </c>
      <c r="B2561" s="2">
        <f>RSI!B2561</f>
        <v>35.443100000000001</v>
      </c>
      <c r="C2561" s="2">
        <f>RSI!I2561</f>
        <v>58.35365752124946</v>
      </c>
      <c r="D2561" s="2">
        <f>MACD!E2561</f>
        <v>5.6801850084625016E-2</v>
      </c>
      <c r="E2561" s="2">
        <f>MACD!F2561</f>
        <v>-0.26273872649448482</v>
      </c>
      <c r="F2561" s="2">
        <f>'Moving Avg'!D2561</f>
        <v>35.049080000000004</v>
      </c>
      <c r="G2561" s="2">
        <f>'Moving Avg'!F2561</f>
        <v>35.154944999999991</v>
      </c>
      <c r="H2561" s="2">
        <f>'Moving Avg'!G2561</f>
        <v>34.274304000000001</v>
      </c>
      <c r="I2561" s="2">
        <f>'Moving Avg'!H2561</f>
        <v>34.187103000000022</v>
      </c>
      <c r="J2561" s="6" t="str">
        <f>OBV!F2561</f>
        <v>BULLISH</v>
      </c>
      <c r="K2561" s="6" t="str">
        <f>OBV!G2561</f>
        <v>NEUTRAL</v>
      </c>
      <c r="L2561" s="6" t="str">
        <f>OBV!H2561</f>
        <v>CONFIRMED BULLISH</v>
      </c>
    </row>
    <row r="2562" spans="1:12" ht="13.5" x14ac:dyDescent="0.25">
      <c r="A2562" s="3">
        <f>RSI!A2562</f>
        <v>45733</v>
      </c>
      <c r="B2562" s="2">
        <f>RSI!B2562</f>
        <v>35.792900000000003</v>
      </c>
      <c r="C2562" s="2">
        <f>RSI!I2562</f>
        <v>62.765618090736311</v>
      </c>
      <c r="D2562" s="2">
        <f>MACD!E2562</f>
        <v>0.15187909430404289</v>
      </c>
      <c r="E2562" s="2">
        <f>MACD!F2562</f>
        <v>-0.17981516233477929</v>
      </c>
      <c r="F2562" s="2">
        <f>'Moving Avg'!D2562</f>
        <v>35.231360000000002</v>
      </c>
      <c r="G2562" s="2">
        <f>'Moving Avg'!F2562</f>
        <v>35.229049999999994</v>
      </c>
      <c r="H2562" s="2">
        <f>'Moving Avg'!G2562</f>
        <v>34.327329999999989</v>
      </c>
      <c r="I2562" s="2">
        <f>'Moving Avg'!H2562</f>
        <v>34.20327650000003</v>
      </c>
      <c r="J2562" s="6" t="str">
        <f>OBV!F2562</f>
        <v>BULLISH</v>
      </c>
      <c r="K2562" s="6" t="str">
        <f>OBV!G2562</f>
        <v>NEUTRAL</v>
      </c>
      <c r="L2562" s="6" t="str">
        <f>OBV!H2562</f>
        <v>CONFIRMED BULLISH</v>
      </c>
    </row>
    <row r="2563" spans="1:12" ht="13.5" x14ac:dyDescent="0.25">
      <c r="A2563" s="3">
        <f>RSI!A2563</f>
        <v>45734</v>
      </c>
      <c r="B2563" s="2">
        <f>RSI!B2563</f>
        <v>35.627200000000002</v>
      </c>
      <c r="C2563" s="2">
        <f>RSI!I2563</f>
        <v>59.54747399439249</v>
      </c>
      <c r="D2563" s="2">
        <f>MACD!E2563</f>
        <v>0.21849996548102979</v>
      </c>
      <c r="E2563" s="2">
        <f>MACD!F2563</f>
        <v>-0.10015213677161749</v>
      </c>
      <c r="F2563" s="2">
        <f>'Moving Avg'!D2563</f>
        <v>35.435720000000003</v>
      </c>
      <c r="G2563" s="2">
        <f>'Moving Avg'!F2563</f>
        <v>35.288889999999995</v>
      </c>
      <c r="H2563" s="2">
        <f>'Moving Avg'!G2563</f>
        <v>34.377225999999986</v>
      </c>
      <c r="I2563" s="2">
        <f>'Moving Avg'!H2563</f>
        <v>34.21870150000003</v>
      </c>
      <c r="J2563" s="6" t="str">
        <f>OBV!F2563</f>
        <v>BULLISH</v>
      </c>
      <c r="K2563" s="6" t="str">
        <f>OBV!G2563</f>
        <v>NEUTRAL</v>
      </c>
      <c r="L2563" s="6" t="str">
        <f>OBV!H2563</f>
        <v>CONFIRMED BULLISH</v>
      </c>
    </row>
    <row r="2564" spans="1:12" ht="13.5" x14ac:dyDescent="0.25">
      <c r="A2564" s="3">
        <f>RSI!A2564</f>
        <v>45735</v>
      </c>
      <c r="B2564" s="2">
        <f>RSI!B2564</f>
        <v>35.792900000000003</v>
      </c>
      <c r="C2564" s="2">
        <f>RSI!I2564</f>
        <v>61.664238082570364</v>
      </c>
      <c r="D2564" s="2">
        <f>MACD!E2564</f>
        <v>0.24491005012988865</v>
      </c>
      <c r="E2564" s="2">
        <f>MACD!F2564</f>
        <v>-3.1139699391316271E-2</v>
      </c>
      <c r="F2564" s="2">
        <f>'Moving Avg'!D2564</f>
        <v>35.597740000000002</v>
      </c>
      <c r="G2564" s="2">
        <f>'Moving Avg'!F2564</f>
        <v>35.357935000000005</v>
      </c>
      <c r="H2564" s="2">
        <f>'Moving Avg'!G2564</f>
        <v>34.432093999999985</v>
      </c>
      <c r="I2564" s="2">
        <f>'Moving Avg'!H2564</f>
        <v>34.235671500000031</v>
      </c>
      <c r="J2564" s="6" t="str">
        <f>OBV!F2564</f>
        <v>BULLISH</v>
      </c>
      <c r="K2564" s="6" t="str">
        <f>OBV!G2564</f>
        <v>NEUTRAL</v>
      </c>
      <c r="L2564" s="6" t="str">
        <f>OBV!H2564</f>
        <v>CONFIRMED BULLISH</v>
      </c>
    </row>
    <row r="2565" spans="1:12" ht="13.5" x14ac:dyDescent="0.25">
      <c r="A2565" s="3">
        <f>RSI!A2565</f>
        <v>45737</v>
      </c>
      <c r="B2565" s="2">
        <f>RSI!B2565</f>
        <v>35.654800000000002</v>
      </c>
      <c r="C2565" s="2">
        <f>RSI!I2565</f>
        <v>58.898038580171452</v>
      </c>
      <c r="D2565" s="2">
        <f>MACD!E2565</f>
        <v>0.27325003040885321</v>
      </c>
      <c r="E2565" s="2">
        <f>MACD!F2565</f>
        <v>2.9738246568717628E-2</v>
      </c>
      <c r="F2565" s="2">
        <f>'Moving Avg'!D2565</f>
        <v>35.662179999999999</v>
      </c>
      <c r="G2565" s="2">
        <f>'Moving Avg'!F2565</f>
        <v>35.437564999999999</v>
      </c>
      <c r="H2565" s="2">
        <f>'Moving Avg'!G2565</f>
        <v>34.491563999999983</v>
      </c>
      <c r="I2565" s="2">
        <f>'Moving Avg'!H2565</f>
        <v>34.251154500000027</v>
      </c>
      <c r="J2565" s="6" t="str">
        <f>OBV!F2565</f>
        <v>BULLISH</v>
      </c>
      <c r="K2565" s="6" t="str">
        <f>OBV!G2565</f>
        <v>NEUTRAL</v>
      </c>
      <c r="L2565" s="6" t="str">
        <f>OBV!H2565</f>
        <v>CONFIRMED BULLISH</v>
      </c>
    </row>
    <row r="2566" spans="1:12" ht="13.5" x14ac:dyDescent="0.25">
      <c r="A2566" s="3">
        <f>RSI!A2566</f>
        <v>45740</v>
      </c>
      <c r="B2566" s="2">
        <f>RSI!B2566</f>
        <v>36.087499999999999</v>
      </c>
      <c r="C2566" s="2">
        <f>RSI!I2566</f>
        <v>64.301564212727243</v>
      </c>
      <c r="D2566" s="2">
        <f>MACD!E2566</f>
        <v>0.16293292059425823</v>
      </c>
      <c r="E2566" s="2">
        <f>MACD!F2566</f>
        <v>5.6377181373825747E-2</v>
      </c>
      <c r="F2566" s="2">
        <f>'Moving Avg'!D2566</f>
        <v>35.791060000000002</v>
      </c>
      <c r="G2566" s="2">
        <f>'Moving Avg'!F2566</f>
        <v>35.512135000000008</v>
      </c>
      <c r="H2566" s="2">
        <f>'Moving Avg'!G2566</f>
        <v>34.559871999999984</v>
      </c>
      <c r="I2566" s="2">
        <f>'Moving Avg'!H2566</f>
        <v>34.266453000000027</v>
      </c>
      <c r="J2566" s="6" t="str">
        <f>OBV!F2566</f>
        <v>BULLISH</v>
      </c>
      <c r="K2566" s="6" t="str">
        <f>OBV!G2566</f>
        <v>NEUTRAL</v>
      </c>
      <c r="L2566" s="6" t="str">
        <f>OBV!H2566</f>
        <v>CONFIRMED BULLISH</v>
      </c>
    </row>
    <row r="2567" spans="1:12" ht="13.5" x14ac:dyDescent="0.25">
      <c r="A2567" s="3">
        <f>RSI!A2567</f>
        <v>45741</v>
      </c>
      <c r="B2567" s="2">
        <f>RSI!B2567</f>
        <v>36.170400000000001</v>
      </c>
      <c r="C2567" s="2">
        <f>RSI!I2567</f>
        <v>65.244306411266507</v>
      </c>
      <c r="D2567" s="2">
        <f>MACD!E2567</f>
        <v>1.4105749992005201E-2</v>
      </c>
      <c r="E2567" s="2">
        <f>MACD!F2567</f>
        <v>4.7922895097461636E-2</v>
      </c>
      <c r="F2567" s="2">
        <f>'Moving Avg'!D2567</f>
        <v>35.866560000000007</v>
      </c>
      <c r="G2567" s="2">
        <f>'Moving Avg'!F2567</f>
        <v>35.585325000000005</v>
      </c>
      <c r="H2567" s="2">
        <f>'Moving Avg'!G2567</f>
        <v>34.633335999999986</v>
      </c>
      <c r="I2567" s="2">
        <f>'Moving Avg'!H2567</f>
        <v>34.283400000000022</v>
      </c>
      <c r="J2567" s="6" t="str">
        <f>OBV!F2567</f>
        <v>BULLISH</v>
      </c>
      <c r="K2567" s="6" t="str">
        <f>OBV!G2567</f>
        <v>NEUTRAL</v>
      </c>
      <c r="L2567" s="6" t="str">
        <f>OBV!H2567</f>
        <v>CONFIRMED BULLISH</v>
      </c>
    </row>
    <row r="2568" spans="1:12" ht="13.5" x14ac:dyDescent="0.25">
      <c r="A2568" s="3">
        <f>RSI!A2568</f>
        <v>45742</v>
      </c>
      <c r="B2568" s="2">
        <f>RSI!B2568</f>
        <v>36.538600000000002</v>
      </c>
      <c r="C2568" s="2">
        <f>RSI!I2568</f>
        <v>69.142141656798856</v>
      </c>
      <c r="D2568" s="2">
        <f>MACD!E2568</f>
        <v>-0.18709679962505277</v>
      </c>
      <c r="E2568" s="2">
        <f>MACD!F2568</f>
        <v>9.1895615295875532E-4</v>
      </c>
      <c r="F2568" s="2">
        <f>'Moving Avg'!D2568</f>
        <v>36.048839999999998</v>
      </c>
      <c r="G2568" s="2">
        <f>'Moving Avg'!F2568</f>
        <v>35.676925000000004</v>
      </c>
      <c r="H2568" s="2">
        <f>'Moving Avg'!G2568</f>
        <v>34.711769999999987</v>
      </c>
      <c r="I2568" s="2">
        <f>'Moving Avg'!H2568</f>
        <v>34.301352000000016</v>
      </c>
      <c r="J2568" s="6" t="str">
        <f>OBV!F2568</f>
        <v>BULLISH</v>
      </c>
      <c r="K2568" s="6" t="str">
        <f>OBV!G2568</f>
        <v>NEUTRAL</v>
      </c>
      <c r="L2568" s="6" t="str">
        <f>OBV!H2568</f>
        <v>CONFIRMED BULLISH</v>
      </c>
    </row>
    <row r="2569" spans="1:12" ht="13.5" x14ac:dyDescent="0.25">
      <c r="A2569" s="3">
        <f>RSI!A2569</f>
        <v>45743</v>
      </c>
      <c r="B2569" s="2">
        <f>RSI!B2569</f>
        <v>36.768799999999999</v>
      </c>
      <c r="C2569" s="2">
        <f>RSI!I2569</f>
        <v>71.308623814906213</v>
      </c>
      <c r="D2569" s="2">
        <f>MACD!E2569</f>
        <v>-0.32362305018399695</v>
      </c>
      <c r="E2569" s="2">
        <f>MACD!F2569</f>
        <v>-6.39894451144324E-2</v>
      </c>
      <c r="F2569" s="2">
        <f>'Moving Avg'!D2569</f>
        <v>36.244019999999999</v>
      </c>
      <c r="G2569" s="2">
        <f>'Moving Avg'!F2569</f>
        <v>35.715590000000006</v>
      </c>
      <c r="H2569" s="2">
        <f>'Moving Avg'!G2569</f>
        <v>34.784497999999992</v>
      </c>
      <c r="I2569" s="2">
        <f>'Moving Avg'!H2569</f>
        <v>34.320017000000014</v>
      </c>
      <c r="J2569" s="6" t="str">
        <f>OBV!F2569</f>
        <v>BULLISH</v>
      </c>
      <c r="K2569" s="6" t="str">
        <f>OBV!G2569</f>
        <v>NEUTRAL</v>
      </c>
      <c r="L2569" s="6" t="str">
        <f>OBV!H2569</f>
        <v>CONFIRMED BULLISH</v>
      </c>
    </row>
    <row r="2570" spans="1:12" ht="13.5" x14ac:dyDescent="0.25">
      <c r="A2570" s="3">
        <f>RSI!A2570</f>
        <v>45744</v>
      </c>
      <c r="B2570" s="2">
        <f>RSI!B2570</f>
        <v>36.998899999999999</v>
      </c>
      <c r="C2570" s="2">
        <f>RSI!I2570</f>
        <v>73.324646876458843</v>
      </c>
      <c r="D2570" s="2">
        <f>MACD!E2570</f>
        <v>-0.41048238552010474</v>
      </c>
      <c r="E2570" s="2">
        <f>MACD!F2570</f>
        <v>-0.13328803319556687</v>
      </c>
      <c r="F2570" s="2">
        <f>'Moving Avg'!D2570</f>
        <v>36.512839999999997</v>
      </c>
      <c r="G2570" s="2">
        <f>'Moving Avg'!F2570</f>
        <v>35.765760000000014</v>
      </c>
      <c r="H2570" s="2">
        <f>'Moving Avg'!G2570</f>
        <v>34.87084999999999</v>
      </c>
      <c r="I2570" s="2">
        <f>'Moving Avg'!H2570</f>
        <v>34.339832500000014</v>
      </c>
      <c r="J2570" s="6" t="str">
        <f>OBV!F2570</f>
        <v>BULLISH</v>
      </c>
      <c r="K2570" s="6" t="str">
        <f>OBV!G2570</f>
        <v>NEUTRAL</v>
      </c>
      <c r="L2570" s="6" t="str">
        <f>OBV!H2570</f>
        <v>CONFIRMED BULLISH</v>
      </c>
    </row>
    <row r="2571" spans="1:12" ht="13.5" x14ac:dyDescent="0.25">
      <c r="A2571" s="3">
        <f>RSI!A2571</f>
        <v>45749</v>
      </c>
      <c r="B2571" s="2">
        <f>RSI!B2571</f>
        <v>36.823999999999998</v>
      </c>
      <c r="C2571" s="2">
        <f>RSI!I2571</f>
        <v>69.336562857163727</v>
      </c>
      <c r="D2571" s="2">
        <f>MACD!E2571</f>
        <v>-0.46289032761511351</v>
      </c>
      <c r="E2571" s="2">
        <f>MACD!F2571</f>
        <v>-0.19920849207947622</v>
      </c>
      <c r="F2571" s="2">
        <f>'Moving Avg'!D2571</f>
        <v>36.660139999999998</v>
      </c>
      <c r="G2571" s="2">
        <f>'Moving Avg'!F2571</f>
        <v>35.811790000000002</v>
      </c>
      <c r="H2571" s="2">
        <f>'Moving Avg'!G2571</f>
        <v>34.953887999999992</v>
      </c>
      <c r="I2571" s="2">
        <f>'Moving Avg'!H2571</f>
        <v>34.358773500000012</v>
      </c>
      <c r="J2571" s="6" t="str">
        <f>OBV!F2571</f>
        <v>BULLISH</v>
      </c>
      <c r="K2571" s="6" t="str">
        <f>OBV!G2571</f>
        <v>NEUTRAL</v>
      </c>
      <c r="L2571" s="6" t="str">
        <f>OBV!H2571</f>
        <v>CONFIRMED BULLISH</v>
      </c>
    </row>
    <row r="2572" spans="1:12" ht="13.5" x14ac:dyDescent="0.25">
      <c r="A2572" s="3">
        <f>RSI!A2572</f>
        <v>45750</v>
      </c>
      <c r="B2572" s="2">
        <f>RSI!B2572</f>
        <v>36.612299999999998</v>
      </c>
      <c r="C2572" s="2">
        <f>RSI!I2572</f>
        <v>64.746226464570015</v>
      </c>
      <c r="D2572" s="2">
        <f>MACD!E2572</f>
        <v>-0.44491546369963686</v>
      </c>
      <c r="E2572" s="2">
        <f>MACD!F2572</f>
        <v>-0.24834988640350836</v>
      </c>
      <c r="F2572" s="2">
        <f>'Moving Avg'!D2572</f>
        <v>36.748519999999999</v>
      </c>
      <c r="G2572" s="2">
        <f>'Moving Avg'!F2572</f>
        <v>35.840330000000002</v>
      </c>
      <c r="H2572" s="2">
        <f>'Moving Avg'!G2572</f>
        <v>35.025143999999997</v>
      </c>
      <c r="I2572" s="2">
        <f>'Moving Avg'!H2572</f>
        <v>34.374666000000012</v>
      </c>
      <c r="J2572" s="6" t="str">
        <f>OBV!F2572</f>
        <v>BULLISH</v>
      </c>
      <c r="K2572" s="6" t="str">
        <f>OBV!G2572</f>
        <v>NEUTRAL</v>
      </c>
      <c r="L2572" s="6" t="str">
        <f>OBV!H2572</f>
        <v>CONFIRMED BULLISH</v>
      </c>
    </row>
    <row r="2573" spans="1:12" ht="13.5" x14ac:dyDescent="0.25">
      <c r="A2573" s="3">
        <f>RSI!A2573</f>
        <v>45751</v>
      </c>
      <c r="B2573" s="2">
        <f>RSI!B2573</f>
        <v>38.039200000000001</v>
      </c>
      <c r="C2573" s="2">
        <f>RSI!I2573</f>
        <v>76.188749069080387</v>
      </c>
      <c r="D2573" s="2">
        <f>MACD!E2573</f>
        <v>-0.56628882714250039</v>
      </c>
      <c r="E2573" s="2">
        <f>MACD!F2573</f>
        <v>-0.31193767455130678</v>
      </c>
      <c r="F2573" s="2">
        <f>'Moving Avg'!D2573</f>
        <v>37.048639999999992</v>
      </c>
      <c r="G2573" s="2">
        <f>'Moving Avg'!F2573</f>
        <v>35.947120000000005</v>
      </c>
      <c r="H2573" s="2">
        <f>'Moving Avg'!G2573</f>
        <v>35.124938</v>
      </c>
      <c r="I2573" s="2">
        <f>'Moving Avg'!H2573</f>
        <v>34.395703000000012</v>
      </c>
      <c r="J2573" s="6" t="str">
        <f>OBV!F2573</f>
        <v>BULLISH</v>
      </c>
      <c r="K2573" s="6" t="str">
        <f>OBV!G2573</f>
        <v>NEUTRAL</v>
      </c>
      <c r="L2573" s="6" t="str">
        <f>OBV!H2573</f>
        <v>CONFIRMED BULLISH</v>
      </c>
    </row>
    <row r="2574" spans="1:12" ht="13.5" x14ac:dyDescent="0.25">
      <c r="A2574" s="3">
        <f>RSI!A2574</f>
        <v>45754</v>
      </c>
      <c r="B2574" s="2">
        <f>RSI!B2574</f>
        <v>37.744599999999998</v>
      </c>
      <c r="C2574" s="2">
        <f>RSI!I2574</f>
        <v>71.060508747648328</v>
      </c>
      <c r="D2574" s="2">
        <f>MACD!E2574</f>
        <v>-0.63510113380409194</v>
      </c>
      <c r="E2574" s="2">
        <f>MACD!F2574</f>
        <v>-0.37657036640186381</v>
      </c>
      <c r="F2574" s="2">
        <f>'Moving Avg'!D2574</f>
        <v>37.2438</v>
      </c>
      <c r="G2574" s="2">
        <f>'Moving Avg'!F2574</f>
        <v>36.043785</v>
      </c>
      <c r="H2574" s="2">
        <f>'Moving Avg'!G2574</f>
        <v>35.216077999999996</v>
      </c>
      <c r="I2574" s="2">
        <f>'Moving Avg'!H2574</f>
        <v>34.413316500000008</v>
      </c>
      <c r="J2574" s="6" t="str">
        <f>OBV!F2574</f>
        <v>BULLISH</v>
      </c>
      <c r="K2574" s="6" t="str">
        <f>OBV!G2574</f>
        <v>NEUTRAL</v>
      </c>
      <c r="L2574" s="6" t="str">
        <f>OBV!H2574</f>
        <v>CONFIRMED BULLISH</v>
      </c>
    </row>
    <row r="2575" spans="1:12" ht="13.5" x14ac:dyDescent="0.25">
      <c r="A2575" s="3">
        <f>RSI!A2575</f>
        <v>45755</v>
      </c>
      <c r="B2575" s="2">
        <f>RSI!B2575</f>
        <v>37.560499999999998</v>
      </c>
      <c r="C2575" s="2">
        <f>RSI!I2575</f>
        <v>67.981072161956106</v>
      </c>
      <c r="D2575" s="2">
        <f>MACD!E2575</f>
        <v>-0.71162700217081465</v>
      </c>
      <c r="E2575" s="2">
        <f>MACD!F2575</f>
        <v>-0.44358169355565402</v>
      </c>
      <c r="F2575" s="2">
        <f>'Moving Avg'!D2575</f>
        <v>37.35611999999999</v>
      </c>
      <c r="G2575" s="2">
        <f>'Moving Avg'!F2575</f>
        <v>36.131245</v>
      </c>
      <c r="H2575" s="2">
        <f>'Moving Avg'!G2575</f>
        <v>35.28604399999999</v>
      </c>
      <c r="I2575" s="2">
        <f>'Moving Avg'!H2575</f>
        <v>34.428775500000008</v>
      </c>
      <c r="J2575" s="6" t="str">
        <f>OBV!F2575</f>
        <v>BULLISH</v>
      </c>
      <c r="K2575" s="6" t="str">
        <f>OBV!G2575</f>
        <v>NEUTRAL</v>
      </c>
      <c r="L2575" s="6" t="str">
        <f>OBV!H2575</f>
        <v>CONFIRMED BULLISH</v>
      </c>
    </row>
    <row r="2576" spans="1:12" ht="13.5" x14ac:dyDescent="0.25">
      <c r="A2576" s="3">
        <f>RSI!A2576</f>
        <v>45757</v>
      </c>
      <c r="B2576" s="2">
        <f>RSI!B2576</f>
        <v>37.744599999999998</v>
      </c>
      <c r="C2576" s="2">
        <f>RSI!I2576</f>
        <v>69.408733169736806</v>
      </c>
      <c r="D2576" s="2">
        <f>MACD!E2576</f>
        <v>-0.73225864260434292</v>
      </c>
      <c r="E2576" s="2">
        <f>MACD!F2576</f>
        <v>-0.50131708336539182</v>
      </c>
      <c r="F2576" s="2">
        <f>'Moving Avg'!D2576</f>
        <v>37.540239999999997</v>
      </c>
      <c r="G2576" s="2">
        <f>'Moving Avg'!F2576</f>
        <v>36.260129999999997</v>
      </c>
      <c r="H2576" s="2">
        <f>'Moving Avg'!G2576</f>
        <v>35.356193999999988</v>
      </c>
      <c r="I2576" s="2">
        <f>'Moving Avg'!H2576</f>
        <v>34.438508500000005</v>
      </c>
      <c r="J2576" s="6" t="str">
        <f>OBV!F2576</f>
        <v>BULLISH</v>
      </c>
      <c r="K2576" s="6" t="str">
        <f>OBV!G2576</f>
        <v>NEUTRAL</v>
      </c>
      <c r="L2576" s="6" t="str">
        <f>OBV!H2576</f>
        <v>CONFIRMED BULLISH</v>
      </c>
    </row>
    <row r="2577" spans="1:12" ht="13.5" x14ac:dyDescent="0.25">
      <c r="A2577" s="3">
        <f>RSI!A2577</f>
        <v>45758</v>
      </c>
      <c r="B2577" s="2">
        <f>RSI!B2577</f>
        <v>37.928699999999999</v>
      </c>
      <c r="C2577" s="2">
        <f>RSI!I2577</f>
        <v>70.810357945331987</v>
      </c>
      <c r="D2577" s="2">
        <f>MACD!E2577</f>
        <v>-0.75984572678896711</v>
      </c>
      <c r="E2577" s="2">
        <f>MACD!F2577</f>
        <v>-0.55302281205010684</v>
      </c>
      <c r="F2577" s="2">
        <f>'Moving Avg'!D2577</f>
        <v>37.803519999999999</v>
      </c>
      <c r="G2577" s="2">
        <f>'Moving Avg'!F2577</f>
        <v>36.412490000000005</v>
      </c>
      <c r="H2577" s="2">
        <f>'Moving Avg'!G2577</f>
        <v>35.424317999999992</v>
      </c>
      <c r="I2577" s="2">
        <f>'Moving Avg'!H2577</f>
        <v>34.449042500000004</v>
      </c>
      <c r="J2577" s="6" t="str">
        <f>OBV!F2577</f>
        <v>BULLISH</v>
      </c>
      <c r="K2577" s="6" t="str">
        <f>OBV!G2577</f>
        <v>STRONG</v>
      </c>
      <c r="L2577" s="6" t="str">
        <f>OBV!H2577</f>
        <v>CONFIRMED BULLISH</v>
      </c>
    </row>
    <row r="2578" spans="1:12" ht="13.5" x14ac:dyDescent="0.25">
      <c r="A2578" s="3">
        <f>RSI!A2578</f>
        <v>45761</v>
      </c>
      <c r="B2578" s="2">
        <f>RSI!B2578</f>
        <v>37.9011</v>
      </c>
      <c r="C2578" s="2">
        <f>RSI!I2578</f>
        <v>70.290397532467182</v>
      </c>
      <c r="D2578" s="2">
        <f>MACD!E2578</f>
        <v>-0.73414733716963809</v>
      </c>
      <c r="E2578" s="2">
        <f>MACD!F2578</f>
        <v>-0.58924771707401313</v>
      </c>
      <c r="F2578" s="2">
        <f>'Moving Avg'!D2578</f>
        <v>37.7759</v>
      </c>
      <c r="G2578" s="2">
        <f>'Moving Avg'!F2578</f>
        <v>36.577275</v>
      </c>
      <c r="H2578" s="2">
        <f>'Moving Avg'!G2578</f>
        <v>35.492809999999992</v>
      </c>
      <c r="I2578" s="2">
        <f>'Moving Avg'!H2578</f>
        <v>34.459438500000012</v>
      </c>
      <c r="J2578" s="6" t="str">
        <f>OBV!F2578</f>
        <v>BULLISH</v>
      </c>
      <c r="K2578" s="6" t="str">
        <f>OBV!G2578</f>
        <v>NEUTRAL</v>
      </c>
      <c r="L2578" s="6" t="str">
        <f>OBV!H2578</f>
        <v>BULLISH DIVERGENCE</v>
      </c>
    </row>
    <row r="2579" spans="1:12" ht="13.5" x14ac:dyDescent="0.25">
      <c r="A2579" s="3">
        <f>RSI!A2579</f>
        <v>45762</v>
      </c>
      <c r="B2579" s="2">
        <f>RSI!B2579</f>
        <v>37.9011</v>
      </c>
      <c r="C2579" s="2">
        <f>RSI!I2579</f>
        <v>70.290397532467182</v>
      </c>
      <c r="D2579" s="2">
        <f>MACD!E2579</f>
        <v>-0.68575860071951666</v>
      </c>
      <c r="E2579" s="2">
        <f>MACD!F2579</f>
        <v>-0.60854989380311386</v>
      </c>
      <c r="F2579" s="2">
        <f>'Moving Avg'!D2579</f>
        <v>37.807200000000002</v>
      </c>
      <c r="G2579" s="2">
        <f>'Moving Avg'!F2579</f>
        <v>36.72319000000001</v>
      </c>
      <c r="H2579" s="2">
        <f>'Moving Avg'!G2579</f>
        <v>35.563143999999994</v>
      </c>
      <c r="I2579" s="2">
        <f>'Moving Avg'!H2579</f>
        <v>34.470232500000009</v>
      </c>
      <c r="J2579" s="6" t="str">
        <f>OBV!F2579</f>
        <v>BULLISH</v>
      </c>
      <c r="K2579" s="6" t="str">
        <f>OBV!G2579</f>
        <v>NEUTRAL</v>
      </c>
      <c r="L2579" s="6" t="str">
        <f>OBV!H2579</f>
        <v>CONFIRMED BULLISH</v>
      </c>
    </row>
    <row r="2580" spans="1:12" ht="13.5" x14ac:dyDescent="0.25">
      <c r="A2580" s="3">
        <f>RSI!A2580</f>
        <v>45763</v>
      </c>
      <c r="B2580" s="2">
        <f>RSI!B2580</f>
        <v>37.928699999999999</v>
      </c>
      <c r="C2580" s="2">
        <f>RSI!I2580</f>
        <v>70.541272219765034</v>
      </c>
      <c r="D2580" s="2">
        <f>MACD!E2580</f>
        <v>-0.6195804328372887</v>
      </c>
      <c r="E2580" s="2">
        <f>MACD!F2580</f>
        <v>-0.61075600160994892</v>
      </c>
      <c r="F2580" s="2">
        <f>'Moving Avg'!D2580</f>
        <v>37.880839999999999</v>
      </c>
      <c r="G2580" s="2">
        <f>'Moving Avg'!F2580</f>
        <v>36.852995000000007</v>
      </c>
      <c r="H2580" s="2">
        <f>'Moving Avg'!G2580</f>
        <v>35.634397999999997</v>
      </c>
      <c r="I2580" s="2">
        <f>'Moving Avg'!H2580</f>
        <v>34.482955500000017</v>
      </c>
      <c r="J2580" s="6" t="str">
        <f>OBV!F2580</f>
        <v>BULLISH</v>
      </c>
      <c r="K2580" s="6" t="str">
        <f>OBV!G2580</f>
        <v>NEUTRAL</v>
      </c>
      <c r="L2580" s="6" t="str">
        <f>OBV!H2580</f>
        <v>CONFIRMED BULLISH</v>
      </c>
    </row>
    <row r="2581" spans="1:12" ht="13.5" x14ac:dyDescent="0.25">
      <c r="A2581" s="3">
        <f>RSI!A2581</f>
        <v>45764</v>
      </c>
      <c r="B2581" s="2">
        <f>RSI!B2581</f>
        <v>38.020800000000001</v>
      </c>
      <c r="C2581" s="2">
        <f>RSI!I2581</f>
        <v>71.408885749620168</v>
      </c>
      <c r="D2581" s="2">
        <f>MACD!E2581</f>
        <v>-0.60499662115933006</v>
      </c>
      <c r="E2581" s="2">
        <f>MACD!F2581</f>
        <v>-0.60960412551982512</v>
      </c>
      <c r="F2581" s="2">
        <f>'Moving Avg'!D2581</f>
        <v>37.936080000000004</v>
      </c>
      <c r="G2581" s="2">
        <f>'Moving Avg'!F2581</f>
        <v>36.981880000000011</v>
      </c>
      <c r="H2581" s="2">
        <f>'Moving Avg'!G2581</f>
        <v>35.708045999999996</v>
      </c>
      <c r="I2581" s="2">
        <f>'Moving Avg'!H2581</f>
        <v>34.497970000000016</v>
      </c>
      <c r="J2581" s="6" t="str">
        <f>OBV!F2581</f>
        <v>BULLISH</v>
      </c>
      <c r="K2581" s="6" t="str">
        <f>OBV!G2581</f>
        <v>NEUTRAL</v>
      </c>
      <c r="L2581" s="6" t="str">
        <f>OBV!H2581</f>
        <v>CONFIRMED BULLISH</v>
      </c>
    </row>
    <row r="2582" spans="1:12" ht="13.5" x14ac:dyDescent="0.25">
      <c r="A2582" s="3">
        <f>RSI!A2582</f>
        <v>45765</v>
      </c>
      <c r="B2582" s="2">
        <f>RSI!B2582</f>
        <v>38.020800000000001</v>
      </c>
      <c r="C2582" s="2">
        <f>RSI!I2582</f>
        <v>71.408885749620168</v>
      </c>
      <c r="D2582" s="2">
        <f>MACD!E2582</f>
        <v>-0.63288398669757129</v>
      </c>
      <c r="E2582" s="2">
        <f>MACD!F2582</f>
        <v>-0.61426009775537438</v>
      </c>
      <c r="F2582" s="2">
        <f>'Moving Avg'!D2582</f>
        <v>37.954500000000003</v>
      </c>
      <c r="G2582" s="2">
        <f>'Moving Avg'!F2582</f>
        <v>37.093275000000013</v>
      </c>
      <c r="H2582" s="2">
        <f>'Moving Avg'!G2582</f>
        <v>35.787402</v>
      </c>
      <c r="I2582" s="2">
        <f>'Moving Avg'!H2582</f>
        <v>34.514934500000017</v>
      </c>
      <c r="J2582" s="6" t="str">
        <f>OBV!F2582</f>
        <v>BULLISH</v>
      </c>
      <c r="K2582" s="6" t="str">
        <f>OBV!G2582</f>
        <v>NEUTRAL</v>
      </c>
      <c r="L2582" s="6" t="str">
        <f>OBV!H2582</f>
        <v>CONFIRMED BULLISH</v>
      </c>
    </row>
    <row r="2583" spans="1:12" ht="13.5" x14ac:dyDescent="0.25">
      <c r="A2583" s="3">
        <f>RSI!A2583</f>
        <v>45768</v>
      </c>
      <c r="B2583" s="2">
        <f>RSI!B2583</f>
        <v>38.048400000000001</v>
      </c>
      <c r="C2583" s="2">
        <f>RSI!I2583</f>
        <v>71.698579668513347</v>
      </c>
      <c r="D2583" s="2">
        <f>MACD!E2583</f>
        <v>-0.44609335870961075</v>
      </c>
      <c r="E2583" s="2">
        <f>MACD!F2583</f>
        <v>-0.58062674994622165</v>
      </c>
      <c r="F2583" s="2">
        <f>'Moving Avg'!D2583</f>
        <v>37.983960000000003</v>
      </c>
      <c r="G2583" s="2">
        <f>'Moving Avg'!F2583</f>
        <v>37.214335000000005</v>
      </c>
      <c r="H2583" s="2">
        <f>'Moving Avg'!G2583</f>
        <v>35.867125999999999</v>
      </c>
      <c r="I2583" s="2">
        <f>'Moving Avg'!H2583</f>
        <v>34.534823500000009</v>
      </c>
      <c r="J2583" s="6" t="str">
        <f>OBV!F2583</f>
        <v>BULLISH</v>
      </c>
      <c r="K2583" s="6" t="str">
        <f>OBV!G2583</f>
        <v>NEUTRAL</v>
      </c>
      <c r="L2583" s="6" t="str">
        <f>OBV!H2583</f>
        <v>CONFIRMED BULLISH</v>
      </c>
    </row>
    <row r="2584" spans="1:12" ht="13.5" x14ac:dyDescent="0.25">
      <c r="A2584" s="3">
        <f>RSI!A2584</f>
        <v>45769</v>
      </c>
      <c r="B2584" s="2">
        <f>RSI!B2584</f>
        <v>38.020800000000001</v>
      </c>
      <c r="C2584" s="2">
        <f>RSI!I2584</f>
        <v>70.924669942503144</v>
      </c>
      <c r="D2584" s="2">
        <f>MACD!E2584</f>
        <v>-0.33804721588474962</v>
      </c>
      <c r="E2584" s="2">
        <f>MACD!F2584</f>
        <v>-0.53211084313392731</v>
      </c>
      <c r="F2584" s="2">
        <f>'Moving Avg'!D2584</f>
        <v>38.007900000000006</v>
      </c>
      <c r="G2584" s="2">
        <f>'Moving Avg'!F2584</f>
        <v>37.325730000000007</v>
      </c>
      <c r="H2584" s="2">
        <f>'Moving Avg'!G2584</f>
        <v>35.942616000000001</v>
      </c>
      <c r="I2584" s="2">
        <f>'Moving Avg'!H2584</f>
        <v>34.554614000000008</v>
      </c>
      <c r="J2584" s="6" t="str">
        <f>OBV!F2584</f>
        <v>BULLISH</v>
      </c>
      <c r="K2584" s="6" t="str">
        <f>OBV!G2584</f>
        <v>NEUTRAL</v>
      </c>
      <c r="L2584" s="6" t="str">
        <f>OBV!H2584</f>
        <v>CONFIRMED BULLISH</v>
      </c>
    </row>
    <row r="2585" spans="1:12" ht="13.5" x14ac:dyDescent="0.25">
      <c r="A2585" s="3">
        <f>RSI!A2585</f>
        <v>45770</v>
      </c>
      <c r="B2585" s="2">
        <f>RSI!B2585</f>
        <v>38.1128</v>
      </c>
      <c r="C2585" s="2">
        <f>RSI!I2585</f>
        <v>72.009240627307051</v>
      </c>
      <c r="D2585" s="2">
        <f>MACD!E2585</f>
        <v>-0.28782875964436272</v>
      </c>
      <c r="E2585" s="2">
        <f>MACD!F2585</f>
        <v>-0.48325442643601441</v>
      </c>
      <c r="F2585" s="2">
        <f>'Moving Avg'!D2585</f>
        <v>38.044719999999998</v>
      </c>
      <c r="G2585" s="2">
        <f>'Moving Avg'!F2585</f>
        <v>37.448630000000001</v>
      </c>
      <c r="H2585" s="2">
        <f>'Moving Avg'!G2585</f>
        <v>36.018656000000007</v>
      </c>
      <c r="I2585" s="2">
        <f>'Moving Avg'!H2585</f>
        <v>34.574029000000017</v>
      </c>
      <c r="J2585" s="6" t="str">
        <f>OBV!F2585</f>
        <v>BULLISH</v>
      </c>
      <c r="K2585" s="6" t="str">
        <f>OBV!G2585</f>
        <v>NEUTRAL</v>
      </c>
      <c r="L2585" s="6" t="str">
        <f>OBV!H2585</f>
        <v>CONFIRMED BULLISH</v>
      </c>
    </row>
    <row r="2586" spans="1:12" ht="13.5" x14ac:dyDescent="0.25">
      <c r="A2586" s="3">
        <f>RSI!A2586</f>
        <v>45771</v>
      </c>
      <c r="B2586" s="2">
        <f>RSI!B2586</f>
        <v>38.508699999999997</v>
      </c>
      <c r="C2586" s="2">
        <f>RSI!I2586</f>
        <v>76.134782202308671</v>
      </c>
      <c r="D2586" s="2">
        <f>MACD!E2586</f>
        <v>-0.25250058156834143</v>
      </c>
      <c r="E2586" s="2">
        <f>MACD!F2586</f>
        <v>-0.43710365746247987</v>
      </c>
      <c r="F2586" s="2">
        <f>'Moving Avg'!D2586</f>
        <v>38.142299999999999</v>
      </c>
      <c r="G2586" s="2">
        <f>'Moving Avg'!F2586</f>
        <v>37.569689999999994</v>
      </c>
      <c r="H2586" s="2">
        <f>'Moving Avg'!G2586</f>
        <v>36.101142000000003</v>
      </c>
      <c r="I2586" s="2">
        <f>'Moving Avg'!H2586</f>
        <v>34.594627500000009</v>
      </c>
      <c r="J2586" s="6" t="str">
        <f>OBV!F2586</f>
        <v>BULLISH</v>
      </c>
      <c r="K2586" s="6" t="str">
        <f>OBV!G2586</f>
        <v>NEUTRAL</v>
      </c>
      <c r="L2586" s="6" t="str">
        <f>OBV!H2586</f>
        <v>CONFIRMED BULLISH</v>
      </c>
    </row>
    <row r="2587" spans="1:12" ht="13.5" x14ac:dyDescent="0.25">
      <c r="A2587" s="3">
        <f>RSI!A2587</f>
        <v>45772</v>
      </c>
      <c r="B2587" s="2">
        <f>RSI!B2587</f>
        <v>38.204900000000002</v>
      </c>
      <c r="C2587" s="2">
        <f>RSI!I2587</f>
        <v>67.868308920244999</v>
      </c>
      <c r="D2587" s="2">
        <f>MACD!E2587</f>
        <v>-0.17982522174731486</v>
      </c>
      <c r="E2587" s="2">
        <f>MACD!F2587</f>
        <v>-0.38564797031944686</v>
      </c>
      <c r="F2587" s="2">
        <f>'Moving Avg'!D2587</f>
        <v>38.179119999999998</v>
      </c>
      <c r="G2587" s="2">
        <f>'Moving Avg'!F2587</f>
        <v>37.671414999999989</v>
      </c>
      <c r="H2587" s="2">
        <f>'Moving Avg'!G2587</f>
        <v>36.178472000000006</v>
      </c>
      <c r="I2587" s="2">
        <f>'Moving Avg'!H2587</f>
        <v>34.612552500000014</v>
      </c>
      <c r="J2587" s="6" t="str">
        <f>OBV!F2587</f>
        <v>BULLISH</v>
      </c>
      <c r="K2587" s="6" t="str">
        <f>OBV!G2587</f>
        <v>NEUTRAL</v>
      </c>
      <c r="L2587" s="6" t="str">
        <f>OBV!H2587</f>
        <v>CONFIRMED BULLISH</v>
      </c>
    </row>
    <row r="2588" spans="1:12" ht="13.5" x14ac:dyDescent="0.25">
      <c r="A2588" s="3">
        <f>RSI!A2588</f>
        <v>45775</v>
      </c>
      <c r="B2588" s="2">
        <f>RSI!B2588</f>
        <v>38.296999999999997</v>
      </c>
      <c r="C2588" s="2">
        <f>RSI!I2588</f>
        <v>68.968324719472776</v>
      </c>
      <c r="D2588" s="2">
        <f>MACD!E2588</f>
        <v>-0.13505250141178493</v>
      </c>
      <c r="E2588" s="2">
        <f>MACD!F2588</f>
        <v>-0.33552887653791447</v>
      </c>
      <c r="F2588" s="2">
        <f>'Moving Avg'!D2588</f>
        <v>38.228840000000005</v>
      </c>
      <c r="G2588" s="2">
        <f>'Moving Avg'!F2588</f>
        <v>37.759334999999993</v>
      </c>
      <c r="H2588" s="2">
        <f>'Moving Avg'!G2588</f>
        <v>36.258749999999999</v>
      </c>
      <c r="I2588" s="2">
        <f>'Moving Avg'!H2588</f>
        <v>34.630898000000009</v>
      </c>
      <c r="J2588" s="6" t="str">
        <f>OBV!F2588</f>
        <v>BULLISH</v>
      </c>
      <c r="K2588" s="6" t="str">
        <f>OBV!G2588</f>
        <v>NEUTRAL</v>
      </c>
      <c r="L2588" s="6" t="str">
        <f>OBV!H2588</f>
        <v>CONFIRMED BULLISH</v>
      </c>
    </row>
    <row r="2589" spans="1:12" ht="13.5" x14ac:dyDescent="0.25">
      <c r="A2589" s="3">
        <f>RSI!A2589</f>
        <v>45776</v>
      </c>
      <c r="B2589" s="2">
        <f>RSI!B2589</f>
        <v>38.296999999999997</v>
      </c>
      <c r="C2589" s="2">
        <f>RSI!I2589</f>
        <v>68.968324719472776</v>
      </c>
      <c r="D2589" s="2">
        <f>MACD!E2589</f>
        <v>-0.10294678033509541</v>
      </c>
      <c r="E2589" s="2">
        <f>MACD!F2589</f>
        <v>-0.28901245729735064</v>
      </c>
      <c r="F2589" s="2">
        <f>'Moving Avg'!D2589</f>
        <v>38.284080000000003</v>
      </c>
      <c r="G2589" s="2">
        <f>'Moving Avg'!F2589</f>
        <v>37.835744999999996</v>
      </c>
      <c r="H2589" s="2">
        <f>'Moving Avg'!G2589</f>
        <v>36.337921999999999</v>
      </c>
      <c r="I2589" s="2">
        <f>'Moving Avg'!H2589</f>
        <v>34.650039500000005</v>
      </c>
      <c r="J2589" s="6" t="str">
        <f>OBV!F2589</f>
        <v>BULLISH</v>
      </c>
      <c r="K2589" s="6" t="str">
        <f>OBV!G2589</f>
        <v>NEUTRAL</v>
      </c>
      <c r="L2589" s="6" t="str">
        <f>OBV!H2589</f>
        <v>CONFIRMED BULLISH</v>
      </c>
    </row>
    <row r="2590" spans="1:12" ht="13.5" x14ac:dyDescent="0.25">
      <c r="A2590" s="3">
        <f>RSI!A2590</f>
        <v>45777</v>
      </c>
      <c r="B2590" s="2">
        <f>RSI!B2590</f>
        <v>38.379800000000003</v>
      </c>
      <c r="C2590" s="2">
        <f>RSI!I2590</f>
        <v>70.037819880056986</v>
      </c>
      <c r="D2590" s="2">
        <f>MACD!E2590</f>
        <v>-8.3018403077460334E-2</v>
      </c>
      <c r="E2590" s="2">
        <f>MACD!F2590</f>
        <v>-0.24781364645337259</v>
      </c>
      <c r="F2590" s="2">
        <f>'Moving Avg'!D2590</f>
        <v>38.337479999999992</v>
      </c>
      <c r="G2590" s="2">
        <f>'Moving Avg'!F2590</f>
        <v>37.904789999999998</v>
      </c>
      <c r="H2590" s="2">
        <f>'Moving Avg'!G2590</f>
        <v>36.418750000000003</v>
      </c>
      <c r="I2590" s="2">
        <f>'Moving Avg'!H2590</f>
        <v>34.667207000000005</v>
      </c>
      <c r="J2590" s="6" t="str">
        <f>OBV!F2590</f>
        <v>BULLISH</v>
      </c>
      <c r="K2590" s="6" t="str">
        <f>OBV!G2590</f>
        <v>NEUTRAL</v>
      </c>
      <c r="L2590" s="6" t="str">
        <f>OBV!H2590</f>
        <v>CONFIRMED BULLISH</v>
      </c>
    </row>
    <row r="2591" spans="1:12" ht="13.5" x14ac:dyDescent="0.25">
      <c r="A2591" s="3">
        <f>RSI!A2591</f>
        <v>45779</v>
      </c>
      <c r="B2591" s="2">
        <f>RSI!B2591</f>
        <v>38.296999999999997</v>
      </c>
      <c r="C2591" s="2">
        <f>RSI!I2591</f>
        <v>67.531343174369368</v>
      </c>
      <c r="D2591" s="2">
        <f>MACD!E2591</f>
        <v>-5.1297100062761558E-2</v>
      </c>
      <c r="E2591" s="2">
        <f>MACD!F2591</f>
        <v>-0.20851033717525039</v>
      </c>
      <c r="F2591" s="2">
        <f>'Moving Avg'!D2591</f>
        <v>38.295139999999996</v>
      </c>
      <c r="G2591" s="2">
        <f>'Moving Avg'!F2591</f>
        <v>37.978439999999999</v>
      </c>
      <c r="H2591" s="2">
        <f>'Moving Avg'!G2591</f>
        <v>36.498474000000002</v>
      </c>
      <c r="I2591" s="2">
        <f>'Moving Avg'!H2591</f>
        <v>34.683562500000008</v>
      </c>
      <c r="J2591" s="6" t="str">
        <f>OBV!F2591</f>
        <v>BEARISH</v>
      </c>
      <c r="K2591" s="6" t="str">
        <f>OBV!G2591</f>
        <v>NEUTRAL</v>
      </c>
      <c r="L2591" s="6" t="str">
        <f>OBV!H2591</f>
        <v>CONFIRMED BEARISH</v>
      </c>
    </row>
    <row r="2592" spans="1:12" ht="13.5" x14ac:dyDescent="0.25">
      <c r="A2592" s="3">
        <f>RSI!A2592</f>
        <v>45782</v>
      </c>
      <c r="B2592" s="2">
        <f>RSI!B2592</f>
        <v>38.389000000000003</v>
      </c>
      <c r="C2592" s="2">
        <f>RSI!I2592</f>
        <v>68.864640807129319</v>
      </c>
      <c r="D2592" s="2">
        <f>MACD!E2592</f>
        <v>-3.5822038155949087E-2</v>
      </c>
      <c r="E2592" s="2">
        <f>MACD!F2592</f>
        <v>-0.17397267737139013</v>
      </c>
      <c r="F2592" s="2">
        <f>'Moving Avg'!D2592</f>
        <v>38.331960000000002</v>
      </c>
      <c r="G2592" s="2">
        <f>'Moving Avg'!F2592</f>
        <v>38.067275000000009</v>
      </c>
      <c r="H2592" s="2">
        <f>'Moving Avg'!G2592</f>
        <v>36.580038000000002</v>
      </c>
      <c r="I2592" s="2">
        <f>'Moving Avg'!H2592</f>
        <v>34.700378000000008</v>
      </c>
      <c r="J2592" s="6" t="str">
        <f>OBV!F2592</f>
        <v>BEARISH</v>
      </c>
      <c r="K2592" s="6" t="str">
        <f>OBV!G2592</f>
        <v>NEUTRAL</v>
      </c>
      <c r="L2592" s="6" t="str">
        <f>OBV!H2592</f>
        <v>BEARISH DIVERGENCE</v>
      </c>
    </row>
    <row r="2593" spans="1:12" ht="13.5" x14ac:dyDescent="0.25">
      <c r="A2593" s="3">
        <f>RSI!A2593</f>
        <v>45783</v>
      </c>
      <c r="B2593" s="2">
        <f>RSI!B2593</f>
        <v>38.453499999999998</v>
      </c>
      <c r="C2593" s="2">
        <f>RSI!I2593</f>
        <v>69.800936093254094</v>
      </c>
      <c r="D2593" s="2">
        <f>MACD!E2593</f>
        <v>-2.8017108876753127E-2</v>
      </c>
      <c r="E2593" s="2">
        <f>MACD!F2593</f>
        <v>-0.14478156367246273</v>
      </c>
      <c r="F2593" s="2">
        <f>'Moving Avg'!D2593</f>
        <v>38.363259999999997</v>
      </c>
      <c r="G2593" s="2">
        <f>'Moving Avg'!F2593</f>
        <v>38.087990000000005</v>
      </c>
      <c r="H2593" s="2">
        <f>'Moving Avg'!G2593</f>
        <v>36.660499999999999</v>
      </c>
      <c r="I2593" s="2">
        <f>'Moving Avg'!H2593</f>
        <v>34.717556000000002</v>
      </c>
      <c r="J2593" s="6" t="str">
        <f>OBV!F2593</f>
        <v>BEARISH</v>
      </c>
      <c r="K2593" s="6" t="str">
        <f>OBV!G2593</f>
        <v>NEUTRAL</v>
      </c>
      <c r="L2593" s="6" t="str">
        <f>OBV!H2593</f>
        <v>BEARISH DIVERGENCE</v>
      </c>
    </row>
    <row r="2594" spans="1:12" ht="13.5" x14ac:dyDescent="0.25">
      <c r="A2594" s="3">
        <f>RSI!A2594</f>
        <v>45784</v>
      </c>
      <c r="B2594" s="2">
        <f>RSI!B2594</f>
        <v>38.471899999999998</v>
      </c>
      <c r="C2594" s="2">
        <f>RSI!I2594</f>
        <v>70.077376432598754</v>
      </c>
      <c r="D2594" s="2">
        <f>MACD!E2594</f>
        <v>-3.180849352835935E-2</v>
      </c>
      <c r="E2594" s="2">
        <f>MACD!F2594</f>
        <v>-0.12218694964364206</v>
      </c>
      <c r="F2594" s="2">
        <f>'Moving Avg'!D2594</f>
        <v>38.398240000000001</v>
      </c>
      <c r="G2594" s="2">
        <f>'Moving Avg'!F2594</f>
        <v>38.124355000000001</v>
      </c>
      <c r="H2594" s="2">
        <f>'Moving Avg'!G2594</f>
        <v>36.741698</v>
      </c>
      <c r="I2594" s="2">
        <f>'Moving Avg'!H2594</f>
        <v>34.736775999999999</v>
      </c>
      <c r="J2594" s="6" t="str">
        <f>OBV!F2594</f>
        <v>BULLISH</v>
      </c>
      <c r="K2594" s="6" t="str">
        <f>OBV!G2594</f>
        <v>NEUTRAL</v>
      </c>
      <c r="L2594" s="6" t="str">
        <f>OBV!H2594</f>
        <v>CONFIRMED BULLISH</v>
      </c>
    </row>
    <row r="2595" spans="1:12" ht="13.5" x14ac:dyDescent="0.25">
      <c r="A2595" s="3">
        <f>RSI!A2595</f>
        <v>45785</v>
      </c>
      <c r="B2595" s="2">
        <f>RSI!B2595</f>
        <v>38.435000000000002</v>
      </c>
      <c r="C2595" s="2">
        <f>RSI!I2595</f>
        <v>68.718822536613501</v>
      </c>
      <c r="D2595" s="2">
        <f>MACD!E2595</f>
        <v>-2.2670022887560037E-2</v>
      </c>
      <c r="E2595" s="2">
        <f>MACD!F2595</f>
        <v>-0.10228356429242566</v>
      </c>
      <c r="F2595" s="2">
        <f>'Moving Avg'!D2595</f>
        <v>38.409280000000003</v>
      </c>
      <c r="G2595" s="2">
        <f>'Moving Avg'!F2595</f>
        <v>38.16808000000001</v>
      </c>
      <c r="H2595" s="2">
        <f>'Moving Avg'!G2595</f>
        <v>36.829153999999996</v>
      </c>
      <c r="I2595" s="2">
        <f>'Moving Avg'!H2595</f>
        <v>34.753861499999999</v>
      </c>
      <c r="J2595" s="6" t="str">
        <f>OBV!F2595</f>
        <v>BEARISH</v>
      </c>
      <c r="K2595" s="6" t="str">
        <f>OBV!G2595</f>
        <v>NEUTRAL</v>
      </c>
      <c r="L2595" s="6" t="str">
        <f>OBV!H2595</f>
        <v>BEARISH DIVERGENCE</v>
      </c>
    </row>
    <row r="2596" spans="1:12" ht="13.5" x14ac:dyDescent="0.25">
      <c r="A2596" s="3">
        <f>RSI!A2596</f>
        <v>45786</v>
      </c>
      <c r="B2596" s="2">
        <f>RSI!B2596</f>
        <v>38.370600000000003</v>
      </c>
      <c r="C2596" s="2">
        <f>RSI!I2596</f>
        <v>66.302938957002596</v>
      </c>
      <c r="D2596" s="2">
        <f>MACD!E2596</f>
        <v>4.675436320295745E-2</v>
      </c>
      <c r="E2596" s="2">
        <f>MACD!F2596</f>
        <v>-7.2475978793349036E-2</v>
      </c>
      <c r="F2596" s="2">
        <f>'Moving Avg'!D2596</f>
        <v>38.423999999999999</v>
      </c>
      <c r="G2596" s="2">
        <f>'Moving Avg'!F2596</f>
        <v>38.199380000000005</v>
      </c>
      <c r="H2596" s="2">
        <f>'Moving Avg'!G2596</f>
        <v>36.904644000000005</v>
      </c>
      <c r="I2596" s="2">
        <f>'Moving Avg'!H2596</f>
        <v>34.770625000000003</v>
      </c>
      <c r="J2596" s="6" t="str">
        <f>OBV!F2596</f>
        <v>BULLISH</v>
      </c>
      <c r="K2596" s="6" t="str">
        <f>OBV!G2596</f>
        <v>NEUTRAL</v>
      </c>
      <c r="L2596" s="6" t="str">
        <f>OBV!H2596</f>
        <v>CONFIRMED BULLISH</v>
      </c>
    </row>
    <row r="2597" spans="1:12" ht="13.5" x14ac:dyDescent="0.25">
      <c r="A2597" s="3">
        <f>RSI!A2597</f>
        <v>45789</v>
      </c>
      <c r="B2597" s="2">
        <f>RSI!B2597</f>
        <v>38.204900000000002</v>
      </c>
      <c r="C2597" s="2">
        <f>RSI!I2597</f>
        <v>60.417431981374285</v>
      </c>
      <c r="D2597" s="2">
        <f>MACD!E2597</f>
        <v>6.7723276941080712E-2</v>
      </c>
      <c r="E2597" s="2">
        <f>MACD!F2597</f>
        <v>-4.443612764646309E-2</v>
      </c>
      <c r="F2597" s="2">
        <f>'Moving Avg'!D2597</f>
        <v>38.387180000000001</v>
      </c>
      <c r="G2597" s="2">
        <f>'Moving Avg'!F2597</f>
        <v>38.213189999999997</v>
      </c>
      <c r="H2597" s="2">
        <f>'Moving Avg'!G2597</f>
        <v>36.974610000000006</v>
      </c>
      <c r="I2597" s="2">
        <f>'Moving Avg'!H2597</f>
        <v>34.786918000000007</v>
      </c>
      <c r="J2597" s="6" t="str">
        <f>OBV!F2597</f>
        <v>BEARISH</v>
      </c>
      <c r="K2597" s="6" t="str">
        <f>OBV!G2597</f>
        <v>NEUTRAL</v>
      </c>
      <c r="L2597" s="6" t="str">
        <f>OBV!H2597</f>
        <v>CONFIRMED BEARISH</v>
      </c>
    </row>
    <row r="2598" spans="1:12" ht="13.5" x14ac:dyDescent="0.25">
      <c r="A2598" s="3">
        <f>RSI!A2598</f>
        <v>45790</v>
      </c>
      <c r="B2598" s="2">
        <f>RSI!B2598</f>
        <v>38.296999999999997</v>
      </c>
      <c r="C2598" s="2">
        <f>RSI!I2598</f>
        <v>62.414501657695354</v>
      </c>
      <c r="D2598" s="2">
        <f>MACD!E2598</f>
        <v>9.0727146371904155E-2</v>
      </c>
      <c r="E2598" s="2">
        <f>MACD!F2598</f>
        <v>-1.7403472842789643E-2</v>
      </c>
      <c r="F2598" s="2">
        <f>'Moving Avg'!D2598</f>
        <v>38.355879999999999</v>
      </c>
      <c r="G2598" s="2">
        <f>'Moving Avg'!F2598</f>
        <v>38.232984999999999</v>
      </c>
      <c r="H2598" s="2">
        <f>'Moving Avg'!G2598</f>
        <v>37.046418000000003</v>
      </c>
      <c r="I2598" s="2">
        <f>'Moving Avg'!H2598</f>
        <v>34.803671500000007</v>
      </c>
      <c r="J2598" s="6" t="str">
        <f>OBV!F2598</f>
        <v>BULLISH</v>
      </c>
      <c r="K2598" s="6" t="str">
        <f>OBV!G2598</f>
        <v>NEUTRAL</v>
      </c>
      <c r="L2598" s="6" t="str">
        <f>OBV!H2598</f>
        <v>BULLISH DIVERGENCE</v>
      </c>
    </row>
    <row r="2599" spans="1:12" ht="13.5" x14ac:dyDescent="0.25">
      <c r="A2599" s="3">
        <f>RSI!A2599</f>
        <v>45791</v>
      </c>
      <c r="B2599" s="2">
        <f>RSI!B2599</f>
        <v>38.343000000000004</v>
      </c>
      <c r="C2599" s="2">
        <f>RSI!I2599</f>
        <v>63.407534935185531</v>
      </c>
      <c r="D2599" s="2">
        <f>MACD!E2599</f>
        <v>0.10430878599579785</v>
      </c>
      <c r="E2599" s="2">
        <f>MACD!F2599</f>
        <v>6.9389789249278567E-3</v>
      </c>
      <c r="F2599" s="2">
        <f>'Moving Avg'!D2599</f>
        <v>38.330100000000002</v>
      </c>
      <c r="G2599" s="2">
        <f>'Moving Avg'!F2599</f>
        <v>38.255079999999992</v>
      </c>
      <c r="H2599" s="2">
        <f>'Moving Avg'!G2599</f>
        <v>37.093368000000005</v>
      </c>
      <c r="I2599" s="2">
        <f>'Moving Avg'!H2599</f>
        <v>34.820694999999994</v>
      </c>
      <c r="J2599" s="6" t="str">
        <f>OBV!F2599</f>
        <v>BEARISH</v>
      </c>
      <c r="K2599" s="6" t="str">
        <f>OBV!G2599</f>
        <v>NEUTRAL</v>
      </c>
      <c r="L2599" s="6" t="str">
        <f>OBV!H2599</f>
        <v>CONFIRMED BEARISH</v>
      </c>
    </row>
    <row r="2600" spans="1:12" ht="13.5" x14ac:dyDescent="0.25">
      <c r="A2600" s="3">
        <f>RSI!A2600</f>
        <v>45792</v>
      </c>
      <c r="B2600" s="2">
        <f>RSI!B2600</f>
        <v>38.343000000000004</v>
      </c>
      <c r="C2600" s="2">
        <f>RSI!I2600</f>
        <v>63.407534935185531</v>
      </c>
      <c r="D2600" s="2">
        <f>MACD!E2600</f>
        <v>0.12597521264135025</v>
      </c>
      <c r="E2600" s="2">
        <f>MACD!F2600</f>
        <v>3.0746225668212338E-2</v>
      </c>
      <c r="F2600" s="2">
        <f>'Moving Avg'!D2600</f>
        <v>38.311700000000009</v>
      </c>
      <c r="G2600" s="2">
        <f>'Moving Avg'!F2600</f>
        <v>38.275794999999995</v>
      </c>
      <c r="H2600" s="2">
        <f>'Moving Avg'!G2600</f>
        <v>37.140318000000008</v>
      </c>
      <c r="I2600" s="2">
        <f>'Moving Avg'!H2600</f>
        <v>34.839270500000005</v>
      </c>
      <c r="J2600" s="6" t="str">
        <f>OBV!F2600</f>
        <v>BULLISH</v>
      </c>
      <c r="K2600" s="6" t="str">
        <f>OBV!G2600</f>
        <v>NEUTRAL</v>
      </c>
      <c r="L2600" s="6" t="str">
        <f>OBV!H2600</f>
        <v>BULLISH DIVERGENCE</v>
      </c>
    </row>
    <row r="2601" spans="1:12" ht="13.5" x14ac:dyDescent="0.25">
      <c r="A2601" s="3">
        <f>RSI!A2601</f>
        <v>45793</v>
      </c>
      <c r="B2601" s="2">
        <f>RSI!B2601</f>
        <v>38.296999999999997</v>
      </c>
      <c r="C2601" s="2">
        <f>RSI!I2601</f>
        <v>61.522384486671314</v>
      </c>
      <c r="D2601" s="2">
        <f>MACD!E2601</f>
        <v>0.13260303736203838</v>
      </c>
      <c r="E2601" s="2">
        <f>MACD!F2601</f>
        <v>5.1117588006977549E-2</v>
      </c>
      <c r="F2601" s="2">
        <f>'Moving Avg'!D2601</f>
        <v>38.296980000000005</v>
      </c>
      <c r="G2601" s="2">
        <f>'Moving Avg'!F2601</f>
        <v>38.289604999999995</v>
      </c>
      <c r="H2601" s="2">
        <f>'Moving Avg'!G2601</f>
        <v>37.188190000000006</v>
      </c>
      <c r="I2601" s="2">
        <f>'Moving Avg'!H2601</f>
        <v>34.858013999999997</v>
      </c>
      <c r="J2601" s="6" t="str">
        <f>OBV!F2601</f>
        <v>BULLISH</v>
      </c>
      <c r="K2601" s="6" t="str">
        <f>OBV!G2601</f>
        <v>NEUTRAL</v>
      </c>
      <c r="L2601" s="6" t="str">
        <f>OBV!H2601</f>
        <v>BULLISH DIVERGENCE</v>
      </c>
    </row>
    <row r="2602" spans="1:12" ht="13.5" x14ac:dyDescent="0.25">
      <c r="A2602" s="3">
        <f>RSI!A2602</f>
        <v>45796</v>
      </c>
      <c r="B2602" s="2">
        <f>RSI!B2602</f>
        <v>38.296999999999997</v>
      </c>
      <c r="C2602" s="2">
        <f>RSI!I2602</f>
        <v>61.522384486671314</v>
      </c>
      <c r="D2602" s="2">
        <f>MACD!E2602</f>
        <v>0.15043847795674736</v>
      </c>
      <c r="E2602" s="2">
        <f>MACD!F2602</f>
        <v>7.0981765996931512E-2</v>
      </c>
      <c r="F2602" s="2">
        <f>'Moving Avg'!D2602</f>
        <v>38.315399999999997</v>
      </c>
      <c r="G2602" s="2">
        <f>'Moving Avg'!F2602</f>
        <v>38.303414999999994</v>
      </c>
      <c r="H2602" s="2">
        <f>'Moving Avg'!G2602</f>
        <v>37.233300000000007</v>
      </c>
      <c r="I2602" s="2">
        <f>'Moving Avg'!H2602</f>
        <v>34.876359499999992</v>
      </c>
      <c r="J2602" s="6" t="str">
        <f>OBV!F2602</f>
        <v>BULLISH</v>
      </c>
      <c r="K2602" s="6" t="str">
        <f>OBV!G2602</f>
        <v>NEUTRAL</v>
      </c>
      <c r="L2602" s="6" t="str">
        <f>OBV!H2602</f>
        <v>CONFIRMED BULLISH</v>
      </c>
    </row>
    <row r="2603" spans="1:12" ht="13.5" x14ac:dyDescent="0.25">
      <c r="A2603" s="3">
        <f>RSI!A2603</f>
        <v>45797</v>
      </c>
      <c r="B2603" s="2">
        <f>RSI!B2603</f>
        <v>38.799999999999997</v>
      </c>
      <c r="C2603" s="2">
        <f>RSI!I2603</f>
        <v>72.05768715492195</v>
      </c>
      <c r="D2603" s="2">
        <f>MACD!E2603</f>
        <v>0.13640996585338172</v>
      </c>
      <c r="E2603" s="2">
        <f>MACD!F2603</f>
        <v>8.4067405968221556E-2</v>
      </c>
      <c r="F2603" s="2">
        <f>'Moving Avg'!D2603</f>
        <v>38.415999999999997</v>
      </c>
      <c r="G2603" s="2">
        <f>'Moving Avg'!F2603</f>
        <v>38.340995000000007</v>
      </c>
      <c r="H2603" s="2">
        <f>'Moving Avg'!G2603</f>
        <v>37.291232000000008</v>
      </c>
      <c r="I2603" s="2">
        <f>'Moving Avg'!H2603</f>
        <v>34.898254999999999</v>
      </c>
      <c r="J2603" s="6" t="str">
        <f>OBV!F2603</f>
        <v>BULLISH</v>
      </c>
      <c r="K2603" s="6" t="str">
        <f>OBV!G2603</f>
        <v>NEUTRAL</v>
      </c>
      <c r="L2603" s="6" t="str">
        <f>OBV!H2603</f>
        <v>BULLISH DIVERGENCE</v>
      </c>
    </row>
    <row r="2604" spans="1:12" ht="13.5" x14ac:dyDescent="0.25">
      <c r="A2604" s="3">
        <f>RSI!A2604</f>
        <v>45798</v>
      </c>
      <c r="B2604" s="2">
        <f>RSI!B2604</f>
        <v>38.700000000000003</v>
      </c>
      <c r="C2604" s="2">
        <f>RSI!I2604</f>
        <v>68.067481787834097</v>
      </c>
      <c r="D2604" s="2">
        <f>MACD!E2604</f>
        <v>0.130153895506254</v>
      </c>
      <c r="E2604" s="2">
        <f>MACD!F2604</f>
        <v>9.3284703875828046E-2</v>
      </c>
      <c r="F2604" s="2">
        <f>'Moving Avg'!D2604</f>
        <v>38.487400000000001</v>
      </c>
      <c r="G2604" s="2">
        <f>'Moving Avg'!F2604</f>
        <v>38.374955000000007</v>
      </c>
      <c r="H2604" s="2">
        <f>'Moving Avg'!G2604</f>
        <v>37.34900600000001</v>
      </c>
      <c r="I2604" s="2">
        <f>'Moving Avg'!H2604</f>
        <v>34.919809999999998</v>
      </c>
      <c r="J2604" s="6" t="str">
        <f>OBV!F2604</f>
        <v>BEARISH</v>
      </c>
      <c r="K2604" s="6" t="str">
        <f>OBV!G2604</f>
        <v>NEUTRAL</v>
      </c>
      <c r="L2604" s="6" t="str">
        <f>OBV!H2604</f>
        <v>CONFIRMED BEARISH</v>
      </c>
    </row>
    <row r="2605" spans="1:12" ht="13.5" x14ac:dyDescent="0.25">
      <c r="A2605" s="3">
        <f>RSI!A2605</f>
        <v>45799</v>
      </c>
      <c r="B2605" s="2">
        <f>RSI!B2605</f>
        <v>38.700000000000003</v>
      </c>
      <c r="C2605" s="2">
        <f>RSI!I2605</f>
        <v>68.067481787834097</v>
      </c>
      <c r="D2605" s="2">
        <f>MACD!E2605</f>
        <v>0.11549282733678012</v>
      </c>
      <c r="E2605" s="2">
        <f>MACD!F2605</f>
        <v>9.7726328568018467E-2</v>
      </c>
      <c r="F2605" s="2">
        <f>'Moving Avg'!D2605</f>
        <v>38.558799999999998</v>
      </c>
      <c r="G2605" s="2">
        <f>'Moving Avg'!F2605</f>
        <v>38.404315000000004</v>
      </c>
      <c r="H2605" s="2">
        <f>'Moving Avg'!G2605</f>
        <v>37.406780000000005</v>
      </c>
      <c r="I2605" s="2">
        <f>'Moving Avg'!H2605</f>
        <v>34.942160999999992</v>
      </c>
      <c r="J2605" s="6" t="str">
        <f>OBV!F2605</f>
        <v>BEARISH</v>
      </c>
      <c r="K2605" s="6" t="str">
        <f>OBV!G2605</f>
        <v>NEUTRAL</v>
      </c>
      <c r="L2605" s="6" t="str">
        <f>OBV!H2605</f>
        <v>CONFIRMED BEARISH</v>
      </c>
    </row>
    <row r="2606" spans="1:12" ht="13.5" x14ac:dyDescent="0.25">
      <c r="A2606" s="3">
        <f>RSI!A2606</f>
        <v>45800</v>
      </c>
      <c r="B2606" s="2">
        <f>RSI!B2606</f>
        <v>38.799999999999997</v>
      </c>
      <c r="C2606" s="2">
        <f>RSI!I2606</f>
        <v>69.994497271934875</v>
      </c>
      <c r="D2606" s="2">
        <f>MACD!E2606</f>
        <v>8.2355035154577649E-2</v>
      </c>
      <c r="E2606" s="2">
        <f>MACD!F2606</f>
        <v>9.4652069885330314E-2</v>
      </c>
      <c r="F2606" s="2">
        <f>'Moving Avg'!D2606</f>
        <v>38.659400000000005</v>
      </c>
      <c r="G2606" s="2">
        <f>'Moving Avg'!F2606</f>
        <v>38.418880000000009</v>
      </c>
      <c r="H2606" s="2">
        <f>'Moving Avg'!G2606</f>
        <v>37.479442000000006</v>
      </c>
      <c r="I2606" s="2">
        <f>'Moving Avg'!H2606</f>
        <v>34.965011999999994</v>
      </c>
      <c r="J2606" s="6" t="str">
        <f>OBV!F2606</f>
        <v>BEARISH</v>
      </c>
      <c r="K2606" s="6" t="str">
        <f>OBV!G2606</f>
        <v>NEUTRAL</v>
      </c>
      <c r="L2606" s="6" t="str">
        <f>OBV!H2606</f>
        <v>CONFIRMED BEARISH</v>
      </c>
    </row>
    <row r="2607" spans="1:12" ht="13.5" x14ac:dyDescent="0.25">
      <c r="A2607" s="3">
        <f>RSI!A2607</f>
        <v>45803</v>
      </c>
      <c r="B2607" s="2">
        <f>RSI!B2607</f>
        <v>38.58</v>
      </c>
      <c r="C2607" s="2">
        <f>RSI!I2607</f>
        <v>61.238882293633928</v>
      </c>
      <c r="D2607" s="2">
        <f>MACD!E2607</f>
        <v>4.1364399853378586E-2</v>
      </c>
      <c r="E2607" s="2">
        <f>MACD!F2607</f>
        <v>8.3994535878939972E-2</v>
      </c>
      <c r="F2607" s="2">
        <f>'Moving Avg'!D2607</f>
        <v>38.715999999999994</v>
      </c>
      <c r="G2607" s="2">
        <f>'Moving Avg'!F2607</f>
        <v>38.437635000000007</v>
      </c>
      <c r="H2607" s="2">
        <f>'Moving Avg'!G2607</f>
        <v>37.553412000000009</v>
      </c>
      <c r="I2607" s="2">
        <f>'Moving Avg'!H2607</f>
        <v>34.986762999999989</v>
      </c>
      <c r="J2607" s="6" t="str">
        <f>OBV!F2607</f>
        <v>BEARISH</v>
      </c>
      <c r="K2607" s="6" t="str">
        <f>OBV!G2607</f>
        <v>NEUTRAL</v>
      </c>
      <c r="L2607" s="6" t="str">
        <f>OBV!H2607</f>
        <v>CONFIRMED BEARISH</v>
      </c>
    </row>
    <row r="2608" spans="1:12" ht="13.5" x14ac:dyDescent="0.25">
      <c r="A2608" s="3">
        <f>RSI!A2608</f>
        <v>45804</v>
      </c>
      <c r="B2608" s="2">
        <f>RSI!B2608</f>
        <v>38.6</v>
      </c>
      <c r="C2608" s="2">
        <f>RSI!I2608</f>
        <v>61.7078303385819</v>
      </c>
      <c r="D2608" s="2">
        <f>MACD!E2608</f>
        <v>1.7190945986584438E-2</v>
      </c>
      <c r="E2608" s="2">
        <f>MACD!F2608</f>
        <v>7.0633817900468868E-2</v>
      </c>
      <c r="F2608" s="2">
        <f>'Moving Avg'!D2608</f>
        <v>38.676000000000002</v>
      </c>
      <c r="G2608" s="2">
        <f>'Moving Avg'!F2608</f>
        <v>38.452785000000013</v>
      </c>
      <c r="H2608" s="2">
        <f>'Moving Avg'!G2608</f>
        <v>37.633304000000003</v>
      </c>
      <c r="I2608" s="2">
        <f>'Moving Avg'!H2608</f>
        <v>35.007818</v>
      </c>
      <c r="J2608" s="6" t="str">
        <f>OBV!F2608</f>
        <v>BEARISH</v>
      </c>
      <c r="K2608" s="6" t="str">
        <f>OBV!G2608</f>
        <v>NEUTRAL</v>
      </c>
      <c r="L2608" s="6" t="str">
        <f>OBV!H2608</f>
        <v>CONFIRMED BEARISH</v>
      </c>
    </row>
    <row r="2609" spans="1:12" ht="13.5" x14ac:dyDescent="0.25">
      <c r="A2609" s="3">
        <f>RSI!A2609</f>
        <v>45805</v>
      </c>
      <c r="B2609" s="2">
        <f>RSI!B2609</f>
        <v>38.74</v>
      </c>
      <c r="C2609" s="2">
        <f>RSI!I2609</f>
        <v>64.908312523869313</v>
      </c>
      <c r="D2609" s="2">
        <f>MACD!E2609</f>
        <v>-8.6907166838301464E-3</v>
      </c>
      <c r="E2609" s="2">
        <f>MACD!F2609</f>
        <v>5.4768910983609066E-2</v>
      </c>
      <c r="F2609" s="2">
        <f>'Moving Avg'!D2609</f>
        <v>38.684000000000005</v>
      </c>
      <c r="G2609" s="2">
        <f>'Moving Avg'!F2609</f>
        <v>38.474935000000009</v>
      </c>
      <c r="H2609" s="2">
        <f>'Moving Avg'!G2609</f>
        <v>37.708448000000004</v>
      </c>
      <c r="I2609" s="2">
        <f>'Moving Avg'!H2609</f>
        <v>35.029572999999999</v>
      </c>
      <c r="J2609" s="6" t="str">
        <f>OBV!F2609</f>
        <v>BULLISH</v>
      </c>
      <c r="K2609" s="6" t="str">
        <f>OBV!G2609</f>
        <v>NEUTRAL</v>
      </c>
      <c r="L2609" s="6" t="str">
        <f>OBV!H2609</f>
        <v>CONFIRMED BULLISH</v>
      </c>
    </row>
    <row r="2610" spans="1:12" ht="13.5" x14ac:dyDescent="0.25">
      <c r="A2610" s="3">
        <f>RSI!A2610</f>
        <v>45806</v>
      </c>
      <c r="B2610" s="2">
        <f>RSI!B2610</f>
        <v>38.69</v>
      </c>
      <c r="C2610" s="2">
        <f>RSI!I2610</f>
        <v>62.886731669074138</v>
      </c>
      <c r="D2610" s="2">
        <f>MACD!E2610</f>
        <v>-2.9689845936331949E-2</v>
      </c>
      <c r="E2610" s="2">
        <f>MACD!F2610</f>
        <v>3.7877159599620867E-2</v>
      </c>
      <c r="F2610" s="2">
        <f>'Moving Avg'!D2610</f>
        <v>38.682000000000002</v>
      </c>
      <c r="G2610" s="2">
        <f>'Moving Avg'!F2610</f>
        <v>38.490445000000008</v>
      </c>
      <c r="H2610" s="2">
        <f>'Moving Avg'!G2610</f>
        <v>37.775596</v>
      </c>
      <c r="I2610" s="2">
        <f>'Moving Avg'!H2610</f>
        <v>35.051873999999998</v>
      </c>
      <c r="J2610" s="6" t="str">
        <f>OBV!F2610</f>
        <v>BULLISH</v>
      </c>
      <c r="K2610" s="6" t="str">
        <f>OBV!G2610</f>
        <v>NEUTRAL</v>
      </c>
      <c r="L2610" s="6" t="str">
        <f>OBV!H2610</f>
        <v>BULLISH DIVERGENCE</v>
      </c>
    </row>
    <row r="2611" spans="1:12" ht="13.5" x14ac:dyDescent="0.25">
      <c r="A2611" s="3">
        <f>RSI!A2611</f>
        <v>45807</v>
      </c>
      <c r="B2611" s="2">
        <f>RSI!B2611</f>
        <v>38.4</v>
      </c>
      <c r="C2611" s="2">
        <f>RSI!I2611</f>
        <v>52.645252472737823</v>
      </c>
      <c r="D2611" s="2">
        <f>MACD!E2611</f>
        <v>-3.5353666906964065E-2</v>
      </c>
      <c r="E2611" s="2">
        <f>MACD!F2611</f>
        <v>2.3230994298303883E-2</v>
      </c>
      <c r="F2611" s="2">
        <f>'Moving Avg'!D2611</f>
        <v>38.602000000000004</v>
      </c>
      <c r="G2611" s="2">
        <f>'Moving Avg'!F2611</f>
        <v>38.495595000000009</v>
      </c>
      <c r="H2611" s="2">
        <f>'Moving Avg'!G2611</f>
        <v>37.834734000000005</v>
      </c>
      <c r="I2611" s="2">
        <f>'Moving Avg'!H2611</f>
        <v>35.071928999999997</v>
      </c>
      <c r="J2611" s="6" t="str">
        <f>OBV!F2611</f>
        <v>BEARISH</v>
      </c>
      <c r="K2611" s="6" t="str">
        <f>OBV!G2611</f>
        <v>NEUTRAL</v>
      </c>
      <c r="L2611" s="6" t="str">
        <f>OBV!H2611</f>
        <v>CONFIRMED BEARISH</v>
      </c>
    </row>
    <row r="2612" spans="1:12" ht="13.5" x14ac:dyDescent="0.25">
      <c r="A2612" s="3">
        <f>RSI!A2612</f>
        <v>45810</v>
      </c>
      <c r="B2612" s="2">
        <f>RSI!B2612</f>
        <v>38.35</v>
      </c>
      <c r="C2612" s="2">
        <f>RSI!I2612</f>
        <v>51.100062835723435</v>
      </c>
      <c r="D2612" s="2">
        <f>MACD!E2612</f>
        <v>-3.6858328158523079E-2</v>
      </c>
      <c r="E2612" s="2">
        <f>MACD!F2612</f>
        <v>1.121312980693849E-2</v>
      </c>
      <c r="F2612" s="2">
        <f>'Moving Avg'!D2612</f>
        <v>38.555999999999997</v>
      </c>
      <c r="G2612" s="2">
        <f>'Moving Avg'!F2612</f>
        <v>38.493645000000001</v>
      </c>
      <c r="H2612" s="2">
        <f>'Moving Avg'!G2612</f>
        <v>37.885876000000003</v>
      </c>
      <c r="I2612" s="2">
        <f>'Moving Avg'!H2612</f>
        <v>35.092529999999996</v>
      </c>
      <c r="J2612" s="6" t="str">
        <f>OBV!F2612</f>
        <v>BEARISH</v>
      </c>
      <c r="K2612" s="6" t="str">
        <f>OBV!G2612</f>
        <v>NEUTRAL</v>
      </c>
      <c r="L2612" s="6" t="str">
        <f>OBV!H2612</f>
        <v>CONFIRMED BEARISH</v>
      </c>
    </row>
    <row r="2613" spans="1:12" ht="13.5" x14ac:dyDescent="0.25">
      <c r="A2613" s="3">
        <f>RSI!A2613</f>
        <v>45811</v>
      </c>
      <c r="B2613" s="2">
        <f>RSI!B2613</f>
        <v>38.299999999999997</v>
      </c>
      <c r="C2613" s="2">
        <f>RSI!I2613</f>
        <v>49.534344359694884</v>
      </c>
      <c r="D2613" s="2">
        <f>MACD!E2613</f>
        <v>4.2867174600615954E-2</v>
      </c>
      <c r="E2613" s="2">
        <f>MACD!F2613</f>
        <v>1.7543938765673985E-2</v>
      </c>
      <c r="F2613" s="2">
        <f>'Moving Avg'!D2613</f>
        <v>38.496000000000002</v>
      </c>
      <c r="G2613" s="2">
        <f>'Moving Avg'!F2613</f>
        <v>38.485970000000009</v>
      </c>
      <c r="H2613" s="2">
        <f>'Moving Avg'!G2613</f>
        <v>37.939332</v>
      </c>
      <c r="I2613" s="2">
        <f>'Moving Avg'!H2613</f>
        <v>35.112880999999994</v>
      </c>
      <c r="J2613" s="6" t="str">
        <f>OBV!F2613</f>
        <v>BEARISH</v>
      </c>
      <c r="K2613" s="6" t="str">
        <f>OBV!G2613</f>
        <v>NEUTRAL</v>
      </c>
      <c r="L2613" s="6" t="str">
        <f>OBV!H2613</f>
        <v>CONFIRMED BEARISH</v>
      </c>
    </row>
    <row r="2614" spans="1:12" ht="13.5" x14ac:dyDescent="0.25">
      <c r="A2614" s="3">
        <f>RSI!A2614</f>
        <v>45812</v>
      </c>
      <c r="B2614" s="2">
        <f>RSI!B2614</f>
        <v>38.299999999999997</v>
      </c>
      <c r="C2614" s="2">
        <f>RSI!I2614</f>
        <v>49.534344359694884</v>
      </c>
      <c r="D2614" s="2">
        <f>MACD!E2614</f>
        <v>9.5155050840958211E-2</v>
      </c>
      <c r="E2614" s="2">
        <f>MACD!F2614</f>
        <v>3.306616118073083E-2</v>
      </c>
      <c r="F2614" s="2">
        <f>'Moving Avg'!D2614</f>
        <v>38.408000000000001</v>
      </c>
      <c r="G2614" s="2">
        <f>'Moving Avg'!F2614</f>
        <v>38.477374999999995</v>
      </c>
      <c r="H2614" s="2">
        <f>'Moving Avg'!G2614</f>
        <v>37.989474000000001</v>
      </c>
      <c r="I2614" s="2">
        <f>'Moving Avg'!H2614</f>
        <v>35.133231999999992</v>
      </c>
      <c r="J2614" s="6" t="str">
        <f>OBV!F2614</f>
        <v>BEARISH</v>
      </c>
      <c r="K2614" s="6" t="str">
        <f>OBV!G2614</f>
        <v>NEUTRAL</v>
      </c>
      <c r="L2614" s="6" t="str">
        <f>OBV!H2614</f>
        <v>CONFIRMED BEARISH</v>
      </c>
    </row>
    <row r="2615" spans="1:12" ht="13.5" x14ac:dyDescent="0.25">
      <c r="A2615" s="3">
        <f>RSI!A2615</f>
        <v>45813</v>
      </c>
      <c r="B2615" s="2">
        <f>RSI!B2615</f>
        <v>38.14</v>
      </c>
      <c r="C2615" s="2">
        <f>RSI!I2615</f>
        <v>44.476743326884346</v>
      </c>
      <c r="D2615" s="2">
        <f>MACD!E2615</f>
        <v>0.15144720401113432</v>
      </c>
      <c r="E2615" s="2">
        <f>MACD!F2615</f>
        <v>5.674236974681153E-2</v>
      </c>
      <c r="F2615" s="2">
        <f>'Moving Avg'!D2615</f>
        <v>38.298000000000002</v>
      </c>
      <c r="G2615" s="2">
        <f>'Moving Avg'!F2615</f>
        <v>38.462624999999996</v>
      </c>
      <c r="H2615" s="2">
        <f>'Moving Avg'!G2615</f>
        <v>38.039178</v>
      </c>
      <c r="I2615" s="2">
        <f>'Moving Avg'!H2615</f>
        <v>35.152783000000007</v>
      </c>
      <c r="J2615" s="6" t="str">
        <f>OBV!F2615</f>
        <v>BEARISH</v>
      </c>
      <c r="K2615" s="6" t="str">
        <f>OBV!G2615</f>
        <v>NEUTRAL</v>
      </c>
      <c r="L2615" s="6" t="str">
        <f>OBV!H2615</f>
        <v>CONFIRMED BEARISH</v>
      </c>
    </row>
    <row r="2616" spans="1:12" ht="13.5" x14ac:dyDescent="0.25">
      <c r="A2616" s="3">
        <f>RSI!A2616</f>
        <v>45817</v>
      </c>
      <c r="B2616" s="2">
        <f>RSI!B2616</f>
        <v>38</v>
      </c>
      <c r="C2616" s="2">
        <f>RSI!I2616</f>
        <v>40.573108639808737</v>
      </c>
      <c r="D2616" s="2">
        <f>MACD!E2616</f>
        <v>0.22596160089361206</v>
      </c>
      <c r="E2616" s="2">
        <f>MACD!F2616</f>
        <v>9.0586215976171641E-2</v>
      </c>
      <c r="F2616" s="2">
        <f>'Moving Avg'!D2616</f>
        <v>38.218000000000004</v>
      </c>
      <c r="G2616" s="2">
        <f>'Moving Avg'!F2616</f>
        <v>38.444094999999997</v>
      </c>
      <c r="H2616" s="2">
        <f>'Moving Avg'!G2616</f>
        <v>38.077427999999998</v>
      </c>
      <c r="I2616" s="2">
        <f>'Moving Avg'!H2616</f>
        <v>35.171634000000005</v>
      </c>
      <c r="J2616" s="6" t="str">
        <f>OBV!F2616</f>
        <v>BEARISH</v>
      </c>
      <c r="K2616" s="6" t="str">
        <f>OBV!G2616</f>
        <v>NEUTRAL</v>
      </c>
      <c r="L2616" s="6" t="str">
        <f>OBV!H2616</f>
        <v>CONFIRMED BEARISH</v>
      </c>
    </row>
    <row r="2617" spans="1:12" ht="13.5" x14ac:dyDescent="0.25">
      <c r="A2617" s="3">
        <f>RSI!A2617</f>
        <v>45818</v>
      </c>
      <c r="B2617" s="2">
        <f>RSI!B2617</f>
        <v>38</v>
      </c>
      <c r="C2617" s="2">
        <f>RSI!I2617</f>
        <v>40.573108639808737</v>
      </c>
      <c r="D2617" s="2">
        <f>MACD!E2617</f>
        <v>0.25703742066315272</v>
      </c>
      <c r="E2617" s="2">
        <f>MACD!F2617</f>
        <v>0.12387645691356787</v>
      </c>
      <c r="F2617" s="2">
        <f>'Moving Avg'!D2617</f>
        <v>38.148000000000003</v>
      </c>
      <c r="G2617" s="2">
        <f>'Moving Avg'!F2617</f>
        <v>38.433849999999993</v>
      </c>
      <c r="H2617" s="2">
        <f>'Moving Avg'!G2617</f>
        <v>38.114020000000004</v>
      </c>
      <c r="I2617" s="2">
        <f>'Moving Avg'!H2617</f>
        <v>35.190485000000002</v>
      </c>
      <c r="J2617" s="6" t="str">
        <f>OBV!F2617</f>
        <v>BEARISH</v>
      </c>
      <c r="K2617" s="6" t="str">
        <f>OBV!G2617</f>
        <v>NEUTRAL</v>
      </c>
      <c r="L2617" s="6" t="str">
        <f>OBV!H2617</f>
        <v>CONFIRMED BEARISH</v>
      </c>
    </row>
    <row r="2618" spans="1:12" ht="13.5" x14ac:dyDescent="0.25">
      <c r="A2618" s="3">
        <f>RSI!A2618</f>
        <v>45819</v>
      </c>
      <c r="B2618" s="2">
        <f>RSI!B2618</f>
        <v>38</v>
      </c>
      <c r="C2618" s="2">
        <f>RSI!I2618</f>
        <v>40.573108639808737</v>
      </c>
      <c r="D2618" s="2">
        <f>MACD!E2618</f>
        <v>0.28814198121577306</v>
      </c>
      <c r="E2618" s="2">
        <f>MACD!F2618</f>
        <v>0.1567295617740089</v>
      </c>
      <c r="F2618" s="2">
        <f>'Moving Avg'!D2618</f>
        <v>38.088000000000001</v>
      </c>
      <c r="G2618" s="2">
        <f>'Moving Avg'!F2618</f>
        <v>38.418999999999997</v>
      </c>
      <c r="H2618" s="2">
        <f>'Moving Avg'!G2618</f>
        <v>38.143248</v>
      </c>
      <c r="I2618" s="2">
        <f>'Moving Avg'!H2618</f>
        <v>35.208540000000006</v>
      </c>
      <c r="J2618" s="6" t="str">
        <f>OBV!F2618</f>
        <v>BEARISH</v>
      </c>
      <c r="K2618" s="6" t="str">
        <f>OBV!G2618</f>
        <v>NEUTRAL</v>
      </c>
      <c r="L2618" s="6" t="str">
        <f>OBV!H2618</f>
        <v>CONFIRMED BEARISH</v>
      </c>
    </row>
    <row r="2619" spans="1:12" ht="13.5" x14ac:dyDescent="0.25">
      <c r="A2619" s="3">
        <f>RSI!A2619</f>
        <v>45820</v>
      </c>
      <c r="B2619" s="2">
        <f>RSI!B2619</f>
        <v>37.96</v>
      </c>
      <c r="C2619" s="2">
        <f>RSI!I2619</f>
        <v>39.340948870182764</v>
      </c>
      <c r="D2619" s="2">
        <f>MACD!E2619</f>
        <v>0.34056701320184146</v>
      </c>
      <c r="E2619" s="2">
        <f>MACD!F2619</f>
        <v>0.1934970520595754</v>
      </c>
      <c r="F2619" s="2">
        <f>'Moving Avg'!D2619</f>
        <v>38.019999999999996</v>
      </c>
      <c r="G2619" s="2">
        <f>'Moving Avg'!F2619</f>
        <v>38.399850000000001</v>
      </c>
      <c r="H2619" s="2">
        <f>'Moving Avg'!G2619</f>
        <v>38.167072000000005</v>
      </c>
      <c r="I2619" s="2">
        <f>'Moving Avg'!H2619</f>
        <v>35.227191000000005</v>
      </c>
      <c r="J2619" s="6" t="str">
        <f>OBV!F2619</f>
        <v>BEARISH</v>
      </c>
      <c r="K2619" s="6" t="str">
        <f>OBV!G2619</f>
        <v>NEUTRAL</v>
      </c>
      <c r="L2619" s="6" t="str">
        <f>OBV!H2619</f>
        <v>CONFIRMED BEARISH</v>
      </c>
    </row>
    <row r="2620" spans="1:12" ht="13.5" x14ac:dyDescent="0.25">
      <c r="A2620" s="3">
        <f>RSI!A2620</f>
        <v>45821</v>
      </c>
      <c r="B2620" s="2">
        <f>RSI!B2620</f>
        <v>37.74</v>
      </c>
      <c r="C2620" s="2">
        <f>RSI!I2620</f>
        <v>33.343257193429565</v>
      </c>
      <c r="D2620" s="2">
        <f>MACD!E2620</f>
        <v>0.3952525281401833</v>
      </c>
      <c r="E2620" s="2">
        <f>MACD!F2620</f>
        <v>0.233848147275697</v>
      </c>
      <c r="F2620" s="2">
        <f>'Moving Avg'!D2620</f>
        <v>37.940000000000005</v>
      </c>
      <c r="G2620" s="2">
        <f>'Moving Avg'!F2620</f>
        <v>38.369700000000002</v>
      </c>
      <c r="H2620" s="2">
        <f>'Moving Avg'!G2620</f>
        <v>38.181894</v>
      </c>
      <c r="I2620" s="2">
        <f>'Moving Avg'!H2620</f>
        <v>35.244742000000002</v>
      </c>
      <c r="J2620" s="6" t="str">
        <f>OBV!F2620</f>
        <v>BEARISH</v>
      </c>
      <c r="K2620" s="6" t="str">
        <f>OBV!G2620</f>
        <v>NEUTRAL</v>
      </c>
      <c r="L2620" s="6" t="str">
        <f>OBV!H2620</f>
        <v>CONFIRMED BEARISH</v>
      </c>
    </row>
    <row r="2621" spans="1:12" ht="13.5" x14ac:dyDescent="0.25">
      <c r="A2621" s="3">
        <f>RSI!A2621</f>
        <v>45824</v>
      </c>
      <c r="B2621" s="2">
        <f>RSI!B2621</f>
        <v>37.5</v>
      </c>
      <c r="C2621" s="2">
        <f>RSI!I2621</f>
        <v>28.278398233575103</v>
      </c>
      <c r="D2621" s="2">
        <f>MACD!E2621</f>
        <v>0.41758160647489717</v>
      </c>
      <c r="E2621" s="2">
        <f>MACD!F2621</f>
        <v>0.27059483911553706</v>
      </c>
      <c r="F2621" s="2">
        <f>'Moving Avg'!D2621</f>
        <v>37.840000000000003</v>
      </c>
      <c r="G2621" s="2">
        <f>'Moving Avg'!F2621</f>
        <v>38.329850000000008</v>
      </c>
      <c r="H2621" s="2">
        <f>'Moving Avg'!G2621</f>
        <v>38.195414</v>
      </c>
      <c r="I2621" s="2">
        <f>'Moving Avg'!H2621</f>
        <v>35.261889000000004</v>
      </c>
      <c r="J2621" s="6" t="str">
        <f>OBV!F2621</f>
        <v>BEARISH</v>
      </c>
      <c r="K2621" s="6" t="str">
        <f>OBV!G2621</f>
        <v>NEUTRAL</v>
      </c>
      <c r="L2621" s="6" t="str">
        <f>OBV!H2621</f>
        <v>CONFIRMED BEARISH</v>
      </c>
    </row>
    <row r="2622" spans="1:12" ht="13.5" x14ac:dyDescent="0.25">
      <c r="A2622" s="3">
        <f>RSI!A2622</f>
        <v>45825</v>
      </c>
      <c r="B2622" s="2">
        <f>RSI!B2622</f>
        <v>37.97</v>
      </c>
      <c r="C2622" s="2">
        <f>RSI!I2622</f>
        <v>45.680035475407784</v>
      </c>
      <c r="D2622" s="2">
        <f>MACD!E2622</f>
        <v>0.39806642162061223</v>
      </c>
      <c r="E2622" s="2">
        <f>MACD!F2622</f>
        <v>0.29608915561655214</v>
      </c>
      <c r="F2622" s="2">
        <f>'Moving Avg'!D2622</f>
        <v>37.834000000000003</v>
      </c>
      <c r="G2622" s="2">
        <f>'Moving Avg'!F2622</f>
        <v>38.313499999999998</v>
      </c>
      <c r="H2622" s="2">
        <f>'Moving Avg'!G2622</f>
        <v>38.222568000000003</v>
      </c>
      <c r="I2622" s="2">
        <f>'Moving Avg'!H2622</f>
        <v>35.27760450000001</v>
      </c>
      <c r="J2622" s="6" t="str">
        <f>OBV!F2622</f>
        <v>BULLISH</v>
      </c>
      <c r="K2622" s="6" t="str">
        <f>OBV!G2622</f>
        <v>NEUTRAL</v>
      </c>
      <c r="L2622" s="6" t="str">
        <f>OBV!H2622</f>
        <v>BULLISH DIVERGENCE</v>
      </c>
    </row>
    <row r="2623" spans="1:12" ht="13.5" x14ac:dyDescent="0.25">
      <c r="A2623" s="3">
        <f>RSI!A2623</f>
        <v>45826</v>
      </c>
      <c r="B2623" s="2">
        <f>RSI!B2623</f>
        <v>37.9</v>
      </c>
      <c r="C2623" s="2">
        <f>RSI!I2623</f>
        <v>43.968952328057945</v>
      </c>
      <c r="D2623" s="2">
        <f>MACD!E2623</f>
        <v>0.38006373922342362</v>
      </c>
      <c r="E2623" s="2">
        <f>MACD!F2623</f>
        <v>0.31288407233792648</v>
      </c>
      <c r="F2623" s="2">
        <f>'Moving Avg'!D2623</f>
        <v>37.814000000000007</v>
      </c>
      <c r="G2623" s="2">
        <f>'Moving Avg'!F2623</f>
        <v>38.268500000000003</v>
      </c>
      <c r="H2623" s="2">
        <f>'Moving Avg'!G2623</f>
        <v>38.219783999999997</v>
      </c>
      <c r="I2623" s="2">
        <f>'Moving Avg'!H2623</f>
        <v>35.292970000000004</v>
      </c>
      <c r="J2623" s="6" t="str">
        <f>OBV!F2623</f>
        <v>BULLISH</v>
      </c>
      <c r="K2623" s="6" t="str">
        <f>OBV!G2623</f>
        <v>NEUTRAL</v>
      </c>
      <c r="L2623" s="6" t="str">
        <f>OBV!H2623</f>
        <v>BULLISH DIVERGENCE</v>
      </c>
    </row>
    <row r="2624" spans="1:12" ht="13.5" x14ac:dyDescent="0.25">
      <c r="A2624" s="3">
        <f>RSI!A2624</f>
        <v>45827</v>
      </c>
      <c r="B2624" s="2">
        <f>RSI!B2624</f>
        <v>37.6</v>
      </c>
      <c r="C2624" s="2">
        <f>RSI!I2624</f>
        <v>37.487923356967961</v>
      </c>
      <c r="D2624" s="2">
        <f>MACD!E2624</f>
        <v>0.38840848960484919</v>
      </c>
      <c r="E2624" s="2">
        <f>MACD!F2624</f>
        <v>0.32798895579131104</v>
      </c>
      <c r="F2624" s="2">
        <f>'Moving Avg'!D2624</f>
        <v>37.742000000000004</v>
      </c>
      <c r="G2624" s="2">
        <f>'Moving Avg'!F2624</f>
        <v>38.213500000000003</v>
      </c>
      <c r="H2624" s="2">
        <f>'Moving Avg'!G2624</f>
        <v>38.216892000000001</v>
      </c>
      <c r="I2624" s="2">
        <f>'Moving Avg'!H2624</f>
        <v>35.306835500000005</v>
      </c>
      <c r="J2624" s="6" t="str">
        <f>OBV!F2624</f>
        <v>BULLISH</v>
      </c>
      <c r="K2624" s="6" t="str">
        <f>OBV!G2624</f>
        <v>NEUTRAL</v>
      </c>
      <c r="L2624" s="6" t="str">
        <f>OBV!H2624</f>
        <v>BULLISH DIVERGENCE</v>
      </c>
    </row>
    <row r="2625" spans="1:12" ht="13.5" x14ac:dyDescent="0.25">
      <c r="A2625" s="3">
        <f>RSI!A2625</f>
        <v>45828</v>
      </c>
      <c r="B2625" s="2">
        <f>RSI!B2625</f>
        <v>37.9</v>
      </c>
      <c r="C2625" s="2">
        <f>RSI!I2625</f>
        <v>46.051614246507306</v>
      </c>
      <c r="D2625" s="2">
        <f>MACD!E2625</f>
        <v>0.35165969301360889</v>
      </c>
      <c r="E2625" s="2">
        <f>MACD!F2625</f>
        <v>0.33272310323577065</v>
      </c>
      <c r="F2625" s="2">
        <f>'Moving Avg'!D2625</f>
        <v>37.774000000000001</v>
      </c>
      <c r="G2625" s="2">
        <f>'Moving Avg'!F2625</f>
        <v>38.173500000000004</v>
      </c>
      <c r="H2625" s="2">
        <f>'Moving Avg'!G2625</f>
        <v>38.223682000000004</v>
      </c>
      <c r="I2625" s="2">
        <f>'Moving Avg'!H2625</f>
        <v>35.32319600000001</v>
      </c>
      <c r="J2625" s="6" t="str">
        <f>OBV!F2625</f>
        <v>BULLISH</v>
      </c>
      <c r="K2625" s="6" t="str">
        <f>OBV!G2625</f>
        <v>NEUTRAL</v>
      </c>
      <c r="L2625" s="6" t="str">
        <f>OBV!H2625</f>
        <v>CONFIRMED BULLISH</v>
      </c>
    </row>
    <row r="2626" spans="1:12" ht="13.5" x14ac:dyDescent="0.25">
      <c r="A2626" s="3">
        <f>RSI!A2626</f>
        <v>45831</v>
      </c>
      <c r="B2626" s="2">
        <f>RSI!B2626</f>
        <v>38</v>
      </c>
      <c r="C2626" s="2">
        <f>RSI!I2626</f>
        <v>48.580273150454211</v>
      </c>
      <c r="D2626" s="2">
        <f>MACD!E2626</f>
        <v>0.2926495567325631</v>
      </c>
      <c r="E2626" s="2">
        <f>MACD!F2626</f>
        <v>0.32470839393512918</v>
      </c>
      <c r="F2626" s="2">
        <f>'Moving Avg'!D2626</f>
        <v>37.874000000000002</v>
      </c>
      <c r="G2626" s="2">
        <f>'Moving Avg'!F2626</f>
        <v>38.133499999999998</v>
      </c>
      <c r="H2626" s="2">
        <f>'Moving Avg'!G2626</f>
        <v>38.228790000000004</v>
      </c>
      <c r="I2626" s="2">
        <f>'Moving Avg'!H2626</f>
        <v>35.340096500000001</v>
      </c>
      <c r="J2626" s="6" t="str">
        <f>OBV!F2626</f>
        <v>BULLISH</v>
      </c>
      <c r="K2626" s="6" t="str">
        <f>OBV!G2626</f>
        <v>NEUTRAL</v>
      </c>
      <c r="L2626" s="6" t="str">
        <f>OBV!H2626</f>
        <v>CONFIRMED BULLISH</v>
      </c>
    </row>
    <row r="2627" spans="1:12" ht="13.5" x14ac:dyDescent="0.25">
      <c r="A2627" s="3">
        <f>RSI!A2627</f>
        <v>45832</v>
      </c>
      <c r="B2627" s="2">
        <f>RSI!B2627</f>
        <v>38.590000000000003</v>
      </c>
      <c r="C2627" s="2">
        <f>RSI!I2627</f>
        <v>60.37981176225977</v>
      </c>
      <c r="D2627" s="2">
        <f>MACD!E2627</f>
        <v>0.19937780258949545</v>
      </c>
      <c r="E2627" s="2">
        <f>MACD!F2627</f>
        <v>0.29964227566600243</v>
      </c>
      <c r="F2627" s="2">
        <f>'Moving Avg'!D2627</f>
        <v>37.998000000000005</v>
      </c>
      <c r="G2627" s="2">
        <f>'Moving Avg'!F2627</f>
        <v>38.134</v>
      </c>
      <c r="H2627" s="2">
        <f>'Moving Avg'!G2627</f>
        <v>38.242016</v>
      </c>
      <c r="I2627" s="2">
        <f>'Moving Avg'!H2627</f>
        <v>35.359190499999997</v>
      </c>
      <c r="J2627" s="6" t="str">
        <f>OBV!F2627</f>
        <v>BULLISH</v>
      </c>
      <c r="K2627" s="6" t="str">
        <f>OBV!G2627</f>
        <v>NEUTRAL</v>
      </c>
      <c r="L2627" s="6" t="str">
        <f>OBV!H2627</f>
        <v>CONFIRMED BULLISH</v>
      </c>
    </row>
    <row r="2628" spans="1:12" ht="13.5" x14ac:dyDescent="0.25">
      <c r="A2628" s="3">
        <f>RSI!A2628</f>
        <v>45833</v>
      </c>
      <c r="B2628" s="2">
        <f>RSI!B2628</f>
        <v>40.299999999999997</v>
      </c>
      <c r="C2628" s="2">
        <f>RSI!I2628</f>
        <v>76.914662321527729</v>
      </c>
      <c r="D2628" s="2">
        <f>MACD!E2628</f>
        <v>-9.3607831646380646E-3</v>
      </c>
      <c r="E2628" s="2">
        <f>MACD!F2628</f>
        <v>0.23784166389987435</v>
      </c>
      <c r="F2628" s="2">
        <f>'Moving Avg'!D2628</f>
        <v>38.477999999999994</v>
      </c>
      <c r="G2628" s="2">
        <f>'Moving Avg'!F2628</f>
        <v>38.219000000000001</v>
      </c>
      <c r="H2628" s="2">
        <f>'Moving Avg'!G2628</f>
        <v>38.289994</v>
      </c>
      <c r="I2628" s="2">
        <f>'Moving Avg'!H2628</f>
        <v>35.386954000000003</v>
      </c>
      <c r="J2628" s="6" t="str">
        <f>OBV!F2628</f>
        <v>BULLISH</v>
      </c>
      <c r="K2628" s="6" t="str">
        <f>OBV!G2628</f>
        <v>STRONG</v>
      </c>
      <c r="L2628" s="6" t="str">
        <f>OBV!H2628</f>
        <v>CONFIRMED BULLISH</v>
      </c>
    </row>
    <row r="2629" spans="1:12" ht="13.5" x14ac:dyDescent="0.25">
      <c r="A2629" s="3">
        <f>RSI!A2629</f>
        <v>45835</v>
      </c>
      <c r="B2629" s="2">
        <f>RSI!B2629</f>
        <v>41.65</v>
      </c>
      <c r="C2629" s="2">
        <f>RSI!I2629</f>
        <v>82.960566224934325</v>
      </c>
      <c r="D2629" s="2">
        <f>MACD!E2629</f>
        <v>-0.30516040695303559</v>
      </c>
      <c r="E2629" s="2">
        <f>MACD!F2629</f>
        <v>0.12924124972929238</v>
      </c>
      <c r="F2629" s="2">
        <f>'Moving Avg'!D2629</f>
        <v>39.288000000000004</v>
      </c>
      <c r="G2629" s="2">
        <f>'Moving Avg'!F2629</f>
        <v>38.3645</v>
      </c>
      <c r="H2629" s="2">
        <f>'Moving Avg'!G2629</f>
        <v>38.364971999999995</v>
      </c>
      <c r="I2629" s="2">
        <f>'Moving Avg'!H2629</f>
        <v>35.424054999999996</v>
      </c>
      <c r="J2629" s="6" t="str">
        <f>OBV!F2629</f>
        <v>BULLISH</v>
      </c>
      <c r="K2629" s="6" t="str">
        <f>OBV!G2629</f>
        <v>STRONG</v>
      </c>
      <c r="L2629" s="6" t="str">
        <f>OBV!H2629</f>
        <v>CONFIRMED BULLISH</v>
      </c>
    </row>
    <row r="2630" spans="1:12" ht="13.5" x14ac:dyDescent="0.25">
      <c r="A2630" s="3">
        <f>RSI!A2630</f>
        <v>45838</v>
      </c>
      <c r="B2630" s="2">
        <f>RSI!B2630</f>
        <v>41.86</v>
      </c>
      <c r="C2630" s="2">
        <f>RSI!I2630</f>
        <v>83.676714254406406</v>
      </c>
      <c r="D2630" s="2">
        <f>MACD!E2630</f>
        <v>-0.62488762893023875</v>
      </c>
      <c r="E2630" s="2">
        <f>MACD!F2630</f>
        <v>-2.1584526002613846E-2</v>
      </c>
      <c r="F2630" s="2">
        <f>'Moving Avg'!D2630</f>
        <v>40.08</v>
      </c>
      <c r="G2630" s="2">
        <f>'Moving Avg'!F2630</f>
        <v>38.522999999999996</v>
      </c>
      <c r="H2630" s="2">
        <f>'Moving Avg'!G2630</f>
        <v>38.443597999999994</v>
      </c>
      <c r="I2630" s="2">
        <f>'Moving Avg'!H2630</f>
        <v>35.462205999999995</v>
      </c>
      <c r="J2630" s="6" t="str">
        <f>OBV!F2630</f>
        <v>BULLISH</v>
      </c>
      <c r="K2630" s="6" t="str">
        <f>OBV!G2630</f>
        <v>STRONG</v>
      </c>
      <c r="L2630" s="6" t="str">
        <f>OBV!H2630</f>
        <v>CONFIRMED BULLISH</v>
      </c>
    </row>
    <row r="2631" spans="1:12" ht="13.5" x14ac:dyDescent="0.25">
      <c r="A2631" s="3">
        <f>RSI!A2631</f>
        <v>45839</v>
      </c>
      <c r="B2631" s="2">
        <f>RSI!B2631</f>
        <v>41.64</v>
      </c>
      <c r="C2631" s="2">
        <f>RSI!I2631</f>
        <v>79.888621211574076</v>
      </c>
      <c r="D2631" s="2">
        <f>MACD!E2631</f>
        <v>-0.93584328570519659</v>
      </c>
      <c r="E2631" s="2">
        <f>MACD!F2631</f>
        <v>-0.20443627794313041</v>
      </c>
      <c r="F2631" s="2">
        <f>'Moving Avg'!D2631</f>
        <v>40.807999999999993</v>
      </c>
      <c r="G2631" s="2">
        <f>'Moving Avg'!F2631</f>
        <v>38.684999999999995</v>
      </c>
      <c r="H2631" s="2">
        <f>'Moving Avg'!G2631</f>
        <v>38.515982000000001</v>
      </c>
      <c r="I2631" s="2">
        <f>'Moving Avg'!H2631</f>
        <v>35.499654999999997</v>
      </c>
      <c r="J2631" s="6" t="str">
        <f>OBV!F2631</f>
        <v>BULLISH</v>
      </c>
      <c r="K2631" s="6" t="str">
        <f>OBV!G2631</f>
        <v>STRONG</v>
      </c>
      <c r="L2631" s="6" t="str">
        <f>OBV!H2631</f>
        <v>CONFIRMED BULLISH</v>
      </c>
    </row>
    <row r="2632" spans="1:12" ht="13.5" x14ac:dyDescent="0.25">
      <c r="A2632" s="3">
        <f>RSI!A2632</f>
        <v>45840</v>
      </c>
      <c r="B2632" s="2">
        <f>RSI!B2632</f>
        <v>41.42</v>
      </c>
      <c r="C2632" s="2">
        <f>RSI!I2632</f>
        <v>76.174873116201269</v>
      </c>
      <c r="D2632" s="2">
        <f>MACD!E2632</f>
        <v>-1.1273801303499056</v>
      </c>
      <c r="E2632" s="2">
        <f>MACD!F2632</f>
        <v>-0.38902504842448549</v>
      </c>
      <c r="F2632" s="2">
        <f>'Moving Avg'!D2632</f>
        <v>41.374000000000002</v>
      </c>
      <c r="G2632" s="2">
        <f>'Moving Avg'!F2632</f>
        <v>38.838499999999996</v>
      </c>
      <c r="H2632" s="2">
        <f>'Moving Avg'!G2632</f>
        <v>38.583966000000004</v>
      </c>
      <c r="I2632" s="2">
        <f>'Moving Avg'!H2632</f>
        <v>35.536003999999991</v>
      </c>
      <c r="J2632" s="6" t="str">
        <f>OBV!F2632</f>
        <v>BULLISH</v>
      </c>
      <c r="K2632" s="6" t="str">
        <f>OBV!G2632</f>
        <v>STRONG</v>
      </c>
      <c r="L2632" s="6" t="str">
        <f>OBV!H2632</f>
        <v>CONFIRMED BULLISH</v>
      </c>
    </row>
    <row r="2633" spans="1:12" ht="13.5" x14ac:dyDescent="0.25">
      <c r="A2633" s="3">
        <f>RSI!A2633</f>
        <v>45841</v>
      </c>
      <c r="B2633" s="2">
        <f>RSI!B2633</f>
        <v>41.7</v>
      </c>
      <c r="C2633" s="2">
        <f>RSI!I2633</f>
        <v>77.601982092270887</v>
      </c>
      <c r="D2633" s="2">
        <f>MACD!E2633</f>
        <v>-1.3354231837855082</v>
      </c>
      <c r="E2633" s="2">
        <f>MACD!F2633</f>
        <v>-0.57830467549669007</v>
      </c>
      <c r="F2633" s="2">
        <f>'Moving Avg'!D2633</f>
        <v>41.653999999999996</v>
      </c>
      <c r="G2633" s="2">
        <f>'Moving Avg'!F2633</f>
        <v>39.008499999999998</v>
      </c>
      <c r="H2633" s="2">
        <f>'Moving Avg'!G2633</f>
        <v>38.656998000000009</v>
      </c>
      <c r="I2633" s="2">
        <f>'Moving Avg'!H2633</f>
        <v>35.573752999999989</v>
      </c>
      <c r="J2633" s="6" t="str">
        <f>OBV!F2633</f>
        <v>BULLISH</v>
      </c>
      <c r="K2633" s="6" t="str">
        <f>OBV!G2633</f>
        <v>STRONG</v>
      </c>
      <c r="L2633" s="6" t="str">
        <f>OBV!H2633</f>
        <v>CONFIRMED BULLISH</v>
      </c>
    </row>
    <row r="2634" spans="1:12" ht="13.5" x14ac:dyDescent="0.25">
      <c r="A2634" s="3">
        <f>RSI!A2634</f>
        <v>45842</v>
      </c>
      <c r="B2634" s="2">
        <f>RSI!B2634</f>
        <v>41.6</v>
      </c>
      <c r="C2634" s="2">
        <f>RSI!I2634</f>
        <v>75.854432413380366</v>
      </c>
      <c r="D2634" s="2">
        <f>MACD!E2634</f>
        <v>-1.565252662303017</v>
      </c>
      <c r="E2634" s="2">
        <f>MACD!F2634</f>
        <v>-0.77569427285795545</v>
      </c>
      <c r="F2634" s="2">
        <f>'Moving Avg'!D2634</f>
        <v>41.643999999999998</v>
      </c>
      <c r="G2634" s="2">
        <f>'Moving Avg'!F2634</f>
        <v>39.173500000000004</v>
      </c>
      <c r="H2634" s="2">
        <f>'Moving Avg'!G2634</f>
        <v>38.728582000000003</v>
      </c>
      <c r="I2634" s="2">
        <f>'Moving Avg'!H2634</f>
        <v>35.611001999999992</v>
      </c>
      <c r="J2634" s="6" t="str">
        <f>OBV!F2634</f>
        <v>BULLISH</v>
      </c>
      <c r="K2634" s="6" t="str">
        <f>OBV!G2634</f>
        <v>NEUTRAL</v>
      </c>
      <c r="L2634" s="6" t="str">
        <f>OBV!H2634</f>
        <v>BULLISH DIVERGENCE</v>
      </c>
    </row>
    <row r="2635" spans="1:12" ht="13.5" x14ac:dyDescent="0.25">
      <c r="A2635" s="3">
        <f>RSI!A2635</f>
        <v>45845</v>
      </c>
      <c r="B2635" s="2">
        <f>RSI!B2635</f>
        <v>41.69</v>
      </c>
      <c r="C2635" s="2">
        <f>RSI!I2635</f>
        <v>76.370188272920601</v>
      </c>
      <c r="D2635" s="2">
        <f>MACD!E2635</f>
        <v>-1.7335777219699864</v>
      </c>
      <c r="E2635" s="2">
        <f>MACD!F2635</f>
        <v>-0.96727096268036172</v>
      </c>
      <c r="F2635" s="2">
        <f>'Moving Avg'!D2635</f>
        <v>41.61</v>
      </c>
      <c r="G2635" s="2">
        <f>'Moving Avg'!F2635</f>
        <v>39.350999999999999</v>
      </c>
      <c r="H2635" s="2">
        <f>'Moving Avg'!G2635</f>
        <v>38.800126000000006</v>
      </c>
      <c r="I2635" s="2">
        <f>'Moving Avg'!H2635</f>
        <v>35.648780499999987</v>
      </c>
      <c r="J2635" s="6" t="str">
        <f>OBV!F2635</f>
        <v>BEARISH</v>
      </c>
      <c r="K2635" s="6" t="str">
        <f>OBV!G2635</f>
        <v>NEUTRAL</v>
      </c>
      <c r="L2635" s="6" t="str">
        <f>OBV!H2635</f>
        <v>CONFIRMED BEARISH</v>
      </c>
    </row>
    <row r="2636" spans="1:12" ht="13.5" x14ac:dyDescent="0.25">
      <c r="A2636" s="3">
        <f>RSI!A2636</f>
        <v>45846</v>
      </c>
      <c r="B2636" s="2">
        <f>RSI!B2636</f>
        <v>41.5</v>
      </c>
      <c r="C2636" s="2">
        <f>RSI!I2636</f>
        <v>72.833213215571845</v>
      </c>
      <c r="D2636" s="2">
        <f>MACD!E2636</f>
        <v>-1.8594326522279232</v>
      </c>
      <c r="E2636" s="2">
        <f>MACD!F2636</f>
        <v>-1.145703300589874</v>
      </c>
      <c r="F2636" s="2">
        <f>'Moving Avg'!D2636</f>
        <v>41.582000000000001</v>
      </c>
      <c r="G2636" s="2">
        <f>'Moving Avg'!F2636</f>
        <v>39.525999999999996</v>
      </c>
      <c r="H2636" s="2">
        <f>'Moving Avg'!G2636</f>
        <v>38.859952000000007</v>
      </c>
      <c r="I2636" s="2">
        <f>'Moving Avg'!H2636</f>
        <v>35.685927499999991</v>
      </c>
      <c r="J2636" s="6" t="str">
        <f>OBV!F2636</f>
        <v>BEARISH</v>
      </c>
      <c r="K2636" s="6" t="str">
        <f>OBV!G2636</f>
        <v>NEUTRAL</v>
      </c>
      <c r="L2636" s="6" t="str">
        <f>OBV!H2636</f>
        <v>CONFIRMED BEARISH</v>
      </c>
    </row>
    <row r="2637" spans="1:12" ht="13.5" x14ac:dyDescent="0.25">
      <c r="A2637" s="3">
        <f>RSI!A2637</f>
        <v>45847</v>
      </c>
      <c r="B2637" s="2">
        <f>RSI!B2637</f>
        <v>41.5</v>
      </c>
      <c r="C2637" s="2">
        <f>RSI!I2637</f>
        <v>72.833213215571845</v>
      </c>
      <c r="D2637" s="2">
        <f>MACD!E2637</f>
        <v>-1.8859636357379514</v>
      </c>
      <c r="E2637" s="2">
        <f>MACD!F2637</f>
        <v>-1.2937553676194895</v>
      </c>
      <c r="F2637" s="2">
        <f>'Moving Avg'!D2637</f>
        <v>41.597999999999999</v>
      </c>
      <c r="G2637" s="2">
        <f>'Moving Avg'!F2637</f>
        <v>39.701000000000001</v>
      </c>
      <c r="H2637" s="2">
        <f>'Moving Avg'!G2637</f>
        <v>38.925854000000008</v>
      </c>
      <c r="I2637" s="2">
        <f>'Moving Avg'!H2637</f>
        <v>35.723074499999996</v>
      </c>
      <c r="J2637" s="6" t="str">
        <f>OBV!F2637</f>
        <v>BULLISH</v>
      </c>
      <c r="K2637" s="6" t="str">
        <f>OBV!G2637</f>
        <v>NEUTRAL</v>
      </c>
      <c r="L2637" s="6" t="str">
        <f>OBV!H2637</f>
        <v>CONFIRMED BULLISH</v>
      </c>
    </row>
    <row r="2638" spans="1:12" ht="13.5" x14ac:dyDescent="0.25">
      <c r="A2638" s="3">
        <f>RSI!A2638</f>
        <v>45848</v>
      </c>
      <c r="B2638" s="2">
        <f>RSI!B2638</f>
        <v>41.4</v>
      </c>
      <c r="C2638" s="2">
        <f>RSI!I2638</f>
        <v>70.830834320754377</v>
      </c>
      <c r="D2638" s="2">
        <f>MACD!E2638</f>
        <v>-1.6479356184225864</v>
      </c>
      <c r="E2638" s="2">
        <f>MACD!F2638</f>
        <v>-1.3645914177801091</v>
      </c>
      <c r="F2638" s="2">
        <f>'Moving Avg'!D2638</f>
        <v>41.537999999999997</v>
      </c>
      <c r="G2638" s="2">
        <f>'Moving Avg'!F2638</f>
        <v>39.870999999999995</v>
      </c>
      <c r="H2638" s="2">
        <f>'Moving Avg'!G2638</f>
        <v>38.987914000000011</v>
      </c>
      <c r="I2638" s="2">
        <f>'Moving Avg'!H2638</f>
        <v>35.759721499999984</v>
      </c>
      <c r="J2638" s="6" t="str">
        <f>OBV!F2638</f>
        <v>BEARISH</v>
      </c>
      <c r="K2638" s="6" t="str">
        <f>OBV!G2638</f>
        <v>NEUTRAL</v>
      </c>
      <c r="L2638" s="6" t="str">
        <f>OBV!H2638</f>
        <v>CONFIRMED BEARISH</v>
      </c>
    </row>
    <row r="2639" spans="1:12" ht="13.5" x14ac:dyDescent="0.25">
      <c r="A2639" s="3">
        <f>RSI!A2639</f>
        <v>45849</v>
      </c>
      <c r="B2639" s="2">
        <f>RSI!B2639</f>
        <v>41.64</v>
      </c>
      <c r="C2639" s="2">
        <f>RSI!I2639</f>
        <v>72.766024936493238</v>
      </c>
      <c r="D2639" s="2">
        <f>MACD!E2639</f>
        <v>-1.2652876206008941</v>
      </c>
      <c r="E2639" s="2">
        <f>MACD!F2639</f>
        <v>-1.3447306583442662</v>
      </c>
      <c r="F2639" s="2">
        <f>'Moving Avg'!D2639</f>
        <v>41.546000000000006</v>
      </c>
      <c r="G2639" s="2">
        <f>'Moving Avg'!F2639</f>
        <v>40.055000000000007</v>
      </c>
      <c r="H2639" s="2">
        <f>'Moving Avg'!G2639</f>
        <v>39.054774000000009</v>
      </c>
      <c r="I2639" s="2">
        <f>'Moving Avg'!H2639</f>
        <v>35.79756849999999</v>
      </c>
      <c r="J2639" s="6" t="str">
        <f>OBV!F2639</f>
        <v>BULLISH</v>
      </c>
      <c r="K2639" s="6" t="str">
        <f>OBV!G2639</f>
        <v>NEUTRAL</v>
      </c>
      <c r="L2639" s="6" t="str">
        <f>OBV!H2639</f>
        <v>CONFIRMED BULLISH</v>
      </c>
    </row>
    <row r="2640" spans="1:12" ht="13.5" x14ac:dyDescent="0.25">
      <c r="A2640" s="3">
        <f>RSI!A2640</f>
        <v>45852</v>
      </c>
      <c r="B2640" s="2">
        <f>RSI!B2640</f>
        <v>41.3</v>
      </c>
      <c r="C2640" s="2">
        <f>RSI!I2640</f>
        <v>66.077844678615378</v>
      </c>
      <c r="D2640" s="2">
        <f>MACD!E2640</f>
        <v>-0.89346611096166129</v>
      </c>
      <c r="E2640" s="2">
        <f>MACD!F2640</f>
        <v>-1.2544777488677452</v>
      </c>
      <c r="F2640" s="2">
        <f>'Moving Avg'!D2640</f>
        <v>41.468000000000004</v>
      </c>
      <c r="G2640" s="2">
        <f>'Moving Avg'!F2640</f>
        <v>40.233000000000004</v>
      </c>
      <c r="H2640" s="2">
        <f>'Moving Avg'!G2640</f>
        <v>39.113178000000012</v>
      </c>
      <c r="I2640" s="2">
        <f>'Moving Avg'!H2640</f>
        <v>35.833754999999989</v>
      </c>
      <c r="J2640" s="6" t="str">
        <f>OBV!F2640</f>
        <v>BEARISH</v>
      </c>
      <c r="K2640" s="6" t="str">
        <f>OBV!G2640</f>
        <v>NEUTRAL</v>
      </c>
      <c r="L2640" s="6" t="str">
        <f>OBV!H2640</f>
        <v>CONFIRMED BEARISH</v>
      </c>
    </row>
    <row r="2641" spans="1:12" ht="13.5" x14ac:dyDescent="0.25">
      <c r="A2641" s="3">
        <f>RSI!A2641</f>
        <v>45853</v>
      </c>
      <c r="B2641" s="2">
        <f>RSI!B2641</f>
        <v>41.1</v>
      </c>
      <c r="C2641" s="2">
        <f>RSI!I2641</f>
        <v>62.4421062975251</v>
      </c>
      <c r="D2641" s="2">
        <f>MACD!E2641</f>
        <v>-0.60462058505101623</v>
      </c>
      <c r="E2641" s="2">
        <f>MACD!F2641</f>
        <v>-1.1245063161043996</v>
      </c>
      <c r="F2641" s="2">
        <f>'Moving Avg'!D2641</f>
        <v>41.387999999999998</v>
      </c>
      <c r="G2641" s="2">
        <f>'Moving Avg'!F2641</f>
        <v>40.412999999999997</v>
      </c>
      <c r="H2641" s="2">
        <f>'Moving Avg'!G2641</f>
        <v>39.169238000000007</v>
      </c>
      <c r="I2641" s="2">
        <f>'Moving Avg'!H2641</f>
        <v>35.86898149999999</v>
      </c>
      <c r="J2641" s="6" t="str">
        <f>OBV!F2641</f>
        <v>BEARISH</v>
      </c>
      <c r="K2641" s="6" t="str">
        <f>OBV!G2641</f>
        <v>NEUTRAL</v>
      </c>
      <c r="L2641" s="6" t="str">
        <f>OBV!H2641</f>
        <v>CONFIRMED BEARISH</v>
      </c>
    </row>
    <row r="2642" spans="1:12" ht="13.5" x14ac:dyDescent="0.25">
      <c r="A2642" s="3">
        <f>RSI!A2642</f>
        <v>45854</v>
      </c>
      <c r="B2642" s="2">
        <f>RSI!B2642</f>
        <v>41.48</v>
      </c>
      <c r="C2642" s="2">
        <f>RSI!I2642</f>
        <v>66.242631564495355</v>
      </c>
      <c r="D2642" s="2">
        <f>MACD!E2642</f>
        <v>-0.4272673030976506</v>
      </c>
      <c r="E2642" s="2">
        <f>MACD!F2642</f>
        <v>-0.98505851350304985</v>
      </c>
      <c r="F2642" s="2">
        <f>'Moving Avg'!D2642</f>
        <v>41.384</v>
      </c>
      <c r="G2642" s="2">
        <f>'Moving Avg'!F2642</f>
        <v>40.588499999999996</v>
      </c>
      <c r="H2642" s="2">
        <f>'Moving Avg'!G2642</f>
        <v>39.231058000000004</v>
      </c>
      <c r="I2642" s="2">
        <f>'Moving Avg'!H2642</f>
        <v>35.906227499999986</v>
      </c>
      <c r="J2642" s="6" t="str">
        <f>OBV!F2642</f>
        <v>BULLISH</v>
      </c>
      <c r="K2642" s="6" t="str">
        <f>OBV!G2642</f>
        <v>NEUTRAL</v>
      </c>
      <c r="L2642" s="6" t="str">
        <f>OBV!H2642</f>
        <v>BULLISH DIVERGENCE</v>
      </c>
    </row>
    <row r="2643" spans="1:12" ht="13.5" x14ac:dyDescent="0.25">
      <c r="A2643" s="3">
        <f>RSI!A2643</f>
        <v>45855</v>
      </c>
      <c r="B2643" s="2">
        <f>RSI!B2643</f>
        <v>41.4</v>
      </c>
      <c r="C2643" s="2">
        <f>RSI!I2643</f>
        <v>64.756969660986186</v>
      </c>
      <c r="D2643" s="2">
        <f>MACD!E2643</f>
        <v>-0.23512707019290247</v>
      </c>
      <c r="E2643" s="2">
        <f>MACD!F2643</f>
        <v>-0.83507222484102039</v>
      </c>
      <c r="F2643" s="2">
        <f>'Moving Avg'!D2643</f>
        <v>41.384</v>
      </c>
      <c r="G2643" s="2">
        <f>'Moving Avg'!F2643</f>
        <v>40.763500000000001</v>
      </c>
      <c r="H2643" s="2">
        <f>'Moving Avg'!G2643</f>
        <v>39.289988000000008</v>
      </c>
      <c r="I2643" s="2">
        <f>'Moving Avg'!H2643</f>
        <v>35.94088399999999</v>
      </c>
      <c r="J2643" s="6" t="str">
        <f>OBV!F2643</f>
        <v>BULLISH</v>
      </c>
      <c r="K2643" s="6" t="str">
        <f>OBV!G2643</f>
        <v>NEUTRAL</v>
      </c>
      <c r="L2643" s="6" t="str">
        <f>OBV!H2643</f>
        <v>NEUTRAL</v>
      </c>
    </row>
    <row r="2644" spans="1:12" ht="13.5" x14ac:dyDescent="0.25">
      <c r="A2644" s="3">
        <f>RSI!A2644</f>
        <v>45856</v>
      </c>
      <c r="B2644" s="2">
        <f>RSI!B2644</f>
        <v>41.4</v>
      </c>
      <c r="C2644" s="2">
        <f>RSI!I2644</f>
        <v>64.756969660986186</v>
      </c>
      <c r="D2644" s="2">
        <f>MACD!E2644</f>
        <v>-9.3876151875022629E-2</v>
      </c>
      <c r="E2644" s="2">
        <f>MACD!F2644</f>
        <v>-0.68683301024782084</v>
      </c>
      <c r="F2644" s="2">
        <f>'Moving Avg'!D2644</f>
        <v>41.335999999999999</v>
      </c>
      <c r="G2644" s="2">
        <f>'Moving Avg'!F2644</f>
        <v>40.953499999999998</v>
      </c>
      <c r="H2644" s="2">
        <f>'Moving Avg'!G2644</f>
        <v>39.348550000000003</v>
      </c>
      <c r="I2644" s="2">
        <f>'Moving Avg'!H2644</f>
        <v>35.972754499999979</v>
      </c>
      <c r="J2644" s="6" t="str">
        <f>OBV!F2644</f>
        <v>BULLISH</v>
      </c>
      <c r="K2644" s="6" t="str">
        <f>OBV!G2644</f>
        <v>NEUTRAL</v>
      </c>
      <c r="L2644" s="6" t="str">
        <f>OBV!H2644</f>
        <v>BULLISH DIVERGENCE</v>
      </c>
    </row>
    <row r="2645" spans="1:12" ht="13.5" x14ac:dyDescent="0.25">
      <c r="A2645" s="3">
        <f>RSI!A2645</f>
        <v>45859</v>
      </c>
      <c r="B2645" s="2">
        <f>RSI!B2645</f>
        <v>41.4</v>
      </c>
      <c r="C2645" s="2">
        <f>RSI!I2645</f>
        <v>64.756969660986186</v>
      </c>
      <c r="D2645" s="2">
        <f>MACD!E2645</f>
        <v>3.398569184268041E-2</v>
      </c>
      <c r="E2645" s="2">
        <f>MACD!F2645</f>
        <v>-0.54266926982972052</v>
      </c>
      <c r="F2645" s="2">
        <f>'Moving Avg'!D2645</f>
        <v>41.356000000000002</v>
      </c>
      <c r="G2645" s="2">
        <f>'Moving Avg'!F2645</f>
        <v>41.128499999999995</v>
      </c>
      <c r="H2645" s="2">
        <f>'Moving Avg'!G2645</f>
        <v>39.40785000000001</v>
      </c>
      <c r="I2645" s="2">
        <f>'Moving Avg'!H2645</f>
        <v>36.003032999999981</v>
      </c>
      <c r="J2645" s="6" t="str">
        <f>OBV!F2645</f>
        <v>BULLISH</v>
      </c>
      <c r="K2645" s="6" t="str">
        <f>OBV!G2645</f>
        <v>NEUTRAL</v>
      </c>
      <c r="L2645" s="6" t="str">
        <f>OBV!H2645</f>
        <v>CONFIRMED BULLISH</v>
      </c>
    </row>
    <row r="2646" spans="1:12" ht="13.5" x14ac:dyDescent="0.25">
      <c r="A2646" s="3">
        <f>RSI!A2646</f>
        <v>45860</v>
      </c>
      <c r="B2646" s="2">
        <f>RSI!B2646</f>
        <v>41.4</v>
      </c>
      <c r="C2646" s="2">
        <f>RSI!I2646</f>
        <v>64.756969660986186</v>
      </c>
      <c r="D2646" s="2">
        <f>MACD!E2646</f>
        <v>0.10784912276862002</v>
      </c>
      <c r="E2646" s="2">
        <f>MACD!F2646</f>
        <v>-0.41256559131005244</v>
      </c>
      <c r="F2646" s="2">
        <f>'Moving Avg'!D2646</f>
        <v>41.416000000000004</v>
      </c>
      <c r="G2646" s="2">
        <f>'Moving Avg'!F2646</f>
        <v>41.298499999999997</v>
      </c>
      <c r="H2646" s="2">
        <f>'Moving Avg'!G2646</f>
        <v>39.468438000000013</v>
      </c>
      <c r="I2646" s="2">
        <f>'Moving Avg'!H2646</f>
        <v>36.033311499999975</v>
      </c>
      <c r="J2646" s="6" t="str">
        <f>OBV!F2646</f>
        <v>BULLISH</v>
      </c>
      <c r="K2646" s="6" t="str">
        <f>OBV!G2646</f>
        <v>NEUTRAL</v>
      </c>
      <c r="L2646" s="6" t="str">
        <f>OBV!H2646</f>
        <v>CONFIRMED BULLISH</v>
      </c>
    </row>
    <row r="2647" spans="1:12" ht="13.5" x14ac:dyDescent="0.25">
      <c r="A2647" s="3">
        <f>RSI!A2647</f>
        <v>45861</v>
      </c>
      <c r="B2647" s="2">
        <f>RSI!B2647</f>
        <v>41.58</v>
      </c>
      <c r="C2647" s="2">
        <f>RSI!I2647</f>
        <v>66.997015362190567</v>
      </c>
      <c r="D2647" s="2">
        <f>MACD!E2647</f>
        <v>0.15229655015767207</v>
      </c>
      <c r="E2647" s="2">
        <f>MACD!F2647</f>
        <v>-0.29959316301650757</v>
      </c>
      <c r="F2647" s="2">
        <f>'Moving Avg'!D2647</f>
        <v>41.436</v>
      </c>
      <c r="G2647" s="2">
        <f>'Moving Avg'!F2647</f>
        <v>41.447999999999993</v>
      </c>
      <c r="H2647" s="2">
        <f>'Moving Avg'!G2647</f>
        <v>39.535940000000011</v>
      </c>
      <c r="I2647" s="2">
        <f>'Moving Avg'!H2647</f>
        <v>36.064609499999975</v>
      </c>
      <c r="J2647" s="6" t="str">
        <f>OBV!F2647</f>
        <v>BULLISH</v>
      </c>
      <c r="K2647" s="6" t="str">
        <f>OBV!G2647</f>
        <v>NEUTRAL</v>
      </c>
      <c r="L2647" s="6" t="str">
        <f>OBV!H2647</f>
        <v>CONFIRMED BULLISH</v>
      </c>
    </row>
    <row r="2648" spans="1:12" ht="13.5" x14ac:dyDescent="0.25">
      <c r="A2648" s="3">
        <f>RSI!A2648</f>
        <v>45862</v>
      </c>
      <c r="B2648" s="2">
        <f>RSI!B2648</f>
        <v>41.5</v>
      </c>
      <c r="C2648" s="2">
        <f>RSI!I2648</f>
        <v>65.01901579787139</v>
      </c>
      <c r="D2648" s="2">
        <f>MACD!E2648</f>
        <v>0.17501408956324838</v>
      </c>
      <c r="E2648" s="2">
        <f>MACD!F2648</f>
        <v>-0.20467171250055641</v>
      </c>
      <c r="F2648" s="2">
        <f>'Moving Avg'!D2648</f>
        <v>41.455999999999996</v>
      </c>
      <c r="G2648" s="2">
        <f>'Moving Avg'!F2648</f>
        <v>41.507999999999996</v>
      </c>
      <c r="H2648" s="2">
        <f>'Moving Avg'!G2648</f>
        <v>39.600000000000009</v>
      </c>
      <c r="I2648" s="2">
        <f>'Moving Avg'!H2648</f>
        <v>36.097019999999972</v>
      </c>
      <c r="J2648" s="6" t="str">
        <f>OBV!F2648</f>
        <v>BULLISH</v>
      </c>
      <c r="K2648" s="6" t="str">
        <f>OBV!G2648</f>
        <v>NEUTRAL</v>
      </c>
      <c r="L2648" s="6" t="str">
        <f>OBV!H2648</f>
        <v>CONFIRMED BULLISH</v>
      </c>
    </row>
    <row r="2649" spans="1:12" ht="13.5" x14ac:dyDescent="0.25">
      <c r="A2649" s="3">
        <f>RSI!A2649</f>
        <v>45866</v>
      </c>
      <c r="B2649" s="2">
        <f>RSI!B2649</f>
        <v>41.35</v>
      </c>
      <c r="C2649" s="2">
        <f>RSI!I2649</f>
        <v>61.360971835160598</v>
      </c>
      <c r="D2649" s="2">
        <f>MACD!E2649</f>
        <v>0.23771285588313162</v>
      </c>
      <c r="E2649" s="2">
        <f>MACD!F2649</f>
        <v>-0.11619479882381881</v>
      </c>
      <c r="F2649" s="2">
        <f>'Moving Avg'!D2649</f>
        <v>41.445999999999998</v>
      </c>
      <c r="G2649" s="2">
        <f>'Moving Avg'!F2649</f>
        <v>41.492999999999995</v>
      </c>
      <c r="H2649" s="2">
        <f>'Moving Avg'!G2649</f>
        <v>39.660140000000006</v>
      </c>
      <c r="I2649" s="2">
        <f>'Moving Avg'!H2649</f>
        <v>36.129038499999979</v>
      </c>
      <c r="J2649" s="6" t="str">
        <f>OBV!F2649</f>
        <v>BULLISH</v>
      </c>
      <c r="K2649" s="6" t="str">
        <f>OBV!G2649</f>
        <v>NEUTRAL</v>
      </c>
      <c r="L2649" s="6" t="str">
        <f>OBV!H2649</f>
        <v>BULLISH DIVERGENCE</v>
      </c>
    </row>
    <row r="2650" spans="1:12" ht="13.5" x14ac:dyDescent="0.25">
      <c r="A2650" s="3">
        <f>RSI!A2650</f>
        <v>45867</v>
      </c>
      <c r="B2650" s="2">
        <f>RSI!B2650</f>
        <v>41.3</v>
      </c>
      <c r="C2650" s="2">
        <f>RSI!I2650</f>
        <v>60.146239924727709</v>
      </c>
      <c r="D2650" s="2">
        <f>MACD!E2650</f>
        <v>0.23882769723480379</v>
      </c>
      <c r="E2650" s="2">
        <f>MACD!F2650</f>
        <v>-4.5190299612094288E-2</v>
      </c>
      <c r="F2650" s="2">
        <f>'Moving Avg'!D2650</f>
        <v>41.426000000000002</v>
      </c>
      <c r="G2650" s="2">
        <f>'Moving Avg'!F2650</f>
        <v>41.464999999999996</v>
      </c>
      <c r="H2650" s="2">
        <f>'Moving Avg'!G2650</f>
        <v>39.719280000000005</v>
      </c>
      <c r="I2650" s="2">
        <f>'Moving Avg'!H2650</f>
        <v>36.160806999999977</v>
      </c>
      <c r="J2650" s="6" t="str">
        <f>OBV!F2650</f>
        <v>BEARISH</v>
      </c>
      <c r="K2650" s="6" t="str">
        <f>OBV!G2650</f>
        <v>NEUTRAL</v>
      </c>
      <c r="L2650" s="6" t="str">
        <f>OBV!H2650</f>
        <v>CONFIRMED BEARISH</v>
      </c>
    </row>
    <row r="2651" spans="1:12" ht="13.5" x14ac:dyDescent="0.25">
      <c r="A2651" s="3">
        <f>RSI!A2651</f>
        <v>45868</v>
      </c>
      <c r="B2651" s="2">
        <f>RSI!B2651</f>
        <v>41.2</v>
      </c>
      <c r="C2651" s="2">
        <f>RSI!I2651</f>
        <v>57.686565784524745</v>
      </c>
      <c r="D2651" s="2">
        <f>MACD!E2651</f>
        <v>0.21361764191506438</v>
      </c>
      <c r="E2651" s="2">
        <f>MACD!F2651</f>
        <v>6.5712886933374515E-3</v>
      </c>
      <c r="F2651" s="2">
        <f>'Moving Avg'!D2651</f>
        <v>41.386000000000003</v>
      </c>
      <c r="G2651" s="2">
        <f>'Moving Avg'!F2651</f>
        <v>41.442999999999998</v>
      </c>
      <c r="H2651" s="2">
        <f>'Moving Avg'!G2651</f>
        <v>39.777340000000009</v>
      </c>
      <c r="I2651" s="2">
        <f>'Moving Avg'!H2651</f>
        <v>36.19207549999998</v>
      </c>
      <c r="J2651" s="6" t="str">
        <f>OBV!F2651</f>
        <v>BEARISH</v>
      </c>
      <c r="K2651" s="6" t="str">
        <f>OBV!G2651</f>
        <v>NEUTRAL</v>
      </c>
      <c r="L2651" s="6" t="str">
        <f>OBV!H2651</f>
        <v>CONFIRMED BEARISH</v>
      </c>
    </row>
    <row r="2652" spans="1:12" ht="13.5" x14ac:dyDescent="0.25">
      <c r="A2652" s="3">
        <f>RSI!A2652</f>
        <v>45869</v>
      </c>
      <c r="B2652" s="2">
        <f>RSI!B2652</f>
        <v>41.3</v>
      </c>
      <c r="C2652" s="2">
        <f>RSI!I2652</f>
        <v>59.471468869478464</v>
      </c>
      <c r="D2652" s="2">
        <f>MACD!E2652</f>
        <v>0.24134631490483827</v>
      </c>
      <c r="E2652" s="2">
        <f>MACD!F2652</f>
        <v>5.3526293935637619E-2</v>
      </c>
      <c r="F2652" s="2">
        <f>'Moving Avg'!D2652</f>
        <v>41.33</v>
      </c>
      <c r="G2652" s="2">
        <f>'Moving Avg'!F2652</f>
        <v>41.436999999999998</v>
      </c>
      <c r="H2652" s="2">
        <f>'Moving Avg'!G2652</f>
        <v>39.837400000000009</v>
      </c>
      <c r="I2652" s="2">
        <f>'Moving Avg'!H2652</f>
        <v>36.225833999999985</v>
      </c>
      <c r="J2652" s="6" t="str">
        <f>OBV!F2652</f>
        <v>BEARISH</v>
      </c>
      <c r="K2652" s="6" t="str">
        <f>OBV!G2652</f>
        <v>NEUTRAL</v>
      </c>
      <c r="L2652" s="6" t="str">
        <f>OBV!H2652</f>
        <v>CONFIRMED BEARISH</v>
      </c>
    </row>
    <row r="2653" spans="1:12" ht="13.5" x14ac:dyDescent="0.25">
      <c r="A2653" s="3">
        <f>RSI!A2653</f>
        <v>45870</v>
      </c>
      <c r="B2653" s="2">
        <f>RSI!B2653</f>
        <v>41.3</v>
      </c>
      <c r="C2653" s="2">
        <f>RSI!I2653</f>
        <v>59.471468869478471</v>
      </c>
      <c r="D2653" s="2">
        <f>MACD!E2653</f>
        <v>0.25006426308878815</v>
      </c>
      <c r="E2653" s="2">
        <f>MACD!F2653</f>
        <v>9.2833887766267734E-2</v>
      </c>
      <c r="F2653" s="2">
        <f>'Moving Avg'!D2653</f>
        <v>41.29</v>
      </c>
      <c r="G2653" s="2">
        <f>'Moving Avg'!F2653</f>
        <v>41.416999999999994</v>
      </c>
      <c r="H2653" s="2">
        <f>'Moving Avg'!G2653</f>
        <v>39.887400000000007</v>
      </c>
      <c r="I2653" s="2">
        <f>'Moving Avg'!H2653</f>
        <v>36.257642499999982</v>
      </c>
      <c r="J2653" s="6" t="str">
        <f>OBV!F2653</f>
        <v>BEARISH</v>
      </c>
      <c r="K2653" s="6" t="str">
        <f>OBV!G2653</f>
        <v>NEUTRAL</v>
      </c>
      <c r="L2653" s="6" t="str">
        <f>OBV!H2653</f>
        <v>CONFIRMED BEARISH</v>
      </c>
    </row>
    <row r="2654" spans="1:12" ht="13.5" x14ac:dyDescent="0.25">
      <c r="A2654" s="3">
        <f>RSI!A2654</f>
        <v>45873</v>
      </c>
      <c r="B2654" s="2">
        <f>RSI!B2654</f>
        <v>42.47</v>
      </c>
      <c r="C2654" s="2">
        <f>RSI!I2654</f>
        <v>74.224876648279832</v>
      </c>
      <c r="D2654" s="2">
        <f>MACD!E2654</f>
        <v>0.1685177636535542</v>
      </c>
      <c r="E2654" s="2">
        <f>MACD!F2654</f>
        <v>0.10797066294372504</v>
      </c>
      <c r="F2654" s="2">
        <f>'Moving Avg'!D2654</f>
        <v>41.513999999999996</v>
      </c>
      <c r="G2654" s="2">
        <f>'Moving Avg'!F2654</f>
        <v>41.460499999999996</v>
      </c>
      <c r="H2654" s="2">
        <f>'Moving Avg'!G2654</f>
        <v>39.962800000000009</v>
      </c>
      <c r="I2654" s="2">
        <f>'Moving Avg'!H2654</f>
        <v>36.29534049999998</v>
      </c>
      <c r="J2654" s="6" t="str">
        <f>OBV!F2654</f>
        <v>BULLISH</v>
      </c>
      <c r="K2654" s="6" t="str">
        <f>OBV!G2654</f>
        <v>NEUTRAL</v>
      </c>
      <c r="L2654" s="6" t="str">
        <f>OBV!H2654</f>
        <v>CONFIRMED BULLISH</v>
      </c>
    </row>
    <row r="2655" spans="1:12" ht="13.5" x14ac:dyDescent="0.25">
      <c r="A2655" s="3">
        <f>RSI!A2655</f>
        <v>45874</v>
      </c>
      <c r="B2655" s="2">
        <f>RSI!B2655</f>
        <v>43.5</v>
      </c>
      <c r="C2655" s="2">
        <f>RSI!I2655</f>
        <v>80.838019709288261</v>
      </c>
      <c r="D2655" s="2">
        <f>MACD!E2655</f>
        <v>1.4217597273770366E-2</v>
      </c>
      <c r="E2655" s="2">
        <f>MACD!F2655</f>
        <v>8.9220049809734109E-2</v>
      </c>
      <c r="F2655" s="2">
        <f>'Moving Avg'!D2655</f>
        <v>41.953999999999994</v>
      </c>
      <c r="G2655" s="2">
        <f>'Moving Avg'!F2655</f>
        <v>41.550999999999995</v>
      </c>
      <c r="H2655" s="2">
        <f>'Moving Avg'!G2655</f>
        <v>40.058800000000005</v>
      </c>
      <c r="I2655" s="2">
        <f>'Moving Avg'!H2655</f>
        <v>36.338307999999984</v>
      </c>
      <c r="J2655" s="6" t="str">
        <f>OBV!F2655</f>
        <v>BULLISH</v>
      </c>
      <c r="K2655" s="6" t="str">
        <f>OBV!G2655</f>
        <v>NEUTRAL</v>
      </c>
      <c r="L2655" s="6" t="str">
        <f>OBV!H2655</f>
        <v>CONFIRMED BULLISH</v>
      </c>
    </row>
    <row r="2656" spans="1:12" ht="13.5" x14ac:dyDescent="0.25">
      <c r="A2656" s="3">
        <f>RSI!A2656</f>
        <v>45875</v>
      </c>
      <c r="B2656" s="2">
        <f>RSI!B2656</f>
        <v>43.5</v>
      </c>
      <c r="C2656" s="2">
        <f>RSI!I2656</f>
        <v>80.838019709288261</v>
      </c>
      <c r="D2656" s="2">
        <f>MACD!E2656</f>
        <v>-0.13076649430325915</v>
      </c>
      <c r="E2656" s="2">
        <f>MACD!F2656</f>
        <v>4.5222740987135454E-2</v>
      </c>
      <c r="F2656" s="2">
        <f>'Moving Avg'!D2656</f>
        <v>42.414000000000001</v>
      </c>
      <c r="G2656" s="2">
        <f>'Moving Avg'!F2656</f>
        <v>41.650999999999996</v>
      </c>
      <c r="H2656" s="2">
        <f>'Moving Avg'!G2656</f>
        <v>40.152799999999999</v>
      </c>
      <c r="I2656" s="2">
        <f>'Moving Avg'!H2656</f>
        <v>36.384658999999985</v>
      </c>
      <c r="J2656" s="6" t="str">
        <f>OBV!F2656</f>
        <v>BULLISH</v>
      </c>
      <c r="K2656" s="6" t="str">
        <f>OBV!G2656</f>
        <v>NEUTRAL</v>
      </c>
      <c r="L2656" s="6" t="str">
        <f>OBV!H2656</f>
        <v>CONFIRMED BULLISH</v>
      </c>
    </row>
    <row r="2657" spans="1:12" ht="13.5" x14ac:dyDescent="0.25">
      <c r="A2657" s="3">
        <f>RSI!A2657</f>
        <v>45876</v>
      </c>
      <c r="B2657" s="2">
        <f>RSI!B2657</f>
        <v>43.5</v>
      </c>
      <c r="C2657" s="2">
        <f>RSI!I2657</f>
        <v>80.838019709288261</v>
      </c>
      <c r="D2657" s="2">
        <f>MACD!E2657</f>
        <v>-0.23910711882311375</v>
      </c>
      <c r="E2657" s="2">
        <f>MACD!F2657</f>
        <v>-1.164323097491439E-2</v>
      </c>
      <c r="F2657" s="2">
        <f>'Moving Avg'!D2657</f>
        <v>42.853999999999999</v>
      </c>
      <c r="G2657" s="2">
        <f>'Moving Avg'!F2657</f>
        <v>41.750999999999991</v>
      </c>
      <c r="H2657" s="2">
        <f>'Moving Avg'!G2657</f>
        <v>40.251200000000004</v>
      </c>
      <c r="I2657" s="2">
        <f>'Moving Avg'!H2657</f>
        <v>36.431009999999986</v>
      </c>
      <c r="J2657" s="6" t="str">
        <f>OBV!F2657</f>
        <v>BULLISH</v>
      </c>
      <c r="K2657" s="6" t="str">
        <f>OBV!G2657</f>
        <v>NEUTRAL</v>
      </c>
      <c r="L2657" s="6" t="str">
        <f>OBV!H2657</f>
        <v>CONFIRMED BULLISH</v>
      </c>
    </row>
    <row r="2658" spans="1:12" ht="13.5" x14ac:dyDescent="0.25">
      <c r="A2658" s="3">
        <f>RSI!A2658</f>
        <v>45877</v>
      </c>
      <c r="B2658" s="2">
        <f>RSI!B2658</f>
        <v>43.5</v>
      </c>
      <c r="C2658" s="2">
        <f>RSI!I2658</f>
        <v>80.838019709288261</v>
      </c>
      <c r="D2658" s="2">
        <f>MACD!E2658</f>
        <v>-0.35545254123811532</v>
      </c>
      <c r="E2658" s="2">
        <f>MACD!F2658</f>
        <v>-8.0405093027554581E-2</v>
      </c>
      <c r="F2658" s="2">
        <f>'Moving Avg'!D2658</f>
        <v>43.293999999999997</v>
      </c>
      <c r="G2658" s="2">
        <f>'Moving Avg'!F2658</f>
        <v>41.855999999999995</v>
      </c>
      <c r="H2658" s="2">
        <f>'Moving Avg'!G2658</f>
        <v>40.349200000000003</v>
      </c>
      <c r="I2658" s="2">
        <f>'Moving Avg'!H2658</f>
        <v>36.474574499999989</v>
      </c>
      <c r="J2658" s="6" t="str">
        <f>OBV!F2658</f>
        <v>BULLISH</v>
      </c>
      <c r="K2658" s="6" t="str">
        <f>OBV!G2658</f>
        <v>NEUTRAL</v>
      </c>
      <c r="L2658" s="6" t="str">
        <f>OBV!H2658</f>
        <v>CONFIRMED BULLISH</v>
      </c>
    </row>
    <row r="2659" spans="1:12" ht="13.5" x14ac:dyDescent="0.25">
      <c r="A2659" s="3">
        <f>RSI!A2659</f>
        <v>45880</v>
      </c>
      <c r="B2659" s="2">
        <f>RSI!B2659</f>
        <v>43</v>
      </c>
      <c r="C2659" s="2">
        <f>RSI!I2659</f>
        <v>69.238812898508144</v>
      </c>
      <c r="D2659" s="2">
        <f>MACD!E2659</f>
        <v>-0.4513875298397565</v>
      </c>
      <c r="E2659" s="2">
        <f>MACD!F2659</f>
        <v>-0.154601580389995</v>
      </c>
      <c r="F2659" s="2">
        <f>'Moving Avg'!D2659</f>
        <v>43.4</v>
      </c>
      <c r="G2659" s="2">
        <f>'Moving Avg'!F2659</f>
        <v>41.923999999999999</v>
      </c>
      <c r="H2659" s="2">
        <f>'Moving Avg'!G2659</f>
        <v>40.434400000000004</v>
      </c>
      <c r="I2659" s="2">
        <f>'Moving Avg'!H2659</f>
        <v>36.516076999999981</v>
      </c>
      <c r="J2659" s="6" t="str">
        <f>OBV!F2659</f>
        <v>BULLISH</v>
      </c>
      <c r="K2659" s="6" t="str">
        <f>OBV!G2659</f>
        <v>NEUTRAL</v>
      </c>
      <c r="L2659" s="6" t="str">
        <f>OBV!H2659</f>
        <v>CONFIRMED BULLISH</v>
      </c>
    </row>
    <row r="2660" spans="1:12" ht="13.5" x14ac:dyDescent="0.25">
      <c r="A2660" s="3">
        <f>RSI!A2660</f>
        <v>45881</v>
      </c>
      <c r="B2660" s="2">
        <f>RSI!B2660</f>
        <v>43</v>
      </c>
      <c r="C2660" s="2">
        <f>RSI!I2660</f>
        <v>69.238812898508144</v>
      </c>
      <c r="D2660" s="2">
        <f>MACD!E2660</f>
        <v>-0.54790197925881046</v>
      </c>
      <c r="E2660" s="2">
        <f>MACD!F2660</f>
        <v>-0.2332616601637581</v>
      </c>
      <c r="F2660" s="2">
        <f>'Moving Avg'!D2660</f>
        <v>43.3</v>
      </c>
      <c r="G2660" s="2">
        <f>'Moving Avg'!F2660</f>
        <v>42.009</v>
      </c>
      <c r="H2660" s="2">
        <f>'Moving Avg'!G2660</f>
        <v>40.520600000000002</v>
      </c>
      <c r="I2660" s="2">
        <f>'Moving Avg'!H2660</f>
        <v>36.559927999999985</v>
      </c>
      <c r="J2660" s="6" t="str">
        <f>OBV!F2660</f>
        <v>BEARISH</v>
      </c>
      <c r="K2660" s="6" t="str">
        <f>OBV!G2660</f>
        <v>NEUTRAL</v>
      </c>
      <c r="L2660" s="6" t="str">
        <f>OBV!H2660</f>
        <v>CONFIRMED BEARISH</v>
      </c>
    </row>
    <row r="2661" spans="1:12" ht="13.5" x14ac:dyDescent="0.25">
      <c r="A2661" s="3">
        <f>RSI!A2661</f>
        <v>45883</v>
      </c>
      <c r="B2661" s="2">
        <f>RSI!B2661</f>
        <v>43</v>
      </c>
      <c r="C2661" s="2">
        <f>RSI!I2661</f>
        <v>69.238812898508144</v>
      </c>
      <c r="D2661" s="2">
        <f>MACD!E2661</f>
        <v>-0.65203265069244765</v>
      </c>
      <c r="E2661" s="2">
        <f>MACD!F2661</f>
        <v>-0.31701585826949608</v>
      </c>
      <c r="F2661" s="2">
        <f>'Moving Avg'!D2661</f>
        <v>43.2</v>
      </c>
      <c r="G2661" s="2">
        <f>'Moving Avg'!F2661</f>
        <v>42.103999999999999</v>
      </c>
      <c r="H2661" s="2">
        <f>'Moving Avg'!G2661</f>
        <v>40.6126</v>
      </c>
      <c r="I2661" s="2">
        <f>'Moving Avg'!H2661</f>
        <v>36.604176999999979</v>
      </c>
      <c r="J2661" s="6" t="str">
        <f>OBV!F2661</f>
        <v>BEARISH</v>
      </c>
      <c r="K2661" s="6" t="str">
        <f>OBV!G2661</f>
        <v>NEUTRAL</v>
      </c>
      <c r="L2661" s="6" t="str">
        <f>OBV!H2661</f>
        <v>CONFIRMED BEARISH</v>
      </c>
    </row>
    <row r="2662" spans="1:12" ht="13.5" x14ac:dyDescent="0.25">
      <c r="A2662" s="3">
        <f>RSI!A2662</f>
        <v>45884</v>
      </c>
      <c r="B2662" s="2">
        <f>RSI!B2662</f>
        <v>43</v>
      </c>
      <c r="C2662" s="2">
        <f>RSI!I2662</f>
        <v>69.238812898508144</v>
      </c>
      <c r="D2662" s="2">
        <f>MACD!E2662</f>
        <v>-0.73131414368811676</v>
      </c>
      <c r="E2662" s="2">
        <f>MACD!F2662</f>
        <v>-0.39987551535322025</v>
      </c>
      <c r="F2662" s="2">
        <f>'Moving Avg'!D2662</f>
        <v>43.1</v>
      </c>
      <c r="G2662" s="2">
        <f>'Moving Avg'!F2662</f>
        <v>42.18</v>
      </c>
      <c r="H2662" s="2">
        <f>'Moving Avg'!G2662</f>
        <v>40.705600000000004</v>
      </c>
      <c r="I2662" s="2">
        <f>'Moving Avg'!H2662</f>
        <v>36.648823999999976</v>
      </c>
      <c r="J2662" s="6" t="str">
        <f>OBV!F2662</f>
        <v>BEARISH</v>
      </c>
      <c r="K2662" s="6" t="str">
        <f>OBV!G2662</f>
        <v>NEUTRAL</v>
      </c>
      <c r="L2662" s="6" t="str">
        <f>OBV!H2662</f>
        <v>CONFIRMED BEARISH</v>
      </c>
    </row>
    <row r="2663" spans="1:12" ht="13.5" x14ac:dyDescent="0.25">
      <c r="A2663" s="3">
        <f>RSI!A2663</f>
        <v>45887</v>
      </c>
      <c r="B2663" s="2">
        <f>RSI!B2663</f>
        <v>43</v>
      </c>
      <c r="C2663" s="2">
        <f>RSI!I2663</f>
        <v>69.238812898508144</v>
      </c>
      <c r="D2663" s="2">
        <f>MACD!E2663</f>
        <v>-0.80446842858571443</v>
      </c>
      <c r="E2663" s="2">
        <f>MACD!F2663</f>
        <v>-0.48079409799971912</v>
      </c>
      <c r="F2663" s="2">
        <f>'Moving Avg'!D2663</f>
        <v>43</v>
      </c>
      <c r="G2663" s="2">
        <f>'Moving Avg'!F2663</f>
        <v>42.26</v>
      </c>
      <c r="H2663" s="2">
        <f>'Moving Avg'!G2663</f>
        <v>40.799599999999998</v>
      </c>
      <c r="I2663" s="2">
        <f>'Moving Avg'!H2663</f>
        <v>36.690883499999977</v>
      </c>
      <c r="J2663" s="6" t="str">
        <f>OBV!F2663</f>
        <v>BEARISH</v>
      </c>
      <c r="K2663" s="6" t="str">
        <f>OBV!G2663</f>
        <v>NEUTRAL</v>
      </c>
      <c r="L2663" s="6" t="str">
        <f>OBV!H2663</f>
        <v>CONFIRMED BEARISH</v>
      </c>
    </row>
    <row r="2664" spans="1:12" ht="13.5" x14ac:dyDescent="0.25">
      <c r="A2664" s="3">
        <f>RSI!A2664</f>
        <v>45888</v>
      </c>
      <c r="B2664" s="2">
        <f>RSI!B2664</f>
        <v>43</v>
      </c>
      <c r="C2664" s="2">
        <f>RSI!I2664</f>
        <v>69.238812898508158</v>
      </c>
      <c r="D2664" s="2">
        <f>MACD!E2664</f>
        <v>-0.69198852725379112</v>
      </c>
      <c r="E2664" s="2">
        <f>MACD!F2664</f>
        <v>-0.52303298385053354</v>
      </c>
      <c r="F2664" s="2">
        <f>'Moving Avg'!D2664</f>
        <v>43</v>
      </c>
      <c r="G2664" s="2">
        <f>'Moving Avg'!F2664</f>
        <v>42.339999999999996</v>
      </c>
      <c r="H2664" s="2">
        <f>'Moving Avg'!G2664</f>
        <v>40.893599999999999</v>
      </c>
      <c r="I2664" s="2">
        <f>'Moving Avg'!H2664</f>
        <v>36.730969499999979</v>
      </c>
      <c r="J2664" s="6" t="str">
        <f>OBV!F2664</f>
        <v>NEUTRAL</v>
      </c>
      <c r="K2664" s="6" t="str">
        <f>OBV!G2664</f>
        <v>NEUTRAL</v>
      </c>
      <c r="L2664" s="6" t="str">
        <f>OBV!H2664</f>
        <v>NEUTRAL</v>
      </c>
    </row>
    <row r="2665" spans="1:12" ht="13.5" x14ac:dyDescent="0.25">
      <c r="A2665" s="3">
        <f>RSI!A2665</f>
        <v>45889</v>
      </c>
      <c r="B2665" s="2">
        <f>RSI!B2665</f>
        <v>43.39</v>
      </c>
      <c r="C2665" s="2">
        <f>RSI!I2665</f>
        <v>73.811091874111796</v>
      </c>
      <c r="D2665" s="2">
        <f>MACD!E2665</f>
        <v>-0.47244457575722976</v>
      </c>
      <c r="E2665" s="2">
        <f>MACD!F2665</f>
        <v>-0.51291530223187276</v>
      </c>
      <c r="F2665" s="2">
        <f>'Moving Avg'!D2665</f>
        <v>43.077999999999996</v>
      </c>
      <c r="G2665" s="2">
        <f>'Moving Avg'!F2665</f>
        <v>42.439499999999995</v>
      </c>
      <c r="H2665" s="2">
        <f>'Moving Avg'!G2665</f>
        <v>40.998599999999996</v>
      </c>
      <c r="I2665" s="2">
        <f>'Moving Avg'!H2665</f>
        <v>36.774386499999977</v>
      </c>
      <c r="J2665" s="6" t="str">
        <f>OBV!F2665</f>
        <v>BULLISH</v>
      </c>
      <c r="K2665" s="6" t="str">
        <f>OBV!G2665</f>
        <v>NEUTRAL</v>
      </c>
      <c r="L2665" s="6" t="str">
        <f>OBV!H2665</f>
        <v>CONFIRMED BULLISH</v>
      </c>
    </row>
    <row r="2666" spans="1:12" ht="13.5" x14ac:dyDescent="0.25">
      <c r="A2666" s="3">
        <f>RSI!A2666</f>
        <v>45890</v>
      </c>
      <c r="B2666" s="2">
        <f>RSI!B2666</f>
        <v>43</v>
      </c>
      <c r="C2666" s="2">
        <f>RSI!I2666</f>
        <v>63.626323790493871</v>
      </c>
      <c r="D2666" s="2">
        <f>MACD!E2666</f>
        <v>-0.26491077243932892</v>
      </c>
      <c r="E2666" s="2">
        <f>MACD!F2666</f>
        <v>-0.46331439627336402</v>
      </c>
      <c r="F2666" s="2">
        <f>'Moving Avg'!D2666</f>
        <v>43.077999999999996</v>
      </c>
      <c r="G2666" s="2">
        <f>'Moving Avg'!F2666</f>
        <v>42.519500000000001</v>
      </c>
      <c r="H2666" s="2">
        <f>'Moving Avg'!G2666</f>
        <v>41.098600000000005</v>
      </c>
      <c r="I2666" s="2">
        <f>'Moving Avg'!H2666</f>
        <v>36.81447249999998</v>
      </c>
      <c r="J2666" s="6" t="str">
        <f>OBV!F2666</f>
        <v>BEARISH</v>
      </c>
      <c r="K2666" s="6" t="str">
        <f>OBV!G2666</f>
        <v>NEUTRAL</v>
      </c>
      <c r="L2666" s="6" t="str">
        <f>OBV!H2666</f>
        <v>NEUTRAL</v>
      </c>
    </row>
    <row r="2667" spans="1:12" ht="13.5" x14ac:dyDescent="0.25">
      <c r="A2667" s="3">
        <f>RSI!A2667</f>
        <v>45891</v>
      </c>
      <c r="B2667" s="2">
        <f>RSI!B2667</f>
        <v>43</v>
      </c>
      <c r="C2667" s="2">
        <f>RSI!I2667</f>
        <v>63.626323790493871</v>
      </c>
      <c r="D2667" s="2">
        <f>MACD!E2667</f>
        <v>-9.3596131407480243E-2</v>
      </c>
      <c r="E2667" s="2">
        <f>MACD!F2667</f>
        <v>-0.38937074330018728</v>
      </c>
      <c r="F2667" s="2">
        <f>'Moving Avg'!D2667</f>
        <v>43.077999999999996</v>
      </c>
      <c r="G2667" s="2">
        <f>'Moving Avg'!F2667</f>
        <v>42.590499999999999</v>
      </c>
      <c r="H2667" s="2">
        <f>'Moving Avg'!G2667</f>
        <v>41.198600000000006</v>
      </c>
      <c r="I2667" s="2">
        <f>'Moving Avg'!H2667</f>
        <v>36.855018999999977</v>
      </c>
      <c r="J2667" s="6" t="str">
        <f>OBV!F2667</f>
        <v>BEARISH</v>
      </c>
      <c r="K2667" s="6" t="str">
        <f>OBV!G2667</f>
        <v>NEUTRAL</v>
      </c>
      <c r="L2667" s="6" t="str">
        <f>OBV!H2667</f>
        <v>NEUTRAL</v>
      </c>
    </row>
    <row r="2668" spans="1:12" ht="13.5" x14ac:dyDescent="0.25">
      <c r="A2668" s="3">
        <f>RSI!A2668</f>
        <v>45894</v>
      </c>
      <c r="B2668" s="2">
        <f>RSI!B2668</f>
        <v>43.29</v>
      </c>
      <c r="C2668" s="2">
        <f>RSI!I2668</f>
        <v>67.494363679253951</v>
      </c>
      <c r="D2668" s="2">
        <f>MACD!E2668</f>
        <v>2.590788799249566E-2</v>
      </c>
      <c r="E2668" s="2">
        <f>MACD!F2668</f>
        <v>-0.30631501704165071</v>
      </c>
      <c r="F2668" s="2">
        <f>'Moving Avg'!D2668</f>
        <v>43.135999999999996</v>
      </c>
      <c r="G2668" s="2">
        <f>'Moving Avg'!F2668</f>
        <v>42.679999999999993</v>
      </c>
      <c r="H2668" s="2">
        <f>'Moving Avg'!G2668</f>
        <v>41.304400000000008</v>
      </c>
      <c r="I2668" s="2">
        <f>'Moving Avg'!H2668</f>
        <v>36.897475499999977</v>
      </c>
      <c r="J2668" s="6" t="str">
        <f>OBV!F2668</f>
        <v>BULLISH</v>
      </c>
      <c r="K2668" s="6" t="str">
        <f>OBV!G2668</f>
        <v>NEUTRAL</v>
      </c>
      <c r="L2668" s="6" t="str">
        <f>OBV!H2668</f>
        <v>CONFIRMED BULLISH</v>
      </c>
    </row>
    <row r="2669" spans="1:12" ht="13.5" x14ac:dyDescent="0.25">
      <c r="A2669" s="3">
        <f>RSI!A2669</f>
        <v>45895</v>
      </c>
      <c r="B2669" s="2">
        <f>RSI!B2669</f>
        <v>44.45</v>
      </c>
      <c r="C2669" s="2">
        <f>RSI!I2669</f>
        <v>77.706662483776114</v>
      </c>
      <c r="D2669" s="2">
        <f>MACD!E2669</f>
        <v>-4.1214693822254844E-2</v>
      </c>
      <c r="E2669" s="2">
        <f>MACD!F2669</f>
        <v>-0.25329495239777156</v>
      </c>
      <c r="F2669" s="2">
        <f>'Moving Avg'!D2669</f>
        <v>43.426000000000002</v>
      </c>
      <c r="G2669" s="2">
        <f>'Moving Avg'!F2669</f>
        <v>42.834999999999994</v>
      </c>
      <c r="H2669" s="2">
        <f>'Moving Avg'!G2669</f>
        <v>41.434200000000004</v>
      </c>
      <c r="I2669" s="2">
        <f>'Moving Avg'!H2669</f>
        <v>36.946238499999978</v>
      </c>
      <c r="J2669" s="6" t="str">
        <f>OBV!F2669</f>
        <v>BULLISH</v>
      </c>
      <c r="K2669" s="6" t="str">
        <f>OBV!G2669</f>
        <v>NEUTRAL</v>
      </c>
      <c r="L2669" s="6" t="str">
        <f>OBV!H2669</f>
        <v>CONFIRMED BULLISH</v>
      </c>
    </row>
    <row r="2670" spans="1:12" ht="13.5" x14ac:dyDescent="0.25">
      <c r="A2670" s="3">
        <f>RSI!A2670</f>
        <v>45896</v>
      </c>
      <c r="B2670" s="2">
        <f>RSI!B2670</f>
        <v>44.75</v>
      </c>
      <c r="C2670" s="2">
        <f>RSI!I2670</f>
        <v>79.500397286881707</v>
      </c>
      <c r="D2670" s="2">
        <f>MACD!E2670</f>
        <v>-0.13208036682444657</v>
      </c>
      <c r="E2670" s="2">
        <f>MACD!F2670</f>
        <v>-0.22905203528310658</v>
      </c>
      <c r="F2670" s="2">
        <f>'Moving Avg'!D2670</f>
        <v>43.698</v>
      </c>
      <c r="G2670" s="2">
        <f>'Moving Avg'!F2670</f>
        <v>43.0075</v>
      </c>
      <c r="H2670" s="2">
        <f>'Moving Avg'!G2670</f>
        <v>41.574400000000004</v>
      </c>
      <c r="I2670" s="2">
        <f>'Moving Avg'!H2670</f>
        <v>36.996915499999979</v>
      </c>
      <c r="J2670" s="6" t="str">
        <f>OBV!F2670</f>
        <v>BULLISH</v>
      </c>
      <c r="K2670" s="6" t="str">
        <f>OBV!G2670</f>
        <v>NEUTRAL</v>
      </c>
      <c r="L2670" s="6" t="str">
        <f>OBV!H2670</f>
        <v>CONFIRMED BULLISH</v>
      </c>
    </row>
    <row r="2671" spans="1:12" ht="13.5" x14ac:dyDescent="0.25">
      <c r="A2671" s="3">
        <f>RSI!A2671</f>
        <v>45897</v>
      </c>
      <c r="B2671" s="2">
        <f>RSI!B2671</f>
        <v>44.5</v>
      </c>
      <c r="C2671" s="2">
        <f>RSI!I2671</f>
        <v>74.14641720337346</v>
      </c>
      <c r="D2671" s="2">
        <f>MACD!E2671</f>
        <v>-0.20319073322988146</v>
      </c>
      <c r="E2671" s="2">
        <f>MACD!F2671</f>
        <v>-0.22387977487246155</v>
      </c>
      <c r="F2671" s="2">
        <f>'Moving Avg'!D2671</f>
        <v>43.998000000000005</v>
      </c>
      <c r="G2671" s="2">
        <f>'Moving Avg'!F2671</f>
        <v>43.172499999999999</v>
      </c>
      <c r="H2671" s="2">
        <f>'Moving Avg'!G2671</f>
        <v>41.714399999999998</v>
      </c>
      <c r="I2671" s="2">
        <f>'Moving Avg'!H2671</f>
        <v>37.04634249999998</v>
      </c>
      <c r="J2671" s="6" t="str">
        <f>OBV!F2671</f>
        <v>BULLISH</v>
      </c>
      <c r="K2671" s="6" t="str">
        <f>OBV!G2671</f>
        <v>NEUTRAL</v>
      </c>
      <c r="L2671" s="6" t="str">
        <f>OBV!H2671</f>
        <v>CONFIRMED BULLISH</v>
      </c>
    </row>
    <row r="2672" spans="1:12" ht="13.5" x14ac:dyDescent="0.25">
      <c r="A2672" s="3">
        <f>RSI!A2672</f>
        <v>45898</v>
      </c>
      <c r="B2672" s="2">
        <f>RSI!B2672</f>
        <v>44.57</v>
      </c>
      <c r="C2672" s="2">
        <f>RSI!I2672</f>
        <v>74.660981855961566</v>
      </c>
      <c r="D2672" s="2">
        <f>MACD!E2672</f>
        <v>-0.2788676216303756</v>
      </c>
      <c r="E2672" s="2">
        <f>MACD!F2672</f>
        <v>-0.23487734422404438</v>
      </c>
      <c r="F2672" s="2">
        <f>'Moving Avg'!D2672</f>
        <v>44.311999999999998</v>
      </c>
      <c r="G2672" s="2">
        <f>'Moving Avg'!F2672</f>
        <v>43.335999999999999</v>
      </c>
      <c r="H2672" s="2">
        <f>'Moving Avg'!G2672</f>
        <v>41.846399999999996</v>
      </c>
      <c r="I2672" s="2">
        <f>'Moving Avg'!H2672</f>
        <v>37.094830999999985</v>
      </c>
      <c r="J2672" s="6" t="str">
        <f>OBV!F2672</f>
        <v>BULLISH</v>
      </c>
      <c r="K2672" s="6" t="str">
        <f>OBV!G2672</f>
        <v>NEUTRAL</v>
      </c>
      <c r="L2672" s="6" t="str">
        <f>OBV!H2672</f>
        <v>CONFIRMED BULLISH</v>
      </c>
    </row>
    <row r="2673" spans="1:12" ht="13.5" x14ac:dyDescent="0.25">
      <c r="A2673" s="3">
        <f>RSI!A2673</f>
        <v>45901</v>
      </c>
      <c r="B2673" s="2">
        <f>RSI!B2673</f>
        <v>44.5</v>
      </c>
      <c r="C2673" s="2">
        <f>RSI!I2673</f>
        <v>73.094276710864506</v>
      </c>
      <c r="D2673" s="2">
        <f>MACD!E2673</f>
        <v>-0.3476872051734361</v>
      </c>
      <c r="E2673" s="2">
        <f>MACD!F2673</f>
        <v>-0.25743931641392276</v>
      </c>
      <c r="F2673" s="2">
        <f>'Moving Avg'!D2673</f>
        <v>44.553999999999995</v>
      </c>
      <c r="G2673" s="2">
        <f>'Moving Avg'!F2673</f>
        <v>43.496000000000002</v>
      </c>
      <c r="H2673" s="2">
        <f>'Moving Avg'!G2673</f>
        <v>41.978400000000001</v>
      </c>
      <c r="I2673" s="2">
        <f>'Moving Avg'!H2673</f>
        <v>37.144257999999986</v>
      </c>
      <c r="J2673" s="6" t="str">
        <f>OBV!F2673</f>
        <v>BULLISH</v>
      </c>
      <c r="K2673" s="6" t="str">
        <f>OBV!G2673</f>
        <v>NEUTRAL</v>
      </c>
      <c r="L2673" s="6" t="str">
        <f>OBV!H2673</f>
        <v>CONFIRMED BULLISH</v>
      </c>
    </row>
    <row r="2674" spans="1:12" ht="13.5" x14ac:dyDescent="0.25">
      <c r="A2674" s="3">
        <f>RSI!A2674</f>
        <v>45902</v>
      </c>
      <c r="B2674" s="2">
        <f>RSI!B2674</f>
        <v>44.5</v>
      </c>
      <c r="C2674" s="2">
        <f>RSI!I2674</f>
        <v>73.094276710864506</v>
      </c>
      <c r="D2674" s="2">
        <f>MACD!E2674</f>
        <v>-0.41473745204992696</v>
      </c>
      <c r="E2674" s="2">
        <f>MACD!F2674</f>
        <v>-0.28889894354112361</v>
      </c>
      <c r="F2674" s="2">
        <f>'Moving Avg'!D2674</f>
        <v>44.564</v>
      </c>
      <c r="G2674" s="2">
        <f>'Moving Avg'!F2674</f>
        <v>43.597500000000004</v>
      </c>
      <c r="H2674" s="2">
        <f>'Moving Avg'!G2674</f>
        <v>42.116399999999992</v>
      </c>
      <c r="I2674" s="2">
        <f>'Moving Avg'!H2674</f>
        <v>37.194191499999988</v>
      </c>
      <c r="J2674" s="6" t="str">
        <f>OBV!F2674</f>
        <v>BULLISH</v>
      </c>
      <c r="K2674" s="6" t="str">
        <f>OBV!G2674</f>
        <v>NEUTRAL</v>
      </c>
      <c r="L2674" s="6" t="str">
        <f>OBV!H2674</f>
        <v>CONFIRMED BULLISH</v>
      </c>
    </row>
    <row r="2675" spans="1:12" ht="13.5" x14ac:dyDescent="0.25">
      <c r="A2675" s="3">
        <f>RSI!A2675</f>
        <v>45903</v>
      </c>
      <c r="B2675" s="2">
        <f>RSI!B2675</f>
        <v>44.5</v>
      </c>
      <c r="C2675" s="2">
        <f>RSI!I2675</f>
        <v>73.094276710864506</v>
      </c>
      <c r="D2675" s="2">
        <f>MACD!E2675</f>
        <v>-0.41963736111782879</v>
      </c>
      <c r="E2675" s="2">
        <f>MACD!F2675</f>
        <v>-0.31504662705646469</v>
      </c>
      <c r="F2675" s="2">
        <f>'Moving Avg'!D2675</f>
        <v>44.513999999999996</v>
      </c>
      <c r="G2675" s="2">
        <f>'Moving Avg'!F2675</f>
        <v>43.647500000000001</v>
      </c>
      <c r="H2675" s="2">
        <f>'Moving Avg'!G2675</f>
        <v>42.248400000000004</v>
      </c>
      <c r="I2675" s="2">
        <f>'Moving Avg'!H2675</f>
        <v>37.244999499999992</v>
      </c>
      <c r="J2675" s="6" t="str">
        <f>OBV!F2675</f>
        <v>BEARISH</v>
      </c>
      <c r="K2675" s="6" t="str">
        <f>OBV!G2675</f>
        <v>NEUTRAL</v>
      </c>
      <c r="L2675" s="6" t="str">
        <f>OBV!H2675</f>
        <v>CONFIRMED BEARISH</v>
      </c>
    </row>
    <row r="2676" spans="1:12" ht="13.5" x14ac:dyDescent="0.25">
      <c r="A2676" s="3">
        <f>RSI!A2676</f>
        <v>45905</v>
      </c>
      <c r="B2676" s="2">
        <f>RSI!B2676</f>
        <v>45</v>
      </c>
      <c r="C2676" s="2">
        <f>RSI!I2676</f>
        <v>77.336936457688381</v>
      </c>
      <c r="D2676" s="2">
        <f>MACD!E2676</f>
        <v>-0.52838073875088298</v>
      </c>
      <c r="E2676" s="2">
        <f>MACD!F2676</f>
        <v>-0.35771344939534833</v>
      </c>
      <c r="F2676" s="2">
        <f>'Moving Avg'!D2676</f>
        <v>44.613999999999997</v>
      </c>
      <c r="G2676" s="2">
        <f>'Moving Avg'!F2676</f>
        <v>43.722500000000004</v>
      </c>
      <c r="H2676" s="2">
        <f>'Moving Avg'!G2676</f>
        <v>42.388400000000004</v>
      </c>
      <c r="I2676" s="2">
        <f>'Moving Avg'!H2676</f>
        <v>37.299688499999988</v>
      </c>
      <c r="J2676" s="6" t="str">
        <f>OBV!F2676</f>
        <v>BULLISH</v>
      </c>
      <c r="K2676" s="6" t="str">
        <f>OBV!G2676</f>
        <v>NEUTRAL</v>
      </c>
      <c r="L2676" s="6" t="str">
        <f>OBV!H2676</f>
        <v>CONFIRMED BULLISH</v>
      </c>
    </row>
    <row r="2677" spans="1:12" ht="13.5" x14ac:dyDescent="0.25">
      <c r="A2677" s="3">
        <f>RSI!A2677</f>
        <v>45908</v>
      </c>
      <c r="B2677" s="2">
        <f>RSI!B2677</f>
        <v>45.3</v>
      </c>
      <c r="C2677" s="2">
        <f>RSI!I2677</f>
        <v>79.432544394028653</v>
      </c>
      <c r="D2677" s="2">
        <f>MACD!E2677</f>
        <v>-0.65257135383374987</v>
      </c>
      <c r="E2677" s="2">
        <f>MACD!F2677</f>
        <v>-0.41668503028302867</v>
      </c>
      <c r="F2677" s="2">
        <f>'Moving Avg'!D2677</f>
        <v>44.760000000000005</v>
      </c>
      <c r="G2677" s="2">
        <f>'Moving Avg'!F2677</f>
        <v>43.8125</v>
      </c>
      <c r="H2677" s="2">
        <f>'Moving Avg'!G2677</f>
        <v>42.522600000000004</v>
      </c>
      <c r="I2677" s="2">
        <f>'Moving Avg'!H2677</f>
        <v>37.355877499999991</v>
      </c>
      <c r="J2677" s="6" t="str">
        <f>OBV!F2677</f>
        <v>BULLISH</v>
      </c>
      <c r="K2677" s="6" t="str">
        <f>OBV!G2677</f>
        <v>NEUTRAL</v>
      </c>
      <c r="L2677" s="6" t="str">
        <f>OBV!H2677</f>
        <v>CONFIRMED BULLISH</v>
      </c>
    </row>
    <row r="2678" spans="1:12" ht="13.5" x14ac:dyDescent="0.25">
      <c r="A2678" s="3">
        <f>RSI!A2678</f>
        <v>45909</v>
      </c>
      <c r="B2678" s="2">
        <f>RSI!B2678</f>
        <v>45</v>
      </c>
      <c r="C2678" s="2">
        <f>RSI!I2678</f>
        <v>72.238926206764233</v>
      </c>
      <c r="D2678" s="2">
        <f>MACD!E2678</f>
        <v>-0.70180820207435346</v>
      </c>
      <c r="E2678" s="2">
        <f>MACD!F2678</f>
        <v>-0.47370966464129366</v>
      </c>
      <c r="F2678" s="2">
        <f>'Moving Avg'!D2678</f>
        <v>44.86</v>
      </c>
      <c r="G2678" s="2">
        <f>'Moving Avg'!F2678</f>
        <v>43.887500000000003</v>
      </c>
      <c r="H2678" s="2">
        <f>'Moving Avg'!G2678</f>
        <v>42.616599999999998</v>
      </c>
      <c r="I2678" s="2">
        <f>'Moving Avg'!H2678</f>
        <v>37.41065849999999</v>
      </c>
      <c r="J2678" s="6" t="str">
        <f>OBV!F2678</f>
        <v>BULLISH</v>
      </c>
      <c r="K2678" s="6" t="str">
        <f>OBV!G2678</f>
        <v>NEUTRAL</v>
      </c>
      <c r="L2678" s="6" t="str">
        <f>OBV!H2678</f>
        <v>CONFIRMED BULLISH</v>
      </c>
    </row>
    <row r="2679" spans="1:12" ht="13.5" x14ac:dyDescent="0.25">
      <c r="A2679" s="3">
        <f>RSI!A2679</f>
        <v>45910</v>
      </c>
      <c r="B2679" s="2">
        <f>RSI!B2679</f>
        <v>44.95</v>
      </c>
      <c r="C2679" s="2">
        <f>RSI!I2679</f>
        <v>71.083476617344417</v>
      </c>
      <c r="D2679" s="2">
        <f>MACD!E2679</f>
        <v>-0.56970820337883055</v>
      </c>
      <c r="E2679" s="2">
        <f>MACD!F2679</f>
        <v>-0.49290937238880106</v>
      </c>
      <c r="F2679" s="2">
        <f>'Moving Avg'!D2679</f>
        <v>44.95</v>
      </c>
      <c r="G2679" s="2">
        <f>'Moving Avg'!F2679</f>
        <v>43.984999999999999</v>
      </c>
      <c r="H2679" s="2">
        <f>'Moving Avg'!G2679</f>
        <v>42.682599999999994</v>
      </c>
      <c r="I2679" s="2">
        <f>'Moving Avg'!H2679</f>
        <v>37.465235499999984</v>
      </c>
      <c r="J2679" s="6" t="str">
        <f>OBV!F2679</f>
        <v>BULLISH</v>
      </c>
      <c r="K2679" s="6" t="str">
        <f>OBV!G2679</f>
        <v>NEUTRAL</v>
      </c>
      <c r="L2679" s="6" t="str">
        <f>OBV!H2679</f>
        <v>CONFIRMED BULLISH</v>
      </c>
    </row>
    <row r="2680" spans="1:12" ht="13.5" x14ac:dyDescent="0.25">
      <c r="A2680" s="3">
        <f>RSI!A2680</f>
        <v>45911</v>
      </c>
      <c r="B2680" s="2">
        <f>RSI!B2680</f>
        <v>44.94</v>
      </c>
      <c r="C2680" s="2">
        <f>RSI!I2680</f>
        <v>70.839431867364198</v>
      </c>
      <c r="D2680" s="2">
        <f>MACD!E2680</f>
        <v>-0.41852207102901673</v>
      </c>
      <c r="E2680" s="2">
        <f>MACD!F2680</f>
        <v>-0.47803191211684426</v>
      </c>
      <c r="F2680" s="2">
        <f>'Moving Avg'!D2680</f>
        <v>45.037999999999997</v>
      </c>
      <c r="G2680" s="2">
        <f>'Moving Avg'!F2680</f>
        <v>44.082000000000008</v>
      </c>
      <c r="H2680" s="2">
        <f>'Moving Avg'!G2680</f>
        <v>42.744199999999999</v>
      </c>
      <c r="I2680" s="2">
        <f>'Moving Avg'!H2680</f>
        <v>37.520130999999992</v>
      </c>
      <c r="J2680" s="6" t="str">
        <f>OBV!F2680</f>
        <v>BEARISH</v>
      </c>
      <c r="K2680" s="6" t="str">
        <f>OBV!G2680</f>
        <v>NEUTRAL</v>
      </c>
      <c r="L2680" s="6" t="str">
        <f>OBV!H2680</f>
        <v>BEARISH DIVERGENCE</v>
      </c>
    </row>
    <row r="2681" spans="1:12" ht="13.5" x14ac:dyDescent="0.25">
      <c r="A2681" s="3">
        <f>RSI!A2681</f>
        <v>45912</v>
      </c>
      <c r="B2681" s="2">
        <f>RSI!B2681</f>
        <v>45.29</v>
      </c>
      <c r="C2681" s="2">
        <f>RSI!I2681</f>
        <v>74.180609207764164</v>
      </c>
      <c r="D2681" s="2">
        <f>MACD!E2681</f>
        <v>-0.36185462179734884</v>
      </c>
      <c r="E2681" s="2">
        <f>MACD!F2681</f>
        <v>-0.45479645405294522</v>
      </c>
      <c r="F2681" s="2">
        <f>'Moving Avg'!D2681</f>
        <v>45.095999999999997</v>
      </c>
      <c r="G2681" s="2">
        <f>'Moving Avg'!F2681</f>
        <v>44.1965</v>
      </c>
      <c r="H2681" s="2">
        <f>'Moving Avg'!G2681</f>
        <v>42.817199999999993</v>
      </c>
      <c r="I2681" s="2">
        <f>'Moving Avg'!H2681</f>
        <v>37.576776499999987</v>
      </c>
      <c r="J2681" s="6" t="str">
        <f>OBV!F2681</f>
        <v>BEARISH</v>
      </c>
      <c r="K2681" s="6" t="str">
        <f>OBV!G2681</f>
        <v>NEUTRAL</v>
      </c>
      <c r="L2681" s="6" t="str">
        <f>OBV!H2681</f>
        <v>BEARISH DIVERGENCE</v>
      </c>
    </row>
    <row r="2682" spans="1:12" ht="13.5" x14ac:dyDescent="0.25">
      <c r="A2682" s="3">
        <f>RSI!A2682</f>
        <v>45915</v>
      </c>
      <c r="B2682" s="2">
        <f>RSI!B2682</f>
        <v>46.5</v>
      </c>
      <c r="C2682" s="2">
        <f>RSI!I2682</f>
        <v>81.901259840988232</v>
      </c>
      <c r="D2682" s="2">
        <f>MACD!E2682</f>
        <v>-0.4011965960825421</v>
      </c>
      <c r="E2682" s="2">
        <f>MACD!F2682</f>
        <v>-0.44407648245886466</v>
      </c>
      <c r="F2682" s="2">
        <f>'Moving Avg'!D2682</f>
        <v>45.335999999999999</v>
      </c>
      <c r="G2682" s="2">
        <f>'Moving Avg'!F2682</f>
        <v>44.371500000000005</v>
      </c>
      <c r="H2682" s="2">
        <f>'Moving Avg'!G2682</f>
        <v>42.918800000000005</v>
      </c>
      <c r="I2682" s="2">
        <f>'Moving Avg'!H2682</f>
        <v>37.63988599999999</v>
      </c>
      <c r="J2682" s="6" t="str">
        <f>OBV!F2682</f>
        <v>BEARISH</v>
      </c>
      <c r="K2682" s="6" t="str">
        <f>OBV!G2682</f>
        <v>NEUTRAL</v>
      </c>
      <c r="L2682" s="6" t="str">
        <f>OBV!H2682</f>
        <v>BEARISH DIVERGENCE</v>
      </c>
    </row>
    <row r="2683" spans="1:12" ht="13.5" x14ac:dyDescent="0.25">
      <c r="A2683" s="3">
        <f>RSI!A2683</f>
        <v>45916</v>
      </c>
      <c r="B2683" s="2">
        <f>RSI!B2683</f>
        <v>46.8</v>
      </c>
      <c r="C2683" s="2">
        <f>RSI!I2683</f>
        <v>83.239446894696272</v>
      </c>
      <c r="D2683" s="2">
        <f>MACD!E2683</f>
        <v>-0.48243379421387544</v>
      </c>
      <c r="E2683" s="2">
        <f>MACD!F2683</f>
        <v>-0.45174794480986685</v>
      </c>
      <c r="F2683" s="2">
        <f>'Moving Avg'!D2683</f>
        <v>45.696000000000005</v>
      </c>
      <c r="G2683" s="2">
        <f>'Moving Avg'!F2683</f>
        <v>44.561500000000002</v>
      </c>
      <c r="H2683" s="2">
        <f>'Moving Avg'!G2683</f>
        <v>43.020800000000008</v>
      </c>
      <c r="I2683" s="2">
        <f>'Moving Avg'!H2683</f>
        <v>37.705001999999993</v>
      </c>
      <c r="J2683" s="6" t="str">
        <f>OBV!F2683</f>
        <v>BULLISH</v>
      </c>
      <c r="K2683" s="6" t="str">
        <f>OBV!G2683</f>
        <v>NEUTRAL</v>
      </c>
      <c r="L2683" s="6" t="str">
        <f>OBV!H2683</f>
        <v>CONFIRMED BULLISH</v>
      </c>
    </row>
    <row r="2684" spans="1:12" ht="13.5" x14ac:dyDescent="0.25">
      <c r="A2684" s="3">
        <f>RSI!A2684</f>
        <v>45917</v>
      </c>
      <c r="B2684" s="2">
        <f>RSI!B2684</f>
        <v>46.9</v>
      </c>
      <c r="C2684" s="2">
        <f>RSI!I2684</f>
        <v>83.672801659619921</v>
      </c>
      <c r="D2684" s="2">
        <f>MACD!E2684</f>
        <v>-0.57420158426874934</v>
      </c>
      <c r="E2684" s="2">
        <f>MACD!F2684</f>
        <v>-0.47623867270164333</v>
      </c>
      <c r="F2684" s="2">
        <f>'Moving Avg'!D2684</f>
        <v>46.085999999999999</v>
      </c>
      <c r="G2684" s="2">
        <f>'Moving Avg'!F2684</f>
        <v>44.756500000000003</v>
      </c>
      <c r="H2684" s="2">
        <f>'Moving Avg'!G2684</f>
        <v>43.12680000000001</v>
      </c>
      <c r="I2684" s="2">
        <f>'Moving Avg'!H2684</f>
        <v>37.771998999999987</v>
      </c>
      <c r="J2684" s="6" t="str">
        <f>OBV!F2684</f>
        <v>BULLISH</v>
      </c>
      <c r="K2684" s="6" t="str">
        <f>OBV!G2684</f>
        <v>NEUTRAL</v>
      </c>
      <c r="L2684" s="6" t="str">
        <f>OBV!H2684</f>
        <v>CONFIRMED BULLISH</v>
      </c>
    </row>
    <row r="2685" spans="1:12" ht="13.5" x14ac:dyDescent="0.25">
      <c r="A2685" s="3">
        <f>RSI!A2685</f>
        <v>45918</v>
      </c>
      <c r="B2685" s="2">
        <f>RSI!B2685</f>
        <v>46.8</v>
      </c>
      <c r="C2685" s="2">
        <f>RSI!I2685</f>
        <v>81.406087307292111</v>
      </c>
      <c r="D2685" s="2">
        <f>MACD!E2685</f>
        <v>-0.65949883762491623</v>
      </c>
      <c r="E2685" s="2">
        <f>MACD!F2685</f>
        <v>-0.51289070568629791</v>
      </c>
      <c r="F2685" s="2">
        <f>'Moving Avg'!D2685</f>
        <v>46.457999999999991</v>
      </c>
      <c r="G2685" s="2">
        <f>'Moving Avg'!F2685</f>
        <v>44.926999999999992</v>
      </c>
      <c r="H2685" s="2">
        <f>'Moving Avg'!G2685</f>
        <v>43.229000000000006</v>
      </c>
      <c r="I2685" s="2">
        <f>'Moving Avg'!H2685</f>
        <v>37.840336999999998</v>
      </c>
      <c r="J2685" s="6" t="str">
        <f>OBV!F2685</f>
        <v>BULLISH</v>
      </c>
      <c r="K2685" s="6" t="str">
        <f>OBV!G2685</f>
        <v>NEUTRAL</v>
      </c>
      <c r="L2685" s="6" t="str">
        <f>OBV!H2685</f>
        <v>CONFIRMED BULLISH</v>
      </c>
    </row>
    <row r="2686" spans="1:12" ht="13.5" x14ac:dyDescent="0.35">
      <c r="A2686" s="3">
        <f>RSI!A2686</f>
        <v>45919</v>
      </c>
      <c r="B2686" s="4">
        <f>RSI!B2686</f>
        <v>46.9</v>
      </c>
      <c r="C2686" s="2">
        <f>RSI!I2686</f>
        <v>81.933170435203493</v>
      </c>
      <c r="D2686" s="2">
        <f>MACD!E2686</f>
        <v>-0.67550667045239976</v>
      </c>
      <c r="E2686" s="2">
        <f>MACD!F2686</f>
        <v>-0.54541389863951828</v>
      </c>
      <c r="F2686" s="2">
        <f>'Moving Avg'!D2686</f>
        <v>46.78</v>
      </c>
      <c r="G2686" s="2">
        <f>'Moving Avg'!F2686</f>
        <v>45.121999999999993</v>
      </c>
      <c r="H2686" s="2">
        <f>'Moving Avg'!G2686</f>
        <v>43.33700000000001</v>
      </c>
      <c r="I2686" s="2">
        <f>'Moving Avg'!H2686</f>
        <v>37.909681499999991</v>
      </c>
      <c r="J2686" s="6" t="str">
        <f>OBV!F2686</f>
        <v>BULLISH</v>
      </c>
      <c r="K2686" s="6" t="str">
        <f>OBV!G2686</f>
        <v>NEUTRAL</v>
      </c>
      <c r="L2686" s="6" t="str">
        <f>OBV!H2686</f>
        <v>CONFIRMED BULLISH</v>
      </c>
    </row>
    <row r="2687" spans="1:12" ht="13.5" x14ac:dyDescent="0.35">
      <c r="A2687" s="3">
        <f>RSI!A2687</f>
        <v>45922</v>
      </c>
      <c r="B2687" s="4">
        <f>RSI!B2687</f>
        <v>46.99</v>
      </c>
      <c r="C2687" s="2">
        <f>RSI!I2687</f>
        <v>82.416280696736166</v>
      </c>
      <c r="D2687" s="2">
        <f>MACD!E2687</f>
        <v>-0.66251558026934987</v>
      </c>
      <c r="E2687" s="2">
        <f>MACD!F2687</f>
        <v>-0.56883423496548458</v>
      </c>
      <c r="F2687" s="2">
        <f>'Moving Avg'!D2687</f>
        <v>46.878</v>
      </c>
      <c r="G2687" s="2">
        <f>'Moving Avg'!F2687</f>
        <v>45.321499999999993</v>
      </c>
      <c r="H2687" s="2">
        <f>'Moving Avg'!G2687</f>
        <v>43.446800000000003</v>
      </c>
      <c r="I2687" s="2">
        <f>'Moving Avg'!H2687</f>
        <v>37.98168549999999</v>
      </c>
      <c r="J2687" s="6" t="str">
        <f>OBV!F2687</f>
        <v>BULLISH</v>
      </c>
      <c r="K2687" s="6" t="str">
        <f>OBV!G2687</f>
        <v>NEUTRAL</v>
      </c>
      <c r="L2687" s="6" t="str">
        <f>OBV!H2687</f>
        <v>CONFIRMED BULLISH</v>
      </c>
    </row>
    <row r="2688" spans="1:12" ht="13.5" x14ac:dyDescent="0.35">
      <c r="A2688" s="3">
        <f>RSI!A2688</f>
        <v>45923</v>
      </c>
      <c r="B2688" s="4">
        <f>RSI!B2688</f>
        <v>46.9</v>
      </c>
      <c r="C2688" s="2">
        <f>RSI!I2688</f>
        <v>80.10936209229132</v>
      </c>
      <c r="D2688" s="2">
        <f>MACD!E2688</f>
        <v>-0.70353377935364136</v>
      </c>
      <c r="E2688" s="2">
        <f>MACD!F2688</f>
        <v>-0.59577414384311589</v>
      </c>
      <c r="F2688" s="2">
        <f>'Moving Avg'!D2688</f>
        <v>46.898000000000003</v>
      </c>
      <c r="G2688" s="2">
        <f>'Moving Avg'!F2688</f>
        <v>45.501999999999995</v>
      </c>
      <c r="H2688" s="2">
        <f>'Moving Avg'!G2688</f>
        <v>43.556799999999996</v>
      </c>
      <c r="I2688" s="2">
        <f>'Moving Avg'!H2688</f>
        <v>38.053285499999987</v>
      </c>
      <c r="J2688" s="6" t="str">
        <f>OBV!F2688</f>
        <v>BULLISH</v>
      </c>
      <c r="K2688" s="6" t="str">
        <f>OBV!G2688</f>
        <v>NEUTRAL</v>
      </c>
      <c r="L2688" s="6" t="str">
        <f>OBV!H2688</f>
        <v>CONFIRMED BULLISH</v>
      </c>
    </row>
    <row r="2689" spans="1:12" ht="13.5" x14ac:dyDescent="0.35">
      <c r="A2689" s="3">
        <f>RSI!A2689</f>
        <v>45924</v>
      </c>
      <c r="B2689" s="4">
        <f>RSI!B2689</f>
        <v>46.9</v>
      </c>
      <c r="C2689" s="2">
        <f>RSI!I2689</f>
        <v>80.10936209229132</v>
      </c>
      <c r="D2689" s="2">
        <f>MACD!E2689</f>
        <v>-0.75699779539569789</v>
      </c>
      <c r="E2689" s="2">
        <f>MACD!F2689</f>
        <v>-0.62801887415363233</v>
      </c>
      <c r="F2689" s="2">
        <f>'Moving Avg'!D2689</f>
        <v>46.898000000000003</v>
      </c>
      <c r="G2689" s="2">
        <f>'Moving Avg'!F2689</f>
        <v>45.624499999999991</v>
      </c>
      <c r="H2689" s="2">
        <f>'Moving Avg'!G2689</f>
        <v>43.662000000000006</v>
      </c>
      <c r="I2689" s="2">
        <f>'Moving Avg'!H2689</f>
        <v>38.122169499999984</v>
      </c>
      <c r="J2689" s="6" t="str">
        <f>OBV!F2689</f>
        <v>BULLISH</v>
      </c>
      <c r="K2689" s="6" t="str">
        <f>OBV!G2689</f>
        <v>NEUTRAL</v>
      </c>
      <c r="L2689" s="6" t="str">
        <f>OBV!H2689</f>
        <v>NEUTRAL</v>
      </c>
    </row>
    <row r="2690" spans="1:12" ht="13.5" x14ac:dyDescent="0.35">
      <c r="A2690" s="3">
        <f>RSI!A2690</f>
        <v>45925</v>
      </c>
      <c r="B2690" s="4">
        <f>RSI!B2690</f>
        <v>46.75</v>
      </c>
      <c r="C2690" s="2">
        <f>RSI!I2690</f>
        <v>75.997516690488681</v>
      </c>
      <c r="D2690" s="2">
        <f>MACD!E2690</f>
        <v>-0.80290837439850549</v>
      </c>
      <c r="E2690" s="2">
        <f>MACD!F2690</f>
        <v>-0.66299677420260694</v>
      </c>
      <c r="F2690" s="2">
        <f>'Moving Avg'!D2690</f>
        <v>46.887999999999998</v>
      </c>
      <c r="G2690" s="2">
        <f>'Moving Avg'!F2690</f>
        <v>45.724499999999992</v>
      </c>
      <c r="H2690" s="2">
        <f>'Moving Avg'!G2690</f>
        <v>43.771000000000001</v>
      </c>
      <c r="I2690" s="2">
        <f>'Moving Avg'!H2690</f>
        <v>38.189336999999981</v>
      </c>
      <c r="J2690" s="6" t="str">
        <f>OBV!F2690</f>
        <v>BULLISH</v>
      </c>
      <c r="K2690" s="6" t="str">
        <f>OBV!G2690</f>
        <v>NEUTRAL</v>
      </c>
      <c r="L2690" s="6" t="str">
        <f>OBV!H2690</f>
        <v>BULLISH DIVERGENCE</v>
      </c>
    </row>
    <row r="2691" spans="1:12" ht="13.5" x14ac:dyDescent="0.35">
      <c r="A2691" s="3">
        <f>RSI!A2691</f>
        <v>45926</v>
      </c>
      <c r="B2691" s="4">
        <f>RSI!B2691</f>
        <v>46.7</v>
      </c>
      <c r="C2691" s="2">
        <f>RSI!I2691</f>
        <v>74.622566037061546</v>
      </c>
      <c r="D2691" s="2">
        <f>MACD!E2691</f>
        <v>-0.79280517134487383</v>
      </c>
      <c r="E2691" s="2">
        <f>MACD!F2691</f>
        <v>-0.68895845363106045</v>
      </c>
      <c r="F2691" s="2">
        <f>'Moving Avg'!D2691</f>
        <v>46.847999999999999</v>
      </c>
      <c r="G2691" s="2">
        <f>'Moving Avg'!F2691</f>
        <v>45.834499999999998</v>
      </c>
      <c r="H2691" s="2">
        <f>'Moving Avg'!G2691</f>
        <v>43.883000000000003</v>
      </c>
      <c r="I2691" s="2">
        <f>'Moving Avg'!H2691</f>
        <v>38.255517999999981</v>
      </c>
      <c r="J2691" s="6" t="str">
        <f>OBV!F2691</f>
        <v>BEARISH</v>
      </c>
      <c r="K2691" s="6" t="str">
        <f>OBV!G2691</f>
        <v>NEUTRAL</v>
      </c>
      <c r="L2691" s="6" t="str">
        <f>OBV!H2691</f>
        <v>CONFIRMED BEARISH</v>
      </c>
    </row>
    <row r="2692" spans="1:12" ht="13.5" x14ac:dyDescent="0.35">
      <c r="A2692" s="3">
        <f>RSI!A2692</f>
        <v>45929</v>
      </c>
      <c r="B2692" s="4">
        <f>RSI!B2692</f>
        <v>46.5</v>
      </c>
      <c r="C2692" s="2">
        <f>RSI!I2692</f>
        <v>69.227335562105054</v>
      </c>
      <c r="D2692" s="2">
        <f>MACD!E2692</f>
        <v>-0.59095445474906683</v>
      </c>
      <c r="E2692" s="2">
        <f>MACD!F2692</f>
        <v>-0.66935765385466173</v>
      </c>
      <c r="F2692" s="2">
        <f>'Moving Avg'!D2692</f>
        <v>46.75</v>
      </c>
      <c r="G2692" s="2">
        <f>'Moving Avg'!F2692</f>
        <v>45.930999999999997</v>
      </c>
      <c r="H2692" s="2">
        <f>'Moving Avg'!G2692</f>
        <v>43.983400000000003</v>
      </c>
      <c r="I2692" s="2">
        <f>'Moving Avg'!H2692</f>
        <v>38.321158999999987</v>
      </c>
      <c r="J2692" s="6" t="str">
        <f>OBV!F2692</f>
        <v>BEARISH</v>
      </c>
      <c r="K2692" s="6" t="str">
        <f>OBV!G2692</f>
        <v>NEUTRAL</v>
      </c>
      <c r="L2692" s="6" t="str">
        <f>OBV!H2692</f>
        <v>CONFIRMED BEARISH</v>
      </c>
    </row>
    <row r="2693" spans="1:12" ht="13.5" x14ac:dyDescent="0.35">
      <c r="A2693" s="3">
        <f>RSI!A2693</f>
        <v>45930</v>
      </c>
      <c r="B2693" s="4">
        <f>RSI!B2693</f>
        <v>46.2</v>
      </c>
      <c r="C2693" s="2">
        <f>RSI!I2693</f>
        <v>61.98763159110208</v>
      </c>
      <c r="D2693" s="2">
        <f>MACD!E2693</f>
        <v>-0.35769871434210643</v>
      </c>
      <c r="E2693" s="2">
        <f>MACD!F2693</f>
        <v>-0.60702586595215069</v>
      </c>
      <c r="F2693" s="2">
        <f>'Moving Avg'!D2693</f>
        <v>46.61</v>
      </c>
      <c r="G2693" s="2">
        <f>'Moving Avg'!F2693</f>
        <v>46.016000000000005</v>
      </c>
      <c r="H2693" s="2">
        <f>'Moving Avg'!G2693</f>
        <v>44.079399999999993</v>
      </c>
      <c r="I2693" s="2">
        <f>'Moving Avg'!H2693</f>
        <v>38.384609999999981</v>
      </c>
      <c r="J2693" s="6" t="str">
        <f>OBV!F2693</f>
        <v>BEARISH</v>
      </c>
      <c r="K2693" s="6" t="str">
        <f>OBV!G2693</f>
        <v>WEAK</v>
      </c>
      <c r="L2693" s="6" t="str">
        <f>OBV!H2693</f>
        <v>CONFIRMED BEARISH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693"/>
  <sheetViews>
    <sheetView topLeftCell="J2667" workbookViewId="0">
      <selection activeCell="M2" sqref="M2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42006</v>
      </c>
      <c r="B2" s="2">
        <f>RSI!B2</f>
        <v>9.6946999999999992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>IF(C2&lt;30,100, IF(C2&gt;70, 0, 50))</f>
        <v>100</v>
      </c>
      <c r="N2" s="8">
        <f t="shared" ref="N2:N65" si="0">IF(E2-D2&gt;0.02, 100, IF(E2-D2&lt;0,0,45))</f>
        <v>45</v>
      </c>
      <c r="O2" s="8">
        <f t="shared" ref="O2:O65" si="1">IF(F2-I2&gt;10,100,IF(F2-I2&gt;5,75, IF(F2-I2&gt;0,50,0)))</f>
        <v>0</v>
      </c>
      <c r="P2" s="8">
        <f t="shared" ref="P2:P65" si="2">IF(L2="confirmed bullish", 34, IF(L2="bullish divergence",17, 0))+IF(J2="bullish",33,IF(J2="bearish",0,16.5))+IF(K2="strong",33,IF(K2="weak",0,16.5))</f>
        <v>33</v>
      </c>
      <c r="Q2" s="9">
        <f>0.35*M2+N2*0.35+O2*0.15+P2*0.15</f>
        <v>55.7</v>
      </c>
      <c r="R2" s="9">
        <f>M2*0.2+N2*0.2+O2*0.35+P2*0.25</f>
        <v>37.25</v>
      </c>
      <c r="S2" s="9">
        <f>M2*0.15+N2*0.15+O2*0.25+P2*0.45</f>
        <v>36.6</v>
      </c>
      <c r="T2" s="9">
        <f>0.25*SUM(M2:P2)</f>
        <v>44.5</v>
      </c>
      <c r="U2" s="8">
        <f>SUM(Q2:S2)/3</f>
        <v>43.183333333333337</v>
      </c>
      <c r="V2" s="8">
        <f>SUM(Q2:T2)/4</f>
        <v>43.512500000000003</v>
      </c>
    </row>
    <row r="3" spans="1:22" ht="13.5" x14ac:dyDescent="0.25">
      <c r="A3" s="3">
        <f>RSI!A3</f>
        <v>42009</v>
      </c>
      <c r="B3" s="2">
        <f>RSI!B3</f>
        <v>9.8065999999999995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ref="M3:M66" si="3">IF(C3&lt;30,100, IF(C3&gt;70, 0, 50))</f>
        <v>100</v>
      </c>
      <c r="N3" s="8">
        <f t="shared" si="0"/>
        <v>45</v>
      </c>
      <c r="O3" s="8">
        <f t="shared" si="1"/>
        <v>0</v>
      </c>
      <c r="P3" s="8">
        <f t="shared" si="2"/>
        <v>33</v>
      </c>
      <c r="Q3" s="9">
        <f t="shared" ref="Q3:Q66" si="4">0.35*M3+N3*0.35+O3*0.15+P3*0.15</f>
        <v>55.7</v>
      </c>
      <c r="R3" s="9">
        <f t="shared" ref="R3:R66" si="5">M3*0.2+N3*0.2+O3*0.35+P3*0.25</f>
        <v>37.25</v>
      </c>
      <c r="S3" s="9">
        <f t="shared" ref="S3:S66" si="6">M3*0.15+N3*0.15+O3*0.25+P3*0.45</f>
        <v>36.6</v>
      </c>
      <c r="T3" s="9">
        <f t="shared" ref="T3:T66" si="7">0.25*SUM(M3:P3)</f>
        <v>44.5</v>
      </c>
      <c r="U3" s="8">
        <f t="shared" ref="U3:U66" si="8">SUM(Q3:S3)/3</f>
        <v>43.183333333333337</v>
      </c>
      <c r="V3" s="8">
        <f t="shared" ref="V3:V66" si="9">SUM(Q3:T3)/4</f>
        <v>43.512500000000003</v>
      </c>
    </row>
    <row r="4" spans="1:22" ht="13.5" x14ac:dyDescent="0.25">
      <c r="A4" s="3">
        <f>RSI!A4</f>
        <v>42010</v>
      </c>
      <c r="B4" s="2">
        <f>RSI!B4</f>
        <v>9.6946999999999992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3"/>
        <v>100</v>
      </c>
      <c r="N4" s="8">
        <f t="shared" si="0"/>
        <v>45</v>
      </c>
      <c r="O4" s="8">
        <f t="shared" si="1"/>
        <v>0</v>
      </c>
      <c r="P4" s="8">
        <f t="shared" si="2"/>
        <v>33</v>
      </c>
      <c r="Q4" s="9">
        <f t="shared" si="4"/>
        <v>55.7</v>
      </c>
      <c r="R4" s="9">
        <f t="shared" si="5"/>
        <v>37.25</v>
      </c>
      <c r="S4" s="9">
        <f t="shared" si="6"/>
        <v>36.6</v>
      </c>
      <c r="T4" s="9">
        <f t="shared" si="7"/>
        <v>44.5</v>
      </c>
      <c r="U4" s="8">
        <f t="shared" si="8"/>
        <v>43.183333333333337</v>
      </c>
      <c r="V4" s="8">
        <f t="shared" si="9"/>
        <v>43.512500000000003</v>
      </c>
    </row>
    <row r="5" spans="1:22" ht="13.5" x14ac:dyDescent="0.25">
      <c r="A5" s="3">
        <f>RSI!A5</f>
        <v>42011</v>
      </c>
      <c r="B5" s="2">
        <f>RSI!B5</f>
        <v>9.6946999999999992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9.7226749999999988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3"/>
        <v>100</v>
      </c>
      <c r="N5" s="8">
        <f t="shared" si="0"/>
        <v>45</v>
      </c>
      <c r="O5" s="8">
        <f t="shared" si="1"/>
        <v>75</v>
      </c>
      <c r="P5" s="8">
        <f t="shared" si="2"/>
        <v>33</v>
      </c>
      <c r="Q5" s="9">
        <f t="shared" si="4"/>
        <v>66.95</v>
      </c>
      <c r="R5" s="9">
        <f t="shared" si="5"/>
        <v>63.5</v>
      </c>
      <c r="S5" s="9">
        <f t="shared" si="6"/>
        <v>55.35</v>
      </c>
      <c r="T5" s="9">
        <f t="shared" si="7"/>
        <v>63.25</v>
      </c>
      <c r="U5" s="8">
        <f t="shared" si="8"/>
        <v>61.93333333333333</v>
      </c>
      <c r="V5" s="8">
        <f t="shared" si="9"/>
        <v>62.262499999999996</v>
      </c>
    </row>
    <row r="6" spans="1:22" ht="13.5" x14ac:dyDescent="0.25">
      <c r="A6" s="3">
        <f>RSI!A6</f>
        <v>42012</v>
      </c>
      <c r="B6" s="2">
        <f>RSI!B6</f>
        <v>9.6835000000000004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9.7148399999999988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3"/>
        <v>100</v>
      </c>
      <c r="N6" s="8">
        <f t="shared" si="0"/>
        <v>45</v>
      </c>
      <c r="O6" s="8">
        <f t="shared" si="1"/>
        <v>75</v>
      </c>
      <c r="P6" s="8">
        <f t="shared" si="2"/>
        <v>33</v>
      </c>
      <c r="Q6" s="9">
        <f t="shared" si="4"/>
        <v>66.95</v>
      </c>
      <c r="R6" s="9">
        <f t="shared" si="5"/>
        <v>63.5</v>
      </c>
      <c r="S6" s="9">
        <f t="shared" si="6"/>
        <v>55.35</v>
      </c>
      <c r="T6" s="9">
        <f t="shared" si="7"/>
        <v>63.25</v>
      </c>
      <c r="U6" s="8">
        <f t="shared" si="8"/>
        <v>61.93333333333333</v>
      </c>
      <c r="V6" s="8">
        <f t="shared" si="9"/>
        <v>62.262499999999996</v>
      </c>
    </row>
    <row r="7" spans="1:22" ht="13.5" x14ac:dyDescent="0.25">
      <c r="A7" s="3">
        <f>RSI!A7</f>
        <v>42013</v>
      </c>
      <c r="B7" s="2">
        <f>RSI!B7</f>
        <v>9.5456000000000003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9.6850199999999997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  <c r="M7" s="8">
        <f t="shared" si="3"/>
        <v>100</v>
      </c>
      <c r="N7" s="8">
        <f t="shared" si="0"/>
        <v>45</v>
      </c>
      <c r="O7" s="8">
        <f t="shared" si="1"/>
        <v>75</v>
      </c>
      <c r="P7" s="8">
        <f t="shared" si="2"/>
        <v>0</v>
      </c>
      <c r="Q7" s="9">
        <f t="shared" si="4"/>
        <v>62</v>
      </c>
      <c r="R7" s="9">
        <f t="shared" si="5"/>
        <v>55.25</v>
      </c>
      <c r="S7" s="9">
        <f t="shared" si="6"/>
        <v>40.5</v>
      </c>
      <c r="T7" s="9">
        <f t="shared" si="7"/>
        <v>55</v>
      </c>
      <c r="U7" s="8">
        <f t="shared" si="8"/>
        <v>52.583333333333336</v>
      </c>
      <c r="V7" s="8">
        <f t="shared" si="9"/>
        <v>53.1875</v>
      </c>
    </row>
    <row r="8" spans="1:22" ht="13.5" x14ac:dyDescent="0.25">
      <c r="A8" s="3">
        <f>RSI!A8</f>
        <v>42016</v>
      </c>
      <c r="B8" s="2">
        <f>RSI!B8</f>
        <v>9.6873000000000005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9.6611599999999989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WEAK</v>
      </c>
      <c r="L8" s="6" t="str">
        <f>OBV!H8</f>
        <v>CONFIRMED BEARISH</v>
      </c>
      <c r="M8" s="8">
        <f t="shared" si="3"/>
        <v>100</v>
      </c>
      <c r="N8" s="8">
        <f t="shared" si="0"/>
        <v>45</v>
      </c>
      <c r="O8" s="8">
        <f t="shared" si="1"/>
        <v>75</v>
      </c>
      <c r="P8" s="8">
        <f t="shared" si="2"/>
        <v>0</v>
      </c>
      <c r="Q8" s="9">
        <f t="shared" si="4"/>
        <v>62</v>
      </c>
      <c r="R8" s="9">
        <f t="shared" si="5"/>
        <v>55.25</v>
      </c>
      <c r="S8" s="9">
        <f t="shared" si="6"/>
        <v>40.5</v>
      </c>
      <c r="T8" s="9">
        <f t="shared" si="7"/>
        <v>55</v>
      </c>
      <c r="U8" s="8">
        <f t="shared" si="8"/>
        <v>52.583333333333336</v>
      </c>
      <c r="V8" s="8">
        <f t="shared" si="9"/>
        <v>53.1875</v>
      </c>
    </row>
    <row r="9" spans="1:22" ht="13.5" x14ac:dyDescent="0.25">
      <c r="A9" s="3">
        <f>RSI!A9</f>
        <v>42017</v>
      </c>
      <c r="B9" s="2">
        <f>RSI!B9</f>
        <v>9.6873000000000005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9.6596799999999998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  <c r="M9" s="8">
        <f t="shared" si="3"/>
        <v>100</v>
      </c>
      <c r="N9" s="8">
        <f t="shared" si="0"/>
        <v>45</v>
      </c>
      <c r="O9" s="8">
        <f t="shared" si="1"/>
        <v>75</v>
      </c>
      <c r="P9" s="8">
        <f t="shared" si="2"/>
        <v>0</v>
      </c>
      <c r="Q9" s="9">
        <f t="shared" si="4"/>
        <v>62</v>
      </c>
      <c r="R9" s="9">
        <f t="shared" si="5"/>
        <v>55.25</v>
      </c>
      <c r="S9" s="9">
        <f t="shared" si="6"/>
        <v>40.5</v>
      </c>
      <c r="T9" s="9">
        <f t="shared" si="7"/>
        <v>55</v>
      </c>
      <c r="U9" s="8">
        <f t="shared" si="8"/>
        <v>52.583333333333336</v>
      </c>
      <c r="V9" s="8">
        <f t="shared" si="9"/>
        <v>53.1875</v>
      </c>
    </row>
    <row r="10" spans="1:22" ht="13.5" x14ac:dyDescent="0.25">
      <c r="A10" s="3">
        <f>RSI!A10</f>
        <v>42019</v>
      </c>
      <c r="B10" s="2">
        <f>RSI!B10</f>
        <v>9.6835000000000004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9.6574400000000011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WEAK</v>
      </c>
      <c r="L10" s="6" t="str">
        <f>OBV!H10</f>
        <v>CONFIRMED BEARISH</v>
      </c>
      <c r="M10" s="8">
        <f t="shared" si="3"/>
        <v>100</v>
      </c>
      <c r="N10" s="8">
        <f t="shared" si="0"/>
        <v>45</v>
      </c>
      <c r="O10" s="8">
        <f t="shared" si="1"/>
        <v>75</v>
      </c>
      <c r="P10" s="8">
        <f t="shared" si="2"/>
        <v>0</v>
      </c>
      <c r="Q10" s="9">
        <f t="shared" si="4"/>
        <v>62</v>
      </c>
      <c r="R10" s="9">
        <f t="shared" si="5"/>
        <v>55.25</v>
      </c>
      <c r="S10" s="9">
        <f t="shared" si="6"/>
        <v>40.5</v>
      </c>
      <c r="T10" s="9">
        <f t="shared" si="7"/>
        <v>55</v>
      </c>
      <c r="U10" s="8">
        <f t="shared" si="8"/>
        <v>52.583333333333336</v>
      </c>
      <c r="V10" s="8">
        <f t="shared" si="9"/>
        <v>53.1875</v>
      </c>
    </row>
    <row r="11" spans="1:22" ht="13.5" x14ac:dyDescent="0.25">
      <c r="A11" s="3">
        <f>RSI!A11</f>
        <v>42020</v>
      </c>
      <c r="B11" s="2">
        <f>RSI!B11</f>
        <v>9.6201000000000008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9.6447600000000016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WEAK</v>
      </c>
      <c r="L11" s="6" t="str">
        <f>OBV!H11</f>
        <v>CONFIRMED BEARISH</v>
      </c>
      <c r="M11" s="8">
        <f t="shared" si="3"/>
        <v>100</v>
      </c>
      <c r="N11" s="8">
        <f t="shared" si="0"/>
        <v>45</v>
      </c>
      <c r="O11" s="8">
        <f t="shared" si="1"/>
        <v>75</v>
      </c>
      <c r="P11" s="8">
        <f t="shared" si="2"/>
        <v>0</v>
      </c>
      <c r="Q11" s="9">
        <f t="shared" si="4"/>
        <v>62</v>
      </c>
      <c r="R11" s="9">
        <f t="shared" si="5"/>
        <v>55.25</v>
      </c>
      <c r="S11" s="9">
        <f t="shared" si="6"/>
        <v>40.5</v>
      </c>
      <c r="T11" s="9">
        <f t="shared" si="7"/>
        <v>55</v>
      </c>
      <c r="U11" s="8">
        <f t="shared" si="8"/>
        <v>52.583333333333336</v>
      </c>
      <c r="V11" s="8">
        <f t="shared" si="9"/>
        <v>53.1875</v>
      </c>
    </row>
    <row r="12" spans="1:22" ht="13.5" x14ac:dyDescent="0.25">
      <c r="A12" s="3">
        <f>RSI!A12</f>
        <v>42023</v>
      </c>
      <c r="B12" s="2">
        <f>RSI!B12</f>
        <v>9.5604999999999993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9.6477400000000006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WEAK</v>
      </c>
      <c r="L12" s="6" t="str">
        <f>OBV!H12</f>
        <v>BEARISH DIVERGENCE</v>
      </c>
      <c r="M12" s="8">
        <f t="shared" si="3"/>
        <v>100</v>
      </c>
      <c r="N12" s="8">
        <f t="shared" si="0"/>
        <v>45</v>
      </c>
      <c r="O12" s="8">
        <f t="shared" si="1"/>
        <v>75</v>
      </c>
      <c r="P12" s="8">
        <f t="shared" si="2"/>
        <v>0</v>
      </c>
      <c r="Q12" s="9">
        <f t="shared" si="4"/>
        <v>62</v>
      </c>
      <c r="R12" s="9">
        <f t="shared" si="5"/>
        <v>55.25</v>
      </c>
      <c r="S12" s="9">
        <f t="shared" si="6"/>
        <v>40.5</v>
      </c>
      <c r="T12" s="9">
        <f t="shared" si="7"/>
        <v>55</v>
      </c>
      <c r="U12" s="8">
        <f t="shared" si="8"/>
        <v>52.583333333333336</v>
      </c>
      <c r="V12" s="8">
        <f t="shared" si="9"/>
        <v>53.1875</v>
      </c>
    </row>
    <row r="13" spans="1:22" ht="13.5" x14ac:dyDescent="0.25">
      <c r="A13" s="3">
        <f>RSI!A13</f>
        <v>42024</v>
      </c>
      <c r="B13" s="2">
        <f>RSI!B13</f>
        <v>9.5456000000000003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9.6194000000000006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WEAK</v>
      </c>
      <c r="L13" s="6" t="str">
        <f>OBV!H13</f>
        <v>CONFIRMED BEARISH</v>
      </c>
      <c r="M13" s="8">
        <f t="shared" si="3"/>
        <v>100</v>
      </c>
      <c r="N13" s="8">
        <f t="shared" si="0"/>
        <v>45</v>
      </c>
      <c r="O13" s="8">
        <f t="shared" si="1"/>
        <v>75</v>
      </c>
      <c r="P13" s="8">
        <f t="shared" si="2"/>
        <v>0</v>
      </c>
      <c r="Q13" s="9">
        <f t="shared" si="4"/>
        <v>62</v>
      </c>
      <c r="R13" s="9">
        <f t="shared" si="5"/>
        <v>55.25</v>
      </c>
      <c r="S13" s="9">
        <f t="shared" si="6"/>
        <v>40.5</v>
      </c>
      <c r="T13" s="9">
        <f t="shared" si="7"/>
        <v>55</v>
      </c>
      <c r="U13" s="8">
        <f t="shared" si="8"/>
        <v>52.583333333333336</v>
      </c>
      <c r="V13" s="8">
        <f t="shared" si="9"/>
        <v>53.1875</v>
      </c>
    </row>
    <row r="14" spans="1:22" ht="13.5" x14ac:dyDescent="0.25">
      <c r="A14" s="3">
        <f>RSI!A14</f>
        <v>42025</v>
      </c>
      <c r="B14" s="2">
        <f>RSI!B14</f>
        <v>9.4634999999999998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9.5746399999999987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WEAK</v>
      </c>
      <c r="L14" s="6" t="str">
        <f>OBV!H14</f>
        <v>CONFIRMED BEARISH</v>
      </c>
      <c r="M14" s="8">
        <f t="shared" si="3"/>
        <v>100</v>
      </c>
      <c r="N14" s="8">
        <f t="shared" si="0"/>
        <v>45</v>
      </c>
      <c r="O14" s="8">
        <f t="shared" si="1"/>
        <v>75</v>
      </c>
      <c r="P14" s="8">
        <f t="shared" si="2"/>
        <v>0</v>
      </c>
      <c r="Q14" s="9">
        <f t="shared" si="4"/>
        <v>62</v>
      </c>
      <c r="R14" s="9">
        <f t="shared" si="5"/>
        <v>55.25</v>
      </c>
      <c r="S14" s="9">
        <f t="shared" si="6"/>
        <v>40.5</v>
      </c>
      <c r="T14" s="9">
        <f t="shared" si="7"/>
        <v>55</v>
      </c>
      <c r="U14" s="8">
        <f t="shared" si="8"/>
        <v>52.583333333333336</v>
      </c>
      <c r="V14" s="8">
        <f t="shared" si="9"/>
        <v>53.1875</v>
      </c>
    </row>
    <row r="15" spans="1:22" ht="13.5" x14ac:dyDescent="0.25">
      <c r="A15" s="3">
        <f>RSI!A15</f>
        <v>42026</v>
      </c>
      <c r="B15" s="2">
        <f>RSI!B15</f>
        <v>9.4374000000000002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9.5254200000000004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WEAK</v>
      </c>
      <c r="L15" s="6" t="str">
        <f>OBV!H15</f>
        <v>CONFIRMED BEARISH</v>
      </c>
      <c r="M15" s="8">
        <f t="shared" si="3"/>
        <v>100</v>
      </c>
      <c r="N15" s="8">
        <f t="shared" si="0"/>
        <v>45</v>
      </c>
      <c r="O15" s="8">
        <f t="shared" si="1"/>
        <v>75</v>
      </c>
      <c r="P15" s="8">
        <f t="shared" si="2"/>
        <v>0</v>
      </c>
      <c r="Q15" s="9">
        <f t="shared" si="4"/>
        <v>62</v>
      </c>
      <c r="R15" s="9">
        <f t="shared" si="5"/>
        <v>55.25</v>
      </c>
      <c r="S15" s="9">
        <f t="shared" si="6"/>
        <v>40.5</v>
      </c>
      <c r="T15" s="9">
        <f t="shared" si="7"/>
        <v>55</v>
      </c>
      <c r="U15" s="8">
        <f t="shared" si="8"/>
        <v>52.583333333333336</v>
      </c>
      <c r="V15" s="8">
        <f t="shared" si="9"/>
        <v>53.1875</v>
      </c>
    </row>
    <row r="16" spans="1:22" ht="13.5" x14ac:dyDescent="0.25">
      <c r="A16" s="3">
        <f>RSI!A16</f>
        <v>42027</v>
      </c>
      <c r="B16" s="2">
        <f>RSI!B16</f>
        <v>9.4262999999999995</v>
      </c>
      <c r="C16" s="2">
        <f>RSI!I16</f>
        <v>32.697266632284709</v>
      </c>
      <c r="D16" s="2">
        <f>MACD!E16</f>
        <v>0</v>
      </c>
      <c r="E16" s="2">
        <f>MACD!F16</f>
        <v>0</v>
      </c>
      <c r="F16" s="2">
        <f>'Moving Avg'!D16</f>
        <v>9.4866599999999988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STRONG</v>
      </c>
      <c r="L16" s="6" t="str">
        <f>OBV!H16</f>
        <v>CONFIRMED BEARISH</v>
      </c>
      <c r="M16" s="8">
        <f t="shared" si="3"/>
        <v>50</v>
      </c>
      <c r="N16" s="8">
        <f t="shared" si="0"/>
        <v>45</v>
      </c>
      <c r="O16" s="8">
        <f t="shared" si="1"/>
        <v>75</v>
      </c>
      <c r="P16" s="8">
        <f t="shared" si="2"/>
        <v>33</v>
      </c>
      <c r="Q16" s="9">
        <f t="shared" si="4"/>
        <v>49.45</v>
      </c>
      <c r="R16" s="9">
        <f t="shared" si="5"/>
        <v>53.5</v>
      </c>
      <c r="S16" s="9">
        <f t="shared" si="6"/>
        <v>47.85</v>
      </c>
      <c r="T16" s="9">
        <f t="shared" si="7"/>
        <v>50.75</v>
      </c>
      <c r="U16" s="8">
        <f t="shared" si="8"/>
        <v>50.266666666666673</v>
      </c>
      <c r="V16" s="8">
        <f t="shared" si="9"/>
        <v>50.387500000000003</v>
      </c>
    </row>
    <row r="17" spans="1:22" ht="13.5" x14ac:dyDescent="0.25">
      <c r="A17" s="3">
        <f>RSI!A17</f>
        <v>42030</v>
      </c>
      <c r="B17" s="2">
        <f>RSI!B17</f>
        <v>9.3330000000000002</v>
      </c>
      <c r="C17" s="2">
        <f>RSI!I17</f>
        <v>28.947229783124129</v>
      </c>
      <c r="D17" s="2">
        <f>MACD!E17</f>
        <v>0</v>
      </c>
      <c r="E17" s="2">
        <f>MACD!F17</f>
        <v>0</v>
      </c>
      <c r="F17" s="2">
        <f>'Moving Avg'!D17</f>
        <v>9.44116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STRONG</v>
      </c>
      <c r="L17" s="6" t="str">
        <f>OBV!H17</f>
        <v>CONFIRMED BEARISH</v>
      </c>
      <c r="M17" s="8">
        <f t="shared" si="3"/>
        <v>100</v>
      </c>
      <c r="N17" s="8">
        <f t="shared" si="0"/>
        <v>45</v>
      </c>
      <c r="O17" s="8">
        <f t="shared" si="1"/>
        <v>75</v>
      </c>
      <c r="P17" s="8">
        <f t="shared" si="2"/>
        <v>33</v>
      </c>
      <c r="Q17" s="9">
        <f t="shared" si="4"/>
        <v>66.95</v>
      </c>
      <c r="R17" s="9">
        <f t="shared" si="5"/>
        <v>63.5</v>
      </c>
      <c r="S17" s="9">
        <f t="shared" si="6"/>
        <v>55.35</v>
      </c>
      <c r="T17" s="9">
        <f t="shared" si="7"/>
        <v>63.25</v>
      </c>
      <c r="U17" s="8">
        <f t="shared" si="8"/>
        <v>61.93333333333333</v>
      </c>
      <c r="V17" s="8">
        <f t="shared" si="9"/>
        <v>62.262499999999996</v>
      </c>
    </row>
    <row r="18" spans="1:22" ht="13.5" x14ac:dyDescent="0.25">
      <c r="A18" s="3">
        <f>RSI!A18</f>
        <v>42031</v>
      </c>
      <c r="B18" s="2">
        <f>RSI!B18</f>
        <v>9.3217999999999996</v>
      </c>
      <c r="C18" s="2">
        <f>RSI!I18</f>
        <v>28.524307797157093</v>
      </c>
      <c r="D18" s="2">
        <f>MACD!E18</f>
        <v>0</v>
      </c>
      <c r="E18" s="2">
        <f>MACD!F18</f>
        <v>0</v>
      </c>
      <c r="F18" s="2">
        <f>'Moving Avg'!D18</f>
        <v>9.3963999999999999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CONFIRMED BEARISH</v>
      </c>
      <c r="M18" s="8">
        <f t="shared" si="3"/>
        <v>100</v>
      </c>
      <c r="N18" s="8">
        <f t="shared" si="0"/>
        <v>45</v>
      </c>
      <c r="O18" s="8">
        <f t="shared" si="1"/>
        <v>75</v>
      </c>
      <c r="P18" s="8">
        <f t="shared" si="2"/>
        <v>33</v>
      </c>
      <c r="Q18" s="9">
        <f t="shared" si="4"/>
        <v>66.95</v>
      </c>
      <c r="R18" s="9">
        <f t="shared" si="5"/>
        <v>63.5</v>
      </c>
      <c r="S18" s="9">
        <f t="shared" si="6"/>
        <v>55.35</v>
      </c>
      <c r="T18" s="9">
        <f t="shared" si="7"/>
        <v>63.25</v>
      </c>
      <c r="U18" s="8">
        <f t="shared" si="8"/>
        <v>61.93333333333333</v>
      </c>
      <c r="V18" s="8">
        <f t="shared" si="9"/>
        <v>62.262499999999996</v>
      </c>
    </row>
    <row r="19" spans="1:22" ht="13.5" x14ac:dyDescent="0.25">
      <c r="A19" s="3">
        <f>RSI!A19</f>
        <v>42032</v>
      </c>
      <c r="B19" s="2">
        <f>RSI!B19</f>
        <v>9.2845999999999993</v>
      </c>
      <c r="C19" s="2">
        <f>RSI!I19</f>
        <v>27.107681717721448</v>
      </c>
      <c r="D19" s="2">
        <f>MACD!E19</f>
        <v>0</v>
      </c>
      <c r="E19" s="2">
        <f>MACD!F19</f>
        <v>0</v>
      </c>
      <c r="F19" s="2">
        <f>'Moving Avg'!D19</f>
        <v>9.3606200000000008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STRONG</v>
      </c>
      <c r="L19" s="6" t="str">
        <f>OBV!H19</f>
        <v>CONFIRMED BEARISH</v>
      </c>
      <c r="M19" s="8">
        <f t="shared" si="3"/>
        <v>100</v>
      </c>
      <c r="N19" s="8">
        <f t="shared" si="0"/>
        <v>45</v>
      </c>
      <c r="O19" s="8">
        <f t="shared" si="1"/>
        <v>75</v>
      </c>
      <c r="P19" s="8">
        <f t="shared" si="2"/>
        <v>33</v>
      </c>
      <c r="Q19" s="9">
        <f t="shared" si="4"/>
        <v>66.95</v>
      </c>
      <c r="R19" s="9">
        <f t="shared" si="5"/>
        <v>63.5</v>
      </c>
      <c r="S19" s="9">
        <f t="shared" si="6"/>
        <v>55.35</v>
      </c>
      <c r="T19" s="9">
        <f t="shared" si="7"/>
        <v>63.25</v>
      </c>
      <c r="U19" s="8">
        <f t="shared" si="8"/>
        <v>61.93333333333333</v>
      </c>
      <c r="V19" s="8">
        <f t="shared" si="9"/>
        <v>62.262499999999996</v>
      </c>
    </row>
    <row r="20" spans="1:22" ht="13.5" x14ac:dyDescent="0.25">
      <c r="A20" s="3">
        <f>RSI!A20</f>
        <v>42033</v>
      </c>
      <c r="B20" s="2">
        <f>RSI!B20</f>
        <v>9.2845999999999993</v>
      </c>
      <c r="C20" s="2">
        <f>RSI!I20</f>
        <v>27.107681717721448</v>
      </c>
      <c r="D20" s="2">
        <f>MACD!E20</f>
        <v>0</v>
      </c>
      <c r="E20" s="2">
        <f>MACD!F20</f>
        <v>0</v>
      </c>
      <c r="F20" s="2">
        <f>'Moving Avg'!D20</f>
        <v>9.3300599999999996</v>
      </c>
      <c r="G20" s="2">
        <f>'Moving Avg'!F20</f>
        <v>9.5502789473684206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STRONG</v>
      </c>
      <c r="L20" s="6" t="str">
        <f>OBV!H20</f>
        <v>CONFIRMED BEARISH</v>
      </c>
      <c r="M20" s="8">
        <f t="shared" si="3"/>
        <v>100</v>
      </c>
      <c r="N20" s="8">
        <f t="shared" si="0"/>
        <v>45</v>
      </c>
      <c r="O20" s="8">
        <f t="shared" si="1"/>
        <v>75</v>
      </c>
      <c r="P20" s="8">
        <f t="shared" si="2"/>
        <v>33</v>
      </c>
      <c r="Q20" s="9">
        <f t="shared" si="4"/>
        <v>66.95</v>
      </c>
      <c r="R20" s="9">
        <f t="shared" si="5"/>
        <v>63.5</v>
      </c>
      <c r="S20" s="9">
        <f t="shared" si="6"/>
        <v>55.35</v>
      </c>
      <c r="T20" s="9">
        <f t="shared" si="7"/>
        <v>63.25</v>
      </c>
      <c r="U20" s="8">
        <f t="shared" si="8"/>
        <v>61.93333333333333</v>
      </c>
      <c r="V20" s="8">
        <f t="shared" si="9"/>
        <v>62.262499999999996</v>
      </c>
    </row>
    <row r="21" spans="1:22" ht="13.5" x14ac:dyDescent="0.25">
      <c r="A21" s="3">
        <f>RSI!A21</f>
        <v>42034</v>
      </c>
      <c r="B21" s="2">
        <f>RSI!B21</f>
        <v>9.2845999999999993</v>
      </c>
      <c r="C21" s="2">
        <f>RSI!I21</f>
        <v>27.107681717721448</v>
      </c>
      <c r="D21" s="2">
        <f>MACD!E21</f>
        <v>0</v>
      </c>
      <c r="E21" s="2">
        <f>MACD!F21</f>
        <v>0</v>
      </c>
      <c r="F21" s="2">
        <f>'Moving Avg'!D21</f>
        <v>9.3017199999999995</v>
      </c>
      <c r="G21" s="2">
        <f>'Moving Avg'!F21</f>
        <v>9.536995000000001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STRONG</v>
      </c>
      <c r="L21" s="6" t="str">
        <f>OBV!H21</f>
        <v>CONFIRMED BEARISH</v>
      </c>
      <c r="M21" s="8">
        <f t="shared" si="3"/>
        <v>100</v>
      </c>
      <c r="N21" s="8">
        <f t="shared" si="0"/>
        <v>45</v>
      </c>
      <c r="O21" s="8">
        <f t="shared" si="1"/>
        <v>75</v>
      </c>
      <c r="P21" s="8">
        <f t="shared" si="2"/>
        <v>33</v>
      </c>
      <c r="Q21" s="9">
        <f t="shared" si="4"/>
        <v>66.95</v>
      </c>
      <c r="R21" s="9">
        <f t="shared" si="5"/>
        <v>63.5</v>
      </c>
      <c r="S21" s="9">
        <f t="shared" si="6"/>
        <v>55.35</v>
      </c>
      <c r="T21" s="9">
        <f t="shared" si="7"/>
        <v>63.25</v>
      </c>
      <c r="U21" s="8">
        <f t="shared" si="8"/>
        <v>61.93333333333333</v>
      </c>
      <c r="V21" s="8">
        <f t="shared" si="9"/>
        <v>62.262499999999996</v>
      </c>
    </row>
    <row r="22" spans="1:22" ht="13.5" x14ac:dyDescent="0.25">
      <c r="A22" s="3">
        <f>RSI!A22</f>
        <v>42037</v>
      </c>
      <c r="B22" s="2">
        <f>RSI!B22</f>
        <v>9.4337</v>
      </c>
      <c r="C22" s="2">
        <f>RSI!I22</f>
        <v>41.621503287654996</v>
      </c>
      <c r="D22" s="2">
        <f>MACD!E22</f>
        <v>0</v>
      </c>
      <c r="E22" s="2">
        <f>MACD!F22</f>
        <v>0</v>
      </c>
      <c r="F22" s="2">
        <f>'Moving Avg'!D22</f>
        <v>9.3218599999999991</v>
      </c>
      <c r="G22" s="2">
        <f>'Moving Avg'!F22</f>
        <v>9.5239450000000012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WEAK</v>
      </c>
      <c r="L22" s="6" t="str">
        <f>OBV!H22</f>
        <v>CONFIRMED BULLISH</v>
      </c>
      <c r="M22" s="8">
        <f t="shared" si="3"/>
        <v>50</v>
      </c>
      <c r="N22" s="8">
        <f t="shared" si="0"/>
        <v>45</v>
      </c>
      <c r="O22" s="8">
        <f t="shared" si="1"/>
        <v>75</v>
      </c>
      <c r="P22" s="8">
        <f t="shared" si="2"/>
        <v>67</v>
      </c>
      <c r="Q22" s="9">
        <f t="shared" si="4"/>
        <v>54.55</v>
      </c>
      <c r="R22" s="9">
        <f t="shared" si="5"/>
        <v>62</v>
      </c>
      <c r="S22" s="9">
        <f t="shared" si="6"/>
        <v>63.150000000000006</v>
      </c>
      <c r="T22" s="9">
        <f t="shared" si="7"/>
        <v>59.25</v>
      </c>
      <c r="U22" s="8">
        <f t="shared" si="8"/>
        <v>59.9</v>
      </c>
      <c r="V22" s="8">
        <f t="shared" si="9"/>
        <v>59.737499999999997</v>
      </c>
    </row>
    <row r="23" spans="1:22" ht="13.5" x14ac:dyDescent="0.25">
      <c r="A23" s="3">
        <f>RSI!A23</f>
        <v>42038</v>
      </c>
      <c r="B23" s="2">
        <f>RSI!B23</f>
        <v>9.2882999999999996</v>
      </c>
      <c r="C23" s="2">
        <f>RSI!I23</f>
        <v>34.423301954562916</v>
      </c>
      <c r="D23" s="2">
        <f>MACD!E23</f>
        <v>0</v>
      </c>
      <c r="E23" s="2">
        <f>MACD!F23</f>
        <v>0</v>
      </c>
      <c r="F23" s="2">
        <f>'Moving Avg'!D23</f>
        <v>9.3151600000000006</v>
      </c>
      <c r="G23" s="2">
        <f>'Moving Avg'!F23</f>
        <v>9.49803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WEAK</v>
      </c>
      <c r="L23" s="6" t="str">
        <f>OBV!H23</f>
        <v>BULLISH DIVERGENCE</v>
      </c>
      <c r="M23" s="8">
        <f t="shared" si="3"/>
        <v>50</v>
      </c>
      <c r="N23" s="8">
        <f t="shared" si="0"/>
        <v>45</v>
      </c>
      <c r="O23" s="8">
        <f t="shared" si="1"/>
        <v>75</v>
      </c>
      <c r="P23" s="8">
        <f t="shared" si="2"/>
        <v>50</v>
      </c>
      <c r="Q23" s="9">
        <f t="shared" si="4"/>
        <v>52</v>
      </c>
      <c r="R23" s="9">
        <f t="shared" si="5"/>
        <v>57.75</v>
      </c>
      <c r="S23" s="9">
        <f t="shared" si="6"/>
        <v>55.5</v>
      </c>
      <c r="T23" s="9">
        <f t="shared" si="7"/>
        <v>55</v>
      </c>
      <c r="U23" s="8">
        <f t="shared" si="8"/>
        <v>55.083333333333336</v>
      </c>
      <c r="V23" s="8">
        <f t="shared" si="9"/>
        <v>55.0625</v>
      </c>
    </row>
    <row r="24" spans="1:22" ht="13.5" x14ac:dyDescent="0.25">
      <c r="A24" s="3">
        <f>RSI!A24</f>
        <v>42039</v>
      </c>
      <c r="B24" s="2">
        <f>RSI!B24</f>
        <v>9.1727000000000007</v>
      </c>
      <c r="C24" s="2">
        <f>RSI!I24</f>
        <v>29.983472684851975</v>
      </c>
      <c r="D24" s="2">
        <f>MACD!E24</f>
        <v>0</v>
      </c>
      <c r="E24" s="2">
        <f>MACD!F24</f>
        <v>0</v>
      </c>
      <c r="F24" s="2">
        <f>'Moving Avg'!D24</f>
        <v>9.2927799999999987</v>
      </c>
      <c r="G24" s="2">
        <f>'Moving Avg'!F24</f>
        <v>9.4719300000000004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WEAK</v>
      </c>
      <c r="L24" s="6" t="str">
        <f>OBV!H24</f>
        <v>BULLISH DIVERGENCE</v>
      </c>
      <c r="M24" s="8">
        <f t="shared" si="3"/>
        <v>100</v>
      </c>
      <c r="N24" s="8">
        <f t="shared" si="0"/>
        <v>45</v>
      </c>
      <c r="O24" s="8">
        <f t="shared" si="1"/>
        <v>75</v>
      </c>
      <c r="P24" s="8">
        <f t="shared" si="2"/>
        <v>50</v>
      </c>
      <c r="Q24" s="9">
        <f t="shared" si="4"/>
        <v>69.5</v>
      </c>
      <c r="R24" s="9">
        <f t="shared" si="5"/>
        <v>67.75</v>
      </c>
      <c r="S24" s="9">
        <f t="shared" si="6"/>
        <v>63</v>
      </c>
      <c r="T24" s="9">
        <f t="shared" si="7"/>
        <v>67.5</v>
      </c>
      <c r="U24" s="8">
        <f t="shared" si="8"/>
        <v>66.75</v>
      </c>
      <c r="V24" s="8">
        <f t="shared" si="9"/>
        <v>66.9375</v>
      </c>
    </row>
    <row r="25" spans="1:22" ht="13.5" x14ac:dyDescent="0.25">
      <c r="A25" s="3">
        <f>RSI!A25</f>
        <v>42040</v>
      </c>
      <c r="B25" s="2">
        <f>RSI!B25</f>
        <v>9.1727000000000007</v>
      </c>
      <c r="C25" s="2">
        <f>RSI!I25</f>
        <v>29.983472684851989</v>
      </c>
      <c r="D25" s="2">
        <f>MACD!E25</f>
        <v>0</v>
      </c>
      <c r="E25" s="2">
        <f>MACD!F25</f>
        <v>0</v>
      </c>
      <c r="F25" s="2">
        <f>'Moving Avg'!D25</f>
        <v>9.2703999999999986</v>
      </c>
      <c r="G25" s="2">
        <f>'Moving Avg'!F25</f>
        <v>9.4458299999999991</v>
      </c>
      <c r="H25" s="2">
        <f>'Moving Avg'!G25</f>
        <v>0</v>
      </c>
      <c r="I25" s="2">
        <f>'Moving Avg'!H25</f>
        <v>0</v>
      </c>
      <c r="J25" s="6" t="str">
        <f>OBV!F25</f>
        <v>BULLISH</v>
      </c>
      <c r="K25" s="6" t="str">
        <f>OBV!G25</f>
        <v>WEAK</v>
      </c>
      <c r="L25" s="6" t="str">
        <f>OBV!H25</f>
        <v>BULLISH DIVERGENCE</v>
      </c>
      <c r="M25" s="8">
        <f t="shared" si="3"/>
        <v>100</v>
      </c>
      <c r="N25" s="8">
        <f t="shared" si="0"/>
        <v>45</v>
      </c>
      <c r="O25" s="8">
        <f t="shared" si="1"/>
        <v>75</v>
      </c>
      <c r="P25" s="8">
        <f t="shared" si="2"/>
        <v>50</v>
      </c>
      <c r="Q25" s="9">
        <f t="shared" si="4"/>
        <v>69.5</v>
      </c>
      <c r="R25" s="9">
        <f t="shared" si="5"/>
        <v>67.75</v>
      </c>
      <c r="S25" s="9">
        <f t="shared" si="6"/>
        <v>63</v>
      </c>
      <c r="T25" s="9">
        <f t="shared" si="7"/>
        <v>67.5</v>
      </c>
      <c r="U25" s="8">
        <f t="shared" si="8"/>
        <v>66.75</v>
      </c>
      <c r="V25" s="8">
        <f t="shared" si="9"/>
        <v>66.9375</v>
      </c>
    </row>
    <row r="26" spans="1:22" ht="13.5" x14ac:dyDescent="0.25">
      <c r="A26" s="3">
        <f>RSI!A26</f>
        <v>42041</v>
      </c>
      <c r="B26" s="2">
        <f>RSI!B26</f>
        <v>9.0981000000000005</v>
      </c>
      <c r="C26" s="2">
        <f>RSI!I26</f>
        <v>27.343950243233905</v>
      </c>
      <c r="D26" s="2">
        <f>MACD!E26</f>
        <v>0</v>
      </c>
      <c r="E26" s="2">
        <f>MACD!F26</f>
        <v>0</v>
      </c>
      <c r="F26" s="2">
        <f>'Moving Avg'!D26</f>
        <v>9.2331000000000003</v>
      </c>
      <c r="G26" s="2">
        <f>'Moving Avg'!F26</f>
        <v>9.4165599999999987</v>
      </c>
      <c r="H26" s="2">
        <f>'Moving Avg'!G26</f>
        <v>0</v>
      </c>
      <c r="I26" s="2">
        <f>'Moving Avg'!H26</f>
        <v>0</v>
      </c>
      <c r="J26" s="6" t="str">
        <f>OBV!F26</f>
        <v>BULLISH</v>
      </c>
      <c r="K26" s="6" t="str">
        <f>OBV!G26</f>
        <v>WEAK</v>
      </c>
      <c r="L26" s="6" t="str">
        <f>OBV!H26</f>
        <v>BULLISH DIVERGENCE</v>
      </c>
      <c r="M26" s="8">
        <f t="shared" si="3"/>
        <v>100</v>
      </c>
      <c r="N26" s="8">
        <f t="shared" si="0"/>
        <v>45</v>
      </c>
      <c r="O26" s="8">
        <f t="shared" si="1"/>
        <v>75</v>
      </c>
      <c r="P26" s="8">
        <f t="shared" si="2"/>
        <v>50</v>
      </c>
      <c r="Q26" s="9">
        <f t="shared" si="4"/>
        <v>69.5</v>
      </c>
      <c r="R26" s="9">
        <f t="shared" si="5"/>
        <v>67.75</v>
      </c>
      <c r="S26" s="9">
        <f t="shared" si="6"/>
        <v>63</v>
      </c>
      <c r="T26" s="9">
        <f t="shared" si="7"/>
        <v>67.5</v>
      </c>
      <c r="U26" s="8">
        <f t="shared" si="8"/>
        <v>66.75</v>
      </c>
      <c r="V26" s="8">
        <f t="shared" si="9"/>
        <v>66.9375</v>
      </c>
    </row>
    <row r="27" spans="1:22" ht="13.5" x14ac:dyDescent="0.25">
      <c r="A27" s="3">
        <f>RSI!A27</f>
        <v>42044</v>
      </c>
      <c r="B27" s="2">
        <f>RSI!B27</f>
        <v>9.1354000000000006</v>
      </c>
      <c r="C27" s="2">
        <f>RSI!I27</f>
        <v>30.63213667264796</v>
      </c>
      <c r="D27" s="2">
        <f>MACD!E27</f>
        <v>5.7037569546613653E-2</v>
      </c>
      <c r="E27" s="2">
        <f>MACD!F27</f>
        <v>0</v>
      </c>
      <c r="F27" s="2">
        <f>'Moving Avg'!D27</f>
        <v>9.1734399999999994</v>
      </c>
      <c r="G27" s="2">
        <f>'Moving Avg'!F27</f>
        <v>9.3960499999999971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WEAK</v>
      </c>
      <c r="L27" s="6" t="str">
        <f>OBV!H27</f>
        <v>CONFIRMED BEARISH</v>
      </c>
      <c r="M27" s="8">
        <f t="shared" si="3"/>
        <v>50</v>
      </c>
      <c r="N27" s="8">
        <f t="shared" si="0"/>
        <v>0</v>
      </c>
      <c r="O27" s="8">
        <f t="shared" si="1"/>
        <v>75</v>
      </c>
      <c r="P27" s="8">
        <f t="shared" si="2"/>
        <v>0</v>
      </c>
      <c r="Q27" s="9">
        <f t="shared" si="4"/>
        <v>28.75</v>
      </c>
      <c r="R27" s="9">
        <f t="shared" si="5"/>
        <v>36.25</v>
      </c>
      <c r="S27" s="9">
        <f t="shared" si="6"/>
        <v>26.25</v>
      </c>
      <c r="T27" s="9">
        <f t="shared" si="7"/>
        <v>31.25</v>
      </c>
      <c r="U27" s="8">
        <f t="shared" si="8"/>
        <v>30.416666666666668</v>
      </c>
      <c r="V27" s="8">
        <f t="shared" si="9"/>
        <v>30.625</v>
      </c>
    </row>
    <row r="28" spans="1:22" ht="13.5" x14ac:dyDescent="0.25">
      <c r="A28" s="3">
        <f>RSI!A28</f>
        <v>42045</v>
      </c>
      <c r="B28" s="2">
        <f>RSI!B28</f>
        <v>9.2434999999999992</v>
      </c>
      <c r="C28" s="2">
        <f>RSI!I28</f>
        <v>39.217605247802013</v>
      </c>
      <c r="D28" s="2">
        <f>MACD!E28</f>
        <v>4.2790150343956057E-2</v>
      </c>
      <c r="E28" s="2">
        <f>MACD!F28</f>
        <v>0</v>
      </c>
      <c r="F28" s="2">
        <f>'Moving Avg'!D28</f>
        <v>9.1644800000000011</v>
      </c>
      <c r="G28" s="2">
        <f>'Moving Avg'!F28</f>
        <v>9.373859999999997</v>
      </c>
      <c r="H28" s="2">
        <f>'Moving Avg'!G28</f>
        <v>0</v>
      </c>
      <c r="I28" s="2">
        <f>'Moving Avg'!H28</f>
        <v>0</v>
      </c>
      <c r="J28" s="6" t="str">
        <f>OBV!F28</f>
        <v>BULLISH</v>
      </c>
      <c r="K28" s="6" t="str">
        <f>OBV!G28</f>
        <v>STRONG</v>
      </c>
      <c r="L28" s="6" t="str">
        <f>OBV!H28</f>
        <v>BULLISH DIVERGENCE</v>
      </c>
      <c r="M28" s="8">
        <f t="shared" si="3"/>
        <v>50</v>
      </c>
      <c r="N28" s="8">
        <f t="shared" si="0"/>
        <v>0</v>
      </c>
      <c r="O28" s="8">
        <f t="shared" si="1"/>
        <v>75</v>
      </c>
      <c r="P28" s="8">
        <f t="shared" si="2"/>
        <v>83</v>
      </c>
      <c r="Q28" s="9">
        <f t="shared" si="4"/>
        <v>41.2</v>
      </c>
      <c r="R28" s="9">
        <f t="shared" si="5"/>
        <v>57</v>
      </c>
      <c r="S28" s="9">
        <f t="shared" si="6"/>
        <v>63.6</v>
      </c>
      <c r="T28" s="9">
        <f t="shared" si="7"/>
        <v>52</v>
      </c>
      <c r="U28" s="8">
        <f t="shared" si="8"/>
        <v>53.933333333333337</v>
      </c>
      <c r="V28" s="8">
        <f t="shared" si="9"/>
        <v>53.45</v>
      </c>
    </row>
    <row r="29" spans="1:22" ht="13.5" x14ac:dyDescent="0.25">
      <c r="A29" s="3">
        <f>RSI!A29</f>
        <v>42046</v>
      </c>
      <c r="B29" s="2">
        <f>RSI!B29</f>
        <v>9.2100000000000009</v>
      </c>
      <c r="C29" s="2">
        <f>RSI!I29</f>
        <v>37.661953694630867</v>
      </c>
      <c r="D29" s="2">
        <f>MACD!E29</f>
        <v>2.8790717631402174E-2</v>
      </c>
      <c r="E29" s="2">
        <f>MACD!F29</f>
        <v>0</v>
      </c>
      <c r="F29" s="2">
        <f>'Moving Avg'!D29</f>
        <v>9.1719400000000011</v>
      </c>
      <c r="G29" s="2">
        <f>'Moving Avg'!F29</f>
        <v>9.3499949999999981</v>
      </c>
      <c r="H29" s="2">
        <f>'Moving Avg'!G29</f>
        <v>0</v>
      </c>
      <c r="I29" s="2">
        <f>'Moving Avg'!H29</f>
        <v>0</v>
      </c>
      <c r="J29" s="6" t="str">
        <f>OBV!F29</f>
        <v>BULLISH</v>
      </c>
      <c r="K29" s="6" t="str">
        <f>OBV!G29</f>
        <v>WEAK</v>
      </c>
      <c r="L29" s="6" t="str">
        <f>OBV!H29</f>
        <v>CONFIRMED BULLISH</v>
      </c>
      <c r="M29" s="8">
        <f t="shared" si="3"/>
        <v>50</v>
      </c>
      <c r="N29" s="8">
        <f t="shared" si="0"/>
        <v>0</v>
      </c>
      <c r="O29" s="8">
        <f t="shared" si="1"/>
        <v>75</v>
      </c>
      <c r="P29" s="8">
        <f t="shared" si="2"/>
        <v>67</v>
      </c>
      <c r="Q29" s="9">
        <f t="shared" si="4"/>
        <v>38.799999999999997</v>
      </c>
      <c r="R29" s="9">
        <f t="shared" si="5"/>
        <v>53</v>
      </c>
      <c r="S29" s="9">
        <f t="shared" si="6"/>
        <v>56.400000000000006</v>
      </c>
      <c r="T29" s="9">
        <f t="shared" si="7"/>
        <v>48</v>
      </c>
      <c r="U29" s="8">
        <f t="shared" si="8"/>
        <v>49.4</v>
      </c>
      <c r="V29" s="8">
        <f t="shared" si="9"/>
        <v>49.05</v>
      </c>
    </row>
    <row r="30" spans="1:22" ht="13.5" x14ac:dyDescent="0.25">
      <c r="A30" s="3">
        <f>RSI!A30</f>
        <v>42047</v>
      </c>
      <c r="B30" s="2">
        <f>RSI!B30</f>
        <v>9.1727000000000007</v>
      </c>
      <c r="C30" s="2">
        <f>RSI!I30</f>
        <v>35.951929828382049</v>
      </c>
      <c r="D30" s="2">
        <f>MACD!E30</f>
        <v>2.1107507185595509E-2</v>
      </c>
      <c r="E30" s="2">
        <f>MACD!F30</f>
        <v>0</v>
      </c>
      <c r="F30" s="2">
        <f>'Moving Avg'!D30</f>
        <v>9.1719399999999993</v>
      </c>
      <c r="G30" s="2">
        <f>'Moving Avg'!F30</f>
        <v>9.3244549999999986</v>
      </c>
      <c r="H30" s="2">
        <f>'Moving Avg'!G30</f>
        <v>0</v>
      </c>
      <c r="I30" s="2">
        <f>'Moving Avg'!H30</f>
        <v>0</v>
      </c>
      <c r="J30" s="6" t="str">
        <f>OBV!F30</f>
        <v>BULLISH</v>
      </c>
      <c r="K30" s="6" t="str">
        <f>OBV!G30</f>
        <v>WEAK</v>
      </c>
      <c r="L30" s="6" t="str">
        <f>OBV!H30</f>
        <v>NEUTRAL</v>
      </c>
      <c r="M30" s="8">
        <f t="shared" si="3"/>
        <v>50</v>
      </c>
      <c r="N30" s="8">
        <f t="shared" si="0"/>
        <v>0</v>
      </c>
      <c r="O30" s="8">
        <f t="shared" si="1"/>
        <v>75</v>
      </c>
      <c r="P30" s="8">
        <f t="shared" si="2"/>
        <v>33</v>
      </c>
      <c r="Q30" s="9">
        <f t="shared" si="4"/>
        <v>33.700000000000003</v>
      </c>
      <c r="R30" s="9">
        <f t="shared" si="5"/>
        <v>44.5</v>
      </c>
      <c r="S30" s="9">
        <f t="shared" si="6"/>
        <v>41.1</v>
      </c>
      <c r="T30" s="9">
        <f t="shared" si="7"/>
        <v>39.5</v>
      </c>
      <c r="U30" s="8">
        <f t="shared" si="8"/>
        <v>39.766666666666673</v>
      </c>
      <c r="V30" s="8">
        <f t="shared" si="9"/>
        <v>39.700000000000003</v>
      </c>
    </row>
    <row r="31" spans="1:22" ht="13.5" x14ac:dyDescent="0.25">
      <c r="A31" s="3">
        <f>RSI!A31</f>
        <v>42048</v>
      </c>
      <c r="B31" s="2">
        <f>RSI!B31</f>
        <v>9.1727000000000007</v>
      </c>
      <c r="C31" s="2">
        <f>RSI!I31</f>
        <v>35.951929828382049</v>
      </c>
      <c r="D31" s="2">
        <f>MACD!E31</f>
        <v>1.6122570144743165E-2</v>
      </c>
      <c r="E31" s="2">
        <f>MACD!F31</f>
        <v>0</v>
      </c>
      <c r="F31" s="2">
        <f>'Moving Avg'!D31</f>
        <v>9.1868599999999994</v>
      </c>
      <c r="G31" s="2">
        <f>'Moving Avg'!F31</f>
        <v>9.3020849999999999</v>
      </c>
      <c r="H31" s="2">
        <f>'Moving Avg'!G31</f>
        <v>0</v>
      </c>
      <c r="I31" s="2">
        <f>'Moving Avg'!H31</f>
        <v>0</v>
      </c>
      <c r="J31" s="6" t="str">
        <f>OBV!F31</f>
        <v>BULLISH</v>
      </c>
      <c r="K31" s="6" t="str">
        <f>OBV!G31</f>
        <v>WEAK</v>
      </c>
      <c r="L31" s="6" t="str">
        <f>OBV!H31</f>
        <v>CONFIRMED BULLISH</v>
      </c>
      <c r="M31" s="8">
        <f t="shared" si="3"/>
        <v>50</v>
      </c>
      <c r="N31" s="8">
        <f t="shared" si="0"/>
        <v>0</v>
      </c>
      <c r="O31" s="8">
        <f t="shared" si="1"/>
        <v>75</v>
      </c>
      <c r="P31" s="8">
        <f t="shared" si="2"/>
        <v>67</v>
      </c>
      <c r="Q31" s="9">
        <f t="shared" si="4"/>
        <v>38.799999999999997</v>
      </c>
      <c r="R31" s="9">
        <f t="shared" si="5"/>
        <v>53</v>
      </c>
      <c r="S31" s="9">
        <f t="shared" si="6"/>
        <v>56.400000000000006</v>
      </c>
      <c r="T31" s="9">
        <f t="shared" si="7"/>
        <v>48</v>
      </c>
      <c r="U31" s="8">
        <f t="shared" si="8"/>
        <v>49.4</v>
      </c>
      <c r="V31" s="8">
        <f t="shared" si="9"/>
        <v>49.05</v>
      </c>
    </row>
    <row r="32" spans="1:22" ht="13.5" x14ac:dyDescent="0.25">
      <c r="A32" s="3">
        <f>RSI!A32</f>
        <v>42051</v>
      </c>
      <c r="B32" s="2">
        <f>RSI!B32</f>
        <v>9.1690000000000005</v>
      </c>
      <c r="C32" s="2">
        <f>RSI!I32</f>
        <v>35.765110777983892</v>
      </c>
      <c r="D32" s="2">
        <f>MACD!E32</f>
        <v>3.652100898573174E-2</v>
      </c>
      <c r="E32" s="2">
        <f>MACD!F32</f>
        <v>0</v>
      </c>
      <c r="F32" s="2">
        <f>'Moving Avg'!D32</f>
        <v>9.1935800000000008</v>
      </c>
      <c r="G32" s="2">
        <f>'Moving Avg'!F32</f>
        <v>9.2825100000000003</v>
      </c>
      <c r="H32" s="2">
        <f>'Moving Avg'!G32</f>
        <v>0</v>
      </c>
      <c r="I32" s="2">
        <f>'Moving Avg'!H32</f>
        <v>0</v>
      </c>
      <c r="J32" s="6" t="str">
        <f>OBV!F32</f>
        <v>BULLISH</v>
      </c>
      <c r="K32" s="6" t="str">
        <f>OBV!G32</f>
        <v>STRONG</v>
      </c>
      <c r="L32" s="6" t="str">
        <f>OBV!H32</f>
        <v>CONFIRMED BULLISH</v>
      </c>
      <c r="M32" s="8">
        <f t="shared" si="3"/>
        <v>50</v>
      </c>
      <c r="N32" s="8">
        <f t="shared" si="0"/>
        <v>0</v>
      </c>
      <c r="O32" s="8">
        <f t="shared" si="1"/>
        <v>75</v>
      </c>
      <c r="P32" s="8">
        <f t="shared" si="2"/>
        <v>100</v>
      </c>
      <c r="Q32" s="9">
        <f t="shared" si="4"/>
        <v>43.75</v>
      </c>
      <c r="R32" s="9">
        <f t="shared" si="5"/>
        <v>61.25</v>
      </c>
      <c r="S32" s="9">
        <f t="shared" si="6"/>
        <v>71.25</v>
      </c>
      <c r="T32" s="9">
        <f t="shared" si="7"/>
        <v>56.25</v>
      </c>
      <c r="U32" s="8">
        <f t="shared" si="8"/>
        <v>58.75</v>
      </c>
      <c r="V32" s="8">
        <f t="shared" si="9"/>
        <v>58.125</v>
      </c>
    </row>
    <row r="33" spans="1:22" ht="13.5" x14ac:dyDescent="0.25">
      <c r="A33" s="3">
        <f>RSI!A33</f>
        <v>42052</v>
      </c>
      <c r="B33" s="2">
        <f>RSI!B33</f>
        <v>9.1690000000000005</v>
      </c>
      <c r="C33" s="2">
        <f>RSI!I33</f>
        <v>35.765110777983878</v>
      </c>
      <c r="D33" s="2">
        <f>MACD!E33</f>
        <v>3.2733791451056149E-2</v>
      </c>
      <c r="E33" s="2">
        <f>MACD!F33</f>
        <v>0</v>
      </c>
      <c r="F33" s="2">
        <f>'Moving Avg'!D33</f>
        <v>9.1786799999999999</v>
      </c>
      <c r="G33" s="2">
        <f>'Moving Avg'!F33</f>
        <v>9.2636800000000008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WEAK</v>
      </c>
      <c r="L33" s="6" t="str">
        <f>OBV!H33</f>
        <v>CONFIRMED BEARISH</v>
      </c>
      <c r="M33" s="8">
        <f t="shared" si="3"/>
        <v>50</v>
      </c>
      <c r="N33" s="8">
        <f t="shared" si="0"/>
        <v>0</v>
      </c>
      <c r="O33" s="8">
        <f t="shared" si="1"/>
        <v>75</v>
      </c>
      <c r="P33" s="8">
        <f t="shared" si="2"/>
        <v>0</v>
      </c>
      <c r="Q33" s="9">
        <f t="shared" si="4"/>
        <v>28.75</v>
      </c>
      <c r="R33" s="9">
        <f t="shared" si="5"/>
        <v>36.25</v>
      </c>
      <c r="S33" s="9">
        <f t="shared" si="6"/>
        <v>26.25</v>
      </c>
      <c r="T33" s="9">
        <f t="shared" si="7"/>
        <v>31.25</v>
      </c>
      <c r="U33" s="8">
        <f t="shared" si="8"/>
        <v>30.416666666666668</v>
      </c>
      <c r="V33" s="8">
        <f t="shared" si="9"/>
        <v>30.625</v>
      </c>
    </row>
    <row r="34" spans="1:22" ht="13.5" x14ac:dyDescent="0.25">
      <c r="A34" s="3">
        <f>RSI!A34</f>
        <v>42053</v>
      </c>
      <c r="B34" s="2">
        <f>RSI!B34</f>
        <v>9.2286000000000001</v>
      </c>
      <c r="C34" s="2">
        <f>RSI!I34</f>
        <v>41.449018694363545</v>
      </c>
      <c r="D34" s="2">
        <f>MACD!E34</f>
        <v>8.5536775255867781E-3</v>
      </c>
      <c r="E34" s="2">
        <f>MACD!F34</f>
        <v>0</v>
      </c>
      <c r="F34" s="2">
        <f>'Moving Avg'!D34</f>
        <v>9.1824000000000012</v>
      </c>
      <c r="G34" s="2">
        <f>'Moving Avg'!F34</f>
        <v>9.2519350000000014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STRONG</v>
      </c>
      <c r="L34" s="6" t="str">
        <f>OBV!H34</f>
        <v>CONFIRMED BULLISH</v>
      </c>
      <c r="M34" s="8">
        <f t="shared" si="3"/>
        <v>50</v>
      </c>
      <c r="N34" s="8">
        <f t="shared" si="0"/>
        <v>0</v>
      </c>
      <c r="O34" s="8">
        <f t="shared" si="1"/>
        <v>75</v>
      </c>
      <c r="P34" s="8">
        <f t="shared" si="2"/>
        <v>100</v>
      </c>
      <c r="Q34" s="9">
        <f t="shared" si="4"/>
        <v>43.75</v>
      </c>
      <c r="R34" s="9">
        <f t="shared" si="5"/>
        <v>61.25</v>
      </c>
      <c r="S34" s="9">
        <f t="shared" si="6"/>
        <v>71.25</v>
      </c>
      <c r="T34" s="9">
        <f t="shared" si="7"/>
        <v>56.25</v>
      </c>
      <c r="U34" s="8">
        <f t="shared" si="8"/>
        <v>58.75</v>
      </c>
      <c r="V34" s="8">
        <f t="shared" si="9"/>
        <v>58.125</v>
      </c>
    </row>
    <row r="35" spans="1:22" ht="13.5" x14ac:dyDescent="0.25">
      <c r="A35" s="3">
        <f>RSI!A35</f>
        <v>42054</v>
      </c>
      <c r="B35" s="2">
        <f>RSI!B35</f>
        <v>9.1354000000000006</v>
      </c>
      <c r="C35" s="2">
        <f>RSI!I35</f>
        <v>36.0735183691556</v>
      </c>
      <c r="D35" s="2">
        <f>MACD!E35</f>
        <v>-4.221667316597788E-3</v>
      </c>
      <c r="E35" s="2">
        <f>MACD!F35</f>
        <v>2.660392505534305E-2</v>
      </c>
      <c r="F35" s="2">
        <f>'Moving Avg'!D35</f>
        <v>9.1749400000000012</v>
      </c>
      <c r="G35" s="2">
        <f>'Moving Avg'!F35</f>
        <v>9.236835000000001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STRONG</v>
      </c>
      <c r="L35" s="6" t="str">
        <f>OBV!H35</f>
        <v>BULLISH DIVERGENCE</v>
      </c>
      <c r="M35" s="8">
        <f t="shared" si="3"/>
        <v>50</v>
      </c>
      <c r="N35" s="8">
        <f t="shared" si="0"/>
        <v>100</v>
      </c>
      <c r="O35" s="8">
        <f t="shared" si="1"/>
        <v>75</v>
      </c>
      <c r="P35" s="8">
        <f t="shared" si="2"/>
        <v>83</v>
      </c>
      <c r="Q35" s="9">
        <f t="shared" si="4"/>
        <v>76.2</v>
      </c>
      <c r="R35" s="9">
        <f t="shared" si="5"/>
        <v>77</v>
      </c>
      <c r="S35" s="9">
        <f t="shared" si="6"/>
        <v>78.599999999999994</v>
      </c>
      <c r="T35" s="9">
        <f t="shared" si="7"/>
        <v>77</v>
      </c>
      <c r="U35" s="8">
        <f t="shared" si="8"/>
        <v>77.266666666666666</v>
      </c>
      <c r="V35" s="8">
        <f t="shared" si="9"/>
        <v>77.199999999999989</v>
      </c>
    </row>
    <row r="36" spans="1:22" ht="13.5" x14ac:dyDescent="0.25">
      <c r="A36" s="3">
        <f>RSI!A36</f>
        <v>42055</v>
      </c>
      <c r="B36" s="2">
        <f>RSI!B36</f>
        <v>9.1354000000000006</v>
      </c>
      <c r="C36" s="2">
        <f>RSI!I36</f>
        <v>36.073518369155586</v>
      </c>
      <c r="D36" s="2">
        <f>MACD!E36</f>
        <v>-2.5234582309002107E-2</v>
      </c>
      <c r="E36" s="2">
        <f>MACD!F36</f>
        <v>1.6236223582474018E-2</v>
      </c>
      <c r="F36" s="2">
        <f>'Moving Avg'!D36</f>
        <v>9.1674800000000012</v>
      </c>
      <c r="G36" s="2">
        <f>'Moving Avg'!F36</f>
        <v>9.222290000000001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STRONG</v>
      </c>
      <c r="L36" s="6" t="str">
        <f>OBV!H36</f>
        <v>BULLISH DIVERGENCE</v>
      </c>
      <c r="M36" s="8">
        <f t="shared" si="3"/>
        <v>50</v>
      </c>
      <c r="N36" s="8">
        <f t="shared" si="0"/>
        <v>100</v>
      </c>
      <c r="O36" s="8">
        <f t="shared" si="1"/>
        <v>75</v>
      </c>
      <c r="P36" s="8">
        <f t="shared" si="2"/>
        <v>83</v>
      </c>
      <c r="Q36" s="9">
        <f t="shared" si="4"/>
        <v>76.2</v>
      </c>
      <c r="R36" s="9">
        <f t="shared" si="5"/>
        <v>77</v>
      </c>
      <c r="S36" s="9">
        <f t="shared" si="6"/>
        <v>78.599999999999994</v>
      </c>
      <c r="T36" s="9">
        <f t="shared" si="7"/>
        <v>77</v>
      </c>
      <c r="U36" s="8">
        <f t="shared" si="8"/>
        <v>77.266666666666666</v>
      </c>
      <c r="V36" s="8">
        <f t="shared" si="9"/>
        <v>77.199999999999989</v>
      </c>
    </row>
    <row r="37" spans="1:22" ht="13.5" x14ac:dyDescent="0.25">
      <c r="A37" s="3">
        <f>RSI!A37</f>
        <v>42058</v>
      </c>
      <c r="B37" s="2">
        <f>RSI!B37</f>
        <v>9.0981000000000005</v>
      </c>
      <c r="C37" s="2">
        <f>RSI!I37</f>
        <v>34.025332776103099</v>
      </c>
      <c r="D37" s="2">
        <f>MACD!E37</f>
        <v>-3.3333765481867061E-2</v>
      </c>
      <c r="E37" s="2">
        <f>MACD!F37</f>
        <v>6.3222257696058026E-3</v>
      </c>
      <c r="F37" s="2">
        <f>'Moving Avg'!D37</f>
        <v>9.1533000000000015</v>
      </c>
      <c r="G37" s="2">
        <f>'Moving Avg'!F37</f>
        <v>9.2105450000000015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WEAK</v>
      </c>
      <c r="L37" s="6" t="str">
        <f>OBV!H37</f>
        <v>CONFIRMED BEARISH</v>
      </c>
      <c r="M37" s="8">
        <f t="shared" si="3"/>
        <v>50</v>
      </c>
      <c r="N37" s="8">
        <f t="shared" si="0"/>
        <v>100</v>
      </c>
      <c r="O37" s="8">
        <f t="shared" si="1"/>
        <v>75</v>
      </c>
      <c r="P37" s="8">
        <f t="shared" si="2"/>
        <v>0</v>
      </c>
      <c r="Q37" s="9">
        <f t="shared" si="4"/>
        <v>63.75</v>
      </c>
      <c r="R37" s="9">
        <f t="shared" si="5"/>
        <v>56.25</v>
      </c>
      <c r="S37" s="9">
        <f t="shared" si="6"/>
        <v>41.25</v>
      </c>
      <c r="T37" s="9">
        <f t="shared" si="7"/>
        <v>56.25</v>
      </c>
      <c r="U37" s="8">
        <f t="shared" si="8"/>
        <v>53.75</v>
      </c>
      <c r="V37" s="8">
        <f t="shared" si="9"/>
        <v>54.375</v>
      </c>
    </row>
    <row r="38" spans="1:22" ht="13.5" x14ac:dyDescent="0.25">
      <c r="A38" s="3">
        <f>RSI!A38</f>
        <v>42059</v>
      </c>
      <c r="B38" s="2">
        <f>RSI!B38</f>
        <v>9.0869</v>
      </c>
      <c r="C38" s="2">
        <f>RSI!I38</f>
        <v>33.411887690555261</v>
      </c>
      <c r="D38" s="2">
        <f>MACD!E38</f>
        <v>-2.1413937306968833E-2</v>
      </c>
      <c r="E38" s="2">
        <f>MACD!F38</f>
        <v>7.7499315429087594E-4</v>
      </c>
      <c r="F38" s="2">
        <f>'Moving Avg'!D38</f>
        <v>9.1368800000000014</v>
      </c>
      <c r="G38" s="2">
        <f>'Moving Avg'!F38</f>
        <v>9.1988000000000021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WEAK</v>
      </c>
      <c r="L38" s="6" t="str">
        <f>OBV!H38</f>
        <v>CONFIRMED BEARISH</v>
      </c>
      <c r="M38" s="8">
        <f t="shared" si="3"/>
        <v>50</v>
      </c>
      <c r="N38" s="8">
        <f t="shared" si="0"/>
        <v>100</v>
      </c>
      <c r="O38" s="8">
        <f t="shared" si="1"/>
        <v>75</v>
      </c>
      <c r="P38" s="8">
        <f t="shared" si="2"/>
        <v>0</v>
      </c>
      <c r="Q38" s="9">
        <f t="shared" si="4"/>
        <v>63.75</v>
      </c>
      <c r="R38" s="9">
        <f t="shared" si="5"/>
        <v>56.25</v>
      </c>
      <c r="S38" s="9">
        <f t="shared" si="6"/>
        <v>41.25</v>
      </c>
      <c r="T38" s="9">
        <f t="shared" si="7"/>
        <v>56.25</v>
      </c>
      <c r="U38" s="8">
        <f t="shared" si="8"/>
        <v>53.75</v>
      </c>
      <c r="V38" s="8">
        <f t="shared" si="9"/>
        <v>54.375</v>
      </c>
    </row>
    <row r="39" spans="1:22" ht="13.5" x14ac:dyDescent="0.25">
      <c r="A39" s="3">
        <f>RSI!A39</f>
        <v>42060</v>
      </c>
      <c r="B39" s="2">
        <f>RSI!B39</f>
        <v>9.1354000000000006</v>
      </c>
      <c r="C39" s="2">
        <f>RSI!I39</f>
        <v>38.576264630002676</v>
      </c>
      <c r="D39" s="2">
        <f>MACD!E39</f>
        <v>-1.8792830476982658E-2</v>
      </c>
      <c r="E39" s="2">
        <f>MACD!F39</f>
        <v>-3.1385715719638311E-3</v>
      </c>
      <c r="F39" s="2">
        <f>'Moving Avg'!D39</f>
        <v>9.1182400000000001</v>
      </c>
      <c r="G39" s="2">
        <f>'Moving Avg'!F39</f>
        <v>9.1913400000000003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WEAK</v>
      </c>
      <c r="L39" s="6" t="str">
        <f>OBV!H39</f>
        <v>CONFIRMED BEARISH</v>
      </c>
      <c r="M39" s="8">
        <f t="shared" si="3"/>
        <v>50</v>
      </c>
      <c r="N39" s="8">
        <f t="shared" si="0"/>
        <v>45</v>
      </c>
      <c r="O39" s="8">
        <f t="shared" si="1"/>
        <v>75</v>
      </c>
      <c r="P39" s="8">
        <f t="shared" si="2"/>
        <v>0</v>
      </c>
      <c r="Q39" s="9">
        <f t="shared" si="4"/>
        <v>44.5</v>
      </c>
      <c r="R39" s="9">
        <f t="shared" si="5"/>
        <v>45.25</v>
      </c>
      <c r="S39" s="9">
        <f t="shared" si="6"/>
        <v>33</v>
      </c>
      <c r="T39" s="9">
        <f t="shared" si="7"/>
        <v>42.5</v>
      </c>
      <c r="U39" s="8">
        <f t="shared" si="8"/>
        <v>40.916666666666664</v>
      </c>
      <c r="V39" s="8">
        <f t="shared" si="9"/>
        <v>41.3125</v>
      </c>
    </row>
    <row r="40" spans="1:22" ht="13.5" x14ac:dyDescent="0.25">
      <c r="A40" s="3">
        <f>RSI!A40</f>
        <v>42061</v>
      </c>
      <c r="B40" s="2">
        <f>RSI!B40</f>
        <v>9.0981000000000005</v>
      </c>
      <c r="C40" s="2">
        <f>RSI!I40</f>
        <v>36.247875495980104</v>
      </c>
      <c r="D40" s="2">
        <f>MACD!E40</f>
        <v>-1.8650449564862726E-2</v>
      </c>
      <c r="E40" s="2">
        <f>MACD!F40</f>
        <v>-6.2409471705436106E-3</v>
      </c>
      <c r="F40" s="2">
        <f>'Moving Avg'!D40</f>
        <v>9.1107800000000001</v>
      </c>
      <c r="G40" s="2">
        <f>'Moving Avg'!F40</f>
        <v>9.182014999999998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WEAK</v>
      </c>
      <c r="L40" s="6" t="str">
        <f>OBV!H40</f>
        <v>CONFIRMED BEARISH</v>
      </c>
      <c r="M40" s="8">
        <f t="shared" si="3"/>
        <v>50</v>
      </c>
      <c r="N40" s="8">
        <f t="shared" si="0"/>
        <v>45</v>
      </c>
      <c r="O40" s="8">
        <f t="shared" si="1"/>
        <v>75</v>
      </c>
      <c r="P40" s="8">
        <f t="shared" si="2"/>
        <v>0</v>
      </c>
      <c r="Q40" s="9">
        <f t="shared" si="4"/>
        <v>44.5</v>
      </c>
      <c r="R40" s="9">
        <f t="shared" si="5"/>
        <v>45.25</v>
      </c>
      <c r="S40" s="9">
        <f t="shared" si="6"/>
        <v>33</v>
      </c>
      <c r="T40" s="9">
        <f t="shared" si="7"/>
        <v>42.5</v>
      </c>
      <c r="U40" s="8">
        <f t="shared" si="8"/>
        <v>40.916666666666664</v>
      </c>
      <c r="V40" s="8">
        <f t="shared" si="9"/>
        <v>41.3125</v>
      </c>
    </row>
    <row r="41" spans="1:22" ht="13.5" x14ac:dyDescent="0.25">
      <c r="A41" s="3">
        <f>RSI!A41</f>
        <v>42062</v>
      </c>
      <c r="B41" s="2">
        <f>RSI!B41</f>
        <v>9.0236000000000001</v>
      </c>
      <c r="C41" s="2">
        <f>RSI!I41</f>
        <v>32.082656525550775</v>
      </c>
      <c r="D41" s="2">
        <f>MACD!E41</f>
        <v>-1.1957695863744178E-2</v>
      </c>
      <c r="E41" s="2">
        <f>MACD!F41</f>
        <v>-7.3842969091837251E-3</v>
      </c>
      <c r="F41" s="2">
        <f>'Moving Avg'!D41</f>
        <v>9.0884200000000011</v>
      </c>
      <c r="G41" s="2">
        <f>'Moving Avg'!F41</f>
        <v>9.168965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WEAK</v>
      </c>
      <c r="L41" s="6" t="str">
        <f>OBV!H41</f>
        <v>CONFIRMED BEARISH</v>
      </c>
      <c r="M41" s="8">
        <f t="shared" si="3"/>
        <v>50</v>
      </c>
      <c r="N41" s="8">
        <f t="shared" si="0"/>
        <v>45</v>
      </c>
      <c r="O41" s="8">
        <f t="shared" si="1"/>
        <v>75</v>
      </c>
      <c r="P41" s="8">
        <f t="shared" si="2"/>
        <v>0</v>
      </c>
      <c r="Q41" s="9">
        <f t="shared" si="4"/>
        <v>44.5</v>
      </c>
      <c r="R41" s="9">
        <f t="shared" si="5"/>
        <v>45.25</v>
      </c>
      <c r="S41" s="9">
        <f t="shared" si="6"/>
        <v>33</v>
      </c>
      <c r="T41" s="9">
        <f t="shared" si="7"/>
        <v>42.5</v>
      </c>
      <c r="U41" s="8">
        <f t="shared" si="8"/>
        <v>40.916666666666664</v>
      </c>
      <c r="V41" s="8">
        <f t="shared" si="9"/>
        <v>41.3125</v>
      </c>
    </row>
    <row r="42" spans="1:22" ht="13.5" x14ac:dyDescent="0.25">
      <c r="A42" s="3">
        <f>RSI!A42</f>
        <v>42065</v>
      </c>
      <c r="B42" s="2">
        <f>RSI!B42</f>
        <v>8.9489999999999998</v>
      </c>
      <c r="C42" s="2">
        <f>RSI!I42</f>
        <v>28.545457286142792</v>
      </c>
      <c r="D42" s="2">
        <f>MACD!E42</f>
        <v>7.8025080023635951E-5</v>
      </c>
      <c r="E42" s="2">
        <f>MACD!F42</f>
        <v>-5.8918325113422529E-3</v>
      </c>
      <c r="F42" s="2">
        <f>'Moving Avg'!D42</f>
        <v>9.0586000000000002</v>
      </c>
      <c r="G42" s="2">
        <f>'Moving Avg'!F42</f>
        <v>9.1447299999999991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WEAK</v>
      </c>
      <c r="L42" s="6" t="str">
        <f>OBV!H42</f>
        <v>CONFIRMED BEARISH</v>
      </c>
      <c r="M42" s="8">
        <f t="shared" si="3"/>
        <v>100</v>
      </c>
      <c r="N42" s="8">
        <f t="shared" si="0"/>
        <v>0</v>
      </c>
      <c r="O42" s="8">
        <f t="shared" si="1"/>
        <v>75</v>
      </c>
      <c r="P42" s="8">
        <f t="shared" si="2"/>
        <v>0</v>
      </c>
      <c r="Q42" s="9">
        <f t="shared" si="4"/>
        <v>46.25</v>
      </c>
      <c r="R42" s="9">
        <f t="shared" si="5"/>
        <v>46.25</v>
      </c>
      <c r="S42" s="9">
        <f t="shared" si="6"/>
        <v>33.75</v>
      </c>
      <c r="T42" s="9">
        <f t="shared" si="7"/>
        <v>43.75</v>
      </c>
      <c r="U42" s="8">
        <f t="shared" si="8"/>
        <v>42.083333333333336</v>
      </c>
      <c r="V42" s="8">
        <f t="shared" si="9"/>
        <v>42.5</v>
      </c>
    </row>
    <row r="43" spans="1:22" ht="13.5" x14ac:dyDescent="0.25">
      <c r="A43" s="3">
        <f>RSI!A43</f>
        <v>42066</v>
      </c>
      <c r="B43" s="2">
        <f>RSI!B43</f>
        <v>8.9451999999999998</v>
      </c>
      <c r="C43" s="2">
        <f>RSI!I43</f>
        <v>28.373849529119283</v>
      </c>
      <c r="D43" s="2">
        <f>MACD!E43</f>
        <v>1.229543579004222E-2</v>
      </c>
      <c r="E43" s="2">
        <f>MACD!F43</f>
        <v>-2.2543788510653588E-3</v>
      </c>
      <c r="F43" s="2">
        <f>'Moving Avg'!D43</f>
        <v>9.0302600000000002</v>
      </c>
      <c r="G43" s="2">
        <f>'Moving Avg'!F43</f>
        <v>9.1275749999999984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WEAK</v>
      </c>
      <c r="L43" s="6" t="str">
        <f>OBV!H43</f>
        <v>CONFIRMED BEARISH</v>
      </c>
      <c r="M43" s="8">
        <f t="shared" si="3"/>
        <v>100</v>
      </c>
      <c r="N43" s="8">
        <f t="shared" si="0"/>
        <v>0</v>
      </c>
      <c r="O43" s="8">
        <f t="shared" si="1"/>
        <v>75</v>
      </c>
      <c r="P43" s="8">
        <f t="shared" si="2"/>
        <v>0</v>
      </c>
      <c r="Q43" s="9">
        <f t="shared" si="4"/>
        <v>46.25</v>
      </c>
      <c r="R43" s="9">
        <f t="shared" si="5"/>
        <v>46.25</v>
      </c>
      <c r="S43" s="9">
        <f t="shared" si="6"/>
        <v>33.75</v>
      </c>
      <c r="T43" s="9">
        <f t="shared" si="7"/>
        <v>43.75</v>
      </c>
      <c r="U43" s="8">
        <f t="shared" si="8"/>
        <v>42.083333333333336</v>
      </c>
      <c r="V43" s="8">
        <f t="shared" si="9"/>
        <v>42.5</v>
      </c>
    </row>
    <row r="44" spans="1:22" ht="13.5" x14ac:dyDescent="0.25">
      <c r="A44" s="3">
        <f>RSI!A44</f>
        <v>42067</v>
      </c>
      <c r="B44" s="2">
        <f>RSI!B44</f>
        <v>8.9341000000000008</v>
      </c>
      <c r="C44" s="2">
        <f>RSI!I44</f>
        <v>27.847219268578172</v>
      </c>
      <c r="D44" s="2">
        <f>MACD!E44</f>
        <v>3.4269242633616415E-2</v>
      </c>
      <c r="E44" s="2">
        <f>MACD!F44</f>
        <v>5.0503454458709959E-3</v>
      </c>
      <c r="F44" s="2">
        <f>'Moving Avg'!D44</f>
        <v>8.99</v>
      </c>
      <c r="G44" s="2">
        <f>'Moving Avg'!F44</f>
        <v>9.1156450000000007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WEAK</v>
      </c>
      <c r="L44" s="6" t="str">
        <f>OBV!H44</f>
        <v>CONFIRMED BEARISH</v>
      </c>
      <c r="M44" s="8">
        <f t="shared" si="3"/>
        <v>100</v>
      </c>
      <c r="N44" s="8">
        <f t="shared" si="0"/>
        <v>0</v>
      </c>
      <c r="O44" s="8">
        <f t="shared" si="1"/>
        <v>75</v>
      </c>
      <c r="P44" s="8">
        <f t="shared" si="2"/>
        <v>0</v>
      </c>
      <c r="Q44" s="9">
        <f t="shared" si="4"/>
        <v>46.25</v>
      </c>
      <c r="R44" s="9">
        <f t="shared" si="5"/>
        <v>46.25</v>
      </c>
      <c r="S44" s="9">
        <f t="shared" si="6"/>
        <v>33.75</v>
      </c>
      <c r="T44" s="9">
        <f t="shared" si="7"/>
        <v>43.75</v>
      </c>
      <c r="U44" s="8">
        <f t="shared" si="8"/>
        <v>42.083333333333336</v>
      </c>
      <c r="V44" s="8">
        <f t="shared" si="9"/>
        <v>42.5</v>
      </c>
    </row>
    <row r="45" spans="1:22" ht="13.5" x14ac:dyDescent="0.25">
      <c r="A45" s="3">
        <f>RSI!A45</f>
        <v>42068</v>
      </c>
      <c r="B45" s="2">
        <f>RSI!B45</f>
        <v>8.9116999999999997</v>
      </c>
      <c r="C45" s="2">
        <f>RSI!I45</f>
        <v>26.767513785148182</v>
      </c>
      <c r="D45" s="2">
        <f>MACD!E45</f>
        <v>4.1771578563668754E-2</v>
      </c>
      <c r="E45" s="2">
        <f>MACD!F45</f>
        <v>1.2394592069430548E-2</v>
      </c>
      <c r="F45" s="2">
        <f>'Moving Avg'!D45</f>
        <v>8.9527199999999993</v>
      </c>
      <c r="G45" s="2">
        <f>'Moving Avg'!F45</f>
        <v>9.1025949999999991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WEAK</v>
      </c>
      <c r="L45" s="6" t="str">
        <f>OBV!H45</f>
        <v>CONFIRMED BEARISH</v>
      </c>
      <c r="M45" s="8">
        <f t="shared" si="3"/>
        <v>100</v>
      </c>
      <c r="N45" s="8">
        <f t="shared" si="0"/>
        <v>0</v>
      </c>
      <c r="O45" s="8">
        <f t="shared" si="1"/>
        <v>75</v>
      </c>
      <c r="P45" s="8">
        <f t="shared" si="2"/>
        <v>0</v>
      </c>
      <c r="Q45" s="9">
        <f t="shared" si="4"/>
        <v>46.25</v>
      </c>
      <c r="R45" s="9">
        <f t="shared" si="5"/>
        <v>46.25</v>
      </c>
      <c r="S45" s="9">
        <f t="shared" si="6"/>
        <v>33.75</v>
      </c>
      <c r="T45" s="9">
        <f t="shared" si="7"/>
        <v>43.75</v>
      </c>
      <c r="U45" s="8">
        <f t="shared" si="8"/>
        <v>42.083333333333336</v>
      </c>
      <c r="V45" s="8">
        <f t="shared" si="9"/>
        <v>42.5</v>
      </c>
    </row>
    <row r="46" spans="1:22" ht="13.5" x14ac:dyDescent="0.25">
      <c r="A46" s="3">
        <f>RSI!A46</f>
        <v>42069</v>
      </c>
      <c r="B46" s="2">
        <f>RSI!B46</f>
        <v>8.8930000000000007</v>
      </c>
      <c r="C46" s="2">
        <f>RSI!I46</f>
        <v>25.865882355785189</v>
      </c>
      <c r="D46" s="2">
        <f>MACD!E46</f>
        <v>5.1107920633494786E-2</v>
      </c>
      <c r="E46" s="2">
        <f>MACD!F46</f>
        <v>2.0137257782243394E-2</v>
      </c>
      <c r="F46" s="2">
        <f>'Moving Avg'!D46</f>
        <v>8.9265999999999988</v>
      </c>
      <c r="G46" s="2">
        <f>'Moving Avg'!F46</f>
        <v>9.0923400000000001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CONFIRMED BEARISH</v>
      </c>
      <c r="M46" s="8">
        <f t="shared" si="3"/>
        <v>100</v>
      </c>
      <c r="N46" s="8">
        <f t="shared" si="0"/>
        <v>0</v>
      </c>
      <c r="O46" s="8">
        <f t="shared" si="1"/>
        <v>75</v>
      </c>
      <c r="P46" s="8">
        <f t="shared" si="2"/>
        <v>33</v>
      </c>
      <c r="Q46" s="9">
        <f t="shared" si="4"/>
        <v>51.2</v>
      </c>
      <c r="R46" s="9">
        <f t="shared" si="5"/>
        <v>54.5</v>
      </c>
      <c r="S46" s="9">
        <f t="shared" si="6"/>
        <v>48.6</v>
      </c>
      <c r="T46" s="9">
        <f t="shared" si="7"/>
        <v>52</v>
      </c>
      <c r="U46" s="8">
        <f t="shared" si="8"/>
        <v>51.433333333333337</v>
      </c>
      <c r="V46" s="8">
        <f t="shared" si="9"/>
        <v>51.575000000000003</v>
      </c>
    </row>
    <row r="47" spans="1:22" ht="13.5" x14ac:dyDescent="0.25">
      <c r="A47" s="3">
        <f>RSI!A47</f>
        <v>42072</v>
      </c>
      <c r="B47" s="2">
        <f>RSI!B47</f>
        <v>8.8930000000000007</v>
      </c>
      <c r="C47" s="2">
        <f>RSI!I47</f>
        <v>25.865882355785175</v>
      </c>
      <c r="D47" s="2">
        <f>MACD!E47</f>
        <v>5.4864223729415684E-2</v>
      </c>
      <c r="E47" s="2">
        <f>MACD!F47</f>
        <v>2.7082650971677856E-2</v>
      </c>
      <c r="F47" s="2">
        <f>'Moving Avg'!D47</f>
        <v>8.9154</v>
      </c>
      <c r="G47" s="2">
        <f>'Moving Avg'!F47</f>
        <v>9.0802200000000006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STRONG</v>
      </c>
      <c r="L47" s="6" t="str">
        <f>OBV!H47</f>
        <v>CONFIRMED BEARISH</v>
      </c>
      <c r="M47" s="8">
        <f t="shared" si="3"/>
        <v>100</v>
      </c>
      <c r="N47" s="8">
        <f t="shared" si="0"/>
        <v>0</v>
      </c>
      <c r="O47" s="8">
        <f t="shared" si="1"/>
        <v>75</v>
      </c>
      <c r="P47" s="8">
        <f t="shared" si="2"/>
        <v>33</v>
      </c>
      <c r="Q47" s="9">
        <f t="shared" si="4"/>
        <v>51.2</v>
      </c>
      <c r="R47" s="9">
        <f t="shared" si="5"/>
        <v>54.5</v>
      </c>
      <c r="S47" s="9">
        <f t="shared" si="6"/>
        <v>48.6</v>
      </c>
      <c r="T47" s="9">
        <f t="shared" si="7"/>
        <v>52</v>
      </c>
      <c r="U47" s="8">
        <f t="shared" si="8"/>
        <v>51.433333333333337</v>
      </c>
      <c r="V47" s="8">
        <f t="shared" si="9"/>
        <v>51.575000000000003</v>
      </c>
    </row>
    <row r="48" spans="1:22" ht="13.5" x14ac:dyDescent="0.25">
      <c r="A48" s="3">
        <f>RSI!A48</f>
        <v>42073</v>
      </c>
      <c r="B48" s="2">
        <f>RSI!B48</f>
        <v>8.8370999999999995</v>
      </c>
      <c r="C48" s="2">
        <f>RSI!I48</f>
        <v>23.161170086869603</v>
      </c>
      <c r="D48" s="2">
        <f>MACD!E48</f>
        <v>6.1936948676597936E-2</v>
      </c>
      <c r="E48" s="2">
        <f>MACD!F48</f>
        <v>3.4053510512661873E-2</v>
      </c>
      <c r="F48" s="2">
        <f>'Moving Avg'!D48</f>
        <v>8.8937799999999996</v>
      </c>
      <c r="G48" s="2">
        <f>'Moving Avg'!F48</f>
        <v>9.0599000000000007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STRONG</v>
      </c>
      <c r="L48" s="6" t="str">
        <f>OBV!H48</f>
        <v>CONFIRMED BEARISH</v>
      </c>
      <c r="M48" s="8">
        <f t="shared" si="3"/>
        <v>100</v>
      </c>
      <c r="N48" s="8">
        <f t="shared" si="0"/>
        <v>0</v>
      </c>
      <c r="O48" s="8">
        <f t="shared" si="1"/>
        <v>75</v>
      </c>
      <c r="P48" s="8">
        <f t="shared" si="2"/>
        <v>33</v>
      </c>
      <c r="Q48" s="9">
        <f t="shared" si="4"/>
        <v>51.2</v>
      </c>
      <c r="R48" s="9">
        <f t="shared" si="5"/>
        <v>54.5</v>
      </c>
      <c r="S48" s="9">
        <f t="shared" si="6"/>
        <v>48.6</v>
      </c>
      <c r="T48" s="9">
        <f t="shared" si="7"/>
        <v>52</v>
      </c>
      <c r="U48" s="8">
        <f t="shared" si="8"/>
        <v>51.433333333333337</v>
      </c>
      <c r="V48" s="8">
        <f t="shared" si="9"/>
        <v>51.575000000000003</v>
      </c>
    </row>
    <row r="49" spans="1:22" ht="13.5" x14ac:dyDescent="0.25">
      <c r="A49" s="3">
        <f>RSI!A49</f>
        <v>42074</v>
      </c>
      <c r="B49" s="2">
        <f>RSI!B49</f>
        <v>8.8370999999999995</v>
      </c>
      <c r="C49" s="2">
        <f>RSI!I49</f>
        <v>23.161170086869603</v>
      </c>
      <c r="D49" s="2">
        <f>MACD!E49</f>
        <v>7.708068533121093E-2</v>
      </c>
      <c r="E49" s="2">
        <f>MACD!F49</f>
        <v>4.2658945476371689E-2</v>
      </c>
      <c r="F49" s="2">
        <f>'Moving Avg'!D49</f>
        <v>8.8743800000000004</v>
      </c>
      <c r="G49" s="2">
        <f>'Moving Avg'!F49</f>
        <v>9.0412550000000014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STRONG</v>
      </c>
      <c r="L49" s="6" t="str">
        <f>OBV!H49</f>
        <v>CONFIRMED BEARISH</v>
      </c>
      <c r="M49" s="8">
        <f t="shared" si="3"/>
        <v>100</v>
      </c>
      <c r="N49" s="8">
        <f t="shared" si="0"/>
        <v>0</v>
      </c>
      <c r="O49" s="8">
        <f t="shared" si="1"/>
        <v>75</v>
      </c>
      <c r="P49" s="8">
        <f t="shared" si="2"/>
        <v>33</v>
      </c>
      <c r="Q49" s="9">
        <f t="shared" si="4"/>
        <v>51.2</v>
      </c>
      <c r="R49" s="9">
        <f t="shared" si="5"/>
        <v>54.5</v>
      </c>
      <c r="S49" s="9">
        <f t="shared" si="6"/>
        <v>48.6</v>
      </c>
      <c r="T49" s="9">
        <f t="shared" si="7"/>
        <v>52</v>
      </c>
      <c r="U49" s="8">
        <f t="shared" si="8"/>
        <v>51.433333333333337</v>
      </c>
      <c r="V49" s="8">
        <f t="shared" si="9"/>
        <v>51.575000000000003</v>
      </c>
    </row>
    <row r="50" spans="1:22" ht="13.5" x14ac:dyDescent="0.25">
      <c r="A50" s="3">
        <f>RSI!A50</f>
        <v>42075</v>
      </c>
      <c r="B50" s="2">
        <f>RSI!B50</f>
        <v>8.8185000000000002</v>
      </c>
      <c r="C50" s="2">
        <f>RSI!I50</f>
        <v>22.262822312449146</v>
      </c>
      <c r="D50" s="2">
        <f>MACD!E50</f>
        <v>8.7105770341734612E-2</v>
      </c>
      <c r="E50" s="2">
        <f>MACD!F50</f>
        <v>5.1548310449444273E-2</v>
      </c>
      <c r="F50" s="2">
        <f>'Moving Avg'!D50</f>
        <v>8.8557400000000008</v>
      </c>
      <c r="G50" s="2">
        <f>'Moving Avg'!F50</f>
        <v>9.0235450000000004</v>
      </c>
      <c r="H50" s="2">
        <f>'Moving Avg'!G50</f>
        <v>9.2681204081632664</v>
      </c>
      <c r="I50" s="2">
        <f>'Moving Avg'!H50</f>
        <v>0</v>
      </c>
      <c r="J50" s="6" t="str">
        <f>OBV!F50</f>
        <v>BEARISH</v>
      </c>
      <c r="K50" s="6" t="str">
        <f>OBV!G50</f>
        <v>STRONG</v>
      </c>
      <c r="L50" s="6" t="str">
        <f>OBV!H50</f>
        <v>CONFIRMED BEARISH</v>
      </c>
      <c r="M50" s="8">
        <f t="shared" si="3"/>
        <v>100</v>
      </c>
      <c r="N50" s="8">
        <f t="shared" si="0"/>
        <v>0</v>
      </c>
      <c r="O50" s="8">
        <f t="shared" si="1"/>
        <v>75</v>
      </c>
      <c r="P50" s="8">
        <f t="shared" si="2"/>
        <v>33</v>
      </c>
      <c r="Q50" s="9">
        <f t="shared" si="4"/>
        <v>51.2</v>
      </c>
      <c r="R50" s="9">
        <f t="shared" si="5"/>
        <v>54.5</v>
      </c>
      <c r="S50" s="9">
        <f t="shared" si="6"/>
        <v>48.6</v>
      </c>
      <c r="T50" s="9">
        <f t="shared" si="7"/>
        <v>52</v>
      </c>
      <c r="U50" s="8">
        <f t="shared" si="8"/>
        <v>51.433333333333337</v>
      </c>
      <c r="V50" s="8">
        <f t="shared" si="9"/>
        <v>51.575000000000003</v>
      </c>
    </row>
    <row r="51" spans="1:22" ht="13.5" x14ac:dyDescent="0.25">
      <c r="A51" s="3">
        <f>RSI!A51</f>
        <v>42076</v>
      </c>
      <c r="B51" s="2">
        <f>RSI!B51</f>
        <v>8.7624999999999993</v>
      </c>
      <c r="C51" s="2">
        <f>RSI!I51</f>
        <v>19.775809430179592</v>
      </c>
      <c r="D51" s="2">
        <f>MACD!E51</f>
        <v>8.9840457796226403E-2</v>
      </c>
      <c r="E51" s="2">
        <f>MACD!F51</f>
        <v>5.9206739918800703E-2</v>
      </c>
      <c r="F51" s="2">
        <f>'Moving Avg'!D51</f>
        <v>8.8296400000000013</v>
      </c>
      <c r="G51" s="2">
        <f>'Moving Avg'!F51</f>
        <v>9.0030350000000006</v>
      </c>
      <c r="H51" s="2">
        <f>'Moving Avg'!G51</f>
        <v>9.2580080000000002</v>
      </c>
      <c r="I51" s="2">
        <f>'Moving Avg'!H51</f>
        <v>0</v>
      </c>
      <c r="J51" s="6" t="str">
        <f>OBV!F51</f>
        <v>BEARISH</v>
      </c>
      <c r="K51" s="6" t="str">
        <f>OBV!G51</f>
        <v>STRONG</v>
      </c>
      <c r="L51" s="6" t="str">
        <f>OBV!H51</f>
        <v>CONFIRMED BEARISH</v>
      </c>
      <c r="M51" s="8">
        <f t="shared" si="3"/>
        <v>100</v>
      </c>
      <c r="N51" s="8">
        <f t="shared" si="0"/>
        <v>0</v>
      </c>
      <c r="O51" s="8">
        <f t="shared" si="1"/>
        <v>75</v>
      </c>
      <c r="P51" s="8">
        <f t="shared" si="2"/>
        <v>33</v>
      </c>
      <c r="Q51" s="9">
        <f t="shared" si="4"/>
        <v>51.2</v>
      </c>
      <c r="R51" s="9">
        <f t="shared" si="5"/>
        <v>54.5</v>
      </c>
      <c r="S51" s="9">
        <f t="shared" si="6"/>
        <v>48.6</v>
      </c>
      <c r="T51" s="9">
        <f t="shared" si="7"/>
        <v>52</v>
      </c>
      <c r="U51" s="8">
        <f t="shared" si="8"/>
        <v>51.433333333333337</v>
      </c>
      <c r="V51" s="8">
        <f t="shared" si="9"/>
        <v>51.575000000000003</v>
      </c>
    </row>
    <row r="52" spans="1:22" ht="13.5" x14ac:dyDescent="0.25">
      <c r="A52" s="3">
        <f>RSI!A52</f>
        <v>42079</v>
      </c>
      <c r="B52" s="2">
        <f>RSI!B52</f>
        <v>8.7997999999999994</v>
      </c>
      <c r="C52" s="2">
        <f>RSI!I52</f>
        <v>25.727385830184346</v>
      </c>
      <c r="D52" s="2">
        <f>MACD!E52</f>
        <v>7.969480884693958E-2</v>
      </c>
      <c r="E52" s="2">
        <f>MACD!F52</f>
        <v>6.3304353704428482E-2</v>
      </c>
      <c r="F52" s="2">
        <f>'Moving Avg'!D52</f>
        <v>8.8109999999999999</v>
      </c>
      <c r="G52" s="2">
        <f>'Moving Avg'!F52</f>
        <v>8.9845749999999995</v>
      </c>
      <c r="H52" s="2">
        <f>'Moving Avg'!G52</f>
        <v>9.2401100000000014</v>
      </c>
      <c r="I52" s="2">
        <f>'Moving Avg'!H52</f>
        <v>0</v>
      </c>
      <c r="J52" s="6" t="str">
        <f>OBV!F52</f>
        <v>BEARISH</v>
      </c>
      <c r="K52" s="6" t="str">
        <f>OBV!G52</f>
        <v>STRONG</v>
      </c>
      <c r="L52" s="6" t="str">
        <f>OBV!H52</f>
        <v>CONFIRMED BEARISH</v>
      </c>
      <c r="M52" s="8">
        <f t="shared" si="3"/>
        <v>100</v>
      </c>
      <c r="N52" s="8">
        <f t="shared" si="0"/>
        <v>0</v>
      </c>
      <c r="O52" s="8">
        <f t="shared" si="1"/>
        <v>75</v>
      </c>
      <c r="P52" s="8">
        <f t="shared" si="2"/>
        <v>33</v>
      </c>
      <c r="Q52" s="9">
        <f t="shared" si="4"/>
        <v>51.2</v>
      </c>
      <c r="R52" s="9">
        <f t="shared" si="5"/>
        <v>54.5</v>
      </c>
      <c r="S52" s="9">
        <f t="shared" si="6"/>
        <v>48.6</v>
      </c>
      <c r="T52" s="9">
        <f t="shared" si="7"/>
        <v>52</v>
      </c>
      <c r="U52" s="8">
        <f t="shared" si="8"/>
        <v>51.433333333333337</v>
      </c>
      <c r="V52" s="8">
        <f t="shared" si="9"/>
        <v>51.575000000000003</v>
      </c>
    </row>
    <row r="53" spans="1:22" ht="13.5" x14ac:dyDescent="0.25">
      <c r="A53" s="3">
        <f>RSI!A53</f>
        <v>42080</v>
      </c>
      <c r="B53" s="2">
        <f>RSI!B53</f>
        <v>8.7624999999999993</v>
      </c>
      <c r="C53" s="2">
        <f>RSI!I53</f>
        <v>23.824003242871044</v>
      </c>
      <c r="D53" s="2">
        <f>MACD!E53</f>
        <v>7.4716368116336085E-2</v>
      </c>
      <c r="E53" s="2">
        <f>MACD!F53</f>
        <v>6.5586756586810013E-2</v>
      </c>
      <c r="F53" s="2">
        <f>'Moving Avg'!D53</f>
        <v>8.7960799999999999</v>
      </c>
      <c r="G53" s="2">
        <f>'Moving Avg'!F53</f>
        <v>8.9642499999999981</v>
      </c>
      <c r="H53" s="2">
        <f>'Moving Avg'!G53</f>
        <v>9.2192280000000011</v>
      </c>
      <c r="I53" s="2">
        <f>'Moving Avg'!H53</f>
        <v>0</v>
      </c>
      <c r="J53" s="6" t="str">
        <f>OBV!F53</f>
        <v>BEARISH</v>
      </c>
      <c r="K53" s="6" t="str">
        <f>OBV!G53</f>
        <v>STRONG</v>
      </c>
      <c r="L53" s="6" t="str">
        <f>OBV!H53</f>
        <v>CONFIRMED BEARISH</v>
      </c>
      <c r="M53" s="8">
        <f t="shared" si="3"/>
        <v>100</v>
      </c>
      <c r="N53" s="8">
        <f t="shared" si="0"/>
        <v>0</v>
      </c>
      <c r="O53" s="8">
        <f t="shared" si="1"/>
        <v>75</v>
      </c>
      <c r="P53" s="8">
        <f t="shared" si="2"/>
        <v>33</v>
      </c>
      <c r="Q53" s="9">
        <f t="shared" si="4"/>
        <v>51.2</v>
      </c>
      <c r="R53" s="9">
        <f t="shared" si="5"/>
        <v>54.5</v>
      </c>
      <c r="S53" s="9">
        <f t="shared" si="6"/>
        <v>48.6</v>
      </c>
      <c r="T53" s="9">
        <f t="shared" si="7"/>
        <v>52</v>
      </c>
      <c r="U53" s="8">
        <f t="shared" si="8"/>
        <v>51.433333333333337</v>
      </c>
      <c r="V53" s="8">
        <f t="shared" si="9"/>
        <v>51.575000000000003</v>
      </c>
    </row>
    <row r="54" spans="1:22" ht="13.5" x14ac:dyDescent="0.25">
      <c r="A54" s="3">
        <f>RSI!A54</f>
        <v>42081</v>
      </c>
      <c r="B54" s="2">
        <f>RSI!B54</f>
        <v>8.5798000000000005</v>
      </c>
      <c r="C54" s="2">
        <f>RSI!I54</f>
        <v>17.136467315369401</v>
      </c>
      <c r="D54" s="2">
        <f>MACD!E54</f>
        <v>8.3872104089611099E-2</v>
      </c>
      <c r="E54" s="2">
        <f>MACD!F54</f>
        <v>6.924382608737023E-2</v>
      </c>
      <c r="F54" s="2">
        <f>'Moving Avg'!D54</f>
        <v>8.7446199999999994</v>
      </c>
      <c r="G54" s="2">
        <f>'Moving Avg'!F54</f>
        <v>8.9318099999999987</v>
      </c>
      <c r="H54" s="2">
        <f>'Moving Avg'!G54</f>
        <v>9.19693</v>
      </c>
      <c r="I54" s="2">
        <f>'Moving Avg'!H54</f>
        <v>0</v>
      </c>
      <c r="J54" s="6" t="str">
        <f>OBV!F54</f>
        <v>BEARISH</v>
      </c>
      <c r="K54" s="6" t="str">
        <f>OBV!G54</f>
        <v>STRONG</v>
      </c>
      <c r="L54" s="6" t="str">
        <f>OBV!H54</f>
        <v>CONFIRMED BEARISH</v>
      </c>
      <c r="M54" s="8">
        <f t="shared" si="3"/>
        <v>100</v>
      </c>
      <c r="N54" s="8">
        <f t="shared" si="0"/>
        <v>0</v>
      </c>
      <c r="O54" s="8">
        <f t="shared" si="1"/>
        <v>75</v>
      </c>
      <c r="P54" s="8">
        <f t="shared" si="2"/>
        <v>33</v>
      </c>
      <c r="Q54" s="9">
        <f t="shared" si="4"/>
        <v>51.2</v>
      </c>
      <c r="R54" s="9">
        <f t="shared" si="5"/>
        <v>54.5</v>
      </c>
      <c r="S54" s="9">
        <f t="shared" si="6"/>
        <v>48.6</v>
      </c>
      <c r="T54" s="9">
        <f t="shared" si="7"/>
        <v>52</v>
      </c>
      <c r="U54" s="8">
        <f t="shared" si="8"/>
        <v>51.433333333333337</v>
      </c>
      <c r="V54" s="8">
        <f t="shared" si="9"/>
        <v>51.575000000000003</v>
      </c>
    </row>
    <row r="55" spans="1:22" ht="13.5" x14ac:dyDescent="0.25">
      <c r="A55" s="3">
        <f>RSI!A55</f>
        <v>42082</v>
      </c>
      <c r="B55" s="2">
        <f>RSI!B55</f>
        <v>8.7997999999999994</v>
      </c>
      <c r="C55" s="2">
        <f>RSI!I55</f>
        <v>39.250312086120722</v>
      </c>
      <c r="D55" s="2">
        <f>MACD!E55</f>
        <v>7.4384750745712935E-2</v>
      </c>
      <c r="E55" s="2">
        <f>MACD!F55</f>
        <v>7.0272011019038766E-2</v>
      </c>
      <c r="F55" s="2">
        <f>'Moving Avg'!D55</f>
        <v>8.7408800000000006</v>
      </c>
      <c r="G55" s="2">
        <f>'Moving Avg'!F55</f>
        <v>8.915029999999998</v>
      </c>
      <c r="H55" s="2">
        <f>'Moving Avg'!G55</f>
        <v>9.1790319999999994</v>
      </c>
      <c r="I55" s="2">
        <f>'Moving Avg'!H55</f>
        <v>0</v>
      </c>
      <c r="J55" s="6" t="str">
        <f>OBV!F55</f>
        <v>BEARISH</v>
      </c>
      <c r="K55" s="6" t="str">
        <f>OBV!G55</f>
        <v>STRONG</v>
      </c>
      <c r="L55" s="6" t="str">
        <f>OBV!H55</f>
        <v>CONFIRMED BEARISH</v>
      </c>
      <c r="M55" s="8">
        <f t="shared" si="3"/>
        <v>50</v>
      </c>
      <c r="N55" s="8">
        <f t="shared" si="0"/>
        <v>0</v>
      </c>
      <c r="O55" s="8">
        <f t="shared" si="1"/>
        <v>75</v>
      </c>
      <c r="P55" s="8">
        <f t="shared" si="2"/>
        <v>33</v>
      </c>
      <c r="Q55" s="9">
        <f t="shared" si="4"/>
        <v>33.700000000000003</v>
      </c>
      <c r="R55" s="9">
        <f t="shared" si="5"/>
        <v>44.5</v>
      </c>
      <c r="S55" s="9">
        <f t="shared" si="6"/>
        <v>41.1</v>
      </c>
      <c r="T55" s="9">
        <f t="shared" si="7"/>
        <v>39.5</v>
      </c>
      <c r="U55" s="8">
        <f t="shared" si="8"/>
        <v>39.766666666666673</v>
      </c>
      <c r="V55" s="8">
        <f t="shared" si="9"/>
        <v>39.700000000000003</v>
      </c>
    </row>
    <row r="56" spans="1:22" ht="13.5" x14ac:dyDescent="0.25">
      <c r="A56" s="3">
        <f>RSI!A56</f>
        <v>42086</v>
      </c>
      <c r="B56" s="2">
        <f>RSI!B56</f>
        <v>8.6805000000000003</v>
      </c>
      <c r="C56" s="2">
        <f>RSI!I56</f>
        <v>33.958000885660311</v>
      </c>
      <c r="D56" s="2">
        <f>MACD!E56</f>
        <v>7.333927731963108E-2</v>
      </c>
      <c r="E56" s="2">
        <f>MACD!F56</f>
        <v>7.0885464279157234E-2</v>
      </c>
      <c r="F56" s="2">
        <f>'Moving Avg'!D56</f>
        <v>8.7244799999999998</v>
      </c>
      <c r="G56" s="2">
        <f>'Moving Avg'!F56</f>
        <v>8.8922849999999976</v>
      </c>
      <c r="H56" s="2">
        <f>'Moving Avg'!G56</f>
        <v>9.1589720000000003</v>
      </c>
      <c r="I56" s="2">
        <f>'Moving Avg'!H56</f>
        <v>0</v>
      </c>
      <c r="J56" s="6" t="str">
        <f>OBV!F56</f>
        <v>BEARISH</v>
      </c>
      <c r="K56" s="6" t="str">
        <f>OBV!G56</f>
        <v>STRONG</v>
      </c>
      <c r="L56" s="6" t="str">
        <f>OBV!H56</f>
        <v>CONFIRMED BEARISH</v>
      </c>
      <c r="M56" s="8">
        <f t="shared" si="3"/>
        <v>50</v>
      </c>
      <c r="N56" s="8">
        <f t="shared" si="0"/>
        <v>0</v>
      </c>
      <c r="O56" s="8">
        <f t="shared" si="1"/>
        <v>75</v>
      </c>
      <c r="P56" s="8">
        <f t="shared" si="2"/>
        <v>33</v>
      </c>
      <c r="Q56" s="9">
        <f t="shared" si="4"/>
        <v>33.700000000000003</v>
      </c>
      <c r="R56" s="9">
        <f t="shared" si="5"/>
        <v>44.5</v>
      </c>
      <c r="S56" s="9">
        <f t="shared" si="6"/>
        <v>41.1</v>
      </c>
      <c r="T56" s="9">
        <f t="shared" si="7"/>
        <v>39.5</v>
      </c>
      <c r="U56" s="8">
        <f t="shared" si="8"/>
        <v>39.766666666666673</v>
      </c>
      <c r="V56" s="8">
        <f t="shared" si="9"/>
        <v>39.700000000000003</v>
      </c>
    </row>
    <row r="57" spans="1:22" ht="13.5" x14ac:dyDescent="0.25">
      <c r="A57" s="3">
        <f>RSI!A57</f>
        <v>42087</v>
      </c>
      <c r="B57" s="2">
        <f>RSI!B57</f>
        <v>8.7812000000000001</v>
      </c>
      <c r="C57" s="2">
        <f>RSI!I57</f>
        <v>41.168804141846856</v>
      </c>
      <c r="D57" s="2">
        <f>MACD!E57</f>
        <v>6.6646792130311994E-2</v>
      </c>
      <c r="E57" s="2">
        <f>MACD!F57</f>
        <v>7.0037729849388192E-2</v>
      </c>
      <c r="F57" s="2">
        <f>'Moving Avg'!D57</f>
        <v>8.7207600000000003</v>
      </c>
      <c r="G57" s="2">
        <f>'Moving Avg'!F57</f>
        <v>8.8764399999999988</v>
      </c>
      <c r="H57" s="2">
        <f>'Moving Avg'!G57</f>
        <v>9.1436840000000004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CONFIRMED BEARISH</v>
      </c>
      <c r="M57" s="8">
        <f t="shared" si="3"/>
        <v>50</v>
      </c>
      <c r="N57" s="8">
        <f t="shared" si="0"/>
        <v>45</v>
      </c>
      <c r="O57" s="8">
        <f t="shared" si="1"/>
        <v>75</v>
      </c>
      <c r="P57" s="8">
        <f t="shared" si="2"/>
        <v>33</v>
      </c>
      <c r="Q57" s="9">
        <f t="shared" si="4"/>
        <v>49.45</v>
      </c>
      <c r="R57" s="9">
        <f t="shared" si="5"/>
        <v>53.5</v>
      </c>
      <c r="S57" s="9">
        <f t="shared" si="6"/>
        <v>47.85</v>
      </c>
      <c r="T57" s="9">
        <f t="shared" si="7"/>
        <v>50.75</v>
      </c>
      <c r="U57" s="8">
        <f t="shared" si="8"/>
        <v>50.266666666666673</v>
      </c>
      <c r="V57" s="8">
        <f t="shared" si="9"/>
        <v>50.387500000000003</v>
      </c>
    </row>
    <row r="58" spans="1:22" ht="13.5" x14ac:dyDescent="0.25">
      <c r="A58" s="3">
        <f>RSI!A58</f>
        <v>42088</v>
      </c>
      <c r="B58" s="2">
        <f>RSI!B58</f>
        <v>8.9116999999999997</v>
      </c>
      <c r="C58" s="2">
        <f>RSI!I58</f>
        <v>48.948112137314872</v>
      </c>
      <c r="D58" s="2">
        <f>MACD!E58</f>
        <v>4.3651291857992547E-2</v>
      </c>
      <c r="E58" s="2">
        <f>MACD!F58</f>
        <v>6.4760442251109065E-2</v>
      </c>
      <c r="F58" s="2">
        <f>'Moving Avg'!D58</f>
        <v>8.7506000000000004</v>
      </c>
      <c r="G58" s="2">
        <f>'Moving Avg'!F58</f>
        <v>8.8676800000000018</v>
      </c>
      <c r="H58" s="2">
        <f>'Moving Avg'!G58</f>
        <v>9.1281719999999993</v>
      </c>
      <c r="I58" s="2">
        <f>'Moving Avg'!H58</f>
        <v>0</v>
      </c>
      <c r="J58" s="6" t="str">
        <f>OBV!F58</f>
        <v>BEARISH</v>
      </c>
      <c r="K58" s="6" t="str">
        <f>OBV!G58</f>
        <v>STRONG</v>
      </c>
      <c r="L58" s="6" t="str">
        <f>OBV!H58</f>
        <v>BEARISH DIVERGENCE</v>
      </c>
      <c r="M58" s="8">
        <f t="shared" si="3"/>
        <v>50</v>
      </c>
      <c r="N58" s="8">
        <f t="shared" si="0"/>
        <v>100</v>
      </c>
      <c r="O58" s="8">
        <f t="shared" si="1"/>
        <v>75</v>
      </c>
      <c r="P58" s="8">
        <f t="shared" si="2"/>
        <v>33</v>
      </c>
      <c r="Q58" s="9">
        <f t="shared" si="4"/>
        <v>68.7</v>
      </c>
      <c r="R58" s="9">
        <f t="shared" si="5"/>
        <v>64.5</v>
      </c>
      <c r="S58" s="9">
        <f t="shared" si="6"/>
        <v>56.1</v>
      </c>
      <c r="T58" s="9">
        <f t="shared" si="7"/>
        <v>64.5</v>
      </c>
      <c r="U58" s="8">
        <f t="shared" si="8"/>
        <v>63.099999999999994</v>
      </c>
      <c r="V58" s="8">
        <f t="shared" si="9"/>
        <v>63.449999999999996</v>
      </c>
    </row>
    <row r="59" spans="1:22" ht="13.5" x14ac:dyDescent="0.25">
      <c r="A59" s="3">
        <f>RSI!A59</f>
        <v>42089</v>
      </c>
      <c r="B59" s="2">
        <f>RSI!B59</f>
        <v>8.8743999999999996</v>
      </c>
      <c r="C59" s="2">
        <f>RSI!I59</f>
        <v>47.033742360230278</v>
      </c>
      <c r="D59" s="2">
        <f>MACD!E59</f>
        <v>2.705024415907431E-2</v>
      </c>
      <c r="E59" s="2">
        <f>MACD!F59</f>
        <v>5.7218402632702114E-2</v>
      </c>
      <c r="F59" s="2">
        <f>'Moving Avg'!D59</f>
        <v>8.8095199999999991</v>
      </c>
      <c r="G59" s="2">
        <f>'Moving Avg'!F59</f>
        <v>8.854630000000002</v>
      </c>
      <c r="H59" s="2">
        <f>'Moving Avg'!G59</f>
        <v>9.1119139999999987</v>
      </c>
      <c r="I59" s="2">
        <f>'Moving Avg'!H59</f>
        <v>0</v>
      </c>
      <c r="J59" s="6" t="str">
        <f>OBV!F59</f>
        <v>BEARISH</v>
      </c>
      <c r="K59" s="6" t="str">
        <f>OBV!G59</f>
        <v>STRONG</v>
      </c>
      <c r="L59" s="6" t="str">
        <f>OBV!H59</f>
        <v>BEARISH DIVERGENCE</v>
      </c>
      <c r="M59" s="8">
        <f t="shared" si="3"/>
        <v>50</v>
      </c>
      <c r="N59" s="8">
        <f t="shared" si="0"/>
        <v>100</v>
      </c>
      <c r="O59" s="8">
        <f t="shared" si="1"/>
        <v>75</v>
      </c>
      <c r="P59" s="8">
        <f t="shared" si="2"/>
        <v>33</v>
      </c>
      <c r="Q59" s="9">
        <f t="shared" si="4"/>
        <v>68.7</v>
      </c>
      <c r="R59" s="9">
        <f t="shared" si="5"/>
        <v>64.5</v>
      </c>
      <c r="S59" s="9">
        <f t="shared" si="6"/>
        <v>56.1</v>
      </c>
      <c r="T59" s="9">
        <f t="shared" si="7"/>
        <v>64.5</v>
      </c>
      <c r="U59" s="8">
        <f t="shared" si="8"/>
        <v>63.099999999999994</v>
      </c>
      <c r="V59" s="8">
        <f t="shared" si="9"/>
        <v>63.449999999999996</v>
      </c>
    </row>
    <row r="60" spans="1:22" ht="13.5" x14ac:dyDescent="0.25">
      <c r="A60" s="3">
        <f>RSI!A60</f>
        <v>42090</v>
      </c>
      <c r="B60" s="2">
        <f>RSI!B60</f>
        <v>8.8743999999999996</v>
      </c>
      <c r="C60" s="2">
        <f>RSI!I60</f>
        <v>47.033742360230278</v>
      </c>
      <c r="D60" s="2">
        <f>MACD!E60</f>
        <v>1.0448850729334325E-2</v>
      </c>
      <c r="E60" s="2">
        <f>MACD!F60</f>
        <v>4.7864492252028559E-2</v>
      </c>
      <c r="F60" s="2">
        <f>'Moving Avg'!D60</f>
        <v>8.8244399999999992</v>
      </c>
      <c r="G60" s="2">
        <f>'Moving Avg'!F60</f>
        <v>8.8434450000000009</v>
      </c>
      <c r="H60" s="2">
        <f>'Moving Avg'!G60</f>
        <v>9.0957319999999999</v>
      </c>
      <c r="I60" s="2">
        <f>'Moving Avg'!H60</f>
        <v>0</v>
      </c>
      <c r="J60" s="6" t="str">
        <f>OBV!F60</f>
        <v>BEARISH</v>
      </c>
      <c r="K60" s="6" t="str">
        <f>OBV!G60</f>
        <v>STRONG</v>
      </c>
      <c r="L60" s="6" t="str">
        <f>OBV!H60</f>
        <v>BEARISH DIVERGENCE</v>
      </c>
      <c r="M60" s="8">
        <f t="shared" si="3"/>
        <v>50</v>
      </c>
      <c r="N60" s="8">
        <f t="shared" si="0"/>
        <v>100</v>
      </c>
      <c r="O60" s="8">
        <f t="shared" si="1"/>
        <v>75</v>
      </c>
      <c r="P60" s="8">
        <f t="shared" si="2"/>
        <v>33</v>
      </c>
      <c r="Q60" s="9">
        <f t="shared" si="4"/>
        <v>68.7</v>
      </c>
      <c r="R60" s="9">
        <f t="shared" si="5"/>
        <v>64.5</v>
      </c>
      <c r="S60" s="9">
        <f t="shared" si="6"/>
        <v>56.1</v>
      </c>
      <c r="T60" s="9">
        <f t="shared" si="7"/>
        <v>64.5</v>
      </c>
      <c r="U60" s="8">
        <f t="shared" si="8"/>
        <v>63.099999999999994</v>
      </c>
      <c r="V60" s="8">
        <f t="shared" si="9"/>
        <v>63.449999999999996</v>
      </c>
    </row>
    <row r="61" spans="1:22" ht="13.5" x14ac:dyDescent="0.25">
      <c r="A61" s="3">
        <f>RSI!A61</f>
        <v>42093</v>
      </c>
      <c r="B61" s="2">
        <f>RSI!B61</f>
        <v>8.8370999999999995</v>
      </c>
      <c r="C61" s="2">
        <f>RSI!I61</f>
        <v>44.992927978421065</v>
      </c>
      <c r="D61" s="2">
        <f>MACD!E61</f>
        <v>-9.1664729062657102E-3</v>
      </c>
      <c r="E61" s="2">
        <f>MACD!F61</f>
        <v>3.6458299220369708E-2</v>
      </c>
      <c r="F61" s="2">
        <f>'Moving Avg'!D61</f>
        <v>8.8557600000000001</v>
      </c>
      <c r="G61" s="2">
        <f>'Moving Avg'!F61</f>
        <v>8.8341200000000022</v>
      </c>
      <c r="H61" s="2">
        <f>'Moving Avg'!G61</f>
        <v>9.0800719999999995</v>
      </c>
      <c r="I61" s="2">
        <f>'Moving Avg'!H61</f>
        <v>0</v>
      </c>
      <c r="J61" s="6" t="str">
        <f>OBV!F61</f>
        <v>BEARISH</v>
      </c>
      <c r="K61" s="6" t="str">
        <f>OBV!G61</f>
        <v>NEUTRAL</v>
      </c>
      <c r="L61" s="6" t="str">
        <f>OBV!H61</f>
        <v>BEARISH DIVERGENCE</v>
      </c>
      <c r="M61" s="8">
        <f t="shared" si="3"/>
        <v>50</v>
      </c>
      <c r="N61" s="8">
        <f t="shared" si="0"/>
        <v>100</v>
      </c>
      <c r="O61" s="8">
        <f t="shared" si="1"/>
        <v>75</v>
      </c>
      <c r="P61" s="8">
        <f t="shared" si="2"/>
        <v>16.5</v>
      </c>
      <c r="Q61" s="9">
        <f t="shared" si="4"/>
        <v>66.224999999999994</v>
      </c>
      <c r="R61" s="9">
        <f t="shared" si="5"/>
        <v>60.375</v>
      </c>
      <c r="S61" s="9">
        <f t="shared" si="6"/>
        <v>48.674999999999997</v>
      </c>
      <c r="T61" s="9">
        <f t="shared" si="7"/>
        <v>60.375</v>
      </c>
      <c r="U61" s="8">
        <f t="shared" si="8"/>
        <v>58.42499999999999</v>
      </c>
      <c r="V61" s="8">
        <f t="shared" si="9"/>
        <v>58.912499999999994</v>
      </c>
    </row>
    <row r="62" spans="1:22" ht="13.5" x14ac:dyDescent="0.25">
      <c r="A62" s="3">
        <f>RSI!A62</f>
        <v>42094</v>
      </c>
      <c r="B62" s="2">
        <f>RSI!B62</f>
        <v>8.8743999999999996</v>
      </c>
      <c r="C62" s="2">
        <f>RSI!I62</f>
        <v>47.448559927605508</v>
      </c>
      <c r="D62" s="2">
        <f>MACD!E62</f>
        <v>-2.2304786604742333E-2</v>
      </c>
      <c r="E62" s="2">
        <f>MACD!F62</f>
        <v>2.4705682055347299E-2</v>
      </c>
      <c r="F62" s="2">
        <f>'Moving Avg'!D62</f>
        <v>8.8743999999999996</v>
      </c>
      <c r="G62" s="2">
        <f>'Moving Avg'!F62</f>
        <v>8.8303900000000013</v>
      </c>
      <c r="H62" s="2">
        <f>'Moving Avg'!G62</f>
        <v>9.0663499999999981</v>
      </c>
      <c r="I62" s="2">
        <f>'Moving Avg'!H62</f>
        <v>0</v>
      </c>
      <c r="J62" s="6" t="str">
        <f>OBV!F62</f>
        <v>BULLISH</v>
      </c>
      <c r="K62" s="6" t="str">
        <f>OBV!G62</f>
        <v>WEAK</v>
      </c>
      <c r="L62" s="6" t="str">
        <f>OBV!H62</f>
        <v>CONFIRMED BULLISH</v>
      </c>
      <c r="M62" s="8">
        <f t="shared" si="3"/>
        <v>50</v>
      </c>
      <c r="N62" s="8">
        <f t="shared" si="0"/>
        <v>100</v>
      </c>
      <c r="O62" s="8">
        <f t="shared" si="1"/>
        <v>75</v>
      </c>
      <c r="P62" s="8">
        <f t="shared" si="2"/>
        <v>67</v>
      </c>
      <c r="Q62" s="9">
        <f t="shared" si="4"/>
        <v>73.8</v>
      </c>
      <c r="R62" s="9">
        <f t="shared" si="5"/>
        <v>73</v>
      </c>
      <c r="S62" s="9">
        <f t="shared" si="6"/>
        <v>71.400000000000006</v>
      </c>
      <c r="T62" s="9">
        <f t="shared" si="7"/>
        <v>73</v>
      </c>
      <c r="U62" s="8">
        <f t="shared" si="8"/>
        <v>72.733333333333334</v>
      </c>
      <c r="V62" s="8">
        <f t="shared" si="9"/>
        <v>72.800000000000011</v>
      </c>
    </row>
    <row r="63" spans="1:22" ht="13.5" x14ac:dyDescent="0.25">
      <c r="A63" s="3">
        <f>RSI!A63</f>
        <v>42095</v>
      </c>
      <c r="B63" s="2">
        <f>RSI!B63</f>
        <v>8.7997999999999994</v>
      </c>
      <c r="C63" s="2">
        <f>RSI!I63</f>
        <v>43.286468802986619</v>
      </c>
      <c r="D63" s="2">
        <f>MACD!E63</f>
        <v>-3.3406829683549688E-2</v>
      </c>
      <c r="E63" s="2">
        <f>MACD!F63</f>
        <v>1.3083179707567904E-2</v>
      </c>
      <c r="F63" s="2">
        <f>'Moving Avg'!D63</f>
        <v>8.8520199999999996</v>
      </c>
      <c r="G63" s="2">
        <f>'Moving Avg'!F63</f>
        <v>8.8231200000000012</v>
      </c>
      <c r="H63" s="2">
        <f>'Moving Avg'!G63</f>
        <v>9.0514340000000004</v>
      </c>
      <c r="I63" s="2">
        <f>'Moving Avg'!H63</f>
        <v>0</v>
      </c>
      <c r="J63" s="6" t="str">
        <f>OBV!F63</f>
        <v>BEARISH</v>
      </c>
      <c r="K63" s="6" t="str">
        <f>OBV!G63</f>
        <v>STRONG</v>
      </c>
      <c r="L63" s="6" t="str">
        <f>OBV!H63</f>
        <v>CONFIRMED BEARISH</v>
      </c>
      <c r="M63" s="8">
        <f t="shared" si="3"/>
        <v>50</v>
      </c>
      <c r="N63" s="8">
        <f t="shared" si="0"/>
        <v>100</v>
      </c>
      <c r="O63" s="8">
        <f t="shared" si="1"/>
        <v>75</v>
      </c>
      <c r="P63" s="8">
        <f t="shared" si="2"/>
        <v>33</v>
      </c>
      <c r="Q63" s="9">
        <f t="shared" si="4"/>
        <v>68.7</v>
      </c>
      <c r="R63" s="9">
        <f t="shared" si="5"/>
        <v>64.5</v>
      </c>
      <c r="S63" s="9">
        <f t="shared" si="6"/>
        <v>56.1</v>
      </c>
      <c r="T63" s="9">
        <f t="shared" si="7"/>
        <v>64.5</v>
      </c>
      <c r="U63" s="8">
        <f t="shared" si="8"/>
        <v>63.099999999999994</v>
      </c>
      <c r="V63" s="8">
        <f t="shared" si="9"/>
        <v>63.449999999999996</v>
      </c>
    </row>
    <row r="64" spans="1:22" ht="13.5" x14ac:dyDescent="0.25">
      <c r="A64" s="3">
        <f>RSI!A64</f>
        <v>42096</v>
      </c>
      <c r="B64" s="2">
        <f>RSI!B64</f>
        <v>8.8370999999999995</v>
      </c>
      <c r="C64" s="2">
        <f>RSI!I64</f>
        <v>45.844387341066671</v>
      </c>
      <c r="D64" s="2">
        <f>MACD!E64</f>
        <v>-7.3020033466850265E-2</v>
      </c>
      <c r="E64" s="2">
        <f>MACD!F64</f>
        <v>-4.1374629273157291E-3</v>
      </c>
      <c r="F64" s="2">
        <f>'Moving Avg'!D64</f>
        <v>8.8445599999999995</v>
      </c>
      <c r="G64" s="2">
        <f>'Moving Avg'!F64</f>
        <v>8.8182700000000018</v>
      </c>
      <c r="H64" s="2">
        <f>'Moving Avg'!G64</f>
        <v>9.038905999999999</v>
      </c>
      <c r="I64" s="2">
        <f>'Moving Avg'!H64</f>
        <v>0</v>
      </c>
      <c r="J64" s="6" t="str">
        <f>OBV!F64</f>
        <v>BULLISH</v>
      </c>
      <c r="K64" s="6" t="str">
        <f>OBV!G64</f>
        <v>NEUTRAL</v>
      </c>
      <c r="L64" s="6" t="str">
        <f>OBV!H64</f>
        <v>BULLISH DIVERGENCE</v>
      </c>
      <c r="M64" s="8">
        <f t="shared" si="3"/>
        <v>50</v>
      </c>
      <c r="N64" s="8">
        <f t="shared" si="0"/>
        <v>100</v>
      </c>
      <c r="O64" s="8">
        <f t="shared" si="1"/>
        <v>75</v>
      </c>
      <c r="P64" s="8">
        <f t="shared" si="2"/>
        <v>66.5</v>
      </c>
      <c r="Q64" s="9">
        <f t="shared" si="4"/>
        <v>73.724999999999994</v>
      </c>
      <c r="R64" s="9">
        <f t="shared" si="5"/>
        <v>72.875</v>
      </c>
      <c r="S64" s="9">
        <f t="shared" si="6"/>
        <v>71.174999999999997</v>
      </c>
      <c r="T64" s="9">
        <f t="shared" si="7"/>
        <v>72.875</v>
      </c>
      <c r="U64" s="8">
        <f t="shared" si="8"/>
        <v>72.591666666666654</v>
      </c>
      <c r="V64" s="8">
        <f t="shared" si="9"/>
        <v>72.662499999999994</v>
      </c>
    </row>
    <row r="65" spans="1:22" ht="13.5" x14ac:dyDescent="0.25">
      <c r="A65" s="3">
        <f>RSI!A65</f>
        <v>42097</v>
      </c>
      <c r="B65" s="2">
        <f>RSI!B65</f>
        <v>8.8370999999999995</v>
      </c>
      <c r="C65" s="2">
        <f>RSI!I65</f>
        <v>45.844387341066671</v>
      </c>
      <c r="D65" s="2">
        <f>MACD!E65</f>
        <v>-7.2309922089472067E-2</v>
      </c>
      <c r="E65" s="2">
        <f>MACD!F65</f>
        <v>-1.7771954759746997E-2</v>
      </c>
      <c r="F65" s="2">
        <f>'Moving Avg'!D65</f>
        <v>8.8370999999999995</v>
      </c>
      <c r="G65" s="2">
        <f>'Moving Avg'!F65</f>
        <v>8.8145399999999992</v>
      </c>
      <c r="H65" s="2">
        <f>'Moving Avg'!G65</f>
        <v>9.0268999999999995</v>
      </c>
      <c r="I65" s="2">
        <f>'Moving Avg'!H65</f>
        <v>0</v>
      </c>
      <c r="J65" s="6" t="str">
        <f>OBV!F65</f>
        <v>BULLISH</v>
      </c>
      <c r="K65" s="6" t="str">
        <f>OBV!G65</f>
        <v>NEUTRAL</v>
      </c>
      <c r="L65" s="6" t="str">
        <f>OBV!H65</f>
        <v>BULLISH DIVERGENCE</v>
      </c>
      <c r="M65" s="8">
        <f t="shared" si="3"/>
        <v>50</v>
      </c>
      <c r="N65" s="8">
        <f t="shared" si="0"/>
        <v>100</v>
      </c>
      <c r="O65" s="8">
        <f t="shared" si="1"/>
        <v>75</v>
      </c>
      <c r="P65" s="8">
        <f t="shared" si="2"/>
        <v>66.5</v>
      </c>
      <c r="Q65" s="9">
        <f t="shared" si="4"/>
        <v>73.724999999999994</v>
      </c>
      <c r="R65" s="9">
        <f t="shared" si="5"/>
        <v>72.875</v>
      </c>
      <c r="S65" s="9">
        <f t="shared" si="6"/>
        <v>71.174999999999997</v>
      </c>
      <c r="T65" s="9">
        <f t="shared" si="7"/>
        <v>72.875</v>
      </c>
      <c r="U65" s="8">
        <f t="shared" si="8"/>
        <v>72.591666666666654</v>
      </c>
      <c r="V65" s="8">
        <f t="shared" si="9"/>
        <v>72.662499999999994</v>
      </c>
    </row>
    <row r="66" spans="1:22" ht="13.5" x14ac:dyDescent="0.25">
      <c r="A66" s="3">
        <f>RSI!A66</f>
        <v>42100</v>
      </c>
      <c r="B66" s="2">
        <f>RSI!B66</f>
        <v>8.6880000000000006</v>
      </c>
      <c r="C66" s="2">
        <f>RSI!I66</f>
        <v>37.916364564013413</v>
      </c>
      <c r="D66" s="2">
        <f>MACD!E66</f>
        <v>-7.8663995260022546E-2</v>
      </c>
      <c r="E66" s="2">
        <f>MACD!F66</f>
        <v>-2.9950362859802109E-2</v>
      </c>
      <c r="F66" s="2">
        <f>'Moving Avg'!D66</f>
        <v>8.8072800000000004</v>
      </c>
      <c r="G66" s="2">
        <f>'Moving Avg'!F66</f>
        <v>8.8042899999999982</v>
      </c>
      <c r="H66" s="2">
        <f>'Moving Avg'!G66</f>
        <v>9.0121339999999996</v>
      </c>
      <c r="I66" s="2">
        <f>'Moving Avg'!H66</f>
        <v>0</v>
      </c>
      <c r="J66" s="6" t="str">
        <f>OBV!F66</f>
        <v>BEARISH</v>
      </c>
      <c r="K66" s="6" t="str">
        <f>OBV!G66</f>
        <v>STRONG</v>
      </c>
      <c r="L66" s="6" t="str">
        <f>OBV!H66</f>
        <v>CONFIRMED BEARISH</v>
      </c>
      <c r="M66" s="8">
        <f t="shared" si="3"/>
        <v>50</v>
      </c>
      <c r="N66" s="8">
        <f t="shared" ref="N66:N129" si="10">IF(E66-D66&gt;0.02, 100, IF(E66-D66&lt;0,0,45))</f>
        <v>100</v>
      </c>
      <c r="O66" s="8">
        <f t="shared" ref="O66:O129" si="11">IF(F66-I66&gt;10,100,IF(F66-I66&gt;5,75, IF(F66-I66&gt;0,50,0)))</f>
        <v>75</v>
      </c>
      <c r="P66" s="8">
        <f t="shared" ref="P66:P129" si="12">IF(L66="confirmed bullish", 34, IF(L66="bullish divergence",17, 0))+IF(J66="bullish",33,IF(J66="bearish",0,16.5))+IF(K66="strong",33,IF(K66="weak",0,16.5))</f>
        <v>33</v>
      </c>
      <c r="Q66" s="9">
        <f t="shared" si="4"/>
        <v>68.7</v>
      </c>
      <c r="R66" s="9">
        <f t="shared" si="5"/>
        <v>64.5</v>
      </c>
      <c r="S66" s="9">
        <f t="shared" si="6"/>
        <v>56.1</v>
      </c>
      <c r="T66" s="9">
        <f t="shared" si="7"/>
        <v>64.5</v>
      </c>
      <c r="U66" s="8">
        <f t="shared" si="8"/>
        <v>63.099999999999994</v>
      </c>
      <c r="V66" s="8">
        <f t="shared" si="9"/>
        <v>63.449999999999996</v>
      </c>
    </row>
    <row r="67" spans="1:22" ht="13.5" x14ac:dyDescent="0.25">
      <c r="A67" s="3">
        <f>RSI!A67</f>
        <v>42101</v>
      </c>
      <c r="B67" s="2">
        <f>RSI!B67</f>
        <v>8.6880000000000006</v>
      </c>
      <c r="C67" s="2">
        <f>RSI!I67</f>
        <v>37.916364564013428</v>
      </c>
      <c r="D67" s="2">
        <f>MACD!E67</f>
        <v>-6.7338964322306794E-2</v>
      </c>
      <c r="E67" s="2">
        <f>MACD!F67</f>
        <v>-3.7428083152303046E-2</v>
      </c>
      <c r="F67" s="2">
        <f>'Moving Avg'!D67</f>
        <v>8.77</v>
      </c>
      <c r="G67" s="2">
        <f>'Moving Avg'!F67</f>
        <v>8.7940399999999972</v>
      </c>
      <c r="H67" s="2">
        <f>'Moving Avg'!G67</f>
        <v>8.9992339999999995</v>
      </c>
      <c r="I67" s="2">
        <f>'Moving Avg'!H67</f>
        <v>0</v>
      </c>
      <c r="J67" s="6" t="str">
        <f>OBV!F67</f>
        <v>BEARISH</v>
      </c>
      <c r="K67" s="6" t="str">
        <f>OBV!G67</f>
        <v>STRONG</v>
      </c>
      <c r="L67" s="6" t="str">
        <f>OBV!H67</f>
        <v>CONFIRMED BEARISH</v>
      </c>
      <c r="M67" s="8">
        <f t="shared" ref="M67:M130" si="13">IF(C67&lt;30,100, IF(C67&gt;70, 0, 50))</f>
        <v>50</v>
      </c>
      <c r="N67" s="8">
        <f t="shared" si="10"/>
        <v>100</v>
      </c>
      <c r="O67" s="8">
        <f t="shared" si="11"/>
        <v>75</v>
      </c>
      <c r="P67" s="8">
        <f t="shared" si="12"/>
        <v>33</v>
      </c>
      <c r="Q67" s="9">
        <f t="shared" ref="Q67:Q130" si="14">0.35*M67+N67*0.35+O67*0.15+P67*0.15</f>
        <v>68.7</v>
      </c>
      <c r="R67" s="9">
        <f t="shared" ref="R67:R130" si="15">M67*0.2+N67*0.2+O67*0.35+P67*0.25</f>
        <v>64.5</v>
      </c>
      <c r="S67" s="9">
        <f t="shared" ref="S67:S130" si="16">M67*0.15+N67*0.15+O67*0.25+P67*0.45</f>
        <v>56.1</v>
      </c>
      <c r="T67" s="9">
        <f t="shared" ref="T67:T130" si="17">0.25*SUM(M67:P67)</f>
        <v>64.5</v>
      </c>
      <c r="U67" s="8">
        <f t="shared" ref="U67:U130" si="18">SUM(Q67:S67)/3</f>
        <v>63.099999999999994</v>
      </c>
      <c r="V67" s="8">
        <f t="shared" ref="V67:V130" si="19">SUM(Q67:T67)/4</f>
        <v>63.449999999999996</v>
      </c>
    </row>
    <row r="68" spans="1:22" ht="13.5" x14ac:dyDescent="0.25">
      <c r="A68" s="3">
        <f>RSI!A68</f>
        <v>42102</v>
      </c>
      <c r="B68" s="2">
        <f>RSI!B68</f>
        <v>8.5761000000000003</v>
      </c>
      <c r="C68" s="2">
        <f>RSI!I68</f>
        <v>32.955787314268591</v>
      </c>
      <c r="D68" s="2">
        <f>MACD!E68</f>
        <v>-2.8270761002756828E-2</v>
      </c>
      <c r="E68" s="2">
        <f>MACD!F68</f>
        <v>-3.5596618722393808E-2</v>
      </c>
      <c r="F68" s="2">
        <f>'Moving Avg'!D68</f>
        <v>8.7252600000000005</v>
      </c>
      <c r="G68" s="2">
        <f>'Moving Avg'!F68</f>
        <v>8.7809899999999956</v>
      </c>
      <c r="H68" s="2">
        <f>'Moving Avg'!G68</f>
        <v>8.9843200000000021</v>
      </c>
      <c r="I68" s="2">
        <f>'Moving Avg'!H68</f>
        <v>0</v>
      </c>
      <c r="J68" s="6" t="str">
        <f>OBV!F68</f>
        <v>BEARISH</v>
      </c>
      <c r="K68" s="6" t="str">
        <f>OBV!G68</f>
        <v>STRONG</v>
      </c>
      <c r="L68" s="6" t="str">
        <f>OBV!H68</f>
        <v>CONFIRMED BEARISH</v>
      </c>
      <c r="M68" s="8">
        <f t="shared" si="13"/>
        <v>50</v>
      </c>
      <c r="N68" s="8">
        <f t="shared" si="10"/>
        <v>0</v>
      </c>
      <c r="O68" s="8">
        <f t="shared" si="11"/>
        <v>75</v>
      </c>
      <c r="P68" s="8">
        <f t="shared" si="12"/>
        <v>33</v>
      </c>
      <c r="Q68" s="9">
        <f t="shared" si="14"/>
        <v>33.700000000000003</v>
      </c>
      <c r="R68" s="9">
        <f t="shared" si="15"/>
        <v>44.5</v>
      </c>
      <c r="S68" s="9">
        <f t="shared" si="16"/>
        <v>41.1</v>
      </c>
      <c r="T68" s="9">
        <f t="shared" si="17"/>
        <v>39.5</v>
      </c>
      <c r="U68" s="8">
        <f t="shared" si="18"/>
        <v>39.766666666666673</v>
      </c>
      <c r="V68" s="8">
        <f t="shared" si="19"/>
        <v>39.700000000000003</v>
      </c>
    </row>
    <row r="69" spans="1:22" ht="13.5" x14ac:dyDescent="0.25">
      <c r="A69" s="3">
        <f>RSI!A69</f>
        <v>42104</v>
      </c>
      <c r="B69" s="2">
        <f>RSI!B69</f>
        <v>8.6469000000000005</v>
      </c>
      <c r="C69" s="2">
        <f>RSI!I69</f>
        <v>38.443220807789643</v>
      </c>
      <c r="D69" s="2">
        <f>MACD!E69</f>
        <v>-4.4980004418242459E-3</v>
      </c>
      <c r="E69" s="2">
        <f>MACD!F69</f>
        <v>-2.9376895066279898E-2</v>
      </c>
      <c r="F69" s="2">
        <f>'Moving Avg'!D69</f>
        <v>8.6872200000000017</v>
      </c>
      <c r="G69" s="2">
        <f>'Moving Avg'!F69</f>
        <v>8.7714799999999968</v>
      </c>
      <c r="H69" s="2">
        <f>'Moving Avg'!G69</f>
        <v>8.971566000000001</v>
      </c>
      <c r="I69" s="2">
        <f>'Moving Avg'!H69</f>
        <v>0</v>
      </c>
      <c r="J69" s="6" t="str">
        <f>OBV!F69</f>
        <v>BEARISH</v>
      </c>
      <c r="K69" s="6" t="str">
        <f>OBV!G69</f>
        <v>STRONG</v>
      </c>
      <c r="L69" s="6" t="str">
        <f>OBV!H69</f>
        <v>CONFIRMED BEARISH</v>
      </c>
      <c r="M69" s="8">
        <f t="shared" si="13"/>
        <v>50</v>
      </c>
      <c r="N69" s="8">
        <f t="shared" si="10"/>
        <v>0</v>
      </c>
      <c r="O69" s="8">
        <f t="shared" si="11"/>
        <v>75</v>
      </c>
      <c r="P69" s="8">
        <f t="shared" si="12"/>
        <v>33</v>
      </c>
      <c r="Q69" s="9">
        <f t="shared" si="14"/>
        <v>33.700000000000003</v>
      </c>
      <c r="R69" s="9">
        <f t="shared" si="15"/>
        <v>44.5</v>
      </c>
      <c r="S69" s="9">
        <f t="shared" si="16"/>
        <v>41.1</v>
      </c>
      <c r="T69" s="9">
        <f t="shared" si="17"/>
        <v>39.5</v>
      </c>
      <c r="U69" s="8">
        <f t="shared" si="18"/>
        <v>39.766666666666673</v>
      </c>
      <c r="V69" s="8">
        <f t="shared" si="19"/>
        <v>39.700000000000003</v>
      </c>
    </row>
    <row r="70" spans="1:22" ht="13.5" x14ac:dyDescent="0.25">
      <c r="A70" s="3">
        <f>RSI!A70</f>
        <v>42107</v>
      </c>
      <c r="B70" s="2">
        <f>RSI!B70</f>
        <v>8.6507000000000005</v>
      </c>
      <c r="C70" s="2">
        <f>RSI!I70</f>
        <v>38.733068021525838</v>
      </c>
      <c r="D70" s="2">
        <f>MACD!E70</f>
        <v>1.6489752139438707E-2</v>
      </c>
      <c r="E70" s="2">
        <f>MACD!F70</f>
        <v>-2.0203565625136179E-2</v>
      </c>
      <c r="F70" s="2">
        <f>'Moving Avg'!D70</f>
        <v>8.6499400000000009</v>
      </c>
      <c r="G70" s="2">
        <f>'Moving Avg'!F70</f>
        <v>8.7630899999999965</v>
      </c>
      <c r="H70" s="2">
        <f>'Moving Avg'!G70</f>
        <v>8.958888</v>
      </c>
      <c r="I70" s="2">
        <f>'Moving Avg'!H70</f>
        <v>0</v>
      </c>
      <c r="J70" s="6" t="str">
        <f>OBV!F70</f>
        <v>BULLISH</v>
      </c>
      <c r="K70" s="6" t="str">
        <f>OBV!G70</f>
        <v>WEAK</v>
      </c>
      <c r="L70" s="6" t="str">
        <f>OBV!H70</f>
        <v>BULLISH DIVERGENCE</v>
      </c>
      <c r="M70" s="8">
        <f t="shared" si="13"/>
        <v>50</v>
      </c>
      <c r="N70" s="8">
        <f t="shared" si="10"/>
        <v>0</v>
      </c>
      <c r="O70" s="8">
        <f t="shared" si="11"/>
        <v>75</v>
      </c>
      <c r="P70" s="8">
        <f t="shared" si="12"/>
        <v>50</v>
      </c>
      <c r="Q70" s="9">
        <f t="shared" si="14"/>
        <v>36.25</v>
      </c>
      <c r="R70" s="9">
        <f t="shared" si="15"/>
        <v>48.75</v>
      </c>
      <c r="S70" s="9">
        <f t="shared" si="16"/>
        <v>48.75</v>
      </c>
      <c r="T70" s="9">
        <f t="shared" si="17"/>
        <v>43.75</v>
      </c>
      <c r="U70" s="8">
        <f t="shared" si="18"/>
        <v>44.583333333333336</v>
      </c>
      <c r="V70" s="8">
        <f t="shared" si="19"/>
        <v>44.375</v>
      </c>
    </row>
    <row r="71" spans="1:22" ht="13.5" x14ac:dyDescent="0.25">
      <c r="A71" s="3">
        <f>RSI!A71</f>
        <v>42108</v>
      </c>
      <c r="B71" s="2">
        <f>RSI!B71</f>
        <v>8.6507000000000005</v>
      </c>
      <c r="C71" s="2">
        <f>RSI!I71</f>
        <v>38.733068021525838</v>
      </c>
      <c r="D71" s="2">
        <f>MACD!E71</f>
        <v>2.9556056843967227E-2</v>
      </c>
      <c r="E71" s="2">
        <f>MACD!F71</f>
        <v>-1.0251641131315496E-2</v>
      </c>
      <c r="F71" s="2">
        <f>'Moving Avg'!D71</f>
        <v>8.6424800000000008</v>
      </c>
      <c r="G71" s="2">
        <f>'Moving Avg'!F71</f>
        <v>8.7574999999999967</v>
      </c>
      <c r="H71" s="2">
        <f>'Moving Avg'!G71</f>
        <v>8.9462100000000007</v>
      </c>
      <c r="I71" s="2">
        <f>'Moving Avg'!H71</f>
        <v>0</v>
      </c>
      <c r="J71" s="6" t="str">
        <f>OBV!F71</f>
        <v>BULLISH</v>
      </c>
      <c r="K71" s="6" t="str">
        <f>OBV!G71</f>
        <v>WEAK</v>
      </c>
      <c r="L71" s="6" t="str">
        <f>OBV!H71</f>
        <v>BULLISH DIVERGENCE</v>
      </c>
      <c r="M71" s="8">
        <f t="shared" si="13"/>
        <v>50</v>
      </c>
      <c r="N71" s="8">
        <f t="shared" si="10"/>
        <v>0</v>
      </c>
      <c r="O71" s="8">
        <f t="shared" si="11"/>
        <v>75</v>
      </c>
      <c r="P71" s="8">
        <f t="shared" si="12"/>
        <v>50</v>
      </c>
      <c r="Q71" s="9">
        <f t="shared" si="14"/>
        <v>36.25</v>
      </c>
      <c r="R71" s="9">
        <f t="shared" si="15"/>
        <v>48.75</v>
      </c>
      <c r="S71" s="9">
        <f t="shared" si="16"/>
        <v>48.75</v>
      </c>
      <c r="T71" s="9">
        <f t="shared" si="17"/>
        <v>43.75</v>
      </c>
      <c r="U71" s="8">
        <f t="shared" si="18"/>
        <v>44.583333333333336</v>
      </c>
      <c r="V71" s="8">
        <f t="shared" si="19"/>
        <v>44.375</v>
      </c>
    </row>
    <row r="72" spans="1:22" ht="13.5" x14ac:dyDescent="0.25">
      <c r="A72" s="3">
        <f>RSI!A72</f>
        <v>42109</v>
      </c>
      <c r="B72" s="2">
        <f>RSI!B72</f>
        <v>8.6580999999999992</v>
      </c>
      <c r="C72" s="2">
        <f>RSI!I72</f>
        <v>39.377745964533133</v>
      </c>
      <c r="D72" s="2">
        <f>MACD!E72</f>
        <v>4.6770898913395698E-2</v>
      </c>
      <c r="E72" s="2">
        <f>MACD!F72</f>
        <v>1.1528668776267428E-3</v>
      </c>
      <c r="F72" s="2">
        <f>'Moving Avg'!D72</f>
        <v>8.6364999999999998</v>
      </c>
      <c r="G72" s="2">
        <f>'Moving Avg'!F72</f>
        <v>8.7504150000000003</v>
      </c>
      <c r="H72" s="2">
        <f>'Moving Avg'!G72</f>
        <v>8.9306979999999996</v>
      </c>
      <c r="I72" s="2">
        <f>'Moving Avg'!H72</f>
        <v>0</v>
      </c>
      <c r="J72" s="6" t="str">
        <f>OBV!F72</f>
        <v>BULLISH</v>
      </c>
      <c r="K72" s="6" t="str">
        <f>OBV!G72</f>
        <v>WEAK</v>
      </c>
      <c r="L72" s="6" t="str">
        <f>OBV!H72</f>
        <v>BULLISH DIVERGENCE</v>
      </c>
      <c r="M72" s="8">
        <f t="shared" si="13"/>
        <v>50</v>
      </c>
      <c r="N72" s="8">
        <f t="shared" si="10"/>
        <v>0</v>
      </c>
      <c r="O72" s="8">
        <f t="shared" si="11"/>
        <v>75</v>
      </c>
      <c r="P72" s="8">
        <f t="shared" si="12"/>
        <v>50</v>
      </c>
      <c r="Q72" s="9">
        <f t="shared" si="14"/>
        <v>36.25</v>
      </c>
      <c r="R72" s="9">
        <f t="shared" si="15"/>
        <v>48.75</v>
      </c>
      <c r="S72" s="9">
        <f t="shared" si="16"/>
        <v>48.75</v>
      </c>
      <c r="T72" s="9">
        <f t="shared" si="17"/>
        <v>43.75</v>
      </c>
      <c r="U72" s="8">
        <f t="shared" si="18"/>
        <v>44.583333333333336</v>
      </c>
      <c r="V72" s="8">
        <f t="shared" si="19"/>
        <v>44.375</v>
      </c>
    </row>
    <row r="73" spans="1:22" ht="13.5" x14ac:dyDescent="0.25">
      <c r="A73" s="3">
        <f>RSI!A73</f>
        <v>42110</v>
      </c>
      <c r="B73" s="2">
        <f>RSI!B73</f>
        <v>8.8668999999999993</v>
      </c>
      <c r="C73" s="2">
        <f>RSI!I73</f>
        <v>54.065083296574812</v>
      </c>
      <c r="D73" s="2">
        <f>MACD!E73</f>
        <v>3.5246676615502182E-2</v>
      </c>
      <c r="E73" s="2">
        <f>MACD!F73</f>
        <v>7.9716288252018302E-3</v>
      </c>
      <c r="F73" s="2">
        <f>'Moving Avg'!D73</f>
        <v>8.6946600000000007</v>
      </c>
      <c r="G73" s="2">
        <f>'Moving Avg'!F73</f>
        <v>8.7556349999999981</v>
      </c>
      <c r="H73" s="2">
        <f>'Moving Avg'!G73</f>
        <v>8.9222699999999993</v>
      </c>
      <c r="I73" s="2">
        <f>'Moving Avg'!H73</f>
        <v>0</v>
      </c>
      <c r="J73" s="6" t="str">
        <f>OBV!F73</f>
        <v>BULLISH</v>
      </c>
      <c r="K73" s="6" t="str">
        <f>OBV!G73</f>
        <v>WEAK</v>
      </c>
      <c r="L73" s="6" t="str">
        <f>OBV!H73</f>
        <v>CONFIRMED BULLISH</v>
      </c>
      <c r="M73" s="8">
        <f t="shared" si="13"/>
        <v>50</v>
      </c>
      <c r="N73" s="8">
        <f t="shared" si="10"/>
        <v>0</v>
      </c>
      <c r="O73" s="8">
        <f t="shared" si="11"/>
        <v>75</v>
      </c>
      <c r="P73" s="8">
        <f t="shared" si="12"/>
        <v>67</v>
      </c>
      <c r="Q73" s="9">
        <f t="shared" si="14"/>
        <v>38.799999999999997</v>
      </c>
      <c r="R73" s="9">
        <f t="shared" si="15"/>
        <v>53</v>
      </c>
      <c r="S73" s="9">
        <f t="shared" si="16"/>
        <v>56.400000000000006</v>
      </c>
      <c r="T73" s="9">
        <f t="shared" si="17"/>
        <v>48</v>
      </c>
      <c r="U73" s="8">
        <f t="shared" si="18"/>
        <v>49.4</v>
      </c>
      <c r="V73" s="8">
        <f t="shared" si="19"/>
        <v>49.05</v>
      </c>
    </row>
    <row r="74" spans="1:22" ht="13.5" x14ac:dyDescent="0.25">
      <c r="A74" s="3">
        <f>RSI!A74</f>
        <v>42111</v>
      </c>
      <c r="B74" s="2">
        <f>RSI!B74</f>
        <v>8.8743999999999996</v>
      </c>
      <c r="C74" s="2">
        <f>RSI!I74</f>
        <v>54.491582452630936</v>
      </c>
      <c r="D74" s="2">
        <f>MACD!E74</f>
        <v>3.0234289611561493E-2</v>
      </c>
      <c r="E74" s="2">
        <f>MACD!F74</f>
        <v>1.2424160982473762E-2</v>
      </c>
      <c r="F74" s="2">
        <f>'Moving Avg'!D74</f>
        <v>8.7401599999999995</v>
      </c>
      <c r="G74" s="2">
        <f>'Moving Avg'!F74</f>
        <v>8.7703649999999982</v>
      </c>
      <c r="H74" s="2">
        <f>'Moving Avg'!G74</f>
        <v>8.9163039999999985</v>
      </c>
      <c r="I74" s="2">
        <f>'Moving Avg'!H74</f>
        <v>0</v>
      </c>
      <c r="J74" s="6" t="str">
        <f>OBV!F74</f>
        <v>BULLISH</v>
      </c>
      <c r="K74" s="6" t="str">
        <f>OBV!G74</f>
        <v>WEAK</v>
      </c>
      <c r="L74" s="6" t="str">
        <f>OBV!H74</f>
        <v>CONFIRMED BULLISH</v>
      </c>
      <c r="M74" s="8">
        <f t="shared" si="13"/>
        <v>50</v>
      </c>
      <c r="N74" s="8">
        <f t="shared" si="10"/>
        <v>0</v>
      </c>
      <c r="O74" s="8">
        <f t="shared" si="11"/>
        <v>75</v>
      </c>
      <c r="P74" s="8">
        <f t="shared" si="12"/>
        <v>67</v>
      </c>
      <c r="Q74" s="9">
        <f t="shared" si="14"/>
        <v>38.799999999999997</v>
      </c>
      <c r="R74" s="9">
        <f t="shared" si="15"/>
        <v>53</v>
      </c>
      <c r="S74" s="9">
        <f t="shared" si="16"/>
        <v>56.400000000000006</v>
      </c>
      <c r="T74" s="9">
        <f t="shared" si="17"/>
        <v>48</v>
      </c>
      <c r="U74" s="8">
        <f t="shared" si="18"/>
        <v>49.4</v>
      </c>
      <c r="V74" s="8">
        <f t="shared" si="19"/>
        <v>49.05</v>
      </c>
    </row>
    <row r="75" spans="1:22" ht="13.5" x14ac:dyDescent="0.25">
      <c r="A75" s="3">
        <f>RSI!A75</f>
        <v>42114</v>
      </c>
      <c r="B75" s="2">
        <f>RSI!B75</f>
        <v>8.9451999999999998</v>
      </c>
      <c r="C75" s="2">
        <f>RSI!I75</f>
        <v>58.41668517430108</v>
      </c>
      <c r="D75" s="2">
        <f>MACD!E75</f>
        <v>2.0293139798088333E-2</v>
      </c>
      <c r="E75" s="2">
        <f>MACD!F75</f>
        <v>1.3997956745596677E-2</v>
      </c>
      <c r="F75" s="2">
        <f>'Moving Avg'!D75</f>
        <v>8.7990600000000008</v>
      </c>
      <c r="G75" s="2">
        <f>'Moving Avg'!F75</f>
        <v>8.7776349999999983</v>
      </c>
      <c r="H75" s="2">
        <f>'Moving Avg'!G75</f>
        <v>8.9117540000000002</v>
      </c>
      <c r="I75" s="2">
        <f>'Moving Avg'!H75</f>
        <v>0</v>
      </c>
      <c r="J75" s="6" t="str">
        <f>OBV!F75</f>
        <v>BULLISH</v>
      </c>
      <c r="K75" s="6" t="str">
        <f>OBV!G75</f>
        <v>WEAK</v>
      </c>
      <c r="L75" s="6" t="str">
        <f>OBV!H75</f>
        <v>CONFIRMED BULLISH</v>
      </c>
      <c r="M75" s="8">
        <f t="shared" si="13"/>
        <v>50</v>
      </c>
      <c r="N75" s="8">
        <f t="shared" si="10"/>
        <v>0</v>
      </c>
      <c r="O75" s="8">
        <f t="shared" si="11"/>
        <v>75</v>
      </c>
      <c r="P75" s="8">
        <f t="shared" si="12"/>
        <v>67</v>
      </c>
      <c r="Q75" s="9">
        <f t="shared" si="14"/>
        <v>38.799999999999997</v>
      </c>
      <c r="R75" s="9">
        <f t="shared" si="15"/>
        <v>53</v>
      </c>
      <c r="S75" s="9">
        <f t="shared" si="16"/>
        <v>56.400000000000006</v>
      </c>
      <c r="T75" s="9">
        <f t="shared" si="17"/>
        <v>48</v>
      </c>
      <c r="U75" s="8">
        <f t="shared" si="18"/>
        <v>49.4</v>
      </c>
      <c r="V75" s="8">
        <f t="shared" si="19"/>
        <v>49.05</v>
      </c>
    </row>
    <row r="76" spans="1:22" ht="13.5" x14ac:dyDescent="0.25">
      <c r="A76" s="3">
        <f>RSI!A76</f>
        <v>42115</v>
      </c>
      <c r="B76" s="2">
        <f>RSI!B76</f>
        <v>9.0048999999999992</v>
      </c>
      <c r="C76" s="2">
        <f>RSI!I76</f>
        <v>61.437023524220876</v>
      </c>
      <c r="D76" s="2">
        <f>MACD!E76</f>
        <v>-1.6319363785667562E-2</v>
      </c>
      <c r="E76" s="2">
        <f>MACD!F76</f>
        <v>7.9344926393438292E-3</v>
      </c>
      <c r="F76" s="2">
        <f>'Moving Avg'!D76</f>
        <v>8.8698999999999995</v>
      </c>
      <c r="G76" s="2">
        <f>'Moving Avg'!F76</f>
        <v>8.7938549999999989</v>
      </c>
      <c r="H76" s="2">
        <f>'Moving Avg'!G76</f>
        <v>8.909889999999999</v>
      </c>
      <c r="I76" s="2">
        <f>'Moving Avg'!H76</f>
        <v>0</v>
      </c>
      <c r="J76" s="6" t="str">
        <f>OBV!F76</f>
        <v>BULLISH</v>
      </c>
      <c r="K76" s="6" t="str">
        <f>OBV!G76</f>
        <v>WEAK</v>
      </c>
      <c r="L76" s="6" t="str">
        <f>OBV!H76</f>
        <v>CONFIRMED BULLISH</v>
      </c>
      <c r="M76" s="8">
        <f t="shared" si="13"/>
        <v>50</v>
      </c>
      <c r="N76" s="8">
        <f t="shared" si="10"/>
        <v>100</v>
      </c>
      <c r="O76" s="8">
        <f t="shared" si="11"/>
        <v>75</v>
      </c>
      <c r="P76" s="8">
        <f t="shared" si="12"/>
        <v>67</v>
      </c>
      <c r="Q76" s="9">
        <f t="shared" si="14"/>
        <v>73.8</v>
      </c>
      <c r="R76" s="9">
        <f t="shared" si="15"/>
        <v>73</v>
      </c>
      <c r="S76" s="9">
        <f t="shared" si="16"/>
        <v>71.400000000000006</v>
      </c>
      <c r="T76" s="9">
        <f t="shared" si="17"/>
        <v>73</v>
      </c>
      <c r="U76" s="8">
        <f t="shared" si="18"/>
        <v>72.733333333333334</v>
      </c>
      <c r="V76" s="8">
        <f t="shared" si="19"/>
        <v>72.800000000000011</v>
      </c>
    </row>
    <row r="77" spans="1:22" ht="13.5" x14ac:dyDescent="0.25">
      <c r="A77" s="3">
        <f>RSI!A77</f>
        <v>42116</v>
      </c>
      <c r="B77" s="2">
        <f>RSI!B77</f>
        <v>9.1242000000000001</v>
      </c>
      <c r="C77" s="2">
        <f>RSI!I77</f>
        <v>66.649972592729796</v>
      </c>
      <c r="D77" s="2">
        <f>MACD!E77</f>
        <v>-5.7266831108716332E-2</v>
      </c>
      <c r="E77" s="2">
        <f>MACD!F77</f>
        <v>-5.105772110268204E-3</v>
      </c>
      <c r="F77" s="2">
        <f>'Moving Avg'!D77</f>
        <v>8.96312</v>
      </c>
      <c r="G77" s="2">
        <f>'Moving Avg'!F77</f>
        <v>8.8110049999999998</v>
      </c>
      <c r="H77" s="2">
        <f>'Moving Avg'!G77</f>
        <v>8.9096660000000014</v>
      </c>
      <c r="I77" s="2">
        <f>'Moving Avg'!H77</f>
        <v>0</v>
      </c>
      <c r="J77" s="6" t="str">
        <f>OBV!F77</f>
        <v>BULLISH</v>
      </c>
      <c r="K77" s="6" t="str">
        <f>OBV!G77</f>
        <v>STRONG</v>
      </c>
      <c r="L77" s="6" t="str">
        <f>OBV!H77</f>
        <v>CONFIRMED BULLISH</v>
      </c>
      <c r="M77" s="8">
        <f t="shared" si="13"/>
        <v>50</v>
      </c>
      <c r="N77" s="8">
        <f t="shared" si="10"/>
        <v>100</v>
      </c>
      <c r="O77" s="8">
        <f t="shared" si="11"/>
        <v>75</v>
      </c>
      <c r="P77" s="8">
        <f t="shared" si="12"/>
        <v>100</v>
      </c>
      <c r="Q77" s="9">
        <f t="shared" si="14"/>
        <v>78.75</v>
      </c>
      <c r="R77" s="9">
        <f t="shared" si="15"/>
        <v>81.25</v>
      </c>
      <c r="S77" s="9">
        <f t="shared" si="16"/>
        <v>86.25</v>
      </c>
      <c r="T77" s="9">
        <f t="shared" si="17"/>
        <v>81.25</v>
      </c>
      <c r="U77" s="8">
        <f t="shared" si="18"/>
        <v>82.083333333333329</v>
      </c>
      <c r="V77" s="8">
        <f t="shared" si="19"/>
        <v>81.875</v>
      </c>
    </row>
    <row r="78" spans="1:22" ht="13.5" x14ac:dyDescent="0.25">
      <c r="A78" s="3">
        <f>RSI!A78</f>
        <v>42117</v>
      </c>
      <c r="B78" s="2">
        <f>RSI!B78</f>
        <v>9.3963999999999999</v>
      </c>
      <c r="C78" s="2">
        <f>RSI!I78</f>
        <v>74.965419763241187</v>
      </c>
      <c r="D78" s="2">
        <f>MACD!E78</f>
        <v>-0.13104485444034886</v>
      </c>
      <c r="E78" s="2">
        <f>MACD!F78</f>
        <v>-3.0293588576284336E-2</v>
      </c>
      <c r="F78" s="2">
        <f>'Moving Avg'!D78</f>
        <v>9.0690200000000001</v>
      </c>
      <c r="G78" s="2">
        <f>'Moving Avg'!F78</f>
        <v>8.8352400000000006</v>
      </c>
      <c r="H78" s="2">
        <f>'Moving Avg'!G78</f>
        <v>8.9127240000000008</v>
      </c>
      <c r="I78" s="2">
        <f>'Moving Avg'!H78</f>
        <v>0</v>
      </c>
      <c r="J78" s="6" t="str">
        <f>OBV!F78</f>
        <v>BULLISH</v>
      </c>
      <c r="K78" s="6" t="str">
        <f>OBV!G78</f>
        <v>STRONG</v>
      </c>
      <c r="L78" s="6" t="str">
        <f>OBV!H78</f>
        <v>CONFIRMED BULLISH</v>
      </c>
      <c r="M78" s="8">
        <f t="shared" si="13"/>
        <v>0</v>
      </c>
      <c r="N78" s="8">
        <f t="shared" si="10"/>
        <v>100</v>
      </c>
      <c r="O78" s="8">
        <f t="shared" si="11"/>
        <v>75</v>
      </c>
      <c r="P78" s="8">
        <f t="shared" si="12"/>
        <v>100</v>
      </c>
      <c r="Q78" s="9">
        <f t="shared" si="14"/>
        <v>61.25</v>
      </c>
      <c r="R78" s="9">
        <f t="shared" si="15"/>
        <v>71.25</v>
      </c>
      <c r="S78" s="9">
        <f t="shared" si="16"/>
        <v>78.75</v>
      </c>
      <c r="T78" s="9">
        <f t="shared" si="17"/>
        <v>68.75</v>
      </c>
      <c r="U78" s="8">
        <f t="shared" si="18"/>
        <v>70.416666666666671</v>
      </c>
      <c r="V78" s="8">
        <f t="shared" si="19"/>
        <v>70</v>
      </c>
    </row>
    <row r="79" spans="1:22" ht="13.5" x14ac:dyDescent="0.25">
      <c r="A79" s="3">
        <f>RSI!A79</f>
        <v>42118</v>
      </c>
      <c r="B79" s="2">
        <f>RSI!B79</f>
        <v>9.3963999999999999</v>
      </c>
      <c r="C79" s="2">
        <f>RSI!I79</f>
        <v>74.965419763241187</v>
      </c>
      <c r="D79" s="2">
        <f>MACD!E79</f>
        <v>-0.18581060087464607</v>
      </c>
      <c r="E79" s="2">
        <f>MACD!F79</f>
        <v>-6.1396991035956687E-2</v>
      </c>
      <c r="F79" s="2">
        <f>'Moving Avg'!D79</f>
        <v>9.1734200000000001</v>
      </c>
      <c r="G79" s="2">
        <f>'Moving Avg'!F79</f>
        <v>8.8613400000000002</v>
      </c>
      <c r="H79" s="2">
        <f>'Moving Avg'!G79</f>
        <v>8.9164519999999996</v>
      </c>
      <c r="I79" s="2">
        <f>'Moving Avg'!H79</f>
        <v>0</v>
      </c>
      <c r="J79" s="6" t="str">
        <f>OBV!F79</f>
        <v>BULLISH</v>
      </c>
      <c r="K79" s="6" t="str">
        <f>OBV!G79</f>
        <v>STRONG</v>
      </c>
      <c r="L79" s="6" t="str">
        <f>OBV!H79</f>
        <v>CONFIRMED BULLISH</v>
      </c>
      <c r="M79" s="8">
        <f t="shared" si="13"/>
        <v>0</v>
      </c>
      <c r="N79" s="8">
        <f t="shared" si="10"/>
        <v>100</v>
      </c>
      <c r="O79" s="8">
        <f t="shared" si="11"/>
        <v>75</v>
      </c>
      <c r="P79" s="8">
        <f t="shared" si="12"/>
        <v>100</v>
      </c>
      <c r="Q79" s="9">
        <f t="shared" si="14"/>
        <v>61.25</v>
      </c>
      <c r="R79" s="9">
        <f t="shared" si="15"/>
        <v>71.25</v>
      </c>
      <c r="S79" s="9">
        <f t="shared" si="16"/>
        <v>78.75</v>
      </c>
      <c r="T79" s="9">
        <f t="shared" si="17"/>
        <v>68.75</v>
      </c>
      <c r="U79" s="8">
        <f t="shared" si="18"/>
        <v>70.416666666666671</v>
      </c>
      <c r="V79" s="8">
        <f t="shared" si="19"/>
        <v>70</v>
      </c>
    </row>
    <row r="80" spans="1:22" ht="13.5" x14ac:dyDescent="0.25">
      <c r="A80" s="3">
        <f>RSI!A80</f>
        <v>42121</v>
      </c>
      <c r="B80" s="2">
        <f>RSI!B80</f>
        <v>9.3889999999999993</v>
      </c>
      <c r="C80" s="2">
        <f>RSI!I80</f>
        <v>74.380680138843502</v>
      </c>
      <c r="D80" s="2">
        <f>MACD!E80</f>
        <v>-0.23400928425337142</v>
      </c>
      <c r="E80" s="2">
        <f>MACD!F80</f>
        <v>-9.5919449679439633E-2</v>
      </c>
      <c r="F80" s="2">
        <f>'Moving Avg'!D80</f>
        <v>9.2621800000000007</v>
      </c>
      <c r="G80" s="2">
        <f>'Moving Avg'!F80</f>
        <v>8.8870699999999996</v>
      </c>
      <c r="H80" s="2">
        <f>'Moving Avg'!G80</f>
        <v>8.9207780000000003</v>
      </c>
      <c r="I80" s="2">
        <f>'Moving Avg'!H80</f>
        <v>0</v>
      </c>
      <c r="J80" s="6" t="str">
        <f>OBV!F80</f>
        <v>BULLISH</v>
      </c>
      <c r="K80" s="6" t="str">
        <f>OBV!G80</f>
        <v>STRONG</v>
      </c>
      <c r="L80" s="6" t="str">
        <f>OBV!H80</f>
        <v>CONFIRMED BULLISH</v>
      </c>
      <c r="M80" s="8">
        <f t="shared" si="13"/>
        <v>0</v>
      </c>
      <c r="N80" s="8">
        <f t="shared" si="10"/>
        <v>100</v>
      </c>
      <c r="O80" s="8">
        <f t="shared" si="11"/>
        <v>75</v>
      </c>
      <c r="P80" s="8">
        <f t="shared" si="12"/>
        <v>100</v>
      </c>
      <c r="Q80" s="9">
        <f t="shared" si="14"/>
        <v>61.25</v>
      </c>
      <c r="R80" s="9">
        <f t="shared" si="15"/>
        <v>71.25</v>
      </c>
      <c r="S80" s="9">
        <f t="shared" si="16"/>
        <v>78.75</v>
      </c>
      <c r="T80" s="9">
        <f t="shared" si="17"/>
        <v>68.75</v>
      </c>
      <c r="U80" s="8">
        <f t="shared" si="18"/>
        <v>70.416666666666671</v>
      </c>
      <c r="V80" s="8">
        <f t="shared" si="19"/>
        <v>70</v>
      </c>
    </row>
    <row r="81" spans="1:22" ht="13.5" x14ac:dyDescent="0.25">
      <c r="A81" s="3">
        <f>RSI!A81</f>
        <v>42122</v>
      </c>
      <c r="B81" s="2">
        <f>RSI!B81</f>
        <v>9.43</v>
      </c>
      <c r="C81" s="2">
        <f>RSI!I81</f>
        <v>75.520010309842021</v>
      </c>
      <c r="D81" s="2">
        <f>MACD!E81</f>
        <v>-0.28055572525660821</v>
      </c>
      <c r="E81" s="2">
        <f>MACD!F81</f>
        <v>-0.13284670479487337</v>
      </c>
      <c r="F81" s="2">
        <f>'Moving Avg'!D81</f>
        <v>9.3471999999999991</v>
      </c>
      <c r="G81" s="2">
        <f>'Moving Avg'!F81</f>
        <v>8.9167149999999999</v>
      </c>
      <c r="H81" s="2">
        <f>'Moving Avg'!G81</f>
        <v>8.925924000000002</v>
      </c>
      <c r="I81" s="2">
        <f>'Moving Avg'!H81</f>
        <v>0</v>
      </c>
      <c r="J81" s="6" t="str">
        <f>OBV!F81</f>
        <v>BULLISH</v>
      </c>
      <c r="K81" s="6" t="str">
        <f>OBV!G81</f>
        <v>STRONG</v>
      </c>
      <c r="L81" s="6" t="str">
        <f>OBV!H81</f>
        <v>CONFIRMED BULLISH</v>
      </c>
      <c r="M81" s="8">
        <f t="shared" si="13"/>
        <v>0</v>
      </c>
      <c r="N81" s="8">
        <f t="shared" si="10"/>
        <v>100</v>
      </c>
      <c r="O81" s="8">
        <f t="shared" si="11"/>
        <v>75</v>
      </c>
      <c r="P81" s="8">
        <f t="shared" si="12"/>
        <v>100</v>
      </c>
      <c r="Q81" s="9">
        <f t="shared" si="14"/>
        <v>61.25</v>
      </c>
      <c r="R81" s="9">
        <f t="shared" si="15"/>
        <v>71.25</v>
      </c>
      <c r="S81" s="9">
        <f t="shared" si="16"/>
        <v>78.75</v>
      </c>
      <c r="T81" s="9">
        <f t="shared" si="17"/>
        <v>68.75</v>
      </c>
      <c r="U81" s="8">
        <f t="shared" si="18"/>
        <v>70.416666666666671</v>
      </c>
      <c r="V81" s="8">
        <f t="shared" si="19"/>
        <v>70</v>
      </c>
    </row>
    <row r="82" spans="1:22" ht="13.5" x14ac:dyDescent="0.25">
      <c r="A82" s="3">
        <f>RSI!A82</f>
        <v>42123</v>
      </c>
      <c r="B82" s="2">
        <f>RSI!B82</f>
        <v>9.65</v>
      </c>
      <c r="C82" s="2">
        <f>RSI!I82</f>
        <v>80.524814702570794</v>
      </c>
      <c r="D82" s="2">
        <f>MACD!E82</f>
        <v>-0.33786526478613332</v>
      </c>
      <c r="E82" s="2">
        <f>MACD!F82</f>
        <v>-0.17385041679312535</v>
      </c>
      <c r="F82" s="2">
        <f>'Moving Avg'!D82</f>
        <v>9.4523600000000005</v>
      </c>
      <c r="G82" s="2">
        <f>'Moving Avg'!F82</f>
        <v>8.9554950000000026</v>
      </c>
      <c r="H82" s="2">
        <f>'Moving Avg'!G82</f>
        <v>8.9355440000000002</v>
      </c>
      <c r="I82" s="2">
        <f>'Moving Avg'!H82</f>
        <v>0</v>
      </c>
      <c r="J82" s="6" t="str">
        <f>OBV!F82</f>
        <v>BULLISH</v>
      </c>
      <c r="K82" s="6" t="str">
        <f>OBV!G82</f>
        <v>STRONG</v>
      </c>
      <c r="L82" s="6" t="str">
        <f>OBV!H82</f>
        <v>CONFIRMED BULLISH</v>
      </c>
      <c r="M82" s="8">
        <f t="shared" si="13"/>
        <v>0</v>
      </c>
      <c r="N82" s="8">
        <f t="shared" si="10"/>
        <v>100</v>
      </c>
      <c r="O82" s="8">
        <f t="shared" si="11"/>
        <v>75</v>
      </c>
      <c r="P82" s="8">
        <f t="shared" si="12"/>
        <v>100</v>
      </c>
      <c r="Q82" s="9">
        <f t="shared" si="14"/>
        <v>61.25</v>
      </c>
      <c r="R82" s="9">
        <f t="shared" si="15"/>
        <v>71.25</v>
      </c>
      <c r="S82" s="9">
        <f t="shared" si="16"/>
        <v>78.75</v>
      </c>
      <c r="T82" s="9">
        <f t="shared" si="17"/>
        <v>68.75</v>
      </c>
      <c r="U82" s="8">
        <f t="shared" si="18"/>
        <v>70.416666666666671</v>
      </c>
      <c r="V82" s="8">
        <f t="shared" si="19"/>
        <v>70</v>
      </c>
    </row>
    <row r="83" spans="1:22" ht="13.5" x14ac:dyDescent="0.25">
      <c r="A83" s="3">
        <f>RSI!A83</f>
        <v>42124</v>
      </c>
      <c r="B83" s="2">
        <f>RSI!B83</f>
        <v>9.4859000000000009</v>
      </c>
      <c r="C83" s="2">
        <f>RSI!I83</f>
        <v>69.16586281106315</v>
      </c>
      <c r="D83" s="2">
        <f>MACD!E83</f>
        <v>-0.34594065598691692</v>
      </c>
      <c r="E83" s="2">
        <f>MACD!F83</f>
        <v>-0.2082684646318837</v>
      </c>
      <c r="F83" s="2">
        <f>'Moving Avg'!D83</f>
        <v>9.4702599999999997</v>
      </c>
      <c r="G83" s="2">
        <f>'Moving Avg'!F83</f>
        <v>8.9898000000000025</v>
      </c>
      <c r="H83" s="2">
        <f>'Moving Avg'!G83</f>
        <v>8.9418819999999997</v>
      </c>
      <c r="I83" s="2">
        <f>'Moving Avg'!H83</f>
        <v>0</v>
      </c>
      <c r="J83" s="6" t="str">
        <f>OBV!F83</f>
        <v>BULLISH</v>
      </c>
      <c r="K83" s="6" t="str">
        <f>OBV!G83</f>
        <v>NEUTRAL</v>
      </c>
      <c r="L83" s="6" t="str">
        <f>OBV!H83</f>
        <v>CONFIRMED BULLISH</v>
      </c>
      <c r="M83" s="8">
        <f t="shared" si="13"/>
        <v>50</v>
      </c>
      <c r="N83" s="8">
        <f t="shared" si="10"/>
        <v>100</v>
      </c>
      <c r="O83" s="8">
        <f t="shared" si="11"/>
        <v>75</v>
      </c>
      <c r="P83" s="8">
        <f t="shared" si="12"/>
        <v>83.5</v>
      </c>
      <c r="Q83" s="9">
        <f t="shared" si="14"/>
        <v>76.275000000000006</v>
      </c>
      <c r="R83" s="9">
        <f t="shared" si="15"/>
        <v>77.125</v>
      </c>
      <c r="S83" s="9">
        <f t="shared" si="16"/>
        <v>78.825000000000003</v>
      </c>
      <c r="T83" s="9">
        <f t="shared" si="17"/>
        <v>77.125</v>
      </c>
      <c r="U83" s="8">
        <f t="shared" si="18"/>
        <v>77.408333333333346</v>
      </c>
      <c r="V83" s="8">
        <f t="shared" si="19"/>
        <v>77.337500000000006</v>
      </c>
    </row>
    <row r="84" spans="1:22" ht="13.5" x14ac:dyDescent="0.25">
      <c r="A84" s="3">
        <f>RSI!A84</f>
        <v>42128</v>
      </c>
      <c r="B84" s="2">
        <f>RSI!B84</f>
        <v>9.3217999999999996</v>
      </c>
      <c r="C84" s="2">
        <f>RSI!I84</f>
        <v>60.044377626898353</v>
      </c>
      <c r="D84" s="2">
        <f>MACD!E84</f>
        <v>-0.34206991512158247</v>
      </c>
      <c r="E84" s="2">
        <f>MACD!F84</f>
        <v>-0.23502875472982349</v>
      </c>
      <c r="F84" s="2">
        <f>'Moving Avg'!D84</f>
        <v>9.4553400000000014</v>
      </c>
      <c r="G84" s="2">
        <f>'Moving Avg'!F84</f>
        <v>9.0140350000000016</v>
      </c>
      <c r="H84" s="2">
        <f>'Moving Avg'!G84</f>
        <v>8.9437460000000009</v>
      </c>
      <c r="I84" s="2">
        <f>'Moving Avg'!H84</f>
        <v>0</v>
      </c>
      <c r="J84" s="6" t="str">
        <f>OBV!F84</f>
        <v>BULLISH</v>
      </c>
      <c r="K84" s="6" t="str">
        <f>OBV!G84</f>
        <v>NEUTRAL</v>
      </c>
      <c r="L84" s="6" t="str">
        <f>OBV!H84</f>
        <v>BULLISH DIVERGENCE</v>
      </c>
      <c r="M84" s="8">
        <f t="shared" si="13"/>
        <v>50</v>
      </c>
      <c r="N84" s="8">
        <f t="shared" si="10"/>
        <v>100</v>
      </c>
      <c r="O84" s="8">
        <f t="shared" si="11"/>
        <v>75</v>
      </c>
      <c r="P84" s="8">
        <f t="shared" si="12"/>
        <v>66.5</v>
      </c>
      <c r="Q84" s="9">
        <f t="shared" si="14"/>
        <v>73.724999999999994</v>
      </c>
      <c r="R84" s="9">
        <f t="shared" si="15"/>
        <v>72.875</v>
      </c>
      <c r="S84" s="9">
        <f t="shared" si="16"/>
        <v>71.174999999999997</v>
      </c>
      <c r="T84" s="9">
        <f t="shared" si="17"/>
        <v>72.875</v>
      </c>
      <c r="U84" s="8">
        <f t="shared" si="18"/>
        <v>72.591666666666654</v>
      </c>
      <c r="V84" s="8">
        <f t="shared" si="19"/>
        <v>72.662499999999994</v>
      </c>
    </row>
    <row r="85" spans="1:22" ht="13.5" x14ac:dyDescent="0.25">
      <c r="A85" s="3">
        <f>RSI!A85</f>
        <v>42129</v>
      </c>
      <c r="B85" s="2">
        <f>RSI!B85</f>
        <v>9.3217999999999996</v>
      </c>
      <c r="C85" s="2">
        <f>RSI!I85</f>
        <v>60.044377626898346</v>
      </c>
      <c r="D85" s="2">
        <f>MACD!E85</f>
        <v>-0.3293453185447941</v>
      </c>
      <c r="E85" s="2">
        <f>MACD!F85</f>
        <v>-0.25389206749281762</v>
      </c>
      <c r="F85" s="2">
        <f>'Moving Avg'!D85</f>
        <v>9.4418999999999986</v>
      </c>
      <c r="G85" s="2">
        <f>'Moving Avg'!F85</f>
        <v>9.0382700000000007</v>
      </c>
      <c r="H85" s="2">
        <f>'Moving Avg'!G85</f>
        <v>8.9474740000000015</v>
      </c>
      <c r="I85" s="2">
        <f>'Moving Avg'!H85</f>
        <v>0</v>
      </c>
      <c r="J85" s="6" t="str">
        <f>OBV!F85</f>
        <v>BULLISH</v>
      </c>
      <c r="K85" s="6" t="str">
        <f>OBV!G85</f>
        <v>STRONG</v>
      </c>
      <c r="L85" s="6" t="str">
        <f>OBV!H85</f>
        <v>BULLISH DIVERGENCE</v>
      </c>
      <c r="M85" s="8">
        <f t="shared" si="13"/>
        <v>50</v>
      </c>
      <c r="N85" s="8">
        <f t="shared" si="10"/>
        <v>100</v>
      </c>
      <c r="O85" s="8">
        <f t="shared" si="11"/>
        <v>75</v>
      </c>
      <c r="P85" s="8">
        <f t="shared" si="12"/>
        <v>83</v>
      </c>
      <c r="Q85" s="9">
        <f t="shared" si="14"/>
        <v>76.2</v>
      </c>
      <c r="R85" s="9">
        <f t="shared" si="15"/>
        <v>77</v>
      </c>
      <c r="S85" s="9">
        <f t="shared" si="16"/>
        <v>78.599999999999994</v>
      </c>
      <c r="T85" s="9">
        <f t="shared" si="17"/>
        <v>77</v>
      </c>
      <c r="U85" s="8">
        <f t="shared" si="18"/>
        <v>77.266666666666666</v>
      </c>
      <c r="V85" s="8">
        <f t="shared" si="19"/>
        <v>77.199999999999989</v>
      </c>
    </row>
    <row r="86" spans="1:22" ht="13.5" x14ac:dyDescent="0.25">
      <c r="A86" s="3">
        <f>RSI!A86</f>
        <v>42130</v>
      </c>
      <c r="B86" s="2">
        <f>RSI!B86</f>
        <v>9.3217999999999996</v>
      </c>
      <c r="C86" s="2">
        <f>RSI!I86</f>
        <v>60.044377626898353</v>
      </c>
      <c r="D86" s="2">
        <f>MACD!E86</f>
        <v>-0.31072980477614287</v>
      </c>
      <c r="E86" s="2">
        <f>MACD!F86</f>
        <v>-0.26525961494948269</v>
      </c>
      <c r="F86" s="2">
        <f>'Moving Avg'!D86</f>
        <v>9.420259999999999</v>
      </c>
      <c r="G86" s="2">
        <f>'Moving Avg'!F86</f>
        <v>9.06996</v>
      </c>
      <c r="H86" s="2">
        <f>'Moving Avg'!G86</f>
        <v>8.9512019999999985</v>
      </c>
      <c r="I86" s="2">
        <f>'Moving Avg'!H86</f>
        <v>0</v>
      </c>
      <c r="J86" s="6" t="str">
        <f>OBV!F86</f>
        <v>BULLISH</v>
      </c>
      <c r="K86" s="6" t="str">
        <f>OBV!G86</f>
        <v>NEUTRAL</v>
      </c>
      <c r="L86" s="6" t="str">
        <f>OBV!H86</f>
        <v>BULLISH DIVERGENCE</v>
      </c>
      <c r="M86" s="8">
        <f t="shared" si="13"/>
        <v>50</v>
      </c>
      <c r="N86" s="8">
        <f t="shared" si="10"/>
        <v>100</v>
      </c>
      <c r="O86" s="8">
        <f t="shared" si="11"/>
        <v>75</v>
      </c>
      <c r="P86" s="8">
        <f t="shared" si="12"/>
        <v>66.5</v>
      </c>
      <c r="Q86" s="9">
        <f t="shared" si="14"/>
        <v>73.724999999999994</v>
      </c>
      <c r="R86" s="9">
        <f t="shared" si="15"/>
        <v>72.875</v>
      </c>
      <c r="S86" s="9">
        <f t="shared" si="16"/>
        <v>71.174999999999997</v>
      </c>
      <c r="T86" s="9">
        <f t="shared" si="17"/>
        <v>72.875</v>
      </c>
      <c r="U86" s="8">
        <f t="shared" si="18"/>
        <v>72.591666666666654</v>
      </c>
      <c r="V86" s="8">
        <f t="shared" si="19"/>
        <v>72.662499999999994</v>
      </c>
    </row>
    <row r="87" spans="1:22" ht="13.5" x14ac:dyDescent="0.25">
      <c r="A87" s="3">
        <f>RSI!A87</f>
        <v>42131</v>
      </c>
      <c r="B87" s="2">
        <f>RSI!B87</f>
        <v>9.2919999999999998</v>
      </c>
      <c r="C87" s="2">
        <f>RSI!I87</f>
        <v>58.300532107406916</v>
      </c>
      <c r="D87" s="2">
        <f>MACD!E87</f>
        <v>-0.27565406259527947</v>
      </c>
      <c r="E87" s="2">
        <f>MACD!F87</f>
        <v>-0.26733850447864205</v>
      </c>
      <c r="F87" s="2">
        <f>'Moving Avg'!D87</f>
        <v>9.3486600000000006</v>
      </c>
      <c r="G87" s="2">
        <f>'Moving Avg'!F87</f>
        <v>9.1001599999999989</v>
      </c>
      <c r="H87" s="2">
        <f>'Moving Avg'!G87</f>
        <v>8.9550799999999988</v>
      </c>
      <c r="I87" s="2">
        <f>'Moving Avg'!H87</f>
        <v>0</v>
      </c>
      <c r="J87" s="6" t="str">
        <f>OBV!F87</f>
        <v>BEARISH</v>
      </c>
      <c r="K87" s="6" t="str">
        <f>OBV!G87</f>
        <v>WEAK</v>
      </c>
      <c r="L87" s="6" t="str">
        <f>OBV!H87</f>
        <v>CONFIRMED BEARISH</v>
      </c>
      <c r="M87" s="8">
        <f t="shared" si="13"/>
        <v>50</v>
      </c>
      <c r="N87" s="8">
        <f t="shared" si="10"/>
        <v>45</v>
      </c>
      <c r="O87" s="8">
        <f t="shared" si="11"/>
        <v>75</v>
      </c>
      <c r="P87" s="8">
        <f t="shared" si="12"/>
        <v>0</v>
      </c>
      <c r="Q87" s="9">
        <f t="shared" si="14"/>
        <v>44.5</v>
      </c>
      <c r="R87" s="9">
        <f t="shared" si="15"/>
        <v>45.25</v>
      </c>
      <c r="S87" s="9">
        <f t="shared" si="16"/>
        <v>33</v>
      </c>
      <c r="T87" s="9">
        <f t="shared" si="17"/>
        <v>42.5</v>
      </c>
      <c r="U87" s="8">
        <f t="shared" si="18"/>
        <v>40.916666666666664</v>
      </c>
      <c r="V87" s="8">
        <f t="shared" si="19"/>
        <v>41.3125</v>
      </c>
    </row>
    <row r="88" spans="1:22" ht="13.5" x14ac:dyDescent="0.25">
      <c r="A88" s="3">
        <f>RSI!A88</f>
        <v>42132</v>
      </c>
      <c r="B88" s="2">
        <f>RSI!B88</f>
        <v>9.2919999999999998</v>
      </c>
      <c r="C88" s="2">
        <f>RSI!I88</f>
        <v>58.300532107406916</v>
      </c>
      <c r="D88" s="2">
        <f>MACD!E88</f>
        <v>-0.20506703880576893</v>
      </c>
      <c r="E88" s="2">
        <f>MACD!F88</f>
        <v>-0.25488421134406747</v>
      </c>
      <c r="F88" s="2">
        <f>'Moving Avg'!D88</f>
        <v>9.3098799999999997</v>
      </c>
      <c r="G88" s="2">
        <f>'Moving Avg'!F88</f>
        <v>9.1359549999999992</v>
      </c>
      <c r="H88" s="2">
        <f>'Moving Avg'!G88</f>
        <v>8.9591819999999984</v>
      </c>
      <c r="I88" s="2">
        <f>'Moving Avg'!H88</f>
        <v>0</v>
      </c>
      <c r="J88" s="6" t="str">
        <f>OBV!F88</f>
        <v>BEARISH</v>
      </c>
      <c r="K88" s="6" t="str">
        <f>OBV!G88</f>
        <v>WEAK</v>
      </c>
      <c r="L88" s="6" t="str">
        <f>OBV!H88</f>
        <v>CONFIRMED BEARISH</v>
      </c>
      <c r="M88" s="8">
        <f t="shared" si="13"/>
        <v>50</v>
      </c>
      <c r="N88" s="8">
        <f t="shared" si="10"/>
        <v>0</v>
      </c>
      <c r="O88" s="8">
        <f t="shared" si="11"/>
        <v>75</v>
      </c>
      <c r="P88" s="8">
        <f t="shared" si="12"/>
        <v>0</v>
      </c>
      <c r="Q88" s="9">
        <f t="shared" si="14"/>
        <v>28.75</v>
      </c>
      <c r="R88" s="9">
        <f t="shared" si="15"/>
        <v>36.25</v>
      </c>
      <c r="S88" s="9">
        <f t="shared" si="16"/>
        <v>26.25</v>
      </c>
      <c r="T88" s="9">
        <f t="shared" si="17"/>
        <v>31.25</v>
      </c>
      <c r="U88" s="8">
        <f t="shared" si="18"/>
        <v>30.416666666666668</v>
      </c>
      <c r="V88" s="8">
        <f t="shared" si="19"/>
        <v>30.625</v>
      </c>
    </row>
    <row r="89" spans="1:22" ht="13.5" x14ac:dyDescent="0.25">
      <c r="A89" s="3">
        <f>RSI!A89</f>
        <v>42135</v>
      </c>
      <c r="B89" s="2">
        <f>RSI!B89</f>
        <v>9.1354000000000006</v>
      </c>
      <c r="C89" s="2">
        <f>RSI!I89</f>
        <v>49.533037910305296</v>
      </c>
      <c r="D89" s="2">
        <f>MACD!E89</f>
        <v>-0.13463712513813597</v>
      </c>
      <c r="E89" s="2">
        <f>MACD!F89</f>
        <v>-0.23083479410288116</v>
      </c>
      <c r="F89" s="2">
        <f>'Moving Avg'!D89</f>
        <v>9.2726000000000006</v>
      </c>
      <c r="G89" s="2">
        <f>'Moving Avg'!F89</f>
        <v>9.16038</v>
      </c>
      <c r="H89" s="2">
        <f>'Moving Avg'!G89</f>
        <v>8.9591819999999984</v>
      </c>
      <c r="I89" s="2">
        <f>'Moving Avg'!H89</f>
        <v>0</v>
      </c>
      <c r="J89" s="6" t="str">
        <f>OBV!F89</f>
        <v>BEARISH</v>
      </c>
      <c r="K89" s="6" t="str">
        <f>OBV!G89</f>
        <v>WEAK</v>
      </c>
      <c r="L89" s="6" t="str">
        <f>OBV!H89</f>
        <v>CONFIRMED BEARISH</v>
      </c>
      <c r="M89" s="8">
        <f t="shared" si="13"/>
        <v>50</v>
      </c>
      <c r="N89" s="8">
        <f t="shared" si="10"/>
        <v>0</v>
      </c>
      <c r="O89" s="8">
        <f t="shared" si="11"/>
        <v>75</v>
      </c>
      <c r="P89" s="8">
        <f t="shared" si="12"/>
        <v>0</v>
      </c>
      <c r="Q89" s="9">
        <f t="shared" si="14"/>
        <v>28.75</v>
      </c>
      <c r="R89" s="9">
        <f t="shared" si="15"/>
        <v>36.25</v>
      </c>
      <c r="S89" s="9">
        <f t="shared" si="16"/>
        <v>26.25</v>
      </c>
      <c r="T89" s="9">
        <f t="shared" si="17"/>
        <v>31.25</v>
      </c>
      <c r="U89" s="8">
        <f t="shared" si="18"/>
        <v>30.416666666666668</v>
      </c>
      <c r="V89" s="8">
        <f t="shared" si="19"/>
        <v>30.625</v>
      </c>
    </row>
    <row r="90" spans="1:22" ht="13.5" x14ac:dyDescent="0.25">
      <c r="A90" s="3">
        <f>RSI!A90</f>
        <v>42136</v>
      </c>
      <c r="B90" s="2">
        <f>RSI!B90</f>
        <v>9.0236000000000001</v>
      </c>
      <c r="C90" s="2">
        <f>RSI!I90</f>
        <v>44.399510557623017</v>
      </c>
      <c r="D90" s="2">
        <f>MACD!E90</f>
        <v>-6.7805288217476445E-2</v>
      </c>
      <c r="E90" s="2">
        <f>MACD!F90</f>
        <v>-0.19822889292580023</v>
      </c>
      <c r="F90" s="2">
        <f>'Moving Avg'!D90</f>
        <v>9.2129600000000007</v>
      </c>
      <c r="G90" s="2">
        <f>'Moving Avg'!F90</f>
        <v>9.1790249999999993</v>
      </c>
      <c r="H90" s="2">
        <f>'Moving Avg'!G90</f>
        <v>8.957691999999998</v>
      </c>
      <c r="I90" s="2">
        <f>'Moving Avg'!H90</f>
        <v>0</v>
      </c>
      <c r="J90" s="6" t="str">
        <f>OBV!F90</f>
        <v>BEARISH</v>
      </c>
      <c r="K90" s="6" t="str">
        <f>OBV!G90</f>
        <v>WEAK</v>
      </c>
      <c r="L90" s="6" t="str">
        <f>OBV!H90</f>
        <v>CONFIRMED BEARISH</v>
      </c>
      <c r="M90" s="8">
        <f t="shared" si="13"/>
        <v>50</v>
      </c>
      <c r="N90" s="8">
        <f t="shared" si="10"/>
        <v>0</v>
      </c>
      <c r="O90" s="8">
        <f t="shared" si="11"/>
        <v>75</v>
      </c>
      <c r="P90" s="8">
        <f t="shared" si="12"/>
        <v>0</v>
      </c>
      <c r="Q90" s="9">
        <f t="shared" si="14"/>
        <v>28.75</v>
      </c>
      <c r="R90" s="9">
        <f t="shared" si="15"/>
        <v>36.25</v>
      </c>
      <c r="S90" s="9">
        <f t="shared" si="16"/>
        <v>26.25</v>
      </c>
      <c r="T90" s="9">
        <f t="shared" si="17"/>
        <v>31.25</v>
      </c>
      <c r="U90" s="8">
        <f t="shared" si="18"/>
        <v>30.416666666666668</v>
      </c>
      <c r="V90" s="8">
        <f t="shared" si="19"/>
        <v>30.625</v>
      </c>
    </row>
    <row r="91" spans="1:22" ht="13.5" x14ac:dyDescent="0.25">
      <c r="A91" s="3">
        <f>RSI!A91</f>
        <v>42137</v>
      </c>
      <c r="B91" s="2">
        <f>RSI!B91</f>
        <v>8.9974000000000007</v>
      </c>
      <c r="C91" s="2">
        <f>RSI!I91</f>
        <v>43.267813882544253</v>
      </c>
      <c r="D91" s="2">
        <f>MACD!E91</f>
        <v>-2.2589169751636717E-3</v>
      </c>
      <c r="E91" s="2">
        <f>MACD!F91</f>
        <v>-0.15903489773567295</v>
      </c>
      <c r="F91" s="2">
        <f>'Moving Avg'!D91</f>
        <v>9.1480800000000002</v>
      </c>
      <c r="G91" s="2">
        <f>'Moving Avg'!F91</f>
        <v>9.1963600000000003</v>
      </c>
      <c r="H91" s="2">
        <f>'Moving Avg'!G91</f>
        <v>8.9571679999999976</v>
      </c>
      <c r="I91" s="2">
        <f>'Moving Avg'!H91</f>
        <v>0</v>
      </c>
      <c r="J91" s="6" t="str">
        <f>OBV!F91</f>
        <v>BEARISH</v>
      </c>
      <c r="K91" s="6" t="str">
        <f>OBV!G91</f>
        <v>WEAK</v>
      </c>
      <c r="L91" s="6" t="str">
        <f>OBV!H91</f>
        <v>CONFIRMED BEARISH</v>
      </c>
      <c r="M91" s="8">
        <f t="shared" si="13"/>
        <v>50</v>
      </c>
      <c r="N91" s="8">
        <f t="shared" si="10"/>
        <v>0</v>
      </c>
      <c r="O91" s="8">
        <f t="shared" si="11"/>
        <v>75</v>
      </c>
      <c r="P91" s="8">
        <f t="shared" si="12"/>
        <v>0</v>
      </c>
      <c r="Q91" s="9">
        <f t="shared" si="14"/>
        <v>28.75</v>
      </c>
      <c r="R91" s="9">
        <f t="shared" si="15"/>
        <v>36.25</v>
      </c>
      <c r="S91" s="9">
        <f t="shared" si="16"/>
        <v>26.25</v>
      </c>
      <c r="T91" s="9">
        <f t="shared" si="17"/>
        <v>31.25</v>
      </c>
      <c r="U91" s="8">
        <f t="shared" si="18"/>
        <v>30.416666666666668</v>
      </c>
      <c r="V91" s="8">
        <f t="shared" si="19"/>
        <v>30.625</v>
      </c>
    </row>
    <row r="92" spans="1:22" ht="13.5" x14ac:dyDescent="0.25">
      <c r="A92" s="3">
        <f>RSI!A92</f>
        <v>42138</v>
      </c>
      <c r="B92" s="2">
        <f>RSI!B92</f>
        <v>8.9527000000000001</v>
      </c>
      <c r="C92" s="2">
        <f>RSI!I92</f>
        <v>41.33214649748318</v>
      </c>
      <c r="D92" s="2">
        <f>MACD!E92</f>
        <v>9.1207999718672994E-2</v>
      </c>
      <c r="E92" s="2">
        <f>MACD!F92</f>
        <v>-0.10898631824480377</v>
      </c>
      <c r="F92" s="2">
        <f>'Moving Avg'!D92</f>
        <v>9.0802200000000006</v>
      </c>
      <c r="G92" s="2">
        <f>'Moving Avg'!F92</f>
        <v>9.2110900000000004</v>
      </c>
      <c r="H92" s="2">
        <f>'Moving Avg'!G92</f>
        <v>8.9572419999999973</v>
      </c>
      <c r="I92" s="2">
        <f>'Moving Avg'!H92</f>
        <v>0</v>
      </c>
      <c r="J92" s="6" t="str">
        <f>OBV!F92</f>
        <v>BEARISH</v>
      </c>
      <c r="K92" s="6" t="str">
        <f>OBV!G92</f>
        <v>WEAK</v>
      </c>
      <c r="L92" s="6" t="str">
        <f>OBV!H92</f>
        <v>CONFIRMED BEARISH</v>
      </c>
      <c r="M92" s="8">
        <f t="shared" si="13"/>
        <v>50</v>
      </c>
      <c r="N92" s="8">
        <f t="shared" si="10"/>
        <v>0</v>
      </c>
      <c r="O92" s="8">
        <f t="shared" si="11"/>
        <v>75</v>
      </c>
      <c r="P92" s="8">
        <f t="shared" si="12"/>
        <v>0</v>
      </c>
      <c r="Q92" s="9">
        <f t="shared" si="14"/>
        <v>28.75</v>
      </c>
      <c r="R92" s="9">
        <f t="shared" si="15"/>
        <v>36.25</v>
      </c>
      <c r="S92" s="9">
        <f t="shared" si="16"/>
        <v>26.25</v>
      </c>
      <c r="T92" s="9">
        <f t="shared" si="17"/>
        <v>31.25</v>
      </c>
      <c r="U92" s="8">
        <f t="shared" si="18"/>
        <v>30.416666666666668</v>
      </c>
      <c r="V92" s="8">
        <f t="shared" si="19"/>
        <v>30.625</v>
      </c>
    </row>
    <row r="93" spans="1:22" ht="13.5" x14ac:dyDescent="0.25">
      <c r="A93" s="3">
        <f>RSI!A93</f>
        <v>42139</v>
      </c>
      <c r="B93" s="2">
        <f>RSI!B93</f>
        <v>8.9527000000000001</v>
      </c>
      <c r="C93" s="2">
        <f>RSI!I93</f>
        <v>41.33214649748318</v>
      </c>
      <c r="D93" s="2">
        <f>MACD!E93</f>
        <v>0.14609794300052492</v>
      </c>
      <c r="E93" s="2">
        <f>MACD!F93</f>
        <v>-5.7969465995738045E-2</v>
      </c>
      <c r="F93" s="2">
        <f>'Moving Avg'!D93</f>
        <v>9.0123599999999993</v>
      </c>
      <c r="G93" s="2">
        <f>'Moving Avg'!F93</f>
        <v>9.2153799999999979</v>
      </c>
      <c r="H93" s="2">
        <f>'Moving Avg'!G93</f>
        <v>8.9573919999999969</v>
      </c>
      <c r="I93" s="2">
        <f>'Moving Avg'!H93</f>
        <v>0</v>
      </c>
      <c r="J93" s="6" t="str">
        <f>OBV!F93</f>
        <v>BEARISH</v>
      </c>
      <c r="K93" s="6" t="str">
        <f>OBV!G93</f>
        <v>WEAK</v>
      </c>
      <c r="L93" s="6" t="str">
        <f>OBV!H93</f>
        <v>CONFIRMED BEARISH</v>
      </c>
      <c r="M93" s="8">
        <f t="shared" si="13"/>
        <v>50</v>
      </c>
      <c r="N93" s="8">
        <f t="shared" si="10"/>
        <v>0</v>
      </c>
      <c r="O93" s="8">
        <f t="shared" si="11"/>
        <v>75</v>
      </c>
      <c r="P93" s="8">
        <f t="shared" si="12"/>
        <v>0</v>
      </c>
      <c r="Q93" s="9">
        <f t="shared" si="14"/>
        <v>28.75</v>
      </c>
      <c r="R93" s="9">
        <f t="shared" si="15"/>
        <v>36.25</v>
      </c>
      <c r="S93" s="9">
        <f t="shared" si="16"/>
        <v>26.25</v>
      </c>
      <c r="T93" s="9">
        <f t="shared" si="17"/>
        <v>31.25</v>
      </c>
      <c r="U93" s="8">
        <f t="shared" si="18"/>
        <v>30.416666666666668</v>
      </c>
      <c r="V93" s="8">
        <f t="shared" si="19"/>
        <v>30.625</v>
      </c>
    </row>
    <row r="94" spans="1:22" ht="13.5" x14ac:dyDescent="0.25">
      <c r="A94" s="3">
        <f>RSI!A94</f>
        <v>42142</v>
      </c>
      <c r="B94" s="2">
        <f>RSI!B94</f>
        <v>9.0571000000000002</v>
      </c>
      <c r="C94" s="2">
        <f>RSI!I94</f>
        <v>47.673081246398219</v>
      </c>
      <c r="D94" s="2">
        <f>MACD!E94</f>
        <v>0.16053481659171354</v>
      </c>
      <c r="E94" s="2">
        <f>MACD!F94</f>
        <v>-1.4268609478247728E-2</v>
      </c>
      <c r="F94" s="2">
        <f>'Moving Avg'!D94</f>
        <v>8.9967000000000006</v>
      </c>
      <c r="G94" s="2">
        <f>'Moving Avg'!F94</f>
        <v>9.2245149999999985</v>
      </c>
      <c r="H94" s="2">
        <f>'Moving Avg'!G94</f>
        <v>8.9598519999999979</v>
      </c>
      <c r="I94" s="2">
        <f>'Moving Avg'!H94</f>
        <v>0</v>
      </c>
      <c r="J94" s="6" t="str">
        <f>OBV!F94</f>
        <v>BEARISH</v>
      </c>
      <c r="K94" s="6" t="str">
        <f>OBV!G94</f>
        <v>WEAK</v>
      </c>
      <c r="L94" s="6" t="str">
        <f>OBV!H94</f>
        <v>CONFIRMED BEARISH</v>
      </c>
      <c r="M94" s="8">
        <f t="shared" si="13"/>
        <v>50</v>
      </c>
      <c r="N94" s="8">
        <f t="shared" si="10"/>
        <v>0</v>
      </c>
      <c r="O94" s="8">
        <f t="shared" si="11"/>
        <v>75</v>
      </c>
      <c r="P94" s="8">
        <f t="shared" si="12"/>
        <v>0</v>
      </c>
      <c r="Q94" s="9">
        <f t="shared" si="14"/>
        <v>28.75</v>
      </c>
      <c r="R94" s="9">
        <f t="shared" si="15"/>
        <v>36.25</v>
      </c>
      <c r="S94" s="9">
        <f t="shared" si="16"/>
        <v>26.25</v>
      </c>
      <c r="T94" s="9">
        <f t="shared" si="17"/>
        <v>31.25</v>
      </c>
      <c r="U94" s="8">
        <f t="shared" si="18"/>
        <v>30.416666666666668</v>
      </c>
      <c r="V94" s="8">
        <f t="shared" si="19"/>
        <v>30.625</v>
      </c>
    </row>
    <row r="95" spans="1:22" ht="13.5" x14ac:dyDescent="0.25">
      <c r="A95" s="3">
        <f>RSI!A95</f>
        <v>42143</v>
      </c>
      <c r="B95" s="2">
        <f>RSI!B95</f>
        <v>9.0608000000000004</v>
      </c>
      <c r="C95" s="2">
        <f>RSI!I95</f>
        <v>47.888050483173537</v>
      </c>
      <c r="D95" s="2">
        <f>MACD!E95</f>
        <v>0.17275875098262361</v>
      </c>
      <c r="E95" s="2">
        <f>MACD!F95</f>
        <v>2.3136862613926543E-2</v>
      </c>
      <c r="F95" s="2">
        <f>'Moving Avg'!D95</f>
        <v>9.0041399999999996</v>
      </c>
      <c r="G95" s="2">
        <f>'Moving Avg'!F95</f>
        <v>9.2302949999999981</v>
      </c>
      <c r="H95" s="2">
        <f>'Moving Avg'!G95</f>
        <v>8.9628339999999973</v>
      </c>
      <c r="I95" s="2">
        <f>'Moving Avg'!H95</f>
        <v>0</v>
      </c>
      <c r="J95" s="6" t="str">
        <f>OBV!F95</f>
        <v>BEARISH</v>
      </c>
      <c r="K95" s="6" t="str">
        <f>OBV!G95</f>
        <v>NEUTRAL</v>
      </c>
      <c r="L95" s="6" t="str">
        <f>OBV!H95</f>
        <v>BEARISH DIVERGENCE</v>
      </c>
      <c r="M95" s="8">
        <f t="shared" si="13"/>
        <v>50</v>
      </c>
      <c r="N95" s="8">
        <f t="shared" si="10"/>
        <v>0</v>
      </c>
      <c r="O95" s="8">
        <f t="shared" si="11"/>
        <v>75</v>
      </c>
      <c r="P95" s="8">
        <f t="shared" si="12"/>
        <v>16.5</v>
      </c>
      <c r="Q95" s="9">
        <f t="shared" si="14"/>
        <v>31.225000000000001</v>
      </c>
      <c r="R95" s="9">
        <f t="shared" si="15"/>
        <v>40.375</v>
      </c>
      <c r="S95" s="9">
        <f t="shared" si="16"/>
        <v>33.674999999999997</v>
      </c>
      <c r="T95" s="9">
        <f t="shared" si="17"/>
        <v>35.375</v>
      </c>
      <c r="U95" s="8">
        <f t="shared" si="18"/>
        <v>35.091666666666661</v>
      </c>
      <c r="V95" s="8">
        <f t="shared" si="19"/>
        <v>35.162499999999994</v>
      </c>
    </row>
    <row r="96" spans="1:22" ht="13.5" x14ac:dyDescent="0.25">
      <c r="A96" s="3">
        <f>RSI!A96</f>
        <v>42144</v>
      </c>
      <c r="B96" s="2">
        <f>RSI!B96</f>
        <v>9.0608000000000004</v>
      </c>
      <c r="C96" s="2">
        <f>RSI!I96</f>
        <v>47.888050483173529</v>
      </c>
      <c r="D96" s="2">
        <f>MACD!E96</f>
        <v>0.18334150583609876</v>
      </c>
      <c r="E96" s="2">
        <f>MACD!F96</f>
        <v>5.5177791258360989E-2</v>
      </c>
      <c r="F96" s="2">
        <f>'Moving Avg'!D96</f>
        <v>9.0168199999999992</v>
      </c>
      <c r="G96" s="2">
        <f>'Moving Avg'!F96</f>
        <v>9.2330899999999989</v>
      </c>
      <c r="H96" s="2">
        <f>'Moving Avg'!G96</f>
        <v>8.9661899999999974</v>
      </c>
      <c r="I96" s="2">
        <f>'Moving Avg'!H96</f>
        <v>0</v>
      </c>
      <c r="J96" s="6" t="str">
        <f>OBV!F96</f>
        <v>BULLISH</v>
      </c>
      <c r="K96" s="6" t="str">
        <f>OBV!G96</f>
        <v>NEUTRAL</v>
      </c>
      <c r="L96" s="6" t="str">
        <f>OBV!H96</f>
        <v>CONFIRMED BULLISH</v>
      </c>
      <c r="M96" s="8">
        <f t="shared" si="13"/>
        <v>50</v>
      </c>
      <c r="N96" s="8">
        <f t="shared" si="10"/>
        <v>0</v>
      </c>
      <c r="O96" s="8">
        <f t="shared" si="11"/>
        <v>75</v>
      </c>
      <c r="P96" s="8">
        <f t="shared" si="12"/>
        <v>83.5</v>
      </c>
      <c r="Q96" s="9">
        <f t="shared" si="14"/>
        <v>41.274999999999999</v>
      </c>
      <c r="R96" s="9">
        <f t="shared" si="15"/>
        <v>57.125</v>
      </c>
      <c r="S96" s="9">
        <f t="shared" si="16"/>
        <v>63.825000000000003</v>
      </c>
      <c r="T96" s="9">
        <f t="shared" si="17"/>
        <v>52.125</v>
      </c>
      <c r="U96" s="8">
        <f t="shared" si="18"/>
        <v>54.07500000000001</v>
      </c>
      <c r="V96" s="8">
        <f t="shared" si="19"/>
        <v>53.587500000000006</v>
      </c>
    </row>
    <row r="97" spans="1:22" ht="13.5" x14ac:dyDescent="0.25">
      <c r="A97" s="3">
        <f>RSI!A97</f>
        <v>42145</v>
      </c>
      <c r="B97" s="2">
        <f>RSI!B97</f>
        <v>9.2845999999999993</v>
      </c>
      <c r="C97" s="2">
        <f>RSI!I97</f>
        <v>59.546378780742351</v>
      </c>
      <c r="D97" s="2">
        <f>MACD!E97</f>
        <v>0.17135544190835361</v>
      </c>
      <c r="E97" s="2">
        <f>MACD!F97</f>
        <v>7.8413321388359519E-2</v>
      </c>
      <c r="F97" s="2">
        <f>'Moving Avg'!D97</f>
        <v>9.0831999999999997</v>
      </c>
      <c r="G97" s="2">
        <f>'Moving Avg'!F97</f>
        <v>9.2411100000000008</v>
      </c>
      <c r="H97" s="2">
        <f>'Moving Avg'!G97</f>
        <v>8.9740219999999962</v>
      </c>
      <c r="I97" s="2">
        <f>'Moving Avg'!H97</f>
        <v>0</v>
      </c>
      <c r="J97" s="6" t="str">
        <f>OBV!F97</f>
        <v>BULLISH</v>
      </c>
      <c r="K97" s="6" t="str">
        <f>OBV!G97</f>
        <v>STRONG</v>
      </c>
      <c r="L97" s="6" t="str">
        <f>OBV!H97</f>
        <v>CONFIRMED BULLISH</v>
      </c>
      <c r="M97" s="8">
        <f t="shared" si="13"/>
        <v>50</v>
      </c>
      <c r="N97" s="8">
        <f t="shared" si="10"/>
        <v>0</v>
      </c>
      <c r="O97" s="8">
        <f t="shared" si="11"/>
        <v>75</v>
      </c>
      <c r="P97" s="8">
        <f t="shared" si="12"/>
        <v>100</v>
      </c>
      <c r="Q97" s="9">
        <f t="shared" si="14"/>
        <v>43.75</v>
      </c>
      <c r="R97" s="9">
        <f t="shared" si="15"/>
        <v>61.25</v>
      </c>
      <c r="S97" s="9">
        <f t="shared" si="16"/>
        <v>71.25</v>
      </c>
      <c r="T97" s="9">
        <f t="shared" si="17"/>
        <v>56.25</v>
      </c>
      <c r="U97" s="8">
        <f t="shared" si="18"/>
        <v>58.75</v>
      </c>
      <c r="V97" s="8">
        <f t="shared" si="19"/>
        <v>58.125</v>
      </c>
    </row>
    <row r="98" spans="1:22" ht="13.5" x14ac:dyDescent="0.25">
      <c r="A98" s="3">
        <f>RSI!A98</f>
        <v>42146</v>
      </c>
      <c r="B98" s="2">
        <f>RSI!B98</f>
        <v>9.2845999999999993</v>
      </c>
      <c r="C98" s="2">
        <f>RSI!I98</f>
        <v>59.546378780742351</v>
      </c>
      <c r="D98" s="2">
        <f>MACD!E98</f>
        <v>0.16009621299734711</v>
      </c>
      <c r="E98" s="2">
        <f>MACD!F98</f>
        <v>9.4749899710157043E-2</v>
      </c>
      <c r="F98" s="2">
        <f>'Moving Avg'!D98</f>
        <v>9.1495799999999985</v>
      </c>
      <c r="G98" s="2">
        <f>'Moving Avg'!F98</f>
        <v>9.2355200000000011</v>
      </c>
      <c r="H98" s="2">
        <f>'Moving Avg'!G98</f>
        <v>8.9829719999999966</v>
      </c>
      <c r="I98" s="2">
        <f>'Moving Avg'!H98</f>
        <v>0</v>
      </c>
      <c r="J98" s="6" t="str">
        <f>OBV!F98</f>
        <v>BULLISH</v>
      </c>
      <c r="K98" s="6" t="str">
        <f>OBV!G98</f>
        <v>STRONG</v>
      </c>
      <c r="L98" s="6" t="str">
        <f>OBV!H98</f>
        <v>CONFIRMED BULLISH</v>
      </c>
      <c r="M98" s="8">
        <f t="shared" si="13"/>
        <v>50</v>
      </c>
      <c r="N98" s="8">
        <f t="shared" si="10"/>
        <v>0</v>
      </c>
      <c r="O98" s="8">
        <f t="shared" si="11"/>
        <v>75</v>
      </c>
      <c r="P98" s="8">
        <f t="shared" si="12"/>
        <v>100</v>
      </c>
      <c r="Q98" s="9">
        <f t="shared" si="14"/>
        <v>43.75</v>
      </c>
      <c r="R98" s="9">
        <f t="shared" si="15"/>
        <v>61.25</v>
      </c>
      <c r="S98" s="9">
        <f t="shared" si="16"/>
        <v>71.25</v>
      </c>
      <c r="T98" s="9">
        <f t="shared" si="17"/>
        <v>56.25</v>
      </c>
      <c r="U98" s="8">
        <f t="shared" si="18"/>
        <v>58.75</v>
      </c>
      <c r="V98" s="8">
        <f t="shared" si="19"/>
        <v>58.125</v>
      </c>
    </row>
    <row r="99" spans="1:22" ht="13.5" x14ac:dyDescent="0.25">
      <c r="A99" s="3">
        <f>RSI!A99</f>
        <v>42149</v>
      </c>
      <c r="B99" s="2">
        <f>RSI!B99</f>
        <v>9.2845999999999993</v>
      </c>
      <c r="C99" s="2">
        <f>RSI!I99</f>
        <v>59.546378780742351</v>
      </c>
      <c r="D99" s="2">
        <f>MACD!E99</f>
        <v>0.12544244432920948</v>
      </c>
      <c r="E99" s="2">
        <f>MACD!F99</f>
        <v>0.10088840863396753</v>
      </c>
      <c r="F99" s="2">
        <f>'Moving Avg'!D99</f>
        <v>9.195079999999999</v>
      </c>
      <c r="G99" s="2">
        <f>'Moving Avg'!F99</f>
        <v>9.2299300000000013</v>
      </c>
      <c r="H99" s="2">
        <f>'Moving Avg'!G99</f>
        <v>8.9919219999999989</v>
      </c>
      <c r="I99" s="2">
        <f>'Moving Avg'!H99</f>
        <v>0</v>
      </c>
      <c r="J99" s="6" t="str">
        <f>OBV!F99</f>
        <v>BULLISH</v>
      </c>
      <c r="K99" s="6" t="str">
        <f>OBV!G99</f>
        <v>STRONG</v>
      </c>
      <c r="L99" s="6" t="str">
        <f>OBV!H99</f>
        <v>CONFIRMED BULLISH</v>
      </c>
      <c r="M99" s="8">
        <f t="shared" si="13"/>
        <v>50</v>
      </c>
      <c r="N99" s="8">
        <f t="shared" si="10"/>
        <v>0</v>
      </c>
      <c r="O99" s="8">
        <f t="shared" si="11"/>
        <v>75</v>
      </c>
      <c r="P99" s="8">
        <f t="shared" si="12"/>
        <v>100</v>
      </c>
      <c r="Q99" s="9">
        <f t="shared" si="14"/>
        <v>43.75</v>
      </c>
      <c r="R99" s="9">
        <f t="shared" si="15"/>
        <v>61.25</v>
      </c>
      <c r="S99" s="9">
        <f t="shared" si="16"/>
        <v>71.25</v>
      </c>
      <c r="T99" s="9">
        <f t="shared" si="17"/>
        <v>56.25</v>
      </c>
      <c r="U99" s="8">
        <f t="shared" si="18"/>
        <v>58.75</v>
      </c>
      <c r="V99" s="8">
        <f t="shared" si="19"/>
        <v>58.125</v>
      </c>
    </row>
    <row r="100" spans="1:22" ht="13.5" x14ac:dyDescent="0.25">
      <c r="A100" s="3">
        <f>RSI!A100</f>
        <v>42150</v>
      </c>
      <c r="B100" s="2">
        <f>RSI!B100</f>
        <v>9.3180999999999994</v>
      </c>
      <c r="C100" s="2">
        <f>RSI!I100</f>
        <v>61.170432134286465</v>
      </c>
      <c r="D100" s="2">
        <f>MACD!E100</f>
        <v>7.5480745864666687E-2</v>
      </c>
      <c r="E100" s="2">
        <f>MACD!F100</f>
        <v>9.5806876080107364E-2</v>
      </c>
      <c r="F100" s="2">
        <f>'Moving Avg'!D100</f>
        <v>9.2465399999999995</v>
      </c>
      <c r="G100" s="2">
        <f>'Moving Avg'!F100</f>
        <v>9.2263850000000005</v>
      </c>
      <c r="H100" s="2">
        <f>'Moving Avg'!G100</f>
        <v>9.0019139999999975</v>
      </c>
      <c r="I100" s="2">
        <f>'Moving Avg'!H100</f>
        <v>0</v>
      </c>
      <c r="J100" s="6" t="str">
        <f>OBV!F100</f>
        <v>BULLISH</v>
      </c>
      <c r="K100" s="6" t="str">
        <f>OBV!G100</f>
        <v>STRONG</v>
      </c>
      <c r="L100" s="6" t="str">
        <f>OBV!H100</f>
        <v>CONFIRMED BULLISH</v>
      </c>
      <c r="M100" s="8">
        <f t="shared" si="13"/>
        <v>50</v>
      </c>
      <c r="N100" s="8">
        <f t="shared" si="10"/>
        <v>100</v>
      </c>
      <c r="O100" s="8">
        <f t="shared" si="11"/>
        <v>75</v>
      </c>
      <c r="P100" s="8">
        <f t="shared" si="12"/>
        <v>100</v>
      </c>
      <c r="Q100" s="9">
        <f t="shared" si="14"/>
        <v>78.75</v>
      </c>
      <c r="R100" s="9">
        <f t="shared" si="15"/>
        <v>81.25</v>
      </c>
      <c r="S100" s="9">
        <f t="shared" si="16"/>
        <v>86.25</v>
      </c>
      <c r="T100" s="9">
        <f t="shared" si="17"/>
        <v>81.25</v>
      </c>
      <c r="U100" s="8">
        <f t="shared" si="18"/>
        <v>82.083333333333329</v>
      </c>
      <c r="V100" s="8">
        <f t="shared" si="19"/>
        <v>81.875</v>
      </c>
    </row>
    <row r="101" spans="1:22" ht="13.5" x14ac:dyDescent="0.25">
      <c r="A101" s="3">
        <f>RSI!A101</f>
        <v>42151</v>
      </c>
      <c r="B101" s="2">
        <f>RSI!B101</f>
        <v>9.3143999999999991</v>
      </c>
      <c r="C101" s="2">
        <f>RSI!I101</f>
        <v>60.879724013129412</v>
      </c>
      <c r="D101" s="2">
        <f>MACD!E101</f>
        <v>2.8363965063505248E-2</v>
      </c>
      <c r="E101" s="2">
        <f>MACD!F101</f>
        <v>8.2318293876786935E-2</v>
      </c>
      <c r="F101" s="2">
        <f>'Moving Avg'!D101</f>
        <v>9.2972599999999996</v>
      </c>
      <c r="G101" s="2">
        <f>'Moving Avg'!F101</f>
        <v>9.2206050000000026</v>
      </c>
      <c r="H101" s="2">
        <f>'Moving Avg'!G101</f>
        <v>9.0129519999999985</v>
      </c>
      <c r="I101" s="2">
        <f>'Moving Avg'!H101</f>
        <v>0</v>
      </c>
      <c r="J101" s="6" t="str">
        <f>OBV!F101</f>
        <v>BULLISH</v>
      </c>
      <c r="K101" s="6" t="str">
        <f>OBV!G101</f>
        <v>STRONG</v>
      </c>
      <c r="L101" s="6" t="str">
        <f>OBV!H101</f>
        <v>CONFIRMED BULLISH</v>
      </c>
      <c r="M101" s="8">
        <f t="shared" si="13"/>
        <v>50</v>
      </c>
      <c r="N101" s="8">
        <f t="shared" si="10"/>
        <v>100</v>
      </c>
      <c r="O101" s="8">
        <f t="shared" si="11"/>
        <v>75</v>
      </c>
      <c r="P101" s="8">
        <f t="shared" si="12"/>
        <v>100</v>
      </c>
      <c r="Q101" s="9">
        <f t="shared" si="14"/>
        <v>78.75</v>
      </c>
      <c r="R101" s="9">
        <f t="shared" si="15"/>
        <v>81.25</v>
      </c>
      <c r="S101" s="9">
        <f t="shared" si="16"/>
        <v>86.25</v>
      </c>
      <c r="T101" s="9">
        <f t="shared" si="17"/>
        <v>81.25</v>
      </c>
      <c r="U101" s="8">
        <f t="shared" si="18"/>
        <v>82.083333333333329</v>
      </c>
      <c r="V101" s="8">
        <f t="shared" si="19"/>
        <v>81.875</v>
      </c>
    </row>
    <row r="102" spans="1:22" ht="13.5" x14ac:dyDescent="0.25">
      <c r="A102" s="3">
        <f>RSI!A102</f>
        <v>42152</v>
      </c>
      <c r="B102" s="2">
        <f>RSI!B102</f>
        <v>9.2136999999999993</v>
      </c>
      <c r="C102" s="2">
        <f>RSI!I102</f>
        <v>53.436425375701397</v>
      </c>
      <c r="D102" s="2">
        <f>MACD!E102</f>
        <v>-1.1904327188840824E-2</v>
      </c>
      <c r="E102" s="2">
        <f>MACD!F102</f>
        <v>6.3473769663661389E-2</v>
      </c>
      <c r="F102" s="2">
        <f>'Moving Avg'!D102</f>
        <v>9.2830799999999982</v>
      </c>
      <c r="G102" s="2">
        <f>'Moving Avg'!F102</f>
        <v>9.1987900000000007</v>
      </c>
      <c r="H102" s="2">
        <f>'Moving Avg'!G102</f>
        <v>9.0212299999999974</v>
      </c>
      <c r="I102" s="2">
        <f>'Moving Avg'!H102</f>
        <v>0</v>
      </c>
      <c r="J102" s="6" t="str">
        <f>OBV!F102</f>
        <v>BEARISH</v>
      </c>
      <c r="K102" s="6" t="str">
        <f>OBV!G102</f>
        <v>NEUTRAL</v>
      </c>
      <c r="L102" s="6" t="str">
        <f>OBV!H102</f>
        <v>CONFIRMED BEARISH</v>
      </c>
      <c r="M102" s="8">
        <f t="shared" si="13"/>
        <v>50</v>
      </c>
      <c r="N102" s="8">
        <f t="shared" si="10"/>
        <v>100</v>
      </c>
      <c r="O102" s="8">
        <f t="shared" si="11"/>
        <v>75</v>
      </c>
      <c r="P102" s="8">
        <f t="shared" si="12"/>
        <v>16.5</v>
      </c>
      <c r="Q102" s="9">
        <f t="shared" si="14"/>
        <v>66.224999999999994</v>
      </c>
      <c r="R102" s="9">
        <f t="shared" si="15"/>
        <v>60.375</v>
      </c>
      <c r="S102" s="9">
        <f t="shared" si="16"/>
        <v>48.674999999999997</v>
      </c>
      <c r="T102" s="9">
        <f t="shared" si="17"/>
        <v>60.375</v>
      </c>
      <c r="U102" s="8">
        <f t="shared" si="18"/>
        <v>58.42499999999999</v>
      </c>
      <c r="V102" s="8">
        <f t="shared" si="19"/>
        <v>58.912499999999994</v>
      </c>
    </row>
    <row r="103" spans="1:22" ht="13.5" x14ac:dyDescent="0.25">
      <c r="A103" s="3">
        <f>RSI!A103</f>
        <v>42153</v>
      </c>
      <c r="B103" s="2">
        <f>RSI!B103</f>
        <v>9.0608000000000004</v>
      </c>
      <c r="C103" s="2">
        <f>RSI!I103</f>
        <v>44.533336624066145</v>
      </c>
      <c r="D103" s="2">
        <f>MACD!E103</f>
        <v>-3.4966330210608021E-2</v>
      </c>
      <c r="E103" s="2">
        <f>MACD!F103</f>
        <v>4.378574968880751E-2</v>
      </c>
      <c r="F103" s="2">
        <f>'Moving Avg'!D103</f>
        <v>9.2383199999999981</v>
      </c>
      <c r="G103" s="2">
        <f>'Moving Avg'!F103</f>
        <v>9.1775350000000007</v>
      </c>
      <c r="H103" s="2">
        <f>'Moving Avg'!G103</f>
        <v>9.0271959999999982</v>
      </c>
      <c r="I103" s="2">
        <f>'Moving Avg'!H103</f>
        <v>0</v>
      </c>
      <c r="J103" s="6" t="str">
        <f>OBV!F103</f>
        <v>BEARISH</v>
      </c>
      <c r="K103" s="6" t="str">
        <f>OBV!G103</f>
        <v>WEAK</v>
      </c>
      <c r="L103" s="6" t="str">
        <f>OBV!H103</f>
        <v>CONFIRMED BEARISH</v>
      </c>
      <c r="M103" s="8">
        <f t="shared" si="13"/>
        <v>50</v>
      </c>
      <c r="N103" s="8">
        <f t="shared" si="10"/>
        <v>100</v>
      </c>
      <c r="O103" s="8">
        <f t="shared" si="11"/>
        <v>75</v>
      </c>
      <c r="P103" s="8">
        <f t="shared" si="12"/>
        <v>0</v>
      </c>
      <c r="Q103" s="9">
        <f t="shared" si="14"/>
        <v>63.75</v>
      </c>
      <c r="R103" s="9">
        <f t="shared" si="15"/>
        <v>56.25</v>
      </c>
      <c r="S103" s="9">
        <f t="shared" si="16"/>
        <v>41.25</v>
      </c>
      <c r="T103" s="9">
        <f t="shared" si="17"/>
        <v>56.25</v>
      </c>
      <c r="U103" s="8">
        <f t="shared" si="18"/>
        <v>53.75</v>
      </c>
      <c r="V103" s="8">
        <f t="shared" si="19"/>
        <v>54.375</v>
      </c>
    </row>
    <row r="104" spans="1:22" ht="13.5" x14ac:dyDescent="0.25">
      <c r="A104" s="3">
        <f>RSI!A104</f>
        <v>42156</v>
      </c>
      <c r="B104" s="2">
        <f>RSI!B104</f>
        <v>8.9489999999999998</v>
      </c>
      <c r="C104" s="2">
        <f>RSI!I104</f>
        <v>39.368346658636945</v>
      </c>
      <c r="D104" s="2">
        <f>MACD!E104</f>
        <v>-2.9525263287938586E-2</v>
      </c>
      <c r="E104" s="2">
        <f>MACD!F104</f>
        <v>2.9123547093458293E-2</v>
      </c>
      <c r="F104" s="2">
        <f>'Moving Avg'!D104</f>
        <v>9.1711999999999989</v>
      </c>
      <c r="G104" s="2">
        <f>'Moving Avg'!F104</f>
        <v>9.1588950000000011</v>
      </c>
      <c r="H104" s="2">
        <f>'Moving Avg'!G104</f>
        <v>9.0345799999999983</v>
      </c>
      <c r="I104" s="2">
        <f>'Moving Avg'!H104</f>
        <v>0</v>
      </c>
      <c r="J104" s="6" t="str">
        <f>OBV!F104</f>
        <v>BEARISH</v>
      </c>
      <c r="K104" s="6" t="str">
        <f>OBV!G104</f>
        <v>WEAK</v>
      </c>
      <c r="L104" s="6" t="str">
        <f>OBV!H104</f>
        <v>CONFIRMED BEARISH</v>
      </c>
      <c r="M104" s="8">
        <f t="shared" si="13"/>
        <v>50</v>
      </c>
      <c r="N104" s="8">
        <f t="shared" si="10"/>
        <v>100</v>
      </c>
      <c r="O104" s="8">
        <f t="shared" si="11"/>
        <v>75</v>
      </c>
      <c r="P104" s="8">
        <f t="shared" si="12"/>
        <v>0</v>
      </c>
      <c r="Q104" s="9">
        <f t="shared" si="14"/>
        <v>63.75</v>
      </c>
      <c r="R104" s="9">
        <f t="shared" si="15"/>
        <v>56.25</v>
      </c>
      <c r="S104" s="9">
        <f t="shared" si="16"/>
        <v>41.25</v>
      </c>
      <c r="T104" s="9">
        <f t="shared" si="17"/>
        <v>56.25</v>
      </c>
      <c r="U104" s="8">
        <f t="shared" si="18"/>
        <v>53.75</v>
      </c>
      <c r="V104" s="8">
        <f t="shared" si="19"/>
        <v>54.375</v>
      </c>
    </row>
    <row r="105" spans="1:22" ht="13.5" x14ac:dyDescent="0.25">
      <c r="A105" s="3">
        <f>RSI!A105</f>
        <v>42157</v>
      </c>
      <c r="B105" s="2">
        <f>RSI!B105</f>
        <v>9.0608000000000004</v>
      </c>
      <c r="C105" s="2">
        <f>RSI!I105</f>
        <v>46.100495409638818</v>
      </c>
      <c r="D105" s="2">
        <f>MACD!E105</f>
        <v>-3.140619076119755E-2</v>
      </c>
      <c r="E105" s="2">
        <f>MACD!F105</f>
        <v>1.7017599522527124E-2</v>
      </c>
      <c r="F105" s="2">
        <f>'Moving Avg'!D105</f>
        <v>9.1197400000000002</v>
      </c>
      <c r="G105" s="2">
        <f>'Moving Avg'!F105</f>
        <v>9.1458449999999996</v>
      </c>
      <c r="H105" s="2">
        <f>'Moving Avg'!G105</f>
        <v>9.0397999999999978</v>
      </c>
      <c r="I105" s="2">
        <f>'Moving Avg'!H105</f>
        <v>0</v>
      </c>
      <c r="J105" s="6" t="str">
        <f>OBV!F105</f>
        <v>BEARISH</v>
      </c>
      <c r="K105" s="6" t="str">
        <f>OBV!G105</f>
        <v>WEAK</v>
      </c>
      <c r="L105" s="6" t="str">
        <f>OBV!H105</f>
        <v>CONFIRMED BEARISH</v>
      </c>
      <c r="M105" s="8">
        <f t="shared" si="13"/>
        <v>50</v>
      </c>
      <c r="N105" s="8">
        <f t="shared" si="10"/>
        <v>100</v>
      </c>
      <c r="O105" s="8">
        <f t="shared" si="11"/>
        <v>75</v>
      </c>
      <c r="P105" s="8">
        <f t="shared" si="12"/>
        <v>0</v>
      </c>
      <c r="Q105" s="9">
        <f t="shared" si="14"/>
        <v>63.75</v>
      </c>
      <c r="R105" s="9">
        <f t="shared" si="15"/>
        <v>56.25</v>
      </c>
      <c r="S105" s="9">
        <f t="shared" si="16"/>
        <v>41.25</v>
      </c>
      <c r="T105" s="9">
        <f t="shared" si="17"/>
        <v>56.25</v>
      </c>
      <c r="U105" s="8">
        <f t="shared" si="18"/>
        <v>53.75</v>
      </c>
      <c r="V105" s="8">
        <f t="shared" si="19"/>
        <v>54.375</v>
      </c>
    </row>
    <row r="106" spans="1:22" ht="13.5" x14ac:dyDescent="0.25">
      <c r="A106" s="3">
        <f>RSI!A106</f>
        <v>42158</v>
      </c>
      <c r="B106" s="2">
        <f>RSI!B106</f>
        <v>9.3292999999999999</v>
      </c>
      <c r="C106" s="2">
        <f>RSI!I106</f>
        <v>58.125625751898419</v>
      </c>
      <c r="D106" s="2">
        <f>MACD!E106</f>
        <v>-5.2410835468039707E-2</v>
      </c>
      <c r="E106" s="2">
        <f>MACD!F106</f>
        <v>3.1319125244137578E-3</v>
      </c>
      <c r="F106" s="2">
        <f>'Moving Avg'!D106</f>
        <v>9.1227200000000011</v>
      </c>
      <c r="G106" s="2">
        <f>'Moving Avg'!F106</f>
        <v>9.1462199999999996</v>
      </c>
      <c r="H106" s="2">
        <f>'Moving Avg'!G106</f>
        <v>9.0527759999999997</v>
      </c>
      <c r="I106" s="2">
        <f>'Moving Avg'!H106</f>
        <v>0</v>
      </c>
      <c r="J106" s="6" t="str">
        <f>OBV!F106</f>
        <v>BEARISH</v>
      </c>
      <c r="K106" s="6" t="str">
        <f>OBV!G106</f>
        <v>WEAK</v>
      </c>
      <c r="L106" s="6" t="str">
        <f>OBV!H106</f>
        <v>BEARISH DIVERGENCE</v>
      </c>
      <c r="M106" s="8">
        <f t="shared" si="13"/>
        <v>50</v>
      </c>
      <c r="N106" s="8">
        <f t="shared" si="10"/>
        <v>100</v>
      </c>
      <c r="O106" s="8">
        <f t="shared" si="11"/>
        <v>75</v>
      </c>
      <c r="P106" s="8">
        <f t="shared" si="12"/>
        <v>0</v>
      </c>
      <c r="Q106" s="9">
        <f t="shared" si="14"/>
        <v>63.75</v>
      </c>
      <c r="R106" s="9">
        <f t="shared" si="15"/>
        <v>56.25</v>
      </c>
      <c r="S106" s="9">
        <f t="shared" si="16"/>
        <v>41.25</v>
      </c>
      <c r="T106" s="9">
        <f t="shared" si="17"/>
        <v>56.25</v>
      </c>
      <c r="U106" s="8">
        <f t="shared" si="18"/>
        <v>53.75</v>
      </c>
      <c r="V106" s="8">
        <f t="shared" si="19"/>
        <v>54.375</v>
      </c>
    </row>
    <row r="107" spans="1:22" ht="13.5" x14ac:dyDescent="0.25">
      <c r="A107" s="3">
        <f>RSI!A107</f>
        <v>42159</v>
      </c>
      <c r="B107" s="2">
        <f>RSI!B107</f>
        <v>9.3217999999999996</v>
      </c>
      <c r="C107" s="2">
        <f>RSI!I107</f>
        <v>57.73812783386208</v>
      </c>
      <c r="D107" s="2">
        <f>MACD!E107</f>
        <v>-3.6343695731599013E-2</v>
      </c>
      <c r="E107" s="2">
        <f>MACD!F107</f>
        <v>-4.7632091267887974E-3</v>
      </c>
      <c r="F107" s="2">
        <f>'Moving Avg'!D107</f>
        <v>9.1443399999999997</v>
      </c>
      <c r="G107" s="2">
        <f>'Moving Avg'!F107</f>
        <v>9.14771</v>
      </c>
      <c r="H107" s="2">
        <f>'Moving Avg'!G107</f>
        <v>9.0635879999999993</v>
      </c>
      <c r="I107" s="2">
        <f>'Moving Avg'!H107</f>
        <v>0</v>
      </c>
      <c r="J107" s="6" t="str">
        <f>OBV!F107</f>
        <v>BEARISH</v>
      </c>
      <c r="K107" s="6" t="str">
        <f>OBV!G107</f>
        <v>WEAK</v>
      </c>
      <c r="L107" s="6" t="str">
        <f>OBV!H107</f>
        <v>BEARISH DIVERGENCE</v>
      </c>
      <c r="M107" s="8">
        <f t="shared" si="13"/>
        <v>50</v>
      </c>
      <c r="N107" s="8">
        <f t="shared" si="10"/>
        <v>100</v>
      </c>
      <c r="O107" s="8">
        <f t="shared" si="11"/>
        <v>75</v>
      </c>
      <c r="P107" s="8">
        <f t="shared" si="12"/>
        <v>0</v>
      </c>
      <c r="Q107" s="9">
        <f t="shared" si="14"/>
        <v>63.75</v>
      </c>
      <c r="R107" s="9">
        <f t="shared" si="15"/>
        <v>56.25</v>
      </c>
      <c r="S107" s="9">
        <f t="shared" si="16"/>
        <v>41.25</v>
      </c>
      <c r="T107" s="9">
        <f t="shared" si="17"/>
        <v>56.25</v>
      </c>
      <c r="U107" s="8">
        <f t="shared" si="18"/>
        <v>53.75</v>
      </c>
      <c r="V107" s="8">
        <f t="shared" si="19"/>
        <v>54.375</v>
      </c>
    </row>
    <row r="108" spans="1:22" ht="13.5" x14ac:dyDescent="0.25">
      <c r="A108" s="3">
        <f>RSI!A108</f>
        <v>42160</v>
      </c>
      <c r="B108" s="2">
        <f>RSI!B108</f>
        <v>9.3217999999999996</v>
      </c>
      <c r="C108" s="2">
        <f>RSI!I108</f>
        <v>57.738127833862087</v>
      </c>
      <c r="D108" s="2">
        <f>MACD!E108</f>
        <v>-2.37652392915777E-2</v>
      </c>
      <c r="E108" s="2">
        <f>MACD!F108</f>
        <v>-8.5636151597465772E-3</v>
      </c>
      <c r="F108" s="2">
        <f>'Moving Avg'!D108</f>
        <v>9.1965399999999988</v>
      </c>
      <c r="G108" s="2">
        <f>'Moving Avg'!F108</f>
        <v>9.1492000000000004</v>
      </c>
      <c r="H108" s="2">
        <f>'Moving Avg'!G108</f>
        <v>9.0717899999999982</v>
      </c>
      <c r="I108" s="2">
        <f>'Moving Avg'!H108</f>
        <v>0</v>
      </c>
      <c r="J108" s="6" t="str">
        <f>OBV!F108</f>
        <v>BEARISH</v>
      </c>
      <c r="K108" s="6" t="str">
        <f>OBV!G108</f>
        <v>WEAK</v>
      </c>
      <c r="L108" s="6" t="str">
        <f>OBV!H108</f>
        <v>BEARISH DIVERGENCE</v>
      </c>
      <c r="M108" s="8">
        <f t="shared" si="13"/>
        <v>50</v>
      </c>
      <c r="N108" s="8">
        <f t="shared" si="10"/>
        <v>45</v>
      </c>
      <c r="O108" s="8">
        <f t="shared" si="11"/>
        <v>75</v>
      </c>
      <c r="P108" s="8">
        <f t="shared" si="12"/>
        <v>0</v>
      </c>
      <c r="Q108" s="9">
        <f t="shared" si="14"/>
        <v>44.5</v>
      </c>
      <c r="R108" s="9">
        <f t="shared" si="15"/>
        <v>45.25</v>
      </c>
      <c r="S108" s="9">
        <f t="shared" si="16"/>
        <v>33</v>
      </c>
      <c r="T108" s="9">
        <f t="shared" si="17"/>
        <v>42.5</v>
      </c>
      <c r="U108" s="8">
        <f t="shared" si="18"/>
        <v>40.916666666666664</v>
      </c>
      <c r="V108" s="8">
        <f t="shared" si="19"/>
        <v>41.3125</v>
      </c>
    </row>
    <row r="109" spans="1:22" ht="13.5" x14ac:dyDescent="0.25">
      <c r="A109" s="3">
        <f>RSI!A109</f>
        <v>42163</v>
      </c>
      <c r="B109" s="2">
        <f>RSI!B109</f>
        <v>9.3963999999999999</v>
      </c>
      <c r="C109" s="2">
        <f>RSI!I109</f>
        <v>60.756136092853993</v>
      </c>
      <c r="D109" s="2">
        <f>MACD!E109</f>
        <v>-1.9589351889377937E-2</v>
      </c>
      <c r="E109" s="2">
        <f>MACD!F109</f>
        <v>-1.076876250567285E-2</v>
      </c>
      <c r="F109" s="2">
        <f>'Moving Avg'!D109</f>
        <v>9.2860199999999988</v>
      </c>
      <c r="G109" s="2">
        <f>'Moving Avg'!F109</f>
        <v>9.1622499999999985</v>
      </c>
      <c r="H109" s="2">
        <f>'Moving Avg'!G109</f>
        <v>9.0822299999999991</v>
      </c>
      <c r="I109" s="2">
        <f>'Moving Avg'!H109</f>
        <v>0</v>
      </c>
      <c r="J109" s="6" t="str">
        <f>OBV!F109</f>
        <v>BULLISH</v>
      </c>
      <c r="K109" s="6" t="str">
        <f>OBV!G109</f>
        <v>STRONG</v>
      </c>
      <c r="L109" s="6" t="str">
        <f>OBV!H109</f>
        <v>CONFIRMED BULLISH</v>
      </c>
      <c r="M109" s="8">
        <f t="shared" si="13"/>
        <v>50</v>
      </c>
      <c r="N109" s="8">
        <f t="shared" si="10"/>
        <v>45</v>
      </c>
      <c r="O109" s="8">
        <f t="shared" si="11"/>
        <v>75</v>
      </c>
      <c r="P109" s="8">
        <f t="shared" si="12"/>
        <v>100</v>
      </c>
      <c r="Q109" s="9">
        <f t="shared" si="14"/>
        <v>59.5</v>
      </c>
      <c r="R109" s="9">
        <f t="shared" si="15"/>
        <v>70.25</v>
      </c>
      <c r="S109" s="9">
        <f t="shared" si="16"/>
        <v>78</v>
      </c>
      <c r="T109" s="9">
        <f t="shared" si="17"/>
        <v>67.5</v>
      </c>
      <c r="U109" s="8">
        <f t="shared" si="18"/>
        <v>69.25</v>
      </c>
      <c r="V109" s="8">
        <f t="shared" si="19"/>
        <v>68.8125</v>
      </c>
    </row>
    <row r="110" spans="1:22" ht="13.5" x14ac:dyDescent="0.25">
      <c r="A110" s="3">
        <f>RSI!A110</f>
        <v>42164</v>
      </c>
      <c r="B110" s="2">
        <f>RSI!B110</f>
        <v>9.3963999999999999</v>
      </c>
      <c r="C110" s="2">
        <f>RSI!I110</f>
        <v>60.756136092854</v>
      </c>
      <c r="D110" s="2">
        <f>MACD!E110</f>
        <v>-1.2214632678089643E-2</v>
      </c>
      <c r="E110" s="2">
        <f>MACD!F110</f>
        <v>-1.1057936540156209E-2</v>
      </c>
      <c r="F110" s="2">
        <f>'Moving Avg'!D110</f>
        <v>9.3531399999999998</v>
      </c>
      <c r="G110" s="2">
        <f>'Moving Avg'!F110</f>
        <v>9.1808899999999998</v>
      </c>
      <c r="H110" s="2">
        <f>'Moving Avg'!G110</f>
        <v>9.0926699999999983</v>
      </c>
      <c r="I110" s="2">
        <f>'Moving Avg'!H110</f>
        <v>0</v>
      </c>
      <c r="J110" s="6" t="str">
        <f>OBV!F110</f>
        <v>BULLISH</v>
      </c>
      <c r="K110" s="6" t="str">
        <f>OBV!G110</f>
        <v>STRONG</v>
      </c>
      <c r="L110" s="6" t="str">
        <f>OBV!H110</f>
        <v>CONFIRMED BULLISH</v>
      </c>
      <c r="M110" s="8">
        <f t="shared" si="13"/>
        <v>50</v>
      </c>
      <c r="N110" s="8">
        <f t="shared" si="10"/>
        <v>45</v>
      </c>
      <c r="O110" s="8">
        <f t="shared" si="11"/>
        <v>75</v>
      </c>
      <c r="P110" s="8">
        <f t="shared" si="12"/>
        <v>100</v>
      </c>
      <c r="Q110" s="9">
        <f t="shared" si="14"/>
        <v>59.5</v>
      </c>
      <c r="R110" s="9">
        <f t="shared" si="15"/>
        <v>70.25</v>
      </c>
      <c r="S110" s="9">
        <f t="shared" si="16"/>
        <v>78</v>
      </c>
      <c r="T110" s="9">
        <f t="shared" si="17"/>
        <v>67.5</v>
      </c>
      <c r="U110" s="8">
        <f t="shared" si="18"/>
        <v>69.25</v>
      </c>
      <c r="V110" s="8">
        <f t="shared" si="19"/>
        <v>68.8125</v>
      </c>
    </row>
    <row r="111" spans="1:22" ht="13.5" x14ac:dyDescent="0.25">
      <c r="A111" s="3">
        <f>RSI!A111</f>
        <v>42165</v>
      </c>
      <c r="B111" s="2">
        <f>RSI!B111</f>
        <v>9.5007999999999999</v>
      </c>
      <c r="C111" s="2">
        <f>RSI!I111</f>
        <v>64.832258422484614</v>
      </c>
      <c r="D111" s="2">
        <f>MACD!E111</f>
        <v>-1.5492392467784555E-2</v>
      </c>
      <c r="E111" s="2">
        <f>MACD!F111</f>
        <v>-1.1944827725681877E-2</v>
      </c>
      <c r="F111" s="2">
        <f>'Moving Avg'!D111</f>
        <v>9.3874399999999998</v>
      </c>
      <c r="G111" s="2">
        <f>'Moving Avg'!F111</f>
        <v>9.206059999999999</v>
      </c>
      <c r="H111" s="2">
        <f>'Moving Avg'!G111</f>
        <v>9.1059439999999991</v>
      </c>
      <c r="I111" s="2">
        <f>'Moving Avg'!H111</f>
        <v>0</v>
      </c>
      <c r="J111" s="6" t="str">
        <f>OBV!F111</f>
        <v>BULLISH</v>
      </c>
      <c r="K111" s="6" t="str">
        <f>OBV!G111</f>
        <v>STRONG</v>
      </c>
      <c r="L111" s="6" t="str">
        <f>OBV!H111</f>
        <v>CONFIRMED BULLISH</v>
      </c>
      <c r="M111" s="8">
        <f t="shared" si="13"/>
        <v>50</v>
      </c>
      <c r="N111" s="8">
        <f t="shared" si="10"/>
        <v>45</v>
      </c>
      <c r="O111" s="8">
        <f t="shared" si="11"/>
        <v>75</v>
      </c>
      <c r="P111" s="8">
        <f t="shared" si="12"/>
        <v>100</v>
      </c>
      <c r="Q111" s="9">
        <f t="shared" si="14"/>
        <v>59.5</v>
      </c>
      <c r="R111" s="9">
        <f t="shared" si="15"/>
        <v>70.25</v>
      </c>
      <c r="S111" s="9">
        <f t="shared" si="16"/>
        <v>78</v>
      </c>
      <c r="T111" s="9">
        <f t="shared" si="17"/>
        <v>67.5</v>
      </c>
      <c r="U111" s="8">
        <f t="shared" si="18"/>
        <v>69.25</v>
      </c>
      <c r="V111" s="8">
        <f t="shared" si="19"/>
        <v>68.8125</v>
      </c>
    </row>
    <row r="112" spans="1:22" ht="13.5" x14ac:dyDescent="0.25">
      <c r="A112" s="3">
        <f>RSI!A112</f>
        <v>42166</v>
      </c>
      <c r="B112" s="2">
        <f>RSI!B112</f>
        <v>9.7842000000000002</v>
      </c>
      <c r="C112" s="2">
        <f>RSI!I112</f>
        <v>73.023432681178292</v>
      </c>
      <c r="D112" s="2">
        <f>MACD!E112</f>
        <v>-5.6493003215063453E-2</v>
      </c>
      <c r="E112" s="2">
        <f>MACD!F112</f>
        <v>-2.0854462823558191E-2</v>
      </c>
      <c r="F112" s="2">
        <f>'Moving Avg'!D112</f>
        <v>9.4799199999999999</v>
      </c>
      <c r="G112" s="2">
        <f>'Moving Avg'!F112</f>
        <v>9.2476349999999989</v>
      </c>
      <c r="H112" s="2">
        <f>'Moving Avg'!G112</f>
        <v>9.1241400000000006</v>
      </c>
      <c r="I112" s="2">
        <f>'Moving Avg'!H112</f>
        <v>0</v>
      </c>
      <c r="J112" s="6" t="str">
        <f>OBV!F112</f>
        <v>BULLISH</v>
      </c>
      <c r="K112" s="6" t="str">
        <f>OBV!G112</f>
        <v>STRONG</v>
      </c>
      <c r="L112" s="6" t="str">
        <f>OBV!H112</f>
        <v>CONFIRMED BULLISH</v>
      </c>
      <c r="M112" s="8">
        <f t="shared" si="13"/>
        <v>0</v>
      </c>
      <c r="N112" s="8">
        <f t="shared" si="10"/>
        <v>100</v>
      </c>
      <c r="O112" s="8">
        <f t="shared" si="11"/>
        <v>75</v>
      </c>
      <c r="P112" s="8">
        <f t="shared" si="12"/>
        <v>100</v>
      </c>
      <c r="Q112" s="9">
        <f t="shared" si="14"/>
        <v>61.25</v>
      </c>
      <c r="R112" s="9">
        <f t="shared" si="15"/>
        <v>71.25</v>
      </c>
      <c r="S112" s="9">
        <f t="shared" si="16"/>
        <v>78.75</v>
      </c>
      <c r="T112" s="9">
        <f t="shared" si="17"/>
        <v>68.75</v>
      </c>
      <c r="U112" s="8">
        <f t="shared" si="18"/>
        <v>70.416666666666671</v>
      </c>
      <c r="V112" s="8">
        <f t="shared" si="19"/>
        <v>70</v>
      </c>
    </row>
    <row r="113" spans="1:22" ht="13.5" x14ac:dyDescent="0.25">
      <c r="A113" s="3">
        <f>RSI!A113</f>
        <v>42167</v>
      </c>
      <c r="B113" s="2">
        <f>RSI!B113</f>
        <v>9.8811999999999998</v>
      </c>
      <c r="C113" s="2">
        <f>RSI!I113</f>
        <v>75.156348367611898</v>
      </c>
      <c r="D113" s="2">
        <f>MACD!E113</f>
        <v>-0.1251818805445275</v>
      </c>
      <c r="E113" s="2">
        <f>MACD!F113</f>
        <v>-4.1719946367752059E-2</v>
      </c>
      <c r="F113" s="2">
        <f>'Moving Avg'!D113</f>
        <v>9.5917999999999992</v>
      </c>
      <c r="G113" s="2">
        <f>'Moving Avg'!F113</f>
        <v>9.29406</v>
      </c>
      <c r="H113" s="2">
        <f>'Moving Avg'!G113</f>
        <v>9.1457680000000003</v>
      </c>
      <c r="I113" s="2">
        <f>'Moving Avg'!H113</f>
        <v>0</v>
      </c>
      <c r="J113" s="6" t="str">
        <f>OBV!F113</f>
        <v>BULLISH</v>
      </c>
      <c r="K113" s="6" t="str">
        <f>OBV!G113</f>
        <v>STRONG</v>
      </c>
      <c r="L113" s="6" t="str">
        <f>OBV!H113</f>
        <v>CONFIRMED BULLISH</v>
      </c>
      <c r="M113" s="8">
        <f t="shared" si="13"/>
        <v>0</v>
      </c>
      <c r="N113" s="8">
        <f t="shared" si="10"/>
        <v>100</v>
      </c>
      <c r="O113" s="8">
        <f t="shared" si="11"/>
        <v>75</v>
      </c>
      <c r="P113" s="8">
        <f t="shared" si="12"/>
        <v>100</v>
      </c>
      <c r="Q113" s="9">
        <f t="shared" si="14"/>
        <v>61.25</v>
      </c>
      <c r="R113" s="9">
        <f t="shared" si="15"/>
        <v>71.25</v>
      </c>
      <c r="S113" s="9">
        <f t="shared" si="16"/>
        <v>78.75</v>
      </c>
      <c r="T113" s="9">
        <f t="shared" si="17"/>
        <v>68.75</v>
      </c>
      <c r="U113" s="8">
        <f t="shared" si="18"/>
        <v>70.416666666666671</v>
      </c>
      <c r="V113" s="8">
        <f t="shared" si="19"/>
        <v>70</v>
      </c>
    </row>
    <row r="114" spans="1:22" ht="13.5" x14ac:dyDescent="0.25">
      <c r="A114" s="3">
        <f>RSI!A114</f>
        <v>42170</v>
      </c>
      <c r="B114" s="2">
        <f>RSI!B114</f>
        <v>9.6920999999999999</v>
      </c>
      <c r="C114" s="2">
        <f>RSI!I114</f>
        <v>64.456910410974317</v>
      </c>
      <c r="D114" s="2">
        <f>MACD!E114</f>
        <v>-0.19011325873092133</v>
      </c>
      <c r="E114" s="2">
        <f>MACD!F114</f>
        <v>-7.139860884038593E-2</v>
      </c>
      <c r="F114" s="2">
        <f>'Moving Avg'!D114</f>
        <v>9.6509400000000003</v>
      </c>
      <c r="G114" s="2">
        <f>'Moving Avg'!F114</f>
        <v>9.3258100000000006</v>
      </c>
      <c r="H114" s="2">
        <f>'Moving Avg'!G114</f>
        <v>9.1628679999999978</v>
      </c>
      <c r="I114" s="2">
        <f>'Moving Avg'!H114</f>
        <v>0</v>
      </c>
      <c r="J114" s="6" t="str">
        <f>OBV!F114</f>
        <v>BULLISH</v>
      </c>
      <c r="K114" s="6" t="str">
        <f>OBV!G114</f>
        <v>STRONG</v>
      </c>
      <c r="L114" s="6" t="str">
        <f>OBV!H114</f>
        <v>BULLISH DIVERGENCE</v>
      </c>
      <c r="M114" s="8">
        <f t="shared" si="13"/>
        <v>50</v>
      </c>
      <c r="N114" s="8">
        <f t="shared" si="10"/>
        <v>100</v>
      </c>
      <c r="O114" s="8">
        <f t="shared" si="11"/>
        <v>75</v>
      </c>
      <c r="P114" s="8">
        <f t="shared" si="12"/>
        <v>83</v>
      </c>
      <c r="Q114" s="9">
        <f t="shared" si="14"/>
        <v>76.2</v>
      </c>
      <c r="R114" s="9">
        <f t="shared" si="15"/>
        <v>77</v>
      </c>
      <c r="S114" s="9">
        <f t="shared" si="16"/>
        <v>78.599999999999994</v>
      </c>
      <c r="T114" s="9">
        <f t="shared" si="17"/>
        <v>77</v>
      </c>
      <c r="U114" s="8">
        <f t="shared" si="18"/>
        <v>77.266666666666666</v>
      </c>
      <c r="V114" s="8">
        <f t="shared" si="19"/>
        <v>77.199999999999989</v>
      </c>
    </row>
    <row r="115" spans="1:22" ht="13.5" x14ac:dyDescent="0.25">
      <c r="A115" s="3">
        <f>RSI!A115</f>
        <v>42171</v>
      </c>
      <c r="B115" s="2">
        <f>RSI!B115</f>
        <v>9.8472000000000008</v>
      </c>
      <c r="C115" s="2">
        <f>RSI!I115</f>
        <v>68.427128212029928</v>
      </c>
      <c r="D115" s="2">
        <f>MACD!E115</f>
        <v>-0.24157615322190473</v>
      </c>
      <c r="E115" s="2">
        <f>MACD!F115</f>
        <v>-0.1054341177166897</v>
      </c>
      <c r="F115" s="2">
        <f>'Moving Avg'!D115</f>
        <v>9.7410999999999994</v>
      </c>
      <c r="G115" s="2">
        <f>'Moving Avg'!F115</f>
        <v>9.3651299999999988</v>
      </c>
      <c r="H115" s="2">
        <f>'Moving Avg'!G115</f>
        <v>9.183069999999999</v>
      </c>
      <c r="I115" s="2">
        <f>'Moving Avg'!H115</f>
        <v>0</v>
      </c>
      <c r="J115" s="6" t="str">
        <f>OBV!F115</f>
        <v>BULLISH</v>
      </c>
      <c r="K115" s="6" t="str">
        <f>OBV!G115</f>
        <v>STRONG</v>
      </c>
      <c r="L115" s="6" t="str">
        <f>OBV!H115</f>
        <v>CONFIRMED BULLISH</v>
      </c>
      <c r="M115" s="8">
        <f t="shared" si="13"/>
        <v>50</v>
      </c>
      <c r="N115" s="8">
        <f t="shared" si="10"/>
        <v>100</v>
      </c>
      <c r="O115" s="8">
        <f t="shared" si="11"/>
        <v>75</v>
      </c>
      <c r="P115" s="8">
        <f t="shared" si="12"/>
        <v>100</v>
      </c>
      <c r="Q115" s="9">
        <f t="shared" si="14"/>
        <v>78.75</v>
      </c>
      <c r="R115" s="9">
        <f t="shared" si="15"/>
        <v>81.25</v>
      </c>
      <c r="S115" s="9">
        <f t="shared" si="16"/>
        <v>86.25</v>
      </c>
      <c r="T115" s="9">
        <f t="shared" si="17"/>
        <v>81.25</v>
      </c>
      <c r="U115" s="8">
        <f t="shared" si="18"/>
        <v>82.083333333333329</v>
      </c>
      <c r="V115" s="8">
        <f t="shared" si="19"/>
        <v>81.875</v>
      </c>
    </row>
    <row r="116" spans="1:22" ht="13.5" x14ac:dyDescent="0.25">
      <c r="A116" s="3">
        <f>RSI!A116</f>
        <v>42172</v>
      </c>
      <c r="B116" s="2">
        <f>RSI!B116</f>
        <v>10.079800000000001</v>
      </c>
      <c r="C116" s="2">
        <f>RSI!I116</f>
        <v>73.252445099851229</v>
      </c>
      <c r="D116" s="2">
        <f>MACD!E116</f>
        <v>-0.26402684089179651</v>
      </c>
      <c r="E116" s="2">
        <f>MACD!F116</f>
        <v>-0.13715266235171109</v>
      </c>
      <c r="F116" s="2">
        <f>'Moving Avg'!D116</f>
        <v>9.8568999999999996</v>
      </c>
      <c r="G116" s="2">
        <f>'Moving Avg'!F116</f>
        <v>9.4160800000000009</v>
      </c>
      <c r="H116" s="2">
        <f>'Moving Avg'!G116</f>
        <v>9.2109059999999996</v>
      </c>
      <c r="I116" s="2">
        <f>'Moving Avg'!H116</f>
        <v>0</v>
      </c>
      <c r="J116" s="6" t="str">
        <f>OBV!F116</f>
        <v>BULLISH</v>
      </c>
      <c r="K116" s="6" t="str">
        <f>OBV!G116</f>
        <v>STRONG</v>
      </c>
      <c r="L116" s="6" t="str">
        <f>OBV!H116</f>
        <v>CONFIRMED BULLISH</v>
      </c>
      <c r="M116" s="8">
        <f t="shared" si="13"/>
        <v>0</v>
      </c>
      <c r="N116" s="8">
        <f t="shared" si="10"/>
        <v>100</v>
      </c>
      <c r="O116" s="8">
        <f t="shared" si="11"/>
        <v>75</v>
      </c>
      <c r="P116" s="8">
        <f t="shared" si="12"/>
        <v>100</v>
      </c>
      <c r="Q116" s="9">
        <f t="shared" si="14"/>
        <v>61.25</v>
      </c>
      <c r="R116" s="9">
        <f t="shared" si="15"/>
        <v>71.25</v>
      </c>
      <c r="S116" s="9">
        <f t="shared" si="16"/>
        <v>78.75</v>
      </c>
      <c r="T116" s="9">
        <f t="shared" si="17"/>
        <v>68.75</v>
      </c>
      <c r="U116" s="8">
        <f t="shared" si="18"/>
        <v>70.416666666666671</v>
      </c>
      <c r="V116" s="8">
        <f t="shared" si="19"/>
        <v>70</v>
      </c>
    </row>
    <row r="117" spans="1:22" ht="13.5" x14ac:dyDescent="0.25">
      <c r="A117" s="3">
        <f>RSI!A117</f>
        <v>42173</v>
      </c>
      <c r="B117" s="2">
        <f>RSI!B117</f>
        <v>10.1379</v>
      </c>
      <c r="C117" s="2">
        <f>RSI!I117</f>
        <v>74.308653752950136</v>
      </c>
      <c r="D117" s="2">
        <f>MACD!E117</f>
        <v>-0.29261781452613533</v>
      </c>
      <c r="E117" s="2">
        <f>MACD!F117</f>
        <v>-0.16824569278659593</v>
      </c>
      <c r="F117" s="2">
        <f>'Moving Avg'!D117</f>
        <v>9.9276400000000002</v>
      </c>
      <c r="G117" s="2">
        <f>'Moving Avg'!F117</f>
        <v>9.4587450000000004</v>
      </c>
      <c r="H117" s="2">
        <f>'Moving Avg'!G117</f>
        <v>9.2399039999999975</v>
      </c>
      <c r="I117" s="2">
        <f>'Moving Avg'!H117</f>
        <v>0</v>
      </c>
      <c r="J117" s="6" t="str">
        <f>OBV!F117</f>
        <v>BULLISH</v>
      </c>
      <c r="K117" s="6" t="str">
        <f>OBV!G117</f>
        <v>STRONG</v>
      </c>
      <c r="L117" s="6" t="str">
        <f>OBV!H117</f>
        <v>BULLISH DIVERGENCE</v>
      </c>
      <c r="M117" s="8">
        <f t="shared" si="13"/>
        <v>0</v>
      </c>
      <c r="N117" s="8">
        <f t="shared" si="10"/>
        <v>100</v>
      </c>
      <c r="O117" s="8">
        <f t="shared" si="11"/>
        <v>75</v>
      </c>
      <c r="P117" s="8">
        <f t="shared" si="12"/>
        <v>83</v>
      </c>
      <c r="Q117" s="9">
        <f t="shared" si="14"/>
        <v>58.7</v>
      </c>
      <c r="R117" s="9">
        <f t="shared" si="15"/>
        <v>67</v>
      </c>
      <c r="S117" s="9">
        <f t="shared" si="16"/>
        <v>71.099999999999994</v>
      </c>
      <c r="T117" s="9">
        <f t="shared" si="17"/>
        <v>64.5</v>
      </c>
      <c r="U117" s="8">
        <f t="shared" si="18"/>
        <v>65.600000000000009</v>
      </c>
      <c r="V117" s="8">
        <f t="shared" si="19"/>
        <v>65.325000000000003</v>
      </c>
    </row>
    <row r="118" spans="1:22" ht="13.5" x14ac:dyDescent="0.25">
      <c r="A118" s="3">
        <f>RSI!A118</f>
        <v>42174</v>
      </c>
      <c r="B118" s="2">
        <f>RSI!B118</f>
        <v>10.351100000000001</v>
      </c>
      <c r="C118" s="2">
        <f>RSI!I118</f>
        <v>77.776596759168569</v>
      </c>
      <c r="D118" s="2">
        <f>MACD!E118</f>
        <v>-0.33677635153849828</v>
      </c>
      <c r="E118" s="2">
        <f>MACD!F118</f>
        <v>-0.20195182453697641</v>
      </c>
      <c r="F118" s="2">
        <f>'Moving Avg'!D118</f>
        <v>10.021620000000002</v>
      </c>
      <c r="G118" s="2">
        <f>'Moving Avg'!F118</f>
        <v>9.5120699999999996</v>
      </c>
      <c r="H118" s="2">
        <f>'Moving Avg'!G118</f>
        <v>9.2754039999999964</v>
      </c>
      <c r="I118" s="2">
        <f>'Moving Avg'!H118</f>
        <v>0</v>
      </c>
      <c r="J118" s="6" t="str">
        <f>OBV!F118</f>
        <v>BULLISH</v>
      </c>
      <c r="K118" s="6" t="str">
        <f>OBV!G118</f>
        <v>STRONG</v>
      </c>
      <c r="L118" s="6" t="str">
        <f>OBV!H118</f>
        <v>CONFIRMED BULLISH</v>
      </c>
      <c r="M118" s="8">
        <f t="shared" si="13"/>
        <v>0</v>
      </c>
      <c r="N118" s="8">
        <f t="shared" si="10"/>
        <v>100</v>
      </c>
      <c r="O118" s="8">
        <f t="shared" si="11"/>
        <v>100</v>
      </c>
      <c r="P118" s="8">
        <f t="shared" si="12"/>
        <v>100</v>
      </c>
      <c r="Q118" s="9">
        <f t="shared" si="14"/>
        <v>65</v>
      </c>
      <c r="R118" s="9">
        <f t="shared" si="15"/>
        <v>80</v>
      </c>
      <c r="S118" s="9">
        <f t="shared" si="16"/>
        <v>85</v>
      </c>
      <c r="T118" s="9">
        <f t="shared" si="17"/>
        <v>75</v>
      </c>
      <c r="U118" s="8">
        <f t="shared" si="18"/>
        <v>76.666666666666671</v>
      </c>
      <c r="V118" s="8">
        <f t="shared" si="19"/>
        <v>76.25</v>
      </c>
    </row>
    <row r="119" spans="1:22" ht="13.5" x14ac:dyDescent="0.25">
      <c r="A119" s="3">
        <f>RSI!A119</f>
        <v>42177</v>
      </c>
      <c r="B119" s="2">
        <f>RSI!B119</f>
        <v>10.351100000000001</v>
      </c>
      <c r="C119" s="2">
        <f>RSI!I119</f>
        <v>77.776596759168569</v>
      </c>
      <c r="D119" s="2">
        <f>MACD!E119</f>
        <v>-0.3677885802343539</v>
      </c>
      <c r="E119" s="2">
        <f>MACD!F119</f>
        <v>-0.23511917567645191</v>
      </c>
      <c r="F119" s="2">
        <f>'Moving Avg'!D119</f>
        <v>10.153420000000001</v>
      </c>
      <c r="G119" s="2">
        <f>'Moving Avg'!F119</f>
        <v>9.5653949999999988</v>
      </c>
      <c r="H119" s="2">
        <f>'Moving Avg'!G119</f>
        <v>9.3094879999999964</v>
      </c>
      <c r="I119" s="2">
        <f>'Moving Avg'!H119</f>
        <v>0</v>
      </c>
      <c r="J119" s="6" t="str">
        <f>OBV!F119</f>
        <v>BULLISH</v>
      </c>
      <c r="K119" s="6" t="str">
        <f>OBV!G119</f>
        <v>STRONG</v>
      </c>
      <c r="L119" s="6" t="str">
        <f>OBV!H119</f>
        <v>CONFIRMED BULLISH</v>
      </c>
      <c r="M119" s="8">
        <f t="shared" si="13"/>
        <v>0</v>
      </c>
      <c r="N119" s="8">
        <f t="shared" si="10"/>
        <v>100</v>
      </c>
      <c r="O119" s="8">
        <f t="shared" si="11"/>
        <v>100</v>
      </c>
      <c r="P119" s="8">
        <f t="shared" si="12"/>
        <v>100</v>
      </c>
      <c r="Q119" s="9">
        <f t="shared" si="14"/>
        <v>65</v>
      </c>
      <c r="R119" s="9">
        <f t="shared" si="15"/>
        <v>80</v>
      </c>
      <c r="S119" s="9">
        <f t="shared" si="16"/>
        <v>85</v>
      </c>
      <c r="T119" s="9">
        <f t="shared" si="17"/>
        <v>75</v>
      </c>
      <c r="U119" s="8">
        <f t="shared" si="18"/>
        <v>76.666666666666671</v>
      </c>
      <c r="V119" s="8">
        <f t="shared" si="19"/>
        <v>76.25</v>
      </c>
    </row>
    <row r="120" spans="1:22" ht="13.5" x14ac:dyDescent="0.25">
      <c r="A120" s="3">
        <f>RSI!A120</f>
        <v>42178</v>
      </c>
      <c r="B120" s="2">
        <f>RSI!B120</f>
        <v>10.424799999999999</v>
      </c>
      <c r="C120" s="2">
        <f>RSI!I120</f>
        <v>78.917520033872663</v>
      </c>
      <c r="D120" s="2">
        <f>MACD!E120</f>
        <v>-0.40423361889652654</v>
      </c>
      <c r="E120" s="2">
        <f>MACD!F120</f>
        <v>-0.26894206432046686</v>
      </c>
      <c r="F120" s="2">
        <f>'Moving Avg'!D120</f>
        <v>10.268940000000001</v>
      </c>
      <c r="G120" s="2">
        <f>'Moving Avg'!F120</f>
        <v>9.6207300000000018</v>
      </c>
      <c r="H120" s="2">
        <f>'Moving Avg'!G120</f>
        <v>9.3449699999999982</v>
      </c>
      <c r="I120" s="2">
        <f>'Moving Avg'!H120</f>
        <v>0</v>
      </c>
      <c r="J120" s="6" t="str">
        <f>OBV!F120</f>
        <v>BULLISH</v>
      </c>
      <c r="K120" s="6" t="str">
        <f>OBV!G120</f>
        <v>STRONG</v>
      </c>
      <c r="L120" s="6" t="str">
        <f>OBV!H120</f>
        <v>CONFIRMED BULLISH</v>
      </c>
      <c r="M120" s="8">
        <f t="shared" si="13"/>
        <v>0</v>
      </c>
      <c r="N120" s="8">
        <f t="shared" si="10"/>
        <v>100</v>
      </c>
      <c r="O120" s="8">
        <f t="shared" si="11"/>
        <v>100</v>
      </c>
      <c r="P120" s="8">
        <f t="shared" si="12"/>
        <v>100</v>
      </c>
      <c r="Q120" s="9">
        <f t="shared" si="14"/>
        <v>65</v>
      </c>
      <c r="R120" s="9">
        <f t="shared" si="15"/>
        <v>80</v>
      </c>
      <c r="S120" s="9">
        <f t="shared" si="16"/>
        <v>85</v>
      </c>
      <c r="T120" s="9">
        <f t="shared" si="17"/>
        <v>75</v>
      </c>
      <c r="U120" s="8">
        <f t="shared" si="18"/>
        <v>76.666666666666671</v>
      </c>
      <c r="V120" s="8">
        <f t="shared" si="19"/>
        <v>76.25</v>
      </c>
    </row>
    <row r="121" spans="1:22" ht="13.5" x14ac:dyDescent="0.25">
      <c r="A121" s="3">
        <f>RSI!A121</f>
        <v>42179</v>
      </c>
      <c r="B121" s="2">
        <f>RSI!B121</f>
        <v>10.471299999999999</v>
      </c>
      <c r="C121" s="2">
        <f>RSI!I121</f>
        <v>79.628154702846729</v>
      </c>
      <c r="D121" s="2">
        <f>MACD!E121</f>
        <v>-0.42728333729114709</v>
      </c>
      <c r="E121" s="2">
        <f>MACD!F121</f>
        <v>-0.30061031891460294</v>
      </c>
      <c r="F121" s="2">
        <f>'Moving Avg'!D121</f>
        <v>10.347239999999999</v>
      </c>
      <c r="G121" s="2">
        <f>'Moving Avg'!F121</f>
        <v>9.6785750000000004</v>
      </c>
      <c r="H121" s="2">
        <f>'Moving Avg'!G121</f>
        <v>9.3813819999999968</v>
      </c>
      <c r="I121" s="2">
        <f>'Moving Avg'!H121</f>
        <v>0</v>
      </c>
      <c r="J121" s="6" t="str">
        <f>OBV!F121</f>
        <v>BULLISH</v>
      </c>
      <c r="K121" s="6" t="str">
        <f>OBV!G121</f>
        <v>STRONG</v>
      </c>
      <c r="L121" s="6" t="str">
        <f>OBV!H121</f>
        <v>CONFIRMED BULLISH</v>
      </c>
      <c r="M121" s="8">
        <f t="shared" si="13"/>
        <v>0</v>
      </c>
      <c r="N121" s="8">
        <f t="shared" si="10"/>
        <v>100</v>
      </c>
      <c r="O121" s="8">
        <f t="shared" si="11"/>
        <v>100</v>
      </c>
      <c r="P121" s="8">
        <f t="shared" si="12"/>
        <v>100</v>
      </c>
      <c r="Q121" s="9">
        <f t="shared" si="14"/>
        <v>65</v>
      </c>
      <c r="R121" s="9">
        <f t="shared" si="15"/>
        <v>80</v>
      </c>
      <c r="S121" s="9">
        <f t="shared" si="16"/>
        <v>85</v>
      </c>
      <c r="T121" s="9">
        <f t="shared" si="17"/>
        <v>75</v>
      </c>
      <c r="U121" s="8">
        <f t="shared" si="18"/>
        <v>76.666666666666671</v>
      </c>
      <c r="V121" s="8">
        <f t="shared" si="19"/>
        <v>76.25</v>
      </c>
    </row>
    <row r="122" spans="1:22" ht="13.5" x14ac:dyDescent="0.25">
      <c r="A122" s="3">
        <f>RSI!A122</f>
        <v>42180</v>
      </c>
      <c r="B122" s="2">
        <f>RSI!B122</f>
        <v>10.6187</v>
      </c>
      <c r="C122" s="2">
        <f>RSI!I122</f>
        <v>81.730398081695611</v>
      </c>
      <c r="D122" s="2">
        <f>MACD!E122</f>
        <v>-0.41885125526651912</v>
      </c>
      <c r="E122" s="2">
        <f>MACD!F122</f>
        <v>-0.32425850618498619</v>
      </c>
      <c r="F122" s="2">
        <f>'Moving Avg'!D122</f>
        <v>10.4434</v>
      </c>
      <c r="G122" s="2">
        <f>'Moving Avg'!F122</f>
        <v>9.7488250000000001</v>
      </c>
      <c r="H122" s="2">
        <f>'Moving Avg'!G122</f>
        <v>9.4205939999999977</v>
      </c>
      <c r="I122" s="2">
        <f>'Moving Avg'!H122</f>
        <v>0</v>
      </c>
      <c r="J122" s="6" t="str">
        <f>OBV!F122</f>
        <v>BULLISH</v>
      </c>
      <c r="K122" s="6" t="str">
        <f>OBV!G122</f>
        <v>STRONG</v>
      </c>
      <c r="L122" s="6" t="str">
        <f>OBV!H122</f>
        <v>CONFIRMED BULLISH</v>
      </c>
      <c r="M122" s="8">
        <f t="shared" si="13"/>
        <v>0</v>
      </c>
      <c r="N122" s="8">
        <f t="shared" si="10"/>
        <v>100</v>
      </c>
      <c r="O122" s="8">
        <f t="shared" si="11"/>
        <v>100</v>
      </c>
      <c r="P122" s="8">
        <f t="shared" si="12"/>
        <v>100</v>
      </c>
      <c r="Q122" s="9">
        <f t="shared" si="14"/>
        <v>65</v>
      </c>
      <c r="R122" s="9">
        <f t="shared" si="15"/>
        <v>80</v>
      </c>
      <c r="S122" s="9">
        <f t="shared" si="16"/>
        <v>85</v>
      </c>
      <c r="T122" s="9">
        <f t="shared" si="17"/>
        <v>75</v>
      </c>
      <c r="U122" s="8">
        <f t="shared" si="18"/>
        <v>76.666666666666671</v>
      </c>
      <c r="V122" s="8">
        <f t="shared" si="19"/>
        <v>76.25</v>
      </c>
    </row>
    <row r="123" spans="1:22" ht="13.5" x14ac:dyDescent="0.25">
      <c r="A123" s="3">
        <f>RSI!A123</f>
        <v>42181</v>
      </c>
      <c r="B123" s="2">
        <f>RSI!B123</f>
        <v>10.614800000000001</v>
      </c>
      <c r="C123" s="2">
        <f>RSI!I123</f>
        <v>81.490783675679879</v>
      </c>
      <c r="D123" s="2">
        <f>MACD!E123</f>
        <v>-0.40176969521569816</v>
      </c>
      <c r="E123" s="2">
        <f>MACD!F123</f>
        <v>-0.3397607439911286</v>
      </c>
      <c r="F123" s="2">
        <f>'Moving Avg'!D123</f>
        <v>10.49614</v>
      </c>
      <c r="G123" s="2">
        <f>'Moving Avg'!F123</f>
        <v>9.8265250000000002</v>
      </c>
      <c r="H123" s="2">
        <f>'Moving Avg'!G123</f>
        <v>9.4555519999999955</v>
      </c>
      <c r="I123" s="2">
        <f>'Moving Avg'!H123</f>
        <v>0</v>
      </c>
      <c r="J123" s="6" t="str">
        <f>OBV!F123</f>
        <v>BULLISH</v>
      </c>
      <c r="K123" s="6" t="str">
        <f>OBV!G123</f>
        <v>STRONG</v>
      </c>
      <c r="L123" s="6" t="str">
        <f>OBV!H123</f>
        <v>CONFIRMED BULLISH</v>
      </c>
      <c r="M123" s="8">
        <f t="shared" si="13"/>
        <v>0</v>
      </c>
      <c r="N123" s="8">
        <f t="shared" si="10"/>
        <v>100</v>
      </c>
      <c r="O123" s="8">
        <f t="shared" si="11"/>
        <v>100</v>
      </c>
      <c r="P123" s="8">
        <f t="shared" si="12"/>
        <v>100</v>
      </c>
      <c r="Q123" s="9">
        <f t="shared" si="14"/>
        <v>65</v>
      </c>
      <c r="R123" s="9">
        <f t="shared" si="15"/>
        <v>80</v>
      </c>
      <c r="S123" s="9">
        <f t="shared" si="16"/>
        <v>85</v>
      </c>
      <c r="T123" s="9">
        <f t="shared" si="17"/>
        <v>75</v>
      </c>
      <c r="U123" s="8">
        <f t="shared" si="18"/>
        <v>76.666666666666671</v>
      </c>
      <c r="V123" s="8">
        <f t="shared" si="19"/>
        <v>76.25</v>
      </c>
    </row>
    <row r="124" spans="1:22" ht="13.5" x14ac:dyDescent="0.25">
      <c r="A124" s="3">
        <f>RSI!A124</f>
        <v>42184</v>
      </c>
      <c r="B124" s="2">
        <f>RSI!B124</f>
        <v>10.6031</v>
      </c>
      <c r="C124" s="2">
        <f>RSI!I124</f>
        <v>80.726156857289865</v>
      </c>
      <c r="D124" s="2">
        <f>MACD!E124</f>
        <v>-0.42039388953239687</v>
      </c>
      <c r="E124" s="2">
        <f>MACD!F124</f>
        <v>-0.35588737309938229</v>
      </c>
      <c r="F124" s="2">
        <f>'Moving Avg'!D124</f>
        <v>10.546539999999998</v>
      </c>
      <c r="G124" s="2">
        <f>'Moving Avg'!F124</f>
        <v>9.9092300000000009</v>
      </c>
      <c r="H124" s="2">
        <f>'Moving Avg'!G124</f>
        <v>9.4901259999999965</v>
      </c>
      <c r="I124" s="2">
        <f>'Moving Avg'!H124</f>
        <v>0</v>
      </c>
      <c r="J124" s="6" t="str">
        <f>OBV!F124</f>
        <v>BULLISH</v>
      </c>
      <c r="K124" s="6" t="str">
        <f>OBV!G124</f>
        <v>STRONG</v>
      </c>
      <c r="L124" s="6" t="str">
        <f>OBV!H124</f>
        <v>CONFIRMED BULLISH</v>
      </c>
      <c r="M124" s="8">
        <f t="shared" si="13"/>
        <v>0</v>
      </c>
      <c r="N124" s="8">
        <f t="shared" si="10"/>
        <v>100</v>
      </c>
      <c r="O124" s="8">
        <f t="shared" si="11"/>
        <v>100</v>
      </c>
      <c r="P124" s="8">
        <f t="shared" si="12"/>
        <v>100</v>
      </c>
      <c r="Q124" s="9">
        <f t="shared" si="14"/>
        <v>65</v>
      </c>
      <c r="R124" s="9">
        <f t="shared" si="15"/>
        <v>80</v>
      </c>
      <c r="S124" s="9">
        <f t="shared" si="16"/>
        <v>85</v>
      </c>
      <c r="T124" s="9">
        <f t="shared" si="17"/>
        <v>75</v>
      </c>
      <c r="U124" s="8">
        <f t="shared" si="18"/>
        <v>76.666666666666671</v>
      </c>
      <c r="V124" s="8">
        <f t="shared" si="19"/>
        <v>76.25</v>
      </c>
    </row>
    <row r="125" spans="1:22" ht="13.5" x14ac:dyDescent="0.25">
      <c r="A125" s="3">
        <f>RSI!A125</f>
        <v>42185</v>
      </c>
      <c r="B125" s="2">
        <f>RSI!B125</f>
        <v>10.351100000000001</v>
      </c>
      <c r="C125" s="2">
        <f>RSI!I125</f>
        <v>66.297182365175445</v>
      </c>
      <c r="D125" s="2">
        <f>MACD!E125</f>
        <v>-0.3980482424639149</v>
      </c>
      <c r="E125" s="2">
        <f>MACD!F125</f>
        <v>-0.36431954697228885</v>
      </c>
      <c r="F125" s="2">
        <f>'Moving Avg'!D125</f>
        <v>10.5318</v>
      </c>
      <c r="G125" s="2">
        <f>'Moving Avg'!F125</f>
        <v>9.9737449999999992</v>
      </c>
      <c r="H125" s="2">
        <f>'Moving Avg'!G125</f>
        <v>9.5182439999999957</v>
      </c>
      <c r="I125" s="2">
        <f>'Moving Avg'!H125</f>
        <v>0</v>
      </c>
      <c r="J125" s="6" t="str">
        <f>OBV!F125</f>
        <v>BULLISH</v>
      </c>
      <c r="K125" s="6" t="str">
        <f>OBV!G125</f>
        <v>STRONG</v>
      </c>
      <c r="L125" s="6" t="str">
        <f>OBV!H125</f>
        <v>BULLISH DIVERGENCE</v>
      </c>
      <c r="M125" s="8">
        <f t="shared" si="13"/>
        <v>50</v>
      </c>
      <c r="N125" s="8">
        <f t="shared" si="10"/>
        <v>100</v>
      </c>
      <c r="O125" s="8">
        <f t="shared" si="11"/>
        <v>100</v>
      </c>
      <c r="P125" s="8">
        <f t="shared" si="12"/>
        <v>83</v>
      </c>
      <c r="Q125" s="9">
        <f t="shared" si="14"/>
        <v>79.95</v>
      </c>
      <c r="R125" s="9">
        <f t="shared" si="15"/>
        <v>85.75</v>
      </c>
      <c r="S125" s="9">
        <f t="shared" si="16"/>
        <v>84.85</v>
      </c>
      <c r="T125" s="9">
        <f t="shared" si="17"/>
        <v>83.25</v>
      </c>
      <c r="U125" s="8">
        <f t="shared" si="18"/>
        <v>83.516666666666666</v>
      </c>
      <c r="V125" s="8">
        <f t="shared" si="19"/>
        <v>83.449999999999989</v>
      </c>
    </row>
    <row r="126" spans="1:22" ht="13.5" x14ac:dyDescent="0.25">
      <c r="A126" s="3">
        <f>RSI!A126</f>
        <v>42186</v>
      </c>
      <c r="B126" s="2">
        <f>RSI!B126</f>
        <v>10.5799</v>
      </c>
      <c r="C126" s="2">
        <f>RSI!I126</f>
        <v>71.31108085831687</v>
      </c>
      <c r="D126" s="2">
        <f>MACD!E126</f>
        <v>-0.36291078971836299</v>
      </c>
      <c r="E126" s="2">
        <f>MACD!F126</f>
        <v>-0.36403779552150373</v>
      </c>
      <c r="F126" s="2">
        <f>'Moving Avg'!D126</f>
        <v>10.553520000000001</v>
      </c>
      <c r="G126" s="2">
        <f>'Moving Avg'!F126</f>
        <v>10.036275</v>
      </c>
      <c r="H126" s="2">
        <f>'Moving Avg'!G126</f>
        <v>9.5497439999999969</v>
      </c>
      <c r="I126" s="2">
        <f>'Moving Avg'!H126</f>
        <v>0</v>
      </c>
      <c r="J126" s="6" t="str">
        <f>OBV!F126</f>
        <v>BULLISH</v>
      </c>
      <c r="K126" s="6" t="str">
        <f>OBV!G126</f>
        <v>STRONG</v>
      </c>
      <c r="L126" s="6" t="str">
        <f>OBV!H126</f>
        <v>CONFIRMED BULLISH</v>
      </c>
      <c r="M126" s="8">
        <f t="shared" si="13"/>
        <v>0</v>
      </c>
      <c r="N126" s="8">
        <f t="shared" si="10"/>
        <v>0</v>
      </c>
      <c r="O126" s="8">
        <f t="shared" si="11"/>
        <v>100</v>
      </c>
      <c r="P126" s="8">
        <f t="shared" si="12"/>
        <v>100</v>
      </c>
      <c r="Q126" s="9">
        <f t="shared" si="14"/>
        <v>30</v>
      </c>
      <c r="R126" s="9">
        <f t="shared" si="15"/>
        <v>60</v>
      </c>
      <c r="S126" s="9">
        <f t="shared" si="16"/>
        <v>70</v>
      </c>
      <c r="T126" s="9">
        <f t="shared" si="17"/>
        <v>50</v>
      </c>
      <c r="U126" s="8">
        <f t="shared" si="18"/>
        <v>53.333333333333336</v>
      </c>
      <c r="V126" s="8">
        <f t="shared" si="19"/>
        <v>52.5</v>
      </c>
    </row>
    <row r="127" spans="1:22" ht="13.5" x14ac:dyDescent="0.25">
      <c r="A127" s="3">
        <f>RSI!A127</f>
        <v>42187</v>
      </c>
      <c r="B127" s="2">
        <f>RSI!B127</f>
        <v>10.5372</v>
      </c>
      <c r="C127" s="2">
        <f>RSI!I127</f>
        <v>69.240806130310844</v>
      </c>
      <c r="D127" s="2">
        <f>MACD!E127</f>
        <v>-0.32484343170155405</v>
      </c>
      <c r="E127" s="2">
        <f>MACD!F127</f>
        <v>-0.3561989227575138</v>
      </c>
      <c r="F127" s="2">
        <f>'Moving Avg'!D127</f>
        <v>10.537220000000001</v>
      </c>
      <c r="G127" s="2">
        <f>'Moving Avg'!F127</f>
        <v>10.097045000000001</v>
      </c>
      <c r="H127" s="2">
        <f>'Moving Avg'!G127</f>
        <v>9.5780039999999964</v>
      </c>
      <c r="I127" s="2">
        <f>'Moving Avg'!H127</f>
        <v>0</v>
      </c>
      <c r="J127" s="6" t="str">
        <f>OBV!F127</f>
        <v>BEARISH</v>
      </c>
      <c r="K127" s="6" t="str">
        <f>OBV!G127</f>
        <v>WEAK</v>
      </c>
      <c r="L127" s="6" t="str">
        <f>OBV!H127</f>
        <v>CONFIRMED BEARISH</v>
      </c>
      <c r="M127" s="8">
        <f t="shared" si="13"/>
        <v>50</v>
      </c>
      <c r="N127" s="8">
        <f t="shared" si="10"/>
        <v>0</v>
      </c>
      <c r="O127" s="8">
        <f t="shared" si="11"/>
        <v>100</v>
      </c>
      <c r="P127" s="8">
        <f t="shared" si="12"/>
        <v>0</v>
      </c>
      <c r="Q127" s="9">
        <f t="shared" si="14"/>
        <v>32.5</v>
      </c>
      <c r="R127" s="9">
        <f t="shared" si="15"/>
        <v>45</v>
      </c>
      <c r="S127" s="9">
        <f t="shared" si="16"/>
        <v>32.5</v>
      </c>
      <c r="T127" s="9">
        <f t="shared" si="17"/>
        <v>37.5</v>
      </c>
      <c r="U127" s="8">
        <f t="shared" si="18"/>
        <v>36.666666666666664</v>
      </c>
      <c r="V127" s="8">
        <f t="shared" si="19"/>
        <v>36.875</v>
      </c>
    </row>
    <row r="128" spans="1:22" ht="13.5" x14ac:dyDescent="0.25">
      <c r="A128" s="3">
        <f>RSI!A128</f>
        <v>42188</v>
      </c>
      <c r="B128" s="2">
        <f>RSI!B128</f>
        <v>10.5062</v>
      </c>
      <c r="C128" s="2">
        <f>RSI!I128</f>
        <v>67.704052912798801</v>
      </c>
      <c r="D128" s="2">
        <f>MACD!E128</f>
        <v>-0.26077079015902349</v>
      </c>
      <c r="E128" s="2">
        <f>MACD!F128</f>
        <v>-0.33711329623781572</v>
      </c>
      <c r="F128" s="2">
        <f>'Moving Avg'!D128</f>
        <v>10.515499999999999</v>
      </c>
      <c r="G128" s="2">
        <f>'Moving Avg'!F128</f>
        <v>10.156265000000001</v>
      </c>
      <c r="H128" s="2">
        <f>'Moving Avg'!G128</f>
        <v>9.6001999999999956</v>
      </c>
      <c r="I128" s="2">
        <f>'Moving Avg'!H128</f>
        <v>0</v>
      </c>
      <c r="J128" s="6" t="str">
        <f>OBV!F128</f>
        <v>BEARISH</v>
      </c>
      <c r="K128" s="6" t="str">
        <f>OBV!G128</f>
        <v>WEAK</v>
      </c>
      <c r="L128" s="6" t="str">
        <f>OBV!H128</f>
        <v>CONFIRMED BEARISH</v>
      </c>
      <c r="M128" s="8">
        <f t="shared" si="13"/>
        <v>50</v>
      </c>
      <c r="N128" s="8">
        <f t="shared" si="10"/>
        <v>0</v>
      </c>
      <c r="O128" s="8">
        <f t="shared" si="11"/>
        <v>100</v>
      </c>
      <c r="P128" s="8">
        <f t="shared" si="12"/>
        <v>0</v>
      </c>
      <c r="Q128" s="9">
        <f t="shared" si="14"/>
        <v>32.5</v>
      </c>
      <c r="R128" s="9">
        <f t="shared" si="15"/>
        <v>45</v>
      </c>
      <c r="S128" s="9">
        <f t="shared" si="16"/>
        <v>32.5</v>
      </c>
      <c r="T128" s="9">
        <f t="shared" si="17"/>
        <v>37.5</v>
      </c>
      <c r="U128" s="8">
        <f t="shared" si="18"/>
        <v>36.666666666666664</v>
      </c>
      <c r="V128" s="8">
        <f t="shared" si="19"/>
        <v>36.875</v>
      </c>
    </row>
    <row r="129" spans="1:22" ht="13.5" x14ac:dyDescent="0.25">
      <c r="A129" s="3">
        <f>RSI!A129</f>
        <v>42191</v>
      </c>
      <c r="B129" s="2">
        <f>RSI!B129</f>
        <v>10.5062</v>
      </c>
      <c r="C129" s="2">
        <f>RSI!I129</f>
        <v>67.704052912798801</v>
      </c>
      <c r="D129" s="2">
        <f>MACD!E129</f>
        <v>-0.20936720159824773</v>
      </c>
      <c r="E129" s="2">
        <f>MACD!F129</f>
        <v>-0.31156407730990215</v>
      </c>
      <c r="F129" s="2">
        <f>'Moving Avg'!D129</f>
        <v>10.496120000000001</v>
      </c>
      <c r="G129" s="2">
        <f>'Moving Avg'!F129</f>
        <v>10.211755000000004</v>
      </c>
      <c r="H129" s="2">
        <f>'Moving Avg'!G129</f>
        <v>9.6223959999999966</v>
      </c>
      <c r="I129" s="2">
        <f>'Moving Avg'!H129</f>
        <v>0</v>
      </c>
      <c r="J129" s="6" t="str">
        <f>OBV!F129</f>
        <v>BEARISH</v>
      </c>
      <c r="K129" s="6" t="str">
        <f>OBV!G129</f>
        <v>WEAK</v>
      </c>
      <c r="L129" s="6" t="str">
        <f>OBV!H129</f>
        <v>CONFIRMED BEARISH</v>
      </c>
      <c r="M129" s="8">
        <f t="shared" si="13"/>
        <v>50</v>
      </c>
      <c r="N129" s="8">
        <f t="shared" si="10"/>
        <v>0</v>
      </c>
      <c r="O129" s="8">
        <f t="shared" si="11"/>
        <v>100</v>
      </c>
      <c r="P129" s="8">
        <f t="shared" si="12"/>
        <v>0</v>
      </c>
      <c r="Q129" s="9">
        <f t="shared" si="14"/>
        <v>32.5</v>
      </c>
      <c r="R129" s="9">
        <f t="shared" si="15"/>
        <v>45</v>
      </c>
      <c r="S129" s="9">
        <f t="shared" si="16"/>
        <v>32.5</v>
      </c>
      <c r="T129" s="9">
        <f t="shared" si="17"/>
        <v>37.5</v>
      </c>
      <c r="U129" s="8">
        <f t="shared" si="18"/>
        <v>36.666666666666664</v>
      </c>
      <c r="V129" s="8">
        <f t="shared" si="19"/>
        <v>36.875</v>
      </c>
    </row>
    <row r="130" spans="1:22" ht="13.5" x14ac:dyDescent="0.25">
      <c r="A130" s="3">
        <f>RSI!A130</f>
        <v>42192</v>
      </c>
      <c r="B130" s="2">
        <f>RSI!B130</f>
        <v>10.529500000000001</v>
      </c>
      <c r="C130" s="2">
        <f>RSI!I130</f>
        <v>68.317012352372672</v>
      </c>
      <c r="D130" s="2">
        <f>MACD!E130</f>
        <v>-0.15886276951674816</v>
      </c>
      <c r="E130" s="2">
        <f>MACD!F130</f>
        <v>-0.28102381575127139</v>
      </c>
      <c r="F130" s="2">
        <f>'Moving Avg'!D130</f>
        <v>10.5318</v>
      </c>
      <c r="G130" s="2">
        <f>'Moving Avg'!F130</f>
        <v>10.268410000000003</v>
      </c>
      <c r="H130" s="2">
        <f>'Moving Avg'!G130</f>
        <v>9.6452059999999964</v>
      </c>
      <c r="I130" s="2">
        <f>'Moving Avg'!H130</f>
        <v>0</v>
      </c>
      <c r="J130" s="6" t="str">
        <f>OBV!F130</f>
        <v>BEARISH</v>
      </c>
      <c r="K130" s="6" t="str">
        <f>OBV!G130</f>
        <v>NEUTRAL</v>
      </c>
      <c r="L130" s="6" t="str">
        <f>OBV!H130</f>
        <v>BEARISH DIVERGENCE</v>
      </c>
      <c r="M130" s="8">
        <f t="shared" si="13"/>
        <v>50</v>
      </c>
      <c r="N130" s="8">
        <f t="shared" ref="N130:N193" si="20">IF(E130-D130&gt;0.02, 100, IF(E130-D130&lt;0,0,45))</f>
        <v>0</v>
      </c>
      <c r="O130" s="8">
        <f t="shared" ref="O130:O193" si="21">IF(F130-I130&gt;10,100,IF(F130-I130&gt;5,75, IF(F130-I130&gt;0,50,0)))</f>
        <v>100</v>
      </c>
      <c r="P130" s="8">
        <f t="shared" ref="P130:P193" si="22">IF(L130="confirmed bullish", 34, IF(L130="bullish divergence",17, 0))+IF(J130="bullish",33,IF(J130="bearish",0,16.5))+IF(K130="strong",33,IF(K130="weak",0,16.5))</f>
        <v>16.5</v>
      </c>
      <c r="Q130" s="9">
        <f t="shared" si="14"/>
        <v>34.975000000000001</v>
      </c>
      <c r="R130" s="9">
        <f t="shared" si="15"/>
        <v>49.125</v>
      </c>
      <c r="S130" s="9">
        <f t="shared" si="16"/>
        <v>39.924999999999997</v>
      </c>
      <c r="T130" s="9">
        <f t="shared" si="17"/>
        <v>41.625</v>
      </c>
      <c r="U130" s="8">
        <f t="shared" si="18"/>
        <v>41.341666666666661</v>
      </c>
      <c r="V130" s="8">
        <f t="shared" si="19"/>
        <v>41.412499999999994</v>
      </c>
    </row>
    <row r="131" spans="1:22" ht="13.5" x14ac:dyDescent="0.25">
      <c r="A131" s="3">
        <f>RSI!A131</f>
        <v>42193</v>
      </c>
      <c r="B131" s="2">
        <f>RSI!B131</f>
        <v>10.661300000000001</v>
      </c>
      <c r="C131" s="2">
        <f>RSI!I131</f>
        <v>71.600521635051635</v>
      </c>
      <c r="D131" s="2">
        <f>MACD!E131</f>
        <v>-0.1212856472931616</v>
      </c>
      <c r="E131" s="2">
        <f>MACD!F131</f>
        <v>-0.24907618205964943</v>
      </c>
      <c r="F131" s="2">
        <f>'Moving Avg'!D131</f>
        <v>10.548079999999999</v>
      </c>
      <c r="G131" s="2">
        <f>'Moving Avg'!F131</f>
        <v>10.326435000000004</v>
      </c>
      <c r="H131" s="2">
        <f>'Moving Avg'!G131</f>
        <v>9.6698319999999942</v>
      </c>
      <c r="I131" s="2">
        <f>'Moving Avg'!H131</f>
        <v>0</v>
      </c>
      <c r="J131" s="6" t="str">
        <f>OBV!F131</f>
        <v>BULLISH</v>
      </c>
      <c r="K131" s="6" t="str">
        <f>OBV!G131</f>
        <v>STRONG</v>
      </c>
      <c r="L131" s="6" t="str">
        <f>OBV!H131</f>
        <v>CONFIRMED BULLISH</v>
      </c>
      <c r="M131" s="8">
        <f t="shared" ref="M131:M194" si="23">IF(C131&lt;30,100, IF(C131&gt;70, 0, 50))</f>
        <v>0</v>
      </c>
      <c r="N131" s="8">
        <f t="shared" si="20"/>
        <v>0</v>
      </c>
      <c r="O131" s="8">
        <f t="shared" si="21"/>
        <v>100</v>
      </c>
      <c r="P131" s="8">
        <f t="shared" si="22"/>
        <v>100</v>
      </c>
      <c r="Q131" s="9">
        <f t="shared" ref="Q131:Q194" si="24">0.35*M131+N131*0.35+O131*0.15+P131*0.15</f>
        <v>30</v>
      </c>
      <c r="R131" s="9">
        <f t="shared" ref="R131:R194" si="25">M131*0.2+N131*0.2+O131*0.35+P131*0.25</f>
        <v>60</v>
      </c>
      <c r="S131" s="9">
        <f t="shared" ref="S131:S194" si="26">M131*0.15+N131*0.15+O131*0.25+P131*0.45</f>
        <v>70</v>
      </c>
      <c r="T131" s="9">
        <f t="shared" ref="T131:T194" si="27">0.25*SUM(M131:P131)</f>
        <v>50</v>
      </c>
      <c r="U131" s="8">
        <f t="shared" ref="U131:U194" si="28">SUM(Q131:S131)/3</f>
        <v>53.333333333333336</v>
      </c>
      <c r="V131" s="8">
        <f t="shared" ref="V131:V194" si="29">SUM(Q131:T131)/4</f>
        <v>52.5</v>
      </c>
    </row>
    <row r="132" spans="1:22" ht="13.5" x14ac:dyDescent="0.25">
      <c r="A132" s="3">
        <f>RSI!A132</f>
        <v>42194</v>
      </c>
      <c r="B132" s="2">
        <f>RSI!B132</f>
        <v>10.545</v>
      </c>
      <c r="C132" s="2">
        <f>RSI!I132</f>
        <v>65.181276379432916</v>
      </c>
      <c r="D132" s="2">
        <f>MACD!E132</f>
        <v>-6.1336213673047979E-2</v>
      </c>
      <c r="E132" s="2">
        <f>MACD!F132</f>
        <v>-0.21152818838232917</v>
      </c>
      <c r="F132" s="2">
        <f>'Moving Avg'!D132</f>
        <v>10.54964</v>
      </c>
      <c r="G132" s="2">
        <f>'Moving Avg'!F132</f>
        <v>10.364475000000002</v>
      </c>
      <c r="H132" s="2">
        <f>'Moving Avg'!G132</f>
        <v>9.6877319999999951</v>
      </c>
      <c r="I132" s="2">
        <f>'Moving Avg'!H132</f>
        <v>0</v>
      </c>
      <c r="J132" s="6" t="str">
        <f>OBV!F132</f>
        <v>BULLISH</v>
      </c>
      <c r="K132" s="6" t="str">
        <f>OBV!G132</f>
        <v>STRONG</v>
      </c>
      <c r="L132" s="6" t="str">
        <f>OBV!H132</f>
        <v>CONFIRMED BULLISH</v>
      </c>
      <c r="M132" s="8">
        <f t="shared" si="23"/>
        <v>50</v>
      </c>
      <c r="N132" s="8">
        <f t="shared" si="20"/>
        <v>0</v>
      </c>
      <c r="O132" s="8">
        <f t="shared" si="21"/>
        <v>100</v>
      </c>
      <c r="P132" s="8">
        <f t="shared" si="22"/>
        <v>100</v>
      </c>
      <c r="Q132" s="9">
        <f t="shared" si="24"/>
        <v>47.5</v>
      </c>
      <c r="R132" s="9">
        <f t="shared" si="25"/>
        <v>70</v>
      </c>
      <c r="S132" s="9">
        <f t="shared" si="26"/>
        <v>77.5</v>
      </c>
      <c r="T132" s="9">
        <f t="shared" si="27"/>
        <v>62.5</v>
      </c>
      <c r="U132" s="8">
        <f t="shared" si="28"/>
        <v>65</v>
      </c>
      <c r="V132" s="8">
        <f t="shared" si="29"/>
        <v>64.375</v>
      </c>
    </row>
    <row r="133" spans="1:22" ht="13.5" x14ac:dyDescent="0.25">
      <c r="A133" s="3">
        <f>RSI!A133</f>
        <v>42195</v>
      </c>
      <c r="B133" s="2">
        <f>RSI!B133</f>
        <v>10.6419</v>
      </c>
      <c r="C133" s="2">
        <f>RSI!I133</f>
        <v>67.773705547202951</v>
      </c>
      <c r="D133" s="2">
        <f>MACD!E133</f>
        <v>-2.0606187746487592E-2</v>
      </c>
      <c r="E133" s="2">
        <f>MACD!F133</f>
        <v>-0.17334378825516086</v>
      </c>
      <c r="F133" s="2">
        <f>'Moving Avg'!D133</f>
        <v>10.576779999999999</v>
      </c>
      <c r="G133" s="2">
        <f>'Moving Avg'!F133</f>
        <v>10.402510000000003</v>
      </c>
      <c r="H133" s="2">
        <f>'Moving Avg'!G133</f>
        <v>9.7108519999999956</v>
      </c>
      <c r="I133" s="2">
        <f>'Moving Avg'!H133</f>
        <v>0</v>
      </c>
      <c r="J133" s="6" t="str">
        <f>OBV!F133</f>
        <v>BULLISH</v>
      </c>
      <c r="K133" s="6" t="str">
        <f>OBV!G133</f>
        <v>STRONG</v>
      </c>
      <c r="L133" s="6" t="str">
        <f>OBV!H133</f>
        <v>CONFIRMED BULLISH</v>
      </c>
      <c r="M133" s="8">
        <f t="shared" si="23"/>
        <v>50</v>
      </c>
      <c r="N133" s="8">
        <f t="shared" si="20"/>
        <v>0</v>
      </c>
      <c r="O133" s="8">
        <f t="shared" si="21"/>
        <v>100</v>
      </c>
      <c r="P133" s="8">
        <f t="shared" si="22"/>
        <v>100</v>
      </c>
      <c r="Q133" s="9">
        <f t="shared" si="24"/>
        <v>47.5</v>
      </c>
      <c r="R133" s="9">
        <f t="shared" si="25"/>
        <v>70</v>
      </c>
      <c r="S133" s="9">
        <f t="shared" si="26"/>
        <v>77.5</v>
      </c>
      <c r="T133" s="9">
        <f t="shared" si="27"/>
        <v>62.5</v>
      </c>
      <c r="U133" s="8">
        <f t="shared" si="28"/>
        <v>65</v>
      </c>
      <c r="V133" s="8">
        <f t="shared" si="29"/>
        <v>64.375</v>
      </c>
    </row>
    <row r="134" spans="1:22" ht="13.5" x14ac:dyDescent="0.25">
      <c r="A134" s="3">
        <f>RSI!A134</f>
        <v>42198</v>
      </c>
      <c r="B134" s="2">
        <f>RSI!B134</f>
        <v>10.5411</v>
      </c>
      <c r="C134" s="2">
        <f>RSI!I134</f>
        <v>62.555945717765717</v>
      </c>
      <c r="D134" s="2">
        <f>MACD!E134</f>
        <v>1.6897464335537293E-2</v>
      </c>
      <c r="E134" s="2">
        <f>MACD!F134</f>
        <v>-0.13529553773702124</v>
      </c>
      <c r="F134" s="2">
        <f>'Moving Avg'!D134</f>
        <v>10.583760000000002</v>
      </c>
      <c r="G134" s="2">
        <f>'Moving Avg'!F134</f>
        <v>10.444960000000002</v>
      </c>
      <c r="H134" s="2">
        <f>'Moving Avg'!G134</f>
        <v>9.7352379999999954</v>
      </c>
      <c r="I134" s="2">
        <f>'Moving Avg'!H134</f>
        <v>0</v>
      </c>
      <c r="J134" s="6" t="str">
        <f>OBV!F134</f>
        <v>BULLISH</v>
      </c>
      <c r="K134" s="6" t="str">
        <f>OBV!G134</f>
        <v>STRONG</v>
      </c>
      <c r="L134" s="6" t="str">
        <f>OBV!H134</f>
        <v>CONFIRMED BULLISH</v>
      </c>
      <c r="M134" s="8">
        <f t="shared" si="23"/>
        <v>50</v>
      </c>
      <c r="N134" s="8">
        <f t="shared" si="20"/>
        <v>0</v>
      </c>
      <c r="O134" s="8">
        <f t="shared" si="21"/>
        <v>100</v>
      </c>
      <c r="P134" s="8">
        <f t="shared" si="22"/>
        <v>100</v>
      </c>
      <c r="Q134" s="9">
        <f t="shared" si="24"/>
        <v>47.5</v>
      </c>
      <c r="R134" s="9">
        <f t="shared" si="25"/>
        <v>70</v>
      </c>
      <c r="S134" s="9">
        <f t="shared" si="26"/>
        <v>77.5</v>
      </c>
      <c r="T134" s="9">
        <f t="shared" si="27"/>
        <v>62.5</v>
      </c>
      <c r="U134" s="8">
        <f t="shared" si="28"/>
        <v>65</v>
      </c>
      <c r="V134" s="8">
        <f t="shared" si="29"/>
        <v>64.375</v>
      </c>
    </row>
    <row r="135" spans="1:22" ht="13.5" x14ac:dyDescent="0.25">
      <c r="A135" s="3">
        <f>RSI!A135</f>
        <v>42199</v>
      </c>
      <c r="B135" s="2">
        <f>RSI!B135</f>
        <v>10.467499999999999</v>
      </c>
      <c r="C135" s="2">
        <f>RSI!I135</f>
        <v>58.985130603267791</v>
      </c>
      <c r="D135" s="2">
        <f>MACD!E135</f>
        <v>1.3477277626746442E-2</v>
      </c>
      <c r="E135" s="2">
        <f>MACD!F135</f>
        <v>-0.10554097466426771</v>
      </c>
      <c r="F135" s="2">
        <f>'Moving Avg'!D135</f>
        <v>10.57136</v>
      </c>
      <c r="G135" s="2">
        <f>'Moving Avg'!F135</f>
        <v>10.475975000000002</v>
      </c>
      <c r="H135" s="2">
        <f>'Moving Avg'!G135</f>
        <v>9.7581519999999955</v>
      </c>
      <c r="I135" s="2">
        <f>'Moving Avg'!H135</f>
        <v>0</v>
      </c>
      <c r="J135" s="6" t="str">
        <f>OBV!F135</f>
        <v>BULLISH</v>
      </c>
      <c r="K135" s="6" t="str">
        <f>OBV!G135</f>
        <v>STRONG</v>
      </c>
      <c r="L135" s="6" t="str">
        <f>OBV!H135</f>
        <v>BULLISH DIVERGENCE</v>
      </c>
      <c r="M135" s="8">
        <f t="shared" si="23"/>
        <v>50</v>
      </c>
      <c r="N135" s="8">
        <f t="shared" si="20"/>
        <v>0</v>
      </c>
      <c r="O135" s="8">
        <f t="shared" si="21"/>
        <v>100</v>
      </c>
      <c r="P135" s="8">
        <f t="shared" si="22"/>
        <v>83</v>
      </c>
      <c r="Q135" s="9">
        <f t="shared" si="24"/>
        <v>44.95</v>
      </c>
      <c r="R135" s="9">
        <f t="shared" si="25"/>
        <v>65.75</v>
      </c>
      <c r="S135" s="9">
        <f t="shared" si="26"/>
        <v>69.849999999999994</v>
      </c>
      <c r="T135" s="9">
        <f t="shared" si="27"/>
        <v>58.25</v>
      </c>
      <c r="U135" s="8">
        <f t="shared" si="28"/>
        <v>60.183333333333337</v>
      </c>
      <c r="V135" s="8">
        <f t="shared" si="29"/>
        <v>59.7</v>
      </c>
    </row>
    <row r="136" spans="1:22" ht="13.5" x14ac:dyDescent="0.25">
      <c r="A136" s="3">
        <f>RSI!A136</f>
        <v>42200</v>
      </c>
      <c r="B136" s="2">
        <f>RSI!B136</f>
        <v>10.5062</v>
      </c>
      <c r="C136" s="2">
        <f>RSI!I136</f>
        <v>60.269358734792789</v>
      </c>
      <c r="D136" s="2">
        <f>MACD!E136</f>
        <v>4.1650894562858198E-2</v>
      </c>
      <c r="E136" s="2">
        <f>MACD!F136</f>
        <v>-7.6102600818842528E-2</v>
      </c>
      <c r="F136" s="2">
        <f>'Moving Avg'!D136</f>
        <v>10.54034</v>
      </c>
      <c r="G136" s="2">
        <f>'Moving Avg'!F136</f>
        <v>10.497295000000001</v>
      </c>
      <c r="H136" s="2">
        <f>'Moving Avg'!G136</f>
        <v>9.7818399999999937</v>
      </c>
      <c r="I136" s="2">
        <f>'Moving Avg'!H136</f>
        <v>0</v>
      </c>
      <c r="J136" s="6" t="str">
        <f>OBV!F136</f>
        <v>BEARISH</v>
      </c>
      <c r="K136" s="6" t="str">
        <f>OBV!G136</f>
        <v>NEUTRAL</v>
      </c>
      <c r="L136" s="6" t="str">
        <f>OBV!H136</f>
        <v>CONFIRMED BEARISH</v>
      </c>
      <c r="M136" s="8">
        <f t="shared" si="23"/>
        <v>50</v>
      </c>
      <c r="N136" s="8">
        <f t="shared" si="20"/>
        <v>0</v>
      </c>
      <c r="O136" s="8">
        <f t="shared" si="21"/>
        <v>100</v>
      </c>
      <c r="P136" s="8">
        <f t="shared" si="22"/>
        <v>16.5</v>
      </c>
      <c r="Q136" s="9">
        <f t="shared" si="24"/>
        <v>34.975000000000001</v>
      </c>
      <c r="R136" s="9">
        <f t="shared" si="25"/>
        <v>49.125</v>
      </c>
      <c r="S136" s="9">
        <f t="shared" si="26"/>
        <v>39.924999999999997</v>
      </c>
      <c r="T136" s="9">
        <f t="shared" si="27"/>
        <v>41.625</v>
      </c>
      <c r="U136" s="8">
        <f t="shared" si="28"/>
        <v>41.341666666666661</v>
      </c>
      <c r="V136" s="8">
        <f t="shared" si="29"/>
        <v>41.412499999999994</v>
      </c>
    </row>
    <row r="137" spans="1:22" ht="13.5" x14ac:dyDescent="0.25">
      <c r="A137" s="3">
        <f>RSI!A137</f>
        <v>42201</v>
      </c>
      <c r="B137" s="2">
        <f>RSI!B137</f>
        <v>10.4636</v>
      </c>
      <c r="C137" s="2">
        <f>RSI!I137</f>
        <v>58.112346657447091</v>
      </c>
      <c r="D137" s="2">
        <f>MACD!E137</f>
        <v>6.0675797922344898E-2</v>
      </c>
      <c r="E137" s="2">
        <f>MACD!F137</f>
        <v>-4.8746921070605048E-2</v>
      </c>
      <c r="F137" s="2">
        <f>'Moving Avg'!D137</f>
        <v>10.52406</v>
      </c>
      <c r="G137" s="2">
        <f>'Moving Avg'!F137</f>
        <v>10.513580000000001</v>
      </c>
      <c r="H137" s="2">
        <f>'Moving Avg'!G137</f>
        <v>9.8052719999999951</v>
      </c>
      <c r="I137" s="2">
        <f>'Moving Avg'!H137</f>
        <v>0</v>
      </c>
      <c r="J137" s="6" t="str">
        <f>OBV!F137</f>
        <v>BEARISH</v>
      </c>
      <c r="K137" s="6" t="str">
        <f>OBV!G137</f>
        <v>NEUTRAL</v>
      </c>
      <c r="L137" s="6" t="str">
        <f>OBV!H137</f>
        <v>CONFIRMED BEARISH</v>
      </c>
      <c r="M137" s="8">
        <f t="shared" si="23"/>
        <v>50</v>
      </c>
      <c r="N137" s="8">
        <f t="shared" si="20"/>
        <v>0</v>
      </c>
      <c r="O137" s="8">
        <f t="shared" si="21"/>
        <v>100</v>
      </c>
      <c r="P137" s="8">
        <f t="shared" si="22"/>
        <v>16.5</v>
      </c>
      <c r="Q137" s="9">
        <f t="shared" si="24"/>
        <v>34.975000000000001</v>
      </c>
      <c r="R137" s="9">
        <f t="shared" si="25"/>
        <v>49.125</v>
      </c>
      <c r="S137" s="9">
        <f t="shared" si="26"/>
        <v>39.924999999999997</v>
      </c>
      <c r="T137" s="9">
        <f t="shared" si="27"/>
        <v>41.625</v>
      </c>
      <c r="U137" s="8">
        <f t="shared" si="28"/>
        <v>41.341666666666661</v>
      </c>
      <c r="V137" s="8">
        <f t="shared" si="29"/>
        <v>41.412499999999994</v>
      </c>
    </row>
    <row r="138" spans="1:22" ht="13.5" x14ac:dyDescent="0.25">
      <c r="A138" s="3">
        <f>RSI!A138</f>
        <v>42205</v>
      </c>
      <c r="B138" s="2">
        <f>RSI!B138</f>
        <v>10.467499999999999</v>
      </c>
      <c r="C138" s="2">
        <f>RSI!I138</f>
        <v>58.259629445826121</v>
      </c>
      <c r="D138" s="2">
        <f>MACD!E138</f>
        <v>7.0670513683511516E-2</v>
      </c>
      <c r="E138" s="2">
        <f>MACD!F138</f>
        <v>-2.4863434119781737E-2</v>
      </c>
      <c r="F138" s="2">
        <f>'Moving Avg'!D138</f>
        <v>10.489180000000001</v>
      </c>
      <c r="G138" s="2">
        <f>'Moving Avg'!F138</f>
        <v>10.519400000000001</v>
      </c>
      <c r="H138" s="2">
        <f>'Moving Avg'!G138</f>
        <v>9.828781999999995</v>
      </c>
      <c r="I138" s="2">
        <f>'Moving Avg'!H138</f>
        <v>0</v>
      </c>
      <c r="J138" s="6" t="str">
        <f>OBV!F138</f>
        <v>BEARISH</v>
      </c>
      <c r="K138" s="6" t="str">
        <f>OBV!G138</f>
        <v>NEUTRAL</v>
      </c>
      <c r="L138" s="6" t="str">
        <f>OBV!H138</f>
        <v>CONFIRMED BEARISH</v>
      </c>
      <c r="M138" s="8">
        <f t="shared" si="23"/>
        <v>50</v>
      </c>
      <c r="N138" s="8">
        <f t="shared" si="20"/>
        <v>0</v>
      </c>
      <c r="O138" s="8">
        <f t="shared" si="21"/>
        <v>100</v>
      </c>
      <c r="P138" s="8">
        <f t="shared" si="22"/>
        <v>16.5</v>
      </c>
      <c r="Q138" s="9">
        <f t="shared" si="24"/>
        <v>34.975000000000001</v>
      </c>
      <c r="R138" s="9">
        <f t="shared" si="25"/>
        <v>49.125</v>
      </c>
      <c r="S138" s="9">
        <f t="shared" si="26"/>
        <v>39.924999999999997</v>
      </c>
      <c r="T138" s="9">
        <f t="shared" si="27"/>
        <v>41.625</v>
      </c>
      <c r="U138" s="8">
        <f t="shared" si="28"/>
        <v>41.341666666666661</v>
      </c>
      <c r="V138" s="8">
        <f t="shared" si="29"/>
        <v>41.412499999999994</v>
      </c>
    </row>
    <row r="139" spans="1:22" ht="13.5" x14ac:dyDescent="0.25">
      <c r="A139" s="3">
        <f>RSI!A139</f>
        <v>42206</v>
      </c>
      <c r="B139" s="2">
        <f>RSI!B139</f>
        <v>10.467499999999999</v>
      </c>
      <c r="C139" s="2">
        <f>RSI!I139</f>
        <v>58.259629445826128</v>
      </c>
      <c r="D139" s="2">
        <f>MACD!E139</f>
        <v>7.8136795106836132E-2</v>
      </c>
      <c r="E139" s="2">
        <f>MACD!F139</f>
        <v>-4.2633882744581644E-3</v>
      </c>
      <c r="F139" s="2">
        <f>'Moving Avg'!D139</f>
        <v>10.474460000000001</v>
      </c>
      <c r="G139" s="2">
        <f>'Moving Avg'!F139</f>
        <v>10.525219999999999</v>
      </c>
      <c r="H139" s="2">
        <f>'Moving Avg'!G139</f>
        <v>9.855423999999994</v>
      </c>
      <c r="I139" s="2">
        <f>'Moving Avg'!H139</f>
        <v>0</v>
      </c>
      <c r="J139" s="6" t="str">
        <f>OBV!F139</f>
        <v>BEARISH</v>
      </c>
      <c r="K139" s="6" t="str">
        <f>OBV!G139</f>
        <v>NEUTRAL</v>
      </c>
      <c r="L139" s="6" t="str">
        <f>OBV!H139</f>
        <v>CONFIRMED BEARISH</v>
      </c>
      <c r="M139" s="8">
        <f t="shared" si="23"/>
        <v>50</v>
      </c>
      <c r="N139" s="8">
        <f t="shared" si="20"/>
        <v>0</v>
      </c>
      <c r="O139" s="8">
        <f t="shared" si="21"/>
        <v>100</v>
      </c>
      <c r="P139" s="8">
        <f t="shared" si="22"/>
        <v>16.5</v>
      </c>
      <c r="Q139" s="9">
        <f t="shared" si="24"/>
        <v>34.975000000000001</v>
      </c>
      <c r="R139" s="9">
        <f t="shared" si="25"/>
        <v>49.125</v>
      </c>
      <c r="S139" s="9">
        <f t="shared" si="26"/>
        <v>39.924999999999997</v>
      </c>
      <c r="T139" s="9">
        <f t="shared" si="27"/>
        <v>41.625</v>
      </c>
      <c r="U139" s="8">
        <f t="shared" si="28"/>
        <v>41.341666666666661</v>
      </c>
      <c r="V139" s="8">
        <f t="shared" si="29"/>
        <v>41.412499999999994</v>
      </c>
    </row>
    <row r="140" spans="1:22" ht="13.5" x14ac:dyDescent="0.25">
      <c r="A140" s="3">
        <f>RSI!A140</f>
        <v>42207</v>
      </c>
      <c r="B140" s="2">
        <f>RSI!B140</f>
        <v>10.4481</v>
      </c>
      <c r="C140" s="2">
        <f>RSI!I140</f>
        <v>57.101335667287273</v>
      </c>
      <c r="D140" s="2">
        <f>MACD!E140</f>
        <v>8.8558676049817819E-2</v>
      </c>
      <c r="E140" s="2">
        <f>MACD!F140</f>
        <v>1.4301024590397032E-2</v>
      </c>
      <c r="F140" s="2">
        <f>'Moving Avg'!D140</f>
        <v>10.470580000000002</v>
      </c>
      <c r="G140" s="2">
        <f>'Moving Avg'!F140</f>
        <v>10.526385000000001</v>
      </c>
      <c r="H140" s="2">
        <f>'Moving Avg'!G140</f>
        <v>9.8839139999999972</v>
      </c>
      <c r="I140" s="2">
        <f>'Moving Avg'!H140</f>
        <v>0</v>
      </c>
      <c r="J140" s="6" t="str">
        <f>OBV!F140</f>
        <v>BEARISH</v>
      </c>
      <c r="K140" s="6" t="str">
        <f>OBV!G140</f>
        <v>NEUTRAL</v>
      </c>
      <c r="L140" s="6" t="str">
        <f>OBV!H140</f>
        <v>CONFIRMED BEARISH</v>
      </c>
      <c r="M140" s="8">
        <f t="shared" si="23"/>
        <v>50</v>
      </c>
      <c r="N140" s="8">
        <f t="shared" si="20"/>
        <v>0</v>
      </c>
      <c r="O140" s="8">
        <f t="shared" si="21"/>
        <v>100</v>
      </c>
      <c r="P140" s="8">
        <f t="shared" si="22"/>
        <v>16.5</v>
      </c>
      <c r="Q140" s="9">
        <f t="shared" si="24"/>
        <v>34.975000000000001</v>
      </c>
      <c r="R140" s="9">
        <f t="shared" si="25"/>
        <v>49.125</v>
      </c>
      <c r="S140" s="9">
        <f t="shared" si="26"/>
        <v>39.924999999999997</v>
      </c>
      <c r="T140" s="9">
        <f t="shared" si="27"/>
        <v>41.625</v>
      </c>
      <c r="U140" s="8">
        <f t="shared" si="28"/>
        <v>41.341666666666661</v>
      </c>
      <c r="V140" s="8">
        <f t="shared" si="29"/>
        <v>41.412499999999994</v>
      </c>
    </row>
    <row r="141" spans="1:22" ht="13.5" x14ac:dyDescent="0.25">
      <c r="A141" s="3">
        <f>RSI!A141</f>
        <v>42208</v>
      </c>
      <c r="B141" s="2">
        <f>RSI!B141</f>
        <v>10.467499999999999</v>
      </c>
      <c r="C141" s="2">
        <f>RSI!I141</f>
        <v>58.000582579616704</v>
      </c>
      <c r="D141" s="2">
        <f>MACD!E141</f>
        <v>0.11548227307295456</v>
      </c>
      <c r="E141" s="2">
        <f>MACD!F141</f>
        <v>3.4537274286908538E-2</v>
      </c>
      <c r="F141" s="2">
        <f>'Moving Avg'!D141</f>
        <v>10.46284</v>
      </c>
      <c r="G141" s="2">
        <f>'Moving Avg'!F141</f>
        <v>10.526195000000003</v>
      </c>
      <c r="H141" s="2">
        <f>'Moving Avg'!G141</f>
        <v>9.9133159999999947</v>
      </c>
      <c r="I141" s="2">
        <f>'Moving Avg'!H141</f>
        <v>0</v>
      </c>
      <c r="J141" s="6" t="str">
        <f>OBV!F141</f>
        <v>BULLISH</v>
      </c>
      <c r="K141" s="6" t="str">
        <f>OBV!G141</f>
        <v>STRONG</v>
      </c>
      <c r="L141" s="6" t="str">
        <f>OBV!H141</f>
        <v>BULLISH DIVERGENCE</v>
      </c>
      <c r="M141" s="8">
        <f t="shared" si="23"/>
        <v>50</v>
      </c>
      <c r="N141" s="8">
        <f t="shared" si="20"/>
        <v>0</v>
      </c>
      <c r="O141" s="8">
        <f t="shared" si="21"/>
        <v>100</v>
      </c>
      <c r="P141" s="8">
        <f t="shared" si="22"/>
        <v>83</v>
      </c>
      <c r="Q141" s="9">
        <f t="shared" si="24"/>
        <v>44.95</v>
      </c>
      <c r="R141" s="9">
        <f t="shared" si="25"/>
        <v>65.75</v>
      </c>
      <c r="S141" s="9">
        <f t="shared" si="26"/>
        <v>69.849999999999994</v>
      </c>
      <c r="T141" s="9">
        <f t="shared" si="27"/>
        <v>58.25</v>
      </c>
      <c r="U141" s="8">
        <f t="shared" si="28"/>
        <v>60.183333333333337</v>
      </c>
      <c r="V141" s="8">
        <f t="shared" si="29"/>
        <v>59.7</v>
      </c>
    </row>
    <row r="142" spans="1:22" ht="13.5" x14ac:dyDescent="0.25">
      <c r="A142" s="3">
        <f>RSI!A142</f>
        <v>42209</v>
      </c>
      <c r="B142" s="2">
        <f>RSI!B142</f>
        <v>10.467499999999999</v>
      </c>
      <c r="C142" s="2">
        <f>RSI!I142</f>
        <v>58.000582579616697</v>
      </c>
      <c r="D142" s="2">
        <f>MACD!E142</f>
        <v>0.11957646136090538</v>
      </c>
      <c r="E142" s="2">
        <f>MACD!F142</f>
        <v>5.1545111701707905E-2</v>
      </c>
      <c r="F142" s="2">
        <f>'Moving Avg'!D142</f>
        <v>10.463620000000001</v>
      </c>
      <c r="G142" s="2">
        <f>'Moving Avg'!F142</f>
        <v>10.518635</v>
      </c>
      <c r="H142" s="2">
        <f>'Moving Avg'!G142</f>
        <v>9.9436119999999946</v>
      </c>
      <c r="I142" s="2">
        <f>'Moving Avg'!H142</f>
        <v>0</v>
      </c>
      <c r="J142" s="6" t="str">
        <f>OBV!F142</f>
        <v>BULLISH</v>
      </c>
      <c r="K142" s="6" t="str">
        <f>OBV!G142</f>
        <v>STRONG</v>
      </c>
      <c r="L142" s="6" t="str">
        <f>OBV!H142</f>
        <v>CONFIRMED BULLISH</v>
      </c>
      <c r="M142" s="8">
        <f t="shared" si="23"/>
        <v>50</v>
      </c>
      <c r="N142" s="8">
        <f t="shared" si="20"/>
        <v>0</v>
      </c>
      <c r="O142" s="8">
        <f t="shared" si="21"/>
        <v>100</v>
      </c>
      <c r="P142" s="8">
        <f t="shared" si="22"/>
        <v>100</v>
      </c>
      <c r="Q142" s="9">
        <f t="shared" si="24"/>
        <v>47.5</v>
      </c>
      <c r="R142" s="9">
        <f t="shared" si="25"/>
        <v>70</v>
      </c>
      <c r="S142" s="9">
        <f t="shared" si="26"/>
        <v>77.5</v>
      </c>
      <c r="T142" s="9">
        <f t="shared" si="27"/>
        <v>62.5</v>
      </c>
      <c r="U142" s="8">
        <f t="shared" si="28"/>
        <v>65</v>
      </c>
      <c r="V142" s="8">
        <f t="shared" si="29"/>
        <v>64.375</v>
      </c>
    </row>
    <row r="143" spans="1:22" ht="13.5" x14ac:dyDescent="0.25">
      <c r="A143" s="3">
        <f>RSI!A143</f>
        <v>42212</v>
      </c>
      <c r="B143" s="2">
        <f>RSI!B143</f>
        <v>10.525600000000001</v>
      </c>
      <c r="C143" s="2">
        <f>RSI!I143</f>
        <v>60.850945940643633</v>
      </c>
      <c r="D143" s="2">
        <f>MACD!E143</f>
        <v>0.13290864350832088</v>
      </c>
      <c r="E143" s="2">
        <f>MACD!F143</f>
        <v>6.7817818063030499E-2</v>
      </c>
      <c r="F143" s="2">
        <f>'Moving Avg'!D143</f>
        <v>10.475239999999999</v>
      </c>
      <c r="G143" s="2">
        <f>'Moving Avg'!F143</f>
        <v>10.514175</v>
      </c>
      <c r="H143" s="2">
        <f>'Moving Avg'!G143</f>
        <v>9.9750699999999934</v>
      </c>
      <c r="I143" s="2">
        <f>'Moving Avg'!H143</f>
        <v>0</v>
      </c>
      <c r="J143" s="6" t="str">
        <f>OBV!F143</f>
        <v>BULLISH</v>
      </c>
      <c r="K143" s="6" t="str">
        <f>OBV!G143</f>
        <v>STRONG</v>
      </c>
      <c r="L143" s="6" t="str">
        <f>OBV!H143</f>
        <v>CONFIRMED BULLISH</v>
      </c>
      <c r="M143" s="8">
        <f t="shared" si="23"/>
        <v>50</v>
      </c>
      <c r="N143" s="8">
        <f t="shared" si="20"/>
        <v>0</v>
      </c>
      <c r="O143" s="8">
        <f t="shared" si="21"/>
        <v>100</v>
      </c>
      <c r="P143" s="8">
        <f t="shared" si="22"/>
        <v>100</v>
      </c>
      <c r="Q143" s="9">
        <f t="shared" si="24"/>
        <v>47.5</v>
      </c>
      <c r="R143" s="9">
        <f t="shared" si="25"/>
        <v>70</v>
      </c>
      <c r="S143" s="9">
        <f t="shared" si="26"/>
        <v>77.5</v>
      </c>
      <c r="T143" s="9">
        <f t="shared" si="27"/>
        <v>62.5</v>
      </c>
      <c r="U143" s="8">
        <f t="shared" si="28"/>
        <v>65</v>
      </c>
      <c r="V143" s="8">
        <f t="shared" si="29"/>
        <v>64.375</v>
      </c>
    </row>
    <row r="144" spans="1:22" ht="13.5" x14ac:dyDescent="0.25">
      <c r="A144" s="3">
        <f>RSI!A144</f>
        <v>42213</v>
      </c>
      <c r="B144" s="2">
        <f>RSI!B144</f>
        <v>10.5062</v>
      </c>
      <c r="C144" s="2">
        <f>RSI!I144</f>
        <v>59.401295935407887</v>
      </c>
      <c r="D144" s="2">
        <f>MACD!E144</f>
        <v>0.12909415780036149</v>
      </c>
      <c r="E144" s="2">
        <f>MACD!F144</f>
        <v>8.0073086010496702E-2</v>
      </c>
      <c r="F144" s="2">
        <f>'Moving Avg'!D144</f>
        <v>10.48298</v>
      </c>
      <c r="G144" s="2">
        <f>'Moving Avg'!F144</f>
        <v>10.509330000000002</v>
      </c>
      <c r="H144" s="2">
        <f>'Moving Avg'!G144</f>
        <v>10.004051999999996</v>
      </c>
      <c r="I144" s="2">
        <f>'Moving Avg'!H144</f>
        <v>0</v>
      </c>
      <c r="J144" s="6" t="str">
        <f>OBV!F144</f>
        <v>BULLISH</v>
      </c>
      <c r="K144" s="6" t="str">
        <f>OBV!G144</f>
        <v>STRONG</v>
      </c>
      <c r="L144" s="6" t="str">
        <f>OBV!H144</f>
        <v>CONFIRMED BULLISH</v>
      </c>
      <c r="M144" s="8">
        <f t="shared" si="23"/>
        <v>50</v>
      </c>
      <c r="N144" s="8">
        <f t="shared" si="20"/>
        <v>0</v>
      </c>
      <c r="O144" s="8">
        <f t="shared" si="21"/>
        <v>100</v>
      </c>
      <c r="P144" s="8">
        <f t="shared" si="22"/>
        <v>100</v>
      </c>
      <c r="Q144" s="9">
        <f t="shared" si="24"/>
        <v>47.5</v>
      </c>
      <c r="R144" s="9">
        <f t="shared" si="25"/>
        <v>70</v>
      </c>
      <c r="S144" s="9">
        <f t="shared" si="26"/>
        <v>77.5</v>
      </c>
      <c r="T144" s="9">
        <f t="shared" si="27"/>
        <v>62.5</v>
      </c>
      <c r="U144" s="8">
        <f t="shared" si="28"/>
        <v>65</v>
      </c>
      <c r="V144" s="8">
        <f t="shared" si="29"/>
        <v>64.375</v>
      </c>
    </row>
    <row r="145" spans="1:22" ht="13.5" x14ac:dyDescent="0.25">
      <c r="A145" s="3">
        <f>RSI!A145</f>
        <v>42214</v>
      </c>
      <c r="B145" s="2">
        <f>RSI!B145</f>
        <v>10.5062</v>
      </c>
      <c r="C145" s="2">
        <f>RSI!I145</f>
        <v>59.401295935407887</v>
      </c>
      <c r="D145" s="2">
        <f>MACD!E145</f>
        <v>0.11370908600295238</v>
      </c>
      <c r="E145" s="2">
        <f>MACD!F145</f>
        <v>8.6800286008987843E-2</v>
      </c>
      <c r="F145" s="2">
        <f>'Moving Avg'!D145</f>
        <v>10.4946</v>
      </c>
      <c r="G145" s="2">
        <f>'Moving Avg'!F145</f>
        <v>10.517085000000002</v>
      </c>
      <c r="H145" s="2">
        <f>'Moving Avg'!G145</f>
        <v>10.032959999999994</v>
      </c>
      <c r="I145" s="2">
        <f>'Moving Avg'!H145</f>
        <v>0</v>
      </c>
      <c r="J145" s="6" t="str">
        <f>OBV!F145</f>
        <v>BULLISH</v>
      </c>
      <c r="K145" s="6" t="str">
        <f>OBV!G145</f>
        <v>STRONG</v>
      </c>
      <c r="L145" s="6" t="str">
        <f>OBV!H145</f>
        <v>CONFIRMED BULLISH</v>
      </c>
      <c r="M145" s="8">
        <f t="shared" si="23"/>
        <v>50</v>
      </c>
      <c r="N145" s="8">
        <f t="shared" si="20"/>
        <v>0</v>
      </c>
      <c r="O145" s="8">
        <f t="shared" si="21"/>
        <v>100</v>
      </c>
      <c r="P145" s="8">
        <f t="shared" si="22"/>
        <v>100</v>
      </c>
      <c r="Q145" s="9">
        <f t="shared" si="24"/>
        <v>47.5</v>
      </c>
      <c r="R145" s="9">
        <f t="shared" si="25"/>
        <v>70</v>
      </c>
      <c r="S145" s="9">
        <f t="shared" si="26"/>
        <v>77.5</v>
      </c>
      <c r="T145" s="9">
        <f t="shared" si="27"/>
        <v>62.5</v>
      </c>
      <c r="U145" s="8">
        <f t="shared" si="28"/>
        <v>65</v>
      </c>
      <c r="V145" s="8">
        <f t="shared" si="29"/>
        <v>64.375</v>
      </c>
    </row>
    <row r="146" spans="1:22" ht="13.5" x14ac:dyDescent="0.25">
      <c r="A146" s="3">
        <f>RSI!A146</f>
        <v>42215</v>
      </c>
      <c r="B146" s="2">
        <f>RSI!B146</f>
        <v>10.525600000000001</v>
      </c>
      <c r="C146" s="2">
        <f>RSI!I146</f>
        <v>60.492839347361766</v>
      </c>
      <c r="D146" s="2">
        <f>MACD!E146</f>
        <v>0.10443520825850783</v>
      </c>
      <c r="E146" s="2">
        <f>MACD!F146</f>
        <v>9.0327270458891842E-2</v>
      </c>
      <c r="F146" s="2">
        <f>'Moving Avg'!D146</f>
        <v>10.506219999999999</v>
      </c>
      <c r="G146" s="2">
        <f>'Moving Avg'!F146</f>
        <v>10.514370000000001</v>
      </c>
      <c r="H146" s="2">
        <f>'Moving Avg'!G146</f>
        <v>10.062255999999994</v>
      </c>
      <c r="I146" s="2">
        <f>'Moving Avg'!H146</f>
        <v>0</v>
      </c>
      <c r="J146" s="6" t="str">
        <f>OBV!F146</f>
        <v>BEARISH</v>
      </c>
      <c r="K146" s="6" t="str">
        <f>OBV!G146</f>
        <v>NEUTRAL</v>
      </c>
      <c r="L146" s="6" t="str">
        <f>OBV!H146</f>
        <v>BEARISH DIVERGENCE</v>
      </c>
      <c r="M146" s="8">
        <f t="shared" si="23"/>
        <v>50</v>
      </c>
      <c r="N146" s="8">
        <f t="shared" si="20"/>
        <v>0</v>
      </c>
      <c r="O146" s="8">
        <f t="shared" si="21"/>
        <v>100</v>
      </c>
      <c r="P146" s="8">
        <f t="shared" si="22"/>
        <v>16.5</v>
      </c>
      <c r="Q146" s="9">
        <f t="shared" si="24"/>
        <v>34.975000000000001</v>
      </c>
      <c r="R146" s="9">
        <f t="shared" si="25"/>
        <v>49.125</v>
      </c>
      <c r="S146" s="9">
        <f t="shared" si="26"/>
        <v>39.924999999999997</v>
      </c>
      <c r="T146" s="9">
        <f t="shared" si="27"/>
        <v>41.625</v>
      </c>
      <c r="U146" s="8">
        <f t="shared" si="28"/>
        <v>41.341666666666661</v>
      </c>
      <c r="V146" s="8">
        <f t="shared" si="29"/>
        <v>41.412499999999994</v>
      </c>
    </row>
    <row r="147" spans="1:22" ht="13.5" x14ac:dyDescent="0.25">
      <c r="A147" s="3">
        <f>RSI!A147</f>
        <v>42216</v>
      </c>
      <c r="B147" s="2">
        <f>RSI!B147</f>
        <v>10.5411</v>
      </c>
      <c r="C147" s="2">
        <f>RSI!I147</f>
        <v>61.386118006409824</v>
      </c>
      <c r="D147" s="2">
        <f>MACD!E147</f>
        <v>8.8056127880287605E-2</v>
      </c>
      <c r="E147" s="2">
        <f>MACD!F147</f>
        <v>8.9873041943171E-2</v>
      </c>
      <c r="F147" s="2">
        <f>'Moving Avg'!D147</f>
        <v>10.52094</v>
      </c>
      <c r="G147" s="2">
        <f>'Moving Avg'!F147</f>
        <v>10.514565000000001</v>
      </c>
      <c r="H147" s="2">
        <f>'Moving Avg'!G147</f>
        <v>10.087385999999995</v>
      </c>
      <c r="I147" s="2">
        <f>'Moving Avg'!H147</f>
        <v>0</v>
      </c>
      <c r="J147" s="6" t="str">
        <f>OBV!F147</f>
        <v>BULLISH</v>
      </c>
      <c r="K147" s="6" t="str">
        <f>OBV!G147</f>
        <v>NEUTRAL</v>
      </c>
      <c r="L147" s="6" t="str">
        <f>OBV!H147</f>
        <v>CONFIRMED BULLISH</v>
      </c>
      <c r="M147" s="8">
        <f t="shared" si="23"/>
        <v>50</v>
      </c>
      <c r="N147" s="8">
        <f t="shared" si="20"/>
        <v>45</v>
      </c>
      <c r="O147" s="8">
        <f t="shared" si="21"/>
        <v>100</v>
      </c>
      <c r="P147" s="8">
        <f t="shared" si="22"/>
        <v>83.5</v>
      </c>
      <c r="Q147" s="9">
        <f t="shared" si="24"/>
        <v>60.774999999999999</v>
      </c>
      <c r="R147" s="9">
        <f t="shared" si="25"/>
        <v>74.875</v>
      </c>
      <c r="S147" s="9">
        <f t="shared" si="26"/>
        <v>76.825000000000003</v>
      </c>
      <c r="T147" s="9">
        <f t="shared" si="27"/>
        <v>69.625</v>
      </c>
      <c r="U147" s="8">
        <f t="shared" si="28"/>
        <v>70.825000000000003</v>
      </c>
      <c r="V147" s="8">
        <f t="shared" si="29"/>
        <v>70.525000000000006</v>
      </c>
    </row>
    <row r="148" spans="1:22" ht="13.5" x14ac:dyDescent="0.25">
      <c r="A148" s="3">
        <f>RSI!A148</f>
        <v>42219</v>
      </c>
      <c r="B148" s="2">
        <f>RSI!B148</f>
        <v>10.5062</v>
      </c>
      <c r="C148" s="2">
        <f>RSI!I148</f>
        <v>58.195471135145439</v>
      </c>
      <c r="D148" s="2">
        <f>MACD!E148</f>
        <v>7.6522020713529315E-2</v>
      </c>
      <c r="E148" s="2">
        <f>MACD!F148</f>
        <v>8.7202837697242672E-2</v>
      </c>
      <c r="F148" s="2">
        <f>'Moving Avg'!D148</f>
        <v>10.517059999999999</v>
      </c>
      <c r="G148" s="2">
        <f>'Moving Avg'!F148</f>
        <v>10.514565000000001</v>
      </c>
      <c r="H148" s="2">
        <f>'Moving Avg'!G148</f>
        <v>10.111817999999994</v>
      </c>
      <c r="I148" s="2">
        <f>'Moving Avg'!H148</f>
        <v>0</v>
      </c>
      <c r="J148" s="6" t="str">
        <f>OBV!F148</f>
        <v>BEARISH</v>
      </c>
      <c r="K148" s="6" t="str">
        <f>OBV!G148</f>
        <v>NEUTRAL</v>
      </c>
      <c r="L148" s="6" t="str">
        <f>OBV!H148</f>
        <v>CONFIRMED BEARISH</v>
      </c>
      <c r="M148" s="8">
        <f t="shared" si="23"/>
        <v>50</v>
      </c>
      <c r="N148" s="8">
        <f t="shared" si="20"/>
        <v>45</v>
      </c>
      <c r="O148" s="8">
        <f t="shared" si="21"/>
        <v>100</v>
      </c>
      <c r="P148" s="8">
        <f t="shared" si="22"/>
        <v>16.5</v>
      </c>
      <c r="Q148" s="9">
        <f t="shared" si="24"/>
        <v>50.725000000000001</v>
      </c>
      <c r="R148" s="9">
        <f t="shared" si="25"/>
        <v>58.125</v>
      </c>
      <c r="S148" s="9">
        <f t="shared" si="26"/>
        <v>46.674999999999997</v>
      </c>
      <c r="T148" s="9">
        <f t="shared" si="27"/>
        <v>52.875</v>
      </c>
      <c r="U148" s="8">
        <f t="shared" si="28"/>
        <v>51.841666666666661</v>
      </c>
      <c r="V148" s="8">
        <f t="shared" si="29"/>
        <v>52.099999999999994</v>
      </c>
    </row>
    <row r="149" spans="1:22" ht="13.5" x14ac:dyDescent="0.25">
      <c r="A149" s="3">
        <f>RSI!A149</f>
        <v>42220</v>
      </c>
      <c r="B149" s="2">
        <f>RSI!B149</f>
        <v>10.6031</v>
      </c>
      <c r="C149" s="2">
        <f>RSI!I149</f>
        <v>63.818588070017157</v>
      </c>
      <c r="D149" s="2">
        <f>MACD!E149</f>
        <v>5.8994477825459413E-2</v>
      </c>
      <c r="E149" s="2">
        <f>MACD!F149</f>
        <v>8.156116572288602E-2</v>
      </c>
      <c r="F149" s="2">
        <f>'Moving Avg'!D149</f>
        <v>10.536439999999999</v>
      </c>
      <c r="G149" s="2">
        <f>'Moving Avg'!F149</f>
        <v>10.519410000000002</v>
      </c>
      <c r="H149" s="2">
        <f>'Moving Avg'!G149</f>
        <v>10.138187999999992</v>
      </c>
      <c r="I149" s="2">
        <f>'Moving Avg'!H149</f>
        <v>0</v>
      </c>
      <c r="J149" s="6" t="str">
        <f>OBV!F149</f>
        <v>BULLISH</v>
      </c>
      <c r="K149" s="6" t="str">
        <f>OBV!G149</f>
        <v>NEUTRAL</v>
      </c>
      <c r="L149" s="6" t="str">
        <f>OBV!H149</f>
        <v>CONFIRMED BULLISH</v>
      </c>
      <c r="M149" s="8">
        <f t="shared" si="23"/>
        <v>50</v>
      </c>
      <c r="N149" s="8">
        <f t="shared" si="20"/>
        <v>100</v>
      </c>
      <c r="O149" s="8">
        <f t="shared" si="21"/>
        <v>100</v>
      </c>
      <c r="P149" s="8">
        <f t="shared" si="22"/>
        <v>83.5</v>
      </c>
      <c r="Q149" s="9">
        <f t="shared" si="24"/>
        <v>80.025000000000006</v>
      </c>
      <c r="R149" s="9">
        <f t="shared" si="25"/>
        <v>85.875</v>
      </c>
      <c r="S149" s="9">
        <f t="shared" si="26"/>
        <v>85.075000000000003</v>
      </c>
      <c r="T149" s="9">
        <f t="shared" si="27"/>
        <v>83.375</v>
      </c>
      <c r="U149" s="8">
        <f t="shared" si="28"/>
        <v>83.658333333333346</v>
      </c>
      <c r="V149" s="8">
        <f t="shared" si="29"/>
        <v>83.587500000000006</v>
      </c>
    </row>
    <row r="150" spans="1:22" ht="13.5" x14ac:dyDescent="0.25">
      <c r="A150" s="3">
        <f>RSI!A150</f>
        <v>42221</v>
      </c>
      <c r="B150" s="2">
        <f>RSI!B150</f>
        <v>10.5915</v>
      </c>
      <c r="C150" s="2">
        <f>RSI!I150</f>
        <v>62.73077732019879</v>
      </c>
      <c r="D150" s="2">
        <f>MACD!E150</f>
        <v>4.0919115416565788E-2</v>
      </c>
      <c r="E150" s="2">
        <f>MACD!F150</f>
        <v>7.3432755661621968E-2</v>
      </c>
      <c r="F150" s="2">
        <f>'Moving Avg'!D150</f>
        <v>10.5535</v>
      </c>
      <c r="G150" s="2">
        <f>'Moving Avg'!F150</f>
        <v>10.52251</v>
      </c>
      <c r="H150" s="2">
        <f>'Moving Avg'!G150</f>
        <v>10.163655999999994</v>
      </c>
      <c r="I150" s="2">
        <f>'Moving Avg'!H150</f>
        <v>0</v>
      </c>
      <c r="J150" s="6" t="str">
        <f>OBV!F150</f>
        <v>BEARISH</v>
      </c>
      <c r="K150" s="6" t="str">
        <f>OBV!G150</f>
        <v>NEUTRAL</v>
      </c>
      <c r="L150" s="6" t="str">
        <f>OBV!H150</f>
        <v>BEARISH DIVERGENCE</v>
      </c>
      <c r="M150" s="8">
        <f t="shared" si="23"/>
        <v>50</v>
      </c>
      <c r="N150" s="8">
        <f t="shared" si="20"/>
        <v>100</v>
      </c>
      <c r="O150" s="8">
        <f t="shared" si="21"/>
        <v>100</v>
      </c>
      <c r="P150" s="8">
        <f t="shared" si="22"/>
        <v>16.5</v>
      </c>
      <c r="Q150" s="9">
        <f t="shared" si="24"/>
        <v>69.974999999999994</v>
      </c>
      <c r="R150" s="9">
        <f t="shared" si="25"/>
        <v>69.125</v>
      </c>
      <c r="S150" s="9">
        <f t="shared" si="26"/>
        <v>54.924999999999997</v>
      </c>
      <c r="T150" s="9">
        <f t="shared" si="27"/>
        <v>66.625</v>
      </c>
      <c r="U150" s="8">
        <f t="shared" si="28"/>
        <v>64.674999999999997</v>
      </c>
      <c r="V150" s="8">
        <f t="shared" si="29"/>
        <v>65.162499999999994</v>
      </c>
    </row>
    <row r="151" spans="1:22" ht="13.5" x14ac:dyDescent="0.25">
      <c r="A151" s="3">
        <f>RSI!A151</f>
        <v>42222</v>
      </c>
      <c r="B151" s="2">
        <f>RSI!B151</f>
        <v>10.6031</v>
      </c>
      <c r="C151" s="2">
        <f>RSI!I151</f>
        <v>63.402579356300869</v>
      </c>
      <c r="D151" s="2">
        <f>MACD!E151</f>
        <v>2.678236007721857E-2</v>
      </c>
      <c r="E151" s="2">
        <f>MACD!F151</f>
        <v>6.4102676544741291E-2</v>
      </c>
      <c r="F151" s="2">
        <f>'Moving Avg'!D151</f>
        <v>10.568999999999999</v>
      </c>
      <c r="G151" s="2">
        <f>'Moving Avg'!F151</f>
        <v>10.519600000000001</v>
      </c>
      <c r="H151" s="2">
        <f>'Moving Avg'!G151</f>
        <v>10.189429999999994</v>
      </c>
      <c r="I151" s="2">
        <f>'Moving Avg'!H151</f>
        <v>0</v>
      </c>
      <c r="J151" s="6" t="str">
        <f>OBV!F151</f>
        <v>BEARISH</v>
      </c>
      <c r="K151" s="6" t="str">
        <f>OBV!G151</f>
        <v>NEUTRAL</v>
      </c>
      <c r="L151" s="6" t="str">
        <f>OBV!H151</f>
        <v>BEARISH DIVERGENCE</v>
      </c>
      <c r="M151" s="8">
        <f t="shared" si="23"/>
        <v>50</v>
      </c>
      <c r="N151" s="8">
        <f t="shared" si="20"/>
        <v>100</v>
      </c>
      <c r="O151" s="8">
        <f t="shared" si="21"/>
        <v>100</v>
      </c>
      <c r="P151" s="8">
        <f t="shared" si="22"/>
        <v>16.5</v>
      </c>
      <c r="Q151" s="9">
        <f t="shared" si="24"/>
        <v>69.974999999999994</v>
      </c>
      <c r="R151" s="9">
        <f t="shared" si="25"/>
        <v>69.125</v>
      </c>
      <c r="S151" s="9">
        <f t="shared" si="26"/>
        <v>54.924999999999997</v>
      </c>
      <c r="T151" s="9">
        <f t="shared" si="27"/>
        <v>66.625</v>
      </c>
      <c r="U151" s="8">
        <f t="shared" si="28"/>
        <v>64.674999999999997</v>
      </c>
      <c r="V151" s="8">
        <f t="shared" si="29"/>
        <v>65.162499999999994</v>
      </c>
    </row>
    <row r="152" spans="1:22" ht="13.5" x14ac:dyDescent="0.25">
      <c r="A152" s="3">
        <f>RSI!A152</f>
        <v>42223</v>
      </c>
      <c r="B152" s="2">
        <f>RSI!B152</f>
        <v>10.5838</v>
      </c>
      <c r="C152" s="2">
        <f>RSI!I152</f>
        <v>61.418875467569329</v>
      </c>
      <c r="D152" s="2">
        <f>MACD!E152</f>
        <v>1.5285673015595691E-2</v>
      </c>
      <c r="E152" s="2">
        <f>MACD!F152</f>
        <v>5.4339275838912175E-2</v>
      </c>
      <c r="F152" s="2">
        <f>'Moving Avg'!D152</f>
        <v>10.577539999999999</v>
      </c>
      <c r="G152" s="2">
        <f>'Moving Avg'!F152</f>
        <v>10.521540000000002</v>
      </c>
      <c r="H152" s="2">
        <f>'Moving Avg'!G152</f>
        <v>10.216831999999993</v>
      </c>
      <c r="I152" s="2">
        <f>'Moving Avg'!H152</f>
        <v>0</v>
      </c>
      <c r="J152" s="6" t="str">
        <f>OBV!F152</f>
        <v>BEARISH</v>
      </c>
      <c r="K152" s="6" t="str">
        <f>OBV!G152</f>
        <v>WEAK</v>
      </c>
      <c r="L152" s="6" t="str">
        <f>OBV!H152</f>
        <v>BEARISH DIVERGENCE</v>
      </c>
      <c r="M152" s="8">
        <f t="shared" si="23"/>
        <v>50</v>
      </c>
      <c r="N152" s="8">
        <f t="shared" si="20"/>
        <v>100</v>
      </c>
      <c r="O152" s="8">
        <f t="shared" si="21"/>
        <v>100</v>
      </c>
      <c r="P152" s="8">
        <f t="shared" si="22"/>
        <v>0</v>
      </c>
      <c r="Q152" s="9">
        <f t="shared" si="24"/>
        <v>67.5</v>
      </c>
      <c r="R152" s="9">
        <f t="shared" si="25"/>
        <v>65</v>
      </c>
      <c r="S152" s="9">
        <f t="shared" si="26"/>
        <v>47.5</v>
      </c>
      <c r="T152" s="9">
        <f t="shared" si="27"/>
        <v>62.5</v>
      </c>
      <c r="U152" s="8">
        <f t="shared" si="28"/>
        <v>60</v>
      </c>
      <c r="V152" s="8">
        <f t="shared" si="29"/>
        <v>60.625</v>
      </c>
    </row>
    <row r="153" spans="1:22" ht="13.5" x14ac:dyDescent="0.25">
      <c r="A153" s="3">
        <f>RSI!A153</f>
        <v>42226</v>
      </c>
      <c r="B153" s="2">
        <f>RSI!B153</f>
        <v>10.5838</v>
      </c>
      <c r="C153" s="2">
        <f>RSI!I153</f>
        <v>61.418875467569329</v>
      </c>
      <c r="D153" s="2">
        <f>MACD!E153</f>
        <v>1.3717206821837635E-2</v>
      </c>
      <c r="E153" s="2">
        <f>MACD!F153</f>
        <v>4.6214862035497274E-2</v>
      </c>
      <c r="F153" s="2">
        <f>'Moving Avg'!D153</f>
        <v>10.593059999999999</v>
      </c>
      <c r="G153" s="2">
        <f>'Moving Avg'!F153</f>
        <v>10.518635000000002</v>
      </c>
      <c r="H153" s="2">
        <f>'Moving Avg'!G153</f>
        <v>10.247291999999995</v>
      </c>
      <c r="I153" s="2">
        <f>'Moving Avg'!H153</f>
        <v>0</v>
      </c>
      <c r="J153" s="6" t="str">
        <f>OBV!F153</f>
        <v>BEARISH</v>
      </c>
      <c r="K153" s="6" t="str">
        <f>OBV!G153</f>
        <v>NEUTRAL</v>
      </c>
      <c r="L153" s="6" t="str">
        <f>OBV!H153</f>
        <v>BEARISH DIVERGENCE</v>
      </c>
      <c r="M153" s="8">
        <f t="shared" si="23"/>
        <v>50</v>
      </c>
      <c r="N153" s="8">
        <f t="shared" si="20"/>
        <v>100</v>
      </c>
      <c r="O153" s="8">
        <f t="shared" si="21"/>
        <v>100</v>
      </c>
      <c r="P153" s="8">
        <f t="shared" si="22"/>
        <v>16.5</v>
      </c>
      <c r="Q153" s="9">
        <f t="shared" si="24"/>
        <v>69.974999999999994</v>
      </c>
      <c r="R153" s="9">
        <f t="shared" si="25"/>
        <v>69.125</v>
      </c>
      <c r="S153" s="9">
        <f t="shared" si="26"/>
        <v>54.924999999999997</v>
      </c>
      <c r="T153" s="9">
        <f t="shared" si="27"/>
        <v>66.625</v>
      </c>
      <c r="U153" s="8">
        <f t="shared" si="28"/>
        <v>64.674999999999997</v>
      </c>
      <c r="V153" s="8">
        <f t="shared" si="29"/>
        <v>65.162499999999994</v>
      </c>
    </row>
    <row r="154" spans="1:22" ht="13.5" x14ac:dyDescent="0.25">
      <c r="A154" s="3">
        <f>RSI!A154</f>
        <v>42227</v>
      </c>
      <c r="B154" s="2">
        <f>RSI!B154</f>
        <v>10.560499999999999</v>
      </c>
      <c r="C154" s="2">
        <f>RSI!I154</f>
        <v>58.841250152074714</v>
      </c>
      <c r="D154" s="2">
        <f>MACD!E154</f>
        <v>1.0410092774627344E-2</v>
      </c>
      <c r="E154" s="2">
        <f>MACD!F154</f>
        <v>3.9053908183323292E-2</v>
      </c>
      <c r="F154" s="2">
        <f>'Moving Avg'!D154</f>
        <v>10.584540000000001</v>
      </c>
      <c r="G154" s="2">
        <f>'Moving Avg'!F154</f>
        <v>10.519605000000002</v>
      </c>
      <c r="H154" s="2">
        <f>'Moving Avg'!G154</f>
        <v>10.279521999999995</v>
      </c>
      <c r="I154" s="2">
        <f>'Moving Avg'!H154</f>
        <v>0</v>
      </c>
      <c r="J154" s="6" t="str">
        <f>OBV!F154</f>
        <v>BEARISH</v>
      </c>
      <c r="K154" s="6" t="str">
        <f>OBV!G154</f>
        <v>WEAK</v>
      </c>
      <c r="L154" s="6" t="str">
        <f>OBV!H154</f>
        <v>CONFIRMED BEARISH</v>
      </c>
      <c r="M154" s="8">
        <f t="shared" si="23"/>
        <v>50</v>
      </c>
      <c r="N154" s="8">
        <f t="shared" si="20"/>
        <v>100</v>
      </c>
      <c r="O154" s="8">
        <f t="shared" si="21"/>
        <v>100</v>
      </c>
      <c r="P154" s="8">
        <f t="shared" si="22"/>
        <v>0</v>
      </c>
      <c r="Q154" s="9">
        <f t="shared" si="24"/>
        <v>67.5</v>
      </c>
      <c r="R154" s="9">
        <f t="shared" si="25"/>
        <v>65</v>
      </c>
      <c r="S154" s="9">
        <f t="shared" si="26"/>
        <v>47.5</v>
      </c>
      <c r="T154" s="9">
        <f t="shared" si="27"/>
        <v>62.5</v>
      </c>
      <c r="U154" s="8">
        <f t="shared" si="28"/>
        <v>60</v>
      </c>
      <c r="V154" s="8">
        <f t="shared" si="29"/>
        <v>60.625</v>
      </c>
    </row>
    <row r="155" spans="1:22" ht="13.5" x14ac:dyDescent="0.25">
      <c r="A155" s="3">
        <f>RSI!A155</f>
        <v>42228</v>
      </c>
      <c r="B155" s="2">
        <f>RSI!B155</f>
        <v>10.467499999999999</v>
      </c>
      <c r="C155" s="2">
        <f>RSI!I155</f>
        <v>49.848689352104614</v>
      </c>
      <c r="D155" s="2">
        <f>MACD!E155</f>
        <v>1.3970500939638697E-2</v>
      </c>
      <c r="E155" s="2">
        <f>MACD!F155</f>
        <v>3.4037226734586375E-2</v>
      </c>
      <c r="F155" s="2">
        <f>'Moving Avg'!D155</f>
        <v>10.559740000000001</v>
      </c>
      <c r="G155" s="2">
        <f>'Moving Avg'!F155</f>
        <v>10.519605000000002</v>
      </c>
      <c r="H155" s="2">
        <f>'Moving Avg'!G155</f>
        <v>10.307655999999994</v>
      </c>
      <c r="I155" s="2">
        <f>'Moving Avg'!H155</f>
        <v>0</v>
      </c>
      <c r="J155" s="6" t="str">
        <f>OBV!F155</f>
        <v>BEARISH</v>
      </c>
      <c r="K155" s="6" t="str">
        <f>OBV!G155</f>
        <v>NEUTRAL</v>
      </c>
      <c r="L155" s="6" t="str">
        <f>OBV!H155</f>
        <v>CONFIRMED BEARISH</v>
      </c>
      <c r="M155" s="8">
        <f t="shared" si="23"/>
        <v>50</v>
      </c>
      <c r="N155" s="8">
        <f t="shared" si="20"/>
        <v>100</v>
      </c>
      <c r="O155" s="8">
        <f t="shared" si="21"/>
        <v>100</v>
      </c>
      <c r="P155" s="8">
        <f t="shared" si="22"/>
        <v>16.5</v>
      </c>
      <c r="Q155" s="9">
        <f t="shared" si="24"/>
        <v>69.974999999999994</v>
      </c>
      <c r="R155" s="9">
        <f t="shared" si="25"/>
        <v>69.125</v>
      </c>
      <c r="S155" s="9">
        <f t="shared" si="26"/>
        <v>54.924999999999997</v>
      </c>
      <c r="T155" s="9">
        <f t="shared" si="27"/>
        <v>66.625</v>
      </c>
      <c r="U155" s="8">
        <f t="shared" si="28"/>
        <v>64.674999999999997</v>
      </c>
      <c r="V155" s="8">
        <f t="shared" si="29"/>
        <v>65.162499999999994</v>
      </c>
    </row>
    <row r="156" spans="1:22" ht="13.5" x14ac:dyDescent="0.25">
      <c r="A156" s="3">
        <f>RSI!A156</f>
        <v>42230</v>
      </c>
      <c r="B156" s="2">
        <f>RSI!B156</f>
        <v>10.467499999999999</v>
      </c>
      <c r="C156" s="2">
        <f>RSI!I156</f>
        <v>49.848689352104614</v>
      </c>
      <c r="D156" s="2">
        <f>MACD!E156</f>
        <v>2.0026427553938575E-2</v>
      </c>
      <c r="E156" s="2">
        <f>MACD!F156</f>
        <v>3.1235066898456815E-2</v>
      </c>
      <c r="F156" s="2">
        <f>'Moving Avg'!D156</f>
        <v>10.53262</v>
      </c>
      <c r="G156" s="2">
        <f>'Moving Avg'!F156</f>
        <v>10.517670000000001</v>
      </c>
      <c r="H156" s="2">
        <f>'Moving Avg'!G156</f>
        <v>10.330419999999995</v>
      </c>
      <c r="I156" s="2">
        <f>'Moving Avg'!H156</f>
        <v>0</v>
      </c>
      <c r="J156" s="6" t="str">
        <f>OBV!F156</f>
        <v>BEARISH</v>
      </c>
      <c r="K156" s="6" t="str">
        <f>OBV!G156</f>
        <v>NEUTRAL</v>
      </c>
      <c r="L156" s="6" t="str">
        <f>OBV!H156</f>
        <v>CONFIRMED BEARISH</v>
      </c>
      <c r="M156" s="8">
        <f t="shared" si="23"/>
        <v>50</v>
      </c>
      <c r="N156" s="8">
        <f t="shared" si="20"/>
        <v>45</v>
      </c>
      <c r="O156" s="8">
        <f t="shared" si="21"/>
        <v>100</v>
      </c>
      <c r="P156" s="8">
        <f t="shared" si="22"/>
        <v>16.5</v>
      </c>
      <c r="Q156" s="9">
        <f t="shared" si="24"/>
        <v>50.725000000000001</v>
      </c>
      <c r="R156" s="9">
        <f t="shared" si="25"/>
        <v>58.125</v>
      </c>
      <c r="S156" s="9">
        <f t="shared" si="26"/>
        <v>46.674999999999997</v>
      </c>
      <c r="T156" s="9">
        <f t="shared" si="27"/>
        <v>52.875</v>
      </c>
      <c r="U156" s="8">
        <f t="shared" si="28"/>
        <v>51.841666666666661</v>
      </c>
      <c r="V156" s="8">
        <f t="shared" si="29"/>
        <v>52.099999999999994</v>
      </c>
    </row>
    <row r="157" spans="1:22" ht="13.5" x14ac:dyDescent="0.25">
      <c r="A157" s="3">
        <f>RSI!A157</f>
        <v>42233</v>
      </c>
      <c r="B157" s="2">
        <f>RSI!B157</f>
        <v>10.5411</v>
      </c>
      <c r="C157" s="2">
        <f>RSI!I157</f>
        <v>56.018050568827597</v>
      </c>
      <c r="D157" s="2">
        <f>MACD!E157</f>
        <v>2.2137749800995365E-2</v>
      </c>
      <c r="E157" s="2">
        <f>MACD!F157</f>
        <v>2.9415603478964526E-2</v>
      </c>
      <c r="F157" s="2">
        <f>'Moving Avg'!D157</f>
        <v>10.524080000000001</v>
      </c>
      <c r="G157" s="2">
        <f>'Moving Avg'!F157</f>
        <v>10.521545</v>
      </c>
      <c r="H157" s="2">
        <f>'Moving Avg'!G157</f>
        <v>10.354805999999995</v>
      </c>
      <c r="I157" s="2">
        <f>'Moving Avg'!H157</f>
        <v>0</v>
      </c>
      <c r="J157" s="6" t="str">
        <f>OBV!F157</f>
        <v>BEARISH</v>
      </c>
      <c r="K157" s="6" t="str">
        <f>OBV!G157</f>
        <v>NEUTRAL</v>
      </c>
      <c r="L157" s="6" t="str">
        <f>OBV!H157</f>
        <v>CONFIRMED BEARISH</v>
      </c>
      <c r="M157" s="8">
        <f t="shared" si="23"/>
        <v>50</v>
      </c>
      <c r="N157" s="8">
        <f t="shared" si="20"/>
        <v>45</v>
      </c>
      <c r="O157" s="8">
        <f t="shared" si="21"/>
        <v>100</v>
      </c>
      <c r="P157" s="8">
        <f t="shared" si="22"/>
        <v>16.5</v>
      </c>
      <c r="Q157" s="9">
        <f t="shared" si="24"/>
        <v>50.725000000000001</v>
      </c>
      <c r="R157" s="9">
        <f t="shared" si="25"/>
        <v>58.125</v>
      </c>
      <c r="S157" s="9">
        <f t="shared" si="26"/>
        <v>46.674999999999997</v>
      </c>
      <c r="T157" s="9">
        <f t="shared" si="27"/>
        <v>52.875</v>
      </c>
      <c r="U157" s="8">
        <f t="shared" si="28"/>
        <v>51.841666666666661</v>
      </c>
      <c r="V157" s="8">
        <f t="shared" si="29"/>
        <v>52.099999999999994</v>
      </c>
    </row>
    <row r="158" spans="1:22" ht="13.5" x14ac:dyDescent="0.25">
      <c r="A158" s="3">
        <f>RSI!A158</f>
        <v>42234</v>
      </c>
      <c r="B158" s="2">
        <f>RSI!B158</f>
        <v>10.467499999999999</v>
      </c>
      <c r="C158" s="2">
        <f>RSI!I158</f>
        <v>49.465038784128396</v>
      </c>
      <c r="D158" s="2">
        <f>MACD!E158</f>
        <v>2.3622258686286202E-2</v>
      </c>
      <c r="E158" s="2">
        <f>MACD!F158</f>
        <v>2.8256934520428864E-2</v>
      </c>
      <c r="F158" s="2">
        <f>'Moving Avg'!D158</f>
        <v>10.500820000000001</v>
      </c>
      <c r="G158" s="2">
        <f>'Moving Avg'!F158</f>
        <v>10.521545</v>
      </c>
      <c r="H158" s="2">
        <f>'Moving Avg'!G158</f>
        <v>10.377719999999995</v>
      </c>
      <c r="I158" s="2">
        <f>'Moving Avg'!H158</f>
        <v>0</v>
      </c>
      <c r="J158" s="6" t="str">
        <f>OBV!F158</f>
        <v>BEARISH</v>
      </c>
      <c r="K158" s="6" t="str">
        <f>OBV!G158</f>
        <v>NEUTRAL</v>
      </c>
      <c r="L158" s="6" t="str">
        <f>OBV!H158</f>
        <v>CONFIRMED BEARISH</v>
      </c>
      <c r="M158" s="8">
        <f t="shared" si="23"/>
        <v>50</v>
      </c>
      <c r="N158" s="8">
        <f t="shared" si="20"/>
        <v>45</v>
      </c>
      <c r="O158" s="8">
        <f t="shared" si="21"/>
        <v>100</v>
      </c>
      <c r="P158" s="8">
        <f t="shared" si="22"/>
        <v>16.5</v>
      </c>
      <c r="Q158" s="9">
        <f t="shared" si="24"/>
        <v>50.725000000000001</v>
      </c>
      <c r="R158" s="9">
        <f t="shared" si="25"/>
        <v>58.125</v>
      </c>
      <c r="S158" s="9">
        <f t="shared" si="26"/>
        <v>46.674999999999997</v>
      </c>
      <c r="T158" s="9">
        <f t="shared" si="27"/>
        <v>52.875</v>
      </c>
      <c r="U158" s="8">
        <f t="shared" si="28"/>
        <v>51.841666666666661</v>
      </c>
      <c r="V158" s="8">
        <f t="shared" si="29"/>
        <v>52.099999999999994</v>
      </c>
    </row>
    <row r="159" spans="1:22" ht="13.5" x14ac:dyDescent="0.25">
      <c r="A159" s="3">
        <f>RSI!A159</f>
        <v>42235</v>
      </c>
      <c r="B159" s="2">
        <f>RSI!B159</f>
        <v>10.467499999999999</v>
      </c>
      <c r="C159" s="2">
        <f>RSI!I159</f>
        <v>49.465038784128389</v>
      </c>
      <c r="D159" s="2">
        <f>MACD!E159</f>
        <v>3.9864853867795702E-2</v>
      </c>
      <c r="E159" s="2">
        <f>MACD!F159</f>
        <v>3.0578518389902234E-2</v>
      </c>
      <c r="F159" s="2">
        <f>'Moving Avg'!D159</f>
        <v>10.48222</v>
      </c>
      <c r="G159" s="2">
        <f>'Moving Avg'!F159</f>
        <v>10.521545</v>
      </c>
      <c r="H159" s="2">
        <f>'Moving Avg'!G159</f>
        <v>10.399141999999994</v>
      </c>
      <c r="I159" s="2">
        <f>'Moving Avg'!H159</f>
        <v>0</v>
      </c>
      <c r="J159" s="6" t="str">
        <f>OBV!F159</f>
        <v>BEARISH</v>
      </c>
      <c r="K159" s="6" t="str">
        <f>OBV!G159</f>
        <v>NEUTRAL</v>
      </c>
      <c r="L159" s="6" t="str">
        <f>OBV!H159</f>
        <v>CONFIRMED BEARISH</v>
      </c>
      <c r="M159" s="8">
        <f t="shared" si="23"/>
        <v>50</v>
      </c>
      <c r="N159" s="8">
        <f t="shared" si="20"/>
        <v>0</v>
      </c>
      <c r="O159" s="8">
        <f t="shared" si="21"/>
        <v>100</v>
      </c>
      <c r="P159" s="8">
        <f t="shared" si="22"/>
        <v>16.5</v>
      </c>
      <c r="Q159" s="9">
        <f t="shared" si="24"/>
        <v>34.975000000000001</v>
      </c>
      <c r="R159" s="9">
        <f t="shared" si="25"/>
        <v>49.125</v>
      </c>
      <c r="S159" s="9">
        <f t="shared" si="26"/>
        <v>39.924999999999997</v>
      </c>
      <c r="T159" s="9">
        <f t="shared" si="27"/>
        <v>41.625</v>
      </c>
      <c r="U159" s="8">
        <f t="shared" si="28"/>
        <v>41.341666666666661</v>
      </c>
      <c r="V159" s="8">
        <f t="shared" si="29"/>
        <v>41.412499999999994</v>
      </c>
    </row>
    <row r="160" spans="1:22" ht="13.5" x14ac:dyDescent="0.25">
      <c r="A160" s="3">
        <f>RSI!A160</f>
        <v>42236</v>
      </c>
      <c r="B160" s="2">
        <f>RSI!B160</f>
        <v>10.424799999999999</v>
      </c>
      <c r="C160" s="2">
        <f>RSI!I160</f>
        <v>45.855714913065825</v>
      </c>
      <c r="D160" s="2">
        <f>MACD!E160</f>
        <v>5.5059880247975812E-2</v>
      </c>
      <c r="E160" s="2">
        <f>MACD!F160</f>
        <v>3.5474790761516953E-2</v>
      </c>
      <c r="F160" s="2">
        <f>'Moving Avg'!D160</f>
        <v>10.47368</v>
      </c>
      <c r="G160" s="2">
        <f>'Moving Avg'!F160</f>
        <v>10.520379999999999</v>
      </c>
      <c r="H160" s="2">
        <f>'Moving Avg'!G160</f>
        <v>10.419709999999993</v>
      </c>
      <c r="I160" s="2">
        <f>'Moving Avg'!H160</f>
        <v>0</v>
      </c>
      <c r="J160" s="6" t="str">
        <f>OBV!F160</f>
        <v>BEARISH</v>
      </c>
      <c r="K160" s="6" t="str">
        <f>OBV!G160</f>
        <v>NEUTRAL</v>
      </c>
      <c r="L160" s="6" t="str">
        <f>OBV!H160</f>
        <v>CONFIRMED BEARISH</v>
      </c>
      <c r="M160" s="8">
        <f t="shared" si="23"/>
        <v>50</v>
      </c>
      <c r="N160" s="8">
        <f t="shared" si="20"/>
        <v>0</v>
      </c>
      <c r="O160" s="8">
        <f t="shared" si="21"/>
        <v>100</v>
      </c>
      <c r="P160" s="8">
        <f t="shared" si="22"/>
        <v>16.5</v>
      </c>
      <c r="Q160" s="9">
        <f t="shared" si="24"/>
        <v>34.975000000000001</v>
      </c>
      <c r="R160" s="9">
        <f t="shared" si="25"/>
        <v>49.125</v>
      </c>
      <c r="S160" s="9">
        <f t="shared" si="26"/>
        <v>39.924999999999997</v>
      </c>
      <c r="T160" s="9">
        <f t="shared" si="27"/>
        <v>41.625</v>
      </c>
      <c r="U160" s="8">
        <f t="shared" si="28"/>
        <v>41.341666666666661</v>
      </c>
      <c r="V160" s="8">
        <f t="shared" si="29"/>
        <v>41.412499999999994</v>
      </c>
    </row>
    <row r="161" spans="1:22" ht="13.5" x14ac:dyDescent="0.25">
      <c r="A161" s="3">
        <f>RSI!A161</f>
        <v>42237</v>
      </c>
      <c r="B161" s="2">
        <f>RSI!B161</f>
        <v>10.424799999999999</v>
      </c>
      <c r="C161" s="2">
        <f>RSI!I161</f>
        <v>45.855714913065825</v>
      </c>
      <c r="D161" s="2">
        <f>MACD!E161</f>
        <v>7.0021682907686511E-2</v>
      </c>
      <c r="E161" s="2">
        <f>MACD!F161</f>
        <v>4.2384169190750866E-2</v>
      </c>
      <c r="F161" s="2">
        <f>'Moving Avg'!D161</f>
        <v>10.46514</v>
      </c>
      <c r="G161" s="2">
        <f>'Moving Avg'!F161</f>
        <v>10.518244999999999</v>
      </c>
      <c r="H161" s="2">
        <f>'Moving Avg'!G161</f>
        <v>10.438189999999995</v>
      </c>
      <c r="I161" s="2">
        <f>'Moving Avg'!H161</f>
        <v>0</v>
      </c>
      <c r="J161" s="6" t="str">
        <f>OBV!F161</f>
        <v>BEARISH</v>
      </c>
      <c r="K161" s="6" t="str">
        <f>OBV!G161</f>
        <v>NEUTRAL</v>
      </c>
      <c r="L161" s="6" t="str">
        <f>OBV!H161</f>
        <v>CONFIRMED BEARISH</v>
      </c>
      <c r="M161" s="8">
        <f t="shared" si="23"/>
        <v>50</v>
      </c>
      <c r="N161" s="8">
        <f t="shared" si="20"/>
        <v>0</v>
      </c>
      <c r="O161" s="8">
        <f t="shared" si="21"/>
        <v>100</v>
      </c>
      <c r="P161" s="8">
        <f t="shared" si="22"/>
        <v>16.5</v>
      </c>
      <c r="Q161" s="9">
        <f t="shared" si="24"/>
        <v>34.975000000000001</v>
      </c>
      <c r="R161" s="9">
        <f t="shared" si="25"/>
        <v>49.125</v>
      </c>
      <c r="S161" s="9">
        <f t="shared" si="26"/>
        <v>39.924999999999997</v>
      </c>
      <c r="T161" s="9">
        <f t="shared" si="27"/>
        <v>41.625</v>
      </c>
      <c r="U161" s="8">
        <f t="shared" si="28"/>
        <v>41.341666666666661</v>
      </c>
      <c r="V161" s="8">
        <f t="shared" si="29"/>
        <v>41.412499999999994</v>
      </c>
    </row>
    <row r="162" spans="1:22" ht="13.5" x14ac:dyDescent="0.25">
      <c r="A162" s="3">
        <f>RSI!A162</f>
        <v>42240</v>
      </c>
      <c r="B162" s="2">
        <f>RSI!B162</f>
        <v>10.467499999999999</v>
      </c>
      <c r="C162" s="2">
        <f>RSI!I162</f>
        <v>50.080163427638063</v>
      </c>
      <c r="D162" s="2">
        <f>MACD!E162</f>
        <v>7.6845640172043872E-2</v>
      </c>
      <c r="E162" s="2">
        <f>MACD!F162</f>
        <v>4.9276463387009473E-2</v>
      </c>
      <c r="F162" s="2">
        <f>'Moving Avg'!D162</f>
        <v>10.450419999999999</v>
      </c>
      <c r="G162" s="2">
        <f>'Moving Avg'!F162</f>
        <v>10.518245</v>
      </c>
      <c r="H162" s="2">
        <f>'Moving Avg'!G162</f>
        <v>10.451855999999996</v>
      </c>
      <c r="I162" s="2">
        <f>'Moving Avg'!H162</f>
        <v>0</v>
      </c>
      <c r="J162" s="6" t="str">
        <f>OBV!F162</f>
        <v>BULLISH</v>
      </c>
      <c r="K162" s="6" t="str">
        <f>OBV!G162</f>
        <v>NEUTRAL</v>
      </c>
      <c r="L162" s="6" t="str">
        <f>OBV!H162</f>
        <v>BULLISH DIVERGENCE</v>
      </c>
      <c r="M162" s="8">
        <f t="shared" si="23"/>
        <v>50</v>
      </c>
      <c r="N162" s="8">
        <f t="shared" si="20"/>
        <v>0</v>
      </c>
      <c r="O162" s="8">
        <f t="shared" si="21"/>
        <v>100</v>
      </c>
      <c r="P162" s="8">
        <f t="shared" si="22"/>
        <v>66.5</v>
      </c>
      <c r="Q162" s="9">
        <f t="shared" si="24"/>
        <v>42.475000000000001</v>
      </c>
      <c r="R162" s="9">
        <f t="shared" si="25"/>
        <v>61.625</v>
      </c>
      <c r="S162" s="9">
        <f t="shared" si="26"/>
        <v>62.424999999999997</v>
      </c>
      <c r="T162" s="9">
        <f t="shared" si="27"/>
        <v>54.125</v>
      </c>
      <c r="U162" s="8">
        <f t="shared" si="28"/>
        <v>55.508333333333326</v>
      </c>
      <c r="V162" s="8">
        <f t="shared" si="29"/>
        <v>55.162499999999994</v>
      </c>
    </row>
    <row r="163" spans="1:22" ht="13.5" x14ac:dyDescent="0.25">
      <c r="A163" s="3">
        <f>RSI!A163</f>
        <v>42241</v>
      </c>
      <c r="B163" s="2">
        <f>RSI!B163</f>
        <v>10.4636</v>
      </c>
      <c r="C163" s="2">
        <f>RSI!I163</f>
        <v>49.698760196481913</v>
      </c>
      <c r="D163" s="2">
        <f>MACD!E163</f>
        <v>8.2930556659253085E-2</v>
      </c>
      <c r="E163" s="2">
        <f>MACD!F163</f>
        <v>5.6007282041458196E-2</v>
      </c>
      <c r="F163" s="2">
        <f>'Moving Avg'!D163</f>
        <v>10.449639999999999</v>
      </c>
      <c r="G163" s="2">
        <f>'Moving Avg'!F163</f>
        <v>10.515145</v>
      </c>
      <c r="H163" s="2">
        <f>'Moving Avg'!G163</f>
        <v>10.463503999999995</v>
      </c>
      <c r="I163" s="2">
        <f>'Moving Avg'!H163</f>
        <v>0</v>
      </c>
      <c r="J163" s="6" t="str">
        <f>OBV!F163</f>
        <v>BULLISH</v>
      </c>
      <c r="K163" s="6" t="str">
        <f>OBV!G163</f>
        <v>NEUTRAL</v>
      </c>
      <c r="L163" s="6" t="str">
        <f>OBV!H163</f>
        <v>BULLISH DIVERGENCE</v>
      </c>
      <c r="M163" s="8">
        <f t="shared" si="23"/>
        <v>50</v>
      </c>
      <c r="N163" s="8">
        <f t="shared" si="20"/>
        <v>0</v>
      </c>
      <c r="O163" s="8">
        <f t="shared" si="21"/>
        <v>100</v>
      </c>
      <c r="P163" s="8">
        <f t="shared" si="22"/>
        <v>66.5</v>
      </c>
      <c r="Q163" s="9">
        <f t="shared" si="24"/>
        <v>42.475000000000001</v>
      </c>
      <c r="R163" s="9">
        <f t="shared" si="25"/>
        <v>61.625</v>
      </c>
      <c r="S163" s="9">
        <f t="shared" si="26"/>
        <v>62.424999999999997</v>
      </c>
      <c r="T163" s="9">
        <f t="shared" si="27"/>
        <v>54.125</v>
      </c>
      <c r="U163" s="8">
        <f t="shared" si="28"/>
        <v>55.508333333333326</v>
      </c>
      <c r="V163" s="8">
        <f t="shared" si="29"/>
        <v>55.162499999999994</v>
      </c>
    </row>
    <row r="164" spans="1:22" ht="13.5" x14ac:dyDescent="0.25">
      <c r="A164" s="3">
        <f>RSI!A164</f>
        <v>42242</v>
      </c>
      <c r="B164" s="2">
        <f>RSI!B164</f>
        <v>10.351100000000001</v>
      </c>
      <c r="C164" s="2">
        <f>RSI!I164</f>
        <v>40.190259552785015</v>
      </c>
      <c r="D164" s="2">
        <f>MACD!E164</f>
        <v>9.2871382321202844E-2</v>
      </c>
      <c r="E164" s="2">
        <f>MACD!F164</f>
        <v>6.3380102097407132E-2</v>
      </c>
      <c r="F164" s="2">
        <f>'Moving Avg'!D164</f>
        <v>10.426359999999999</v>
      </c>
      <c r="G164" s="2">
        <f>'Moving Avg'!F164</f>
        <v>10.507389999999999</v>
      </c>
      <c r="H164" s="2">
        <f>'Moving Avg'!G164</f>
        <v>10.476683999999995</v>
      </c>
      <c r="I164" s="2">
        <f>'Moving Avg'!H164</f>
        <v>0</v>
      </c>
      <c r="J164" s="6" t="str">
        <f>OBV!F164</f>
        <v>BULLISH</v>
      </c>
      <c r="K164" s="6" t="str">
        <f>OBV!G164</f>
        <v>NEUTRAL</v>
      </c>
      <c r="L164" s="6" t="str">
        <f>OBV!H164</f>
        <v>BULLISH DIVERGENCE</v>
      </c>
      <c r="M164" s="8">
        <f t="shared" si="23"/>
        <v>50</v>
      </c>
      <c r="N164" s="8">
        <f t="shared" si="20"/>
        <v>0</v>
      </c>
      <c r="O164" s="8">
        <f t="shared" si="21"/>
        <v>100</v>
      </c>
      <c r="P164" s="8">
        <f t="shared" si="22"/>
        <v>66.5</v>
      </c>
      <c r="Q164" s="9">
        <f t="shared" si="24"/>
        <v>42.475000000000001</v>
      </c>
      <c r="R164" s="9">
        <f t="shared" si="25"/>
        <v>61.625</v>
      </c>
      <c r="S164" s="9">
        <f t="shared" si="26"/>
        <v>62.424999999999997</v>
      </c>
      <c r="T164" s="9">
        <f t="shared" si="27"/>
        <v>54.125</v>
      </c>
      <c r="U164" s="8">
        <f t="shared" si="28"/>
        <v>55.508333333333326</v>
      </c>
      <c r="V164" s="8">
        <f t="shared" si="29"/>
        <v>55.162499999999994</v>
      </c>
    </row>
    <row r="165" spans="1:22" ht="13.5" x14ac:dyDescent="0.25">
      <c r="A165" s="3">
        <f>RSI!A165</f>
        <v>42243</v>
      </c>
      <c r="B165" s="2">
        <f>RSI!B165</f>
        <v>10.389900000000001</v>
      </c>
      <c r="C165" s="2">
        <f>RSI!I165</f>
        <v>44.158410154238666</v>
      </c>
      <c r="D165" s="2">
        <f>MACD!E165</f>
        <v>8.4805973568359505E-2</v>
      </c>
      <c r="E165" s="2">
        <f>MACD!F165</f>
        <v>6.7665276391597612E-2</v>
      </c>
      <c r="F165" s="2">
        <f>'Moving Avg'!D165</f>
        <v>10.41938</v>
      </c>
      <c r="G165" s="2">
        <f>'Moving Avg'!F165</f>
        <v>10.501575000000001</v>
      </c>
      <c r="H165" s="2">
        <f>'Moving Avg'!G165</f>
        <v>10.487537999999995</v>
      </c>
      <c r="I165" s="2">
        <f>'Moving Avg'!H165</f>
        <v>0</v>
      </c>
      <c r="J165" s="6" t="str">
        <f>OBV!F165</f>
        <v>BULLISH</v>
      </c>
      <c r="K165" s="6" t="str">
        <f>OBV!G165</f>
        <v>STRONG</v>
      </c>
      <c r="L165" s="6" t="str">
        <f>OBV!H165</f>
        <v>BULLISH DIVERGENCE</v>
      </c>
      <c r="M165" s="8">
        <f t="shared" si="23"/>
        <v>50</v>
      </c>
      <c r="N165" s="8">
        <f t="shared" si="20"/>
        <v>0</v>
      </c>
      <c r="O165" s="8">
        <f t="shared" si="21"/>
        <v>100</v>
      </c>
      <c r="P165" s="8">
        <f t="shared" si="22"/>
        <v>83</v>
      </c>
      <c r="Q165" s="9">
        <f t="shared" si="24"/>
        <v>44.95</v>
      </c>
      <c r="R165" s="9">
        <f t="shared" si="25"/>
        <v>65.75</v>
      </c>
      <c r="S165" s="9">
        <f t="shared" si="26"/>
        <v>69.849999999999994</v>
      </c>
      <c r="T165" s="9">
        <f t="shared" si="27"/>
        <v>58.25</v>
      </c>
      <c r="U165" s="8">
        <f t="shared" si="28"/>
        <v>60.183333333333337</v>
      </c>
      <c r="V165" s="8">
        <f t="shared" si="29"/>
        <v>59.7</v>
      </c>
    </row>
    <row r="166" spans="1:22" ht="13.5" x14ac:dyDescent="0.25">
      <c r="A166" s="3">
        <f>RSI!A166</f>
        <v>42244</v>
      </c>
      <c r="B166" s="2">
        <f>RSI!B166</f>
        <v>10.389900000000001</v>
      </c>
      <c r="C166" s="2">
        <f>RSI!I166</f>
        <v>44.158410154238666</v>
      </c>
      <c r="D166" s="2">
        <f>MACD!E166</f>
        <v>7.8404801769767829E-2</v>
      </c>
      <c r="E166" s="2">
        <f>MACD!F166</f>
        <v>6.9813181467231658E-2</v>
      </c>
      <c r="F166" s="2">
        <f>'Moving Avg'!D166</f>
        <v>10.4124</v>
      </c>
      <c r="G166" s="2">
        <f>'Moving Avg'!F166</f>
        <v>10.494790000000002</v>
      </c>
      <c r="H166" s="2">
        <f>'Moving Avg'!G166</f>
        <v>10.493739999999994</v>
      </c>
      <c r="I166" s="2">
        <f>'Moving Avg'!H166</f>
        <v>0</v>
      </c>
      <c r="J166" s="6" t="str">
        <f>OBV!F166</f>
        <v>BULLISH</v>
      </c>
      <c r="K166" s="6" t="str">
        <f>OBV!G166</f>
        <v>STRONG</v>
      </c>
      <c r="L166" s="6" t="str">
        <f>OBV!H166</f>
        <v>BULLISH DIVERGENCE</v>
      </c>
      <c r="M166" s="8">
        <f t="shared" si="23"/>
        <v>50</v>
      </c>
      <c r="N166" s="8">
        <f t="shared" si="20"/>
        <v>0</v>
      </c>
      <c r="O166" s="8">
        <f t="shared" si="21"/>
        <v>100</v>
      </c>
      <c r="P166" s="8">
        <f t="shared" si="22"/>
        <v>83</v>
      </c>
      <c r="Q166" s="9">
        <f t="shared" si="24"/>
        <v>44.95</v>
      </c>
      <c r="R166" s="9">
        <f t="shared" si="25"/>
        <v>65.75</v>
      </c>
      <c r="S166" s="9">
        <f t="shared" si="26"/>
        <v>69.849999999999994</v>
      </c>
      <c r="T166" s="9">
        <f t="shared" si="27"/>
        <v>58.25</v>
      </c>
      <c r="U166" s="8">
        <f t="shared" si="28"/>
        <v>60.183333333333337</v>
      </c>
      <c r="V166" s="8">
        <f t="shared" si="29"/>
        <v>59.7</v>
      </c>
    </row>
    <row r="167" spans="1:22" ht="13.5" x14ac:dyDescent="0.25">
      <c r="A167" s="3">
        <f>RSI!A167</f>
        <v>42247</v>
      </c>
      <c r="B167" s="2">
        <f>RSI!B167</f>
        <v>10.347300000000001</v>
      </c>
      <c r="C167" s="2">
        <f>RSI!I167</f>
        <v>40.718440545368153</v>
      </c>
      <c r="D167" s="2">
        <f>MACD!E167</f>
        <v>8.7859099628197157E-2</v>
      </c>
      <c r="E167" s="2">
        <f>MACD!F167</f>
        <v>7.3422365099424763E-2</v>
      </c>
      <c r="F167" s="2">
        <f>'Moving Avg'!D167</f>
        <v>10.38836</v>
      </c>
      <c r="G167" s="2">
        <f>'Moving Avg'!F167</f>
        <v>10.485099999999999</v>
      </c>
      <c r="H167" s="2">
        <f>'Moving Avg'!G167</f>
        <v>10.497927999999995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CONFIRMED BEARISH</v>
      </c>
      <c r="M167" s="8">
        <f t="shared" si="23"/>
        <v>50</v>
      </c>
      <c r="N167" s="8">
        <f t="shared" si="20"/>
        <v>0</v>
      </c>
      <c r="O167" s="8">
        <f t="shared" si="21"/>
        <v>100</v>
      </c>
      <c r="P167" s="8">
        <f t="shared" si="22"/>
        <v>16.5</v>
      </c>
      <c r="Q167" s="9">
        <f t="shared" si="24"/>
        <v>34.975000000000001</v>
      </c>
      <c r="R167" s="9">
        <f t="shared" si="25"/>
        <v>49.125</v>
      </c>
      <c r="S167" s="9">
        <f t="shared" si="26"/>
        <v>39.924999999999997</v>
      </c>
      <c r="T167" s="9">
        <f t="shared" si="27"/>
        <v>41.625</v>
      </c>
      <c r="U167" s="8">
        <f t="shared" si="28"/>
        <v>41.341666666666661</v>
      </c>
      <c r="V167" s="8">
        <f t="shared" si="29"/>
        <v>41.412499999999994</v>
      </c>
    </row>
    <row r="168" spans="1:22" ht="13.5" x14ac:dyDescent="0.25">
      <c r="A168" s="3">
        <f>RSI!A168</f>
        <v>42248</v>
      </c>
      <c r="B168" s="2">
        <f>RSI!B168</f>
        <v>10.351100000000001</v>
      </c>
      <c r="C168" s="2">
        <f>RSI!I168</f>
        <v>41.158773887363665</v>
      </c>
      <c r="D168" s="2">
        <f>MACD!E168</f>
        <v>8.4869058353426396E-2</v>
      </c>
      <c r="E168" s="2">
        <f>MACD!F168</f>
        <v>7.5711703750225096E-2</v>
      </c>
      <c r="F168" s="2">
        <f>'Moving Avg'!D168</f>
        <v>10.365860000000001</v>
      </c>
      <c r="G168" s="2">
        <f>'Moving Avg'!F168</f>
        <v>10.477345000000001</v>
      </c>
      <c r="H168" s="2">
        <f>'Moving Avg'!G168</f>
        <v>10.497927999999995</v>
      </c>
      <c r="I168" s="2">
        <f>'Moving Avg'!H168</f>
        <v>0</v>
      </c>
      <c r="J168" s="6" t="str">
        <f>OBV!F168</f>
        <v>BULLISH</v>
      </c>
      <c r="K168" s="6" t="str">
        <f>OBV!G168</f>
        <v>NEUTRAL</v>
      </c>
      <c r="L168" s="6" t="str">
        <f>OBV!H168</f>
        <v>BULLISH DIVERGENCE</v>
      </c>
      <c r="M168" s="8">
        <f t="shared" si="23"/>
        <v>50</v>
      </c>
      <c r="N168" s="8">
        <f t="shared" si="20"/>
        <v>0</v>
      </c>
      <c r="O168" s="8">
        <f t="shared" si="21"/>
        <v>100</v>
      </c>
      <c r="P168" s="8">
        <f t="shared" si="22"/>
        <v>66.5</v>
      </c>
      <c r="Q168" s="9">
        <f t="shared" si="24"/>
        <v>42.475000000000001</v>
      </c>
      <c r="R168" s="9">
        <f t="shared" si="25"/>
        <v>61.625</v>
      </c>
      <c r="S168" s="9">
        <f t="shared" si="26"/>
        <v>62.424999999999997</v>
      </c>
      <c r="T168" s="9">
        <f t="shared" si="27"/>
        <v>54.125</v>
      </c>
      <c r="U168" s="8">
        <f t="shared" si="28"/>
        <v>55.508333333333326</v>
      </c>
      <c r="V168" s="8">
        <f t="shared" si="29"/>
        <v>55.162499999999994</v>
      </c>
    </row>
    <row r="169" spans="1:22" ht="13.5" x14ac:dyDescent="0.25">
      <c r="A169" s="3">
        <f>RSI!A169</f>
        <v>42249</v>
      </c>
      <c r="B169" s="2">
        <f>RSI!B169</f>
        <v>10.2736</v>
      </c>
      <c r="C169" s="2">
        <f>RSI!I169</f>
        <v>35.385866666146839</v>
      </c>
      <c r="D169" s="2">
        <f>MACD!E169</f>
        <v>8.8626501134122293E-2</v>
      </c>
      <c r="E169" s="2">
        <f>MACD!F169</f>
        <v>7.8294663227004541E-2</v>
      </c>
      <c r="F169" s="2">
        <f>'Moving Avg'!D169</f>
        <v>10.35036</v>
      </c>
      <c r="G169" s="2">
        <f>'Moving Avg'!F169</f>
        <v>10.460870000000002</v>
      </c>
      <c r="H169" s="2">
        <f>'Moving Avg'!G169</f>
        <v>10.496377999999995</v>
      </c>
      <c r="I169" s="2">
        <f>'Moving Avg'!H169</f>
        <v>0</v>
      </c>
      <c r="J169" s="6" t="str">
        <f>OBV!F169</f>
        <v>BEARISH</v>
      </c>
      <c r="K169" s="6" t="str">
        <f>OBV!G169</f>
        <v>NEUTRAL</v>
      </c>
      <c r="L169" s="6" t="str">
        <f>OBV!H169</f>
        <v>CONFIRMED BEARISH</v>
      </c>
      <c r="M169" s="8">
        <f t="shared" si="23"/>
        <v>50</v>
      </c>
      <c r="N169" s="8">
        <f t="shared" si="20"/>
        <v>0</v>
      </c>
      <c r="O169" s="8">
        <f t="shared" si="21"/>
        <v>100</v>
      </c>
      <c r="P169" s="8">
        <f t="shared" si="22"/>
        <v>16.5</v>
      </c>
      <c r="Q169" s="9">
        <f t="shared" si="24"/>
        <v>34.975000000000001</v>
      </c>
      <c r="R169" s="9">
        <f t="shared" si="25"/>
        <v>49.125</v>
      </c>
      <c r="S169" s="9">
        <f t="shared" si="26"/>
        <v>39.924999999999997</v>
      </c>
      <c r="T169" s="9">
        <f t="shared" si="27"/>
        <v>41.625</v>
      </c>
      <c r="U169" s="8">
        <f t="shared" si="28"/>
        <v>41.341666666666661</v>
      </c>
      <c r="V169" s="8">
        <f t="shared" si="29"/>
        <v>41.412499999999994</v>
      </c>
    </row>
    <row r="170" spans="1:22" ht="13.5" x14ac:dyDescent="0.25">
      <c r="A170" s="3">
        <f>RSI!A170</f>
        <v>42250</v>
      </c>
      <c r="B170" s="2">
        <f>RSI!B170</f>
        <v>10.2736</v>
      </c>
      <c r="C170" s="2">
        <f>RSI!I170</f>
        <v>35.385866666146839</v>
      </c>
      <c r="D170" s="2">
        <f>MACD!E170</f>
        <v>8.62008337841349E-2</v>
      </c>
      <c r="E170" s="2">
        <f>MACD!F170</f>
        <v>7.9875897338430618E-2</v>
      </c>
      <c r="F170" s="2">
        <f>'Moving Avg'!D170</f>
        <v>10.327100000000002</v>
      </c>
      <c r="G170" s="2">
        <f>'Moving Avg'!F170</f>
        <v>10.444975000000001</v>
      </c>
      <c r="H170" s="2">
        <f>'Moving Avg'!G170</f>
        <v>10.493353999999997</v>
      </c>
      <c r="I170" s="2">
        <f>'Moving Avg'!H170</f>
        <v>0</v>
      </c>
      <c r="J170" s="6" t="str">
        <f>OBV!F170</f>
        <v>BEARISH</v>
      </c>
      <c r="K170" s="6" t="str">
        <f>OBV!G170</f>
        <v>WEAK</v>
      </c>
      <c r="L170" s="6" t="str">
        <f>OBV!H170</f>
        <v>CONFIRMED BEARISH</v>
      </c>
      <c r="M170" s="8">
        <f t="shared" si="23"/>
        <v>50</v>
      </c>
      <c r="N170" s="8">
        <f t="shared" si="20"/>
        <v>0</v>
      </c>
      <c r="O170" s="8">
        <f t="shared" si="21"/>
        <v>100</v>
      </c>
      <c r="P170" s="8">
        <f t="shared" si="22"/>
        <v>0</v>
      </c>
      <c r="Q170" s="9">
        <f t="shared" si="24"/>
        <v>32.5</v>
      </c>
      <c r="R170" s="9">
        <f t="shared" si="25"/>
        <v>45</v>
      </c>
      <c r="S170" s="9">
        <f t="shared" si="26"/>
        <v>32.5</v>
      </c>
      <c r="T170" s="9">
        <f t="shared" si="27"/>
        <v>37.5</v>
      </c>
      <c r="U170" s="8">
        <f t="shared" si="28"/>
        <v>36.666666666666664</v>
      </c>
      <c r="V170" s="8">
        <f t="shared" si="29"/>
        <v>36.875</v>
      </c>
    </row>
    <row r="171" spans="1:22" ht="13.5" x14ac:dyDescent="0.25">
      <c r="A171" s="3">
        <f>RSI!A171</f>
        <v>42251</v>
      </c>
      <c r="B171" s="2">
        <f>RSI!B171</f>
        <v>10.196099999999999</v>
      </c>
      <c r="C171" s="2">
        <f>RSI!I171</f>
        <v>30.435062832888292</v>
      </c>
      <c r="D171" s="2">
        <f>MACD!E171</f>
        <v>9.0781854136318785E-2</v>
      </c>
      <c r="E171" s="2">
        <f>MACD!F171</f>
        <v>8.2057088698008263E-2</v>
      </c>
      <c r="F171" s="2">
        <f>'Moving Avg'!D171</f>
        <v>10.288340000000002</v>
      </c>
      <c r="G171" s="2">
        <f>'Moving Avg'!F171</f>
        <v>10.424625000000001</v>
      </c>
      <c r="H171" s="2">
        <f>'Moving Avg'!G171</f>
        <v>10.487849999999998</v>
      </c>
      <c r="I171" s="2">
        <f>'Moving Avg'!H171</f>
        <v>0</v>
      </c>
      <c r="J171" s="6" t="str">
        <f>OBV!F171</f>
        <v>BEARISH</v>
      </c>
      <c r="K171" s="6" t="str">
        <f>OBV!G171</f>
        <v>WEAK</v>
      </c>
      <c r="L171" s="6" t="str">
        <f>OBV!H171</f>
        <v>CONFIRMED BEARISH</v>
      </c>
      <c r="M171" s="8">
        <f t="shared" si="23"/>
        <v>50</v>
      </c>
      <c r="N171" s="8">
        <f t="shared" si="20"/>
        <v>0</v>
      </c>
      <c r="O171" s="8">
        <f t="shared" si="21"/>
        <v>100</v>
      </c>
      <c r="P171" s="8">
        <f t="shared" si="22"/>
        <v>0</v>
      </c>
      <c r="Q171" s="9">
        <f t="shared" si="24"/>
        <v>32.5</v>
      </c>
      <c r="R171" s="9">
        <f t="shared" si="25"/>
        <v>45</v>
      </c>
      <c r="S171" s="9">
        <f t="shared" si="26"/>
        <v>32.5</v>
      </c>
      <c r="T171" s="9">
        <f t="shared" si="27"/>
        <v>37.5</v>
      </c>
      <c r="U171" s="8">
        <f t="shared" si="28"/>
        <v>36.666666666666664</v>
      </c>
      <c r="V171" s="8">
        <f t="shared" si="29"/>
        <v>36.875</v>
      </c>
    </row>
    <row r="172" spans="1:22" ht="13.5" x14ac:dyDescent="0.25">
      <c r="A172" s="3">
        <f>RSI!A172</f>
        <v>42254</v>
      </c>
      <c r="B172" s="2">
        <f>RSI!B172</f>
        <v>10.2348</v>
      </c>
      <c r="C172" s="2">
        <f>RSI!I172</f>
        <v>35.302781159466022</v>
      </c>
      <c r="D172" s="2">
        <f>MACD!E172</f>
        <v>9.9645253510409759E-2</v>
      </c>
      <c r="E172" s="2">
        <f>MACD!F172</f>
        <v>8.5574721660488559E-2</v>
      </c>
      <c r="F172" s="2">
        <f>'Moving Avg'!D172</f>
        <v>10.265840000000001</v>
      </c>
      <c r="G172" s="2">
        <f>'Moving Avg'!F172</f>
        <v>10.407175000000001</v>
      </c>
      <c r="H172" s="2">
        <f>'Moving Avg'!G172</f>
        <v>10.480171999999992</v>
      </c>
      <c r="I172" s="2">
        <f>'Moving Avg'!H172</f>
        <v>0</v>
      </c>
      <c r="J172" s="6" t="str">
        <f>OBV!F172</f>
        <v>BEARISH</v>
      </c>
      <c r="K172" s="6" t="str">
        <f>OBV!G172</f>
        <v>WEAK</v>
      </c>
      <c r="L172" s="6" t="str">
        <f>OBV!H172</f>
        <v>CONFIRMED BEARISH</v>
      </c>
      <c r="M172" s="8">
        <f t="shared" si="23"/>
        <v>50</v>
      </c>
      <c r="N172" s="8">
        <f t="shared" si="20"/>
        <v>0</v>
      </c>
      <c r="O172" s="8">
        <f t="shared" si="21"/>
        <v>100</v>
      </c>
      <c r="P172" s="8">
        <f t="shared" si="22"/>
        <v>0</v>
      </c>
      <c r="Q172" s="9">
        <f t="shared" si="24"/>
        <v>32.5</v>
      </c>
      <c r="R172" s="9">
        <f t="shared" si="25"/>
        <v>45</v>
      </c>
      <c r="S172" s="9">
        <f t="shared" si="26"/>
        <v>32.5</v>
      </c>
      <c r="T172" s="9">
        <f t="shared" si="27"/>
        <v>37.5</v>
      </c>
      <c r="U172" s="8">
        <f t="shared" si="28"/>
        <v>36.666666666666664</v>
      </c>
      <c r="V172" s="8">
        <f t="shared" si="29"/>
        <v>36.875</v>
      </c>
    </row>
    <row r="173" spans="1:22" ht="13.5" x14ac:dyDescent="0.25">
      <c r="A173" s="3">
        <f>RSI!A173</f>
        <v>42255</v>
      </c>
      <c r="B173" s="2">
        <f>RSI!B173</f>
        <v>10.2348</v>
      </c>
      <c r="C173" s="2">
        <f>RSI!I173</f>
        <v>35.302781159466022</v>
      </c>
      <c r="D173" s="2">
        <f>MACD!E173</f>
        <v>0.10750580568657142</v>
      </c>
      <c r="E173" s="2">
        <f>MACD!F173</f>
        <v>8.9960938465705145E-2</v>
      </c>
      <c r="F173" s="2">
        <f>'Moving Avg'!D173</f>
        <v>10.24258</v>
      </c>
      <c r="G173" s="2">
        <f>'Moving Avg'!F173</f>
        <v>10.389725</v>
      </c>
      <c r="H173" s="2">
        <f>'Moving Avg'!G173</f>
        <v>10.472571999999996</v>
      </c>
      <c r="I173" s="2">
        <f>'Moving Avg'!H173</f>
        <v>0</v>
      </c>
      <c r="J173" s="6" t="str">
        <f>OBV!F173</f>
        <v>BEARISH</v>
      </c>
      <c r="K173" s="6" t="str">
        <f>OBV!G173</f>
        <v>WEAK</v>
      </c>
      <c r="L173" s="6" t="str">
        <f>OBV!H173</f>
        <v>CONFIRMED BEARISH</v>
      </c>
      <c r="M173" s="8">
        <f t="shared" si="23"/>
        <v>50</v>
      </c>
      <c r="N173" s="8">
        <f t="shared" si="20"/>
        <v>0</v>
      </c>
      <c r="O173" s="8">
        <f t="shared" si="21"/>
        <v>100</v>
      </c>
      <c r="P173" s="8">
        <f t="shared" si="22"/>
        <v>0</v>
      </c>
      <c r="Q173" s="9">
        <f t="shared" si="24"/>
        <v>32.5</v>
      </c>
      <c r="R173" s="9">
        <f t="shared" si="25"/>
        <v>45</v>
      </c>
      <c r="S173" s="9">
        <f t="shared" si="26"/>
        <v>32.5</v>
      </c>
      <c r="T173" s="9">
        <f t="shared" si="27"/>
        <v>37.5</v>
      </c>
      <c r="U173" s="8">
        <f t="shared" si="28"/>
        <v>36.666666666666664</v>
      </c>
      <c r="V173" s="8">
        <f t="shared" si="29"/>
        <v>36.875</v>
      </c>
    </row>
    <row r="174" spans="1:22" ht="13.5" x14ac:dyDescent="0.25">
      <c r="A174" s="3">
        <f>RSI!A174</f>
        <v>42256</v>
      </c>
      <c r="B174" s="2">
        <f>RSI!B174</f>
        <v>10.196099999999999</v>
      </c>
      <c r="C174" s="2">
        <f>RSI!I174</f>
        <v>32.652901297693901</v>
      </c>
      <c r="D174" s="2">
        <f>MACD!E174</f>
        <v>0.10060560234098226</v>
      </c>
      <c r="E174" s="2">
        <f>MACD!F174</f>
        <v>9.2089871240760568E-2</v>
      </c>
      <c r="F174" s="2">
        <f>'Moving Avg'!D174</f>
        <v>10.227080000000001</v>
      </c>
      <c r="G174" s="2">
        <f>'Moving Avg'!F174</f>
        <v>10.371504999999999</v>
      </c>
      <c r="H174" s="2">
        <f>'Moving Avg'!G174</f>
        <v>10.464431999999995</v>
      </c>
      <c r="I174" s="2">
        <f>'Moving Avg'!H174</f>
        <v>0</v>
      </c>
      <c r="J174" s="6" t="str">
        <f>OBV!F174</f>
        <v>BEARISH</v>
      </c>
      <c r="K174" s="6" t="str">
        <f>OBV!G174</f>
        <v>WEAK</v>
      </c>
      <c r="L174" s="6" t="str">
        <f>OBV!H174</f>
        <v>CONFIRMED BEARISH</v>
      </c>
      <c r="M174" s="8">
        <f t="shared" si="23"/>
        <v>50</v>
      </c>
      <c r="N174" s="8">
        <f t="shared" si="20"/>
        <v>0</v>
      </c>
      <c r="O174" s="8">
        <f t="shared" si="21"/>
        <v>100</v>
      </c>
      <c r="P174" s="8">
        <f t="shared" si="22"/>
        <v>0</v>
      </c>
      <c r="Q174" s="9">
        <f t="shared" si="24"/>
        <v>32.5</v>
      </c>
      <c r="R174" s="9">
        <f t="shared" si="25"/>
        <v>45</v>
      </c>
      <c r="S174" s="9">
        <f t="shared" si="26"/>
        <v>32.5</v>
      </c>
      <c r="T174" s="9">
        <f t="shared" si="27"/>
        <v>37.5</v>
      </c>
      <c r="U174" s="8">
        <f t="shared" si="28"/>
        <v>36.666666666666664</v>
      </c>
      <c r="V174" s="8">
        <f t="shared" si="29"/>
        <v>36.875</v>
      </c>
    </row>
    <row r="175" spans="1:22" ht="13.5" x14ac:dyDescent="0.25">
      <c r="A175" s="3">
        <f>RSI!A175</f>
        <v>42257</v>
      </c>
      <c r="B175" s="2">
        <f>RSI!B175</f>
        <v>10.211600000000001</v>
      </c>
      <c r="C175" s="2">
        <f>RSI!I175</f>
        <v>34.764948830624476</v>
      </c>
      <c r="D175" s="2">
        <f>MACD!E175</f>
        <v>0.10064042191534206</v>
      </c>
      <c r="E175" s="2">
        <f>MACD!F175</f>
        <v>9.3799981375676869E-2</v>
      </c>
      <c r="F175" s="2">
        <f>'Moving Avg'!D175</f>
        <v>10.214680000000001</v>
      </c>
      <c r="G175" s="2">
        <f>'Moving Avg'!F175</f>
        <v>10.358709999999999</v>
      </c>
      <c r="H175" s="2">
        <f>'Moving Avg'!G175</f>
        <v>10.461641999999994</v>
      </c>
      <c r="I175" s="2">
        <f>'Moving Avg'!H175</f>
        <v>0</v>
      </c>
      <c r="J175" s="6" t="str">
        <f>OBV!F175</f>
        <v>BEARISH</v>
      </c>
      <c r="K175" s="6" t="str">
        <f>OBV!G175</f>
        <v>WEAK</v>
      </c>
      <c r="L175" s="6" t="str">
        <f>OBV!H175</f>
        <v>CONFIRMED BEARISH</v>
      </c>
      <c r="M175" s="8">
        <f t="shared" si="23"/>
        <v>50</v>
      </c>
      <c r="N175" s="8">
        <f t="shared" si="20"/>
        <v>0</v>
      </c>
      <c r="O175" s="8">
        <f t="shared" si="21"/>
        <v>100</v>
      </c>
      <c r="P175" s="8">
        <f t="shared" si="22"/>
        <v>0</v>
      </c>
      <c r="Q175" s="9">
        <f t="shared" si="24"/>
        <v>32.5</v>
      </c>
      <c r="R175" s="9">
        <f t="shared" si="25"/>
        <v>45</v>
      </c>
      <c r="S175" s="9">
        <f t="shared" si="26"/>
        <v>32.5</v>
      </c>
      <c r="T175" s="9">
        <f t="shared" si="27"/>
        <v>37.5</v>
      </c>
      <c r="U175" s="8">
        <f t="shared" si="28"/>
        <v>36.666666666666664</v>
      </c>
      <c r="V175" s="8">
        <f t="shared" si="29"/>
        <v>36.875</v>
      </c>
    </row>
    <row r="176" spans="1:22" ht="13.5" x14ac:dyDescent="0.25">
      <c r="A176" s="3">
        <f>RSI!A176</f>
        <v>42258</v>
      </c>
      <c r="B176" s="2">
        <f>RSI!B176</f>
        <v>10.079800000000001</v>
      </c>
      <c r="C176" s="2">
        <f>RSI!I176</f>
        <v>27.00862868386352</v>
      </c>
      <c r="D176" s="2">
        <f>MACD!E176</f>
        <v>0.11131567460846803</v>
      </c>
      <c r="E176" s="2">
        <f>MACD!F176</f>
        <v>9.7303120022235096E-2</v>
      </c>
      <c r="F176" s="2">
        <f>'Moving Avg'!D176</f>
        <v>10.191420000000001</v>
      </c>
      <c r="G176" s="2">
        <f>'Moving Avg'!F176</f>
        <v>10.339325000000001</v>
      </c>
      <c r="H176" s="2">
        <f>'Moving Avg'!G176</f>
        <v>10.451639999999998</v>
      </c>
      <c r="I176" s="2">
        <f>'Moving Avg'!H176</f>
        <v>0</v>
      </c>
      <c r="J176" s="6" t="str">
        <f>OBV!F176</f>
        <v>BEARISH</v>
      </c>
      <c r="K176" s="6" t="str">
        <f>OBV!G176</f>
        <v>NEUTRAL</v>
      </c>
      <c r="L176" s="6" t="str">
        <f>OBV!H176</f>
        <v>CONFIRMED BEARISH</v>
      </c>
      <c r="M176" s="8">
        <f t="shared" si="23"/>
        <v>100</v>
      </c>
      <c r="N176" s="8">
        <f t="shared" si="20"/>
        <v>0</v>
      </c>
      <c r="O176" s="8">
        <f t="shared" si="21"/>
        <v>100</v>
      </c>
      <c r="P176" s="8">
        <f t="shared" si="22"/>
        <v>16.5</v>
      </c>
      <c r="Q176" s="9">
        <f t="shared" si="24"/>
        <v>52.475000000000001</v>
      </c>
      <c r="R176" s="9">
        <f t="shared" si="25"/>
        <v>59.125</v>
      </c>
      <c r="S176" s="9">
        <f t="shared" si="26"/>
        <v>47.424999999999997</v>
      </c>
      <c r="T176" s="9">
        <f t="shared" si="27"/>
        <v>54.125</v>
      </c>
      <c r="U176" s="8">
        <f t="shared" si="28"/>
        <v>53.008333333333326</v>
      </c>
      <c r="V176" s="8">
        <f t="shared" si="29"/>
        <v>53.287499999999994</v>
      </c>
    </row>
    <row r="177" spans="1:22" ht="13.5" x14ac:dyDescent="0.25">
      <c r="A177" s="3">
        <f>RSI!A177</f>
        <v>42261</v>
      </c>
      <c r="B177" s="2">
        <f>RSI!B177</f>
        <v>10.079800000000001</v>
      </c>
      <c r="C177" s="2">
        <f>RSI!I177</f>
        <v>27.00862868386352</v>
      </c>
      <c r="D177" s="2">
        <f>MACD!E177</f>
        <v>0.11539097885968097</v>
      </c>
      <c r="E177" s="2">
        <f>MACD!F177</f>
        <v>0.10092069178972428</v>
      </c>
      <c r="F177" s="2">
        <f>'Moving Avg'!D177</f>
        <v>10.16042</v>
      </c>
      <c r="G177" s="2">
        <f>'Moving Avg'!F177</f>
        <v>10.316260000000002</v>
      </c>
      <c r="H177" s="2">
        <f>'Moving Avg'!G177</f>
        <v>10.442491999999998</v>
      </c>
      <c r="I177" s="2">
        <f>'Moving Avg'!H177</f>
        <v>0</v>
      </c>
      <c r="J177" s="6" t="str">
        <f>OBV!F177</f>
        <v>BEARISH</v>
      </c>
      <c r="K177" s="6" t="str">
        <f>OBV!G177</f>
        <v>NEUTRAL</v>
      </c>
      <c r="L177" s="6" t="str">
        <f>OBV!H177</f>
        <v>CONFIRMED BEARISH</v>
      </c>
      <c r="M177" s="8">
        <f t="shared" si="23"/>
        <v>100</v>
      </c>
      <c r="N177" s="8">
        <f t="shared" si="20"/>
        <v>0</v>
      </c>
      <c r="O177" s="8">
        <f t="shared" si="21"/>
        <v>100</v>
      </c>
      <c r="P177" s="8">
        <f t="shared" si="22"/>
        <v>16.5</v>
      </c>
      <c r="Q177" s="9">
        <f t="shared" si="24"/>
        <v>52.475000000000001</v>
      </c>
      <c r="R177" s="9">
        <f t="shared" si="25"/>
        <v>59.125</v>
      </c>
      <c r="S177" s="9">
        <f t="shared" si="26"/>
        <v>47.424999999999997</v>
      </c>
      <c r="T177" s="9">
        <f t="shared" si="27"/>
        <v>54.125</v>
      </c>
      <c r="U177" s="8">
        <f t="shared" si="28"/>
        <v>53.008333333333326</v>
      </c>
      <c r="V177" s="8">
        <f t="shared" si="29"/>
        <v>53.287499999999994</v>
      </c>
    </row>
    <row r="178" spans="1:22" ht="13.5" x14ac:dyDescent="0.25">
      <c r="A178" s="3">
        <f>RSI!A178</f>
        <v>42262</v>
      </c>
      <c r="B178" s="2">
        <f>RSI!B178</f>
        <v>10.075900000000001</v>
      </c>
      <c r="C178" s="2">
        <f>RSI!I178</f>
        <v>26.803407257990699</v>
      </c>
      <c r="D178" s="2">
        <f>MACD!E178</f>
        <v>0.12119082146265647</v>
      </c>
      <c r="E178" s="2">
        <f>MACD!F178</f>
        <v>0.10497471772431073</v>
      </c>
      <c r="F178" s="2">
        <f>'Moving Avg'!D178</f>
        <v>10.128639999999999</v>
      </c>
      <c r="G178" s="2">
        <f>'Moving Avg'!F178</f>
        <v>10.29668</v>
      </c>
      <c r="H178" s="2">
        <f>'Moving Avg'!G178</f>
        <v>10.433885999999996</v>
      </c>
      <c r="I178" s="2">
        <f>'Moving Avg'!H178</f>
        <v>0</v>
      </c>
      <c r="J178" s="6" t="str">
        <f>OBV!F178</f>
        <v>BEARISH</v>
      </c>
      <c r="K178" s="6" t="str">
        <f>OBV!G178</f>
        <v>WEAK</v>
      </c>
      <c r="L178" s="6" t="str">
        <f>OBV!H178</f>
        <v>CONFIRMED BEARISH</v>
      </c>
      <c r="M178" s="8">
        <f t="shared" si="23"/>
        <v>100</v>
      </c>
      <c r="N178" s="8">
        <f t="shared" si="20"/>
        <v>0</v>
      </c>
      <c r="O178" s="8">
        <f t="shared" si="21"/>
        <v>100</v>
      </c>
      <c r="P178" s="8">
        <f t="shared" si="22"/>
        <v>0</v>
      </c>
      <c r="Q178" s="9">
        <f t="shared" si="24"/>
        <v>50</v>
      </c>
      <c r="R178" s="9">
        <f t="shared" si="25"/>
        <v>55</v>
      </c>
      <c r="S178" s="9">
        <f t="shared" si="26"/>
        <v>40</v>
      </c>
      <c r="T178" s="9">
        <f t="shared" si="27"/>
        <v>50</v>
      </c>
      <c r="U178" s="8">
        <f t="shared" si="28"/>
        <v>48.333333333333336</v>
      </c>
      <c r="V178" s="8">
        <f t="shared" si="29"/>
        <v>48.75</v>
      </c>
    </row>
    <row r="179" spans="1:22" ht="13.5" x14ac:dyDescent="0.25">
      <c r="A179" s="3">
        <f>RSI!A179</f>
        <v>42263</v>
      </c>
      <c r="B179" s="2">
        <f>RSI!B179</f>
        <v>10.075900000000001</v>
      </c>
      <c r="C179" s="2">
        <f>RSI!I179</f>
        <v>26.803407257990699</v>
      </c>
      <c r="D179" s="2">
        <f>MACD!E179</f>
        <v>0.11556687112068431</v>
      </c>
      <c r="E179" s="2">
        <f>MACD!F179</f>
        <v>0.10709314840358546</v>
      </c>
      <c r="F179" s="2">
        <f>'Moving Avg'!D179</f>
        <v>10.104600000000001</v>
      </c>
      <c r="G179" s="2">
        <f>'Moving Avg'!F179</f>
        <v>10.277100000000001</v>
      </c>
      <c r="H179" s="2">
        <f>'Moving Avg'!G179</f>
        <v>10.425279999999997</v>
      </c>
      <c r="I179" s="2">
        <f>'Moving Avg'!H179</f>
        <v>0</v>
      </c>
      <c r="J179" s="6" t="str">
        <f>OBV!F179</f>
        <v>BEARISH</v>
      </c>
      <c r="K179" s="6" t="str">
        <f>OBV!G179</f>
        <v>WEAK</v>
      </c>
      <c r="L179" s="6" t="str">
        <f>OBV!H179</f>
        <v>CONFIRMED BEARISH</v>
      </c>
      <c r="M179" s="8">
        <f t="shared" si="23"/>
        <v>100</v>
      </c>
      <c r="N179" s="8">
        <f t="shared" si="20"/>
        <v>0</v>
      </c>
      <c r="O179" s="8">
        <f t="shared" si="21"/>
        <v>100</v>
      </c>
      <c r="P179" s="8">
        <f t="shared" si="22"/>
        <v>0</v>
      </c>
      <c r="Q179" s="9">
        <f t="shared" si="24"/>
        <v>50</v>
      </c>
      <c r="R179" s="9">
        <f t="shared" si="25"/>
        <v>55</v>
      </c>
      <c r="S179" s="9">
        <f t="shared" si="26"/>
        <v>40</v>
      </c>
      <c r="T179" s="9">
        <f t="shared" si="27"/>
        <v>50</v>
      </c>
      <c r="U179" s="8">
        <f t="shared" si="28"/>
        <v>48.333333333333336</v>
      </c>
      <c r="V179" s="8">
        <f t="shared" si="29"/>
        <v>48.75</v>
      </c>
    </row>
    <row r="180" spans="1:22" ht="13.5" x14ac:dyDescent="0.25">
      <c r="A180" s="3">
        <f>RSI!A180</f>
        <v>42264</v>
      </c>
      <c r="B180" s="2">
        <f>RSI!B180</f>
        <v>10.231</v>
      </c>
      <c r="C180" s="2">
        <f>RSI!I180</f>
        <v>45.798714126538691</v>
      </c>
      <c r="D180" s="2">
        <f>MACD!E180</f>
        <v>0.10060774340408862</v>
      </c>
      <c r="E180" s="2">
        <f>MACD!F180</f>
        <v>0.10579606740368609</v>
      </c>
      <c r="F180" s="2">
        <f>'Moving Avg'!D180</f>
        <v>10.108480000000002</v>
      </c>
      <c r="G180" s="2">
        <f>'Moving Avg'!F180</f>
        <v>10.267410000000002</v>
      </c>
      <c r="H180" s="2">
        <f>'Moving Avg'!G180</f>
        <v>10.419309999999996</v>
      </c>
      <c r="I180" s="2">
        <f>'Moving Avg'!H180</f>
        <v>0</v>
      </c>
      <c r="J180" s="6" t="str">
        <f>OBV!F180</f>
        <v>BEARISH</v>
      </c>
      <c r="K180" s="6" t="str">
        <f>OBV!G180</f>
        <v>NEUTRAL</v>
      </c>
      <c r="L180" s="6" t="str">
        <f>OBV!H180</f>
        <v>BEARISH DIVERGENCE</v>
      </c>
      <c r="M180" s="8">
        <f t="shared" si="23"/>
        <v>50</v>
      </c>
      <c r="N180" s="8">
        <f t="shared" si="20"/>
        <v>45</v>
      </c>
      <c r="O180" s="8">
        <f t="shared" si="21"/>
        <v>100</v>
      </c>
      <c r="P180" s="8">
        <f t="shared" si="22"/>
        <v>16.5</v>
      </c>
      <c r="Q180" s="9">
        <f t="shared" si="24"/>
        <v>50.725000000000001</v>
      </c>
      <c r="R180" s="9">
        <f t="shared" si="25"/>
        <v>58.125</v>
      </c>
      <c r="S180" s="9">
        <f t="shared" si="26"/>
        <v>46.674999999999997</v>
      </c>
      <c r="T180" s="9">
        <f t="shared" si="27"/>
        <v>52.875</v>
      </c>
      <c r="U180" s="8">
        <f t="shared" si="28"/>
        <v>51.841666666666661</v>
      </c>
      <c r="V180" s="8">
        <f t="shared" si="29"/>
        <v>52.099999999999994</v>
      </c>
    </row>
    <row r="181" spans="1:22" ht="13.5" x14ac:dyDescent="0.25">
      <c r="A181" s="3">
        <f>RSI!A181</f>
        <v>42265</v>
      </c>
      <c r="B181" s="2">
        <f>RSI!B181</f>
        <v>10.231</v>
      </c>
      <c r="C181" s="2">
        <f>RSI!I181</f>
        <v>45.798714126538691</v>
      </c>
      <c r="D181" s="2">
        <f>MACD!E181</f>
        <v>7.630349526824709E-2</v>
      </c>
      <c r="E181" s="2">
        <f>MACD!F181</f>
        <v>9.9897552976598303E-2</v>
      </c>
      <c r="F181" s="2">
        <f>'Moving Avg'!D181</f>
        <v>10.138720000000001</v>
      </c>
      <c r="G181" s="2">
        <f>'Moving Avg'!F181</f>
        <v>10.257720000000001</v>
      </c>
      <c r="H181" s="2">
        <f>'Moving Avg'!G181</f>
        <v>10.410703999999996</v>
      </c>
      <c r="I181" s="2">
        <f>'Moving Avg'!H181</f>
        <v>0</v>
      </c>
      <c r="J181" s="6" t="str">
        <f>OBV!F181</f>
        <v>BULLISH</v>
      </c>
      <c r="K181" s="6" t="str">
        <f>OBV!G181</f>
        <v>NEUTRAL</v>
      </c>
      <c r="L181" s="6" t="str">
        <f>OBV!H181</f>
        <v>CONFIRMED BULLISH</v>
      </c>
      <c r="M181" s="8">
        <f t="shared" si="23"/>
        <v>50</v>
      </c>
      <c r="N181" s="8">
        <f t="shared" si="20"/>
        <v>100</v>
      </c>
      <c r="O181" s="8">
        <f t="shared" si="21"/>
        <v>100</v>
      </c>
      <c r="P181" s="8">
        <f t="shared" si="22"/>
        <v>83.5</v>
      </c>
      <c r="Q181" s="9">
        <f t="shared" si="24"/>
        <v>80.025000000000006</v>
      </c>
      <c r="R181" s="9">
        <f t="shared" si="25"/>
        <v>85.875</v>
      </c>
      <c r="S181" s="9">
        <f t="shared" si="26"/>
        <v>85.075000000000003</v>
      </c>
      <c r="T181" s="9">
        <f t="shared" si="27"/>
        <v>83.375</v>
      </c>
      <c r="U181" s="8">
        <f t="shared" si="28"/>
        <v>83.658333333333346</v>
      </c>
      <c r="V181" s="8">
        <f t="shared" si="29"/>
        <v>83.587500000000006</v>
      </c>
    </row>
    <row r="182" spans="1:22" ht="13.5" x14ac:dyDescent="0.25">
      <c r="A182" s="3">
        <f>RSI!A182</f>
        <v>42268</v>
      </c>
      <c r="B182" s="2">
        <f>RSI!B182</f>
        <v>10.196099999999999</v>
      </c>
      <c r="C182" s="2">
        <f>RSI!I182</f>
        <v>42.893802077288498</v>
      </c>
      <c r="D182" s="2">
        <f>MACD!E182</f>
        <v>6.4533460457905534E-2</v>
      </c>
      <c r="E182" s="2">
        <f>MACD!F182</f>
        <v>9.2824734472859743E-2</v>
      </c>
      <c r="F182" s="2">
        <f>'Moving Avg'!D182</f>
        <v>10.161980000000002</v>
      </c>
      <c r="G182" s="2">
        <f>'Moving Avg'!F182</f>
        <v>10.244150000000001</v>
      </c>
      <c r="H182" s="2">
        <f>'Moving Avg'!G182</f>
        <v>10.403725999999995</v>
      </c>
      <c r="I182" s="2">
        <f>'Moving Avg'!H182</f>
        <v>0</v>
      </c>
      <c r="J182" s="6" t="str">
        <f>OBV!F182</f>
        <v>BULLISH</v>
      </c>
      <c r="K182" s="6" t="str">
        <f>OBV!G182</f>
        <v>NEUTRAL</v>
      </c>
      <c r="L182" s="6" t="str">
        <f>OBV!H182</f>
        <v>CONFIRMED BULLISH</v>
      </c>
      <c r="M182" s="8">
        <f t="shared" si="23"/>
        <v>50</v>
      </c>
      <c r="N182" s="8">
        <f t="shared" si="20"/>
        <v>100</v>
      </c>
      <c r="O182" s="8">
        <f t="shared" si="21"/>
        <v>100</v>
      </c>
      <c r="P182" s="8">
        <f t="shared" si="22"/>
        <v>83.5</v>
      </c>
      <c r="Q182" s="9">
        <f t="shared" si="24"/>
        <v>80.025000000000006</v>
      </c>
      <c r="R182" s="9">
        <f t="shared" si="25"/>
        <v>85.875</v>
      </c>
      <c r="S182" s="9">
        <f t="shared" si="26"/>
        <v>85.075000000000003</v>
      </c>
      <c r="T182" s="9">
        <f t="shared" si="27"/>
        <v>83.375</v>
      </c>
      <c r="U182" s="8">
        <f t="shared" si="28"/>
        <v>83.658333333333346</v>
      </c>
      <c r="V182" s="8">
        <f t="shared" si="29"/>
        <v>83.587500000000006</v>
      </c>
    </row>
    <row r="183" spans="1:22" ht="13.5" x14ac:dyDescent="0.25">
      <c r="A183" s="3">
        <f>RSI!A183</f>
        <v>42269</v>
      </c>
      <c r="B183" s="2">
        <f>RSI!B183</f>
        <v>10.196099999999999</v>
      </c>
      <c r="C183" s="2">
        <f>RSI!I183</f>
        <v>42.893802077288498</v>
      </c>
      <c r="D183" s="2">
        <f>MACD!E183</f>
        <v>5.5017524803560036E-2</v>
      </c>
      <c r="E183" s="2">
        <f>MACD!F183</f>
        <v>8.5263292538999808E-2</v>
      </c>
      <c r="F183" s="2">
        <f>'Moving Avg'!D183</f>
        <v>10.186020000000001</v>
      </c>
      <c r="G183" s="2">
        <f>'Moving Avg'!F183</f>
        <v>10.230775</v>
      </c>
      <c r="H183" s="2">
        <f>'Moving Avg'!G183</f>
        <v>10.394809999999996</v>
      </c>
      <c r="I183" s="2">
        <f>'Moving Avg'!H183</f>
        <v>0</v>
      </c>
      <c r="J183" s="6" t="str">
        <f>OBV!F183</f>
        <v>BULLISH</v>
      </c>
      <c r="K183" s="6" t="str">
        <f>OBV!G183</f>
        <v>STRONG</v>
      </c>
      <c r="L183" s="6" t="str">
        <f>OBV!H183</f>
        <v>CONFIRMED BULLISH</v>
      </c>
      <c r="M183" s="8">
        <f t="shared" si="23"/>
        <v>50</v>
      </c>
      <c r="N183" s="8">
        <f t="shared" si="20"/>
        <v>100</v>
      </c>
      <c r="O183" s="8">
        <f t="shared" si="21"/>
        <v>100</v>
      </c>
      <c r="P183" s="8">
        <f t="shared" si="22"/>
        <v>100</v>
      </c>
      <c r="Q183" s="9">
        <f t="shared" si="24"/>
        <v>82.5</v>
      </c>
      <c r="R183" s="9">
        <f t="shared" si="25"/>
        <v>90</v>
      </c>
      <c r="S183" s="9">
        <f t="shared" si="26"/>
        <v>92.5</v>
      </c>
      <c r="T183" s="9">
        <f t="shared" si="27"/>
        <v>87.5</v>
      </c>
      <c r="U183" s="8">
        <f t="shared" si="28"/>
        <v>88.333333333333329</v>
      </c>
      <c r="V183" s="8">
        <f t="shared" si="29"/>
        <v>88.125</v>
      </c>
    </row>
    <row r="184" spans="1:22" ht="13.5" x14ac:dyDescent="0.25">
      <c r="A184" s="3">
        <f>RSI!A184</f>
        <v>42270</v>
      </c>
      <c r="B184" s="2">
        <f>RSI!B184</f>
        <v>10.231</v>
      </c>
      <c r="C184" s="2">
        <f>RSI!I184</f>
        <v>46.806762822053777</v>
      </c>
      <c r="D184" s="2">
        <f>MACD!E184</f>
        <v>3.8837033623618566E-2</v>
      </c>
      <c r="E184" s="2">
        <f>MACD!F184</f>
        <v>7.597804075592357E-2</v>
      </c>
      <c r="F184" s="2">
        <f>'Moving Avg'!D184</f>
        <v>10.217040000000001</v>
      </c>
      <c r="G184" s="2">
        <f>'Moving Avg'!F184</f>
        <v>10.224769999999999</v>
      </c>
      <c r="H184" s="2">
        <f>'Moving Avg'!G184</f>
        <v>10.388607999999998</v>
      </c>
      <c r="I184" s="2">
        <f>'Moving Avg'!H184</f>
        <v>0</v>
      </c>
      <c r="J184" s="6" t="str">
        <f>OBV!F184</f>
        <v>BULLISH</v>
      </c>
      <c r="K184" s="6" t="str">
        <f>OBV!G184</f>
        <v>STRONG</v>
      </c>
      <c r="L184" s="6" t="str">
        <f>OBV!H184</f>
        <v>CONFIRMED BULLISH</v>
      </c>
      <c r="M184" s="8">
        <f t="shared" si="23"/>
        <v>50</v>
      </c>
      <c r="N184" s="8">
        <f t="shared" si="20"/>
        <v>100</v>
      </c>
      <c r="O184" s="8">
        <f t="shared" si="21"/>
        <v>100</v>
      </c>
      <c r="P184" s="8">
        <f t="shared" si="22"/>
        <v>100</v>
      </c>
      <c r="Q184" s="9">
        <f t="shared" si="24"/>
        <v>82.5</v>
      </c>
      <c r="R184" s="9">
        <f t="shared" si="25"/>
        <v>90</v>
      </c>
      <c r="S184" s="9">
        <f t="shared" si="26"/>
        <v>92.5</v>
      </c>
      <c r="T184" s="9">
        <f t="shared" si="27"/>
        <v>87.5</v>
      </c>
      <c r="U184" s="8">
        <f t="shared" si="28"/>
        <v>88.333333333333329</v>
      </c>
      <c r="V184" s="8">
        <f t="shared" si="29"/>
        <v>88.125</v>
      </c>
    </row>
    <row r="185" spans="1:22" ht="13.5" x14ac:dyDescent="0.25">
      <c r="A185" s="3">
        <f>RSI!A185</f>
        <v>42275</v>
      </c>
      <c r="B185" s="2">
        <f>RSI!B185</f>
        <v>10.231</v>
      </c>
      <c r="C185" s="2">
        <f>RSI!I185</f>
        <v>46.80676282205377</v>
      </c>
      <c r="D185" s="2">
        <f>MACD!E185</f>
        <v>2.7704317928524347E-2</v>
      </c>
      <c r="E185" s="2">
        <f>MACD!F185</f>
        <v>6.6323296190443734E-2</v>
      </c>
      <c r="F185" s="2">
        <f>'Moving Avg'!D185</f>
        <v>10.217040000000001</v>
      </c>
      <c r="G185" s="2">
        <f>'Moving Avg'!F185</f>
        <v>10.216825</v>
      </c>
      <c r="H185" s="2">
        <f>'Moving Avg'!G185</f>
        <v>10.383877999999997</v>
      </c>
      <c r="I185" s="2">
        <f>'Moving Avg'!H185</f>
        <v>0</v>
      </c>
      <c r="J185" s="6" t="str">
        <f>OBV!F185</f>
        <v>BULLISH</v>
      </c>
      <c r="K185" s="6" t="str">
        <f>OBV!G185</f>
        <v>NEUTRAL</v>
      </c>
      <c r="L185" s="6" t="str">
        <f>OBV!H185</f>
        <v>NEUTRAL</v>
      </c>
      <c r="M185" s="8">
        <f t="shared" si="23"/>
        <v>50</v>
      </c>
      <c r="N185" s="8">
        <f t="shared" si="20"/>
        <v>100</v>
      </c>
      <c r="O185" s="8">
        <f t="shared" si="21"/>
        <v>100</v>
      </c>
      <c r="P185" s="8">
        <f t="shared" si="22"/>
        <v>49.5</v>
      </c>
      <c r="Q185" s="9">
        <f t="shared" si="24"/>
        <v>74.924999999999997</v>
      </c>
      <c r="R185" s="9">
        <f t="shared" si="25"/>
        <v>77.375</v>
      </c>
      <c r="S185" s="9">
        <f t="shared" si="26"/>
        <v>69.775000000000006</v>
      </c>
      <c r="T185" s="9">
        <f t="shared" si="27"/>
        <v>74.875</v>
      </c>
      <c r="U185" s="8">
        <f t="shared" si="28"/>
        <v>74.025000000000006</v>
      </c>
      <c r="V185" s="8">
        <f t="shared" si="29"/>
        <v>74.237500000000011</v>
      </c>
    </row>
    <row r="186" spans="1:22" ht="13.5" x14ac:dyDescent="0.25">
      <c r="A186" s="3">
        <f>RSI!A186</f>
        <v>42276</v>
      </c>
      <c r="B186" s="2">
        <f>RSI!B186</f>
        <v>10.2348</v>
      </c>
      <c r="C186" s="2">
        <f>RSI!I186</f>
        <v>47.263077630452131</v>
      </c>
      <c r="D186" s="2">
        <f>MACD!E186</f>
        <v>-2.1131011252215615E-3</v>
      </c>
      <c r="E186" s="2">
        <f>MACD!F186</f>
        <v>5.2636016727310678E-2</v>
      </c>
      <c r="F186" s="2">
        <f>'Moving Avg'!D186</f>
        <v>10.2178</v>
      </c>
      <c r="G186" s="2">
        <f>'Moving Avg'!F186</f>
        <v>10.209070000000001</v>
      </c>
      <c r="H186" s="2">
        <f>'Moving Avg'!G186</f>
        <v>10.378449999999996</v>
      </c>
      <c r="I186" s="2">
        <f>'Moving Avg'!H186</f>
        <v>0</v>
      </c>
      <c r="J186" s="6" t="str">
        <f>OBV!F186</f>
        <v>BULLISH</v>
      </c>
      <c r="K186" s="6" t="str">
        <f>OBV!G186</f>
        <v>NEUTRAL</v>
      </c>
      <c r="L186" s="6" t="str">
        <f>OBV!H186</f>
        <v>CONFIRMED BULLISH</v>
      </c>
      <c r="M186" s="8">
        <f t="shared" si="23"/>
        <v>50</v>
      </c>
      <c r="N186" s="8">
        <f t="shared" si="20"/>
        <v>100</v>
      </c>
      <c r="O186" s="8">
        <f t="shared" si="21"/>
        <v>100</v>
      </c>
      <c r="P186" s="8">
        <f t="shared" si="22"/>
        <v>83.5</v>
      </c>
      <c r="Q186" s="9">
        <f t="shared" si="24"/>
        <v>80.025000000000006</v>
      </c>
      <c r="R186" s="9">
        <f t="shared" si="25"/>
        <v>85.875</v>
      </c>
      <c r="S186" s="9">
        <f t="shared" si="26"/>
        <v>85.075000000000003</v>
      </c>
      <c r="T186" s="9">
        <f t="shared" si="27"/>
        <v>83.375</v>
      </c>
      <c r="U186" s="8">
        <f t="shared" si="28"/>
        <v>83.658333333333346</v>
      </c>
      <c r="V186" s="8">
        <f t="shared" si="29"/>
        <v>83.587500000000006</v>
      </c>
    </row>
    <row r="187" spans="1:22" ht="13.5" x14ac:dyDescent="0.25">
      <c r="A187" s="3">
        <f>RSI!A187</f>
        <v>42277</v>
      </c>
      <c r="B187" s="2">
        <f>RSI!B187</f>
        <v>10.157299999999999</v>
      </c>
      <c r="C187" s="2">
        <f>RSI!I187</f>
        <v>39.769908680158871</v>
      </c>
      <c r="D187" s="2">
        <f>MACD!E187</f>
        <v>-2.1475886980718784E-2</v>
      </c>
      <c r="E187" s="2">
        <f>MACD!F187</f>
        <v>3.7813635985704794E-2</v>
      </c>
      <c r="F187" s="2">
        <f>'Moving Avg'!D187</f>
        <v>10.210039999999999</v>
      </c>
      <c r="G187" s="2">
        <f>'Moving Avg'!F187</f>
        <v>10.19957</v>
      </c>
      <c r="H187" s="2">
        <f>'Moving Avg'!G187</f>
        <v>10.372323999999997</v>
      </c>
      <c r="I187" s="2">
        <f>'Moving Avg'!H187</f>
        <v>0</v>
      </c>
      <c r="J187" s="6" t="str">
        <f>OBV!F187</f>
        <v>BULLISH</v>
      </c>
      <c r="K187" s="6" t="str">
        <f>OBV!G187</f>
        <v>NEUTRAL</v>
      </c>
      <c r="L187" s="6" t="str">
        <f>OBV!H187</f>
        <v>BULLISH DIVERGENCE</v>
      </c>
      <c r="M187" s="8">
        <f t="shared" si="23"/>
        <v>50</v>
      </c>
      <c r="N187" s="8">
        <f t="shared" si="20"/>
        <v>100</v>
      </c>
      <c r="O187" s="8">
        <f t="shared" si="21"/>
        <v>100</v>
      </c>
      <c r="P187" s="8">
        <f t="shared" si="22"/>
        <v>66.5</v>
      </c>
      <c r="Q187" s="9">
        <f t="shared" si="24"/>
        <v>77.474999999999994</v>
      </c>
      <c r="R187" s="9">
        <f t="shared" si="25"/>
        <v>81.625</v>
      </c>
      <c r="S187" s="9">
        <f t="shared" si="26"/>
        <v>77.424999999999997</v>
      </c>
      <c r="T187" s="9">
        <f t="shared" si="27"/>
        <v>79.125</v>
      </c>
      <c r="U187" s="8">
        <f t="shared" si="28"/>
        <v>78.841666666666654</v>
      </c>
      <c r="V187" s="8">
        <f t="shared" si="29"/>
        <v>78.912499999999994</v>
      </c>
    </row>
    <row r="188" spans="1:22" ht="13.5" x14ac:dyDescent="0.25">
      <c r="A188" s="3">
        <f>RSI!A188</f>
        <v>42278</v>
      </c>
      <c r="B188" s="2">
        <f>RSI!B188</f>
        <v>10.1379</v>
      </c>
      <c r="C188" s="2">
        <f>RSI!I188</f>
        <v>38.139835676114252</v>
      </c>
      <c r="D188" s="2">
        <f>MACD!E188</f>
        <v>-3.6447575192509518E-2</v>
      </c>
      <c r="E188" s="2">
        <f>MACD!F188</f>
        <v>2.2961393750061933E-2</v>
      </c>
      <c r="F188" s="2">
        <f>'Moving Avg'!D188</f>
        <v>10.198400000000001</v>
      </c>
      <c r="G188" s="2">
        <f>'Moving Avg'!F188</f>
        <v>10.18891</v>
      </c>
      <c r="H188" s="2">
        <f>'Moving Avg'!G188</f>
        <v>10.365731999999998</v>
      </c>
      <c r="I188" s="2">
        <f>'Moving Avg'!H188</f>
        <v>0</v>
      </c>
      <c r="J188" s="6" t="str">
        <f>OBV!F188</f>
        <v>BEARISH</v>
      </c>
      <c r="K188" s="6" t="str">
        <f>OBV!G188</f>
        <v>NEUTRAL</v>
      </c>
      <c r="L188" s="6" t="str">
        <f>OBV!H188</f>
        <v>CONFIRMED BEARISH</v>
      </c>
      <c r="M188" s="8">
        <f t="shared" si="23"/>
        <v>50</v>
      </c>
      <c r="N188" s="8">
        <f t="shared" si="20"/>
        <v>100</v>
      </c>
      <c r="O188" s="8">
        <f t="shared" si="21"/>
        <v>100</v>
      </c>
      <c r="P188" s="8">
        <f t="shared" si="22"/>
        <v>16.5</v>
      </c>
      <c r="Q188" s="9">
        <f t="shared" si="24"/>
        <v>69.974999999999994</v>
      </c>
      <c r="R188" s="9">
        <f t="shared" si="25"/>
        <v>69.125</v>
      </c>
      <c r="S188" s="9">
        <f t="shared" si="26"/>
        <v>54.924999999999997</v>
      </c>
      <c r="T188" s="9">
        <f t="shared" si="27"/>
        <v>66.625</v>
      </c>
      <c r="U188" s="8">
        <f t="shared" si="28"/>
        <v>64.674999999999997</v>
      </c>
      <c r="V188" s="8">
        <f t="shared" si="29"/>
        <v>65.162499999999994</v>
      </c>
    </row>
    <row r="189" spans="1:22" ht="13.5" x14ac:dyDescent="0.25">
      <c r="A189" s="3">
        <f>RSI!A189</f>
        <v>42279</v>
      </c>
      <c r="B189" s="2">
        <f>RSI!B189</f>
        <v>10.079800000000001</v>
      </c>
      <c r="C189" s="2">
        <f>RSI!I189</f>
        <v>33.686662969398228</v>
      </c>
      <c r="D189" s="2">
        <f>MACD!E189</f>
        <v>-4.4165022364795803E-2</v>
      </c>
      <c r="E189" s="2">
        <f>MACD!F189</f>
        <v>9.5361105270903839E-3</v>
      </c>
      <c r="F189" s="2">
        <f>'Moving Avg'!D189</f>
        <v>10.16816</v>
      </c>
      <c r="G189" s="2">
        <f>'Moving Avg'!F189</f>
        <v>10.179220000000001</v>
      </c>
      <c r="H189" s="2">
        <f>'Moving Avg'!G189</f>
        <v>10.357977999999997</v>
      </c>
      <c r="I189" s="2">
        <f>'Moving Avg'!H189</f>
        <v>0</v>
      </c>
      <c r="J189" s="6" t="str">
        <f>OBV!F189</f>
        <v>BEARISH</v>
      </c>
      <c r="K189" s="6" t="str">
        <f>OBV!G189</f>
        <v>WEAK</v>
      </c>
      <c r="L189" s="6" t="str">
        <f>OBV!H189</f>
        <v>CONFIRMED BEARISH</v>
      </c>
      <c r="M189" s="8">
        <f t="shared" si="23"/>
        <v>50</v>
      </c>
      <c r="N189" s="8">
        <f t="shared" si="20"/>
        <v>100</v>
      </c>
      <c r="O189" s="8">
        <f t="shared" si="21"/>
        <v>100</v>
      </c>
      <c r="P189" s="8">
        <f t="shared" si="22"/>
        <v>0</v>
      </c>
      <c r="Q189" s="9">
        <f t="shared" si="24"/>
        <v>67.5</v>
      </c>
      <c r="R189" s="9">
        <f t="shared" si="25"/>
        <v>65</v>
      </c>
      <c r="S189" s="9">
        <f t="shared" si="26"/>
        <v>47.5</v>
      </c>
      <c r="T189" s="9">
        <f t="shared" si="27"/>
        <v>62.5</v>
      </c>
      <c r="U189" s="8">
        <f t="shared" si="28"/>
        <v>60</v>
      </c>
      <c r="V189" s="8">
        <f t="shared" si="29"/>
        <v>60.625</v>
      </c>
    </row>
    <row r="190" spans="1:22" ht="13.5" x14ac:dyDescent="0.25">
      <c r="A190" s="3">
        <f>RSI!A190</f>
        <v>42282</v>
      </c>
      <c r="B190" s="2">
        <f>RSI!B190</f>
        <v>10.079800000000001</v>
      </c>
      <c r="C190" s="2">
        <f>RSI!I190</f>
        <v>33.686662969398228</v>
      </c>
      <c r="D190" s="2">
        <f>MACD!E190</f>
        <v>-2.5891056219267128E-2</v>
      </c>
      <c r="E190" s="2">
        <f>MACD!F190</f>
        <v>2.4506771778188821E-3</v>
      </c>
      <c r="F190" s="2">
        <f>'Moving Avg'!D190</f>
        <v>10.137919999999999</v>
      </c>
      <c r="G190" s="2">
        <f>'Moving Avg'!F190</f>
        <v>10.16953</v>
      </c>
      <c r="H190" s="2">
        <f>'Moving Avg'!G190</f>
        <v>10.350611999999996</v>
      </c>
      <c r="I190" s="2">
        <f>'Moving Avg'!H190</f>
        <v>0</v>
      </c>
      <c r="J190" s="6" t="str">
        <f>OBV!F190</f>
        <v>BEARISH</v>
      </c>
      <c r="K190" s="6" t="str">
        <f>OBV!G190</f>
        <v>WEAK</v>
      </c>
      <c r="L190" s="6" t="str">
        <f>OBV!H190</f>
        <v>CONFIRMED BEARISH</v>
      </c>
      <c r="M190" s="8">
        <f t="shared" si="23"/>
        <v>50</v>
      </c>
      <c r="N190" s="8">
        <f t="shared" si="20"/>
        <v>100</v>
      </c>
      <c r="O190" s="8">
        <f t="shared" si="21"/>
        <v>100</v>
      </c>
      <c r="P190" s="8">
        <f t="shared" si="22"/>
        <v>0</v>
      </c>
      <c r="Q190" s="9">
        <f t="shared" si="24"/>
        <v>67.5</v>
      </c>
      <c r="R190" s="9">
        <f t="shared" si="25"/>
        <v>65</v>
      </c>
      <c r="S190" s="9">
        <f t="shared" si="26"/>
        <v>47.5</v>
      </c>
      <c r="T190" s="9">
        <f t="shared" si="27"/>
        <v>62.5</v>
      </c>
      <c r="U190" s="8">
        <f t="shared" si="28"/>
        <v>60</v>
      </c>
      <c r="V190" s="8">
        <f t="shared" si="29"/>
        <v>60.625</v>
      </c>
    </row>
    <row r="191" spans="1:22" ht="13.5" x14ac:dyDescent="0.25">
      <c r="A191" s="3">
        <f>RSI!A191</f>
        <v>42283</v>
      </c>
      <c r="B191" s="2">
        <f>RSI!B191</f>
        <v>10.075900000000001</v>
      </c>
      <c r="C191" s="2">
        <f>RSI!I191</f>
        <v>33.383220202619171</v>
      </c>
      <c r="D191" s="2">
        <f>MACD!E191</f>
        <v>-9.2668256924941517E-3</v>
      </c>
      <c r="E191" s="2">
        <f>MACD!F191</f>
        <v>1.0717660375627507E-4</v>
      </c>
      <c r="F191" s="2">
        <f>'Moving Avg'!D191</f>
        <v>10.10614</v>
      </c>
      <c r="G191" s="2">
        <f>'Moving Avg'!F191</f>
        <v>10.16352</v>
      </c>
      <c r="H191" s="2">
        <f>'Moving Avg'!G191</f>
        <v>10.342779999999998</v>
      </c>
      <c r="I191" s="2">
        <f>'Moving Avg'!H191</f>
        <v>0</v>
      </c>
      <c r="J191" s="6" t="str">
        <f>OBV!F191</f>
        <v>BEARISH</v>
      </c>
      <c r="K191" s="6" t="str">
        <f>OBV!G191</f>
        <v>WEAK</v>
      </c>
      <c r="L191" s="6" t="str">
        <f>OBV!H191</f>
        <v>CONFIRMED BEARISH</v>
      </c>
      <c r="M191" s="8">
        <f t="shared" si="23"/>
        <v>50</v>
      </c>
      <c r="N191" s="8">
        <f t="shared" si="20"/>
        <v>45</v>
      </c>
      <c r="O191" s="8">
        <f t="shared" si="21"/>
        <v>100</v>
      </c>
      <c r="P191" s="8">
        <f t="shared" si="22"/>
        <v>0</v>
      </c>
      <c r="Q191" s="9">
        <f t="shared" si="24"/>
        <v>48.25</v>
      </c>
      <c r="R191" s="9">
        <f t="shared" si="25"/>
        <v>54</v>
      </c>
      <c r="S191" s="9">
        <f t="shared" si="26"/>
        <v>39.25</v>
      </c>
      <c r="T191" s="9">
        <f t="shared" si="27"/>
        <v>48.75</v>
      </c>
      <c r="U191" s="8">
        <f t="shared" si="28"/>
        <v>47.166666666666664</v>
      </c>
      <c r="V191" s="8">
        <f t="shared" si="29"/>
        <v>47.5625</v>
      </c>
    </row>
    <row r="192" spans="1:22" ht="13.5" x14ac:dyDescent="0.25">
      <c r="A192" s="3">
        <f>RSI!A192</f>
        <v>42284</v>
      </c>
      <c r="B192" s="2">
        <f>RSI!B192</f>
        <v>9.9634999999999998</v>
      </c>
      <c r="C192" s="2">
        <f>RSI!I192</f>
        <v>26.089213310902082</v>
      </c>
      <c r="D192" s="2">
        <f>MACD!E192</f>
        <v>8.5876777195643683E-3</v>
      </c>
      <c r="E192" s="2">
        <f>MACD!F192</f>
        <v>1.8032768269178939E-3</v>
      </c>
      <c r="F192" s="2">
        <f>'Moving Avg'!D192</f>
        <v>10.06738</v>
      </c>
      <c r="G192" s="2">
        <f>'Moving Avg'!F192</f>
        <v>10.149955</v>
      </c>
      <c r="H192" s="2">
        <f>'Moving Avg'!G192</f>
        <v>10.332699999999997</v>
      </c>
      <c r="I192" s="2">
        <f>'Moving Avg'!H192</f>
        <v>0</v>
      </c>
      <c r="J192" s="6" t="str">
        <f>OBV!F192</f>
        <v>BEARISH</v>
      </c>
      <c r="K192" s="6" t="str">
        <f>OBV!G192</f>
        <v>WEAK</v>
      </c>
      <c r="L192" s="6" t="str">
        <f>OBV!H192</f>
        <v>CONFIRMED BEARISH</v>
      </c>
      <c r="M192" s="8">
        <f t="shared" si="23"/>
        <v>100</v>
      </c>
      <c r="N192" s="8">
        <f t="shared" si="20"/>
        <v>0</v>
      </c>
      <c r="O192" s="8">
        <f t="shared" si="21"/>
        <v>100</v>
      </c>
      <c r="P192" s="8">
        <f t="shared" si="22"/>
        <v>0</v>
      </c>
      <c r="Q192" s="9">
        <f t="shared" si="24"/>
        <v>50</v>
      </c>
      <c r="R192" s="9">
        <f t="shared" si="25"/>
        <v>55</v>
      </c>
      <c r="S192" s="9">
        <f t="shared" si="26"/>
        <v>40</v>
      </c>
      <c r="T192" s="9">
        <f t="shared" si="27"/>
        <v>50</v>
      </c>
      <c r="U192" s="8">
        <f t="shared" si="28"/>
        <v>48.333333333333336</v>
      </c>
      <c r="V192" s="8">
        <f t="shared" si="29"/>
        <v>48.75</v>
      </c>
    </row>
    <row r="193" spans="1:22" ht="13.5" x14ac:dyDescent="0.25">
      <c r="A193" s="3">
        <f>RSI!A193</f>
        <v>42285</v>
      </c>
      <c r="B193" s="2">
        <f>RSI!B193</f>
        <v>9.9557000000000002</v>
      </c>
      <c r="C193" s="2">
        <f>RSI!I193</f>
        <v>25.670055347018504</v>
      </c>
      <c r="D193" s="2">
        <f>MACD!E193</f>
        <v>2.5706873524230289E-2</v>
      </c>
      <c r="E193" s="2">
        <f>MACD!F193</f>
        <v>6.583996166380373E-3</v>
      </c>
      <c r="F193" s="2">
        <f>'Moving Avg'!D193</f>
        <v>10.030939999999999</v>
      </c>
      <c r="G193" s="2">
        <f>'Moving Avg'!F193</f>
        <v>10.135999999999999</v>
      </c>
      <c r="H193" s="2">
        <f>'Moving Avg'!G193</f>
        <v>10.321301999999998</v>
      </c>
      <c r="I193" s="2">
        <f>'Moving Avg'!H193</f>
        <v>0</v>
      </c>
      <c r="J193" s="6" t="str">
        <f>OBV!F193</f>
        <v>BEARISH</v>
      </c>
      <c r="K193" s="6" t="str">
        <f>OBV!G193</f>
        <v>WEAK</v>
      </c>
      <c r="L193" s="6" t="str">
        <f>OBV!H193</f>
        <v>CONFIRMED BEARISH</v>
      </c>
      <c r="M193" s="8">
        <f t="shared" si="23"/>
        <v>100</v>
      </c>
      <c r="N193" s="8">
        <f t="shared" si="20"/>
        <v>0</v>
      </c>
      <c r="O193" s="8">
        <f t="shared" si="21"/>
        <v>100</v>
      </c>
      <c r="P193" s="8">
        <f t="shared" si="22"/>
        <v>0</v>
      </c>
      <c r="Q193" s="9">
        <f t="shared" si="24"/>
        <v>50</v>
      </c>
      <c r="R193" s="9">
        <f t="shared" si="25"/>
        <v>55</v>
      </c>
      <c r="S193" s="9">
        <f t="shared" si="26"/>
        <v>40</v>
      </c>
      <c r="T193" s="9">
        <f t="shared" si="27"/>
        <v>50</v>
      </c>
      <c r="U193" s="8">
        <f t="shared" si="28"/>
        <v>48.333333333333336</v>
      </c>
      <c r="V193" s="8">
        <f t="shared" si="29"/>
        <v>48.75</v>
      </c>
    </row>
    <row r="194" spans="1:22" ht="13.5" x14ac:dyDescent="0.25">
      <c r="A194" s="3">
        <f>RSI!A194</f>
        <v>42286</v>
      </c>
      <c r="B194" s="2">
        <f>RSI!B194</f>
        <v>10.079800000000001</v>
      </c>
      <c r="C194" s="2">
        <f>RSI!I194</f>
        <v>41.714918248012737</v>
      </c>
      <c r="D194" s="2">
        <f>MACD!E194</f>
        <v>3.7742632362368411E-2</v>
      </c>
      <c r="E194" s="2">
        <f>MACD!F194</f>
        <v>1.2815723405577982E-2</v>
      </c>
      <c r="F194" s="2">
        <f>'Moving Avg'!D194</f>
        <v>10.030939999999999</v>
      </c>
      <c r="G194" s="2">
        <f>'Moving Avg'!F194</f>
        <v>10.130185000000001</v>
      </c>
      <c r="H194" s="2">
        <f>'Moving Avg'!G194</f>
        <v>10.312773999999997</v>
      </c>
      <c r="I194" s="2">
        <f>'Moving Avg'!H194</f>
        <v>0</v>
      </c>
      <c r="J194" s="6" t="str">
        <f>OBV!F194</f>
        <v>BEARISH</v>
      </c>
      <c r="K194" s="6" t="str">
        <f>OBV!G194</f>
        <v>WEAK</v>
      </c>
      <c r="L194" s="6" t="str">
        <f>OBV!H194</f>
        <v>NEUTRAL</v>
      </c>
      <c r="M194" s="8">
        <f t="shared" si="23"/>
        <v>50</v>
      </c>
      <c r="N194" s="8">
        <f t="shared" ref="N194:N257" si="30">IF(E194-D194&gt;0.02, 100, IF(E194-D194&lt;0,0,45))</f>
        <v>0</v>
      </c>
      <c r="O194" s="8">
        <f t="shared" ref="O194:O257" si="31">IF(F194-I194&gt;10,100,IF(F194-I194&gt;5,75, IF(F194-I194&gt;0,50,0)))</f>
        <v>100</v>
      </c>
      <c r="P194" s="8">
        <f t="shared" ref="P194:P257" si="32">IF(L194="confirmed bullish", 34, IF(L194="bullish divergence",17, 0))+IF(J194="bullish",33,IF(J194="bearish",0,16.5))+IF(K194="strong",33,IF(K194="weak",0,16.5))</f>
        <v>0</v>
      </c>
      <c r="Q194" s="9">
        <f t="shared" si="24"/>
        <v>32.5</v>
      </c>
      <c r="R194" s="9">
        <f t="shared" si="25"/>
        <v>45</v>
      </c>
      <c r="S194" s="9">
        <f t="shared" si="26"/>
        <v>32.5</v>
      </c>
      <c r="T194" s="9">
        <f t="shared" si="27"/>
        <v>37.5</v>
      </c>
      <c r="U194" s="8">
        <f t="shared" si="28"/>
        <v>36.666666666666664</v>
      </c>
      <c r="V194" s="8">
        <f t="shared" si="29"/>
        <v>36.875</v>
      </c>
    </row>
    <row r="195" spans="1:22" ht="13.5" x14ac:dyDescent="0.25">
      <c r="A195" s="3">
        <f>RSI!A195</f>
        <v>42289</v>
      </c>
      <c r="B195" s="2">
        <f>RSI!B195</f>
        <v>10.0488</v>
      </c>
      <c r="C195" s="2">
        <f>RSI!I195</f>
        <v>39.425505647157998</v>
      </c>
      <c r="D195" s="2">
        <f>MACD!E195</f>
        <v>5.0761615698659668E-2</v>
      </c>
      <c r="E195" s="2">
        <f>MACD!F195</f>
        <v>2.040490186419432E-2</v>
      </c>
      <c r="F195" s="2">
        <f>'Moving Avg'!D195</f>
        <v>10.02474</v>
      </c>
      <c r="G195" s="2">
        <f>'Moving Avg'!F195</f>
        <v>10.122045000000002</v>
      </c>
      <c r="H195" s="2">
        <f>'Moving Avg'!G195</f>
        <v>10.303625999999998</v>
      </c>
      <c r="I195" s="2">
        <f>'Moving Avg'!H195</f>
        <v>0</v>
      </c>
      <c r="J195" s="6" t="str">
        <f>OBV!F195</f>
        <v>BEARISH</v>
      </c>
      <c r="K195" s="6" t="str">
        <f>OBV!G195</f>
        <v>WEAK</v>
      </c>
      <c r="L195" s="6" t="str">
        <f>OBV!H195</f>
        <v>CONFIRMED BEARISH</v>
      </c>
      <c r="M195" s="8">
        <f t="shared" ref="M195:M258" si="33">IF(C195&lt;30,100, IF(C195&gt;70, 0, 50))</f>
        <v>50</v>
      </c>
      <c r="N195" s="8">
        <f t="shared" si="30"/>
        <v>0</v>
      </c>
      <c r="O195" s="8">
        <f t="shared" si="31"/>
        <v>100</v>
      </c>
      <c r="P195" s="8">
        <f t="shared" si="32"/>
        <v>0</v>
      </c>
      <c r="Q195" s="9">
        <f t="shared" ref="Q195:Q258" si="34">0.35*M195+N195*0.35+O195*0.15+P195*0.15</f>
        <v>32.5</v>
      </c>
      <c r="R195" s="9">
        <f t="shared" ref="R195:R258" si="35">M195*0.2+N195*0.2+O195*0.35+P195*0.25</f>
        <v>45</v>
      </c>
      <c r="S195" s="9">
        <f t="shared" ref="S195:S258" si="36">M195*0.15+N195*0.15+O195*0.25+P195*0.45</f>
        <v>32.5</v>
      </c>
      <c r="T195" s="9">
        <f t="shared" ref="T195:T258" si="37">0.25*SUM(M195:P195)</f>
        <v>37.5</v>
      </c>
      <c r="U195" s="8">
        <f t="shared" ref="U195:U258" si="38">SUM(Q195:S195)/3</f>
        <v>36.666666666666664</v>
      </c>
      <c r="V195" s="8">
        <f t="shared" ref="V195:V258" si="39">SUM(Q195:T195)/4</f>
        <v>36.875</v>
      </c>
    </row>
    <row r="196" spans="1:22" ht="13.5" x14ac:dyDescent="0.25">
      <c r="A196" s="3">
        <f>RSI!A196</f>
        <v>42290</v>
      </c>
      <c r="B196" s="2">
        <f>RSI!B196</f>
        <v>10.0604</v>
      </c>
      <c r="C196" s="2">
        <f>RSI!I196</f>
        <v>40.736205071445561</v>
      </c>
      <c r="D196" s="2">
        <f>MACD!E196</f>
        <v>6.2184903318845741E-2</v>
      </c>
      <c r="E196" s="2">
        <f>MACD!F196</f>
        <v>2.8760902155124606E-2</v>
      </c>
      <c r="F196" s="2">
        <f>'Moving Avg'!D196</f>
        <v>10.021640000000001</v>
      </c>
      <c r="G196" s="2">
        <f>'Moving Avg'!F196</f>
        <v>10.121075000000001</v>
      </c>
      <c r="H196" s="2">
        <f>'Moving Avg'!G196</f>
        <v>10.294321999999996</v>
      </c>
      <c r="I196" s="2">
        <f>'Moving Avg'!H196</f>
        <v>0</v>
      </c>
      <c r="J196" s="6" t="str">
        <f>OBV!F196</f>
        <v>BEARISH</v>
      </c>
      <c r="K196" s="6" t="str">
        <f>OBV!G196</f>
        <v>WEAK</v>
      </c>
      <c r="L196" s="6" t="str">
        <f>OBV!H196</f>
        <v>CONFIRMED BEARISH</v>
      </c>
      <c r="M196" s="8">
        <f t="shared" si="33"/>
        <v>50</v>
      </c>
      <c r="N196" s="8">
        <f t="shared" si="30"/>
        <v>0</v>
      </c>
      <c r="O196" s="8">
        <f t="shared" si="31"/>
        <v>100</v>
      </c>
      <c r="P196" s="8">
        <f t="shared" si="32"/>
        <v>0</v>
      </c>
      <c r="Q196" s="9">
        <f t="shared" si="34"/>
        <v>32.5</v>
      </c>
      <c r="R196" s="9">
        <f t="shared" si="35"/>
        <v>45</v>
      </c>
      <c r="S196" s="9">
        <f t="shared" si="36"/>
        <v>32.5</v>
      </c>
      <c r="T196" s="9">
        <f t="shared" si="37"/>
        <v>37.5</v>
      </c>
      <c r="U196" s="8">
        <f t="shared" si="38"/>
        <v>36.666666666666664</v>
      </c>
      <c r="V196" s="8">
        <f t="shared" si="39"/>
        <v>36.875</v>
      </c>
    </row>
    <row r="197" spans="1:22" ht="13.5" x14ac:dyDescent="0.25">
      <c r="A197" s="3">
        <f>RSI!A197</f>
        <v>42293</v>
      </c>
      <c r="B197" s="2">
        <f>RSI!B197</f>
        <v>10.041</v>
      </c>
      <c r="C197" s="2">
        <f>RSI!I197</f>
        <v>39.208220845205012</v>
      </c>
      <c r="D197" s="2">
        <f>MACD!E197</f>
        <v>6.1927537171483138E-2</v>
      </c>
      <c r="E197" s="2">
        <f>MACD!F197</f>
        <v>3.5394229158396316E-2</v>
      </c>
      <c r="F197" s="2">
        <f>'Moving Avg'!D197</f>
        <v>10.037139999999999</v>
      </c>
      <c r="G197" s="2">
        <f>'Moving Avg'!F197</f>
        <v>10.119135</v>
      </c>
      <c r="H197" s="2">
        <f>'Moving Avg'!G197</f>
        <v>10.284319999999996</v>
      </c>
      <c r="I197" s="2">
        <f>'Moving Avg'!H197</f>
        <v>0</v>
      </c>
      <c r="J197" s="6" t="str">
        <f>OBV!F197</f>
        <v>BEARISH</v>
      </c>
      <c r="K197" s="6" t="str">
        <f>OBV!G197</f>
        <v>NEUTRAL</v>
      </c>
      <c r="L197" s="6" t="str">
        <f>OBV!H197</f>
        <v>BEARISH DIVERGENCE</v>
      </c>
      <c r="M197" s="8">
        <f t="shared" si="33"/>
        <v>50</v>
      </c>
      <c r="N197" s="8">
        <f t="shared" si="30"/>
        <v>0</v>
      </c>
      <c r="O197" s="8">
        <f t="shared" si="31"/>
        <v>100</v>
      </c>
      <c r="P197" s="8">
        <f t="shared" si="32"/>
        <v>16.5</v>
      </c>
      <c r="Q197" s="9">
        <f t="shared" si="34"/>
        <v>34.975000000000001</v>
      </c>
      <c r="R197" s="9">
        <f t="shared" si="35"/>
        <v>49.125</v>
      </c>
      <c r="S197" s="9">
        <f t="shared" si="36"/>
        <v>39.924999999999997</v>
      </c>
      <c r="T197" s="9">
        <f t="shared" si="37"/>
        <v>41.625</v>
      </c>
      <c r="U197" s="8">
        <f t="shared" si="38"/>
        <v>41.341666666666661</v>
      </c>
      <c r="V197" s="8">
        <f t="shared" si="39"/>
        <v>41.412499999999994</v>
      </c>
    </row>
    <row r="198" spans="1:22" ht="13.5" x14ac:dyDescent="0.25">
      <c r="A198" s="3">
        <f>RSI!A198</f>
        <v>42296</v>
      </c>
      <c r="B198" s="2">
        <f>RSI!B198</f>
        <v>9.8510000000000009</v>
      </c>
      <c r="C198" s="2">
        <f>RSI!I198</f>
        <v>28.093827392761156</v>
      </c>
      <c r="D198" s="2">
        <f>MACD!E198</f>
        <v>7.3434984923020252E-2</v>
      </c>
      <c r="E198" s="2">
        <f>MACD!F198</f>
        <v>4.3002380311321108E-2</v>
      </c>
      <c r="F198" s="2">
        <f>'Moving Avg'!D198</f>
        <v>10.016200000000001</v>
      </c>
      <c r="G198" s="2">
        <f>'Moving Avg'!F198</f>
        <v>10.107890000000001</v>
      </c>
      <c r="H198" s="2">
        <f>'Moving Avg'!G198</f>
        <v>10.271215999999997</v>
      </c>
      <c r="I198" s="2">
        <f>'Moving Avg'!H198</f>
        <v>0</v>
      </c>
      <c r="J198" s="6" t="str">
        <f>OBV!F198</f>
        <v>BEARISH</v>
      </c>
      <c r="K198" s="6" t="str">
        <f>OBV!G198</f>
        <v>WEAK</v>
      </c>
      <c r="L198" s="6" t="str">
        <f>OBV!H198</f>
        <v>CONFIRMED BEARISH</v>
      </c>
      <c r="M198" s="8">
        <f t="shared" si="33"/>
        <v>100</v>
      </c>
      <c r="N198" s="8">
        <f t="shared" si="30"/>
        <v>0</v>
      </c>
      <c r="O198" s="8">
        <f t="shared" si="31"/>
        <v>100</v>
      </c>
      <c r="P198" s="8">
        <f t="shared" si="32"/>
        <v>0</v>
      </c>
      <c r="Q198" s="9">
        <f t="shared" si="34"/>
        <v>50</v>
      </c>
      <c r="R198" s="9">
        <f t="shared" si="35"/>
        <v>55</v>
      </c>
      <c r="S198" s="9">
        <f t="shared" si="36"/>
        <v>40</v>
      </c>
      <c r="T198" s="9">
        <f t="shared" si="37"/>
        <v>50</v>
      </c>
      <c r="U198" s="8">
        <f t="shared" si="38"/>
        <v>48.333333333333336</v>
      </c>
      <c r="V198" s="8">
        <f t="shared" si="39"/>
        <v>48.75</v>
      </c>
    </row>
    <row r="199" spans="1:22" ht="13.5" x14ac:dyDescent="0.25">
      <c r="A199" s="3">
        <f>RSI!A199</f>
        <v>42297</v>
      </c>
      <c r="B199" s="2">
        <f>RSI!B199</f>
        <v>9.9906000000000006</v>
      </c>
      <c r="C199" s="2">
        <f>RSI!I199</f>
        <v>41.2674195534183</v>
      </c>
      <c r="D199" s="2">
        <f>MACD!E199</f>
        <v>6.5604239031227252E-2</v>
      </c>
      <c r="E199" s="2">
        <f>MACD!F199</f>
        <v>4.7522752055302341E-2</v>
      </c>
      <c r="F199" s="2">
        <f>'Moving Avg'!D199</f>
        <v>9.9983600000000017</v>
      </c>
      <c r="G199" s="2">
        <f>'Moving Avg'!F199</f>
        <v>10.103625000000001</v>
      </c>
      <c r="H199" s="2">
        <f>'Moving Avg'!G199</f>
        <v>10.258965999999996</v>
      </c>
      <c r="I199" s="2">
        <f>'Moving Avg'!H199</f>
        <v>0</v>
      </c>
      <c r="J199" s="6" t="str">
        <f>OBV!F199</f>
        <v>BULLISH</v>
      </c>
      <c r="K199" s="6" t="str">
        <f>OBV!G199</f>
        <v>STRONG</v>
      </c>
      <c r="L199" s="6" t="str">
        <f>OBV!H199</f>
        <v>BULLISH DIVERGENCE</v>
      </c>
      <c r="M199" s="8">
        <f t="shared" si="33"/>
        <v>50</v>
      </c>
      <c r="N199" s="8">
        <f t="shared" si="30"/>
        <v>0</v>
      </c>
      <c r="O199" s="8">
        <f t="shared" si="31"/>
        <v>75</v>
      </c>
      <c r="P199" s="8">
        <f t="shared" si="32"/>
        <v>83</v>
      </c>
      <c r="Q199" s="9">
        <f t="shared" si="34"/>
        <v>41.2</v>
      </c>
      <c r="R199" s="9">
        <f t="shared" si="35"/>
        <v>57</v>
      </c>
      <c r="S199" s="9">
        <f t="shared" si="36"/>
        <v>63.6</v>
      </c>
      <c r="T199" s="9">
        <f t="shared" si="37"/>
        <v>52</v>
      </c>
      <c r="U199" s="8">
        <f t="shared" si="38"/>
        <v>53.933333333333337</v>
      </c>
      <c r="V199" s="8">
        <f t="shared" si="39"/>
        <v>53.45</v>
      </c>
    </row>
    <row r="200" spans="1:22" ht="13.5" x14ac:dyDescent="0.25">
      <c r="A200" s="3">
        <f>RSI!A200</f>
        <v>42298</v>
      </c>
      <c r="B200" s="2">
        <f>RSI!B200</f>
        <v>9.8472000000000008</v>
      </c>
      <c r="C200" s="2">
        <f>RSI!I200</f>
        <v>34.313209567699175</v>
      </c>
      <c r="D200" s="2">
        <f>MACD!E200</f>
        <v>7.0360159041575443E-2</v>
      </c>
      <c r="E200" s="2">
        <f>MACD!F200</f>
        <v>5.2090233452556964E-2</v>
      </c>
      <c r="F200" s="2">
        <f>'Moving Avg'!D200</f>
        <v>9.9580400000000004</v>
      </c>
      <c r="G200" s="2">
        <f>'Moving Avg'!F200</f>
        <v>10.084434999999999</v>
      </c>
      <c r="H200" s="2">
        <f>'Moving Avg'!G200</f>
        <v>10.244079999999999</v>
      </c>
      <c r="I200" s="2">
        <f>'Moving Avg'!H200</f>
        <v>0</v>
      </c>
      <c r="J200" s="6" t="str">
        <f>OBV!F200</f>
        <v>BULLISH</v>
      </c>
      <c r="K200" s="6" t="str">
        <f>OBV!G200</f>
        <v>STRONG</v>
      </c>
      <c r="L200" s="6" t="str">
        <f>OBV!H200</f>
        <v>BULLISH DIVERGENCE</v>
      </c>
      <c r="M200" s="8">
        <f t="shared" si="33"/>
        <v>50</v>
      </c>
      <c r="N200" s="8">
        <f t="shared" si="30"/>
        <v>0</v>
      </c>
      <c r="O200" s="8">
        <f t="shared" si="31"/>
        <v>75</v>
      </c>
      <c r="P200" s="8">
        <f t="shared" si="32"/>
        <v>83</v>
      </c>
      <c r="Q200" s="9">
        <f t="shared" si="34"/>
        <v>41.2</v>
      </c>
      <c r="R200" s="9">
        <f t="shared" si="35"/>
        <v>57</v>
      </c>
      <c r="S200" s="9">
        <f t="shared" si="36"/>
        <v>63.6</v>
      </c>
      <c r="T200" s="9">
        <f t="shared" si="37"/>
        <v>52</v>
      </c>
      <c r="U200" s="8">
        <f t="shared" si="38"/>
        <v>53.933333333333337</v>
      </c>
      <c r="V200" s="8">
        <f t="shared" si="39"/>
        <v>53.45</v>
      </c>
    </row>
    <row r="201" spans="1:22" ht="13.5" x14ac:dyDescent="0.25">
      <c r="A201" s="3">
        <f>RSI!A201</f>
        <v>42299</v>
      </c>
      <c r="B201" s="2">
        <f>RSI!B201</f>
        <v>9.9634999999999998</v>
      </c>
      <c r="C201" s="2">
        <f>RSI!I201</f>
        <v>42.740759203809738</v>
      </c>
      <c r="D201" s="2">
        <f>MACD!E201</f>
        <v>6.6720379459464851E-2</v>
      </c>
      <c r="E201" s="2">
        <f>MACD!F201</f>
        <v>5.5016262653938545E-2</v>
      </c>
      <c r="F201" s="2">
        <f>'Moving Avg'!D201</f>
        <v>9.9386600000000023</v>
      </c>
      <c r="G201" s="2">
        <f>'Moving Avg'!F201</f>
        <v>10.071059999999999</v>
      </c>
      <c r="H201" s="2">
        <f>'Moving Avg'!G201</f>
        <v>10.231287999999997</v>
      </c>
      <c r="I201" s="2">
        <f>'Moving Avg'!H201</f>
        <v>9.672919499999999</v>
      </c>
      <c r="J201" s="6" t="str">
        <f>OBV!F201</f>
        <v>BULLISH</v>
      </c>
      <c r="K201" s="6" t="str">
        <f>OBV!G201</f>
        <v>STRONG</v>
      </c>
      <c r="L201" s="6" t="str">
        <f>OBV!H201</f>
        <v>BULLISH DIVERGENCE</v>
      </c>
      <c r="M201" s="8">
        <f t="shared" si="33"/>
        <v>50</v>
      </c>
      <c r="N201" s="8">
        <f t="shared" si="30"/>
        <v>0</v>
      </c>
      <c r="O201" s="8">
        <f t="shared" si="31"/>
        <v>50</v>
      </c>
      <c r="P201" s="8">
        <f t="shared" si="32"/>
        <v>83</v>
      </c>
      <c r="Q201" s="9">
        <f t="shared" si="34"/>
        <v>37.450000000000003</v>
      </c>
      <c r="R201" s="9">
        <f t="shared" si="35"/>
        <v>48.25</v>
      </c>
      <c r="S201" s="9">
        <f t="shared" si="36"/>
        <v>57.35</v>
      </c>
      <c r="T201" s="9">
        <f t="shared" si="37"/>
        <v>45.75</v>
      </c>
      <c r="U201" s="8">
        <f t="shared" si="38"/>
        <v>47.683333333333337</v>
      </c>
      <c r="V201" s="8">
        <f t="shared" si="39"/>
        <v>47.2</v>
      </c>
    </row>
    <row r="202" spans="1:22" ht="13.5" x14ac:dyDescent="0.25">
      <c r="A202" s="3">
        <f>RSI!A202</f>
        <v>42300</v>
      </c>
      <c r="B202" s="2">
        <f>RSI!B202</f>
        <v>9.9557000000000002</v>
      </c>
      <c r="C202" s="2">
        <f>RSI!I202</f>
        <v>42.348331953721654</v>
      </c>
      <c r="D202" s="2">
        <f>MACD!E202</f>
        <v>4.7674735861408024E-2</v>
      </c>
      <c r="E202" s="2">
        <f>MACD!F202</f>
        <v>5.354795729543245E-2</v>
      </c>
      <c r="F202" s="2">
        <f>'Moving Avg'!D202</f>
        <v>9.9215999999999998</v>
      </c>
      <c r="G202" s="2">
        <f>'Moving Avg'!F202</f>
        <v>10.05904</v>
      </c>
      <c r="H202" s="2">
        <f>'Moving Avg'!G202</f>
        <v>10.218725999999997</v>
      </c>
      <c r="I202" s="2">
        <f>'Moving Avg'!H202</f>
        <v>9.6742245000000011</v>
      </c>
      <c r="J202" s="6" t="str">
        <f>OBV!F202</f>
        <v>BULLISH</v>
      </c>
      <c r="K202" s="6" t="str">
        <f>OBV!G202</f>
        <v>STRONG</v>
      </c>
      <c r="L202" s="6" t="str">
        <f>OBV!H202</f>
        <v>BULLISH DIVERGENCE</v>
      </c>
      <c r="M202" s="8">
        <f t="shared" si="33"/>
        <v>50</v>
      </c>
      <c r="N202" s="8">
        <f t="shared" si="30"/>
        <v>45</v>
      </c>
      <c r="O202" s="8">
        <f t="shared" si="31"/>
        <v>50</v>
      </c>
      <c r="P202" s="8">
        <f t="shared" si="32"/>
        <v>83</v>
      </c>
      <c r="Q202" s="9">
        <f t="shared" si="34"/>
        <v>53.2</v>
      </c>
      <c r="R202" s="9">
        <f t="shared" si="35"/>
        <v>57.25</v>
      </c>
      <c r="S202" s="9">
        <f t="shared" si="36"/>
        <v>64.099999999999994</v>
      </c>
      <c r="T202" s="9">
        <f t="shared" si="37"/>
        <v>57</v>
      </c>
      <c r="U202" s="8">
        <f t="shared" si="38"/>
        <v>58.183333333333337</v>
      </c>
      <c r="V202" s="8">
        <f t="shared" si="39"/>
        <v>57.887500000000003</v>
      </c>
    </row>
    <row r="203" spans="1:22" ht="13.5" x14ac:dyDescent="0.25">
      <c r="A203" s="3">
        <f>RSI!A203</f>
        <v>42303</v>
      </c>
      <c r="B203" s="2">
        <f>RSI!B203</f>
        <v>9.9402000000000008</v>
      </c>
      <c r="C203" s="2">
        <f>RSI!I203</f>
        <v>41.532267711866481</v>
      </c>
      <c r="D203" s="2">
        <f>MACD!E203</f>
        <v>3.2246670525477583E-2</v>
      </c>
      <c r="E203" s="2">
        <f>MACD!F203</f>
        <v>4.9287699941441478E-2</v>
      </c>
      <c r="F203" s="2">
        <f>'Moving Avg'!D203</f>
        <v>9.9394400000000012</v>
      </c>
      <c r="G203" s="2">
        <f>'Moving Avg'!F203</f>
        <v>10.046245000000001</v>
      </c>
      <c r="H203" s="2">
        <f>'Moving Avg'!G203</f>
        <v>10.205853999999997</v>
      </c>
      <c r="I203" s="2">
        <f>'Moving Avg'!H203</f>
        <v>9.6748925000000003</v>
      </c>
      <c r="J203" s="6" t="str">
        <f>OBV!F203</f>
        <v>BULLISH</v>
      </c>
      <c r="K203" s="6" t="str">
        <f>OBV!G203</f>
        <v>STRONG</v>
      </c>
      <c r="L203" s="6" t="str">
        <f>OBV!H203</f>
        <v>CONFIRMED BULLISH</v>
      </c>
      <c r="M203" s="8">
        <f t="shared" si="33"/>
        <v>50</v>
      </c>
      <c r="N203" s="8">
        <f t="shared" si="30"/>
        <v>45</v>
      </c>
      <c r="O203" s="8">
        <f t="shared" si="31"/>
        <v>50</v>
      </c>
      <c r="P203" s="8">
        <f t="shared" si="32"/>
        <v>100</v>
      </c>
      <c r="Q203" s="9">
        <f t="shared" si="34"/>
        <v>55.75</v>
      </c>
      <c r="R203" s="9">
        <f t="shared" si="35"/>
        <v>61.5</v>
      </c>
      <c r="S203" s="9">
        <f t="shared" si="36"/>
        <v>71.75</v>
      </c>
      <c r="T203" s="9">
        <f t="shared" si="37"/>
        <v>61.25</v>
      </c>
      <c r="U203" s="8">
        <f t="shared" si="38"/>
        <v>63</v>
      </c>
      <c r="V203" s="8">
        <f t="shared" si="39"/>
        <v>62.5625</v>
      </c>
    </row>
    <row r="204" spans="1:22" ht="13.5" x14ac:dyDescent="0.25">
      <c r="A204" s="3">
        <f>RSI!A204</f>
        <v>42304</v>
      </c>
      <c r="B204" s="2">
        <f>RSI!B204</f>
        <v>9.9207999999999998</v>
      </c>
      <c r="C204" s="2">
        <f>RSI!I204</f>
        <v>40.48080967404789</v>
      </c>
      <c r="D204" s="2">
        <f>MACD!E204</f>
        <v>4.0497654430085461E-2</v>
      </c>
      <c r="E204" s="2">
        <f>MACD!F204</f>
        <v>4.7529690839170281E-2</v>
      </c>
      <c r="F204" s="2">
        <f>'Moving Avg'!D204</f>
        <v>9.9254800000000003</v>
      </c>
      <c r="G204" s="2">
        <f>'Moving Avg'!F204</f>
        <v>10.030735000000002</v>
      </c>
      <c r="H204" s="2">
        <f>'Moving Avg'!G204</f>
        <v>10.193059999999997</v>
      </c>
      <c r="I204" s="2">
        <f>'Moving Avg'!H204</f>
        <v>9.6760230000000007</v>
      </c>
      <c r="J204" s="6" t="str">
        <f>OBV!F204</f>
        <v>BEARISH</v>
      </c>
      <c r="K204" s="6" t="str">
        <f>OBV!G204</f>
        <v>WEAK</v>
      </c>
      <c r="L204" s="6" t="str">
        <f>OBV!H204</f>
        <v>CONFIRMED BEARISH</v>
      </c>
      <c r="M204" s="8">
        <f t="shared" si="33"/>
        <v>50</v>
      </c>
      <c r="N204" s="8">
        <f t="shared" si="30"/>
        <v>45</v>
      </c>
      <c r="O204" s="8">
        <f t="shared" si="31"/>
        <v>50</v>
      </c>
      <c r="P204" s="8">
        <f t="shared" si="32"/>
        <v>0</v>
      </c>
      <c r="Q204" s="9">
        <f t="shared" si="34"/>
        <v>40.75</v>
      </c>
      <c r="R204" s="9">
        <f t="shared" si="35"/>
        <v>36.5</v>
      </c>
      <c r="S204" s="9">
        <f t="shared" si="36"/>
        <v>26.75</v>
      </c>
      <c r="T204" s="9">
        <f t="shared" si="37"/>
        <v>36.25</v>
      </c>
      <c r="U204" s="8">
        <f t="shared" si="38"/>
        <v>34.666666666666664</v>
      </c>
      <c r="V204" s="8">
        <f t="shared" si="39"/>
        <v>35.0625</v>
      </c>
    </row>
    <row r="205" spans="1:22" ht="13.5" x14ac:dyDescent="0.25">
      <c r="A205" s="3">
        <f>RSI!A205</f>
        <v>42305</v>
      </c>
      <c r="B205" s="2">
        <f>RSI!B205</f>
        <v>9.8858999999999995</v>
      </c>
      <c r="C205" s="2">
        <f>RSI!I205</f>
        <v>38.588166159742848</v>
      </c>
      <c r="D205" s="2">
        <f>MACD!E205</f>
        <v>4.6128509005717078E-2</v>
      </c>
      <c r="E205" s="2">
        <f>MACD!F205</f>
        <v>4.7249454472479649E-2</v>
      </c>
      <c r="F205" s="2">
        <f>'Moving Avg'!D205</f>
        <v>9.9332200000000004</v>
      </c>
      <c r="G205" s="2">
        <f>'Moving Avg'!F205</f>
        <v>10.013480000000001</v>
      </c>
      <c r="H205" s="2">
        <f>'Moving Avg'!G205</f>
        <v>10.181427999999997</v>
      </c>
      <c r="I205" s="2">
        <f>'Moving Avg'!H205</f>
        <v>9.6769790000000011</v>
      </c>
      <c r="J205" s="6" t="str">
        <f>OBV!F205</f>
        <v>BEARISH</v>
      </c>
      <c r="K205" s="6" t="str">
        <f>OBV!G205</f>
        <v>WEAK</v>
      </c>
      <c r="L205" s="6" t="str">
        <f>OBV!H205</f>
        <v>BEARISH DIVERGENCE</v>
      </c>
      <c r="M205" s="8">
        <f t="shared" si="33"/>
        <v>50</v>
      </c>
      <c r="N205" s="8">
        <f t="shared" si="30"/>
        <v>45</v>
      </c>
      <c r="O205" s="8">
        <f t="shared" si="31"/>
        <v>50</v>
      </c>
      <c r="P205" s="8">
        <f t="shared" si="32"/>
        <v>0</v>
      </c>
      <c r="Q205" s="9">
        <f t="shared" si="34"/>
        <v>40.75</v>
      </c>
      <c r="R205" s="9">
        <f t="shared" si="35"/>
        <v>36.5</v>
      </c>
      <c r="S205" s="9">
        <f t="shared" si="36"/>
        <v>26.75</v>
      </c>
      <c r="T205" s="9">
        <f t="shared" si="37"/>
        <v>36.25</v>
      </c>
      <c r="U205" s="8">
        <f t="shared" si="38"/>
        <v>34.666666666666664</v>
      </c>
      <c r="V205" s="8">
        <f t="shared" si="39"/>
        <v>35.0625</v>
      </c>
    </row>
    <row r="206" spans="1:22" ht="13.5" x14ac:dyDescent="0.25">
      <c r="A206" s="3">
        <f>RSI!A206</f>
        <v>42306</v>
      </c>
      <c r="B206" s="2">
        <f>RSI!B206</f>
        <v>9.8858999999999995</v>
      </c>
      <c r="C206" s="2">
        <f>RSI!I206</f>
        <v>38.588166159742848</v>
      </c>
      <c r="D206" s="2">
        <f>MACD!E206</f>
        <v>5.3655491832714119E-2</v>
      </c>
      <c r="E206" s="2">
        <f>MACD!F206</f>
        <v>4.853066194452655E-2</v>
      </c>
      <c r="F206" s="2">
        <f>'Moving Avg'!D206</f>
        <v>9.9177</v>
      </c>
      <c r="G206" s="2">
        <f>'Moving Avg'!F206</f>
        <v>9.9960350000000009</v>
      </c>
      <c r="H206" s="2">
        <f>'Moving Avg'!G206</f>
        <v>10.169795999999996</v>
      </c>
      <c r="I206" s="2">
        <f>'Moving Avg'!H206</f>
        <v>9.6779909999999987</v>
      </c>
      <c r="J206" s="6" t="str">
        <f>OBV!F206</f>
        <v>BEARISH</v>
      </c>
      <c r="K206" s="6" t="str">
        <f>OBV!G206</f>
        <v>WEAK</v>
      </c>
      <c r="L206" s="6" t="str">
        <f>OBV!H206</f>
        <v>CONFIRMED BEARISH</v>
      </c>
      <c r="M206" s="8">
        <f t="shared" si="33"/>
        <v>50</v>
      </c>
      <c r="N206" s="8">
        <f t="shared" si="30"/>
        <v>0</v>
      </c>
      <c r="O206" s="8">
        <f t="shared" si="31"/>
        <v>50</v>
      </c>
      <c r="P206" s="8">
        <f t="shared" si="32"/>
        <v>0</v>
      </c>
      <c r="Q206" s="9">
        <f t="shared" si="34"/>
        <v>25</v>
      </c>
      <c r="R206" s="9">
        <f t="shared" si="35"/>
        <v>27.5</v>
      </c>
      <c r="S206" s="9">
        <f t="shared" si="36"/>
        <v>20</v>
      </c>
      <c r="T206" s="9">
        <f t="shared" si="37"/>
        <v>25</v>
      </c>
      <c r="U206" s="8">
        <f t="shared" si="38"/>
        <v>24.166666666666668</v>
      </c>
      <c r="V206" s="8">
        <f t="shared" si="39"/>
        <v>24.375</v>
      </c>
    </row>
    <row r="207" spans="1:22" ht="13.5" x14ac:dyDescent="0.25">
      <c r="A207" s="3">
        <f>RSI!A207</f>
        <v>42307</v>
      </c>
      <c r="B207" s="2">
        <f>RSI!B207</f>
        <v>9.8781999999999996</v>
      </c>
      <c r="C207" s="2">
        <f>RSI!I207</f>
        <v>38.131978394337267</v>
      </c>
      <c r="D207" s="2">
        <f>MACD!E207</f>
        <v>5.8515600978280347E-2</v>
      </c>
      <c r="E207" s="2">
        <f>MACD!F207</f>
        <v>5.0527649751277312E-2</v>
      </c>
      <c r="F207" s="2">
        <f>'Moving Avg'!D207</f>
        <v>9.9022000000000006</v>
      </c>
      <c r="G207" s="2">
        <f>'Moving Avg'!F207</f>
        <v>9.9820799999999998</v>
      </c>
      <c r="H207" s="2">
        <f>'Moving Avg'!G207</f>
        <v>10.156537999999996</v>
      </c>
      <c r="I207" s="2">
        <f>'Moving Avg'!H207</f>
        <v>9.6796540000000011</v>
      </c>
      <c r="J207" s="6" t="str">
        <f>OBV!F207</f>
        <v>BEARISH</v>
      </c>
      <c r="K207" s="6" t="str">
        <f>OBV!G207</f>
        <v>WEAK</v>
      </c>
      <c r="L207" s="6" t="str">
        <f>OBV!H207</f>
        <v>CONFIRMED BEARISH</v>
      </c>
      <c r="M207" s="8">
        <f t="shared" si="33"/>
        <v>50</v>
      </c>
      <c r="N207" s="8">
        <f t="shared" si="30"/>
        <v>0</v>
      </c>
      <c r="O207" s="8">
        <f t="shared" si="31"/>
        <v>50</v>
      </c>
      <c r="P207" s="8">
        <f t="shared" si="32"/>
        <v>0</v>
      </c>
      <c r="Q207" s="9">
        <f t="shared" si="34"/>
        <v>25</v>
      </c>
      <c r="R207" s="9">
        <f t="shared" si="35"/>
        <v>27.5</v>
      </c>
      <c r="S207" s="9">
        <f t="shared" si="36"/>
        <v>20</v>
      </c>
      <c r="T207" s="9">
        <f t="shared" si="37"/>
        <v>25</v>
      </c>
      <c r="U207" s="8">
        <f t="shared" si="38"/>
        <v>24.166666666666668</v>
      </c>
      <c r="V207" s="8">
        <f t="shared" si="39"/>
        <v>24.375</v>
      </c>
    </row>
    <row r="208" spans="1:22" ht="13.5" x14ac:dyDescent="0.25">
      <c r="A208" s="3">
        <f>RSI!A208</f>
        <v>42310</v>
      </c>
      <c r="B208" s="2">
        <f>RSI!B208</f>
        <v>9.6920999999999999</v>
      </c>
      <c r="C208" s="2">
        <f>RSI!I208</f>
        <v>29.159539864922337</v>
      </c>
      <c r="D208" s="2">
        <f>MACD!E208</f>
        <v>4.8066220952973637E-2</v>
      </c>
      <c r="E208" s="2">
        <f>MACD!F208</f>
        <v>5.003536399161658E-2</v>
      </c>
      <c r="F208" s="2">
        <f>'Moving Avg'!D208</f>
        <v>9.8525799999999997</v>
      </c>
      <c r="G208" s="2">
        <f>'Moving Avg'!F208</f>
        <v>9.9597899999999999</v>
      </c>
      <c r="H208" s="2">
        <f>'Moving Avg'!G208</f>
        <v>10.141029999999995</v>
      </c>
      <c r="I208" s="2">
        <f>'Moving Avg'!H208</f>
        <v>9.6796779999999991</v>
      </c>
      <c r="J208" s="6" t="str">
        <f>OBV!F208</f>
        <v>BEARISH</v>
      </c>
      <c r="K208" s="6" t="str">
        <f>OBV!G208</f>
        <v>WEAK</v>
      </c>
      <c r="L208" s="6" t="str">
        <f>OBV!H208</f>
        <v>CONFIRMED BEARISH</v>
      </c>
      <c r="M208" s="8">
        <f t="shared" si="33"/>
        <v>100</v>
      </c>
      <c r="N208" s="8">
        <f t="shared" si="30"/>
        <v>45</v>
      </c>
      <c r="O208" s="8">
        <f t="shared" si="31"/>
        <v>50</v>
      </c>
      <c r="P208" s="8">
        <f t="shared" si="32"/>
        <v>0</v>
      </c>
      <c r="Q208" s="9">
        <f t="shared" si="34"/>
        <v>58.25</v>
      </c>
      <c r="R208" s="9">
        <f t="shared" si="35"/>
        <v>46.5</v>
      </c>
      <c r="S208" s="9">
        <f t="shared" si="36"/>
        <v>34.25</v>
      </c>
      <c r="T208" s="9">
        <f t="shared" si="37"/>
        <v>48.75</v>
      </c>
      <c r="U208" s="8">
        <f t="shared" si="38"/>
        <v>46.333333333333336</v>
      </c>
      <c r="V208" s="8">
        <f t="shared" si="39"/>
        <v>46.9375</v>
      </c>
    </row>
    <row r="209" spans="1:22" ht="13.5" x14ac:dyDescent="0.25">
      <c r="A209" s="3">
        <f>RSI!A209</f>
        <v>42311</v>
      </c>
      <c r="B209" s="2">
        <f>RSI!B209</f>
        <v>9.6920999999999999</v>
      </c>
      <c r="C209" s="2">
        <f>RSI!I209</f>
        <v>29.159539864922337</v>
      </c>
      <c r="D209" s="2">
        <f>MACD!E209</f>
        <v>6.2619370836815236E-2</v>
      </c>
      <c r="E209" s="2">
        <f>MACD!F209</f>
        <v>5.2552165360656308E-2</v>
      </c>
      <c r="F209" s="2">
        <f>'Moving Avg'!D209</f>
        <v>9.8068399999999993</v>
      </c>
      <c r="G209" s="2">
        <f>'Moving Avg'!F209</f>
        <v>9.9404049999999984</v>
      </c>
      <c r="H209" s="2">
        <f>'Moving Avg'!G209</f>
        <v>10.125521999999997</v>
      </c>
      <c r="I209" s="2">
        <f>'Moving Avg'!H209</f>
        <v>9.6797020000000007</v>
      </c>
      <c r="J209" s="6" t="str">
        <f>OBV!F209</f>
        <v>BEARISH</v>
      </c>
      <c r="K209" s="6" t="str">
        <f>OBV!G209</f>
        <v>NEUTRAL</v>
      </c>
      <c r="L209" s="6" t="str">
        <f>OBV!H209</f>
        <v>CONFIRMED BEARISH</v>
      </c>
      <c r="M209" s="8">
        <f t="shared" si="33"/>
        <v>100</v>
      </c>
      <c r="N209" s="8">
        <f t="shared" si="30"/>
        <v>0</v>
      </c>
      <c r="O209" s="8">
        <f t="shared" si="31"/>
        <v>50</v>
      </c>
      <c r="P209" s="8">
        <f t="shared" si="32"/>
        <v>16.5</v>
      </c>
      <c r="Q209" s="9">
        <f t="shared" si="34"/>
        <v>44.975000000000001</v>
      </c>
      <c r="R209" s="9">
        <f t="shared" si="35"/>
        <v>41.625</v>
      </c>
      <c r="S209" s="9">
        <f t="shared" si="36"/>
        <v>34.924999999999997</v>
      </c>
      <c r="T209" s="9">
        <f t="shared" si="37"/>
        <v>41.625</v>
      </c>
      <c r="U209" s="8">
        <f t="shared" si="38"/>
        <v>40.508333333333333</v>
      </c>
      <c r="V209" s="8">
        <f t="shared" si="39"/>
        <v>40.787499999999994</v>
      </c>
    </row>
    <row r="210" spans="1:22" ht="13.5" x14ac:dyDescent="0.25">
      <c r="A210" s="3">
        <f>RSI!A210</f>
        <v>42312</v>
      </c>
      <c r="B210" s="2">
        <f>RSI!B210</f>
        <v>9.6106999999999996</v>
      </c>
      <c r="C210" s="2">
        <f>RSI!I210</f>
        <v>26.050126963528982</v>
      </c>
      <c r="D210" s="2">
        <f>MACD!E210</f>
        <v>6.0677600850233659E-2</v>
      </c>
      <c r="E210" s="2">
        <f>MACD!F210</f>
        <v>5.417725245857178E-2</v>
      </c>
      <c r="F210" s="2">
        <f>'Moving Avg'!D210</f>
        <v>9.7517999999999994</v>
      </c>
      <c r="G210" s="2">
        <f>'Moving Avg'!F210</f>
        <v>9.9169499999999999</v>
      </c>
      <c r="H210" s="2">
        <f>'Moving Avg'!G210</f>
        <v>10.109239999999996</v>
      </c>
      <c r="I210" s="2">
        <f>'Moving Avg'!H210</f>
        <v>9.6793380000000013</v>
      </c>
      <c r="J210" s="6" t="str">
        <f>OBV!F210</f>
        <v>BEARISH</v>
      </c>
      <c r="K210" s="6" t="str">
        <f>OBV!G210</f>
        <v>WEAK</v>
      </c>
      <c r="L210" s="6" t="str">
        <f>OBV!H210</f>
        <v>CONFIRMED BEARISH</v>
      </c>
      <c r="M210" s="8">
        <f t="shared" si="33"/>
        <v>100</v>
      </c>
      <c r="N210" s="8">
        <f t="shared" si="30"/>
        <v>0</v>
      </c>
      <c r="O210" s="8">
        <f t="shared" si="31"/>
        <v>50</v>
      </c>
      <c r="P210" s="8">
        <f t="shared" si="32"/>
        <v>0</v>
      </c>
      <c r="Q210" s="9">
        <f t="shared" si="34"/>
        <v>42.5</v>
      </c>
      <c r="R210" s="9">
        <f t="shared" si="35"/>
        <v>37.5</v>
      </c>
      <c r="S210" s="9">
        <f t="shared" si="36"/>
        <v>27.5</v>
      </c>
      <c r="T210" s="9">
        <f t="shared" si="37"/>
        <v>37.5</v>
      </c>
      <c r="U210" s="8">
        <f t="shared" si="38"/>
        <v>35.833333333333336</v>
      </c>
      <c r="V210" s="8">
        <f t="shared" si="39"/>
        <v>36.25</v>
      </c>
    </row>
    <row r="211" spans="1:22" ht="13.5" x14ac:dyDescent="0.25">
      <c r="A211" s="3">
        <f>RSI!A211</f>
        <v>42313</v>
      </c>
      <c r="B211" s="2">
        <f>RSI!B211</f>
        <v>9.5757999999999992</v>
      </c>
      <c r="C211" s="2">
        <f>RSI!I211</f>
        <v>24.827708038928193</v>
      </c>
      <c r="D211" s="2">
        <f>MACD!E211</f>
        <v>8.1637438030544018E-2</v>
      </c>
      <c r="E211" s="2">
        <f>MACD!F211</f>
        <v>5.966928957296623E-2</v>
      </c>
      <c r="F211" s="2">
        <f>'Moving Avg'!D211</f>
        <v>9.6897800000000007</v>
      </c>
      <c r="G211" s="2">
        <f>'Moving Avg'!F211</f>
        <v>9.8919449999999998</v>
      </c>
      <c r="H211" s="2">
        <f>'Moving Avg'!G211</f>
        <v>10.092259999999996</v>
      </c>
      <c r="I211" s="2">
        <f>'Moving Avg'!H211</f>
        <v>9.679116500000001</v>
      </c>
      <c r="J211" s="6" t="str">
        <f>OBV!F211</f>
        <v>BEARISH</v>
      </c>
      <c r="K211" s="6" t="str">
        <f>OBV!G211</f>
        <v>WEAK</v>
      </c>
      <c r="L211" s="6" t="str">
        <f>OBV!H211</f>
        <v>CONFIRMED BEARISH</v>
      </c>
      <c r="M211" s="8">
        <f t="shared" si="33"/>
        <v>100</v>
      </c>
      <c r="N211" s="8">
        <f t="shared" si="30"/>
        <v>0</v>
      </c>
      <c r="O211" s="8">
        <f t="shared" si="31"/>
        <v>50</v>
      </c>
      <c r="P211" s="8">
        <f t="shared" si="32"/>
        <v>0</v>
      </c>
      <c r="Q211" s="9">
        <f t="shared" si="34"/>
        <v>42.5</v>
      </c>
      <c r="R211" s="9">
        <f t="shared" si="35"/>
        <v>37.5</v>
      </c>
      <c r="S211" s="9">
        <f t="shared" si="36"/>
        <v>27.5</v>
      </c>
      <c r="T211" s="9">
        <f t="shared" si="37"/>
        <v>37.5</v>
      </c>
      <c r="U211" s="8">
        <f t="shared" si="38"/>
        <v>35.833333333333336</v>
      </c>
      <c r="V211" s="8">
        <f t="shared" si="39"/>
        <v>36.25</v>
      </c>
    </row>
    <row r="212" spans="1:22" ht="13.5" x14ac:dyDescent="0.25">
      <c r="A212" s="3">
        <f>RSI!A212</f>
        <v>42314</v>
      </c>
      <c r="B212" s="2">
        <f>RSI!B212</f>
        <v>9.5564</v>
      </c>
      <c r="C212" s="2">
        <f>RSI!I212</f>
        <v>24.149323143448825</v>
      </c>
      <c r="D212" s="2">
        <f>MACD!E212</f>
        <v>0.10178389236804541</v>
      </c>
      <c r="E212" s="2">
        <f>MACD!F212</f>
        <v>6.8092210131982078E-2</v>
      </c>
      <c r="F212" s="2">
        <f>'Moving Avg'!D212</f>
        <v>9.6254200000000001</v>
      </c>
      <c r="G212" s="2">
        <f>'Moving Avg'!F212</f>
        <v>9.8715900000000012</v>
      </c>
      <c r="H212" s="2">
        <f>'Moving Avg'!G212</f>
        <v>10.074037999999996</v>
      </c>
      <c r="I212" s="2">
        <f>'Moving Avg'!H212</f>
        <v>9.6790959999999995</v>
      </c>
      <c r="J212" s="6" t="str">
        <f>OBV!F212</f>
        <v>BEARISH</v>
      </c>
      <c r="K212" s="6" t="str">
        <f>OBV!G212</f>
        <v>WEAK</v>
      </c>
      <c r="L212" s="6" t="str">
        <f>OBV!H212</f>
        <v>CONFIRMED BEARISH</v>
      </c>
      <c r="M212" s="8">
        <f t="shared" si="33"/>
        <v>100</v>
      </c>
      <c r="N212" s="8">
        <f t="shared" si="30"/>
        <v>0</v>
      </c>
      <c r="O212" s="8">
        <f t="shared" si="31"/>
        <v>0</v>
      </c>
      <c r="P212" s="8">
        <f t="shared" si="32"/>
        <v>0</v>
      </c>
      <c r="Q212" s="9">
        <f t="shared" si="34"/>
        <v>35</v>
      </c>
      <c r="R212" s="9">
        <f t="shared" si="35"/>
        <v>20</v>
      </c>
      <c r="S212" s="9">
        <f t="shared" si="36"/>
        <v>15</v>
      </c>
      <c r="T212" s="9">
        <f t="shared" si="37"/>
        <v>25</v>
      </c>
      <c r="U212" s="8">
        <f t="shared" si="38"/>
        <v>23.333333333333332</v>
      </c>
      <c r="V212" s="8">
        <f t="shared" si="39"/>
        <v>23.75</v>
      </c>
    </row>
    <row r="213" spans="1:22" ht="13.5" x14ac:dyDescent="0.25">
      <c r="A213" s="3">
        <f>RSI!A213</f>
        <v>42317</v>
      </c>
      <c r="B213" s="2">
        <f>RSI!B213</f>
        <v>9.4982000000000006</v>
      </c>
      <c r="C213" s="2">
        <f>RSI!I213</f>
        <v>22.190428135428874</v>
      </c>
      <c r="D213" s="2">
        <f>MACD!E213</f>
        <v>0.12288514414394491</v>
      </c>
      <c r="E213" s="2">
        <f>MACD!F213</f>
        <v>7.905079693437464E-2</v>
      </c>
      <c r="F213" s="2">
        <f>'Moving Avg'!D213</f>
        <v>9.5866399999999992</v>
      </c>
      <c r="G213" s="2">
        <f>'Moving Avg'!F213</f>
        <v>9.8487150000000003</v>
      </c>
      <c r="H213" s="2">
        <f>'Moving Avg'!G213</f>
        <v>10.054729999999996</v>
      </c>
      <c r="I213" s="2">
        <f>'Moving Avg'!H213</f>
        <v>9.6788589999999992</v>
      </c>
      <c r="J213" s="6" t="str">
        <f>OBV!F213</f>
        <v>BEARISH</v>
      </c>
      <c r="K213" s="6" t="str">
        <f>OBV!G213</f>
        <v>WEAK</v>
      </c>
      <c r="L213" s="6" t="str">
        <f>OBV!H213</f>
        <v>CONFIRMED BEARISH</v>
      </c>
      <c r="M213" s="8">
        <f t="shared" si="33"/>
        <v>100</v>
      </c>
      <c r="N213" s="8">
        <f t="shared" si="30"/>
        <v>0</v>
      </c>
      <c r="O213" s="8">
        <f t="shared" si="31"/>
        <v>0</v>
      </c>
      <c r="P213" s="8">
        <f t="shared" si="32"/>
        <v>0</v>
      </c>
      <c r="Q213" s="9">
        <f t="shared" si="34"/>
        <v>35</v>
      </c>
      <c r="R213" s="9">
        <f t="shared" si="35"/>
        <v>20</v>
      </c>
      <c r="S213" s="9">
        <f t="shared" si="36"/>
        <v>15</v>
      </c>
      <c r="T213" s="9">
        <f t="shared" si="37"/>
        <v>25</v>
      </c>
      <c r="U213" s="8">
        <f t="shared" si="38"/>
        <v>23.333333333333332</v>
      </c>
      <c r="V213" s="8">
        <f t="shared" si="39"/>
        <v>23.75</v>
      </c>
    </row>
    <row r="214" spans="1:22" ht="13.5" x14ac:dyDescent="0.25">
      <c r="A214" s="3">
        <f>RSI!A214</f>
        <v>42318</v>
      </c>
      <c r="B214" s="2">
        <f>RSI!B214</f>
        <v>9.6882000000000001</v>
      </c>
      <c r="C214" s="2">
        <f>RSI!I214</f>
        <v>39.456360048897103</v>
      </c>
      <c r="D214" s="2">
        <f>MACD!E214</f>
        <v>0.12599541098667011</v>
      </c>
      <c r="E214" s="2">
        <f>MACD!F214</f>
        <v>8.8439719744833736E-2</v>
      </c>
      <c r="F214" s="2">
        <f>'Moving Avg'!D214</f>
        <v>9.5858600000000003</v>
      </c>
      <c r="G214" s="2">
        <f>'Moving Avg'!F214</f>
        <v>9.8291350000000008</v>
      </c>
      <c r="H214" s="2">
        <f>'Moving Avg'!G214</f>
        <v>10.041471999999997</v>
      </c>
      <c r="I214" s="2">
        <f>'Moving Avg'!H214</f>
        <v>9.6799824999999995</v>
      </c>
      <c r="J214" s="6" t="str">
        <f>OBV!F214</f>
        <v>BEARISH</v>
      </c>
      <c r="K214" s="6" t="str">
        <f>OBV!G214</f>
        <v>WEAK</v>
      </c>
      <c r="L214" s="6" t="str">
        <f>OBV!H214</f>
        <v>CONFIRMED BEARISH</v>
      </c>
      <c r="M214" s="8">
        <f t="shared" si="33"/>
        <v>50</v>
      </c>
      <c r="N214" s="8">
        <f t="shared" si="30"/>
        <v>0</v>
      </c>
      <c r="O214" s="8">
        <f t="shared" si="31"/>
        <v>0</v>
      </c>
      <c r="P214" s="8">
        <f t="shared" si="32"/>
        <v>0</v>
      </c>
      <c r="Q214" s="9">
        <f t="shared" si="34"/>
        <v>17.5</v>
      </c>
      <c r="R214" s="9">
        <f t="shared" si="35"/>
        <v>10</v>
      </c>
      <c r="S214" s="9">
        <f t="shared" si="36"/>
        <v>7.5</v>
      </c>
      <c r="T214" s="9">
        <f t="shared" si="37"/>
        <v>12.5</v>
      </c>
      <c r="U214" s="8">
        <f t="shared" si="38"/>
        <v>11.666666666666666</v>
      </c>
      <c r="V214" s="8">
        <f t="shared" si="39"/>
        <v>11.875</v>
      </c>
    </row>
    <row r="215" spans="1:22" ht="13.5" x14ac:dyDescent="0.25">
      <c r="A215" s="3">
        <f>RSI!A215</f>
        <v>42319</v>
      </c>
      <c r="B215" s="2">
        <f>RSI!B215</f>
        <v>9.6882000000000001</v>
      </c>
      <c r="C215" s="2">
        <f>RSI!I215</f>
        <v>39.45636004889711</v>
      </c>
      <c r="D215" s="2">
        <f>MACD!E215</f>
        <v>0.12427786608012426</v>
      </c>
      <c r="E215" s="2">
        <f>MACD!F215</f>
        <v>9.5607349011891843E-2</v>
      </c>
      <c r="F215" s="2">
        <f>'Moving Avg'!D215</f>
        <v>9.6013599999999997</v>
      </c>
      <c r="G215" s="2">
        <f>'Moving Avg'!F215</f>
        <v>9.8111049999999995</v>
      </c>
      <c r="H215" s="2">
        <f>'Moving Avg'!G215</f>
        <v>10.027437999999998</v>
      </c>
      <c r="I215" s="2">
        <f>'Moving Avg'!H215</f>
        <v>9.6812365000000007</v>
      </c>
      <c r="J215" s="6" t="str">
        <f>OBV!F215</f>
        <v>BEARISH</v>
      </c>
      <c r="K215" s="6" t="str">
        <f>OBV!G215</f>
        <v>WEAK</v>
      </c>
      <c r="L215" s="6" t="str">
        <f>OBV!H215</f>
        <v>BEARISH DIVERGENCE</v>
      </c>
      <c r="M215" s="8">
        <f t="shared" si="33"/>
        <v>50</v>
      </c>
      <c r="N215" s="8">
        <f t="shared" si="30"/>
        <v>0</v>
      </c>
      <c r="O215" s="8">
        <f t="shared" si="31"/>
        <v>0</v>
      </c>
      <c r="P215" s="8">
        <f t="shared" si="32"/>
        <v>0</v>
      </c>
      <c r="Q215" s="9">
        <f t="shared" si="34"/>
        <v>17.5</v>
      </c>
      <c r="R215" s="9">
        <f t="shared" si="35"/>
        <v>10</v>
      </c>
      <c r="S215" s="9">
        <f t="shared" si="36"/>
        <v>7.5</v>
      </c>
      <c r="T215" s="9">
        <f t="shared" si="37"/>
        <v>12.5</v>
      </c>
      <c r="U215" s="8">
        <f t="shared" si="38"/>
        <v>11.666666666666666</v>
      </c>
      <c r="V215" s="8">
        <f t="shared" si="39"/>
        <v>11.875</v>
      </c>
    </row>
    <row r="216" spans="1:22" ht="13.5" x14ac:dyDescent="0.25">
      <c r="A216" s="3">
        <f>RSI!A216</f>
        <v>42320</v>
      </c>
      <c r="B216" s="2">
        <f>RSI!B216</f>
        <v>9.6106999999999996</v>
      </c>
      <c r="C216" s="2">
        <f>RSI!I216</f>
        <v>35.708010214401654</v>
      </c>
      <c r="D216" s="2">
        <f>MACD!E216</f>
        <v>0.12950967145442505</v>
      </c>
      <c r="E216" s="2">
        <f>MACD!F216</f>
        <v>0.10238781350039849</v>
      </c>
      <c r="F216" s="2">
        <f>'Moving Avg'!D216</f>
        <v>9.6083400000000019</v>
      </c>
      <c r="G216" s="2">
        <f>'Moving Avg'!F216</f>
        <v>9.7886199999999981</v>
      </c>
      <c r="H216" s="2">
        <f>'Moving Avg'!G216</f>
        <v>10.011853999999998</v>
      </c>
      <c r="I216" s="2">
        <f>'Moving Avg'!H216</f>
        <v>9.6821584999999999</v>
      </c>
      <c r="J216" s="6" t="str">
        <f>OBV!F216</f>
        <v>BEARISH</v>
      </c>
      <c r="K216" s="6" t="str">
        <f>OBV!G216</f>
        <v>WEAK</v>
      </c>
      <c r="L216" s="6" t="str">
        <f>OBV!H216</f>
        <v>BEARISH DIVERGENCE</v>
      </c>
      <c r="M216" s="8">
        <f t="shared" si="33"/>
        <v>50</v>
      </c>
      <c r="N216" s="8">
        <f t="shared" si="30"/>
        <v>0</v>
      </c>
      <c r="O216" s="8">
        <f t="shared" si="31"/>
        <v>0</v>
      </c>
      <c r="P216" s="8">
        <f t="shared" si="32"/>
        <v>0</v>
      </c>
      <c r="Q216" s="9">
        <f t="shared" si="34"/>
        <v>17.5</v>
      </c>
      <c r="R216" s="9">
        <f t="shared" si="35"/>
        <v>10</v>
      </c>
      <c r="S216" s="9">
        <f t="shared" si="36"/>
        <v>7.5</v>
      </c>
      <c r="T216" s="9">
        <f t="shared" si="37"/>
        <v>12.5</v>
      </c>
      <c r="U216" s="8">
        <f t="shared" si="38"/>
        <v>11.666666666666666</v>
      </c>
      <c r="V216" s="8">
        <f t="shared" si="39"/>
        <v>11.875</v>
      </c>
    </row>
    <row r="217" spans="1:22" ht="13.5" x14ac:dyDescent="0.25">
      <c r="A217" s="3">
        <f>RSI!A217</f>
        <v>42321</v>
      </c>
      <c r="B217" s="2">
        <f>RSI!B217</f>
        <v>9.6106999999999996</v>
      </c>
      <c r="C217" s="2">
        <f>RSI!I217</f>
        <v>35.708010214401654</v>
      </c>
      <c r="D217" s="2">
        <f>MACD!E217</f>
        <v>0.13408433752882765</v>
      </c>
      <c r="E217" s="2">
        <f>MACD!F217</f>
        <v>0.10872711830608434</v>
      </c>
      <c r="F217" s="2">
        <f>'Moving Avg'!D217</f>
        <v>9.6192000000000011</v>
      </c>
      <c r="G217" s="2">
        <f>'Moving Avg'!F217</f>
        <v>9.7671049999999973</v>
      </c>
      <c r="H217" s="2">
        <f>'Moving Avg'!G217</f>
        <v>9.9971219999999974</v>
      </c>
      <c r="I217" s="2">
        <f>'Moving Avg'!H217</f>
        <v>9.683546999999999</v>
      </c>
      <c r="J217" s="6" t="str">
        <f>OBV!F217</f>
        <v>BEARISH</v>
      </c>
      <c r="K217" s="6" t="str">
        <f>OBV!G217</f>
        <v>WEAK</v>
      </c>
      <c r="L217" s="6" t="str">
        <f>OBV!H217</f>
        <v>BEARISH DIVERGENCE</v>
      </c>
      <c r="M217" s="8">
        <f t="shared" si="33"/>
        <v>50</v>
      </c>
      <c r="N217" s="8">
        <f t="shared" si="30"/>
        <v>0</v>
      </c>
      <c r="O217" s="8">
        <f t="shared" si="31"/>
        <v>0</v>
      </c>
      <c r="P217" s="8">
        <f t="shared" si="32"/>
        <v>0</v>
      </c>
      <c r="Q217" s="9">
        <f t="shared" si="34"/>
        <v>17.5</v>
      </c>
      <c r="R217" s="9">
        <f t="shared" si="35"/>
        <v>10</v>
      </c>
      <c r="S217" s="9">
        <f t="shared" si="36"/>
        <v>7.5</v>
      </c>
      <c r="T217" s="9">
        <f t="shared" si="37"/>
        <v>12.5</v>
      </c>
      <c r="U217" s="8">
        <f t="shared" si="38"/>
        <v>11.666666666666666</v>
      </c>
      <c r="V217" s="8">
        <f t="shared" si="39"/>
        <v>11.875</v>
      </c>
    </row>
    <row r="218" spans="1:22" ht="13.5" x14ac:dyDescent="0.25">
      <c r="A218" s="3">
        <f>RSI!A218</f>
        <v>42324</v>
      </c>
      <c r="B218" s="2">
        <f>RSI!B218</f>
        <v>9.5757999999999992</v>
      </c>
      <c r="C218" s="2">
        <f>RSI!I218</f>
        <v>34.020090984740676</v>
      </c>
      <c r="D218" s="2">
        <f>MACD!E218</f>
        <v>0.11314329997995287</v>
      </c>
      <c r="E218" s="2">
        <f>MACD!F218</f>
        <v>0.10961035464085805</v>
      </c>
      <c r="F218" s="2">
        <f>'Moving Avg'!D218</f>
        <v>9.6347199999999997</v>
      </c>
      <c r="G218" s="2">
        <f>'Moving Avg'!F218</f>
        <v>9.7533449999999995</v>
      </c>
      <c r="H218" s="2">
        <f>'Moving Avg'!G218</f>
        <v>9.9816159999999989</v>
      </c>
      <c r="I218" s="2">
        <f>'Moving Avg'!H218</f>
        <v>9.6848169999999989</v>
      </c>
      <c r="J218" s="6" t="str">
        <f>OBV!F218</f>
        <v>BEARISH</v>
      </c>
      <c r="K218" s="6" t="str">
        <f>OBV!G218</f>
        <v>WEAK</v>
      </c>
      <c r="L218" s="6" t="str">
        <f>OBV!H218</f>
        <v>BEARISH DIVERGENCE</v>
      </c>
      <c r="M218" s="8">
        <f t="shared" si="33"/>
        <v>50</v>
      </c>
      <c r="N218" s="8">
        <f t="shared" si="30"/>
        <v>0</v>
      </c>
      <c r="O218" s="8">
        <f t="shared" si="31"/>
        <v>0</v>
      </c>
      <c r="P218" s="8">
        <f t="shared" si="32"/>
        <v>0</v>
      </c>
      <c r="Q218" s="9">
        <f t="shared" si="34"/>
        <v>17.5</v>
      </c>
      <c r="R218" s="9">
        <f t="shared" si="35"/>
        <v>10</v>
      </c>
      <c r="S218" s="9">
        <f t="shared" si="36"/>
        <v>7.5</v>
      </c>
      <c r="T218" s="9">
        <f t="shared" si="37"/>
        <v>12.5</v>
      </c>
      <c r="U218" s="8">
        <f t="shared" si="38"/>
        <v>11.666666666666666</v>
      </c>
      <c r="V218" s="8">
        <f t="shared" si="39"/>
        <v>11.875</v>
      </c>
    </row>
    <row r="219" spans="1:22" ht="13.5" x14ac:dyDescent="0.25">
      <c r="A219" s="3">
        <f>RSI!A219</f>
        <v>42325</v>
      </c>
      <c r="B219" s="2">
        <f>RSI!B219</f>
        <v>9.5952000000000002</v>
      </c>
      <c r="C219" s="2">
        <f>RSI!I219</f>
        <v>35.835773698140102</v>
      </c>
      <c r="D219" s="2">
        <f>MACD!E219</f>
        <v>9.5335440931917148E-2</v>
      </c>
      <c r="E219" s="2">
        <f>MACD!F219</f>
        <v>0.10675537189906988</v>
      </c>
      <c r="F219" s="2">
        <f>'Moving Avg'!D219</f>
        <v>9.6161199999999987</v>
      </c>
      <c r="G219" s="2">
        <f>'Moving Avg'!F219</f>
        <v>9.7335749999999983</v>
      </c>
      <c r="H219" s="2">
        <f>'Moving Avg'!G219</f>
        <v>9.9680479999999996</v>
      </c>
      <c r="I219" s="2">
        <f>'Moving Avg'!H219</f>
        <v>9.6863700000000001</v>
      </c>
      <c r="J219" s="6" t="str">
        <f>OBV!F219</f>
        <v>BEARISH</v>
      </c>
      <c r="K219" s="6" t="str">
        <f>OBV!G219</f>
        <v>WEAK</v>
      </c>
      <c r="L219" s="6" t="str">
        <f>OBV!H219</f>
        <v>CONFIRMED BEARISH</v>
      </c>
      <c r="M219" s="8">
        <f t="shared" si="33"/>
        <v>50</v>
      </c>
      <c r="N219" s="8">
        <f t="shared" si="30"/>
        <v>45</v>
      </c>
      <c r="O219" s="8">
        <f t="shared" si="31"/>
        <v>0</v>
      </c>
      <c r="P219" s="8">
        <f t="shared" si="32"/>
        <v>0</v>
      </c>
      <c r="Q219" s="9">
        <f t="shared" si="34"/>
        <v>33.25</v>
      </c>
      <c r="R219" s="9">
        <f t="shared" si="35"/>
        <v>19</v>
      </c>
      <c r="S219" s="9">
        <f t="shared" si="36"/>
        <v>14.25</v>
      </c>
      <c r="T219" s="9">
        <f t="shared" si="37"/>
        <v>23.75</v>
      </c>
      <c r="U219" s="8">
        <f t="shared" si="38"/>
        <v>22.166666666666668</v>
      </c>
      <c r="V219" s="8">
        <f t="shared" si="39"/>
        <v>22.5625</v>
      </c>
    </row>
    <row r="220" spans="1:22" ht="13.5" x14ac:dyDescent="0.25">
      <c r="A220" s="3">
        <f>RSI!A220</f>
        <v>42326</v>
      </c>
      <c r="B220" s="2">
        <f>RSI!B220</f>
        <v>9.5757999999999992</v>
      </c>
      <c r="C220" s="2">
        <f>RSI!I220</f>
        <v>34.804328429494731</v>
      </c>
      <c r="D220" s="2">
        <f>MACD!E220</f>
        <v>7.0315204459163283E-2</v>
      </c>
      <c r="E220" s="2">
        <f>MACD!F220</f>
        <v>9.9467338411088568E-2</v>
      </c>
      <c r="F220" s="2">
        <f>'Moving Avg'!D220</f>
        <v>9.5936399999999988</v>
      </c>
      <c r="G220" s="2">
        <f>'Moving Avg'!F220</f>
        <v>9.7200049999999987</v>
      </c>
      <c r="H220" s="2">
        <f>'Moving Avg'!G220</f>
        <v>9.9540919999999993</v>
      </c>
      <c r="I220" s="2">
        <f>'Moving Avg'!H220</f>
        <v>9.6878259999999994</v>
      </c>
      <c r="J220" s="6" t="str">
        <f>OBV!F220</f>
        <v>BEARISH</v>
      </c>
      <c r="K220" s="6" t="str">
        <f>OBV!G220</f>
        <v>WEAK</v>
      </c>
      <c r="L220" s="6" t="str">
        <f>OBV!H220</f>
        <v>CONFIRMED BEARISH</v>
      </c>
      <c r="M220" s="8">
        <f t="shared" si="33"/>
        <v>50</v>
      </c>
      <c r="N220" s="8">
        <f t="shared" si="30"/>
        <v>100</v>
      </c>
      <c r="O220" s="8">
        <f t="shared" si="31"/>
        <v>0</v>
      </c>
      <c r="P220" s="8">
        <f t="shared" si="32"/>
        <v>0</v>
      </c>
      <c r="Q220" s="9">
        <f t="shared" si="34"/>
        <v>52.5</v>
      </c>
      <c r="R220" s="9">
        <f t="shared" si="35"/>
        <v>30</v>
      </c>
      <c r="S220" s="9">
        <f t="shared" si="36"/>
        <v>22.5</v>
      </c>
      <c r="T220" s="9">
        <f t="shared" si="37"/>
        <v>37.5</v>
      </c>
      <c r="U220" s="8">
        <f t="shared" si="38"/>
        <v>35</v>
      </c>
      <c r="V220" s="8">
        <f t="shared" si="39"/>
        <v>35.625</v>
      </c>
    </row>
    <row r="221" spans="1:22" ht="13.5" x14ac:dyDescent="0.25">
      <c r="A221" s="3">
        <f>RSI!A221</f>
        <v>42327</v>
      </c>
      <c r="B221" s="2">
        <f>RSI!B221</f>
        <v>9.5292999999999992</v>
      </c>
      <c r="C221" s="2">
        <f>RSI!I221</f>
        <v>32.397336594519743</v>
      </c>
      <c r="D221" s="2">
        <f>MACD!E221</f>
        <v>4.8384076687527866E-2</v>
      </c>
      <c r="E221" s="2">
        <f>MACD!F221</f>
        <v>8.9250686066376428E-2</v>
      </c>
      <c r="F221" s="2">
        <f>'Moving Avg'!D221</f>
        <v>9.5773600000000005</v>
      </c>
      <c r="G221" s="2">
        <f>'Moving Avg'!F221</f>
        <v>9.6982949999999981</v>
      </c>
      <c r="H221" s="2">
        <f>'Moving Avg'!G221</f>
        <v>9.9407559999999986</v>
      </c>
      <c r="I221" s="2">
        <f>'Moving Avg'!H221</f>
        <v>9.6890494999999994</v>
      </c>
      <c r="J221" s="6" t="str">
        <f>OBV!F221</f>
        <v>BEARISH</v>
      </c>
      <c r="K221" s="6" t="str">
        <f>OBV!G221</f>
        <v>WEAK</v>
      </c>
      <c r="L221" s="6" t="str">
        <f>OBV!H221</f>
        <v>CONFIRMED BEARISH</v>
      </c>
      <c r="M221" s="8">
        <f t="shared" si="33"/>
        <v>50</v>
      </c>
      <c r="N221" s="8">
        <f t="shared" si="30"/>
        <v>100</v>
      </c>
      <c r="O221" s="8">
        <f t="shared" si="31"/>
        <v>0</v>
      </c>
      <c r="P221" s="8">
        <f t="shared" si="32"/>
        <v>0</v>
      </c>
      <c r="Q221" s="9">
        <f t="shared" si="34"/>
        <v>52.5</v>
      </c>
      <c r="R221" s="9">
        <f t="shared" si="35"/>
        <v>30</v>
      </c>
      <c r="S221" s="9">
        <f t="shared" si="36"/>
        <v>22.5</v>
      </c>
      <c r="T221" s="9">
        <f t="shared" si="37"/>
        <v>37.5</v>
      </c>
      <c r="U221" s="8">
        <f t="shared" si="38"/>
        <v>35</v>
      </c>
      <c r="V221" s="8">
        <f t="shared" si="39"/>
        <v>35.625</v>
      </c>
    </row>
    <row r="222" spans="1:22" ht="13.5" x14ac:dyDescent="0.25">
      <c r="A222" s="3">
        <f>RSI!A222</f>
        <v>42328</v>
      </c>
      <c r="B222" s="2">
        <f>RSI!B222</f>
        <v>9.4982000000000006</v>
      </c>
      <c r="C222" s="2">
        <f>RSI!I222</f>
        <v>30.860133402983564</v>
      </c>
      <c r="D222" s="2">
        <f>MACD!E222</f>
        <v>3.0499186533823774E-2</v>
      </c>
      <c r="E222" s="2">
        <f>MACD!F222</f>
        <v>7.7500386159865889E-2</v>
      </c>
      <c r="F222" s="2">
        <f>'Moving Avg'!D222</f>
        <v>9.5548599999999997</v>
      </c>
      <c r="G222" s="2">
        <f>'Moving Avg'!F222</f>
        <v>9.675419999999999</v>
      </c>
      <c r="H222" s="2">
        <f>'Moving Avg'!G222</f>
        <v>9.9260239999999982</v>
      </c>
      <c r="I222" s="2">
        <f>'Moving Avg'!H222</f>
        <v>9.6893719999999988</v>
      </c>
      <c r="J222" s="6" t="str">
        <f>OBV!F222</f>
        <v>BEARISH</v>
      </c>
      <c r="K222" s="6" t="str">
        <f>OBV!G222</f>
        <v>WEAK</v>
      </c>
      <c r="L222" s="6" t="str">
        <f>OBV!H222</f>
        <v>CONFIRMED BEARISH</v>
      </c>
      <c r="M222" s="8">
        <f t="shared" si="33"/>
        <v>50</v>
      </c>
      <c r="N222" s="8">
        <f t="shared" si="30"/>
        <v>100</v>
      </c>
      <c r="O222" s="8">
        <f t="shared" si="31"/>
        <v>0</v>
      </c>
      <c r="P222" s="8">
        <f t="shared" si="32"/>
        <v>0</v>
      </c>
      <c r="Q222" s="9">
        <f t="shared" si="34"/>
        <v>52.5</v>
      </c>
      <c r="R222" s="9">
        <f t="shared" si="35"/>
        <v>30</v>
      </c>
      <c r="S222" s="9">
        <f t="shared" si="36"/>
        <v>22.5</v>
      </c>
      <c r="T222" s="9">
        <f t="shared" si="37"/>
        <v>37.5</v>
      </c>
      <c r="U222" s="8">
        <f t="shared" si="38"/>
        <v>35</v>
      </c>
      <c r="V222" s="8">
        <f t="shared" si="39"/>
        <v>35.625</v>
      </c>
    </row>
    <row r="223" spans="1:22" ht="13.5" x14ac:dyDescent="0.25">
      <c r="A223" s="3">
        <f>RSI!A223</f>
        <v>42331</v>
      </c>
      <c r="B223" s="2">
        <f>RSI!B223</f>
        <v>9.4982000000000006</v>
      </c>
      <c r="C223" s="2">
        <f>RSI!I223</f>
        <v>30.860133402983564</v>
      </c>
      <c r="D223" s="2">
        <f>MACD!E223</f>
        <v>7.8486408403648511E-3</v>
      </c>
      <c r="E223" s="2">
        <f>MACD!F223</f>
        <v>6.3570037095965676E-2</v>
      </c>
      <c r="F223" s="2">
        <f>'Moving Avg'!D223</f>
        <v>9.5393399999999993</v>
      </c>
      <c r="G223" s="2">
        <f>'Moving Avg'!F223</f>
        <v>9.6533199999999972</v>
      </c>
      <c r="H223" s="2">
        <f>'Moving Avg'!G223</f>
        <v>9.9112919999999978</v>
      </c>
      <c r="I223" s="2">
        <f>'Moving Avg'!H223</f>
        <v>9.6904214999999976</v>
      </c>
      <c r="J223" s="6" t="str">
        <f>OBV!F223</f>
        <v>BEARISH</v>
      </c>
      <c r="K223" s="6" t="str">
        <f>OBV!G223</f>
        <v>WEAK</v>
      </c>
      <c r="L223" s="6" t="str">
        <f>OBV!H223</f>
        <v>CONFIRMED BEARISH</v>
      </c>
      <c r="M223" s="8">
        <f t="shared" si="33"/>
        <v>50</v>
      </c>
      <c r="N223" s="8">
        <f t="shared" si="30"/>
        <v>100</v>
      </c>
      <c r="O223" s="8">
        <f t="shared" si="31"/>
        <v>0</v>
      </c>
      <c r="P223" s="8">
        <f t="shared" si="32"/>
        <v>0</v>
      </c>
      <c r="Q223" s="9">
        <f t="shared" si="34"/>
        <v>52.5</v>
      </c>
      <c r="R223" s="9">
        <f t="shared" si="35"/>
        <v>30</v>
      </c>
      <c r="S223" s="9">
        <f t="shared" si="36"/>
        <v>22.5</v>
      </c>
      <c r="T223" s="9">
        <f t="shared" si="37"/>
        <v>37.5</v>
      </c>
      <c r="U223" s="8">
        <f t="shared" si="38"/>
        <v>35</v>
      </c>
      <c r="V223" s="8">
        <f t="shared" si="39"/>
        <v>35.625</v>
      </c>
    </row>
    <row r="224" spans="1:22" ht="13.5" x14ac:dyDescent="0.25">
      <c r="A224" s="3">
        <f>RSI!A224</f>
        <v>42332</v>
      </c>
      <c r="B224" s="2">
        <f>RSI!B224</f>
        <v>9.4982000000000006</v>
      </c>
      <c r="C224" s="2">
        <f>RSI!I224</f>
        <v>30.860133402983564</v>
      </c>
      <c r="D224" s="2">
        <f>MACD!E224</f>
        <v>1.9243812837336449E-2</v>
      </c>
      <c r="E224" s="2">
        <f>MACD!F224</f>
        <v>5.4704792244239832E-2</v>
      </c>
      <c r="F224" s="2">
        <f>'Moving Avg'!D224</f>
        <v>9.5199400000000001</v>
      </c>
      <c r="G224" s="2">
        <f>'Moving Avg'!F224</f>
        <v>9.6321899999999978</v>
      </c>
      <c r="H224" s="2">
        <f>'Moving Avg'!G224</f>
        <v>9.897333999999999</v>
      </c>
      <c r="I224" s="2">
        <f>'Moving Avg'!H224</f>
        <v>9.692048999999999</v>
      </c>
      <c r="J224" s="6" t="str">
        <f>OBV!F224</f>
        <v>BEARISH</v>
      </c>
      <c r="K224" s="6" t="str">
        <f>OBV!G224</f>
        <v>WEAK</v>
      </c>
      <c r="L224" s="6" t="str">
        <f>OBV!H224</f>
        <v>CONFIRMED BEARISH</v>
      </c>
      <c r="M224" s="8">
        <f t="shared" si="33"/>
        <v>50</v>
      </c>
      <c r="N224" s="8">
        <f t="shared" si="30"/>
        <v>100</v>
      </c>
      <c r="O224" s="8">
        <f t="shared" si="31"/>
        <v>0</v>
      </c>
      <c r="P224" s="8">
        <f t="shared" si="32"/>
        <v>0</v>
      </c>
      <c r="Q224" s="9">
        <f t="shared" si="34"/>
        <v>52.5</v>
      </c>
      <c r="R224" s="9">
        <f t="shared" si="35"/>
        <v>30</v>
      </c>
      <c r="S224" s="9">
        <f t="shared" si="36"/>
        <v>22.5</v>
      </c>
      <c r="T224" s="9">
        <f t="shared" si="37"/>
        <v>37.5</v>
      </c>
      <c r="U224" s="8">
        <f t="shared" si="38"/>
        <v>35</v>
      </c>
      <c r="V224" s="8">
        <f t="shared" si="39"/>
        <v>35.625</v>
      </c>
    </row>
    <row r="225" spans="1:22" ht="13.5" x14ac:dyDescent="0.25">
      <c r="A225" s="3">
        <f>RSI!A225</f>
        <v>42333</v>
      </c>
      <c r="B225" s="2">
        <f>RSI!B225</f>
        <v>9.4982000000000006</v>
      </c>
      <c r="C225" s="2">
        <f>RSI!I225</f>
        <v>30.860133402983564</v>
      </c>
      <c r="D225" s="2">
        <f>MACD!E225</f>
        <v>3.0117593600353487E-2</v>
      </c>
      <c r="E225" s="2">
        <f>MACD!F225</f>
        <v>4.9787352515462562E-2</v>
      </c>
      <c r="F225" s="2">
        <f>'Moving Avg'!D225</f>
        <v>9.5044199999999996</v>
      </c>
      <c r="G225" s="2">
        <f>'Moving Avg'!F225</f>
        <v>9.612804999999998</v>
      </c>
      <c r="H225" s="2">
        <f>'Moving Avg'!G225</f>
        <v>9.8830659999999995</v>
      </c>
      <c r="I225" s="2">
        <f>'Moving Avg'!H225</f>
        <v>9.6936764999999987</v>
      </c>
      <c r="J225" s="6" t="str">
        <f>OBV!F225</f>
        <v>BEARISH</v>
      </c>
      <c r="K225" s="6" t="str">
        <f>OBV!G225</f>
        <v>WEAK</v>
      </c>
      <c r="L225" s="6" t="str">
        <f>OBV!H225</f>
        <v>CONFIRMED BEARISH</v>
      </c>
      <c r="M225" s="8">
        <f t="shared" si="33"/>
        <v>50</v>
      </c>
      <c r="N225" s="8">
        <f t="shared" si="30"/>
        <v>45</v>
      </c>
      <c r="O225" s="8">
        <f t="shared" si="31"/>
        <v>0</v>
      </c>
      <c r="P225" s="8">
        <f t="shared" si="32"/>
        <v>0</v>
      </c>
      <c r="Q225" s="9">
        <f t="shared" si="34"/>
        <v>33.25</v>
      </c>
      <c r="R225" s="9">
        <f t="shared" si="35"/>
        <v>19</v>
      </c>
      <c r="S225" s="9">
        <f t="shared" si="36"/>
        <v>14.25</v>
      </c>
      <c r="T225" s="9">
        <f t="shared" si="37"/>
        <v>23.75</v>
      </c>
      <c r="U225" s="8">
        <f t="shared" si="38"/>
        <v>22.166666666666668</v>
      </c>
      <c r="V225" s="8">
        <f t="shared" si="39"/>
        <v>22.5625</v>
      </c>
    </row>
    <row r="226" spans="1:22" ht="13.5" x14ac:dyDescent="0.25">
      <c r="A226" s="3">
        <f>RSI!A226</f>
        <v>42334</v>
      </c>
      <c r="B226" s="2">
        <f>RSI!B226</f>
        <v>9.4788999999999994</v>
      </c>
      <c r="C226" s="2">
        <f>RSI!I226</f>
        <v>29.68445978524619</v>
      </c>
      <c r="D226" s="2">
        <f>MACD!E226</f>
        <v>2.9965511934907596E-2</v>
      </c>
      <c r="E226" s="2">
        <f>MACD!F226</f>
        <v>4.5822984399351577E-2</v>
      </c>
      <c r="F226" s="2">
        <f>'Moving Avg'!D226</f>
        <v>9.4943399999999993</v>
      </c>
      <c r="G226" s="2">
        <f>'Moving Avg'!F226</f>
        <v>9.5924549999999993</v>
      </c>
      <c r="H226" s="2">
        <f>'Moving Avg'!G226</f>
        <v>9.8710479999999983</v>
      </c>
      <c r="I226" s="2">
        <f>'Moving Avg'!H226</f>
        <v>9.6955804999999984</v>
      </c>
      <c r="J226" s="6" t="str">
        <f>OBV!F226</f>
        <v>BEARISH</v>
      </c>
      <c r="K226" s="6" t="str">
        <f>OBV!G226</f>
        <v>NEUTRAL</v>
      </c>
      <c r="L226" s="6" t="str">
        <f>OBV!H226</f>
        <v>CONFIRMED BEARISH</v>
      </c>
      <c r="M226" s="8">
        <f t="shared" si="33"/>
        <v>100</v>
      </c>
      <c r="N226" s="8">
        <f t="shared" si="30"/>
        <v>45</v>
      </c>
      <c r="O226" s="8">
        <f t="shared" si="31"/>
        <v>0</v>
      </c>
      <c r="P226" s="8">
        <f t="shared" si="32"/>
        <v>16.5</v>
      </c>
      <c r="Q226" s="9">
        <f t="shared" si="34"/>
        <v>53.225000000000001</v>
      </c>
      <c r="R226" s="9">
        <f t="shared" si="35"/>
        <v>33.125</v>
      </c>
      <c r="S226" s="9">
        <f t="shared" si="36"/>
        <v>29.175000000000001</v>
      </c>
      <c r="T226" s="9">
        <f t="shared" si="37"/>
        <v>40.375</v>
      </c>
      <c r="U226" s="8">
        <f t="shared" si="38"/>
        <v>38.508333333333333</v>
      </c>
      <c r="V226" s="8">
        <f t="shared" si="39"/>
        <v>38.974999999999994</v>
      </c>
    </row>
    <row r="227" spans="1:22" ht="13.5" x14ac:dyDescent="0.25">
      <c r="A227" s="3">
        <f>RSI!A227</f>
        <v>42335</v>
      </c>
      <c r="B227" s="2">
        <f>RSI!B227</f>
        <v>9.4207000000000001</v>
      </c>
      <c r="C227" s="2">
        <f>RSI!I227</f>
        <v>26.41624616496172</v>
      </c>
      <c r="D227" s="2">
        <f>MACD!E227</f>
        <v>3.5317977730526806E-2</v>
      </c>
      <c r="E227" s="2">
        <f>MACD!F227</f>
        <v>4.3721983065586625E-2</v>
      </c>
      <c r="F227" s="2">
        <f>'Moving Avg'!D227</f>
        <v>9.4788399999999999</v>
      </c>
      <c r="G227" s="2">
        <f>'Moving Avg'!F227</f>
        <v>9.5695799999999984</v>
      </c>
      <c r="H227" s="2">
        <f>'Moving Avg'!G227</f>
        <v>9.8578659999999996</v>
      </c>
      <c r="I227" s="2">
        <f>'Moving Avg'!H227</f>
        <v>9.6970069999999993</v>
      </c>
      <c r="J227" s="6" t="str">
        <f>OBV!F227</f>
        <v>BEARISH</v>
      </c>
      <c r="K227" s="6" t="str">
        <f>OBV!G227</f>
        <v>NEUTRAL</v>
      </c>
      <c r="L227" s="6" t="str">
        <f>OBV!H227</f>
        <v>CONFIRMED BEARISH</v>
      </c>
      <c r="M227" s="8">
        <f t="shared" si="33"/>
        <v>100</v>
      </c>
      <c r="N227" s="8">
        <f t="shared" si="30"/>
        <v>45</v>
      </c>
      <c r="O227" s="8">
        <f t="shared" si="31"/>
        <v>0</v>
      </c>
      <c r="P227" s="8">
        <f t="shared" si="32"/>
        <v>16.5</v>
      </c>
      <c r="Q227" s="9">
        <f t="shared" si="34"/>
        <v>53.225000000000001</v>
      </c>
      <c r="R227" s="9">
        <f t="shared" si="35"/>
        <v>33.125</v>
      </c>
      <c r="S227" s="9">
        <f t="shared" si="36"/>
        <v>29.175000000000001</v>
      </c>
      <c r="T227" s="9">
        <f t="shared" si="37"/>
        <v>40.375</v>
      </c>
      <c r="U227" s="8">
        <f t="shared" si="38"/>
        <v>38.508333333333333</v>
      </c>
      <c r="V227" s="8">
        <f t="shared" si="39"/>
        <v>38.974999999999994</v>
      </c>
    </row>
    <row r="228" spans="1:22" ht="13.5" x14ac:dyDescent="0.25">
      <c r="A228" s="3">
        <f>RSI!A228</f>
        <v>42338</v>
      </c>
      <c r="B228" s="2">
        <f>RSI!B228</f>
        <v>9.3043999999999993</v>
      </c>
      <c r="C228" s="2">
        <f>RSI!I228</f>
        <v>21.356273475752374</v>
      </c>
      <c r="D228" s="2">
        <f>MACD!E228</f>
        <v>4.4519847197401319E-2</v>
      </c>
      <c r="E228" s="2">
        <f>MACD!F228</f>
        <v>4.3881555891949565E-2</v>
      </c>
      <c r="F228" s="2">
        <f>'Moving Avg'!D228</f>
        <v>9.44008</v>
      </c>
      <c r="G228" s="2">
        <f>'Moving Avg'!F228</f>
        <v>9.5501949999999987</v>
      </c>
      <c r="H228" s="2">
        <f>'Moving Avg'!G228</f>
        <v>9.8424359999999993</v>
      </c>
      <c r="I228" s="2">
        <f>'Moving Avg'!H228</f>
        <v>9.6973114999999979</v>
      </c>
      <c r="J228" s="6" t="str">
        <f>OBV!F228</f>
        <v>BEARISH</v>
      </c>
      <c r="K228" s="6" t="str">
        <f>OBV!G228</f>
        <v>NEUTRAL</v>
      </c>
      <c r="L228" s="6" t="str">
        <f>OBV!H228</f>
        <v>CONFIRMED BEARISH</v>
      </c>
      <c r="M228" s="8">
        <f t="shared" si="33"/>
        <v>100</v>
      </c>
      <c r="N228" s="8">
        <f t="shared" si="30"/>
        <v>0</v>
      </c>
      <c r="O228" s="8">
        <f t="shared" si="31"/>
        <v>0</v>
      </c>
      <c r="P228" s="8">
        <f t="shared" si="32"/>
        <v>16.5</v>
      </c>
      <c r="Q228" s="9">
        <f t="shared" si="34"/>
        <v>37.475000000000001</v>
      </c>
      <c r="R228" s="9">
        <f t="shared" si="35"/>
        <v>24.125</v>
      </c>
      <c r="S228" s="9">
        <f t="shared" si="36"/>
        <v>22.425000000000001</v>
      </c>
      <c r="T228" s="9">
        <f t="shared" si="37"/>
        <v>29.125</v>
      </c>
      <c r="U228" s="8">
        <f t="shared" si="38"/>
        <v>28.008333333333336</v>
      </c>
      <c r="V228" s="8">
        <f t="shared" si="39"/>
        <v>28.287500000000001</v>
      </c>
    </row>
    <row r="229" spans="1:22" ht="13.5" x14ac:dyDescent="0.25">
      <c r="A229" s="3">
        <f>RSI!A229</f>
        <v>42339</v>
      </c>
      <c r="B229" s="2">
        <f>RSI!B229</f>
        <v>9.4207000000000001</v>
      </c>
      <c r="C229" s="2">
        <f>RSI!I229</f>
        <v>34.804868573620837</v>
      </c>
      <c r="D229" s="2">
        <f>MACD!E229</f>
        <v>4.8684618464072571E-2</v>
      </c>
      <c r="E229" s="2">
        <f>MACD!F229</f>
        <v>4.4842168406374172E-2</v>
      </c>
      <c r="F229" s="2">
        <f>'Moving Avg'!D229</f>
        <v>9.4245800000000006</v>
      </c>
      <c r="G229" s="2">
        <f>'Moving Avg'!F229</f>
        <v>9.5366250000000008</v>
      </c>
      <c r="H229" s="2">
        <f>'Moving Avg'!G229</f>
        <v>9.8293320000000008</v>
      </c>
      <c r="I229" s="2">
        <f>'Moving Avg'!H229</f>
        <v>9.6983649999999972</v>
      </c>
      <c r="J229" s="6" t="str">
        <f>OBV!F229</f>
        <v>BEARISH</v>
      </c>
      <c r="K229" s="6" t="str">
        <f>OBV!G229</f>
        <v>NEUTRAL</v>
      </c>
      <c r="L229" s="6" t="str">
        <f>OBV!H229</f>
        <v>CONFIRMED BEARISH</v>
      </c>
      <c r="M229" s="8">
        <f t="shared" si="33"/>
        <v>50</v>
      </c>
      <c r="N229" s="8">
        <f t="shared" si="30"/>
        <v>0</v>
      </c>
      <c r="O229" s="8">
        <f t="shared" si="31"/>
        <v>0</v>
      </c>
      <c r="P229" s="8">
        <f t="shared" si="32"/>
        <v>16.5</v>
      </c>
      <c r="Q229" s="9">
        <f t="shared" si="34"/>
        <v>19.975000000000001</v>
      </c>
      <c r="R229" s="9">
        <f t="shared" si="35"/>
        <v>14.125</v>
      </c>
      <c r="S229" s="9">
        <f t="shared" si="36"/>
        <v>14.925000000000001</v>
      </c>
      <c r="T229" s="9">
        <f t="shared" si="37"/>
        <v>16.625</v>
      </c>
      <c r="U229" s="8">
        <f t="shared" si="38"/>
        <v>16.341666666666669</v>
      </c>
      <c r="V229" s="8">
        <f t="shared" si="39"/>
        <v>16.412500000000001</v>
      </c>
    </row>
    <row r="230" spans="1:22" ht="13.5" x14ac:dyDescent="0.25">
      <c r="A230" s="3">
        <f>RSI!A230</f>
        <v>42340</v>
      </c>
      <c r="B230" s="2">
        <f>RSI!B230</f>
        <v>9.4207000000000001</v>
      </c>
      <c r="C230" s="2">
        <f>RSI!I230</f>
        <v>34.804868573620837</v>
      </c>
      <c r="D230" s="2">
        <f>MACD!E230</f>
        <v>5.0396794032385728E-2</v>
      </c>
      <c r="E230" s="2">
        <f>MACD!F230</f>
        <v>4.5953093531576485E-2</v>
      </c>
      <c r="F230" s="2">
        <f>'Moving Avg'!D230</f>
        <v>9.4090799999999994</v>
      </c>
      <c r="G230" s="2">
        <f>'Moving Avg'!F230</f>
        <v>9.5271250000000016</v>
      </c>
      <c r="H230" s="2">
        <f>'Moving Avg'!G230</f>
        <v>9.8131260000000005</v>
      </c>
      <c r="I230" s="2">
        <f>'Moving Avg'!H230</f>
        <v>9.6996049999999965</v>
      </c>
      <c r="J230" s="6" t="str">
        <f>OBV!F230</f>
        <v>BEARISH</v>
      </c>
      <c r="K230" s="6" t="str">
        <f>OBV!G230</f>
        <v>NEUTRAL</v>
      </c>
      <c r="L230" s="6" t="str">
        <f>OBV!H230</f>
        <v>CONFIRMED BEARISH</v>
      </c>
      <c r="M230" s="8">
        <f t="shared" si="33"/>
        <v>50</v>
      </c>
      <c r="N230" s="8">
        <f t="shared" si="30"/>
        <v>0</v>
      </c>
      <c r="O230" s="8">
        <f t="shared" si="31"/>
        <v>0</v>
      </c>
      <c r="P230" s="8">
        <f t="shared" si="32"/>
        <v>16.5</v>
      </c>
      <c r="Q230" s="9">
        <f t="shared" si="34"/>
        <v>19.975000000000001</v>
      </c>
      <c r="R230" s="9">
        <f t="shared" si="35"/>
        <v>14.125</v>
      </c>
      <c r="S230" s="9">
        <f t="shared" si="36"/>
        <v>14.925000000000001</v>
      </c>
      <c r="T230" s="9">
        <f t="shared" si="37"/>
        <v>16.625</v>
      </c>
      <c r="U230" s="8">
        <f t="shared" si="38"/>
        <v>16.341666666666669</v>
      </c>
      <c r="V230" s="8">
        <f t="shared" si="39"/>
        <v>16.412500000000001</v>
      </c>
    </row>
    <row r="231" spans="1:22" ht="13.5" x14ac:dyDescent="0.25">
      <c r="A231" s="3">
        <f>RSI!A231</f>
        <v>42341</v>
      </c>
      <c r="B231" s="2">
        <f>RSI!B231</f>
        <v>9.3818999999999999</v>
      </c>
      <c r="C231" s="2">
        <f>RSI!I231</f>
        <v>32.644890102334301</v>
      </c>
      <c r="D231" s="2">
        <f>MACD!E231</f>
        <v>4.8651668975852047E-2</v>
      </c>
      <c r="E231" s="2">
        <f>MACD!F231</f>
        <v>4.6492808620431599E-2</v>
      </c>
      <c r="F231" s="2">
        <f>'Moving Avg'!D231</f>
        <v>9.3896800000000002</v>
      </c>
      <c r="G231" s="2">
        <f>'Moving Avg'!F231</f>
        <v>9.5174300000000009</v>
      </c>
      <c r="H231" s="2">
        <f>'Moving Avg'!G231</f>
        <v>9.796144</v>
      </c>
      <c r="I231" s="2">
        <f>'Moving Avg'!H231</f>
        <v>9.700650999999997</v>
      </c>
      <c r="J231" s="6" t="str">
        <f>OBV!F231</f>
        <v>BEARISH</v>
      </c>
      <c r="K231" s="6" t="str">
        <f>OBV!G231</f>
        <v>NEUTRAL</v>
      </c>
      <c r="L231" s="6" t="str">
        <f>OBV!H231</f>
        <v>CONFIRMED BEARISH</v>
      </c>
      <c r="M231" s="8">
        <f t="shared" si="33"/>
        <v>50</v>
      </c>
      <c r="N231" s="8">
        <f t="shared" si="30"/>
        <v>0</v>
      </c>
      <c r="O231" s="8">
        <f t="shared" si="31"/>
        <v>0</v>
      </c>
      <c r="P231" s="8">
        <f t="shared" si="32"/>
        <v>16.5</v>
      </c>
      <c r="Q231" s="9">
        <f t="shared" si="34"/>
        <v>19.975000000000001</v>
      </c>
      <c r="R231" s="9">
        <f t="shared" si="35"/>
        <v>14.125</v>
      </c>
      <c r="S231" s="9">
        <f t="shared" si="36"/>
        <v>14.925000000000001</v>
      </c>
      <c r="T231" s="9">
        <f t="shared" si="37"/>
        <v>16.625</v>
      </c>
      <c r="U231" s="8">
        <f t="shared" si="38"/>
        <v>16.341666666666669</v>
      </c>
      <c r="V231" s="8">
        <f t="shared" si="39"/>
        <v>16.412500000000001</v>
      </c>
    </row>
    <row r="232" spans="1:22" ht="13.5" x14ac:dyDescent="0.25">
      <c r="A232" s="3">
        <f>RSI!A232</f>
        <v>42342</v>
      </c>
      <c r="B232" s="2">
        <f>RSI!B232</f>
        <v>9.3043999999999993</v>
      </c>
      <c r="C232" s="2">
        <f>RSI!I232</f>
        <v>28.80021367803451</v>
      </c>
      <c r="D232" s="2">
        <f>MACD!E232</f>
        <v>4.936586821673572E-2</v>
      </c>
      <c r="E232" s="2">
        <f>MACD!F232</f>
        <v>4.7067420539692428E-2</v>
      </c>
      <c r="F232" s="2">
        <f>'Moving Avg'!D232</f>
        <v>9.3664199999999997</v>
      </c>
      <c r="G232" s="2">
        <f>'Moving Avg'!F232</f>
        <v>9.5048300000000019</v>
      </c>
      <c r="H232" s="2">
        <f>'Moving Avg'!G232</f>
        <v>9.7783099999999994</v>
      </c>
      <c r="I232" s="2">
        <f>'Moving Avg'!H232</f>
        <v>9.7013279999999966</v>
      </c>
      <c r="J232" s="6" t="str">
        <f>OBV!F232</f>
        <v>BEARISH</v>
      </c>
      <c r="K232" s="6" t="str">
        <f>OBV!G232</f>
        <v>NEUTRAL</v>
      </c>
      <c r="L232" s="6" t="str">
        <f>OBV!H232</f>
        <v>CONFIRMED BEARISH</v>
      </c>
      <c r="M232" s="8">
        <f t="shared" si="33"/>
        <v>100</v>
      </c>
      <c r="N232" s="8">
        <f t="shared" si="30"/>
        <v>0</v>
      </c>
      <c r="O232" s="8">
        <f t="shared" si="31"/>
        <v>0</v>
      </c>
      <c r="P232" s="8">
        <f t="shared" si="32"/>
        <v>16.5</v>
      </c>
      <c r="Q232" s="9">
        <f t="shared" si="34"/>
        <v>37.475000000000001</v>
      </c>
      <c r="R232" s="9">
        <f t="shared" si="35"/>
        <v>24.125</v>
      </c>
      <c r="S232" s="9">
        <f t="shared" si="36"/>
        <v>22.425000000000001</v>
      </c>
      <c r="T232" s="9">
        <f t="shared" si="37"/>
        <v>29.125</v>
      </c>
      <c r="U232" s="8">
        <f t="shared" si="38"/>
        <v>28.008333333333336</v>
      </c>
      <c r="V232" s="8">
        <f t="shared" si="39"/>
        <v>28.287500000000001</v>
      </c>
    </row>
    <row r="233" spans="1:22" ht="13.5" x14ac:dyDescent="0.25">
      <c r="A233" s="3">
        <f>RSI!A233</f>
        <v>42345</v>
      </c>
      <c r="B233" s="2">
        <f>RSI!B233</f>
        <v>9.3392999999999997</v>
      </c>
      <c r="C233" s="2">
        <f>RSI!I233</f>
        <v>32.647099484484443</v>
      </c>
      <c r="D233" s="2">
        <f>MACD!E233</f>
        <v>4.8986213853131844E-2</v>
      </c>
      <c r="E233" s="2">
        <f>MACD!F233</f>
        <v>4.7451179202380317E-2</v>
      </c>
      <c r="F233" s="2">
        <f>'Moving Avg'!D233</f>
        <v>9.3734000000000002</v>
      </c>
      <c r="G233" s="2">
        <f>'Moving Avg'!F233</f>
        <v>9.4968849999999989</v>
      </c>
      <c r="H233" s="2">
        <f>'Moving Avg'!G233</f>
        <v>9.7611740000000005</v>
      </c>
      <c r="I233" s="2">
        <f>'Moving Avg'!H233</f>
        <v>9.7021794999999962</v>
      </c>
      <c r="J233" s="6" t="str">
        <f>OBV!F233</f>
        <v>BULLISH</v>
      </c>
      <c r="K233" s="6" t="str">
        <f>OBV!G233</f>
        <v>NEUTRAL</v>
      </c>
      <c r="L233" s="6" t="str">
        <f>OBV!H233</f>
        <v>CONFIRMED BULLISH</v>
      </c>
      <c r="M233" s="8">
        <f t="shared" si="33"/>
        <v>50</v>
      </c>
      <c r="N233" s="8">
        <f t="shared" si="30"/>
        <v>0</v>
      </c>
      <c r="O233" s="8">
        <f t="shared" si="31"/>
        <v>0</v>
      </c>
      <c r="P233" s="8">
        <f t="shared" si="32"/>
        <v>83.5</v>
      </c>
      <c r="Q233" s="9">
        <f t="shared" si="34"/>
        <v>30.024999999999999</v>
      </c>
      <c r="R233" s="9">
        <f t="shared" si="35"/>
        <v>30.875</v>
      </c>
      <c r="S233" s="9">
        <f t="shared" si="36"/>
        <v>45.075000000000003</v>
      </c>
      <c r="T233" s="9">
        <f t="shared" si="37"/>
        <v>33.375</v>
      </c>
      <c r="U233" s="8">
        <f t="shared" si="38"/>
        <v>35.324999999999996</v>
      </c>
      <c r="V233" s="8">
        <f t="shared" si="39"/>
        <v>34.837499999999999</v>
      </c>
    </row>
    <row r="234" spans="1:22" ht="13.5" x14ac:dyDescent="0.25">
      <c r="A234" s="3">
        <f>RSI!A234</f>
        <v>42346</v>
      </c>
      <c r="B234" s="2">
        <f>RSI!B234</f>
        <v>9.3392999999999997</v>
      </c>
      <c r="C234" s="2">
        <f>RSI!I234</f>
        <v>32.647099484484443</v>
      </c>
      <c r="D234" s="2">
        <f>MACD!E234</f>
        <v>4.9941342612667583E-2</v>
      </c>
      <c r="E234" s="2">
        <f>MACD!F234</f>
        <v>4.7949211884437772E-2</v>
      </c>
      <c r="F234" s="2">
        <f>'Moving Avg'!D234</f>
        <v>9.3571200000000001</v>
      </c>
      <c r="G234" s="2">
        <f>'Moving Avg'!F234</f>
        <v>9.4794400000000003</v>
      </c>
      <c r="H234" s="2">
        <f>'Moving Avg'!G234</f>
        <v>9.7433399999999999</v>
      </c>
      <c r="I234" s="2">
        <f>'Moving Avg'!H234</f>
        <v>9.7027329999999967</v>
      </c>
      <c r="J234" s="6" t="str">
        <f>OBV!F234</f>
        <v>BULLISH</v>
      </c>
      <c r="K234" s="6" t="str">
        <f>OBV!G234</f>
        <v>NEUTRAL</v>
      </c>
      <c r="L234" s="6" t="str">
        <f>OBV!H234</f>
        <v>BULLISH DIVERGENCE</v>
      </c>
      <c r="M234" s="8">
        <f t="shared" si="33"/>
        <v>50</v>
      </c>
      <c r="N234" s="8">
        <f t="shared" si="30"/>
        <v>0</v>
      </c>
      <c r="O234" s="8">
        <f t="shared" si="31"/>
        <v>0</v>
      </c>
      <c r="P234" s="8">
        <f t="shared" si="32"/>
        <v>66.5</v>
      </c>
      <c r="Q234" s="9">
        <f t="shared" si="34"/>
        <v>27.475000000000001</v>
      </c>
      <c r="R234" s="9">
        <f t="shared" si="35"/>
        <v>26.625</v>
      </c>
      <c r="S234" s="9">
        <f t="shared" si="36"/>
        <v>37.424999999999997</v>
      </c>
      <c r="T234" s="9">
        <f t="shared" si="37"/>
        <v>29.125</v>
      </c>
      <c r="U234" s="8">
        <f t="shared" si="38"/>
        <v>30.508333333333336</v>
      </c>
      <c r="V234" s="8">
        <f t="shared" si="39"/>
        <v>30.162500000000001</v>
      </c>
    </row>
    <row r="235" spans="1:22" ht="13.5" x14ac:dyDescent="0.25">
      <c r="A235" s="3">
        <f>RSI!A235</f>
        <v>42347</v>
      </c>
      <c r="B235" s="2">
        <f>RSI!B235</f>
        <v>9.3392999999999997</v>
      </c>
      <c r="C235" s="2">
        <f>RSI!I235</f>
        <v>32.647099484484443</v>
      </c>
      <c r="D235" s="2">
        <f>MACD!E235</f>
        <v>5.1931356967143572E-2</v>
      </c>
      <c r="E235" s="2">
        <f>MACD!F235</f>
        <v>4.8745640900978937E-2</v>
      </c>
      <c r="F235" s="2">
        <f>'Moving Avg'!D235</f>
        <v>9.34084</v>
      </c>
      <c r="G235" s="2">
        <f>'Moving Avg'!F235</f>
        <v>9.4619949999999999</v>
      </c>
      <c r="H235" s="2">
        <f>'Moving Avg'!G235</f>
        <v>9.7255059999999993</v>
      </c>
      <c r="I235" s="2">
        <f>'Moving Avg'!H235</f>
        <v>9.7037524999999984</v>
      </c>
      <c r="J235" s="6" t="str">
        <f>OBV!F235</f>
        <v>BULLISH</v>
      </c>
      <c r="K235" s="6" t="str">
        <f>OBV!G235</f>
        <v>NEUTRAL</v>
      </c>
      <c r="L235" s="6" t="str">
        <f>OBV!H235</f>
        <v>BULLISH DIVERGENCE</v>
      </c>
      <c r="M235" s="8">
        <f t="shared" si="33"/>
        <v>50</v>
      </c>
      <c r="N235" s="8">
        <f t="shared" si="30"/>
        <v>0</v>
      </c>
      <c r="O235" s="8">
        <f t="shared" si="31"/>
        <v>0</v>
      </c>
      <c r="P235" s="8">
        <f t="shared" si="32"/>
        <v>66.5</v>
      </c>
      <c r="Q235" s="9">
        <f t="shared" si="34"/>
        <v>27.475000000000001</v>
      </c>
      <c r="R235" s="9">
        <f t="shared" si="35"/>
        <v>26.625</v>
      </c>
      <c r="S235" s="9">
        <f t="shared" si="36"/>
        <v>37.424999999999997</v>
      </c>
      <c r="T235" s="9">
        <f t="shared" si="37"/>
        <v>29.125</v>
      </c>
      <c r="U235" s="8">
        <f t="shared" si="38"/>
        <v>30.508333333333336</v>
      </c>
      <c r="V235" s="8">
        <f t="shared" si="39"/>
        <v>30.162500000000001</v>
      </c>
    </row>
    <row r="236" spans="1:22" ht="13.5" x14ac:dyDescent="0.25">
      <c r="A236" s="3">
        <f>RSI!A236</f>
        <v>42348</v>
      </c>
      <c r="B236" s="2">
        <f>RSI!B236</f>
        <v>9.3043999999999993</v>
      </c>
      <c r="C236" s="2">
        <f>RSI!I236</f>
        <v>30.5832933239531</v>
      </c>
      <c r="D236" s="2">
        <f>MACD!E236</f>
        <v>5.432545531361832E-2</v>
      </c>
      <c r="E236" s="2">
        <f>MACD!F236</f>
        <v>4.9861603783506819E-2</v>
      </c>
      <c r="F236" s="2">
        <f>'Moving Avg'!D236</f>
        <v>9.3253400000000006</v>
      </c>
      <c r="G236" s="2">
        <f>'Moving Avg'!F236</f>
        <v>9.4466799999999989</v>
      </c>
      <c r="H236" s="2">
        <f>'Moving Avg'!G236</f>
        <v>9.7068979999999989</v>
      </c>
      <c r="I236" s="2">
        <f>'Moving Avg'!H236</f>
        <v>9.7045974999999984</v>
      </c>
      <c r="J236" s="6" t="str">
        <f>OBV!F236</f>
        <v>BEARISH</v>
      </c>
      <c r="K236" s="6" t="str">
        <f>OBV!G236</f>
        <v>WEAK</v>
      </c>
      <c r="L236" s="6" t="str">
        <f>OBV!H236</f>
        <v>CONFIRMED BEARISH</v>
      </c>
      <c r="M236" s="8">
        <f t="shared" si="33"/>
        <v>50</v>
      </c>
      <c r="N236" s="8">
        <f t="shared" si="30"/>
        <v>0</v>
      </c>
      <c r="O236" s="8">
        <f t="shared" si="31"/>
        <v>0</v>
      </c>
      <c r="P236" s="8">
        <f t="shared" si="32"/>
        <v>0</v>
      </c>
      <c r="Q236" s="9">
        <f t="shared" si="34"/>
        <v>17.5</v>
      </c>
      <c r="R236" s="9">
        <f t="shared" si="35"/>
        <v>10</v>
      </c>
      <c r="S236" s="9">
        <f t="shared" si="36"/>
        <v>7.5</v>
      </c>
      <c r="T236" s="9">
        <f t="shared" si="37"/>
        <v>12.5</v>
      </c>
      <c r="U236" s="8">
        <f t="shared" si="38"/>
        <v>11.666666666666666</v>
      </c>
      <c r="V236" s="8">
        <f t="shared" si="39"/>
        <v>11.875</v>
      </c>
    </row>
    <row r="237" spans="1:22" ht="13.5" x14ac:dyDescent="0.25">
      <c r="A237" s="3">
        <f>RSI!A237</f>
        <v>42349</v>
      </c>
      <c r="B237" s="2">
        <f>RSI!B237</f>
        <v>9.3043999999999993</v>
      </c>
      <c r="C237" s="2">
        <f>RSI!I237</f>
        <v>30.5832933239531</v>
      </c>
      <c r="D237" s="2">
        <f>MACD!E237</f>
        <v>4.8616837718251205E-2</v>
      </c>
      <c r="E237" s="2">
        <f>MACD!F237</f>
        <v>4.9612650570455698E-2</v>
      </c>
      <c r="F237" s="2">
        <f>'Moving Avg'!D237</f>
        <v>9.3253400000000006</v>
      </c>
      <c r="G237" s="2">
        <f>'Moving Avg'!F237</f>
        <v>9.4313649999999978</v>
      </c>
      <c r="H237" s="2">
        <f>'Moving Avg'!G237</f>
        <v>9.6898399999999985</v>
      </c>
      <c r="I237" s="2">
        <f>'Moving Avg'!H237</f>
        <v>9.7056289999999983</v>
      </c>
      <c r="J237" s="6" t="str">
        <f>OBV!F237</f>
        <v>BEARISH</v>
      </c>
      <c r="K237" s="6" t="str">
        <f>OBV!G237</f>
        <v>WEAK</v>
      </c>
      <c r="L237" s="6" t="str">
        <f>OBV!H237</f>
        <v>NEUTRAL</v>
      </c>
      <c r="M237" s="8">
        <f t="shared" si="33"/>
        <v>50</v>
      </c>
      <c r="N237" s="8">
        <f t="shared" si="30"/>
        <v>45</v>
      </c>
      <c r="O237" s="8">
        <f t="shared" si="31"/>
        <v>0</v>
      </c>
      <c r="P237" s="8">
        <f t="shared" si="32"/>
        <v>0</v>
      </c>
      <c r="Q237" s="9">
        <f t="shared" si="34"/>
        <v>33.25</v>
      </c>
      <c r="R237" s="9">
        <f t="shared" si="35"/>
        <v>19</v>
      </c>
      <c r="S237" s="9">
        <f t="shared" si="36"/>
        <v>14.25</v>
      </c>
      <c r="T237" s="9">
        <f t="shared" si="37"/>
        <v>23.75</v>
      </c>
      <c r="U237" s="8">
        <f t="shared" si="38"/>
        <v>22.166666666666668</v>
      </c>
      <c r="V237" s="8">
        <f t="shared" si="39"/>
        <v>22.5625</v>
      </c>
    </row>
    <row r="238" spans="1:22" ht="13.5" x14ac:dyDescent="0.25">
      <c r="A238" s="3">
        <f>RSI!A238</f>
        <v>42352</v>
      </c>
      <c r="B238" s="2">
        <f>RSI!B238</f>
        <v>9.2655999999999992</v>
      </c>
      <c r="C238" s="2">
        <f>RSI!I238</f>
        <v>28.278380515446031</v>
      </c>
      <c r="D238" s="2">
        <f>MACD!E238</f>
        <v>2.9897358545603936E-2</v>
      </c>
      <c r="E238" s="2">
        <f>MACD!F238</f>
        <v>4.566959216548535E-2</v>
      </c>
      <c r="F238" s="2">
        <f>'Moving Avg'!D238</f>
        <v>9.3105999999999991</v>
      </c>
      <c r="G238" s="2">
        <f>'Moving Avg'!F238</f>
        <v>9.4158549999999988</v>
      </c>
      <c r="H238" s="2">
        <f>'Moving Avg'!G238</f>
        <v>9.6723939999999988</v>
      </c>
      <c r="I238" s="2">
        <f>'Moving Avg'!H238</f>
        <v>9.7065224999999984</v>
      </c>
      <c r="J238" s="6" t="str">
        <f>OBV!F238</f>
        <v>BEARISH</v>
      </c>
      <c r="K238" s="6" t="str">
        <f>OBV!G238</f>
        <v>WEAK</v>
      </c>
      <c r="L238" s="6" t="str">
        <f>OBV!H238</f>
        <v>CONFIRMED BEARISH</v>
      </c>
      <c r="M238" s="8">
        <f t="shared" si="33"/>
        <v>100</v>
      </c>
      <c r="N238" s="8">
        <f t="shared" si="30"/>
        <v>45</v>
      </c>
      <c r="O238" s="8">
        <f t="shared" si="31"/>
        <v>0</v>
      </c>
      <c r="P238" s="8">
        <f t="shared" si="32"/>
        <v>0</v>
      </c>
      <c r="Q238" s="9">
        <f t="shared" si="34"/>
        <v>50.75</v>
      </c>
      <c r="R238" s="9">
        <f t="shared" si="35"/>
        <v>29</v>
      </c>
      <c r="S238" s="9">
        <f t="shared" si="36"/>
        <v>21.75</v>
      </c>
      <c r="T238" s="9">
        <f t="shared" si="37"/>
        <v>36.25</v>
      </c>
      <c r="U238" s="8">
        <f t="shared" si="38"/>
        <v>33.833333333333336</v>
      </c>
      <c r="V238" s="8">
        <f t="shared" si="39"/>
        <v>34.4375</v>
      </c>
    </row>
    <row r="239" spans="1:22" ht="13.5" x14ac:dyDescent="0.25">
      <c r="A239" s="3">
        <f>RSI!A239</f>
        <v>42353</v>
      </c>
      <c r="B239" s="2">
        <f>RSI!B239</f>
        <v>9.2655999999999992</v>
      </c>
      <c r="C239" s="2">
        <f>RSI!I239</f>
        <v>28.278380515446031</v>
      </c>
      <c r="D239" s="2">
        <f>MACD!E239</f>
        <v>3.3224862230332164E-2</v>
      </c>
      <c r="E239" s="2">
        <f>MACD!F239</f>
        <v>4.3180646178454712E-2</v>
      </c>
      <c r="F239" s="2">
        <f>'Moving Avg'!D239</f>
        <v>9.2958599999999993</v>
      </c>
      <c r="G239" s="2">
        <f>'Moving Avg'!F239</f>
        <v>9.3993749999999991</v>
      </c>
      <c r="H239" s="2">
        <f>'Moving Avg'!G239</f>
        <v>9.6561099999999982</v>
      </c>
      <c r="I239" s="2">
        <f>'Moving Avg'!H239</f>
        <v>9.7071734999999979</v>
      </c>
      <c r="J239" s="6" t="str">
        <f>OBV!F239</f>
        <v>BEARISH</v>
      </c>
      <c r="K239" s="6" t="str">
        <f>OBV!G239</f>
        <v>WEAK</v>
      </c>
      <c r="L239" s="6" t="str">
        <f>OBV!H239</f>
        <v>CONFIRMED BEARISH</v>
      </c>
      <c r="M239" s="8">
        <f t="shared" si="33"/>
        <v>100</v>
      </c>
      <c r="N239" s="8">
        <f t="shared" si="30"/>
        <v>45</v>
      </c>
      <c r="O239" s="8">
        <f t="shared" si="31"/>
        <v>0</v>
      </c>
      <c r="P239" s="8">
        <f t="shared" si="32"/>
        <v>0</v>
      </c>
      <c r="Q239" s="9">
        <f t="shared" si="34"/>
        <v>50.75</v>
      </c>
      <c r="R239" s="9">
        <f t="shared" si="35"/>
        <v>29</v>
      </c>
      <c r="S239" s="9">
        <f t="shared" si="36"/>
        <v>21.75</v>
      </c>
      <c r="T239" s="9">
        <f t="shared" si="37"/>
        <v>36.25</v>
      </c>
      <c r="U239" s="8">
        <f t="shared" si="38"/>
        <v>33.833333333333336</v>
      </c>
      <c r="V239" s="8">
        <f t="shared" si="39"/>
        <v>34.4375</v>
      </c>
    </row>
    <row r="240" spans="1:22" ht="13.5" x14ac:dyDescent="0.25">
      <c r="A240" s="3">
        <f>RSI!A240</f>
        <v>42354</v>
      </c>
      <c r="B240" s="2">
        <f>RSI!B240</f>
        <v>9.2655999999999992</v>
      </c>
      <c r="C240" s="2">
        <f>RSI!I240</f>
        <v>28.278380515446045</v>
      </c>
      <c r="D240" s="2">
        <f>MACD!E240</f>
        <v>3.7220771245655371E-2</v>
      </c>
      <c r="E240" s="2">
        <f>MACD!F240</f>
        <v>4.1988671191894852E-2</v>
      </c>
      <c r="F240" s="2">
        <f>'Moving Avg'!D240</f>
        <v>9.2811199999999996</v>
      </c>
      <c r="G240" s="2">
        <f>'Moving Avg'!F240</f>
        <v>9.3838649999999983</v>
      </c>
      <c r="H240" s="2">
        <f>'Moving Avg'!G240</f>
        <v>9.6398259999999976</v>
      </c>
      <c r="I240" s="2">
        <f>'Moving Avg'!H240</f>
        <v>9.7080109999999973</v>
      </c>
      <c r="J240" s="6" t="str">
        <f>OBV!F240</f>
        <v>BEARISH</v>
      </c>
      <c r="K240" s="6" t="str">
        <f>OBV!G240</f>
        <v>WEAK</v>
      </c>
      <c r="L240" s="6" t="str">
        <f>OBV!H240</f>
        <v>CONFIRMED BEARISH</v>
      </c>
      <c r="M240" s="8">
        <f t="shared" si="33"/>
        <v>100</v>
      </c>
      <c r="N240" s="8">
        <f t="shared" si="30"/>
        <v>45</v>
      </c>
      <c r="O240" s="8">
        <f t="shared" si="31"/>
        <v>0</v>
      </c>
      <c r="P240" s="8">
        <f t="shared" si="32"/>
        <v>0</v>
      </c>
      <c r="Q240" s="9">
        <f t="shared" si="34"/>
        <v>50.75</v>
      </c>
      <c r="R240" s="9">
        <f t="shared" si="35"/>
        <v>29</v>
      </c>
      <c r="S240" s="9">
        <f t="shared" si="36"/>
        <v>21.75</v>
      </c>
      <c r="T240" s="9">
        <f t="shared" si="37"/>
        <v>36.25</v>
      </c>
      <c r="U240" s="8">
        <f t="shared" si="38"/>
        <v>33.833333333333336</v>
      </c>
      <c r="V240" s="8">
        <f t="shared" si="39"/>
        <v>34.4375</v>
      </c>
    </row>
    <row r="241" spans="1:22" ht="13.5" x14ac:dyDescent="0.25">
      <c r="A241" s="3">
        <f>RSI!A241</f>
        <v>42355</v>
      </c>
      <c r="B241" s="2">
        <f>RSI!B241</f>
        <v>9.0368999999999993</v>
      </c>
      <c r="C241" s="2">
        <f>RSI!I241</f>
        <v>18.187459906759003</v>
      </c>
      <c r="D241" s="2">
        <f>MACD!E241</f>
        <v>5.2666332197881971E-2</v>
      </c>
      <c r="E241" s="2">
        <f>MACD!F241</f>
        <v>4.4124203393092282E-2</v>
      </c>
      <c r="F241" s="2">
        <f>'Moving Avg'!D241</f>
        <v>9.2276199999999982</v>
      </c>
      <c r="G241" s="2">
        <f>'Moving Avg'!F241</f>
        <v>9.3592449999999978</v>
      </c>
      <c r="H241" s="2">
        <f>'Moving Avg'!G241</f>
        <v>9.6190459999999973</v>
      </c>
      <c r="I241" s="2">
        <f>'Moving Avg'!H241</f>
        <v>9.7080774999999981</v>
      </c>
      <c r="J241" s="6" t="str">
        <f>OBV!F241</f>
        <v>BEARISH</v>
      </c>
      <c r="K241" s="6" t="str">
        <f>OBV!G241</f>
        <v>WEAK</v>
      </c>
      <c r="L241" s="6" t="str">
        <f>OBV!H241</f>
        <v>CONFIRMED BEARISH</v>
      </c>
      <c r="M241" s="8">
        <f t="shared" si="33"/>
        <v>100</v>
      </c>
      <c r="N241" s="8">
        <f t="shared" si="30"/>
        <v>0</v>
      </c>
      <c r="O241" s="8">
        <f t="shared" si="31"/>
        <v>0</v>
      </c>
      <c r="P241" s="8">
        <f t="shared" si="32"/>
        <v>0</v>
      </c>
      <c r="Q241" s="9">
        <f t="shared" si="34"/>
        <v>35</v>
      </c>
      <c r="R241" s="9">
        <f t="shared" si="35"/>
        <v>20</v>
      </c>
      <c r="S241" s="9">
        <f t="shared" si="36"/>
        <v>15</v>
      </c>
      <c r="T241" s="9">
        <f t="shared" si="37"/>
        <v>25</v>
      </c>
      <c r="U241" s="8">
        <f t="shared" si="38"/>
        <v>23.333333333333332</v>
      </c>
      <c r="V241" s="8">
        <f t="shared" si="39"/>
        <v>23.75</v>
      </c>
    </row>
    <row r="242" spans="1:22" ht="13.5" x14ac:dyDescent="0.25">
      <c r="A242" s="3">
        <f>RSI!A242</f>
        <v>42356</v>
      </c>
      <c r="B242" s="2">
        <f>RSI!B242</f>
        <v>9.2269000000000005</v>
      </c>
      <c r="C242" s="2">
        <f>RSI!I242</f>
        <v>37.986171137540765</v>
      </c>
      <c r="D242" s="2">
        <f>MACD!E242</f>
        <v>4.2101841978713139E-2</v>
      </c>
      <c r="E242" s="2">
        <f>MACD!F242</f>
        <v>4.3719731110216459E-2</v>
      </c>
      <c r="F242" s="2">
        <f>'Moving Avg'!D242</f>
        <v>9.2121199999999988</v>
      </c>
      <c r="G242" s="2">
        <f>'Moving Avg'!F242</f>
        <v>9.345679999999998</v>
      </c>
      <c r="H242" s="2">
        <f>'Moving Avg'!G242</f>
        <v>9.6043139999999987</v>
      </c>
      <c r="I242" s="2">
        <f>'Moving Avg'!H242</f>
        <v>9.7094670000000001</v>
      </c>
      <c r="J242" s="6" t="str">
        <f>OBV!F242</f>
        <v>BEARISH</v>
      </c>
      <c r="K242" s="6" t="str">
        <f>OBV!G242</f>
        <v>NEUTRAL</v>
      </c>
      <c r="L242" s="6" t="str">
        <f>OBV!H242</f>
        <v>CONFIRMED BEARISH</v>
      </c>
      <c r="M242" s="8">
        <f t="shared" si="33"/>
        <v>50</v>
      </c>
      <c r="N242" s="8">
        <f t="shared" si="30"/>
        <v>45</v>
      </c>
      <c r="O242" s="8">
        <f t="shared" si="31"/>
        <v>0</v>
      </c>
      <c r="P242" s="8">
        <f t="shared" si="32"/>
        <v>16.5</v>
      </c>
      <c r="Q242" s="9">
        <f t="shared" si="34"/>
        <v>35.725000000000001</v>
      </c>
      <c r="R242" s="9">
        <f t="shared" si="35"/>
        <v>23.125</v>
      </c>
      <c r="S242" s="9">
        <f t="shared" si="36"/>
        <v>21.675000000000001</v>
      </c>
      <c r="T242" s="9">
        <f t="shared" si="37"/>
        <v>27.875</v>
      </c>
      <c r="U242" s="8">
        <f t="shared" si="38"/>
        <v>26.841666666666669</v>
      </c>
      <c r="V242" s="8">
        <f t="shared" si="39"/>
        <v>27.1</v>
      </c>
    </row>
    <row r="243" spans="1:22" ht="13.5" x14ac:dyDescent="0.25">
      <c r="A243" s="3">
        <f>RSI!A243</f>
        <v>42359</v>
      </c>
      <c r="B243" s="2">
        <f>RSI!B243</f>
        <v>9.1105999999999998</v>
      </c>
      <c r="C243" s="2">
        <f>RSI!I243</f>
        <v>32.760123417579308</v>
      </c>
      <c r="D243" s="2">
        <f>MACD!E243</f>
        <v>4.8212263123479815E-2</v>
      </c>
      <c r="E243" s="2">
        <f>MACD!F243</f>
        <v>4.4618237512869134E-2</v>
      </c>
      <c r="F243" s="2">
        <f>'Moving Avg'!D243</f>
        <v>9.1811199999999999</v>
      </c>
      <c r="G243" s="2">
        <f>'Moving Avg'!F243</f>
        <v>9.3262999999999998</v>
      </c>
      <c r="H243" s="2">
        <f>'Moving Avg'!G243</f>
        <v>9.5874119999999969</v>
      </c>
      <c r="I243" s="2">
        <f>'Moving Avg'!H243</f>
        <v>9.7102939999999993</v>
      </c>
      <c r="J243" s="6" t="str">
        <f>OBV!F243</f>
        <v>BEARISH</v>
      </c>
      <c r="K243" s="6" t="str">
        <f>OBV!G243</f>
        <v>NEUTRAL</v>
      </c>
      <c r="L243" s="6" t="str">
        <f>OBV!H243</f>
        <v>CONFIRMED BEARISH</v>
      </c>
      <c r="M243" s="8">
        <f t="shared" si="33"/>
        <v>50</v>
      </c>
      <c r="N243" s="8">
        <f t="shared" si="30"/>
        <v>0</v>
      </c>
      <c r="O243" s="8">
        <f t="shared" si="31"/>
        <v>0</v>
      </c>
      <c r="P243" s="8">
        <f t="shared" si="32"/>
        <v>16.5</v>
      </c>
      <c r="Q243" s="9">
        <f t="shared" si="34"/>
        <v>19.975000000000001</v>
      </c>
      <c r="R243" s="9">
        <f t="shared" si="35"/>
        <v>14.125</v>
      </c>
      <c r="S243" s="9">
        <f t="shared" si="36"/>
        <v>14.925000000000001</v>
      </c>
      <c r="T243" s="9">
        <f t="shared" si="37"/>
        <v>16.625</v>
      </c>
      <c r="U243" s="8">
        <f t="shared" si="38"/>
        <v>16.341666666666669</v>
      </c>
      <c r="V243" s="8">
        <f t="shared" si="39"/>
        <v>16.412500000000001</v>
      </c>
    </row>
    <row r="244" spans="1:22" ht="13.5" x14ac:dyDescent="0.25">
      <c r="A244" s="3">
        <f>RSI!A244</f>
        <v>42360</v>
      </c>
      <c r="B244" s="2">
        <f>RSI!B244</f>
        <v>9.2151999999999994</v>
      </c>
      <c r="C244" s="2">
        <f>RSI!I244</f>
        <v>40.666612052908512</v>
      </c>
      <c r="D244" s="2">
        <f>MACD!E244</f>
        <v>4.7308322275378956E-2</v>
      </c>
      <c r="E244" s="2">
        <f>MACD!F244</f>
        <v>4.5156254465371103E-2</v>
      </c>
      <c r="F244" s="2">
        <f>'Moving Avg'!D244</f>
        <v>9.1710399999999996</v>
      </c>
      <c r="G244" s="2">
        <f>'Moving Avg'!F244</f>
        <v>9.3121500000000008</v>
      </c>
      <c r="H244" s="2">
        <f>'Moving Avg'!G244</f>
        <v>9.5701199999999975</v>
      </c>
      <c r="I244" s="2">
        <f>'Moving Avg'!H244</f>
        <v>9.7116994999999999</v>
      </c>
      <c r="J244" s="6" t="str">
        <f>OBV!F244</f>
        <v>BEARISH</v>
      </c>
      <c r="K244" s="6" t="str">
        <f>OBV!G244</f>
        <v>NEUTRAL</v>
      </c>
      <c r="L244" s="6" t="str">
        <f>OBV!H244</f>
        <v>CONFIRMED BEARISH</v>
      </c>
      <c r="M244" s="8">
        <f t="shared" si="33"/>
        <v>50</v>
      </c>
      <c r="N244" s="8">
        <f t="shared" si="30"/>
        <v>0</v>
      </c>
      <c r="O244" s="8">
        <f t="shared" si="31"/>
        <v>0</v>
      </c>
      <c r="P244" s="8">
        <f t="shared" si="32"/>
        <v>16.5</v>
      </c>
      <c r="Q244" s="9">
        <f t="shared" si="34"/>
        <v>19.975000000000001</v>
      </c>
      <c r="R244" s="9">
        <f t="shared" si="35"/>
        <v>14.125</v>
      </c>
      <c r="S244" s="9">
        <f t="shared" si="36"/>
        <v>14.925000000000001</v>
      </c>
      <c r="T244" s="9">
        <f t="shared" si="37"/>
        <v>16.625</v>
      </c>
      <c r="U244" s="8">
        <f t="shared" si="38"/>
        <v>16.341666666666669</v>
      </c>
      <c r="V244" s="8">
        <f t="shared" si="39"/>
        <v>16.412500000000001</v>
      </c>
    </row>
    <row r="245" spans="1:22" ht="13.5" x14ac:dyDescent="0.25">
      <c r="A245" s="3">
        <f>RSI!A245</f>
        <v>42361</v>
      </c>
      <c r="B245" s="2">
        <f>RSI!B245</f>
        <v>9.1493000000000002</v>
      </c>
      <c r="C245" s="2">
        <f>RSI!I245</f>
        <v>37.66193508917177</v>
      </c>
      <c r="D245" s="2">
        <f>MACD!E245</f>
        <v>5.2356706827147548E-2</v>
      </c>
      <c r="E245" s="2">
        <f>MACD!F245</f>
        <v>4.6596344937726394E-2</v>
      </c>
      <c r="F245" s="2">
        <f>'Moving Avg'!D245</f>
        <v>9.1477800000000009</v>
      </c>
      <c r="G245" s="2">
        <f>'Moving Avg'!F245</f>
        <v>9.2947050000000022</v>
      </c>
      <c r="H245" s="2">
        <f>'Moving Avg'!G245</f>
        <v>9.5521299999999982</v>
      </c>
      <c r="I245" s="2">
        <f>'Moving Avg'!H245</f>
        <v>9.712887499999999</v>
      </c>
      <c r="J245" s="6" t="str">
        <f>OBV!F245</f>
        <v>BEARISH</v>
      </c>
      <c r="K245" s="6" t="str">
        <f>OBV!G245</f>
        <v>WEAK</v>
      </c>
      <c r="L245" s="6" t="str">
        <f>OBV!H245</f>
        <v>CONFIRMED BEARISH</v>
      </c>
      <c r="M245" s="8">
        <f t="shared" si="33"/>
        <v>50</v>
      </c>
      <c r="N245" s="8">
        <f t="shared" si="30"/>
        <v>0</v>
      </c>
      <c r="O245" s="8">
        <f t="shared" si="31"/>
        <v>0</v>
      </c>
      <c r="P245" s="8">
        <f t="shared" si="32"/>
        <v>0</v>
      </c>
      <c r="Q245" s="9">
        <f t="shared" si="34"/>
        <v>17.5</v>
      </c>
      <c r="R245" s="9">
        <f t="shared" si="35"/>
        <v>10</v>
      </c>
      <c r="S245" s="9">
        <f t="shared" si="36"/>
        <v>7.5</v>
      </c>
      <c r="T245" s="9">
        <f t="shared" si="37"/>
        <v>12.5</v>
      </c>
      <c r="U245" s="8">
        <f t="shared" si="38"/>
        <v>11.666666666666666</v>
      </c>
      <c r="V245" s="8">
        <f t="shared" si="39"/>
        <v>11.875</v>
      </c>
    </row>
    <row r="246" spans="1:22" ht="13.5" x14ac:dyDescent="0.25">
      <c r="A246" s="3">
        <f>RSI!A246</f>
        <v>42363</v>
      </c>
      <c r="B246" s="2">
        <f>RSI!B246</f>
        <v>9.1105999999999998</v>
      </c>
      <c r="C246" s="2">
        <f>RSI!I246</f>
        <v>35.980658610791053</v>
      </c>
      <c r="D246" s="2">
        <f>MACD!E246</f>
        <v>5.537801430415179E-2</v>
      </c>
      <c r="E246" s="2">
        <f>MACD!F246</f>
        <v>4.8352678811011476E-2</v>
      </c>
      <c r="F246" s="2">
        <f>'Moving Avg'!D246</f>
        <v>9.1625199999999989</v>
      </c>
      <c r="G246" s="2">
        <f>'Moving Avg'!F246</f>
        <v>9.2762900000000013</v>
      </c>
      <c r="H246" s="2">
        <f>'Moving Avg'!G246</f>
        <v>9.5331339999999969</v>
      </c>
      <c r="I246" s="2">
        <f>'Moving Avg'!H246</f>
        <v>9.7139754999999983</v>
      </c>
      <c r="J246" s="6" t="str">
        <f>OBV!F246</f>
        <v>BEARISH</v>
      </c>
      <c r="K246" s="6" t="str">
        <f>OBV!G246</f>
        <v>NEUTRAL</v>
      </c>
      <c r="L246" s="6" t="str">
        <f>OBV!H246</f>
        <v>BEARISH DIVERGENCE</v>
      </c>
      <c r="M246" s="8">
        <f t="shared" si="33"/>
        <v>50</v>
      </c>
      <c r="N246" s="8">
        <f t="shared" si="30"/>
        <v>0</v>
      </c>
      <c r="O246" s="8">
        <f t="shared" si="31"/>
        <v>0</v>
      </c>
      <c r="P246" s="8">
        <f t="shared" si="32"/>
        <v>16.5</v>
      </c>
      <c r="Q246" s="9">
        <f t="shared" si="34"/>
        <v>19.975000000000001</v>
      </c>
      <c r="R246" s="9">
        <f t="shared" si="35"/>
        <v>14.125</v>
      </c>
      <c r="S246" s="9">
        <f t="shared" si="36"/>
        <v>14.925000000000001</v>
      </c>
      <c r="T246" s="9">
        <f t="shared" si="37"/>
        <v>16.625</v>
      </c>
      <c r="U246" s="8">
        <f t="shared" si="38"/>
        <v>16.341666666666669</v>
      </c>
      <c r="V246" s="8">
        <f t="shared" si="39"/>
        <v>16.412500000000001</v>
      </c>
    </row>
    <row r="247" spans="1:22" ht="13.5" x14ac:dyDescent="0.25">
      <c r="A247" s="3">
        <f>RSI!A247</f>
        <v>42366</v>
      </c>
      <c r="B247" s="2">
        <f>RSI!B247</f>
        <v>9.0678999999999998</v>
      </c>
      <c r="C247" s="2">
        <f>RSI!I247</f>
        <v>34.168231297893328</v>
      </c>
      <c r="D247" s="2">
        <f>MACD!E247</f>
        <v>6.248555703622749E-2</v>
      </c>
      <c r="E247" s="2">
        <f>MACD!F247</f>
        <v>5.1179254456054681E-2</v>
      </c>
      <c r="F247" s="2">
        <f>'Moving Avg'!D247</f>
        <v>9.1307200000000002</v>
      </c>
      <c r="G247" s="2">
        <f>'Moving Avg'!F247</f>
        <v>9.2586500000000029</v>
      </c>
      <c r="H247" s="2">
        <f>'Moving Avg'!G247</f>
        <v>9.5136719999999961</v>
      </c>
      <c r="I247" s="2">
        <f>'Moving Avg'!H247</f>
        <v>9.7148499999999984</v>
      </c>
      <c r="J247" s="6" t="str">
        <f>OBV!F247</f>
        <v>BEARISH</v>
      </c>
      <c r="K247" s="6" t="str">
        <f>OBV!G247</f>
        <v>WEAK</v>
      </c>
      <c r="L247" s="6" t="str">
        <f>OBV!H247</f>
        <v>CONFIRMED BEARISH</v>
      </c>
      <c r="M247" s="8">
        <f t="shared" si="33"/>
        <v>50</v>
      </c>
      <c r="N247" s="8">
        <f t="shared" si="30"/>
        <v>0</v>
      </c>
      <c r="O247" s="8">
        <f t="shared" si="31"/>
        <v>0</v>
      </c>
      <c r="P247" s="8">
        <f t="shared" si="32"/>
        <v>0</v>
      </c>
      <c r="Q247" s="9">
        <f t="shared" si="34"/>
        <v>17.5</v>
      </c>
      <c r="R247" s="9">
        <f t="shared" si="35"/>
        <v>10</v>
      </c>
      <c r="S247" s="9">
        <f t="shared" si="36"/>
        <v>7.5</v>
      </c>
      <c r="T247" s="9">
        <f t="shared" si="37"/>
        <v>12.5</v>
      </c>
      <c r="U247" s="8">
        <f t="shared" si="38"/>
        <v>11.666666666666666</v>
      </c>
      <c r="V247" s="8">
        <f t="shared" si="39"/>
        <v>11.875</v>
      </c>
    </row>
    <row r="248" spans="1:22" ht="13.5" x14ac:dyDescent="0.25">
      <c r="A248" s="3">
        <f>RSI!A248</f>
        <v>42367</v>
      </c>
      <c r="B248" s="2">
        <f>RSI!B248</f>
        <v>9.1105999999999998</v>
      </c>
      <c r="C248" s="2">
        <f>RSI!I248</f>
        <v>37.555653265042388</v>
      </c>
      <c r="D248" s="2">
        <f>MACD!E248</f>
        <v>6.0905021489720212E-2</v>
      </c>
      <c r="E248" s="2">
        <f>MACD!F248</f>
        <v>5.3124407862787784E-2</v>
      </c>
      <c r="F248" s="2">
        <f>'Moving Avg'!D248</f>
        <v>9.1307200000000002</v>
      </c>
      <c r="G248" s="2">
        <f>'Moving Avg'!F248</f>
        <v>9.2489600000000038</v>
      </c>
      <c r="H248" s="2">
        <f>'Moving Avg'!G248</f>
        <v>9.4988639999999958</v>
      </c>
      <c r="I248" s="2">
        <f>'Moving Avg'!H248</f>
        <v>9.7162175000000008</v>
      </c>
      <c r="J248" s="6" t="str">
        <f>OBV!F248</f>
        <v>BEARISH</v>
      </c>
      <c r="K248" s="6" t="str">
        <f>OBV!G248</f>
        <v>WEAK</v>
      </c>
      <c r="L248" s="6" t="str">
        <f>OBV!H248</f>
        <v>NEUTRAL</v>
      </c>
      <c r="M248" s="8">
        <f t="shared" si="33"/>
        <v>50</v>
      </c>
      <c r="N248" s="8">
        <f t="shared" si="30"/>
        <v>0</v>
      </c>
      <c r="O248" s="8">
        <f t="shared" si="31"/>
        <v>0</v>
      </c>
      <c r="P248" s="8">
        <f t="shared" si="32"/>
        <v>0</v>
      </c>
      <c r="Q248" s="9">
        <f t="shared" si="34"/>
        <v>17.5</v>
      </c>
      <c r="R248" s="9">
        <f t="shared" si="35"/>
        <v>10</v>
      </c>
      <c r="S248" s="9">
        <f t="shared" si="36"/>
        <v>7.5</v>
      </c>
      <c r="T248" s="9">
        <f t="shared" si="37"/>
        <v>12.5</v>
      </c>
      <c r="U248" s="8">
        <f t="shared" si="38"/>
        <v>11.666666666666666</v>
      </c>
      <c r="V248" s="8">
        <f t="shared" si="39"/>
        <v>11.875</v>
      </c>
    </row>
    <row r="249" spans="1:22" ht="13.5" x14ac:dyDescent="0.25">
      <c r="A249" s="3">
        <f>RSI!A249</f>
        <v>42368</v>
      </c>
      <c r="B249" s="2">
        <f>RSI!B249</f>
        <v>9.0329999999999995</v>
      </c>
      <c r="C249" s="2">
        <f>RSI!I249</f>
        <v>34.119626241213496</v>
      </c>
      <c r="D249" s="2">
        <f>MACD!E249</f>
        <v>6.6487165759667732E-2</v>
      </c>
      <c r="E249" s="2">
        <f>MACD!F249</f>
        <v>5.5796959442163778E-2</v>
      </c>
      <c r="F249" s="2">
        <f>'Moving Avg'!D249</f>
        <v>9.0942800000000013</v>
      </c>
      <c r="G249" s="2">
        <f>'Moving Avg'!F249</f>
        <v>9.2295750000000023</v>
      </c>
      <c r="H249" s="2">
        <f>'Moving Avg'!G249</f>
        <v>9.4797119999999957</v>
      </c>
      <c r="I249" s="2">
        <f>'Moving Avg'!H249</f>
        <v>9.7171969999999988</v>
      </c>
      <c r="J249" s="6" t="str">
        <f>OBV!F249</f>
        <v>BEARISH</v>
      </c>
      <c r="K249" s="6" t="str">
        <f>OBV!G249</f>
        <v>WEAK</v>
      </c>
      <c r="L249" s="6" t="str">
        <f>OBV!H249</f>
        <v>CONFIRMED BEARISH</v>
      </c>
      <c r="M249" s="8">
        <f t="shared" si="33"/>
        <v>50</v>
      </c>
      <c r="N249" s="8">
        <f t="shared" si="30"/>
        <v>0</v>
      </c>
      <c r="O249" s="8">
        <f t="shared" si="31"/>
        <v>0</v>
      </c>
      <c r="P249" s="8">
        <f t="shared" si="32"/>
        <v>0</v>
      </c>
      <c r="Q249" s="9">
        <f t="shared" si="34"/>
        <v>17.5</v>
      </c>
      <c r="R249" s="9">
        <f t="shared" si="35"/>
        <v>10</v>
      </c>
      <c r="S249" s="9">
        <f t="shared" si="36"/>
        <v>7.5</v>
      </c>
      <c r="T249" s="9">
        <f t="shared" si="37"/>
        <v>12.5</v>
      </c>
      <c r="U249" s="8">
        <f t="shared" si="38"/>
        <v>11.666666666666666</v>
      </c>
      <c r="V249" s="8">
        <f t="shared" si="39"/>
        <v>11.875</v>
      </c>
    </row>
    <row r="250" spans="1:22" ht="13.5" x14ac:dyDescent="0.25">
      <c r="A250" s="3">
        <f>RSI!A250</f>
        <v>42369</v>
      </c>
      <c r="B250" s="2">
        <f>RSI!B250</f>
        <v>9.0678999999999998</v>
      </c>
      <c r="C250" s="2">
        <f>RSI!I250</f>
        <v>36.915097770238127</v>
      </c>
      <c r="D250" s="2">
        <f>MACD!E250</f>
        <v>7.0168479181880627E-2</v>
      </c>
      <c r="E250" s="2">
        <f>MACD!F250</f>
        <v>5.8671263390107149E-2</v>
      </c>
      <c r="F250" s="2">
        <f>'Moving Avg'!D250</f>
        <v>9.0779999999999994</v>
      </c>
      <c r="G250" s="2">
        <f>'Moving Avg'!F250</f>
        <v>9.2119350000000022</v>
      </c>
      <c r="H250" s="2">
        <f>'Moving Avg'!G250</f>
        <v>9.4641259999999967</v>
      </c>
      <c r="I250" s="2">
        <f>'Moving Avg'!H250</f>
        <v>9.7184439999999999</v>
      </c>
      <c r="J250" s="6" t="str">
        <f>OBV!F250</f>
        <v>BEARISH</v>
      </c>
      <c r="K250" s="6" t="str">
        <f>OBV!G250</f>
        <v>WEAK</v>
      </c>
      <c r="L250" s="6" t="str">
        <f>OBV!H250</f>
        <v>CONFIRMED BEARISH</v>
      </c>
      <c r="M250" s="8">
        <f t="shared" si="33"/>
        <v>50</v>
      </c>
      <c r="N250" s="8">
        <f t="shared" si="30"/>
        <v>0</v>
      </c>
      <c r="O250" s="8">
        <f t="shared" si="31"/>
        <v>0</v>
      </c>
      <c r="P250" s="8">
        <f t="shared" si="32"/>
        <v>0</v>
      </c>
      <c r="Q250" s="9">
        <f t="shared" si="34"/>
        <v>17.5</v>
      </c>
      <c r="R250" s="9">
        <f t="shared" si="35"/>
        <v>10</v>
      </c>
      <c r="S250" s="9">
        <f t="shared" si="36"/>
        <v>7.5</v>
      </c>
      <c r="T250" s="9">
        <f t="shared" si="37"/>
        <v>12.5</v>
      </c>
      <c r="U250" s="8">
        <f t="shared" si="38"/>
        <v>11.666666666666666</v>
      </c>
      <c r="V250" s="8">
        <f t="shared" si="39"/>
        <v>11.875</v>
      </c>
    </row>
    <row r="251" spans="1:22" ht="13.5" x14ac:dyDescent="0.25">
      <c r="A251" s="3">
        <f>RSI!A251</f>
        <v>42373</v>
      </c>
      <c r="B251" s="2">
        <f>RSI!B251</f>
        <v>9.0717999999999996</v>
      </c>
      <c r="C251" s="2">
        <f>RSI!I251</f>
        <v>37.235603824464661</v>
      </c>
      <c r="D251" s="2">
        <f>MACD!E251</f>
        <v>3.9032545490657711E-2</v>
      </c>
      <c r="E251" s="2">
        <f>MACD!F251</f>
        <v>5.4743519810217266E-2</v>
      </c>
      <c r="F251" s="2">
        <f>'Moving Avg'!D251</f>
        <v>9.0702400000000019</v>
      </c>
      <c r="G251" s="2">
        <f>'Moving Avg'!F251</f>
        <v>9.1964300000000012</v>
      </c>
      <c r="H251" s="2">
        <f>'Moving Avg'!G251</f>
        <v>9.4462919999999961</v>
      </c>
      <c r="I251" s="2">
        <f>'Moving Avg'!H251</f>
        <v>9.719990499999998</v>
      </c>
      <c r="J251" s="6" t="str">
        <f>OBV!F251</f>
        <v>BEARISH</v>
      </c>
      <c r="K251" s="6" t="str">
        <f>OBV!G251</f>
        <v>WEAK</v>
      </c>
      <c r="L251" s="6" t="str">
        <f>OBV!H251</f>
        <v>CONFIRMED BEARISH</v>
      </c>
      <c r="M251" s="8">
        <f t="shared" si="33"/>
        <v>50</v>
      </c>
      <c r="N251" s="8">
        <f t="shared" si="30"/>
        <v>45</v>
      </c>
      <c r="O251" s="8">
        <f t="shared" si="31"/>
        <v>0</v>
      </c>
      <c r="P251" s="8">
        <f t="shared" si="32"/>
        <v>0</v>
      </c>
      <c r="Q251" s="9">
        <f t="shared" si="34"/>
        <v>33.25</v>
      </c>
      <c r="R251" s="9">
        <f t="shared" si="35"/>
        <v>19</v>
      </c>
      <c r="S251" s="9">
        <f t="shared" si="36"/>
        <v>14.25</v>
      </c>
      <c r="T251" s="9">
        <f t="shared" si="37"/>
        <v>23.75</v>
      </c>
      <c r="U251" s="8">
        <f t="shared" si="38"/>
        <v>22.166666666666668</v>
      </c>
      <c r="V251" s="8">
        <f t="shared" si="39"/>
        <v>22.5625</v>
      </c>
    </row>
    <row r="252" spans="1:22" ht="13.5" x14ac:dyDescent="0.25">
      <c r="A252" s="3">
        <f>RSI!A252</f>
        <v>42374</v>
      </c>
      <c r="B252" s="2">
        <f>RSI!B252</f>
        <v>9.0329999999999995</v>
      </c>
      <c r="C252" s="2">
        <f>RSI!I252</f>
        <v>35.313388658328421</v>
      </c>
      <c r="D252" s="2">
        <f>MACD!E252</f>
        <v>4.5900602621575359E-2</v>
      </c>
      <c r="E252" s="2">
        <f>MACD!F252</f>
        <v>5.2974936372488887E-2</v>
      </c>
      <c r="F252" s="2">
        <f>'Moving Avg'!D252</f>
        <v>9.0632599999999996</v>
      </c>
      <c r="G252" s="2">
        <f>'Moving Avg'!F252</f>
        <v>9.1828599999999998</v>
      </c>
      <c r="H252" s="2">
        <f>'Moving Avg'!G252</f>
        <v>9.4278379999999959</v>
      </c>
      <c r="I252" s="2">
        <f>'Moving Avg'!H252</f>
        <v>9.7211564999999993</v>
      </c>
      <c r="J252" s="6" t="str">
        <f>OBV!F252</f>
        <v>BULLISH</v>
      </c>
      <c r="K252" s="6" t="str">
        <f>OBV!G252</f>
        <v>STRONG</v>
      </c>
      <c r="L252" s="6" t="str">
        <f>OBV!H252</f>
        <v>BULLISH DIVERGENCE</v>
      </c>
      <c r="M252" s="8">
        <f t="shared" si="33"/>
        <v>50</v>
      </c>
      <c r="N252" s="8">
        <f t="shared" si="30"/>
        <v>45</v>
      </c>
      <c r="O252" s="8">
        <f t="shared" si="31"/>
        <v>0</v>
      </c>
      <c r="P252" s="8">
        <f t="shared" si="32"/>
        <v>83</v>
      </c>
      <c r="Q252" s="9">
        <f t="shared" si="34"/>
        <v>45.7</v>
      </c>
      <c r="R252" s="9">
        <f t="shared" si="35"/>
        <v>39.75</v>
      </c>
      <c r="S252" s="9">
        <f t="shared" si="36"/>
        <v>51.6</v>
      </c>
      <c r="T252" s="9">
        <f t="shared" si="37"/>
        <v>44.5</v>
      </c>
      <c r="U252" s="8">
        <f t="shared" si="38"/>
        <v>45.683333333333337</v>
      </c>
      <c r="V252" s="8">
        <f t="shared" si="39"/>
        <v>45.387500000000003</v>
      </c>
    </row>
    <row r="253" spans="1:22" ht="13.5" x14ac:dyDescent="0.25">
      <c r="A253" s="3">
        <f>RSI!A253</f>
        <v>42375</v>
      </c>
      <c r="B253" s="2">
        <f>RSI!B253</f>
        <v>9.1105999999999998</v>
      </c>
      <c r="C253" s="2">
        <f>RSI!I253</f>
        <v>41.786083013886433</v>
      </c>
      <c r="D253" s="2">
        <f>MACD!E253</f>
        <v>2.9327706041847534E-2</v>
      </c>
      <c r="E253" s="2">
        <f>MACD!F253</f>
        <v>4.8245490306360619E-2</v>
      </c>
      <c r="F253" s="2">
        <f>'Moving Avg'!D253</f>
        <v>9.0632599999999996</v>
      </c>
      <c r="G253" s="2">
        <f>'Moving Avg'!F253</f>
        <v>9.1714249999999993</v>
      </c>
      <c r="H253" s="2">
        <f>'Moving Avg'!G253</f>
        <v>9.4112459999999949</v>
      </c>
      <c r="I253" s="2">
        <f>'Moving Avg'!H253</f>
        <v>9.7228969999999997</v>
      </c>
      <c r="J253" s="6" t="str">
        <f>OBV!F253</f>
        <v>BULLISH</v>
      </c>
      <c r="K253" s="6" t="str">
        <f>OBV!G253</f>
        <v>STRONG</v>
      </c>
      <c r="L253" s="6" t="str">
        <f>OBV!H253</f>
        <v>NEUTRAL</v>
      </c>
      <c r="M253" s="8">
        <f t="shared" si="33"/>
        <v>50</v>
      </c>
      <c r="N253" s="8">
        <f t="shared" si="30"/>
        <v>45</v>
      </c>
      <c r="O253" s="8">
        <f t="shared" si="31"/>
        <v>0</v>
      </c>
      <c r="P253" s="8">
        <f t="shared" si="32"/>
        <v>66</v>
      </c>
      <c r="Q253" s="9">
        <f t="shared" si="34"/>
        <v>43.15</v>
      </c>
      <c r="R253" s="9">
        <f t="shared" si="35"/>
        <v>35.5</v>
      </c>
      <c r="S253" s="9">
        <f t="shared" si="36"/>
        <v>43.95</v>
      </c>
      <c r="T253" s="9">
        <f t="shared" si="37"/>
        <v>40.25</v>
      </c>
      <c r="U253" s="8">
        <f t="shared" si="38"/>
        <v>40.866666666666667</v>
      </c>
      <c r="V253" s="8">
        <f t="shared" si="39"/>
        <v>40.712500000000006</v>
      </c>
    </row>
    <row r="254" spans="1:22" ht="13.5" x14ac:dyDescent="0.25">
      <c r="A254" s="3">
        <f>RSI!A254</f>
        <v>42376</v>
      </c>
      <c r="B254" s="2">
        <f>RSI!B254</f>
        <v>9.0912000000000006</v>
      </c>
      <c r="C254" s="2">
        <f>RSI!I254</f>
        <v>40.689902591904946</v>
      </c>
      <c r="D254" s="2">
        <f>MACD!E254</f>
        <v>3.353836876665639E-2</v>
      </c>
      <c r="E254" s="2">
        <f>MACD!F254</f>
        <v>4.5304065998419775E-2</v>
      </c>
      <c r="F254" s="2">
        <f>'Moving Avg'!D254</f>
        <v>9.0748999999999995</v>
      </c>
      <c r="G254" s="2">
        <f>'Moving Avg'!F254</f>
        <v>9.1590199999999982</v>
      </c>
      <c r="H254" s="2">
        <f>'Moving Avg'!G254</f>
        <v>9.3946539999999956</v>
      </c>
      <c r="I254" s="2">
        <f>'Moving Avg'!H254</f>
        <v>9.7254539999999974</v>
      </c>
      <c r="J254" s="6" t="str">
        <f>OBV!F254</f>
        <v>BULLISH</v>
      </c>
      <c r="K254" s="6" t="str">
        <f>OBV!G254</f>
        <v>STRONG</v>
      </c>
      <c r="L254" s="6" t="str">
        <f>OBV!H254</f>
        <v>CONFIRMED BULLISH</v>
      </c>
      <c r="M254" s="8">
        <f t="shared" si="33"/>
        <v>50</v>
      </c>
      <c r="N254" s="8">
        <f t="shared" si="30"/>
        <v>45</v>
      </c>
      <c r="O254" s="8">
        <f t="shared" si="31"/>
        <v>0</v>
      </c>
      <c r="P254" s="8">
        <f t="shared" si="32"/>
        <v>100</v>
      </c>
      <c r="Q254" s="9">
        <f t="shared" si="34"/>
        <v>48.25</v>
      </c>
      <c r="R254" s="9">
        <f t="shared" si="35"/>
        <v>44</v>
      </c>
      <c r="S254" s="9">
        <f t="shared" si="36"/>
        <v>59.25</v>
      </c>
      <c r="T254" s="9">
        <f t="shared" si="37"/>
        <v>48.75</v>
      </c>
      <c r="U254" s="8">
        <f t="shared" si="38"/>
        <v>50.5</v>
      </c>
      <c r="V254" s="8">
        <f t="shared" si="39"/>
        <v>50.0625</v>
      </c>
    </row>
    <row r="255" spans="1:22" ht="13.5" x14ac:dyDescent="0.25">
      <c r="A255" s="3">
        <f>RSI!A255</f>
        <v>42377</v>
      </c>
      <c r="B255" s="2">
        <f>RSI!B255</f>
        <v>9.1105999999999998</v>
      </c>
      <c r="C255" s="2">
        <f>RSI!I255</f>
        <v>42.319440712713757</v>
      </c>
      <c r="D255" s="2">
        <f>MACD!E255</f>
        <v>2.6292724248866861E-2</v>
      </c>
      <c r="E255" s="2">
        <f>MACD!F255</f>
        <v>4.1501797648509198E-2</v>
      </c>
      <c r="F255" s="2">
        <f>'Moving Avg'!D255</f>
        <v>9.0834399999999995</v>
      </c>
      <c r="G255" s="2">
        <f>'Moving Avg'!F255</f>
        <v>9.1475849999999994</v>
      </c>
      <c r="H255" s="2">
        <f>'Moving Avg'!G255</f>
        <v>9.3791479999999972</v>
      </c>
      <c r="I255" s="2">
        <f>'Moving Avg'!H255</f>
        <v>9.7270079999999979</v>
      </c>
      <c r="J255" s="6" t="str">
        <f>OBV!F255</f>
        <v>BULLISH</v>
      </c>
      <c r="K255" s="6" t="str">
        <f>OBV!G255</f>
        <v>STRONG</v>
      </c>
      <c r="L255" s="6" t="str">
        <f>OBV!H255</f>
        <v>CONFIRMED BULLISH</v>
      </c>
      <c r="M255" s="8">
        <f t="shared" si="33"/>
        <v>50</v>
      </c>
      <c r="N255" s="8">
        <f t="shared" si="30"/>
        <v>45</v>
      </c>
      <c r="O255" s="8">
        <f t="shared" si="31"/>
        <v>0</v>
      </c>
      <c r="P255" s="8">
        <f t="shared" si="32"/>
        <v>100</v>
      </c>
      <c r="Q255" s="9">
        <f t="shared" si="34"/>
        <v>48.25</v>
      </c>
      <c r="R255" s="9">
        <f t="shared" si="35"/>
        <v>44</v>
      </c>
      <c r="S255" s="9">
        <f t="shared" si="36"/>
        <v>59.25</v>
      </c>
      <c r="T255" s="9">
        <f t="shared" si="37"/>
        <v>48.75</v>
      </c>
      <c r="U255" s="8">
        <f t="shared" si="38"/>
        <v>50.5</v>
      </c>
      <c r="V255" s="8">
        <f t="shared" si="39"/>
        <v>50.0625</v>
      </c>
    </row>
    <row r="256" spans="1:22" ht="13.5" x14ac:dyDescent="0.25">
      <c r="A256" s="3">
        <f>RSI!A256</f>
        <v>42380</v>
      </c>
      <c r="B256" s="2">
        <f>RSI!B256</f>
        <v>9.1105999999999998</v>
      </c>
      <c r="C256" s="2">
        <f>RSI!I256</f>
        <v>42.319440712713757</v>
      </c>
      <c r="D256" s="2">
        <f>MACD!E256</f>
        <v>1.4803484535510947E-2</v>
      </c>
      <c r="E256" s="2">
        <f>MACD!F256</f>
        <v>3.616213502590955E-2</v>
      </c>
      <c r="F256" s="2">
        <f>'Moving Avg'!D256</f>
        <v>9.0911999999999988</v>
      </c>
      <c r="G256" s="2">
        <f>'Moving Avg'!F256</f>
        <v>9.1378950000000003</v>
      </c>
      <c r="H256" s="2">
        <f>'Moving Avg'!G256</f>
        <v>9.3636419999999969</v>
      </c>
      <c r="I256" s="2">
        <f>'Moving Avg'!H256</f>
        <v>9.7291584999999987</v>
      </c>
      <c r="J256" s="6" t="str">
        <f>OBV!F256</f>
        <v>BULLISH</v>
      </c>
      <c r="K256" s="6" t="str">
        <f>OBV!G256</f>
        <v>STRONG</v>
      </c>
      <c r="L256" s="6" t="str">
        <f>OBV!H256</f>
        <v>CONFIRMED BULLISH</v>
      </c>
      <c r="M256" s="8">
        <f t="shared" si="33"/>
        <v>50</v>
      </c>
      <c r="N256" s="8">
        <f t="shared" si="30"/>
        <v>100</v>
      </c>
      <c r="O256" s="8">
        <f t="shared" si="31"/>
        <v>0</v>
      </c>
      <c r="P256" s="8">
        <f t="shared" si="32"/>
        <v>100</v>
      </c>
      <c r="Q256" s="9">
        <f t="shared" si="34"/>
        <v>67.5</v>
      </c>
      <c r="R256" s="9">
        <f t="shared" si="35"/>
        <v>55</v>
      </c>
      <c r="S256" s="9">
        <f t="shared" si="36"/>
        <v>67.5</v>
      </c>
      <c r="T256" s="9">
        <f t="shared" si="37"/>
        <v>62.5</v>
      </c>
      <c r="U256" s="8">
        <f t="shared" si="38"/>
        <v>63.333333333333336</v>
      </c>
      <c r="V256" s="8">
        <f t="shared" si="39"/>
        <v>63.125</v>
      </c>
    </row>
    <row r="257" spans="1:22" ht="13.5" x14ac:dyDescent="0.25">
      <c r="A257" s="3">
        <f>RSI!A257</f>
        <v>42381</v>
      </c>
      <c r="B257" s="2">
        <f>RSI!B257</f>
        <v>8.9167000000000005</v>
      </c>
      <c r="C257" s="2">
        <f>RSI!I257</f>
        <v>32.097157545460547</v>
      </c>
      <c r="D257" s="2">
        <f>MACD!E257</f>
        <v>1.3426974964811933E-2</v>
      </c>
      <c r="E257" s="2">
        <f>MACD!F257</f>
        <v>3.1615103013690027E-2</v>
      </c>
      <c r="F257" s="2">
        <f>'Moving Avg'!D257</f>
        <v>9.0679399999999983</v>
      </c>
      <c r="G257" s="2">
        <f>'Moving Avg'!F257</f>
        <v>9.1185100000000006</v>
      </c>
      <c r="H257" s="2">
        <f>'Moving Avg'!G257</f>
        <v>9.3444119999999966</v>
      </c>
      <c r="I257" s="2">
        <f>'Moving Avg'!H257</f>
        <v>9.729835999999997</v>
      </c>
      <c r="J257" s="6" t="str">
        <f>OBV!F257</f>
        <v>BULLISH</v>
      </c>
      <c r="K257" s="6" t="str">
        <f>OBV!G257</f>
        <v>STRONG</v>
      </c>
      <c r="L257" s="6" t="str">
        <f>OBV!H257</f>
        <v>BULLISH DIVERGENCE</v>
      </c>
      <c r="M257" s="8">
        <f t="shared" si="33"/>
        <v>50</v>
      </c>
      <c r="N257" s="8">
        <f t="shared" si="30"/>
        <v>45</v>
      </c>
      <c r="O257" s="8">
        <f t="shared" si="31"/>
        <v>0</v>
      </c>
      <c r="P257" s="8">
        <f t="shared" si="32"/>
        <v>83</v>
      </c>
      <c r="Q257" s="9">
        <f t="shared" si="34"/>
        <v>45.7</v>
      </c>
      <c r="R257" s="9">
        <f t="shared" si="35"/>
        <v>39.75</v>
      </c>
      <c r="S257" s="9">
        <f t="shared" si="36"/>
        <v>51.6</v>
      </c>
      <c r="T257" s="9">
        <f t="shared" si="37"/>
        <v>44.5</v>
      </c>
      <c r="U257" s="8">
        <f t="shared" si="38"/>
        <v>45.683333333333337</v>
      </c>
      <c r="V257" s="8">
        <f t="shared" si="39"/>
        <v>45.387500000000003</v>
      </c>
    </row>
    <row r="258" spans="1:22" ht="13.5" x14ac:dyDescent="0.25">
      <c r="A258" s="3">
        <f>RSI!A258</f>
        <v>42382</v>
      </c>
      <c r="B258" s="2">
        <f>RSI!B258</f>
        <v>9.0717999999999996</v>
      </c>
      <c r="C258" s="2">
        <f>RSI!I258</f>
        <v>43.792678017036778</v>
      </c>
      <c r="D258" s="2">
        <f>MACD!E258</f>
        <v>8.9989178941536352E-3</v>
      </c>
      <c r="E258" s="2">
        <f>MACD!F258</f>
        <v>2.7091865989782749E-2</v>
      </c>
      <c r="F258" s="2">
        <f>'Moving Avg'!D258</f>
        <v>9.060179999999999</v>
      </c>
      <c r="G258" s="2">
        <f>'Moving Avg'!F258</f>
        <v>9.1088199999999997</v>
      </c>
      <c r="H258" s="2">
        <f>'Moving Avg'!G258</f>
        <v>9.332005999999998</v>
      </c>
      <c r="I258" s="2">
        <f>'Moving Avg'!H258</f>
        <v>9.7306364999999957</v>
      </c>
      <c r="J258" s="6" t="str">
        <f>OBV!F258</f>
        <v>BULLISH</v>
      </c>
      <c r="K258" s="6" t="str">
        <f>OBV!G258</f>
        <v>NEUTRAL</v>
      </c>
      <c r="L258" s="6" t="str">
        <f>OBV!H258</f>
        <v>BULLISH DIVERGENCE</v>
      </c>
      <c r="M258" s="8">
        <f t="shared" si="33"/>
        <v>50</v>
      </c>
      <c r="N258" s="8">
        <f t="shared" ref="N258:N321" si="40">IF(E258-D258&gt;0.02, 100, IF(E258-D258&lt;0,0,45))</f>
        <v>45</v>
      </c>
      <c r="O258" s="8">
        <f t="shared" ref="O258:O321" si="41">IF(F258-I258&gt;10,100,IF(F258-I258&gt;5,75, IF(F258-I258&gt;0,50,0)))</f>
        <v>0</v>
      </c>
      <c r="P258" s="8">
        <f t="shared" ref="P258:P321" si="42">IF(L258="confirmed bullish", 34, IF(L258="bullish divergence",17, 0))+IF(J258="bullish",33,IF(J258="bearish",0,16.5))+IF(K258="strong",33,IF(K258="weak",0,16.5))</f>
        <v>66.5</v>
      </c>
      <c r="Q258" s="9">
        <f t="shared" si="34"/>
        <v>43.225000000000001</v>
      </c>
      <c r="R258" s="9">
        <f t="shared" si="35"/>
        <v>35.625</v>
      </c>
      <c r="S258" s="9">
        <f t="shared" si="36"/>
        <v>44.174999999999997</v>
      </c>
      <c r="T258" s="9">
        <f t="shared" si="37"/>
        <v>40.375</v>
      </c>
      <c r="U258" s="8">
        <f t="shared" si="38"/>
        <v>41.008333333333333</v>
      </c>
      <c r="V258" s="8">
        <f t="shared" si="39"/>
        <v>40.849999999999994</v>
      </c>
    </row>
    <row r="259" spans="1:22" ht="13.5" x14ac:dyDescent="0.25">
      <c r="A259" s="3">
        <f>RSI!A259</f>
        <v>42384</v>
      </c>
      <c r="B259" s="2">
        <f>RSI!B259</f>
        <v>8.8780000000000001</v>
      </c>
      <c r="C259" s="2">
        <f>RSI!I259</f>
        <v>35.552626181594846</v>
      </c>
      <c r="D259" s="2">
        <f>MACD!E259</f>
        <v>8.2863498998300145E-3</v>
      </c>
      <c r="E259" s="2">
        <f>MACD!F259</f>
        <v>2.3330762771792204E-2</v>
      </c>
      <c r="F259" s="2">
        <f>'Moving Avg'!D259</f>
        <v>9.0175400000000003</v>
      </c>
      <c r="G259" s="2">
        <f>'Moving Avg'!F259</f>
        <v>9.0894399999999997</v>
      </c>
      <c r="H259" s="2">
        <f>'Moving Avg'!G259</f>
        <v>9.3157239999999977</v>
      </c>
      <c r="I259" s="2">
        <f>'Moving Avg'!H259</f>
        <v>9.7306544999999964</v>
      </c>
      <c r="J259" s="6" t="str">
        <f>OBV!F259</f>
        <v>BULLISH</v>
      </c>
      <c r="K259" s="6" t="str">
        <f>OBV!G259</f>
        <v>NEUTRAL</v>
      </c>
      <c r="L259" s="6" t="str">
        <f>OBV!H259</f>
        <v>BULLISH DIVERGENCE</v>
      </c>
      <c r="M259" s="8">
        <f t="shared" ref="M259:M322" si="43">IF(C259&lt;30,100, IF(C259&gt;70, 0, 50))</f>
        <v>50</v>
      </c>
      <c r="N259" s="8">
        <f t="shared" si="40"/>
        <v>45</v>
      </c>
      <c r="O259" s="8">
        <f t="shared" si="41"/>
        <v>0</v>
      </c>
      <c r="P259" s="8">
        <f t="shared" si="42"/>
        <v>66.5</v>
      </c>
      <c r="Q259" s="9">
        <f t="shared" ref="Q259:Q322" si="44">0.35*M259+N259*0.35+O259*0.15+P259*0.15</f>
        <v>43.225000000000001</v>
      </c>
      <c r="R259" s="9">
        <f t="shared" ref="R259:R322" si="45">M259*0.2+N259*0.2+O259*0.35+P259*0.25</f>
        <v>35.625</v>
      </c>
      <c r="S259" s="9">
        <f t="shared" ref="S259:S322" si="46">M259*0.15+N259*0.15+O259*0.25+P259*0.45</f>
        <v>44.174999999999997</v>
      </c>
      <c r="T259" s="9">
        <f t="shared" ref="T259:T322" si="47">0.25*SUM(M259:P259)</f>
        <v>40.375</v>
      </c>
      <c r="U259" s="8">
        <f t="shared" ref="U259:U322" si="48">SUM(Q259:S259)/3</f>
        <v>41.008333333333333</v>
      </c>
      <c r="V259" s="8">
        <f t="shared" ref="V259:V322" si="49">SUM(Q259:T259)/4</f>
        <v>40.849999999999994</v>
      </c>
    </row>
    <row r="260" spans="1:22" ht="13.5" x14ac:dyDescent="0.25">
      <c r="A260" s="3">
        <f>RSI!A260</f>
        <v>42387</v>
      </c>
      <c r="B260" s="2">
        <f>RSI!B260</f>
        <v>8.7810000000000006</v>
      </c>
      <c r="C260" s="2">
        <f>RSI!I260</f>
        <v>32.278848948643457</v>
      </c>
      <c r="D260" s="2">
        <f>MACD!E260</f>
        <v>2.1954436515105868E-2</v>
      </c>
      <c r="E260" s="2">
        <f>MACD!F260</f>
        <v>2.3055497520454937E-2</v>
      </c>
      <c r="F260" s="2">
        <f>'Moving Avg'!D260</f>
        <v>8.9516200000000001</v>
      </c>
      <c r="G260" s="2">
        <f>'Moving Avg'!F260</f>
        <v>9.0652099999999987</v>
      </c>
      <c r="H260" s="2">
        <f>'Moving Avg'!G260</f>
        <v>9.2991299999999981</v>
      </c>
      <c r="I260" s="2">
        <f>'Moving Avg'!H260</f>
        <v>9.730187499999996</v>
      </c>
      <c r="J260" s="6" t="str">
        <f>OBV!F260</f>
        <v>BEARISH</v>
      </c>
      <c r="K260" s="6" t="str">
        <f>OBV!G260</f>
        <v>WEAK</v>
      </c>
      <c r="L260" s="6" t="str">
        <f>OBV!H260</f>
        <v>CONFIRMED BEARISH</v>
      </c>
      <c r="M260" s="8">
        <f t="shared" si="43"/>
        <v>50</v>
      </c>
      <c r="N260" s="8">
        <f t="shared" si="40"/>
        <v>45</v>
      </c>
      <c r="O260" s="8">
        <f t="shared" si="41"/>
        <v>0</v>
      </c>
      <c r="P260" s="8">
        <f t="shared" si="42"/>
        <v>0</v>
      </c>
      <c r="Q260" s="9">
        <f t="shared" si="44"/>
        <v>33.25</v>
      </c>
      <c r="R260" s="9">
        <f t="shared" si="45"/>
        <v>19</v>
      </c>
      <c r="S260" s="9">
        <f t="shared" si="46"/>
        <v>14.25</v>
      </c>
      <c r="T260" s="9">
        <f t="shared" si="47"/>
        <v>23.75</v>
      </c>
      <c r="U260" s="8">
        <f t="shared" si="48"/>
        <v>22.166666666666668</v>
      </c>
      <c r="V260" s="8">
        <f t="shared" si="49"/>
        <v>22.5625</v>
      </c>
    </row>
    <row r="261" spans="1:22" ht="13.5" x14ac:dyDescent="0.25">
      <c r="A261" s="3">
        <f>RSI!A261</f>
        <v>42388</v>
      </c>
      <c r="B261" s="2">
        <f>RSI!B261</f>
        <v>8.7615999999999996</v>
      </c>
      <c r="C261" s="2">
        <f>RSI!I261</f>
        <v>31.651107184826415</v>
      </c>
      <c r="D261" s="2">
        <f>MACD!E261</f>
        <v>3.771941108245791E-2</v>
      </c>
      <c r="E261" s="2">
        <f>MACD!F261</f>
        <v>2.5988280232855532E-2</v>
      </c>
      <c r="F261" s="2">
        <f>'Moving Avg'!D261</f>
        <v>8.8818200000000012</v>
      </c>
      <c r="G261" s="2">
        <f>'Moving Avg'!F261</f>
        <v>9.0514449999999975</v>
      </c>
      <c r="H261" s="2">
        <f>'Moving Avg'!G261</f>
        <v>9.2828459999999975</v>
      </c>
      <c r="I261" s="2">
        <f>'Moving Avg'!H261</f>
        <v>9.729809999999997</v>
      </c>
      <c r="J261" s="6" t="str">
        <f>OBV!F261</f>
        <v>BEARISH</v>
      </c>
      <c r="K261" s="6" t="str">
        <f>OBV!G261</f>
        <v>WEAK</v>
      </c>
      <c r="L261" s="6" t="str">
        <f>OBV!H261</f>
        <v>CONFIRMED BEARISH</v>
      </c>
      <c r="M261" s="8">
        <f t="shared" si="43"/>
        <v>50</v>
      </c>
      <c r="N261" s="8">
        <f t="shared" si="40"/>
        <v>0</v>
      </c>
      <c r="O261" s="8">
        <f t="shared" si="41"/>
        <v>0</v>
      </c>
      <c r="P261" s="8">
        <f t="shared" si="42"/>
        <v>0</v>
      </c>
      <c r="Q261" s="9">
        <f t="shared" si="44"/>
        <v>17.5</v>
      </c>
      <c r="R261" s="9">
        <f t="shared" si="45"/>
        <v>10</v>
      </c>
      <c r="S261" s="9">
        <f t="shared" si="46"/>
        <v>7.5</v>
      </c>
      <c r="T261" s="9">
        <f t="shared" si="47"/>
        <v>12.5</v>
      </c>
      <c r="U261" s="8">
        <f t="shared" si="48"/>
        <v>11.666666666666666</v>
      </c>
      <c r="V261" s="8">
        <f t="shared" si="49"/>
        <v>11.875</v>
      </c>
    </row>
    <row r="262" spans="1:22" ht="13.5" x14ac:dyDescent="0.25">
      <c r="A262" s="3">
        <f>RSI!A262</f>
        <v>42389</v>
      </c>
      <c r="B262" s="2">
        <f>RSI!B262</f>
        <v>8.6453000000000007</v>
      </c>
      <c r="C262" s="2">
        <f>RSI!I262</f>
        <v>28.120505130101932</v>
      </c>
      <c r="D262" s="2">
        <f>MACD!E262</f>
        <v>5.5821662825168872E-2</v>
      </c>
      <c r="E262" s="2">
        <f>MACD!F262</f>
        <v>3.1954956751318202E-2</v>
      </c>
      <c r="F262" s="2">
        <f>'Moving Avg'!D262</f>
        <v>8.8275400000000008</v>
      </c>
      <c r="G262" s="2">
        <f>'Moving Avg'!F262</f>
        <v>9.0223650000000006</v>
      </c>
      <c r="H262" s="2">
        <f>'Moving Avg'!G262</f>
        <v>9.2646239999999977</v>
      </c>
      <c r="I262" s="2">
        <f>'Moving Avg'!H262</f>
        <v>9.7286644999999989</v>
      </c>
      <c r="J262" s="6" t="str">
        <f>OBV!F262</f>
        <v>BEARISH</v>
      </c>
      <c r="K262" s="6" t="str">
        <f>OBV!G262</f>
        <v>WEAK</v>
      </c>
      <c r="L262" s="6" t="str">
        <f>OBV!H262</f>
        <v>CONFIRMED BEARISH</v>
      </c>
      <c r="M262" s="8">
        <f t="shared" si="43"/>
        <v>100</v>
      </c>
      <c r="N262" s="8">
        <f t="shared" si="40"/>
        <v>0</v>
      </c>
      <c r="O262" s="8">
        <f t="shared" si="41"/>
        <v>0</v>
      </c>
      <c r="P262" s="8">
        <f t="shared" si="42"/>
        <v>0</v>
      </c>
      <c r="Q262" s="9">
        <f t="shared" si="44"/>
        <v>35</v>
      </c>
      <c r="R262" s="9">
        <f t="shared" si="45"/>
        <v>20</v>
      </c>
      <c r="S262" s="9">
        <f t="shared" si="46"/>
        <v>15</v>
      </c>
      <c r="T262" s="9">
        <f t="shared" si="47"/>
        <v>25</v>
      </c>
      <c r="U262" s="8">
        <f t="shared" si="48"/>
        <v>23.333333333333332</v>
      </c>
      <c r="V262" s="8">
        <f t="shared" si="49"/>
        <v>23.75</v>
      </c>
    </row>
    <row r="263" spans="1:22" ht="13.5" x14ac:dyDescent="0.25">
      <c r="A263" s="3">
        <f>RSI!A263</f>
        <v>42390</v>
      </c>
      <c r="B263" s="2">
        <f>RSI!B263</f>
        <v>8.6453000000000007</v>
      </c>
      <c r="C263" s="2">
        <f>RSI!I263</f>
        <v>28.120505130101932</v>
      </c>
      <c r="D263" s="2">
        <f>MACD!E263</f>
        <v>8.572488954296098E-2</v>
      </c>
      <c r="E263" s="2">
        <f>MACD!F263</f>
        <v>4.2708943309646759E-2</v>
      </c>
      <c r="F263" s="2">
        <f>'Moving Avg'!D263</f>
        <v>8.7422399999999989</v>
      </c>
      <c r="G263" s="2">
        <f>'Moving Avg'!F263</f>
        <v>8.9991000000000021</v>
      </c>
      <c r="H263" s="2">
        <f>'Moving Avg'!G263</f>
        <v>9.2475659999999973</v>
      </c>
      <c r="I263" s="2">
        <f>'Moving Avg'!H263</f>
        <v>9.7278919999999971</v>
      </c>
      <c r="J263" s="6" t="str">
        <f>OBV!F263</f>
        <v>BEARISH</v>
      </c>
      <c r="K263" s="6" t="str">
        <f>OBV!G263</f>
        <v>WEAK</v>
      </c>
      <c r="L263" s="6" t="str">
        <f>OBV!H263</f>
        <v>CONFIRMED BEARISH</v>
      </c>
      <c r="M263" s="8">
        <f t="shared" si="43"/>
        <v>100</v>
      </c>
      <c r="N263" s="8">
        <f t="shared" si="40"/>
        <v>0</v>
      </c>
      <c r="O263" s="8">
        <f t="shared" si="41"/>
        <v>0</v>
      </c>
      <c r="P263" s="8">
        <f t="shared" si="42"/>
        <v>0</v>
      </c>
      <c r="Q263" s="9">
        <f t="shared" si="44"/>
        <v>35</v>
      </c>
      <c r="R263" s="9">
        <f t="shared" si="45"/>
        <v>20</v>
      </c>
      <c r="S263" s="9">
        <f t="shared" si="46"/>
        <v>15</v>
      </c>
      <c r="T263" s="9">
        <f t="shared" si="47"/>
        <v>25</v>
      </c>
      <c r="U263" s="8">
        <f t="shared" si="48"/>
        <v>23.333333333333332</v>
      </c>
      <c r="V263" s="8">
        <f t="shared" si="49"/>
        <v>23.75</v>
      </c>
    </row>
    <row r="264" spans="1:22" ht="13.5" x14ac:dyDescent="0.25">
      <c r="A264" s="3">
        <f>RSI!A264</f>
        <v>42391</v>
      </c>
      <c r="B264" s="2">
        <f>RSI!B264</f>
        <v>8.5988000000000007</v>
      </c>
      <c r="C264" s="2">
        <f>RSI!I264</f>
        <v>26.737501591481632</v>
      </c>
      <c r="D264" s="2">
        <f>MACD!E264</f>
        <v>0.1139388148683782</v>
      </c>
      <c r="E264" s="2">
        <f>MACD!F264</f>
        <v>5.6954917621393049E-2</v>
      </c>
      <c r="F264" s="2">
        <f>'Moving Avg'!D264</f>
        <v>8.6864000000000008</v>
      </c>
      <c r="G264" s="2">
        <f>'Moving Avg'!F264</f>
        <v>8.96828</v>
      </c>
      <c r="H264" s="2">
        <f>'Moving Avg'!G264</f>
        <v>9.2257779999999965</v>
      </c>
      <c r="I264" s="2">
        <f>'Moving Avg'!H264</f>
        <v>9.7267004999999962</v>
      </c>
      <c r="J264" s="6" t="str">
        <f>OBV!F264</f>
        <v>BEARISH</v>
      </c>
      <c r="K264" s="6" t="str">
        <f>OBV!G264</f>
        <v>WEAK</v>
      </c>
      <c r="L264" s="6" t="str">
        <f>OBV!H264</f>
        <v>CONFIRMED BEARISH</v>
      </c>
      <c r="M264" s="8">
        <f t="shared" si="43"/>
        <v>100</v>
      </c>
      <c r="N264" s="8">
        <f t="shared" si="40"/>
        <v>0</v>
      </c>
      <c r="O264" s="8">
        <f t="shared" si="41"/>
        <v>0</v>
      </c>
      <c r="P264" s="8">
        <f t="shared" si="42"/>
        <v>0</v>
      </c>
      <c r="Q264" s="9">
        <f t="shared" si="44"/>
        <v>35</v>
      </c>
      <c r="R264" s="9">
        <f t="shared" si="45"/>
        <v>20</v>
      </c>
      <c r="S264" s="9">
        <f t="shared" si="46"/>
        <v>15</v>
      </c>
      <c r="T264" s="9">
        <f t="shared" si="47"/>
        <v>25</v>
      </c>
      <c r="U264" s="8">
        <f t="shared" si="48"/>
        <v>23.333333333333332</v>
      </c>
      <c r="V264" s="8">
        <f t="shared" si="49"/>
        <v>23.75</v>
      </c>
    </row>
    <row r="265" spans="1:22" ht="13.5" x14ac:dyDescent="0.25">
      <c r="A265" s="3">
        <f>RSI!A265</f>
        <v>42394</v>
      </c>
      <c r="B265" s="2">
        <f>RSI!B265</f>
        <v>8.5988000000000007</v>
      </c>
      <c r="C265" s="2">
        <f>RSI!I265</f>
        <v>26.737501591481632</v>
      </c>
      <c r="D265" s="2">
        <f>MACD!E265</f>
        <v>0.14334130548095914</v>
      </c>
      <c r="E265" s="2">
        <f>MACD!F265</f>
        <v>7.4232195193306275E-2</v>
      </c>
      <c r="F265" s="2">
        <f>'Moving Avg'!D265</f>
        <v>8.6499599999999983</v>
      </c>
      <c r="G265" s="2">
        <f>'Moving Avg'!F265</f>
        <v>8.9407549999999993</v>
      </c>
      <c r="H265" s="2">
        <f>'Moving Avg'!G265</f>
        <v>9.2039899999999975</v>
      </c>
      <c r="I265" s="2">
        <f>'Moving Avg'!H265</f>
        <v>9.7255089999999971</v>
      </c>
      <c r="J265" s="6" t="str">
        <f>OBV!F265</f>
        <v>BEARISH</v>
      </c>
      <c r="K265" s="6" t="str">
        <f>OBV!G265</f>
        <v>WEAK</v>
      </c>
      <c r="L265" s="6" t="str">
        <f>OBV!H265</f>
        <v>CONFIRMED BEARISH</v>
      </c>
      <c r="M265" s="8">
        <f t="shared" si="43"/>
        <v>100</v>
      </c>
      <c r="N265" s="8">
        <f t="shared" si="40"/>
        <v>0</v>
      </c>
      <c r="O265" s="8">
        <f t="shared" si="41"/>
        <v>0</v>
      </c>
      <c r="P265" s="8">
        <f t="shared" si="42"/>
        <v>0</v>
      </c>
      <c r="Q265" s="9">
        <f t="shared" si="44"/>
        <v>35</v>
      </c>
      <c r="R265" s="9">
        <f t="shared" si="45"/>
        <v>20</v>
      </c>
      <c r="S265" s="9">
        <f t="shared" si="46"/>
        <v>15</v>
      </c>
      <c r="T265" s="9">
        <f t="shared" si="47"/>
        <v>25</v>
      </c>
      <c r="U265" s="8">
        <f t="shared" si="48"/>
        <v>23.333333333333332</v>
      </c>
      <c r="V265" s="8">
        <f t="shared" si="49"/>
        <v>23.75</v>
      </c>
    </row>
    <row r="266" spans="1:22" ht="13.5" x14ac:dyDescent="0.25">
      <c r="A266" s="3">
        <f>RSI!A266</f>
        <v>42395</v>
      </c>
      <c r="B266" s="2">
        <f>RSI!B266</f>
        <v>8.7228999999999992</v>
      </c>
      <c r="C266" s="2">
        <f>RSI!I266</f>
        <v>36.416546051096319</v>
      </c>
      <c r="D266" s="2">
        <f>MACD!E266</f>
        <v>0.16138381173889549</v>
      </c>
      <c r="E266" s="2">
        <f>MACD!F266</f>
        <v>9.1662518502424128E-2</v>
      </c>
      <c r="F266" s="2">
        <f>'Moving Avg'!D266</f>
        <v>8.64222</v>
      </c>
      <c r="G266" s="2">
        <f>'Moving Avg'!F266</f>
        <v>8.9213700000000014</v>
      </c>
      <c r="H266" s="2">
        <f>'Moving Avg'!G266</f>
        <v>9.1862339999999971</v>
      </c>
      <c r="I266" s="2">
        <f>'Moving Avg'!H266</f>
        <v>9.725683499999997</v>
      </c>
      <c r="J266" s="6" t="str">
        <f>OBV!F266</f>
        <v>BEARISH</v>
      </c>
      <c r="K266" s="6" t="str">
        <f>OBV!G266</f>
        <v>WEAK</v>
      </c>
      <c r="L266" s="6" t="str">
        <f>OBV!H266</f>
        <v>CONFIRMED BEARISH</v>
      </c>
      <c r="M266" s="8">
        <f t="shared" si="43"/>
        <v>50</v>
      </c>
      <c r="N266" s="8">
        <f t="shared" si="40"/>
        <v>0</v>
      </c>
      <c r="O266" s="8">
        <f t="shared" si="41"/>
        <v>0</v>
      </c>
      <c r="P266" s="8">
        <f t="shared" si="42"/>
        <v>0</v>
      </c>
      <c r="Q266" s="9">
        <f t="shared" si="44"/>
        <v>17.5</v>
      </c>
      <c r="R266" s="9">
        <f t="shared" si="45"/>
        <v>10</v>
      </c>
      <c r="S266" s="9">
        <f t="shared" si="46"/>
        <v>7.5</v>
      </c>
      <c r="T266" s="9">
        <f t="shared" si="47"/>
        <v>12.5</v>
      </c>
      <c r="U266" s="8">
        <f t="shared" si="48"/>
        <v>11.666666666666666</v>
      </c>
      <c r="V266" s="8">
        <f t="shared" si="49"/>
        <v>11.875</v>
      </c>
    </row>
    <row r="267" spans="1:22" ht="13.5" x14ac:dyDescent="0.25">
      <c r="A267" s="3">
        <f>RSI!A267</f>
        <v>42396</v>
      </c>
      <c r="B267" s="2">
        <f>RSI!B267</f>
        <v>8.6841000000000008</v>
      </c>
      <c r="C267" s="2">
        <f>RSI!I267</f>
        <v>34.86561422590249</v>
      </c>
      <c r="D267" s="2">
        <f>MACD!E267</f>
        <v>0.1511420851690275</v>
      </c>
      <c r="E267" s="2">
        <f>MACD!F267</f>
        <v>0.10355843183574481</v>
      </c>
      <c r="F267" s="2">
        <f>'Moving Avg'!D267</f>
        <v>8.6499800000000011</v>
      </c>
      <c r="G267" s="2">
        <f>'Moving Avg'!F267</f>
        <v>8.9021800000000013</v>
      </c>
      <c r="H267" s="2">
        <f>'Moving Avg'!G267</f>
        <v>9.1677019999999985</v>
      </c>
      <c r="I267" s="2">
        <f>'Moving Avg'!H267</f>
        <v>9.7256639999999965</v>
      </c>
      <c r="J267" s="6" t="str">
        <f>OBV!F267</f>
        <v>BEARISH</v>
      </c>
      <c r="K267" s="6" t="str">
        <f>OBV!G267</f>
        <v>NEUTRAL</v>
      </c>
      <c r="L267" s="6" t="str">
        <f>OBV!H267</f>
        <v>BEARISH DIVERGENCE</v>
      </c>
      <c r="M267" s="8">
        <f t="shared" si="43"/>
        <v>50</v>
      </c>
      <c r="N267" s="8">
        <f t="shared" si="40"/>
        <v>0</v>
      </c>
      <c r="O267" s="8">
        <f t="shared" si="41"/>
        <v>0</v>
      </c>
      <c r="P267" s="8">
        <f t="shared" si="42"/>
        <v>16.5</v>
      </c>
      <c r="Q267" s="9">
        <f t="shared" si="44"/>
        <v>19.975000000000001</v>
      </c>
      <c r="R267" s="9">
        <f t="shared" si="45"/>
        <v>14.125</v>
      </c>
      <c r="S267" s="9">
        <f t="shared" si="46"/>
        <v>14.925000000000001</v>
      </c>
      <c r="T267" s="9">
        <f t="shared" si="47"/>
        <v>16.625</v>
      </c>
      <c r="U267" s="8">
        <f t="shared" si="48"/>
        <v>16.341666666666669</v>
      </c>
      <c r="V267" s="8">
        <f t="shared" si="49"/>
        <v>16.412500000000001</v>
      </c>
    </row>
    <row r="268" spans="1:22" ht="13.5" x14ac:dyDescent="0.25">
      <c r="A268" s="3">
        <f>RSI!A268</f>
        <v>42397</v>
      </c>
      <c r="B268" s="2">
        <f>RSI!B268</f>
        <v>8.5367999999999995</v>
      </c>
      <c r="C268" s="2">
        <f>RSI!I268</f>
        <v>29.69509275292711</v>
      </c>
      <c r="D268" s="2">
        <f>MACD!E268</f>
        <v>0.17881888531891477</v>
      </c>
      <c r="E268" s="2">
        <f>MACD!F268</f>
        <v>0.1186105225323788</v>
      </c>
      <c r="F268" s="2">
        <f>'Moving Avg'!D268</f>
        <v>8.6282800000000002</v>
      </c>
      <c r="G268" s="2">
        <f>'Moving Avg'!F268</f>
        <v>8.8734900000000021</v>
      </c>
      <c r="H268" s="2">
        <f>'Moving Avg'!G268</f>
        <v>9.146922</v>
      </c>
      <c r="I268" s="2">
        <f>'Moving Avg'!H268</f>
        <v>9.725467499999997</v>
      </c>
      <c r="J268" s="6" t="str">
        <f>OBV!F268</f>
        <v>BEARISH</v>
      </c>
      <c r="K268" s="6" t="str">
        <f>OBV!G268</f>
        <v>WEAK</v>
      </c>
      <c r="L268" s="6" t="str">
        <f>OBV!H268</f>
        <v>CONFIRMED BEARISH</v>
      </c>
      <c r="M268" s="8">
        <f t="shared" si="43"/>
        <v>100</v>
      </c>
      <c r="N268" s="8">
        <f t="shared" si="40"/>
        <v>0</v>
      </c>
      <c r="O268" s="8">
        <f t="shared" si="41"/>
        <v>0</v>
      </c>
      <c r="P268" s="8">
        <f t="shared" si="42"/>
        <v>0</v>
      </c>
      <c r="Q268" s="9">
        <f t="shared" si="44"/>
        <v>35</v>
      </c>
      <c r="R268" s="9">
        <f t="shared" si="45"/>
        <v>20</v>
      </c>
      <c r="S268" s="9">
        <f t="shared" si="46"/>
        <v>15</v>
      </c>
      <c r="T268" s="9">
        <f t="shared" si="47"/>
        <v>25</v>
      </c>
      <c r="U268" s="8">
        <f t="shared" si="48"/>
        <v>23.333333333333332</v>
      </c>
      <c r="V268" s="8">
        <f t="shared" si="49"/>
        <v>23.75</v>
      </c>
    </row>
    <row r="269" spans="1:22" ht="13.5" x14ac:dyDescent="0.25">
      <c r="A269" s="3">
        <f>RSI!A269</f>
        <v>42398</v>
      </c>
      <c r="B269" s="2">
        <f>RSI!B269</f>
        <v>8.4514999999999993</v>
      </c>
      <c r="C269" s="2">
        <f>RSI!I269</f>
        <v>27.181253654674975</v>
      </c>
      <c r="D269" s="2">
        <f>MACD!E269</f>
        <v>0.1810651659455349</v>
      </c>
      <c r="E269" s="2">
        <f>MACD!F269</f>
        <v>0.13110145121501002</v>
      </c>
      <c r="F269" s="2">
        <f>'Moving Avg'!D269</f>
        <v>8.5988199999999999</v>
      </c>
      <c r="G269" s="2">
        <f>'Moving Avg'!F269</f>
        <v>8.8444150000000015</v>
      </c>
      <c r="H269" s="2">
        <f>'Moving Avg'!G269</f>
        <v>9.1240479999999984</v>
      </c>
      <c r="I269" s="2">
        <f>'Moving Avg'!H269</f>
        <v>9.7244904999999964</v>
      </c>
      <c r="J269" s="6" t="str">
        <f>OBV!F269</f>
        <v>BEARISH</v>
      </c>
      <c r="K269" s="6" t="str">
        <f>OBV!G269</f>
        <v>WEAK</v>
      </c>
      <c r="L269" s="6" t="str">
        <f>OBV!H269</f>
        <v>CONFIRMED BEARISH</v>
      </c>
      <c r="M269" s="8">
        <f t="shared" si="43"/>
        <v>100</v>
      </c>
      <c r="N269" s="8">
        <f t="shared" si="40"/>
        <v>0</v>
      </c>
      <c r="O269" s="8">
        <f t="shared" si="41"/>
        <v>0</v>
      </c>
      <c r="P269" s="8">
        <f t="shared" si="42"/>
        <v>0</v>
      </c>
      <c r="Q269" s="9">
        <f t="shared" si="44"/>
        <v>35</v>
      </c>
      <c r="R269" s="9">
        <f t="shared" si="45"/>
        <v>20</v>
      </c>
      <c r="S269" s="9">
        <f t="shared" si="46"/>
        <v>15</v>
      </c>
      <c r="T269" s="9">
        <f t="shared" si="47"/>
        <v>25</v>
      </c>
      <c r="U269" s="8">
        <f t="shared" si="48"/>
        <v>23.333333333333332</v>
      </c>
      <c r="V269" s="8">
        <f t="shared" si="49"/>
        <v>23.75</v>
      </c>
    </row>
    <row r="270" spans="1:22" ht="13.5" x14ac:dyDescent="0.25">
      <c r="A270" s="3">
        <f>RSI!A270</f>
        <v>42401</v>
      </c>
      <c r="B270" s="2">
        <f>RSI!B270</f>
        <v>8.3352000000000004</v>
      </c>
      <c r="C270" s="2">
        <f>RSI!I270</f>
        <v>24.176175588363321</v>
      </c>
      <c r="D270" s="2">
        <f>MACD!E270</f>
        <v>0.17931378847698198</v>
      </c>
      <c r="E270" s="2">
        <f>MACD!F270</f>
        <v>0.14074391866740441</v>
      </c>
      <c r="F270" s="2">
        <f>'Moving Avg'!D270</f>
        <v>8.5460999999999991</v>
      </c>
      <c r="G270" s="2">
        <f>'Moving Avg'!F270</f>
        <v>8.8077800000000028</v>
      </c>
      <c r="H270" s="2">
        <f>'Moving Avg'!G270</f>
        <v>9.0992359999999977</v>
      </c>
      <c r="I270" s="2">
        <f>'Moving Avg'!H270</f>
        <v>9.7229129999999984</v>
      </c>
      <c r="J270" s="6" t="str">
        <f>OBV!F270</f>
        <v>BEARISH</v>
      </c>
      <c r="K270" s="6" t="str">
        <f>OBV!G270</f>
        <v>WEAK</v>
      </c>
      <c r="L270" s="6" t="str">
        <f>OBV!H270</f>
        <v>CONFIRMED BEARISH</v>
      </c>
      <c r="M270" s="8">
        <f t="shared" si="43"/>
        <v>100</v>
      </c>
      <c r="N270" s="8">
        <f t="shared" si="40"/>
        <v>0</v>
      </c>
      <c r="O270" s="8">
        <f t="shared" si="41"/>
        <v>0</v>
      </c>
      <c r="P270" s="8">
        <f t="shared" si="42"/>
        <v>0</v>
      </c>
      <c r="Q270" s="9">
        <f t="shared" si="44"/>
        <v>35</v>
      </c>
      <c r="R270" s="9">
        <f t="shared" si="45"/>
        <v>20</v>
      </c>
      <c r="S270" s="9">
        <f t="shared" si="46"/>
        <v>15</v>
      </c>
      <c r="T270" s="9">
        <f t="shared" si="47"/>
        <v>25</v>
      </c>
      <c r="U270" s="8">
        <f t="shared" si="48"/>
        <v>23.333333333333332</v>
      </c>
      <c r="V270" s="8">
        <f t="shared" si="49"/>
        <v>23.75</v>
      </c>
    </row>
    <row r="271" spans="1:22" ht="13.5" x14ac:dyDescent="0.25">
      <c r="A271" s="3">
        <f>RSI!A271</f>
        <v>42402</v>
      </c>
      <c r="B271" s="2">
        <f>RSI!B271</f>
        <v>8.2576999999999998</v>
      </c>
      <c r="C271" s="2">
        <f>RSI!I271</f>
        <v>22.39903322244723</v>
      </c>
      <c r="D271" s="2">
        <f>MACD!E271</f>
        <v>0.1837346319021691</v>
      </c>
      <c r="E271" s="2">
        <f>MACD!F271</f>
        <v>0.14934206131435734</v>
      </c>
      <c r="F271" s="2">
        <f>'Moving Avg'!D271</f>
        <v>8.4530599999999989</v>
      </c>
      <c r="G271" s="2">
        <f>'Moving Avg'!F271</f>
        <v>8.7670750000000002</v>
      </c>
      <c r="H271" s="2">
        <f>'Moving Avg'!G271</f>
        <v>9.0738039999999973</v>
      </c>
      <c r="I271" s="2">
        <f>'Moving Avg'!H271</f>
        <v>9.7209479999999964</v>
      </c>
      <c r="J271" s="6" t="str">
        <f>OBV!F271</f>
        <v>BEARISH</v>
      </c>
      <c r="K271" s="6" t="str">
        <f>OBV!G271</f>
        <v>WEAK</v>
      </c>
      <c r="L271" s="6" t="str">
        <f>OBV!H271</f>
        <v>CONFIRMED BEARISH</v>
      </c>
      <c r="M271" s="8">
        <f t="shared" si="43"/>
        <v>100</v>
      </c>
      <c r="N271" s="8">
        <f t="shared" si="40"/>
        <v>0</v>
      </c>
      <c r="O271" s="8">
        <f t="shared" si="41"/>
        <v>0</v>
      </c>
      <c r="P271" s="8">
        <f t="shared" si="42"/>
        <v>0</v>
      </c>
      <c r="Q271" s="9">
        <f t="shared" si="44"/>
        <v>35</v>
      </c>
      <c r="R271" s="9">
        <f t="shared" si="45"/>
        <v>20</v>
      </c>
      <c r="S271" s="9">
        <f t="shared" si="46"/>
        <v>15</v>
      </c>
      <c r="T271" s="9">
        <f t="shared" si="47"/>
        <v>25</v>
      </c>
      <c r="U271" s="8">
        <f t="shared" si="48"/>
        <v>23.333333333333332</v>
      </c>
      <c r="V271" s="8">
        <f t="shared" si="49"/>
        <v>23.75</v>
      </c>
    </row>
    <row r="272" spans="1:22" ht="13.5" x14ac:dyDescent="0.25">
      <c r="A272" s="3">
        <f>RSI!A272</f>
        <v>42403</v>
      </c>
      <c r="B272" s="2">
        <f>RSI!B272</f>
        <v>8.3157999999999994</v>
      </c>
      <c r="C272" s="2">
        <f>RSI!I272</f>
        <v>26.74636619779848</v>
      </c>
      <c r="D272" s="2">
        <f>MACD!E272</f>
        <v>0.16865085245578193</v>
      </c>
      <c r="E272" s="2">
        <f>MACD!F272</f>
        <v>0.15320381954264228</v>
      </c>
      <c r="F272" s="2">
        <f>'Moving Avg'!D272</f>
        <v>8.3793999999999986</v>
      </c>
      <c r="G272" s="2">
        <f>'Moving Avg'!F272</f>
        <v>8.7312150000000024</v>
      </c>
      <c r="H272" s="2">
        <f>'Moving Avg'!G272</f>
        <v>9.0501559999999976</v>
      </c>
      <c r="I272" s="2">
        <f>'Moving Avg'!H272</f>
        <v>9.7192364999999956</v>
      </c>
      <c r="J272" s="6" t="str">
        <f>OBV!F272</f>
        <v>BEARISH</v>
      </c>
      <c r="K272" s="6" t="str">
        <f>OBV!G272</f>
        <v>WEAK</v>
      </c>
      <c r="L272" s="6" t="str">
        <f>OBV!H272</f>
        <v>CONFIRMED BEARISH</v>
      </c>
      <c r="M272" s="8">
        <f t="shared" si="43"/>
        <v>100</v>
      </c>
      <c r="N272" s="8">
        <f t="shared" si="40"/>
        <v>0</v>
      </c>
      <c r="O272" s="8">
        <f t="shared" si="41"/>
        <v>0</v>
      </c>
      <c r="P272" s="8">
        <f t="shared" si="42"/>
        <v>0</v>
      </c>
      <c r="Q272" s="9">
        <f t="shared" si="44"/>
        <v>35</v>
      </c>
      <c r="R272" s="9">
        <f t="shared" si="45"/>
        <v>20</v>
      </c>
      <c r="S272" s="9">
        <f t="shared" si="46"/>
        <v>15</v>
      </c>
      <c r="T272" s="9">
        <f t="shared" si="47"/>
        <v>25</v>
      </c>
      <c r="U272" s="8">
        <f t="shared" si="48"/>
        <v>23.333333333333332</v>
      </c>
      <c r="V272" s="8">
        <f t="shared" si="49"/>
        <v>23.75</v>
      </c>
    </row>
    <row r="273" spans="1:22" ht="13.5" x14ac:dyDescent="0.25">
      <c r="A273" s="3">
        <f>RSI!A273</f>
        <v>42404</v>
      </c>
      <c r="B273" s="2">
        <f>RSI!B273</f>
        <v>8.3740000000000006</v>
      </c>
      <c r="C273" s="2">
        <f>RSI!I273</f>
        <v>30.921135662461722</v>
      </c>
      <c r="D273" s="2">
        <f>MACD!E273</f>
        <v>0.15435500414358927</v>
      </c>
      <c r="E273" s="2">
        <f>MACD!F273</f>
        <v>0.1534340564628317</v>
      </c>
      <c r="F273" s="2">
        <f>'Moving Avg'!D273</f>
        <v>8.3468400000000003</v>
      </c>
      <c r="G273" s="2">
        <f>'Moving Avg'!F273</f>
        <v>8.6943850000000005</v>
      </c>
      <c r="H273" s="2">
        <f>'Moving Avg'!G273</f>
        <v>9.0276720000000008</v>
      </c>
      <c r="I273" s="2">
        <f>'Moving Avg'!H273</f>
        <v>9.7167719999999971</v>
      </c>
      <c r="J273" s="6" t="str">
        <f>OBV!F273</f>
        <v>BULLISH</v>
      </c>
      <c r="K273" s="6" t="str">
        <f>OBV!G273</f>
        <v>STRONG</v>
      </c>
      <c r="L273" s="6" t="str">
        <f>OBV!H273</f>
        <v>BULLISH DIVERGENCE</v>
      </c>
      <c r="M273" s="8">
        <f t="shared" si="43"/>
        <v>50</v>
      </c>
      <c r="N273" s="8">
        <f t="shared" si="40"/>
        <v>0</v>
      </c>
      <c r="O273" s="8">
        <f t="shared" si="41"/>
        <v>0</v>
      </c>
      <c r="P273" s="8">
        <f t="shared" si="42"/>
        <v>83</v>
      </c>
      <c r="Q273" s="9">
        <f t="shared" si="44"/>
        <v>29.95</v>
      </c>
      <c r="R273" s="9">
        <f t="shared" si="45"/>
        <v>30.75</v>
      </c>
      <c r="S273" s="9">
        <f t="shared" si="46"/>
        <v>44.85</v>
      </c>
      <c r="T273" s="9">
        <f t="shared" si="47"/>
        <v>33.25</v>
      </c>
      <c r="U273" s="8">
        <f t="shared" si="48"/>
        <v>35.183333333333337</v>
      </c>
      <c r="V273" s="8">
        <f t="shared" si="49"/>
        <v>34.700000000000003</v>
      </c>
    </row>
    <row r="274" spans="1:22" ht="13.5" x14ac:dyDescent="0.25">
      <c r="A274" s="3">
        <f>RSI!A274</f>
        <v>42405</v>
      </c>
      <c r="B274" s="2">
        <f>RSI!B274</f>
        <v>8.3701000000000008</v>
      </c>
      <c r="C274" s="2">
        <f>RSI!I274</f>
        <v>30.794486420010173</v>
      </c>
      <c r="D274" s="2">
        <f>MACD!E274</f>
        <v>0.13762230242727291</v>
      </c>
      <c r="E274" s="2">
        <f>MACD!F274</f>
        <v>0.15027170565571996</v>
      </c>
      <c r="F274" s="2">
        <f>'Moving Avg'!D274</f>
        <v>8.3305600000000002</v>
      </c>
      <c r="G274" s="2">
        <f>'Moving Avg'!F274</f>
        <v>8.6583299999999994</v>
      </c>
      <c r="H274" s="2">
        <f>'Moving Avg'!G274</f>
        <v>9.0051099999999984</v>
      </c>
      <c r="I274" s="2">
        <f>'Moving Avg'!H274</f>
        <v>9.7142504999999986</v>
      </c>
      <c r="J274" s="6" t="str">
        <f>OBV!F274</f>
        <v>BULLISH</v>
      </c>
      <c r="K274" s="6" t="str">
        <f>OBV!G274</f>
        <v>STRONG</v>
      </c>
      <c r="L274" s="6" t="str">
        <f>OBV!H274</f>
        <v>BULLISH DIVERGENCE</v>
      </c>
      <c r="M274" s="8">
        <f t="shared" si="43"/>
        <v>50</v>
      </c>
      <c r="N274" s="8">
        <f t="shared" si="40"/>
        <v>45</v>
      </c>
      <c r="O274" s="8">
        <f t="shared" si="41"/>
        <v>0</v>
      </c>
      <c r="P274" s="8">
        <f t="shared" si="42"/>
        <v>83</v>
      </c>
      <c r="Q274" s="9">
        <f t="shared" si="44"/>
        <v>45.7</v>
      </c>
      <c r="R274" s="9">
        <f t="shared" si="45"/>
        <v>39.75</v>
      </c>
      <c r="S274" s="9">
        <f t="shared" si="46"/>
        <v>51.6</v>
      </c>
      <c r="T274" s="9">
        <f t="shared" si="47"/>
        <v>44.5</v>
      </c>
      <c r="U274" s="8">
        <f t="shared" si="48"/>
        <v>45.683333333333337</v>
      </c>
      <c r="V274" s="8">
        <f t="shared" si="49"/>
        <v>45.387500000000003</v>
      </c>
    </row>
    <row r="275" spans="1:22" ht="13.5" x14ac:dyDescent="0.25">
      <c r="A275" s="3">
        <f>RSI!A275</f>
        <v>42408</v>
      </c>
      <c r="B275" s="2">
        <f>RSI!B275</f>
        <v>8.3701000000000008</v>
      </c>
      <c r="C275" s="2">
        <f>RSI!I275</f>
        <v>30.794486420010173</v>
      </c>
      <c r="D275" s="2">
        <f>MACD!E275</f>
        <v>0.12555055831987616</v>
      </c>
      <c r="E275" s="2">
        <f>MACD!F275</f>
        <v>0.14532747618855121</v>
      </c>
      <c r="F275" s="2">
        <f>'Moving Avg'!D275</f>
        <v>8.3375400000000006</v>
      </c>
      <c r="G275" s="2">
        <f>'Moving Avg'!F275</f>
        <v>8.6213049999999996</v>
      </c>
      <c r="H275" s="2">
        <f>'Moving Avg'!G275</f>
        <v>8.9825479999999978</v>
      </c>
      <c r="I275" s="2">
        <f>'Moving Avg'!H275</f>
        <v>9.7113749999999968</v>
      </c>
      <c r="J275" s="6" t="str">
        <f>OBV!F275</f>
        <v>BULLISH</v>
      </c>
      <c r="K275" s="6" t="str">
        <f>OBV!G275</f>
        <v>STRONG</v>
      </c>
      <c r="L275" s="6" t="str">
        <f>OBV!H275</f>
        <v>CONFIRMED BULLISH</v>
      </c>
      <c r="M275" s="8">
        <f t="shared" si="43"/>
        <v>50</v>
      </c>
      <c r="N275" s="8">
        <f t="shared" si="40"/>
        <v>45</v>
      </c>
      <c r="O275" s="8">
        <f t="shared" si="41"/>
        <v>0</v>
      </c>
      <c r="P275" s="8">
        <f t="shared" si="42"/>
        <v>100</v>
      </c>
      <c r="Q275" s="9">
        <f t="shared" si="44"/>
        <v>48.25</v>
      </c>
      <c r="R275" s="9">
        <f t="shared" si="45"/>
        <v>44</v>
      </c>
      <c r="S275" s="9">
        <f t="shared" si="46"/>
        <v>59.25</v>
      </c>
      <c r="T275" s="9">
        <f t="shared" si="47"/>
        <v>48.75</v>
      </c>
      <c r="U275" s="8">
        <f t="shared" si="48"/>
        <v>50.5</v>
      </c>
      <c r="V275" s="8">
        <f t="shared" si="49"/>
        <v>50.0625</v>
      </c>
    </row>
    <row r="276" spans="1:22" ht="13.5" x14ac:dyDescent="0.25">
      <c r="A276" s="3">
        <f>RSI!A276</f>
        <v>42409</v>
      </c>
      <c r="B276" s="2">
        <f>RSI!B276</f>
        <v>8.2188999999999997</v>
      </c>
      <c r="C276" s="2">
        <f>RSI!I276</f>
        <v>26.005264268227052</v>
      </c>
      <c r="D276" s="2">
        <f>MACD!E276</f>
        <v>0.14756043905259908</v>
      </c>
      <c r="E276" s="2">
        <f>MACD!F276</f>
        <v>0.14577406876136079</v>
      </c>
      <c r="F276" s="2">
        <f>'Moving Avg'!D276</f>
        <v>8.3297799999999995</v>
      </c>
      <c r="G276" s="2">
        <f>'Moving Avg'!F276</f>
        <v>8.5767199999999981</v>
      </c>
      <c r="H276" s="2">
        <f>'Moving Avg'!G276</f>
        <v>8.9573479999999996</v>
      </c>
      <c r="I276" s="2">
        <f>'Moving Avg'!H276</f>
        <v>9.7074449999999963</v>
      </c>
      <c r="J276" s="6" t="str">
        <f>OBV!F276</f>
        <v>BULLISH</v>
      </c>
      <c r="K276" s="6" t="str">
        <f>OBV!G276</f>
        <v>STRONG</v>
      </c>
      <c r="L276" s="6" t="str">
        <f>OBV!H276</f>
        <v>BULLISH DIVERGENCE</v>
      </c>
      <c r="M276" s="8">
        <f t="shared" si="43"/>
        <v>100</v>
      </c>
      <c r="N276" s="8">
        <f t="shared" si="40"/>
        <v>0</v>
      </c>
      <c r="O276" s="8">
        <f t="shared" si="41"/>
        <v>0</v>
      </c>
      <c r="P276" s="8">
        <f t="shared" si="42"/>
        <v>83</v>
      </c>
      <c r="Q276" s="9">
        <f t="shared" si="44"/>
        <v>47.45</v>
      </c>
      <c r="R276" s="9">
        <f t="shared" si="45"/>
        <v>40.75</v>
      </c>
      <c r="S276" s="9">
        <f t="shared" si="46"/>
        <v>52.35</v>
      </c>
      <c r="T276" s="9">
        <f t="shared" si="47"/>
        <v>45.75</v>
      </c>
      <c r="U276" s="8">
        <f t="shared" si="48"/>
        <v>46.85</v>
      </c>
      <c r="V276" s="8">
        <f t="shared" si="49"/>
        <v>46.575000000000003</v>
      </c>
    </row>
    <row r="277" spans="1:22" ht="13.5" x14ac:dyDescent="0.25">
      <c r="A277" s="3">
        <f>RSI!A277</f>
        <v>42410</v>
      </c>
      <c r="B277" s="2">
        <f>RSI!B277</f>
        <v>8.1414000000000009</v>
      </c>
      <c r="C277" s="2">
        <f>RSI!I277</f>
        <v>23.949283112405482</v>
      </c>
      <c r="D277" s="2">
        <f>MACD!E277</f>
        <v>0.16863814687393486</v>
      </c>
      <c r="E277" s="2">
        <f>MACD!F277</f>
        <v>0.15034688438387561</v>
      </c>
      <c r="F277" s="2">
        <f>'Moving Avg'!D277</f>
        <v>8.2949000000000019</v>
      </c>
      <c r="G277" s="2">
        <f>'Moving Avg'!F277</f>
        <v>8.5379550000000002</v>
      </c>
      <c r="H277" s="2">
        <f>'Moving Avg'!G277</f>
        <v>8.9317619999999991</v>
      </c>
      <c r="I277" s="2">
        <f>'Moving Avg'!H277</f>
        <v>9.7025309999999987</v>
      </c>
      <c r="J277" s="6" t="str">
        <f>OBV!F277</f>
        <v>BULLISH</v>
      </c>
      <c r="K277" s="6" t="str">
        <f>OBV!G277</f>
        <v>STRONG</v>
      </c>
      <c r="L277" s="6" t="str">
        <f>OBV!H277</f>
        <v>BULLISH DIVERGENCE</v>
      </c>
      <c r="M277" s="8">
        <f t="shared" si="43"/>
        <v>100</v>
      </c>
      <c r="N277" s="8">
        <f t="shared" si="40"/>
        <v>0</v>
      </c>
      <c r="O277" s="8">
        <f t="shared" si="41"/>
        <v>0</v>
      </c>
      <c r="P277" s="8">
        <f t="shared" si="42"/>
        <v>83</v>
      </c>
      <c r="Q277" s="9">
        <f t="shared" si="44"/>
        <v>47.45</v>
      </c>
      <c r="R277" s="9">
        <f t="shared" si="45"/>
        <v>40.75</v>
      </c>
      <c r="S277" s="9">
        <f t="shared" si="46"/>
        <v>52.35</v>
      </c>
      <c r="T277" s="9">
        <f t="shared" si="47"/>
        <v>45.75</v>
      </c>
      <c r="U277" s="8">
        <f t="shared" si="48"/>
        <v>46.85</v>
      </c>
      <c r="V277" s="8">
        <f t="shared" si="49"/>
        <v>46.575000000000003</v>
      </c>
    </row>
    <row r="278" spans="1:22" ht="13.5" x14ac:dyDescent="0.25">
      <c r="A278" s="3">
        <f>RSI!A278</f>
        <v>42411</v>
      </c>
      <c r="B278" s="2">
        <f>RSI!B278</f>
        <v>8.1414000000000009</v>
      </c>
      <c r="C278" s="2">
        <f>RSI!I278</f>
        <v>23.949283112405482</v>
      </c>
      <c r="D278" s="2">
        <f>MACD!E278</f>
        <v>0.16675329520262849</v>
      </c>
      <c r="E278" s="2">
        <f>MACD!F278</f>
        <v>0.15362816654762618</v>
      </c>
      <c r="F278" s="2">
        <f>'Moving Avg'!D278</f>
        <v>8.2483800000000009</v>
      </c>
      <c r="G278" s="2">
        <f>'Moving Avg'!F278</f>
        <v>8.4914349999999992</v>
      </c>
      <c r="H278" s="2">
        <f>'Moving Avg'!G278</f>
        <v>8.9085020000000004</v>
      </c>
      <c r="I278" s="2">
        <f>'Moving Avg'!H278</f>
        <v>9.6962559999999982</v>
      </c>
      <c r="J278" s="6" t="str">
        <f>OBV!F278</f>
        <v>BEARISH</v>
      </c>
      <c r="K278" s="6" t="str">
        <f>OBV!G278</f>
        <v>WEAK</v>
      </c>
      <c r="L278" s="6" t="str">
        <f>OBV!H278</f>
        <v>CONFIRMED BEARISH</v>
      </c>
      <c r="M278" s="8">
        <f t="shared" si="43"/>
        <v>100</v>
      </c>
      <c r="N278" s="8">
        <f t="shared" si="40"/>
        <v>0</v>
      </c>
      <c r="O278" s="8">
        <f t="shared" si="41"/>
        <v>0</v>
      </c>
      <c r="P278" s="8">
        <f t="shared" si="42"/>
        <v>0</v>
      </c>
      <c r="Q278" s="9">
        <f t="shared" si="44"/>
        <v>35</v>
      </c>
      <c r="R278" s="9">
        <f t="shared" si="45"/>
        <v>20</v>
      </c>
      <c r="S278" s="9">
        <f t="shared" si="46"/>
        <v>15</v>
      </c>
      <c r="T278" s="9">
        <f t="shared" si="47"/>
        <v>25</v>
      </c>
      <c r="U278" s="8">
        <f t="shared" si="48"/>
        <v>23.333333333333332</v>
      </c>
      <c r="V278" s="8">
        <f t="shared" si="49"/>
        <v>23.75</v>
      </c>
    </row>
    <row r="279" spans="1:22" ht="13.5" x14ac:dyDescent="0.25">
      <c r="A279" s="3">
        <f>RSI!A279</f>
        <v>42412</v>
      </c>
      <c r="B279" s="2">
        <f>RSI!B279</f>
        <v>8.1414000000000009</v>
      </c>
      <c r="C279" s="2">
        <f>RSI!I279</f>
        <v>23.949283112405482</v>
      </c>
      <c r="D279" s="2">
        <f>MACD!E279</f>
        <v>0.15475914309316963</v>
      </c>
      <c r="E279" s="2">
        <f>MACD!F279</f>
        <v>0.15385436185673487</v>
      </c>
      <c r="F279" s="2">
        <f>'Moving Avg'!D279</f>
        <v>8.2026399999999988</v>
      </c>
      <c r="G279" s="2">
        <f>'Moving Avg'!F279</f>
        <v>8.454604999999999</v>
      </c>
      <c r="H279" s="2">
        <f>'Moving Avg'!G279</f>
        <v>8.8829159999999998</v>
      </c>
      <c r="I279" s="2">
        <f>'Moving Avg'!H279</f>
        <v>9.689980999999996</v>
      </c>
      <c r="J279" s="6" t="str">
        <f>OBV!F279</f>
        <v>BEARISH</v>
      </c>
      <c r="K279" s="6" t="str">
        <f>OBV!G279</f>
        <v>WEAK</v>
      </c>
      <c r="L279" s="6" t="str">
        <f>OBV!H279</f>
        <v>CONFIRMED BEARISH</v>
      </c>
      <c r="M279" s="8">
        <f t="shared" si="43"/>
        <v>100</v>
      </c>
      <c r="N279" s="8">
        <f t="shared" si="40"/>
        <v>0</v>
      </c>
      <c r="O279" s="8">
        <f t="shared" si="41"/>
        <v>0</v>
      </c>
      <c r="P279" s="8">
        <f t="shared" si="42"/>
        <v>0</v>
      </c>
      <c r="Q279" s="9">
        <f t="shared" si="44"/>
        <v>35</v>
      </c>
      <c r="R279" s="9">
        <f t="shared" si="45"/>
        <v>20</v>
      </c>
      <c r="S279" s="9">
        <f t="shared" si="46"/>
        <v>15</v>
      </c>
      <c r="T279" s="9">
        <f t="shared" si="47"/>
        <v>25</v>
      </c>
      <c r="U279" s="8">
        <f t="shared" si="48"/>
        <v>23.333333333333332</v>
      </c>
      <c r="V279" s="8">
        <f t="shared" si="49"/>
        <v>23.75</v>
      </c>
    </row>
    <row r="280" spans="1:22" ht="13.5" x14ac:dyDescent="0.25">
      <c r="A280" s="3">
        <f>RSI!A280</f>
        <v>42415</v>
      </c>
      <c r="B280" s="2">
        <f>RSI!B280</f>
        <v>8.1414000000000009</v>
      </c>
      <c r="C280" s="2">
        <f>RSI!I280</f>
        <v>23.949283112405482</v>
      </c>
      <c r="D280" s="2">
        <f>MACD!E280</f>
        <v>0.1292399738553538</v>
      </c>
      <c r="E280" s="2">
        <f>MACD!F280</f>
        <v>0.14893148425645866</v>
      </c>
      <c r="F280" s="2">
        <f>'Moving Avg'!D280</f>
        <v>8.156900000000002</v>
      </c>
      <c r="G280" s="2">
        <f>'Moving Avg'!F280</f>
        <v>8.422625</v>
      </c>
      <c r="H280" s="2">
        <f>'Moving Avg'!G280</f>
        <v>8.8573299999999993</v>
      </c>
      <c r="I280" s="2">
        <f>'Moving Avg'!H280</f>
        <v>9.683742999999998</v>
      </c>
      <c r="J280" s="6" t="str">
        <f>OBV!F280</f>
        <v>BEARISH</v>
      </c>
      <c r="K280" s="6" t="str">
        <f>OBV!G280</f>
        <v>WEAK</v>
      </c>
      <c r="L280" s="6" t="str">
        <f>OBV!H280</f>
        <v>CONFIRMED BEARISH</v>
      </c>
      <c r="M280" s="8">
        <f t="shared" si="43"/>
        <v>100</v>
      </c>
      <c r="N280" s="8">
        <f t="shared" si="40"/>
        <v>45</v>
      </c>
      <c r="O280" s="8">
        <f t="shared" si="41"/>
        <v>0</v>
      </c>
      <c r="P280" s="8">
        <f t="shared" si="42"/>
        <v>0</v>
      </c>
      <c r="Q280" s="9">
        <f t="shared" si="44"/>
        <v>50.75</v>
      </c>
      <c r="R280" s="9">
        <f t="shared" si="45"/>
        <v>29</v>
      </c>
      <c r="S280" s="9">
        <f t="shared" si="46"/>
        <v>21.75</v>
      </c>
      <c r="T280" s="9">
        <f t="shared" si="47"/>
        <v>36.25</v>
      </c>
      <c r="U280" s="8">
        <f t="shared" si="48"/>
        <v>33.833333333333336</v>
      </c>
      <c r="V280" s="8">
        <f t="shared" si="49"/>
        <v>34.4375</v>
      </c>
    </row>
    <row r="281" spans="1:22" ht="13.5" x14ac:dyDescent="0.25">
      <c r="A281" s="3">
        <f>RSI!A281</f>
        <v>42416</v>
      </c>
      <c r="B281" s="2">
        <f>RSI!B281</f>
        <v>8.1414000000000009</v>
      </c>
      <c r="C281" s="2">
        <f>RSI!I281</f>
        <v>23.949283112405482</v>
      </c>
      <c r="D281" s="2">
        <f>MACD!E281</f>
        <v>9.8058972613698003E-2</v>
      </c>
      <c r="E281" s="2">
        <f>MACD!F281</f>
        <v>0.13875698192790653</v>
      </c>
      <c r="F281" s="2">
        <f>'Moving Avg'!D281</f>
        <v>8.1414000000000009</v>
      </c>
      <c r="G281" s="2">
        <f>'Moving Avg'!F281</f>
        <v>8.3916149999999998</v>
      </c>
      <c r="H281" s="2">
        <f>'Moving Avg'!G281</f>
        <v>8.832519999999997</v>
      </c>
      <c r="I281" s="2">
        <f>'Moving Avg'!H281</f>
        <v>9.6772999999999989</v>
      </c>
      <c r="J281" s="6" t="str">
        <f>OBV!F281</f>
        <v>BEARISH</v>
      </c>
      <c r="K281" s="6" t="str">
        <f>OBV!G281</f>
        <v>NEUTRAL</v>
      </c>
      <c r="L281" s="6" t="str">
        <f>OBV!H281</f>
        <v>CONFIRMED BEARISH</v>
      </c>
      <c r="M281" s="8">
        <f t="shared" si="43"/>
        <v>100</v>
      </c>
      <c r="N281" s="8">
        <f t="shared" si="40"/>
        <v>100</v>
      </c>
      <c r="O281" s="8">
        <f t="shared" si="41"/>
        <v>0</v>
      </c>
      <c r="P281" s="8">
        <f t="shared" si="42"/>
        <v>16.5</v>
      </c>
      <c r="Q281" s="9">
        <f t="shared" si="44"/>
        <v>72.474999999999994</v>
      </c>
      <c r="R281" s="9">
        <f t="shared" si="45"/>
        <v>44.125</v>
      </c>
      <c r="S281" s="9">
        <f t="shared" si="46"/>
        <v>37.424999999999997</v>
      </c>
      <c r="T281" s="9">
        <f t="shared" si="47"/>
        <v>54.125</v>
      </c>
      <c r="U281" s="8">
        <f t="shared" si="48"/>
        <v>51.341666666666661</v>
      </c>
      <c r="V281" s="8">
        <f t="shared" si="49"/>
        <v>52.037499999999994</v>
      </c>
    </row>
    <row r="282" spans="1:22" ht="13.5" x14ac:dyDescent="0.25">
      <c r="A282" s="3">
        <f>RSI!A282</f>
        <v>42417</v>
      </c>
      <c r="B282" s="2">
        <f>RSI!B282</f>
        <v>8.1026000000000007</v>
      </c>
      <c r="C282" s="2">
        <f>RSI!I282</f>
        <v>22.650634458646337</v>
      </c>
      <c r="D282" s="2">
        <f>MACD!E282</f>
        <v>8.5649823804835989E-2</v>
      </c>
      <c r="E282" s="2">
        <f>MACD!F282</f>
        <v>0.12813555030329243</v>
      </c>
      <c r="F282" s="2">
        <f>'Moving Avg'!D282</f>
        <v>8.1336400000000015</v>
      </c>
      <c r="G282" s="2">
        <f>'Moving Avg'!F282</f>
        <v>8.3644800000000004</v>
      </c>
      <c r="H282" s="2">
        <f>'Moving Avg'!G282</f>
        <v>8.8084839999999982</v>
      </c>
      <c r="I282" s="2">
        <f>'Moving Avg'!H282</f>
        <v>9.6695629999999984</v>
      </c>
      <c r="J282" s="6" t="str">
        <f>OBV!F282</f>
        <v>BEARISH</v>
      </c>
      <c r="K282" s="6" t="str">
        <f>OBV!G282</f>
        <v>WEAK</v>
      </c>
      <c r="L282" s="6" t="str">
        <f>OBV!H282</f>
        <v>CONFIRMED BEARISH</v>
      </c>
      <c r="M282" s="8">
        <f t="shared" si="43"/>
        <v>100</v>
      </c>
      <c r="N282" s="8">
        <f t="shared" si="40"/>
        <v>100</v>
      </c>
      <c r="O282" s="8">
        <f t="shared" si="41"/>
        <v>0</v>
      </c>
      <c r="P282" s="8">
        <f t="shared" si="42"/>
        <v>0</v>
      </c>
      <c r="Q282" s="9">
        <f t="shared" si="44"/>
        <v>70</v>
      </c>
      <c r="R282" s="9">
        <f t="shared" si="45"/>
        <v>40</v>
      </c>
      <c r="S282" s="9">
        <f t="shared" si="46"/>
        <v>30</v>
      </c>
      <c r="T282" s="9">
        <f t="shared" si="47"/>
        <v>50</v>
      </c>
      <c r="U282" s="8">
        <f t="shared" si="48"/>
        <v>46.666666666666664</v>
      </c>
      <c r="V282" s="8">
        <f t="shared" si="49"/>
        <v>47.5</v>
      </c>
    </row>
    <row r="283" spans="1:22" ht="13.5" x14ac:dyDescent="0.25">
      <c r="A283" s="3">
        <f>RSI!A283</f>
        <v>42418</v>
      </c>
      <c r="B283" s="2">
        <f>RSI!B283</f>
        <v>8.2188999999999997</v>
      </c>
      <c r="C283" s="2">
        <f>RSI!I283</f>
        <v>34.172869907420065</v>
      </c>
      <c r="D283" s="2">
        <f>MACD!E283</f>
        <v>7.7720150820061562E-2</v>
      </c>
      <c r="E283" s="2">
        <f>MACD!F283</f>
        <v>0.11805247040664626</v>
      </c>
      <c r="F283" s="2">
        <f>'Moving Avg'!D283</f>
        <v>8.1491399999999992</v>
      </c>
      <c r="G283" s="2">
        <f>'Moving Avg'!F283</f>
        <v>8.343160000000001</v>
      </c>
      <c r="H283" s="2">
        <f>'Moving Avg'!G283</f>
        <v>8.7860759999999978</v>
      </c>
      <c r="I283" s="2">
        <f>'Moving Avg'!H283</f>
        <v>9.6632279999999984</v>
      </c>
      <c r="J283" s="6" t="str">
        <f>OBV!F283</f>
        <v>BEARISH</v>
      </c>
      <c r="K283" s="6" t="str">
        <f>OBV!G283</f>
        <v>WEAK</v>
      </c>
      <c r="L283" s="6" t="str">
        <f>OBV!H283</f>
        <v>BEARISH DIVERGENCE</v>
      </c>
      <c r="M283" s="8">
        <f t="shared" si="43"/>
        <v>50</v>
      </c>
      <c r="N283" s="8">
        <f t="shared" si="40"/>
        <v>100</v>
      </c>
      <c r="O283" s="8">
        <f t="shared" si="41"/>
        <v>0</v>
      </c>
      <c r="P283" s="8">
        <f t="shared" si="42"/>
        <v>0</v>
      </c>
      <c r="Q283" s="9">
        <f t="shared" si="44"/>
        <v>52.5</v>
      </c>
      <c r="R283" s="9">
        <f t="shared" si="45"/>
        <v>30</v>
      </c>
      <c r="S283" s="9">
        <f t="shared" si="46"/>
        <v>22.5</v>
      </c>
      <c r="T283" s="9">
        <f t="shared" si="47"/>
        <v>37.5</v>
      </c>
      <c r="U283" s="8">
        <f t="shared" si="48"/>
        <v>35</v>
      </c>
      <c r="V283" s="8">
        <f t="shared" si="49"/>
        <v>35.625</v>
      </c>
    </row>
    <row r="284" spans="1:22" ht="13.5" x14ac:dyDescent="0.25">
      <c r="A284" s="3">
        <f>RSI!A284</f>
        <v>42419</v>
      </c>
      <c r="B284" s="2">
        <f>RSI!B284</f>
        <v>8.1995000000000005</v>
      </c>
      <c r="C284" s="2">
        <f>RSI!I284</f>
        <v>33.282236082036832</v>
      </c>
      <c r="D284" s="2">
        <f>MACD!E284</f>
        <v>7.3226302745721839E-2</v>
      </c>
      <c r="E284" s="2">
        <f>MACD!F284</f>
        <v>0.1090872368744614</v>
      </c>
      <c r="F284" s="2">
        <f>'Moving Avg'!D284</f>
        <v>8.1607599999999998</v>
      </c>
      <c r="G284" s="2">
        <f>'Moving Avg'!F284</f>
        <v>8.3231950000000001</v>
      </c>
      <c r="H284" s="2">
        <f>'Moving Avg'!G284</f>
        <v>8.7632799999999964</v>
      </c>
      <c r="I284" s="2">
        <f>'Moving Avg'!H284</f>
        <v>9.6576164999999961</v>
      </c>
      <c r="J284" s="6" t="str">
        <f>OBV!F284</f>
        <v>BEARISH</v>
      </c>
      <c r="K284" s="6" t="str">
        <f>OBV!G284</f>
        <v>WEAK</v>
      </c>
      <c r="L284" s="6" t="str">
        <f>OBV!H284</f>
        <v>BEARISH DIVERGENCE</v>
      </c>
      <c r="M284" s="8">
        <f t="shared" si="43"/>
        <v>50</v>
      </c>
      <c r="N284" s="8">
        <f t="shared" si="40"/>
        <v>100</v>
      </c>
      <c r="O284" s="8">
        <f t="shared" si="41"/>
        <v>0</v>
      </c>
      <c r="P284" s="8">
        <f t="shared" si="42"/>
        <v>0</v>
      </c>
      <c r="Q284" s="9">
        <f t="shared" si="44"/>
        <v>52.5</v>
      </c>
      <c r="R284" s="9">
        <f t="shared" si="45"/>
        <v>30</v>
      </c>
      <c r="S284" s="9">
        <f t="shared" si="46"/>
        <v>22.5</v>
      </c>
      <c r="T284" s="9">
        <f t="shared" si="47"/>
        <v>37.5</v>
      </c>
      <c r="U284" s="8">
        <f t="shared" si="48"/>
        <v>35</v>
      </c>
      <c r="V284" s="8">
        <f t="shared" si="49"/>
        <v>35.625</v>
      </c>
    </row>
    <row r="285" spans="1:22" ht="13.5" x14ac:dyDescent="0.25">
      <c r="A285" s="3">
        <f>RSI!A285</f>
        <v>42422</v>
      </c>
      <c r="B285" s="2">
        <f>RSI!B285</f>
        <v>8.1956000000000007</v>
      </c>
      <c r="C285" s="2">
        <f>RSI!I285</f>
        <v>33.095497436067561</v>
      </c>
      <c r="D285" s="2">
        <f>MACD!E285</f>
        <v>7.1104042257328359E-2</v>
      </c>
      <c r="E285" s="2">
        <f>MACD!F285</f>
        <v>0.10149059795103479</v>
      </c>
      <c r="F285" s="2">
        <f>'Moving Avg'!D285</f>
        <v>8.1715999999999998</v>
      </c>
      <c r="G285" s="2">
        <f>'Moving Avg'!F285</f>
        <v>8.3030350000000013</v>
      </c>
      <c r="H285" s="2">
        <f>'Moving Avg'!G285</f>
        <v>8.7404059999999966</v>
      </c>
      <c r="I285" s="2">
        <f>'Moving Avg'!H285</f>
        <v>9.6519854999999986</v>
      </c>
      <c r="J285" s="6" t="str">
        <f>OBV!F285</f>
        <v>BEARISH</v>
      </c>
      <c r="K285" s="6" t="str">
        <f>OBV!G285</f>
        <v>WEAK</v>
      </c>
      <c r="L285" s="6" t="str">
        <f>OBV!H285</f>
        <v>BEARISH DIVERGENCE</v>
      </c>
      <c r="M285" s="8">
        <f t="shared" si="43"/>
        <v>50</v>
      </c>
      <c r="N285" s="8">
        <f t="shared" si="40"/>
        <v>100</v>
      </c>
      <c r="O285" s="8">
        <f t="shared" si="41"/>
        <v>0</v>
      </c>
      <c r="P285" s="8">
        <f t="shared" si="42"/>
        <v>0</v>
      </c>
      <c r="Q285" s="9">
        <f t="shared" si="44"/>
        <v>52.5</v>
      </c>
      <c r="R285" s="9">
        <f t="shared" si="45"/>
        <v>30</v>
      </c>
      <c r="S285" s="9">
        <f t="shared" si="46"/>
        <v>22.5</v>
      </c>
      <c r="T285" s="9">
        <f t="shared" si="47"/>
        <v>37.5</v>
      </c>
      <c r="U285" s="8">
        <f t="shared" si="48"/>
        <v>35</v>
      </c>
      <c r="V285" s="8">
        <f t="shared" si="49"/>
        <v>35.625</v>
      </c>
    </row>
    <row r="286" spans="1:22" ht="13.5" x14ac:dyDescent="0.25">
      <c r="A286" s="3">
        <f>RSI!A286</f>
        <v>42423</v>
      </c>
      <c r="B286" s="2">
        <f>RSI!B286</f>
        <v>8.1414000000000009</v>
      </c>
      <c r="C286" s="2">
        <f>RSI!I286</f>
        <v>30.531654530652403</v>
      </c>
      <c r="D286" s="2">
        <f>MACD!E286</f>
        <v>5.1372880424457534E-2</v>
      </c>
      <c r="E286" s="2">
        <f>MACD!F286</f>
        <v>9.1467054445719342E-2</v>
      </c>
      <c r="F286" s="2">
        <f>'Moving Avg'!D286</f>
        <v>8.1716000000000015</v>
      </c>
      <c r="G286" s="2">
        <f>'Moving Avg'!F286</f>
        <v>8.2739600000000024</v>
      </c>
      <c r="H286" s="2">
        <f>'Moving Avg'!G286</f>
        <v>8.7171459999999961</v>
      </c>
      <c r="I286" s="2">
        <f>'Moving Avg'!H286</f>
        <v>9.6460834999999978</v>
      </c>
      <c r="J286" s="6" t="str">
        <f>OBV!F286</f>
        <v>BEARISH</v>
      </c>
      <c r="K286" s="6" t="str">
        <f>OBV!G286</f>
        <v>WEAK</v>
      </c>
      <c r="L286" s="6" t="str">
        <f>OBV!H286</f>
        <v>NEUTRAL</v>
      </c>
      <c r="M286" s="8">
        <f t="shared" si="43"/>
        <v>50</v>
      </c>
      <c r="N286" s="8">
        <f t="shared" si="40"/>
        <v>100</v>
      </c>
      <c r="O286" s="8">
        <f t="shared" si="41"/>
        <v>0</v>
      </c>
      <c r="P286" s="8">
        <f t="shared" si="42"/>
        <v>0</v>
      </c>
      <c r="Q286" s="9">
        <f t="shared" si="44"/>
        <v>52.5</v>
      </c>
      <c r="R286" s="9">
        <f t="shared" si="45"/>
        <v>30</v>
      </c>
      <c r="S286" s="9">
        <f t="shared" si="46"/>
        <v>22.5</v>
      </c>
      <c r="T286" s="9">
        <f t="shared" si="47"/>
        <v>37.5</v>
      </c>
      <c r="U286" s="8">
        <f t="shared" si="48"/>
        <v>35</v>
      </c>
      <c r="V286" s="8">
        <f t="shared" si="49"/>
        <v>35.625</v>
      </c>
    </row>
    <row r="287" spans="1:22" ht="13.5" x14ac:dyDescent="0.25">
      <c r="A287" s="3">
        <f>RSI!A287</f>
        <v>42424</v>
      </c>
      <c r="B287" s="2">
        <f>RSI!B287</f>
        <v>8.1219999999999999</v>
      </c>
      <c r="C287" s="2">
        <f>RSI!I287</f>
        <v>29.646373416694587</v>
      </c>
      <c r="D287" s="2">
        <f>MACD!E287</f>
        <v>2.5725698014950282E-2</v>
      </c>
      <c r="E287" s="2">
        <f>MACD!F287</f>
        <v>7.831878315956553E-2</v>
      </c>
      <c r="F287" s="2">
        <f>'Moving Avg'!D287</f>
        <v>8.1754799999999985</v>
      </c>
      <c r="G287" s="2">
        <f>'Moving Avg'!F287</f>
        <v>8.2458550000000024</v>
      </c>
      <c r="H287" s="2">
        <f>'Moving Avg'!G287</f>
        <v>8.6934979999999982</v>
      </c>
      <c r="I287" s="2">
        <f>'Moving Avg'!H287</f>
        <v>9.640233499999999</v>
      </c>
      <c r="J287" s="6" t="str">
        <f>OBV!F287</f>
        <v>BEARISH</v>
      </c>
      <c r="K287" s="6" t="str">
        <f>OBV!G287</f>
        <v>WEAK</v>
      </c>
      <c r="L287" s="6" t="str">
        <f>OBV!H287</f>
        <v>BEARISH DIVERGENCE</v>
      </c>
      <c r="M287" s="8">
        <f t="shared" si="43"/>
        <v>100</v>
      </c>
      <c r="N287" s="8">
        <f t="shared" si="40"/>
        <v>100</v>
      </c>
      <c r="O287" s="8">
        <f t="shared" si="41"/>
        <v>0</v>
      </c>
      <c r="P287" s="8">
        <f t="shared" si="42"/>
        <v>0</v>
      </c>
      <c r="Q287" s="9">
        <f t="shared" si="44"/>
        <v>70</v>
      </c>
      <c r="R287" s="9">
        <f t="shared" si="45"/>
        <v>40</v>
      </c>
      <c r="S287" s="9">
        <f t="shared" si="46"/>
        <v>30</v>
      </c>
      <c r="T287" s="9">
        <f t="shared" si="47"/>
        <v>50</v>
      </c>
      <c r="U287" s="8">
        <f t="shared" si="48"/>
        <v>46.666666666666664</v>
      </c>
      <c r="V287" s="8">
        <f t="shared" si="49"/>
        <v>47.5</v>
      </c>
    </row>
    <row r="288" spans="1:22" ht="13.5" x14ac:dyDescent="0.25">
      <c r="A288" s="3">
        <f>RSI!A288</f>
        <v>42425</v>
      </c>
      <c r="B288" s="2">
        <f>RSI!B288</f>
        <v>8.0561000000000007</v>
      </c>
      <c r="C288" s="2">
        <f>RSI!I288</f>
        <v>26.80330343035692</v>
      </c>
      <c r="D288" s="2">
        <f>MACD!E288</f>
        <v>1.0441145437528832E-2</v>
      </c>
      <c r="E288" s="2">
        <f>MACD!F288</f>
        <v>6.4743255615158188E-2</v>
      </c>
      <c r="F288" s="2">
        <f>'Moving Avg'!D288</f>
        <v>8.1429200000000002</v>
      </c>
      <c r="G288" s="2">
        <f>'Moving Avg'!F288</f>
        <v>8.2218200000000028</v>
      </c>
      <c r="H288" s="2">
        <f>'Moving Avg'!G288</f>
        <v>8.6693079999999991</v>
      </c>
      <c r="I288" s="2">
        <f>'Moving Avg'!H288</f>
        <v>9.634053999999999</v>
      </c>
      <c r="J288" s="6" t="str">
        <f>OBV!F288</f>
        <v>BEARISH</v>
      </c>
      <c r="K288" s="6" t="str">
        <f>OBV!G288</f>
        <v>WEAK</v>
      </c>
      <c r="L288" s="6" t="str">
        <f>OBV!H288</f>
        <v>CONFIRMED BEARISH</v>
      </c>
      <c r="M288" s="8">
        <f t="shared" si="43"/>
        <v>100</v>
      </c>
      <c r="N288" s="8">
        <f t="shared" si="40"/>
        <v>100</v>
      </c>
      <c r="O288" s="8">
        <f t="shared" si="41"/>
        <v>0</v>
      </c>
      <c r="P288" s="8">
        <f t="shared" si="42"/>
        <v>0</v>
      </c>
      <c r="Q288" s="9">
        <f t="shared" si="44"/>
        <v>70</v>
      </c>
      <c r="R288" s="9">
        <f t="shared" si="45"/>
        <v>40</v>
      </c>
      <c r="S288" s="9">
        <f t="shared" si="46"/>
        <v>30</v>
      </c>
      <c r="T288" s="9">
        <f t="shared" si="47"/>
        <v>50</v>
      </c>
      <c r="U288" s="8">
        <f t="shared" si="48"/>
        <v>46.666666666666664</v>
      </c>
      <c r="V288" s="8">
        <f t="shared" si="49"/>
        <v>47.5</v>
      </c>
    </row>
    <row r="289" spans="1:22" ht="13.5" x14ac:dyDescent="0.25">
      <c r="A289" s="3">
        <f>RSI!A289</f>
        <v>42426</v>
      </c>
      <c r="B289" s="2">
        <f>RSI!B289</f>
        <v>7.9513999999999996</v>
      </c>
      <c r="C289" s="2">
        <f>RSI!I289</f>
        <v>23.0252635615022</v>
      </c>
      <c r="D289" s="2">
        <f>MACD!E289</f>
        <v>7.0747165471001239E-3</v>
      </c>
      <c r="E289" s="2">
        <f>MACD!F289</f>
        <v>5.3209547801546582E-2</v>
      </c>
      <c r="F289" s="2">
        <f>'Moving Avg'!D289</f>
        <v>8.093300000000001</v>
      </c>
      <c r="G289" s="2">
        <f>'Moving Avg'!F289</f>
        <v>8.1968150000000026</v>
      </c>
      <c r="H289" s="2">
        <f>'Moving Avg'!G289</f>
        <v>8.6430239999999987</v>
      </c>
      <c r="I289" s="2">
        <f>'Moving Avg'!H289</f>
        <v>9.6281339999999975</v>
      </c>
      <c r="J289" s="6" t="str">
        <f>OBV!F289</f>
        <v>BEARISH</v>
      </c>
      <c r="K289" s="6" t="str">
        <f>OBV!G289</f>
        <v>WEAK</v>
      </c>
      <c r="L289" s="6" t="str">
        <f>OBV!H289</f>
        <v>CONFIRMED BEARISH</v>
      </c>
      <c r="M289" s="8">
        <f t="shared" si="43"/>
        <v>100</v>
      </c>
      <c r="N289" s="8">
        <f t="shared" si="40"/>
        <v>100</v>
      </c>
      <c r="O289" s="8">
        <f t="shared" si="41"/>
        <v>0</v>
      </c>
      <c r="P289" s="8">
        <f t="shared" si="42"/>
        <v>0</v>
      </c>
      <c r="Q289" s="9">
        <f t="shared" si="44"/>
        <v>70</v>
      </c>
      <c r="R289" s="9">
        <f t="shared" si="45"/>
        <v>40</v>
      </c>
      <c r="S289" s="9">
        <f t="shared" si="46"/>
        <v>30</v>
      </c>
      <c r="T289" s="9">
        <f t="shared" si="47"/>
        <v>50</v>
      </c>
      <c r="U289" s="8">
        <f t="shared" si="48"/>
        <v>46.666666666666664</v>
      </c>
      <c r="V289" s="8">
        <f t="shared" si="49"/>
        <v>47.5</v>
      </c>
    </row>
    <row r="290" spans="1:22" ht="13.5" x14ac:dyDescent="0.25">
      <c r="A290" s="3">
        <f>RSI!A290</f>
        <v>42429</v>
      </c>
      <c r="B290" s="2">
        <f>RSI!B290</f>
        <v>7.7149000000000001</v>
      </c>
      <c r="C290" s="2">
        <f>RSI!I290</f>
        <v>17.146128526853005</v>
      </c>
      <c r="D290" s="2">
        <f>MACD!E290</f>
        <v>2.4040338168022757E-2</v>
      </c>
      <c r="E290" s="2">
        <f>MACD!F290</f>
        <v>4.7375705874841821E-2</v>
      </c>
      <c r="F290" s="2">
        <f>'Moving Avg'!D290</f>
        <v>7.9971599999999992</v>
      </c>
      <c r="G290" s="2">
        <f>'Moving Avg'!F290</f>
        <v>8.1658000000000026</v>
      </c>
      <c r="H290" s="2">
        <f>'Moving Avg'!G290</f>
        <v>8.6120099999999979</v>
      </c>
      <c r="I290" s="2">
        <f>'Moving Avg'!H290</f>
        <v>9.6215904999999982</v>
      </c>
      <c r="J290" s="6" t="str">
        <f>OBV!F290</f>
        <v>BEARISH</v>
      </c>
      <c r="K290" s="6" t="str">
        <f>OBV!G290</f>
        <v>WEAK</v>
      </c>
      <c r="L290" s="6" t="str">
        <f>OBV!H290</f>
        <v>CONFIRMED BEARISH</v>
      </c>
      <c r="M290" s="8">
        <f t="shared" si="43"/>
        <v>100</v>
      </c>
      <c r="N290" s="8">
        <f t="shared" si="40"/>
        <v>100</v>
      </c>
      <c r="O290" s="8">
        <f t="shared" si="41"/>
        <v>0</v>
      </c>
      <c r="P290" s="8">
        <f t="shared" si="42"/>
        <v>0</v>
      </c>
      <c r="Q290" s="9">
        <f t="shared" si="44"/>
        <v>70</v>
      </c>
      <c r="R290" s="9">
        <f t="shared" si="45"/>
        <v>40</v>
      </c>
      <c r="S290" s="9">
        <f t="shared" si="46"/>
        <v>30</v>
      </c>
      <c r="T290" s="9">
        <f t="shared" si="47"/>
        <v>50</v>
      </c>
      <c r="U290" s="8">
        <f t="shared" si="48"/>
        <v>46.666666666666664</v>
      </c>
      <c r="V290" s="8">
        <f t="shared" si="49"/>
        <v>47.5</v>
      </c>
    </row>
    <row r="291" spans="1:22" ht="13.5" x14ac:dyDescent="0.25">
      <c r="A291" s="3">
        <f>RSI!A291</f>
        <v>42430</v>
      </c>
      <c r="B291" s="2">
        <f>RSI!B291</f>
        <v>7.7537000000000003</v>
      </c>
      <c r="C291" s="2">
        <f>RSI!I291</f>
        <v>20.722511136735676</v>
      </c>
      <c r="D291" s="2">
        <f>MACD!E291</f>
        <v>3.9044852678227215E-2</v>
      </c>
      <c r="E291" s="2">
        <f>MACD!F291</f>
        <v>4.5709535235518906E-2</v>
      </c>
      <c r="F291" s="2">
        <f>'Moving Avg'!D291</f>
        <v>7.9196200000000001</v>
      </c>
      <c r="G291" s="2">
        <f>'Moving Avg'!F291</f>
        <v>8.1406000000000027</v>
      </c>
      <c r="H291" s="2">
        <f>'Moving Avg'!G291</f>
        <v>8.5863459999999971</v>
      </c>
      <c r="I291" s="2">
        <f>'Moving Avg'!H291</f>
        <v>9.6153719999999971</v>
      </c>
      <c r="J291" s="6" t="str">
        <f>OBV!F291</f>
        <v>BEARISH</v>
      </c>
      <c r="K291" s="6" t="str">
        <f>OBV!G291</f>
        <v>WEAK</v>
      </c>
      <c r="L291" s="6" t="str">
        <f>OBV!H291</f>
        <v>CONFIRMED BEARISH</v>
      </c>
      <c r="M291" s="8">
        <f t="shared" si="43"/>
        <v>100</v>
      </c>
      <c r="N291" s="8">
        <f t="shared" si="40"/>
        <v>45</v>
      </c>
      <c r="O291" s="8">
        <f t="shared" si="41"/>
        <v>0</v>
      </c>
      <c r="P291" s="8">
        <f t="shared" si="42"/>
        <v>0</v>
      </c>
      <c r="Q291" s="9">
        <f t="shared" si="44"/>
        <v>50.75</v>
      </c>
      <c r="R291" s="9">
        <f t="shared" si="45"/>
        <v>29</v>
      </c>
      <c r="S291" s="9">
        <f t="shared" si="46"/>
        <v>21.75</v>
      </c>
      <c r="T291" s="9">
        <f t="shared" si="47"/>
        <v>36.25</v>
      </c>
      <c r="U291" s="8">
        <f t="shared" si="48"/>
        <v>33.833333333333336</v>
      </c>
      <c r="V291" s="8">
        <f t="shared" si="49"/>
        <v>34.4375</v>
      </c>
    </row>
    <row r="292" spans="1:22" ht="13.5" x14ac:dyDescent="0.25">
      <c r="A292" s="3">
        <f>RSI!A292</f>
        <v>42431</v>
      </c>
      <c r="B292" s="2">
        <f>RSI!B292</f>
        <v>7.7537000000000003</v>
      </c>
      <c r="C292" s="2">
        <f>RSI!I292</f>
        <v>20.722511136735676</v>
      </c>
      <c r="D292" s="2">
        <f>MACD!E292</f>
        <v>4.8804573702708964E-2</v>
      </c>
      <c r="E292" s="2">
        <f>MACD!F292</f>
        <v>4.6328542928956926E-2</v>
      </c>
      <c r="F292" s="2">
        <f>'Moving Avg'!D292</f>
        <v>7.8459600000000007</v>
      </c>
      <c r="G292" s="2">
        <f>'Moving Avg'!F292</f>
        <v>8.1124950000000027</v>
      </c>
      <c r="H292" s="2">
        <f>'Moving Avg'!G292</f>
        <v>8.5568819999999981</v>
      </c>
      <c r="I292" s="2">
        <f>'Moving Avg'!H292</f>
        <v>9.6093769999999967</v>
      </c>
      <c r="J292" s="6" t="str">
        <f>OBV!F292</f>
        <v>BEARISH</v>
      </c>
      <c r="K292" s="6" t="str">
        <f>OBV!G292</f>
        <v>WEAK</v>
      </c>
      <c r="L292" s="6" t="str">
        <f>OBV!H292</f>
        <v>CONFIRMED BEARISH</v>
      </c>
      <c r="M292" s="8">
        <f t="shared" si="43"/>
        <v>100</v>
      </c>
      <c r="N292" s="8">
        <f t="shared" si="40"/>
        <v>0</v>
      </c>
      <c r="O292" s="8">
        <f t="shared" si="41"/>
        <v>0</v>
      </c>
      <c r="P292" s="8">
        <f t="shared" si="42"/>
        <v>0</v>
      </c>
      <c r="Q292" s="9">
        <f t="shared" si="44"/>
        <v>35</v>
      </c>
      <c r="R292" s="9">
        <f t="shared" si="45"/>
        <v>20</v>
      </c>
      <c r="S292" s="9">
        <f t="shared" si="46"/>
        <v>15</v>
      </c>
      <c r="T292" s="9">
        <f t="shared" si="47"/>
        <v>25</v>
      </c>
      <c r="U292" s="8">
        <f t="shared" si="48"/>
        <v>23.333333333333332</v>
      </c>
      <c r="V292" s="8">
        <f t="shared" si="49"/>
        <v>23.75</v>
      </c>
    </row>
    <row r="293" spans="1:22" ht="13.5" x14ac:dyDescent="0.25">
      <c r="A293" s="3">
        <f>RSI!A293</f>
        <v>42432</v>
      </c>
      <c r="B293" s="2">
        <f>RSI!B293</f>
        <v>7.7537000000000003</v>
      </c>
      <c r="C293" s="2">
        <f>RSI!I293</f>
        <v>20.722511136735676</v>
      </c>
      <c r="D293" s="2">
        <f>MACD!E293</f>
        <v>7.7763277369150785E-2</v>
      </c>
      <c r="E293" s="2">
        <f>MACD!F293</f>
        <v>5.2615489816995695E-2</v>
      </c>
      <c r="F293" s="2">
        <f>'Moving Avg'!D293</f>
        <v>7.7854800000000015</v>
      </c>
      <c r="G293" s="2">
        <f>'Moving Avg'!F293</f>
        <v>8.0814800000000027</v>
      </c>
      <c r="H293" s="2">
        <f>'Moving Avg'!G293</f>
        <v>8.5297439999999991</v>
      </c>
      <c r="I293" s="2">
        <f>'Moving Avg'!H293</f>
        <v>9.6033819999999963</v>
      </c>
      <c r="J293" s="6" t="str">
        <f>OBV!F293</f>
        <v>BEARISH</v>
      </c>
      <c r="K293" s="6" t="str">
        <f>OBV!G293</f>
        <v>WEAK</v>
      </c>
      <c r="L293" s="6" t="str">
        <f>OBV!H293</f>
        <v>CONFIRMED BEARISH</v>
      </c>
      <c r="M293" s="8">
        <f t="shared" si="43"/>
        <v>100</v>
      </c>
      <c r="N293" s="8">
        <f t="shared" si="40"/>
        <v>0</v>
      </c>
      <c r="O293" s="8">
        <f t="shared" si="41"/>
        <v>0</v>
      </c>
      <c r="P293" s="8">
        <f t="shared" si="42"/>
        <v>0</v>
      </c>
      <c r="Q293" s="9">
        <f t="shared" si="44"/>
        <v>35</v>
      </c>
      <c r="R293" s="9">
        <f t="shared" si="45"/>
        <v>20</v>
      </c>
      <c r="S293" s="9">
        <f t="shared" si="46"/>
        <v>15</v>
      </c>
      <c r="T293" s="9">
        <f t="shared" si="47"/>
        <v>25</v>
      </c>
      <c r="U293" s="8">
        <f t="shared" si="48"/>
        <v>23.333333333333332</v>
      </c>
      <c r="V293" s="8">
        <f t="shared" si="49"/>
        <v>23.75</v>
      </c>
    </row>
    <row r="294" spans="1:22" ht="13.5" x14ac:dyDescent="0.25">
      <c r="A294" s="3">
        <f>RSI!A294</f>
        <v>42433</v>
      </c>
      <c r="B294" s="2">
        <f>RSI!B294</f>
        <v>8.1414000000000009</v>
      </c>
      <c r="C294" s="2">
        <f>RSI!I294</f>
        <v>48.477714490094378</v>
      </c>
      <c r="D294" s="2">
        <f>MACD!E294</f>
        <v>7.316381981586062E-2</v>
      </c>
      <c r="E294" s="2">
        <f>MACD!F294</f>
        <v>5.6725155816768687E-2</v>
      </c>
      <c r="F294" s="2">
        <f>'Moving Avg'!D294</f>
        <v>7.8234800000000009</v>
      </c>
      <c r="G294" s="2">
        <f>'Moving Avg'!F294</f>
        <v>8.0700450000000021</v>
      </c>
      <c r="H294" s="2">
        <f>'Moving Avg'!G294</f>
        <v>8.5082679999999957</v>
      </c>
      <c r="I294" s="2">
        <f>'Moving Avg'!H294</f>
        <v>9.5988034999999954</v>
      </c>
      <c r="J294" s="6" t="str">
        <f>OBV!F294</f>
        <v>BULLISH</v>
      </c>
      <c r="K294" s="6" t="str">
        <f>OBV!G294</f>
        <v>STRONG</v>
      </c>
      <c r="L294" s="6" t="str">
        <f>OBV!H294</f>
        <v>CONFIRMED BULLISH</v>
      </c>
      <c r="M294" s="8">
        <f t="shared" si="43"/>
        <v>50</v>
      </c>
      <c r="N294" s="8">
        <f t="shared" si="40"/>
        <v>0</v>
      </c>
      <c r="O294" s="8">
        <f t="shared" si="41"/>
        <v>0</v>
      </c>
      <c r="P294" s="8">
        <f t="shared" si="42"/>
        <v>100</v>
      </c>
      <c r="Q294" s="9">
        <f t="shared" si="44"/>
        <v>32.5</v>
      </c>
      <c r="R294" s="9">
        <f t="shared" si="45"/>
        <v>35</v>
      </c>
      <c r="S294" s="9">
        <f t="shared" si="46"/>
        <v>52.5</v>
      </c>
      <c r="T294" s="9">
        <f t="shared" si="47"/>
        <v>37.5</v>
      </c>
      <c r="U294" s="8">
        <f t="shared" si="48"/>
        <v>40</v>
      </c>
      <c r="V294" s="8">
        <f t="shared" si="49"/>
        <v>39.375</v>
      </c>
    </row>
    <row r="295" spans="1:22" ht="13.5" x14ac:dyDescent="0.25">
      <c r="A295" s="3">
        <f>RSI!A295</f>
        <v>42436</v>
      </c>
      <c r="B295" s="2">
        <f>RSI!B295</f>
        <v>8.1414000000000009</v>
      </c>
      <c r="C295" s="2">
        <f>RSI!I295</f>
        <v>48.477714490094378</v>
      </c>
      <c r="D295" s="2">
        <f>MACD!E295</f>
        <v>6.878858874344651E-2</v>
      </c>
      <c r="E295" s="2">
        <f>MACD!F295</f>
        <v>5.9137842402104256E-2</v>
      </c>
      <c r="F295" s="2">
        <f>'Moving Avg'!D295</f>
        <v>7.9087800000000001</v>
      </c>
      <c r="G295" s="2">
        <f>'Moving Avg'!F295</f>
        <v>8.0586100000000034</v>
      </c>
      <c r="H295" s="2">
        <f>'Moving Avg'!G295</f>
        <v>8.4881099999999972</v>
      </c>
      <c r="I295" s="2">
        <f>'Moving Avg'!H295</f>
        <v>9.594206499999995</v>
      </c>
      <c r="J295" s="6" t="str">
        <f>OBV!F295</f>
        <v>BULLISH</v>
      </c>
      <c r="K295" s="6" t="str">
        <f>OBV!G295</f>
        <v>STRONG</v>
      </c>
      <c r="L295" s="6" t="str">
        <f>OBV!H295</f>
        <v>CONFIRMED BULLISH</v>
      </c>
      <c r="M295" s="8">
        <f t="shared" si="43"/>
        <v>50</v>
      </c>
      <c r="N295" s="8">
        <f t="shared" si="40"/>
        <v>0</v>
      </c>
      <c r="O295" s="8">
        <f t="shared" si="41"/>
        <v>0</v>
      </c>
      <c r="P295" s="8">
        <f t="shared" si="42"/>
        <v>100</v>
      </c>
      <c r="Q295" s="9">
        <f t="shared" si="44"/>
        <v>32.5</v>
      </c>
      <c r="R295" s="9">
        <f t="shared" si="45"/>
        <v>35</v>
      </c>
      <c r="S295" s="9">
        <f t="shared" si="46"/>
        <v>52.5</v>
      </c>
      <c r="T295" s="9">
        <f t="shared" si="47"/>
        <v>37.5</v>
      </c>
      <c r="U295" s="8">
        <f t="shared" si="48"/>
        <v>40</v>
      </c>
      <c r="V295" s="8">
        <f t="shared" si="49"/>
        <v>39.375</v>
      </c>
    </row>
    <row r="296" spans="1:22" ht="13.5" x14ac:dyDescent="0.25">
      <c r="A296" s="3">
        <f>RSI!A296</f>
        <v>42437</v>
      </c>
      <c r="B296" s="2">
        <f>RSI!B296</f>
        <v>8.1452000000000009</v>
      </c>
      <c r="C296" s="2">
        <f>RSI!I296</f>
        <v>48.681945588715983</v>
      </c>
      <c r="D296" s="2">
        <f>MACD!E296</f>
        <v>5.6574506407581993E-2</v>
      </c>
      <c r="E296" s="2">
        <f>MACD!F296</f>
        <v>5.8625175203199806E-2</v>
      </c>
      <c r="F296" s="2">
        <f>'Moving Avg'!D296</f>
        <v>7.9870800000000006</v>
      </c>
      <c r="G296" s="2">
        <f>'Moving Avg'!F296</f>
        <v>8.0549250000000008</v>
      </c>
      <c r="H296" s="2">
        <f>'Moving Avg'!G296</f>
        <v>8.4688019999999966</v>
      </c>
      <c r="I296" s="2">
        <f>'Moving Avg'!H296</f>
        <v>9.5896284999999963</v>
      </c>
      <c r="J296" s="6" t="str">
        <f>OBV!F296</f>
        <v>BULLISH</v>
      </c>
      <c r="K296" s="6" t="str">
        <f>OBV!G296</f>
        <v>STRONG</v>
      </c>
      <c r="L296" s="6" t="str">
        <f>OBV!H296</f>
        <v>CONFIRMED BULLISH</v>
      </c>
      <c r="M296" s="8">
        <f t="shared" si="43"/>
        <v>50</v>
      </c>
      <c r="N296" s="8">
        <f t="shared" si="40"/>
        <v>45</v>
      </c>
      <c r="O296" s="8">
        <f t="shared" si="41"/>
        <v>0</v>
      </c>
      <c r="P296" s="8">
        <f t="shared" si="42"/>
        <v>100</v>
      </c>
      <c r="Q296" s="9">
        <f t="shared" si="44"/>
        <v>48.25</v>
      </c>
      <c r="R296" s="9">
        <f t="shared" si="45"/>
        <v>44</v>
      </c>
      <c r="S296" s="9">
        <f t="shared" si="46"/>
        <v>59.25</v>
      </c>
      <c r="T296" s="9">
        <f t="shared" si="47"/>
        <v>48.75</v>
      </c>
      <c r="U296" s="8">
        <f t="shared" si="48"/>
        <v>50.5</v>
      </c>
      <c r="V296" s="8">
        <f t="shared" si="49"/>
        <v>50.0625</v>
      </c>
    </row>
    <row r="297" spans="1:22" ht="13.5" x14ac:dyDescent="0.25">
      <c r="A297" s="3">
        <f>RSI!A297</f>
        <v>42438</v>
      </c>
      <c r="B297" s="2">
        <f>RSI!B297</f>
        <v>8.2188999999999997</v>
      </c>
      <c r="C297" s="2">
        <f>RSI!I297</f>
        <v>52.605863749875624</v>
      </c>
      <c r="D297" s="2">
        <f>MACD!E297</f>
        <v>3.7873165473127912E-2</v>
      </c>
      <c r="E297" s="2">
        <f>MACD!F297</f>
        <v>5.447477325718543E-2</v>
      </c>
      <c r="F297" s="2">
        <f>'Moving Avg'!D297</f>
        <v>8.0801200000000009</v>
      </c>
      <c r="G297" s="2">
        <f>'Moving Avg'!F297</f>
        <v>8.0587999999999997</v>
      </c>
      <c r="H297" s="2">
        <f>'Moving Avg'!G297</f>
        <v>8.4518219999999982</v>
      </c>
      <c r="I297" s="2">
        <f>'Moving Avg'!H297</f>
        <v>9.5842999999999954</v>
      </c>
      <c r="J297" s="6" t="str">
        <f>OBV!F297</f>
        <v>BULLISH</v>
      </c>
      <c r="K297" s="6" t="str">
        <f>OBV!G297</f>
        <v>STRONG</v>
      </c>
      <c r="L297" s="6" t="str">
        <f>OBV!H297</f>
        <v>CONFIRMED BULLISH</v>
      </c>
      <c r="M297" s="8">
        <f t="shared" si="43"/>
        <v>50</v>
      </c>
      <c r="N297" s="8">
        <f t="shared" si="40"/>
        <v>45</v>
      </c>
      <c r="O297" s="8">
        <f t="shared" si="41"/>
        <v>0</v>
      </c>
      <c r="P297" s="8">
        <f t="shared" si="42"/>
        <v>100</v>
      </c>
      <c r="Q297" s="9">
        <f t="shared" si="44"/>
        <v>48.25</v>
      </c>
      <c r="R297" s="9">
        <f t="shared" si="45"/>
        <v>44</v>
      </c>
      <c r="S297" s="9">
        <f t="shared" si="46"/>
        <v>59.25</v>
      </c>
      <c r="T297" s="9">
        <f t="shared" si="47"/>
        <v>48.75</v>
      </c>
      <c r="U297" s="8">
        <f t="shared" si="48"/>
        <v>50.5</v>
      </c>
      <c r="V297" s="8">
        <f t="shared" si="49"/>
        <v>50.0625</v>
      </c>
    </row>
    <row r="298" spans="1:22" ht="13.5" x14ac:dyDescent="0.25">
      <c r="A298" s="3">
        <f>RSI!A298</f>
        <v>42439</v>
      </c>
      <c r="B298" s="2">
        <f>RSI!B298</f>
        <v>8.3313000000000006</v>
      </c>
      <c r="C298" s="2">
        <f>RSI!I298</f>
        <v>57.893725393282367</v>
      </c>
      <c r="D298" s="2">
        <f>MACD!E298</f>
        <v>3.2208537384637026E-3</v>
      </c>
      <c r="E298" s="2">
        <f>MACD!F298</f>
        <v>4.4223989353441087E-2</v>
      </c>
      <c r="F298" s="2">
        <f>'Moving Avg'!D298</f>
        <v>8.1956400000000009</v>
      </c>
      <c r="G298" s="2">
        <f>'Moving Avg'!F298</f>
        <v>8.0682949999999973</v>
      </c>
      <c r="H298" s="2">
        <f>'Moving Avg'!G298</f>
        <v>8.4362359999999974</v>
      </c>
      <c r="I298" s="2">
        <f>'Moving Avg'!H298</f>
        <v>9.5795334999999948</v>
      </c>
      <c r="J298" s="6" t="str">
        <f>OBV!F298</f>
        <v>BULLISH</v>
      </c>
      <c r="K298" s="6" t="str">
        <f>OBV!G298</f>
        <v>STRONG</v>
      </c>
      <c r="L298" s="6" t="str">
        <f>OBV!H298</f>
        <v>CONFIRMED BULLISH</v>
      </c>
      <c r="M298" s="8">
        <f t="shared" si="43"/>
        <v>50</v>
      </c>
      <c r="N298" s="8">
        <f t="shared" si="40"/>
        <v>100</v>
      </c>
      <c r="O298" s="8">
        <f t="shared" si="41"/>
        <v>0</v>
      </c>
      <c r="P298" s="8">
        <f t="shared" si="42"/>
        <v>100</v>
      </c>
      <c r="Q298" s="9">
        <f t="shared" si="44"/>
        <v>67.5</v>
      </c>
      <c r="R298" s="9">
        <f t="shared" si="45"/>
        <v>55</v>
      </c>
      <c r="S298" s="9">
        <f t="shared" si="46"/>
        <v>67.5</v>
      </c>
      <c r="T298" s="9">
        <f t="shared" si="47"/>
        <v>62.5</v>
      </c>
      <c r="U298" s="8">
        <f t="shared" si="48"/>
        <v>63.333333333333336</v>
      </c>
      <c r="V298" s="8">
        <f t="shared" si="49"/>
        <v>63.125</v>
      </c>
    </row>
    <row r="299" spans="1:22" ht="13.5" x14ac:dyDescent="0.25">
      <c r="A299" s="3">
        <f>RSI!A299</f>
        <v>42440</v>
      </c>
      <c r="B299" s="2">
        <f>RSI!B299</f>
        <v>8.4553999999999991</v>
      </c>
      <c r="C299" s="2">
        <f>RSI!I299</f>
        <v>62.825375080847493</v>
      </c>
      <c r="D299" s="2">
        <f>MACD!E299</f>
        <v>-5.2401565469475386E-2</v>
      </c>
      <c r="E299" s="2">
        <f>MACD!F299</f>
        <v>2.4898878388857792E-2</v>
      </c>
      <c r="F299" s="2">
        <f>'Moving Avg'!D299</f>
        <v>8.2584399999999984</v>
      </c>
      <c r="G299" s="2">
        <f>'Moving Avg'!F299</f>
        <v>8.083994999999998</v>
      </c>
      <c r="H299" s="2">
        <f>'Moving Avg'!G299</f>
        <v>8.4246839999999992</v>
      </c>
      <c r="I299" s="2">
        <f>'Moving Avg'!H299</f>
        <v>9.5753874999999944</v>
      </c>
      <c r="J299" s="6" t="str">
        <f>OBV!F299</f>
        <v>BULLISH</v>
      </c>
      <c r="K299" s="6" t="str">
        <f>OBV!G299</f>
        <v>STRONG</v>
      </c>
      <c r="L299" s="6" t="str">
        <f>OBV!H299</f>
        <v>CONFIRMED BULLISH</v>
      </c>
      <c r="M299" s="8">
        <f t="shared" si="43"/>
        <v>50</v>
      </c>
      <c r="N299" s="8">
        <f t="shared" si="40"/>
        <v>100</v>
      </c>
      <c r="O299" s="8">
        <f t="shared" si="41"/>
        <v>0</v>
      </c>
      <c r="P299" s="8">
        <f t="shared" si="42"/>
        <v>100</v>
      </c>
      <c r="Q299" s="9">
        <f t="shared" si="44"/>
        <v>67.5</v>
      </c>
      <c r="R299" s="9">
        <f t="shared" si="45"/>
        <v>55</v>
      </c>
      <c r="S299" s="9">
        <f t="shared" si="46"/>
        <v>67.5</v>
      </c>
      <c r="T299" s="9">
        <f t="shared" si="47"/>
        <v>62.5</v>
      </c>
      <c r="U299" s="8">
        <f t="shared" si="48"/>
        <v>63.333333333333336</v>
      </c>
      <c r="V299" s="8">
        <f t="shared" si="49"/>
        <v>63.125</v>
      </c>
    </row>
    <row r="300" spans="1:22" ht="13.5" x14ac:dyDescent="0.25">
      <c r="A300" s="3">
        <f>RSI!A300</f>
        <v>42443</v>
      </c>
      <c r="B300" s="2">
        <f>RSI!B300</f>
        <v>8.5174000000000003</v>
      </c>
      <c r="C300" s="2">
        <f>RSI!I300</f>
        <v>65.029097227415662</v>
      </c>
      <c r="D300" s="2">
        <f>MACD!E300</f>
        <v>-0.14210401282077179</v>
      </c>
      <c r="E300" s="2">
        <f>MACD!F300</f>
        <v>-8.5016998530681211E-3</v>
      </c>
      <c r="F300" s="2">
        <f>'Moving Avg'!D300</f>
        <v>8.333639999999999</v>
      </c>
      <c r="G300" s="2">
        <f>'Moving Avg'!F300</f>
        <v>8.1027949999999986</v>
      </c>
      <c r="H300" s="2">
        <f>'Moving Avg'!G300</f>
        <v>8.4136739999999985</v>
      </c>
      <c r="I300" s="2">
        <f>'Moving Avg'!H300</f>
        <v>9.5713839999999948</v>
      </c>
      <c r="J300" s="6" t="str">
        <f>OBV!F300</f>
        <v>BULLISH</v>
      </c>
      <c r="K300" s="6" t="str">
        <f>OBV!G300</f>
        <v>STRONG</v>
      </c>
      <c r="L300" s="6" t="str">
        <f>OBV!H300</f>
        <v>CONFIRMED BULLISH</v>
      </c>
      <c r="M300" s="8">
        <f t="shared" si="43"/>
        <v>50</v>
      </c>
      <c r="N300" s="8">
        <f t="shared" si="40"/>
        <v>100</v>
      </c>
      <c r="O300" s="8">
        <f t="shared" si="41"/>
        <v>0</v>
      </c>
      <c r="P300" s="8">
        <f t="shared" si="42"/>
        <v>100</v>
      </c>
      <c r="Q300" s="9">
        <f t="shared" si="44"/>
        <v>67.5</v>
      </c>
      <c r="R300" s="9">
        <f t="shared" si="45"/>
        <v>55</v>
      </c>
      <c r="S300" s="9">
        <f t="shared" si="46"/>
        <v>67.5</v>
      </c>
      <c r="T300" s="9">
        <f t="shared" si="47"/>
        <v>62.5</v>
      </c>
      <c r="U300" s="8">
        <f t="shared" si="48"/>
        <v>63.333333333333336</v>
      </c>
      <c r="V300" s="8">
        <f t="shared" si="49"/>
        <v>63.125</v>
      </c>
    </row>
    <row r="301" spans="1:22" ht="13.5" x14ac:dyDescent="0.25">
      <c r="A301" s="3">
        <f>RSI!A301</f>
        <v>42444</v>
      </c>
      <c r="B301" s="2">
        <f>RSI!B301</f>
        <v>8.3740000000000006</v>
      </c>
      <c r="C301" s="2">
        <f>RSI!I301</f>
        <v>56.66251249193121</v>
      </c>
      <c r="D301" s="2">
        <f>MACD!E301</f>
        <v>-0.20331813524334663</v>
      </c>
      <c r="E301" s="2">
        <f>MACD!F301</f>
        <v>-4.7464986931123825E-2</v>
      </c>
      <c r="F301" s="2">
        <f>'Moving Avg'!D301</f>
        <v>8.3794000000000004</v>
      </c>
      <c r="G301" s="2">
        <f>'Moving Avg'!F301</f>
        <v>8.1144250000000007</v>
      </c>
      <c r="H301" s="2">
        <f>'Moving Avg'!G301</f>
        <v>8.399718</v>
      </c>
      <c r="I301" s="2">
        <f>'Moving Avg'!H301</f>
        <v>9.566681999999993</v>
      </c>
      <c r="J301" s="6" t="str">
        <f>OBV!F301</f>
        <v>BULLISH</v>
      </c>
      <c r="K301" s="6" t="str">
        <f>OBV!G301</f>
        <v>STRONG</v>
      </c>
      <c r="L301" s="6" t="str">
        <f>OBV!H301</f>
        <v>CONFIRMED BULLISH</v>
      </c>
      <c r="M301" s="8">
        <f t="shared" si="43"/>
        <v>50</v>
      </c>
      <c r="N301" s="8">
        <f t="shared" si="40"/>
        <v>100</v>
      </c>
      <c r="O301" s="8">
        <f t="shared" si="41"/>
        <v>0</v>
      </c>
      <c r="P301" s="8">
        <f t="shared" si="42"/>
        <v>100</v>
      </c>
      <c r="Q301" s="9">
        <f t="shared" si="44"/>
        <v>67.5</v>
      </c>
      <c r="R301" s="9">
        <f t="shared" si="45"/>
        <v>55</v>
      </c>
      <c r="S301" s="9">
        <f t="shared" si="46"/>
        <v>67.5</v>
      </c>
      <c r="T301" s="9">
        <f t="shared" si="47"/>
        <v>62.5</v>
      </c>
      <c r="U301" s="8">
        <f t="shared" si="48"/>
        <v>63.333333333333336</v>
      </c>
      <c r="V301" s="8">
        <f t="shared" si="49"/>
        <v>63.125</v>
      </c>
    </row>
    <row r="302" spans="1:22" ht="13.5" x14ac:dyDescent="0.25">
      <c r="A302" s="3">
        <f>RSI!A302</f>
        <v>42445</v>
      </c>
      <c r="B302" s="2">
        <f>RSI!B302</f>
        <v>8.3313000000000006</v>
      </c>
      <c r="C302" s="2">
        <f>RSI!I302</f>
        <v>54.417382238283928</v>
      </c>
      <c r="D302" s="2">
        <f>MACD!E302</f>
        <v>-0.25286688488788833</v>
      </c>
      <c r="E302" s="2">
        <f>MACD!F302</f>
        <v>-8.8545366522476729E-2</v>
      </c>
      <c r="F302" s="2">
        <f>'Moving Avg'!D302</f>
        <v>8.4018800000000002</v>
      </c>
      <c r="G302" s="2">
        <f>'Moving Avg'!F302</f>
        <v>8.1258599999999994</v>
      </c>
      <c r="H302" s="2">
        <f>'Moving Avg'!G302</f>
        <v>8.3856839999999995</v>
      </c>
      <c r="I302" s="2">
        <f>'Moving Avg'!H302</f>
        <v>9.5622699999999945</v>
      </c>
      <c r="J302" s="6" t="str">
        <f>OBV!F302</f>
        <v>BEARISH</v>
      </c>
      <c r="K302" s="6" t="str">
        <f>OBV!G302</f>
        <v>NEUTRAL</v>
      </c>
      <c r="L302" s="6" t="str">
        <f>OBV!H302</f>
        <v>BEARISH DIVERGENCE</v>
      </c>
      <c r="M302" s="8">
        <f t="shared" si="43"/>
        <v>50</v>
      </c>
      <c r="N302" s="8">
        <f t="shared" si="40"/>
        <v>100</v>
      </c>
      <c r="O302" s="8">
        <f t="shared" si="41"/>
        <v>0</v>
      </c>
      <c r="P302" s="8">
        <f t="shared" si="42"/>
        <v>16.5</v>
      </c>
      <c r="Q302" s="9">
        <f t="shared" si="44"/>
        <v>54.975000000000001</v>
      </c>
      <c r="R302" s="9">
        <f t="shared" si="45"/>
        <v>34.125</v>
      </c>
      <c r="S302" s="9">
        <f t="shared" si="46"/>
        <v>29.925000000000001</v>
      </c>
      <c r="T302" s="9">
        <f t="shared" si="47"/>
        <v>41.625</v>
      </c>
      <c r="U302" s="8">
        <f t="shared" si="48"/>
        <v>39.674999999999997</v>
      </c>
      <c r="V302" s="8">
        <f t="shared" si="49"/>
        <v>40.162499999999994</v>
      </c>
    </row>
    <row r="303" spans="1:22" ht="13.5" x14ac:dyDescent="0.25">
      <c r="A303" s="3">
        <f>RSI!A303</f>
        <v>42446</v>
      </c>
      <c r="B303" s="2">
        <f>RSI!B303</f>
        <v>8.3313000000000006</v>
      </c>
      <c r="C303" s="2">
        <f>RSI!I303</f>
        <v>54.417382238283928</v>
      </c>
      <c r="D303" s="2">
        <f>MACD!E303</f>
        <v>-0.2953877926163706</v>
      </c>
      <c r="E303" s="2">
        <f>MACD!F303</f>
        <v>-0.12991385174125553</v>
      </c>
      <c r="F303" s="2">
        <f>'Moving Avg'!D303</f>
        <v>8.4018800000000002</v>
      </c>
      <c r="G303" s="2">
        <f>'Moving Avg'!F303</f>
        <v>8.1314799999999998</v>
      </c>
      <c r="H303" s="2">
        <f>'Moving Avg'!G303</f>
        <v>8.3700979999999987</v>
      </c>
      <c r="I303" s="2">
        <f>'Moving Avg'!H303</f>
        <v>9.5586224999999949</v>
      </c>
      <c r="J303" s="6" t="str">
        <f>OBV!F303</f>
        <v>BEARISH</v>
      </c>
      <c r="K303" s="6" t="str">
        <f>OBV!G303</f>
        <v>WEAK</v>
      </c>
      <c r="L303" s="6" t="str">
        <f>OBV!H303</f>
        <v>NEUTRAL</v>
      </c>
      <c r="M303" s="8">
        <f t="shared" si="43"/>
        <v>50</v>
      </c>
      <c r="N303" s="8">
        <f t="shared" si="40"/>
        <v>100</v>
      </c>
      <c r="O303" s="8">
        <f t="shared" si="41"/>
        <v>0</v>
      </c>
      <c r="P303" s="8">
        <f t="shared" si="42"/>
        <v>0</v>
      </c>
      <c r="Q303" s="9">
        <f t="shared" si="44"/>
        <v>52.5</v>
      </c>
      <c r="R303" s="9">
        <f t="shared" si="45"/>
        <v>30</v>
      </c>
      <c r="S303" s="9">
        <f t="shared" si="46"/>
        <v>22.5</v>
      </c>
      <c r="T303" s="9">
        <f t="shared" si="47"/>
        <v>37.5</v>
      </c>
      <c r="U303" s="8">
        <f t="shared" si="48"/>
        <v>35</v>
      </c>
      <c r="V303" s="8">
        <f t="shared" si="49"/>
        <v>35.625</v>
      </c>
    </row>
    <row r="304" spans="1:22" ht="13.5" x14ac:dyDescent="0.25">
      <c r="A304" s="3">
        <f>RSI!A304</f>
        <v>42447</v>
      </c>
      <c r="B304" s="2">
        <f>RSI!B304</f>
        <v>8.3236000000000008</v>
      </c>
      <c r="C304" s="2">
        <f>RSI!I304</f>
        <v>53.970151578323076</v>
      </c>
      <c r="D304" s="2">
        <f>MACD!E304</f>
        <v>-0.27170146342795931</v>
      </c>
      <c r="E304" s="2">
        <f>MACD!F304</f>
        <v>-0.15827137407859629</v>
      </c>
      <c r="F304" s="2">
        <f>'Moving Avg'!D304</f>
        <v>8.3755199999999999</v>
      </c>
      <c r="G304" s="2">
        <f>'Moving Avg'!F304</f>
        <v>8.1376850000000012</v>
      </c>
      <c r="H304" s="2">
        <f>'Moving Avg'!G304</f>
        <v>8.3547459999999987</v>
      </c>
      <c r="I304" s="2">
        <f>'Moving Avg'!H304</f>
        <v>9.5554954999999939</v>
      </c>
      <c r="J304" s="6" t="str">
        <f>OBV!F304</f>
        <v>BEARISH</v>
      </c>
      <c r="K304" s="6" t="str">
        <f>OBV!G304</f>
        <v>WEAK</v>
      </c>
      <c r="L304" s="6" t="str">
        <f>OBV!H304</f>
        <v>CONFIRMED BEARISH</v>
      </c>
      <c r="M304" s="8">
        <f t="shared" si="43"/>
        <v>50</v>
      </c>
      <c r="N304" s="8">
        <f t="shared" si="40"/>
        <v>100</v>
      </c>
      <c r="O304" s="8">
        <f t="shared" si="41"/>
        <v>0</v>
      </c>
      <c r="P304" s="8">
        <f t="shared" si="42"/>
        <v>0</v>
      </c>
      <c r="Q304" s="9">
        <f t="shared" si="44"/>
        <v>52.5</v>
      </c>
      <c r="R304" s="9">
        <f t="shared" si="45"/>
        <v>30</v>
      </c>
      <c r="S304" s="9">
        <f t="shared" si="46"/>
        <v>22.5</v>
      </c>
      <c r="T304" s="9">
        <f t="shared" si="47"/>
        <v>37.5</v>
      </c>
      <c r="U304" s="8">
        <f t="shared" si="48"/>
        <v>35</v>
      </c>
      <c r="V304" s="8">
        <f t="shared" si="49"/>
        <v>35.625</v>
      </c>
    </row>
    <row r="305" spans="1:22" ht="13.5" x14ac:dyDescent="0.25">
      <c r="A305" s="3">
        <f>RSI!A305</f>
        <v>42450</v>
      </c>
      <c r="B305" s="2">
        <f>RSI!B305</f>
        <v>8.3080999999999996</v>
      </c>
      <c r="C305" s="2">
        <f>RSI!I305</f>
        <v>53.02543012148243</v>
      </c>
      <c r="D305" s="2">
        <f>MACD!E305</f>
        <v>-0.25097569026407029</v>
      </c>
      <c r="E305" s="2">
        <f>MACD!F305</f>
        <v>-0.1768122373156911</v>
      </c>
      <c r="F305" s="2">
        <f>'Moving Avg'!D305</f>
        <v>8.3336600000000001</v>
      </c>
      <c r="G305" s="2">
        <f>'Moving Avg'!F305</f>
        <v>8.1433099999999996</v>
      </c>
      <c r="H305" s="2">
        <f>'Moving Avg'!G305</f>
        <v>8.3386959999999988</v>
      </c>
      <c r="I305" s="2">
        <f>'Moving Avg'!H305</f>
        <v>9.5517319999999941</v>
      </c>
      <c r="J305" s="6" t="str">
        <f>OBV!F305</f>
        <v>BEARISH</v>
      </c>
      <c r="K305" s="6" t="str">
        <f>OBV!G305</f>
        <v>WEAK</v>
      </c>
      <c r="L305" s="6" t="str">
        <f>OBV!H305</f>
        <v>CONFIRMED BEARISH</v>
      </c>
      <c r="M305" s="8">
        <f t="shared" si="43"/>
        <v>50</v>
      </c>
      <c r="N305" s="8">
        <f t="shared" si="40"/>
        <v>100</v>
      </c>
      <c r="O305" s="8">
        <f t="shared" si="41"/>
        <v>0</v>
      </c>
      <c r="P305" s="8">
        <f t="shared" si="42"/>
        <v>0</v>
      </c>
      <c r="Q305" s="9">
        <f t="shared" si="44"/>
        <v>52.5</v>
      </c>
      <c r="R305" s="9">
        <f t="shared" si="45"/>
        <v>30</v>
      </c>
      <c r="S305" s="9">
        <f t="shared" si="46"/>
        <v>22.5</v>
      </c>
      <c r="T305" s="9">
        <f t="shared" si="47"/>
        <v>37.5</v>
      </c>
      <c r="U305" s="8">
        <f t="shared" si="48"/>
        <v>35</v>
      </c>
      <c r="V305" s="8">
        <f t="shared" si="49"/>
        <v>35.625</v>
      </c>
    </row>
    <row r="306" spans="1:22" ht="13.5" x14ac:dyDescent="0.25">
      <c r="A306" s="3">
        <f>RSI!A306</f>
        <v>42451</v>
      </c>
      <c r="B306" s="2">
        <f>RSI!B306</f>
        <v>8.3041999999999998</v>
      </c>
      <c r="C306" s="2">
        <f>RSI!I306</f>
        <v>52.775109357487743</v>
      </c>
      <c r="D306" s="2">
        <f>MACD!E306</f>
        <v>-0.23290363789618951</v>
      </c>
      <c r="E306" s="2">
        <f>MACD!F306</f>
        <v>-0.18803051743179078</v>
      </c>
      <c r="F306" s="2">
        <f>'Moving Avg'!D306</f>
        <v>8.319700000000001</v>
      </c>
      <c r="G306" s="2">
        <f>'Moving Avg'!F306</f>
        <v>8.1514500000000005</v>
      </c>
      <c r="H306" s="2">
        <f>'Moving Avg'!G306</f>
        <v>8.3225679999999986</v>
      </c>
      <c r="I306" s="2">
        <f>'Moving Avg'!H306</f>
        <v>9.546606499999994</v>
      </c>
      <c r="J306" s="6" t="str">
        <f>OBV!F306</f>
        <v>BEARISH</v>
      </c>
      <c r="K306" s="6" t="str">
        <f>OBV!G306</f>
        <v>WEAK</v>
      </c>
      <c r="L306" s="6" t="str">
        <f>OBV!H306</f>
        <v>CONFIRMED BEARISH</v>
      </c>
      <c r="M306" s="8">
        <f t="shared" si="43"/>
        <v>50</v>
      </c>
      <c r="N306" s="8">
        <f t="shared" si="40"/>
        <v>100</v>
      </c>
      <c r="O306" s="8">
        <f t="shared" si="41"/>
        <v>0</v>
      </c>
      <c r="P306" s="8">
        <f t="shared" si="42"/>
        <v>0</v>
      </c>
      <c r="Q306" s="9">
        <f t="shared" si="44"/>
        <v>52.5</v>
      </c>
      <c r="R306" s="9">
        <f t="shared" si="45"/>
        <v>30</v>
      </c>
      <c r="S306" s="9">
        <f t="shared" si="46"/>
        <v>22.5</v>
      </c>
      <c r="T306" s="9">
        <f t="shared" si="47"/>
        <v>37.5</v>
      </c>
      <c r="U306" s="8">
        <f t="shared" si="48"/>
        <v>35</v>
      </c>
      <c r="V306" s="8">
        <f t="shared" si="49"/>
        <v>35.625</v>
      </c>
    </row>
    <row r="307" spans="1:22" ht="13.5" x14ac:dyDescent="0.25">
      <c r="A307" s="3">
        <f>RSI!A307</f>
        <v>42452</v>
      </c>
      <c r="B307" s="2">
        <f>RSI!B307</f>
        <v>8.2964000000000002</v>
      </c>
      <c r="C307" s="2">
        <f>RSI!I307</f>
        <v>52.243903357143296</v>
      </c>
      <c r="D307" s="2">
        <f>MACD!E307</f>
        <v>-0.20598617649234008</v>
      </c>
      <c r="E307" s="2">
        <f>MACD!F307</f>
        <v>-0.19162164924390065</v>
      </c>
      <c r="F307" s="2">
        <f>'Moving Avg'!D307</f>
        <v>8.3127200000000006</v>
      </c>
      <c r="G307" s="2">
        <f>'Moving Avg'!F307</f>
        <v>8.1601700000000008</v>
      </c>
      <c r="H307" s="2">
        <f>'Moving Avg'!G307</f>
        <v>8.3101619999999983</v>
      </c>
      <c r="I307" s="2">
        <f>'Moving Avg'!H307</f>
        <v>9.5414794999999923</v>
      </c>
      <c r="J307" s="6" t="str">
        <f>OBV!F307</f>
        <v>BEARISH</v>
      </c>
      <c r="K307" s="6" t="str">
        <f>OBV!G307</f>
        <v>WEAK</v>
      </c>
      <c r="L307" s="6" t="str">
        <f>OBV!H307</f>
        <v>CONFIRMED BEARISH</v>
      </c>
      <c r="M307" s="8">
        <f t="shared" si="43"/>
        <v>50</v>
      </c>
      <c r="N307" s="8">
        <f t="shared" si="40"/>
        <v>45</v>
      </c>
      <c r="O307" s="8">
        <f t="shared" si="41"/>
        <v>0</v>
      </c>
      <c r="P307" s="8">
        <f t="shared" si="42"/>
        <v>0</v>
      </c>
      <c r="Q307" s="9">
        <f t="shared" si="44"/>
        <v>33.25</v>
      </c>
      <c r="R307" s="9">
        <f t="shared" si="45"/>
        <v>19</v>
      </c>
      <c r="S307" s="9">
        <f t="shared" si="46"/>
        <v>14.25</v>
      </c>
      <c r="T307" s="9">
        <f t="shared" si="47"/>
        <v>23.75</v>
      </c>
      <c r="U307" s="8">
        <f t="shared" si="48"/>
        <v>22.166666666666668</v>
      </c>
      <c r="V307" s="8">
        <f t="shared" si="49"/>
        <v>22.5625</v>
      </c>
    </row>
    <row r="308" spans="1:22" ht="13.5" x14ac:dyDescent="0.25">
      <c r="A308" s="3">
        <f>RSI!A308</f>
        <v>42453</v>
      </c>
      <c r="B308" s="2">
        <f>RSI!B308</f>
        <v>8.1569000000000003</v>
      </c>
      <c r="C308" s="2">
        <f>RSI!I308</f>
        <v>43.760331843966213</v>
      </c>
      <c r="D308" s="2">
        <f>MACD!E308</f>
        <v>-0.15580712637260064</v>
      </c>
      <c r="E308" s="2">
        <f>MACD!F308</f>
        <v>-0.18445874466964066</v>
      </c>
      <c r="F308" s="2">
        <f>'Moving Avg'!D308</f>
        <v>8.2778400000000012</v>
      </c>
      <c r="G308" s="2">
        <f>'Moving Avg'!F308</f>
        <v>8.1652100000000019</v>
      </c>
      <c r="H308" s="2">
        <f>'Moving Avg'!G308</f>
        <v>8.2918639999999986</v>
      </c>
      <c r="I308" s="2">
        <f>'Moving Avg'!H308</f>
        <v>9.5356549999999931</v>
      </c>
      <c r="J308" s="6" t="str">
        <f>OBV!F308</f>
        <v>BEARISH</v>
      </c>
      <c r="K308" s="6" t="str">
        <f>OBV!G308</f>
        <v>WEAK</v>
      </c>
      <c r="L308" s="6" t="str">
        <f>OBV!H308</f>
        <v>CONFIRMED BEARISH</v>
      </c>
      <c r="M308" s="8">
        <f t="shared" si="43"/>
        <v>50</v>
      </c>
      <c r="N308" s="8">
        <f t="shared" si="40"/>
        <v>0</v>
      </c>
      <c r="O308" s="8">
        <f t="shared" si="41"/>
        <v>0</v>
      </c>
      <c r="P308" s="8">
        <f t="shared" si="42"/>
        <v>0</v>
      </c>
      <c r="Q308" s="9">
        <f t="shared" si="44"/>
        <v>17.5</v>
      </c>
      <c r="R308" s="9">
        <f t="shared" si="45"/>
        <v>10</v>
      </c>
      <c r="S308" s="9">
        <f t="shared" si="46"/>
        <v>7.5</v>
      </c>
      <c r="T308" s="9">
        <f t="shared" si="47"/>
        <v>12.5</v>
      </c>
      <c r="U308" s="8">
        <f t="shared" si="48"/>
        <v>11.666666666666666</v>
      </c>
      <c r="V308" s="8">
        <f t="shared" si="49"/>
        <v>11.875</v>
      </c>
    </row>
    <row r="309" spans="1:22" ht="13.5" x14ac:dyDescent="0.25">
      <c r="A309" s="3">
        <f>RSI!A309</f>
        <v>42454</v>
      </c>
      <c r="B309" s="2">
        <f>RSI!B309</f>
        <v>8.1684999999999999</v>
      </c>
      <c r="C309" s="2">
        <f>RSI!I309</f>
        <v>44.566423585190627</v>
      </c>
      <c r="D309" s="2">
        <f>MACD!E309</f>
        <v>-9.4496963157732594E-2</v>
      </c>
      <c r="E309" s="2">
        <f>MACD!F309</f>
        <v>-0.16646638836725905</v>
      </c>
      <c r="F309" s="2">
        <f>'Moving Avg'!D309</f>
        <v>8.2468199999999996</v>
      </c>
      <c r="G309" s="2">
        <f>'Moving Avg'!F309</f>
        <v>8.1760650000000012</v>
      </c>
      <c r="H309" s="2">
        <f>'Moving Avg'!G309</f>
        <v>8.2776739999999993</v>
      </c>
      <c r="I309" s="2">
        <f>'Moving Avg'!H309</f>
        <v>9.5295154999999934</v>
      </c>
      <c r="J309" s="6" t="str">
        <f>OBV!F309</f>
        <v>BEARISH</v>
      </c>
      <c r="K309" s="6" t="str">
        <f>OBV!G309</f>
        <v>WEAK</v>
      </c>
      <c r="L309" s="6" t="str">
        <f>OBV!H309</f>
        <v>CONFIRMED BEARISH</v>
      </c>
      <c r="M309" s="8">
        <f t="shared" si="43"/>
        <v>50</v>
      </c>
      <c r="N309" s="8">
        <f t="shared" si="40"/>
        <v>0</v>
      </c>
      <c r="O309" s="8">
        <f t="shared" si="41"/>
        <v>0</v>
      </c>
      <c r="P309" s="8">
        <f t="shared" si="42"/>
        <v>0</v>
      </c>
      <c r="Q309" s="9">
        <f t="shared" si="44"/>
        <v>17.5</v>
      </c>
      <c r="R309" s="9">
        <f t="shared" si="45"/>
        <v>10</v>
      </c>
      <c r="S309" s="9">
        <f t="shared" si="46"/>
        <v>7.5</v>
      </c>
      <c r="T309" s="9">
        <f t="shared" si="47"/>
        <v>12.5</v>
      </c>
      <c r="U309" s="8">
        <f t="shared" si="48"/>
        <v>11.666666666666666</v>
      </c>
      <c r="V309" s="8">
        <f t="shared" si="49"/>
        <v>11.875</v>
      </c>
    </row>
    <row r="310" spans="1:22" ht="13.5" x14ac:dyDescent="0.25">
      <c r="A310" s="3">
        <f>RSI!A310</f>
        <v>42457</v>
      </c>
      <c r="B310" s="2">
        <f>RSI!B310</f>
        <v>8.1761999999999997</v>
      </c>
      <c r="C310" s="2">
        <f>RSI!I310</f>
        <v>45.128641722927227</v>
      </c>
      <c r="D310" s="2">
        <f>MACD!E310</f>
        <v>-3.3147439691294522E-2</v>
      </c>
      <c r="E310" s="2">
        <f>MACD!F310</f>
        <v>-0.13980259863206615</v>
      </c>
      <c r="F310" s="2">
        <f>'Moving Avg'!D310</f>
        <v>8.22044</v>
      </c>
      <c r="G310" s="2">
        <f>'Moving Avg'!F310</f>
        <v>8.1991300000000003</v>
      </c>
      <c r="H310" s="2">
        <f>'Moving Avg'!G310</f>
        <v>8.2655779999999996</v>
      </c>
      <c r="I310" s="2">
        <f>'Moving Avg'!H310</f>
        <v>9.5234144999999941</v>
      </c>
      <c r="J310" s="6" t="str">
        <f>OBV!F310</f>
        <v>BEARISH</v>
      </c>
      <c r="K310" s="6" t="str">
        <f>OBV!G310</f>
        <v>WEAK</v>
      </c>
      <c r="L310" s="6" t="str">
        <f>OBV!H310</f>
        <v>CONFIRMED BEARISH</v>
      </c>
      <c r="M310" s="8">
        <f t="shared" si="43"/>
        <v>50</v>
      </c>
      <c r="N310" s="8">
        <f t="shared" si="40"/>
        <v>0</v>
      </c>
      <c r="O310" s="8">
        <f t="shared" si="41"/>
        <v>0</v>
      </c>
      <c r="P310" s="8">
        <f t="shared" si="42"/>
        <v>0</v>
      </c>
      <c r="Q310" s="9">
        <f t="shared" si="44"/>
        <v>17.5</v>
      </c>
      <c r="R310" s="9">
        <f t="shared" si="45"/>
        <v>10</v>
      </c>
      <c r="S310" s="9">
        <f t="shared" si="46"/>
        <v>7.5</v>
      </c>
      <c r="T310" s="9">
        <f t="shared" si="47"/>
        <v>12.5</v>
      </c>
      <c r="U310" s="8">
        <f t="shared" si="48"/>
        <v>11.666666666666666</v>
      </c>
      <c r="V310" s="8">
        <f t="shared" si="49"/>
        <v>11.875</v>
      </c>
    </row>
    <row r="311" spans="1:22" ht="13.5" x14ac:dyDescent="0.25">
      <c r="A311" s="3">
        <f>RSI!A311</f>
        <v>42458</v>
      </c>
      <c r="B311" s="2">
        <f>RSI!B311</f>
        <v>8.3313000000000006</v>
      </c>
      <c r="C311" s="2">
        <f>RSI!I311</f>
        <v>55.023757485788984</v>
      </c>
      <c r="D311" s="2">
        <f>MACD!E311</f>
        <v>-1.4365933389200336E-2</v>
      </c>
      <c r="E311" s="2">
        <f>MACD!F311</f>
        <v>-0.11471526558349299</v>
      </c>
      <c r="F311" s="2">
        <f>'Moving Avg'!D311</f>
        <v>8.2258600000000008</v>
      </c>
      <c r="G311" s="2">
        <f>'Moving Avg'!F311</f>
        <v>8.2280099999999994</v>
      </c>
      <c r="H311" s="2">
        <f>'Moving Avg'!G311</f>
        <v>8.2569719999999993</v>
      </c>
      <c r="I311" s="2">
        <f>'Moving Avg'!H311</f>
        <v>9.5175669999999943</v>
      </c>
      <c r="J311" s="6" t="str">
        <f>OBV!F311</f>
        <v>BULLISH</v>
      </c>
      <c r="K311" s="6" t="str">
        <f>OBV!G311</f>
        <v>STRONG</v>
      </c>
      <c r="L311" s="6" t="str">
        <f>OBV!H311</f>
        <v>CONFIRMED BULLISH</v>
      </c>
      <c r="M311" s="8">
        <f t="shared" si="43"/>
        <v>50</v>
      </c>
      <c r="N311" s="8">
        <f t="shared" si="40"/>
        <v>0</v>
      </c>
      <c r="O311" s="8">
        <f t="shared" si="41"/>
        <v>0</v>
      </c>
      <c r="P311" s="8">
        <f t="shared" si="42"/>
        <v>100</v>
      </c>
      <c r="Q311" s="9">
        <f t="shared" si="44"/>
        <v>32.5</v>
      </c>
      <c r="R311" s="9">
        <f t="shared" si="45"/>
        <v>35</v>
      </c>
      <c r="S311" s="9">
        <f t="shared" si="46"/>
        <v>52.5</v>
      </c>
      <c r="T311" s="9">
        <f t="shared" si="47"/>
        <v>37.5</v>
      </c>
      <c r="U311" s="8">
        <f t="shared" si="48"/>
        <v>40</v>
      </c>
      <c r="V311" s="8">
        <f t="shared" si="49"/>
        <v>39.375</v>
      </c>
    </row>
    <row r="312" spans="1:22" ht="13.5" x14ac:dyDescent="0.25">
      <c r="A312" s="3">
        <f>RSI!A312</f>
        <v>42459</v>
      </c>
      <c r="B312" s="2">
        <f>RSI!B312</f>
        <v>8.2964000000000002</v>
      </c>
      <c r="C312" s="2">
        <f>RSI!I312</f>
        <v>52.71993838262857</v>
      </c>
      <c r="D312" s="2">
        <f>MACD!E312</f>
        <v>-2.9847995811298489E-3</v>
      </c>
      <c r="E312" s="2">
        <f>MACD!F312</f>
        <v>-9.2369172383020365E-2</v>
      </c>
      <c r="F312" s="2">
        <f>'Moving Avg'!D312</f>
        <v>8.2258600000000008</v>
      </c>
      <c r="G312" s="2">
        <f>'Moving Avg'!F312</f>
        <v>8.2551449999999988</v>
      </c>
      <c r="H312" s="2">
        <f>'Moving Avg'!G312</f>
        <v>8.2499940000000009</v>
      </c>
      <c r="I312" s="2">
        <f>'Moving Avg'!H312</f>
        <v>9.5101279999999946</v>
      </c>
      <c r="J312" s="6" t="str">
        <f>OBV!F312</f>
        <v>BULLISH</v>
      </c>
      <c r="K312" s="6" t="str">
        <f>OBV!G312</f>
        <v>STRONG</v>
      </c>
      <c r="L312" s="6" t="str">
        <f>OBV!H312</f>
        <v>NEUTRAL</v>
      </c>
      <c r="M312" s="8">
        <f t="shared" si="43"/>
        <v>50</v>
      </c>
      <c r="N312" s="8">
        <f t="shared" si="40"/>
        <v>0</v>
      </c>
      <c r="O312" s="8">
        <f t="shared" si="41"/>
        <v>0</v>
      </c>
      <c r="P312" s="8">
        <f t="shared" si="42"/>
        <v>66</v>
      </c>
      <c r="Q312" s="9">
        <f t="shared" si="44"/>
        <v>27.4</v>
      </c>
      <c r="R312" s="9">
        <f t="shared" si="45"/>
        <v>26.5</v>
      </c>
      <c r="S312" s="9">
        <f t="shared" si="46"/>
        <v>37.200000000000003</v>
      </c>
      <c r="T312" s="9">
        <f t="shared" si="47"/>
        <v>29</v>
      </c>
      <c r="U312" s="8">
        <f t="shared" si="48"/>
        <v>30.366666666666664</v>
      </c>
      <c r="V312" s="8">
        <f t="shared" si="49"/>
        <v>30.024999999999999</v>
      </c>
    </row>
    <row r="313" spans="1:22" ht="13.5" x14ac:dyDescent="0.25">
      <c r="A313" s="3">
        <f>RSI!A313</f>
        <v>42460</v>
      </c>
      <c r="B313" s="2">
        <f>RSI!B313</f>
        <v>8.1684999999999999</v>
      </c>
      <c r="C313" s="2">
        <f>RSI!I313</f>
        <v>45.243657081562439</v>
      </c>
      <c r="D313" s="2">
        <f>MACD!E313</f>
        <v>1.5837852827829124E-2</v>
      </c>
      <c r="E313" s="2">
        <f>MACD!F313</f>
        <v>-7.072776734085047E-2</v>
      </c>
      <c r="F313" s="2">
        <f>'Moving Avg'!D313</f>
        <v>8.22818</v>
      </c>
      <c r="G313" s="2">
        <f>'Moving Avg'!F313</f>
        <v>8.2758849999999988</v>
      </c>
      <c r="H313" s="2">
        <f>'Moving Avg'!G313</f>
        <v>8.2404580000000021</v>
      </c>
      <c r="I313" s="2">
        <f>'Moving Avg'!H313</f>
        <v>9.5015644999999953</v>
      </c>
      <c r="J313" s="6" t="str">
        <f>OBV!F313</f>
        <v>BULLISH</v>
      </c>
      <c r="K313" s="6" t="str">
        <f>OBV!G313</f>
        <v>STRONG</v>
      </c>
      <c r="L313" s="6" t="str">
        <f>OBV!H313</f>
        <v>CONFIRMED BULLISH</v>
      </c>
      <c r="M313" s="8">
        <f t="shared" si="43"/>
        <v>50</v>
      </c>
      <c r="N313" s="8">
        <f t="shared" si="40"/>
        <v>0</v>
      </c>
      <c r="O313" s="8">
        <f t="shared" si="41"/>
        <v>0</v>
      </c>
      <c r="P313" s="8">
        <f t="shared" si="42"/>
        <v>100</v>
      </c>
      <c r="Q313" s="9">
        <f t="shared" si="44"/>
        <v>32.5</v>
      </c>
      <c r="R313" s="9">
        <f t="shared" si="45"/>
        <v>35</v>
      </c>
      <c r="S313" s="9">
        <f t="shared" si="46"/>
        <v>52.5</v>
      </c>
      <c r="T313" s="9">
        <f t="shared" si="47"/>
        <v>37.5</v>
      </c>
      <c r="U313" s="8">
        <f t="shared" si="48"/>
        <v>40</v>
      </c>
      <c r="V313" s="8">
        <f t="shared" si="49"/>
        <v>39.375</v>
      </c>
    </row>
    <row r="314" spans="1:22" ht="13.5" x14ac:dyDescent="0.25">
      <c r="A314" s="3">
        <f>RSI!A314</f>
        <v>42461</v>
      </c>
      <c r="B314" s="2">
        <f>RSI!B314</f>
        <v>8.1452000000000009</v>
      </c>
      <c r="C314" s="2">
        <f>RSI!I314</f>
        <v>44.01898223887661</v>
      </c>
      <c r="D314" s="2">
        <f>MACD!E314</f>
        <v>3.2801038016296857E-2</v>
      </c>
      <c r="E314" s="2">
        <f>MACD!F314</f>
        <v>-5.0022006269421007E-2</v>
      </c>
      <c r="F314" s="2">
        <f>'Moving Avg'!D314</f>
        <v>8.2235200000000006</v>
      </c>
      <c r="G314" s="2">
        <f>'Moving Avg'!F314</f>
        <v>8.2760749999999987</v>
      </c>
      <c r="H314" s="2">
        <f>'Moving Avg'!G314</f>
        <v>8.2313860000000023</v>
      </c>
      <c r="I314" s="2">
        <f>'Moving Avg'!H314</f>
        <v>9.4938299999999938</v>
      </c>
      <c r="J314" s="6" t="str">
        <f>OBV!F314</f>
        <v>BULLISH</v>
      </c>
      <c r="K314" s="6" t="str">
        <f>OBV!G314</f>
        <v>STRONG</v>
      </c>
      <c r="L314" s="6" t="str">
        <f>OBV!H314</f>
        <v>BULLISH DIVERGENCE</v>
      </c>
      <c r="M314" s="8">
        <f t="shared" si="43"/>
        <v>50</v>
      </c>
      <c r="N314" s="8">
        <f t="shared" si="40"/>
        <v>0</v>
      </c>
      <c r="O314" s="8">
        <f t="shared" si="41"/>
        <v>0</v>
      </c>
      <c r="P314" s="8">
        <f t="shared" si="42"/>
        <v>83</v>
      </c>
      <c r="Q314" s="9">
        <f t="shared" si="44"/>
        <v>29.95</v>
      </c>
      <c r="R314" s="9">
        <f t="shared" si="45"/>
        <v>30.75</v>
      </c>
      <c r="S314" s="9">
        <f t="shared" si="46"/>
        <v>44.85</v>
      </c>
      <c r="T314" s="9">
        <f t="shared" si="47"/>
        <v>33.25</v>
      </c>
      <c r="U314" s="8">
        <f t="shared" si="48"/>
        <v>35.183333333333337</v>
      </c>
      <c r="V314" s="8">
        <f t="shared" si="49"/>
        <v>34.700000000000003</v>
      </c>
    </row>
    <row r="315" spans="1:22" ht="13.5" x14ac:dyDescent="0.25">
      <c r="A315" s="3">
        <f>RSI!A315</f>
        <v>42464</v>
      </c>
      <c r="B315" s="2">
        <f>RSI!B315</f>
        <v>8.1491000000000007</v>
      </c>
      <c r="C315" s="2">
        <f>RSI!I315</f>
        <v>44.290803459843396</v>
      </c>
      <c r="D315" s="2">
        <f>MACD!E315</f>
        <v>4.5077025978585539E-2</v>
      </c>
      <c r="E315" s="2">
        <f>MACD!F315</f>
        <v>-3.1002199819819699E-2</v>
      </c>
      <c r="F315" s="2">
        <f>'Moving Avg'!D315</f>
        <v>8.2181000000000015</v>
      </c>
      <c r="G315" s="2">
        <f>'Moving Avg'!F315</f>
        <v>8.2764599999999984</v>
      </c>
      <c r="H315" s="2">
        <f>'Moving Avg'!G315</f>
        <v>8.2223920000000028</v>
      </c>
      <c r="I315" s="2">
        <f>'Moving Avg'!H315</f>
        <v>9.4853394999999932</v>
      </c>
      <c r="J315" s="6" t="str">
        <f>OBV!F315</f>
        <v>BULLISH</v>
      </c>
      <c r="K315" s="6" t="str">
        <f>OBV!G315</f>
        <v>STRONG</v>
      </c>
      <c r="L315" s="6" t="str">
        <f>OBV!H315</f>
        <v>BULLISH DIVERGENCE</v>
      </c>
      <c r="M315" s="8">
        <f t="shared" si="43"/>
        <v>50</v>
      </c>
      <c r="N315" s="8">
        <f t="shared" si="40"/>
        <v>0</v>
      </c>
      <c r="O315" s="8">
        <f t="shared" si="41"/>
        <v>0</v>
      </c>
      <c r="P315" s="8">
        <f t="shared" si="42"/>
        <v>83</v>
      </c>
      <c r="Q315" s="9">
        <f t="shared" si="44"/>
        <v>29.95</v>
      </c>
      <c r="R315" s="9">
        <f t="shared" si="45"/>
        <v>30.75</v>
      </c>
      <c r="S315" s="9">
        <f t="shared" si="46"/>
        <v>44.85</v>
      </c>
      <c r="T315" s="9">
        <f t="shared" si="47"/>
        <v>33.25</v>
      </c>
      <c r="U315" s="8">
        <f t="shared" si="48"/>
        <v>35.183333333333337</v>
      </c>
      <c r="V315" s="8">
        <f t="shared" si="49"/>
        <v>34.700000000000003</v>
      </c>
    </row>
    <row r="316" spans="1:22" ht="13.5" x14ac:dyDescent="0.25">
      <c r="A316" s="3">
        <f>RSI!A316</f>
        <v>42465</v>
      </c>
      <c r="B316" s="2">
        <f>RSI!B316</f>
        <v>8.1414000000000009</v>
      </c>
      <c r="C316" s="2">
        <f>RSI!I316</f>
        <v>43.838212156468266</v>
      </c>
      <c r="D316" s="2">
        <f>MACD!E316</f>
        <v>5.5963603145865903E-2</v>
      </c>
      <c r="E316" s="2">
        <f>MACD!F316</f>
        <v>-1.3609039226682579E-2</v>
      </c>
      <c r="F316" s="2">
        <f>'Moving Avg'!D316</f>
        <v>8.1801200000000023</v>
      </c>
      <c r="G316" s="2">
        <f>'Moving Avg'!F316</f>
        <v>8.2762700000000002</v>
      </c>
      <c r="H316" s="2">
        <f>'Moving Avg'!G316</f>
        <v>8.2107620000000026</v>
      </c>
      <c r="I316" s="2">
        <f>'Moving Avg'!H316</f>
        <v>9.4756474999999938</v>
      </c>
      <c r="J316" s="6" t="str">
        <f>OBV!F316</f>
        <v>BEARISH</v>
      </c>
      <c r="K316" s="6" t="str">
        <f>OBV!G316</f>
        <v>WEAK</v>
      </c>
      <c r="L316" s="6" t="str">
        <f>OBV!H316</f>
        <v>CONFIRMED BEARISH</v>
      </c>
      <c r="M316" s="8">
        <f t="shared" si="43"/>
        <v>50</v>
      </c>
      <c r="N316" s="8">
        <f t="shared" si="40"/>
        <v>0</v>
      </c>
      <c r="O316" s="8">
        <f t="shared" si="41"/>
        <v>0</v>
      </c>
      <c r="P316" s="8">
        <f t="shared" si="42"/>
        <v>0</v>
      </c>
      <c r="Q316" s="9">
        <f t="shared" si="44"/>
        <v>17.5</v>
      </c>
      <c r="R316" s="9">
        <f t="shared" si="45"/>
        <v>10</v>
      </c>
      <c r="S316" s="9">
        <f t="shared" si="46"/>
        <v>7.5</v>
      </c>
      <c r="T316" s="9">
        <f t="shared" si="47"/>
        <v>12.5</v>
      </c>
      <c r="U316" s="8">
        <f t="shared" si="48"/>
        <v>11.666666666666666</v>
      </c>
      <c r="V316" s="8">
        <f t="shared" si="49"/>
        <v>11.875</v>
      </c>
    </row>
    <row r="317" spans="1:22" ht="13.5" x14ac:dyDescent="0.25">
      <c r="A317" s="3">
        <f>RSI!A317</f>
        <v>42466</v>
      </c>
      <c r="B317" s="2">
        <f>RSI!B317</f>
        <v>8.1452000000000009</v>
      </c>
      <c r="C317" s="2">
        <f>RSI!I317</f>
        <v>44.141572568632263</v>
      </c>
      <c r="D317" s="2">
        <f>MACD!E317</f>
        <v>6.4229000035947337E-2</v>
      </c>
      <c r="E317" s="2">
        <f>MACD!F317</f>
        <v>1.9585686258434057E-3</v>
      </c>
      <c r="F317" s="2">
        <f>'Moving Avg'!D317</f>
        <v>8.1498800000000013</v>
      </c>
      <c r="G317" s="2">
        <f>'Moving Avg'!F317</f>
        <v>8.2725849999999976</v>
      </c>
      <c r="H317" s="2">
        <f>'Moving Avg'!G317</f>
        <v>8.1999840000000024</v>
      </c>
      <c r="I317" s="2">
        <f>'Moving Avg'!H317</f>
        <v>9.4656839999999942</v>
      </c>
      <c r="J317" s="6" t="str">
        <f>OBV!F317</f>
        <v>BEARISH</v>
      </c>
      <c r="K317" s="6" t="str">
        <f>OBV!G317</f>
        <v>WEAK</v>
      </c>
      <c r="L317" s="6" t="str">
        <f>OBV!H317</f>
        <v>CONFIRMED BEARISH</v>
      </c>
      <c r="M317" s="8">
        <f t="shared" si="43"/>
        <v>50</v>
      </c>
      <c r="N317" s="8">
        <f t="shared" si="40"/>
        <v>0</v>
      </c>
      <c r="O317" s="8">
        <f t="shared" si="41"/>
        <v>0</v>
      </c>
      <c r="P317" s="8">
        <f t="shared" si="42"/>
        <v>0</v>
      </c>
      <c r="Q317" s="9">
        <f t="shared" si="44"/>
        <v>17.5</v>
      </c>
      <c r="R317" s="9">
        <f t="shared" si="45"/>
        <v>10</v>
      </c>
      <c r="S317" s="9">
        <f t="shared" si="46"/>
        <v>7.5</v>
      </c>
      <c r="T317" s="9">
        <f t="shared" si="47"/>
        <v>12.5</v>
      </c>
      <c r="U317" s="8">
        <f t="shared" si="48"/>
        <v>11.666666666666666</v>
      </c>
      <c r="V317" s="8">
        <f t="shared" si="49"/>
        <v>11.875</v>
      </c>
    </row>
    <row r="318" spans="1:22" ht="13.5" x14ac:dyDescent="0.25">
      <c r="A318" s="3">
        <f>RSI!A318</f>
        <v>42467</v>
      </c>
      <c r="B318" s="2">
        <f>RSI!B318</f>
        <v>8.2188999999999997</v>
      </c>
      <c r="C318" s="2">
        <f>RSI!I318</f>
        <v>49.804621206908124</v>
      </c>
      <c r="D318" s="2">
        <f>MACD!E318</f>
        <v>4.4775063126056835E-2</v>
      </c>
      <c r="E318" s="2">
        <f>MACD!F318</f>
        <v>1.0521867525886092E-2</v>
      </c>
      <c r="F318" s="2">
        <f>'Moving Avg'!D318</f>
        <v>8.1599599999999999</v>
      </c>
      <c r="G318" s="2">
        <f>'Moving Avg'!F318</f>
        <v>8.2669649999999972</v>
      </c>
      <c r="H318" s="2">
        <f>'Moving Avg'!G318</f>
        <v>8.1936260000000001</v>
      </c>
      <c r="I318" s="2">
        <f>'Moving Avg'!H318</f>
        <v>9.4550229999999935</v>
      </c>
      <c r="J318" s="6" t="str">
        <f>OBV!F318</f>
        <v>BULLISH</v>
      </c>
      <c r="K318" s="6" t="str">
        <f>OBV!G318</f>
        <v>STRONG</v>
      </c>
      <c r="L318" s="6" t="str">
        <f>OBV!H318</f>
        <v>CONFIRMED BULLISH</v>
      </c>
      <c r="M318" s="8">
        <f t="shared" si="43"/>
        <v>50</v>
      </c>
      <c r="N318" s="8">
        <f t="shared" si="40"/>
        <v>0</v>
      </c>
      <c r="O318" s="8">
        <f t="shared" si="41"/>
        <v>0</v>
      </c>
      <c r="P318" s="8">
        <f t="shared" si="42"/>
        <v>100</v>
      </c>
      <c r="Q318" s="9">
        <f t="shared" si="44"/>
        <v>32.5</v>
      </c>
      <c r="R318" s="9">
        <f t="shared" si="45"/>
        <v>35</v>
      </c>
      <c r="S318" s="9">
        <f t="shared" si="46"/>
        <v>52.5</v>
      </c>
      <c r="T318" s="9">
        <f t="shared" si="47"/>
        <v>37.5</v>
      </c>
      <c r="U318" s="8">
        <f t="shared" si="48"/>
        <v>40</v>
      </c>
      <c r="V318" s="8">
        <f t="shared" si="49"/>
        <v>39.375</v>
      </c>
    </row>
    <row r="319" spans="1:22" ht="13.5" x14ac:dyDescent="0.25">
      <c r="A319" s="3">
        <f>RSI!A319</f>
        <v>42468</v>
      </c>
      <c r="B319" s="2">
        <f>RSI!B319</f>
        <v>8.2188999999999997</v>
      </c>
      <c r="C319" s="2">
        <f>RSI!I319</f>
        <v>49.804621206908124</v>
      </c>
      <c r="D319" s="2">
        <f>MACD!E319</f>
        <v>3.0101180212312784E-2</v>
      </c>
      <c r="E319" s="2">
        <f>MACD!F319</f>
        <v>1.4437730063171433E-2</v>
      </c>
      <c r="F319" s="2">
        <f>'Moving Avg'!D319</f>
        <v>8.1746999999999996</v>
      </c>
      <c r="G319" s="2">
        <f>'Moving Avg'!F319</f>
        <v>8.2551399999999973</v>
      </c>
      <c r="H319" s="2">
        <f>'Moving Avg'!G319</f>
        <v>8.188974</v>
      </c>
      <c r="I319" s="2">
        <f>'Moving Avg'!H319</f>
        <v>9.4443619999999946</v>
      </c>
      <c r="J319" s="6" t="str">
        <f>OBV!F319</f>
        <v>BULLISH</v>
      </c>
      <c r="K319" s="6" t="str">
        <f>OBV!G319</f>
        <v>STRONG</v>
      </c>
      <c r="L319" s="6" t="str">
        <f>OBV!H319</f>
        <v>CONFIRMED BULLISH</v>
      </c>
      <c r="M319" s="8">
        <f t="shared" si="43"/>
        <v>50</v>
      </c>
      <c r="N319" s="8">
        <f t="shared" si="40"/>
        <v>0</v>
      </c>
      <c r="O319" s="8">
        <f t="shared" si="41"/>
        <v>0</v>
      </c>
      <c r="P319" s="8">
        <f t="shared" si="42"/>
        <v>100</v>
      </c>
      <c r="Q319" s="9">
        <f t="shared" si="44"/>
        <v>32.5</v>
      </c>
      <c r="R319" s="9">
        <f t="shared" si="45"/>
        <v>35</v>
      </c>
      <c r="S319" s="9">
        <f t="shared" si="46"/>
        <v>52.5</v>
      </c>
      <c r="T319" s="9">
        <f t="shared" si="47"/>
        <v>37.5</v>
      </c>
      <c r="U319" s="8">
        <f t="shared" si="48"/>
        <v>40</v>
      </c>
      <c r="V319" s="8">
        <f t="shared" si="49"/>
        <v>39.375</v>
      </c>
    </row>
    <row r="320" spans="1:22" ht="13.5" x14ac:dyDescent="0.25">
      <c r="A320" s="3">
        <f>RSI!A320</f>
        <v>42471</v>
      </c>
      <c r="B320" s="2">
        <f>RSI!B320</f>
        <v>8.2964000000000002</v>
      </c>
      <c r="C320" s="2">
        <f>RSI!I320</f>
        <v>55.327951744239968</v>
      </c>
      <c r="D320" s="2">
        <f>MACD!E320</f>
        <v>1.313103057661813E-2</v>
      </c>
      <c r="E320" s="2">
        <f>MACD!F320</f>
        <v>1.4176390165860774E-2</v>
      </c>
      <c r="F320" s="2">
        <f>'Moving Avg'!D320</f>
        <v>8.2041599999999981</v>
      </c>
      <c r="G320" s="2">
        <f>'Moving Avg'!F320</f>
        <v>8.2440899999999981</v>
      </c>
      <c r="H320" s="2">
        <f>'Moving Avg'!G320</f>
        <v>8.1881980000000016</v>
      </c>
      <c r="I320" s="2">
        <f>'Moving Avg'!H320</f>
        <v>9.4337199999999921</v>
      </c>
      <c r="J320" s="6" t="str">
        <f>OBV!F320</f>
        <v>BULLISH</v>
      </c>
      <c r="K320" s="6" t="str">
        <f>OBV!G320</f>
        <v>STRONG</v>
      </c>
      <c r="L320" s="6" t="str">
        <f>OBV!H320</f>
        <v>CONFIRMED BULLISH</v>
      </c>
      <c r="M320" s="8">
        <f t="shared" si="43"/>
        <v>50</v>
      </c>
      <c r="N320" s="8">
        <f t="shared" si="40"/>
        <v>45</v>
      </c>
      <c r="O320" s="8">
        <f t="shared" si="41"/>
        <v>0</v>
      </c>
      <c r="P320" s="8">
        <f t="shared" si="42"/>
        <v>100</v>
      </c>
      <c r="Q320" s="9">
        <f t="shared" si="44"/>
        <v>48.25</v>
      </c>
      <c r="R320" s="9">
        <f t="shared" si="45"/>
        <v>44</v>
      </c>
      <c r="S320" s="9">
        <f t="shared" si="46"/>
        <v>59.25</v>
      </c>
      <c r="T320" s="9">
        <f t="shared" si="47"/>
        <v>48.75</v>
      </c>
      <c r="U320" s="8">
        <f t="shared" si="48"/>
        <v>50.5</v>
      </c>
      <c r="V320" s="8">
        <f t="shared" si="49"/>
        <v>50.0625</v>
      </c>
    </row>
    <row r="321" spans="1:22" ht="13.5" x14ac:dyDescent="0.25">
      <c r="A321" s="3">
        <f>RSI!A321</f>
        <v>42472</v>
      </c>
      <c r="B321" s="2">
        <f>RSI!B321</f>
        <v>8.2887000000000004</v>
      </c>
      <c r="C321" s="2">
        <f>RSI!I321</f>
        <v>54.684120225978411</v>
      </c>
      <c r="D321" s="2">
        <f>MACD!E321</f>
        <v>2.2747796183105962E-2</v>
      </c>
      <c r="E321" s="2">
        <f>MACD!F321</f>
        <v>1.589067136930981E-2</v>
      </c>
      <c r="F321" s="2">
        <f>'Moving Avg'!D321</f>
        <v>8.2336199999999984</v>
      </c>
      <c r="G321" s="2">
        <f>'Moving Avg'!F321</f>
        <v>8.2398249999999997</v>
      </c>
      <c r="H321" s="2">
        <f>'Moving Avg'!G321</f>
        <v>8.1888180000000013</v>
      </c>
      <c r="I321" s="2">
        <f>'Moving Avg'!H321</f>
        <v>9.4228069999999953</v>
      </c>
      <c r="J321" s="6" t="str">
        <f>OBV!F321</f>
        <v>BULLISH</v>
      </c>
      <c r="K321" s="6" t="str">
        <f>OBV!G321</f>
        <v>STRONG</v>
      </c>
      <c r="L321" s="6" t="str">
        <f>OBV!H321</f>
        <v>CONFIRMED BULLISH</v>
      </c>
      <c r="M321" s="8">
        <f t="shared" si="43"/>
        <v>50</v>
      </c>
      <c r="N321" s="8">
        <f t="shared" si="40"/>
        <v>0</v>
      </c>
      <c r="O321" s="8">
        <f t="shared" si="41"/>
        <v>0</v>
      </c>
      <c r="P321" s="8">
        <f t="shared" si="42"/>
        <v>100</v>
      </c>
      <c r="Q321" s="9">
        <f t="shared" si="44"/>
        <v>32.5</v>
      </c>
      <c r="R321" s="9">
        <f t="shared" si="45"/>
        <v>35</v>
      </c>
      <c r="S321" s="9">
        <f t="shared" si="46"/>
        <v>52.5</v>
      </c>
      <c r="T321" s="9">
        <f t="shared" si="47"/>
        <v>37.5</v>
      </c>
      <c r="U321" s="8">
        <f t="shared" si="48"/>
        <v>40</v>
      </c>
      <c r="V321" s="8">
        <f t="shared" si="49"/>
        <v>39.375</v>
      </c>
    </row>
    <row r="322" spans="1:22" ht="13.5" x14ac:dyDescent="0.25">
      <c r="A322" s="3">
        <f>RSI!A322</f>
        <v>42473</v>
      </c>
      <c r="B322" s="2">
        <f>RSI!B322</f>
        <v>8.2576999999999998</v>
      </c>
      <c r="C322" s="2">
        <f>RSI!I322</f>
        <v>52.057676656479472</v>
      </c>
      <c r="D322" s="2">
        <f>MACD!E322</f>
        <v>2.7435600619151401E-2</v>
      </c>
      <c r="E322" s="2">
        <f>MACD!F322</f>
        <v>1.8199657219278131E-2</v>
      </c>
      <c r="F322" s="2">
        <f>'Moving Avg'!D322</f>
        <v>8.2561199999999992</v>
      </c>
      <c r="G322" s="2">
        <f>'Moving Avg'!F322</f>
        <v>8.2361450000000005</v>
      </c>
      <c r="H322" s="2">
        <f>'Moving Avg'!G322</f>
        <v>8.1876560000000005</v>
      </c>
      <c r="I322" s="2">
        <f>'Moving Avg'!H322</f>
        <v>9.4110019999999945</v>
      </c>
      <c r="J322" s="6" t="str">
        <f>OBV!F322</f>
        <v>BULLISH</v>
      </c>
      <c r="K322" s="6" t="str">
        <f>OBV!G322</f>
        <v>STRONG</v>
      </c>
      <c r="L322" s="6" t="str">
        <f>OBV!H322</f>
        <v>CONFIRMED BULLISH</v>
      </c>
      <c r="M322" s="8">
        <f t="shared" si="43"/>
        <v>50</v>
      </c>
      <c r="N322" s="8">
        <f t="shared" ref="N322:N385" si="50">IF(E322-D322&gt;0.02, 100, IF(E322-D322&lt;0,0,45))</f>
        <v>0</v>
      </c>
      <c r="O322" s="8">
        <f t="shared" ref="O322:O385" si="51">IF(F322-I322&gt;10,100,IF(F322-I322&gt;5,75, IF(F322-I322&gt;0,50,0)))</f>
        <v>0</v>
      </c>
      <c r="P322" s="8">
        <f t="shared" ref="P322:P385" si="52">IF(L322="confirmed bullish", 34, IF(L322="bullish divergence",17, 0))+IF(J322="bullish",33,IF(J322="bearish",0,16.5))+IF(K322="strong",33,IF(K322="weak",0,16.5))</f>
        <v>100</v>
      </c>
      <c r="Q322" s="9">
        <f t="shared" si="44"/>
        <v>32.5</v>
      </c>
      <c r="R322" s="9">
        <f t="shared" si="45"/>
        <v>35</v>
      </c>
      <c r="S322" s="9">
        <f t="shared" si="46"/>
        <v>52.5</v>
      </c>
      <c r="T322" s="9">
        <f t="shared" si="47"/>
        <v>37.5</v>
      </c>
      <c r="U322" s="8">
        <f t="shared" si="48"/>
        <v>40</v>
      </c>
      <c r="V322" s="8">
        <f t="shared" si="49"/>
        <v>39.375</v>
      </c>
    </row>
    <row r="323" spans="1:22" ht="13.5" x14ac:dyDescent="0.25">
      <c r="A323" s="3">
        <f>RSI!A323</f>
        <v>42474</v>
      </c>
      <c r="B323" s="2">
        <f>RSI!B323</f>
        <v>8.2383000000000006</v>
      </c>
      <c r="C323" s="2">
        <f>RSI!I323</f>
        <v>50.425446794203665</v>
      </c>
      <c r="D323" s="2">
        <f>MACD!E323</f>
        <v>1.2996865056290829E-2</v>
      </c>
      <c r="E323" s="2">
        <f>MACD!F323</f>
        <v>1.7159098786680673E-2</v>
      </c>
      <c r="F323" s="2">
        <f>'Moving Avg'!D323</f>
        <v>8.2600000000000016</v>
      </c>
      <c r="G323" s="2">
        <f>'Moving Avg'!F323</f>
        <v>8.2314950000000024</v>
      </c>
      <c r="H323" s="2">
        <f>'Moving Avg'!G323</f>
        <v>8.1849419999999995</v>
      </c>
      <c r="I323" s="2">
        <f>'Moving Avg'!H323</f>
        <v>9.3991194999999941</v>
      </c>
      <c r="J323" s="6" t="str">
        <f>OBV!F323</f>
        <v>BEARISH</v>
      </c>
      <c r="K323" s="6" t="str">
        <f>OBV!G323</f>
        <v>WEAK</v>
      </c>
      <c r="L323" s="6" t="str">
        <f>OBV!H323</f>
        <v>BEARISH DIVERGENCE</v>
      </c>
      <c r="M323" s="8">
        <f t="shared" ref="M323:M386" si="53">IF(C323&lt;30,100, IF(C323&gt;70, 0, 50))</f>
        <v>50</v>
      </c>
      <c r="N323" s="8">
        <f t="shared" si="50"/>
        <v>45</v>
      </c>
      <c r="O323" s="8">
        <f t="shared" si="51"/>
        <v>0</v>
      </c>
      <c r="P323" s="8">
        <f t="shared" si="52"/>
        <v>0</v>
      </c>
      <c r="Q323" s="9">
        <f t="shared" ref="Q323:Q386" si="54">0.35*M323+N323*0.35+O323*0.15+P323*0.15</f>
        <v>33.25</v>
      </c>
      <c r="R323" s="9">
        <f t="shared" ref="R323:R386" si="55">M323*0.2+N323*0.2+O323*0.35+P323*0.25</f>
        <v>19</v>
      </c>
      <c r="S323" s="9">
        <f t="shared" ref="S323:S386" si="56">M323*0.15+N323*0.15+O323*0.25+P323*0.45</f>
        <v>14.25</v>
      </c>
      <c r="T323" s="9">
        <f t="shared" ref="T323:T386" si="57">0.25*SUM(M323:P323)</f>
        <v>23.75</v>
      </c>
      <c r="U323" s="8">
        <f t="shared" ref="U323:U386" si="58">SUM(Q323:S323)/3</f>
        <v>22.166666666666668</v>
      </c>
      <c r="V323" s="8">
        <f t="shared" ref="V323:V386" si="59">SUM(Q323:T323)/4</f>
        <v>22.5625</v>
      </c>
    </row>
    <row r="324" spans="1:22" ht="13.5" x14ac:dyDescent="0.25">
      <c r="A324" s="3">
        <f>RSI!A324</f>
        <v>42475</v>
      </c>
      <c r="B324" s="2">
        <f>RSI!B324</f>
        <v>8.2188999999999997</v>
      </c>
      <c r="C324" s="2">
        <f>RSI!I324</f>
        <v>48.778389604450624</v>
      </c>
      <c r="D324" s="2">
        <f>MACD!E324</f>
        <v>-1.4066669665346865E-3</v>
      </c>
      <c r="E324" s="2">
        <f>MACD!F324</f>
        <v>1.3445945636037602E-2</v>
      </c>
      <c r="F324" s="2">
        <f>'Moving Avg'!D324</f>
        <v>8.26</v>
      </c>
      <c r="G324" s="2">
        <f>'Moving Avg'!F324</f>
        <v>8.2262599999999999</v>
      </c>
      <c r="H324" s="2">
        <f>'Moving Avg'!G324</f>
        <v>8.1819179999999996</v>
      </c>
      <c r="I324" s="2">
        <f>'Moving Avg'!H324</f>
        <v>9.3871984999999931</v>
      </c>
      <c r="J324" s="6" t="str">
        <f>OBV!F324</f>
        <v>BEARISH</v>
      </c>
      <c r="K324" s="6" t="str">
        <f>OBV!G324</f>
        <v>WEAK</v>
      </c>
      <c r="L324" s="6" t="str">
        <f>OBV!H324</f>
        <v>NEUTRAL</v>
      </c>
      <c r="M324" s="8">
        <f t="shared" si="53"/>
        <v>50</v>
      </c>
      <c r="N324" s="8">
        <f t="shared" si="50"/>
        <v>45</v>
      </c>
      <c r="O324" s="8">
        <f t="shared" si="51"/>
        <v>0</v>
      </c>
      <c r="P324" s="8">
        <f t="shared" si="52"/>
        <v>0</v>
      </c>
      <c r="Q324" s="9">
        <f t="shared" si="54"/>
        <v>33.25</v>
      </c>
      <c r="R324" s="9">
        <f t="shared" si="55"/>
        <v>19</v>
      </c>
      <c r="S324" s="9">
        <f t="shared" si="56"/>
        <v>14.25</v>
      </c>
      <c r="T324" s="9">
        <f t="shared" si="57"/>
        <v>23.75</v>
      </c>
      <c r="U324" s="8">
        <f t="shared" si="58"/>
        <v>22.166666666666668</v>
      </c>
      <c r="V324" s="8">
        <f t="shared" si="59"/>
        <v>22.5625</v>
      </c>
    </row>
    <row r="325" spans="1:22" ht="13.5" x14ac:dyDescent="0.25">
      <c r="A325" s="3">
        <f>RSI!A325</f>
        <v>42478</v>
      </c>
      <c r="B325" s="2">
        <f>RSI!B325</f>
        <v>8.2149999999999999</v>
      </c>
      <c r="C325" s="2">
        <f>RSI!I325</f>
        <v>48.435879275608123</v>
      </c>
      <c r="D325" s="2">
        <f>MACD!E325</f>
        <v>-1.262645226115211E-2</v>
      </c>
      <c r="E325" s="2">
        <f>MACD!F325</f>
        <v>8.2314660565996588E-3</v>
      </c>
      <c r="F325" s="2">
        <f>'Moving Avg'!D325</f>
        <v>8.2437199999999997</v>
      </c>
      <c r="G325" s="2">
        <f>'Moving Avg'!F325</f>
        <v>8.2216050000000003</v>
      </c>
      <c r="H325" s="2">
        <f>'Moving Avg'!G325</f>
        <v>8.1788159999999994</v>
      </c>
      <c r="I325" s="2">
        <f>'Moving Avg'!H325</f>
        <v>9.3765179999999937</v>
      </c>
      <c r="J325" s="6" t="str">
        <f>OBV!F325</f>
        <v>BEARISH</v>
      </c>
      <c r="K325" s="6" t="str">
        <f>OBV!G325</f>
        <v>WEAK</v>
      </c>
      <c r="L325" s="6" t="str">
        <f>OBV!H325</f>
        <v>CONFIRMED BEARISH</v>
      </c>
      <c r="M325" s="8">
        <f t="shared" si="53"/>
        <v>50</v>
      </c>
      <c r="N325" s="8">
        <f t="shared" si="50"/>
        <v>100</v>
      </c>
      <c r="O325" s="8">
        <f t="shared" si="51"/>
        <v>0</v>
      </c>
      <c r="P325" s="8">
        <f t="shared" si="52"/>
        <v>0</v>
      </c>
      <c r="Q325" s="9">
        <f t="shared" si="54"/>
        <v>52.5</v>
      </c>
      <c r="R325" s="9">
        <f t="shared" si="55"/>
        <v>30</v>
      </c>
      <c r="S325" s="9">
        <f t="shared" si="56"/>
        <v>22.5</v>
      </c>
      <c r="T325" s="9">
        <f t="shared" si="57"/>
        <v>37.5</v>
      </c>
      <c r="U325" s="8">
        <f t="shared" si="58"/>
        <v>35</v>
      </c>
      <c r="V325" s="8">
        <f t="shared" si="59"/>
        <v>35.625</v>
      </c>
    </row>
    <row r="326" spans="1:22" ht="13.5" x14ac:dyDescent="0.25">
      <c r="A326" s="3">
        <f>RSI!A326</f>
        <v>42479</v>
      </c>
      <c r="B326" s="2">
        <f>RSI!B326</f>
        <v>8.2073</v>
      </c>
      <c r="C326" s="2">
        <f>RSI!I326</f>
        <v>47.723373883544198</v>
      </c>
      <c r="D326" s="2">
        <f>MACD!E326</f>
        <v>-2.2638233306665256E-2</v>
      </c>
      <c r="E326" s="2">
        <f>MACD!F326</f>
        <v>2.0575261839466761E-3</v>
      </c>
      <c r="F326" s="2">
        <f>'Moving Avg'!D326</f>
        <v>8.2274400000000014</v>
      </c>
      <c r="G326" s="2">
        <f>'Moving Avg'!F326</f>
        <v>8.2167600000000025</v>
      </c>
      <c r="H326" s="2">
        <f>'Moving Avg'!G326</f>
        <v>8.178583999999999</v>
      </c>
      <c r="I326" s="2">
        <f>'Moving Avg'!H326</f>
        <v>9.3646549999999937</v>
      </c>
      <c r="J326" s="6" t="str">
        <f>OBV!F326</f>
        <v>BEARISH</v>
      </c>
      <c r="K326" s="6" t="str">
        <f>OBV!G326</f>
        <v>WEAK</v>
      </c>
      <c r="L326" s="6" t="str">
        <f>OBV!H326</f>
        <v>CONFIRMED BEARISH</v>
      </c>
      <c r="M326" s="8">
        <f t="shared" si="53"/>
        <v>50</v>
      </c>
      <c r="N326" s="8">
        <f t="shared" si="50"/>
        <v>100</v>
      </c>
      <c r="O326" s="8">
        <f t="shared" si="51"/>
        <v>0</v>
      </c>
      <c r="P326" s="8">
        <f t="shared" si="52"/>
        <v>0</v>
      </c>
      <c r="Q326" s="9">
        <f t="shared" si="54"/>
        <v>52.5</v>
      </c>
      <c r="R326" s="9">
        <f t="shared" si="55"/>
        <v>30</v>
      </c>
      <c r="S326" s="9">
        <f t="shared" si="56"/>
        <v>22.5</v>
      </c>
      <c r="T326" s="9">
        <f t="shared" si="57"/>
        <v>37.5</v>
      </c>
      <c r="U326" s="8">
        <f t="shared" si="58"/>
        <v>35</v>
      </c>
      <c r="V326" s="8">
        <f t="shared" si="59"/>
        <v>35.625</v>
      </c>
    </row>
    <row r="327" spans="1:22" ht="13.5" x14ac:dyDescent="0.25">
      <c r="A327" s="3">
        <f>RSI!A327</f>
        <v>42480</v>
      </c>
      <c r="B327" s="2">
        <f>RSI!B327</f>
        <v>8.1800999999999995</v>
      </c>
      <c r="C327" s="2">
        <f>RSI!I327</f>
        <v>45.194267039157829</v>
      </c>
      <c r="D327" s="2">
        <f>MACD!E327</f>
        <v>-2.8375802692105268E-2</v>
      </c>
      <c r="E327" s="2">
        <f>MACD!F327</f>
        <v>-4.0291395912637126E-3</v>
      </c>
      <c r="F327" s="2">
        <f>'Moving Avg'!D327</f>
        <v>8.211920000000001</v>
      </c>
      <c r="G327" s="2">
        <f>'Moving Avg'!F327</f>
        <v>8.2109450000000024</v>
      </c>
      <c r="H327" s="2">
        <f>'Moving Avg'!G327</f>
        <v>8.1793579999999988</v>
      </c>
      <c r="I327" s="2">
        <f>'Moving Avg'!H327</f>
        <v>9.3528694999999953</v>
      </c>
      <c r="J327" s="6" t="str">
        <f>OBV!F327</f>
        <v>BEARISH</v>
      </c>
      <c r="K327" s="6" t="str">
        <f>OBV!G327</f>
        <v>WEAK</v>
      </c>
      <c r="L327" s="6" t="str">
        <f>OBV!H327</f>
        <v>CONFIRMED BEARISH</v>
      </c>
      <c r="M327" s="8">
        <f t="shared" si="53"/>
        <v>50</v>
      </c>
      <c r="N327" s="8">
        <f t="shared" si="50"/>
        <v>100</v>
      </c>
      <c r="O327" s="8">
        <f t="shared" si="51"/>
        <v>0</v>
      </c>
      <c r="P327" s="8">
        <f t="shared" si="52"/>
        <v>0</v>
      </c>
      <c r="Q327" s="9">
        <f t="shared" si="54"/>
        <v>52.5</v>
      </c>
      <c r="R327" s="9">
        <f t="shared" si="55"/>
        <v>30</v>
      </c>
      <c r="S327" s="9">
        <f t="shared" si="56"/>
        <v>22.5</v>
      </c>
      <c r="T327" s="9">
        <f t="shared" si="57"/>
        <v>37.5</v>
      </c>
      <c r="U327" s="8">
        <f t="shared" si="58"/>
        <v>35</v>
      </c>
      <c r="V327" s="8">
        <f t="shared" si="59"/>
        <v>35.625</v>
      </c>
    </row>
    <row r="328" spans="1:22" ht="13.5" x14ac:dyDescent="0.25">
      <c r="A328" s="3">
        <f>RSI!A328</f>
        <v>42481</v>
      </c>
      <c r="B328" s="2">
        <f>RSI!B328</f>
        <v>8.1414000000000009</v>
      </c>
      <c r="C328" s="2">
        <f>RSI!I328</f>
        <v>41.800050188338979</v>
      </c>
      <c r="D328" s="2">
        <f>MACD!E328</f>
        <v>-1.8740270983352403E-2</v>
      </c>
      <c r="E328" s="2">
        <f>MACD!F328</f>
        <v>-6.9713658696814512E-3</v>
      </c>
      <c r="F328" s="2">
        <f>'Moving Avg'!D328</f>
        <v>8.1925399999999993</v>
      </c>
      <c r="G328" s="2">
        <f>'Moving Avg'!F328</f>
        <v>8.2101700000000015</v>
      </c>
      <c r="H328" s="2">
        <f>'Moving Avg'!G328</f>
        <v>8.179357999999997</v>
      </c>
      <c r="I328" s="2">
        <f>'Moving Avg'!H328</f>
        <v>9.3410454999999963</v>
      </c>
      <c r="J328" s="6" t="str">
        <f>OBV!F328</f>
        <v>BEARISH</v>
      </c>
      <c r="K328" s="6" t="str">
        <f>OBV!G328</f>
        <v>WEAK</v>
      </c>
      <c r="L328" s="6" t="str">
        <f>OBV!H328</f>
        <v>CONFIRMED BEARISH</v>
      </c>
      <c r="M328" s="8">
        <f t="shared" si="53"/>
        <v>50</v>
      </c>
      <c r="N328" s="8">
        <f t="shared" si="50"/>
        <v>45</v>
      </c>
      <c r="O328" s="8">
        <f t="shared" si="51"/>
        <v>0</v>
      </c>
      <c r="P328" s="8">
        <f t="shared" si="52"/>
        <v>0</v>
      </c>
      <c r="Q328" s="9">
        <f t="shared" si="54"/>
        <v>33.25</v>
      </c>
      <c r="R328" s="9">
        <f t="shared" si="55"/>
        <v>19</v>
      </c>
      <c r="S328" s="9">
        <f t="shared" si="56"/>
        <v>14.25</v>
      </c>
      <c r="T328" s="9">
        <f t="shared" si="57"/>
        <v>23.75</v>
      </c>
      <c r="U328" s="8">
        <f t="shared" si="58"/>
        <v>22.166666666666668</v>
      </c>
      <c r="V328" s="8">
        <f t="shared" si="59"/>
        <v>22.5625</v>
      </c>
    </row>
    <row r="329" spans="1:22" ht="13.5" x14ac:dyDescent="0.25">
      <c r="A329" s="3">
        <f>RSI!A329</f>
        <v>42482</v>
      </c>
      <c r="B329" s="2">
        <f>RSI!B329</f>
        <v>8.1414000000000009</v>
      </c>
      <c r="C329" s="2">
        <f>RSI!I329</f>
        <v>41.800050188338986</v>
      </c>
      <c r="D329" s="2">
        <f>MACD!E329</f>
        <v>-1.0094310003749385E-2</v>
      </c>
      <c r="E329" s="2">
        <f>MACD!F329</f>
        <v>-7.595954696495039E-3</v>
      </c>
      <c r="F329" s="2">
        <f>'Moving Avg'!D329</f>
        <v>8.1770399999999999</v>
      </c>
      <c r="G329" s="2">
        <f>'Moving Avg'!F329</f>
        <v>8.2088150000000031</v>
      </c>
      <c r="H329" s="2">
        <f>'Moving Avg'!G329</f>
        <v>8.179357999999997</v>
      </c>
      <c r="I329" s="2">
        <f>'Moving Avg'!H329</f>
        <v>9.3292214999999938</v>
      </c>
      <c r="J329" s="6" t="str">
        <f>OBV!F329</f>
        <v>BEARISH</v>
      </c>
      <c r="K329" s="6" t="str">
        <f>OBV!G329</f>
        <v>WEAK</v>
      </c>
      <c r="L329" s="6" t="str">
        <f>OBV!H329</f>
        <v>CONFIRMED BEARISH</v>
      </c>
      <c r="M329" s="8">
        <f t="shared" si="53"/>
        <v>50</v>
      </c>
      <c r="N329" s="8">
        <f t="shared" si="50"/>
        <v>45</v>
      </c>
      <c r="O329" s="8">
        <f t="shared" si="51"/>
        <v>0</v>
      </c>
      <c r="P329" s="8">
        <f t="shared" si="52"/>
        <v>0</v>
      </c>
      <c r="Q329" s="9">
        <f t="shared" si="54"/>
        <v>33.25</v>
      </c>
      <c r="R329" s="9">
        <f t="shared" si="55"/>
        <v>19</v>
      </c>
      <c r="S329" s="9">
        <f t="shared" si="56"/>
        <v>14.25</v>
      </c>
      <c r="T329" s="9">
        <f t="shared" si="57"/>
        <v>23.75</v>
      </c>
      <c r="U329" s="8">
        <f t="shared" si="58"/>
        <v>22.166666666666668</v>
      </c>
      <c r="V329" s="8">
        <f t="shared" si="59"/>
        <v>22.5625</v>
      </c>
    </row>
    <row r="330" spans="1:22" ht="13.5" x14ac:dyDescent="0.25">
      <c r="A330" s="3">
        <f>RSI!A330</f>
        <v>42485</v>
      </c>
      <c r="B330" s="2">
        <f>RSI!B330</f>
        <v>8.1414000000000009</v>
      </c>
      <c r="C330" s="2">
        <f>RSI!I330</f>
        <v>41.800050188338986</v>
      </c>
      <c r="D330" s="2">
        <f>MACD!E330</f>
        <v>9.6008937267502148E-3</v>
      </c>
      <c r="E330" s="2">
        <f>MACD!F330</f>
        <v>-4.1565850118459886E-3</v>
      </c>
      <c r="F330" s="2">
        <f>'Moving Avg'!D330</f>
        <v>8.1623199999999994</v>
      </c>
      <c r="G330" s="2">
        <f>'Moving Avg'!F330</f>
        <v>8.2070750000000032</v>
      </c>
      <c r="H330" s="2">
        <f>'Moving Avg'!G330</f>
        <v>8.179357999999997</v>
      </c>
      <c r="I330" s="2">
        <f>'Moving Avg'!H330</f>
        <v>9.3172809999999942</v>
      </c>
      <c r="J330" s="6" t="str">
        <f>OBV!F330</f>
        <v>BEARISH</v>
      </c>
      <c r="K330" s="6" t="str">
        <f>OBV!G330</f>
        <v>WEAK</v>
      </c>
      <c r="L330" s="6" t="str">
        <f>OBV!H330</f>
        <v>CONFIRMED BEARISH</v>
      </c>
      <c r="M330" s="8">
        <f t="shared" si="53"/>
        <v>50</v>
      </c>
      <c r="N330" s="8">
        <f t="shared" si="50"/>
        <v>0</v>
      </c>
      <c r="O330" s="8">
        <f t="shared" si="51"/>
        <v>0</v>
      </c>
      <c r="P330" s="8">
        <f t="shared" si="52"/>
        <v>0</v>
      </c>
      <c r="Q330" s="9">
        <f t="shared" si="54"/>
        <v>17.5</v>
      </c>
      <c r="R330" s="9">
        <f t="shared" si="55"/>
        <v>10</v>
      </c>
      <c r="S330" s="9">
        <f t="shared" si="56"/>
        <v>7.5</v>
      </c>
      <c r="T330" s="9">
        <f t="shared" si="57"/>
        <v>12.5</v>
      </c>
      <c r="U330" s="8">
        <f t="shared" si="58"/>
        <v>11.666666666666666</v>
      </c>
      <c r="V330" s="8">
        <f t="shared" si="59"/>
        <v>11.875</v>
      </c>
    </row>
    <row r="331" spans="1:22" ht="13.5" x14ac:dyDescent="0.25">
      <c r="A331" s="3">
        <f>RSI!A331</f>
        <v>42486</v>
      </c>
      <c r="B331" s="2">
        <f>RSI!B331</f>
        <v>8.2538</v>
      </c>
      <c r="C331" s="2">
        <f>RSI!I331</f>
        <v>54.261025990775643</v>
      </c>
      <c r="D331" s="2">
        <f>MACD!E331</f>
        <v>1.7178037461736295E-2</v>
      </c>
      <c r="E331" s="2">
        <f>MACD!F331</f>
        <v>1.103394828704681E-4</v>
      </c>
      <c r="F331" s="2">
        <f>'Moving Avg'!D331</f>
        <v>8.1716200000000008</v>
      </c>
      <c r="G331" s="2">
        <f>'Moving Avg'!F331</f>
        <v>8.2032000000000025</v>
      </c>
      <c r="H331" s="2">
        <f>'Moving Avg'!G331</f>
        <v>8.1816059999999968</v>
      </c>
      <c r="I331" s="2">
        <f>'Moving Avg'!H331</f>
        <v>9.3052434999999942</v>
      </c>
      <c r="J331" s="6" t="str">
        <f>OBV!F331</f>
        <v>BEARISH</v>
      </c>
      <c r="K331" s="6" t="str">
        <f>OBV!G331</f>
        <v>WEAK</v>
      </c>
      <c r="L331" s="6" t="str">
        <f>OBV!H331</f>
        <v>BEARISH DIVERGENCE</v>
      </c>
      <c r="M331" s="8">
        <f t="shared" si="53"/>
        <v>50</v>
      </c>
      <c r="N331" s="8">
        <f t="shared" si="50"/>
        <v>0</v>
      </c>
      <c r="O331" s="8">
        <f t="shared" si="51"/>
        <v>0</v>
      </c>
      <c r="P331" s="8">
        <f t="shared" si="52"/>
        <v>0</v>
      </c>
      <c r="Q331" s="9">
        <f t="shared" si="54"/>
        <v>17.5</v>
      </c>
      <c r="R331" s="9">
        <f t="shared" si="55"/>
        <v>10</v>
      </c>
      <c r="S331" s="9">
        <f t="shared" si="56"/>
        <v>7.5</v>
      </c>
      <c r="T331" s="9">
        <f t="shared" si="57"/>
        <v>12.5</v>
      </c>
      <c r="U331" s="8">
        <f t="shared" si="58"/>
        <v>11.666666666666666</v>
      </c>
      <c r="V331" s="8">
        <f t="shared" si="59"/>
        <v>11.875</v>
      </c>
    </row>
    <row r="332" spans="1:22" ht="13.5" x14ac:dyDescent="0.25">
      <c r="A332" s="3">
        <f>RSI!A332</f>
        <v>42487</v>
      </c>
      <c r="B332" s="2">
        <f>RSI!B332</f>
        <v>8.1414000000000009</v>
      </c>
      <c r="C332" s="2">
        <f>RSI!I332</f>
        <v>44.094005899453528</v>
      </c>
      <c r="D332" s="2">
        <f>MACD!E332</f>
        <v>2.6873200929756536E-2</v>
      </c>
      <c r="E332" s="2">
        <f>MACD!F332</f>
        <v>5.4629117722476816E-3</v>
      </c>
      <c r="F332" s="2">
        <f>'Moving Avg'!D332</f>
        <v>8.1638800000000007</v>
      </c>
      <c r="G332" s="2">
        <f>'Moving Avg'!F332</f>
        <v>8.1954500000000028</v>
      </c>
      <c r="H332" s="2">
        <f>'Moving Avg'!G332</f>
        <v>8.1823819999999969</v>
      </c>
      <c r="I332" s="2">
        <f>'Moving Avg'!H332</f>
        <v>9.2932254999999913</v>
      </c>
      <c r="J332" s="6" t="str">
        <f>OBV!F332</f>
        <v>BEARISH</v>
      </c>
      <c r="K332" s="6" t="str">
        <f>OBV!G332</f>
        <v>WEAK</v>
      </c>
      <c r="L332" s="6" t="str">
        <f>OBV!H332</f>
        <v>CONFIRMED BEARISH</v>
      </c>
      <c r="M332" s="8">
        <f t="shared" si="53"/>
        <v>50</v>
      </c>
      <c r="N332" s="8">
        <f t="shared" si="50"/>
        <v>0</v>
      </c>
      <c r="O332" s="8">
        <f t="shared" si="51"/>
        <v>0</v>
      </c>
      <c r="P332" s="8">
        <f t="shared" si="52"/>
        <v>0</v>
      </c>
      <c r="Q332" s="9">
        <f t="shared" si="54"/>
        <v>17.5</v>
      </c>
      <c r="R332" s="9">
        <f t="shared" si="55"/>
        <v>10</v>
      </c>
      <c r="S332" s="9">
        <f t="shared" si="56"/>
        <v>7.5</v>
      </c>
      <c r="T332" s="9">
        <f t="shared" si="57"/>
        <v>12.5</v>
      </c>
      <c r="U332" s="8">
        <f t="shared" si="58"/>
        <v>11.666666666666666</v>
      </c>
      <c r="V332" s="8">
        <f t="shared" si="59"/>
        <v>11.875</v>
      </c>
    </row>
    <row r="333" spans="1:22" ht="13.5" x14ac:dyDescent="0.25">
      <c r="A333" s="3">
        <f>RSI!A333</f>
        <v>42488</v>
      </c>
      <c r="B333" s="2">
        <f>RSI!B333</f>
        <v>8.1414000000000009</v>
      </c>
      <c r="C333" s="2">
        <f>RSI!I333</f>
        <v>44.094005899453528</v>
      </c>
      <c r="D333" s="2">
        <f>MACD!E333</f>
        <v>3.2503620160484914E-2</v>
      </c>
      <c r="E333" s="2">
        <f>MACD!F333</f>
        <v>1.0871053449895128E-2</v>
      </c>
      <c r="F333" s="2">
        <f>'Moving Avg'!D333</f>
        <v>8.1638800000000007</v>
      </c>
      <c r="G333" s="2">
        <f>'Moving Avg'!F333</f>
        <v>8.1940950000000008</v>
      </c>
      <c r="H333" s="2">
        <f>'Moving Avg'!G333</f>
        <v>8.180831999999997</v>
      </c>
      <c r="I333" s="2">
        <f>'Moving Avg'!H333</f>
        <v>9.2807229999999912</v>
      </c>
      <c r="J333" s="6" t="str">
        <f>OBV!F333</f>
        <v>BULLISH</v>
      </c>
      <c r="K333" s="6" t="str">
        <f>OBV!G333</f>
        <v>STRONG</v>
      </c>
      <c r="L333" s="6" t="str">
        <f>OBV!H333</f>
        <v>NEUTRAL</v>
      </c>
      <c r="M333" s="8">
        <f t="shared" si="53"/>
        <v>50</v>
      </c>
      <c r="N333" s="8">
        <f t="shared" si="50"/>
        <v>0</v>
      </c>
      <c r="O333" s="8">
        <f t="shared" si="51"/>
        <v>0</v>
      </c>
      <c r="P333" s="8">
        <f t="shared" si="52"/>
        <v>66</v>
      </c>
      <c r="Q333" s="9">
        <f t="shared" si="54"/>
        <v>27.4</v>
      </c>
      <c r="R333" s="9">
        <f t="shared" si="55"/>
        <v>26.5</v>
      </c>
      <c r="S333" s="9">
        <f t="shared" si="56"/>
        <v>37.200000000000003</v>
      </c>
      <c r="T333" s="9">
        <f t="shared" si="57"/>
        <v>29</v>
      </c>
      <c r="U333" s="8">
        <f t="shared" si="58"/>
        <v>30.366666666666664</v>
      </c>
      <c r="V333" s="8">
        <f t="shared" si="59"/>
        <v>30.024999999999999</v>
      </c>
    </row>
    <row r="334" spans="1:22" ht="13.5" x14ac:dyDescent="0.25">
      <c r="A334" s="3">
        <f>RSI!A334</f>
        <v>42489</v>
      </c>
      <c r="B334" s="2">
        <f>RSI!B334</f>
        <v>8.1452000000000009</v>
      </c>
      <c r="C334" s="2">
        <f>RSI!I334</f>
        <v>44.50173502773292</v>
      </c>
      <c r="D334" s="2">
        <f>MACD!E334</f>
        <v>3.4382682290994282E-2</v>
      </c>
      <c r="E334" s="2">
        <f>MACD!F334</f>
        <v>1.557337921811496E-2</v>
      </c>
      <c r="F334" s="2">
        <f>'Moving Avg'!D334</f>
        <v>8.1646400000000021</v>
      </c>
      <c r="G334" s="2">
        <f>'Moving Avg'!F334</f>
        <v>8.1940950000000008</v>
      </c>
      <c r="H334" s="2">
        <f>'Moving Avg'!G334</f>
        <v>8.1797459999999962</v>
      </c>
      <c r="I334" s="2">
        <f>'Moving Avg'!H334</f>
        <v>9.2687434999999923</v>
      </c>
      <c r="J334" s="6" t="str">
        <f>OBV!F334</f>
        <v>BULLISH</v>
      </c>
      <c r="K334" s="6" t="str">
        <f>OBV!G334</f>
        <v>STRONG</v>
      </c>
      <c r="L334" s="6" t="str">
        <f>OBV!H334</f>
        <v>CONFIRMED BULLISH</v>
      </c>
      <c r="M334" s="8">
        <f t="shared" si="53"/>
        <v>50</v>
      </c>
      <c r="N334" s="8">
        <f t="shared" si="50"/>
        <v>0</v>
      </c>
      <c r="O334" s="8">
        <f t="shared" si="51"/>
        <v>0</v>
      </c>
      <c r="P334" s="8">
        <f t="shared" si="52"/>
        <v>100</v>
      </c>
      <c r="Q334" s="9">
        <f t="shared" si="54"/>
        <v>32.5</v>
      </c>
      <c r="R334" s="9">
        <f t="shared" si="55"/>
        <v>35</v>
      </c>
      <c r="S334" s="9">
        <f t="shared" si="56"/>
        <v>52.5</v>
      </c>
      <c r="T334" s="9">
        <f t="shared" si="57"/>
        <v>37.5</v>
      </c>
      <c r="U334" s="8">
        <f t="shared" si="58"/>
        <v>40</v>
      </c>
      <c r="V334" s="8">
        <f t="shared" si="59"/>
        <v>39.375</v>
      </c>
    </row>
    <row r="335" spans="1:22" ht="13.5" x14ac:dyDescent="0.25">
      <c r="A335" s="3">
        <f>RSI!A335</f>
        <v>42492</v>
      </c>
      <c r="B335" s="2">
        <f>RSI!B335</f>
        <v>8.1452000000000009</v>
      </c>
      <c r="C335" s="2">
        <f>RSI!I335</f>
        <v>44.50173502773292</v>
      </c>
      <c r="D335" s="2">
        <f>MACD!E335</f>
        <v>3.5702942566567586E-2</v>
      </c>
      <c r="E335" s="2">
        <f>MACD!F335</f>
        <v>1.9599291887805487E-2</v>
      </c>
      <c r="F335" s="2">
        <f>'Moving Avg'!D335</f>
        <v>8.1654000000000018</v>
      </c>
      <c r="G335" s="2">
        <f>'Moving Avg'!F335</f>
        <v>8.1939000000000011</v>
      </c>
      <c r="H335" s="2">
        <f>'Moving Avg'!G335</f>
        <v>8.1787379999999974</v>
      </c>
      <c r="I335" s="2">
        <f>'Moving Avg'!H335</f>
        <v>9.2571319999999915</v>
      </c>
      <c r="J335" s="6" t="str">
        <f>OBV!F335</f>
        <v>BULLISH</v>
      </c>
      <c r="K335" s="6" t="str">
        <f>OBV!G335</f>
        <v>STRONG</v>
      </c>
      <c r="L335" s="6" t="str">
        <f>OBV!H335</f>
        <v>CONFIRMED BULLISH</v>
      </c>
      <c r="M335" s="8">
        <f t="shared" si="53"/>
        <v>50</v>
      </c>
      <c r="N335" s="8">
        <f t="shared" si="50"/>
        <v>0</v>
      </c>
      <c r="O335" s="8">
        <f t="shared" si="51"/>
        <v>0</v>
      </c>
      <c r="P335" s="8">
        <f t="shared" si="52"/>
        <v>100</v>
      </c>
      <c r="Q335" s="9">
        <f t="shared" si="54"/>
        <v>32.5</v>
      </c>
      <c r="R335" s="9">
        <f t="shared" si="55"/>
        <v>35</v>
      </c>
      <c r="S335" s="9">
        <f t="shared" si="56"/>
        <v>52.5</v>
      </c>
      <c r="T335" s="9">
        <f t="shared" si="57"/>
        <v>37.5</v>
      </c>
      <c r="U335" s="8">
        <f t="shared" si="58"/>
        <v>40</v>
      </c>
      <c r="V335" s="8">
        <f t="shared" si="59"/>
        <v>39.375</v>
      </c>
    </row>
    <row r="336" spans="1:22" ht="13.5" x14ac:dyDescent="0.25">
      <c r="A336" s="3">
        <f>RSI!A336</f>
        <v>42493</v>
      </c>
      <c r="B336" s="2">
        <f>RSI!B336</f>
        <v>8.1452000000000009</v>
      </c>
      <c r="C336" s="2">
        <f>RSI!I336</f>
        <v>44.50173502773292</v>
      </c>
      <c r="D336" s="2">
        <f>MACD!E336</f>
        <v>3.594128959083065E-2</v>
      </c>
      <c r="E336" s="2">
        <f>MACD!F336</f>
        <v>2.2867691428410521E-2</v>
      </c>
      <c r="F336" s="2">
        <f>'Moving Avg'!D336</f>
        <v>8.1436800000000016</v>
      </c>
      <c r="G336" s="2">
        <f>'Moving Avg'!F336</f>
        <v>8.1940899999999992</v>
      </c>
      <c r="H336" s="2">
        <f>'Moving Avg'!G336</f>
        <v>8.1788139999999956</v>
      </c>
      <c r="I336" s="2">
        <f>'Moving Avg'!H336</f>
        <v>9.2453269999999907</v>
      </c>
      <c r="J336" s="6" t="str">
        <f>OBV!F336</f>
        <v>BEARISH</v>
      </c>
      <c r="K336" s="6" t="str">
        <f>OBV!G336</f>
        <v>NEUTRAL</v>
      </c>
      <c r="L336" s="6" t="str">
        <f>OBV!H336</f>
        <v>CONFIRMED BEARISH</v>
      </c>
      <c r="M336" s="8">
        <f t="shared" si="53"/>
        <v>50</v>
      </c>
      <c r="N336" s="8">
        <f t="shared" si="50"/>
        <v>0</v>
      </c>
      <c r="O336" s="8">
        <f t="shared" si="51"/>
        <v>0</v>
      </c>
      <c r="P336" s="8">
        <f t="shared" si="52"/>
        <v>16.5</v>
      </c>
      <c r="Q336" s="9">
        <f t="shared" si="54"/>
        <v>19.975000000000001</v>
      </c>
      <c r="R336" s="9">
        <f t="shared" si="55"/>
        <v>14.125</v>
      </c>
      <c r="S336" s="9">
        <f t="shared" si="56"/>
        <v>14.925000000000001</v>
      </c>
      <c r="T336" s="9">
        <f t="shared" si="57"/>
        <v>16.625</v>
      </c>
      <c r="U336" s="8">
        <f t="shared" si="58"/>
        <v>16.341666666666669</v>
      </c>
      <c r="V336" s="8">
        <f t="shared" si="59"/>
        <v>16.412500000000001</v>
      </c>
    </row>
    <row r="337" spans="1:22" ht="13.5" x14ac:dyDescent="0.25">
      <c r="A337" s="3">
        <f>RSI!A337</f>
        <v>42494</v>
      </c>
      <c r="B337" s="2">
        <f>RSI!B337</f>
        <v>8.1452000000000009</v>
      </c>
      <c r="C337" s="2">
        <f>RSI!I337</f>
        <v>44.50173502773292</v>
      </c>
      <c r="D337" s="2">
        <f>MACD!E337</f>
        <v>3.2241518289715998E-2</v>
      </c>
      <c r="E337" s="2">
        <f>MACD!F337</f>
        <v>2.4742456800671615E-2</v>
      </c>
      <c r="F337" s="2">
        <f>'Moving Avg'!D337</f>
        <v>8.1444400000000012</v>
      </c>
      <c r="G337" s="2">
        <f>'Moving Avg'!F337</f>
        <v>8.1940899999999992</v>
      </c>
      <c r="H337" s="2">
        <f>'Moving Avg'!G337</f>
        <v>8.1792779999999965</v>
      </c>
      <c r="I337" s="2">
        <f>'Moving Avg'!H337</f>
        <v>9.2337349999999923</v>
      </c>
      <c r="J337" s="6" t="str">
        <f>OBV!F337</f>
        <v>BULLISH</v>
      </c>
      <c r="K337" s="6" t="str">
        <f>OBV!G337</f>
        <v>NEUTRAL</v>
      </c>
      <c r="L337" s="6" t="str">
        <f>OBV!H337</f>
        <v>CONFIRMED BULLISH</v>
      </c>
      <c r="M337" s="8">
        <f t="shared" si="53"/>
        <v>50</v>
      </c>
      <c r="N337" s="8">
        <f t="shared" si="50"/>
        <v>0</v>
      </c>
      <c r="O337" s="8">
        <f t="shared" si="51"/>
        <v>0</v>
      </c>
      <c r="P337" s="8">
        <f t="shared" si="52"/>
        <v>83.5</v>
      </c>
      <c r="Q337" s="9">
        <f t="shared" si="54"/>
        <v>30.024999999999999</v>
      </c>
      <c r="R337" s="9">
        <f t="shared" si="55"/>
        <v>30.875</v>
      </c>
      <c r="S337" s="9">
        <f t="shared" si="56"/>
        <v>45.075000000000003</v>
      </c>
      <c r="T337" s="9">
        <f t="shared" si="57"/>
        <v>33.375</v>
      </c>
      <c r="U337" s="8">
        <f t="shared" si="58"/>
        <v>35.324999999999996</v>
      </c>
      <c r="V337" s="8">
        <f t="shared" si="59"/>
        <v>34.837499999999999</v>
      </c>
    </row>
    <row r="338" spans="1:22" ht="13.5" x14ac:dyDescent="0.25">
      <c r="A338" s="3">
        <f>RSI!A338</f>
        <v>42495</v>
      </c>
      <c r="B338" s="2">
        <f>RSI!B338</f>
        <v>8.1452000000000009</v>
      </c>
      <c r="C338" s="2">
        <f>RSI!I338</f>
        <v>44.50173502773292</v>
      </c>
      <c r="D338" s="2">
        <f>MACD!E338</f>
        <v>2.3419287004916356E-2</v>
      </c>
      <c r="E338" s="2">
        <f>MACD!F338</f>
        <v>2.4477822841520565E-2</v>
      </c>
      <c r="F338" s="2">
        <f>'Moving Avg'!D338</f>
        <v>8.1452000000000009</v>
      </c>
      <c r="G338" s="2">
        <f>'Moving Avg'!F338</f>
        <v>8.1904049999999984</v>
      </c>
      <c r="H338" s="2">
        <f>'Moving Avg'!G338</f>
        <v>8.1810599999999951</v>
      </c>
      <c r="I338" s="2">
        <f>'Moving Avg'!H338</f>
        <v>9.2221234999999915</v>
      </c>
      <c r="J338" s="6" t="str">
        <f>OBV!F338</f>
        <v>BULLISH</v>
      </c>
      <c r="K338" s="6" t="str">
        <f>OBV!G338</f>
        <v>NEUTRAL</v>
      </c>
      <c r="L338" s="6" t="str">
        <f>OBV!H338</f>
        <v>CONFIRMED BULLISH</v>
      </c>
      <c r="M338" s="8">
        <f t="shared" si="53"/>
        <v>50</v>
      </c>
      <c r="N338" s="8">
        <f t="shared" si="50"/>
        <v>45</v>
      </c>
      <c r="O338" s="8">
        <f t="shared" si="51"/>
        <v>0</v>
      </c>
      <c r="P338" s="8">
        <f t="shared" si="52"/>
        <v>83.5</v>
      </c>
      <c r="Q338" s="9">
        <f t="shared" si="54"/>
        <v>45.774999999999999</v>
      </c>
      <c r="R338" s="9">
        <f t="shared" si="55"/>
        <v>39.875</v>
      </c>
      <c r="S338" s="9">
        <f t="shared" si="56"/>
        <v>51.825000000000003</v>
      </c>
      <c r="T338" s="9">
        <f t="shared" si="57"/>
        <v>44.625</v>
      </c>
      <c r="U338" s="8">
        <f t="shared" si="58"/>
        <v>45.82500000000001</v>
      </c>
      <c r="V338" s="8">
        <f t="shared" si="59"/>
        <v>45.525000000000006</v>
      </c>
    </row>
    <row r="339" spans="1:22" ht="13.5" x14ac:dyDescent="0.25">
      <c r="A339" s="3">
        <f>RSI!A339</f>
        <v>42496</v>
      </c>
      <c r="B339" s="2">
        <f>RSI!B339</f>
        <v>8.2964000000000002</v>
      </c>
      <c r="C339" s="2">
        <f>RSI!I339</f>
        <v>60.926183855378554</v>
      </c>
      <c r="D339" s="2">
        <f>MACD!E339</f>
        <v>4.9970911321519651E-3</v>
      </c>
      <c r="E339" s="2">
        <f>MACD!F339</f>
        <v>2.0581676499646848E-2</v>
      </c>
      <c r="F339" s="2">
        <f>'Moving Avg'!D339</f>
        <v>8.17544</v>
      </c>
      <c r="G339" s="2">
        <f>'Moving Avg'!F339</f>
        <v>8.1942799999999991</v>
      </c>
      <c r="H339" s="2">
        <f>'Moving Avg'!G339</f>
        <v>8.187959999999995</v>
      </c>
      <c r="I339" s="2">
        <f>'Moving Avg'!H339</f>
        <v>9.2112679999999916</v>
      </c>
      <c r="J339" s="6" t="str">
        <f>OBV!F339</f>
        <v>BULLISH</v>
      </c>
      <c r="K339" s="6" t="str">
        <f>OBV!G339</f>
        <v>NEUTRAL</v>
      </c>
      <c r="L339" s="6" t="str">
        <f>OBV!H339</f>
        <v>CONFIRMED BULLISH</v>
      </c>
      <c r="M339" s="8">
        <f t="shared" si="53"/>
        <v>50</v>
      </c>
      <c r="N339" s="8">
        <f t="shared" si="50"/>
        <v>45</v>
      </c>
      <c r="O339" s="8">
        <f t="shared" si="51"/>
        <v>0</v>
      </c>
      <c r="P339" s="8">
        <f t="shared" si="52"/>
        <v>83.5</v>
      </c>
      <c r="Q339" s="9">
        <f t="shared" si="54"/>
        <v>45.774999999999999</v>
      </c>
      <c r="R339" s="9">
        <f t="shared" si="55"/>
        <v>39.875</v>
      </c>
      <c r="S339" s="9">
        <f t="shared" si="56"/>
        <v>51.825000000000003</v>
      </c>
      <c r="T339" s="9">
        <f t="shared" si="57"/>
        <v>44.625</v>
      </c>
      <c r="U339" s="8">
        <f t="shared" si="58"/>
        <v>45.82500000000001</v>
      </c>
      <c r="V339" s="8">
        <f t="shared" si="59"/>
        <v>45.525000000000006</v>
      </c>
    </row>
    <row r="340" spans="1:22" ht="13.5" x14ac:dyDescent="0.25">
      <c r="A340" s="3">
        <f>RSI!A340</f>
        <v>42499</v>
      </c>
      <c r="B340" s="2">
        <f>RSI!B340</f>
        <v>8.2964000000000002</v>
      </c>
      <c r="C340" s="2">
        <f>RSI!I340</f>
        <v>60.926183855378554</v>
      </c>
      <c r="D340" s="2">
        <f>MACD!E340</f>
        <v>-1.1259581886477577E-2</v>
      </c>
      <c r="E340" s="2">
        <f>MACD!F340</f>
        <v>1.4213424822421964E-2</v>
      </c>
      <c r="F340" s="2">
        <f>'Moving Avg'!D340</f>
        <v>8.2056799999999992</v>
      </c>
      <c r="G340" s="2">
        <f>'Moving Avg'!F340</f>
        <v>8.1942800000000009</v>
      </c>
      <c r="H340" s="2">
        <f>'Moving Avg'!G340</f>
        <v>8.1995899999999953</v>
      </c>
      <c r="I340" s="2">
        <f>'Moving Avg'!H340</f>
        <v>9.2005094999999919</v>
      </c>
      <c r="J340" s="6" t="str">
        <f>OBV!F340</f>
        <v>BULLISH</v>
      </c>
      <c r="K340" s="6" t="str">
        <f>OBV!G340</f>
        <v>NEUTRAL</v>
      </c>
      <c r="L340" s="6" t="str">
        <f>OBV!H340</f>
        <v>CONFIRMED BULLISH</v>
      </c>
      <c r="M340" s="8">
        <f t="shared" si="53"/>
        <v>50</v>
      </c>
      <c r="N340" s="8">
        <f t="shared" si="50"/>
        <v>100</v>
      </c>
      <c r="O340" s="8">
        <f t="shared" si="51"/>
        <v>0</v>
      </c>
      <c r="P340" s="8">
        <f t="shared" si="52"/>
        <v>83.5</v>
      </c>
      <c r="Q340" s="9">
        <f t="shared" si="54"/>
        <v>65.025000000000006</v>
      </c>
      <c r="R340" s="9">
        <f t="shared" si="55"/>
        <v>50.875</v>
      </c>
      <c r="S340" s="9">
        <f t="shared" si="56"/>
        <v>60.075000000000003</v>
      </c>
      <c r="T340" s="9">
        <f t="shared" si="57"/>
        <v>58.375</v>
      </c>
      <c r="U340" s="8">
        <f t="shared" si="58"/>
        <v>58.658333333333339</v>
      </c>
      <c r="V340" s="8">
        <f t="shared" si="59"/>
        <v>58.587500000000006</v>
      </c>
    </row>
    <row r="341" spans="1:22" ht="13.5" x14ac:dyDescent="0.25">
      <c r="A341" s="3">
        <f>RSI!A341</f>
        <v>42500</v>
      </c>
      <c r="B341" s="2">
        <f>RSI!B341</f>
        <v>8.3157999999999994</v>
      </c>
      <c r="C341" s="2">
        <f>RSI!I341</f>
        <v>62.57434660737993</v>
      </c>
      <c r="D341" s="2">
        <f>MACD!E341</f>
        <v>-9.7790883040751453E-3</v>
      </c>
      <c r="E341" s="2">
        <f>MACD!F341</f>
        <v>9.4149221971225432E-3</v>
      </c>
      <c r="F341" s="2">
        <f>'Moving Avg'!D341</f>
        <v>8.2397999999999989</v>
      </c>
      <c r="G341" s="2">
        <f>'Moving Avg'!F341</f>
        <v>8.1956350000000011</v>
      </c>
      <c r="H341" s="2">
        <f>'Moving Avg'!G341</f>
        <v>8.2108319999999964</v>
      </c>
      <c r="I341" s="2">
        <f>'Moving Avg'!H341</f>
        <v>9.1897509999999905</v>
      </c>
      <c r="J341" s="6" t="str">
        <f>OBV!F341</f>
        <v>BULLISH</v>
      </c>
      <c r="K341" s="6" t="str">
        <f>OBV!G341</f>
        <v>STRONG</v>
      </c>
      <c r="L341" s="6" t="str">
        <f>OBV!H341</f>
        <v>CONFIRMED BULLISH</v>
      </c>
      <c r="M341" s="8">
        <f t="shared" si="53"/>
        <v>50</v>
      </c>
      <c r="N341" s="8">
        <f t="shared" si="50"/>
        <v>45</v>
      </c>
      <c r="O341" s="8">
        <f t="shared" si="51"/>
        <v>0</v>
      </c>
      <c r="P341" s="8">
        <f t="shared" si="52"/>
        <v>100</v>
      </c>
      <c r="Q341" s="9">
        <f t="shared" si="54"/>
        <v>48.25</v>
      </c>
      <c r="R341" s="9">
        <f t="shared" si="55"/>
        <v>44</v>
      </c>
      <c r="S341" s="9">
        <f t="shared" si="56"/>
        <v>59.25</v>
      </c>
      <c r="T341" s="9">
        <f t="shared" si="57"/>
        <v>48.75</v>
      </c>
      <c r="U341" s="8">
        <f t="shared" si="58"/>
        <v>50.5</v>
      </c>
      <c r="V341" s="8">
        <f t="shared" si="59"/>
        <v>50.0625</v>
      </c>
    </row>
    <row r="342" spans="1:22" ht="13.5" x14ac:dyDescent="0.25">
      <c r="A342" s="3">
        <f>RSI!A342</f>
        <v>42501</v>
      </c>
      <c r="B342" s="2">
        <f>RSI!B342</f>
        <v>8.2925000000000004</v>
      </c>
      <c r="C342" s="2">
        <f>RSI!I342</f>
        <v>59.337074034295682</v>
      </c>
      <c r="D342" s="2">
        <f>MACD!E342</f>
        <v>-2.4780649305851554E-2</v>
      </c>
      <c r="E342" s="2">
        <f>MACD!F342</f>
        <v>2.5758078965277239E-3</v>
      </c>
      <c r="F342" s="2">
        <f>'Moving Avg'!D342</f>
        <v>8.2692599999999992</v>
      </c>
      <c r="G342" s="2">
        <f>'Moving Avg'!F342</f>
        <v>8.197375000000001</v>
      </c>
      <c r="H342" s="2">
        <f>'Moving Avg'!G342</f>
        <v>8.2216079999999963</v>
      </c>
      <c r="I342" s="2">
        <f>'Moving Avg'!H342</f>
        <v>9.17887599999999</v>
      </c>
      <c r="J342" s="6" t="str">
        <f>OBV!F342</f>
        <v>BEARISH</v>
      </c>
      <c r="K342" s="6" t="str">
        <f>OBV!G342</f>
        <v>NEUTRAL</v>
      </c>
      <c r="L342" s="6" t="str">
        <f>OBV!H342</f>
        <v>BEARISH DIVERGENCE</v>
      </c>
      <c r="M342" s="8">
        <f t="shared" si="53"/>
        <v>50</v>
      </c>
      <c r="N342" s="8">
        <f t="shared" si="50"/>
        <v>100</v>
      </c>
      <c r="O342" s="8">
        <f t="shared" si="51"/>
        <v>0</v>
      </c>
      <c r="P342" s="8">
        <f t="shared" si="52"/>
        <v>16.5</v>
      </c>
      <c r="Q342" s="9">
        <f t="shared" si="54"/>
        <v>54.975000000000001</v>
      </c>
      <c r="R342" s="9">
        <f t="shared" si="55"/>
        <v>34.125</v>
      </c>
      <c r="S342" s="9">
        <f t="shared" si="56"/>
        <v>29.925000000000001</v>
      </c>
      <c r="T342" s="9">
        <f t="shared" si="57"/>
        <v>41.625</v>
      </c>
      <c r="U342" s="8">
        <f t="shared" si="58"/>
        <v>39.674999999999997</v>
      </c>
      <c r="V342" s="8">
        <f t="shared" si="59"/>
        <v>40.162499999999994</v>
      </c>
    </row>
    <row r="343" spans="1:22" ht="13.5" x14ac:dyDescent="0.25">
      <c r="A343" s="3">
        <f>RSI!A343</f>
        <v>42502</v>
      </c>
      <c r="B343" s="2">
        <f>RSI!B343</f>
        <v>8.2769999999999992</v>
      </c>
      <c r="C343" s="2">
        <f>RSI!I343</f>
        <v>57.216447014248288</v>
      </c>
      <c r="D343" s="2">
        <f>MACD!E343</f>
        <v>-3.6825397676976124E-2</v>
      </c>
      <c r="E343" s="2">
        <f>MACD!F343</f>
        <v>-5.3044332181730455E-3</v>
      </c>
      <c r="F343" s="2">
        <f>'Moving Avg'!D343</f>
        <v>8.2956199999999995</v>
      </c>
      <c r="G343" s="2">
        <f>'Moving Avg'!F343</f>
        <v>8.1993100000000005</v>
      </c>
      <c r="H343" s="2">
        <f>'Moving Avg'!G343</f>
        <v>8.2320739999999955</v>
      </c>
      <c r="I343" s="2">
        <f>'Moving Avg'!H343</f>
        <v>9.1676329999999897</v>
      </c>
      <c r="J343" s="6" t="str">
        <f>OBV!F343</f>
        <v>BEARISH</v>
      </c>
      <c r="K343" s="6" t="str">
        <f>OBV!G343</f>
        <v>WEAK</v>
      </c>
      <c r="L343" s="6" t="str">
        <f>OBV!H343</f>
        <v>BEARISH DIVERGENCE</v>
      </c>
      <c r="M343" s="8">
        <f t="shared" si="53"/>
        <v>50</v>
      </c>
      <c r="N343" s="8">
        <f t="shared" si="50"/>
        <v>100</v>
      </c>
      <c r="O343" s="8">
        <f t="shared" si="51"/>
        <v>0</v>
      </c>
      <c r="P343" s="8">
        <f t="shared" si="52"/>
        <v>0</v>
      </c>
      <c r="Q343" s="9">
        <f t="shared" si="54"/>
        <v>52.5</v>
      </c>
      <c r="R343" s="9">
        <f t="shared" si="55"/>
        <v>30</v>
      </c>
      <c r="S343" s="9">
        <f t="shared" si="56"/>
        <v>22.5</v>
      </c>
      <c r="T343" s="9">
        <f t="shared" si="57"/>
        <v>37.5</v>
      </c>
      <c r="U343" s="8">
        <f t="shared" si="58"/>
        <v>35</v>
      </c>
      <c r="V343" s="8">
        <f t="shared" si="59"/>
        <v>35.625</v>
      </c>
    </row>
    <row r="344" spans="1:22" ht="13.5" x14ac:dyDescent="0.25">
      <c r="A344" s="3">
        <f>RSI!A344</f>
        <v>42503</v>
      </c>
      <c r="B344" s="2">
        <f>RSI!B344</f>
        <v>8.2731999999999992</v>
      </c>
      <c r="C344" s="2">
        <f>RSI!I344</f>
        <v>56.681615529782917</v>
      </c>
      <c r="D344" s="2">
        <f>MACD!E344</f>
        <v>-4.6521705971423799E-2</v>
      </c>
      <c r="E344" s="2">
        <f>MACD!F344</f>
        <v>-1.3547887768823198E-2</v>
      </c>
      <c r="F344" s="2">
        <f>'Moving Avg'!D344</f>
        <v>8.2909799999999994</v>
      </c>
      <c r="G344" s="2">
        <f>'Moving Avg'!F344</f>
        <v>8.2020250000000008</v>
      </c>
      <c r="H344" s="2">
        <f>'Moving Avg'!G344</f>
        <v>8.2347099999999962</v>
      </c>
      <c r="I344" s="2">
        <f>'Moving Avg'!H344</f>
        <v>9.1564679999999914</v>
      </c>
      <c r="J344" s="6" t="str">
        <f>OBV!F344</f>
        <v>BEARISH</v>
      </c>
      <c r="K344" s="6" t="str">
        <f>OBV!G344</f>
        <v>WEAK</v>
      </c>
      <c r="L344" s="6" t="str">
        <f>OBV!H344</f>
        <v>CONFIRMED BEARISH</v>
      </c>
      <c r="M344" s="8">
        <f t="shared" si="53"/>
        <v>50</v>
      </c>
      <c r="N344" s="8">
        <f t="shared" si="50"/>
        <v>100</v>
      </c>
      <c r="O344" s="8">
        <f t="shared" si="51"/>
        <v>0</v>
      </c>
      <c r="P344" s="8">
        <f t="shared" si="52"/>
        <v>0</v>
      </c>
      <c r="Q344" s="9">
        <f t="shared" si="54"/>
        <v>52.5</v>
      </c>
      <c r="R344" s="9">
        <f t="shared" si="55"/>
        <v>30</v>
      </c>
      <c r="S344" s="9">
        <f t="shared" si="56"/>
        <v>22.5</v>
      </c>
      <c r="T344" s="9">
        <f t="shared" si="57"/>
        <v>37.5</v>
      </c>
      <c r="U344" s="8">
        <f t="shared" si="58"/>
        <v>35</v>
      </c>
      <c r="V344" s="8">
        <f t="shared" si="59"/>
        <v>35.625</v>
      </c>
    </row>
    <row r="345" spans="1:22" ht="13.5" x14ac:dyDescent="0.25">
      <c r="A345" s="3">
        <f>RSI!A345</f>
        <v>42506</v>
      </c>
      <c r="B345" s="2">
        <f>RSI!B345</f>
        <v>8.3352000000000004</v>
      </c>
      <c r="C345" s="2">
        <f>RSI!I345</f>
        <v>62.792684590634273</v>
      </c>
      <c r="D345" s="2">
        <f>MACD!E345</f>
        <v>-5.9639648869108441E-2</v>
      </c>
      <c r="E345" s="2">
        <f>MACD!F345</f>
        <v>-2.2766239988880249E-2</v>
      </c>
      <c r="F345" s="2">
        <f>'Moving Avg'!D345</f>
        <v>8.2987400000000004</v>
      </c>
      <c r="G345" s="2">
        <f>'Moving Avg'!F345</f>
        <v>8.2080350000000006</v>
      </c>
      <c r="H345" s="2">
        <f>'Moving Avg'!G345</f>
        <v>8.2385859999999962</v>
      </c>
      <c r="I345" s="2">
        <f>'Moving Avg'!H345</f>
        <v>9.145612999999992</v>
      </c>
      <c r="J345" s="6" t="str">
        <f>OBV!F345</f>
        <v>BEARISH</v>
      </c>
      <c r="K345" s="6" t="str">
        <f>OBV!G345</f>
        <v>WEAK</v>
      </c>
      <c r="L345" s="6" t="str">
        <f>OBV!H345</f>
        <v>BEARISH DIVERGENCE</v>
      </c>
      <c r="M345" s="8">
        <f t="shared" si="53"/>
        <v>50</v>
      </c>
      <c r="N345" s="8">
        <f t="shared" si="50"/>
        <v>100</v>
      </c>
      <c r="O345" s="8">
        <f t="shared" si="51"/>
        <v>0</v>
      </c>
      <c r="P345" s="8">
        <f t="shared" si="52"/>
        <v>0</v>
      </c>
      <c r="Q345" s="9">
        <f t="shared" si="54"/>
        <v>52.5</v>
      </c>
      <c r="R345" s="9">
        <f t="shared" si="55"/>
        <v>30</v>
      </c>
      <c r="S345" s="9">
        <f t="shared" si="56"/>
        <v>22.5</v>
      </c>
      <c r="T345" s="9">
        <f t="shared" si="57"/>
        <v>37.5</v>
      </c>
      <c r="U345" s="8">
        <f t="shared" si="58"/>
        <v>35</v>
      </c>
      <c r="V345" s="8">
        <f t="shared" si="59"/>
        <v>35.625</v>
      </c>
    </row>
    <row r="346" spans="1:22" ht="13.5" x14ac:dyDescent="0.25">
      <c r="A346" s="3">
        <f>RSI!A346</f>
        <v>42507</v>
      </c>
      <c r="B346" s="2">
        <f>RSI!B346</f>
        <v>8.3157999999999994</v>
      </c>
      <c r="C346" s="2">
        <f>RSI!I346</f>
        <v>59.943116853252668</v>
      </c>
      <c r="D346" s="2">
        <f>MACD!E346</f>
        <v>-6.9965790468502931E-2</v>
      </c>
      <c r="E346" s="2">
        <f>MACD!F346</f>
        <v>-3.2206150084804791E-2</v>
      </c>
      <c r="F346" s="2">
        <f>'Moving Avg'!D346</f>
        <v>8.2987399999999987</v>
      </c>
      <c r="G346" s="2">
        <f>'Moving Avg'!F346</f>
        <v>8.2134599999999995</v>
      </c>
      <c r="H346" s="2">
        <f>'Moving Avg'!G346</f>
        <v>8.241997999999997</v>
      </c>
      <c r="I346" s="2">
        <f>'Moving Avg'!H346</f>
        <v>9.1345639999999904</v>
      </c>
      <c r="J346" s="6" t="str">
        <f>OBV!F346</f>
        <v>BEARISH</v>
      </c>
      <c r="K346" s="6" t="str">
        <f>OBV!G346</f>
        <v>WEAK</v>
      </c>
      <c r="L346" s="6" t="str">
        <f>OBV!H346</f>
        <v>NEUTRAL</v>
      </c>
      <c r="M346" s="8">
        <f t="shared" si="53"/>
        <v>50</v>
      </c>
      <c r="N346" s="8">
        <f t="shared" si="50"/>
        <v>100</v>
      </c>
      <c r="O346" s="8">
        <f t="shared" si="51"/>
        <v>0</v>
      </c>
      <c r="P346" s="8">
        <f t="shared" si="52"/>
        <v>0</v>
      </c>
      <c r="Q346" s="9">
        <f t="shared" si="54"/>
        <v>52.5</v>
      </c>
      <c r="R346" s="9">
        <f t="shared" si="55"/>
        <v>30</v>
      </c>
      <c r="S346" s="9">
        <f t="shared" si="56"/>
        <v>22.5</v>
      </c>
      <c r="T346" s="9">
        <f t="shared" si="57"/>
        <v>37.5</v>
      </c>
      <c r="U346" s="8">
        <f t="shared" si="58"/>
        <v>35</v>
      </c>
      <c r="V346" s="8">
        <f t="shared" si="59"/>
        <v>35.625</v>
      </c>
    </row>
    <row r="347" spans="1:22" ht="13.5" x14ac:dyDescent="0.25">
      <c r="A347" s="3">
        <f>RSI!A347</f>
        <v>42508</v>
      </c>
      <c r="B347" s="2">
        <f>RSI!B347</f>
        <v>8.3157999999999994</v>
      </c>
      <c r="C347" s="2">
        <f>RSI!I347</f>
        <v>59.943116853252675</v>
      </c>
      <c r="D347" s="2">
        <f>MACD!E347</f>
        <v>-7.9202900947018762E-2</v>
      </c>
      <c r="E347" s="2">
        <f>MACD!F347</f>
        <v>-4.1605500257247588E-2</v>
      </c>
      <c r="F347" s="2">
        <f>'Moving Avg'!D347</f>
        <v>8.3033999999999999</v>
      </c>
      <c r="G347" s="2">
        <f>'Moving Avg'!F347</f>
        <v>8.2202450000000002</v>
      </c>
      <c r="H347" s="2">
        <f>'Moving Avg'!G347</f>
        <v>8.2439359999999979</v>
      </c>
      <c r="I347" s="2">
        <f>'Moving Avg'!H347</f>
        <v>9.1234374999999925</v>
      </c>
      <c r="J347" s="6" t="str">
        <f>OBV!F347</f>
        <v>BEARISH</v>
      </c>
      <c r="K347" s="6" t="str">
        <f>OBV!G347</f>
        <v>WEAK</v>
      </c>
      <c r="L347" s="6" t="str">
        <f>OBV!H347</f>
        <v>BEARISH DIVERGENCE</v>
      </c>
      <c r="M347" s="8">
        <f t="shared" si="53"/>
        <v>50</v>
      </c>
      <c r="N347" s="8">
        <f t="shared" si="50"/>
        <v>100</v>
      </c>
      <c r="O347" s="8">
        <f t="shared" si="51"/>
        <v>0</v>
      </c>
      <c r="P347" s="8">
        <f t="shared" si="52"/>
        <v>0</v>
      </c>
      <c r="Q347" s="9">
        <f t="shared" si="54"/>
        <v>52.5</v>
      </c>
      <c r="R347" s="9">
        <f t="shared" si="55"/>
        <v>30</v>
      </c>
      <c r="S347" s="9">
        <f t="shared" si="56"/>
        <v>22.5</v>
      </c>
      <c r="T347" s="9">
        <f t="shared" si="57"/>
        <v>37.5</v>
      </c>
      <c r="U347" s="8">
        <f t="shared" si="58"/>
        <v>35</v>
      </c>
      <c r="V347" s="8">
        <f t="shared" si="59"/>
        <v>35.625</v>
      </c>
    </row>
    <row r="348" spans="1:22" ht="13.5" x14ac:dyDescent="0.25">
      <c r="A348" s="3">
        <f>RSI!A348</f>
        <v>42509</v>
      </c>
      <c r="B348" s="2">
        <f>RSI!B348</f>
        <v>8.2964000000000002</v>
      </c>
      <c r="C348" s="2">
        <f>RSI!I348</f>
        <v>56.946007546833719</v>
      </c>
      <c r="D348" s="2">
        <f>MACD!E348</f>
        <v>-8.6044478661559509E-2</v>
      </c>
      <c r="E348" s="2">
        <f>MACD!F348</f>
        <v>-5.0493295938109972E-2</v>
      </c>
      <c r="F348" s="2">
        <f>'Moving Avg'!D348</f>
        <v>8.3072799999999987</v>
      </c>
      <c r="G348" s="2">
        <f>'Moving Avg'!F348</f>
        <v>8.2279950000000017</v>
      </c>
      <c r="H348" s="2">
        <f>'Moving Avg'!G348</f>
        <v>8.2432379999999981</v>
      </c>
      <c r="I348" s="2">
        <f>'Moving Avg'!H348</f>
        <v>9.1123884999999927</v>
      </c>
      <c r="J348" s="6" t="str">
        <f>OBV!F348</f>
        <v>BEARISH</v>
      </c>
      <c r="K348" s="6" t="str">
        <f>OBV!G348</f>
        <v>WEAK</v>
      </c>
      <c r="L348" s="6" t="str">
        <f>OBV!H348</f>
        <v>BEARISH DIVERGENCE</v>
      </c>
      <c r="M348" s="8">
        <f t="shared" si="53"/>
        <v>50</v>
      </c>
      <c r="N348" s="8">
        <f t="shared" si="50"/>
        <v>100</v>
      </c>
      <c r="O348" s="8">
        <f t="shared" si="51"/>
        <v>0</v>
      </c>
      <c r="P348" s="8">
        <f t="shared" si="52"/>
        <v>0</v>
      </c>
      <c r="Q348" s="9">
        <f t="shared" si="54"/>
        <v>52.5</v>
      </c>
      <c r="R348" s="9">
        <f t="shared" si="55"/>
        <v>30</v>
      </c>
      <c r="S348" s="9">
        <f t="shared" si="56"/>
        <v>22.5</v>
      </c>
      <c r="T348" s="9">
        <f t="shared" si="57"/>
        <v>37.5</v>
      </c>
      <c r="U348" s="8">
        <f t="shared" si="58"/>
        <v>35</v>
      </c>
      <c r="V348" s="8">
        <f t="shared" si="59"/>
        <v>35.625</v>
      </c>
    </row>
    <row r="349" spans="1:22" ht="13.5" x14ac:dyDescent="0.25">
      <c r="A349" s="3">
        <f>RSI!A349</f>
        <v>42510</v>
      </c>
      <c r="B349" s="2">
        <f>RSI!B349</f>
        <v>8.2964000000000002</v>
      </c>
      <c r="C349" s="2">
        <f>RSI!I349</f>
        <v>56.946007546833719</v>
      </c>
      <c r="D349" s="2">
        <f>MACD!E349</f>
        <v>-6.8885663723817103E-2</v>
      </c>
      <c r="E349" s="2">
        <f>MACD!F349</f>
        <v>-5.4171769495251404E-2</v>
      </c>
      <c r="F349" s="2">
        <f>'Moving Avg'!D349</f>
        <v>8.3119199999999989</v>
      </c>
      <c r="G349" s="2">
        <f>'Moving Avg'!F349</f>
        <v>8.2357450000000014</v>
      </c>
      <c r="H349" s="2">
        <f>'Moving Avg'!G349</f>
        <v>8.2400579999999994</v>
      </c>
      <c r="I349" s="2">
        <f>'Moving Avg'!H349</f>
        <v>9.1008549999999939</v>
      </c>
      <c r="J349" s="6" t="str">
        <f>OBV!F349</f>
        <v>BEARISH</v>
      </c>
      <c r="K349" s="6" t="str">
        <f>OBV!G349</f>
        <v>WEAK</v>
      </c>
      <c r="L349" s="6" t="str">
        <f>OBV!H349</f>
        <v>BEARISH DIVERGENCE</v>
      </c>
      <c r="M349" s="8">
        <f t="shared" si="53"/>
        <v>50</v>
      </c>
      <c r="N349" s="8">
        <f t="shared" si="50"/>
        <v>45</v>
      </c>
      <c r="O349" s="8">
        <f t="shared" si="51"/>
        <v>0</v>
      </c>
      <c r="P349" s="8">
        <f t="shared" si="52"/>
        <v>0</v>
      </c>
      <c r="Q349" s="9">
        <f t="shared" si="54"/>
        <v>33.25</v>
      </c>
      <c r="R349" s="9">
        <f t="shared" si="55"/>
        <v>19</v>
      </c>
      <c r="S349" s="9">
        <f t="shared" si="56"/>
        <v>14.25</v>
      </c>
      <c r="T349" s="9">
        <f t="shared" si="57"/>
        <v>23.75</v>
      </c>
      <c r="U349" s="8">
        <f t="shared" si="58"/>
        <v>22.166666666666668</v>
      </c>
      <c r="V349" s="8">
        <f t="shared" si="59"/>
        <v>22.5625</v>
      </c>
    </row>
    <row r="350" spans="1:22" ht="13.5" x14ac:dyDescent="0.25">
      <c r="A350" s="3">
        <f>RSI!A350</f>
        <v>42513</v>
      </c>
      <c r="B350" s="2">
        <f>RSI!B350</f>
        <v>8.2188999999999997</v>
      </c>
      <c r="C350" s="2">
        <f>RSI!I350</f>
        <v>46.235537896663018</v>
      </c>
      <c r="D350" s="2">
        <f>MACD!E350</f>
        <v>-4.8916385197394163E-2</v>
      </c>
      <c r="E350" s="2">
        <f>MACD!F350</f>
        <v>-5.3120692635679964E-2</v>
      </c>
      <c r="F350" s="2">
        <f>'Moving Avg'!D350</f>
        <v>8.2886599999999984</v>
      </c>
      <c r="G350" s="2">
        <f>'Moving Avg'!F350</f>
        <v>8.2396200000000004</v>
      </c>
      <c r="H350" s="2">
        <f>'Moving Avg'!G350</f>
        <v>8.2340879999999999</v>
      </c>
      <c r="I350" s="2">
        <f>'Moving Avg'!H350</f>
        <v>9.088991999999994</v>
      </c>
      <c r="J350" s="6" t="str">
        <f>OBV!F350</f>
        <v>BEARISH</v>
      </c>
      <c r="K350" s="6" t="str">
        <f>OBV!G350</f>
        <v>WEAK</v>
      </c>
      <c r="L350" s="6" t="str">
        <f>OBV!H350</f>
        <v>CONFIRMED BEARISH</v>
      </c>
      <c r="M350" s="8">
        <f t="shared" si="53"/>
        <v>50</v>
      </c>
      <c r="N350" s="8">
        <f t="shared" si="50"/>
        <v>0</v>
      </c>
      <c r="O350" s="8">
        <f t="shared" si="51"/>
        <v>0</v>
      </c>
      <c r="P350" s="8">
        <f t="shared" si="52"/>
        <v>0</v>
      </c>
      <c r="Q350" s="9">
        <f t="shared" si="54"/>
        <v>17.5</v>
      </c>
      <c r="R350" s="9">
        <f t="shared" si="55"/>
        <v>10</v>
      </c>
      <c r="S350" s="9">
        <f t="shared" si="56"/>
        <v>7.5</v>
      </c>
      <c r="T350" s="9">
        <f t="shared" si="57"/>
        <v>12.5</v>
      </c>
      <c r="U350" s="8">
        <f t="shared" si="58"/>
        <v>11.666666666666666</v>
      </c>
      <c r="V350" s="8">
        <f t="shared" si="59"/>
        <v>11.875</v>
      </c>
    </row>
    <row r="351" spans="1:22" ht="13.5" x14ac:dyDescent="0.25">
      <c r="A351" s="3">
        <f>RSI!A351</f>
        <v>42514</v>
      </c>
      <c r="B351" s="2">
        <f>RSI!B351</f>
        <v>8.2188999999999997</v>
      </c>
      <c r="C351" s="2">
        <f>RSI!I351</f>
        <v>46.235537896663018</v>
      </c>
      <c r="D351" s="2">
        <f>MACD!E351</f>
        <v>-2.8845681107492638E-2</v>
      </c>
      <c r="E351" s="2">
        <f>MACD!F351</f>
        <v>-4.82656903300425E-2</v>
      </c>
      <c r="F351" s="2">
        <f>'Moving Avg'!D351</f>
        <v>8.2692799999999984</v>
      </c>
      <c r="G351" s="2">
        <f>'Moving Avg'!F351</f>
        <v>8.2378750000000007</v>
      </c>
      <c r="H351" s="2">
        <f>'Moving Avg'!G351</f>
        <v>8.2309860000000015</v>
      </c>
      <c r="I351" s="2">
        <f>'Moving Avg'!H351</f>
        <v>9.0770709999999948</v>
      </c>
      <c r="J351" s="6" t="str">
        <f>OBV!F351</f>
        <v>BEARISH</v>
      </c>
      <c r="K351" s="6" t="str">
        <f>OBV!G351</f>
        <v>WEAK</v>
      </c>
      <c r="L351" s="6" t="str">
        <f>OBV!H351</f>
        <v>CONFIRMED BEARISH</v>
      </c>
      <c r="M351" s="8">
        <f t="shared" si="53"/>
        <v>50</v>
      </c>
      <c r="N351" s="8">
        <f t="shared" si="50"/>
        <v>0</v>
      </c>
      <c r="O351" s="8">
        <f t="shared" si="51"/>
        <v>0</v>
      </c>
      <c r="P351" s="8">
        <f t="shared" si="52"/>
        <v>0</v>
      </c>
      <c r="Q351" s="9">
        <f t="shared" si="54"/>
        <v>17.5</v>
      </c>
      <c r="R351" s="9">
        <f t="shared" si="55"/>
        <v>10</v>
      </c>
      <c r="S351" s="9">
        <f t="shared" si="56"/>
        <v>7.5</v>
      </c>
      <c r="T351" s="9">
        <f t="shared" si="57"/>
        <v>12.5</v>
      </c>
      <c r="U351" s="8">
        <f t="shared" si="58"/>
        <v>11.666666666666666</v>
      </c>
      <c r="V351" s="8">
        <f t="shared" si="59"/>
        <v>11.875</v>
      </c>
    </row>
    <row r="352" spans="1:22" ht="13.5" x14ac:dyDescent="0.25">
      <c r="A352" s="3">
        <f>RSI!A352</f>
        <v>42515</v>
      </c>
      <c r="B352" s="2">
        <f>RSI!B352</f>
        <v>8.2188999999999997</v>
      </c>
      <c r="C352" s="2">
        <f>RSI!I352</f>
        <v>46.235537896663018</v>
      </c>
      <c r="D352" s="2">
        <f>MACD!E352</f>
        <v>-1.5272386665460047E-2</v>
      </c>
      <c r="E352" s="2">
        <f>MACD!F352</f>
        <v>-4.1667029597126017E-2</v>
      </c>
      <c r="F352" s="2">
        <f>'Moving Avg'!D352</f>
        <v>8.2499000000000002</v>
      </c>
      <c r="G352" s="2">
        <f>'Moving Avg'!F352</f>
        <v>8.2417499999999997</v>
      </c>
      <c r="H352" s="2">
        <f>'Moving Avg'!G352</f>
        <v>8.2287380000000034</v>
      </c>
      <c r="I352" s="2">
        <f>'Moving Avg'!H352</f>
        <v>9.0652464999999935</v>
      </c>
      <c r="J352" s="6" t="str">
        <f>OBV!F352</f>
        <v>BEARISH</v>
      </c>
      <c r="K352" s="6" t="str">
        <f>OBV!G352</f>
        <v>WEAK</v>
      </c>
      <c r="L352" s="6" t="str">
        <f>OBV!H352</f>
        <v>CONFIRMED BEARISH</v>
      </c>
      <c r="M352" s="8">
        <f t="shared" si="53"/>
        <v>50</v>
      </c>
      <c r="N352" s="8">
        <f t="shared" si="50"/>
        <v>0</v>
      </c>
      <c r="O352" s="8">
        <f t="shared" si="51"/>
        <v>0</v>
      </c>
      <c r="P352" s="8">
        <f t="shared" si="52"/>
        <v>0</v>
      </c>
      <c r="Q352" s="9">
        <f t="shared" si="54"/>
        <v>17.5</v>
      </c>
      <c r="R352" s="9">
        <f t="shared" si="55"/>
        <v>10</v>
      </c>
      <c r="S352" s="9">
        <f t="shared" si="56"/>
        <v>7.5</v>
      </c>
      <c r="T352" s="9">
        <f t="shared" si="57"/>
        <v>12.5</v>
      </c>
      <c r="U352" s="8">
        <f t="shared" si="58"/>
        <v>11.666666666666666</v>
      </c>
      <c r="V352" s="8">
        <f t="shared" si="59"/>
        <v>11.875</v>
      </c>
    </row>
    <row r="353" spans="1:22" ht="13.5" x14ac:dyDescent="0.25">
      <c r="A353" s="3">
        <f>RSI!A353</f>
        <v>42516</v>
      </c>
      <c r="B353" s="2">
        <f>RSI!B353</f>
        <v>8.7035</v>
      </c>
      <c r="C353" s="2">
        <f>RSI!I353</f>
        <v>78.222977855730718</v>
      </c>
      <c r="D353" s="2">
        <f>MACD!E353</f>
        <v>-4.1906160117823887E-2</v>
      </c>
      <c r="E353" s="2">
        <f>MACD!F353</f>
        <v>-4.1714855701265589E-2</v>
      </c>
      <c r="F353" s="2">
        <f>'Moving Avg'!D353</f>
        <v>8.3313199999999998</v>
      </c>
      <c r="G353" s="2">
        <f>'Moving Avg'!F353</f>
        <v>8.269854999999998</v>
      </c>
      <c r="H353" s="2">
        <f>'Moving Avg'!G353</f>
        <v>8.236182000000003</v>
      </c>
      <c r="I353" s="2">
        <f>'Moving Avg'!H353</f>
        <v>9.0558449999999944</v>
      </c>
      <c r="J353" s="6" t="str">
        <f>OBV!F353</f>
        <v>BULLISH</v>
      </c>
      <c r="K353" s="6" t="str">
        <f>OBV!G353</f>
        <v>STRONG</v>
      </c>
      <c r="L353" s="6" t="str">
        <f>OBV!H353</f>
        <v>CONFIRMED BULLISH</v>
      </c>
      <c r="M353" s="8">
        <f t="shared" si="53"/>
        <v>0</v>
      </c>
      <c r="N353" s="8">
        <f t="shared" si="50"/>
        <v>45</v>
      </c>
      <c r="O353" s="8">
        <f t="shared" si="51"/>
        <v>0</v>
      </c>
      <c r="P353" s="8">
        <f t="shared" si="52"/>
        <v>100</v>
      </c>
      <c r="Q353" s="9">
        <f t="shared" si="54"/>
        <v>30.75</v>
      </c>
      <c r="R353" s="9">
        <f t="shared" si="55"/>
        <v>34</v>
      </c>
      <c r="S353" s="9">
        <f t="shared" si="56"/>
        <v>51.75</v>
      </c>
      <c r="T353" s="9">
        <f t="shared" si="57"/>
        <v>36.25</v>
      </c>
      <c r="U353" s="8">
        <f t="shared" si="58"/>
        <v>38.833333333333336</v>
      </c>
      <c r="V353" s="8">
        <f t="shared" si="59"/>
        <v>38.1875</v>
      </c>
    </row>
    <row r="354" spans="1:22" ht="13.5" x14ac:dyDescent="0.25">
      <c r="A354" s="3">
        <f>RSI!A354</f>
        <v>42517</v>
      </c>
      <c r="B354" s="2">
        <f>RSI!B354</f>
        <v>8.7035</v>
      </c>
      <c r="C354" s="2">
        <f>RSI!I354</f>
        <v>78.222977855730718</v>
      </c>
      <c r="D354" s="2">
        <f>MACD!E354</f>
        <v>-6.7740527807078621E-2</v>
      </c>
      <c r="E354" s="2">
        <f>MACD!F354</f>
        <v>-4.6919990122428194E-2</v>
      </c>
      <c r="F354" s="2">
        <f>'Moving Avg'!D354</f>
        <v>8.4127399999999994</v>
      </c>
      <c r="G354" s="2">
        <f>'Moving Avg'!F354</f>
        <v>8.2977699999999981</v>
      </c>
      <c r="H354" s="2">
        <f>'Moving Avg'!G354</f>
        <v>8.2437800000000045</v>
      </c>
      <c r="I354" s="2">
        <f>'Moving Avg'!H354</f>
        <v>9.0465599999999977</v>
      </c>
      <c r="J354" s="6" t="str">
        <f>OBV!F354</f>
        <v>BULLISH</v>
      </c>
      <c r="K354" s="6" t="str">
        <f>OBV!G354</f>
        <v>STRONG</v>
      </c>
      <c r="L354" s="6" t="str">
        <f>OBV!H354</f>
        <v>CONFIRMED BULLISH</v>
      </c>
      <c r="M354" s="8">
        <f t="shared" si="53"/>
        <v>0</v>
      </c>
      <c r="N354" s="8">
        <f t="shared" si="50"/>
        <v>100</v>
      </c>
      <c r="O354" s="8">
        <f t="shared" si="51"/>
        <v>0</v>
      </c>
      <c r="P354" s="8">
        <f t="shared" si="52"/>
        <v>100</v>
      </c>
      <c r="Q354" s="9">
        <f t="shared" si="54"/>
        <v>50</v>
      </c>
      <c r="R354" s="9">
        <f t="shared" si="55"/>
        <v>45</v>
      </c>
      <c r="S354" s="9">
        <f t="shared" si="56"/>
        <v>60</v>
      </c>
      <c r="T354" s="9">
        <f t="shared" si="57"/>
        <v>50</v>
      </c>
      <c r="U354" s="8">
        <f t="shared" si="58"/>
        <v>51.666666666666664</v>
      </c>
      <c r="V354" s="8">
        <f t="shared" si="59"/>
        <v>51.25</v>
      </c>
    </row>
    <row r="355" spans="1:22" ht="13.5" x14ac:dyDescent="0.25">
      <c r="A355" s="3">
        <f>RSI!A355</f>
        <v>42520</v>
      </c>
      <c r="B355" s="2">
        <f>RSI!B355</f>
        <v>8.6453000000000007</v>
      </c>
      <c r="C355" s="2">
        <f>RSI!I355</f>
        <v>72.236774502653844</v>
      </c>
      <c r="D355" s="2">
        <f>MACD!E355</f>
        <v>-7.8263288500288297E-2</v>
      </c>
      <c r="E355" s="2">
        <f>MACD!F355</f>
        <v>-5.3188649798000226E-2</v>
      </c>
      <c r="F355" s="2">
        <f>'Moving Avg'!D355</f>
        <v>8.4980200000000004</v>
      </c>
      <c r="G355" s="2">
        <f>'Moving Avg'!F355</f>
        <v>8.3227749999999983</v>
      </c>
      <c r="H355" s="2">
        <f>'Moving Avg'!G355</f>
        <v>8.250524000000004</v>
      </c>
      <c r="I355" s="2">
        <f>'Moving Avg'!H355</f>
        <v>9.0374489999999952</v>
      </c>
      <c r="J355" s="6" t="str">
        <f>OBV!F355</f>
        <v>BULLISH</v>
      </c>
      <c r="K355" s="6" t="str">
        <f>OBV!G355</f>
        <v>STRONG</v>
      </c>
      <c r="L355" s="6" t="str">
        <f>OBV!H355</f>
        <v>CONFIRMED BULLISH</v>
      </c>
      <c r="M355" s="8">
        <f t="shared" si="53"/>
        <v>0</v>
      </c>
      <c r="N355" s="8">
        <f t="shared" si="50"/>
        <v>100</v>
      </c>
      <c r="O355" s="8">
        <f t="shared" si="51"/>
        <v>0</v>
      </c>
      <c r="P355" s="8">
        <f t="shared" si="52"/>
        <v>100</v>
      </c>
      <c r="Q355" s="9">
        <f t="shared" si="54"/>
        <v>50</v>
      </c>
      <c r="R355" s="9">
        <f t="shared" si="55"/>
        <v>45</v>
      </c>
      <c r="S355" s="9">
        <f t="shared" si="56"/>
        <v>60</v>
      </c>
      <c r="T355" s="9">
        <f t="shared" si="57"/>
        <v>50</v>
      </c>
      <c r="U355" s="8">
        <f t="shared" si="58"/>
        <v>51.666666666666664</v>
      </c>
      <c r="V355" s="8">
        <f t="shared" si="59"/>
        <v>51.25</v>
      </c>
    </row>
    <row r="356" spans="1:22" ht="13.5" x14ac:dyDescent="0.25">
      <c r="A356" s="3">
        <f>RSI!A356</f>
        <v>42521</v>
      </c>
      <c r="B356" s="2">
        <f>RSI!B356</f>
        <v>8.6415000000000006</v>
      </c>
      <c r="C356" s="2">
        <f>RSI!I356</f>
        <v>71.850149361581032</v>
      </c>
      <c r="D356" s="2">
        <f>MACD!E356</f>
        <v>-9.1852764388127284E-2</v>
      </c>
      <c r="E356" s="2">
        <f>MACD!F356</f>
        <v>-6.0921472716025639E-2</v>
      </c>
      <c r="F356" s="2">
        <f>'Moving Avg'!D356</f>
        <v>8.5825399999999998</v>
      </c>
      <c r="G356" s="2">
        <f>'Moving Avg'!F356</f>
        <v>8.3475900000000003</v>
      </c>
      <c r="H356" s="2">
        <f>'Moving Avg'!G356</f>
        <v>8.2572700000000037</v>
      </c>
      <c r="I356" s="2">
        <f>'Moving Avg'!H356</f>
        <v>9.0283189999999962</v>
      </c>
      <c r="J356" s="6" t="str">
        <f>OBV!F356</f>
        <v>BULLISH</v>
      </c>
      <c r="K356" s="6" t="str">
        <f>OBV!G356</f>
        <v>STRONG</v>
      </c>
      <c r="L356" s="6" t="str">
        <f>OBV!H356</f>
        <v>CONFIRMED BULLISH</v>
      </c>
      <c r="M356" s="8">
        <f t="shared" si="53"/>
        <v>0</v>
      </c>
      <c r="N356" s="8">
        <f t="shared" si="50"/>
        <v>100</v>
      </c>
      <c r="O356" s="8">
        <f t="shared" si="51"/>
        <v>0</v>
      </c>
      <c r="P356" s="8">
        <f t="shared" si="52"/>
        <v>100</v>
      </c>
      <c r="Q356" s="9">
        <f t="shared" si="54"/>
        <v>50</v>
      </c>
      <c r="R356" s="9">
        <f t="shared" si="55"/>
        <v>45</v>
      </c>
      <c r="S356" s="9">
        <f t="shared" si="56"/>
        <v>60</v>
      </c>
      <c r="T356" s="9">
        <f t="shared" si="57"/>
        <v>50</v>
      </c>
      <c r="U356" s="8">
        <f t="shared" si="58"/>
        <v>51.666666666666664</v>
      </c>
      <c r="V356" s="8">
        <f t="shared" si="59"/>
        <v>51.25</v>
      </c>
    </row>
    <row r="357" spans="1:22" ht="13.5" x14ac:dyDescent="0.25">
      <c r="A357" s="3">
        <f>RSI!A357</f>
        <v>42522</v>
      </c>
      <c r="B357" s="2">
        <f>RSI!B357</f>
        <v>8.6415000000000006</v>
      </c>
      <c r="C357" s="2">
        <f>RSI!I357</f>
        <v>71.850149361581032</v>
      </c>
      <c r="D357" s="2">
        <f>MACD!E357</f>
        <v>-0.10516471541833639</v>
      </c>
      <c r="E357" s="2">
        <f>MACD!F357</f>
        <v>-6.9770121256487794E-2</v>
      </c>
      <c r="F357" s="2">
        <f>'Moving Avg'!D357</f>
        <v>8.6670600000000011</v>
      </c>
      <c r="G357" s="2">
        <f>'Moving Avg'!F357</f>
        <v>8.3724050000000005</v>
      </c>
      <c r="H357" s="2">
        <f>'Moving Avg'!G357</f>
        <v>8.2641720000000038</v>
      </c>
      <c r="I357" s="2">
        <f>'Moving Avg'!H357</f>
        <v>9.0188209999999973</v>
      </c>
      <c r="J357" s="6" t="str">
        <f>OBV!F357</f>
        <v>BULLISH</v>
      </c>
      <c r="K357" s="6" t="str">
        <f>OBV!G357</f>
        <v>STRONG</v>
      </c>
      <c r="L357" s="6" t="str">
        <f>OBV!H357</f>
        <v>CONFIRMED BULLISH</v>
      </c>
      <c r="M357" s="8">
        <f t="shared" si="53"/>
        <v>0</v>
      </c>
      <c r="N357" s="8">
        <f t="shared" si="50"/>
        <v>100</v>
      </c>
      <c r="O357" s="8">
        <f t="shared" si="51"/>
        <v>0</v>
      </c>
      <c r="P357" s="8">
        <f t="shared" si="52"/>
        <v>100</v>
      </c>
      <c r="Q357" s="9">
        <f t="shared" si="54"/>
        <v>50</v>
      </c>
      <c r="R357" s="9">
        <f t="shared" si="55"/>
        <v>45</v>
      </c>
      <c r="S357" s="9">
        <f t="shared" si="56"/>
        <v>60</v>
      </c>
      <c r="T357" s="9">
        <f t="shared" si="57"/>
        <v>50</v>
      </c>
      <c r="U357" s="8">
        <f t="shared" si="58"/>
        <v>51.666666666666664</v>
      </c>
      <c r="V357" s="8">
        <f t="shared" si="59"/>
        <v>51.25</v>
      </c>
    </row>
    <row r="358" spans="1:22" ht="13.5" x14ac:dyDescent="0.25">
      <c r="A358" s="3">
        <f>RSI!A358</f>
        <v>42523</v>
      </c>
      <c r="B358" s="2">
        <f>RSI!B358</f>
        <v>8.6220999999999997</v>
      </c>
      <c r="C358" s="2">
        <f>RSI!I358</f>
        <v>69.643172438728072</v>
      </c>
      <c r="D358" s="2">
        <f>MACD!E358</f>
        <v>-0.11965510764521525</v>
      </c>
      <c r="E358" s="2">
        <f>MACD!F358</f>
        <v>-7.9747118534233288E-2</v>
      </c>
      <c r="F358" s="2">
        <f>'Moving Avg'!D358</f>
        <v>8.650780000000001</v>
      </c>
      <c r="G358" s="2">
        <f>'Moving Avg'!F358</f>
        <v>8.3962500000000002</v>
      </c>
      <c r="H358" s="2">
        <f>'Moving Avg'!G358</f>
        <v>8.273476000000004</v>
      </c>
      <c r="I358" s="2">
        <f>'Moving Avg'!H358</f>
        <v>9.0095939999999963</v>
      </c>
      <c r="J358" s="6" t="str">
        <f>OBV!F358</f>
        <v>BEARISH</v>
      </c>
      <c r="K358" s="6" t="str">
        <f>OBV!G358</f>
        <v>WEAK</v>
      </c>
      <c r="L358" s="6" t="str">
        <f>OBV!H358</f>
        <v>CONFIRMED BEARISH</v>
      </c>
      <c r="M358" s="8">
        <f t="shared" si="53"/>
        <v>50</v>
      </c>
      <c r="N358" s="8">
        <f t="shared" si="50"/>
        <v>100</v>
      </c>
      <c r="O358" s="8">
        <f t="shared" si="51"/>
        <v>0</v>
      </c>
      <c r="P358" s="8">
        <f t="shared" si="52"/>
        <v>0</v>
      </c>
      <c r="Q358" s="9">
        <f t="shared" si="54"/>
        <v>52.5</v>
      </c>
      <c r="R358" s="9">
        <f t="shared" si="55"/>
        <v>30</v>
      </c>
      <c r="S358" s="9">
        <f t="shared" si="56"/>
        <v>22.5</v>
      </c>
      <c r="T358" s="9">
        <f t="shared" si="57"/>
        <v>37.5</v>
      </c>
      <c r="U358" s="8">
        <f t="shared" si="58"/>
        <v>35</v>
      </c>
      <c r="V358" s="8">
        <f t="shared" si="59"/>
        <v>35.625</v>
      </c>
    </row>
    <row r="359" spans="1:22" ht="13.5" x14ac:dyDescent="0.25">
      <c r="A359" s="3">
        <f>RSI!A359</f>
        <v>42524</v>
      </c>
      <c r="B359" s="2">
        <f>RSI!B359</f>
        <v>8.6336999999999993</v>
      </c>
      <c r="C359" s="2">
        <f>RSI!I359</f>
        <v>70.231963554211262</v>
      </c>
      <c r="D359" s="2">
        <f>MACD!E359</f>
        <v>-0.13421532824866311</v>
      </c>
      <c r="E359" s="2">
        <f>MACD!F359</f>
        <v>-9.0640760477119262E-2</v>
      </c>
      <c r="F359" s="2">
        <f>'Moving Avg'!D359</f>
        <v>8.6368199999999984</v>
      </c>
      <c r="G359" s="2">
        <f>'Moving Avg'!F359</f>
        <v>8.4131150000000012</v>
      </c>
      <c r="H359" s="2">
        <f>'Moving Avg'!G359</f>
        <v>8.2827800000000043</v>
      </c>
      <c r="I359" s="2">
        <f>'Moving Avg'!H359</f>
        <v>9.0004249999999981</v>
      </c>
      <c r="J359" s="6" t="str">
        <f>OBV!F359</f>
        <v>BEARISH</v>
      </c>
      <c r="K359" s="6" t="str">
        <f>OBV!G359</f>
        <v>WEAK</v>
      </c>
      <c r="L359" s="6" t="str">
        <f>OBV!H359</f>
        <v>CONFIRMED BEARISH</v>
      </c>
      <c r="M359" s="8">
        <f t="shared" si="53"/>
        <v>0</v>
      </c>
      <c r="N359" s="8">
        <f t="shared" si="50"/>
        <v>100</v>
      </c>
      <c r="O359" s="8">
        <f t="shared" si="51"/>
        <v>0</v>
      </c>
      <c r="P359" s="8">
        <f t="shared" si="52"/>
        <v>0</v>
      </c>
      <c r="Q359" s="9">
        <f t="shared" si="54"/>
        <v>35</v>
      </c>
      <c r="R359" s="9">
        <f t="shared" si="55"/>
        <v>20</v>
      </c>
      <c r="S359" s="9">
        <f t="shared" si="56"/>
        <v>15</v>
      </c>
      <c r="T359" s="9">
        <f t="shared" si="57"/>
        <v>25</v>
      </c>
      <c r="U359" s="8">
        <f t="shared" si="58"/>
        <v>23.333333333333332</v>
      </c>
      <c r="V359" s="8">
        <f t="shared" si="59"/>
        <v>23.75</v>
      </c>
    </row>
    <row r="360" spans="1:22" ht="13.5" x14ac:dyDescent="0.25">
      <c r="A360" s="3">
        <f>RSI!A360</f>
        <v>42527</v>
      </c>
      <c r="B360" s="2">
        <f>RSI!B360</f>
        <v>8.5289999999999999</v>
      </c>
      <c r="C360" s="2">
        <f>RSI!I360</f>
        <v>59.091500161927534</v>
      </c>
      <c r="D360" s="2">
        <f>MACD!E360</f>
        <v>-0.15210478509468572</v>
      </c>
      <c r="E360" s="2">
        <f>MACD!F360</f>
        <v>-0.10293356540063256</v>
      </c>
      <c r="F360" s="2">
        <f>'Moving Avg'!D360</f>
        <v>8.6135600000000014</v>
      </c>
      <c r="G360" s="2">
        <f>'Moving Avg'!F360</f>
        <v>8.4247450000000015</v>
      </c>
      <c r="H360" s="2">
        <f>'Moving Avg'!G360</f>
        <v>8.2898360000000029</v>
      </c>
      <c r="I360" s="2">
        <f>'Moving Avg'!H360</f>
        <v>8.9909459999999992</v>
      </c>
      <c r="J360" s="6" t="str">
        <f>OBV!F360</f>
        <v>BEARISH</v>
      </c>
      <c r="K360" s="6" t="str">
        <f>OBV!G360</f>
        <v>WEAK</v>
      </c>
      <c r="L360" s="6" t="str">
        <f>OBV!H360</f>
        <v>CONFIRMED BEARISH</v>
      </c>
      <c r="M360" s="8">
        <f t="shared" si="53"/>
        <v>50</v>
      </c>
      <c r="N360" s="8">
        <f t="shared" si="50"/>
        <v>100</v>
      </c>
      <c r="O360" s="8">
        <f t="shared" si="51"/>
        <v>0</v>
      </c>
      <c r="P360" s="8">
        <f t="shared" si="52"/>
        <v>0</v>
      </c>
      <c r="Q360" s="9">
        <f t="shared" si="54"/>
        <v>52.5</v>
      </c>
      <c r="R360" s="9">
        <f t="shared" si="55"/>
        <v>30</v>
      </c>
      <c r="S360" s="9">
        <f t="shared" si="56"/>
        <v>22.5</v>
      </c>
      <c r="T360" s="9">
        <f t="shared" si="57"/>
        <v>37.5</v>
      </c>
      <c r="U360" s="8">
        <f t="shared" si="58"/>
        <v>35</v>
      </c>
      <c r="V360" s="8">
        <f t="shared" si="59"/>
        <v>35.625</v>
      </c>
    </row>
    <row r="361" spans="1:22" ht="13.5" x14ac:dyDescent="0.25">
      <c r="A361" s="3">
        <f>RSI!A361</f>
        <v>42528</v>
      </c>
      <c r="B361" s="2">
        <f>RSI!B361</f>
        <v>8.5251999999999999</v>
      </c>
      <c r="C361" s="2">
        <f>RSI!I361</f>
        <v>58.727391713265064</v>
      </c>
      <c r="D361" s="2">
        <f>MACD!E361</f>
        <v>-0.16763977510117378</v>
      </c>
      <c r="E361" s="2">
        <f>MACD!F361</f>
        <v>-0.11587480734074081</v>
      </c>
      <c r="F361" s="2">
        <f>'Moving Avg'!D361</f>
        <v>8.5902999999999992</v>
      </c>
      <c r="G361" s="2">
        <f>'Moving Avg'!F361</f>
        <v>8.4352150000000012</v>
      </c>
      <c r="H361" s="2">
        <f>'Moving Avg'!G361</f>
        <v>8.2937140000000014</v>
      </c>
      <c r="I361" s="2">
        <f>'Moving Avg'!H361</f>
        <v>8.9814479999999985</v>
      </c>
      <c r="J361" s="6" t="str">
        <f>OBV!F361</f>
        <v>BEARISH</v>
      </c>
      <c r="K361" s="6" t="str">
        <f>OBV!G361</f>
        <v>WEAK</v>
      </c>
      <c r="L361" s="6" t="str">
        <f>OBV!H361</f>
        <v>CONFIRMED BEARISH</v>
      </c>
      <c r="M361" s="8">
        <f t="shared" si="53"/>
        <v>50</v>
      </c>
      <c r="N361" s="8">
        <f t="shared" si="50"/>
        <v>100</v>
      </c>
      <c r="O361" s="8">
        <f t="shared" si="51"/>
        <v>0</v>
      </c>
      <c r="P361" s="8">
        <f t="shared" si="52"/>
        <v>0</v>
      </c>
      <c r="Q361" s="9">
        <f t="shared" si="54"/>
        <v>52.5</v>
      </c>
      <c r="R361" s="9">
        <f t="shared" si="55"/>
        <v>30</v>
      </c>
      <c r="S361" s="9">
        <f t="shared" si="56"/>
        <v>22.5</v>
      </c>
      <c r="T361" s="9">
        <f t="shared" si="57"/>
        <v>37.5</v>
      </c>
      <c r="U361" s="8">
        <f t="shared" si="58"/>
        <v>35</v>
      </c>
      <c r="V361" s="8">
        <f t="shared" si="59"/>
        <v>35.625</v>
      </c>
    </row>
    <row r="362" spans="1:22" ht="13.5" x14ac:dyDescent="0.25">
      <c r="A362" s="3">
        <f>RSI!A362</f>
        <v>42529</v>
      </c>
      <c r="B362" s="2">
        <f>RSI!B362</f>
        <v>8.2731999999999992</v>
      </c>
      <c r="C362" s="2">
        <f>RSI!I362</f>
        <v>40.781341574043395</v>
      </c>
      <c r="D362" s="2">
        <f>MACD!E362</f>
        <v>-0.16272457040424904</v>
      </c>
      <c r="E362" s="2">
        <f>MACD!F362</f>
        <v>-0.12524475995344247</v>
      </c>
      <c r="F362" s="2">
        <f>'Moving Avg'!D362</f>
        <v>8.5166400000000007</v>
      </c>
      <c r="G362" s="2">
        <f>'Moving Avg'!F362</f>
        <v>8.4342500000000022</v>
      </c>
      <c r="H362" s="2">
        <f>'Moving Avg'!G362</f>
        <v>8.2932500000000022</v>
      </c>
      <c r="I362" s="2">
        <f>'Moving Avg'!H362</f>
        <v>8.9704765000000002</v>
      </c>
      <c r="J362" s="6" t="str">
        <f>OBV!F362</f>
        <v>BEARISH</v>
      </c>
      <c r="K362" s="6" t="str">
        <f>OBV!G362</f>
        <v>WEAK</v>
      </c>
      <c r="L362" s="6" t="str">
        <f>OBV!H362</f>
        <v>CONFIRMED BEARISH</v>
      </c>
      <c r="M362" s="8">
        <f t="shared" si="53"/>
        <v>50</v>
      </c>
      <c r="N362" s="8">
        <f t="shared" si="50"/>
        <v>100</v>
      </c>
      <c r="O362" s="8">
        <f t="shared" si="51"/>
        <v>0</v>
      </c>
      <c r="P362" s="8">
        <f t="shared" si="52"/>
        <v>0</v>
      </c>
      <c r="Q362" s="9">
        <f t="shared" si="54"/>
        <v>52.5</v>
      </c>
      <c r="R362" s="9">
        <f t="shared" si="55"/>
        <v>30</v>
      </c>
      <c r="S362" s="9">
        <f t="shared" si="56"/>
        <v>22.5</v>
      </c>
      <c r="T362" s="9">
        <f t="shared" si="57"/>
        <v>37.5</v>
      </c>
      <c r="U362" s="8">
        <f t="shared" si="58"/>
        <v>35</v>
      </c>
      <c r="V362" s="8">
        <f t="shared" si="59"/>
        <v>35.625</v>
      </c>
    </row>
    <row r="363" spans="1:22" ht="13.5" x14ac:dyDescent="0.25">
      <c r="A363" s="3">
        <f>RSI!A363</f>
        <v>42530</v>
      </c>
      <c r="B363" s="2">
        <f>RSI!B363</f>
        <v>8.3313000000000006</v>
      </c>
      <c r="C363" s="2">
        <f>RSI!I363</f>
        <v>44.957586022880065</v>
      </c>
      <c r="D363" s="2">
        <f>MACD!E363</f>
        <v>-8.7387876463306924E-2</v>
      </c>
      <c r="E363" s="2">
        <f>MACD!F363</f>
        <v>-0.11767338325541538</v>
      </c>
      <c r="F363" s="2">
        <f>'Moving Avg'!D363</f>
        <v>8.4584799999999998</v>
      </c>
      <c r="G363" s="2">
        <f>'Moving Avg'!F363</f>
        <v>8.4369650000000007</v>
      </c>
      <c r="H363" s="2">
        <f>'Moving Avg'!G363</f>
        <v>8.2965060000000008</v>
      </c>
      <c r="I363" s="2">
        <f>'Moving Avg'!H363</f>
        <v>8.9598149999999972</v>
      </c>
      <c r="J363" s="6" t="str">
        <f>OBV!F363</f>
        <v>BEARISH</v>
      </c>
      <c r="K363" s="6" t="str">
        <f>OBV!G363</f>
        <v>WEAK</v>
      </c>
      <c r="L363" s="6" t="str">
        <f>OBV!H363</f>
        <v>CONFIRMED BEARISH</v>
      </c>
      <c r="M363" s="8">
        <f t="shared" si="53"/>
        <v>50</v>
      </c>
      <c r="N363" s="8">
        <f t="shared" si="50"/>
        <v>0</v>
      </c>
      <c r="O363" s="8">
        <f t="shared" si="51"/>
        <v>0</v>
      </c>
      <c r="P363" s="8">
        <f t="shared" si="52"/>
        <v>0</v>
      </c>
      <c r="Q363" s="9">
        <f t="shared" si="54"/>
        <v>17.5</v>
      </c>
      <c r="R363" s="9">
        <f t="shared" si="55"/>
        <v>10</v>
      </c>
      <c r="S363" s="9">
        <f t="shared" si="56"/>
        <v>7.5</v>
      </c>
      <c r="T363" s="9">
        <f t="shared" si="57"/>
        <v>12.5</v>
      </c>
      <c r="U363" s="8">
        <f t="shared" si="58"/>
        <v>11.666666666666666</v>
      </c>
      <c r="V363" s="8">
        <f t="shared" si="59"/>
        <v>11.875</v>
      </c>
    </row>
    <row r="364" spans="1:22" ht="13.5" x14ac:dyDescent="0.25">
      <c r="A364" s="3">
        <f>RSI!A364</f>
        <v>42531</v>
      </c>
      <c r="B364" s="2">
        <f>RSI!B364</f>
        <v>8.3352000000000004</v>
      </c>
      <c r="C364" s="2">
        <f>RSI!I364</f>
        <v>45.236769405624919</v>
      </c>
      <c r="D364" s="2">
        <f>MACD!E364</f>
        <v>-2.3414821364694305E-2</v>
      </c>
      <c r="E364" s="2">
        <f>MACD!F364</f>
        <v>-9.8821670877271173E-2</v>
      </c>
      <c r="F364" s="2">
        <f>'Moving Avg'!D364</f>
        <v>8.3987800000000004</v>
      </c>
      <c r="G364" s="2">
        <f>'Moving Avg'!F364</f>
        <v>8.4400650000000006</v>
      </c>
      <c r="H364" s="2">
        <f>'Moving Avg'!G364</f>
        <v>8.3003060000000009</v>
      </c>
      <c r="I364" s="2">
        <f>'Moving Avg'!H364</f>
        <v>8.9497354999999974</v>
      </c>
      <c r="J364" s="6" t="str">
        <f>OBV!F364</f>
        <v>BEARISH</v>
      </c>
      <c r="K364" s="6" t="str">
        <f>OBV!G364</f>
        <v>WEAK</v>
      </c>
      <c r="L364" s="6" t="str">
        <f>OBV!H364</f>
        <v>CONFIRMED BEARISH</v>
      </c>
      <c r="M364" s="8">
        <f t="shared" si="53"/>
        <v>50</v>
      </c>
      <c r="N364" s="8">
        <f t="shared" si="50"/>
        <v>0</v>
      </c>
      <c r="O364" s="8">
        <f t="shared" si="51"/>
        <v>0</v>
      </c>
      <c r="P364" s="8">
        <f t="shared" si="52"/>
        <v>0</v>
      </c>
      <c r="Q364" s="9">
        <f t="shared" si="54"/>
        <v>17.5</v>
      </c>
      <c r="R364" s="9">
        <f t="shared" si="55"/>
        <v>10</v>
      </c>
      <c r="S364" s="9">
        <f t="shared" si="56"/>
        <v>7.5</v>
      </c>
      <c r="T364" s="9">
        <f t="shared" si="57"/>
        <v>12.5</v>
      </c>
      <c r="U364" s="8">
        <f t="shared" si="58"/>
        <v>11.666666666666666</v>
      </c>
      <c r="V364" s="8">
        <f t="shared" si="59"/>
        <v>11.875</v>
      </c>
    </row>
    <row r="365" spans="1:22" ht="13.5" x14ac:dyDescent="0.25">
      <c r="A365" s="3">
        <f>RSI!A365</f>
        <v>42534</v>
      </c>
      <c r="B365" s="2">
        <f>RSI!B365</f>
        <v>8.4514999999999993</v>
      </c>
      <c r="C365" s="2">
        <f>RSI!I365</f>
        <v>52.907604804727534</v>
      </c>
      <c r="D365" s="2">
        <f>MACD!E365</f>
        <v>1.3601843699627025E-2</v>
      </c>
      <c r="E365" s="2">
        <f>MACD!F365</f>
        <v>-7.6336967961891544E-2</v>
      </c>
      <c r="F365" s="2">
        <f>'Moving Avg'!D365</f>
        <v>8.3832799999999992</v>
      </c>
      <c r="G365" s="2">
        <f>'Moving Avg'!F365</f>
        <v>8.4458800000000025</v>
      </c>
      <c r="H365" s="2">
        <f>'Moving Avg'!G365</f>
        <v>8.3063540000000007</v>
      </c>
      <c r="I365" s="2">
        <f>'Moving Avg'!H365</f>
        <v>8.9400434999999998</v>
      </c>
      <c r="J365" s="6" t="str">
        <f>OBV!F365</f>
        <v>BULLISH</v>
      </c>
      <c r="K365" s="6" t="str">
        <f>OBV!G365</f>
        <v>STRONG</v>
      </c>
      <c r="L365" s="6" t="str">
        <f>OBV!H365</f>
        <v>BULLISH DIVERGENCE</v>
      </c>
      <c r="M365" s="8">
        <f t="shared" si="53"/>
        <v>50</v>
      </c>
      <c r="N365" s="8">
        <f t="shared" si="50"/>
        <v>0</v>
      </c>
      <c r="O365" s="8">
        <f t="shared" si="51"/>
        <v>0</v>
      </c>
      <c r="P365" s="8">
        <f t="shared" si="52"/>
        <v>83</v>
      </c>
      <c r="Q365" s="9">
        <f t="shared" si="54"/>
        <v>29.95</v>
      </c>
      <c r="R365" s="9">
        <f t="shared" si="55"/>
        <v>30.75</v>
      </c>
      <c r="S365" s="9">
        <f t="shared" si="56"/>
        <v>44.85</v>
      </c>
      <c r="T365" s="9">
        <f t="shared" si="57"/>
        <v>33.25</v>
      </c>
      <c r="U365" s="8">
        <f t="shared" si="58"/>
        <v>35.183333333333337</v>
      </c>
      <c r="V365" s="8">
        <f t="shared" si="59"/>
        <v>34.700000000000003</v>
      </c>
    </row>
    <row r="366" spans="1:22" ht="13.5" x14ac:dyDescent="0.25">
      <c r="A366" s="3">
        <f>RSI!A366</f>
        <v>42535</v>
      </c>
      <c r="B366" s="2">
        <f>RSI!B366</f>
        <v>8.3701000000000008</v>
      </c>
      <c r="C366" s="2">
        <f>RSI!I366</f>
        <v>47.855052962222636</v>
      </c>
      <c r="D366" s="2">
        <f>MACD!E366</f>
        <v>5.0102058850312048E-2</v>
      </c>
      <c r="E366" s="2">
        <f>MACD!F366</f>
        <v>-5.1049162599450831E-2</v>
      </c>
      <c r="F366" s="2">
        <f>'Moving Avg'!D366</f>
        <v>8.3522599999999994</v>
      </c>
      <c r="G366" s="2">
        <f>'Moving Avg'!F366</f>
        <v>8.448595000000001</v>
      </c>
      <c r="H366" s="2">
        <f>'Moving Avg'!G366</f>
        <v>8.3109279999999988</v>
      </c>
      <c r="I366" s="2">
        <f>'Moving Avg'!H366</f>
        <v>8.9299444999999995</v>
      </c>
      <c r="J366" s="6" t="str">
        <f>OBV!F366</f>
        <v>BULLISH</v>
      </c>
      <c r="K366" s="6" t="str">
        <f>OBV!G366</f>
        <v>STRONG</v>
      </c>
      <c r="L366" s="6" t="str">
        <f>OBV!H366</f>
        <v>BULLISH DIVERGENCE</v>
      </c>
      <c r="M366" s="8">
        <f t="shared" si="53"/>
        <v>50</v>
      </c>
      <c r="N366" s="8">
        <f t="shared" si="50"/>
        <v>0</v>
      </c>
      <c r="O366" s="8">
        <f t="shared" si="51"/>
        <v>0</v>
      </c>
      <c r="P366" s="8">
        <f t="shared" si="52"/>
        <v>83</v>
      </c>
      <c r="Q366" s="9">
        <f t="shared" si="54"/>
        <v>29.95</v>
      </c>
      <c r="R366" s="9">
        <f t="shared" si="55"/>
        <v>30.75</v>
      </c>
      <c r="S366" s="9">
        <f t="shared" si="56"/>
        <v>44.85</v>
      </c>
      <c r="T366" s="9">
        <f t="shared" si="57"/>
        <v>33.25</v>
      </c>
      <c r="U366" s="8">
        <f t="shared" si="58"/>
        <v>35.183333333333337</v>
      </c>
      <c r="V366" s="8">
        <f t="shared" si="59"/>
        <v>34.700000000000003</v>
      </c>
    </row>
    <row r="367" spans="1:22" ht="13.5" x14ac:dyDescent="0.25">
      <c r="A367" s="3">
        <f>RSI!A367</f>
        <v>42536</v>
      </c>
      <c r="B367" s="2">
        <f>RSI!B367</f>
        <v>8.3118999999999996</v>
      </c>
      <c r="C367" s="2">
        <f>RSI!I367</f>
        <v>44.577205213839321</v>
      </c>
      <c r="D367" s="2">
        <f>MACD!E367</f>
        <v>8.5532118482895214E-2</v>
      </c>
      <c r="E367" s="2">
        <f>MACD!F367</f>
        <v>-2.3732906382981627E-2</v>
      </c>
      <c r="F367" s="2">
        <f>'Moving Avg'!D367</f>
        <v>8.3600000000000012</v>
      </c>
      <c r="G367" s="2">
        <f>'Moving Avg'!F367</f>
        <v>8.4484000000000012</v>
      </c>
      <c r="H367" s="2">
        <f>'Moving Avg'!G367</f>
        <v>8.3142619999999994</v>
      </c>
      <c r="I367" s="2">
        <f>'Moving Avg'!H367</f>
        <v>8.9197674999999972</v>
      </c>
      <c r="J367" s="6" t="str">
        <f>OBV!F367</f>
        <v>BULLISH</v>
      </c>
      <c r="K367" s="6" t="str">
        <f>OBV!G367</f>
        <v>STRONG</v>
      </c>
      <c r="L367" s="6" t="str">
        <f>OBV!H367</f>
        <v>CONFIRMED BULLISH</v>
      </c>
      <c r="M367" s="8">
        <f t="shared" si="53"/>
        <v>50</v>
      </c>
      <c r="N367" s="8">
        <f t="shared" si="50"/>
        <v>0</v>
      </c>
      <c r="O367" s="8">
        <f t="shared" si="51"/>
        <v>0</v>
      </c>
      <c r="P367" s="8">
        <f t="shared" si="52"/>
        <v>100</v>
      </c>
      <c r="Q367" s="9">
        <f t="shared" si="54"/>
        <v>32.5</v>
      </c>
      <c r="R367" s="9">
        <f t="shared" si="55"/>
        <v>35</v>
      </c>
      <c r="S367" s="9">
        <f t="shared" si="56"/>
        <v>52.5</v>
      </c>
      <c r="T367" s="9">
        <f t="shared" si="57"/>
        <v>37.5</v>
      </c>
      <c r="U367" s="8">
        <f t="shared" si="58"/>
        <v>40</v>
      </c>
      <c r="V367" s="8">
        <f t="shared" si="59"/>
        <v>39.375</v>
      </c>
    </row>
    <row r="368" spans="1:22" ht="13.5" x14ac:dyDescent="0.25">
      <c r="A368" s="3">
        <f>RSI!A368</f>
        <v>42537</v>
      </c>
      <c r="B368" s="2">
        <f>RSI!B368</f>
        <v>8.2731999999999992</v>
      </c>
      <c r="C368" s="2">
        <f>RSI!I368</f>
        <v>42.492951713025725</v>
      </c>
      <c r="D368" s="2">
        <f>MACD!E368</f>
        <v>0.115954163853349</v>
      </c>
      <c r="E368" s="2">
        <f>MACD!F368</f>
        <v>4.2045076642844986E-3</v>
      </c>
      <c r="F368" s="2">
        <f>'Moving Avg'!D368</f>
        <v>8.3483800000000006</v>
      </c>
      <c r="G368" s="2">
        <f>'Moving Avg'!F368</f>
        <v>8.4472400000000007</v>
      </c>
      <c r="H368" s="2">
        <f>'Moving Avg'!G368</f>
        <v>8.3153479999999984</v>
      </c>
      <c r="I368" s="2">
        <f>'Moving Avg'!H368</f>
        <v>8.9093779999999985</v>
      </c>
      <c r="J368" s="6" t="str">
        <f>OBV!F368</f>
        <v>BULLISH</v>
      </c>
      <c r="K368" s="6" t="str">
        <f>OBV!G368</f>
        <v>STRONG</v>
      </c>
      <c r="L368" s="6" t="str">
        <f>OBV!H368</f>
        <v>BULLISH DIVERGENCE</v>
      </c>
      <c r="M368" s="8">
        <f t="shared" si="53"/>
        <v>50</v>
      </c>
      <c r="N368" s="8">
        <f t="shared" si="50"/>
        <v>0</v>
      </c>
      <c r="O368" s="8">
        <f t="shared" si="51"/>
        <v>0</v>
      </c>
      <c r="P368" s="8">
        <f t="shared" si="52"/>
        <v>83</v>
      </c>
      <c r="Q368" s="9">
        <f t="shared" si="54"/>
        <v>29.95</v>
      </c>
      <c r="R368" s="9">
        <f t="shared" si="55"/>
        <v>30.75</v>
      </c>
      <c r="S368" s="9">
        <f t="shared" si="56"/>
        <v>44.85</v>
      </c>
      <c r="T368" s="9">
        <f t="shared" si="57"/>
        <v>33.25</v>
      </c>
      <c r="U368" s="8">
        <f t="shared" si="58"/>
        <v>35.183333333333337</v>
      </c>
      <c r="V368" s="8">
        <f t="shared" si="59"/>
        <v>34.700000000000003</v>
      </c>
    </row>
    <row r="369" spans="1:22" ht="13.5" x14ac:dyDescent="0.25">
      <c r="A369" s="3">
        <f>RSI!A369</f>
        <v>42538</v>
      </c>
      <c r="B369" s="2">
        <f>RSI!B369</f>
        <v>8.2731999999999992</v>
      </c>
      <c r="C369" s="2">
        <f>RSI!I369</f>
        <v>42.492951713025725</v>
      </c>
      <c r="D369" s="2">
        <f>MACD!E369</f>
        <v>0.14422836847289489</v>
      </c>
      <c r="E369" s="2">
        <f>MACD!F369</f>
        <v>3.2209279826006576E-2</v>
      </c>
      <c r="F369" s="2">
        <f>'Moving Avg'!D369</f>
        <v>8.3359800000000011</v>
      </c>
      <c r="G369" s="2">
        <f>'Moving Avg'!F369</f>
        <v>8.4460800000000003</v>
      </c>
      <c r="H369" s="2">
        <f>'Moving Avg'!G369</f>
        <v>8.3164339999999974</v>
      </c>
      <c r="I369" s="2">
        <f>'Moving Avg'!H369</f>
        <v>8.8993759999999984</v>
      </c>
      <c r="J369" s="6" t="str">
        <f>OBV!F369</f>
        <v>BULLISH</v>
      </c>
      <c r="K369" s="6" t="str">
        <f>OBV!G369</f>
        <v>STRONG</v>
      </c>
      <c r="L369" s="6" t="str">
        <f>OBV!H369</f>
        <v>BULLISH DIVERGENCE</v>
      </c>
      <c r="M369" s="8">
        <f t="shared" si="53"/>
        <v>50</v>
      </c>
      <c r="N369" s="8">
        <f t="shared" si="50"/>
        <v>0</v>
      </c>
      <c r="O369" s="8">
        <f t="shared" si="51"/>
        <v>0</v>
      </c>
      <c r="P369" s="8">
        <f t="shared" si="52"/>
        <v>83</v>
      </c>
      <c r="Q369" s="9">
        <f t="shared" si="54"/>
        <v>29.95</v>
      </c>
      <c r="R369" s="9">
        <f t="shared" si="55"/>
        <v>30.75</v>
      </c>
      <c r="S369" s="9">
        <f t="shared" si="56"/>
        <v>44.85</v>
      </c>
      <c r="T369" s="9">
        <f t="shared" si="57"/>
        <v>33.25</v>
      </c>
      <c r="U369" s="8">
        <f t="shared" si="58"/>
        <v>35.183333333333337</v>
      </c>
      <c r="V369" s="8">
        <f t="shared" si="59"/>
        <v>34.700000000000003</v>
      </c>
    </row>
    <row r="370" spans="1:22" ht="13.5" x14ac:dyDescent="0.25">
      <c r="A370" s="3">
        <f>RSI!A370</f>
        <v>42541</v>
      </c>
      <c r="B370" s="2">
        <f>RSI!B370</f>
        <v>8.3352000000000004</v>
      </c>
      <c r="C370" s="2">
        <f>RSI!I370</f>
        <v>47.089478897520117</v>
      </c>
      <c r="D370" s="2">
        <f>MACD!E370</f>
        <v>0.14814487216658101</v>
      </c>
      <c r="E370" s="2">
        <f>MACD!F370</f>
        <v>5.5396398294121463E-2</v>
      </c>
      <c r="F370" s="2">
        <f>'Moving Avg'!D370</f>
        <v>8.3127200000000006</v>
      </c>
      <c r="G370" s="2">
        <f>'Moving Avg'!F370</f>
        <v>8.4518950000000022</v>
      </c>
      <c r="H370" s="2">
        <f>'Moving Avg'!G370</f>
        <v>8.3172099999999975</v>
      </c>
      <c r="I370" s="2">
        <f>'Moving Avg'!H370</f>
        <v>8.889683999999999</v>
      </c>
      <c r="J370" s="6" t="str">
        <f>OBV!F370</f>
        <v>BEARISH</v>
      </c>
      <c r="K370" s="6" t="str">
        <f>OBV!G370</f>
        <v>WEAK</v>
      </c>
      <c r="L370" s="6" t="str">
        <f>OBV!H370</f>
        <v>CONFIRMED BEARISH</v>
      </c>
      <c r="M370" s="8">
        <f t="shared" si="53"/>
        <v>50</v>
      </c>
      <c r="N370" s="8">
        <f t="shared" si="50"/>
        <v>0</v>
      </c>
      <c r="O370" s="8">
        <f t="shared" si="51"/>
        <v>0</v>
      </c>
      <c r="P370" s="8">
        <f t="shared" si="52"/>
        <v>0</v>
      </c>
      <c r="Q370" s="9">
        <f t="shared" si="54"/>
        <v>17.5</v>
      </c>
      <c r="R370" s="9">
        <f t="shared" si="55"/>
        <v>10</v>
      </c>
      <c r="S370" s="9">
        <f t="shared" si="56"/>
        <v>7.5</v>
      </c>
      <c r="T370" s="9">
        <f t="shared" si="57"/>
        <v>12.5</v>
      </c>
      <c r="U370" s="8">
        <f t="shared" si="58"/>
        <v>11.666666666666666</v>
      </c>
      <c r="V370" s="8">
        <f t="shared" si="59"/>
        <v>11.875</v>
      </c>
    </row>
    <row r="371" spans="1:22" ht="13.5" x14ac:dyDescent="0.25">
      <c r="A371" s="3">
        <f>RSI!A371</f>
        <v>42542</v>
      </c>
      <c r="B371" s="2">
        <f>RSI!B371</f>
        <v>8.3352000000000004</v>
      </c>
      <c r="C371" s="2">
        <f>RSI!I371</f>
        <v>47.089478897520117</v>
      </c>
      <c r="D371" s="2">
        <f>MACD!E371</f>
        <v>0.15114902893893856</v>
      </c>
      <c r="E371" s="2">
        <f>MACD!F371</f>
        <v>7.4546924423084887E-2</v>
      </c>
      <c r="F371" s="2">
        <f>'Moving Avg'!D371</f>
        <v>8.3057400000000001</v>
      </c>
      <c r="G371" s="2">
        <f>'Moving Avg'!F371</f>
        <v>8.4577100000000005</v>
      </c>
      <c r="H371" s="2">
        <f>'Moving Avg'!G371</f>
        <v>8.3181399999999961</v>
      </c>
      <c r="I371" s="2">
        <f>'Moving Avg'!H371</f>
        <v>8.8803794999999983</v>
      </c>
      <c r="J371" s="6" t="str">
        <f>OBV!F371</f>
        <v>BEARISH</v>
      </c>
      <c r="K371" s="6" t="str">
        <f>OBV!G371</f>
        <v>WEAK</v>
      </c>
      <c r="L371" s="6" t="str">
        <f>OBV!H371</f>
        <v>CONFIRMED BEARISH</v>
      </c>
      <c r="M371" s="8">
        <f t="shared" si="53"/>
        <v>50</v>
      </c>
      <c r="N371" s="8">
        <f t="shared" si="50"/>
        <v>0</v>
      </c>
      <c r="O371" s="8">
        <f t="shared" si="51"/>
        <v>0</v>
      </c>
      <c r="P371" s="8">
        <f t="shared" si="52"/>
        <v>0</v>
      </c>
      <c r="Q371" s="9">
        <f t="shared" si="54"/>
        <v>17.5</v>
      </c>
      <c r="R371" s="9">
        <f t="shared" si="55"/>
        <v>10</v>
      </c>
      <c r="S371" s="9">
        <f t="shared" si="56"/>
        <v>7.5</v>
      </c>
      <c r="T371" s="9">
        <f t="shared" si="57"/>
        <v>12.5</v>
      </c>
      <c r="U371" s="8">
        <f t="shared" si="58"/>
        <v>11.666666666666666</v>
      </c>
      <c r="V371" s="8">
        <f t="shared" si="59"/>
        <v>11.875</v>
      </c>
    </row>
    <row r="372" spans="1:22" ht="13.5" x14ac:dyDescent="0.25">
      <c r="A372" s="3">
        <f>RSI!A372</f>
        <v>42543</v>
      </c>
      <c r="B372" s="2">
        <f>RSI!B372</f>
        <v>8.3313000000000006</v>
      </c>
      <c r="C372" s="2">
        <f>RSI!I372</f>
        <v>46.81648693417214</v>
      </c>
      <c r="D372" s="2">
        <f>MACD!E372</f>
        <v>0.1154651172484602</v>
      </c>
      <c r="E372" s="2">
        <f>MACD!F372</f>
        <v>8.273056298815995E-2</v>
      </c>
      <c r="F372" s="2">
        <f>'Moving Avg'!D372</f>
        <v>8.3096199999999989</v>
      </c>
      <c r="G372" s="2">
        <f>'Moving Avg'!F372</f>
        <v>8.4633299999999991</v>
      </c>
      <c r="H372" s="2">
        <f>'Moving Avg'!G372</f>
        <v>8.3196119999999958</v>
      </c>
      <c r="I372" s="2">
        <f>'Moving Avg'!H372</f>
        <v>8.8708619999999989</v>
      </c>
      <c r="J372" s="6" t="str">
        <f>OBV!F372</f>
        <v>BEARISH</v>
      </c>
      <c r="K372" s="6" t="str">
        <f>OBV!G372</f>
        <v>WEAK</v>
      </c>
      <c r="L372" s="6" t="str">
        <f>OBV!H372</f>
        <v>BEARISH DIVERGENCE</v>
      </c>
      <c r="M372" s="8">
        <f t="shared" si="53"/>
        <v>50</v>
      </c>
      <c r="N372" s="8">
        <f t="shared" si="50"/>
        <v>0</v>
      </c>
      <c r="O372" s="8">
        <f t="shared" si="51"/>
        <v>0</v>
      </c>
      <c r="P372" s="8">
        <f t="shared" si="52"/>
        <v>0</v>
      </c>
      <c r="Q372" s="9">
        <f t="shared" si="54"/>
        <v>17.5</v>
      </c>
      <c r="R372" s="9">
        <f t="shared" si="55"/>
        <v>10</v>
      </c>
      <c r="S372" s="9">
        <f t="shared" si="56"/>
        <v>7.5</v>
      </c>
      <c r="T372" s="9">
        <f t="shared" si="57"/>
        <v>12.5</v>
      </c>
      <c r="U372" s="8">
        <f t="shared" si="58"/>
        <v>11.666666666666666</v>
      </c>
      <c r="V372" s="8">
        <f t="shared" si="59"/>
        <v>11.875</v>
      </c>
    </row>
    <row r="373" spans="1:22" ht="13.5" x14ac:dyDescent="0.25">
      <c r="A373" s="3">
        <f>RSI!A373</f>
        <v>42544</v>
      </c>
      <c r="B373" s="2">
        <f>RSI!B373</f>
        <v>8.3313000000000006</v>
      </c>
      <c r="C373" s="2">
        <f>RSI!I373</f>
        <v>46.81648693417214</v>
      </c>
      <c r="D373" s="2">
        <f>MACD!E373</f>
        <v>9.4468148063629798E-2</v>
      </c>
      <c r="E373" s="2">
        <f>MACD!F373</f>
        <v>8.5078080003253925E-2</v>
      </c>
      <c r="F373" s="2">
        <f>'Moving Avg'!D373</f>
        <v>8.3212399999999995</v>
      </c>
      <c r="G373" s="2">
        <f>'Moving Avg'!F373</f>
        <v>8.4447199999999984</v>
      </c>
      <c r="H373" s="2">
        <f>'Moving Avg'!G373</f>
        <v>8.3214719999999947</v>
      </c>
      <c r="I373" s="2">
        <f>'Moving Avg'!H373</f>
        <v>8.8613444999999995</v>
      </c>
      <c r="J373" s="6" t="str">
        <f>OBV!F373</f>
        <v>BULLISH</v>
      </c>
      <c r="K373" s="6" t="str">
        <f>OBV!G373</f>
        <v>STRONG</v>
      </c>
      <c r="L373" s="6" t="str">
        <f>OBV!H373</f>
        <v>CONFIRMED BULLISH</v>
      </c>
      <c r="M373" s="8">
        <f t="shared" si="53"/>
        <v>50</v>
      </c>
      <c r="N373" s="8">
        <f t="shared" si="50"/>
        <v>0</v>
      </c>
      <c r="O373" s="8">
        <f t="shared" si="51"/>
        <v>0</v>
      </c>
      <c r="P373" s="8">
        <f t="shared" si="52"/>
        <v>100</v>
      </c>
      <c r="Q373" s="9">
        <f t="shared" si="54"/>
        <v>32.5</v>
      </c>
      <c r="R373" s="9">
        <f t="shared" si="55"/>
        <v>35</v>
      </c>
      <c r="S373" s="9">
        <f t="shared" si="56"/>
        <v>52.5</v>
      </c>
      <c r="T373" s="9">
        <f t="shared" si="57"/>
        <v>37.5</v>
      </c>
      <c r="U373" s="8">
        <f t="shared" si="58"/>
        <v>40</v>
      </c>
      <c r="V373" s="8">
        <f t="shared" si="59"/>
        <v>39.375</v>
      </c>
    </row>
    <row r="374" spans="1:22" ht="13.5" x14ac:dyDescent="0.25">
      <c r="A374" s="3">
        <f>RSI!A374</f>
        <v>42545</v>
      </c>
      <c r="B374" s="2">
        <f>RSI!B374</f>
        <v>8.2576999999999998</v>
      </c>
      <c r="C374" s="2">
        <f>RSI!I374</f>
        <v>41.545062684047316</v>
      </c>
      <c r="D374" s="2">
        <f>MACD!E374</f>
        <v>8.2992822940887834E-2</v>
      </c>
      <c r="E374" s="2">
        <f>MACD!F374</f>
        <v>8.4661028590780715E-2</v>
      </c>
      <c r="F374" s="2">
        <f>'Moving Avg'!D374</f>
        <v>8.3181399999999996</v>
      </c>
      <c r="G374" s="2">
        <f>'Moving Avg'!F374</f>
        <v>8.4224300000000003</v>
      </c>
      <c r="H374" s="2">
        <f>'Moving Avg'!G374</f>
        <v>8.3222479999999948</v>
      </c>
      <c r="I374" s="2">
        <f>'Moving Avg'!H374</f>
        <v>8.8516524999999984</v>
      </c>
      <c r="J374" s="6" t="str">
        <f>OBV!F374</f>
        <v>BEARISH</v>
      </c>
      <c r="K374" s="6" t="str">
        <f>OBV!G374</f>
        <v>WEAK</v>
      </c>
      <c r="L374" s="6" t="str">
        <f>OBV!H374</f>
        <v>CONFIRMED BEARISH</v>
      </c>
      <c r="M374" s="8">
        <f t="shared" si="53"/>
        <v>50</v>
      </c>
      <c r="N374" s="8">
        <f t="shared" si="50"/>
        <v>45</v>
      </c>
      <c r="O374" s="8">
        <f t="shared" si="51"/>
        <v>0</v>
      </c>
      <c r="P374" s="8">
        <f t="shared" si="52"/>
        <v>0</v>
      </c>
      <c r="Q374" s="9">
        <f t="shared" si="54"/>
        <v>33.25</v>
      </c>
      <c r="R374" s="9">
        <f t="shared" si="55"/>
        <v>19</v>
      </c>
      <c r="S374" s="9">
        <f t="shared" si="56"/>
        <v>14.25</v>
      </c>
      <c r="T374" s="9">
        <f t="shared" si="57"/>
        <v>23.75</v>
      </c>
      <c r="U374" s="8">
        <f t="shared" si="58"/>
        <v>22.166666666666668</v>
      </c>
      <c r="V374" s="8">
        <f t="shared" si="59"/>
        <v>22.5625</v>
      </c>
    </row>
    <row r="375" spans="1:22" ht="13.5" x14ac:dyDescent="0.25">
      <c r="A375" s="3">
        <f>RSI!A375</f>
        <v>42548</v>
      </c>
      <c r="B375" s="2">
        <f>RSI!B375</f>
        <v>8.2576999999999998</v>
      </c>
      <c r="C375" s="2">
        <f>RSI!I375</f>
        <v>41.545062684047316</v>
      </c>
      <c r="D375" s="2">
        <f>MACD!E375</f>
        <v>9.1831895019184984E-2</v>
      </c>
      <c r="E375" s="2">
        <f>MACD!F375</f>
        <v>8.609520187646158E-2</v>
      </c>
      <c r="F375" s="2">
        <f>'Moving Avg'!D375</f>
        <v>8.3026400000000002</v>
      </c>
      <c r="G375" s="2">
        <f>'Moving Avg'!F375</f>
        <v>8.4030499999999986</v>
      </c>
      <c r="H375" s="2">
        <f>'Moving Avg'!G375</f>
        <v>8.3231019999999951</v>
      </c>
      <c r="I375" s="2">
        <f>'Moving Avg'!H375</f>
        <v>8.841883000000001</v>
      </c>
      <c r="J375" s="6" t="str">
        <f>OBV!F375</f>
        <v>BEARISH</v>
      </c>
      <c r="K375" s="6" t="str">
        <f>OBV!G375</f>
        <v>WEAK</v>
      </c>
      <c r="L375" s="6" t="str">
        <f>OBV!H375</f>
        <v>CONFIRMED BEARISH</v>
      </c>
      <c r="M375" s="8">
        <f t="shared" si="53"/>
        <v>50</v>
      </c>
      <c r="N375" s="8">
        <f t="shared" si="50"/>
        <v>0</v>
      </c>
      <c r="O375" s="8">
        <f t="shared" si="51"/>
        <v>0</v>
      </c>
      <c r="P375" s="8">
        <f t="shared" si="52"/>
        <v>0</v>
      </c>
      <c r="Q375" s="9">
        <f t="shared" si="54"/>
        <v>17.5</v>
      </c>
      <c r="R375" s="9">
        <f t="shared" si="55"/>
        <v>10</v>
      </c>
      <c r="S375" s="9">
        <f t="shared" si="56"/>
        <v>7.5</v>
      </c>
      <c r="T375" s="9">
        <f t="shared" si="57"/>
        <v>12.5</v>
      </c>
      <c r="U375" s="8">
        <f t="shared" si="58"/>
        <v>11.666666666666666</v>
      </c>
      <c r="V375" s="8">
        <f t="shared" si="59"/>
        <v>11.875</v>
      </c>
    </row>
    <row r="376" spans="1:22" ht="13.5" x14ac:dyDescent="0.25">
      <c r="A376" s="3">
        <f>RSI!A376</f>
        <v>42549</v>
      </c>
      <c r="B376" s="2">
        <f>RSI!B376</f>
        <v>8.3352000000000004</v>
      </c>
      <c r="C376" s="2">
        <f>RSI!I376</f>
        <v>48.611325974502243</v>
      </c>
      <c r="D376" s="2">
        <f>MACD!E376</f>
        <v>8.1655305963501235E-2</v>
      </c>
      <c r="E376" s="2">
        <f>MACD!F376</f>
        <v>8.5207222693869517E-2</v>
      </c>
      <c r="F376" s="2">
        <f>'Moving Avg'!D376</f>
        <v>8.3026400000000002</v>
      </c>
      <c r="G376" s="2">
        <f>'Moving Avg'!F376</f>
        <v>8.3877350000000011</v>
      </c>
      <c r="H376" s="2">
        <f>'Moving Avg'!G376</f>
        <v>8.3256599999999938</v>
      </c>
      <c r="I376" s="2">
        <f>'Moving Avg'!H376</f>
        <v>8.8331599999999995</v>
      </c>
      <c r="J376" s="6" t="str">
        <f>OBV!F376</f>
        <v>BEARISH</v>
      </c>
      <c r="K376" s="6" t="str">
        <f>OBV!G376</f>
        <v>WEAK</v>
      </c>
      <c r="L376" s="6" t="str">
        <f>OBV!H376</f>
        <v>NEUTRAL</v>
      </c>
      <c r="M376" s="8">
        <f t="shared" si="53"/>
        <v>50</v>
      </c>
      <c r="N376" s="8">
        <f t="shared" si="50"/>
        <v>45</v>
      </c>
      <c r="O376" s="8">
        <f t="shared" si="51"/>
        <v>0</v>
      </c>
      <c r="P376" s="8">
        <f t="shared" si="52"/>
        <v>0</v>
      </c>
      <c r="Q376" s="9">
        <f t="shared" si="54"/>
        <v>33.25</v>
      </c>
      <c r="R376" s="9">
        <f t="shared" si="55"/>
        <v>19</v>
      </c>
      <c r="S376" s="9">
        <f t="shared" si="56"/>
        <v>14.25</v>
      </c>
      <c r="T376" s="9">
        <f t="shared" si="57"/>
        <v>23.75</v>
      </c>
      <c r="U376" s="8">
        <f t="shared" si="58"/>
        <v>22.166666666666668</v>
      </c>
      <c r="V376" s="8">
        <f t="shared" si="59"/>
        <v>22.5625</v>
      </c>
    </row>
    <row r="377" spans="1:22" ht="13.5" x14ac:dyDescent="0.25">
      <c r="A377" s="3">
        <f>RSI!A377</f>
        <v>42550</v>
      </c>
      <c r="B377" s="2">
        <f>RSI!B377</f>
        <v>8.4830000000000005</v>
      </c>
      <c r="C377" s="2">
        <f>RSI!I377</f>
        <v>58.832118072829239</v>
      </c>
      <c r="D377" s="2">
        <f>MACD!E377</f>
        <v>5.3247376578410055E-2</v>
      </c>
      <c r="E377" s="2">
        <f>MACD!F377</f>
        <v>7.8815253470777627E-2</v>
      </c>
      <c r="F377" s="2">
        <f>'Moving Avg'!D377</f>
        <v>8.3329800000000009</v>
      </c>
      <c r="G377" s="2">
        <f>'Moving Avg'!F377</f>
        <v>8.3798100000000009</v>
      </c>
      <c r="H377" s="2">
        <f>'Moving Avg'!G377</f>
        <v>8.3317179999999951</v>
      </c>
      <c r="I377" s="2">
        <f>'Moving Avg'!H377</f>
        <v>8.8251759999999972</v>
      </c>
      <c r="J377" s="6" t="str">
        <f>OBV!F377</f>
        <v>BEARISH</v>
      </c>
      <c r="K377" s="6" t="str">
        <f>OBV!G377</f>
        <v>WEAK</v>
      </c>
      <c r="L377" s="6" t="str">
        <f>OBV!H377</f>
        <v>CONFIRMED BEARISH</v>
      </c>
      <c r="M377" s="8">
        <f t="shared" si="53"/>
        <v>50</v>
      </c>
      <c r="N377" s="8">
        <f t="shared" si="50"/>
        <v>100</v>
      </c>
      <c r="O377" s="8">
        <f t="shared" si="51"/>
        <v>0</v>
      </c>
      <c r="P377" s="8">
        <f t="shared" si="52"/>
        <v>0</v>
      </c>
      <c r="Q377" s="9">
        <f t="shared" si="54"/>
        <v>52.5</v>
      </c>
      <c r="R377" s="9">
        <f t="shared" si="55"/>
        <v>30</v>
      </c>
      <c r="S377" s="9">
        <f t="shared" si="56"/>
        <v>22.5</v>
      </c>
      <c r="T377" s="9">
        <f t="shared" si="57"/>
        <v>37.5</v>
      </c>
      <c r="U377" s="8">
        <f t="shared" si="58"/>
        <v>35</v>
      </c>
      <c r="V377" s="8">
        <f t="shared" si="59"/>
        <v>35.625</v>
      </c>
    </row>
    <row r="378" spans="1:22" ht="13.5" x14ac:dyDescent="0.25">
      <c r="A378" s="3">
        <f>RSI!A378</f>
        <v>42551</v>
      </c>
      <c r="B378" s="2">
        <f>RSI!B378</f>
        <v>8.5852000000000004</v>
      </c>
      <c r="C378" s="2">
        <f>RSI!I378</f>
        <v>64.142846547244261</v>
      </c>
      <c r="D378" s="2">
        <f>MACD!E378</f>
        <v>1.4909570062130229E-2</v>
      </c>
      <c r="E378" s="2">
        <f>MACD!F378</f>
        <v>6.603411678904815E-2</v>
      </c>
      <c r="F378" s="2">
        <f>'Moving Avg'!D378</f>
        <v>8.3837600000000005</v>
      </c>
      <c r="G378" s="2">
        <f>'Moving Avg'!F378</f>
        <v>8.3779649999999979</v>
      </c>
      <c r="H378" s="2">
        <f>'Moving Avg'!G378</f>
        <v>8.3405939999999958</v>
      </c>
      <c r="I378" s="2">
        <f>'Moving Avg'!H378</f>
        <v>8.8177224999999986</v>
      </c>
      <c r="J378" s="6" t="str">
        <f>OBV!F378</f>
        <v>BEARISH</v>
      </c>
      <c r="K378" s="6" t="str">
        <f>OBV!G378</f>
        <v>WEAK</v>
      </c>
      <c r="L378" s="6" t="str">
        <f>OBV!H378</f>
        <v>CONFIRMED BEARISH</v>
      </c>
      <c r="M378" s="8">
        <f t="shared" si="53"/>
        <v>50</v>
      </c>
      <c r="N378" s="8">
        <f t="shared" si="50"/>
        <v>100</v>
      </c>
      <c r="O378" s="8">
        <f t="shared" si="51"/>
        <v>0</v>
      </c>
      <c r="P378" s="8">
        <f t="shared" si="52"/>
        <v>0</v>
      </c>
      <c r="Q378" s="9">
        <f t="shared" si="54"/>
        <v>52.5</v>
      </c>
      <c r="R378" s="9">
        <f t="shared" si="55"/>
        <v>30</v>
      </c>
      <c r="S378" s="9">
        <f t="shared" si="56"/>
        <v>22.5</v>
      </c>
      <c r="T378" s="9">
        <f t="shared" si="57"/>
        <v>37.5</v>
      </c>
      <c r="U378" s="8">
        <f t="shared" si="58"/>
        <v>35</v>
      </c>
      <c r="V378" s="8">
        <f t="shared" si="59"/>
        <v>35.625</v>
      </c>
    </row>
    <row r="379" spans="1:22" ht="13.5" x14ac:dyDescent="0.25">
      <c r="A379" s="3">
        <f>RSI!A379</f>
        <v>42552</v>
      </c>
      <c r="B379" s="2">
        <f>RSI!B379</f>
        <v>8.5852000000000004</v>
      </c>
      <c r="C379" s="2">
        <f>RSI!I379</f>
        <v>64.142846547244261</v>
      </c>
      <c r="D379" s="2">
        <f>MACD!E379</f>
        <v>-1.8852638120847587E-2</v>
      </c>
      <c r="E379" s="2">
        <f>MACD!F379</f>
        <v>4.9056765807069004E-2</v>
      </c>
      <c r="F379" s="2">
        <f>'Moving Avg'!D379</f>
        <v>8.4492600000000007</v>
      </c>
      <c r="G379" s="2">
        <f>'Moving Avg'!F379</f>
        <v>8.3755399999999973</v>
      </c>
      <c r="H379" s="2">
        <f>'Moving Avg'!G379</f>
        <v>8.3494699999999948</v>
      </c>
      <c r="I379" s="2">
        <f>'Moving Avg'!H379</f>
        <v>8.8102689999999999</v>
      </c>
      <c r="J379" s="6" t="str">
        <f>OBV!F379</f>
        <v>BULLISH</v>
      </c>
      <c r="K379" s="6" t="str">
        <f>OBV!G379</f>
        <v>STRONG</v>
      </c>
      <c r="L379" s="6" t="str">
        <f>OBV!H379</f>
        <v>BULLISH DIVERGENCE</v>
      </c>
      <c r="M379" s="8">
        <f t="shared" si="53"/>
        <v>50</v>
      </c>
      <c r="N379" s="8">
        <f t="shared" si="50"/>
        <v>100</v>
      </c>
      <c r="O379" s="8">
        <f t="shared" si="51"/>
        <v>0</v>
      </c>
      <c r="P379" s="8">
        <f t="shared" si="52"/>
        <v>83</v>
      </c>
      <c r="Q379" s="9">
        <f t="shared" si="54"/>
        <v>64.95</v>
      </c>
      <c r="R379" s="9">
        <f t="shared" si="55"/>
        <v>50.75</v>
      </c>
      <c r="S379" s="9">
        <f t="shared" si="56"/>
        <v>59.85</v>
      </c>
      <c r="T379" s="9">
        <f t="shared" si="57"/>
        <v>58.25</v>
      </c>
      <c r="U379" s="8">
        <f t="shared" si="58"/>
        <v>58.516666666666673</v>
      </c>
      <c r="V379" s="8">
        <f t="shared" si="59"/>
        <v>58.45</v>
      </c>
    </row>
    <row r="380" spans="1:22" ht="13.5" x14ac:dyDescent="0.25">
      <c r="A380" s="3">
        <f>RSI!A380</f>
        <v>42555</v>
      </c>
      <c r="B380" s="2">
        <f>RSI!B380</f>
        <v>8.7896000000000001</v>
      </c>
      <c r="C380" s="2">
        <f>RSI!I380</f>
        <v>72.401078073871687</v>
      </c>
      <c r="D380" s="2">
        <f>MACD!E380</f>
        <v>-5.4247500507843327E-2</v>
      </c>
      <c r="E380" s="2">
        <f>MACD!F380</f>
        <v>2.8395912544086535E-2</v>
      </c>
      <c r="F380" s="2">
        <f>'Moving Avg'!D380</f>
        <v>8.5556400000000004</v>
      </c>
      <c r="G380" s="2">
        <f>'Moving Avg'!F380</f>
        <v>8.3885699999999979</v>
      </c>
      <c r="H380" s="2">
        <f>'Moving Avg'!G380</f>
        <v>8.3624339999999968</v>
      </c>
      <c r="I380" s="2">
        <f>'Moving Avg'!H380</f>
        <v>8.8030619999999988</v>
      </c>
      <c r="J380" s="6" t="str">
        <f>OBV!F380</f>
        <v>BULLISH</v>
      </c>
      <c r="K380" s="6" t="str">
        <f>OBV!G380</f>
        <v>STRONG</v>
      </c>
      <c r="L380" s="6" t="str">
        <f>OBV!H380</f>
        <v>CONFIRMED BULLISH</v>
      </c>
      <c r="M380" s="8">
        <f t="shared" si="53"/>
        <v>0</v>
      </c>
      <c r="N380" s="8">
        <f t="shared" si="50"/>
        <v>100</v>
      </c>
      <c r="O380" s="8">
        <f t="shared" si="51"/>
        <v>0</v>
      </c>
      <c r="P380" s="8">
        <f t="shared" si="52"/>
        <v>100</v>
      </c>
      <c r="Q380" s="9">
        <f t="shared" si="54"/>
        <v>50</v>
      </c>
      <c r="R380" s="9">
        <f t="shared" si="55"/>
        <v>45</v>
      </c>
      <c r="S380" s="9">
        <f t="shared" si="56"/>
        <v>60</v>
      </c>
      <c r="T380" s="9">
        <f t="shared" si="57"/>
        <v>50</v>
      </c>
      <c r="U380" s="8">
        <f t="shared" si="58"/>
        <v>51.666666666666664</v>
      </c>
      <c r="V380" s="8">
        <f t="shared" si="59"/>
        <v>51.25</v>
      </c>
    </row>
    <row r="381" spans="1:22" ht="13.5" x14ac:dyDescent="0.25">
      <c r="A381" s="3">
        <f>RSI!A381</f>
        <v>42559</v>
      </c>
      <c r="B381" s="2">
        <f>RSI!B381</f>
        <v>8.9939999999999998</v>
      </c>
      <c r="C381" s="2">
        <f>RSI!I381</f>
        <v>77.885926970277367</v>
      </c>
      <c r="D381" s="2">
        <f>MACD!E381</f>
        <v>-0.10167940123260699</v>
      </c>
      <c r="E381" s="2">
        <f>MACD!F381</f>
        <v>2.3808497887478283E-3</v>
      </c>
      <c r="F381" s="2">
        <f>'Moving Avg'!D381</f>
        <v>8.6874000000000002</v>
      </c>
      <c r="G381" s="2">
        <f>'Moving Avg'!F381</f>
        <v>8.4120099999999987</v>
      </c>
      <c r="H381" s="2">
        <f>'Moving Avg'!G381</f>
        <v>8.3772379999999984</v>
      </c>
      <c r="I381" s="2">
        <f>'Moving Avg'!H381</f>
        <v>8.7968770000000003</v>
      </c>
      <c r="J381" s="6" t="str">
        <f>OBV!F381</f>
        <v>BULLISH</v>
      </c>
      <c r="K381" s="6" t="str">
        <f>OBV!G381</f>
        <v>NEUTRAL</v>
      </c>
      <c r="L381" s="6" t="str">
        <f>OBV!H381</f>
        <v>CONFIRMED BULLISH</v>
      </c>
      <c r="M381" s="8">
        <f t="shared" si="53"/>
        <v>0</v>
      </c>
      <c r="N381" s="8">
        <f t="shared" si="50"/>
        <v>100</v>
      </c>
      <c r="O381" s="8">
        <f t="shared" si="51"/>
        <v>0</v>
      </c>
      <c r="P381" s="8">
        <f t="shared" si="52"/>
        <v>83.5</v>
      </c>
      <c r="Q381" s="9">
        <f t="shared" si="54"/>
        <v>47.524999999999999</v>
      </c>
      <c r="R381" s="9">
        <f t="shared" si="55"/>
        <v>40.875</v>
      </c>
      <c r="S381" s="9">
        <f t="shared" si="56"/>
        <v>52.575000000000003</v>
      </c>
      <c r="T381" s="9">
        <f t="shared" si="57"/>
        <v>45.875</v>
      </c>
      <c r="U381" s="8">
        <f t="shared" si="58"/>
        <v>46.991666666666674</v>
      </c>
      <c r="V381" s="8">
        <f t="shared" si="59"/>
        <v>46.712500000000006</v>
      </c>
    </row>
    <row r="382" spans="1:22" ht="13.5" x14ac:dyDescent="0.25">
      <c r="A382" s="3">
        <f>RSI!A382</f>
        <v>42562</v>
      </c>
      <c r="B382" s="2">
        <f>RSI!B382</f>
        <v>8.9859000000000009</v>
      </c>
      <c r="C382" s="2">
        <f>RSI!I382</f>
        <v>77.230910058855756</v>
      </c>
      <c r="D382" s="2">
        <f>MACD!E382</f>
        <v>-0.14519009950719308</v>
      </c>
      <c r="E382" s="2">
        <f>MACD!F382</f>
        <v>-2.7133340070440354E-2</v>
      </c>
      <c r="F382" s="2">
        <f>'Moving Avg'!D382</f>
        <v>8.787980000000001</v>
      </c>
      <c r="G382" s="2">
        <f>'Moving Avg'!F382</f>
        <v>8.4476449999999996</v>
      </c>
      <c r="H382" s="2">
        <f>'Moving Avg'!G382</f>
        <v>8.3941279999999967</v>
      </c>
      <c r="I382" s="2">
        <f>'Moving Avg'!H382</f>
        <v>8.7908259999999991</v>
      </c>
      <c r="J382" s="6" t="str">
        <f>OBV!F382</f>
        <v>BULLISH</v>
      </c>
      <c r="K382" s="6" t="str">
        <f>OBV!G382</f>
        <v>STRONG</v>
      </c>
      <c r="L382" s="6" t="str">
        <f>OBV!H382</f>
        <v>CONFIRMED BULLISH</v>
      </c>
      <c r="M382" s="8">
        <f t="shared" si="53"/>
        <v>0</v>
      </c>
      <c r="N382" s="8">
        <f t="shared" si="50"/>
        <v>100</v>
      </c>
      <c r="O382" s="8">
        <f t="shared" si="51"/>
        <v>0</v>
      </c>
      <c r="P382" s="8">
        <f t="shared" si="52"/>
        <v>100</v>
      </c>
      <c r="Q382" s="9">
        <f t="shared" si="54"/>
        <v>50</v>
      </c>
      <c r="R382" s="9">
        <f t="shared" si="55"/>
        <v>45</v>
      </c>
      <c r="S382" s="9">
        <f t="shared" si="56"/>
        <v>60</v>
      </c>
      <c r="T382" s="9">
        <f t="shared" si="57"/>
        <v>50</v>
      </c>
      <c r="U382" s="8">
        <f t="shared" si="58"/>
        <v>51.666666666666664</v>
      </c>
      <c r="V382" s="8">
        <f t="shared" si="59"/>
        <v>51.25</v>
      </c>
    </row>
    <row r="383" spans="1:22" ht="13.5" x14ac:dyDescent="0.25">
      <c r="A383" s="3">
        <f>RSI!A383</f>
        <v>42563</v>
      </c>
      <c r="B383" s="2">
        <f>RSI!B383</f>
        <v>8.9777000000000005</v>
      </c>
      <c r="C383" s="2">
        <f>RSI!I383</f>
        <v>76.529237611213347</v>
      </c>
      <c r="D383" s="2">
        <f>MACD!E383</f>
        <v>-0.18447751155130199</v>
      </c>
      <c r="E383" s="2">
        <f>MACD!F383</f>
        <v>-5.8602174366612678E-2</v>
      </c>
      <c r="F383" s="2">
        <f>'Moving Avg'!D383</f>
        <v>8.8664799999999993</v>
      </c>
      <c r="G383" s="2">
        <f>'Moving Avg'!F383</f>
        <v>8.479965</v>
      </c>
      <c r="H383" s="2">
        <f>'Moving Avg'!G383</f>
        <v>8.4108539999999969</v>
      </c>
      <c r="I383" s="2">
        <f>'Moving Avg'!H383</f>
        <v>8.7847340000000003</v>
      </c>
      <c r="J383" s="6" t="str">
        <f>OBV!F383</f>
        <v>BULLISH</v>
      </c>
      <c r="K383" s="6" t="str">
        <f>OBV!G383</f>
        <v>NEUTRAL</v>
      </c>
      <c r="L383" s="6" t="str">
        <f>OBV!H383</f>
        <v>CONFIRMED BULLISH</v>
      </c>
      <c r="M383" s="8">
        <f t="shared" si="53"/>
        <v>0</v>
      </c>
      <c r="N383" s="8">
        <f t="shared" si="50"/>
        <v>100</v>
      </c>
      <c r="O383" s="8">
        <f t="shared" si="51"/>
        <v>50</v>
      </c>
      <c r="P383" s="8">
        <f t="shared" si="52"/>
        <v>83.5</v>
      </c>
      <c r="Q383" s="9">
        <f t="shared" si="54"/>
        <v>55.024999999999999</v>
      </c>
      <c r="R383" s="9">
        <f t="shared" si="55"/>
        <v>58.375</v>
      </c>
      <c r="S383" s="9">
        <f t="shared" si="56"/>
        <v>65.075000000000003</v>
      </c>
      <c r="T383" s="9">
        <f t="shared" si="57"/>
        <v>58.375</v>
      </c>
      <c r="U383" s="8">
        <f t="shared" si="58"/>
        <v>59.491666666666674</v>
      </c>
      <c r="V383" s="8">
        <f t="shared" si="59"/>
        <v>59.212500000000006</v>
      </c>
    </row>
    <row r="384" spans="1:22" ht="13.5" x14ac:dyDescent="0.25">
      <c r="A384" s="3">
        <f>RSI!A384</f>
        <v>42564</v>
      </c>
      <c r="B384" s="2">
        <f>RSI!B384</f>
        <v>8.9777000000000005</v>
      </c>
      <c r="C384" s="2">
        <f>RSI!I384</f>
        <v>76.529237611213347</v>
      </c>
      <c r="D384" s="2">
        <f>MACD!E384</f>
        <v>-0.23184539834880979</v>
      </c>
      <c r="E384" s="2">
        <f>MACD!F384</f>
        <v>-9.3250819163052112E-2</v>
      </c>
      <c r="F384" s="2">
        <f>'Moving Avg'!D384</f>
        <v>8.9449799999999993</v>
      </c>
      <c r="G384" s="2">
        <f>'Moving Avg'!F384</f>
        <v>8.5120900000000006</v>
      </c>
      <c r="H384" s="2">
        <f>'Moving Avg'!G384</f>
        <v>8.427503999999999</v>
      </c>
      <c r="I384" s="2">
        <f>'Moving Avg'!H384</f>
        <v>8.7784674999999979</v>
      </c>
      <c r="J384" s="6" t="str">
        <f>OBV!F384</f>
        <v>BULLISH</v>
      </c>
      <c r="K384" s="6" t="str">
        <f>OBV!G384</f>
        <v>NEUTRAL</v>
      </c>
      <c r="L384" s="6" t="str">
        <f>OBV!H384</f>
        <v>CONFIRMED BULLISH</v>
      </c>
      <c r="M384" s="8">
        <f t="shared" si="53"/>
        <v>0</v>
      </c>
      <c r="N384" s="8">
        <f t="shared" si="50"/>
        <v>100</v>
      </c>
      <c r="O384" s="8">
        <f t="shared" si="51"/>
        <v>50</v>
      </c>
      <c r="P384" s="8">
        <f t="shared" si="52"/>
        <v>83.5</v>
      </c>
      <c r="Q384" s="9">
        <f t="shared" si="54"/>
        <v>55.024999999999999</v>
      </c>
      <c r="R384" s="9">
        <f t="shared" si="55"/>
        <v>58.375</v>
      </c>
      <c r="S384" s="9">
        <f t="shared" si="56"/>
        <v>65.075000000000003</v>
      </c>
      <c r="T384" s="9">
        <f t="shared" si="57"/>
        <v>58.375</v>
      </c>
      <c r="U384" s="8">
        <f t="shared" si="58"/>
        <v>59.491666666666674</v>
      </c>
      <c r="V384" s="8">
        <f t="shared" si="59"/>
        <v>59.212500000000006</v>
      </c>
    </row>
    <row r="385" spans="1:22" ht="13.5" x14ac:dyDescent="0.25">
      <c r="A385" s="3">
        <f>RSI!A385</f>
        <v>42565</v>
      </c>
      <c r="B385" s="2">
        <f>RSI!B385</f>
        <v>8.9777000000000005</v>
      </c>
      <c r="C385" s="2">
        <f>RSI!I385</f>
        <v>76.529237611213333</v>
      </c>
      <c r="D385" s="2">
        <f>MACD!E385</f>
        <v>-0.27452000597251036</v>
      </c>
      <c r="E385" s="2">
        <f>MACD!F385</f>
        <v>-0.12950465652494375</v>
      </c>
      <c r="F385" s="2">
        <f>'Moving Avg'!D385</f>
        <v>8.9825999999999997</v>
      </c>
      <c r="G385" s="2">
        <f>'Moving Avg'!F385</f>
        <v>8.5383999999999993</v>
      </c>
      <c r="H385" s="2">
        <f>'Moving Avg'!G385</f>
        <v>8.4441539999999993</v>
      </c>
      <c r="I385" s="2">
        <f>'Moving Avg'!H385</f>
        <v>8.772200999999999</v>
      </c>
      <c r="J385" s="6" t="str">
        <f>OBV!F385</f>
        <v>BEARISH</v>
      </c>
      <c r="K385" s="6" t="str">
        <f>OBV!G385</f>
        <v>NEUTRAL</v>
      </c>
      <c r="L385" s="6" t="str">
        <f>OBV!H385</f>
        <v>BEARISH DIVERGENCE</v>
      </c>
      <c r="M385" s="8">
        <f t="shared" si="53"/>
        <v>0</v>
      </c>
      <c r="N385" s="8">
        <f t="shared" si="50"/>
        <v>100</v>
      </c>
      <c r="O385" s="8">
        <f t="shared" si="51"/>
        <v>50</v>
      </c>
      <c r="P385" s="8">
        <f t="shared" si="52"/>
        <v>16.5</v>
      </c>
      <c r="Q385" s="9">
        <f t="shared" si="54"/>
        <v>44.975000000000001</v>
      </c>
      <c r="R385" s="9">
        <f t="shared" si="55"/>
        <v>41.625</v>
      </c>
      <c r="S385" s="9">
        <f t="shared" si="56"/>
        <v>34.924999999999997</v>
      </c>
      <c r="T385" s="9">
        <f t="shared" si="57"/>
        <v>41.625</v>
      </c>
      <c r="U385" s="8">
        <f t="shared" si="58"/>
        <v>40.508333333333333</v>
      </c>
      <c r="V385" s="8">
        <f t="shared" si="59"/>
        <v>40.787499999999994</v>
      </c>
    </row>
    <row r="386" spans="1:22" ht="13.5" x14ac:dyDescent="0.25">
      <c r="A386" s="3">
        <f>RSI!A386</f>
        <v>42566</v>
      </c>
      <c r="B386" s="2">
        <f>RSI!B386</f>
        <v>8.9777000000000005</v>
      </c>
      <c r="C386" s="2">
        <f>RSI!I386</f>
        <v>76.529237611213333</v>
      </c>
      <c r="D386" s="2">
        <f>MACD!E386</f>
        <v>-0.30110814578056733</v>
      </c>
      <c r="E386" s="2">
        <f>MACD!F386</f>
        <v>-0.16382535437606849</v>
      </c>
      <c r="F386" s="2">
        <f>'Moving Avg'!D386</f>
        <v>8.9793399999999988</v>
      </c>
      <c r="G386" s="2">
        <f>'Moving Avg'!F386</f>
        <v>8.5687800000000003</v>
      </c>
      <c r="H386" s="2">
        <f>'Moving Avg'!G386</f>
        <v>8.4608040000000013</v>
      </c>
      <c r="I386" s="2">
        <f>'Moving Avg'!H386</f>
        <v>8.7659154999999984</v>
      </c>
      <c r="J386" s="6" t="str">
        <f>OBV!F386</f>
        <v>BEARISH</v>
      </c>
      <c r="K386" s="6" t="str">
        <f>OBV!G386</f>
        <v>NEUTRAL</v>
      </c>
      <c r="L386" s="6" t="str">
        <f>OBV!H386</f>
        <v>CONFIRMED BEARISH</v>
      </c>
      <c r="M386" s="8">
        <f t="shared" si="53"/>
        <v>0</v>
      </c>
      <c r="N386" s="8">
        <f t="shared" ref="N386:N449" si="60">IF(E386-D386&gt;0.02, 100, IF(E386-D386&lt;0,0,45))</f>
        <v>100</v>
      </c>
      <c r="O386" s="8">
        <f t="shared" ref="O386:O449" si="61">IF(F386-I386&gt;10,100,IF(F386-I386&gt;5,75, IF(F386-I386&gt;0,50,0)))</f>
        <v>50</v>
      </c>
      <c r="P386" s="8">
        <f t="shared" ref="P386:P449" si="62">IF(L386="confirmed bullish", 34, IF(L386="bullish divergence",17, 0))+IF(J386="bullish",33,IF(J386="bearish",0,16.5))+IF(K386="strong",33,IF(K386="weak",0,16.5))</f>
        <v>16.5</v>
      </c>
      <c r="Q386" s="9">
        <f t="shared" si="54"/>
        <v>44.975000000000001</v>
      </c>
      <c r="R386" s="9">
        <f t="shared" si="55"/>
        <v>41.625</v>
      </c>
      <c r="S386" s="9">
        <f t="shared" si="56"/>
        <v>34.924999999999997</v>
      </c>
      <c r="T386" s="9">
        <f t="shared" si="57"/>
        <v>41.625</v>
      </c>
      <c r="U386" s="8">
        <f t="shared" si="58"/>
        <v>40.508333333333333</v>
      </c>
      <c r="V386" s="8">
        <f t="shared" si="59"/>
        <v>40.787499999999994</v>
      </c>
    </row>
    <row r="387" spans="1:22" ht="13.5" x14ac:dyDescent="0.25">
      <c r="A387" s="3">
        <f>RSI!A387</f>
        <v>42569</v>
      </c>
      <c r="B387" s="2">
        <f>RSI!B387</f>
        <v>8.9695</v>
      </c>
      <c r="C387" s="2">
        <f>RSI!I387</f>
        <v>75.605317656516107</v>
      </c>
      <c r="D387" s="2">
        <f>MACD!E387</f>
        <v>-0.30248394596316963</v>
      </c>
      <c r="E387" s="2">
        <f>MACD!F387</f>
        <v>-0.19155707269348873</v>
      </c>
      <c r="F387" s="2">
        <f>'Moving Avg'!D387</f>
        <v>8.9760600000000004</v>
      </c>
      <c r="G387" s="2">
        <f>'Moving Avg'!F387</f>
        <v>8.6016600000000007</v>
      </c>
      <c r="H387" s="2">
        <f>'Moving Avg'!G387</f>
        <v>8.4772900000000018</v>
      </c>
      <c r="I387" s="2">
        <f>'Moving Avg'!H387</f>
        <v>8.7599764999999987</v>
      </c>
      <c r="J387" s="6" t="str">
        <f>OBV!F387</f>
        <v>BEARISH</v>
      </c>
      <c r="K387" s="6" t="str">
        <f>OBV!G387</f>
        <v>WEAK</v>
      </c>
      <c r="L387" s="6" t="str">
        <f>OBV!H387</f>
        <v>CONFIRMED BEARISH</v>
      </c>
      <c r="M387" s="8">
        <f t="shared" ref="M387:M450" si="63">IF(C387&lt;30,100, IF(C387&gt;70, 0, 50))</f>
        <v>0</v>
      </c>
      <c r="N387" s="8">
        <f t="shared" si="60"/>
        <v>100</v>
      </c>
      <c r="O387" s="8">
        <f t="shared" si="61"/>
        <v>50</v>
      </c>
      <c r="P387" s="8">
        <f t="shared" si="62"/>
        <v>0</v>
      </c>
      <c r="Q387" s="9">
        <f t="shared" ref="Q387:Q450" si="64">0.35*M387+N387*0.35+O387*0.15+P387*0.15</f>
        <v>42.5</v>
      </c>
      <c r="R387" s="9">
        <f t="shared" ref="R387:R450" si="65">M387*0.2+N387*0.2+O387*0.35+P387*0.25</f>
        <v>37.5</v>
      </c>
      <c r="S387" s="9">
        <f t="shared" ref="S387:S450" si="66">M387*0.15+N387*0.15+O387*0.25+P387*0.45</f>
        <v>27.5</v>
      </c>
      <c r="T387" s="9">
        <f t="shared" ref="T387:T450" si="67">0.25*SUM(M387:P387)</f>
        <v>37.5</v>
      </c>
      <c r="U387" s="8">
        <f t="shared" ref="U387:U450" si="68">SUM(Q387:S387)/3</f>
        <v>35.833333333333336</v>
      </c>
      <c r="V387" s="8">
        <f t="shared" ref="V387:V450" si="69">SUM(Q387:T387)/4</f>
        <v>36.25</v>
      </c>
    </row>
    <row r="388" spans="1:22" ht="13.5" x14ac:dyDescent="0.25">
      <c r="A388" s="3">
        <f>RSI!A388</f>
        <v>42570</v>
      </c>
      <c r="B388" s="2">
        <f>RSI!B388</f>
        <v>8.9530999999999992</v>
      </c>
      <c r="C388" s="2">
        <f>RSI!I388</f>
        <v>73.689185774601256</v>
      </c>
      <c r="D388" s="2">
        <f>MACD!E388</f>
        <v>-0.28872100940010093</v>
      </c>
      <c r="E388" s="2">
        <f>MACD!F388</f>
        <v>-0.21098986003481118</v>
      </c>
      <c r="F388" s="2">
        <f>'Moving Avg'!D388</f>
        <v>8.9711400000000019</v>
      </c>
      <c r="G388" s="2">
        <f>'Moving Avg'!F388</f>
        <v>8.6356550000000016</v>
      </c>
      <c r="H388" s="2">
        <f>'Moving Avg'!G388</f>
        <v>8.4934480000000026</v>
      </c>
      <c r="I388" s="2">
        <f>'Moving Avg'!H388</f>
        <v>8.7540524999999967</v>
      </c>
      <c r="J388" s="6" t="str">
        <f>OBV!F388</f>
        <v>BEARISH</v>
      </c>
      <c r="K388" s="6" t="str">
        <f>OBV!G388</f>
        <v>WEAK</v>
      </c>
      <c r="L388" s="6" t="str">
        <f>OBV!H388</f>
        <v>CONFIRMED BEARISH</v>
      </c>
      <c r="M388" s="8">
        <f t="shared" si="63"/>
        <v>0</v>
      </c>
      <c r="N388" s="8">
        <f t="shared" si="60"/>
        <v>100</v>
      </c>
      <c r="O388" s="8">
        <f t="shared" si="61"/>
        <v>50</v>
      </c>
      <c r="P388" s="8">
        <f t="shared" si="62"/>
        <v>0</v>
      </c>
      <c r="Q388" s="9">
        <f t="shared" si="64"/>
        <v>42.5</v>
      </c>
      <c r="R388" s="9">
        <f t="shared" si="65"/>
        <v>37.5</v>
      </c>
      <c r="S388" s="9">
        <f t="shared" si="66"/>
        <v>27.5</v>
      </c>
      <c r="T388" s="9">
        <f t="shared" si="67"/>
        <v>37.5</v>
      </c>
      <c r="U388" s="8">
        <f t="shared" si="68"/>
        <v>35.833333333333336</v>
      </c>
      <c r="V388" s="8">
        <f t="shared" si="69"/>
        <v>36.25</v>
      </c>
    </row>
    <row r="389" spans="1:22" ht="13.5" x14ac:dyDescent="0.25">
      <c r="A389" s="3">
        <f>RSI!A389</f>
        <v>42571</v>
      </c>
      <c r="B389" s="2">
        <f>RSI!B389</f>
        <v>8.9123000000000001</v>
      </c>
      <c r="C389" s="2">
        <f>RSI!I389</f>
        <v>69.003782763893426</v>
      </c>
      <c r="D389" s="2">
        <f>MACD!E389</f>
        <v>-0.27581818435040084</v>
      </c>
      <c r="E389" s="2">
        <f>MACD!F389</f>
        <v>-0.22395552489792911</v>
      </c>
      <c r="F389" s="2">
        <f>'Moving Avg'!D389</f>
        <v>8.9580599999999997</v>
      </c>
      <c r="G389" s="2">
        <f>'Moving Avg'!F389</f>
        <v>8.6676099999999998</v>
      </c>
      <c r="H389" s="2">
        <f>'Moving Avg'!G389</f>
        <v>8.5057660000000013</v>
      </c>
      <c r="I389" s="2">
        <f>'Moving Avg'!H389</f>
        <v>8.7482149999999965</v>
      </c>
      <c r="J389" s="6" t="str">
        <f>OBV!F389</f>
        <v>BEARISH</v>
      </c>
      <c r="K389" s="6" t="str">
        <f>OBV!G389</f>
        <v>WEAK</v>
      </c>
      <c r="L389" s="6" t="str">
        <f>OBV!H389</f>
        <v>CONFIRMED BEARISH</v>
      </c>
      <c r="M389" s="8">
        <f t="shared" si="63"/>
        <v>50</v>
      </c>
      <c r="N389" s="8">
        <f t="shared" si="60"/>
        <v>100</v>
      </c>
      <c r="O389" s="8">
        <f t="shared" si="61"/>
        <v>50</v>
      </c>
      <c r="P389" s="8">
        <f t="shared" si="62"/>
        <v>0</v>
      </c>
      <c r="Q389" s="9">
        <f t="shared" si="64"/>
        <v>60</v>
      </c>
      <c r="R389" s="9">
        <f t="shared" si="65"/>
        <v>47.5</v>
      </c>
      <c r="S389" s="9">
        <f t="shared" si="66"/>
        <v>35</v>
      </c>
      <c r="T389" s="9">
        <f t="shared" si="67"/>
        <v>50</v>
      </c>
      <c r="U389" s="8">
        <f t="shared" si="68"/>
        <v>47.5</v>
      </c>
      <c r="V389" s="8">
        <f t="shared" si="69"/>
        <v>48.125</v>
      </c>
    </row>
    <row r="390" spans="1:22" ht="13.5" x14ac:dyDescent="0.25">
      <c r="A390" s="3">
        <f>RSI!A390</f>
        <v>42572</v>
      </c>
      <c r="B390" s="2">
        <f>RSI!B390</f>
        <v>8.9123000000000001</v>
      </c>
      <c r="C390" s="2">
        <f>RSI!I390</f>
        <v>69.003782763893426</v>
      </c>
      <c r="D390" s="2">
        <f>MACD!E390</f>
        <v>-0.23484738769493241</v>
      </c>
      <c r="E390" s="2">
        <f>MACD!F390</f>
        <v>-0.22613389745732979</v>
      </c>
      <c r="F390" s="2">
        <f>'Moving Avg'!D390</f>
        <v>8.944980000000001</v>
      </c>
      <c r="G390" s="2">
        <f>'Moving Avg'!F390</f>
        <v>8.6964649999999999</v>
      </c>
      <c r="H390" s="2">
        <f>'Moving Avg'!G390</f>
        <v>8.5180840000000035</v>
      </c>
      <c r="I390" s="2">
        <f>'Moving Avg'!H390</f>
        <v>8.7423774999999964</v>
      </c>
      <c r="J390" s="6" t="str">
        <f>OBV!F390</f>
        <v>BEARISH</v>
      </c>
      <c r="K390" s="6" t="str">
        <f>OBV!G390</f>
        <v>WEAK</v>
      </c>
      <c r="L390" s="6" t="str">
        <f>OBV!H390</f>
        <v>CONFIRMED BEARISH</v>
      </c>
      <c r="M390" s="8">
        <f t="shared" si="63"/>
        <v>50</v>
      </c>
      <c r="N390" s="8">
        <f t="shared" si="60"/>
        <v>45</v>
      </c>
      <c r="O390" s="8">
        <f t="shared" si="61"/>
        <v>50</v>
      </c>
      <c r="P390" s="8">
        <f t="shared" si="62"/>
        <v>0</v>
      </c>
      <c r="Q390" s="9">
        <f t="shared" si="64"/>
        <v>40.75</v>
      </c>
      <c r="R390" s="9">
        <f t="shared" si="65"/>
        <v>36.5</v>
      </c>
      <c r="S390" s="9">
        <f t="shared" si="66"/>
        <v>26.75</v>
      </c>
      <c r="T390" s="9">
        <f t="shared" si="67"/>
        <v>36.25</v>
      </c>
      <c r="U390" s="8">
        <f t="shared" si="68"/>
        <v>34.666666666666664</v>
      </c>
      <c r="V390" s="8">
        <f t="shared" si="69"/>
        <v>35.0625</v>
      </c>
    </row>
    <row r="391" spans="1:22" ht="13.5" x14ac:dyDescent="0.25">
      <c r="A391" s="3">
        <f>RSI!A391</f>
        <v>42573</v>
      </c>
      <c r="B391" s="2">
        <f>RSI!B391</f>
        <v>8.7896000000000001</v>
      </c>
      <c r="C391" s="2">
        <f>RSI!I391</f>
        <v>56.478675254680532</v>
      </c>
      <c r="D391" s="2">
        <f>MACD!E391</f>
        <v>-0.1609346850424167</v>
      </c>
      <c r="E391" s="2">
        <f>MACD!F391</f>
        <v>-0.21309405497434719</v>
      </c>
      <c r="F391" s="2">
        <f>'Moving Avg'!D391</f>
        <v>8.9073600000000006</v>
      </c>
      <c r="G391" s="2">
        <f>'Moving Avg'!F391</f>
        <v>8.7191849999999995</v>
      </c>
      <c r="H391" s="2">
        <f>'Moving Avg'!G391</f>
        <v>8.5275600000000011</v>
      </c>
      <c r="I391" s="2">
        <f>'Moving Avg'!H391</f>
        <v>8.7359459999999984</v>
      </c>
      <c r="J391" s="6" t="str">
        <f>OBV!F391</f>
        <v>BEARISH</v>
      </c>
      <c r="K391" s="6" t="str">
        <f>OBV!G391</f>
        <v>WEAK</v>
      </c>
      <c r="L391" s="6" t="str">
        <f>OBV!H391</f>
        <v>CONFIRMED BEARISH</v>
      </c>
      <c r="M391" s="8">
        <f t="shared" si="63"/>
        <v>50</v>
      </c>
      <c r="N391" s="8">
        <f t="shared" si="60"/>
        <v>0</v>
      </c>
      <c r="O391" s="8">
        <f t="shared" si="61"/>
        <v>50</v>
      </c>
      <c r="P391" s="8">
        <f t="shared" si="62"/>
        <v>0</v>
      </c>
      <c r="Q391" s="9">
        <f t="shared" si="64"/>
        <v>25</v>
      </c>
      <c r="R391" s="9">
        <f t="shared" si="65"/>
        <v>27.5</v>
      </c>
      <c r="S391" s="9">
        <f t="shared" si="66"/>
        <v>20</v>
      </c>
      <c r="T391" s="9">
        <f t="shared" si="67"/>
        <v>25</v>
      </c>
      <c r="U391" s="8">
        <f t="shared" si="68"/>
        <v>24.166666666666668</v>
      </c>
      <c r="V391" s="8">
        <f t="shared" si="69"/>
        <v>24.375</v>
      </c>
    </row>
    <row r="392" spans="1:22" ht="13.5" x14ac:dyDescent="0.25">
      <c r="A392" s="3">
        <f>RSI!A392</f>
        <v>42577</v>
      </c>
      <c r="B392" s="2">
        <f>RSI!B392</f>
        <v>8.9082000000000008</v>
      </c>
      <c r="C392" s="2">
        <f>RSI!I392</f>
        <v>63.394978665277094</v>
      </c>
      <c r="D392" s="2">
        <f>MACD!E392</f>
        <v>-0.10889385322016132</v>
      </c>
      <c r="E392" s="2">
        <f>MACD!F392</f>
        <v>-0.19225401462351005</v>
      </c>
      <c r="F392" s="2">
        <f>'Moving Avg'!D392</f>
        <v>8.8951000000000011</v>
      </c>
      <c r="G392" s="2">
        <f>'Moving Avg'!F392</f>
        <v>8.7480299999999982</v>
      </c>
      <c r="H392" s="2">
        <f>'Moving Avg'!G392</f>
        <v>8.5398740000000046</v>
      </c>
      <c r="I392" s="2">
        <f>'Moving Avg'!H392</f>
        <v>8.7306694999999994</v>
      </c>
      <c r="J392" s="6" t="str">
        <f>OBV!F392</f>
        <v>BEARISH</v>
      </c>
      <c r="K392" s="6" t="str">
        <f>OBV!G392</f>
        <v>NEUTRAL</v>
      </c>
      <c r="L392" s="6" t="str">
        <f>OBV!H392</f>
        <v>CONFIRMED BEARISH</v>
      </c>
      <c r="M392" s="8">
        <f t="shared" si="63"/>
        <v>50</v>
      </c>
      <c r="N392" s="8">
        <f t="shared" si="60"/>
        <v>0</v>
      </c>
      <c r="O392" s="8">
        <f t="shared" si="61"/>
        <v>50</v>
      </c>
      <c r="P392" s="8">
        <f t="shared" si="62"/>
        <v>16.5</v>
      </c>
      <c r="Q392" s="9">
        <f t="shared" si="64"/>
        <v>27.475000000000001</v>
      </c>
      <c r="R392" s="9">
        <f t="shared" si="65"/>
        <v>31.625</v>
      </c>
      <c r="S392" s="9">
        <f t="shared" si="66"/>
        <v>27.425000000000001</v>
      </c>
      <c r="T392" s="9">
        <f t="shared" si="67"/>
        <v>29.125</v>
      </c>
      <c r="U392" s="8">
        <f t="shared" si="68"/>
        <v>28.841666666666669</v>
      </c>
      <c r="V392" s="8">
        <f t="shared" si="69"/>
        <v>28.912500000000001</v>
      </c>
    </row>
    <row r="393" spans="1:22" ht="13.5" x14ac:dyDescent="0.25">
      <c r="A393" s="3">
        <f>RSI!A393</f>
        <v>42578</v>
      </c>
      <c r="B393" s="2">
        <f>RSI!B393</f>
        <v>8.6424000000000003</v>
      </c>
      <c r="C393" s="2">
        <f>RSI!I393</f>
        <v>45.820374970226794</v>
      </c>
      <c r="D393" s="2">
        <f>MACD!E393</f>
        <v>-4.7567345630415758E-2</v>
      </c>
      <c r="E393" s="2">
        <f>MACD!F393</f>
        <v>-0.1633166808248912</v>
      </c>
      <c r="F393" s="2">
        <f>'Moving Avg'!D393</f>
        <v>8.8329600000000017</v>
      </c>
      <c r="G393" s="2">
        <f>'Moving Avg'!F393</f>
        <v>8.7635849999999991</v>
      </c>
      <c r="H393" s="2">
        <f>'Moving Avg'!G393</f>
        <v>8.5471820000000029</v>
      </c>
      <c r="I393" s="2">
        <f>'Moving Avg'!H393</f>
        <v>8.7241029999999995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  <c r="M393" s="8">
        <f t="shared" si="63"/>
        <v>50</v>
      </c>
      <c r="N393" s="8">
        <f t="shared" si="60"/>
        <v>0</v>
      </c>
      <c r="O393" s="8">
        <f t="shared" si="61"/>
        <v>50</v>
      </c>
      <c r="P393" s="8">
        <f t="shared" si="62"/>
        <v>16.5</v>
      </c>
      <c r="Q393" s="9">
        <f t="shared" si="64"/>
        <v>27.475000000000001</v>
      </c>
      <c r="R393" s="9">
        <f t="shared" si="65"/>
        <v>31.625</v>
      </c>
      <c r="S393" s="9">
        <f t="shared" si="66"/>
        <v>27.425000000000001</v>
      </c>
      <c r="T393" s="9">
        <f t="shared" si="67"/>
        <v>29.125</v>
      </c>
      <c r="U393" s="8">
        <f t="shared" si="68"/>
        <v>28.841666666666669</v>
      </c>
      <c r="V393" s="8">
        <f t="shared" si="69"/>
        <v>28.912500000000001</v>
      </c>
    </row>
    <row r="394" spans="1:22" ht="13.5" x14ac:dyDescent="0.25">
      <c r="A394" s="3">
        <f>RSI!A394</f>
        <v>42579</v>
      </c>
      <c r="B394" s="2">
        <f>RSI!B394</f>
        <v>8.6424000000000003</v>
      </c>
      <c r="C394" s="2">
        <f>RSI!I394</f>
        <v>45.820374970226794</v>
      </c>
      <c r="D394" s="2">
        <f>MACD!E394</f>
        <v>4.8436485852594302E-3</v>
      </c>
      <c r="E394" s="2">
        <f>MACD!F394</f>
        <v>-0.12968461494286107</v>
      </c>
      <c r="F394" s="2">
        <f>'Moving Avg'!D394</f>
        <v>8.7789800000000007</v>
      </c>
      <c r="G394" s="2">
        <f>'Moving Avg'!F394</f>
        <v>8.7828199999999992</v>
      </c>
      <c r="H394" s="2">
        <f>'Moving Avg'!G394</f>
        <v>8.5545660000000048</v>
      </c>
      <c r="I394" s="2">
        <f>'Moving Avg'!H394</f>
        <v>8.7169159999999994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  <c r="M394" s="8">
        <f t="shared" si="63"/>
        <v>50</v>
      </c>
      <c r="N394" s="8">
        <f t="shared" si="60"/>
        <v>0</v>
      </c>
      <c r="O394" s="8">
        <f t="shared" si="61"/>
        <v>50</v>
      </c>
      <c r="P394" s="8">
        <f t="shared" si="62"/>
        <v>16.5</v>
      </c>
      <c r="Q394" s="9">
        <f t="shared" si="64"/>
        <v>27.475000000000001</v>
      </c>
      <c r="R394" s="9">
        <f t="shared" si="65"/>
        <v>31.625</v>
      </c>
      <c r="S394" s="9">
        <f t="shared" si="66"/>
        <v>27.425000000000001</v>
      </c>
      <c r="T394" s="9">
        <f t="shared" si="67"/>
        <v>29.125</v>
      </c>
      <c r="U394" s="8">
        <f t="shared" si="68"/>
        <v>28.841666666666669</v>
      </c>
      <c r="V394" s="8">
        <f t="shared" si="69"/>
        <v>28.912500000000001</v>
      </c>
    </row>
    <row r="395" spans="1:22" ht="13.5" x14ac:dyDescent="0.25">
      <c r="A395" s="3">
        <f>RSI!A395</f>
        <v>42580</v>
      </c>
      <c r="B395" s="2">
        <f>RSI!B395</f>
        <v>8.8305000000000007</v>
      </c>
      <c r="C395" s="2">
        <f>RSI!I395</f>
        <v>55.862800878142615</v>
      </c>
      <c r="D395" s="2">
        <f>MACD!E395</f>
        <v>3.5738944354402946E-2</v>
      </c>
      <c r="E395" s="2">
        <f>MACD!F395</f>
        <v>-9.6599903083408267E-2</v>
      </c>
      <c r="F395" s="2">
        <f>'Moving Avg'!D395</f>
        <v>8.7626200000000019</v>
      </c>
      <c r="G395" s="2">
        <f>'Moving Avg'!F395</f>
        <v>8.8114600000000003</v>
      </c>
      <c r="H395" s="2">
        <f>'Moving Avg'!G395</f>
        <v>8.5644720000000056</v>
      </c>
      <c r="I395" s="2">
        <f>'Moving Avg'!H395</f>
        <v>8.7108244999999958</v>
      </c>
      <c r="J395" s="6" t="str">
        <f>OBV!F395</f>
        <v>BEARISH</v>
      </c>
      <c r="K395" s="6" t="str">
        <f>OBV!G395</f>
        <v>NEUTRAL</v>
      </c>
      <c r="L395" s="6" t="str">
        <f>OBV!H395</f>
        <v>CONFIRMED BEARISH</v>
      </c>
      <c r="M395" s="8">
        <f t="shared" si="63"/>
        <v>50</v>
      </c>
      <c r="N395" s="8">
        <f t="shared" si="60"/>
        <v>0</v>
      </c>
      <c r="O395" s="8">
        <f t="shared" si="61"/>
        <v>50</v>
      </c>
      <c r="P395" s="8">
        <f t="shared" si="62"/>
        <v>16.5</v>
      </c>
      <c r="Q395" s="9">
        <f t="shared" si="64"/>
        <v>27.475000000000001</v>
      </c>
      <c r="R395" s="9">
        <f t="shared" si="65"/>
        <v>31.625</v>
      </c>
      <c r="S395" s="9">
        <f t="shared" si="66"/>
        <v>27.425000000000001</v>
      </c>
      <c r="T395" s="9">
        <f t="shared" si="67"/>
        <v>29.125</v>
      </c>
      <c r="U395" s="8">
        <f t="shared" si="68"/>
        <v>28.841666666666669</v>
      </c>
      <c r="V395" s="8">
        <f t="shared" si="69"/>
        <v>28.912500000000001</v>
      </c>
    </row>
    <row r="396" spans="1:22" ht="13.5" x14ac:dyDescent="0.25">
      <c r="A396" s="3">
        <f>RSI!A396</f>
        <v>42583</v>
      </c>
      <c r="B396" s="2">
        <f>RSI!B396</f>
        <v>8.4748000000000001</v>
      </c>
      <c r="C396" s="2">
        <f>RSI!I396</f>
        <v>40.554641866047604</v>
      </c>
      <c r="D396" s="2">
        <f>MACD!E396</f>
        <v>8.7563020021343974E-2</v>
      </c>
      <c r="E396" s="2">
        <f>MACD!F396</f>
        <v>-5.9767318462457822E-2</v>
      </c>
      <c r="F396" s="2">
        <f>'Moving Avg'!D396</f>
        <v>8.6996600000000015</v>
      </c>
      <c r="G396" s="2">
        <f>'Moving Avg'!F396</f>
        <v>8.8184399999999989</v>
      </c>
      <c r="H396" s="2">
        <f>'Moving Avg'!G396</f>
        <v>8.5676520000000043</v>
      </c>
      <c r="I396" s="2">
        <f>'Moving Avg'!H396</f>
        <v>8.7028964999999978</v>
      </c>
      <c r="J396" s="6" t="str">
        <f>OBV!F396</f>
        <v>BEARISH</v>
      </c>
      <c r="K396" s="6" t="str">
        <f>OBV!G396</f>
        <v>NEUTRAL</v>
      </c>
      <c r="L396" s="6" t="str">
        <f>OBV!H396</f>
        <v>CONFIRMED BEARISH</v>
      </c>
      <c r="M396" s="8">
        <f t="shared" si="63"/>
        <v>50</v>
      </c>
      <c r="N396" s="8">
        <f t="shared" si="60"/>
        <v>0</v>
      </c>
      <c r="O396" s="8">
        <f t="shared" si="61"/>
        <v>0</v>
      </c>
      <c r="P396" s="8">
        <f t="shared" si="62"/>
        <v>16.5</v>
      </c>
      <c r="Q396" s="9">
        <f t="shared" si="64"/>
        <v>19.975000000000001</v>
      </c>
      <c r="R396" s="9">
        <f t="shared" si="65"/>
        <v>14.125</v>
      </c>
      <c r="S396" s="9">
        <f t="shared" si="66"/>
        <v>14.925000000000001</v>
      </c>
      <c r="T396" s="9">
        <f t="shared" si="67"/>
        <v>16.625</v>
      </c>
      <c r="U396" s="8">
        <f t="shared" si="68"/>
        <v>16.341666666666669</v>
      </c>
      <c r="V396" s="8">
        <f t="shared" si="69"/>
        <v>16.412500000000001</v>
      </c>
    </row>
    <row r="397" spans="1:22" ht="13.5" x14ac:dyDescent="0.25">
      <c r="A397" s="3">
        <f>RSI!A397</f>
        <v>42584</v>
      </c>
      <c r="B397" s="2">
        <f>RSI!B397</f>
        <v>9.0266999999999999</v>
      </c>
      <c r="C397" s="2">
        <f>RSI!I397</f>
        <v>59.225082309594121</v>
      </c>
      <c r="D397" s="2">
        <f>MACD!E397</f>
        <v>9.0756093321411768E-2</v>
      </c>
      <c r="E397" s="2">
        <f>MACD!F397</f>
        <v>-2.9662636105683905E-2</v>
      </c>
      <c r="F397" s="2">
        <f>'Moving Avg'!D397</f>
        <v>8.7233599999999996</v>
      </c>
      <c r="G397" s="2">
        <f>'Moving Avg'!F397</f>
        <v>8.8456250000000018</v>
      </c>
      <c r="H397" s="2">
        <f>'Moving Avg'!G397</f>
        <v>8.5818700000000039</v>
      </c>
      <c r="I397" s="2">
        <f>'Moving Avg'!H397</f>
        <v>8.6978249999999964</v>
      </c>
      <c r="J397" s="6" t="str">
        <f>OBV!F397</f>
        <v>BEARISH</v>
      </c>
      <c r="K397" s="6" t="str">
        <f>OBV!G397</f>
        <v>NEUTRAL</v>
      </c>
      <c r="L397" s="6" t="str">
        <f>OBV!H397</f>
        <v>CONFIRMED BEARISH</v>
      </c>
      <c r="M397" s="8">
        <f t="shared" si="63"/>
        <v>50</v>
      </c>
      <c r="N397" s="8">
        <f t="shared" si="60"/>
        <v>0</v>
      </c>
      <c r="O397" s="8">
        <f t="shared" si="61"/>
        <v>50</v>
      </c>
      <c r="P397" s="8">
        <f t="shared" si="62"/>
        <v>16.5</v>
      </c>
      <c r="Q397" s="9">
        <f t="shared" si="64"/>
        <v>27.475000000000001</v>
      </c>
      <c r="R397" s="9">
        <f t="shared" si="65"/>
        <v>31.625</v>
      </c>
      <c r="S397" s="9">
        <f t="shared" si="66"/>
        <v>27.425000000000001</v>
      </c>
      <c r="T397" s="9">
        <f t="shared" si="67"/>
        <v>29.125</v>
      </c>
      <c r="U397" s="8">
        <f t="shared" si="68"/>
        <v>28.841666666666669</v>
      </c>
      <c r="V397" s="8">
        <f t="shared" si="69"/>
        <v>28.912500000000001</v>
      </c>
    </row>
    <row r="398" spans="1:22" ht="13.5" x14ac:dyDescent="0.25">
      <c r="A398" s="3">
        <f>RSI!A398</f>
        <v>42585</v>
      </c>
      <c r="B398" s="2">
        <f>RSI!B398</f>
        <v>9.0096000000000007</v>
      </c>
      <c r="C398" s="2">
        <f>RSI!I398</f>
        <v>58.610846672199997</v>
      </c>
      <c r="D398" s="2">
        <f>MACD!E398</f>
        <v>9.0315269344868554E-2</v>
      </c>
      <c r="E398" s="2">
        <f>MACD!F398</f>
        <v>-5.6670550155734148E-3</v>
      </c>
      <c r="F398" s="2">
        <f>'Moving Avg'!D398</f>
        <v>8.7968000000000011</v>
      </c>
      <c r="G398" s="2">
        <f>'Moving Avg'!F398</f>
        <v>8.8668450000000014</v>
      </c>
      <c r="H398" s="2">
        <f>'Moving Avg'!G398</f>
        <v>8.5961340000000028</v>
      </c>
      <c r="I398" s="2">
        <f>'Moving Avg'!H398</f>
        <v>8.6936179999999972</v>
      </c>
      <c r="J398" s="6" t="str">
        <f>OBV!F398</f>
        <v>BEARISH</v>
      </c>
      <c r="K398" s="6" t="str">
        <f>OBV!G398</f>
        <v>NEUTRAL</v>
      </c>
      <c r="L398" s="6" t="str">
        <f>OBV!H398</f>
        <v>BEARISH DIVERGENCE</v>
      </c>
      <c r="M398" s="8">
        <f t="shared" si="63"/>
        <v>50</v>
      </c>
      <c r="N398" s="8">
        <f t="shared" si="60"/>
        <v>0</v>
      </c>
      <c r="O398" s="8">
        <f t="shared" si="61"/>
        <v>50</v>
      </c>
      <c r="P398" s="8">
        <f t="shared" si="62"/>
        <v>16.5</v>
      </c>
      <c r="Q398" s="9">
        <f t="shared" si="64"/>
        <v>27.475000000000001</v>
      </c>
      <c r="R398" s="9">
        <f t="shared" si="65"/>
        <v>31.625</v>
      </c>
      <c r="S398" s="9">
        <f t="shared" si="66"/>
        <v>27.425000000000001</v>
      </c>
      <c r="T398" s="9">
        <f t="shared" si="67"/>
        <v>29.125</v>
      </c>
      <c r="U398" s="8">
        <f t="shared" si="68"/>
        <v>28.841666666666669</v>
      </c>
      <c r="V398" s="8">
        <f t="shared" si="69"/>
        <v>28.912500000000001</v>
      </c>
    </row>
    <row r="399" spans="1:22" ht="13.5" x14ac:dyDescent="0.25">
      <c r="A399" s="3">
        <f>RSI!A399</f>
        <v>42586</v>
      </c>
      <c r="B399" s="2">
        <f>RSI!B399</f>
        <v>9.2225999999999999</v>
      </c>
      <c r="C399" s="2">
        <f>RSI!I399</f>
        <v>63.665758780656176</v>
      </c>
      <c r="D399" s="2">
        <f>MACD!E399</f>
        <v>6.6242085097206527E-2</v>
      </c>
      <c r="E399" s="2">
        <f>MACD!F399</f>
        <v>8.7147730069825746E-3</v>
      </c>
      <c r="F399" s="2">
        <f>'Moving Avg'!D399</f>
        <v>8.9128399999999992</v>
      </c>
      <c r="G399" s="2">
        <f>'Moving Avg'!F399</f>
        <v>8.8987149999999993</v>
      </c>
      <c r="H399" s="2">
        <f>'Moving Avg'!G399</f>
        <v>8.6146580000000039</v>
      </c>
      <c r="I399" s="2">
        <f>'Moving Avg'!H399</f>
        <v>8.6897779999999969</v>
      </c>
      <c r="J399" s="6" t="str">
        <f>OBV!F399</f>
        <v>BULLISH</v>
      </c>
      <c r="K399" s="6" t="str">
        <f>OBV!G399</f>
        <v>NEUTRAL</v>
      </c>
      <c r="L399" s="6" t="str">
        <f>OBV!H399</f>
        <v>CONFIRMED BULLISH</v>
      </c>
      <c r="M399" s="8">
        <f t="shared" si="63"/>
        <v>50</v>
      </c>
      <c r="N399" s="8">
        <f t="shared" si="60"/>
        <v>0</v>
      </c>
      <c r="O399" s="8">
        <f t="shared" si="61"/>
        <v>50</v>
      </c>
      <c r="P399" s="8">
        <f t="shared" si="62"/>
        <v>83.5</v>
      </c>
      <c r="Q399" s="9">
        <f t="shared" si="64"/>
        <v>37.524999999999999</v>
      </c>
      <c r="R399" s="9">
        <f t="shared" si="65"/>
        <v>48.375</v>
      </c>
      <c r="S399" s="9">
        <f t="shared" si="66"/>
        <v>57.575000000000003</v>
      </c>
      <c r="T399" s="9">
        <f t="shared" si="67"/>
        <v>45.875</v>
      </c>
      <c r="U399" s="8">
        <f t="shared" si="68"/>
        <v>47.82500000000001</v>
      </c>
      <c r="V399" s="8">
        <f t="shared" si="69"/>
        <v>47.337500000000006</v>
      </c>
    </row>
    <row r="400" spans="1:22" ht="13.5" x14ac:dyDescent="0.25">
      <c r="A400" s="3">
        <f>RSI!A400</f>
        <v>42587</v>
      </c>
      <c r="B400" s="2">
        <f>RSI!B400</f>
        <v>9.0096000000000007</v>
      </c>
      <c r="C400" s="2">
        <f>RSI!I400</f>
        <v>56.265394203341202</v>
      </c>
      <c r="D400" s="2">
        <f>MACD!E400</f>
        <v>5.8868028092945224E-2</v>
      </c>
      <c r="E400" s="2">
        <f>MACD!F400</f>
        <v>1.8745424024175106E-2</v>
      </c>
      <c r="F400" s="2">
        <f>'Moving Avg'!D400</f>
        <v>8.9486600000000003</v>
      </c>
      <c r="G400" s="2">
        <f>'Moving Avg'!F400</f>
        <v>8.9097150000000003</v>
      </c>
      <c r="H400" s="2">
        <f>'Moving Avg'!G400</f>
        <v>8.6304720000000046</v>
      </c>
      <c r="I400" s="2">
        <f>'Moving Avg'!H400</f>
        <v>8.6855899999999977</v>
      </c>
      <c r="J400" s="6" t="str">
        <f>OBV!F400</f>
        <v>BEARISH</v>
      </c>
      <c r="K400" s="6" t="str">
        <f>OBV!G400</f>
        <v>WEAK</v>
      </c>
      <c r="L400" s="6" t="str">
        <f>OBV!H400</f>
        <v>CONFIRMED BEARISH</v>
      </c>
      <c r="M400" s="8">
        <f t="shared" si="63"/>
        <v>50</v>
      </c>
      <c r="N400" s="8">
        <f t="shared" si="60"/>
        <v>0</v>
      </c>
      <c r="O400" s="8">
        <f t="shared" si="61"/>
        <v>50</v>
      </c>
      <c r="P400" s="8">
        <f t="shared" si="62"/>
        <v>0</v>
      </c>
      <c r="Q400" s="9">
        <f t="shared" si="64"/>
        <v>25</v>
      </c>
      <c r="R400" s="9">
        <f t="shared" si="65"/>
        <v>27.5</v>
      </c>
      <c r="S400" s="9">
        <f t="shared" si="66"/>
        <v>20</v>
      </c>
      <c r="T400" s="9">
        <f t="shared" si="67"/>
        <v>25</v>
      </c>
      <c r="U400" s="8">
        <f t="shared" si="68"/>
        <v>24.166666666666668</v>
      </c>
      <c r="V400" s="8">
        <f t="shared" si="69"/>
        <v>24.375</v>
      </c>
    </row>
    <row r="401" spans="1:22" ht="13.5" x14ac:dyDescent="0.25">
      <c r="A401" s="3">
        <f>RSI!A401</f>
        <v>42590</v>
      </c>
      <c r="B401" s="2">
        <f>RSI!B401</f>
        <v>9.2012999999999998</v>
      </c>
      <c r="C401" s="2">
        <f>RSI!I401</f>
        <v>60.693690378746851</v>
      </c>
      <c r="D401" s="2">
        <f>MACD!E401</f>
        <v>1.8234017299374017E-2</v>
      </c>
      <c r="E401" s="2">
        <f>MACD!F401</f>
        <v>1.8643142679214887E-2</v>
      </c>
      <c r="F401" s="2">
        <f>'Moving Avg'!D401</f>
        <v>9.0939600000000009</v>
      </c>
      <c r="G401" s="2">
        <f>'Moving Avg'!F401</f>
        <v>8.9200799999999987</v>
      </c>
      <c r="H401" s="2">
        <f>'Moving Avg'!G401</f>
        <v>8.6501200000000029</v>
      </c>
      <c r="I401" s="2">
        <f>'Moving Avg'!H401</f>
        <v>8.6817789999999988</v>
      </c>
      <c r="J401" s="6" t="str">
        <f>OBV!F401</f>
        <v>BEARISH</v>
      </c>
      <c r="K401" s="6" t="str">
        <f>OBV!G401</f>
        <v>WEAK</v>
      </c>
      <c r="L401" s="6" t="str">
        <f>OBV!H401</f>
        <v>BEARISH DIVERGENCE</v>
      </c>
      <c r="M401" s="8">
        <f t="shared" si="63"/>
        <v>50</v>
      </c>
      <c r="N401" s="8">
        <f t="shared" si="60"/>
        <v>45</v>
      </c>
      <c r="O401" s="8">
        <f t="shared" si="61"/>
        <v>50</v>
      </c>
      <c r="P401" s="8">
        <f t="shared" si="62"/>
        <v>0</v>
      </c>
      <c r="Q401" s="9">
        <f t="shared" si="64"/>
        <v>40.75</v>
      </c>
      <c r="R401" s="9">
        <f t="shared" si="65"/>
        <v>36.5</v>
      </c>
      <c r="S401" s="9">
        <f t="shared" si="66"/>
        <v>26.75</v>
      </c>
      <c r="T401" s="9">
        <f t="shared" si="67"/>
        <v>36.25</v>
      </c>
      <c r="U401" s="8">
        <f t="shared" si="68"/>
        <v>34.666666666666664</v>
      </c>
      <c r="V401" s="8">
        <f t="shared" si="69"/>
        <v>35.0625</v>
      </c>
    </row>
    <row r="402" spans="1:22" ht="13.5" x14ac:dyDescent="0.25">
      <c r="A402" s="3">
        <f>RSI!A402</f>
        <v>42591</v>
      </c>
      <c r="B402" s="2">
        <f>RSI!B402</f>
        <v>9.2012999999999998</v>
      </c>
      <c r="C402" s="2">
        <f>RSI!I402</f>
        <v>60.693690378746851</v>
      </c>
      <c r="D402" s="2">
        <f>MACD!E402</f>
        <v>-2.5512525740367664E-4</v>
      </c>
      <c r="E402" s="2">
        <f>MACD!F402</f>
        <v>1.4863489091891174E-2</v>
      </c>
      <c r="F402" s="2">
        <f>'Moving Avg'!D402</f>
        <v>9.1288800000000005</v>
      </c>
      <c r="G402" s="2">
        <f>'Moving Avg'!F402</f>
        <v>8.9308499999999995</v>
      </c>
      <c r="H402" s="2">
        <f>'Moving Avg'!G402</f>
        <v>8.6697680000000013</v>
      </c>
      <c r="I402" s="2">
        <f>'Moving Avg'!H402</f>
        <v>8.6780069999999974</v>
      </c>
      <c r="J402" s="6" t="str">
        <f>OBV!F402</f>
        <v>BEARISH</v>
      </c>
      <c r="K402" s="6" t="str">
        <f>OBV!G402</f>
        <v>WEAK</v>
      </c>
      <c r="L402" s="6" t="str">
        <f>OBV!H402</f>
        <v>BEARISH DIVERGENCE</v>
      </c>
      <c r="M402" s="8">
        <f t="shared" si="63"/>
        <v>50</v>
      </c>
      <c r="N402" s="8">
        <f t="shared" si="60"/>
        <v>45</v>
      </c>
      <c r="O402" s="8">
        <f t="shared" si="61"/>
        <v>50</v>
      </c>
      <c r="P402" s="8">
        <f t="shared" si="62"/>
        <v>0</v>
      </c>
      <c r="Q402" s="9">
        <f t="shared" si="64"/>
        <v>40.75</v>
      </c>
      <c r="R402" s="9">
        <f t="shared" si="65"/>
        <v>36.5</v>
      </c>
      <c r="S402" s="9">
        <f t="shared" si="66"/>
        <v>26.75</v>
      </c>
      <c r="T402" s="9">
        <f t="shared" si="67"/>
        <v>36.25</v>
      </c>
      <c r="U402" s="8">
        <f t="shared" si="68"/>
        <v>34.666666666666664</v>
      </c>
      <c r="V402" s="8">
        <f t="shared" si="69"/>
        <v>35.0625</v>
      </c>
    </row>
    <row r="403" spans="1:22" ht="13.5" x14ac:dyDescent="0.25">
      <c r="A403" s="3">
        <f>RSI!A403</f>
        <v>42592</v>
      </c>
      <c r="B403" s="2">
        <f>RSI!B403</f>
        <v>9.1971000000000007</v>
      </c>
      <c r="C403" s="2">
        <f>RSI!I403</f>
        <v>60.537937669534983</v>
      </c>
      <c r="D403" s="2">
        <f>MACD!E403</f>
        <v>-5.8659380818898654E-2</v>
      </c>
      <c r="E403" s="2">
        <f>MACD!F403</f>
        <v>1.5891510973320769E-4</v>
      </c>
      <c r="F403" s="2">
        <f>'Moving Avg'!D403</f>
        <v>9.1663800000000002</v>
      </c>
      <c r="G403" s="2">
        <f>'Moving Avg'!F403</f>
        <v>8.9418200000000017</v>
      </c>
      <c r="H403" s="2">
        <f>'Moving Avg'!G403</f>
        <v>8.6796399999999991</v>
      </c>
      <c r="I403" s="2">
        <f>'Moving Avg'!H403</f>
        <v>8.6742914999999989</v>
      </c>
      <c r="J403" s="6" t="str">
        <f>OBV!F403</f>
        <v>BEARISH</v>
      </c>
      <c r="K403" s="6" t="str">
        <f>OBV!G403</f>
        <v>WEAK</v>
      </c>
      <c r="L403" s="6" t="str">
        <f>OBV!H403</f>
        <v>BEARISH DIVERGENCE</v>
      </c>
      <c r="M403" s="8">
        <f t="shared" si="63"/>
        <v>50</v>
      </c>
      <c r="N403" s="8">
        <f t="shared" si="60"/>
        <v>100</v>
      </c>
      <c r="O403" s="8">
        <f t="shared" si="61"/>
        <v>50</v>
      </c>
      <c r="P403" s="8">
        <f t="shared" si="62"/>
        <v>0</v>
      </c>
      <c r="Q403" s="9">
        <f t="shared" si="64"/>
        <v>60</v>
      </c>
      <c r="R403" s="9">
        <f t="shared" si="65"/>
        <v>47.5</v>
      </c>
      <c r="S403" s="9">
        <f t="shared" si="66"/>
        <v>35</v>
      </c>
      <c r="T403" s="9">
        <f t="shared" si="67"/>
        <v>50</v>
      </c>
      <c r="U403" s="8">
        <f t="shared" si="68"/>
        <v>47.5</v>
      </c>
      <c r="V403" s="8">
        <f t="shared" si="69"/>
        <v>48.125</v>
      </c>
    </row>
    <row r="404" spans="1:22" ht="13.5" x14ac:dyDescent="0.25">
      <c r="A404" s="3">
        <f>RSI!A404</f>
        <v>42593</v>
      </c>
      <c r="B404" s="2">
        <f>RSI!B404</f>
        <v>9.1971000000000007</v>
      </c>
      <c r="C404" s="2">
        <f>RSI!I404</f>
        <v>60.537937669534983</v>
      </c>
      <c r="D404" s="2">
        <f>MACD!E404</f>
        <v>-0.11007058525233404</v>
      </c>
      <c r="E404" s="2">
        <f>MACD!F404</f>
        <v>-2.1886984962680246E-2</v>
      </c>
      <c r="F404" s="2">
        <f>'Moving Avg'!D404</f>
        <v>9.1612800000000014</v>
      </c>
      <c r="G404" s="2">
        <f>'Moving Avg'!F404</f>
        <v>8.952790000000002</v>
      </c>
      <c r="H404" s="2">
        <f>'Moving Avg'!G404</f>
        <v>8.6895120000000006</v>
      </c>
      <c r="I404" s="2">
        <f>'Moving Avg'!H404</f>
        <v>8.6706729999999972</v>
      </c>
      <c r="J404" s="6" t="str">
        <f>OBV!F404</f>
        <v>BEARISH</v>
      </c>
      <c r="K404" s="6" t="str">
        <f>OBV!G404</f>
        <v>WEAK</v>
      </c>
      <c r="L404" s="6" t="str">
        <f>OBV!H404</f>
        <v>CONFIRMED BEARISH</v>
      </c>
      <c r="M404" s="8">
        <f t="shared" si="63"/>
        <v>50</v>
      </c>
      <c r="N404" s="8">
        <f t="shared" si="60"/>
        <v>100</v>
      </c>
      <c r="O404" s="8">
        <f t="shared" si="61"/>
        <v>50</v>
      </c>
      <c r="P404" s="8">
        <f t="shared" si="62"/>
        <v>0</v>
      </c>
      <c r="Q404" s="9">
        <f t="shared" si="64"/>
        <v>60</v>
      </c>
      <c r="R404" s="9">
        <f t="shared" si="65"/>
        <v>47.5</v>
      </c>
      <c r="S404" s="9">
        <f t="shared" si="66"/>
        <v>35</v>
      </c>
      <c r="T404" s="9">
        <f t="shared" si="67"/>
        <v>50</v>
      </c>
      <c r="U404" s="8">
        <f t="shared" si="68"/>
        <v>47.5</v>
      </c>
      <c r="V404" s="8">
        <f t="shared" si="69"/>
        <v>48.125</v>
      </c>
    </row>
    <row r="405" spans="1:22" ht="13.5" x14ac:dyDescent="0.25">
      <c r="A405" s="3">
        <f>RSI!A405</f>
        <v>42594</v>
      </c>
      <c r="B405" s="2">
        <f>RSI!B405</f>
        <v>9.1586999999999996</v>
      </c>
      <c r="C405" s="2">
        <f>RSI!I405</f>
        <v>58.934281143083943</v>
      </c>
      <c r="D405" s="2">
        <f>MACD!E405</f>
        <v>-0.12363411481981501</v>
      </c>
      <c r="E405" s="2">
        <f>MACD!F405</f>
        <v>-4.2236410934107196E-2</v>
      </c>
      <c r="F405" s="2">
        <f>'Moving Avg'!D405</f>
        <v>9.1911000000000005</v>
      </c>
      <c r="G405" s="2">
        <f>'Moving Avg'!F405</f>
        <v>8.9618400000000022</v>
      </c>
      <c r="H405" s="2">
        <f>'Moving Avg'!G405</f>
        <v>8.6997799999999987</v>
      </c>
      <c r="I405" s="2">
        <f>'Moving Avg'!H405</f>
        <v>8.6670369999999952</v>
      </c>
      <c r="J405" s="6" t="str">
        <f>OBV!F405</f>
        <v>BEARISH</v>
      </c>
      <c r="K405" s="6" t="str">
        <f>OBV!G405</f>
        <v>NEUTRAL</v>
      </c>
      <c r="L405" s="6" t="str">
        <f>OBV!H405</f>
        <v>BEARISH DIVERGENCE</v>
      </c>
      <c r="M405" s="8">
        <f t="shared" si="63"/>
        <v>50</v>
      </c>
      <c r="N405" s="8">
        <f t="shared" si="60"/>
        <v>100</v>
      </c>
      <c r="O405" s="8">
        <f t="shared" si="61"/>
        <v>50</v>
      </c>
      <c r="P405" s="8">
        <f t="shared" si="62"/>
        <v>16.5</v>
      </c>
      <c r="Q405" s="9">
        <f t="shared" si="64"/>
        <v>62.475000000000001</v>
      </c>
      <c r="R405" s="9">
        <f t="shared" si="65"/>
        <v>51.625</v>
      </c>
      <c r="S405" s="9">
        <f t="shared" si="66"/>
        <v>42.424999999999997</v>
      </c>
      <c r="T405" s="9">
        <f t="shared" si="67"/>
        <v>54.125</v>
      </c>
      <c r="U405" s="8">
        <f t="shared" si="68"/>
        <v>52.17499999999999</v>
      </c>
      <c r="V405" s="8">
        <f t="shared" si="69"/>
        <v>52.662499999999994</v>
      </c>
    </row>
    <row r="406" spans="1:22" ht="13.5" x14ac:dyDescent="0.25">
      <c r="A406" s="3">
        <f>RSI!A406</f>
        <v>42597</v>
      </c>
      <c r="B406" s="2">
        <f>RSI!B406</f>
        <v>9.1160999999999994</v>
      </c>
      <c r="C406" s="2">
        <f>RSI!I406</f>
        <v>57.12634442022793</v>
      </c>
      <c r="D406" s="2">
        <f>MACD!E406</f>
        <v>-0.18815956830066227</v>
      </c>
      <c r="E406" s="2">
        <f>MACD!F406</f>
        <v>-7.1421042407418214E-2</v>
      </c>
      <c r="F406" s="2">
        <f>'Moving Avg'!D406</f>
        <v>9.1740600000000008</v>
      </c>
      <c r="G406" s="2">
        <f>'Moving Avg'!F406</f>
        <v>8.9687600000000014</v>
      </c>
      <c r="H406" s="2">
        <f>'Moving Avg'!G406</f>
        <v>8.7092720000000003</v>
      </c>
      <c r="I406" s="2">
        <f>'Moving Avg'!H406</f>
        <v>8.6631879999999963</v>
      </c>
      <c r="J406" s="6" t="str">
        <f>OBV!F406</f>
        <v>BEARISH</v>
      </c>
      <c r="K406" s="6" t="str">
        <f>OBV!G406</f>
        <v>WEAK</v>
      </c>
      <c r="L406" s="6" t="str">
        <f>OBV!H406</f>
        <v>CONFIRMED BEARISH</v>
      </c>
      <c r="M406" s="8">
        <f t="shared" si="63"/>
        <v>50</v>
      </c>
      <c r="N406" s="8">
        <f t="shared" si="60"/>
        <v>100</v>
      </c>
      <c r="O406" s="8">
        <f t="shared" si="61"/>
        <v>50</v>
      </c>
      <c r="P406" s="8">
        <f t="shared" si="62"/>
        <v>0</v>
      </c>
      <c r="Q406" s="9">
        <f t="shared" si="64"/>
        <v>60</v>
      </c>
      <c r="R406" s="9">
        <f t="shared" si="65"/>
        <v>47.5</v>
      </c>
      <c r="S406" s="9">
        <f t="shared" si="66"/>
        <v>35</v>
      </c>
      <c r="T406" s="9">
        <f t="shared" si="67"/>
        <v>50</v>
      </c>
      <c r="U406" s="8">
        <f t="shared" si="68"/>
        <v>47.5</v>
      </c>
      <c r="V406" s="8">
        <f t="shared" si="69"/>
        <v>48.125</v>
      </c>
    </row>
    <row r="407" spans="1:22" ht="13.5" x14ac:dyDescent="0.25">
      <c r="A407" s="3">
        <f>RSI!A407</f>
        <v>42598</v>
      </c>
      <c r="B407" s="2">
        <f>RSI!B407</f>
        <v>9.3717000000000006</v>
      </c>
      <c r="C407" s="2">
        <f>RSI!I407</f>
        <v>64.218928750523503</v>
      </c>
      <c r="D407" s="2">
        <f>MACD!E407</f>
        <v>-0.17790333306998107</v>
      </c>
      <c r="E407" s="2">
        <f>MACD!F407</f>
        <v>-9.2717500539930803E-2</v>
      </c>
      <c r="F407" s="2">
        <f>'Moving Avg'!D407</f>
        <v>9.2081400000000002</v>
      </c>
      <c r="G407" s="2">
        <f>'Moving Avg'!F407</f>
        <v>8.9888700000000021</v>
      </c>
      <c r="H407" s="2">
        <f>'Moving Avg'!G407</f>
        <v>8.7238759999999989</v>
      </c>
      <c r="I407" s="2">
        <f>'Moving Avg'!H407</f>
        <v>8.6606554999999954</v>
      </c>
      <c r="J407" s="6" t="str">
        <f>OBV!F407</f>
        <v>BULLISH</v>
      </c>
      <c r="K407" s="6" t="str">
        <f>OBV!G407</f>
        <v>STRONG</v>
      </c>
      <c r="L407" s="6" t="str">
        <f>OBV!H407</f>
        <v>CONFIRMED BULLISH</v>
      </c>
      <c r="M407" s="8">
        <f t="shared" si="63"/>
        <v>50</v>
      </c>
      <c r="N407" s="8">
        <f t="shared" si="60"/>
        <v>100</v>
      </c>
      <c r="O407" s="8">
        <f t="shared" si="61"/>
        <v>50</v>
      </c>
      <c r="P407" s="8">
        <f t="shared" si="62"/>
        <v>100</v>
      </c>
      <c r="Q407" s="9">
        <f t="shared" si="64"/>
        <v>75</v>
      </c>
      <c r="R407" s="9">
        <f t="shared" si="65"/>
        <v>72.5</v>
      </c>
      <c r="S407" s="9">
        <f t="shared" si="66"/>
        <v>80</v>
      </c>
      <c r="T407" s="9">
        <f t="shared" si="67"/>
        <v>75</v>
      </c>
      <c r="U407" s="8">
        <f t="shared" si="68"/>
        <v>75.833333333333329</v>
      </c>
      <c r="V407" s="8">
        <f t="shared" si="69"/>
        <v>75.625</v>
      </c>
    </row>
    <row r="408" spans="1:22" ht="13.5" x14ac:dyDescent="0.25">
      <c r="A408" s="3">
        <f>RSI!A408</f>
        <v>42599</v>
      </c>
      <c r="B408" s="2">
        <f>RSI!B408</f>
        <v>9.3930000000000007</v>
      </c>
      <c r="C408" s="2">
        <f>RSI!I408</f>
        <v>64.742373091059861</v>
      </c>
      <c r="D408" s="2">
        <f>MACD!E408</f>
        <v>-0.17598060366622725</v>
      </c>
      <c r="E408" s="2">
        <f>MACD!F408</f>
        <v>-0.1093701211651901</v>
      </c>
      <c r="F408" s="2">
        <f>'Moving Avg'!D408</f>
        <v>9.2473200000000002</v>
      </c>
      <c r="G408" s="2">
        <f>'Moving Avg'!F408</f>
        <v>9.0108650000000026</v>
      </c>
      <c r="H408" s="2">
        <f>'Moving Avg'!G408</f>
        <v>8.7392939999999975</v>
      </c>
      <c r="I408" s="2">
        <f>'Moving Avg'!H408</f>
        <v>8.6591599999999964</v>
      </c>
      <c r="J408" s="6" t="str">
        <f>OBV!F408</f>
        <v>BULLISH</v>
      </c>
      <c r="K408" s="6" t="str">
        <f>OBV!G408</f>
        <v>STRONG</v>
      </c>
      <c r="L408" s="6" t="str">
        <f>OBV!H408</f>
        <v>CONFIRMED BULLISH</v>
      </c>
      <c r="M408" s="8">
        <f t="shared" si="63"/>
        <v>50</v>
      </c>
      <c r="N408" s="8">
        <f t="shared" si="60"/>
        <v>100</v>
      </c>
      <c r="O408" s="8">
        <f t="shared" si="61"/>
        <v>50</v>
      </c>
      <c r="P408" s="8">
        <f t="shared" si="62"/>
        <v>100</v>
      </c>
      <c r="Q408" s="9">
        <f t="shared" si="64"/>
        <v>75</v>
      </c>
      <c r="R408" s="9">
        <f t="shared" si="65"/>
        <v>72.5</v>
      </c>
      <c r="S408" s="9">
        <f t="shared" si="66"/>
        <v>80</v>
      </c>
      <c r="T408" s="9">
        <f t="shared" si="67"/>
        <v>75</v>
      </c>
      <c r="U408" s="8">
        <f t="shared" si="68"/>
        <v>75.833333333333329</v>
      </c>
      <c r="V408" s="8">
        <f t="shared" si="69"/>
        <v>75.625</v>
      </c>
    </row>
    <row r="409" spans="1:22" ht="13.5" x14ac:dyDescent="0.25">
      <c r="A409" s="3">
        <f>RSI!A409</f>
        <v>42600</v>
      </c>
      <c r="B409" s="2">
        <f>RSI!B409</f>
        <v>9.5633999999999997</v>
      </c>
      <c r="C409" s="2">
        <f>RSI!I409</f>
        <v>68.688699036634986</v>
      </c>
      <c r="D409" s="2">
        <f>MACD!E409</f>
        <v>-0.15669093699757219</v>
      </c>
      <c r="E409" s="2">
        <f>MACD!F409</f>
        <v>-0.11883428433166653</v>
      </c>
      <c r="F409" s="2">
        <f>'Moving Avg'!D409</f>
        <v>9.3205800000000014</v>
      </c>
      <c r="G409" s="2">
        <f>'Moving Avg'!F409</f>
        <v>9.0434200000000011</v>
      </c>
      <c r="H409" s="2">
        <f>'Moving Avg'!G409</f>
        <v>8.7578879999999977</v>
      </c>
      <c r="I409" s="2">
        <f>'Moving Avg'!H409</f>
        <v>8.6585164999999957</v>
      </c>
      <c r="J409" s="6" t="str">
        <f>OBV!F409</f>
        <v>BULLISH</v>
      </c>
      <c r="K409" s="6" t="str">
        <f>OBV!G409</f>
        <v>STRONG</v>
      </c>
      <c r="L409" s="6" t="str">
        <f>OBV!H409</f>
        <v>CONFIRMED BULLISH</v>
      </c>
      <c r="M409" s="8">
        <f t="shared" si="63"/>
        <v>50</v>
      </c>
      <c r="N409" s="8">
        <f t="shared" si="60"/>
        <v>100</v>
      </c>
      <c r="O409" s="8">
        <f t="shared" si="61"/>
        <v>50</v>
      </c>
      <c r="P409" s="8">
        <f t="shared" si="62"/>
        <v>100</v>
      </c>
      <c r="Q409" s="9">
        <f t="shared" si="64"/>
        <v>75</v>
      </c>
      <c r="R409" s="9">
        <f t="shared" si="65"/>
        <v>72.5</v>
      </c>
      <c r="S409" s="9">
        <f t="shared" si="66"/>
        <v>80</v>
      </c>
      <c r="T409" s="9">
        <f t="shared" si="67"/>
        <v>75</v>
      </c>
      <c r="U409" s="8">
        <f t="shared" si="68"/>
        <v>75.833333333333329</v>
      </c>
      <c r="V409" s="8">
        <f t="shared" si="69"/>
        <v>75.625</v>
      </c>
    </row>
    <row r="410" spans="1:22" ht="13.5" x14ac:dyDescent="0.25">
      <c r="A410" s="3">
        <f>RSI!A410</f>
        <v>42601</v>
      </c>
      <c r="B410" s="2">
        <f>RSI!B410</f>
        <v>9.8488000000000007</v>
      </c>
      <c r="C410" s="2">
        <f>RSI!I410</f>
        <v>73.948221494157764</v>
      </c>
      <c r="D410" s="2">
        <f>MACD!E410</f>
        <v>-0.19758603078141768</v>
      </c>
      <c r="E410" s="2">
        <f>MACD!F410</f>
        <v>-0.13458463362161677</v>
      </c>
      <c r="F410" s="2">
        <f>'Moving Avg'!D410</f>
        <v>9.4586000000000006</v>
      </c>
      <c r="G410" s="2">
        <f>'Moving Avg'!F410</f>
        <v>9.0902450000000012</v>
      </c>
      <c r="H410" s="2">
        <f>'Moving Avg'!G410</f>
        <v>8.7842839999999978</v>
      </c>
      <c r="I410" s="2">
        <f>'Moving Avg'!H410</f>
        <v>8.6597069999999974</v>
      </c>
      <c r="J410" s="6" t="str">
        <f>OBV!F410</f>
        <v>BULLISH</v>
      </c>
      <c r="K410" s="6" t="str">
        <f>OBV!G410</f>
        <v>STRONG</v>
      </c>
      <c r="L410" s="6" t="str">
        <f>OBV!H410</f>
        <v>CONFIRMED BULLISH</v>
      </c>
      <c r="M410" s="8">
        <f t="shared" si="63"/>
        <v>0</v>
      </c>
      <c r="N410" s="8">
        <f t="shared" si="60"/>
        <v>100</v>
      </c>
      <c r="O410" s="8">
        <f t="shared" si="61"/>
        <v>50</v>
      </c>
      <c r="P410" s="8">
        <f t="shared" si="62"/>
        <v>100</v>
      </c>
      <c r="Q410" s="9">
        <f t="shared" si="64"/>
        <v>57.5</v>
      </c>
      <c r="R410" s="9">
        <f t="shared" si="65"/>
        <v>62.5</v>
      </c>
      <c r="S410" s="9">
        <f t="shared" si="66"/>
        <v>72.5</v>
      </c>
      <c r="T410" s="9">
        <f t="shared" si="67"/>
        <v>62.5</v>
      </c>
      <c r="U410" s="8">
        <f t="shared" si="68"/>
        <v>64.166666666666671</v>
      </c>
      <c r="V410" s="8">
        <f t="shared" si="69"/>
        <v>63.75</v>
      </c>
    </row>
    <row r="411" spans="1:22" ht="13.5" x14ac:dyDescent="0.25">
      <c r="A411" s="3">
        <f>RSI!A411</f>
        <v>42604</v>
      </c>
      <c r="B411" s="2">
        <f>RSI!B411</f>
        <v>10.223699999999999</v>
      </c>
      <c r="C411" s="2">
        <f>RSI!I411</f>
        <v>78.950176817371684</v>
      </c>
      <c r="D411" s="2">
        <f>MACD!E411</f>
        <v>-0.23521624920715034</v>
      </c>
      <c r="E411" s="2">
        <f>MACD!F411</f>
        <v>-0.15471095673872348</v>
      </c>
      <c r="F411" s="2">
        <f>'Moving Avg'!D411</f>
        <v>9.6801200000000005</v>
      </c>
      <c r="G411" s="2">
        <f>'Moving Avg'!F411</f>
        <v>9.1619500000000027</v>
      </c>
      <c r="H411" s="2">
        <f>'Moving Avg'!G411</f>
        <v>8.8182539999999978</v>
      </c>
      <c r="I411" s="2">
        <f>'Moving Avg'!H411</f>
        <v>8.6629464999999968</v>
      </c>
      <c r="J411" s="6" t="str">
        <f>OBV!F411</f>
        <v>BULLISH</v>
      </c>
      <c r="K411" s="6" t="str">
        <f>OBV!G411</f>
        <v>STRONG</v>
      </c>
      <c r="L411" s="6" t="str">
        <f>OBV!H411</f>
        <v>CONFIRMED BULLISH</v>
      </c>
      <c r="M411" s="8">
        <f t="shared" si="63"/>
        <v>0</v>
      </c>
      <c r="N411" s="8">
        <f t="shared" si="60"/>
        <v>100</v>
      </c>
      <c r="O411" s="8">
        <f t="shared" si="61"/>
        <v>50</v>
      </c>
      <c r="P411" s="8">
        <f t="shared" si="62"/>
        <v>100</v>
      </c>
      <c r="Q411" s="9">
        <f t="shared" si="64"/>
        <v>57.5</v>
      </c>
      <c r="R411" s="9">
        <f t="shared" si="65"/>
        <v>62.5</v>
      </c>
      <c r="S411" s="9">
        <f t="shared" si="66"/>
        <v>72.5</v>
      </c>
      <c r="T411" s="9">
        <f t="shared" si="67"/>
        <v>62.5</v>
      </c>
      <c r="U411" s="8">
        <f t="shared" si="68"/>
        <v>64.166666666666671</v>
      </c>
      <c r="V411" s="8">
        <f t="shared" si="69"/>
        <v>63.75</v>
      </c>
    </row>
    <row r="412" spans="1:22" ht="13.5" x14ac:dyDescent="0.25">
      <c r="A412" s="3">
        <f>RSI!A412</f>
        <v>42605</v>
      </c>
      <c r="B412" s="2">
        <f>RSI!B412</f>
        <v>10.5304</v>
      </c>
      <c r="C412" s="2">
        <f>RSI!I412</f>
        <v>81.995698688214929</v>
      </c>
      <c r="D412" s="2">
        <f>MACD!E412</f>
        <v>-0.29638788758392387</v>
      </c>
      <c r="E412" s="2">
        <f>MACD!F412</f>
        <v>-0.18304634290776356</v>
      </c>
      <c r="F412" s="2">
        <f>'Moving Avg'!D412</f>
        <v>9.9118600000000008</v>
      </c>
      <c r="G412" s="2">
        <f>'Moving Avg'!F412</f>
        <v>9.2430600000000034</v>
      </c>
      <c r="H412" s="2">
        <f>'Moving Avg'!G412</f>
        <v>8.8633979999999966</v>
      </c>
      <c r="I412" s="2">
        <f>'Moving Avg'!H412</f>
        <v>8.6678164999999971</v>
      </c>
      <c r="J412" s="6" t="str">
        <f>OBV!F412</f>
        <v>BULLISH</v>
      </c>
      <c r="K412" s="6" t="str">
        <f>OBV!G412</f>
        <v>STRONG</v>
      </c>
      <c r="L412" s="6" t="str">
        <f>OBV!H412</f>
        <v>CONFIRMED BULLISH</v>
      </c>
      <c r="M412" s="8">
        <f t="shared" si="63"/>
        <v>0</v>
      </c>
      <c r="N412" s="8">
        <f t="shared" si="60"/>
        <v>100</v>
      </c>
      <c r="O412" s="8">
        <f t="shared" si="61"/>
        <v>50</v>
      </c>
      <c r="P412" s="8">
        <f t="shared" si="62"/>
        <v>100</v>
      </c>
      <c r="Q412" s="9">
        <f t="shared" si="64"/>
        <v>57.5</v>
      </c>
      <c r="R412" s="9">
        <f t="shared" si="65"/>
        <v>62.5</v>
      </c>
      <c r="S412" s="9">
        <f t="shared" si="66"/>
        <v>72.5</v>
      </c>
      <c r="T412" s="9">
        <f t="shared" si="67"/>
        <v>62.5</v>
      </c>
      <c r="U412" s="8">
        <f t="shared" si="68"/>
        <v>64.166666666666671</v>
      </c>
      <c r="V412" s="8">
        <f t="shared" si="69"/>
        <v>63.75</v>
      </c>
    </row>
    <row r="413" spans="1:22" ht="13.5" x14ac:dyDescent="0.25">
      <c r="A413" s="3">
        <f>RSI!A413</f>
        <v>42606</v>
      </c>
      <c r="B413" s="2">
        <f>RSI!B413</f>
        <v>10.649699999999999</v>
      </c>
      <c r="C413" s="2">
        <f>RSI!I413</f>
        <v>83.02453503849847</v>
      </c>
      <c r="D413" s="2">
        <f>MACD!E413</f>
        <v>-0.36556637477274911</v>
      </c>
      <c r="E413" s="2">
        <f>MACD!F413</f>
        <v>-0.21955034928076067</v>
      </c>
      <c r="F413" s="2">
        <f>'Moving Avg'!D413</f>
        <v>10.1632</v>
      </c>
      <c r="G413" s="2">
        <f>'Moving Avg'!F413</f>
        <v>9.3434250000000016</v>
      </c>
      <c r="H413" s="2">
        <f>'Moving Avg'!G413</f>
        <v>8.9097659999999976</v>
      </c>
      <c r="I413" s="2">
        <f>'Moving Avg'!H413</f>
        <v>8.6735739999999968</v>
      </c>
      <c r="J413" s="6" t="str">
        <f>OBV!F413</f>
        <v>BULLISH</v>
      </c>
      <c r="K413" s="6" t="str">
        <f>OBV!G413</f>
        <v>STRONG</v>
      </c>
      <c r="L413" s="6" t="str">
        <f>OBV!H413</f>
        <v>CONFIRMED BULLISH</v>
      </c>
      <c r="M413" s="8">
        <f t="shared" si="63"/>
        <v>0</v>
      </c>
      <c r="N413" s="8">
        <f t="shared" si="60"/>
        <v>100</v>
      </c>
      <c r="O413" s="8">
        <f t="shared" si="61"/>
        <v>50</v>
      </c>
      <c r="P413" s="8">
        <f t="shared" si="62"/>
        <v>100</v>
      </c>
      <c r="Q413" s="9">
        <f t="shared" si="64"/>
        <v>57.5</v>
      </c>
      <c r="R413" s="9">
        <f t="shared" si="65"/>
        <v>62.5</v>
      </c>
      <c r="S413" s="9">
        <f t="shared" si="66"/>
        <v>72.5</v>
      </c>
      <c r="T413" s="9">
        <f t="shared" si="67"/>
        <v>62.5</v>
      </c>
      <c r="U413" s="8">
        <f t="shared" si="68"/>
        <v>64.166666666666671</v>
      </c>
      <c r="V413" s="8">
        <f t="shared" si="69"/>
        <v>63.75</v>
      </c>
    </row>
    <row r="414" spans="1:22" ht="13.5" x14ac:dyDescent="0.25">
      <c r="A414" s="3">
        <f>RSI!A414</f>
        <v>42607</v>
      </c>
      <c r="B414" s="2">
        <f>RSI!B414</f>
        <v>10.649699999999999</v>
      </c>
      <c r="C414" s="2">
        <f>RSI!I414</f>
        <v>83.02453503849847</v>
      </c>
      <c r="D414" s="2">
        <f>MACD!E414</f>
        <v>-0.43215389180362074</v>
      </c>
      <c r="E414" s="2">
        <f>MACD!F414</f>
        <v>-0.26207105778533268</v>
      </c>
      <c r="F414" s="2">
        <f>'Moving Avg'!D414</f>
        <v>10.380459999999999</v>
      </c>
      <c r="G414" s="2">
        <f>'Moving Avg'!F414</f>
        <v>9.4437900000000017</v>
      </c>
      <c r="H414" s="2">
        <f>'Moving Avg'!G414</f>
        <v>8.9560559999999985</v>
      </c>
      <c r="I414" s="2">
        <f>'Moving Avg'!H414</f>
        <v>8.6783814999999969</v>
      </c>
      <c r="J414" s="6" t="str">
        <f>OBV!F414</f>
        <v>BULLISH</v>
      </c>
      <c r="K414" s="6" t="str">
        <f>OBV!G414</f>
        <v>STRONG</v>
      </c>
      <c r="L414" s="6" t="str">
        <f>OBV!H414</f>
        <v>CONFIRMED BULLISH</v>
      </c>
      <c r="M414" s="8">
        <f t="shared" si="63"/>
        <v>0</v>
      </c>
      <c r="N414" s="8">
        <f t="shared" si="60"/>
        <v>100</v>
      </c>
      <c r="O414" s="8">
        <f t="shared" si="61"/>
        <v>50</v>
      </c>
      <c r="P414" s="8">
        <f t="shared" si="62"/>
        <v>100</v>
      </c>
      <c r="Q414" s="9">
        <f t="shared" si="64"/>
        <v>57.5</v>
      </c>
      <c r="R414" s="9">
        <f t="shared" si="65"/>
        <v>62.5</v>
      </c>
      <c r="S414" s="9">
        <f t="shared" si="66"/>
        <v>72.5</v>
      </c>
      <c r="T414" s="9">
        <f t="shared" si="67"/>
        <v>62.5</v>
      </c>
      <c r="U414" s="8">
        <f t="shared" si="68"/>
        <v>64.166666666666671</v>
      </c>
      <c r="V414" s="8">
        <f t="shared" si="69"/>
        <v>63.75</v>
      </c>
    </row>
    <row r="415" spans="1:22" ht="13.5" x14ac:dyDescent="0.25">
      <c r="A415" s="3">
        <f>RSI!A415</f>
        <v>42608</v>
      </c>
      <c r="B415" s="2">
        <f>RSI!B415</f>
        <v>10.3302</v>
      </c>
      <c r="C415" s="2">
        <f>RSI!I415</f>
        <v>70.509857832953699</v>
      </c>
      <c r="D415" s="2">
        <f>MACD!E415</f>
        <v>-0.47819363999813547</v>
      </c>
      <c r="E415" s="2">
        <f>MACD!F415</f>
        <v>-0.30529557422789327</v>
      </c>
      <c r="F415" s="2">
        <f>'Moving Avg'!D415</f>
        <v>10.476739999999999</v>
      </c>
      <c r="G415" s="2">
        <f>'Moving Avg'!F415</f>
        <v>9.5187749999999998</v>
      </c>
      <c r="H415" s="2">
        <f>'Moving Avg'!G415</f>
        <v>8.9936299999999978</v>
      </c>
      <c r="I415" s="2">
        <f>'Moving Avg'!H415</f>
        <v>8.6815914999999979</v>
      </c>
      <c r="J415" s="6" t="str">
        <f>OBV!F415</f>
        <v>BULLISH</v>
      </c>
      <c r="K415" s="6" t="str">
        <f>OBV!G415</f>
        <v>STRONG</v>
      </c>
      <c r="L415" s="6" t="str">
        <f>OBV!H415</f>
        <v>CONFIRMED BULLISH</v>
      </c>
      <c r="M415" s="8">
        <f t="shared" si="63"/>
        <v>0</v>
      </c>
      <c r="N415" s="8">
        <f t="shared" si="60"/>
        <v>100</v>
      </c>
      <c r="O415" s="8">
        <f t="shared" si="61"/>
        <v>50</v>
      </c>
      <c r="P415" s="8">
        <f t="shared" si="62"/>
        <v>100</v>
      </c>
      <c r="Q415" s="9">
        <f t="shared" si="64"/>
        <v>57.5</v>
      </c>
      <c r="R415" s="9">
        <f t="shared" si="65"/>
        <v>62.5</v>
      </c>
      <c r="S415" s="9">
        <f t="shared" si="66"/>
        <v>72.5</v>
      </c>
      <c r="T415" s="9">
        <f t="shared" si="67"/>
        <v>62.5</v>
      </c>
      <c r="U415" s="8">
        <f t="shared" si="68"/>
        <v>64.166666666666671</v>
      </c>
      <c r="V415" s="8">
        <f t="shared" si="69"/>
        <v>63.75</v>
      </c>
    </row>
    <row r="416" spans="1:22" ht="13.5" x14ac:dyDescent="0.25">
      <c r="A416" s="3">
        <f>RSI!A416</f>
        <v>42611</v>
      </c>
      <c r="B416" s="2">
        <f>RSI!B416</f>
        <v>10.3089</v>
      </c>
      <c r="C416" s="2">
        <f>RSI!I416</f>
        <v>69.754971108971034</v>
      </c>
      <c r="D416" s="2">
        <f>MACD!E416</f>
        <v>-0.52714166334143897</v>
      </c>
      <c r="E416" s="2">
        <f>MACD!F416</f>
        <v>-0.34966479205060241</v>
      </c>
      <c r="F416" s="2">
        <f>'Moving Avg'!D416</f>
        <v>10.493779999999999</v>
      </c>
      <c r="G416" s="2">
        <f>'Moving Avg'!F416</f>
        <v>9.6104800000000008</v>
      </c>
      <c r="H416" s="2">
        <f>'Moving Avg'!G416</f>
        <v>9.0324059999999982</v>
      </c>
      <c r="I416" s="2">
        <f>'Moving Avg'!H416</f>
        <v>8.6850824999999983</v>
      </c>
      <c r="J416" s="6" t="str">
        <f>OBV!F416</f>
        <v>BULLISH</v>
      </c>
      <c r="K416" s="6" t="str">
        <f>OBV!G416</f>
        <v>STRONG</v>
      </c>
      <c r="L416" s="6" t="str">
        <f>OBV!H416</f>
        <v>CONFIRMED BULLISH</v>
      </c>
      <c r="M416" s="8">
        <f t="shared" si="63"/>
        <v>50</v>
      </c>
      <c r="N416" s="8">
        <f t="shared" si="60"/>
        <v>100</v>
      </c>
      <c r="O416" s="8">
        <f t="shared" si="61"/>
        <v>50</v>
      </c>
      <c r="P416" s="8">
        <f t="shared" si="62"/>
        <v>100</v>
      </c>
      <c r="Q416" s="9">
        <f t="shared" si="64"/>
        <v>75</v>
      </c>
      <c r="R416" s="9">
        <f t="shared" si="65"/>
        <v>72.5</v>
      </c>
      <c r="S416" s="9">
        <f t="shared" si="66"/>
        <v>80</v>
      </c>
      <c r="T416" s="9">
        <f t="shared" si="67"/>
        <v>75</v>
      </c>
      <c r="U416" s="8">
        <f t="shared" si="68"/>
        <v>75.833333333333329</v>
      </c>
      <c r="V416" s="8">
        <f t="shared" si="69"/>
        <v>75.625</v>
      </c>
    </row>
    <row r="417" spans="1:22" ht="13.5" x14ac:dyDescent="0.25">
      <c r="A417" s="3">
        <f>RSI!A417</f>
        <v>42612</v>
      </c>
      <c r="B417" s="2">
        <f>RSI!B417</f>
        <v>10.5219</v>
      </c>
      <c r="C417" s="2">
        <f>RSI!I417</f>
        <v>72.881628129519967</v>
      </c>
      <c r="D417" s="2">
        <f>MACD!E417</f>
        <v>-0.54953180512503685</v>
      </c>
      <c r="E417" s="2">
        <f>MACD!F417</f>
        <v>-0.38963819466548932</v>
      </c>
      <c r="F417" s="2">
        <f>'Moving Avg'!D417</f>
        <v>10.49208</v>
      </c>
      <c r="G417" s="2">
        <f>'Moving Avg'!F417</f>
        <v>9.6852399999999967</v>
      </c>
      <c r="H417" s="2">
        <f>'Moving Avg'!G417</f>
        <v>9.0766059999999982</v>
      </c>
      <c r="I417" s="2">
        <f>'Moving Avg'!H417</f>
        <v>8.6896384999999992</v>
      </c>
      <c r="J417" s="6" t="str">
        <f>OBV!F417</f>
        <v>BULLISH</v>
      </c>
      <c r="K417" s="6" t="str">
        <f>OBV!G417</f>
        <v>NEUTRAL</v>
      </c>
      <c r="L417" s="6" t="str">
        <f>OBV!H417</f>
        <v>BULLISH DIVERGENCE</v>
      </c>
      <c r="M417" s="8">
        <f t="shared" si="63"/>
        <v>0</v>
      </c>
      <c r="N417" s="8">
        <f t="shared" si="60"/>
        <v>100</v>
      </c>
      <c r="O417" s="8">
        <f t="shared" si="61"/>
        <v>50</v>
      </c>
      <c r="P417" s="8">
        <f t="shared" si="62"/>
        <v>66.5</v>
      </c>
      <c r="Q417" s="9">
        <f t="shared" si="64"/>
        <v>52.475000000000001</v>
      </c>
      <c r="R417" s="9">
        <f t="shared" si="65"/>
        <v>54.125</v>
      </c>
      <c r="S417" s="9">
        <f t="shared" si="66"/>
        <v>57.424999999999997</v>
      </c>
      <c r="T417" s="9">
        <f t="shared" si="67"/>
        <v>54.125</v>
      </c>
      <c r="U417" s="8">
        <f t="shared" si="68"/>
        <v>54.67499999999999</v>
      </c>
      <c r="V417" s="8">
        <f t="shared" si="69"/>
        <v>54.537499999999994</v>
      </c>
    </row>
    <row r="418" spans="1:22" ht="13.5" x14ac:dyDescent="0.25">
      <c r="A418" s="3">
        <f>RSI!A418</f>
        <v>42613</v>
      </c>
      <c r="B418" s="2">
        <f>RSI!B418</f>
        <v>10.432399999999999</v>
      </c>
      <c r="C418" s="2">
        <f>RSI!I418</f>
        <v>69.62463181640571</v>
      </c>
      <c r="D418" s="2">
        <f>MACD!E418</f>
        <v>-0.56401260788853946</v>
      </c>
      <c r="E418" s="2">
        <f>MACD!F418</f>
        <v>-0.42451307731009935</v>
      </c>
      <c r="F418" s="2">
        <f>'Moving Avg'!D418</f>
        <v>10.448620000000002</v>
      </c>
      <c r="G418" s="2">
        <f>'Moving Avg'!F418</f>
        <v>9.7563799999999983</v>
      </c>
      <c r="H418" s="2">
        <f>'Moving Avg'!G418</f>
        <v>9.1197899999999983</v>
      </c>
      <c r="I418" s="2">
        <f>'Moving Avg'!H418</f>
        <v>8.6939215000000019</v>
      </c>
      <c r="J418" s="6" t="str">
        <f>OBV!F418</f>
        <v>BEARISH</v>
      </c>
      <c r="K418" s="6" t="str">
        <f>OBV!G418</f>
        <v>WEAK</v>
      </c>
      <c r="L418" s="6" t="str">
        <f>OBV!H418</f>
        <v>CONFIRMED BEARISH</v>
      </c>
      <c r="M418" s="8">
        <f t="shared" si="63"/>
        <v>50</v>
      </c>
      <c r="N418" s="8">
        <f t="shared" si="60"/>
        <v>100</v>
      </c>
      <c r="O418" s="8">
        <f t="shared" si="61"/>
        <v>50</v>
      </c>
      <c r="P418" s="8">
        <f t="shared" si="62"/>
        <v>0</v>
      </c>
      <c r="Q418" s="9">
        <f t="shared" si="64"/>
        <v>60</v>
      </c>
      <c r="R418" s="9">
        <f t="shared" si="65"/>
        <v>47.5</v>
      </c>
      <c r="S418" s="9">
        <f t="shared" si="66"/>
        <v>35</v>
      </c>
      <c r="T418" s="9">
        <f t="shared" si="67"/>
        <v>50</v>
      </c>
      <c r="U418" s="8">
        <f t="shared" si="68"/>
        <v>47.5</v>
      </c>
      <c r="V418" s="8">
        <f t="shared" si="69"/>
        <v>48.125</v>
      </c>
    </row>
    <row r="419" spans="1:22" ht="13.5" x14ac:dyDescent="0.25">
      <c r="A419" s="3">
        <f>RSI!A419</f>
        <v>42614</v>
      </c>
      <c r="B419" s="2">
        <f>RSI!B419</f>
        <v>10.432399999999999</v>
      </c>
      <c r="C419" s="2">
        <f>RSI!I419</f>
        <v>69.62463181640571</v>
      </c>
      <c r="D419" s="2">
        <f>MACD!E419</f>
        <v>-0.55456010170166969</v>
      </c>
      <c r="E419" s="2">
        <f>MACD!F419</f>
        <v>-0.45052248218841345</v>
      </c>
      <c r="F419" s="2">
        <f>'Moving Avg'!D419</f>
        <v>10.40516</v>
      </c>
      <c r="G419" s="2">
        <f>'Moving Avg'!F419</f>
        <v>9.816869999999998</v>
      </c>
      <c r="H419" s="2">
        <f>'Moving Avg'!G419</f>
        <v>9.1629739999999984</v>
      </c>
      <c r="I419" s="2">
        <f>'Moving Avg'!H419</f>
        <v>8.698107499999999</v>
      </c>
      <c r="J419" s="6" t="str">
        <f>OBV!F419</f>
        <v>BEARISH</v>
      </c>
      <c r="K419" s="6" t="str">
        <f>OBV!G419</f>
        <v>WEAK</v>
      </c>
      <c r="L419" s="6" t="str">
        <f>OBV!H419</f>
        <v>CONFIRMED BEARISH</v>
      </c>
      <c r="M419" s="8">
        <f t="shared" si="63"/>
        <v>50</v>
      </c>
      <c r="N419" s="8">
        <f t="shared" si="60"/>
        <v>100</v>
      </c>
      <c r="O419" s="8">
        <f t="shared" si="61"/>
        <v>50</v>
      </c>
      <c r="P419" s="8">
        <f t="shared" si="62"/>
        <v>0</v>
      </c>
      <c r="Q419" s="9">
        <f t="shared" si="64"/>
        <v>60</v>
      </c>
      <c r="R419" s="9">
        <f t="shared" si="65"/>
        <v>47.5</v>
      </c>
      <c r="S419" s="9">
        <f t="shared" si="66"/>
        <v>35</v>
      </c>
      <c r="T419" s="9">
        <f t="shared" si="67"/>
        <v>50</v>
      </c>
      <c r="U419" s="8">
        <f t="shared" si="68"/>
        <v>47.5</v>
      </c>
      <c r="V419" s="8">
        <f t="shared" si="69"/>
        <v>48.125</v>
      </c>
    </row>
    <row r="420" spans="1:22" ht="13.5" x14ac:dyDescent="0.25">
      <c r="A420" s="3">
        <f>RSI!A420</f>
        <v>42615</v>
      </c>
      <c r="B420" s="2">
        <f>RSI!B420</f>
        <v>10.3941</v>
      </c>
      <c r="C420" s="2">
        <f>RSI!I420</f>
        <v>68.113924916840318</v>
      </c>
      <c r="D420" s="2">
        <f>MACD!E420</f>
        <v>-0.50399292333074186</v>
      </c>
      <c r="E420" s="2">
        <f>MACD!F420</f>
        <v>-0.46121657041687919</v>
      </c>
      <c r="F420" s="2">
        <f>'Moving Avg'!D420</f>
        <v>10.41794</v>
      </c>
      <c r="G420" s="2">
        <f>'Moving Avg'!F420</f>
        <v>9.8860949999999992</v>
      </c>
      <c r="H420" s="2">
        <f>'Moving Avg'!G420</f>
        <v>9.2041519999999988</v>
      </c>
      <c r="I420" s="2">
        <f>'Moving Avg'!H420</f>
        <v>8.7021990000000002</v>
      </c>
      <c r="J420" s="6" t="str">
        <f>OBV!F420</f>
        <v>BEARISH</v>
      </c>
      <c r="K420" s="6" t="str">
        <f>OBV!G420</f>
        <v>WEAK</v>
      </c>
      <c r="L420" s="6" t="str">
        <f>OBV!H420</f>
        <v>BEARISH DIVERGENCE</v>
      </c>
      <c r="M420" s="8">
        <f t="shared" si="63"/>
        <v>50</v>
      </c>
      <c r="N420" s="8">
        <f t="shared" si="60"/>
        <v>100</v>
      </c>
      <c r="O420" s="8">
        <f t="shared" si="61"/>
        <v>50</v>
      </c>
      <c r="P420" s="8">
        <f t="shared" si="62"/>
        <v>0</v>
      </c>
      <c r="Q420" s="9">
        <f t="shared" si="64"/>
        <v>60</v>
      </c>
      <c r="R420" s="9">
        <f t="shared" si="65"/>
        <v>47.5</v>
      </c>
      <c r="S420" s="9">
        <f t="shared" si="66"/>
        <v>35</v>
      </c>
      <c r="T420" s="9">
        <f t="shared" si="67"/>
        <v>50</v>
      </c>
      <c r="U420" s="8">
        <f t="shared" si="68"/>
        <v>47.5</v>
      </c>
      <c r="V420" s="8">
        <f t="shared" si="69"/>
        <v>48.125</v>
      </c>
    </row>
    <row r="421" spans="1:22" ht="13.5" x14ac:dyDescent="0.25">
      <c r="A421" s="3">
        <f>RSI!A421</f>
        <v>42618</v>
      </c>
      <c r="B421" s="2">
        <f>RSI!B421</f>
        <v>9.9298000000000002</v>
      </c>
      <c r="C421" s="2">
        <f>RSI!I421</f>
        <v>53.078369717928396</v>
      </c>
      <c r="D421" s="2">
        <f>MACD!E421</f>
        <v>-0.37277598388536148</v>
      </c>
      <c r="E421" s="2">
        <f>MACD!F421</f>
        <v>-0.44352845311057565</v>
      </c>
      <c r="F421" s="2">
        <f>'Moving Avg'!D421</f>
        <v>10.34212</v>
      </c>
      <c r="G421" s="2">
        <f>'Moving Avg'!F421</f>
        <v>9.9225199999999987</v>
      </c>
      <c r="H421" s="2">
        <f>'Moving Avg'!G421</f>
        <v>9.2360439999999979</v>
      </c>
      <c r="I421" s="2">
        <f>'Moving Avg'!H421</f>
        <v>8.7042014999999999</v>
      </c>
      <c r="J421" s="6" t="str">
        <f>OBV!F421</f>
        <v>BEARISH</v>
      </c>
      <c r="K421" s="6" t="str">
        <f>OBV!G421</f>
        <v>WEAK</v>
      </c>
      <c r="L421" s="6" t="str">
        <f>OBV!H421</f>
        <v>CONFIRMED BEARISH</v>
      </c>
      <c r="M421" s="8">
        <f t="shared" si="63"/>
        <v>50</v>
      </c>
      <c r="N421" s="8">
        <f t="shared" si="60"/>
        <v>0</v>
      </c>
      <c r="O421" s="8">
        <f t="shared" si="61"/>
        <v>50</v>
      </c>
      <c r="P421" s="8">
        <f t="shared" si="62"/>
        <v>0</v>
      </c>
      <c r="Q421" s="9">
        <f t="shared" si="64"/>
        <v>25</v>
      </c>
      <c r="R421" s="9">
        <f t="shared" si="65"/>
        <v>27.5</v>
      </c>
      <c r="S421" s="9">
        <f t="shared" si="66"/>
        <v>20</v>
      </c>
      <c r="T421" s="9">
        <f t="shared" si="67"/>
        <v>25</v>
      </c>
      <c r="U421" s="8">
        <f t="shared" si="68"/>
        <v>24.166666666666668</v>
      </c>
      <c r="V421" s="8">
        <f t="shared" si="69"/>
        <v>24.375</v>
      </c>
    </row>
    <row r="422" spans="1:22" ht="13.5" x14ac:dyDescent="0.25">
      <c r="A422" s="3">
        <f>RSI!A422</f>
        <v>42619</v>
      </c>
      <c r="B422" s="2">
        <f>RSI!B422</f>
        <v>10.0533</v>
      </c>
      <c r="C422" s="2">
        <f>RSI!I422</f>
        <v>55.868866963667458</v>
      </c>
      <c r="D422" s="2">
        <f>MACD!E422</f>
        <v>-0.22433677510182726</v>
      </c>
      <c r="E422" s="2">
        <f>MACD!F422</f>
        <v>-0.39969011750882599</v>
      </c>
      <c r="F422" s="2">
        <f>'Moving Avg'!D422</f>
        <v>10.2484</v>
      </c>
      <c r="G422" s="2">
        <f>'Moving Avg'!F422</f>
        <v>9.9651200000000006</v>
      </c>
      <c r="H422" s="2">
        <f>'Moving Avg'!G422</f>
        <v>9.2704839999999962</v>
      </c>
      <c r="I422" s="2">
        <f>'Moving Avg'!H422</f>
        <v>8.7069770000000002</v>
      </c>
      <c r="J422" s="6" t="str">
        <f>OBV!F422</f>
        <v>BULLISH</v>
      </c>
      <c r="K422" s="6" t="str">
        <f>OBV!G422</f>
        <v>STRONG</v>
      </c>
      <c r="L422" s="6" t="str">
        <f>OBV!H422</f>
        <v>BULLISH DIVERGENCE</v>
      </c>
      <c r="M422" s="8">
        <f t="shared" si="63"/>
        <v>50</v>
      </c>
      <c r="N422" s="8">
        <f t="shared" si="60"/>
        <v>0</v>
      </c>
      <c r="O422" s="8">
        <f t="shared" si="61"/>
        <v>50</v>
      </c>
      <c r="P422" s="8">
        <f t="shared" si="62"/>
        <v>83</v>
      </c>
      <c r="Q422" s="9">
        <f t="shared" si="64"/>
        <v>37.450000000000003</v>
      </c>
      <c r="R422" s="9">
        <f t="shared" si="65"/>
        <v>48.25</v>
      </c>
      <c r="S422" s="9">
        <f t="shared" si="66"/>
        <v>57.35</v>
      </c>
      <c r="T422" s="9">
        <f t="shared" si="67"/>
        <v>45.75</v>
      </c>
      <c r="U422" s="8">
        <f t="shared" si="68"/>
        <v>47.683333333333337</v>
      </c>
      <c r="V422" s="8">
        <f t="shared" si="69"/>
        <v>47.2</v>
      </c>
    </row>
    <row r="423" spans="1:22" ht="13.5" x14ac:dyDescent="0.25">
      <c r="A423" s="3">
        <f>RSI!A423</f>
        <v>42620</v>
      </c>
      <c r="B423" s="2">
        <f>RSI!B423</f>
        <v>10.159800000000001</v>
      </c>
      <c r="C423" s="2">
        <f>RSI!I423</f>
        <v>58.178663602942962</v>
      </c>
      <c r="D423" s="2">
        <f>MACD!E423</f>
        <v>-8.9579710954023284E-2</v>
      </c>
      <c r="E423" s="2">
        <f>MACD!F423</f>
        <v>-0.33766803619786551</v>
      </c>
      <c r="F423" s="2">
        <f>'Moving Avg'!D423</f>
        <v>10.193880000000002</v>
      </c>
      <c r="G423" s="2">
        <f>'Moving Avg'!F423</f>
        <v>10.013254999999999</v>
      </c>
      <c r="H423" s="2">
        <f>'Moving Avg'!G423</f>
        <v>9.307053999999999</v>
      </c>
      <c r="I423" s="2">
        <f>'Moving Avg'!H423</f>
        <v>8.7102849999999989</v>
      </c>
      <c r="J423" s="6" t="str">
        <f>OBV!F423</f>
        <v>BULLISH</v>
      </c>
      <c r="K423" s="6" t="str">
        <f>OBV!G423</f>
        <v>STRONG</v>
      </c>
      <c r="L423" s="6" t="str">
        <f>OBV!H423</f>
        <v>BULLISH DIVERGENCE</v>
      </c>
      <c r="M423" s="8">
        <f t="shared" si="63"/>
        <v>50</v>
      </c>
      <c r="N423" s="8">
        <f t="shared" si="60"/>
        <v>0</v>
      </c>
      <c r="O423" s="8">
        <f t="shared" si="61"/>
        <v>50</v>
      </c>
      <c r="P423" s="8">
        <f t="shared" si="62"/>
        <v>83</v>
      </c>
      <c r="Q423" s="9">
        <f t="shared" si="64"/>
        <v>37.450000000000003</v>
      </c>
      <c r="R423" s="9">
        <f t="shared" si="65"/>
        <v>48.25</v>
      </c>
      <c r="S423" s="9">
        <f t="shared" si="66"/>
        <v>57.35</v>
      </c>
      <c r="T423" s="9">
        <f t="shared" si="67"/>
        <v>45.75</v>
      </c>
      <c r="U423" s="8">
        <f t="shared" si="68"/>
        <v>47.683333333333337</v>
      </c>
      <c r="V423" s="8">
        <f t="shared" si="69"/>
        <v>47.2</v>
      </c>
    </row>
    <row r="424" spans="1:22" ht="13.5" x14ac:dyDescent="0.25">
      <c r="A424" s="3">
        <f>RSI!A424</f>
        <v>42621</v>
      </c>
      <c r="B424" s="2">
        <f>RSI!B424</f>
        <v>10.223699999999999</v>
      </c>
      <c r="C424" s="2">
        <f>RSI!I424</f>
        <v>59.546763696049091</v>
      </c>
      <c r="D424" s="2">
        <f>MACD!E424</f>
        <v>1.7869609514532314E-2</v>
      </c>
      <c r="E424" s="2">
        <f>MACD!F424</f>
        <v>-0.26656050705538598</v>
      </c>
      <c r="F424" s="2">
        <f>'Moving Avg'!D424</f>
        <v>10.152140000000001</v>
      </c>
      <c r="G424" s="2">
        <f>'Moving Avg'!F424</f>
        <v>10.064584999999999</v>
      </c>
      <c r="H424" s="2">
        <f>'Moving Avg'!G424</f>
        <v>9.3463739999999991</v>
      </c>
      <c r="I424" s="2">
        <f>'Moving Avg'!H424</f>
        <v>8.7139124999999993</v>
      </c>
      <c r="J424" s="6" t="str">
        <f>OBV!F424</f>
        <v>BULLISH</v>
      </c>
      <c r="K424" s="6" t="str">
        <f>OBV!G424</f>
        <v>STRONG</v>
      </c>
      <c r="L424" s="6" t="str">
        <f>OBV!H424</f>
        <v>BULLISH DIVERGENCE</v>
      </c>
      <c r="M424" s="8">
        <f t="shared" si="63"/>
        <v>50</v>
      </c>
      <c r="N424" s="8">
        <f t="shared" si="60"/>
        <v>0</v>
      </c>
      <c r="O424" s="8">
        <f t="shared" si="61"/>
        <v>50</v>
      </c>
      <c r="P424" s="8">
        <f t="shared" si="62"/>
        <v>83</v>
      </c>
      <c r="Q424" s="9">
        <f t="shared" si="64"/>
        <v>37.450000000000003</v>
      </c>
      <c r="R424" s="9">
        <f t="shared" si="65"/>
        <v>48.25</v>
      </c>
      <c r="S424" s="9">
        <f t="shared" si="66"/>
        <v>57.35</v>
      </c>
      <c r="T424" s="9">
        <f t="shared" si="67"/>
        <v>45.75</v>
      </c>
      <c r="U424" s="8">
        <f t="shared" si="68"/>
        <v>47.683333333333337</v>
      </c>
      <c r="V424" s="8">
        <f t="shared" si="69"/>
        <v>47.2</v>
      </c>
    </row>
    <row r="425" spans="1:22" ht="13.5" x14ac:dyDescent="0.25">
      <c r="A425" s="3">
        <f>RSI!A425</f>
        <v>42622</v>
      </c>
      <c r="B425" s="2">
        <f>RSI!B425</f>
        <v>10.223699999999999</v>
      </c>
      <c r="C425" s="2">
        <f>RSI!I425</f>
        <v>59.546763696049091</v>
      </c>
      <c r="D425" s="2">
        <f>MACD!E425</f>
        <v>5.7550762479758433E-2</v>
      </c>
      <c r="E425" s="2">
        <f>MACD!F425</f>
        <v>-0.20173825314835711</v>
      </c>
      <c r="F425" s="2">
        <f>'Moving Avg'!D425</f>
        <v>10.11806</v>
      </c>
      <c r="G425" s="2">
        <f>'Moving Avg'!F425</f>
        <v>10.117835000000001</v>
      </c>
      <c r="H425" s="2">
        <f>'Moving Avg'!G425</f>
        <v>9.3856939999999991</v>
      </c>
      <c r="I425" s="2">
        <f>'Moving Avg'!H425</f>
        <v>8.7175399999999996</v>
      </c>
      <c r="J425" s="6" t="str">
        <f>OBV!F425</f>
        <v>BULLISH</v>
      </c>
      <c r="K425" s="6" t="str">
        <f>OBV!G425</f>
        <v>STRONG</v>
      </c>
      <c r="L425" s="6" t="str">
        <f>OBV!H425</f>
        <v>BULLISH DIVERGENCE</v>
      </c>
      <c r="M425" s="8">
        <f t="shared" si="63"/>
        <v>50</v>
      </c>
      <c r="N425" s="8">
        <f t="shared" si="60"/>
        <v>0</v>
      </c>
      <c r="O425" s="8">
        <f t="shared" si="61"/>
        <v>50</v>
      </c>
      <c r="P425" s="8">
        <f t="shared" si="62"/>
        <v>83</v>
      </c>
      <c r="Q425" s="9">
        <f t="shared" si="64"/>
        <v>37.450000000000003</v>
      </c>
      <c r="R425" s="9">
        <f t="shared" si="65"/>
        <v>48.25</v>
      </c>
      <c r="S425" s="9">
        <f t="shared" si="66"/>
        <v>57.35</v>
      </c>
      <c r="T425" s="9">
        <f t="shared" si="67"/>
        <v>45.75</v>
      </c>
      <c r="U425" s="8">
        <f t="shared" si="68"/>
        <v>47.683333333333337</v>
      </c>
      <c r="V425" s="8">
        <f t="shared" si="69"/>
        <v>47.2</v>
      </c>
    </row>
    <row r="426" spans="1:22" ht="13.5" x14ac:dyDescent="0.25">
      <c r="A426" s="3">
        <f>RSI!A426</f>
        <v>42627</v>
      </c>
      <c r="B426" s="2">
        <f>RSI!B426</f>
        <v>10.5219</v>
      </c>
      <c r="C426" s="2">
        <f>RSI!I426</f>
        <v>65.631677714007509</v>
      </c>
      <c r="D426" s="2">
        <f>MACD!E426</f>
        <v>6.3831998991204841E-2</v>
      </c>
      <c r="E426" s="2">
        <f>MACD!F426</f>
        <v>-0.14862420272044474</v>
      </c>
      <c r="F426" s="2">
        <f>'Moving Avg'!D426</f>
        <v>10.23648</v>
      </c>
      <c r="G426" s="2">
        <f>'Moving Avg'!F426</f>
        <v>10.188125000000001</v>
      </c>
      <c r="H426" s="2">
        <f>'Moving Avg'!G426</f>
        <v>9.4294279999999997</v>
      </c>
      <c r="I426" s="2">
        <f>'Moving Avg'!H426</f>
        <v>8.7227549999999994</v>
      </c>
      <c r="J426" s="6" t="str">
        <f>OBV!F426</f>
        <v>BULLISH</v>
      </c>
      <c r="K426" s="6" t="str">
        <f>OBV!G426</f>
        <v>STRONG</v>
      </c>
      <c r="L426" s="6" t="str">
        <f>OBV!H426</f>
        <v>CONFIRMED BULLISH</v>
      </c>
      <c r="M426" s="8">
        <f t="shared" si="63"/>
        <v>50</v>
      </c>
      <c r="N426" s="8">
        <f t="shared" si="60"/>
        <v>0</v>
      </c>
      <c r="O426" s="8">
        <f t="shared" si="61"/>
        <v>50</v>
      </c>
      <c r="P426" s="8">
        <f t="shared" si="62"/>
        <v>100</v>
      </c>
      <c r="Q426" s="9">
        <f t="shared" si="64"/>
        <v>40</v>
      </c>
      <c r="R426" s="9">
        <f t="shared" si="65"/>
        <v>52.5</v>
      </c>
      <c r="S426" s="9">
        <f t="shared" si="66"/>
        <v>65</v>
      </c>
      <c r="T426" s="9">
        <f t="shared" si="67"/>
        <v>50</v>
      </c>
      <c r="U426" s="8">
        <f t="shared" si="68"/>
        <v>52.5</v>
      </c>
      <c r="V426" s="8">
        <f t="shared" si="69"/>
        <v>51.875</v>
      </c>
    </row>
    <row r="427" spans="1:22" ht="13.5" x14ac:dyDescent="0.25">
      <c r="A427" s="3">
        <f>RSI!A427</f>
        <v>42628</v>
      </c>
      <c r="B427" s="2">
        <f>RSI!B427</f>
        <v>10.223699999999999</v>
      </c>
      <c r="C427" s="2">
        <f>RSI!I427</f>
        <v>56.482178995677515</v>
      </c>
      <c r="D427" s="2">
        <f>MACD!E427</f>
        <v>0.12045653473104245</v>
      </c>
      <c r="E427" s="2">
        <f>MACD!F427</f>
        <v>-9.4808055230147306E-2</v>
      </c>
      <c r="F427" s="2">
        <f>'Moving Avg'!D427</f>
        <v>10.27056</v>
      </c>
      <c r="G427" s="2">
        <f>'Moving Avg'!F427</f>
        <v>10.230725000000001</v>
      </c>
      <c r="H427" s="2">
        <f>'Moving Avg'!G427</f>
        <v>9.4642420000000005</v>
      </c>
      <c r="I427" s="2">
        <f>'Moving Avg'!H427</f>
        <v>8.7267699999999984</v>
      </c>
      <c r="J427" s="6" t="str">
        <f>OBV!F427</f>
        <v>BULLISH</v>
      </c>
      <c r="K427" s="6" t="str">
        <f>OBV!G427</f>
        <v>STRONG</v>
      </c>
      <c r="L427" s="6" t="str">
        <f>OBV!H427</f>
        <v>CONFIRMED BULLISH</v>
      </c>
      <c r="M427" s="8">
        <f t="shared" si="63"/>
        <v>50</v>
      </c>
      <c r="N427" s="8">
        <f t="shared" si="60"/>
        <v>0</v>
      </c>
      <c r="O427" s="8">
        <f t="shared" si="61"/>
        <v>50</v>
      </c>
      <c r="P427" s="8">
        <f t="shared" si="62"/>
        <v>100</v>
      </c>
      <c r="Q427" s="9">
        <f t="shared" si="64"/>
        <v>40</v>
      </c>
      <c r="R427" s="9">
        <f t="shared" si="65"/>
        <v>52.5</v>
      </c>
      <c r="S427" s="9">
        <f t="shared" si="66"/>
        <v>65</v>
      </c>
      <c r="T427" s="9">
        <f t="shared" si="67"/>
        <v>50</v>
      </c>
      <c r="U427" s="8">
        <f t="shared" si="68"/>
        <v>52.5</v>
      </c>
      <c r="V427" s="8">
        <f t="shared" si="69"/>
        <v>51.875</v>
      </c>
    </row>
    <row r="428" spans="1:22" ht="13.5" x14ac:dyDescent="0.25">
      <c r="A428" s="3">
        <f>RSI!A428</f>
        <v>42629</v>
      </c>
      <c r="B428" s="2">
        <f>RSI!B428</f>
        <v>10.181100000000001</v>
      </c>
      <c r="C428" s="2">
        <f>RSI!I428</f>
        <v>55.296230135944761</v>
      </c>
      <c r="D428" s="2">
        <f>MACD!E428</f>
        <v>0.15623237857586147</v>
      </c>
      <c r="E428" s="2">
        <f>MACD!F428</f>
        <v>-4.4599968468945553E-2</v>
      </c>
      <c r="F428" s="2">
        <f>'Moving Avg'!D428</f>
        <v>10.27482</v>
      </c>
      <c r="G428" s="2">
        <f>'Moving Avg'!F428</f>
        <v>10.27013</v>
      </c>
      <c r="H428" s="2">
        <f>'Moving Avg'!G428</f>
        <v>9.4961599999999979</v>
      </c>
      <c r="I428" s="2">
        <f>'Moving Avg'!H428</f>
        <v>8.7311534999999978</v>
      </c>
      <c r="J428" s="6" t="str">
        <f>OBV!F428</f>
        <v>BULLISH</v>
      </c>
      <c r="K428" s="6" t="str">
        <f>OBV!G428</f>
        <v>STRONG</v>
      </c>
      <c r="L428" s="6" t="str">
        <f>OBV!H428</f>
        <v>CONFIRMED BULLISH</v>
      </c>
      <c r="M428" s="8">
        <f t="shared" si="63"/>
        <v>50</v>
      </c>
      <c r="N428" s="8">
        <f t="shared" si="60"/>
        <v>0</v>
      </c>
      <c r="O428" s="8">
        <f t="shared" si="61"/>
        <v>50</v>
      </c>
      <c r="P428" s="8">
        <f t="shared" si="62"/>
        <v>100</v>
      </c>
      <c r="Q428" s="9">
        <f t="shared" si="64"/>
        <v>40</v>
      </c>
      <c r="R428" s="9">
        <f t="shared" si="65"/>
        <v>52.5</v>
      </c>
      <c r="S428" s="9">
        <f t="shared" si="66"/>
        <v>65</v>
      </c>
      <c r="T428" s="9">
        <f t="shared" si="67"/>
        <v>50</v>
      </c>
      <c r="U428" s="8">
        <f t="shared" si="68"/>
        <v>52.5</v>
      </c>
      <c r="V428" s="8">
        <f t="shared" si="69"/>
        <v>51.875</v>
      </c>
    </row>
    <row r="429" spans="1:22" ht="13.5" x14ac:dyDescent="0.25">
      <c r="A429" s="3">
        <f>RSI!A429</f>
        <v>42632</v>
      </c>
      <c r="B429" s="2">
        <f>RSI!B429</f>
        <v>10.283300000000001</v>
      </c>
      <c r="C429" s="2">
        <f>RSI!I429</f>
        <v>57.596517153555489</v>
      </c>
      <c r="D429" s="2">
        <f>MACD!E429</f>
        <v>0.1777749071884589</v>
      </c>
      <c r="E429" s="2">
        <f>MACD!F429</f>
        <v>-1.2499333746466418E-4</v>
      </c>
      <c r="F429" s="2">
        <f>'Moving Avg'!D429</f>
        <v>10.28674</v>
      </c>
      <c r="G429" s="2">
        <f>'Moving Avg'!F429</f>
        <v>10.306125</v>
      </c>
      <c r="H429" s="2">
        <f>'Moving Avg'!G429</f>
        <v>9.5301219999999986</v>
      </c>
      <c r="I429" s="2">
        <f>'Moving Avg'!H429</f>
        <v>8.7354664999999994</v>
      </c>
      <c r="J429" s="6" t="str">
        <f>OBV!F429</f>
        <v>BULLISH</v>
      </c>
      <c r="K429" s="6" t="str">
        <f>OBV!G429</f>
        <v>NEUTRAL</v>
      </c>
      <c r="L429" s="6" t="str">
        <f>OBV!H429</f>
        <v>CONFIRMED BULLISH</v>
      </c>
      <c r="M429" s="8">
        <f t="shared" si="63"/>
        <v>50</v>
      </c>
      <c r="N429" s="8">
        <f t="shared" si="60"/>
        <v>0</v>
      </c>
      <c r="O429" s="8">
        <f t="shared" si="61"/>
        <v>50</v>
      </c>
      <c r="P429" s="8">
        <f t="shared" si="62"/>
        <v>83.5</v>
      </c>
      <c r="Q429" s="9">
        <f t="shared" si="64"/>
        <v>37.524999999999999</v>
      </c>
      <c r="R429" s="9">
        <f t="shared" si="65"/>
        <v>48.375</v>
      </c>
      <c r="S429" s="9">
        <f t="shared" si="66"/>
        <v>57.575000000000003</v>
      </c>
      <c r="T429" s="9">
        <f t="shared" si="67"/>
        <v>45.875</v>
      </c>
      <c r="U429" s="8">
        <f t="shared" si="68"/>
        <v>47.82500000000001</v>
      </c>
      <c r="V429" s="8">
        <f t="shared" si="69"/>
        <v>47.337500000000006</v>
      </c>
    </row>
    <row r="430" spans="1:22" ht="13.5" x14ac:dyDescent="0.25">
      <c r="A430" s="3">
        <f>RSI!A430</f>
        <v>42633</v>
      </c>
      <c r="B430" s="2">
        <f>RSI!B430</f>
        <v>10.283300000000001</v>
      </c>
      <c r="C430" s="2">
        <f>RSI!I430</f>
        <v>57.596517153555475</v>
      </c>
      <c r="D430" s="2">
        <f>MACD!E430</f>
        <v>0.18843386940985418</v>
      </c>
      <c r="E430" s="2">
        <f>MACD!F430</f>
        <v>3.7586779211999106E-2</v>
      </c>
      <c r="F430" s="2">
        <f>'Moving Avg'!D430</f>
        <v>10.298660000000002</v>
      </c>
      <c r="G430" s="2">
        <f>'Moving Avg'!F430</f>
        <v>10.327850000000002</v>
      </c>
      <c r="H430" s="2">
        <f>'Moving Avg'!G430</f>
        <v>9.5599959999999982</v>
      </c>
      <c r="I430" s="2">
        <f>'Moving Avg'!H430</f>
        <v>8.7397794999999974</v>
      </c>
      <c r="J430" s="6" t="str">
        <f>OBV!F430</f>
        <v>BULLISH</v>
      </c>
      <c r="K430" s="6" t="str">
        <f>OBV!G430</f>
        <v>NEUTRAL</v>
      </c>
      <c r="L430" s="6" t="str">
        <f>OBV!H430</f>
        <v>CONFIRMED BULLISH</v>
      </c>
      <c r="M430" s="8">
        <f t="shared" si="63"/>
        <v>50</v>
      </c>
      <c r="N430" s="8">
        <f t="shared" si="60"/>
        <v>0</v>
      </c>
      <c r="O430" s="8">
        <f t="shared" si="61"/>
        <v>50</v>
      </c>
      <c r="P430" s="8">
        <f t="shared" si="62"/>
        <v>83.5</v>
      </c>
      <c r="Q430" s="9">
        <f t="shared" si="64"/>
        <v>37.524999999999999</v>
      </c>
      <c r="R430" s="9">
        <f t="shared" si="65"/>
        <v>48.375</v>
      </c>
      <c r="S430" s="9">
        <f t="shared" si="66"/>
        <v>57.575000000000003</v>
      </c>
      <c r="T430" s="9">
        <f t="shared" si="67"/>
        <v>45.875</v>
      </c>
      <c r="U430" s="8">
        <f t="shared" si="68"/>
        <v>47.82500000000001</v>
      </c>
      <c r="V430" s="8">
        <f t="shared" si="69"/>
        <v>47.337500000000006</v>
      </c>
    </row>
    <row r="431" spans="1:22" ht="13.5" x14ac:dyDescent="0.25">
      <c r="A431" s="3">
        <f>RSI!A431</f>
        <v>42634</v>
      </c>
      <c r="B431" s="2">
        <f>RSI!B431</f>
        <v>10.0959</v>
      </c>
      <c r="C431" s="2">
        <f>RSI!I431</f>
        <v>51.915536814981465</v>
      </c>
      <c r="D431" s="2">
        <f>MACD!E431</f>
        <v>0.13835090397750349</v>
      </c>
      <c r="E431" s="2">
        <f>MACD!F431</f>
        <v>5.7739604165099989E-2</v>
      </c>
      <c r="F431" s="2">
        <f>'Moving Avg'!D431</f>
        <v>10.213460000000001</v>
      </c>
      <c r="G431" s="2">
        <f>'Moving Avg'!F431</f>
        <v>10.32146</v>
      </c>
      <c r="H431" s="2">
        <f>'Moving Avg'!G431</f>
        <v>9.5820339999999984</v>
      </c>
      <c r="I431" s="2">
        <f>'Moving Avg'!H431</f>
        <v>8.7433494999999954</v>
      </c>
      <c r="J431" s="6" t="str">
        <f>OBV!F431</f>
        <v>BEARISH</v>
      </c>
      <c r="K431" s="6" t="str">
        <f>OBV!G431</f>
        <v>WEAK</v>
      </c>
      <c r="L431" s="6" t="str">
        <f>OBV!H431</f>
        <v>CONFIRMED BEARISH</v>
      </c>
      <c r="M431" s="8">
        <f t="shared" si="63"/>
        <v>50</v>
      </c>
      <c r="N431" s="8">
        <f t="shared" si="60"/>
        <v>0</v>
      </c>
      <c r="O431" s="8">
        <f t="shared" si="61"/>
        <v>50</v>
      </c>
      <c r="P431" s="8">
        <f t="shared" si="62"/>
        <v>0</v>
      </c>
      <c r="Q431" s="9">
        <f t="shared" si="64"/>
        <v>25</v>
      </c>
      <c r="R431" s="9">
        <f t="shared" si="65"/>
        <v>27.5</v>
      </c>
      <c r="S431" s="9">
        <f t="shared" si="66"/>
        <v>20</v>
      </c>
      <c r="T431" s="9">
        <f t="shared" si="67"/>
        <v>25</v>
      </c>
      <c r="U431" s="8">
        <f t="shared" si="68"/>
        <v>24.166666666666668</v>
      </c>
      <c r="V431" s="8">
        <f t="shared" si="69"/>
        <v>24.375</v>
      </c>
    </row>
    <row r="432" spans="1:22" ht="13.5" x14ac:dyDescent="0.25">
      <c r="A432" s="3">
        <f>RSI!A432</f>
        <v>42635</v>
      </c>
      <c r="B432" s="2">
        <f>RSI!B432</f>
        <v>10.2194</v>
      </c>
      <c r="C432" s="2">
        <f>RSI!I432</f>
        <v>55.061324352709804</v>
      </c>
      <c r="D432" s="2">
        <f>MACD!E432</f>
        <v>0.1054944392771997</v>
      </c>
      <c r="E432" s="2">
        <f>MACD!F432</f>
        <v>6.7290571187519937E-2</v>
      </c>
      <c r="F432" s="2">
        <f>'Moving Avg'!D432</f>
        <v>10.2126</v>
      </c>
      <c r="G432" s="2">
        <f>'Moving Avg'!F432</f>
        <v>10.305909999999999</v>
      </c>
      <c r="H432" s="2">
        <f>'Moving Avg'!G432</f>
        <v>9.6067039999999988</v>
      </c>
      <c r="I432" s="2">
        <f>'Moving Avg'!H432</f>
        <v>8.7479244999999963</v>
      </c>
      <c r="J432" s="6" t="str">
        <f>OBV!F432</f>
        <v>BEARISH</v>
      </c>
      <c r="K432" s="6" t="str">
        <f>OBV!G432</f>
        <v>WEAK</v>
      </c>
      <c r="L432" s="6" t="str">
        <f>OBV!H432</f>
        <v>CONFIRMED BEARISH</v>
      </c>
      <c r="M432" s="8">
        <f t="shared" si="63"/>
        <v>50</v>
      </c>
      <c r="N432" s="8">
        <f t="shared" si="60"/>
        <v>0</v>
      </c>
      <c r="O432" s="8">
        <f t="shared" si="61"/>
        <v>50</v>
      </c>
      <c r="P432" s="8">
        <f t="shared" si="62"/>
        <v>0</v>
      </c>
      <c r="Q432" s="9">
        <f t="shared" si="64"/>
        <v>25</v>
      </c>
      <c r="R432" s="9">
        <f t="shared" si="65"/>
        <v>27.5</v>
      </c>
      <c r="S432" s="9">
        <f t="shared" si="66"/>
        <v>20</v>
      </c>
      <c r="T432" s="9">
        <f t="shared" si="67"/>
        <v>25</v>
      </c>
      <c r="U432" s="8">
        <f t="shared" si="68"/>
        <v>24.166666666666668</v>
      </c>
      <c r="V432" s="8">
        <f t="shared" si="69"/>
        <v>24.375</v>
      </c>
    </row>
    <row r="433" spans="1:22" ht="13.5" x14ac:dyDescent="0.25">
      <c r="A433" s="3">
        <f>RSI!A433</f>
        <v>42636</v>
      </c>
      <c r="B433" s="2">
        <f>RSI!B433</f>
        <v>10.0959</v>
      </c>
      <c r="C433" s="2">
        <f>RSI!I433</f>
        <v>51.437328409643527</v>
      </c>
      <c r="D433" s="2">
        <f>MACD!E433</f>
        <v>0.10218986506155225</v>
      </c>
      <c r="E433" s="2">
        <f>MACD!F433</f>
        <v>7.4270429962326412E-2</v>
      </c>
      <c r="F433" s="2">
        <f>'Moving Avg'!D433</f>
        <v>10.19556</v>
      </c>
      <c r="G433" s="2">
        <f>'Moving Avg'!F433</f>
        <v>10.278220000000001</v>
      </c>
      <c r="H433" s="2">
        <f>'Moving Avg'!G433</f>
        <v>9.6290680000000002</v>
      </c>
      <c r="I433" s="2">
        <f>'Moving Avg'!H433</f>
        <v>8.7517074999999949</v>
      </c>
      <c r="J433" s="6" t="str">
        <f>OBV!F433</f>
        <v>BEARISH</v>
      </c>
      <c r="K433" s="6" t="str">
        <f>OBV!G433</f>
        <v>NEUTRAL</v>
      </c>
      <c r="L433" s="6" t="str">
        <f>OBV!H433</f>
        <v>CONFIRMED BEARISH</v>
      </c>
      <c r="M433" s="8">
        <f t="shared" si="63"/>
        <v>50</v>
      </c>
      <c r="N433" s="8">
        <f t="shared" si="60"/>
        <v>0</v>
      </c>
      <c r="O433" s="8">
        <f t="shared" si="61"/>
        <v>50</v>
      </c>
      <c r="P433" s="8">
        <f t="shared" si="62"/>
        <v>16.5</v>
      </c>
      <c r="Q433" s="9">
        <f t="shared" si="64"/>
        <v>27.475000000000001</v>
      </c>
      <c r="R433" s="9">
        <f t="shared" si="65"/>
        <v>31.625</v>
      </c>
      <c r="S433" s="9">
        <f t="shared" si="66"/>
        <v>27.425000000000001</v>
      </c>
      <c r="T433" s="9">
        <f t="shared" si="67"/>
        <v>29.125</v>
      </c>
      <c r="U433" s="8">
        <f t="shared" si="68"/>
        <v>28.841666666666669</v>
      </c>
      <c r="V433" s="8">
        <f t="shared" si="69"/>
        <v>28.912500000000001</v>
      </c>
    </row>
    <row r="434" spans="1:22" ht="13.5" x14ac:dyDescent="0.25">
      <c r="A434" s="3">
        <f>RSI!A434</f>
        <v>42639</v>
      </c>
      <c r="B434" s="2">
        <f>RSI!B434</f>
        <v>10.0916</v>
      </c>
      <c r="C434" s="2">
        <f>RSI!I434</f>
        <v>51.310698831277101</v>
      </c>
      <c r="D434" s="2">
        <f>MACD!E434</f>
        <v>0.10931374719958775</v>
      </c>
      <c r="E434" s="2">
        <f>MACD!F434</f>
        <v>8.127909340977868E-2</v>
      </c>
      <c r="F434" s="2">
        <f>'Moving Avg'!D434</f>
        <v>10.157220000000001</v>
      </c>
      <c r="G434" s="2">
        <f>'Moving Avg'!F434</f>
        <v>10.250315000000002</v>
      </c>
      <c r="H434" s="2">
        <f>'Moving Avg'!G434</f>
        <v>9.6513459999999984</v>
      </c>
      <c r="I434" s="2">
        <f>'Moving Avg'!H434</f>
        <v>8.7554689999999979</v>
      </c>
      <c r="J434" s="6" t="str">
        <f>OBV!F434</f>
        <v>BEARISH</v>
      </c>
      <c r="K434" s="6" t="str">
        <f>OBV!G434</f>
        <v>NEUTRAL</v>
      </c>
      <c r="L434" s="6" t="str">
        <f>OBV!H434</f>
        <v>CONFIRMED BEARISH</v>
      </c>
      <c r="M434" s="8">
        <f t="shared" si="63"/>
        <v>50</v>
      </c>
      <c r="N434" s="8">
        <f t="shared" si="60"/>
        <v>0</v>
      </c>
      <c r="O434" s="8">
        <f t="shared" si="61"/>
        <v>50</v>
      </c>
      <c r="P434" s="8">
        <f t="shared" si="62"/>
        <v>16.5</v>
      </c>
      <c r="Q434" s="9">
        <f t="shared" si="64"/>
        <v>27.475000000000001</v>
      </c>
      <c r="R434" s="9">
        <f t="shared" si="65"/>
        <v>31.625</v>
      </c>
      <c r="S434" s="9">
        <f t="shared" si="66"/>
        <v>27.425000000000001</v>
      </c>
      <c r="T434" s="9">
        <f t="shared" si="67"/>
        <v>29.125</v>
      </c>
      <c r="U434" s="8">
        <f t="shared" si="68"/>
        <v>28.841666666666669</v>
      </c>
      <c r="V434" s="8">
        <f t="shared" si="69"/>
        <v>28.912500000000001</v>
      </c>
    </row>
    <row r="435" spans="1:22" ht="13.5" x14ac:dyDescent="0.25">
      <c r="A435" s="3">
        <f>RSI!A435</f>
        <v>42640</v>
      </c>
      <c r="B435" s="2">
        <f>RSI!B435</f>
        <v>10.087400000000001</v>
      </c>
      <c r="C435" s="2">
        <f>RSI!I435</f>
        <v>51.178171016688161</v>
      </c>
      <c r="D435" s="2">
        <f>MACD!E435</f>
        <v>0.11546591984677157</v>
      </c>
      <c r="E435" s="2">
        <f>MACD!F435</f>
        <v>8.8116458697177269E-2</v>
      </c>
      <c r="F435" s="2">
        <f>'Moving Avg'!D435</f>
        <v>10.118040000000001</v>
      </c>
      <c r="G435" s="2">
        <f>'Moving Avg'!F435</f>
        <v>10.238175</v>
      </c>
      <c r="H435" s="2">
        <f>'Moving Avg'!G435</f>
        <v>9.6735400000000009</v>
      </c>
      <c r="I435" s="2">
        <f>'Moving Avg'!H435</f>
        <v>8.7592094999999954</v>
      </c>
      <c r="J435" s="6" t="str">
        <f>OBV!F435</f>
        <v>BEARISH</v>
      </c>
      <c r="K435" s="6" t="str">
        <f>OBV!G435</f>
        <v>NEUTRAL</v>
      </c>
      <c r="L435" s="6" t="str">
        <f>OBV!H435</f>
        <v>CONFIRMED BEARISH</v>
      </c>
      <c r="M435" s="8">
        <f t="shared" si="63"/>
        <v>50</v>
      </c>
      <c r="N435" s="8">
        <f t="shared" si="60"/>
        <v>0</v>
      </c>
      <c r="O435" s="8">
        <f t="shared" si="61"/>
        <v>50</v>
      </c>
      <c r="P435" s="8">
        <f t="shared" si="62"/>
        <v>16.5</v>
      </c>
      <c r="Q435" s="9">
        <f t="shared" si="64"/>
        <v>27.475000000000001</v>
      </c>
      <c r="R435" s="9">
        <f t="shared" si="65"/>
        <v>31.625</v>
      </c>
      <c r="S435" s="9">
        <f t="shared" si="66"/>
        <v>27.425000000000001</v>
      </c>
      <c r="T435" s="9">
        <f t="shared" si="67"/>
        <v>29.125</v>
      </c>
      <c r="U435" s="8">
        <f t="shared" si="68"/>
        <v>28.841666666666669</v>
      </c>
      <c r="V435" s="8">
        <f t="shared" si="69"/>
        <v>28.912500000000001</v>
      </c>
    </row>
    <row r="436" spans="1:22" ht="13.5" x14ac:dyDescent="0.25">
      <c r="A436" s="3">
        <f>RSI!A436</f>
        <v>42641</v>
      </c>
      <c r="B436" s="2">
        <f>RSI!B436</f>
        <v>9.9169999999999998</v>
      </c>
      <c r="C436" s="2">
        <f>RSI!I436</f>
        <v>45.988354963871885</v>
      </c>
      <c r="D436" s="2">
        <f>MACD!E436</f>
        <v>0.17902256884559797</v>
      </c>
      <c r="E436" s="2">
        <f>MACD!F436</f>
        <v>0.10629768072686141</v>
      </c>
      <c r="F436" s="2">
        <f>'Moving Avg'!D436</f>
        <v>10.082260000000002</v>
      </c>
      <c r="G436" s="2">
        <f>'Moving Avg'!F436</f>
        <v>10.218579999999999</v>
      </c>
      <c r="H436" s="2">
        <f>'Moving Avg'!G436</f>
        <v>9.6923259999999996</v>
      </c>
      <c r="I436" s="2">
        <f>'Moving Avg'!H436</f>
        <v>8.7622724999999964</v>
      </c>
      <c r="J436" s="6" t="str">
        <f>OBV!F436</f>
        <v>BEARISH</v>
      </c>
      <c r="K436" s="6" t="str">
        <f>OBV!G436</f>
        <v>NEUTRAL</v>
      </c>
      <c r="L436" s="6" t="str">
        <f>OBV!H436</f>
        <v>CONFIRMED BEARISH</v>
      </c>
      <c r="M436" s="8">
        <f t="shared" si="63"/>
        <v>50</v>
      </c>
      <c r="N436" s="8">
        <f t="shared" si="60"/>
        <v>0</v>
      </c>
      <c r="O436" s="8">
        <f t="shared" si="61"/>
        <v>50</v>
      </c>
      <c r="P436" s="8">
        <f t="shared" si="62"/>
        <v>16.5</v>
      </c>
      <c r="Q436" s="9">
        <f t="shared" si="64"/>
        <v>27.475000000000001</v>
      </c>
      <c r="R436" s="9">
        <f t="shared" si="65"/>
        <v>31.625</v>
      </c>
      <c r="S436" s="9">
        <f t="shared" si="66"/>
        <v>27.425000000000001</v>
      </c>
      <c r="T436" s="9">
        <f t="shared" si="67"/>
        <v>29.125</v>
      </c>
      <c r="U436" s="8">
        <f t="shared" si="68"/>
        <v>28.841666666666669</v>
      </c>
      <c r="V436" s="8">
        <f t="shared" si="69"/>
        <v>28.912500000000001</v>
      </c>
    </row>
    <row r="437" spans="1:22" ht="13.5" x14ac:dyDescent="0.25">
      <c r="A437" s="3">
        <f>RSI!A437</f>
        <v>42642</v>
      </c>
      <c r="B437" s="2">
        <f>RSI!B437</f>
        <v>10.032</v>
      </c>
      <c r="C437" s="2">
        <f>RSI!I437</f>
        <v>49.695876825669082</v>
      </c>
      <c r="D437" s="2">
        <f>MACD!E437</f>
        <v>0.17927552667834767</v>
      </c>
      <c r="E437" s="2">
        <f>MACD!F437</f>
        <v>0.12089324991715866</v>
      </c>
      <c r="F437" s="2">
        <f>'Moving Avg'!D437</f>
        <v>10.044779999999999</v>
      </c>
      <c r="G437" s="2">
        <f>'Moving Avg'!F437</f>
        <v>10.194084999999999</v>
      </c>
      <c r="H437" s="2">
        <f>'Moving Avg'!G437</f>
        <v>9.713575999999998</v>
      </c>
      <c r="I437" s="2">
        <f>'Moving Avg'!H437</f>
        <v>8.7659104999999951</v>
      </c>
      <c r="J437" s="6" t="str">
        <f>OBV!F437</f>
        <v>BULLISH</v>
      </c>
      <c r="K437" s="6" t="str">
        <f>OBV!G437</f>
        <v>NEUTRAL</v>
      </c>
      <c r="L437" s="6" t="str">
        <f>OBV!H437</f>
        <v>BULLISH DIVERGENCE</v>
      </c>
      <c r="M437" s="8">
        <f t="shared" si="63"/>
        <v>50</v>
      </c>
      <c r="N437" s="8">
        <f t="shared" si="60"/>
        <v>0</v>
      </c>
      <c r="O437" s="8">
        <f t="shared" si="61"/>
        <v>50</v>
      </c>
      <c r="P437" s="8">
        <f t="shared" si="62"/>
        <v>66.5</v>
      </c>
      <c r="Q437" s="9">
        <f t="shared" si="64"/>
        <v>34.975000000000001</v>
      </c>
      <c r="R437" s="9">
        <f t="shared" si="65"/>
        <v>44.125</v>
      </c>
      <c r="S437" s="9">
        <f t="shared" si="66"/>
        <v>49.924999999999997</v>
      </c>
      <c r="T437" s="9">
        <f t="shared" si="67"/>
        <v>41.625</v>
      </c>
      <c r="U437" s="8">
        <f t="shared" si="68"/>
        <v>43.008333333333326</v>
      </c>
      <c r="V437" s="8">
        <f t="shared" si="69"/>
        <v>42.662499999999994</v>
      </c>
    </row>
    <row r="438" spans="1:22" ht="13.5" x14ac:dyDescent="0.25">
      <c r="A438" s="3">
        <f>RSI!A438</f>
        <v>42643</v>
      </c>
      <c r="B438" s="2">
        <f>RSI!B438</f>
        <v>10.0533</v>
      </c>
      <c r="C438" s="2">
        <f>RSI!I438</f>
        <v>50.37533133039986</v>
      </c>
      <c r="D438" s="2">
        <f>MACD!E438</f>
        <v>0.17148367852248647</v>
      </c>
      <c r="E438" s="2">
        <f>MACD!F438</f>
        <v>0.13101133563822423</v>
      </c>
      <c r="F438" s="2">
        <f>'Moving Avg'!D438</f>
        <v>10.03626</v>
      </c>
      <c r="G438" s="2">
        <f>'Moving Avg'!F438</f>
        <v>10.175130000000001</v>
      </c>
      <c r="H438" s="2">
        <f>'Moving Avg'!G438</f>
        <v>9.7355799999999988</v>
      </c>
      <c r="I438" s="2">
        <f>'Moving Avg'!H438</f>
        <v>8.7698489999999953</v>
      </c>
      <c r="J438" s="6" t="str">
        <f>OBV!F438</f>
        <v>BULLISH</v>
      </c>
      <c r="K438" s="6" t="str">
        <f>OBV!G438</f>
        <v>STRONG</v>
      </c>
      <c r="L438" s="6" t="str">
        <f>OBV!H438</f>
        <v>BULLISH DIVERGENCE</v>
      </c>
      <c r="M438" s="8">
        <f t="shared" si="63"/>
        <v>50</v>
      </c>
      <c r="N438" s="8">
        <f t="shared" si="60"/>
        <v>0</v>
      </c>
      <c r="O438" s="8">
        <f t="shared" si="61"/>
        <v>50</v>
      </c>
      <c r="P438" s="8">
        <f t="shared" si="62"/>
        <v>83</v>
      </c>
      <c r="Q438" s="9">
        <f t="shared" si="64"/>
        <v>37.450000000000003</v>
      </c>
      <c r="R438" s="9">
        <f t="shared" si="65"/>
        <v>48.25</v>
      </c>
      <c r="S438" s="9">
        <f t="shared" si="66"/>
        <v>57.35</v>
      </c>
      <c r="T438" s="9">
        <f t="shared" si="67"/>
        <v>45.75</v>
      </c>
      <c r="U438" s="8">
        <f t="shared" si="68"/>
        <v>47.683333333333337</v>
      </c>
      <c r="V438" s="8">
        <f t="shared" si="69"/>
        <v>47.2</v>
      </c>
    </row>
    <row r="439" spans="1:22" ht="13.5" x14ac:dyDescent="0.25">
      <c r="A439" s="3">
        <f>RSI!A439</f>
        <v>42647</v>
      </c>
      <c r="B439" s="2">
        <f>RSI!B439</f>
        <v>10.0533</v>
      </c>
      <c r="C439" s="2">
        <f>RSI!I439</f>
        <v>50.37533133039986</v>
      </c>
      <c r="D439" s="2">
        <f>MACD!E439</f>
        <v>0.1806042114086619</v>
      </c>
      <c r="E439" s="2">
        <f>MACD!F439</f>
        <v>0.14092991079231176</v>
      </c>
      <c r="F439" s="2">
        <f>'Moving Avg'!D439</f>
        <v>10.028600000000001</v>
      </c>
      <c r="G439" s="2">
        <f>'Moving Avg'!F439</f>
        <v>10.156175000000001</v>
      </c>
      <c r="H439" s="2">
        <f>'Moving Avg'!G439</f>
        <v>9.7583999999999964</v>
      </c>
      <c r="I439" s="2">
        <f>'Moving Avg'!H439</f>
        <v>8.7737874999999939</v>
      </c>
      <c r="J439" s="6" t="str">
        <f>OBV!F439</f>
        <v>BULLISH</v>
      </c>
      <c r="K439" s="6" t="str">
        <f>OBV!G439</f>
        <v>STRONG</v>
      </c>
      <c r="L439" s="6" t="str">
        <f>OBV!H439</f>
        <v>BULLISH DIVERGENCE</v>
      </c>
      <c r="M439" s="8">
        <f t="shared" si="63"/>
        <v>50</v>
      </c>
      <c r="N439" s="8">
        <f t="shared" si="60"/>
        <v>0</v>
      </c>
      <c r="O439" s="8">
        <f t="shared" si="61"/>
        <v>50</v>
      </c>
      <c r="P439" s="8">
        <f t="shared" si="62"/>
        <v>83</v>
      </c>
      <c r="Q439" s="9">
        <f t="shared" si="64"/>
        <v>37.450000000000003</v>
      </c>
      <c r="R439" s="9">
        <f t="shared" si="65"/>
        <v>48.25</v>
      </c>
      <c r="S439" s="9">
        <f t="shared" si="66"/>
        <v>57.35</v>
      </c>
      <c r="T439" s="9">
        <f t="shared" si="67"/>
        <v>45.75</v>
      </c>
      <c r="U439" s="8">
        <f t="shared" si="68"/>
        <v>47.683333333333337</v>
      </c>
      <c r="V439" s="8">
        <f t="shared" si="69"/>
        <v>47.2</v>
      </c>
    </row>
    <row r="440" spans="1:22" ht="13.5" x14ac:dyDescent="0.25">
      <c r="A440" s="3">
        <f>RSI!A440</f>
        <v>42648</v>
      </c>
      <c r="B440" s="2">
        <f>RSI!B440</f>
        <v>10.223699999999999</v>
      </c>
      <c r="C440" s="2">
        <f>RSI!I440</f>
        <v>55.901679040857715</v>
      </c>
      <c r="D440" s="2">
        <f>MACD!E440</f>
        <v>0.17569062080485587</v>
      </c>
      <c r="E440" s="2">
        <f>MACD!F440</f>
        <v>0.14788205279482058</v>
      </c>
      <c r="F440" s="2">
        <f>'Moving Avg'!D440</f>
        <v>10.055859999999999</v>
      </c>
      <c r="G440" s="2">
        <f>'Moving Avg'!F440</f>
        <v>10.147655000000002</v>
      </c>
      <c r="H440" s="2">
        <f>'Moving Avg'!G440</f>
        <v>9.7846279999999979</v>
      </c>
      <c r="I440" s="2">
        <f>'Moving Avg'!H440</f>
        <v>8.7785779999999924</v>
      </c>
      <c r="J440" s="6" t="str">
        <f>OBV!F440</f>
        <v>BULLISH</v>
      </c>
      <c r="K440" s="6" t="str">
        <f>OBV!G440</f>
        <v>STRONG</v>
      </c>
      <c r="L440" s="6" t="str">
        <f>OBV!H440</f>
        <v>CONFIRMED BULLISH</v>
      </c>
      <c r="M440" s="8">
        <f t="shared" si="63"/>
        <v>50</v>
      </c>
      <c r="N440" s="8">
        <f t="shared" si="60"/>
        <v>0</v>
      </c>
      <c r="O440" s="8">
        <f t="shared" si="61"/>
        <v>50</v>
      </c>
      <c r="P440" s="8">
        <f t="shared" si="62"/>
        <v>100</v>
      </c>
      <c r="Q440" s="9">
        <f t="shared" si="64"/>
        <v>40</v>
      </c>
      <c r="R440" s="9">
        <f t="shared" si="65"/>
        <v>52.5</v>
      </c>
      <c r="S440" s="9">
        <f t="shared" si="66"/>
        <v>65</v>
      </c>
      <c r="T440" s="9">
        <f t="shared" si="67"/>
        <v>50</v>
      </c>
      <c r="U440" s="8">
        <f t="shared" si="68"/>
        <v>52.5</v>
      </c>
      <c r="V440" s="8">
        <f t="shared" si="69"/>
        <v>51.875</v>
      </c>
    </row>
    <row r="441" spans="1:22" ht="13.5" x14ac:dyDescent="0.25">
      <c r="A441" s="3">
        <f>RSI!A441</f>
        <v>42649</v>
      </c>
      <c r="B441" s="2">
        <f>RSI!B441</f>
        <v>10.223699999999999</v>
      </c>
      <c r="C441" s="2">
        <f>RSI!I441</f>
        <v>55.901679040857715</v>
      </c>
      <c r="D441" s="2">
        <f>MACD!E441</f>
        <v>0.14168720228842879</v>
      </c>
      <c r="E441" s="2">
        <f>MACD!F441</f>
        <v>0.14664308269354223</v>
      </c>
      <c r="F441" s="2">
        <f>'Moving Avg'!D441</f>
        <v>10.1172</v>
      </c>
      <c r="G441" s="2">
        <f>'Moving Avg'!F441</f>
        <v>10.162350000000002</v>
      </c>
      <c r="H441" s="2">
        <f>'Moving Avg'!G441</f>
        <v>9.8133099999999995</v>
      </c>
      <c r="I441" s="2">
        <f>'Moving Avg'!H441</f>
        <v>8.7845119999999923</v>
      </c>
      <c r="J441" s="6" t="str">
        <f>OBV!F441</f>
        <v>BULLISH</v>
      </c>
      <c r="K441" s="6" t="str">
        <f>OBV!G441</f>
        <v>STRONG</v>
      </c>
      <c r="L441" s="6" t="str">
        <f>OBV!H441</f>
        <v>CONFIRMED BULLISH</v>
      </c>
      <c r="M441" s="8">
        <f t="shared" si="63"/>
        <v>50</v>
      </c>
      <c r="N441" s="8">
        <f t="shared" si="60"/>
        <v>45</v>
      </c>
      <c r="O441" s="8">
        <f t="shared" si="61"/>
        <v>50</v>
      </c>
      <c r="P441" s="8">
        <f t="shared" si="62"/>
        <v>100</v>
      </c>
      <c r="Q441" s="9">
        <f t="shared" si="64"/>
        <v>55.75</v>
      </c>
      <c r="R441" s="9">
        <f t="shared" si="65"/>
        <v>61.5</v>
      </c>
      <c r="S441" s="9">
        <f t="shared" si="66"/>
        <v>71.75</v>
      </c>
      <c r="T441" s="9">
        <f t="shared" si="67"/>
        <v>61.25</v>
      </c>
      <c r="U441" s="8">
        <f t="shared" si="68"/>
        <v>63</v>
      </c>
      <c r="V441" s="8">
        <f t="shared" si="69"/>
        <v>62.5625</v>
      </c>
    </row>
    <row r="442" spans="1:22" ht="13.5" x14ac:dyDescent="0.25">
      <c r="A442" s="3">
        <f>RSI!A442</f>
        <v>42650</v>
      </c>
      <c r="B442" s="2">
        <f>RSI!B442</f>
        <v>10.223699999999999</v>
      </c>
      <c r="C442" s="2">
        <f>RSI!I442</f>
        <v>55.901679040857708</v>
      </c>
      <c r="D442" s="2">
        <f>MACD!E442</f>
        <v>0.13097526809705684</v>
      </c>
      <c r="E442" s="2">
        <f>MACD!F442</f>
        <v>0.14350951977424517</v>
      </c>
      <c r="F442" s="2">
        <f>'Moving Avg'!D442</f>
        <v>10.15554</v>
      </c>
      <c r="G442" s="2">
        <f>'Moving Avg'!F442</f>
        <v>10.170870000000003</v>
      </c>
      <c r="H442" s="2">
        <f>'Moving Avg'!G442</f>
        <v>9.8396199999999983</v>
      </c>
      <c r="I442" s="2">
        <f>'Moving Avg'!H442</f>
        <v>8.7894959999999944</v>
      </c>
      <c r="J442" s="6" t="str">
        <f>OBV!F442</f>
        <v>BULLISH</v>
      </c>
      <c r="K442" s="6" t="str">
        <f>OBV!G442</f>
        <v>STRONG</v>
      </c>
      <c r="L442" s="6" t="str">
        <f>OBV!H442</f>
        <v>CONFIRMED BULLISH</v>
      </c>
      <c r="M442" s="8">
        <f t="shared" si="63"/>
        <v>50</v>
      </c>
      <c r="N442" s="8">
        <f t="shared" si="60"/>
        <v>45</v>
      </c>
      <c r="O442" s="8">
        <f t="shared" si="61"/>
        <v>50</v>
      </c>
      <c r="P442" s="8">
        <f t="shared" si="62"/>
        <v>100</v>
      </c>
      <c r="Q442" s="9">
        <f t="shared" si="64"/>
        <v>55.75</v>
      </c>
      <c r="R442" s="9">
        <f t="shared" si="65"/>
        <v>61.5</v>
      </c>
      <c r="S442" s="9">
        <f t="shared" si="66"/>
        <v>71.75</v>
      </c>
      <c r="T442" s="9">
        <f t="shared" si="67"/>
        <v>61.25</v>
      </c>
      <c r="U442" s="8">
        <f t="shared" si="68"/>
        <v>63</v>
      </c>
      <c r="V442" s="8">
        <f t="shared" si="69"/>
        <v>62.5625</v>
      </c>
    </row>
    <row r="443" spans="1:22" ht="13.5" x14ac:dyDescent="0.25">
      <c r="A443" s="3">
        <f>RSI!A443</f>
        <v>42653</v>
      </c>
      <c r="B443" s="2">
        <f>RSI!B443</f>
        <v>10.1172</v>
      </c>
      <c r="C443" s="2">
        <f>RSI!I443</f>
        <v>51.430752515203565</v>
      </c>
      <c r="D443" s="2">
        <f>MACD!E443</f>
        <v>0.10993001745598896</v>
      </c>
      <c r="E443" s="2">
        <f>MACD!F443</f>
        <v>0.13679361931059392</v>
      </c>
      <c r="F443" s="2">
        <f>'Moving Avg'!D443</f>
        <v>10.16832</v>
      </c>
      <c r="G443" s="2">
        <f>'Moving Avg'!F443</f>
        <v>10.168740000000003</v>
      </c>
      <c r="H443" s="2">
        <f>'Moving Avg'!G443</f>
        <v>9.8691159999999982</v>
      </c>
      <c r="I443" s="2">
        <f>'Moving Avg'!H443</f>
        <v>8.7945289999999936</v>
      </c>
      <c r="J443" s="6" t="str">
        <f>OBV!F443</f>
        <v>BEARISH</v>
      </c>
      <c r="K443" s="6" t="str">
        <f>OBV!G443</f>
        <v>NEUTRAL</v>
      </c>
      <c r="L443" s="6" t="str">
        <f>OBV!H443</f>
        <v>BEARISH DIVERGENCE</v>
      </c>
      <c r="M443" s="8">
        <f t="shared" si="63"/>
        <v>50</v>
      </c>
      <c r="N443" s="8">
        <f t="shared" si="60"/>
        <v>100</v>
      </c>
      <c r="O443" s="8">
        <f t="shared" si="61"/>
        <v>50</v>
      </c>
      <c r="P443" s="8">
        <f t="shared" si="62"/>
        <v>16.5</v>
      </c>
      <c r="Q443" s="9">
        <f t="shared" si="64"/>
        <v>62.475000000000001</v>
      </c>
      <c r="R443" s="9">
        <f t="shared" si="65"/>
        <v>51.625</v>
      </c>
      <c r="S443" s="9">
        <f t="shared" si="66"/>
        <v>42.424999999999997</v>
      </c>
      <c r="T443" s="9">
        <f t="shared" si="67"/>
        <v>54.125</v>
      </c>
      <c r="U443" s="8">
        <f t="shared" si="68"/>
        <v>52.17499999999999</v>
      </c>
      <c r="V443" s="8">
        <f t="shared" si="69"/>
        <v>52.662499999999994</v>
      </c>
    </row>
    <row r="444" spans="1:22" ht="13.5" x14ac:dyDescent="0.25">
      <c r="A444" s="3">
        <f>RSI!A444</f>
        <v>42654</v>
      </c>
      <c r="B444" s="2">
        <f>RSI!B444</f>
        <v>10.0959</v>
      </c>
      <c r="C444" s="2">
        <f>RSI!I444</f>
        <v>50.55980349125474</v>
      </c>
      <c r="D444" s="2">
        <f>MACD!E444</f>
        <v>9.2862313763344417E-2</v>
      </c>
      <c r="E444" s="2">
        <f>MACD!F444</f>
        <v>0.12800735820114401</v>
      </c>
      <c r="F444" s="2">
        <f>'Moving Avg'!D444</f>
        <v>10.176839999999999</v>
      </c>
      <c r="G444" s="2">
        <f>'Moving Avg'!F444</f>
        <v>10.162350000000002</v>
      </c>
      <c r="H444" s="2">
        <f>'Moving Avg'!G444</f>
        <v>9.8981860000000008</v>
      </c>
      <c r="I444" s="2">
        <f>'Moving Avg'!H444</f>
        <v>8.7989324999999941</v>
      </c>
      <c r="J444" s="6" t="str">
        <f>OBV!F444</f>
        <v>BEARISH</v>
      </c>
      <c r="K444" s="6" t="str">
        <f>OBV!G444</f>
        <v>WEAK</v>
      </c>
      <c r="L444" s="6" t="str">
        <f>OBV!H444</f>
        <v>BEARISH DIVERGENCE</v>
      </c>
      <c r="M444" s="8">
        <f t="shared" si="63"/>
        <v>50</v>
      </c>
      <c r="N444" s="8">
        <f t="shared" si="60"/>
        <v>100</v>
      </c>
      <c r="O444" s="8">
        <f t="shared" si="61"/>
        <v>50</v>
      </c>
      <c r="P444" s="8">
        <f t="shared" si="62"/>
        <v>0</v>
      </c>
      <c r="Q444" s="9">
        <f t="shared" si="64"/>
        <v>60</v>
      </c>
      <c r="R444" s="9">
        <f t="shared" si="65"/>
        <v>47.5</v>
      </c>
      <c r="S444" s="9">
        <f t="shared" si="66"/>
        <v>35</v>
      </c>
      <c r="T444" s="9">
        <f t="shared" si="67"/>
        <v>50</v>
      </c>
      <c r="U444" s="8">
        <f t="shared" si="68"/>
        <v>47.5</v>
      </c>
      <c r="V444" s="8">
        <f t="shared" si="69"/>
        <v>48.125</v>
      </c>
    </row>
    <row r="445" spans="1:22" ht="13.5" x14ac:dyDescent="0.25">
      <c r="A445" s="3">
        <f>RSI!A445</f>
        <v>42655</v>
      </c>
      <c r="B445" s="2">
        <f>RSI!B445</f>
        <v>9.7977000000000007</v>
      </c>
      <c r="C445" s="2">
        <f>RSI!I445</f>
        <v>40.276468927301536</v>
      </c>
      <c r="D445" s="2">
        <f>MACD!E445</f>
        <v>9.9825653448442964E-2</v>
      </c>
      <c r="E445" s="2">
        <f>MACD!F445</f>
        <v>0.1223710172506038</v>
      </c>
      <c r="F445" s="2">
        <f>'Moving Avg'!D445</f>
        <v>10.09164</v>
      </c>
      <c r="G445" s="2">
        <f>'Moving Avg'!F445</f>
        <v>10.141050000000002</v>
      </c>
      <c r="H445" s="2">
        <f>'Moving Avg'!G445</f>
        <v>9.9175300000000011</v>
      </c>
      <c r="I445" s="2">
        <f>'Moving Avg'!H445</f>
        <v>8.8021744999999942</v>
      </c>
      <c r="J445" s="6" t="str">
        <f>OBV!F445</f>
        <v>BEARISH</v>
      </c>
      <c r="K445" s="6" t="str">
        <f>OBV!G445</f>
        <v>WEAK</v>
      </c>
      <c r="L445" s="6" t="str">
        <f>OBV!H445</f>
        <v>CONFIRMED BEARISH</v>
      </c>
      <c r="M445" s="8">
        <f t="shared" si="63"/>
        <v>50</v>
      </c>
      <c r="N445" s="8">
        <f t="shared" si="60"/>
        <v>100</v>
      </c>
      <c r="O445" s="8">
        <f t="shared" si="61"/>
        <v>50</v>
      </c>
      <c r="P445" s="8">
        <f t="shared" si="62"/>
        <v>0</v>
      </c>
      <c r="Q445" s="9">
        <f t="shared" si="64"/>
        <v>60</v>
      </c>
      <c r="R445" s="9">
        <f t="shared" si="65"/>
        <v>47.5</v>
      </c>
      <c r="S445" s="9">
        <f t="shared" si="66"/>
        <v>35</v>
      </c>
      <c r="T445" s="9">
        <f t="shared" si="67"/>
        <v>50</v>
      </c>
      <c r="U445" s="8">
        <f t="shared" si="68"/>
        <v>47.5</v>
      </c>
      <c r="V445" s="8">
        <f t="shared" si="69"/>
        <v>48.125</v>
      </c>
    </row>
    <row r="446" spans="1:22" ht="13.5" x14ac:dyDescent="0.25">
      <c r="A446" s="3">
        <f>RSI!A446</f>
        <v>42656</v>
      </c>
      <c r="B446" s="2">
        <f>RSI!B446</f>
        <v>10.0533</v>
      </c>
      <c r="C446" s="2">
        <f>RSI!I446</f>
        <v>49.716839621343475</v>
      </c>
      <c r="D446" s="2">
        <f>MACD!E446</f>
        <v>6.2296353732227416E-2</v>
      </c>
      <c r="E446" s="2">
        <f>MACD!F446</f>
        <v>0.11035608454692852</v>
      </c>
      <c r="F446" s="2">
        <f>'Moving Avg'!D446</f>
        <v>10.057559999999999</v>
      </c>
      <c r="G446" s="2">
        <f>'Moving Avg'!F446</f>
        <v>10.117620000000001</v>
      </c>
      <c r="H446" s="2">
        <f>'Moving Avg'!G446</f>
        <v>9.9491000000000014</v>
      </c>
      <c r="I446" s="2">
        <f>'Moving Avg'!H446</f>
        <v>8.8068879999999936</v>
      </c>
      <c r="J446" s="6" t="str">
        <f>OBV!F446</f>
        <v>BEARISH</v>
      </c>
      <c r="K446" s="6" t="str">
        <f>OBV!G446</f>
        <v>WEAK</v>
      </c>
      <c r="L446" s="6" t="str">
        <f>OBV!H446</f>
        <v>CONFIRMED BEARISH</v>
      </c>
      <c r="M446" s="8">
        <f t="shared" si="63"/>
        <v>50</v>
      </c>
      <c r="N446" s="8">
        <f t="shared" si="60"/>
        <v>100</v>
      </c>
      <c r="O446" s="8">
        <f t="shared" si="61"/>
        <v>50</v>
      </c>
      <c r="P446" s="8">
        <f t="shared" si="62"/>
        <v>0</v>
      </c>
      <c r="Q446" s="9">
        <f t="shared" si="64"/>
        <v>60</v>
      </c>
      <c r="R446" s="9">
        <f t="shared" si="65"/>
        <v>47.5</v>
      </c>
      <c r="S446" s="9">
        <f t="shared" si="66"/>
        <v>35</v>
      </c>
      <c r="T446" s="9">
        <f t="shared" si="67"/>
        <v>50</v>
      </c>
      <c r="U446" s="8">
        <f t="shared" si="68"/>
        <v>47.5</v>
      </c>
      <c r="V446" s="8">
        <f t="shared" si="69"/>
        <v>48.125</v>
      </c>
    </row>
    <row r="447" spans="1:22" ht="13.5" x14ac:dyDescent="0.25">
      <c r="A447" s="3">
        <f>RSI!A447</f>
        <v>42657</v>
      </c>
      <c r="B447" s="2">
        <f>RSI!B447</f>
        <v>10.0746</v>
      </c>
      <c r="C447" s="2">
        <f>RSI!I447</f>
        <v>50.420158288446814</v>
      </c>
      <c r="D447" s="2">
        <f>MACD!E447</f>
        <v>4.6744379837958761E-2</v>
      </c>
      <c r="E447" s="2">
        <f>MACD!F447</f>
        <v>9.7633743605134576E-2</v>
      </c>
      <c r="F447" s="2">
        <f>'Moving Avg'!D447</f>
        <v>10.02774</v>
      </c>
      <c r="G447" s="2">
        <f>'Moving Avg'!F447</f>
        <v>10.110165000000002</v>
      </c>
      <c r="H447" s="2">
        <f>'Moving Avg'!G447</f>
        <v>9.9700579999999981</v>
      </c>
      <c r="I447" s="2">
        <f>'Moving Avg'!H447</f>
        <v>8.8119214999999933</v>
      </c>
      <c r="J447" s="6" t="str">
        <f>OBV!F447</f>
        <v>BEARISH</v>
      </c>
      <c r="K447" s="6" t="str">
        <f>OBV!G447</f>
        <v>WEAK</v>
      </c>
      <c r="L447" s="6" t="str">
        <f>OBV!H447</f>
        <v>CONFIRMED BEARISH</v>
      </c>
      <c r="M447" s="8">
        <f t="shared" si="63"/>
        <v>50</v>
      </c>
      <c r="N447" s="8">
        <f t="shared" si="60"/>
        <v>100</v>
      </c>
      <c r="O447" s="8">
        <f t="shared" si="61"/>
        <v>50</v>
      </c>
      <c r="P447" s="8">
        <f t="shared" si="62"/>
        <v>0</v>
      </c>
      <c r="Q447" s="9">
        <f t="shared" si="64"/>
        <v>60</v>
      </c>
      <c r="R447" s="9">
        <f t="shared" si="65"/>
        <v>47.5</v>
      </c>
      <c r="S447" s="9">
        <f t="shared" si="66"/>
        <v>35</v>
      </c>
      <c r="T447" s="9">
        <f t="shared" si="67"/>
        <v>50</v>
      </c>
      <c r="U447" s="8">
        <f t="shared" si="68"/>
        <v>47.5</v>
      </c>
      <c r="V447" s="8">
        <f t="shared" si="69"/>
        <v>48.125</v>
      </c>
    </row>
    <row r="448" spans="1:22" ht="13.5" x14ac:dyDescent="0.25">
      <c r="A448" s="3">
        <f>RSI!A448</f>
        <v>42660</v>
      </c>
      <c r="B448" s="2">
        <f>RSI!B448</f>
        <v>10.0533</v>
      </c>
      <c r="C448" s="2">
        <f>RSI!I448</f>
        <v>49.671944981986805</v>
      </c>
      <c r="D448" s="2">
        <f>MACD!E448</f>
        <v>3.8396316190450364E-2</v>
      </c>
      <c r="E448" s="2">
        <f>MACD!F448</f>
        <v>8.5786258122197728E-2</v>
      </c>
      <c r="F448" s="2">
        <f>'Moving Avg'!D448</f>
        <v>10.01496</v>
      </c>
      <c r="G448" s="2">
        <f>'Moving Avg'!F448</f>
        <v>10.103775000000001</v>
      </c>
      <c r="H448" s="2">
        <f>'Moving Avg'!G448</f>
        <v>9.9909319999999973</v>
      </c>
      <c r="I448" s="2">
        <f>'Moving Avg'!H448</f>
        <v>8.8166349999999944</v>
      </c>
      <c r="J448" s="6" t="str">
        <f>OBV!F448</f>
        <v>BEARISH</v>
      </c>
      <c r="K448" s="6" t="str">
        <f>OBV!G448</f>
        <v>WEAK</v>
      </c>
      <c r="L448" s="6" t="str">
        <f>OBV!H448</f>
        <v>CONFIRMED BEARISH</v>
      </c>
      <c r="M448" s="8">
        <f t="shared" si="63"/>
        <v>50</v>
      </c>
      <c r="N448" s="8">
        <f t="shared" si="60"/>
        <v>100</v>
      </c>
      <c r="O448" s="8">
        <f t="shared" si="61"/>
        <v>50</v>
      </c>
      <c r="P448" s="8">
        <f t="shared" si="62"/>
        <v>0</v>
      </c>
      <c r="Q448" s="9">
        <f t="shared" si="64"/>
        <v>60</v>
      </c>
      <c r="R448" s="9">
        <f t="shared" si="65"/>
        <v>47.5</v>
      </c>
      <c r="S448" s="9">
        <f t="shared" si="66"/>
        <v>35</v>
      </c>
      <c r="T448" s="9">
        <f t="shared" si="67"/>
        <v>50</v>
      </c>
      <c r="U448" s="8">
        <f t="shared" si="68"/>
        <v>47.5</v>
      </c>
      <c r="V448" s="8">
        <f t="shared" si="69"/>
        <v>48.125</v>
      </c>
    </row>
    <row r="449" spans="1:22" ht="13.5" x14ac:dyDescent="0.25">
      <c r="A449" s="3">
        <f>RSI!A449</f>
        <v>42661</v>
      </c>
      <c r="B449" s="2">
        <f>RSI!B449</f>
        <v>10.0533</v>
      </c>
      <c r="C449" s="2">
        <f>RSI!I449</f>
        <v>49.671944981986805</v>
      </c>
      <c r="D449" s="2">
        <f>MACD!E449</f>
        <v>3.1418245626840147E-2</v>
      </c>
      <c r="E449" s="2">
        <f>MACD!F449</f>
        <v>7.4912655623126212E-2</v>
      </c>
      <c r="F449" s="2">
        <f>'Moving Avg'!D449</f>
        <v>10.00644</v>
      </c>
      <c r="G449" s="2">
        <f>'Moving Avg'!F449</f>
        <v>10.092275000000001</v>
      </c>
      <c r="H449" s="2">
        <f>'Moving Avg'!G449</f>
        <v>10.007545999999998</v>
      </c>
      <c r="I449" s="2">
        <f>'Moving Avg'!H449</f>
        <v>8.8217364999999948</v>
      </c>
      <c r="J449" s="6" t="str">
        <f>OBV!F449</f>
        <v>BEARISH</v>
      </c>
      <c r="K449" s="6" t="str">
        <f>OBV!G449</f>
        <v>WEAK</v>
      </c>
      <c r="L449" s="6" t="str">
        <f>OBV!H449</f>
        <v>CONFIRMED BEARISH</v>
      </c>
      <c r="M449" s="8">
        <f t="shared" si="63"/>
        <v>50</v>
      </c>
      <c r="N449" s="8">
        <f t="shared" si="60"/>
        <v>100</v>
      </c>
      <c r="O449" s="8">
        <f t="shared" si="61"/>
        <v>50</v>
      </c>
      <c r="P449" s="8">
        <f t="shared" si="62"/>
        <v>0</v>
      </c>
      <c r="Q449" s="9">
        <f t="shared" si="64"/>
        <v>60</v>
      </c>
      <c r="R449" s="9">
        <f t="shared" si="65"/>
        <v>47.5</v>
      </c>
      <c r="S449" s="9">
        <f t="shared" si="66"/>
        <v>35</v>
      </c>
      <c r="T449" s="9">
        <f t="shared" si="67"/>
        <v>50</v>
      </c>
      <c r="U449" s="8">
        <f t="shared" si="68"/>
        <v>47.5</v>
      </c>
      <c r="V449" s="8">
        <f t="shared" si="69"/>
        <v>48.125</v>
      </c>
    </row>
    <row r="450" spans="1:22" ht="13.5" x14ac:dyDescent="0.25">
      <c r="A450" s="3">
        <f>RSI!A450</f>
        <v>42662</v>
      </c>
      <c r="B450" s="2">
        <f>RSI!B450</f>
        <v>9.9893999999999998</v>
      </c>
      <c r="C450" s="2">
        <f>RSI!I450</f>
        <v>47.233238311961621</v>
      </c>
      <c r="D450" s="2">
        <f>MACD!E450</f>
        <v>5.6541771588378253E-2</v>
      </c>
      <c r="E450" s="2">
        <f>MACD!F450</f>
        <v>7.123847881617662E-2</v>
      </c>
      <c r="F450" s="2">
        <f>'Moving Avg'!D450</f>
        <v>10.044779999999999</v>
      </c>
      <c r="G450" s="2">
        <f>'Moving Avg'!F450</f>
        <v>10.077580000000001</v>
      </c>
      <c r="H450" s="2">
        <f>'Moving Avg'!G450</f>
        <v>10.027141999999996</v>
      </c>
      <c r="I450" s="2">
        <f>'Moving Avg'!H450</f>
        <v>8.8263439999999918</v>
      </c>
      <c r="J450" s="6" t="str">
        <f>OBV!F450</f>
        <v>BEARISH</v>
      </c>
      <c r="K450" s="6" t="str">
        <f>OBV!G450</f>
        <v>WEAK</v>
      </c>
      <c r="L450" s="6" t="str">
        <f>OBV!H450</f>
        <v>BEARISH DIVERGENCE</v>
      </c>
      <c r="M450" s="8">
        <f t="shared" si="63"/>
        <v>50</v>
      </c>
      <c r="N450" s="8">
        <f t="shared" ref="N450:N513" si="70">IF(E450-D450&gt;0.02, 100, IF(E450-D450&lt;0,0,45))</f>
        <v>45</v>
      </c>
      <c r="O450" s="8">
        <f t="shared" ref="O450:O513" si="71">IF(F450-I450&gt;10,100,IF(F450-I450&gt;5,75, IF(F450-I450&gt;0,50,0)))</f>
        <v>50</v>
      </c>
      <c r="P450" s="8">
        <f t="shared" ref="P450:P513" si="72">IF(L450="confirmed bullish", 34, IF(L450="bullish divergence",17, 0))+IF(J450="bullish",33,IF(J450="bearish",0,16.5))+IF(K450="strong",33,IF(K450="weak",0,16.5))</f>
        <v>0</v>
      </c>
      <c r="Q450" s="9">
        <f t="shared" si="64"/>
        <v>40.75</v>
      </c>
      <c r="R450" s="9">
        <f t="shared" si="65"/>
        <v>36.5</v>
      </c>
      <c r="S450" s="9">
        <f t="shared" si="66"/>
        <v>26.75</v>
      </c>
      <c r="T450" s="9">
        <f t="shared" si="67"/>
        <v>36.25</v>
      </c>
      <c r="U450" s="8">
        <f t="shared" si="68"/>
        <v>34.666666666666664</v>
      </c>
      <c r="V450" s="8">
        <f t="shared" si="69"/>
        <v>35.0625</v>
      </c>
    </row>
    <row r="451" spans="1:22" ht="13.5" x14ac:dyDescent="0.25">
      <c r="A451" s="3">
        <f>RSI!A451</f>
        <v>42663</v>
      </c>
      <c r="B451" s="2">
        <f>RSI!B451</f>
        <v>10.0703</v>
      </c>
      <c r="C451" s="2">
        <f>RSI!I451</f>
        <v>50.543798616200363</v>
      </c>
      <c r="D451" s="2">
        <f>MACD!E451</f>
        <v>7.22585879788884E-2</v>
      </c>
      <c r="E451" s="2">
        <f>MACD!F451</f>
        <v>7.1442500648718987E-2</v>
      </c>
      <c r="F451" s="2">
        <f>'Moving Avg'!D451</f>
        <v>10.048179999999999</v>
      </c>
      <c r="G451" s="2">
        <f>'Moving Avg'!F451</f>
        <v>10.0763</v>
      </c>
      <c r="H451" s="2">
        <f>'Moving Avg'!G451</f>
        <v>10.044521999999997</v>
      </c>
      <c r="I451" s="2">
        <f>'Moving Avg'!H451</f>
        <v>8.8313364999999937</v>
      </c>
      <c r="J451" s="6" t="str">
        <f>OBV!F451</f>
        <v>BEARISH</v>
      </c>
      <c r="K451" s="6" t="str">
        <f>OBV!G451</f>
        <v>WEAK</v>
      </c>
      <c r="L451" s="6" t="str">
        <f>OBV!H451</f>
        <v>BEARISH DIVERGENCE</v>
      </c>
      <c r="M451" s="8">
        <f t="shared" ref="M451:M514" si="73">IF(C451&lt;30,100, IF(C451&gt;70, 0, 50))</f>
        <v>50</v>
      </c>
      <c r="N451" s="8">
        <f t="shared" si="70"/>
        <v>0</v>
      </c>
      <c r="O451" s="8">
        <f t="shared" si="71"/>
        <v>50</v>
      </c>
      <c r="P451" s="8">
        <f t="shared" si="72"/>
        <v>0</v>
      </c>
      <c r="Q451" s="9">
        <f t="shared" ref="Q451:Q514" si="74">0.35*M451+N451*0.35+O451*0.15+P451*0.15</f>
        <v>25</v>
      </c>
      <c r="R451" s="9">
        <f t="shared" ref="R451:R514" si="75">M451*0.2+N451*0.2+O451*0.35+P451*0.25</f>
        <v>27.5</v>
      </c>
      <c r="S451" s="9">
        <f t="shared" ref="S451:S514" si="76">M451*0.15+N451*0.15+O451*0.25+P451*0.45</f>
        <v>20</v>
      </c>
      <c r="T451" s="9">
        <f t="shared" ref="T451:T514" si="77">0.25*SUM(M451:P451)</f>
        <v>25</v>
      </c>
      <c r="U451" s="8">
        <f t="shared" ref="U451:U514" si="78">SUM(Q451:S451)/3</f>
        <v>24.166666666666668</v>
      </c>
      <c r="V451" s="8">
        <f t="shared" ref="V451:V514" si="79">SUM(Q451:T451)/4</f>
        <v>24.375</v>
      </c>
    </row>
    <row r="452" spans="1:22" ht="13.5" x14ac:dyDescent="0.25">
      <c r="A452" s="3">
        <f>RSI!A452</f>
        <v>42664</v>
      </c>
      <c r="B452" s="2">
        <f>RSI!B452</f>
        <v>10.0533</v>
      </c>
      <c r="C452" s="2">
        <f>RSI!I452</f>
        <v>49.836225559977038</v>
      </c>
      <c r="D452" s="2">
        <f>MACD!E452</f>
        <v>8.6756280729529678E-2</v>
      </c>
      <c r="E452" s="2">
        <f>MACD!F452</f>
        <v>7.4505256664881128E-2</v>
      </c>
      <c r="F452" s="2">
        <f>'Moving Avg'!D452</f>
        <v>10.04392</v>
      </c>
      <c r="G452" s="2">
        <f>'Moving Avg'!F452</f>
        <v>10.067995</v>
      </c>
      <c r="H452" s="2">
        <f>'Moving Avg'!G452</f>
        <v>10.061561999999995</v>
      </c>
      <c r="I452" s="2">
        <f>'Moving Avg'!H452</f>
        <v>8.8364379999999922</v>
      </c>
      <c r="J452" s="6" t="str">
        <f>OBV!F452</f>
        <v>BEARISH</v>
      </c>
      <c r="K452" s="6" t="str">
        <f>OBV!G452</f>
        <v>WEAK</v>
      </c>
      <c r="L452" s="6" t="str">
        <f>OBV!H452</f>
        <v>CONFIRMED BEARISH</v>
      </c>
      <c r="M452" s="8">
        <f t="shared" si="73"/>
        <v>50</v>
      </c>
      <c r="N452" s="8">
        <f t="shared" si="70"/>
        <v>0</v>
      </c>
      <c r="O452" s="8">
        <f t="shared" si="71"/>
        <v>50</v>
      </c>
      <c r="P452" s="8">
        <f t="shared" si="72"/>
        <v>0</v>
      </c>
      <c r="Q452" s="9">
        <f t="shared" si="74"/>
        <v>25</v>
      </c>
      <c r="R452" s="9">
        <f t="shared" si="75"/>
        <v>27.5</v>
      </c>
      <c r="S452" s="9">
        <f t="shared" si="76"/>
        <v>20</v>
      </c>
      <c r="T452" s="9">
        <f t="shared" si="77"/>
        <v>25</v>
      </c>
      <c r="U452" s="8">
        <f t="shared" si="78"/>
        <v>24.166666666666668</v>
      </c>
      <c r="V452" s="8">
        <f t="shared" si="79"/>
        <v>24.375</v>
      </c>
    </row>
    <row r="453" spans="1:22" ht="13.5" x14ac:dyDescent="0.25">
      <c r="A453" s="3">
        <f>RSI!A453</f>
        <v>42667</v>
      </c>
      <c r="B453" s="2">
        <f>RSI!B453</f>
        <v>10.0533</v>
      </c>
      <c r="C453" s="2">
        <f>RSI!I453</f>
        <v>49.836225559977038</v>
      </c>
      <c r="D453" s="2">
        <f>MACD!E453</f>
        <v>8.2683461309326134E-2</v>
      </c>
      <c r="E453" s="2">
        <f>MACD!F453</f>
        <v>7.6140897593770129E-2</v>
      </c>
      <c r="F453" s="2">
        <f>'Moving Avg'!D453</f>
        <v>10.04392</v>
      </c>
      <c r="G453" s="2">
        <f>'Moving Avg'!F453</f>
        <v>10.065865000000001</v>
      </c>
      <c r="H453" s="2">
        <f>'Moving Avg'!G453</f>
        <v>10.078685999999996</v>
      </c>
      <c r="I453" s="2">
        <f>'Moving Avg'!H453</f>
        <v>8.8411514999999934</v>
      </c>
      <c r="J453" s="6" t="str">
        <f>OBV!F453</f>
        <v>BEARISH</v>
      </c>
      <c r="K453" s="6" t="str">
        <f>OBV!G453</f>
        <v>WEAK</v>
      </c>
      <c r="L453" s="6" t="str">
        <f>OBV!H453</f>
        <v>NEUTRAL</v>
      </c>
      <c r="M453" s="8">
        <f t="shared" si="73"/>
        <v>50</v>
      </c>
      <c r="N453" s="8">
        <f t="shared" si="70"/>
        <v>0</v>
      </c>
      <c r="O453" s="8">
        <f t="shared" si="71"/>
        <v>50</v>
      </c>
      <c r="P453" s="8">
        <f t="shared" si="72"/>
        <v>0</v>
      </c>
      <c r="Q453" s="9">
        <f t="shared" si="74"/>
        <v>25</v>
      </c>
      <c r="R453" s="9">
        <f t="shared" si="75"/>
        <v>27.5</v>
      </c>
      <c r="S453" s="9">
        <f t="shared" si="76"/>
        <v>20</v>
      </c>
      <c r="T453" s="9">
        <f t="shared" si="77"/>
        <v>25</v>
      </c>
      <c r="U453" s="8">
        <f t="shared" si="78"/>
        <v>24.166666666666668</v>
      </c>
      <c r="V453" s="8">
        <f t="shared" si="79"/>
        <v>24.375</v>
      </c>
    </row>
    <row r="454" spans="1:22" ht="13.5" x14ac:dyDescent="0.25">
      <c r="A454" s="3">
        <f>RSI!A454</f>
        <v>42668</v>
      </c>
      <c r="B454" s="2">
        <f>RSI!B454</f>
        <v>10.0533</v>
      </c>
      <c r="C454" s="2">
        <f>RSI!I454</f>
        <v>49.836225559977045</v>
      </c>
      <c r="D454" s="2">
        <f>MACD!E454</f>
        <v>7.6001526307063472E-2</v>
      </c>
      <c r="E454" s="2">
        <f>MACD!F454</f>
        <v>7.6113023336428803E-2</v>
      </c>
      <c r="F454" s="2">
        <f>'Moving Avg'!D454</f>
        <v>10.04392</v>
      </c>
      <c r="G454" s="2">
        <f>'Moving Avg'!F454</f>
        <v>10.063950000000002</v>
      </c>
      <c r="H454" s="2">
        <f>'Moving Avg'!G454</f>
        <v>10.095809999999995</v>
      </c>
      <c r="I454" s="2">
        <f>'Moving Avg'!H454</f>
        <v>8.845961999999993</v>
      </c>
      <c r="J454" s="6" t="str">
        <f>OBV!F454</f>
        <v>BEARISH</v>
      </c>
      <c r="K454" s="6" t="str">
        <f>OBV!G454</f>
        <v>WEAK</v>
      </c>
      <c r="L454" s="6" t="str">
        <f>OBV!H454</f>
        <v>NEUTRAL</v>
      </c>
      <c r="M454" s="8">
        <f t="shared" si="73"/>
        <v>50</v>
      </c>
      <c r="N454" s="8">
        <f t="shared" si="70"/>
        <v>45</v>
      </c>
      <c r="O454" s="8">
        <f t="shared" si="71"/>
        <v>50</v>
      </c>
      <c r="P454" s="8">
        <f t="shared" si="72"/>
        <v>0</v>
      </c>
      <c r="Q454" s="9">
        <f t="shared" si="74"/>
        <v>40.75</v>
      </c>
      <c r="R454" s="9">
        <f t="shared" si="75"/>
        <v>36.5</v>
      </c>
      <c r="S454" s="9">
        <f t="shared" si="76"/>
        <v>26.75</v>
      </c>
      <c r="T454" s="9">
        <f t="shared" si="77"/>
        <v>36.25</v>
      </c>
      <c r="U454" s="8">
        <f t="shared" si="78"/>
        <v>34.666666666666664</v>
      </c>
      <c r="V454" s="8">
        <f t="shared" si="79"/>
        <v>35.0625</v>
      </c>
    </row>
    <row r="455" spans="1:22" ht="13.5" x14ac:dyDescent="0.25">
      <c r="A455" s="3">
        <f>RSI!A455</f>
        <v>42669</v>
      </c>
      <c r="B455" s="2">
        <f>RSI!B455</f>
        <v>10.048999999999999</v>
      </c>
      <c r="C455" s="2">
        <f>RSI!I455</f>
        <v>49.616790679272384</v>
      </c>
      <c r="D455" s="2">
        <f>MACD!E455</f>
        <v>2.4827343313189587E-2</v>
      </c>
      <c r="E455" s="2">
        <f>MACD!F455</f>
        <v>6.5855887331780966E-2</v>
      </c>
      <c r="F455" s="2">
        <f>'Moving Avg'!D455</f>
        <v>10.05584</v>
      </c>
      <c r="G455" s="2">
        <f>'Moving Avg'!F455</f>
        <v>10.062030000000002</v>
      </c>
      <c r="H455" s="2">
        <f>'Moving Avg'!G455</f>
        <v>10.113615999999997</v>
      </c>
      <c r="I455" s="2">
        <f>'Moving Avg'!H455</f>
        <v>8.8506539999999934</v>
      </c>
      <c r="J455" s="6" t="str">
        <f>OBV!F455</f>
        <v>BEARISH</v>
      </c>
      <c r="K455" s="6" t="str">
        <f>OBV!G455</f>
        <v>NEUTRAL</v>
      </c>
      <c r="L455" s="6" t="str">
        <f>OBV!H455</f>
        <v>BEARISH DIVERGENCE</v>
      </c>
      <c r="M455" s="8">
        <f t="shared" si="73"/>
        <v>50</v>
      </c>
      <c r="N455" s="8">
        <f t="shared" si="70"/>
        <v>100</v>
      </c>
      <c r="O455" s="8">
        <f t="shared" si="71"/>
        <v>50</v>
      </c>
      <c r="P455" s="8">
        <f t="shared" si="72"/>
        <v>16.5</v>
      </c>
      <c r="Q455" s="9">
        <f t="shared" si="74"/>
        <v>62.475000000000001</v>
      </c>
      <c r="R455" s="9">
        <f t="shared" si="75"/>
        <v>51.625</v>
      </c>
      <c r="S455" s="9">
        <f t="shared" si="76"/>
        <v>42.424999999999997</v>
      </c>
      <c r="T455" s="9">
        <f t="shared" si="77"/>
        <v>54.125</v>
      </c>
      <c r="U455" s="8">
        <f t="shared" si="78"/>
        <v>52.17499999999999</v>
      </c>
      <c r="V455" s="8">
        <f t="shared" si="79"/>
        <v>52.662499999999994</v>
      </c>
    </row>
    <row r="456" spans="1:22" ht="13.5" x14ac:dyDescent="0.25">
      <c r="A456" s="3">
        <f>RSI!A456</f>
        <v>42670</v>
      </c>
      <c r="B456" s="2">
        <f>RSI!B456</f>
        <v>10.0448</v>
      </c>
      <c r="C456" s="2">
        <f>RSI!I456</f>
        <v>49.3880476350474</v>
      </c>
      <c r="D456" s="2">
        <f>MACD!E456</f>
        <v>2.1221047881372357E-2</v>
      </c>
      <c r="E456" s="2">
        <f>MACD!F456</f>
        <v>5.6928919441699248E-2</v>
      </c>
      <c r="F456" s="2">
        <f>'Moving Avg'!D456</f>
        <v>10.050740000000001</v>
      </c>
      <c r="G456" s="2">
        <f>'Moving Avg'!F456</f>
        <v>10.068420000000003</v>
      </c>
      <c r="H456" s="2">
        <f>'Moving Avg'!G456</f>
        <v>10.132189999999994</v>
      </c>
      <c r="I456" s="2">
        <f>'Moving Avg'!H456</f>
        <v>8.8553249999999917</v>
      </c>
      <c r="J456" s="6" t="str">
        <f>OBV!F456</f>
        <v>BEARISH</v>
      </c>
      <c r="K456" s="6" t="str">
        <f>OBV!G456</f>
        <v>NEUTRAL</v>
      </c>
      <c r="L456" s="6" t="str">
        <f>OBV!H456</f>
        <v>CONFIRMED BEARISH</v>
      </c>
      <c r="M456" s="8">
        <f t="shared" si="73"/>
        <v>50</v>
      </c>
      <c r="N456" s="8">
        <f t="shared" si="70"/>
        <v>100</v>
      </c>
      <c r="O456" s="8">
        <f t="shared" si="71"/>
        <v>50</v>
      </c>
      <c r="P456" s="8">
        <f t="shared" si="72"/>
        <v>16.5</v>
      </c>
      <c r="Q456" s="9">
        <f t="shared" si="74"/>
        <v>62.475000000000001</v>
      </c>
      <c r="R456" s="9">
        <f t="shared" si="75"/>
        <v>51.625</v>
      </c>
      <c r="S456" s="9">
        <f t="shared" si="76"/>
        <v>42.424999999999997</v>
      </c>
      <c r="T456" s="9">
        <f t="shared" si="77"/>
        <v>54.125</v>
      </c>
      <c r="U456" s="8">
        <f t="shared" si="78"/>
        <v>52.17499999999999</v>
      </c>
      <c r="V456" s="8">
        <f t="shared" si="79"/>
        <v>52.662499999999994</v>
      </c>
    </row>
    <row r="457" spans="1:22" ht="13.5" x14ac:dyDescent="0.25">
      <c r="A457" s="3">
        <f>RSI!A457</f>
        <v>42671</v>
      </c>
      <c r="B457" s="2">
        <f>RSI!B457</f>
        <v>9.7977000000000007</v>
      </c>
      <c r="C457" s="2">
        <f>RSI!I457</f>
        <v>38.223168018586883</v>
      </c>
      <c r="D457" s="2">
        <f>MACD!E457</f>
        <v>3.9831260316486095E-2</v>
      </c>
      <c r="E457" s="2">
        <f>MACD!F457</f>
        <v>5.350938761665662E-2</v>
      </c>
      <c r="F457" s="2">
        <f>'Moving Avg'!D457</f>
        <v>9.9996200000000002</v>
      </c>
      <c r="G457" s="2">
        <f>'Moving Avg'!F457</f>
        <v>10.056705000000003</v>
      </c>
      <c r="H457" s="2">
        <f>'Moving Avg'!G457</f>
        <v>10.140709999999997</v>
      </c>
      <c r="I457" s="2">
        <f>'Moving Avg'!H457</f>
        <v>8.8597299999999919</v>
      </c>
      <c r="J457" s="6" t="str">
        <f>OBV!F457</f>
        <v>BEARISH</v>
      </c>
      <c r="K457" s="6" t="str">
        <f>OBV!G457</f>
        <v>WEAK</v>
      </c>
      <c r="L457" s="6" t="str">
        <f>OBV!H457</f>
        <v>CONFIRMED BEARISH</v>
      </c>
      <c r="M457" s="8">
        <f t="shared" si="73"/>
        <v>50</v>
      </c>
      <c r="N457" s="8">
        <f t="shared" si="70"/>
        <v>45</v>
      </c>
      <c r="O457" s="8">
        <f t="shared" si="71"/>
        <v>50</v>
      </c>
      <c r="P457" s="8">
        <f t="shared" si="72"/>
        <v>0</v>
      </c>
      <c r="Q457" s="9">
        <f t="shared" si="74"/>
        <v>40.75</v>
      </c>
      <c r="R457" s="9">
        <f t="shared" si="75"/>
        <v>36.5</v>
      </c>
      <c r="S457" s="9">
        <f t="shared" si="76"/>
        <v>26.75</v>
      </c>
      <c r="T457" s="9">
        <f t="shared" si="77"/>
        <v>36.25</v>
      </c>
      <c r="U457" s="8">
        <f t="shared" si="78"/>
        <v>34.666666666666664</v>
      </c>
      <c r="V457" s="8">
        <f t="shared" si="79"/>
        <v>35.0625</v>
      </c>
    </row>
    <row r="458" spans="1:22" ht="13.5" x14ac:dyDescent="0.25">
      <c r="A458" s="3">
        <f>RSI!A458</f>
        <v>42674</v>
      </c>
      <c r="B458" s="2">
        <f>RSI!B458</f>
        <v>9.7977000000000007</v>
      </c>
      <c r="C458" s="2">
        <f>RSI!I458</f>
        <v>38.223168018586883</v>
      </c>
      <c r="D458" s="2">
        <f>MACD!E458</f>
        <v>5.3836626066885884E-2</v>
      </c>
      <c r="E458" s="2">
        <f>MACD!F458</f>
        <v>5.3574835306702477E-2</v>
      </c>
      <c r="F458" s="2">
        <f>'Moving Avg'!D458</f>
        <v>9.9484999999999992</v>
      </c>
      <c r="G458" s="2">
        <f>'Moving Avg'!F458</f>
        <v>10.043925000000002</v>
      </c>
      <c r="H458" s="2">
        <f>'Moving Avg'!G458</f>
        <v>10.148803999999997</v>
      </c>
      <c r="I458" s="2">
        <f>'Moving Avg'!H458</f>
        <v>8.8633594999999943</v>
      </c>
      <c r="J458" s="6" t="str">
        <f>OBV!F458</f>
        <v>BEARISH</v>
      </c>
      <c r="K458" s="6" t="str">
        <f>OBV!G458</f>
        <v>WEAK</v>
      </c>
      <c r="L458" s="6" t="str">
        <f>OBV!H458</f>
        <v>CONFIRMED BEARISH</v>
      </c>
      <c r="M458" s="8">
        <f t="shared" si="73"/>
        <v>50</v>
      </c>
      <c r="N458" s="8">
        <f t="shared" si="70"/>
        <v>0</v>
      </c>
      <c r="O458" s="8">
        <f t="shared" si="71"/>
        <v>50</v>
      </c>
      <c r="P458" s="8">
        <f t="shared" si="72"/>
        <v>0</v>
      </c>
      <c r="Q458" s="9">
        <f t="shared" si="74"/>
        <v>25</v>
      </c>
      <c r="R458" s="9">
        <f t="shared" si="75"/>
        <v>27.5</v>
      </c>
      <c r="S458" s="9">
        <f t="shared" si="76"/>
        <v>20</v>
      </c>
      <c r="T458" s="9">
        <f t="shared" si="77"/>
        <v>25</v>
      </c>
      <c r="U458" s="8">
        <f t="shared" si="78"/>
        <v>24.166666666666668</v>
      </c>
      <c r="V458" s="8">
        <f t="shared" si="79"/>
        <v>24.375</v>
      </c>
    </row>
    <row r="459" spans="1:22" ht="13.5" x14ac:dyDescent="0.25">
      <c r="A459" s="3">
        <f>RSI!A459</f>
        <v>42675</v>
      </c>
      <c r="B459" s="2">
        <f>RSI!B459</f>
        <v>9.7551000000000005</v>
      </c>
      <c r="C459" s="2">
        <f>RSI!I459</f>
        <v>36.570195297698312</v>
      </c>
      <c r="D459" s="2">
        <f>MACD!E459</f>
        <v>7.0264344235239307E-2</v>
      </c>
      <c r="E459" s="2">
        <f>MACD!F459</f>
        <v>5.6912737092409849E-2</v>
      </c>
      <c r="F459" s="2">
        <f>'Moving Avg'!D459</f>
        <v>9.8888599999999993</v>
      </c>
      <c r="G459" s="2">
        <f>'Moving Avg'!F459</f>
        <v>10.029015000000001</v>
      </c>
      <c r="H459" s="2">
        <f>'Moving Avg'!G459</f>
        <v>10.152637999999998</v>
      </c>
      <c r="I459" s="2">
        <f>'Moving Avg'!H459</f>
        <v>8.8677449999999958</v>
      </c>
      <c r="J459" s="6" t="str">
        <f>OBV!F459</f>
        <v>BEARISH</v>
      </c>
      <c r="K459" s="6" t="str">
        <f>OBV!G459</f>
        <v>WEAK</v>
      </c>
      <c r="L459" s="6" t="str">
        <f>OBV!H459</f>
        <v>CONFIRMED BEARISH</v>
      </c>
      <c r="M459" s="8">
        <f t="shared" si="73"/>
        <v>50</v>
      </c>
      <c r="N459" s="8">
        <f t="shared" si="70"/>
        <v>0</v>
      </c>
      <c r="O459" s="8">
        <f t="shared" si="71"/>
        <v>50</v>
      </c>
      <c r="P459" s="8">
        <f t="shared" si="72"/>
        <v>0</v>
      </c>
      <c r="Q459" s="9">
        <f t="shared" si="74"/>
        <v>25</v>
      </c>
      <c r="R459" s="9">
        <f t="shared" si="75"/>
        <v>27.5</v>
      </c>
      <c r="S459" s="9">
        <f t="shared" si="76"/>
        <v>20</v>
      </c>
      <c r="T459" s="9">
        <f t="shared" si="77"/>
        <v>25</v>
      </c>
      <c r="U459" s="8">
        <f t="shared" si="78"/>
        <v>24.166666666666668</v>
      </c>
      <c r="V459" s="8">
        <f t="shared" si="79"/>
        <v>24.375</v>
      </c>
    </row>
    <row r="460" spans="1:22" ht="13.5" x14ac:dyDescent="0.25">
      <c r="A460" s="3">
        <f>RSI!A460</f>
        <v>42676</v>
      </c>
      <c r="B460" s="2">
        <f>RSI!B460</f>
        <v>10.0831</v>
      </c>
      <c r="C460" s="2">
        <f>RSI!I460</f>
        <v>53.311742748634309</v>
      </c>
      <c r="D460" s="2">
        <f>MACD!E460</f>
        <v>5.1605555401497583E-2</v>
      </c>
      <c r="E460" s="2">
        <f>MACD!F460</f>
        <v>5.5851300754227402E-2</v>
      </c>
      <c r="F460" s="2">
        <f>'Moving Avg'!D460</f>
        <v>9.8956800000000005</v>
      </c>
      <c r="G460" s="2">
        <f>'Moving Avg'!F460</f>
        <v>10.021985000000001</v>
      </c>
      <c r="H460" s="2">
        <f>'Moving Avg'!G460</f>
        <v>10.157323999999997</v>
      </c>
      <c r="I460" s="2">
        <f>'Moving Avg'!H460</f>
        <v>8.8742554999999967</v>
      </c>
      <c r="J460" s="6" t="str">
        <f>OBV!F460</f>
        <v>BULLISH</v>
      </c>
      <c r="K460" s="6" t="str">
        <f>OBV!G460</f>
        <v>STRONG</v>
      </c>
      <c r="L460" s="6" t="str">
        <f>OBV!H460</f>
        <v>CONFIRMED BULLISH</v>
      </c>
      <c r="M460" s="8">
        <f t="shared" si="73"/>
        <v>50</v>
      </c>
      <c r="N460" s="8">
        <f t="shared" si="70"/>
        <v>45</v>
      </c>
      <c r="O460" s="8">
        <f t="shared" si="71"/>
        <v>50</v>
      </c>
      <c r="P460" s="8">
        <f t="shared" si="72"/>
        <v>100</v>
      </c>
      <c r="Q460" s="9">
        <f t="shared" si="74"/>
        <v>55.75</v>
      </c>
      <c r="R460" s="9">
        <f t="shared" si="75"/>
        <v>61.5</v>
      </c>
      <c r="S460" s="9">
        <f t="shared" si="76"/>
        <v>71.75</v>
      </c>
      <c r="T460" s="9">
        <f t="shared" si="77"/>
        <v>61.25</v>
      </c>
      <c r="U460" s="8">
        <f t="shared" si="78"/>
        <v>63</v>
      </c>
      <c r="V460" s="8">
        <f t="shared" si="79"/>
        <v>62.5625</v>
      </c>
    </row>
    <row r="461" spans="1:22" ht="13.5" x14ac:dyDescent="0.25">
      <c r="A461" s="3">
        <f>RSI!A461</f>
        <v>42677</v>
      </c>
      <c r="B461" s="2">
        <f>RSI!B461</f>
        <v>10.287599999999999</v>
      </c>
      <c r="C461" s="2">
        <f>RSI!I461</f>
        <v>60.340157218040645</v>
      </c>
      <c r="D461" s="2">
        <f>MACD!E461</f>
        <v>3.2628948134016511E-2</v>
      </c>
      <c r="E461" s="2">
        <f>MACD!F461</f>
        <v>5.1206830230185227E-2</v>
      </c>
      <c r="F461" s="2">
        <f>'Moving Avg'!D461</f>
        <v>9.9442400000000006</v>
      </c>
      <c r="G461" s="2">
        <f>'Moving Avg'!F461</f>
        <v>10.025180000000001</v>
      </c>
      <c r="H461" s="2">
        <f>'Moving Avg'!G461</f>
        <v>10.158601999999997</v>
      </c>
      <c r="I461" s="2">
        <f>'Moving Avg'!H461</f>
        <v>8.8818854999999992</v>
      </c>
      <c r="J461" s="6" t="str">
        <f>OBV!F461</f>
        <v>BULLISH</v>
      </c>
      <c r="K461" s="6" t="str">
        <f>OBV!G461</f>
        <v>STRONG</v>
      </c>
      <c r="L461" s="6" t="str">
        <f>OBV!H461</f>
        <v>CONFIRMED BULLISH</v>
      </c>
      <c r="M461" s="8">
        <f t="shared" si="73"/>
        <v>50</v>
      </c>
      <c r="N461" s="8">
        <f t="shared" si="70"/>
        <v>45</v>
      </c>
      <c r="O461" s="8">
        <f t="shared" si="71"/>
        <v>50</v>
      </c>
      <c r="P461" s="8">
        <f t="shared" si="72"/>
        <v>100</v>
      </c>
      <c r="Q461" s="9">
        <f t="shared" si="74"/>
        <v>55.75</v>
      </c>
      <c r="R461" s="9">
        <f t="shared" si="75"/>
        <v>61.5</v>
      </c>
      <c r="S461" s="9">
        <f t="shared" si="76"/>
        <v>71.75</v>
      </c>
      <c r="T461" s="9">
        <f t="shared" si="77"/>
        <v>61.25</v>
      </c>
      <c r="U461" s="8">
        <f t="shared" si="78"/>
        <v>63</v>
      </c>
      <c r="V461" s="8">
        <f t="shared" si="79"/>
        <v>62.5625</v>
      </c>
    </row>
    <row r="462" spans="1:22" ht="13.5" x14ac:dyDescent="0.25">
      <c r="A462" s="3">
        <f>RSI!A462</f>
        <v>42678</v>
      </c>
      <c r="B462" s="2">
        <f>RSI!B462</f>
        <v>10.287599999999999</v>
      </c>
      <c r="C462" s="2">
        <f>RSI!I462</f>
        <v>60.340157218040638</v>
      </c>
      <c r="D462" s="2">
        <f>MACD!E462</f>
        <v>1.2297658130902889E-2</v>
      </c>
      <c r="E462" s="2">
        <f>MACD!F462</f>
        <v>4.3424995810328763E-2</v>
      </c>
      <c r="F462" s="2">
        <f>'Moving Avg'!D462</f>
        <v>10.042219999999999</v>
      </c>
      <c r="G462" s="2">
        <f>'Moving Avg'!F462</f>
        <v>10.028375</v>
      </c>
      <c r="H462" s="2">
        <f>'Moving Avg'!G462</f>
        <v>10.153745999999998</v>
      </c>
      <c r="I462" s="2">
        <f>'Moving Avg'!H462</f>
        <v>8.890096999999999</v>
      </c>
      <c r="J462" s="6" t="str">
        <f>OBV!F462</f>
        <v>BULLISH</v>
      </c>
      <c r="K462" s="6" t="str">
        <f>OBV!G462</f>
        <v>STRONG</v>
      </c>
      <c r="L462" s="6" t="str">
        <f>OBV!H462</f>
        <v>CONFIRMED BULLISH</v>
      </c>
      <c r="M462" s="8">
        <f t="shared" si="73"/>
        <v>50</v>
      </c>
      <c r="N462" s="8">
        <f t="shared" si="70"/>
        <v>100</v>
      </c>
      <c r="O462" s="8">
        <f t="shared" si="71"/>
        <v>50</v>
      </c>
      <c r="P462" s="8">
        <f t="shared" si="72"/>
        <v>100</v>
      </c>
      <c r="Q462" s="9">
        <f t="shared" si="74"/>
        <v>75</v>
      </c>
      <c r="R462" s="9">
        <f t="shared" si="75"/>
        <v>72.5</v>
      </c>
      <c r="S462" s="9">
        <f t="shared" si="76"/>
        <v>80</v>
      </c>
      <c r="T462" s="9">
        <f t="shared" si="77"/>
        <v>75</v>
      </c>
      <c r="U462" s="8">
        <f t="shared" si="78"/>
        <v>75.833333333333329</v>
      </c>
      <c r="V462" s="8">
        <f t="shared" si="79"/>
        <v>75.625</v>
      </c>
    </row>
    <row r="463" spans="1:22" ht="13.5" x14ac:dyDescent="0.25">
      <c r="A463" s="3">
        <f>RSI!A463</f>
        <v>42681</v>
      </c>
      <c r="B463" s="2">
        <f>RSI!B463</f>
        <v>10.475</v>
      </c>
      <c r="C463" s="2">
        <f>RSI!I463</f>
        <v>65.810212804103159</v>
      </c>
      <c r="D463" s="2">
        <f>MACD!E463</f>
        <v>-2.0323126437130412E-2</v>
      </c>
      <c r="E463" s="2">
        <f>MACD!F463</f>
        <v>3.0675371360836933E-2</v>
      </c>
      <c r="F463" s="2">
        <f>'Moving Avg'!D463</f>
        <v>10.177679999999999</v>
      </c>
      <c r="G463" s="2">
        <f>'Moving Avg'!F463</f>
        <v>10.046265000000002</v>
      </c>
      <c r="H463" s="2">
        <f>'Moving Avg'!G463</f>
        <v>10.150252</v>
      </c>
      <c r="I463" s="2">
        <f>'Moving Avg'!H463</f>
        <v>8.8992454999999993</v>
      </c>
      <c r="J463" s="6" t="str">
        <f>OBV!F463</f>
        <v>BULLISH</v>
      </c>
      <c r="K463" s="6" t="str">
        <f>OBV!G463</f>
        <v>STRONG</v>
      </c>
      <c r="L463" s="6" t="str">
        <f>OBV!H463</f>
        <v>CONFIRMED BULLISH</v>
      </c>
      <c r="M463" s="8">
        <f t="shared" si="73"/>
        <v>50</v>
      </c>
      <c r="N463" s="8">
        <f t="shared" si="70"/>
        <v>100</v>
      </c>
      <c r="O463" s="8">
        <f t="shared" si="71"/>
        <v>50</v>
      </c>
      <c r="P463" s="8">
        <f t="shared" si="72"/>
        <v>100</v>
      </c>
      <c r="Q463" s="9">
        <f t="shared" si="74"/>
        <v>75</v>
      </c>
      <c r="R463" s="9">
        <f t="shared" si="75"/>
        <v>72.5</v>
      </c>
      <c r="S463" s="9">
        <f t="shared" si="76"/>
        <v>80</v>
      </c>
      <c r="T463" s="9">
        <f t="shared" si="77"/>
        <v>75</v>
      </c>
      <c r="U463" s="8">
        <f t="shared" si="78"/>
        <v>75.833333333333329</v>
      </c>
      <c r="V463" s="8">
        <f t="shared" si="79"/>
        <v>75.625</v>
      </c>
    </row>
    <row r="464" spans="1:22" ht="13.5" x14ac:dyDescent="0.25">
      <c r="A464" s="3">
        <f>RSI!A464</f>
        <v>42682</v>
      </c>
      <c r="B464" s="2">
        <f>RSI!B464</f>
        <v>10.636900000000001</v>
      </c>
      <c r="C464" s="2">
        <f>RSI!I464</f>
        <v>69.698567363131133</v>
      </c>
      <c r="D464" s="2">
        <f>MACD!E464</f>
        <v>-6.2447409201976001E-2</v>
      </c>
      <c r="E464" s="2">
        <f>MACD!F464</f>
        <v>1.2050815248274345E-2</v>
      </c>
      <c r="F464" s="2">
        <f>'Moving Avg'!D464</f>
        <v>10.354040000000001</v>
      </c>
      <c r="G464" s="2">
        <f>'Moving Avg'!F464</f>
        <v>10.073314999999999</v>
      </c>
      <c r="H464" s="2">
        <f>'Moving Avg'!G464</f>
        <v>10.149996000000002</v>
      </c>
      <c r="I464" s="2">
        <f>'Moving Avg'!H464</f>
        <v>8.9094360000000012</v>
      </c>
      <c r="J464" s="6" t="str">
        <f>OBV!F464</f>
        <v>BULLISH</v>
      </c>
      <c r="K464" s="6" t="str">
        <f>OBV!G464</f>
        <v>STRONG</v>
      </c>
      <c r="L464" s="6" t="str">
        <f>OBV!H464</f>
        <v>CONFIRMED BULLISH</v>
      </c>
      <c r="M464" s="8">
        <f t="shared" si="73"/>
        <v>50</v>
      </c>
      <c r="N464" s="8">
        <f t="shared" si="70"/>
        <v>100</v>
      </c>
      <c r="O464" s="8">
        <f t="shared" si="71"/>
        <v>50</v>
      </c>
      <c r="P464" s="8">
        <f t="shared" si="72"/>
        <v>100</v>
      </c>
      <c r="Q464" s="9">
        <f t="shared" si="74"/>
        <v>75</v>
      </c>
      <c r="R464" s="9">
        <f t="shared" si="75"/>
        <v>72.5</v>
      </c>
      <c r="S464" s="9">
        <f t="shared" si="76"/>
        <v>80</v>
      </c>
      <c r="T464" s="9">
        <f t="shared" si="77"/>
        <v>75</v>
      </c>
      <c r="U464" s="8">
        <f t="shared" si="78"/>
        <v>75.833333333333329</v>
      </c>
      <c r="V464" s="8">
        <f t="shared" si="79"/>
        <v>75.625</v>
      </c>
    </row>
    <row r="465" spans="1:22" ht="13.5" x14ac:dyDescent="0.25">
      <c r="A465" s="3">
        <f>RSI!A465</f>
        <v>42683</v>
      </c>
      <c r="B465" s="2">
        <f>RSI!B465</f>
        <v>10.475</v>
      </c>
      <c r="C465" s="2">
        <f>RSI!I465</f>
        <v>62.093543371999971</v>
      </c>
      <c r="D465" s="2">
        <f>MACD!E465</f>
        <v>-9.0058771377259816E-2</v>
      </c>
      <c r="E465" s="2">
        <f>MACD!F465</f>
        <v>-8.3711020768324883E-3</v>
      </c>
      <c r="F465" s="2">
        <f>'Moving Avg'!D465</f>
        <v>10.43242</v>
      </c>
      <c r="G465" s="2">
        <f>'Moving Avg'!F465</f>
        <v>10.10718</v>
      </c>
      <c r="H465" s="2">
        <f>'Moving Avg'!G465</f>
        <v>10.152892</v>
      </c>
      <c r="I465" s="2">
        <f>'Moving Avg'!H465</f>
        <v>8.9188169999999989</v>
      </c>
      <c r="J465" s="6" t="str">
        <f>OBV!F465</f>
        <v>BULLISH</v>
      </c>
      <c r="K465" s="6" t="str">
        <f>OBV!G465</f>
        <v>STRONG</v>
      </c>
      <c r="L465" s="6" t="str">
        <f>OBV!H465</f>
        <v>CONFIRMED BULLISH</v>
      </c>
      <c r="M465" s="8">
        <f t="shared" si="73"/>
        <v>50</v>
      </c>
      <c r="N465" s="8">
        <f t="shared" si="70"/>
        <v>100</v>
      </c>
      <c r="O465" s="8">
        <f t="shared" si="71"/>
        <v>50</v>
      </c>
      <c r="P465" s="8">
        <f t="shared" si="72"/>
        <v>100</v>
      </c>
      <c r="Q465" s="9">
        <f t="shared" si="74"/>
        <v>75</v>
      </c>
      <c r="R465" s="9">
        <f t="shared" si="75"/>
        <v>72.5</v>
      </c>
      <c r="S465" s="9">
        <f t="shared" si="76"/>
        <v>80</v>
      </c>
      <c r="T465" s="9">
        <f t="shared" si="77"/>
        <v>75</v>
      </c>
      <c r="U465" s="8">
        <f t="shared" si="78"/>
        <v>75.833333333333329</v>
      </c>
      <c r="V465" s="8">
        <f t="shared" si="79"/>
        <v>75.625</v>
      </c>
    </row>
    <row r="466" spans="1:22" ht="13.5" x14ac:dyDescent="0.25">
      <c r="A466" s="3">
        <f>RSI!A466</f>
        <v>42684</v>
      </c>
      <c r="B466" s="2">
        <f>RSI!B466</f>
        <v>10.4793</v>
      </c>
      <c r="C466" s="2">
        <f>RSI!I466</f>
        <v>62.211478430892996</v>
      </c>
      <c r="D466" s="2">
        <f>MACD!E466</f>
        <v>-0.116484667424821</v>
      </c>
      <c r="E466" s="2">
        <f>MACD!F466</f>
        <v>-2.9993815146430191E-2</v>
      </c>
      <c r="F466" s="2">
        <f>'Moving Avg'!D466</f>
        <v>10.47076</v>
      </c>
      <c r="G466" s="2">
        <f>'Moving Avg'!F466</f>
        <v>10.12848</v>
      </c>
      <c r="H466" s="2">
        <f>'Moving Avg'!G466</f>
        <v>10.1563</v>
      </c>
      <c r="I466" s="2">
        <f>'Moving Avg'!H466</f>
        <v>8.9275990000000007</v>
      </c>
      <c r="J466" s="6" t="str">
        <f>OBV!F466</f>
        <v>BULLISH</v>
      </c>
      <c r="K466" s="6" t="str">
        <f>OBV!G466</f>
        <v>STRONG</v>
      </c>
      <c r="L466" s="6" t="str">
        <f>OBV!H466</f>
        <v>CONFIRMED BULLISH</v>
      </c>
      <c r="M466" s="8">
        <f t="shared" si="73"/>
        <v>50</v>
      </c>
      <c r="N466" s="8">
        <f t="shared" si="70"/>
        <v>100</v>
      </c>
      <c r="O466" s="8">
        <f t="shared" si="71"/>
        <v>50</v>
      </c>
      <c r="P466" s="8">
        <f t="shared" si="72"/>
        <v>100</v>
      </c>
      <c r="Q466" s="9">
        <f t="shared" si="74"/>
        <v>75</v>
      </c>
      <c r="R466" s="9">
        <f t="shared" si="75"/>
        <v>72.5</v>
      </c>
      <c r="S466" s="9">
        <f t="shared" si="76"/>
        <v>80</v>
      </c>
      <c r="T466" s="9">
        <f t="shared" si="77"/>
        <v>75</v>
      </c>
      <c r="U466" s="8">
        <f t="shared" si="78"/>
        <v>75.833333333333329</v>
      </c>
      <c r="V466" s="8">
        <f t="shared" si="79"/>
        <v>75.625</v>
      </c>
    </row>
    <row r="467" spans="1:22" ht="13.5" x14ac:dyDescent="0.25">
      <c r="A467" s="3">
        <f>RSI!A467</f>
        <v>42685</v>
      </c>
      <c r="B467" s="2">
        <f>RSI!B467</f>
        <v>10.6028</v>
      </c>
      <c r="C467" s="2">
        <f>RSI!I467</f>
        <v>65.528672862672749</v>
      </c>
      <c r="D467" s="2">
        <f>MACD!E467</f>
        <v>-0.18797635615239905</v>
      </c>
      <c r="E467" s="2">
        <f>MACD!F467</f>
        <v>-6.1590323347623974E-2</v>
      </c>
      <c r="F467" s="2">
        <f>'Moving Avg'!D467</f>
        <v>10.533800000000001</v>
      </c>
      <c r="G467" s="2">
        <f>'Moving Avg'!F467</f>
        <v>10.154889999999998</v>
      </c>
      <c r="H467" s="2">
        <f>'Moving Avg'!G467</f>
        <v>10.157918</v>
      </c>
      <c r="I467" s="2">
        <f>'Moving Avg'!H467</f>
        <v>8.9371924999999983</v>
      </c>
      <c r="J467" s="6" t="str">
        <f>OBV!F467</f>
        <v>BULLISH</v>
      </c>
      <c r="K467" s="6" t="str">
        <f>OBV!G467</f>
        <v>STRONG</v>
      </c>
      <c r="L467" s="6" t="str">
        <f>OBV!H467</f>
        <v>CONFIRMED BULLISH</v>
      </c>
      <c r="M467" s="8">
        <f t="shared" si="73"/>
        <v>50</v>
      </c>
      <c r="N467" s="8">
        <f t="shared" si="70"/>
        <v>100</v>
      </c>
      <c r="O467" s="8">
        <f t="shared" si="71"/>
        <v>50</v>
      </c>
      <c r="P467" s="8">
        <f t="shared" si="72"/>
        <v>100</v>
      </c>
      <c r="Q467" s="9">
        <f t="shared" si="74"/>
        <v>75</v>
      </c>
      <c r="R467" s="9">
        <f t="shared" si="75"/>
        <v>72.5</v>
      </c>
      <c r="S467" s="9">
        <f t="shared" si="76"/>
        <v>80</v>
      </c>
      <c r="T467" s="9">
        <f t="shared" si="77"/>
        <v>75</v>
      </c>
      <c r="U467" s="8">
        <f t="shared" si="78"/>
        <v>75.833333333333329</v>
      </c>
      <c r="V467" s="8">
        <f t="shared" si="79"/>
        <v>75.625</v>
      </c>
    </row>
    <row r="468" spans="1:22" ht="13.5" x14ac:dyDescent="0.25">
      <c r="A468" s="3">
        <f>RSI!A468</f>
        <v>42688</v>
      </c>
      <c r="B468" s="2">
        <f>RSI!B468</f>
        <v>10.564500000000001</v>
      </c>
      <c r="C468" s="2">
        <f>RSI!I468</f>
        <v>63.662252235857387</v>
      </c>
      <c r="D468" s="2">
        <f>MACD!E468</f>
        <v>-0.24818407403124532</v>
      </c>
      <c r="E468" s="2">
        <f>MACD!F468</f>
        <v>-9.8909073484348242E-2</v>
      </c>
      <c r="F468" s="2">
        <f>'Moving Avg'!D468</f>
        <v>10.5517</v>
      </c>
      <c r="G468" s="2">
        <f>'Moving Avg'!F468</f>
        <v>10.18045</v>
      </c>
      <c r="H468" s="2">
        <f>'Moving Avg'!G468</f>
        <v>10.16056</v>
      </c>
      <c r="I468" s="2">
        <f>'Moving Avg'!H468</f>
        <v>8.9473309999999984</v>
      </c>
      <c r="J468" s="6" t="str">
        <f>OBV!F468</f>
        <v>BULLISH</v>
      </c>
      <c r="K468" s="6" t="str">
        <f>OBV!G468</f>
        <v>STRONG</v>
      </c>
      <c r="L468" s="6" t="str">
        <f>OBV!H468</f>
        <v>CONFIRMED BULLISH</v>
      </c>
      <c r="M468" s="8">
        <f t="shared" si="73"/>
        <v>50</v>
      </c>
      <c r="N468" s="8">
        <f t="shared" si="70"/>
        <v>100</v>
      </c>
      <c r="O468" s="8">
        <f t="shared" si="71"/>
        <v>50</v>
      </c>
      <c r="P468" s="8">
        <f t="shared" si="72"/>
        <v>100</v>
      </c>
      <c r="Q468" s="9">
        <f t="shared" si="74"/>
        <v>75</v>
      </c>
      <c r="R468" s="9">
        <f t="shared" si="75"/>
        <v>72.5</v>
      </c>
      <c r="S468" s="9">
        <f t="shared" si="76"/>
        <v>80</v>
      </c>
      <c r="T468" s="9">
        <f t="shared" si="77"/>
        <v>75</v>
      </c>
      <c r="U468" s="8">
        <f t="shared" si="78"/>
        <v>75.833333333333329</v>
      </c>
      <c r="V468" s="8">
        <f t="shared" si="79"/>
        <v>75.625</v>
      </c>
    </row>
    <row r="469" spans="1:22" ht="13.5" x14ac:dyDescent="0.25">
      <c r="A469" s="3">
        <f>RSI!A469</f>
        <v>42689</v>
      </c>
      <c r="B469" s="2">
        <f>RSI!B469</f>
        <v>10.7689</v>
      </c>
      <c r="C469" s="2">
        <f>RSI!I469</f>
        <v>68.773918008485211</v>
      </c>
      <c r="D469" s="2">
        <f>MACD!E469</f>
        <v>-0.32296010286474264</v>
      </c>
      <c r="E469" s="2">
        <f>MACD!F469</f>
        <v>-0.14371927936042714</v>
      </c>
      <c r="F469" s="2">
        <f>'Moving Avg'!D469</f>
        <v>10.578100000000001</v>
      </c>
      <c r="G469" s="2">
        <f>'Moving Avg'!F469</f>
        <v>10.216229999999999</v>
      </c>
      <c r="H469" s="2">
        <f>'Moving Avg'!G469</f>
        <v>10.167290000000001</v>
      </c>
      <c r="I469" s="2">
        <f>'Moving Avg'!H469</f>
        <v>8.9589179999999971</v>
      </c>
      <c r="J469" s="6" t="str">
        <f>OBV!F469</f>
        <v>BULLISH</v>
      </c>
      <c r="K469" s="6" t="str">
        <f>OBV!G469</f>
        <v>STRONG</v>
      </c>
      <c r="L469" s="6" t="str">
        <f>OBV!H469</f>
        <v>CONFIRMED BULLISH</v>
      </c>
      <c r="M469" s="8">
        <f t="shared" si="73"/>
        <v>50</v>
      </c>
      <c r="N469" s="8">
        <f t="shared" si="70"/>
        <v>100</v>
      </c>
      <c r="O469" s="8">
        <f t="shared" si="71"/>
        <v>50</v>
      </c>
      <c r="P469" s="8">
        <f t="shared" si="72"/>
        <v>100</v>
      </c>
      <c r="Q469" s="9">
        <f t="shared" si="74"/>
        <v>75</v>
      </c>
      <c r="R469" s="9">
        <f t="shared" si="75"/>
        <v>72.5</v>
      </c>
      <c r="S469" s="9">
        <f t="shared" si="76"/>
        <v>80</v>
      </c>
      <c r="T469" s="9">
        <f t="shared" si="77"/>
        <v>75</v>
      </c>
      <c r="U469" s="8">
        <f t="shared" si="78"/>
        <v>75.833333333333329</v>
      </c>
      <c r="V469" s="8">
        <f t="shared" si="79"/>
        <v>75.625</v>
      </c>
    </row>
    <row r="470" spans="1:22" ht="13.5" x14ac:dyDescent="0.25">
      <c r="A470" s="3">
        <f>RSI!A470</f>
        <v>42690</v>
      </c>
      <c r="B470" s="2">
        <f>RSI!B470</f>
        <v>10.7562</v>
      </c>
      <c r="C470" s="2">
        <f>RSI!I470</f>
        <v>68.132609532913932</v>
      </c>
      <c r="D470" s="2">
        <f>MACD!E470</f>
        <v>-0.33801585077856799</v>
      </c>
      <c r="E470" s="2">
        <f>MACD!F470</f>
        <v>-0.18257859364405532</v>
      </c>
      <c r="F470" s="2">
        <f>'Moving Avg'!D470</f>
        <v>10.63434</v>
      </c>
      <c r="G470" s="2">
        <f>'Moving Avg'!F470</f>
        <v>10.254570000000001</v>
      </c>
      <c r="H470" s="2">
        <f>'Moving Avg'!G470</f>
        <v>10.174531999999999</v>
      </c>
      <c r="I470" s="2">
        <f>'Moving Avg'!H470</f>
        <v>8.9710229999999971</v>
      </c>
      <c r="J470" s="6" t="str">
        <f>OBV!F470</f>
        <v>BULLISH</v>
      </c>
      <c r="K470" s="6" t="str">
        <f>OBV!G470</f>
        <v>STRONG</v>
      </c>
      <c r="L470" s="6" t="str">
        <f>OBV!H470</f>
        <v>CONFIRMED BULLISH</v>
      </c>
      <c r="M470" s="8">
        <f t="shared" si="73"/>
        <v>50</v>
      </c>
      <c r="N470" s="8">
        <f t="shared" si="70"/>
        <v>100</v>
      </c>
      <c r="O470" s="8">
        <f t="shared" si="71"/>
        <v>50</v>
      </c>
      <c r="P470" s="8">
        <f t="shared" si="72"/>
        <v>100</v>
      </c>
      <c r="Q470" s="9">
        <f t="shared" si="74"/>
        <v>75</v>
      </c>
      <c r="R470" s="9">
        <f t="shared" si="75"/>
        <v>72.5</v>
      </c>
      <c r="S470" s="9">
        <f t="shared" si="76"/>
        <v>80</v>
      </c>
      <c r="T470" s="9">
        <f t="shared" si="77"/>
        <v>75</v>
      </c>
      <c r="U470" s="8">
        <f t="shared" si="78"/>
        <v>75.833333333333329</v>
      </c>
      <c r="V470" s="8">
        <f t="shared" si="79"/>
        <v>75.625</v>
      </c>
    </row>
    <row r="471" spans="1:22" ht="13.5" x14ac:dyDescent="0.25">
      <c r="A471" s="3">
        <f>RSI!A471</f>
        <v>42691</v>
      </c>
      <c r="B471" s="2">
        <f>RSI!B471</f>
        <v>11.075699999999999</v>
      </c>
      <c r="C471" s="2">
        <f>RSI!I471</f>
        <v>74.559733709526299</v>
      </c>
      <c r="D471" s="2">
        <f>MACD!E471</f>
        <v>-0.34583541565944387</v>
      </c>
      <c r="E471" s="2">
        <f>MACD!F471</f>
        <v>-0.21522995804713302</v>
      </c>
      <c r="F471" s="2">
        <f>'Moving Avg'!D471</f>
        <v>10.75362</v>
      </c>
      <c r="G471" s="2">
        <f>'Moving Avg'!F471</f>
        <v>10.304840000000002</v>
      </c>
      <c r="H471" s="2">
        <f>'Moving Avg'!G471</f>
        <v>10.19745</v>
      </c>
      <c r="I471" s="2">
        <f>'Moving Avg'!H471</f>
        <v>8.9851129999999984</v>
      </c>
      <c r="J471" s="6" t="str">
        <f>OBV!F471</f>
        <v>BULLISH</v>
      </c>
      <c r="K471" s="6" t="str">
        <f>OBV!G471</f>
        <v>STRONG</v>
      </c>
      <c r="L471" s="6" t="str">
        <f>OBV!H471</f>
        <v>CONFIRMED BULLISH</v>
      </c>
      <c r="M471" s="8">
        <f t="shared" si="73"/>
        <v>0</v>
      </c>
      <c r="N471" s="8">
        <f t="shared" si="70"/>
        <v>100</v>
      </c>
      <c r="O471" s="8">
        <f t="shared" si="71"/>
        <v>50</v>
      </c>
      <c r="P471" s="8">
        <f t="shared" si="72"/>
        <v>100</v>
      </c>
      <c r="Q471" s="9">
        <f t="shared" si="74"/>
        <v>57.5</v>
      </c>
      <c r="R471" s="9">
        <f t="shared" si="75"/>
        <v>62.5</v>
      </c>
      <c r="S471" s="9">
        <f t="shared" si="76"/>
        <v>72.5</v>
      </c>
      <c r="T471" s="9">
        <f t="shared" si="77"/>
        <v>62.5</v>
      </c>
      <c r="U471" s="8">
        <f t="shared" si="78"/>
        <v>64.166666666666671</v>
      </c>
      <c r="V471" s="8">
        <f t="shared" si="79"/>
        <v>63.75</v>
      </c>
    </row>
    <row r="472" spans="1:22" ht="13.5" x14ac:dyDescent="0.25">
      <c r="A472" s="3">
        <f>RSI!A472</f>
        <v>42692</v>
      </c>
      <c r="B472" s="2">
        <f>RSI!B472</f>
        <v>11.1183</v>
      </c>
      <c r="C472" s="2">
        <f>RSI!I472</f>
        <v>75.275740117381616</v>
      </c>
      <c r="D472" s="2">
        <f>MACD!E472</f>
        <v>-0.36015746317968222</v>
      </c>
      <c r="E472" s="2">
        <f>MACD!F472</f>
        <v>-0.24421545907364287</v>
      </c>
      <c r="F472" s="2">
        <f>'Moving Avg'!D472</f>
        <v>10.856719999999999</v>
      </c>
      <c r="G472" s="2">
        <f>'Moving Avg'!F472</f>
        <v>10.358090000000001</v>
      </c>
      <c r="H472" s="2">
        <f>'Moving Avg'!G472</f>
        <v>10.21875</v>
      </c>
      <c r="I472" s="2">
        <f>'Moving Avg'!H472</f>
        <v>8.9991254999999963</v>
      </c>
      <c r="J472" s="6" t="str">
        <f>OBV!F472</f>
        <v>BULLISH</v>
      </c>
      <c r="K472" s="6" t="str">
        <f>OBV!G472</f>
        <v>STRONG</v>
      </c>
      <c r="L472" s="6" t="str">
        <f>OBV!H472</f>
        <v>CONFIRMED BULLISH</v>
      </c>
      <c r="M472" s="8">
        <f t="shared" si="73"/>
        <v>0</v>
      </c>
      <c r="N472" s="8">
        <f t="shared" si="70"/>
        <v>100</v>
      </c>
      <c r="O472" s="8">
        <f t="shared" si="71"/>
        <v>50</v>
      </c>
      <c r="P472" s="8">
        <f t="shared" si="72"/>
        <v>100</v>
      </c>
      <c r="Q472" s="9">
        <f t="shared" si="74"/>
        <v>57.5</v>
      </c>
      <c r="R472" s="9">
        <f t="shared" si="75"/>
        <v>62.5</v>
      </c>
      <c r="S472" s="9">
        <f t="shared" si="76"/>
        <v>72.5</v>
      </c>
      <c r="T472" s="9">
        <f t="shared" si="77"/>
        <v>62.5</v>
      </c>
      <c r="U472" s="8">
        <f t="shared" si="78"/>
        <v>64.166666666666671</v>
      </c>
      <c r="V472" s="8">
        <f t="shared" si="79"/>
        <v>63.75</v>
      </c>
    </row>
    <row r="473" spans="1:22" ht="13.5" x14ac:dyDescent="0.25">
      <c r="A473" s="3">
        <f>RSI!A473</f>
        <v>42695</v>
      </c>
      <c r="B473" s="2">
        <f>RSI!B473</f>
        <v>11.246</v>
      </c>
      <c r="C473" s="2">
        <f>RSI!I473</f>
        <v>77.335025220417521</v>
      </c>
      <c r="D473" s="2">
        <f>MACD!E473</f>
        <v>-0.35736923872198112</v>
      </c>
      <c r="E473" s="2">
        <f>MACD!F473</f>
        <v>-0.26684621500331052</v>
      </c>
      <c r="F473" s="2">
        <f>'Moving Avg'!D473</f>
        <v>10.99302</v>
      </c>
      <c r="G473" s="2">
        <f>'Moving Avg'!F473</f>
        <v>10.417725000000001</v>
      </c>
      <c r="H473" s="2">
        <f>'Moving Avg'!G473</f>
        <v>10.240474000000001</v>
      </c>
      <c r="I473" s="2">
        <f>'Moving Avg'!H473</f>
        <v>9.013485499999998</v>
      </c>
      <c r="J473" s="6" t="str">
        <f>OBV!F473</f>
        <v>BULLISH</v>
      </c>
      <c r="K473" s="6" t="str">
        <f>OBV!G473</f>
        <v>STRONG</v>
      </c>
      <c r="L473" s="6" t="str">
        <f>OBV!H473</f>
        <v>CONFIRMED BULLISH</v>
      </c>
      <c r="M473" s="8">
        <f t="shared" si="73"/>
        <v>0</v>
      </c>
      <c r="N473" s="8">
        <f t="shared" si="70"/>
        <v>100</v>
      </c>
      <c r="O473" s="8">
        <f t="shared" si="71"/>
        <v>50</v>
      </c>
      <c r="P473" s="8">
        <f t="shared" si="72"/>
        <v>100</v>
      </c>
      <c r="Q473" s="9">
        <f t="shared" si="74"/>
        <v>57.5</v>
      </c>
      <c r="R473" s="9">
        <f t="shared" si="75"/>
        <v>62.5</v>
      </c>
      <c r="S473" s="9">
        <f t="shared" si="76"/>
        <v>72.5</v>
      </c>
      <c r="T473" s="9">
        <f t="shared" si="77"/>
        <v>62.5</v>
      </c>
      <c r="U473" s="8">
        <f t="shared" si="78"/>
        <v>64.166666666666671</v>
      </c>
      <c r="V473" s="8">
        <f t="shared" si="79"/>
        <v>63.75</v>
      </c>
    </row>
    <row r="474" spans="1:22" ht="13.5" x14ac:dyDescent="0.25">
      <c r="A474" s="3">
        <f>RSI!A474</f>
        <v>42696</v>
      </c>
      <c r="B474" s="2">
        <f>RSI!B474</f>
        <v>11.033099999999999</v>
      </c>
      <c r="C474" s="2">
        <f>RSI!I474</f>
        <v>67.274652144361937</v>
      </c>
      <c r="D474" s="2">
        <f>MACD!E474</f>
        <v>-0.31922041057167938</v>
      </c>
      <c r="E474" s="2">
        <f>MACD!F474</f>
        <v>-0.27732105411698432</v>
      </c>
      <c r="F474" s="2">
        <f>'Moving Avg'!D474</f>
        <v>11.045859999999999</v>
      </c>
      <c r="G474" s="2">
        <f>'Moving Avg'!F474</f>
        <v>10.466715000000001</v>
      </c>
      <c r="H474" s="2">
        <f>'Moving Avg'!G474</f>
        <v>10.256662</v>
      </c>
      <c r="I474" s="2">
        <f>'Moving Avg'!H474</f>
        <v>9.0268004999999985</v>
      </c>
      <c r="J474" s="6" t="str">
        <f>OBV!F474</f>
        <v>BULLISH</v>
      </c>
      <c r="K474" s="6" t="str">
        <f>OBV!G474</f>
        <v>STRONG</v>
      </c>
      <c r="L474" s="6" t="str">
        <f>OBV!H474</f>
        <v>CONFIRMED BULLISH</v>
      </c>
      <c r="M474" s="8">
        <f t="shared" si="73"/>
        <v>50</v>
      </c>
      <c r="N474" s="8">
        <f t="shared" si="70"/>
        <v>100</v>
      </c>
      <c r="O474" s="8">
        <f t="shared" si="71"/>
        <v>50</v>
      </c>
      <c r="P474" s="8">
        <f t="shared" si="72"/>
        <v>100</v>
      </c>
      <c r="Q474" s="9">
        <f t="shared" si="74"/>
        <v>75</v>
      </c>
      <c r="R474" s="9">
        <f t="shared" si="75"/>
        <v>72.5</v>
      </c>
      <c r="S474" s="9">
        <f t="shared" si="76"/>
        <v>80</v>
      </c>
      <c r="T474" s="9">
        <f t="shared" si="77"/>
        <v>75</v>
      </c>
      <c r="U474" s="8">
        <f t="shared" si="78"/>
        <v>75.833333333333329</v>
      </c>
      <c r="V474" s="8">
        <f t="shared" si="79"/>
        <v>75.625</v>
      </c>
    </row>
    <row r="475" spans="1:22" ht="13.5" x14ac:dyDescent="0.25">
      <c r="A475" s="3">
        <f>RSI!A475</f>
        <v>42697</v>
      </c>
      <c r="B475" s="2">
        <f>RSI!B475</f>
        <v>10.8627</v>
      </c>
      <c r="C475" s="2">
        <f>RSI!I475</f>
        <v>60.491791229506703</v>
      </c>
      <c r="D475" s="2">
        <f>MACD!E475</f>
        <v>-0.30249445791179319</v>
      </c>
      <c r="E475" s="2">
        <f>MACD!F475</f>
        <v>-0.28235573487594612</v>
      </c>
      <c r="F475" s="2">
        <f>'Moving Avg'!D475</f>
        <v>11.067159999999998</v>
      </c>
      <c r="G475" s="2">
        <f>'Moving Avg'!F475</f>
        <v>10.507400000000001</v>
      </c>
      <c r="H475" s="2">
        <f>'Moving Avg'!G475</f>
        <v>10.269442</v>
      </c>
      <c r="I475" s="2">
        <f>'Moving Avg'!H475</f>
        <v>9.039263499999997</v>
      </c>
      <c r="J475" s="6" t="str">
        <f>OBV!F475</f>
        <v>BULLISH</v>
      </c>
      <c r="K475" s="6" t="str">
        <f>OBV!G475</f>
        <v>STRONG</v>
      </c>
      <c r="L475" s="6" t="str">
        <f>OBV!H475</f>
        <v>CONFIRMED BULLISH</v>
      </c>
      <c r="M475" s="8">
        <f t="shared" si="73"/>
        <v>50</v>
      </c>
      <c r="N475" s="8">
        <f t="shared" si="70"/>
        <v>100</v>
      </c>
      <c r="O475" s="8">
        <f t="shared" si="71"/>
        <v>50</v>
      </c>
      <c r="P475" s="8">
        <f t="shared" si="72"/>
        <v>100</v>
      </c>
      <c r="Q475" s="9">
        <f t="shared" si="74"/>
        <v>75</v>
      </c>
      <c r="R475" s="9">
        <f t="shared" si="75"/>
        <v>72.5</v>
      </c>
      <c r="S475" s="9">
        <f t="shared" si="76"/>
        <v>80</v>
      </c>
      <c r="T475" s="9">
        <f t="shared" si="77"/>
        <v>75</v>
      </c>
      <c r="U475" s="8">
        <f t="shared" si="78"/>
        <v>75.833333333333329</v>
      </c>
      <c r="V475" s="8">
        <f t="shared" si="79"/>
        <v>75.625</v>
      </c>
    </row>
    <row r="476" spans="1:22" ht="13.5" x14ac:dyDescent="0.25">
      <c r="A476" s="3">
        <f>RSI!A476</f>
        <v>42698</v>
      </c>
      <c r="B476" s="2">
        <f>RSI!B476</f>
        <v>10.9053</v>
      </c>
      <c r="C476" s="2">
        <f>RSI!I476</f>
        <v>61.535890577241531</v>
      </c>
      <c r="D476" s="2">
        <f>MACD!E476</f>
        <v>-0.29285509946986821</v>
      </c>
      <c r="E476" s="2">
        <f>MACD!F476</f>
        <v>-0.28445560779473056</v>
      </c>
      <c r="F476" s="2">
        <f>'Moving Avg'!D476</f>
        <v>11.033079999999998</v>
      </c>
      <c r="G476" s="2">
        <f>'Moving Avg'!F476</f>
        <v>10.550425000000001</v>
      </c>
      <c r="H476" s="2">
        <f>'Moving Avg'!G476</f>
        <v>10.27711</v>
      </c>
      <c r="I476" s="2">
        <f>'Moving Avg'!H476</f>
        <v>9.0526954999999951</v>
      </c>
      <c r="J476" s="6" t="str">
        <f>OBV!F476</f>
        <v>BULLISH</v>
      </c>
      <c r="K476" s="6" t="str">
        <f>OBV!G476</f>
        <v>STRONG</v>
      </c>
      <c r="L476" s="6" t="str">
        <f>OBV!H476</f>
        <v>BULLISH DIVERGENCE</v>
      </c>
      <c r="M476" s="8">
        <f t="shared" si="73"/>
        <v>50</v>
      </c>
      <c r="N476" s="8">
        <f t="shared" si="70"/>
        <v>45</v>
      </c>
      <c r="O476" s="8">
        <f t="shared" si="71"/>
        <v>50</v>
      </c>
      <c r="P476" s="8">
        <f t="shared" si="72"/>
        <v>83</v>
      </c>
      <c r="Q476" s="9">
        <f t="shared" si="74"/>
        <v>53.2</v>
      </c>
      <c r="R476" s="9">
        <f t="shared" si="75"/>
        <v>57.25</v>
      </c>
      <c r="S476" s="9">
        <f t="shared" si="76"/>
        <v>64.099999999999994</v>
      </c>
      <c r="T476" s="9">
        <f t="shared" si="77"/>
        <v>57</v>
      </c>
      <c r="U476" s="8">
        <f t="shared" si="78"/>
        <v>58.183333333333337</v>
      </c>
      <c r="V476" s="8">
        <f t="shared" si="79"/>
        <v>57.887500000000003</v>
      </c>
    </row>
    <row r="477" spans="1:22" ht="13.5" x14ac:dyDescent="0.25">
      <c r="A477" s="3">
        <f>RSI!A477</f>
        <v>42699</v>
      </c>
      <c r="B477" s="2">
        <f>RSI!B477</f>
        <v>10.926600000000001</v>
      </c>
      <c r="C477" s="2">
        <f>RSI!I477</f>
        <v>62.075560657673677</v>
      </c>
      <c r="D477" s="2">
        <f>MACD!E477</f>
        <v>-0.26939799414391707</v>
      </c>
      <c r="E477" s="2">
        <f>MACD!F477</f>
        <v>-0.28144408506456786</v>
      </c>
      <c r="F477" s="2">
        <f>'Moving Avg'!D477</f>
        <v>10.99474</v>
      </c>
      <c r="G477" s="2">
        <f>'Moving Avg'!F477</f>
        <v>10.606870000000001</v>
      </c>
      <c r="H477" s="2">
        <f>'Moving Avg'!G477</f>
        <v>10.291168000000003</v>
      </c>
      <c r="I477" s="2">
        <f>'Moving Avg'!H477</f>
        <v>9.0666214999999948</v>
      </c>
      <c r="J477" s="6" t="str">
        <f>OBV!F477</f>
        <v>BULLISH</v>
      </c>
      <c r="K477" s="6" t="str">
        <f>OBV!G477</f>
        <v>NEUTRAL</v>
      </c>
      <c r="L477" s="6" t="str">
        <f>OBV!H477</f>
        <v>BULLISH DIVERGENCE</v>
      </c>
      <c r="M477" s="8">
        <f t="shared" si="73"/>
        <v>50</v>
      </c>
      <c r="N477" s="8">
        <f t="shared" si="70"/>
        <v>0</v>
      </c>
      <c r="O477" s="8">
        <f t="shared" si="71"/>
        <v>50</v>
      </c>
      <c r="P477" s="8">
        <f t="shared" si="72"/>
        <v>66.5</v>
      </c>
      <c r="Q477" s="9">
        <f t="shared" si="74"/>
        <v>34.975000000000001</v>
      </c>
      <c r="R477" s="9">
        <f t="shared" si="75"/>
        <v>44.125</v>
      </c>
      <c r="S477" s="9">
        <f t="shared" si="76"/>
        <v>49.924999999999997</v>
      </c>
      <c r="T477" s="9">
        <f t="shared" si="77"/>
        <v>41.625</v>
      </c>
      <c r="U477" s="8">
        <f t="shared" si="78"/>
        <v>43.008333333333326</v>
      </c>
      <c r="V477" s="8">
        <f t="shared" si="79"/>
        <v>42.662499999999994</v>
      </c>
    </row>
    <row r="478" spans="1:22" ht="13.5" x14ac:dyDescent="0.25">
      <c r="A478" s="3">
        <f>RSI!A478</f>
        <v>42702</v>
      </c>
      <c r="B478" s="2">
        <f>RSI!B478</f>
        <v>10.947900000000001</v>
      </c>
      <c r="C478" s="2">
        <f>RSI!I478</f>
        <v>62.640060093395022</v>
      </c>
      <c r="D478" s="2">
        <f>MACD!E478</f>
        <v>-0.25910997151938098</v>
      </c>
      <c r="E478" s="2">
        <f>MACD!F478</f>
        <v>-0.2769772623555305</v>
      </c>
      <c r="F478" s="2">
        <f>'Moving Avg'!D478</f>
        <v>10.935120000000001</v>
      </c>
      <c r="G478" s="2">
        <f>'Moving Avg'!F478</f>
        <v>10.664380000000001</v>
      </c>
      <c r="H478" s="2">
        <f>'Moving Avg'!G478</f>
        <v>10.306504000000002</v>
      </c>
      <c r="I478" s="2">
        <f>'Moving Avg'!H478</f>
        <v>9.0806539999999956</v>
      </c>
      <c r="J478" s="6" t="str">
        <f>OBV!F478</f>
        <v>BULLISH</v>
      </c>
      <c r="K478" s="6" t="str">
        <f>OBV!G478</f>
        <v>STRONG</v>
      </c>
      <c r="L478" s="6" t="str">
        <f>OBV!H478</f>
        <v>BULLISH DIVERGENCE</v>
      </c>
      <c r="M478" s="8">
        <f t="shared" si="73"/>
        <v>50</v>
      </c>
      <c r="N478" s="8">
        <f t="shared" si="70"/>
        <v>0</v>
      </c>
      <c r="O478" s="8">
        <f t="shared" si="71"/>
        <v>50</v>
      </c>
      <c r="P478" s="8">
        <f t="shared" si="72"/>
        <v>83</v>
      </c>
      <c r="Q478" s="9">
        <f t="shared" si="74"/>
        <v>37.450000000000003</v>
      </c>
      <c r="R478" s="9">
        <f t="shared" si="75"/>
        <v>48.25</v>
      </c>
      <c r="S478" s="9">
        <f t="shared" si="76"/>
        <v>57.35</v>
      </c>
      <c r="T478" s="9">
        <f t="shared" si="77"/>
        <v>45.75</v>
      </c>
      <c r="U478" s="8">
        <f t="shared" si="78"/>
        <v>47.683333333333337</v>
      </c>
      <c r="V478" s="8">
        <f t="shared" si="79"/>
        <v>47.2</v>
      </c>
    </row>
    <row r="479" spans="1:22" ht="13.5" x14ac:dyDescent="0.25">
      <c r="A479" s="3">
        <f>RSI!A479</f>
        <v>42703</v>
      </c>
      <c r="B479" s="2">
        <f>RSI!B479</f>
        <v>10.947900000000001</v>
      </c>
      <c r="C479" s="2">
        <f>RSI!I479</f>
        <v>62.640060093395022</v>
      </c>
      <c r="D479" s="2">
        <f>MACD!E479</f>
        <v>-0.22101981166802709</v>
      </c>
      <c r="E479" s="2">
        <f>MACD!F479</f>
        <v>-0.26578577221802985</v>
      </c>
      <c r="F479" s="2">
        <f>'Moving Avg'!D479</f>
        <v>10.91808</v>
      </c>
      <c r="G479" s="2">
        <f>'Moving Avg'!F479</f>
        <v>10.724019999999999</v>
      </c>
      <c r="H479" s="2">
        <f>'Moving Avg'!G479</f>
        <v>10.319796000000002</v>
      </c>
      <c r="I479" s="2">
        <f>'Moving Avg'!H479</f>
        <v>9.0946864999999946</v>
      </c>
      <c r="J479" s="6" t="str">
        <f>OBV!F479</f>
        <v>BULLISH</v>
      </c>
      <c r="K479" s="6" t="str">
        <f>OBV!G479</f>
        <v>STRONG</v>
      </c>
      <c r="L479" s="6" t="str">
        <f>OBV!H479</f>
        <v>BULLISH DIVERGENCE</v>
      </c>
      <c r="M479" s="8">
        <f t="shared" si="73"/>
        <v>50</v>
      </c>
      <c r="N479" s="8">
        <f t="shared" si="70"/>
        <v>0</v>
      </c>
      <c r="O479" s="8">
        <f t="shared" si="71"/>
        <v>50</v>
      </c>
      <c r="P479" s="8">
        <f t="shared" si="72"/>
        <v>83</v>
      </c>
      <c r="Q479" s="9">
        <f t="shared" si="74"/>
        <v>37.450000000000003</v>
      </c>
      <c r="R479" s="9">
        <f t="shared" si="75"/>
        <v>48.25</v>
      </c>
      <c r="S479" s="9">
        <f t="shared" si="76"/>
        <v>57.35</v>
      </c>
      <c r="T479" s="9">
        <f t="shared" si="77"/>
        <v>45.75</v>
      </c>
      <c r="U479" s="8">
        <f t="shared" si="78"/>
        <v>47.683333333333337</v>
      </c>
      <c r="V479" s="8">
        <f t="shared" si="79"/>
        <v>47.2</v>
      </c>
    </row>
    <row r="480" spans="1:22" ht="13.5" x14ac:dyDescent="0.25">
      <c r="A480" s="3">
        <f>RSI!A480</f>
        <v>42704</v>
      </c>
      <c r="B480" s="2">
        <f>RSI!B480</f>
        <v>10.9053</v>
      </c>
      <c r="C480" s="2">
        <f>RSI!I480</f>
        <v>60.549539035135666</v>
      </c>
      <c r="D480" s="2">
        <f>MACD!E480</f>
        <v>-0.18949652618143276</v>
      </c>
      <c r="E480" s="2">
        <f>MACD!F480</f>
        <v>-0.25052792301071042</v>
      </c>
      <c r="F480" s="2">
        <f>'Moving Avg'!D480</f>
        <v>10.926599999999999</v>
      </c>
      <c r="G480" s="2">
        <f>'Moving Avg'!F480</f>
        <v>10.765130000000001</v>
      </c>
      <c r="H480" s="2">
        <f>'Moving Avg'!G480</f>
        <v>10.332236000000002</v>
      </c>
      <c r="I480" s="2">
        <f>'Moving Avg'!H480</f>
        <v>9.1085059999999949</v>
      </c>
      <c r="J480" s="6" t="str">
        <f>OBV!F480</f>
        <v>BULLISH</v>
      </c>
      <c r="K480" s="6" t="str">
        <f>OBV!G480</f>
        <v>STRONG</v>
      </c>
      <c r="L480" s="6" t="str">
        <f>OBV!H480</f>
        <v>CONFIRMED BULLISH</v>
      </c>
      <c r="M480" s="8">
        <f t="shared" si="73"/>
        <v>50</v>
      </c>
      <c r="N480" s="8">
        <f t="shared" si="70"/>
        <v>0</v>
      </c>
      <c r="O480" s="8">
        <f t="shared" si="71"/>
        <v>50</v>
      </c>
      <c r="P480" s="8">
        <f t="shared" si="72"/>
        <v>100</v>
      </c>
      <c r="Q480" s="9">
        <f t="shared" si="74"/>
        <v>40</v>
      </c>
      <c r="R480" s="9">
        <f t="shared" si="75"/>
        <v>52.5</v>
      </c>
      <c r="S480" s="9">
        <f t="shared" si="76"/>
        <v>65</v>
      </c>
      <c r="T480" s="9">
        <f t="shared" si="77"/>
        <v>50</v>
      </c>
      <c r="U480" s="8">
        <f t="shared" si="78"/>
        <v>52.5</v>
      </c>
      <c r="V480" s="8">
        <f t="shared" si="79"/>
        <v>51.875</v>
      </c>
    </row>
    <row r="481" spans="1:22" ht="13.5" x14ac:dyDescent="0.25">
      <c r="A481" s="3">
        <f>RSI!A481</f>
        <v>42705</v>
      </c>
      <c r="B481" s="2">
        <f>RSI!B481</f>
        <v>10.649699999999999</v>
      </c>
      <c r="C481" s="2">
        <f>RSI!I481</f>
        <v>49.808591901142364</v>
      </c>
      <c r="D481" s="2">
        <f>MACD!E481</f>
        <v>-9.625125662719114E-2</v>
      </c>
      <c r="E481" s="2">
        <f>MACD!F481</f>
        <v>-0.21967258973400658</v>
      </c>
      <c r="F481" s="2">
        <f>'Moving Avg'!D481</f>
        <v>10.87548</v>
      </c>
      <c r="G481" s="2">
        <f>'Moving Avg'!F481</f>
        <v>10.783235000000001</v>
      </c>
      <c r="H481" s="2">
        <f>'Moving Avg'!G481</f>
        <v>10.343312000000003</v>
      </c>
      <c r="I481" s="2">
        <f>'Moving Avg'!H481</f>
        <v>9.1210474999999942</v>
      </c>
      <c r="J481" s="6" t="str">
        <f>OBV!F481</f>
        <v>BULLISH</v>
      </c>
      <c r="K481" s="6" t="str">
        <f>OBV!G481</f>
        <v>NEUTRAL</v>
      </c>
      <c r="L481" s="6" t="str">
        <f>OBV!H481</f>
        <v>BULLISH DIVERGENCE</v>
      </c>
      <c r="M481" s="8">
        <f t="shared" si="73"/>
        <v>50</v>
      </c>
      <c r="N481" s="8">
        <f t="shared" si="70"/>
        <v>0</v>
      </c>
      <c r="O481" s="8">
        <f t="shared" si="71"/>
        <v>50</v>
      </c>
      <c r="P481" s="8">
        <f t="shared" si="72"/>
        <v>66.5</v>
      </c>
      <c r="Q481" s="9">
        <f t="shared" si="74"/>
        <v>34.975000000000001</v>
      </c>
      <c r="R481" s="9">
        <f t="shared" si="75"/>
        <v>44.125</v>
      </c>
      <c r="S481" s="9">
        <f t="shared" si="76"/>
        <v>49.924999999999997</v>
      </c>
      <c r="T481" s="9">
        <f t="shared" si="77"/>
        <v>41.625</v>
      </c>
      <c r="U481" s="8">
        <f t="shared" si="78"/>
        <v>43.008333333333326</v>
      </c>
      <c r="V481" s="8">
        <f t="shared" si="79"/>
        <v>42.662499999999994</v>
      </c>
    </row>
    <row r="482" spans="1:22" ht="13.5" x14ac:dyDescent="0.25">
      <c r="A482" s="3">
        <f>RSI!A482</f>
        <v>42706</v>
      </c>
      <c r="B482" s="2">
        <f>RSI!B482</f>
        <v>10.649699999999999</v>
      </c>
      <c r="C482" s="2">
        <f>RSI!I482</f>
        <v>49.808591901142364</v>
      </c>
      <c r="D482" s="2">
        <f>MACD!E482</f>
        <v>-1.0690418581820182E-2</v>
      </c>
      <c r="E482" s="2">
        <f>MACD!F482</f>
        <v>-0.17787615550356931</v>
      </c>
      <c r="F482" s="2">
        <f>'Moving Avg'!D482</f>
        <v>10.8201</v>
      </c>
      <c r="G482" s="2">
        <f>'Moving Avg'!F482</f>
        <v>10.80134</v>
      </c>
      <c r="H482" s="2">
        <f>'Moving Avg'!G482</f>
        <v>10.351918000000003</v>
      </c>
      <c r="I482" s="2">
        <f>'Moving Avg'!H482</f>
        <v>9.1337829999999922</v>
      </c>
      <c r="J482" s="6" t="str">
        <f>OBV!F482</f>
        <v>BEARISH</v>
      </c>
      <c r="K482" s="6" t="str">
        <f>OBV!G482</f>
        <v>NEUTRAL</v>
      </c>
      <c r="L482" s="6" t="str">
        <f>OBV!H482</f>
        <v>CONFIRMED BEARISH</v>
      </c>
      <c r="M482" s="8">
        <f t="shared" si="73"/>
        <v>50</v>
      </c>
      <c r="N482" s="8">
        <f t="shared" si="70"/>
        <v>0</v>
      </c>
      <c r="O482" s="8">
        <f t="shared" si="71"/>
        <v>50</v>
      </c>
      <c r="P482" s="8">
        <f t="shared" si="72"/>
        <v>16.5</v>
      </c>
      <c r="Q482" s="9">
        <f t="shared" si="74"/>
        <v>27.475000000000001</v>
      </c>
      <c r="R482" s="9">
        <f t="shared" si="75"/>
        <v>31.625</v>
      </c>
      <c r="S482" s="9">
        <f t="shared" si="76"/>
        <v>27.425000000000001</v>
      </c>
      <c r="T482" s="9">
        <f t="shared" si="77"/>
        <v>29.125</v>
      </c>
      <c r="U482" s="8">
        <f t="shared" si="78"/>
        <v>28.841666666666669</v>
      </c>
      <c r="V482" s="8">
        <f t="shared" si="79"/>
        <v>28.912500000000001</v>
      </c>
    </row>
    <row r="483" spans="1:22" ht="13.5" x14ac:dyDescent="0.25">
      <c r="A483" s="3">
        <f>RSI!A483</f>
        <v>42709</v>
      </c>
      <c r="B483" s="2">
        <f>RSI!B483</f>
        <v>10.585800000000001</v>
      </c>
      <c r="C483" s="2">
        <f>RSI!I483</f>
        <v>47.372106517693666</v>
      </c>
      <c r="D483" s="2">
        <f>MACD!E483</f>
        <v>8.618591229226702E-2</v>
      </c>
      <c r="E483" s="2">
        <f>MACD!F483</f>
        <v>-0.12506374194440203</v>
      </c>
      <c r="F483" s="2">
        <f>'Moving Avg'!D483</f>
        <v>10.747679999999999</v>
      </c>
      <c r="G483" s="2">
        <f>'Moving Avg'!F483</f>
        <v>10.806880000000003</v>
      </c>
      <c r="H483" s="2">
        <f>'Moving Avg'!G483</f>
        <v>10.361716000000001</v>
      </c>
      <c r="I483" s="2">
        <f>'Moving Avg'!H483</f>
        <v>9.1456174999999931</v>
      </c>
      <c r="J483" s="6" t="str">
        <f>OBV!F483</f>
        <v>BEARISH</v>
      </c>
      <c r="K483" s="6" t="str">
        <f>OBV!G483</f>
        <v>NEUTRAL</v>
      </c>
      <c r="L483" s="6" t="str">
        <f>OBV!H483</f>
        <v>CONFIRMED BEARISH</v>
      </c>
      <c r="M483" s="8">
        <f t="shared" si="73"/>
        <v>50</v>
      </c>
      <c r="N483" s="8">
        <f t="shared" si="70"/>
        <v>0</v>
      </c>
      <c r="O483" s="8">
        <f t="shared" si="71"/>
        <v>50</v>
      </c>
      <c r="P483" s="8">
        <f t="shared" si="72"/>
        <v>16.5</v>
      </c>
      <c r="Q483" s="9">
        <f t="shared" si="74"/>
        <v>27.475000000000001</v>
      </c>
      <c r="R483" s="9">
        <f t="shared" si="75"/>
        <v>31.625</v>
      </c>
      <c r="S483" s="9">
        <f t="shared" si="76"/>
        <v>27.425000000000001</v>
      </c>
      <c r="T483" s="9">
        <f t="shared" si="77"/>
        <v>29.125</v>
      </c>
      <c r="U483" s="8">
        <f t="shared" si="78"/>
        <v>28.841666666666669</v>
      </c>
      <c r="V483" s="8">
        <f t="shared" si="79"/>
        <v>28.912500000000001</v>
      </c>
    </row>
    <row r="484" spans="1:22" ht="13.5" x14ac:dyDescent="0.25">
      <c r="A484" s="3">
        <f>RSI!A484</f>
        <v>42710</v>
      </c>
      <c r="B484" s="2">
        <f>RSI!B484</f>
        <v>10.628399999999999</v>
      </c>
      <c r="C484" s="2">
        <f>RSI!I484</f>
        <v>49.157682393347336</v>
      </c>
      <c r="D484" s="2">
        <f>MACD!E484</f>
        <v>0.13271824089969009</v>
      </c>
      <c r="E484" s="2">
        <f>MACD!F484</f>
        <v>-7.3507345375583621E-2</v>
      </c>
      <c r="F484" s="2">
        <f>'Moving Avg'!D484</f>
        <v>10.68378</v>
      </c>
      <c r="G484" s="2">
        <f>'Moving Avg'!F484</f>
        <v>10.806455000000003</v>
      </c>
      <c r="H484" s="2">
        <f>'Moving Avg'!G484</f>
        <v>10.372452000000001</v>
      </c>
      <c r="I484" s="2">
        <f>'Moving Avg'!H484</f>
        <v>9.1577619999999929</v>
      </c>
      <c r="J484" s="6" t="str">
        <f>OBV!F484</f>
        <v>BEARISH</v>
      </c>
      <c r="K484" s="6" t="str">
        <f>OBV!G484</f>
        <v>NEUTRAL</v>
      </c>
      <c r="L484" s="6" t="str">
        <f>OBV!H484</f>
        <v>CONFIRMED BEARISH</v>
      </c>
      <c r="M484" s="8">
        <f t="shared" si="73"/>
        <v>50</v>
      </c>
      <c r="N484" s="8">
        <f t="shared" si="70"/>
        <v>0</v>
      </c>
      <c r="O484" s="8">
        <f t="shared" si="71"/>
        <v>50</v>
      </c>
      <c r="P484" s="8">
        <f t="shared" si="72"/>
        <v>16.5</v>
      </c>
      <c r="Q484" s="9">
        <f t="shared" si="74"/>
        <v>27.475000000000001</v>
      </c>
      <c r="R484" s="9">
        <f t="shared" si="75"/>
        <v>31.625</v>
      </c>
      <c r="S484" s="9">
        <f t="shared" si="76"/>
        <v>27.425000000000001</v>
      </c>
      <c r="T484" s="9">
        <f t="shared" si="77"/>
        <v>29.125</v>
      </c>
      <c r="U484" s="8">
        <f t="shared" si="78"/>
        <v>28.841666666666669</v>
      </c>
      <c r="V484" s="8">
        <f t="shared" si="79"/>
        <v>28.912500000000001</v>
      </c>
    </row>
    <row r="485" spans="1:22" ht="13.5" x14ac:dyDescent="0.25">
      <c r="A485" s="3">
        <f>RSI!A485</f>
        <v>42711</v>
      </c>
      <c r="B485" s="2">
        <f>RSI!B485</f>
        <v>10.4367</v>
      </c>
      <c r="C485" s="2">
        <f>RSI!I485</f>
        <v>42.216386236874271</v>
      </c>
      <c r="D485" s="2">
        <f>MACD!E485</f>
        <v>0.16025931612316846</v>
      </c>
      <c r="E485" s="2">
        <f>MACD!F485</f>
        <v>-2.6754013075833208E-2</v>
      </c>
      <c r="F485" s="2">
        <f>'Moving Avg'!D485</f>
        <v>10.590059999999999</v>
      </c>
      <c r="G485" s="2">
        <f>'Moving Avg'!F485</f>
        <v>10.804540000000001</v>
      </c>
      <c r="H485" s="2">
        <f>'Moving Avg'!G485</f>
        <v>10.379438000000002</v>
      </c>
      <c r="I485" s="2">
        <f>'Moving Avg'!H485</f>
        <v>9.1689674999999955</v>
      </c>
      <c r="J485" s="6" t="str">
        <f>OBV!F485</f>
        <v>BEARISH</v>
      </c>
      <c r="K485" s="6" t="str">
        <f>OBV!G485</f>
        <v>NEUTRAL</v>
      </c>
      <c r="L485" s="6" t="str">
        <f>OBV!H485</f>
        <v>CONFIRMED BEARISH</v>
      </c>
      <c r="M485" s="8">
        <f t="shared" si="73"/>
        <v>50</v>
      </c>
      <c r="N485" s="8">
        <f t="shared" si="70"/>
        <v>0</v>
      </c>
      <c r="O485" s="8">
        <f t="shared" si="71"/>
        <v>50</v>
      </c>
      <c r="P485" s="8">
        <f t="shared" si="72"/>
        <v>16.5</v>
      </c>
      <c r="Q485" s="9">
        <f t="shared" si="74"/>
        <v>27.475000000000001</v>
      </c>
      <c r="R485" s="9">
        <f t="shared" si="75"/>
        <v>31.625</v>
      </c>
      <c r="S485" s="9">
        <f t="shared" si="76"/>
        <v>27.425000000000001</v>
      </c>
      <c r="T485" s="9">
        <f t="shared" si="77"/>
        <v>29.125</v>
      </c>
      <c r="U485" s="8">
        <f t="shared" si="78"/>
        <v>28.841666666666669</v>
      </c>
      <c r="V485" s="8">
        <f t="shared" si="79"/>
        <v>28.912500000000001</v>
      </c>
    </row>
    <row r="486" spans="1:22" ht="13.5" x14ac:dyDescent="0.25">
      <c r="A486" s="3">
        <f>RSI!A486</f>
        <v>42712</v>
      </c>
      <c r="B486" s="2">
        <f>RSI!B486</f>
        <v>10.7476</v>
      </c>
      <c r="C486" s="2">
        <f>RSI!I486</f>
        <v>53.647860702555114</v>
      </c>
      <c r="D486" s="2">
        <f>MACD!E486</f>
        <v>0.16838968199771287</v>
      </c>
      <c r="E486" s="2">
        <f>MACD!F486</f>
        <v>1.2274725938876012E-2</v>
      </c>
      <c r="F486" s="2">
        <f>'Moving Avg'!D486</f>
        <v>10.609640000000001</v>
      </c>
      <c r="G486" s="2">
        <f>'Moving Avg'!F486</f>
        <v>10.817955000000001</v>
      </c>
      <c r="H486" s="2">
        <f>'Moving Avg'!G486</f>
        <v>10.396050000000002</v>
      </c>
      <c r="I486" s="2">
        <f>'Moving Avg'!H486</f>
        <v>9.1819984999999953</v>
      </c>
      <c r="J486" s="6" t="str">
        <f>OBV!F486</f>
        <v>BULLISH</v>
      </c>
      <c r="K486" s="6" t="str">
        <f>OBV!G486</f>
        <v>STRONG</v>
      </c>
      <c r="L486" s="6" t="str">
        <f>OBV!H486</f>
        <v>CONFIRMED BULLISH</v>
      </c>
      <c r="M486" s="8">
        <f t="shared" si="73"/>
        <v>50</v>
      </c>
      <c r="N486" s="8">
        <f t="shared" si="70"/>
        <v>0</v>
      </c>
      <c r="O486" s="8">
        <f t="shared" si="71"/>
        <v>50</v>
      </c>
      <c r="P486" s="8">
        <f t="shared" si="72"/>
        <v>100</v>
      </c>
      <c r="Q486" s="9">
        <f t="shared" si="74"/>
        <v>40</v>
      </c>
      <c r="R486" s="9">
        <f t="shared" si="75"/>
        <v>52.5</v>
      </c>
      <c r="S486" s="9">
        <f t="shared" si="76"/>
        <v>65</v>
      </c>
      <c r="T486" s="9">
        <f t="shared" si="77"/>
        <v>50</v>
      </c>
      <c r="U486" s="8">
        <f t="shared" si="78"/>
        <v>52.5</v>
      </c>
      <c r="V486" s="8">
        <f t="shared" si="79"/>
        <v>51.875</v>
      </c>
    </row>
    <row r="487" spans="1:22" ht="13.5" x14ac:dyDescent="0.25">
      <c r="A487" s="3">
        <f>RSI!A487</f>
        <v>42713</v>
      </c>
      <c r="B487" s="2">
        <f>RSI!B487</f>
        <v>10.4793</v>
      </c>
      <c r="C487" s="2">
        <f>RSI!I487</f>
        <v>45.316133639994824</v>
      </c>
      <c r="D487" s="2">
        <f>MACD!E487</f>
        <v>0.19778880418434852</v>
      </c>
      <c r="E487" s="2">
        <f>MACD!F487</f>
        <v>4.9377541587970517E-2</v>
      </c>
      <c r="F487" s="2">
        <f>'Moving Avg'!D487</f>
        <v>10.575559999999999</v>
      </c>
      <c r="G487" s="2">
        <f>'Moving Avg'!F487</f>
        <v>10.811780000000002</v>
      </c>
      <c r="H487" s="2">
        <f>'Moving Avg'!G487</f>
        <v>10.404996000000001</v>
      </c>
      <c r="I487" s="2">
        <f>'Moving Avg'!H487</f>
        <v>9.193784999999993</v>
      </c>
      <c r="J487" s="6" t="str">
        <f>OBV!F487</f>
        <v>BULLISH</v>
      </c>
      <c r="K487" s="6" t="str">
        <f>OBV!G487</f>
        <v>STRONG</v>
      </c>
      <c r="L487" s="6" t="str">
        <f>OBV!H487</f>
        <v>BULLISH DIVERGENCE</v>
      </c>
      <c r="M487" s="8">
        <f t="shared" si="73"/>
        <v>50</v>
      </c>
      <c r="N487" s="8">
        <f t="shared" si="70"/>
        <v>0</v>
      </c>
      <c r="O487" s="8">
        <f t="shared" si="71"/>
        <v>50</v>
      </c>
      <c r="P487" s="8">
        <f t="shared" si="72"/>
        <v>83</v>
      </c>
      <c r="Q487" s="9">
        <f t="shared" si="74"/>
        <v>37.450000000000003</v>
      </c>
      <c r="R487" s="9">
        <f t="shared" si="75"/>
        <v>48.25</v>
      </c>
      <c r="S487" s="9">
        <f t="shared" si="76"/>
        <v>57.35</v>
      </c>
      <c r="T487" s="9">
        <f t="shared" si="77"/>
        <v>45.75</v>
      </c>
      <c r="U487" s="8">
        <f t="shared" si="78"/>
        <v>47.683333333333337</v>
      </c>
      <c r="V487" s="8">
        <f t="shared" si="79"/>
        <v>47.2</v>
      </c>
    </row>
    <row r="488" spans="1:22" ht="13.5" x14ac:dyDescent="0.25">
      <c r="A488" s="3">
        <f>RSI!A488</f>
        <v>42717</v>
      </c>
      <c r="B488" s="2">
        <f>RSI!B488</f>
        <v>10.3941</v>
      </c>
      <c r="C488" s="2">
        <f>RSI!I488</f>
        <v>43.030719853157677</v>
      </c>
      <c r="D488" s="2">
        <f>MACD!E488</f>
        <v>0.23325377109200573</v>
      </c>
      <c r="E488" s="2">
        <f>MACD!F488</f>
        <v>8.6152787488777555E-2</v>
      </c>
      <c r="F488" s="2">
        <f>'Moving Avg'!D488</f>
        <v>10.537220000000001</v>
      </c>
      <c r="G488" s="2">
        <f>'Moving Avg'!F488</f>
        <v>10.803260000000002</v>
      </c>
      <c r="H488" s="2">
        <f>'Moving Avg'!G488</f>
        <v>10.411811999999999</v>
      </c>
      <c r="I488" s="2">
        <f>'Moving Avg'!H488</f>
        <v>9.2054749999999945</v>
      </c>
      <c r="J488" s="6" t="str">
        <f>OBV!F488</f>
        <v>BULLISH</v>
      </c>
      <c r="K488" s="6" t="str">
        <f>OBV!G488</f>
        <v>STRONG</v>
      </c>
      <c r="L488" s="6" t="str">
        <f>OBV!H488</f>
        <v>BULLISH DIVERGENCE</v>
      </c>
      <c r="M488" s="8">
        <f t="shared" si="73"/>
        <v>50</v>
      </c>
      <c r="N488" s="8">
        <f t="shared" si="70"/>
        <v>0</v>
      </c>
      <c r="O488" s="8">
        <f t="shared" si="71"/>
        <v>50</v>
      </c>
      <c r="P488" s="8">
        <f t="shared" si="72"/>
        <v>83</v>
      </c>
      <c r="Q488" s="9">
        <f t="shared" si="74"/>
        <v>37.450000000000003</v>
      </c>
      <c r="R488" s="9">
        <f t="shared" si="75"/>
        <v>48.25</v>
      </c>
      <c r="S488" s="9">
        <f t="shared" si="76"/>
        <v>57.35</v>
      </c>
      <c r="T488" s="9">
        <f t="shared" si="77"/>
        <v>45.75</v>
      </c>
      <c r="U488" s="8">
        <f t="shared" si="78"/>
        <v>47.683333333333337</v>
      </c>
      <c r="V488" s="8">
        <f t="shared" si="79"/>
        <v>47.2</v>
      </c>
    </row>
    <row r="489" spans="1:22" ht="13.5" x14ac:dyDescent="0.25">
      <c r="A489" s="3">
        <f>RSI!A489</f>
        <v>42718</v>
      </c>
      <c r="B489" s="2">
        <f>RSI!B489</f>
        <v>10.3089</v>
      </c>
      <c r="C489" s="2">
        <f>RSI!I489</f>
        <v>40.814024076845669</v>
      </c>
      <c r="D489" s="2">
        <f>MACD!E489</f>
        <v>0.27100377341461979</v>
      </c>
      <c r="E489" s="2">
        <f>MACD!F489</f>
        <v>0.123122984673946</v>
      </c>
      <c r="F489" s="2">
        <f>'Moving Avg'!D489</f>
        <v>10.473320000000001</v>
      </c>
      <c r="G489" s="2">
        <f>'Moving Avg'!F489</f>
        <v>10.780260000000002</v>
      </c>
      <c r="H489" s="2">
        <f>'Moving Avg'!G489</f>
        <v>10.416924</v>
      </c>
      <c r="I489" s="2">
        <f>'Moving Avg'!H489</f>
        <v>9.217262499999995</v>
      </c>
      <c r="J489" s="6" t="str">
        <f>OBV!F489</f>
        <v>BULLISH</v>
      </c>
      <c r="K489" s="6" t="str">
        <f>OBV!G489</f>
        <v>NEUTRAL</v>
      </c>
      <c r="L489" s="6" t="str">
        <f>OBV!H489</f>
        <v>BULLISH DIVERGENCE</v>
      </c>
      <c r="M489" s="8">
        <f t="shared" si="73"/>
        <v>50</v>
      </c>
      <c r="N489" s="8">
        <f t="shared" si="70"/>
        <v>0</v>
      </c>
      <c r="O489" s="8">
        <f t="shared" si="71"/>
        <v>50</v>
      </c>
      <c r="P489" s="8">
        <f t="shared" si="72"/>
        <v>66.5</v>
      </c>
      <c r="Q489" s="9">
        <f t="shared" si="74"/>
        <v>34.975000000000001</v>
      </c>
      <c r="R489" s="9">
        <f t="shared" si="75"/>
        <v>44.125</v>
      </c>
      <c r="S489" s="9">
        <f t="shared" si="76"/>
        <v>49.924999999999997</v>
      </c>
      <c r="T489" s="9">
        <f t="shared" si="77"/>
        <v>41.625</v>
      </c>
      <c r="U489" s="8">
        <f t="shared" si="78"/>
        <v>43.008333333333326</v>
      </c>
      <c r="V489" s="8">
        <f t="shared" si="79"/>
        <v>42.662499999999994</v>
      </c>
    </row>
    <row r="490" spans="1:22" ht="13.5" x14ac:dyDescent="0.25">
      <c r="A490" s="3">
        <f>RSI!A490</f>
        <v>42719</v>
      </c>
      <c r="B490" s="2">
        <f>RSI!B490</f>
        <v>10.223699999999999</v>
      </c>
      <c r="C490" s="2">
        <f>RSI!I490</f>
        <v>38.668799072982495</v>
      </c>
      <c r="D490" s="2">
        <f>MACD!E490</f>
        <v>0.30453094020966276</v>
      </c>
      <c r="E490" s="2">
        <f>MACD!F490</f>
        <v>0.15940457578108935</v>
      </c>
      <c r="F490" s="2">
        <f>'Moving Avg'!D490</f>
        <v>10.430720000000001</v>
      </c>
      <c r="G490" s="2">
        <f>'Moving Avg'!F490</f>
        <v>10.753635000000001</v>
      </c>
      <c r="H490" s="2">
        <f>'Moving Avg'!G490</f>
        <v>10.416923999999996</v>
      </c>
      <c r="I490" s="2">
        <f>'Moving Avg'!H490</f>
        <v>9.2298064999999951</v>
      </c>
      <c r="J490" s="6" t="str">
        <f>OBV!F490</f>
        <v>BULLISH</v>
      </c>
      <c r="K490" s="6" t="str">
        <f>OBV!G490</f>
        <v>NEUTRAL</v>
      </c>
      <c r="L490" s="6" t="str">
        <f>OBV!H490</f>
        <v>BULLISH DIVERGENCE</v>
      </c>
      <c r="M490" s="8">
        <f t="shared" si="73"/>
        <v>50</v>
      </c>
      <c r="N490" s="8">
        <f t="shared" si="70"/>
        <v>0</v>
      </c>
      <c r="O490" s="8">
        <f t="shared" si="71"/>
        <v>50</v>
      </c>
      <c r="P490" s="8">
        <f t="shared" si="72"/>
        <v>66.5</v>
      </c>
      <c r="Q490" s="9">
        <f t="shared" si="74"/>
        <v>34.975000000000001</v>
      </c>
      <c r="R490" s="9">
        <f t="shared" si="75"/>
        <v>44.125</v>
      </c>
      <c r="S490" s="9">
        <f t="shared" si="76"/>
        <v>49.924999999999997</v>
      </c>
      <c r="T490" s="9">
        <f t="shared" si="77"/>
        <v>41.625</v>
      </c>
      <c r="U490" s="8">
        <f t="shared" si="78"/>
        <v>43.008333333333326</v>
      </c>
      <c r="V490" s="8">
        <f t="shared" si="79"/>
        <v>42.662499999999994</v>
      </c>
    </row>
    <row r="491" spans="1:22" ht="13.5" x14ac:dyDescent="0.25">
      <c r="A491" s="3">
        <f>RSI!A491</f>
        <v>42720</v>
      </c>
      <c r="B491" s="2">
        <f>RSI!B491</f>
        <v>10.4367</v>
      </c>
      <c r="C491" s="2">
        <f>RSI!I491</f>
        <v>46.271882412280227</v>
      </c>
      <c r="D491" s="2">
        <f>MACD!E491</f>
        <v>0.27999489208373163</v>
      </c>
      <c r="E491" s="2">
        <f>MACD!F491</f>
        <v>0.18352263904161784</v>
      </c>
      <c r="F491" s="2">
        <f>'Moving Avg'!D491</f>
        <v>10.368539999999999</v>
      </c>
      <c r="G491" s="2">
        <f>'Moving Avg'!F491</f>
        <v>10.721684999999999</v>
      </c>
      <c r="H491" s="2">
        <f>'Moving Avg'!G491</f>
        <v>10.421183999999998</v>
      </c>
      <c r="I491" s="2">
        <f>'Moving Avg'!H491</f>
        <v>9.2432214999999971</v>
      </c>
      <c r="J491" s="6" t="str">
        <f>OBV!F491</f>
        <v>BULLISH</v>
      </c>
      <c r="K491" s="6" t="str">
        <f>OBV!G491</f>
        <v>NEUTRAL</v>
      </c>
      <c r="L491" s="6" t="str">
        <f>OBV!H491</f>
        <v>BULLISH DIVERGENCE</v>
      </c>
      <c r="M491" s="8">
        <f t="shared" si="73"/>
        <v>50</v>
      </c>
      <c r="N491" s="8">
        <f t="shared" si="70"/>
        <v>0</v>
      </c>
      <c r="O491" s="8">
        <f t="shared" si="71"/>
        <v>50</v>
      </c>
      <c r="P491" s="8">
        <f t="shared" si="72"/>
        <v>66.5</v>
      </c>
      <c r="Q491" s="9">
        <f t="shared" si="74"/>
        <v>34.975000000000001</v>
      </c>
      <c r="R491" s="9">
        <f t="shared" si="75"/>
        <v>44.125</v>
      </c>
      <c r="S491" s="9">
        <f t="shared" si="76"/>
        <v>49.924999999999997</v>
      </c>
      <c r="T491" s="9">
        <f t="shared" si="77"/>
        <v>41.625</v>
      </c>
      <c r="U491" s="8">
        <f t="shared" si="78"/>
        <v>43.008333333333326</v>
      </c>
      <c r="V491" s="8">
        <f t="shared" si="79"/>
        <v>42.662499999999994</v>
      </c>
    </row>
    <row r="492" spans="1:22" ht="13.5" x14ac:dyDescent="0.25">
      <c r="A492" s="3">
        <f>RSI!A492</f>
        <v>42723</v>
      </c>
      <c r="B492" s="2">
        <f>RSI!B492</f>
        <v>10.432399999999999</v>
      </c>
      <c r="C492" s="2">
        <f>RSI!I492</f>
        <v>46.147508277053731</v>
      </c>
      <c r="D492" s="2">
        <f>MACD!E492</f>
        <v>0.26032653651972559</v>
      </c>
      <c r="E492" s="2">
        <f>MACD!F492</f>
        <v>0.1988834185372394</v>
      </c>
      <c r="F492" s="2">
        <f>'Moving Avg'!D492</f>
        <v>10.359159999999999</v>
      </c>
      <c r="G492" s="2">
        <f>'Moving Avg'!F492</f>
        <v>10.687390000000001</v>
      </c>
      <c r="H492" s="2">
        <f>'Moving Avg'!G492</f>
        <v>10.425357999999996</v>
      </c>
      <c r="I492" s="2">
        <f>'Moving Avg'!H492</f>
        <v>9.2566149999999947</v>
      </c>
      <c r="J492" s="6" t="str">
        <f>OBV!F492</f>
        <v>BULLISH</v>
      </c>
      <c r="K492" s="6" t="str">
        <f>OBV!G492</f>
        <v>NEUTRAL</v>
      </c>
      <c r="L492" s="6" t="str">
        <f>OBV!H492</f>
        <v>BULLISH DIVERGENCE</v>
      </c>
      <c r="M492" s="8">
        <f t="shared" si="73"/>
        <v>50</v>
      </c>
      <c r="N492" s="8">
        <f t="shared" si="70"/>
        <v>0</v>
      </c>
      <c r="O492" s="8">
        <f t="shared" si="71"/>
        <v>50</v>
      </c>
      <c r="P492" s="8">
        <f t="shared" si="72"/>
        <v>66.5</v>
      </c>
      <c r="Q492" s="9">
        <f t="shared" si="74"/>
        <v>34.975000000000001</v>
      </c>
      <c r="R492" s="9">
        <f t="shared" si="75"/>
        <v>44.125</v>
      </c>
      <c r="S492" s="9">
        <f t="shared" si="76"/>
        <v>49.924999999999997</v>
      </c>
      <c r="T492" s="9">
        <f t="shared" si="77"/>
        <v>41.625</v>
      </c>
      <c r="U492" s="8">
        <f t="shared" si="78"/>
        <v>43.008333333333326</v>
      </c>
      <c r="V492" s="8">
        <f t="shared" si="79"/>
        <v>42.662499999999994</v>
      </c>
    </row>
    <row r="493" spans="1:22" ht="13.5" x14ac:dyDescent="0.25">
      <c r="A493" s="3">
        <f>RSI!A493</f>
        <v>42724</v>
      </c>
      <c r="B493" s="2">
        <f>RSI!B493</f>
        <v>10.432399999999999</v>
      </c>
      <c r="C493" s="2">
        <f>RSI!I493</f>
        <v>46.147508277053738</v>
      </c>
      <c r="D493" s="2">
        <f>MACD!E493</f>
        <v>0.234595756103257</v>
      </c>
      <c r="E493" s="2">
        <f>MACD!F493</f>
        <v>0.20602588605044295</v>
      </c>
      <c r="F493" s="2">
        <f>'Moving Avg'!D493</f>
        <v>10.366820000000001</v>
      </c>
      <c r="G493" s="2">
        <f>'Moving Avg'!F493</f>
        <v>10.646710000000001</v>
      </c>
      <c r="H493" s="2">
        <f>'Moving Avg'!G493</f>
        <v>10.431661999999996</v>
      </c>
      <c r="I493" s="2">
        <f>'Moving Avg'!H493</f>
        <v>9.2700084999999941</v>
      </c>
      <c r="J493" s="6" t="str">
        <f>OBV!F493</f>
        <v>BULLISH</v>
      </c>
      <c r="K493" s="6" t="str">
        <f>OBV!G493</f>
        <v>NEUTRAL</v>
      </c>
      <c r="L493" s="6" t="str">
        <f>OBV!H493</f>
        <v>CONFIRMED BULLISH</v>
      </c>
      <c r="M493" s="8">
        <f t="shared" si="73"/>
        <v>50</v>
      </c>
      <c r="N493" s="8">
        <f t="shared" si="70"/>
        <v>0</v>
      </c>
      <c r="O493" s="8">
        <f t="shared" si="71"/>
        <v>50</v>
      </c>
      <c r="P493" s="8">
        <f t="shared" si="72"/>
        <v>83.5</v>
      </c>
      <c r="Q493" s="9">
        <f t="shared" si="74"/>
        <v>37.524999999999999</v>
      </c>
      <c r="R493" s="9">
        <f t="shared" si="75"/>
        <v>48.375</v>
      </c>
      <c r="S493" s="9">
        <f t="shared" si="76"/>
        <v>57.575000000000003</v>
      </c>
      <c r="T493" s="9">
        <f t="shared" si="77"/>
        <v>45.875</v>
      </c>
      <c r="U493" s="8">
        <f t="shared" si="78"/>
        <v>47.82500000000001</v>
      </c>
      <c r="V493" s="8">
        <f t="shared" si="79"/>
        <v>47.337500000000006</v>
      </c>
    </row>
    <row r="494" spans="1:22" ht="13.5" x14ac:dyDescent="0.25">
      <c r="A494" s="3">
        <f>RSI!A494</f>
        <v>42725</v>
      </c>
      <c r="B494" s="2">
        <f>RSI!B494</f>
        <v>10.223699999999999</v>
      </c>
      <c r="C494" s="2">
        <f>RSI!I494</f>
        <v>40.082989177427571</v>
      </c>
      <c r="D494" s="2">
        <f>MACD!E494</f>
        <v>0.23552411040826549</v>
      </c>
      <c r="E494" s="2">
        <f>MACD!F494</f>
        <v>0.21192553092200747</v>
      </c>
      <c r="F494" s="2">
        <f>'Moving Avg'!D494</f>
        <v>10.349779999999999</v>
      </c>
      <c r="G494" s="2">
        <f>'Moving Avg'!F494</f>
        <v>10.606240000000001</v>
      </c>
      <c r="H494" s="2">
        <f>'Moving Avg'!G494</f>
        <v>10.434217999999996</v>
      </c>
      <c r="I494" s="2">
        <f>'Moving Avg'!H494</f>
        <v>9.2804199999999959</v>
      </c>
      <c r="J494" s="6" t="str">
        <f>OBV!F494</f>
        <v>BULLISH</v>
      </c>
      <c r="K494" s="6" t="str">
        <f>OBV!G494</f>
        <v>NEUTRAL</v>
      </c>
      <c r="L494" s="6" t="str">
        <f>OBV!H494</f>
        <v>BULLISH DIVERGENCE</v>
      </c>
      <c r="M494" s="8">
        <f t="shared" si="73"/>
        <v>50</v>
      </c>
      <c r="N494" s="8">
        <f t="shared" si="70"/>
        <v>0</v>
      </c>
      <c r="O494" s="8">
        <f t="shared" si="71"/>
        <v>50</v>
      </c>
      <c r="P494" s="8">
        <f t="shared" si="72"/>
        <v>66.5</v>
      </c>
      <c r="Q494" s="9">
        <f t="shared" si="74"/>
        <v>34.975000000000001</v>
      </c>
      <c r="R494" s="9">
        <f t="shared" si="75"/>
        <v>44.125</v>
      </c>
      <c r="S494" s="9">
        <f t="shared" si="76"/>
        <v>49.924999999999997</v>
      </c>
      <c r="T494" s="9">
        <f t="shared" si="77"/>
        <v>41.625</v>
      </c>
      <c r="U494" s="8">
        <f t="shared" si="78"/>
        <v>43.008333333333326</v>
      </c>
      <c r="V494" s="8">
        <f t="shared" si="79"/>
        <v>42.662499999999994</v>
      </c>
    </row>
    <row r="495" spans="1:22" ht="13.5" x14ac:dyDescent="0.25">
      <c r="A495" s="3">
        <f>RSI!A495</f>
        <v>42726</v>
      </c>
      <c r="B495" s="2">
        <f>RSI!B495</f>
        <v>10.223699999999999</v>
      </c>
      <c r="C495" s="2">
        <f>RSI!I495</f>
        <v>40.082989177427571</v>
      </c>
      <c r="D495" s="2">
        <f>MACD!E495</f>
        <v>0.2086870761981352</v>
      </c>
      <c r="E495" s="2">
        <f>MACD!F495</f>
        <v>0.21127783997723304</v>
      </c>
      <c r="F495" s="2">
        <f>'Moving Avg'!D495</f>
        <v>10.349779999999999</v>
      </c>
      <c r="G495" s="2">
        <f>'Moving Avg'!F495</f>
        <v>10.574290000000001</v>
      </c>
      <c r="H495" s="2">
        <f>'Moving Avg'!G495</f>
        <v>10.442737999999997</v>
      </c>
      <c r="I495" s="2">
        <f>'Moving Avg'!H495</f>
        <v>9.2908314999999959</v>
      </c>
      <c r="J495" s="6" t="str">
        <f>OBV!F495</f>
        <v>BULLISH</v>
      </c>
      <c r="K495" s="6" t="str">
        <f>OBV!G495</f>
        <v>NEUTRAL</v>
      </c>
      <c r="L495" s="6" t="str">
        <f>OBV!H495</f>
        <v>NEUTRAL</v>
      </c>
      <c r="M495" s="8">
        <f t="shared" si="73"/>
        <v>50</v>
      </c>
      <c r="N495" s="8">
        <f t="shared" si="70"/>
        <v>45</v>
      </c>
      <c r="O495" s="8">
        <f t="shared" si="71"/>
        <v>50</v>
      </c>
      <c r="P495" s="8">
        <f t="shared" si="72"/>
        <v>49.5</v>
      </c>
      <c r="Q495" s="9">
        <f t="shared" si="74"/>
        <v>48.174999999999997</v>
      </c>
      <c r="R495" s="9">
        <f t="shared" si="75"/>
        <v>48.875</v>
      </c>
      <c r="S495" s="9">
        <f t="shared" si="76"/>
        <v>49.025000000000006</v>
      </c>
      <c r="T495" s="9">
        <f t="shared" si="77"/>
        <v>48.625</v>
      </c>
      <c r="U495" s="8">
        <f t="shared" si="78"/>
        <v>48.691666666666663</v>
      </c>
      <c r="V495" s="8">
        <f t="shared" si="79"/>
        <v>48.674999999999997</v>
      </c>
    </row>
    <row r="496" spans="1:22" ht="13.5" x14ac:dyDescent="0.25">
      <c r="A496" s="3">
        <f>RSI!A496</f>
        <v>42727</v>
      </c>
      <c r="B496" s="2">
        <f>RSI!B496</f>
        <v>10.0107</v>
      </c>
      <c r="C496" s="2">
        <f>RSI!I496</f>
        <v>34.687319294274246</v>
      </c>
      <c r="D496" s="2">
        <f>MACD!E496</f>
        <v>0.2513186069315303</v>
      </c>
      <c r="E496" s="2">
        <f>MACD!F496</f>
        <v>0.21928599336809249</v>
      </c>
      <c r="F496" s="2">
        <f>'Moving Avg'!D496</f>
        <v>10.264579999999999</v>
      </c>
      <c r="G496" s="2">
        <f>'Moving Avg'!F496</f>
        <v>10.52956</v>
      </c>
      <c r="H496" s="2">
        <f>'Moving Avg'!G496</f>
        <v>10.441886</v>
      </c>
      <c r="I496" s="2">
        <f>'Moving Avg'!H496</f>
        <v>9.3001589999999972</v>
      </c>
      <c r="J496" s="6" t="str">
        <f>OBV!F496</f>
        <v>BEARISH</v>
      </c>
      <c r="K496" s="6" t="str">
        <f>OBV!G496</f>
        <v>WEAK</v>
      </c>
      <c r="L496" s="6" t="str">
        <f>OBV!H496</f>
        <v>CONFIRMED BEARISH</v>
      </c>
      <c r="M496" s="8">
        <f t="shared" si="73"/>
        <v>50</v>
      </c>
      <c r="N496" s="8">
        <f t="shared" si="70"/>
        <v>0</v>
      </c>
      <c r="O496" s="8">
        <f t="shared" si="71"/>
        <v>50</v>
      </c>
      <c r="P496" s="8">
        <f t="shared" si="72"/>
        <v>0</v>
      </c>
      <c r="Q496" s="9">
        <f t="shared" si="74"/>
        <v>25</v>
      </c>
      <c r="R496" s="9">
        <f t="shared" si="75"/>
        <v>27.5</v>
      </c>
      <c r="S496" s="9">
        <f t="shared" si="76"/>
        <v>20</v>
      </c>
      <c r="T496" s="9">
        <f t="shared" si="77"/>
        <v>25</v>
      </c>
      <c r="U496" s="8">
        <f t="shared" si="78"/>
        <v>24.166666666666668</v>
      </c>
      <c r="V496" s="8">
        <f t="shared" si="79"/>
        <v>24.375</v>
      </c>
    </row>
    <row r="497" spans="1:22" ht="13.5" x14ac:dyDescent="0.25">
      <c r="A497" s="3">
        <f>RSI!A497</f>
        <v>42730</v>
      </c>
      <c r="B497" s="2">
        <f>RSI!B497</f>
        <v>9.8828999999999994</v>
      </c>
      <c r="C497" s="2">
        <f>RSI!I497</f>
        <v>31.911633876356305</v>
      </c>
      <c r="D497" s="2">
        <f>MACD!E497</f>
        <v>0.25844281355249166</v>
      </c>
      <c r="E497" s="2">
        <f>MACD!F497</f>
        <v>0.22711735740497235</v>
      </c>
      <c r="F497" s="2">
        <f>'Moving Avg'!D497</f>
        <v>10.154679999999999</v>
      </c>
      <c r="G497" s="2">
        <f>'Moving Avg'!F497</f>
        <v>10.477375</v>
      </c>
      <c r="H497" s="2">
        <f>'Moving Avg'!G497</f>
        <v>10.438051999999997</v>
      </c>
      <c r="I497" s="2">
        <f>'Moving Avg'!H497</f>
        <v>9.3084789999999948</v>
      </c>
      <c r="J497" s="6" t="str">
        <f>OBV!F497</f>
        <v>BEARISH</v>
      </c>
      <c r="K497" s="6" t="str">
        <f>OBV!G497</f>
        <v>WEAK</v>
      </c>
      <c r="L497" s="6" t="str">
        <f>OBV!H497</f>
        <v>CONFIRMED BEARISH</v>
      </c>
      <c r="M497" s="8">
        <f t="shared" si="73"/>
        <v>50</v>
      </c>
      <c r="N497" s="8">
        <f t="shared" si="70"/>
        <v>0</v>
      </c>
      <c r="O497" s="8">
        <f t="shared" si="71"/>
        <v>50</v>
      </c>
      <c r="P497" s="8">
        <f t="shared" si="72"/>
        <v>0</v>
      </c>
      <c r="Q497" s="9">
        <f t="shared" si="74"/>
        <v>25</v>
      </c>
      <c r="R497" s="9">
        <f t="shared" si="75"/>
        <v>27.5</v>
      </c>
      <c r="S497" s="9">
        <f t="shared" si="76"/>
        <v>20</v>
      </c>
      <c r="T497" s="9">
        <f t="shared" si="77"/>
        <v>25</v>
      </c>
      <c r="U497" s="8">
        <f t="shared" si="78"/>
        <v>24.166666666666668</v>
      </c>
      <c r="V497" s="8">
        <f t="shared" si="79"/>
        <v>24.375</v>
      </c>
    </row>
    <row r="498" spans="1:22" ht="13.5" x14ac:dyDescent="0.25">
      <c r="A498" s="3">
        <f>RSI!A498</f>
        <v>42731</v>
      </c>
      <c r="B498" s="2">
        <f>RSI!B498</f>
        <v>9.7977000000000007</v>
      </c>
      <c r="C498" s="2">
        <f>RSI!I498</f>
        <v>30.177901849547723</v>
      </c>
      <c r="D498" s="2">
        <f>MACD!E498</f>
        <v>0.2610792396680317</v>
      </c>
      <c r="E498" s="2">
        <f>MACD!F498</f>
        <v>0.23390973385758423</v>
      </c>
      <c r="F498" s="2">
        <f>'Moving Avg'!D498</f>
        <v>10.027739999999998</v>
      </c>
      <c r="G498" s="2">
        <f>'Moving Avg'!F498</f>
        <v>10.419865</v>
      </c>
      <c r="H498" s="2">
        <f>'Moving Avg'!G498</f>
        <v>10.432939999999999</v>
      </c>
      <c r="I498" s="2">
        <f>'Moving Avg'!H498</f>
        <v>9.3158109999999965</v>
      </c>
      <c r="J498" s="6" t="str">
        <f>OBV!F498</f>
        <v>BEARISH</v>
      </c>
      <c r="K498" s="6" t="str">
        <f>OBV!G498</f>
        <v>WEAK</v>
      </c>
      <c r="L498" s="6" t="str">
        <f>OBV!H498</f>
        <v>CONFIRMED BEARISH</v>
      </c>
      <c r="M498" s="8">
        <f t="shared" si="73"/>
        <v>50</v>
      </c>
      <c r="N498" s="8">
        <f t="shared" si="70"/>
        <v>0</v>
      </c>
      <c r="O498" s="8">
        <f t="shared" si="71"/>
        <v>50</v>
      </c>
      <c r="P498" s="8">
        <f t="shared" si="72"/>
        <v>0</v>
      </c>
      <c r="Q498" s="9">
        <f t="shared" si="74"/>
        <v>25</v>
      </c>
      <c r="R498" s="9">
        <f t="shared" si="75"/>
        <v>27.5</v>
      </c>
      <c r="S498" s="9">
        <f t="shared" si="76"/>
        <v>20</v>
      </c>
      <c r="T498" s="9">
        <f t="shared" si="77"/>
        <v>25</v>
      </c>
      <c r="U498" s="8">
        <f t="shared" si="78"/>
        <v>24.166666666666668</v>
      </c>
      <c r="V498" s="8">
        <f t="shared" si="79"/>
        <v>24.375</v>
      </c>
    </row>
    <row r="499" spans="1:22" ht="13.5" x14ac:dyDescent="0.25">
      <c r="A499" s="3">
        <f>RSI!A499</f>
        <v>42732</v>
      </c>
      <c r="B499" s="2">
        <f>RSI!B499</f>
        <v>10.0533</v>
      </c>
      <c r="C499" s="2">
        <f>RSI!I499</f>
        <v>40.603474321307772</v>
      </c>
      <c r="D499" s="2">
        <f>MACD!E499</f>
        <v>0.23492510924951659</v>
      </c>
      <c r="E499" s="2">
        <f>MACD!F499</f>
        <v>0.23411280893597072</v>
      </c>
      <c r="F499" s="2">
        <f>'Moving Avg'!D499</f>
        <v>9.9936600000000002</v>
      </c>
      <c r="G499" s="2">
        <f>'Moving Avg'!F499</f>
        <v>10.375135</v>
      </c>
      <c r="H499" s="2">
        <f>'Moving Avg'!G499</f>
        <v>10.43294</v>
      </c>
      <c r="I499" s="2">
        <f>'Moving Avg'!H499</f>
        <v>9.3238004999999973</v>
      </c>
      <c r="J499" s="6" t="str">
        <f>OBV!F499</f>
        <v>BULLISH</v>
      </c>
      <c r="K499" s="6" t="str">
        <f>OBV!G499</f>
        <v>STRONG</v>
      </c>
      <c r="L499" s="6" t="str">
        <f>OBV!H499</f>
        <v>BULLISH DIVERGENCE</v>
      </c>
      <c r="M499" s="8">
        <f t="shared" si="73"/>
        <v>50</v>
      </c>
      <c r="N499" s="8">
        <f t="shared" si="70"/>
        <v>0</v>
      </c>
      <c r="O499" s="8">
        <f t="shared" si="71"/>
        <v>50</v>
      </c>
      <c r="P499" s="8">
        <f t="shared" si="72"/>
        <v>83</v>
      </c>
      <c r="Q499" s="9">
        <f t="shared" si="74"/>
        <v>37.450000000000003</v>
      </c>
      <c r="R499" s="9">
        <f t="shared" si="75"/>
        <v>48.25</v>
      </c>
      <c r="S499" s="9">
        <f t="shared" si="76"/>
        <v>57.35</v>
      </c>
      <c r="T499" s="9">
        <f t="shared" si="77"/>
        <v>45.75</v>
      </c>
      <c r="U499" s="8">
        <f t="shared" si="78"/>
        <v>47.683333333333337</v>
      </c>
      <c r="V499" s="8">
        <f t="shared" si="79"/>
        <v>47.2</v>
      </c>
    </row>
    <row r="500" spans="1:22" ht="13.5" x14ac:dyDescent="0.25">
      <c r="A500" s="3">
        <f>RSI!A500</f>
        <v>42733</v>
      </c>
      <c r="B500" s="2">
        <f>RSI!B500</f>
        <v>10.325900000000001</v>
      </c>
      <c r="C500" s="2">
        <f>RSI!I500</f>
        <v>49.298613494851615</v>
      </c>
      <c r="D500" s="2">
        <f>MACD!E500</f>
        <v>0.18136930781906102</v>
      </c>
      <c r="E500" s="2">
        <f>MACD!F500</f>
        <v>0.2235641087125888</v>
      </c>
      <c r="F500" s="2">
        <f>'Moving Avg'!D500</f>
        <v>10.014099999999999</v>
      </c>
      <c r="G500" s="2">
        <f>'Moving Avg'!F500</f>
        <v>10.346164999999999</v>
      </c>
      <c r="H500" s="2">
        <f>'Moving Avg'!G500</f>
        <v>10.43967</v>
      </c>
      <c r="I500" s="2">
        <f>'Moving Avg'!H500</f>
        <v>9.3328429999999987</v>
      </c>
      <c r="J500" s="6" t="str">
        <f>OBV!F500</f>
        <v>BULLISH</v>
      </c>
      <c r="K500" s="6" t="str">
        <f>OBV!G500</f>
        <v>STRONG</v>
      </c>
      <c r="L500" s="6" t="str">
        <f>OBV!H500</f>
        <v>CONFIRMED BULLISH</v>
      </c>
      <c r="M500" s="8">
        <f t="shared" si="73"/>
        <v>50</v>
      </c>
      <c r="N500" s="8">
        <f t="shared" si="70"/>
        <v>100</v>
      </c>
      <c r="O500" s="8">
        <f t="shared" si="71"/>
        <v>50</v>
      </c>
      <c r="P500" s="8">
        <f t="shared" si="72"/>
        <v>100</v>
      </c>
      <c r="Q500" s="9">
        <f t="shared" si="74"/>
        <v>75</v>
      </c>
      <c r="R500" s="9">
        <f t="shared" si="75"/>
        <v>72.5</v>
      </c>
      <c r="S500" s="9">
        <f t="shared" si="76"/>
        <v>80</v>
      </c>
      <c r="T500" s="9">
        <f t="shared" si="77"/>
        <v>75</v>
      </c>
      <c r="U500" s="8">
        <f t="shared" si="78"/>
        <v>75.833333333333329</v>
      </c>
      <c r="V500" s="8">
        <f t="shared" si="79"/>
        <v>75.625</v>
      </c>
    </row>
    <row r="501" spans="1:22" ht="13.5" x14ac:dyDescent="0.25">
      <c r="A501" s="3">
        <f>RSI!A501</f>
        <v>42734</v>
      </c>
      <c r="B501" s="2">
        <f>RSI!B501</f>
        <v>10.3089</v>
      </c>
      <c r="C501" s="2">
        <f>RSI!I501</f>
        <v>48.818649116562533</v>
      </c>
      <c r="D501" s="2">
        <f>MACD!E501</f>
        <v>0.17020656529868639</v>
      </c>
      <c r="E501" s="2">
        <f>MACD!F501</f>
        <v>0.21289260002980834</v>
      </c>
      <c r="F501" s="2">
        <f>'Moving Avg'!D501</f>
        <v>10.073739999999999</v>
      </c>
      <c r="G501" s="2">
        <f>'Moving Avg'!F501</f>
        <v>10.329124999999999</v>
      </c>
      <c r="H501" s="2">
        <f>'Moving Avg'!G501</f>
        <v>10.444441999999999</v>
      </c>
      <c r="I501" s="2">
        <f>'Moving Avg'!H501</f>
        <v>9.3425174999999978</v>
      </c>
      <c r="J501" s="6" t="str">
        <f>OBV!F501</f>
        <v>BULLISH</v>
      </c>
      <c r="K501" s="6" t="str">
        <f>OBV!G501</f>
        <v>STRONG</v>
      </c>
      <c r="L501" s="6" t="str">
        <f>OBV!H501</f>
        <v>CONFIRMED BULLISH</v>
      </c>
      <c r="M501" s="8">
        <f t="shared" si="73"/>
        <v>50</v>
      </c>
      <c r="N501" s="8">
        <f t="shared" si="70"/>
        <v>100</v>
      </c>
      <c r="O501" s="8">
        <f t="shared" si="71"/>
        <v>50</v>
      </c>
      <c r="P501" s="8">
        <f t="shared" si="72"/>
        <v>100</v>
      </c>
      <c r="Q501" s="9">
        <f t="shared" si="74"/>
        <v>75</v>
      </c>
      <c r="R501" s="9">
        <f t="shared" si="75"/>
        <v>72.5</v>
      </c>
      <c r="S501" s="9">
        <f t="shared" si="76"/>
        <v>80</v>
      </c>
      <c r="T501" s="9">
        <f t="shared" si="77"/>
        <v>75</v>
      </c>
      <c r="U501" s="8">
        <f t="shared" si="78"/>
        <v>75.833333333333329</v>
      </c>
      <c r="V501" s="8">
        <f t="shared" si="79"/>
        <v>75.625</v>
      </c>
    </row>
    <row r="502" spans="1:22" ht="13.5" x14ac:dyDescent="0.25">
      <c r="A502" s="3">
        <f>RSI!A502</f>
        <v>42737</v>
      </c>
      <c r="B502" s="2">
        <f>RSI!B502</f>
        <v>10.3089</v>
      </c>
      <c r="C502" s="2">
        <f>RSI!I502</f>
        <v>48.818649116562526</v>
      </c>
      <c r="D502" s="2">
        <f>MACD!E502</f>
        <v>0.16031602269385026</v>
      </c>
      <c r="E502" s="2">
        <f>MACD!F502</f>
        <v>0.20237728456261672</v>
      </c>
      <c r="F502" s="2">
        <f>'Moving Avg'!D502</f>
        <v>10.158939999999999</v>
      </c>
      <c r="G502" s="2">
        <f>'Moving Avg'!F502</f>
        <v>10.312085</v>
      </c>
      <c r="H502" s="2">
        <f>'Moving Avg'!G502</f>
        <v>10.449553999999999</v>
      </c>
      <c r="I502" s="2">
        <f>'Moving Avg'!H502</f>
        <v>9.3524054999999979</v>
      </c>
      <c r="J502" s="6" t="str">
        <f>OBV!F502</f>
        <v>BULLISH</v>
      </c>
      <c r="K502" s="6" t="str">
        <f>OBV!G502</f>
        <v>STRONG</v>
      </c>
      <c r="L502" s="6" t="str">
        <f>OBV!H502</f>
        <v>CONFIRMED BULLISH</v>
      </c>
      <c r="M502" s="8">
        <f t="shared" si="73"/>
        <v>50</v>
      </c>
      <c r="N502" s="8">
        <f t="shared" si="70"/>
        <v>100</v>
      </c>
      <c r="O502" s="8">
        <f t="shared" si="71"/>
        <v>50</v>
      </c>
      <c r="P502" s="8">
        <f t="shared" si="72"/>
        <v>100</v>
      </c>
      <c r="Q502" s="9">
        <f t="shared" si="74"/>
        <v>75</v>
      </c>
      <c r="R502" s="9">
        <f t="shared" si="75"/>
        <v>72.5</v>
      </c>
      <c r="S502" s="9">
        <f t="shared" si="76"/>
        <v>80</v>
      </c>
      <c r="T502" s="9">
        <f t="shared" si="77"/>
        <v>75</v>
      </c>
      <c r="U502" s="8">
        <f t="shared" si="78"/>
        <v>75.833333333333329</v>
      </c>
      <c r="V502" s="8">
        <f t="shared" si="79"/>
        <v>75.625</v>
      </c>
    </row>
    <row r="503" spans="1:22" ht="13.5" x14ac:dyDescent="0.25">
      <c r="A503" s="3">
        <f>RSI!A503</f>
        <v>42738</v>
      </c>
      <c r="B503" s="2">
        <f>RSI!B503</f>
        <v>10.223699999999999</v>
      </c>
      <c r="C503" s="2">
        <f>RSI!I503</f>
        <v>46.203997143064029</v>
      </c>
      <c r="D503" s="2">
        <f>MACD!E503</f>
        <v>0.15845857737446067</v>
      </c>
      <c r="E503" s="2">
        <f>MACD!F503</f>
        <v>0.19359354312498553</v>
      </c>
      <c r="F503" s="2">
        <f>'Moving Avg'!D503</f>
        <v>10.24414</v>
      </c>
      <c r="G503" s="2">
        <f>'Moving Avg'!F503</f>
        <v>10.293979999999999</v>
      </c>
      <c r="H503" s="2">
        <f>'Moving Avg'!G503</f>
        <v>10.452961999999998</v>
      </c>
      <c r="I503" s="2">
        <f>'Moving Avg'!H503</f>
        <v>9.3618674999999971</v>
      </c>
      <c r="J503" s="6" t="str">
        <f>OBV!F503</f>
        <v>BULLISH</v>
      </c>
      <c r="K503" s="6" t="str">
        <f>OBV!G503</f>
        <v>STRONG</v>
      </c>
      <c r="L503" s="6" t="str">
        <f>OBV!H503</f>
        <v>CONFIRMED BULLISH</v>
      </c>
      <c r="M503" s="8">
        <f t="shared" si="73"/>
        <v>50</v>
      </c>
      <c r="N503" s="8">
        <f t="shared" si="70"/>
        <v>100</v>
      </c>
      <c r="O503" s="8">
        <f t="shared" si="71"/>
        <v>50</v>
      </c>
      <c r="P503" s="8">
        <f t="shared" si="72"/>
        <v>100</v>
      </c>
      <c r="Q503" s="9">
        <f t="shared" si="74"/>
        <v>75</v>
      </c>
      <c r="R503" s="9">
        <f t="shared" si="75"/>
        <v>72.5</v>
      </c>
      <c r="S503" s="9">
        <f t="shared" si="76"/>
        <v>80</v>
      </c>
      <c r="T503" s="9">
        <f t="shared" si="77"/>
        <v>75</v>
      </c>
      <c r="U503" s="8">
        <f t="shared" si="78"/>
        <v>75.833333333333329</v>
      </c>
      <c r="V503" s="8">
        <f t="shared" si="79"/>
        <v>75.625</v>
      </c>
    </row>
    <row r="504" spans="1:22" ht="13.5" x14ac:dyDescent="0.25">
      <c r="A504" s="3">
        <f>RSI!A504</f>
        <v>42739</v>
      </c>
      <c r="B504" s="2">
        <f>RSI!B504</f>
        <v>10.266299999999999</v>
      </c>
      <c r="C504" s="2">
        <f>RSI!I504</f>
        <v>47.711941566775543</v>
      </c>
      <c r="D504" s="2">
        <f>MACD!E504</f>
        <v>0.12231261790913273</v>
      </c>
      <c r="E504" s="2">
        <f>MACD!F504</f>
        <v>0.17933735808181497</v>
      </c>
      <c r="F504" s="2">
        <f>'Moving Avg'!D504</f>
        <v>10.28674</v>
      </c>
      <c r="G504" s="2">
        <f>'Moving Avg'!F504</f>
        <v>10.275874999999999</v>
      </c>
      <c r="H504" s="2">
        <f>'Moving Avg'!G504</f>
        <v>10.457221999999996</v>
      </c>
      <c r="I504" s="2">
        <f>'Moving Avg'!H504</f>
        <v>9.3715809999999973</v>
      </c>
      <c r="J504" s="6" t="str">
        <f>OBV!F504</f>
        <v>BULLISH</v>
      </c>
      <c r="K504" s="6" t="str">
        <f>OBV!G504</f>
        <v>STRONG</v>
      </c>
      <c r="L504" s="6" t="str">
        <f>OBV!H504</f>
        <v>CONFIRMED BULLISH</v>
      </c>
      <c r="M504" s="8">
        <f t="shared" si="73"/>
        <v>50</v>
      </c>
      <c r="N504" s="8">
        <f t="shared" si="70"/>
        <v>100</v>
      </c>
      <c r="O504" s="8">
        <f t="shared" si="71"/>
        <v>50</v>
      </c>
      <c r="P504" s="8">
        <f t="shared" si="72"/>
        <v>100</v>
      </c>
      <c r="Q504" s="9">
        <f t="shared" si="74"/>
        <v>75</v>
      </c>
      <c r="R504" s="9">
        <f t="shared" si="75"/>
        <v>72.5</v>
      </c>
      <c r="S504" s="9">
        <f t="shared" si="76"/>
        <v>80</v>
      </c>
      <c r="T504" s="9">
        <f t="shared" si="77"/>
        <v>75</v>
      </c>
      <c r="U504" s="8">
        <f t="shared" si="78"/>
        <v>75.833333333333329</v>
      </c>
      <c r="V504" s="8">
        <f t="shared" si="79"/>
        <v>75.625</v>
      </c>
    </row>
    <row r="505" spans="1:22" ht="13.5" x14ac:dyDescent="0.25">
      <c r="A505" s="3">
        <f>RSI!A505</f>
        <v>42740</v>
      </c>
      <c r="B505" s="2">
        <f>RSI!B505</f>
        <v>10.287599999999999</v>
      </c>
      <c r="C505" s="2">
        <f>RSI!I505</f>
        <v>48.489416657176903</v>
      </c>
      <c r="D505" s="2">
        <f>MACD!E505</f>
        <v>9.053601014673518E-2</v>
      </c>
      <c r="E505" s="2">
        <f>MACD!F505</f>
        <v>0.16157708849479901</v>
      </c>
      <c r="F505" s="2">
        <f>'Moving Avg'!D505</f>
        <v>10.279079999999999</v>
      </c>
      <c r="G505" s="2">
        <f>'Moving Avg'!F505</f>
        <v>10.268419999999999</v>
      </c>
      <c r="H505" s="2">
        <f>'Moving Avg'!G505</f>
        <v>10.461993999999997</v>
      </c>
      <c r="I505" s="2">
        <f>'Moving Avg'!H505</f>
        <v>9.3814785000000001</v>
      </c>
      <c r="J505" s="6" t="str">
        <f>OBV!F505</f>
        <v>BULLISH</v>
      </c>
      <c r="K505" s="6" t="str">
        <f>OBV!G505</f>
        <v>STRONG</v>
      </c>
      <c r="L505" s="6" t="str">
        <f>OBV!H505</f>
        <v>BULLISH DIVERGENCE</v>
      </c>
      <c r="M505" s="8">
        <f t="shared" si="73"/>
        <v>50</v>
      </c>
      <c r="N505" s="8">
        <f t="shared" si="70"/>
        <v>100</v>
      </c>
      <c r="O505" s="8">
        <f t="shared" si="71"/>
        <v>50</v>
      </c>
      <c r="P505" s="8">
        <f t="shared" si="72"/>
        <v>83</v>
      </c>
      <c r="Q505" s="9">
        <f t="shared" si="74"/>
        <v>72.45</v>
      </c>
      <c r="R505" s="9">
        <f t="shared" si="75"/>
        <v>68.25</v>
      </c>
      <c r="S505" s="9">
        <f t="shared" si="76"/>
        <v>72.349999999999994</v>
      </c>
      <c r="T505" s="9">
        <f t="shared" si="77"/>
        <v>70.75</v>
      </c>
      <c r="U505" s="8">
        <f t="shared" si="78"/>
        <v>71.016666666666666</v>
      </c>
      <c r="V505" s="8">
        <f t="shared" si="79"/>
        <v>70.949999999999989</v>
      </c>
    </row>
    <row r="506" spans="1:22" ht="13.5" x14ac:dyDescent="0.25">
      <c r="A506" s="3">
        <f>RSI!A506</f>
        <v>42741</v>
      </c>
      <c r="B506" s="2">
        <f>RSI!B506</f>
        <v>10.0107</v>
      </c>
      <c r="C506" s="2">
        <f>RSI!I506</f>
        <v>40.134695244992074</v>
      </c>
      <c r="D506" s="2">
        <f>MACD!E506</f>
        <v>5.1621733294183514E-2</v>
      </c>
      <c r="E506" s="2">
        <f>MACD!F506</f>
        <v>0.13958601745467591</v>
      </c>
      <c r="F506" s="2">
        <f>'Moving Avg'!D506</f>
        <v>10.219439999999999</v>
      </c>
      <c r="G506" s="2">
        <f>'Moving Avg'!F506</f>
        <v>10.231574999999998</v>
      </c>
      <c r="H506" s="2">
        <f>'Moving Avg'!G506</f>
        <v>10.461312</v>
      </c>
      <c r="I506" s="2">
        <f>'Moving Avg'!H506</f>
        <v>9.3900109999999994</v>
      </c>
      <c r="J506" s="6" t="str">
        <f>OBV!F506</f>
        <v>BULLISH</v>
      </c>
      <c r="K506" s="6" t="str">
        <f>OBV!G506</f>
        <v>STRONG</v>
      </c>
      <c r="L506" s="6" t="str">
        <f>OBV!H506</f>
        <v>BULLISH DIVERGENCE</v>
      </c>
      <c r="M506" s="8">
        <f t="shared" si="73"/>
        <v>50</v>
      </c>
      <c r="N506" s="8">
        <f t="shared" si="70"/>
        <v>100</v>
      </c>
      <c r="O506" s="8">
        <f t="shared" si="71"/>
        <v>50</v>
      </c>
      <c r="P506" s="8">
        <f t="shared" si="72"/>
        <v>83</v>
      </c>
      <c r="Q506" s="9">
        <f t="shared" si="74"/>
        <v>72.45</v>
      </c>
      <c r="R506" s="9">
        <f t="shared" si="75"/>
        <v>68.25</v>
      </c>
      <c r="S506" s="9">
        <f t="shared" si="76"/>
        <v>72.349999999999994</v>
      </c>
      <c r="T506" s="9">
        <f t="shared" si="77"/>
        <v>70.75</v>
      </c>
      <c r="U506" s="8">
        <f t="shared" si="78"/>
        <v>71.016666666666666</v>
      </c>
      <c r="V506" s="8">
        <f t="shared" si="79"/>
        <v>70.949999999999989</v>
      </c>
    </row>
    <row r="507" spans="1:22" ht="13.5" x14ac:dyDescent="0.25">
      <c r="A507" s="3">
        <f>RSI!A507</f>
        <v>42744</v>
      </c>
      <c r="B507" s="2">
        <f>RSI!B507</f>
        <v>10.266299999999999</v>
      </c>
      <c r="C507" s="2">
        <f>RSI!I507</f>
        <v>48.889005292360807</v>
      </c>
      <c r="D507" s="2">
        <f>MACD!E507</f>
        <v>-1.8049813907037304E-2</v>
      </c>
      <c r="E507" s="2">
        <f>MACD!F507</f>
        <v>0.10805885118233327</v>
      </c>
      <c r="F507" s="2">
        <f>'Moving Avg'!D507</f>
        <v>10.21092</v>
      </c>
      <c r="G507" s="2">
        <f>'Moving Avg'!F507</f>
        <v>10.220924999999999</v>
      </c>
      <c r="H507" s="2">
        <f>'Moving Avg'!G507</f>
        <v>10.470683999999999</v>
      </c>
      <c r="I507" s="2">
        <f>'Moving Avg'!H507</f>
        <v>9.3998604999999991</v>
      </c>
      <c r="J507" s="6" t="str">
        <f>OBV!F507</f>
        <v>BULLISH</v>
      </c>
      <c r="K507" s="6" t="str">
        <f>OBV!G507</f>
        <v>STRONG</v>
      </c>
      <c r="L507" s="6" t="str">
        <f>OBV!H507</f>
        <v>BULLISH DIVERGENCE</v>
      </c>
      <c r="M507" s="8">
        <f t="shared" si="73"/>
        <v>50</v>
      </c>
      <c r="N507" s="8">
        <f t="shared" si="70"/>
        <v>100</v>
      </c>
      <c r="O507" s="8">
        <f t="shared" si="71"/>
        <v>50</v>
      </c>
      <c r="P507" s="8">
        <f t="shared" si="72"/>
        <v>83</v>
      </c>
      <c r="Q507" s="9">
        <f t="shared" si="74"/>
        <v>72.45</v>
      </c>
      <c r="R507" s="9">
        <f t="shared" si="75"/>
        <v>68.25</v>
      </c>
      <c r="S507" s="9">
        <f t="shared" si="76"/>
        <v>72.349999999999994</v>
      </c>
      <c r="T507" s="9">
        <f t="shared" si="77"/>
        <v>70.75</v>
      </c>
      <c r="U507" s="8">
        <f t="shared" si="78"/>
        <v>71.016666666666666</v>
      </c>
      <c r="V507" s="8">
        <f t="shared" si="79"/>
        <v>70.949999999999989</v>
      </c>
    </row>
    <row r="508" spans="1:22" ht="13.5" x14ac:dyDescent="0.25">
      <c r="A508" s="3">
        <f>RSI!A508</f>
        <v>42745</v>
      </c>
      <c r="B508" s="2">
        <f>RSI!B508</f>
        <v>10.202400000000001</v>
      </c>
      <c r="C508" s="2">
        <f>RSI!I508</f>
        <v>47.03712796577355</v>
      </c>
      <c r="D508" s="2">
        <f>MACD!E508</f>
        <v>-8.5173677795093994E-2</v>
      </c>
      <c r="E508" s="2">
        <f>MACD!F508</f>
        <v>6.9412345386847818E-2</v>
      </c>
      <c r="F508" s="2">
        <f>'Moving Avg'!D508</f>
        <v>10.206659999999999</v>
      </c>
      <c r="G508" s="2">
        <f>'Moving Avg'!F508</f>
        <v>10.211340000000002</v>
      </c>
      <c r="H508" s="2">
        <f>'Moving Avg'!G508</f>
        <v>10.478777999999998</v>
      </c>
      <c r="I508" s="2">
        <f>'Moving Avg'!H508</f>
        <v>9.4100879999999982</v>
      </c>
      <c r="J508" s="6" t="str">
        <f>OBV!F508</f>
        <v>BULLISH</v>
      </c>
      <c r="K508" s="6" t="str">
        <f>OBV!G508</f>
        <v>STRONG</v>
      </c>
      <c r="L508" s="6" t="str">
        <f>OBV!H508</f>
        <v>BULLISH DIVERGENCE</v>
      </c>
      <c r="M508" s="8">
        <f t="shared" si="73"/>
        <v>50</v>
      </c>
      <c r="N508" s="8">
        <f t="shared" si="70"/>
        <v>100</v>
      </c>
      <c r="O508" s="8">
        <f t="shared" si="71"/>
        <v>50</v>
      </c>
      <c r="P508" s="8">
        <f t="shared" si="72"/>
        <v>83</v>
      </c>
      <c r="Q508" s="9">
        <f t="shared" si="74"/>
        <v>72.45</v>
      </c>
      <c r="R508" s="9">
        <f t="shared" si="75"/>
        <v>68.25</v>
      </c>
      <c r="S508" s="9">
        <f t="shared" si="76"/>
        <v>72.349999999999994</v>
      </c>
      <c r="T508" s="9">
        <f t="shared" si="77"/>
        <v>70.75</v>
      </c>
      <c r="U508" s="8">
        <f t="shared" si="78"/>
        <v>71.016666666666666</v>
      </c>
      <c r="V508" s="8">
        <f t="shared" si="79"/>
        <v>70.949999999999989</v>
      </c>
    </row>
    <row r="509" spans="1:22" ht="13.5" x14ac:dyDescent="0.25">
      <c r="A509" s="3">
        <f>RSI!A509</f>
        <v>42746</v>
      </c>
      <c r="B509" s="2">
        <f>RSI!B509</f>
        <v>10.0959</v>
      </c>
      <c r="C509" s="2">
        <f>RSI!I509</f>
        <v>44.042735434206492</v>
      </c>
      <c r="D509" s="2">
        <f>MACD!E509</f>
        <v>-9.4192959441917523E-2</v>
      </c>
      <c r="E509" s="2">
        <f>MACD!F509</f>
        <v>3.6691284421094747E-2</v>
      </c>
      <c r="F509" s="2">
        <f>'Moving Avg'!D509</f>
        <v>10.17258</v>
      </c>
      <c r="G509" s="2">
        <f>'Moving Avg'!F509</f>
        <v>10.200690000000002</v>
      </c>
      <c r="H509" s="2">
        <f>'Moving Avg'!G509</f>
        <v>10.485593999999997</v>
      </c>
      <c r="I509" s="2">
        <f>'Moving Avg'!H509</f>
        <v>9.4197249999999979</v>
      </c>
      <c r="J509" s="6" t="str">
        <f>OBV!F509</f>
        <v>BULLISH</v>
      </c>
      <c r="K509" s="6" t="str">
        <f>OBV!G509</f>
        <v>NEUTRAL</v>
      </c>
      <c r="L509" s="6" t="str">
        <f>OBV!H509</f>
        <v>BULLISH DIVERGENCE</v>
      </c>
      <c r="M509" s="8">
        <f t="shared" si="73"/>
        <v>50</v>
      </c>
      <c r="N509" s="8">
        <f t="shared" si="70"/>
        <v>100</v>
      </c>
      <c r="O509" s="8">
        <f t="shared" si="71"/>
        <v>50</v>
      </c>
      <c r="P509" s="8">
        <f t="shared" si="72"/>
        <v>66.5</v>
      </c>
      <c r="Q509" s="9">
        <f t="shared" si="74"/>
        <v>69.974999999999994</v>
      </c>
      <c r="R509" s="9">
        <f t="shared" si="75"/>
        <v>64.125</v>
      </c>
      <c r="S509" s="9">
        <f t="shared" si="76"/>
        <v>64.924999999999997</v>
      </c>
      <c r="T509" s="9">
        <f t="shared" si="77"/>
        <v>66.625</v>
      </c>
      <c r="U509" s="8">
        <f t="shared" si="78"/>
        <v>66.341666666666654</v>
      </c>
      <c r="V509" s="8">
        <f t="shared" si="79"/>
        <v>66.412499999999994</v>
      </c>
    </row>
    <row r="510" spans="1:22" ht="13.5" x14ac:dyDescent="0.25">
      <c r="A510" s="3">
        <f>RSI!A510</f>
        <v>42747</v>
      </c>
      <c r="B510" s="2">
        <f>RSI!B510</f>
        <v>10.0959</v>
      </c>
      <c r="C510" s="2">
        <f>RSI!I510</f>
        <v>44.042735434206492</v>
      </c>
      <c r="D510" s="2">
        <f>MACD!E510</f>
        <v>-5.8732932704335994E-2</v>
      </c>
      <c r="E510" s="2">
        <f>MACD!F510</f>
        <v>1.7606440996008596E-2</v>
      </c>
      <c r="F510" s="2">
        <f>'Moving Avg'!D510</f>
        <v>10.13424</v>
      </c>
      <c r="G510" s="2">
        <f>'Moving Avg'!F510</f>
        <v>10.194300000000002</v>
      </c>
      <c r="H510" s="2">
        <f>'Moving Avg'!G510</f>
        <v>10.485849999999997</v>
      </c>
      <c r="I510" s="2">
        <f>'Moving Avg'!H510</f>
        <v>9.4293234999999989</v>
      </c>
      <c r="J510" s="6" t="str">
        <f>OBV!F510</f>
        <v>BEARISH</v>
      </c>
      <c r="K510" s="6" t="str">
        <f>OBV!G510</f>
        <v>WEAK</v>
      </c>
      <c r="L510" s="6" t="str">
        <f>OBV!H510</f>
        <v>CONFIRMED BEARISH</v>
      </c>
      <c r="M510" s="8">
        <f t="shared" si="73"/>
        <v>50</v>
      </c>
      <c r="N510" s="8">
        <f t="shared" si="70"/>
        <v>100</v>
      </c>
      <c r="O510" s="8">
        <f t="shared" si="71"/>
        <v>50</v>
      </c>
      <c r="P510" s="8">
        <f t="shared" si="72"/>
        <v>0</v>
      </c>
      <c r="Q510" s="9">
        <f t="shared" si="74"/>
        <v>60</v>
      </c>
      <c r="R510" s="9">
        <f t="shared" si="75"/>
        <v>47.5</v>
      </c>
      <c r="S510" s="9">
        <f t="shared" si="76"/>
        <v>35</v>
      </c>
      <c r="T510" s="9">
        <f t="shared" si="77"/>
        <v>50</v>
      </c>
      <c r="U510" s="8">
        <f t="shared" si="78"/>
        <v>47.5</v>
      </c>
      <c r="V510" s="8">
        <f t="shared" si="79"/>
        <v>48.125</v>
      </c>
    </row>
    <row r="511" spans="1:22" ht="13.5" x14ac:dyDescent="0.25">
      <c r="A511" s="3">
        <f>RSI!A511</f>
        <v>42748</v>
      </c>
      <c r="B511" s="2">
        <f>RSI!B511</f>
        <v>10.048999999999999</v>
      </c>
      <c r="C511" s="2">
        <f>RSI!I511</f>
        <v>42.65585448528153</v>
      </c>
      <c r="D511" s="2">
        <f>MACD!E511</f>
        <v>-2.6801767223846085E-2</v>
      </c>
      <c r="E511" s="2">
        <f>MACD!F511</f>
        <v>8.7247993520376613E-3</v>
      </c>
      <c r="F511" s="2">
        <f>'Moving Avg'!D511</f>
        <v>10.1419</v>
      </c>
      <c r="G511" s="2">
        <f>'Moving Avg'!F511</f>
        <v>10.174915</v>
      </c>
      <c r="H511" s="2">
        <f>'Moving Avg'!G511</f>
        <v>10.481077999999998</v>
      </c>
      <c r="I511" s="2">
        <f>'Moving Avg'!H511</f>
        <v>9.4379119999999972</v>
      </c>
      <c r="J511" s="6" t="str">
        <f>OBV!F511</f>
        <v>BEARISH</v>
      </c>
      <c r="K511" s="6" t="str">
        <f>OBV!G511</f>
        <v>NEUTRAL</v>
      </c>
      <c r="L511" s="6" t="str">
        <f>OBV!H511</f>
        <v>BEARISH DIVERGENCE</v>
      </c>
      <c r="M511" s="8">
        <f t="shared" si="73"/>
        <v>50</v>
      </c>
      <c r="N511" s="8">
        <f t="shared" si="70"/>
        <v>100</v>
      </c>
      <c r="O511" s="8">
        <f t="shared" si="71"/>
        <v>50</v>
      </c>
      <c r="P511" s="8">
        <f t="shared" si="72"/>
        <v>16.5</v>
      </c>
      <c r="Q511" s="9">
        <f t="shared" si="74"/>
        <v>62.475000000000001</v>
      </c>
      <c r="R511" s="9">
        <f t="shared" si="75"/>
        <v>51.625</v>
      </c>
      <c r="S511" s="9">
        <f t="shared" si="76"/>
        <v>42.424999999999997</v>
      </c>
      <c r="T511" s="9">
        <f t="shared" si="77"/>
        <v>54.125</v>
      </c>
      <c r="U511" s="8">
        <f t="shared" si="78"/>
        <v>52.17499999999999</v>
      </c>
      <c r="V511" s="8">
        <f t="shared" si="79"/>
        <v>52.662499999999994</v>
      </c>
    </row>
    <row r="512" spans="1:22" ht="13.5" x14ac:dyDescent="0.25">
      <c r="A512" s="3">
        <f>RSI!A512</f>
        <v>42751</v>
      </c>
      <c r="B512" s="2">
        <f>RSI!B512</f>
        <v>10.0959</v>
      </c>
      <c r="C512" s="2">
        <f>RSI!I512</f>
        <v>44.53670905400665</v>
      </c>
      <c r="D512" s="2">
        <f>MACD!E512</f>
        <v>-1.9912897992568901E-3</v>
      </c>
      <c r="E512" s="2">
        <f>MACD!F512</f>
        <v>6.5815815217787517E-3</v>
      </c>
      <c r="F512" s="2">
        <f>'Moving Avg'!D512</f>
        <v>10.10782</v>
      </c>
      <c r="G512" s="2">
        <f>'Moving Avg'!F512</f>
        <v>10.158090000000001</v>
      </c>
      <c r="H512" s="2">
        <f>'Moving Avg'!G512</f>
        <v>10.477243999999999</v>
      </c>
      <c r="I512" s="2">
        <f>'Moving Avg'!H512</f>
        <v>9.4469094999999985</v>
      </c>
      <c r="J512" s="6" t="str">
        <f>OBV!F512</f>
        <v>BULLISH</v>
      </c>
      <c r="K512" s="6" t="str">
        <f>OBV!G512</f>
        <v>STRONG</v>
      </c>
      <c r="L512" s="6" t="str">
        <f>OBV!H512</f>
        <v>BULLISH DIVERGENCE</v>
      </c>
      <c r="M512" s="8">
        <f t="shared" si="73"/>
        <v>50</v>
      </c>
      <c r="N512" s="8">
        <f t="shared" si="70"/>
        <v>45</v>
      </c>
      <c r="O512" s="8">
        <f t="shared" si="71"/>
        <v>50</v>
      </c>
      <c r="P512" s="8">
        <f t="shared" si="72"/>
        <v>83</v>
      </c>
      <c r="Q512" s="9">
        <f t="shared" si="74"/>
        <v>53.2</v>
      </c>
      <c r="R512" s="9">
        <f t="shared" si="75"/>
        <v>57.25</v>
      </c>
      <c r="S512" s="9">
        <f t="shared" si="76"/>
        <v>64.099999999999994</v>
      </c>
      <c r="T512" s="9">
        <f t="shared" si="77"/>
        <v>57</v>
      </c>
      <c r="U512" s="8">
        <f t="shared" si="78"/>
        <v>58.183333333333337</v>
      </c>
      <c r="V512" s="8">
        <f t="shared" si="79"/>
        <v>57.887500000000003</v>
      </c>
    </row>
    <row r="513" spans="1:22" ht="13.5" x14ac:dyDescent="0.25">
      <c r="A513" s="3">
        <f>RSI!A513</f>
        <v>42752</v>
      </c>
      <c r="B513" s="2">
        <f>RSI!B513</f>
        <v>10.0703</v>
      </c>
      <c r="C513" s="2">
        <f>RSI!I513</f>
        <v>43.694262515388715</v>
      </c>
      <c r="D513" s="2">
        <f>MACD!E513</f>
        <v>8.6857656165779673E-3</v>
      </c>
      <c r="E513" s="2">
        <f>MACD!F513</f>
        <v>7.0024183407385952E-3</v>
      </c>
      <c r="F513" s="2">
        <f>'Moving Avg'!D513</f>
        <v>10.081399999999999</v>
      </c>
      <c r="G513" s="2">
        <f>'Moving Avg'!F513</f>
        <v>10.139984999999999</v>
      </c>
      <c r="H513" s="2">
        <f>'Moving Avg'!G513</f>
        <v>10.469149999999999</v>
      </c>
      <c r="I513" s="2">
        <f>'Moving Avg'!H513</f>
        <v>9.4564184999999981</v>
      </c>
      <c r="J513" s="6" t="str">
        <f>OBV!F513</f>
        <v>BULLISH</v>
      </c>
      <c r="K513" s="6" t="str">
        <f>OBV!G513</f>
        <v>STRONG</v>
      </c>
      <c r="L513" s="6" t="str">
        <f>OBV!H513</f>
        <v>BULLISH DIVERGENCE</v>
      </c>
      <c r="M513" s="8">
        <f t="shared" si="73"/>
        <v>50</v>
      </c>
      <c r="N513" s="8">
        <f t="shared" si="70"/>
        <v>0</v>
      </c>
      <c r="O513" s="8">
        <f t="shared" si="71"/>
        <v>50</v>
      </c>
      <c r="P513" s="8">
        <f t="shared" si="72"/>
        <v>83</v>
      </c>
      <c r="Q513" s="9">
        <f t="shared" si="74"/>
        <v>37.450000000000003</v>
      </c>
      <c r="R513" s="9">
        <f t="shared" si="75"/>
        <v>48.25</v>
      </c>
      <c r="S513" s="9">
        <f t="shared" si="76"/>
        <v>57.35</v>
      </c>
      <c r="T513" s="9">
        <f t="shared" si="77"/>
        <v>45.75</v>
      </c>
      <c r="U513" s="8">
        <f t="shared" si="78"/>
        <v>47.683333333333337</v>
      </c>
      <c r="V513" s="8">
        <f t="shared" si="79"/>
        <v>47.2</v>
      </c>
    </row>
    <row r="514" spans="1:22" ht="13.5" x14ac:dyDescent="0.25">
      <c r="A514" s="3">
        <f>RSI!A514</f>
        <v>42753</v>
      </c>
      <c r="B514" s="2">
        <f>RSI!B514</f>
        <v>10.0746</v>
      </c>
      <c r="C514" s="2">
        <f>RSI!I514</f>
        <v>43.886264880762894</v>
      </c>
      <c r="D514" s="2">
        <f>MACD!E514</f>
        <v>2.4935472673242032E-2</v>
      </c>
      <c r="E514" s="2">
        <f>MACD!F514</f>
        <v>1.0589029207239283E-2</v>
      </c>
      <c r="F514" s="2">
        <f>'Moving Avg'!D514</f>
        <v>10.07714</v>
      </c>
      <c r="G514" s="2">
        <f>'Moving Avg'!F514</f>
        <v>10.132529999999999</v>
      </c>
      <c r="H514" s="2">
        <f>'Moving Avg'!G514</f>
        <v>10.457904000000001</v>
      </c>
      <c r="I514" s="2">
        <f>'Moving Avg'!H514</f>
        <v>9.4660654999999991</v>
      </c>
      <c r="J514" s="6" t="str">
        <f>OBV!F514</f>
        <v>BULLISH</v>
      </c>
      <c r="K514" s="6" t="str">
        <f>OBV!G514</f>
        <v>STRONG</v>
      </c>
      <c r="L514" s="6" t="str">
        <f>OBV!H514</f>
        <v>BULLISH DIVERGENCE</v>
      </c>
      <c r="M514" s="8">
        <f t="shared" si="73"/>
        <v>50</v>
      </c>
      <c r="N514" s="8">
        <f t="shared" ref="N514:N577" si="80">IF(E514-D514&gt;0.02, 100, IF(E514-D514&lt;0,0,45))</f>
        <v>0</v>
      </c>
      <c r="O514" s="8">
        <f t="shared" ref="O514:O577" si="81">IF(F514-I514&gt;10,100,IF(F514-I514&gt;5,75, IF(F514-I514&gt;0,50,0)))</f>
        <v>50</v>
      </c>
      <c r="P514" s="8">
        <f t="shared" ref="P514:P577" si="82">IF(L514="confirmed bullish", 34, IF(L514="bullish divergence",17, 0))+IF(J514="bullish",33,IF(J514="bearish",0,16.5))+IF(K514="strong",33,IF(K514="weak",0,16.5))</f>
        <v>83</v>
      </c>
      <c r="Q514" s="9">
        <f t="shared" si="74"/>
        <v>37.450000000000003</v>
      </c>
      <c r="R514" s="9">
        <f t="shared" si="75"/>
        <v>48.25</v>
      </c>
      <c r="S514" s="9">
        <f t="shared" si="76"/>
        <v>57.35</v>
      </c>
      <c r="T514" s="9">
        <f t="shared" si="77"/>
        <v>45.75</v>
      </c>
      <c r="U514" s="8">
        <f t="shared" si="78"/>
        <v>47.683333333333337</v>
      </c>
      <c r="V514" s="8">
        <f t="shared" si="79"/>
        <v>47.2</v>
      </c>
    </row>
    <row r="515" spans="1:22" ht="13.5" x14ac:dyDescent="0.25">
      <c r="A515" s="3">
        <f>RSI!A515</f>
        <v>42754</v>
      </c>
      <c r="B515" s="2">
        <f>RSI!B515</f>
        <v>9.8062000000000005</v>
      </c>
      <c r="C515" s="2">
        <f>RSI!I515</f>
        <v>35.702528339540521</v>
      </c>
      <c r="D515" s="2">
        <f>MACD!E515</f>
        <v>6.2725579652983754E-2</v>
      </c>
      <c r="E515" s="2">
        <f>MACD!F515</f>
        <v>2.101633929638818E-2</v>
      </c>
      <c r="F515" s="2">
        <f>'Moving Avg'!D515</f>
        <v>10.019200000000001</v>
      </c>
      <c r="G515" s="2">
        <f>'Moving Avg'!F515</f>
        <v>10.111655000000001</v>
      </c>
      <c r="H515" s="2">
        <f>'Moving Avg'!G515</f>
        <v>10.444528</v>
      </c>
      <c r="I515" s="2">
        <f>'Moving Avg'!H515</f>
        <v>9.4743509999999986</v>
      </c>
      <c r="J515" s="6" t="str">
        <f>OBV!F515</f>
        <v>BULLISH</v>
      </c>
      <c r="K515" s="6" t="str">
        <f>OBV!G515</f>
        <v>STRONG</v>
      </c>
      <c r="L515" s="6" t="str">
        <f>OBV!H515</f>
        <v>BULLISH DIVERGENCE</v>
      </c>
      <c r="M515" s="8">
        <f t="shared" ref="M515:M578" si="83">IF(C515&lt;30,100, IF(C515&gt;70, 0, 50))</f>
        <v>50</v>
      </c>
      <c r="N515" s="8">
        <f t="shared" si="80"/>
        <v>0</v>
      </c>
      <c r="O515" s="8">
        <f t="shared" si="81"/>
        <v>50</v>
      </c>
      <c r="P515" s="8">
        <f t="shared" si="82"/>
        <v>83</v>
      </c>
      <c r="Q515" s="9">
        <f t="shared" ref="Q515:Q578" si="84">0.35*M515+N515*0.35+O515*0.15+P515*0.15</f>
        <v>37.450000000000003</v>
      </c>
      <c r="R515" s="9">
        <f t="shared" ref="R515:R578" si="85">M515*0.2+N515*0.2+O515*0.35+P515*0.25</f>
        <v>48.25</v>
      </c>
      <c r="S515" s="9">
        <f t="shared" ref="S515:S578" si="86">M515*0.15+N515*0.15+O515*0.25+P515*0.45</f>
        <v>57.35</v>
      </c>
      <c r="T515" s="9">
        <f t="shared" ref="T515:T578" si="87">0.25*SUM(M515:P515)</f>
        <v>45.75</v>
      </c>
      <c r="U515" s="8">
        <f t="shared" ref="U515:U578" si="88">SUM(Q515:S515)/3</f>
        <v>47.683333333333337</v>
      </c>
      <c r="V515" s="8">
        <f t="shared" ref="V515:V578" si="89">SUM(Q515:T515)/4</f>
        <v>47.2</v>
      </c>
    </row>
    <row r="516" spans="1:22" ht="13.5" x14ac:dyDescent="0.25">
      <c r="A516" s="3">
        <f>RSI!A516</f>
        <v>42755</v>
      </c>
      <c r="B516" s="2">
        <f>RSI!B516</f>
        <v>10.0703</v>
      </c>
      <c r="C516" s="2">
        <f>RSI!I516</f>
        <v>46.311532103168609</v>
      </c>
      <c r="D516" s="2">
        <f>MACD!E516</f>
        <v>3.4941468829101652E-2</v>
      </c>
      <c r="E516" s="2">
        <f>MACD!F516</f>
        <v>2.3801365202930875E-2</v>
      </c>
      <c r="F516" s="2">
        <f>'Moving Avg'!D516</f>
        <v>10.02346</v>
      </c>
      <c r="G516" s="2">
        <f>'Moving Avg'!F516</f>
        <v>10.114635</v>
      </c>
      <c r="H516" s="2">
        <f>'Moving Avg'!G516</f>
        <v>10.436347999999999</v>
      </c>
      <c r="I516" s="2">
        <f>'Moving Avg'!H516</f>
        <v>9.4839954999999989</v>
      </c>
      <c r="J516" s="6" t="str">
        <f>OBV!F516</f>
        <v>BULLISH</v>
      </c>
      <c r="K516" s="6" t="str">
        <f>OBV!G516</f>
        <v>STRONG</v>
      </c>
      <c r="L516" s="6" t="str">
        <f>OBV!H516</f>
        <v>CONFIRMED BULLISH</v>
      </c>
      <c r="M516" s="8">
        <f t="shared" si="83"/>
        <v>50</v>
      </c>
      <c r="N516" s="8">
        <f t="shared" si="80"/>
        <v>0</v>
      </c>
      <c r="O516" s="8">
        <f t="shared" si="81"/>
        <v>50</v>
      </c>
      <c r="P516" s="8">
        <f t="shared" si="82"/>
        <v>100</v>
      </c>
      <c r="Q516" s="9">
        <f t="shared" si="84"/>
        <v>40</v>
      </c>
      <c r="R516" s="9">
        <f t="shared" si="85"/>
        <v>52.5</v>
      </c>
      <c r="S516" s="9">
        <f t="shared" si="86"/>
        <v>65</v>
      </c>
      <c r="T516" s="9">
        <f t="shared" si="87"/>
        <v>50</v>
      </c>
      <c r="U516" s="8">
        <f t="shared" si="88"/>
        <v>52.5</v>
      </c>
      <c r="V516" s="8">
        <f t="shared" si="89"/>
        <v>51.875</v>
      </c>
    </row>
    <row r="517" spans="1:22" ht="13.5" x14ac:dyDescent="0.25">
      <c r="A517" s="3">
        <f>RSI!A517</f>
        <v>42758</v>
      </c>
      <c r="B517" s="2">
        <f>RSI!B517</f>
        <v>9.9510000000000005</v>
      </c>
      <c r="C517" s="2">
        <f>RSI!I517</f>
        <v>42.87044676580399</v>
      </c>
      <c r="D517" s="2">
        <f>MACD!E517</f>
        <v>6.0256009137122035E-2</v>
      </c>
      <c r="E517" s="2">
        <f>MACD!F517</f>
        <v>3.109229398976911E-2</v>
      </c>
      <c r="F517" s="2">
        <f>'Moving Avg'!D517</f>
        <v>9.9944799999999994</v>
      </c>
      <c r="G517" s="2">
        <f>'Moving Avg'!F517</f>
        <v>10.118039999999999</v>
      </c>
      <c r="H517" s="2">
        <f>'Moving Avg'!G517</f>
        <v>10.423311999999999</v>
      </c>
      <c r="I517" s="2">
        <f>'Moving Avg'!H517</f>
        <v>9.4930244999999989</v>
      </c>
      <c r="J517" s="6" t="str">
        <f>OBV!F517</f>
        <v>BEARISH</v>
      </c>
      <c r="K517" s="6" t="str">
        <f>OBV!G517</f>
        <v>NEUTRAL</v>
      </c>
      <c r="L517" s="6" t="str">
        <f>OBV!H517</f>
        <v>CONFIRMED BEARISH</v>
      </c>
      <c r="M517" s="8">
        <f t="shared" si="83"/>
        <v>50</v>
      </c>
      <c r="N517" s="8">
        <f t="shared" si="80"/>
        <v>0</v>
      </c>
      <c r="O517" s="8">
        <f t="shared" si="81"/>
        <v>50</v>
      </c>
      <c r="P517" s="8">
        <f t="shared" si="82"/>
        <v>16.5</v>
      </c>
      <c r="Q517" s="9">
        <f t="shared" si="84"/>
        <v>27.475000000000001</v>
      </c>
      <c r="R517" s="9">
        <f t="shared" si="85"/>
        <v>31.625</v>
      </c>
      <c r="S517" s="9">
        <f t="shared" si="86"/>
        <v>27.425000000000001</v>
      </c>
      <c r="T517" s="9">
        <f t="shared" si="87"/>
        <v>29.125</v>
      </c>
      <c r="U517" s="8">
        <f t="shared" si="88"/>
        <v>28.841666666666669</v>
      </c>
      <c r="V517" s="8">
        <f t="shared" si="89"/>
        <v>28.912500000000001</v>
      </c>
    </row>
    <row r="518" spans="1:22" ht="13.5" x14ac:dyDescent="0.25">
      <c r="A518" s="3">
        <f>RSI!A518</f>
        <v>42759</v>
      </c>
      <c r="B518" s="2">
        <f>RSI!B518</f>
        <v>10.0703</v>
      </c>
      <c r="C518" s="2">
        <f>RSI!I518</f>
        <v>47.103176785663969</v>
      </c>
      <c r="D518" s="2">
        <f>MACD!E518</f>
        <v>6.4328016396830279E-2</v>
      </c>
      <c r="E518" s="2">
        <f>MACD!F518</f>
        <v>3.7739438471181344E-2</v>
      </c>
      <c r="F518" s="2">
        <f>'Moving Avg'!D518</f>
        <v>9.9944800000000011</v>
      </c>
      <c r="G518" s="2">
        <f>'Moving Avg'!F518</f>
        <v>10.13167</v>
      </c>
      <c r="H518" s="2">
        <f>'Moving Avg'!G518</f>
        <v>10.413428</v>
      </c>
      <c r="I518" s="2">
        <f>'Moving Avg'!H518</f>
        <v>9.5022814999999987</v>
      </c>
      <c r="J518" s="6" t="str">
        <f>OBV!F518</f>
        <v>BULLISH</v>
      </c>
      <c r="K518" s="6" t="str">
        <f>OBV!G518</f>
        <v>NEUTRAL</v>
      </c>
      <c r="L518" s="6" t="str">
        <f>OBV!H518</f>
        <v>NEUTRAL</v>
      </c>
      <c r="M518" s="8">
        <f t="shared" si="83"/>
        <v>50</v>
      </c>
      <c r="N518" s="8">
        <f t="shared" si="80"/>
        <v>0</v>
      </c>
      <c r="O518" s="8">
        <f t="shared" si="81"/>
        <v>50</v>
      </c>
      <c r="P518" s="8">
        <f t="shared" si="82"/>
        <v>49.5</v>
      </c>
      <c r="Q518" s="9">
        <f t="shared" si="84"/>
        <v>32.424999999999997</v>
      </c>
      <c r="R518" s="9">
        <f t="shared" si="85"/>
        <v>39.875</v>
      </c>
      <c r="S518" s="9">
        <f t="shared" si="86"/>
        <v>42.275000000000006</v>
      </c>
      <c r="T518" s="9">
        <f t="shared" si="87"/>
        <v>37.375</v>
      </c>
      <c r="U518" s="8">
        <f t="shared" si="88"/>
        <v>38.19166666666667</v>
      </c>
      <c r="V518" s="8">
        <f t="shared" si="89"/>
        <v>37.987499999999997</v>
      </c>
    </row>
    <row r="519" spans="1:22" ht="13.5" x14ac:dyDescent="0.25">
      <c r="A519" s="3">
        <f>RSI!A519</f>
        <v>42760</v>
      </c>
      <c r="B519" s="2">
        <f>RSI!B519</f>
        <v>9.8828999999999994</v>
      </c>
      <c r="C519" s="2">
        <f>RSI!I519</f>
        <v>41.857013487119644</v>
      </c>
      <c r="D519" s="2">
        <f>MACD!E519</f>
        <v>6.5787531869286653E-2</v>
      </c>
      <c r="E519" s="2">
        <f>MACD!F519</f>
        <v>4.3349057150802409E-2</v>
      </c>
      <c r="F519" s="2">
        <f>'Moving Avg'!D519</f>
        <v>9.9561400000000013</v>
      </c>
      <c r="G519" s="2">
        <f>'Moving Avg'!F519</f>
        <v>10.123149999999999</v>
      </c>
      <c r="H519" s="2">
        <f>'Moving Avg'!G519</f>
        <v>10.395707999999999</v>
      </c>
      <c r="I519" s="2">
        <f>'Moving Avg'!H519</f>
        <v>9.5106014999999999</v>
      </c>
      <c r="J519" s="6" t="str">
        <f>OBV!F519</f>
        <v>BEARISH</v>
      </c>
      <c r="K519" s="6" t="str">
        <f>OBV!G519</f>
        <v>WEAK</v>
      </c>
      <c r="L519" s="6" t="str">
        <f>OBV!H519</f>
        <v>CONFIRMED BEARISH</v>
      </c>
      <c r="M519" s="8">
        <f t="shared" si="83"/>
        <v>50</v>
      </c>
      <c r="N519" s="8">
        <f t="shared" si="80"/>
        <v>0</v>
      </c>
      <c r="O519" s="8">
        <f t="shared" si="81"/>
        <v>50</v>
      </c>
      <c r="P519" s="8">
        <f t="shared" si="82"/>
        <v>0</v>
      </c>
      <c r="Q519" s="9">
        <f t="shared" si="84"/>
        <v>25</v>
      </c>
      <c r="R519" s="9">
        <f t="shared" si="85"/>
        <v>27.5</v>
      </c>
      <c r="S519" s="9">
        <f t="shared" si="86"/>
        <v>20</v>
      </c>
      <c r="T519" s="9">
        <f t="shared" si="87"/>
        <v>25</v>
      </c>
      <c r="U519" s="8">
        <f t="shared" si="88"/>
        <v>24.166666666666668</v>
      </c>
      <c r="V519" s="8">
        <f t="shared" si="89"/>
        <v>24.375</v>
      </c>
    </row>
    <row r="520" spans="1:22" ht="13.5" x14ac:dyDescent="0.25">
      <c r="A520" s="3">
        <f>RSI!A520</f>
        <v>42761</v>
      </c>
      <c r="B520" s="2">
        <f>RSI!B520</f>
        <v>9.8828999999999994</v>
      </c>
      <c r="C520" s="2">
        <f>RSI!I520</f>
        <v>41.857013487119644</v>
      </c>
      <c r="D520" s="2">
        <f>MACD!E520</f>
        <v>6.8608661862018749E-2</v>
      </c>
      <c r="E520" s="2">
        <f>MACD!F520</f>
        <v>4.840097809304568E-2</v>
      </c>
      <c r="F520" s="2">
        <f>'Moving Avg'!D520</f>
        <v>9.9714799999999997</v>
      </c>
      <c r="G520" s="2">
        <f>'Moving Avg'!F520</f>
        <v>10.101000000000001</v>
      </c>
      <c r="H520" s="2">
        <f>'Moving Avg'!G520</f>
        <v>10.378241999999998</v>
      </c>
      <c r="I520" s="2">
        <f>'Moving Avg'!H520</f>
        <v>9.5185339999999989</v>
      </c>
      <c r="J520" s="6" t="str">
        <f>OBV!F520</f>
        <v>BEARISH</v>
      </c>
      <c r="K520" s="6" t="str">
        <f>OBV!G520</f>
        <v>WEAK</v>
      </c>
      <c r="L520" s="6" t="str">
        <f>OBV!H520</f>
        <v>BEARISH DIVERGENCE</v>
      </c>
      <c r="M520" s="8">
        <f t="shared" si="83"/>
        <v>50</v>
      </c>
      <c r="N520" s="8">
        <f t="shared" si="80"/>
        <v>0</v>
      </c>
      <c r="O520" s="8">
        <f t="shared" si="81"/>
        <v>50</v>
      </c>
      <c r="P520" s="8">
        <f t="shared" si="82"/>
        <v>0</v>
      </c>
      <c r="Q520" s="9">
        <f t="shared" si="84"/>
        <v>25</v>
      </c>
      <c r="R520" s="9">
        <f t="shared" si="85"/>
        <v>27.5</v>
      </c>
      <c r="S520" s="9">
        <f t="shared" si="86"/>
        <v>20</v>
      </c>
      <c r="T520" s="9">
        <f t="shared" si="87"/>
        <v>25</v>
      </c>
      <c r="U520" s="8">
        <f t="shared" si="88"/>
        <v>24.166666666666668</v>
      </c>
      <c r="V520" s="8">
        <f t="shared" si="89"/>
        <v>24.375</v>
      </c>
    </row>
    <row r="521" spans="1:22" ht="13.5" x14ac:dyDescent="0.25">
      <c r="A521" s="3">
        <f>RSI!A521</f>
        <v>42762</v>
      </c>
      <c r="B521" s="2">
        <f>RSI!B521</f>
        <v>9.7977000000000007</v>
      </c>
      <c r="C521" s="2">
        <f>RSI!I521</f>
        <v>39.535262654768999</v>
      </c>
      <c r="D521" s="2">
        <f>MACD!E521</f>
        <v>7.156016072399396E-2</v>
      </c>
      <c r="E521" s="2">
        <f>MACD!F521</f>
        <v>5.3032814619235341E-2</v>
      </c>
      <c r="F521" s="2">
        <f>'Moving Avg'!D521</f>
        <v>9.9169599999999996</v>
      </c>
      <c r="G521" s="2">
        <f>'Moving Avg'!F521</f>
        <v>10.07544</v>
      </c>
      <c r="H521" s="2">
        <f>'Moving Avg'!G521</f>
        <v>10.352682</v>
      </c>
      <c r="I521" s="2">
        <f>'Moving Avg'!H521</f>
        <v>9.5260790000000011</v>
      </c>
      <c r="J521" s="6" t="str">
        <f>OBV!F521</f>
        <v>BEARISH</v>
      </c>
      <c r="K521" s="6" t="str">
        <f>OBV!G521</f>
        <v>WEAK</v>
      </c>
      <c r="L521" s="6" t="str">
        <f>OBV!H521</f>
        <v>CONFIRMED BEARISH</v>
      </c>
      <c r="M521" s="8">
        <f t="shared" si="83"/>
        <v>50</v>
      </c>
      <c r="N521" s="8">
        <f t="shared" si="80"/>
        <v>0</v>
      </c>
      <c r="O521" s="8">
        <f t="shared" si="81"/>
        <v>50</v>
      </c>
      <c r="P521" s="8">
        <f t="shared" si="82"/>
        <v>0</v>
      </c>
      <c r="Q521" s="9">
        <f t="shared" si="84"/>
        <v>25</v>
      </c>
      <c r="R521" s="9">
        <f t="shared" si="85"/>
        <v>27.5</v>
      </c>
      <c r="S521" s="9">
        <f t="shared" si="86"/>
        <v>20</v>
      </c>
      <c r="T521" s="9">
        <f t="shared" si="87"/>
        <v>25</v>
      </c>
      <c r="U521" s="8">
        <f t="shared" si="88"/>
        <v>24.166666666666668</v>
      </c>
      <c r="V521" s="8">
        <f t="shared" si="89"/>
        <v>24.375</v>
      </c>
    </row>
    <row r="522" spans="1:22" ht="13.5" x14ac:dyDescent="0.25">
      <c r="A522" s="3">
        <f>RSI!A522</f>
        <v>42765</v>
      </c>
      <c r="B522" s="2">
        <f>RSI!B522</f>
        <v>9.7977000000000007</v>
      </c>
      <c r="C522" s="2">
        <f>RSI!I522</f>
        <v>39.535262654768999</v>
      </c>
      <c r="D522" s="2">
        <f>MACD!E522</f>
        <v>8.3136290479400188E-2</v>
      </c>
      <c r="E522" s="2">
        <f>MACD!F522</f>
        <v>5.9053509791268312E-2</v>
      </c>
      <c r="F522" s="2">
        <f>'Moving Avg'!D522</f>
        <v>9.8863000000000003</v>
      </c>
      <c r="G522" s="2">
        <f>'Moving Avg'!F522</f>
        <v>10.04988</v>
      </c>
      <c r="H522" s="2">
        <f>'Moving Avg'!G522</f>
        <v>10.326269999999999</v>
      </c>
      <c r="I522" s="2">
        <f>'Moving Avg'!H522</f>
        <v>9.5337790000000027</v>
      </c>
      <c r="J522" s="6" t="str">
        <f>OBV!F522</f>
        <v>BEARISH</v>
      </c>
      <c r="K522" s="6" t="str">
        <f>OBV!G522</f>
        <v>WEAK</v>
      </c>
      <c r="L522" s="6" t="str">
        <f>OBV!H522</f>
        <v>CONFIRMED BEARISH</v>
      </c>
      <c r="M522" s="8">
        <f t="shared" si="83"/>
        <v>50</v>
      </c>
      <c r="N522" s="8">
        <f t="shared" si="80"/>
        <v>0</v>
      </c>
      <c r="O522" s="8">
        <f t="shared" si="81"/>
        <v>50</v>
      </c>
      <c r="P522" s="8">
        <f t="shared" si="82"/>
        <v>0</v>
      </c>
      <c r="Q522" s="9">
        <f t="shared" si="84"/>
        <v>25</v>
      </c>
      <c r="R522" s="9">
        <f t="shared" si="85"/>
        <v>27.5</v>
      </c>
      <c r="S522" s="9">
        <f t="shared" si="86"/>
        <v>20</v>
      </c>
      <c r="T522" s="9">
        <f t="shared" si="87"/>
        <v>25</v>
      </c>
      <c r="U522" s="8">
        <f t="shared" si="88"/>
        <v>24.166666666666668</v>
      </c>
      <c r="V522" s="8">
        <f t="shared" si="89"/>
        <v>24.375</v>
      </c>
    </row>
    <row r="523" spans="1:22" ht="13.5" x14ac:dyDescent="0.25">
      <c r="A523" s="3">
        <f>RSI!A523</f>
        <v>42766</v>
      </c>
      <c r="B523" s="2">
        <f>RSI!B523</f>
        <v>9.7977000000000007</v>
      </c>
      <c r="C523" s="2">
        <f>RSI!I523</f>
        <v>39.535262654768999</v>
      </c>
      <c r="D523" s="2">
        <f>MACD!E523</f>
        <v>9.0718314755235951E-2</v>
      </c>
      <c r="E523" s="2">
        <f>MACD!F523</f>
        <v>6.5386470784061845E-2</v>
      </c>
      <c r="F523" s="2">
        <f>'Moving Avg'!D523</f>
        <v>9.8317799999999984</v>
      </c>
      <c r="G523" s="2">
        <f>'Moving Avg'!F523</f>
        <v>10.02858</v>
      </c>
      <c r="H523" s="2">
        <f>'Moving Avg'!G523</f>
        <v>10.297304000000002</v>
      </c>
      <c r="I523" s="2">
        <f>'Moving Avg'!H523</f>
        <v>9.5415760000000009</v>
      </c>
      <c r="J523" s="6" t="str">
        <f>OBV!F523</f>
        <v>BEARISH</v>
      </c>
      <c r="K523" s="6" t="str">
        <f>OBV!G523</f>
        <v>WEAK</v>
      </c>
      <c r="L523" s="6" t="str">
        <f>OBV!H523</f>
        <v>CONFIRMED BEARISH</v>
      </c>
      <c r="M523" s="8">
        <f t="shared" si="83"/>
        <v>50</v>
      </c>
      <c r="N523" s="8">
        <f t="shared" si="80"/>
        <v>0</v>
      </c>
      <c r="O523" s="8">
        <f t="shared" si="81"/>
        <v>50</v>
      </c>
      <c r="P523" s="8">
        <f t="shared" si="82"/>
        <v>0</v>
      </c>
      <c r="Q523" s="9">
        <f t="shared" si="84"/>
        <v>25</v>
      </c>
      <c r="R523" s="9">
        <f t="shared" si="85"/>
        <v>27.5</v>
      </c>
      <c r="S523" s="9">
        <f t="shared" si="86"/>
        <v>20</v>
      </c>
      <c r="T523" s="9">
        <f t="shared" si="87"/>
        <v>25</v>
      </c>
      <c r="U523" s="8">
        <f t="shared" si="88"/>
        <v>24.166666666666668</v>
      </c>
      <c r="V523" s="8">
        <f t="shared" si="89"/>
        <v>24.375</v>
      </c>
    </row>
    <row r="524" spans="1:22" ht="13.5" x14ac:dyDescent="0.25">
      <c r="A524" s="3">
        <f>RSI!A524</f>
        <v>42767</v>
      </c>
      <c r="B524" s="2">
        <f>RSI!B524</f>
        <v>9.7977000000000007</v>
      </c>
      <c r="C524" s="2">
        <f>RSI!I524</f>
        <v>39.535262654768999</v>
      </c>
      <c r="D524" s="2">
        <f>MACD!E524</f>
        <v>9.9392911384393656E-2</v>
      </c>
      <c r="E524" s="2">
        <f>MACD!F524</f>
        <v>7.2187758904128208E-2</v>
      </c>
      <c r="F524" s="2">
        <f>'Moving Avg'!D524</f>
        <v>9.8147399999999987</v>
      </c>
      <c r="G524" s="2">
        <f>'Moving Avg'!F524</f>
        <v>10.00515</v>
      </c>
      <c r="H524" s="2">
        <f>'Moving Avg'!G524</f>
        <v>10.272596</v>
      </c>
      <c r="I524" s="2">
        <f>'Moving Avg'!H524</f>
        <v>9.549470000000003</v>
      </c>
      <c r="J524" s="6" t="str">
        <f>OBV!F524</f>
        <v>BEARISH</v>
      </c>
      <c r="K524" s="6" t="str">
        <f>OBV!G524</f>
        <v>NEUTRAL</v>
      </c>
      <c r="L524" s="6" t="str">
        <f>OBV!H524</f>
        <v>CONFIRMED BEARISH</v>
      </c>
      <c r="M524" s="8">
        <f t="shared" si="83"/>
        <v>50</v>
      </c>
      <c r="N524" s="8">
        <f t="shared" si="80"/>
        <v>0</v>
      </c>
      <c r="O524" s="8">
        <f t="shared" si="81"/>
        <v>50</v>
      </c>
      <c r="P524" s="8">
        <f t="shared" si="82"/>
        <v>16.5</v>
      </c>
      <c r="Q524" s="9">
        <f t="shared" si="84"/>
        <v>27.475000000000001</v>
      </c>
      <c r="R524" s="9">
        <f t="shared" si="85"/>
        <v>31.625</v>
      </c>
      <c r="S524" s="9">
        <f t="shared" si="86"/>
        <v>27.425000000000001</v>
      </c>
      <c r="T524" s="9">
        <f t="shared" si="87"/>
        <v>29.125</v>
      </c>
      <c r="U524" s="8">
        <f t="shared" si="88"/>
        <v>28.841666666666669</v>
      </c>
      <c r="V524" s="8">
        <f t="shared" si="89"/>
        <v>28.912500000000001</v>
      </c>
    </row>
    <row r="525" spans="1:22" ht="13.5" x14ac:dyDescent="0.25">
      <c r="A525" s="3">
        <f>RSI!A525</f>
        <v>42768</v>
      </c>
      <c r="B525" s="2">
        <f>RSI!B525</f>
        <v>9.8828999999999994</v>
      </c>
      <c r="C525" s="2">
        <f>RSI!I525</f>
        <v>43.73322131525407</v>
      </c>
      <c r="D525" s="2">
        <f>MACD!E525</f>
        <v>6.0608701776075691E-2</v>
      </c>
      <c r="E525" s="2">
        <f>MACD!F525</f>
        <v>6.9871947478517701E-2</v>
      </c>
      <c r="F525" s="2">
        <f>'Moving Avg'!D525</f>
        <v>9.8147400000000005</v>
      </c>
      <c r="G525" s="2">
        <f>'Moving Avg'!F525</f>
        <v>9.9849150000000009</v>
      </c>
      <c r="H525" s="2">
        <f>'Moving Avg'!G525</f>
        <v>10.253000000000002</v>
      </c>
      <c r="I525" s="2">
        <f>'Moving Avg'!H525</f>
        <v>9.5578095000000012</v>
      </c>
      <c r="J525" s="6" t="str">
        <f>OBV!F525</f>
        <v>BEARISH</v>
      </c>
      <c r="K525" s="6" t="str">
        <f>OBV!G525</f>
        <v>NEUTRAL</v>
      </c>
      <c r="L525" s="6" t="str">
        <f>OBV!H525</f>
        <v>NEUTRAL</v>
      </c>
      <c r="M525" s="8">
        <f t="shared" si="83"/>
        <v>50</v>
      </c>
      <c r="N525" s="8">
        <f t="shared" si="80"/>
        <v>45</v>
      </c>
      <c r="O525" s="8">
        <f t="shared" si="81"/>
        <v>50</v>
      </c>
      <c r="P525" s="8">
        <f t="shared" si="82"/>
        <v>16.5</v>
      </c>
      <c r="Q525" s="9">
        <f t="shared" si="84"/>
        <v>43.225000000000001</v>
      </c>
      <c r="R525" s="9">
        <f t="shared" si="85"/>
        <v>40.625</v>
      </c>
      <c r="S525" s="9">
        <f t="shared" si="86"/>
        <v>34.174999999999997</v>
      </c>
      <c r="T525" s="9">
        <f t="shared" si="87"/>
        <v>40.375</v>
      </c>
      <c r="U525" s="8">
        <f t="shared" si="88"/>
        <v>39.341666666666661</v>
      </c>
      <c r="V525" s="8">
        <f t="shared" si="89"/>
        <v>39.599999999999994</v>
      </c>
    </row>
    <row r="526" spans="1:22" ht="13.5" x14ac:dyDescent="0.25">
      <c r="A526" s="3">
        <f>RSI!A526</f>
        <v>42769</v>
      </c>
      <c r="B526" s="2">
        <f>RSI!B526</f>
        <v>9.8828999999999994</v>
      </c>
      <c r="C526" s="2">
        <f>RSI!I526</f>
        <v>43.73322131525407</v>
      </c>
      <c r="D526" s="2">
        <f>MACD!E526</f>
        <v>6.9288210467266964E-2</v>
      </c>
      <c r="E526" s="2">
        <f>MACD!F526</f>
        <v>6.9755200076267565E-2</v>
      </c>
      <c r="F526" s="2">
        <f>'Moving Avg'!D526</f>
        <v>9.8317800000000002</v>
      </c>
      <c r="G526" s="2">
        <f>'Moving Avg'!F526</f>
        <v>9.9785250000000012</v>
      </c>
      <c r="H526" s="2">
        <f>'Moving Avg'!G526</f>
        <v>10.232552000000002</v>
      </c>
      <c r="I526" s="2">
        <f>'Moving Avg'!H526</f>
        <v>9.5661875000000016</v>
      </c>
      <c r="J526" s="6" t="str">
        <f>OBV!F526</f>
        <v>BULLISH</v>
      </c>
      <c r="K526" s="6" t="str">
        <f>OBV!G526</f>
        <v>NEUTRAL</v>
      </c>
      <c r="L526" s="6" t="str">
        <f>OBV!H526</f>
        <v>CONFIRMED BULLISH</v>
      </c>
      <c r="M526" s="8">
        <f t="shared" si="83"/>
        <v>50</v>
      </c>
      <c r="N526" s="8">
        <f t="shared" si="80"/>
        <v>45</v>
      </c>
      <c r="O526" s="8">
        <f t="shared" si="81"/>
        <v>50</v>
      </c>
      <c r="P526" s="8">
        <f t="shared" si="82"/>
        <v>83.5</v>
      </c>
      <c r="Q526" s="9">
        <f t="shared" si="84"/>
        <v>53.274999999999999</v>
      </c>
      <c r="R526" s="9">
        <f t="shared" si="85"/>
        <v>57.375</v>
      </c>
      <c r="S526" s="9">
        <f t="shared" si="86"/>
        <v>64.325000000000003</v>
      </c>
      <c r="T526" s="9">
        <f t="shared" si="87"/>
        <v>57.125</v>
      </c>
      <c r="U526" s="8">
        <f t="shared" si="88"/>
        <v>58.32500000000001</v>
      </c>
      <c r="V526" s="8">
        <f t="shared" si="89"/>
        <v>58.025000000000006</v>
      </c>
    </row>
    <row r="527" spans="1:22" ht="13.5" x14ac:dyDescent="0.25">
      <c r="A527" s="3">
        <f>RSI!A527</f>
        <v>42772</v>
      </c>
      <c r="B527" s="2">
        <f>RSI!B527</f>
        <v>9.8828999999999994</v>
      </c>
      <c r="C527" s="2">
        <f>RSI!I527</f>
        <v>43.73322131525407</v>
      </c>
      <c r="D527" s="2">
        <f>MACD!E527</f>
        <v>5.9080552484957138E-2</v>
      </c>
      <c r="E527" s="2">
        <f>MACD!F527</f>
        <v>6.7620270558005485E-2</v>
      </c>
      <c r="F527" s="2">
        <f>'Moving Avg'!D527</f>
        <v>9.8488199999999999</v>
      </c>
      <c r="G527" s="2">
        <f>'Moving Avg'!F527</f>
        <v>9.9593550000000004</v>
      </c>
      <c r="H527" s="2">
        <f>'Moving Avg'!G527</f>
        <v>10.211678000000001</v>
      </c>
      <c r="I527" s="2">
        <f>'Moving Avg'!H527</f>
        <v>9.5747015000000033</v>
      </c>
      <c r="J527" s="6" t="str">
        <f>OBV!F527</f>
        <v>BULLISH</v>
      </c>
      <c r="K527" s="6" t="str">
        <f>OBV!G527</f>
        <v>NEUTRAL</v>
      </c>
      <c r="L527" s="6" t="str">
        <f>OBV!H527</f>
        <v>CONFIRMED BULLISH</v>
      </c>
      <c r="M527" s="8">
        <f t="shared" si="83"/>
        <v>50</v>
      </c>
      <c r="N527" s="8">
        <f t="shared" si="80"/>
        <v>45</v>
      </c>
      <c r="O527" s="8">
        <f t="shared" si="81"/>
        <v>50</v>
      </c>
      <c r="P527" s="8">
        <f t="shared" si="82"/>
        <v>83.5</v>
      </c>
      <c r="Q527" s="9">
        <f t="shared" si="84"/>
        <v>53.274999999999999</v>
      </c>
      <c r="R527" s="9">
        <f t="shared" si="85"/>
        <v>57.375</v>
      </c>
      <c r="S527" s="9">
        <f t="shared" si="86"/>
        <v>64.325000000000003</v>
      </c>
      <c r="T527" s="9">
        <f t="shared" si="87"/>
        <v>57.125</v>
      </c>
      <c r="U527" s="8">
        <f t="shared" si="88"/>
        <v>58.32500000000001</v>
      </c>
      <c r="V527" s="8">
        <f t="shared" si="89"/>
        <v>58.025000000000006</v>
      </c>
    </row>
    <row r="528" spans="1:22" ht="13.5" x14ac:dyDescent="0.25">
      <c r="A528" s="3">
        <f>RSI!A528</f>
        <v>42773</v>
      </c>
      <c r="B528" s="2">
        <f>RSI!B528</f>
        <v>9.8828999999999994</v>
      </c>
      <c r="C528" s="2">
        <f>RSI!I528</f>
        <v>43.73322131525407</v>
      </c>
      <c r="D528" s="2">
        <f>MACD!E528</f>
        <v>6.9539731530326776E-2</v>
      </c>
      <c r="E528" s="2">
        <f>MACD!F528</f>
        <v>6.8004162752469746E-2</v>
      </c>
      <c r="F528" s="2">
        <f>'Moving Avg'!D528</f>
        <v>9.8658599999999996</v>
      </c>
      <c r="G528" s="2">
        <f>'Moving Avg'!F528</f>
        <v>9.9433800000000012</v>
      </c>
      <c r="H528" s="2">
        <f>'Moving Avg'!G528</f>
        <v>10.190378000000003</v>
      </c>
      <c r="I528" s="2">
        <f>'Moving Avg'!H528</f>
        <v>9.5834090000000032</v>
      </c>
      <c r="J528" s="6" t="str">
        <f>OBV!F528</f>
        <v>BULLISH</v>
      </c>
      <c r="K528" s="6" t="str">
        <f>OBV!G528</f>
        <v>NEUTRAL</v>
      </c>
      <c r="L528" s="6" t="str">
        <f>OBV!H528</f>
        <v>CONFIRMED BULLISH</v>
      </c>
      <c r="M528" s="8">
        <f t="shared" si="83"/>
        <v>50</v>
      </c>
      <c r="N528" s="8">
        <f t="shared" si="80"/>
        <v>0</v>
      </c>
      <c r="O528" s="8">
        <f t="shared" si="81"/>
        <v>50</v>
      </c>
      <c r="P528" s="8">
        <f t="shared" si="82"/>
        <v>83.5</v>
      </c>
      <c r="Q528" s="9">
        <f t="shared" si="84"/>
        <v>37.524999999999999</v>
      </c>
      <c r="R528" s="9">
        <f t="shared" si="85"/>
        <v>48.375</v>
      </c>
      <c r="S528" s="9">
        <f t="shared" si="86"/>
        <v>57.575000000000003</v>
      </c>
      <c r="T528" s="9">
        <f t="shared" si="87"/>
        <v>45.875</v>
      </c>
      <c r="U528" s="8">
        <f t="shared" si="88"/>
        <v>47.82500000000001</v>
      </c>
      <c r="V528" s="8">
        <f t="shared" si="89"/>
        <v>47.337500000000006</v>
      </c>
    </row>
    <row r="529" spans="1:22" ht="13.5" x14ac:dyDescent="0.25">
      <c r="A529" s="3">
        <f>RSI!A529</f>
        <v>42774</v>
      </c>
      <c r="B529" s="2">
        <f>RSI!B529</f>
        <v>9.8402999999999992</v>
      </c>
      <c r="C529" s="2">
        <f>RSI!I529</f>
        <v>41.782311527803508</v>
      </c>
      <c r="D529" s="2">
        <f>MACD!E529</f>
        <v>5.3402168314814702E-2</v>
      </c>
      <c r="E529" s="2">
        <f>MACD!F529</f>
        <v>6.5083763864938735E-2</v>
      </c>
      <c r="F529" s="2">
        <f>'Moving Avg'!D529</f>
        <v>9.8743799999999986</v>
      </c>
      <c r="G529" s="2">
        <f>'Moving Avg'!F529</f>
        <v>9.9306000000000019</v>
      </c>
      <c r="H529" s="2">
        <f>'Moving Avg'!G529</f>
        <v>10.168226000000002</v>
      </c>
      <c r="I529" s="2">
        <f>'Moving Avg'!H529</f>
        <v>9.5919035000000044</v>
      </c>
      <c r="J529" s="6" t="str">
        <f>OBV!F529</f>
        <v>BEARISH</v>
      </c>
      <c r="K529" s="6" t="str">
        <f>OBV!G529</f>
        <v>NEUTRAL</v>
      </c>
      <c r="L529" s="6" t="str">
        <f>OBV!H529</f>
        <v>BEARISH DIVERGENCE</v>
      </c>
      <c r="M529" s="8">
        <f t="shared" si="83"/>
        <v>50</v>
      </c>
      <c r="N529" s="8">
        <f t="shared" si="80"/>
        <v>45</v>
      </c>
      <c r="O529" s="8">
        <f t="shared" si="81"/>
        <v>50</v>
      </c>
      <c r="P529" s="8">
        <f t="shared" si="82"/>
        <v>16.5</v>
      </c>
      <c r="Q529" s="9">
        <f t="shared" si="84"/>
        <v>43.225000000000001</v>
      </c>
      <c r="R529" s="9">
        <f t="shared" si="85"/>
        <v>40.625</v>
      </c>
      <c r="S529" s="9">
        <f t="shared" si="86"/>
        <v>34.174999999999997</v>
      </c>
      <c r="T529" s="9">
        <f t="shared" si="87"/>
        <v>40.375</v>
      </c>
      <c r="U529" s="8">
        <f t="shared" si="88"/>
        <v>39.341666666666661</v>
      </c>
      <c r="V529" s="8">
        <f t="shared" si="89"/>
        <v>39.599999999999994</v>
      </c>
    </row>
    <row r="530" spans="1:22" ht="13.5" x14ac:dyDescent="0.25">
      <c r="A530" s="3">
        <f>RSI!A530</f>
        <v>42775</v>
      </c>
      <c r="B530" s="2">
        <f>RSI!B530</f>
        <v>9.8402999999999992</v>
      </c>
      <c r="C530" s="2">
        <f>RSI!I530</f>
        <v>41.782311527803508</v>
      </c>
      <c r="D530" s="2">
        <f>MACD!E530</f>
        <v>4.0635676697933221E-2</v>
      </c>
      <c r="E530" s="2">
        <f>MACD!F530</f>
        <v>6.0194146431537636E-2</v>
      </c>
      <c r="F530" s="2">
        <f>'Moving Avg'!D530</f>
        <v>9.8658599999999996</v>
      </c>
      <c r="G530" s="2">
        <f>'Moving Avg'!F530</f>
        <v>9.9178200000000025</v>
      </c>
      <c r="H530" s="2">
        <f>'Moving Avg'!G530</f>
        <v>10.146926000000002</v>
      </c>
      <c r="I530" s="2">
        <f>'Moving Avg'!H530</f>
        <v>9.6003980000000055</v>
      </c>
      <c r="J530" s="6" t="str">
        <f>OBV!F530</f>
        <v>BEARISH</v>
      </c>
      <c r="K530" s="6" t="str">
        <f>OBV!G530</f>
        <v>NEUTRAL</v>
      </c>
      <c r="L530" s="6" t="str">
        <f>OBV!H530</f>
        <v>CONFIRMED BEARISH</v>
      </c>
      <c r="M530" s="8">
        <f t="shared" si="83"/>
        <v>50</v>
      </c>
      <c r="N530" s="8">
        <f t="shared" si="80"/>
        <v>45</v>
      </c>
      <c r="O530" s="8">
        <f t="shared" si="81"/>
        <v>50</v>
      </c>
      <c r="P530" s="8">
        <f t="shared" si="82"/>
        <v>16.5</v>
      </c>
      <c r="Q530" s="9">
        <f t="shared" si="84"/>
        <v>43.225000000000001</v>
      </c>
      <c r="R530" s="9">
        <f t="shared" si="85"/>
        <v>40.625</v>
      </c>
      <c r="S530" s="9">
        <f t="shared" si="86"/>
        <v>34.174999999999997</v>
      </c>
      <c r="T530" s="9">
        <f t="shared" si="87"/>
        <v>40.375</v>
      </c>
      <c r="U530" s="8">
        <f t="shared" si="88"/>
        <v>39.341666666666661</v>
      </c>
      <c r="V530" s="8">
        <f t="shared" si="89"/>
        <v>39.599999999999994</v>
      </c>
    </row>
    <row r="531" spans="1:22" ht="13.5" x14ac:dyDescent="0.25">
      <c r="A531" s="3">
        <f>RSI!A531</f>
        <v>42776</v>
      </c>
      <c r="B531" s="2">
        <f>RSI!B531</f>
        <v>9.7977000000000007</v>
      </c>
      <c r="C531" s="2">
        <f>RSI!I531</f>
        <v>39.726985607039637</v>
      </c>
      <c r="D531" s="2">
        <f>MACD!E531</f>
        <v>2.0703688374760887E-2</v>
      </c>
      <c r="E531" s="2">
        <f>MACD!F531</f>
        <v>5.2296054820182285E-2</v>
      </c>
      <c r="F531" s="2">
        <f>'Moving Avg'!D531</f>
        <v>9.8488199999999999</v>
      </c>
      <c r="G531" s="2">
        <f>'Moving Avg'!F531</f>
        <v>9.9052550000000039</v>
      </c>
      <c r="H531" s="2">
        <f>'Moving Avg'!G531</f>
        <v>10.129886000000001</v>
      </c>
      <c r="I531" s="2">
        <f>'Moving Avg'!H531</f>
        <v>9.6081175000000076</v>
      </c>
      <c r="J531" s="6" t="str">
        <f>OBV!F531</f>
        <v>BEARISH</v>
      </c>
      <c r="K531" s="6" t="str">
        <f>OBV!G531</f>
        <v>NEUTRAL</v>
      </c>
      <c r="L531" s="6" t="str">
        <f>OBV!H531</f>
        <v>CONFIRMED BEARISH</v>
      </c>
      <c r="M531" s="8">
        <f t="shared" si="83"/>
        <v>50</v>
      </c>
      <c r="N531" s="8">
        <f t="shared" si="80"/>
        <v>100</v>
      </c>
      <c r="O531" s="8">
        <f t="shared" si="81"/>
        <v>50</v>
      </c>
      <c r="P531" s="8">
        <f t="shared" si="82"/>
        <v>16.5</v>
      </c>
      <c r="Q531" s="9">
        <f t="shared" si="84"/>
        <v>62.475000000000001</v>
      </c>
      <c r="R531" s="9">
        <f t="shared" si="85"/>
        <v>51.625</v>
      </c>
      <c r="S531" s="9">
        <f t="shared" si="86"/>
        <v>42.424999999999997</v>
      </c>
      <c r="T531" s="9">
        <f t="shared" si="87"/>
        <v>54.125</v>
      </c>
      <c r="U531" s="8">
        <f t="shared" si="88"/>
        <v>52.17499999999999</v>
      </c>
      <c r="V531" s="8">
        <f t="shared" si="89"/>
        <v>52.662499999999994</v>
      </c>
    </row>
    <row r="532" spans="1:22" ht="13.5" x14ac:dyDescent="0.25">
      <c r="A532" s="3">
        <f>RSI!A532</f>
        <v>42779</v>
      </c>
      <c r="B532" s="2">
        <f>RSI!B532</f>
        <v>9.7977000000000007</v>
      </c>
      <c r="C532" s="2">
        <f>RSI!I532</f>
        <v>39.726985607039637</v>
      </c>
      <c r="D532" s="2">
        <f>MACD!E532</f>
        <v>4.8515187383753045E-3</v>
      </c>
      <c r="E532" s="2">
        <f>MACD!F532</f>
        <v>4.2807147603820893E-2</v>
      </c>
      <c r="F532" s="2">
        <f>'Moving Avg'!D532</f>
        <v>9.8317799999999984</v>
      </c>
      <c r="G532" s="2">
        <f>'Moving Avg'!F532</f>
        <v>9.8903450000000017</v>
      </c>
      <c r="H532" s="2">
        <f>'Moving Avg'!G532</f>
        <v>10.112846000000003</v>
      </c>
      <c r="I532" s="2">
        <f>'Moving Avg'!H532</f>
        <v>9.6163990000000066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  <c r="M532" s="8">
        <f t="shared" si="83"/>
        <v>50</v>
      </c>
      <c r="N532" s="8">
        <f t="shared" si="80"/>
        <v>100</v>
      </c>
      <c r="O532" s="8">
        <f t="shared" si="81"/>
        <v>50</v>
      </c>
      <c r="P532" s="8">
        <f t="shared" si="82"/>
        <v>16.5</v>
      </c>
      <c r="Q532" s="9">
        <f t="shared" si="84"/>
        <v>62.475000000000001</v>
      </c>
      <c r="R532" s="9">
        <f t="shared" si="85"/>
        <v>51.625</v>
      </c>
      <c r="S532" s="9">
        <f t="shared" si="86"/>
        <v>42.424999999999997</v>
      </c>
      <c r="T532" s="9">
        <f t="shared" si="87"/>
        <v>54.125</v>
      </c>
      <c r="U532" s="8">
        <f t="shared" si="88"/>
        <v>52.17499999999999</v>
      </c>
      <c r="V532" s="8">
        <f t="shared" si="89"/>
        <v>52.662499999999994</v>
      </c>
    </row>
    <row r="533" spans="1:22" ht="13.5" x14ac:dyDescent="0.25">
      <c r="A533" s="3">
        <f>RSI!A533</f>
        <v>42780</v>
      </c>
      <c r="B533" s="2">
        <f>RSI!B533</f>
        <v>9.7977000000000007</v>
      </c>
      <c r="C533" s="2">
        <f>RSI!I533</f>
        <v>39.726985607039637</v>
      </c>
      <c r="D533" s="2">
        <f>MACD!E533</f>
        <v>-7.6235602501153465E-3</v>
      </c>
      <c r="E533" s="2">
        <f>MACD!F533</f>
        <v>3.2721006033033649E-2</v>
      </c>
      <c r="F533" s="2">
        <f>'Moving Avg'!D533</f>
        <v>9.8147399999999987</v>
      </c>
      <c r="G533" s="2">
        <f>'Moving Avg'!F533</f>
        <v>9.8767150000000026</v>
      </c>
      <c r="H533" s="2">
        <f>'Moving Avg'!G533</f>
        <v>10.097084000000002</v>
      </c>
      <c r="I533" s="2">
        <f>'Moving Avg'!H533</f>
        <v>9.6246805000000073</v>
      </c>
      <c r="J533" s="6" t="str">
        <f>OBV!F533</f>
        <v>BEARISH</v>
      </c>
      <c r="K533" s="6" t="str">
        <f>OBV!G533</f>
        <v>NEUTRAL</v>
      </c>
      <c r="L533" s="6" t="str">
        <f>OBV!H533</f>
        <v>CONFIRMED BEARISH</v>
      </c>
      <c r="M533" s="8">
        <f t="shared" si="83"/>
        <v>50</v>
      </c>
      <c r="N533" s="8">
        <f t="shared" si="80"/>
        <v>100</v>
      </c>
      <c r="O533" s="8">
        <f t="shared" si="81"/>
        <v>50</v>
      </c>
      <c r="P533" s="8">
        <f t="shared" si="82"/>
        <v>16.5</v>
      </c>
      <c r="Q533" s="9">
        <f t="shared" si="84"/>
        <v>62.475000000000001</v>
      </c>
      <c r="R533" s="9">
        <f t="shared" si="85"/>
        <v>51.625</v>
      </c>
      <c r="S533" s="9">
        <f t="shared" si="86"/>
        <v>42.424999999999997</v>
      </c>
      <c r="T533" s="9">
        <f t="shared" si="87"/>
        <v>54.125</v>
      </c>
      <c r="U533" s="8">
        <f t="shared" si="88"/>
        <v>52.17499999999999</v>
      </c>
      <c r="V533" s="8">
        <f t="shared" si="89"/>
        <v>52.662499999999994</v>
      </c>
    </row>
    <row r="534" spans="1:22" ht="13.5" x14ac:dyDescent="0.25">
      <c r="A534" s="3">
        <f>RSI!A534</f>
        <v>42781</v>
      </c>
      <c r="B534" s="2">
        <f>RSI!B534</f>
        <v>9.7977000000000007</v>
      </c>
      <c r="C534" s="2">
        <f>RSI!I534</f>
        <v>39.726985607039637</v>
      </c>
      <c r="D534" s="2">
        <f>MACD!E534</f>
        <v>-1.7310604355055048E-2</v>
      </c>
      <c r="E534" s="2">
        <f>MACD!F534</f>
        <v>2.2714683955415912E-2</v>
      </c>
      <c r="F534" s="2">
        <f>'Moving Avg'!D534</f>
        <v>9.8062199999999997</v>
      </c>
      <c r="G534" s="2">
        <f>'Moving Avg'!F534</f>
        <v>9.8628700000000009</v>
      </c>
      <c r="H534" s="2">
        <f>'Moving Avg'!G534</f>
        <v>10.080470000000004</v>
      </c>
      <c r="I534" s="2">
        <f>'Moving Avg'!H534</f>
        <v>9.632943000000008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  <c r="M534" s="8">
        <f t="shared" si="83"/>
        <v>50</v>
      </c>
      <c r="N534" s="8">
        <f t="shared" si="80"/>
        <v>100</v>
      </c>
      <c r="O534" s="8">
        <f t="shared" si="81"/>
        <v>50</v>
      </c>
      <c r="P534" s="8">
        <f t="shared" si="82"/>
        <v>16.5</v>
      </c>
      <c r="Q534" s="9">
        <f t="shared" si="84"/>
        <v>62.475000000000001</v>
      </c>
      <c r="R534" s="9">
        <f t="shared" si="85"/>
        <v>51.625</v>
      </c>
      <c r="S534" s="9">
        <f t="shared" si="86"/>
        <v>42.424999999999997</v>
      </c>
      <c r="T534" s="9">
        <f t="shared" si="87"/>
        <v>54.125</v>
      </c>
      <c r="U534" s="8">
        <f t="shared" si="88"/>
        <v>52.17499999999999</v>
      </c>
      <c r="V534" s="8">
        <f t="shared" si="89"/>
        <v>52.662499999999994</v>
      </c>
    </row>
    <row r="535" spans="1:22" ht="13.5" x14ac:dyDescent="0.25">
      <c r="A535" s="3">
        <f>RSI!A535</f>
        <v>42782</v>
      </c>
      <c r="B535" s="2">
        <f>RSI!B535</f>
        <v>9.7551000000000005</v>
      </c>
      <c r="C535" s="2">
        <f>RSI!I535</f>
        <v>37.261580761487473</v>
      </c>
      <c r="D535" s="2">
        <f>MACD!E535</f>
        <v>-8.43964911698869E-3</v>
      </c>
      <c r="E535" s="2">
        <f>MACD!F535</f>
        <v>1.6483817340934993E-2</v>
      </c>
      <c r="F535" s="2">
        <f>'Moving Avg'!D535</f>
        <v>9.78918</v>
      </c>
      <c r="G535" s="2">
        <f>'Moving Avg'!F535</f>
        <v>9.8603150000000017</v>
      </c>
      <c r="H535" s="2">
        <f>'Moving Avg'!G535</f>
        <v>10.066838000000002</v>
      </c>
      <c r="I535" s="2">
        <f>'Moving Avg'!H535</f>
        <v>9.6409925000000083</v>
      </c>
      <c r="J535" s="6" t="str">
        <f>OBV!F535</f>
        <v>BEARISH</v>
      </c>
      <c r="K535" s="6" t="str">
        <f>OBV!G535</f>
        <v>NEUTRAL</v>
      </c>
      <c r="L535" s="6" t="str">
        <f>OBV!H535</f>
        <v>CONFIRMED BEARISH</v>
      </c>
      <c r="M535" s="8">
        <f t="shared" si="83"/>
        <v>50</v>
      </c>
      <c r="N535" s="8">
        <f t="shared" si="80"/>
        <v>100</v>
      </c>
      <c r="O535" s="8">
        <f t="shared" si="81"/>
        <v>50</v>
      </c>
      <c r="P535" s="8">
        <f t="shared" si="82"/>
        <v>16.5</v>
      </c>
      <c r="Q535" s="9">
        <f t="shared" si="84"/>
        <v>62.475000000000001</v>
      </c>
      <c r="R535" s="9">
        <f t="shared" si="85"/>
        <v>51.625</v>
      </c>
      <c r="S535" s="9">
        <f t="shared" si="86"/>
        <v>42.424999999999997</v>
      </c>
      <c r="T535" s="9">
        <f t="shared" si="87"/>
        <v>54.125</v>
      </c>
      <c r="U535" s="8">
        <f t="shared" si="88"/>
        <v>52.17499999999999</v>
      </c>
      <c r="V535" s="8">
        <f t="shared" si="89"/>
        <v>52.662499999999994</v>
      </c>
    </row>
    <row r="536" spans="1:22" ht="13.5" x14ac:dyDescent="0.25">
      <c r="A536" s="3">
        <f>RSI!A536</f>
        <v>42783</v>
      </c>
      <c r="B536" s="2">
        <f>RSI!B536</f>
        <v>9.7764000000000006</v>
      </c>
      <c r="C536" s="2">
        <f>RSI!I536</f>
        <v>39.290270433317104</v>
      </c>
      <c r="D536" s="2">
        <f>MACD!E536</f>
        <v>-1.5146596955180058E-3</v>
      </c>
      <c r="E536" s="2">
        <f>MACD!F536</f>
        <v>1.2884121933644395E-2</v>
      </c>
      <c r="F536" s="2">
        <f>'Moving Avg'!D536</f>
        <v>9.7849200000000014</v>
      </c>
      <c r="G536" s="2">
        <f>'Moving Avg'!F536</f>
        <v>9.8456200000000003</v>
      </c>
      <c r="H536" s="2">
        <f>'Moving Avg'!G536</f>
        <v>10.047414000000003</v>
      </c>
      <c r="I536" s="2">
        <f>'Moving Avg'!H536</f>
        <v>9.6491485000000097</v>
      </c>
      <c r="J536" s="6" t="str">
        <f>OBV!F536</f>
        <v>BULLISH</v>
      </c>
      <c r="K536" s="6" t="str">
        <f>OBV!G536</f>
        <v>NEUTRAL</v>
      </c>
      <c r="L536" s="6" t="str">
        <f>OBV!H536</f>
        <v>BULLISH DIVERGENCE</v>
      </c>
      <c r="M536" s="8">
        <f t="shared" si="83"/>
        <v>50</v>
      </c>
      <c r="N536" s="8">
        <f t="shared" si="80"/>
        <v>45</v>
      </c>
      <c r="O536" s="8">
        <f t="shared" si="81"/>
        <v>50</v>
      </c>
      <c r="P536" s="8">
        <f t="shared" si="82"/>
        <v>66.5</v>
      </c>
      <c r="Q536" s="9">
        <f t="shared" si="84"/>
        <v>50.725000000000001</v>
      </c>
      <c r="R536" s="9">
        <f t="shared" si="85"/>
        <v>53.125</v>
      </c>
      <c r="S536" s="9">
        <f t="shared" si="86"/>
        <v>56.674999999999997</v>
      </c>
      <c r="T536" s="9">
        <f t="shared" si="87"/>
        <v>52.875</v>
      </c>
      <c r="U536" s="8">
        <f t="shared" si="88"/>
        <v>53.508333333333326</v>
      </c>
      <c r="V536" s="8">
        <f t="shared" si="89"/>
        <v>53.349999999999994</v>
      </c>
    </row>
    <row r="537" spans="1:22" ht="13.5" x14ac:dyDescent="0.25">
      <c r="A537" s="3">
        <f>RSI!A537</f>
        <v>42786</v>
      </c>
      <c r="B537" s="2">
        <f>RSI!B537</f>
        <v>9.7764000000000006</v>
      </c>
      <c r="C537" s="2">
        <f>RSI!I537</f>
        <v>39.290270433317104</v>
      </c>
      <c r="D537" s="2">
        <f>MACD!E537</f>
        <v>5.1418381098571331E-3</v>
      </c>
      <c r="E537" s="2">
        <f>MACD!F537</f>
        <v>1.1335665168886943E-2</v>
      </c>
      <c r="F537" s="2">
        <f>'Moving Avg'!D537</f>
        <v>9.780660000000001</v>
      </c>
      <c r="G537" s="2">
        <f>'Moving Avg'!F537</f>
        <v>9.8368899999999986</v>
      </c>
      <c r="H537" s="2">
        <f>'Moving Avg'!G537</f>
        <v>10.033356000000005</v>
      </c>
      <c r="I537" s="2">
        <f>'Moving Avg'!H537</f>
        <v>9.6573045000000111</v>
      </c>
      <c r="J537" s="6" t="str">
        <f>OBV!F537</f>
        <v>BULLISH</v>
      </c>
      <c r="K537" s="6" t="str">
        <f>OBV!G537</f>
        <v>NEUTRAL</v>
      </c>
      <c r="L537" s="6" t="str">
        <f>OBV!H537</f>
        <v>BULLISH DIVERGENCE</v>
      </c>
      <c r="M537" s="8">
        <f t="shared" si="83"/>
        <v>50</v>
      </c>
      <c r="N537" s="8">
        <f t="shared" si="80"/>
        <v>45</v>
      </c>
      <c r="O537" s="8">
        <f t="shared" si="81"/>
        <v>50</v>
      </c>
      <c r="P537" s="8">
        <f t="shared" si="82"/>
        <v>66.5</v>
      </c>
      <c r="Q537" s="9">
        <f t="shared" si="84"/>
        <v>50.725000000000001</v>
      </c>
      <c r="R537" s="9">
        <f t="shared" si="85"/>
        <v>53.125</v>
      </c>
      <c r="S537" s="9">
        <f t="shared" si="86"/>
        <v>56.674999999999997</v>
      </c>
      <c r="T537" s="9">
        <f t="shared" si="87"/>
        <v>52.875</v>
      </c>
      <c r="U537" s="8">
        <f t="shared" si="88"/>
        <v>53.508333333333326</v>
      </c>
      <c r="V537" s="8">
        <f t="shared" si="89"/>
        <v>53.349999999999994</v>
      </c>
    </row>
    <row r="538" spans="1:22" ht="13.5" x14ac:dyDescent="0.25">
      <c r="A538" s="3">
        <f>RSI!A538</f>
        <v>42787</v>
      </c>
      <c r="B538" s="2">
        <f>RSI!B538</f>
        <v>9.7551000000000005</v>
      </c>
      <c r="C538" s="2">
        <f>RSI!I538</f>
        <v>37.870076682040803</v>
      </c>
      <c r="D538" s="2">
        <f>MACD!E538</f>
        <v>1.3089899488884171E-2</v>
      </c>
      <c r="E538" s="2">
        <f>MACD!F538</f>
        <v>1.1686512032886389E-2</v>
      </c>
      <c r="F538" s="2">
        <f>'Moving Avg'!D538</f>
        <v>9.7721400000000003</v>
      </c>
      <c r="G538" s="2">
        <f>'Moving Avg'!F538</f>
        <v>9.8211300000000001</v>
      </c>
      <c r="H538" s="2">
        <f>'Moving Avg'!G538</f>
        <v>10.020576000000007</v>
      </c>
      <c r="I538" s="2">
        <f>'Moving Avg'!H538</f>
        <v>9.6653540000000113</v>
      </c>
      <c r="J538" s="6" t="str">
        <f>OBV!F538</f>
        <v>BEARISH</v>
      </c>
      <c r="K538" s="6" t="str">
        <f>OBV!G538</f>
        <v>NEUTRAL</v>
      </c>
      <c r="L538" s="6" t="str">
        <f>OBV!H538</f>
        <v>CONFIRMED BEARISH</v>
      </c>
      <c r="M538" s="8">
        <f t="shared" si="83"/>
        <v>50</v>
      </c>
      <c r="N538" s="8">
        <f t="shared" si="80"/>
        <v>0</v>
      </c>
      <c r="O538" s="8">
        <f t="shared" si="81"/>
        <v>50</v>
      </c>
      <c r="P538" s="8">
        <f t="shared" si="82"/>
        <v>16.5</v>
      </c>
      <c r="Q538" s="9">
        <f t="shared" si="84"/>
        <v>27.475000000000001</v>
      </c>
      <c r="R538" s="9">
        <f t="shared" si="85"/>
        <v>31.625</v>
      </c>
      <c r="S538" s="9">
        <f t="shared" si="86"/>
        <v>27.425000000000001</v>
      </c>
      <c r="T538" s="9">
        <f t="shared" si="87"/>
        <v>29.125</v>
      </c>
      <c r="U538" s="8">
        <f t="shared" si="88"/>
        <v>28.841666666666669</v>
      </c>
      <c r="V538" s="8">
        <f t="shared" si="89"/>
        <v>28.912500000000001</v>
      </c>
    </row>
    <row r="539" spans="1:22" ht="13.5" x14ac:dyDescent="0.25">
      <c r="A539" s="3">
        <f>RSI!A539</f>
        <v>42788</v>
      </c>
      <c r="B539" s="2">
        <f>RSI!B539</f>
        <v>9.7721</v>
      </c>
      <c r="C539" s="2">
        <f>RSI!I539</f>
        <v>39.742180767198342</v>
      </c>
      <c r="D539" s="2">
        <f>MACD!E539</f>
        <v>1.2811145304487681E-2</v>
      </c>
      <c r="E539" s="2">
        <f>MACD!F539</f>
        <v>1.1911438687206647E-2</v>
      </c>
      <c r="F539" s="2">
        <f>'Moving Avg'!D539</f>
        <v>9.7670200000000005</v>
      </c>
      <c r="G539" s="2">
        <f>'Moving Avg'!F539</f>
        <v>9.8155899999999985</v>
      </c>
      <c r="H539" s="2">
        <f>'Moving Avg'!G539</f>
        <v>10.009840000000008</v>
      </c>
      <c r="I539" s="2">
        <f>'Moving Avg'!H539</f>
        <v>9.6727325000000093</v>
      </c>
      <c r="J539" s="6" t="str">
        <f>OBV!F539</f>
        <v>BULLISH</v>
      </c>
      <c r="K539" s="6" t="str">
        <f>OBV!G539</f>
        <v>NEUTRAL</v>
      </c>
      <c r="L539" s="6" t="str">
        <f>OBV!H539</f>
        <v>BULLISH DIVERGENCE</v>
      </c>
      <c r="M539" s="8">
        <f t="shared" si="83"/>
        <v>50</v>
      </c>
      <c r="N539" s="8">
        <f t="shared" si="80"/>
        <v>0</v>
      </c>
      <c r="O539" s="8">
        <f t="shared" si="81"/>
        <v>50</v>
      </c>
      <c r="P539" s="8">
        <f t="shared" si="82"/>
        <v>66.5</v>
      </c>
      <c r="Q539" s="9">
        <f t="shared" si="84"/>
        <v>34.975000000000001</v>
      </c>
      <c r="R539" s="9">
        <f t="shared" si="85"/>
        <v>44.125</v>
      </c>
      <c r="S539" s="9">
        <f t="shared" si="86"/>
        <v>49.924999999999997</v>
      </c>
      <c r="T539" s="9">
        <f t="shared" si="87"/>
        <v>41.625</v>
      </c>
      <c r="U539" s="8">
        <f t="shared" si="88"/>
        <v>43.008333333333326</v>
      </c>
      <c r="V539" s="8">
        <f t="shared" si="89"/>
        <v>42.662499999999994</v>
      </c>
    </row>
    <row r="540" spans="1:22" ht="13.5" x14ac:dyDescent="0.25">
      <c r="A540" s="3">
        <f>RSI!A540</f>
        <v>42789</v>
      </c>
      <c r="B540" s="2">
        <f>RSI!B540</f>
        <v>9.7551000000000005</v>
      </c>
      <c r="C540" s="2">
        <f>RSI!I540</f>
        <v>38.493082663412444</v>
      </c>
      <c r="D540" s="2">
        <f>MACD!E540</f>
        <v>1.448321943005304E-2</v>
      </c>
      <c r="E540" s="2">
        <f>MACD!F540</f>
        <v>1.2425794835775926E-2</v>
      </c>
      <c r="F540" s="2">
        <f>'Moving Avg'!D540</f>
        <v>9.7670200000000005</v>
      </c>
      <c r="G540" s="2">
        <f>'Moving Avg'!F540</f>
        <v>9.8092000000000006</v>
      </c>
      <c r="H540" s="2">
        <f>'Moving Avg'!G540</f>
        <v>10.000468000000007</v>
      </c>
      <c r="I540" s="2">
        <f>'Moving Avg'!H540</f>
        <v>9.6800260000000105</v>
      </c>
      <c r="J540" s="6" t="str">
        <f>OBV!F540</f>
        <v>BULLISH</v>
      </c>
      <c r="K540" s="6" t="str">
        <f>OBV!G540</f>
        <v>NEUTRAL</v>
      </c>
      <c r="L540" s="6" t="str">
        <f>OBV!H540</f>
        <v>NEUTRAL</v>
      </c>
      <c r="M540" s="8">
        <f t="shared" si="83"/>
        <v>50</v>
      </c>
      <c r="N540" s="8">
        <f t="shared" si="80"/>
        <v>0</v>
      </c>
      <c r="O540" s="8">
        <f t="shared" si="81"/>
        <v>50</v>
      </c>
      <c r="P540" s="8">
        <f t="shared" si="82"/>
        <v>49.5</v>
      </c>
      <c r="Q540" s="9">
        <f t="shared" si="84"/>
        <v>32.424999999999997</v>
      </c>
      <c r="R540" s="9">
        <f t="shared" si="85"/>
        <v>39.875</v>
      </c>
      <c r="S540" s="9">
        <f t="shared" si="86"/>
        <v>42.275000000000006</v>
      </c>
      <c r="T540" s="9">
        <f t="shared" si="87"/>
        <v>37.375</v>
      </c>
      <c r="U540" s="8">
        <f t="shared" si="88"/>
        <v>38.19166666666667</v>
      </c>
      <c r="V540" s="8">
        <f t="shared" si="89"/>
        <v>37.987499999999997</v>
      </c>
    </row>
    <row r="541" spans="1:22" ht="13.5" x14ac:dyDescent="0.25">
      <c r="A541" s="3">
        <f>RSI!A541</f>
        <v>42790</v>
      </c>
      <c r="B541" s="2">
        <f>RSI!B541</f>
        <v>9.7551000000000005</v>
      </c>
      <c r="C541" s="2">
        <f>RSI!I541</f>
        <v>38.493082663412444</v>
      </c>
      <c r="D541" s="2">
        <f>MACD!E541</f>
        <v>1.0045292099027492E-2</v>
      </c>
      <c r="E541" s="2">
        <f>MACD!F541</f>
        <v>1.194969428842624E-2</v>
      </c>
      <c r="F541" s="2">
        <f>'Moving Avg'!D541</f>
        <v>9.7627600000000001</v>
      </c>
      <c r="G541" s="2">
        <f>'Moving Avg'!F541</f>
        <v>9.8070699999999995</v>
      </c>
      <c r="H541" s="2">
        <f>'Moving Avg'!G541</f>
        <v>9.9868360000000074</v>
      </c>
      <c r="I541" s="2">
        <f>'Moving Avg'!H541</f>
        <v>9.6872225000000114</v>
      </c>
      <c r="J541" s="6" t="str">
        <f>OBV!F541</f>
        <v>BEARISH</v>
      </c>
      <c r="K541" s="6" t="str">
        <f>OBV!G541</f>
        <v>NEUTRAL</v>
      </c>
      <c r="L541" s="6" t="str">
        <f>OBV!H541</f>
        <v>CONFIRMED BEARISH</v>
      </c>
      <c r="M541" s="8">
        <f t="shared" si="83"/>
        <v>50</v>
      </c>
      <c r="N541" s="8">
        <f t="shared" si="80"/>
        <v>45</v>
      </c>
      <c r="O541" s="8">
        <f t="shared" si="81"/>
        <v>50</v>
      </c>
      <c r="P541" s="8">
        <f t="shared" si="82"/>
        <v>16.5</v>
      </c>
      <c r="Q541" s="9">
        <f t="shared" si="84"/>
        <v>43.225000000000001</v>
      </c>
      <c r="R541" s="9">
        <f t="shared" si="85"/>
        <v>40.625</v>
      </c>
      <c r="S541" s="9">
        <f t="shared" si="86"/>
        <v>34.174999999999997</v>
      </c>
      <c r="T541" s="9">
        <f t="shared" si="87"/>
        <v>40.375</v>
      </c>
      <c r="U541" s="8">
        <f t="shared" si="88"/>
        <v>39.341666666666661</v>
      </c>
      <c r="V541" s="8">
        <f t="shared" si="89"/>
        <v>39.599999999999994</v>
      </c>
    </row>
    <row r="542" spans="1:22" ht="13.5" x14ac:dyDescent="0.25">
      <c r="A542" s="3">
        <f>RSI!A542</f>
        <v>42793</v>
      </c>
      <c r="B542" s="2">
        <f>RSI!B542</f>
        <v>9.7125000000000004</v>
      </c>
      <c r="C542" s="2">
        <f>RSI!I542</f>
        <v>35.271299145339952</v>
      </c>
      <c r="D542" s="2">
        <f>MACD!E542</f>
        <v>1.0094832884131932E-2</v>
      </c>
      <c r="E542" s="2">
        <f>MACD!F542</f>
        <v>1.157872200756738E-2</v>
      </c>
      <c r="F542" s="2">
        <f>'Moving Avg'!D542</f>
        <v>9.749979999999999</v>
      </c>
      <c r="G542" s="2">
        <f>'Moving Avg'!F542</f>
        <v>9.8028100000000009</v>
      </c>
      <c r="H542" s="2">
        <f>'Moving Avg'!G542</f>
        <v>9.9724380000000075</v>
      </c>
      <c r="I542" s="2">
        <f>'Moving Avg'!H542</f>
        <v>9.6943225000000126</v>
      </c>
      <c r="J542" s="6" t="str">
        <f>OBV!F542</f>
        <v>BEARISH</v>
      </c>
      <c r="K542" s="6" t="str">
        <f>OBV!G542</f>
        <v>NEUTRAL</v>
      </c>
      <c r="L542" s="6" t="str">
        <f>OBV!H542</f>
        <v>CONFIRMED BEARISH</v>
      </c>
      <c r="M542" s="8">
        <f t="shared" si="83"/>
        <v>50</v>
      </c>
      <c r="N542" s="8">
        <f t="shared" si="80"/>
        <v>45</v>
      </c>
      <c r="O542" s="8">
        <f t="shared" si="81"/>
        <v>50</v>
      </c>
      <c r="P542" s="8">
        <f t="shared" si="82"/>
        <v>16.5</v>
      </c>
      <c r="Q542" s="9">
        <f t="shared" si="84"/>
        <v>43.225000000000001</v>
      </c>
      <c r="R542" s="9">
        <f t="shared" si="85"/>
        <v>40.625</v>
      </c>
      <c r="S542" s="9">
        <f t="shared" si="86"/>
        <v>34.174999999999997</v>
      </c>
      <c r="T542" s="9">
        <f t="shared" si="87"/>
        <v>40.375</v>
      </c>
      <c r="U542" s="8">
        <f t="shared" si="88"/>
        <v>39.341666666666661</v>
      </c>
      <c r="V542" s="8">
        <f t="shared" si="89"/>
        <v>39.599999999999994</v>
      </c>
    </row>
    <row r="543" spans="1:22" ht="13.5" x14ac:dyDescent="0.25">
      <c r="A543" s="3">
        <f>RSI!A543</f>
        <v>42794</v>
      </c>
      <c r="B543" s="2">
        <f>RSI!B543</f>
        <v>9.7081999999999997</v>
      </c>
      <c r="C543" s="2">
        <f>RSI!I543</f>
        <v>34.953285897538876</v>
      </c>
      <c r="D543" s="2">
        <f>MACD!E543</f>
        <v>1.1308064748426716E-2</v>
      </c>
      <c r="E543" s="2">
        <f>MACD!F543</f>
        <v>1.1524590555739249E-2</v>
      </c>
      <c r="F543" s="2">
        <f>'Moving Avg'!D543</f>
        <v>9.7405999999999988</v>
      </c>
      <c r="G543" s="2">
        <f>'Moving Avg'!F543</f>
        <v>9.7983349999999998</v>
      </c>
      <c r="H543" s="2">
        <f>'Moving Avg'!G543</f>
        <v>9.9579540000000062</v>
      </c>
      <c r="I543" s="2">
        <f>'Moving Avg'!H543</f>
        <v>9.7014785000000128</v>
      </c>
      <c r="J543" s="6" t="str">
        <f>OBV!F543</f>
        <v>BEARISH</v>
      </c>
      <c r="K543" s="6" t="str">
        <f>OBV!G543</f>
        <v>NEUTRAL</v>
      </c>
      <c r="L543" s="6" t="str">
        <f>OBV!H543</f>
        <v>CONFIRMED BEARISH</v>
      </c>
      <c r="M543" s="8">
        <f t="shared" si="83"/>
        <v>50</v>
      </c>
      <c r="N543" s="8">
        <f t="shared" si="80"/>
        <v>45</v>
      </c>
      <c r="O543" s="8">
        <f t="shared" si="81"/>
        <v>50</v>
      </c>
      <c r="P543" s="8">
        <f t="shared" si="82"/>
        <v>16.5</v>
      </c>
      <c r="Q543" s="9">
        <f t="shared" si="84"/>
        <v>43.225000000000001</v>
      </c>
      <c r="R543" s="9">
        <f t="shared" si="85"/>
        <v>40.625</v>
      </c>
      <c r="S543" s="9">
        <f t="shared" si="86"/>
        <v>34.174999999999997</v>
      </c>
      <c r="T543" s="9">
        <f t="shared" si="87"/>
        <v>40.375</v>
      </c>
      <c r="U543" s="8">
        <f t="shared" si="88"/>
        <v>39.341666666666661</v>
      </c>
      <c r="V543" s="8">
        <f t="shared" si="89"/>
        <v>39.599999999999994</v>
      </c>
    </row>
    <row r="544" spans="1:22" ht="13.5" x14ac:dyDescent="0.25">
      <c r="A544" s="3">
        <f>RSI!A544</f>
        <v>42795</v>
      </c>
      <c r="B544" s="2">
        <f>RSI!B544</f>
        <v>9.6699000000000002</v>
      </c>
      <c r="C544" s="2">
        <f>RSI!I544</f>
        <v>32.170990778578243</v>
      </c>
      <c r="D544" s="2">
        <f>MACD!E544</f>
        <v>1.5986715756083569E-2</v>
      </c>
      <c r="E544" s="2">
        <f>MACD!F544</f>
        <v>1.2417015595808115E-2</v>
      </c>
      <c r="F544" s="2">
        <f>'Moving Avg'!D544</f>
        <v>9.7201599999999999</v>
      </c>
      <c r="G544" s="2">
        <f>'Moving Avg'!F544</f>
        <v>9.7919450000000019</v>
      </c>
      <c r="H544" s="2">
        <f>'Moving Avg'!G544</f>
        <v>9.9468780000000052</v>
      </c>
      <c r="I544" s="2">
        <f>'Moving Avg'!H544</f>
        <v>9.7084620000000132</v>
      </c>
      <c r="J544" s="6" t="str">
        <f>OBV!F544</f>
        <v>BEARISH</v>
      </c>
      <c r="K544" s="6" t="str">
        <f>OBV!G544</f>
        <v>NEUTRAL</v>
      </c>
      <c r="L544" s="6" t="str">
        <f>OBV!H544</f>
        <v>CONFIRMED BEARISH</v>
      </c>
      <c r="M544" s="8">
        <f t="shared" si="83"/>
        <v>50</v>
      </c>
      <c r="N544" s="8">
        <f t="shared" si="80"/>
        <v>0</v>
      </c>
      <c r="O544" s="8">
        <f t="shared" si="81"/>
        <v>50</v>
      </c>
      <c r="P544" s="8">
        <f t="shared" si="82"/>
        <v>16.5</v>
      </c>
      <c r="Q544" s="9">
        <f t="shared" si="84"/>
        <v>27.475000000000001</v>
      </c>
      <c r="R544" s="9">
        <f t="shared" si="85"/>
        <v>31.625</v>
      </c>
      <c r="S544" s="9">
        <f t="shared" si="86"/>
        <v>27.425000000000001</v>
      </c>
      <c r="T544" s="9">
        <f t="shared" si="87"/>
        <v>29.125</v>
      </c>
      <c r="U544" s="8">
        <f t="shared" si="88"/>
        <v>28.841666666666669</v>
      </c>
      <c r="V544" s="8">
        <f t="shared" si="89"/>
        <v>28.912500000000001</v>
      </c>
    </row>
    <row r="545" spans="1:22" ht="13.5" x14ac:dyDescent="0.25">
      <c r="A545" s="3">
        <f>RSI!A545</f>
        <v>42796</v>
      </c>
      <c r="B545" s="2">
        <f>RSI!B545</f>
        <v>9.6783999999999999</v>
      </c>
      <c r="C545" s="2">
        <f>RSI!I545</f>
        <v>33.437331991066898</v>
      </c>
      <c r="D545" s="2">
        <f>MACD!E545</f>
        <v>1.374307519790996E-2</v>
      </c>
      <c r="E545" s="2">
        <f>MACD!F545</f>
        <v>1.2682227516228484E-2</v>
      </c>
      <c r="F545" s="2">
        <f>'Moving Avg'!D545</f>
        <v>9.7048200000000016</v>
      </c>
      <c r="G545" s="2">
        <f>'Moving Avg'!F545</f>
        <v>9.7817200000000017</v>
      </c>
      <c r="H545" s="2">
        <f>'Moving Avg'!G545</f>
        <v>9.9359720000000067</v>
      </c>
      <c r="I545" s="2">
        <f>'Moving Avg'!H545</f>
        <v>9.7151780000000141</v>
      </c>
      <c r="J545" s="6" t="str">
        <f>OBV!F545</f>
        <v>BEARISH</v>
      </c>
      <c r="K545" s="6" t="str">
        <f>OBV!G545</f>
        <v>NEUTRAL</v>
      </c>
      <c r="L545" s="6" t="str">
        <f>OBV!H545</f>
        <v>CONFIRMED BEARISH</v>
      </c>
      <c r="M545" s="8">
        <f t="shared" si="83"/>
        <v>50</v>
      </c>
      <c r="N545" s="8">
        <f t="shared" si="80"/>
        <v>0</v>
      </c>
      <c r="O545" s="8">
        <f t="shared" si="81"/>
        <v>0</v>
      </c>
      <c r="P545" s="8">
        <f t="shared" si="82"/>
        <v>16.5</v>
      </c>
      <c r="Q545" s="9">
        <f t="shared" si="84"/>
        <v>19.975000000000001</v>
      </c>
      <c r="R545" s="9">
        <f t="shared" si="85"/>
        <v>14.125</v>
      </c>
      <c r="S545" s="9">
        <f t="shared" si="86"/>
        <v>14.925000000000001</v>
      </c>
      <c r="T545" s="9">
        <f t="shared" si="87"/>
        <v>16.625</v>
      </c>
      <c r="U545" s="8">
        <f t="shared" si="88"/>
        <v>16.341666666666669</v>
      </c>
      <c r="V545" s="8">
        <f t="shared" si="89"/>
        <v>16.412500000000001</v>
      </c>
    </row>
    <row r="546" spans="1:22" ht="13.5" x14ac:dyDescent="0.25">
      <c r="A546" s="3">
        <f>RSI!A546</f>
        <v>42797</v>
      </c>
      <c r="B546" s="2">
        <f>RSI!B546</f>
        <v>9.5846999999999998</v>
      </c>
      <c r="C546" s="2">
        <f>RSI!I546</f>
        <v>27.370941609784012</v>
      </c>
      <c r="D546" s="2">
        <f>MACD!E546</f>
        <v>2.2920358803922625E-2</v>
      </c>
      <c r="E546" s="2">
        <f>MACD!F546</f>
        <v>1.4729853773767312E-2</v>
      </c>
      <c r="F546" s="2">
        <f>'Moving Avg'!D546</f>
        <v>9.6707400000000003</v>
      </c>
      <c r="G546" s="2">
        <f>'Moving Avg'!F546</f>
        <v>9.7668100000000013</v>
      </c>
      <c r="H546" s="2">
        <f>'Moving Avg'!G546</f>
        <v>9.9274520000000059</v>
      </c>
      <c r="I546" s="2">
        <f>'Moving Avg'!H546</f>
        <v>9.7215225000000132</v>
      </c>
      <c r="J546" s="6" t="str">
        <f>OBV!F546</f>
        <v>BEARISH</v>
      </c>
      <c r="K546" s="6" t="str">
        <f>OBV!G546</f>
        <v>NEUTRAL</v>
      </c>
      <c r="L546" s="6" t="str">
        <f>OBV!H546</f>
        <v>CONFIRMED BEARISH</v>
      </c>
      <c r="M546" s="8">
        <f t="shared" si="83"/>
        <v>100</v>
      </c>
      <c r="N546" s="8">
        <f t="shared" si="80"/>
        <v>0</v>
      </c>
      <c r="O546" s="8">
        <f t="shared" si="81"/>
        <v>0</v>
      </c>
      <c r="P546" s="8">
        <f t="shared" si="82"/>
        <v>16.5</v>
      </c>
      <c r="Q546" s="9">
        <f t="shared" si="84"/>
        <v>37.475000000000001</v>
      </c>
      <c r="R546" s="9">
        <f t="shared" si="85"/>
        <v>24.125</v>
      </c>
      <c r="S546" s="9">
        <f t="shared" si="86"/>
        <v>22.425000000000001</v>
      </c>
      <c r="T546" s="9">
        <f t="shared" si="87"/>
        <v>29.125</v>
      </c>
      <c r="U546" s="8">
        <f t="shared" si="88"/>
        <v>28.008333333333336</v>
      </c>
      <c r="V546" s="8">
        <f t="shared" si="89"/>
        <v>28.287500000000001</v>
      </c>
    </row>
    <row r="547" spans="1:22" ht="13.5" x14ac:dyDescent="0.25">
      <c r="A547" s="3">
        <f>RSI!A547</f>
        <v>42800</v>
      </c>
      <c r="B547" s="2">
        <f>RSI!B547</f>
        <v>9.5846999999999998</v>
      </c>
      <c r="C547" s="2">
        <f>RSI!I547</f>
        <v>27.370941609784012</v>
      </c>
      <c r="D547" s="2">
        <f>MACD!E547</f>
        <v>3.2033952981807445E-2</v>
      </c>
      <c r="E547" s="2">
        <f>MACD!F547</f>
        <v>1.8190673615375338E-2</v>
      </c>
      <c r="F547" s="2">
        <f>'Moving Avg'!D547</f>
        <v>9.6451799999999999</v>
      </c>
      <c r="G547" s="2">
        <f>'Moving Avg'!F547</f>
        <v>9.7519000000000009</v>
      </c>
      <c r="H547" s="2">
        <f>'Moving Avg'!G547</f>
        <v>9.9214880000000054</v>
      </c>
      <c r="I547" s="2">
        <f>'Moving Avg'!H547</f>
        <v>9.727867000000014</v>
      </c>
      <c r="J547" s="6" t="str">
        <f>OBV!F547</f>
        <v>BEARISH</v>
      </c>
      <c r="K547" s="6" t="str">
        <f>OBV!G547</f>
        <v>NEUTRAL</v>
      </c>
      <c r="L547" s="6" t="str">
        <f>OBV!H547</f>
        <v>CONFIRMED BEARISH</v>
      </c>
      <c r="M547" s="8">
        <f t="shared" si="83"/>
        <v>100</v>
      </c>
      <c r="N547" s="8">
        <f t="shared" si="80"/>
        <v>0</v>
      </c>
      <c r="O547" s="8">
        <f t="shared" si="81"/>
        <v>0</v>
      </c>
      <c r="P547" s="8">
        <f t="shared" si="82"/>
        <v>16.5</v>
      </c>
      <c r="Q547" s="9">
        <f t="shared" si="84"/>
        <v>37.475000000000001</v>
      </c>
      <c r="R547" s="9">
        <f t="shared" si="85"/>
        <v>24.125</v>
      </c>
      <c r="S547" s="9">
        <f t="shared" si="86"/>
        <v>22.425000000000001</v>
      </c>
      <c r="T547" s="9">
        <f t="shared" si="87"/>
        <v>29.125</v>
      </c>
      <c r="U547" s="8">
        <f t="shared" si="88"/>
        <v>28.008333333333336</v>
      </c>
      <c r="V547" s="8">
        <f t="shared" si="89"/>
        <v>28.287500000000001</v>
      </c>
    </row>
    <row r="548" spans="1:22" ht="13.5" x14ac:dyDescent="0.25">
      <c r="A548" s="3">
        <f>RSI!A548</f>
        <v>42801</v>
      </c>
      <c r="B548" s="2">
        <f>RSI!B548</f>
        <v>9.3717000000000006</v>
      </c>
      <c r="C548" s="2">
        <f>RSI!I548</f>
        <v>18.515040161976785</v>
      </c>
      <c r="D548" s="2">
        <f>MACD!E548</f>
        <v>5.3494644112836554E-2</v>
      </c>
      <c r="E548" s="2">
        <f>MACD!F548</f>
        <v>2.5251467714867581E-2</v>
      </c>
      <c r="F548" s="2">
        <f>'Moving Avg'!D548</f>
        <v>9.5778799999999986</v>
      </c>
      <c r="G548" s="2">
        <f>'Moving Avg'!F548</f>
        <v>9.7263400000000004</v>
      </c>
      <c r="H548" s="2">
        <f>'Moving Avg'!G548</f>
        <v>9.9129680000000047</v>
      </c>
      <c r="I548" s="2">
        <f>'Moving Avg'!H548</f>
        <v>9.7332435000000128</v>
      </c>
      <c r="J548" s="6" t="str">
        <f>OBV!F548</f>
        <v>BEARISH</v>
      </c>
      <c r="K548" s="6" t="str">
        <f>OBV!G548</f>
        <v>WEAK</v>
      </c>
      <c r="L548" s="6" t="str">
        <f>OBV!H548</f>
        <v>CONFIRMED BEARISH</v>
      </c>
      <c r="M548" s="8">
        <f t="shared" si="83"/>
        <v>100</v>
      </c>
      <c r="N548" s="8">
        <f t="shared" si="80"/>
        <v>0</v>
      </c>
      <c r="O548" s="8">
        <f t="shared" si="81"/>
        <v>0</v>
      </c>
      <c r="P548" s="8">
        <f t="shared" si="82"/>
        <v>0</v>
      </c>
      <c r="Q548" s="9">
        <f t="shared" si="84"/>
        <v>35</v>
      </c>
      <c r="R548" s="9">
        <f t="shared" si="85"/>
        <v>20</v>
      </c>
      <c r="S548" s="9">
        <f t="shared" si="86"/>
        <v>15</v>
      </c>
      <c r="T548" s="9">
        <f t="shared" si="87"/>
        <v>25</v>
      </c>
      <c r="U548" s="8">
        <f t="shared" si="88"/>
        <v>23.333333333333332</v>
      </c>
      <c r="V548" s="8">
        <f t="shared" si="89"/>
        <v>23.75</v>
      </c>
    </row>
    <row r="549" spans="1:22" ht="13.5" x14ac:dyDescent="0.25">
      <c r="A549" s="3">
        <f>RSI!A549</f>
        <v>42802</v>
      </c>
      <c r="B549" s="2">
        <f>RSI!B549</f>
        <v>9.3717000000000006</v>
      </c>
      <c r="C549" s="2">
        <f>RSI!I549</f>
        <v>18.515040161976785</v>
      </c>
      <c r="D549" s="2">
        <f>MACD!E549</f>
        <v>7.6683565721332059E-2</v>
      </c>
      <c r="E549" s="2">
        <f>MACD!F549</f>
        <v>3.5537887316160477E-2</v>
      </c>
      <c r="F549" s="2">
        <f>'Moving Avg'!D549</f>
        <v>9.5182400000000005</v>
      </c>
      <c r="G549" s="2">
        <f>'Moving Avg'!F549</f>
        <v>9.7029099999999993</v>
      </c>
      <c r="H549" s="2">
        <f>'Moving Avg'!G549</f>
        <v>9.8993360000000035</v>
      </c>
      <c r="I549" s="2">
        <f>'Moving Avg'!H549</f>
        <v>9.7386200000000116</v>
      </c>
      <c r="J549" s="6" t="str">
        <f>OBV!F549</f>
        <v>BEARISH</v>
      </c>
      <c r="K549" s="6" t="str">
        <f>OBV!G549</f>
        <v>WEAK</v>
      </c>
      <c r="L549" s="6" t="str">
        <f>OBV!H549</f>
        <v>CONFIRMED BEARISH</v>
      </c>
      <c r="M549" s="8">
        <f t="shared" si="83"/>
        <v>100</v>
      </c>
      <c r="N549" s="8">
        <f t="shared" si="80"/>
        <v>0</v>
      </c>
      <c r="O549" s="8">
        <f t="shared" si="81"/>
        <v>0</v>
      </c>
      <c r="P549" s="8">
        <f t="shared" si="82"/>
        <v>0</v>
      </c>
      <c r="Q549" s="9">
        <f t="shared" si="84"/>
        <v>35</v>
      </c>
      <c r="R549" s="9">
        <f t="shared" si="85"/>
        <v>20</v>
      </c>
      <c r="S549" s="9">
        <f t="shared" si="86"/>
        <v>15</v>
      </c>
      <c r="T549" s="9">
        <f t="shared" si="87"/>
        <v>25</v>
      </c>
      <c r="U549" s="8">
        <f t="shared" si="88"/>
        <v>23.333333333333332</v>
      </c>
      <c r="V549" s="8">
        <f t="shared" si="89"/>
        <v>23.75</v>
      </c>
    </row>
    <row r="550" spans="1:22" ht="13.5" x14ac:dyDescent="0.25">
      <c r="A550" s="3">
        <f>RSI!A550</f>
        <v>42803</v>
      </c>
      <c r="B550" s="2">
        <f>RSI!B550</f>
        <v>9.3717000000000006</v>
      </c>
      <c r="C550" s="2">
        <f>RSI!I550</f>
        <v>18.515040161976785</v>
      </c>
      <c r="D550" s="2">
        <f>MACD!E550</f>
        <v>9.5925215805236164E-2</v>
      </c>
      <c r="E550" s="2">
        <f>MACD!F550</f>
        <v>4.7615353013975611E-2</v>
      </c>
      <c r="F550" s="2">
        <f>'Moving Avg'!D550</f>
        <v>9.456900000000001</v>
      </c>
      <c r="G550" s="2">
        <f>'Moving Avg'!F550</f>
        <v>9.6794800000000016</v>
      </c>
      <c r="H550" s="2">
        <f>'Moving Avg'!G550</f>
        <v>9.8802520000000023</v>
      </c>
      <c r="I550" s="2">
        <f>'Moving Avg'!H550</f>
        <v>9.7443840000000108</v>
      </c>
      <c r="J550" s="6" t="str">
        <f>OBV!F550</f>
        <v>BEARISH</v>
      </c>
      <c r="K550" s="6" t="str">
        <f>OBV!G550</f>
        <v>WEAK</v>
      </c>
      <c r="L550" s="6" t="str">
        <f>OBV!H550</f>
        <v>CONFIRMED BEARISH</v>
      </c>
      <c r="M550" s="8">
        <f t="shared" si="83"/>
        <v>100</v>
      </c>
      <c r="N550" s="8">
        <f t="shared" si="80"/>
        <v>0</v>
      </c>
      <c r="O550" s="8">
        <f t="shared" si="81"/>
        <v>0</v>
      </c>
      <c r="P550" s="8">
        <f t="shared" si="82"/>
        <v>0</v>
      </c>
      <c r="Q550" s="9">
        <f t="shared" si="84"/>
        <v>35</v>
      </c>
      <c r="R550" s="9">
        <f t="shared" si="85"/>
        <v>20</v>
      </c>
      <c r="S550" s="9">
        <f t="shared" si="86"/>
        <v>15</v>
      </c>
      <c r="T550" s="9">
        <f t="shared" si="87"/>
        <v>25</v>
      </c>
      <c r="U550" s="8">
        <f t="shared" si="88"/>
        <v>23.333333333333332</v>
      </c>
      <c r="V550" s="8">
        <f t="shared" si="89"/>
        <v>23.75</v>
      </c>
    </row>
    <row r="551" spans="1:22" ht="13.5" x14ac:dyDescent="0.25">
      <c r="A551" s="3">
        <f>RSI!A551</f>
        <v>42804</v>
      </c>
      <c r="B551" s="2">
        <f>RSI!B551</f>
        <v>9.3717000000000006</v>
      </c>
      <c r="C551" s="2">
        <f>RSI!I551</f>
        <v>18.515040161976785</v>
      </c>
      <c r="D551" s="2">
        <f>MACD!E551</f>
        <v>0.1142766485968405</v>
      </c>
      <c r="E551" s="2">
        <f>MACD!F551</f>
        <v>6.0947612130548591E-2</v>
      </c>
      <c r="F551" s="2">
        <f>'Moving Avg'!D551</f>
        <v>9.4143000000000008</v>
      </c>
      <c r="G551" s="2">
        <f>'Moving Avg'!F551</f>
        <v>9.6581800000000015</v>
      </c>
      <c r="H551" s="2">
        <f>'Moving Avg'!G551</f>
        <v>9.8615080000000024</v>
      </c>
      <c r="I551" s="2">
        <f>'Moving Avg'!H551</f>
        <v>9.75014800000001</v>
      </c>
      <c r="J551" s="6" t="str">
        <f>OBV!F551</f>
        <v>BEARISH</v>
      </c>
      <c r="K551" s="6" t="str">
        <f>OBV!G551</f>
        <v>NEUTRAL</v>
      </c>
      <c r="L551" s="6" t="str">
        <f>OBV!H551</f>
        <v>CONFIRMED BEARISH</v>
      </c>
      <c r="M551" s="8">
        <f t="shared" si="83"/>
        <v>100</v>
      </c>
      <c r="N551" s="8">
        <f t="shared" si="80"/>
        <v>0</v>
      </c>
      <c r="O551" s="8">
        <f t="shared" si="81"/>
        <v>0</v>
      </c>
      <c r="P551" s="8">
        <f t="shared" si="82"/>
        <v>16.5</v>
      </c>
      <c r="Q551" s="9">
        <f t="shared" si="84"/>
        <v>37.475000000000001</v>
      </c>
      <c r="R551" s="9">
        <f t="shared" si="85"/>
        <v>24.125</v>
      </c>
      <c r="S551" s="9">
        <f t="shared" si="86"/>
        <v>22.425000000000001</v>
      </c>
      <c r="T551" s="9">
        <f t="shared" si="87"/>
        <v>29.125</v>
      </c>
      <c r="U551" s="8">
        <f t="shared" si="88"/>
        <v>28.008333333333336</v>
      </c>
      <c r="V551" s="8">
        <f t="shared" si="89"/>
        <v>28.287500000000001</v>
      </c>
    </row>
    <row r="552" spans="1:22" ht="13.5" x14ac:dyDescent="0.25">
      <c r="A552" s="3">
        <f>RSI!A552</f>
        <v>42807</v>
      </c>
      <c r="B552" s="2">
        <f>RSI!B552</f>
        <v>9.3717000000000006</v>
      </c>
      <c r="C552" s="2">
        <f>RSI!I552</f>
        <v>18.515040161976785</v>
      </c>
      <c r="D552" s="2">
        <f>MACD!E552</f>
        <v>0.12516763840682188</v>
      </c>
      <c r="E552" s="2">
        <f>MACD!F552</f>
        <v>7.3791617385803254E-2</v>
      </c>
      <c r="F552" s="2">
        <f>'Moving Avg'!D552</f>
        <v>9.3717000000000006</v>
      </c>
      <c r="G552" s="2">
        <f>'Moving Avg'!F552</f>
        <v>9.6368800000000014</v>
      </c>
      <c r="H552" s="2">
        <f>'Moving Avg'!G552</f>
        <v>9.8427640000000025</v>
      </c>
      <c r="I552" s="2">
        <f>'Moving Avg'!H552</f>
        <v>9.7559120000000092</v>
      </c>
      <c r="J552" s="6" t="str">
        <f>OBV!F552</f>
        <v>BEARISH</v>
      </c>
      <c r="K552" s="6" t="str">
        <f>OBV!G552</f>
        <v>NEUTRAL</v>
      </c>
      <c r="L552" s="6" t="str">
        <f>OBV!H552</f>
        <v>CONFIRMED BEARISH</v>
      </c>
      <c r="M552" s="8">
        <f t="shared" si="83"/>
        <v>100</v>
      </c>
      <c r="N552" s="8">
        <f t="shared" si="80"/>
        <v>0</v>
      </c>
      <c r="O552" s="8">
        <f t="shared" si="81"/>
        <v>0</v>
      </c>
      <c r="P552" s="8">
        <f t="shared" si="82"/>
        <v>16.5</v>
      </c>
      <c r="Q552" s="9">
        <f t="shared" si="84"/>
        <v>37.475000000000001</v>
      </c>
      <c r="R552" s="9">
        <f t="shared" si="85"/>
        <v>24.125</v>
      </c>
      <c r="S552" s="9">
        <f t="shared" si="86"/>
        <v>22.425000000000001</v>
      </c>
      <c r="T552" s="9">
        <f t="shared" si="87"/>
        <v>29.125</v>
      </c>
      <c r="U552" s="8">
        <f t="shared" si="88"/>
        <v>28.008333333333336</v>
      </c>
      <c r="V552" s="8">
        <f t="shared" si="89"/>
        <v>28.287500000000001</v>
      </c>
    </row>
    <row r="553" spans="1:22" ht="13.5" x14ac:dyDescent="0.25">
      <c r="A553" s="3">
        <f>RSI!A553</f>
        <v>42808</v>
      </c>
      <c r="B553" s="2">
        <f>RSI!B553</f>
        <v>9.3717000000000006</v>
      </c>
      <c r="C553" s="2">
        <f>RSI!I553</f>
        <v>18.515040161976785</v>
      </c>
      <c r="D553" s="2">
        <f>MACD!E553</f>
        <v>0.13549627556954924</v>
      </c>
      <c r="E553" s="2">
        <f>MACD!F553</f>
        <v>8.6132549022552463E-2</v>
      </c>
      <c r="F553" s="2">
        <f>'Moving Avg'!D553</f>
        <v>9.3717000000000006</v>
      </c>
      <c r="G553" s="2">
        <f>'Moving Avg'!F553</f>
        <v>9.6155800000000013</v>
      </c>
      <c r="H553" s="2">
        <f>'Moving Avg'!G553</f>
        <v>9.825724000000001</v>
      </c>
      <c r="I553" s="2">
        <f>'Moving Avg'!H553</f>
        <v>9.7592530000000082</v>
      </c>
      <c r="J553" s="6" t="str">
        <f>OBV!F553</f>
        <v>NEUTRAL</v>
      </c>
      <c r="K553" s="6" t="str">
        <f>OBV!G553</f>
        <v>NEUTRAL</v>
      </c>
      <c r="L553" s="6" t="str">
        <f>OBV!H553</f>
        <v>NEUTRAL</v>
      </c>
      <c r="M553" s="8">
        <f t="shared" si="83"/>
        <v>100</v>
      </c>
      <c r="N553" s="8">
        <f t="shared" si="80"/>
        <v>0</v>
      </c>
      <c r="O553" s="8">
        <f t="shared" si="81"/>
        <v>0</v>
      </c>
      <c r="P553" s="8">
        <f t="shared" si="82"/>
        <v>33</v>
      </c>
      <c r="Q553" s="9">
        <f t="shared" si="84"/>
        <v>39.950000000000003</v>
      </c>
      <c r="R553" s="9">
        <f t="shared" si="85"/>
        <v>28.25</v>
      </c>
      <c r="S553" s="9">
        <f t="shared" si="86"/>
        <v>29.85</v>
      </c>
      <c r="T553" s="9">
        <f t="shared" si="87"/>
        <v>33.25</v>
      </c>
      <c r="U553" s="8">
        <f t="shared" si="88"/>
        <v>32.683333333333337</v>
      </c>
      <c r="V553" s="8">
        <f t="shared" si="89"/>
        <v>32.825000000000003</v>
      </c>
    </row>
    <row r="554" spans="1:22" ht="13.5" x14ac:dyDescent="0.25">
      <c r="A554" s="3">
        <f>RSI!A554</f>
        <v>42809</v>
      </c>
      <c r="B554" s="2">
        <f>RSI!B554</f>
        <v>9.3717000000000006</v>
      </c>
      <c r="C554" s="2">
        <f>RSI!I554</f>
        <v>18.515040161976785</v>
      </c>
      <c r="D554" s="2">
        <f>MACD!E554</f>
        <v>0.13998684570479902</v>
      </c>
      <c r="E554" s="2">
        <f>MACD!F554</f>
        <v>9.6903408359001783E-2</v>
      </c>
      <c r="F554" s="2">
        <f>'Moving Avg'!D554</f>
        <v>9.3717000000000006</v>
      </c>
      <c r="G554" s="2">
        <f>'Moving Avg'!F554</f>
        <v>9.5942800000000013</v>
      </c>
      <c r="H554" s="2">
        <f>'Moving Avg'!G554</f>
        <v>9.8078320000000012</v>
      </c>
      <c r="I554" s="2">
        <f>'Moving Avg'!H554</f>
        <v>9.7625940000000071</v>
      </c>
      <c r="J554" s="6" t="str">
        <f>OBV!F554</f>
        <v>NEUTRAL</v>
      </c>
      <c r="K554" s="6" t="str">
        <f>OBV!G554</f>
        <v>NEUTRAL</v>
      </c>
      <c r="L554" s="6" t="str">
        <f>OBV!H554</f>
        <v>NEUTRAL</v>
      </c>
      <c r="M554" s="8">
        <f t="shared" si="83"/>
        <v>100</v>
      </c>
      <c r="N554" s="8">
        <f t="shared" si="80"/>
        <v>0</v>
      </c>
      <c r="O554" s="8">
        <f t="shared" si="81"/>
        <v>0</v>
      </c>
      <c r="P554" s="8">
        <f t="shared" si="82"/>
        <v>33</v>
      </c>
      <c r="Q554" s="9">
        <f t="shared" si="84"/>
        <v>39.950000000000003</v>
      </c>
      <c r="R554" s="9">
        <f t="shared" si="85"/>
        <v>28.25</v>
      </c>
      <c r="S554" s="9">
        <f t="shared" si="86"/>
        <v>29.85</v>
      </c>
      <c r="T554" s="9">
        <f t="shared" si="87"/>
        <v>33.25</v>
      </c>
      <c r="U554" s="8">
        <f t="shared" si="88"/>
        <v>32.683333333333337</v>
      </c>
      <c r="V554" s="8">
        <f t="shared" si="89"/>
        <v>32.825000000000003</v>
      </c>
    </row>
    <row r="555" spans="1:22" ht="13.5" x14ac:dyDescent="0.25">
      <c r="A555" s="3">
        <f>RSI!A555</f>
        <v>42810</v>
      </c>
      <c r="B555" s="2">
        <f>RSI!B555</f>
        <v>9.3673999999999999</v>
      </c>
      <c r="C555" s="2">
        <f>RSI!I555</f>
        <v>18.314080088203795</v>
      </c>
      <c r="D555" s="2">
        <f>MACD!E555</f>
        <v>0.14693430839532162</v>
      </c>
      <c r="E555" s="2">
        <f>MACD!F555</f>
        <v>0.10690958836626577</v>
      </c>
      <c r="F555" s="2">
        <f>'Moving Avg'!D555</f>
        <v>9.3708400000000012</v>
      </c>
      <c r="G555" s="2">
        <f>'Moving Avg'!F555</f>
        <v>9.5748950000000015</v>
      </c>
      <c r="H555" s="2">
        <f>'Moving Avg'!G555</f>
        <v>9.7894280000000009</v>
      </c>
      <c r="I555" s="2">
        <f>'Moving Avg'!H555</f>
        <v>9.7662045000000077</v>
      </c>
      <c r="J555" s="6" t="str">
        <f>OBV!F555</f>
        <v>BEARISH</v>
      </c>
      <c r="K555" s="6" t="str">
        <f>OBV!G555</f>
        <v>NEUTRAL</v>
      </c>
      <c r="L555" s="6" t="str">
        <f>OBV!H555</f>
        <v>CONFIRMED BEARISH</v>
      </c>
      <c r="M555" s="8">
        <f t="shared" si="83"/>
        <v>100</v>
      </c>
      <c r="N555" s="8">
        <f t="shared" si="80"/>
        <v>0</v>
      </c>
      <c r="O555" s="8">
        <f t="shared" si="81"/>
        <v>0</v>
      </c>
      <c r="P555" s="8">
        <f t="shared" si="82"/>
        <v>16.5</v>
      </c>
      <c r="Q555" s="9">
        <f t="shared" si="84"/>
        <v>37.475000000000001</v>
      </c>
      <c r="R555" s="9">
        <f t="shared" si="85"/>
        <v>24.125</v>
      </c>
      <c r="S555" s="9">
        <f t="shared" si="86"/>
        <v>22.425000000000001</v>
      </c>
      <c r="T555" s="9">
        <f t="shared" si="87"/>
        <v>29.125</v>
      </c>
      <c r="U555" s="8">
        <f t="shared" si="88"/>
        <v>28.008333333333336</v>
      </c>
      <c r="V555" s="8">
        <f t="shared" si="89"/>
        <v>28.287500000000001</v>
      </c>
    </row>
    <row r="556" spans="1:22" ht="13.5" x14ac:dyDescent="0.25">
      <c r="A556" s="3">
        <f>RSI!A556</f>
        <v>42811</v>
      </c>
      <c r="B556" s="2">
        <f>RSI!B556</f>
        <v>9.2439</v>
      </c>
      <c r="C556" s="2">
        <f>RSI!I556</f>
        <v>13.711088013922819</v>
      </c>
      <c r="D556" s="2">
        <f>MACD!E556</f>
        <v>0.14897993519393182</v>
      </c>
      <c r="E556" s="2">
        <f>MACD!F556</f>
        <v>0.11532365773179898</v>
      </c>
      <c r="F556" s="2">
        <f>'Moving Avg'!D556</f>
        <v>9.3452799999999989</v>
      </c>
      <c r="G556" s="2">
        <f>'Moving Avg'!F556</f>
        <v>9.5482700000000005</v>
      </c>
      <c r="H556" s="2">
        <f>'Moving Avg'!G556</f>
        <v>9.7740919999999996</v>
      </c>
      <c r="I556" s="2">
        <f>'Moving Avg'!H556</f>
        <v>9.7692165000000077</v>
      </c>
      <c r="J556" s="6" t="str">
        <f>OBV!F556</f>
        <v>BEARISH</v>
      </c>
      <c r="K556" s="6" t="str">
        <f>OBV!G556</f>
        <v>NEUTRAL</v>
      </c>
      <c r="L556" s="6" t="str">
        <f>OBV!H556</f>
        <v>CONFIRMED BEARISH</v>
      </c>
      <c r="M556" s="8">
        <f t="shared" si="83"/>
        <v>100</v>
      </c>
      <c r="N556" s="8">
        <f t="shared" si="80"/>
        <v>0</v>
      </c>
      <c r="O556" s="8">
        <f t="shared" si="81"/>
        <v>0</v>
      </c>
      <c r="P556" s="8">
        <f t="shared" si="82"/>
        <v>16.5</v>
      </c>
      <c r="Q556" s="9">
        <f t="shared" si="84"/>
        <v>37.475000000000001</v>
      </c>
      <c r="R556" s="9">
        <f t="shared" si="85"/>
        <v>24.125</v>
      </c>
      <c r="S556" s="9">
        <f t="shared" si="86"/>
        <v>22.425000000000001</v>
      </c>
      <c r="T556" s="9">
        <f t="shared" si="87"/>
        <v>29.125</v>
      </c>
      <c r="U556" s="8">
        <f t="shared" si="88"/>
        <v>28.008333333333336</v>
      </c>
      <c r="V556" s="8">
        <f t="shared" si="89"/>
        <v>28.287500000000001</v>
      </c>
    </row>
    <row r="557" spans="1:22" ht="13.5" x14ac:dyDescent="0.25">
      <c r="A557" s="3">
        <f>RSI!A557</f>
        <v>42815</v>
      </c>
      <c r="B557" s="2">
        <f>RSI!B557</f>
        <v>9.3717000000000006</v>
      </c>
      <c r="C557" s="2">
        <f>RSI!I557</f>
        <v>32.591734134514823</v>
      </c>
      <c r="D557" s="2">
        <f>MACD!E557</f>
        <v>0.14330195123052114</v>
      </c>
      <c r="E557" s="2">
        <f>MACD!F557</f>
        <v>0.12091931643154341</v>
      </c>
      <c r="F557" s="2">
        <f>'Moving Avg'!D557</f>
        <v>9.3452799999999989</v>
      </c>
      <c r="G557" s="2">
        <f>'Moving Avg'!F557</f>
        <v>9.5280350000000009</v>
      </c>
      <c r="H557" s="2">
        <f>'Moving Avg'!G557</f>
        <v>9.7561999999999998</v>
      </c>
      <c r="I557" s="2">
        <f>'Moving Avg'!H557</f>
        <v>9.7728675000000074</v>
      </c>
      <c r="J557" s="6" t="str">
        <f>OBV!F557</f>
        <v>BULLISH</v>
      </c>
      <c r="K557" s="6" t="str">
        <f>OBV!G557</f>
        <v>STRONG</v>
      </c>
      <c r="L557" s="6" t="str">
        <f>OBV!H557</f>
        <v>NEUTRAL</v>
      </c>
      <c r="M557" s="8">
        <f t="shared" si="83"/>
        <v>50</v>
      </c>
      <c r="N557" s="8">
        <f t="shared" si="80"/>
        <v>0</v>
      </c>
      <c r="O557" s="8">
        <f t="shared" si="81"/>
        <v>0</v>
      </c>
      <c r="P557" s="8">
        <f t="shared" si="82"/>
        <v>66</v>
      </c>
      <c r="Q557" s="9">
        <f t="shared" si="84"/>
        <v>27.4</v>
      </c>
      <c r="R557" s="9">
        <f t="shared" si="85"/>
        <v>26.5</v>
      </c>
      <c r="S557" s="9">
        <f t="shared" si="86"/>
        <v>37.200000000000003</v>
      </c>
      <c r="T557" s="9">
        <f t="shared" si="87"/>
        <v>29</v>
      </c>
      <c r="U557" s="8">
        <f t="shared" si="88"/>
        <v>30.366666666666664</v>
      </c>
      <c r="V557" s="8">
        <f t="shared" si="89"/>
        <v>30.024999999999999</v>
      </c>
    </row>
    <row r="558" spans="1:22" ht="13.5" x14ac:dyDescent="0.25">
      <c r="A558" s="3">
        <f>RSI!A558</f>
        <v>42816</v>
      </c>
      <c r="B558" s="2">
        <f>RSI!B558</f>
        <v>9.3717000000000006</v>
      </c>
      <c r="C558" s="2">
        <f>RSI!I558</f>
        <v>32.591734134514823</v>
      </c>
      <c r="D558" s="2">
        <f>MACD!E558</f>
        <v>0.10687843728505086</v>
      </c>
      <c r="E558" s="2">
        <f>MACD!F558</f>
        <v>0.11811114060224491</v>
      </c>
      <c r="F558" s="2">
        <f>'Moving Avg'!D558</f>
        <v>9.3452799999999989</v>
      </c>
      <c r="G558" s="2">
        <f>'Moving Avg'!F558</f>
        <v>9.5088650000000019</v>
      </c>
      <c r="H558" s="2">
        <f>'Moving Avg'!G558</f>
        <v>9.7395859999999974</v>
      </c>
      <c r="I558" s="2">
        <f>'Moving Avg'!H558</f>
        <v>9.7766155000000072</v>
      </c>
      <c r="J558" s="6" t="str">
        <f>OBV!F558</f>
        <v>BULLISH</v>
      </c>
      <c r="K558" s="6" t="str">
        <f>OBV!G558</f>
        <v>STRONG</v>
      </c>
      <c r="L558" s="6" t="str">
        <f>OBV!H558</f>
        <v>NEUTRAL</v>
      </c>
      <c r="M558" s="8">
        <f t="shared" si="83"/>
        <v>50</v>
      </c>
      <c r="N558" s="8">
        <f t="shared" si="80"/>
        <v>45</v>
      </c>
      <c r="O558" s="8">
        <f t="shared" si="81"/>
        <v>0</v>
      </c>
      <c r="P558" s="8">
        <f t="shared" si="82"/>
        <v>66</v>
      </c>
      <c r="Q558" s="9">
        <f t="shared" si="84"/>
        <v>43.15</v>
      </c>
      <c r="R558" s="9">
        <f t="shared" si="85"/>
        <v>35.5</v>
      </c>
      <c r="S558" s="9">
        <f t="shared" si="86"/>
        <v>43.95</v>
      </c>
      <c r="T558" s="9">
        <f t="shared" si="87"/>
        <v>40.25</v>
      </c>
      <c r="U558" s="8">
        <f t="shared" si="88"/>
        <v>40.866666666666667</v>
      </c>
      <c r="V558" s="8">
        <f t="shared" si="89"/>
        <v>40.712500000000006</v>
      </c>
    </row>
    <row r="559" spans="1:22" ht="13.5" x14ac:dyDescent="0.25">
      <c r="A559" s="3">
        <f>RSI!A559</f>
        <v>42817</v>
      </c>
      <c r="B559" s="2">
        <f>RSI!B559</f>
        <v>9.3291000000000004</v>
      </c>
      <c r="C559" s="2">
        <f>RSI!I559</f>
        <v>30.049868728821522</v>
      </c>
      <c r="D559" s="2">
        <f>MACD!E559</f>
        <v>8.0279063825951624E-2</v>
      </c>
      <c r="E559" s="2">
        <f>MACD!F559</f>
        <v>0.11054472524698626</v>
      </c>
      <c r="F559" s="2">
        <f>'Moving Avg'!D559</f>
        <v>9.3367600000000017</v>
      </c>
      <c r="G559" s="2">
        <f>'Moving Avg'!F559</f>
        <v>9.486715000000002</v>
      </c>
      <c r="H559" s="2">
        <f>'Moving Avg'!G559</f>
        <v>9.7242499999999978</v>
      </c>
      <c r="I559" s="2">
        <f>'Moving Avg'!H559</f>
        <v>9.7800925000000056</v>
      </c>
      <c r="J559" s="6" t="str">
        <f>OBV!F559</f>
        <v>BULLISH</v>
      </c>
      <c r="K559" s="6" t="str">
        <f>OBV!G559</f>
        <v>STRONG</v>
      </c>
      <c r="L559" s="6" t="str">
        <f>OBV!H559</f>
        <v>BULLISH DIVERGENCE</v>
      </c>
      <c r="M559" s="8">
        <f t="shared" si="83"/>
        <v>50</v>
      </c>
      <c r="N559" s="8">
        <f t="shared" si="80"/>
        <v>100</v>
      </c>
      <c r="O559" s="8">
        <f t="shared" si="81"/>
        <v>0</v>
      </c>
      <c r="P559" s="8">
        <f t="shared" si="82"/>
        <v>83</v>
      </c>
      <c r="Q559" s="9">
        <f t="shared" si="84"/>
        <v>64.95</v>
      </c>
      <c r="R559" s="9">
        <f t="shared" si="85"/>
        <v>50.75</v>
      </c>
      <c r="S559" s="9">
        <f t="shared" si="86"/>
        <v>59.85</v>
      </c>
      <c r="T559" s="9">
        <f t="shared" si="87"/>
        <v>58.25</v>
      </c>
      <c r="U559" s="8">
        <f t="shared" si="88"/>
        <v>58.516666666666673</v>
      </c>
      <c r="V559" s="8">
        <f t="shared" si="89"/>
        <v>58.45</v>
      </c>
    </row>
    <row r="560" spans="1:22" ht="13.5" x14ac:dyDescent="0.25">
      <c r="A560" s="3">
        <f>RSI!A560</f>
        <v>42818</v>
      </c>
      <c r="B560" s="2">
        <f>RSI!B560</f>
        <v>9.3673999999999999</v>
      </c>
      <c r="C560" s="2">
        <f>RSI!I560</f>
        <v>34.961118312109775</v>
      </c>
      <c r="D560" s="2">
        <f>MACD!E560</f>
        <v>5.6172670787329793E-2</v>
      </c>
      <c r="E560" s="2">
        <f>MACD!F560</f>
        <v>9.9670314355054981E-2</v>
      </c>
      <c r="F560" s="2">
        <f>'Moving Avg'!D560</f>
        <v>9.3367600000000017</v>
      </c>
      <c r="G560" s="2">
        <f>'Moving Avg'!F560</f>
        <v>9.4673300000000022</v>
      </c>
      <c r="H560" s="2">
        <f>'Moving Avg'!G560</f>
        <v>9.709679999999997</v>
      </c>
      <c r="I560" s="2">
        <f>'Moving Avg'!H560</f>
        <v>9.7842845000000072</v>
      </c>
      <c r="J560" s="6" t="str">
        <f>OBV!F560</f>
        <v>BULLISH</v>
      </c>
      <c r="K560" s="6" t="str">
        <f>OBV!G560</f>
        <v>STRONG</v>
      </c>
      <c r="L560" s="6" t="str">
        <f>OBV!H560</f>
        <v>NEUTRAL</v>
      </c>
      <c r="M560" s="8">
        <f t="shared" si="83"/>
        <v>50</v>
      </c>
      <c r="N560" s="8">
        <f t="shared" si="80"/>
        <v>100</v>
      </c>
      <c r="O560" s="8">
        <f t="shared" si="81"/>
        <v>0</v>
      </c>
      <c r="P560" s="8">
        <f t="shared" si="82"/>
        <v>66</v>
      </c>
      <c r="Q560" s="9">
        <f t="shared" si="84"/>
        <v>62.4</v>
      </c>
      <c r="R560" s="9">
        <f t="shared" si="85"/>
        <v>46.5</v>
      </c>
      <c r="S560" s="9">
        <f t="shared" si="86"/>
        <v>52.2</v>
      </c>
      <c r="T560" s="9">
        <f t="shared" si="87"/>
        <v>54</v>
      </c>
      <c r="U560" s="8">
        <f t="shared" si="88"/>
        <v>53.70000000000001</v>
      </c>
      <c r="V560" s="8">
        <f t="shared" si="89"/>
        <v>53.775000000000006</v>
      </c>
    </row>
    <row r="561" spans="1:22" ht="13.5" x14ac:dyDescent="0.25">
      <c r="A561" s="3">
        <f>RSI!A561</f>
        <v>42821</v>
      </c>
      <c r="B561" s="2">
        <f>RSI!B561</f>
        <v>9.2439</v>
      </c>
      <c r="C561" s="2">
        <f>RSI!I561</f>
        <v>28.108024695161546</v>
      </c>
      <c r="D561" s="2">
        <f>MACD!E561</f>
        <v>4.5842902215333936E-2</v>
      </c>
      <c r="E561" s="2">
        <f>MACD!F561</f>
        <v>8.8904831927110781E-2</v>
      </c>
      <c r="F561" s="2">
        <f>'Moving Avg'!D561</f>
        <v>9.3367600000000017</v>
      </c>
      <c r="G561" s="2">
        <f>'Moving Avg'!F561</f>
        <v>9.4417700000000018</v>
      </c>
      <c r="H561" s="2">
        <f>'Moving Avg'!G561</f>
        <v>9.6935779999999969</v>
      </c>
      <c r="I561" s="2">
        <f>'Moving Avg'!H561</f>
        <v>9.7878780000000063</v>
      </c>
      <c r="J561" s="6" t="str">
        <f>OBV!F561</f>
        <v>BULLISH</v>
      </c>
      <c r="K561" s="6" t="str">
        <f>OBV!G561</f>
        <v>STRONG</v>
      </c>
      <c r="L561" s="6" t="str">
        <f>OBV!H561</f>
        <v>NEUTRAL</v>
      </c>
      <c r="M561" s="8">
        <f t="shared" si="83"/>
        <v>100</v>
      </c>
      <c r="N561" s="8">
        <f t="shared" si="80"/>
        <v>100</v>
      </c>
      <c r="O561" s="8">
        <f t="shared" si="81"/>
        <v>0</v>
      </c>
      <c r="P561" s="8">
        <f t="shared" si="82"/>
        <v>66</v>
      </c>
      <c r="Q561" s="9">
        <f t="shared" si="84"/>
        <v>79.900000000000006</v>
      </c>
      <c r="R561" s="9">
        <f t="shared" si="85"/>
        <v>56.5</v>
      </c>
      <c r="S561" s="9">
        <f t="shared" si="86"/>
        <v>59.7</v>
      </c>
      <c r="T561" s="9">
        <f t="shared" si="87"/>
        <v>66.5</v>
      </c>
      <c r="U561" s="8">
        <f t="shared" si="88"/>
        <v>65.366666666666674</v>
      </c>
      <c r="V561" s="8">
        <f t="shared" si="89"/>
        <v>65.650000000000006</v>
      </c>
    </row>
    <row r="562" spans="1:22" ht="13.5" x14ac:dyDescent="0.25">
      <c r="A562" s="3">
        <f>RSI!A562</f>
        <v>42822</v>
      </c>
      <c r="B562" s="2">
        <f>RSI!B562</f>
        <v>9.5846999999999998</v>
      </c>
      <c r="C562" s="2">
        <f>RSI!I562</f>
        <v>54.571506942605204</v>
      </c>
      <c r="D562" s="2">
        <f>MACD!E562</f>
        <v>1.3439318266158296E-2</v>
      </c>
      <c r="E562" s="2">
        <f>MACD!F562</f>
        <v>7.3811729194920295E-2</v>
      </c>
      <c r="F562" s="2">
        <f>'Moving Avg'!D562</f>
        <v>9.3793600000000001</v>
      </c>
      <c r="G562" s="2">
        <f>'Moving Avg'!F562</f>
        <v>9.4353800000000021</v>
      </c>
      <c r="H562" s="2">
        <f>'Moving Avg'!G562</f>
        <v>9.6833539999999942</v>
      </c>
      <c r="I562" s="2">
        <f>'Moving Avg'!H562</f>
        <v>9.7944355000000076</v>
      </c>
      <c r="J562" s="6" t="str">
        <f>OBV!F562</f>
        <v>BULLISH</v>
      </c>
      <c r="K562" s="6" t="str">
        <f>OBV!G562</f>
        <v>STRONG</v>
      </c>
      <c r="L562" s="6" t="str">
        <f>OBV!H562</f>
        <v>CONFIRMED BULLISH</v>
      </c>
      <c r="M562" s="8">
        <f t="shared" si="83"/>
        <v>50</v>
      </c>
      <c r="N562" s="8">
        <f t="shared" si="80"/>
        <v>100</v>
      </c>
      <c r="O562" s="8">
        <f t="shared" si="81"/>
        <v>0</v>
      </c>
      <c r="P562" s="8">
        <f t="shared" si="82"/>
        <v>100</v>
      </c>
      <c r="Q562" s="9">
        <f t="shared" si="84"/>
        <v>67.5</v>
      </c>
      <c r="R562" s="9">
        <f t="shared" si="85"/>
        <v>55</v>
      </c>
      <c r="S562" s="9">
        <f t="shared" si="86"/>
        <v>67.5</v>
      </c>
      <c r="T562" s="9">
        <f t="shared" si="87"/>
        <v>62.5</v>
      </c>
      <c r="U562" s="8">
        <f t="shared" si="88"/>
        <v>63.333333333333336</v>
      </c>
      <c r="V562" s="8">
        <f t="shared" si="89"/>
        <v>63.125</v>
      </c>
    </row>
    <row r="563" spans="1:22" ht="13.5" x14ac:dyDescent="0.25">
      <c r="A563" s="3">
        <f>RSI!A563</f>
        <v>42823</v>
      </c>
      <c r="B563" s="2">
        <f>RSI!B563</f>
        <v>9.5846999999999998</v>
      </c>
      <c r="C563" s="2">
        <f>RSI!I563</f>
        <v>54.57150694260519</v>
      </c>
      <c r="D563" s="2">
        <f>MACD!E563</f>
        <v>-1.4528610107310769E-2</v>
      </c>
      <c r="E563" s="2">
        <f>MACD!F563</f>
        <v>5.6143661334474085E-2</v>
      </c>
      <c r="F563" s="2">
        <f>'Moving Avg'!D563</f>
        <v>9.4219600000000003</v>
      </c>
      <c r="G563" s="2">
        <f>'Moving Avg'!F563</f>
        <v>9.4292050000000014</v>
      </c>
      <c r="H563" s="2">
        <f>'Moving Avg'!G563</f>
        <v>9.6736419999999956</v>
      </c>
      <c r="I563" s="2">
        <f>'Moving Avg'!H563</f>
        <v>9.800702500000007</v>
      </c>
      <c r="J563" s="6" t="str">
        <f>OBV!F563</f>
        <v>BULLISH</v>
      </c>
      <c r="K563" s="6" t="str">
        <f>OBV!G563</f>
        <v>STRONG</v>
      </c>
      <c r="L563" s="6" t="str">
        <f>OBV!H563</f>
        <v>CONFIRMED BULLISH</v>
      </c>
      <c r="M563" s="8">
        <f t="shared" si="83"/>
        <v>50</v>
      </c>
      <c r="N563" s="8">
        <f t="shared" si="80"/>
        <v>100</v>
      </c>
      <c r="O563" s="8">
        <f t="shared" si="81"/>
        <v>0</v>
      </c>
      <c r="P563" s="8">
        <f t="shared" si="82"/>
        <v>100</v>
      </c>
      <c r="Q563" s="9">
        <f t="shared" si="84"/>
        <v>67.5</v>
      </c>
      <c r="R563" s="9">
        <f t="shared" si="85"/>
        <v>55</v>
      </c>
      <c r="S563" s="9">
        <f t="shared" si="86"/>
        <v>67.5</v>
      </c>
      <c r="T563" s="9">
        <f t="shared" si="87"/>
        <v>62.5</v>
      </c>
      <c r="U563" s="8">
        <f t="shared" si="88"/>
        <v>63.333333333333336</v>
      </c>
      <c r="V563" s="8">
        <f t="shared" si="89"/>
        <v>63.125</v>
      </c>
    </row>
    <row r="564" spans="1:22" ht="13.5" x14ac:dyDescent="0.25">
      <c r="A564" s="3">
        <f>RSI!A564</f>
        <v>42824</v>
      </c>
      <c r="B564" s="2">
        <f>RSI!B564</f>
        <v>9.5803999999999991</v>
      </c>
      <c r="C564" s="2">
        <f>RSI!I564</f>
        <v>54.279133636965085</v>
      </c>
      <c r="D564" s="2">
        <f>MACD!E564</f>
        <v>-3.8384068404390348E-2</v>
      </c>
      <c r="E564" s="2">
        <f>MACD!F564</f>
        <v>3.7238115386701201E-2</v>
      </c>
      <c r="F564" s="2">
        <f>'Moving Avg'!D564</f>
        <v>9.4722199999999983</v>
      </c>
      <c r="G564" s="2">
        <f>'Moving Avg'!F564</f>
        <v>9.4247300000000003</v>
      </c>
      <c r="H564" s="2">
        <f>'Moving Avg'!G564</f>
        <v>9.6637579999999943</v>
      </c>
      <c r="I564" s="2">
        <f>'Moving Avg'!H564</f>
        <v>9.8069285000000086</v>
      </c>
      <c r="J564" s="6" t="str">
        <f>OBV!F564</f>
        <v>BULLISH</v>
      </c>
      <c r="K564" s="6" t="str">
        <f>OBV!G564</f>
        <v>STRONG</v>
      </c>
      <c r="L564" s="6" t="str">
        <f>OBV!H564</f>
        <v>CONFIRMED BULLISH</v>
      </c>
      <c r="M564" s="8">
        <f t="shared" si="83"/>
        <v>50</v>
      </c>
      <c r="N564" s="8">
        <f t="shared" si="80"/>
        <v>100</v>
      </c>
      <c r="O564" s="8">
        <f t="shared" si="81"/>
        <v>0</v>
      </c>
      <c r="P564" s="8">
        <f t="shared" si="82"/>
        <v>100</v>
      </c>
      <c r="Q564" s="9">
        <f t="shared" si="84"/>
        <v>67.5</v>
      </c>
      <c r="R564" s="9">
        <f t="shared" si="85"/>
        <v>55</v>
      </c>
      <c r="S564" s="9">
        <f t="shared" si="86"/>
        <v>67.5</v>
      </c>
      <c r="T564" s="9">
        <f t="shared" si="87"/>
        <v>62.5</v>
      </c>
      <c r="U564" s="8">
        <f t="shared" si="88"/>
        <v>63.333333333333336</v>
      </c>
      <c r="V564" s="8">
        <f t="shared" si="89"/>
        <v>63.125</v>
      </c>
    </row>
    <row r="565" spans="1:22" ht="13.5" x14ac:dyDescent="0.25">
      <c r="A565" s="3">
        <f>RSI!A565</f>
        <v>42825</v>
      </c>
      <c r="B565" s="2">
        <f>RSI!B565</f>
        <v>9.4994999999999994</v>
      </c>
      <c r="C565" s="2">
        <f>RSI!I565</f>
        <v>48.964008592190332</v>
      </c>
      <c r="D565" s="2">
        <f>MACD!E565</f>
        <v>-5.3684110450200606E-2</v>
      </c>
      <c r="E565" s="2">
        <f>MACD!F565</f>
        <v>1.9053670219320841E-2</v>
      </c>
      <c r="F565" s="2">
        <f>'Moving Avg'!D565</f>
        <v>9.4986399999999982</v>
      </c>
      <c r="G565" s="2">
        <f>'Moving Avg'!F565</f>
        <v>9.4157850000000032</v>
      </c>
      <c r="H565" s="2">
        <f>'Moving Avg'!G565</f>
        <v>9.6576239999999931</v>
      </c>
      <c r="I565" s="2">
        <f>'Moving Avg'!H565</f>
        <v>9.8121685000000074</v>
      </c>
      <c r="J565" s="6" t="str">
        <f>OBV!F565</f>
        <v>BULLISH</v>
      </c>
      <c r="K565" s="6" t="str">
        <f>OBV!G565</f>
        <v>STRONG</v>
      </c>
      <c r="L565" s="6" t="str">
        <f>OBV!H565</f>
        <v>CONFIRMED BULLISH</v>
      </c>
      <c r="M565" s="8">
        <f t="shared" si="83"/>
        <v>50</v>
      </c>
      <c r="N565" s="8">
        <f t="shared" si="80"/>
        <v>100</v>
      </c>
      <c r="O565" s="8">
        <f t="shared" si="81"/>
        <v>0</v>
      </c>
      <c r="P565" s="8">
        <f t="shared" si="82"/>
        <v>100</v>
      </c>
      <c r="Q565" s="9">
        <f t="shared" si="84"/>
        <v>67.5</v>
      </c>
      <c r="R565" s="9">
        <f t="shared" si="85"/>
        <v>55</v>
      </c>
      <c r="S565" s="9">
        <f t="shared" si="86"/>
        <v>67.5</v>
      </c>
      <c r="T565" s="9">
        <f t="shared" si="87"/>
        <v>62.5</v>
      </c>
      <c r="U565" s="8">
        <f t="shared" si="88"/>
        <v>63.333333333333336</v>
      </c>
      <c r="V565" s="8">
        <f t="shared" si="89"/>
        <v>63.125</v>
      </c>
    </row>
    <row r="566" spans="1:22" ht="13.5" x14ac:dyDescent="0.25">
      <c r="A566" s="3">
        <f>RSI!A566</f>
        <v>42828</v>
      </c>
      <c r="B566" s="2">
        <f>RSI!B566</f>
        <v>9.3291000000000004</v>
      </c>
      <c r="C566" s="2">
        <f>RSI!I566</f>
        <v>40.064834809020532</v>
      </c>
      <c r="D566" s="2">
        <f>MACD!E566</f>
        <v>-7.2942729027969833E-2</v>
      </c>
      <c r="E566" s="2">
        <f>MACD!F566</f>
        <v>6.5439036986270592E-4</v>
      </c>
      <c r="F566" s="2">
        <f>'Moving Avg'!D566</f>
        <v>9.5156799999999997</v>
      </c>
      <c r="G566" s="2">
        <f>'Moving Avg'!F566</f>
        <v>9.4030050000000021</v>
      </c>
      <c r="H566" s="2">
        <f>'Moving Avg'!G566</f>
        <v>9.6427999999999923</v>
      </c>
      <c r="I566" s="2">
        <f>'Moving Avg'!H566</f>
        <v>9.8169635000000071</v>
      </c>
      <c r="J566" s="6" t="str">
        <f>OBV!F566</f>
        <v>BULLISH</v>
      </c>
      <c r="K566" s="6" t="str">
        <f>OBV!G566</f>
        <v>STRONG</v>
      </c>
      <c r="L566" s="6" t="str">
        <f>OBV!H566</f>
        <v>CONFIRMED BULLISH</v>
      </c>
      <c r="M566" s="8">
        <f t="shared" si="83"/>
        <v>50</v>
      </c>
      <c r="N566" s="8">
        <f t="shared" si="80"/>
        <v>100</v>
      </c>
      <c r="O566" s="8">
        <f t="shared" si="81"/>
        <v>0</v>
      </c>
      <c r="P566" s="8">
        <f t="shared" si="82"/>
        <v>100</v>
      </c>
      <c r="Q566" s="9">
        <f t="shared" si="84"/>
        <v>67.5</v>
      </c>
      <c r="R566" s="9">
        <f t="shared" si="85"/>
        <v>55</v>
      </c>
      <c r="S566" s="9">
        <f t="shared" si="86"/>
        <v>67.5</v>
      </c>
      <c r="T566" s="9">
        <f t="shared" si="87"/>
        <v>62.5</v>
      </c>
      <c r="U566" s="8">
        <f t="shared" si="88"/>
        <v>63.333333333333336</v>
      </c>
      <c r="V566" s="8">
        <f t="shared" si="89"/>
        <v>63.125</v>
      </c>
    </row>
    <row r="567" spans="1:22" ht="13.5" x14ac:dyDescent="0.25">
      <c r="A567" s="3">
        <f>RSI!A567</f>
        <v>42829</v>
      </c>
      <c r="B567" s="2">
        <f>RSI!B567</f>
        <v>9.3291000000000004</v>
      </c>
      <c r="C567" s="2">
        <f>RSI!I567</f>
        <v>40.064834809020532</v>
      </c>
      <c r="D567" s="2">
        <f>MACD!E567</f>
        <v>-6.850953584499031E-2</v>
      </c>
      <c r="E567" s="2">
        <f>MACD!F567</f>
        <v>-1.3178394873107898E-2</v>
      </c>
      <c r="F567" s="2">
        <f>'Moving Avg'!D567</f>
        <v>9.4645600000000005</v>
      </c>
      <c r="G567" s="2">
        <f>'Moving Avg'!F567</f>
        <v>9.3902250000000027</v>
      </c>
      <c r="H567" s="2">
        <f>'Moving Avg'!G567</f>
        <v>9.6303619999999928</v>
      </c>
      <c r="I567" s="2">
        <f>'Moving Avg'!H567</f>
        <v>9.8220495000000057</v>
      </c>
      <c r="J567" s="6" t="str">
        <f>OBV!F567</f>
        <v>BEARISH</v>
      </c>
      <c r="K567" s="6" t="str">
        <f>OBV!G567</f>
        <v>NEUTRAL</v>
      </c>
      <c r="L567" s="6" t="str">
        <f>OBV!H567</f>
        <v>CONFIRMED BEARISH</v>
      </c>
      <c r="M567" s="8">
        <f t="shared" si="83"/>
        <v>50</v>
      </c>
      <c r="N567" s="8">
        <f t="shared" si="80"/>
        <v>100</v>
      </c>
      <c r="O567" s="8">
        <f t="shared" si="81"/>
        <v>0</v>
      </c>
      <c r="P567" s="8">
        <f t="shared" si="82"/>
        <v>16.5</v>
      </c>
      <c r="Q567" s="9">
        <f t="shared" si="84"/>
        <v>54.975000000000001</v>
      </c>
      <c r="R567" s="9">
        <f t="shared" si="85"/>
        <v>34.125</v>
      </c>
      <c r="S567" s="9">
        <f t="shared" si="86"/>
        <v>29.925000000000001</v>
      </c>
      <c r="T567" s="9">
        <f t="shared" si="87"/>
        <v>41.625</v>
      </c>
      <c r="U567" s="8">
        <f t="shared" si="88"/>
        <v>39.674999999999997</v>
      </c>
      <c r="V567" s="8">
        <f t="shared" si="89"/>
        <v>40.162499999999994</v>
      </c>
    </row>
    <row r="568" spans="1:22" ht="13.5" x14ac:dyDescent="0.25">
      <c r="A568" s="3">
        <f>RSI!A568</f>
        <v>42830</v>
      </c>
      <c r="B568" s="2">
        <f>RSI!B568</f>
        <v>9.3291000000000004</v>
      </c>
      <c r="C568" s="2">
        <f>RSI!I568</f>
        <v>40.064834809020532</v>
      </c>
      <c r="D568" s="2">
        <f>MACD!E568</f>
        <v>-6.3770030805962108E-2</v>
      </c>
      <c r="E568" s="2">
        <f>MACD!F568</f>
        <v>-2.329672205967874E-2</v>
      </c>
      <c r="F568" s="2">
        <f>'Moving Avg'!D568</f>
        <v>9.4134399999999996</v>
      </c>
      <c r="G568" s="2">
        <f>'Moving Avg'!F568</f>
        <v>9.3880950000000034</v>
      </c>
      <c r="H568" s="2">
        <f>'Moving Avg'!G568</f>
        <v>9.6155379999999937</v>
      </c>
      <c r="I568" s="2">
        <f>'Moving Avg'!H568</f>
        <v>9.8273290000000042</v>
      </c>
      <c r="J568" s="6" t="str">
        <f>OBV!F568</f>
        <v>BEARISH</v>
      </c>
      <c r="K568" s="6" t="str">
        <f>OBV!G568</f>
        <v>NEUTRAL</v>
      </c>
      <c r="L568" s="6" t="str">
        <f>OBV!H568</f>
        <v>CONFIRMED BEARISH</v>
      </c>
      <c r="M568" s="8">
        <f t="shared" si="83"/>
        <v>50</v>
      </c>
      <c r="N568" s="8">
        <f t="shared" si="80"/>
        <v>100</v>
      </c>
      <c r="O568" s="8">
        <f t="shared" si="81"/>
        <v>0</v>
      </c>
      <c r="P568" s="8">
        <f t="shared" si="82"/>
        <v>16.5</v>
      </c>
      <c r="Q568" s="9">
        <f t="shared" si="84"/>
        <v>54.975000000000001</v>
      </c>
      <c r="R568" s="9">
        <f t="shared" si="85"/>
        <v>34.125</v>
      </c>
      <c r="S568" s="9">
        <f t="shared" si="86"/>
        <v>29.925000000000001</v>
      </c>
      <c r="T568" s="9">
        <f t="shared" si="87"/>
        <v>41.625</v>
      </c>
      <c r="U568" s="8">
        <f t="shared" si="88"/>
        <v>39.674999999999997</v>
      </c>
      <c r="V568" s="8">
        <f t="shared" si="89"/>
        <v>40.162499999999994</v>
      </c>
    </row>
    <row r="569" spans="1:22" ht="13.5" x14ac:dyDescent="0.25">
      <c r="A569" s="3">
        <f>RSI!A569</f>
        <v>42831</v>
      </c>
      <c r="B569" s="2">
        <f>RSI!B569</f>
        <v>9.5846999999999998</v>
      </c>
      <c r="C569" s="2">
        <f>RSI!I569</f>
        <v>55.288971944432205</v>
      </c>
      <c r="D569" s="2">
        <f>MACD!E569</f>
        <v>-8.4331728786143145E-2</v>
      </c>
      <c r="E569" s="2">
        <f>MACD!F569</f>
        <v>-3.550372340497162E-2</v>
      </c>
      <c r="F569" s="2">
        <f>'Moving Avg'!D569</f>
        <v>9.4143000000000008</v>
      </c>
      <c r="G569" s="2">
        <f>'Moving Avg'!F569</f>
        <v>9.3987450000000017</v>
      </c>
      <c r="H569" s="2">
        <f>'Moving Avg'!G569</f>
        <v>9.6095739999999932</v>
      </c>
      <c r="I569" s="2">
        <f>'Moving Avg'!H569</f>
        <v>9.8338865000000055</v>
      </c>
      <c r="J569" s="6" t="str">
        <f>OBV!F569</f>
        <v>BULLISH</v>
      </c>
      <c r="K569" s="6" t="str">
        <f>OBV!G569</f>
        <v>STRONG</v>
      </c>
      <c r="L569" s="6" t="str">
        <f>OBV!H569</f>
        <v>CONFIRMED BULLISH</v>
      </c>
      <c r="M569" s="8">
        <f t="shared" si="83"/>
        <v>50</v>
      </c>
      <c r="N569" s="8">
        <f t="shared" si="80"/>
        <v>100</v>
      </c>
      <c r="O569" s="8">
        <f t="shared" si="81"/>
        <v>0</v>
      </c>
      <c r="P569" s="8">
        <f t="shared" si="82"/>
        <v>100</v>
      </c>
      <c r="Q569" s="9">
        <f t="shared" si="84"/>
        <v>67.5</v>
      </c>
      <c r="R569" s="9">
        <f t="shared" si="85"/>
        <v>55</v>
      </c>
      <c r="S569" s="9">
        <f t="shared" si="86"/>
        <v>67.5</v>
      </c>
      <c r="T569" s="9">
        <f t="shared" si="87"/>
        <v>62.5</v>
      </c>
      <c r="U569" s="8">
        <f t="shared" si="88"/>
        <v>63.333333333333336</v>
      </c>
      <c r="V569" s="8">
        <f t="shared" si="89"/>
        <v>63.125</v>
      </c>
    </row>
    <row r="570" spans="1:22" ht="13.5" x14ac:dyDescent="0.25">
      <c r="A570" s="3">
        <f>RSI!A570</f>
        <v>42832</v>
      </c>
      <c r="B570" s="2">
        <f>RSI!B570</f>
        <v>9.6699000000000002</v>
      </c>
      <c r="C570" s="2">
        <f>RSI!I570</f>
        <v>59.025183242350202</v>
      </c>
      <c r="D570" s="2">
        <f>MACD!E570</f>
        <v>-0.10281189981008687</v>
      </c>
      <c r="E570" s="2">
        <f>MACD!F570</f>
        <v>-4.8965358685994671E-2</v>
      </c>
      <c r="F570" s="2">
        <f>'Moving Avg'!D570</f>
        <v>9.4483800000000002</v>
      </c>
      <c r="G570" s="2">
        <f>'Moving Avg'!F570</f>
        <v>9.4136550000000021</v>
      </c>
      <c r="H570" s="2">
        <f>'Moving Avg'!G570</f>
        <v>9.6053139999999946</v>
      </c>
      <c r="I570" s="2">
        <f>'Moving Avg'!H570</f>
        <v>9.8405600000000053</v>
      </c>
      <c r="J570" s="6" t="str">
        <f>OBV!F570</f>
        <v>BULLISH</v>
      </c>
      <c r="K570" s="6" t="str">
        <f>OBV!G570</f>
        <v>STRONG</v>
      </c>
      <c r="L570" s="6" t="str">
        <f>OBV!H570</f>
        <v>CONFIRMED BULLISH</v>
      </c>
      <c r="M570" s="8">
        <f t="shared" si="83"/>
        <v>50</v>
      </c>
      <c r="N570" s="8">
        <f t="shared" si="80"/>
        <v>100</v>
      </c>
      <c r="O570" s="8">
        <f t="shared" si="81"/>
        <v>0</v>
      </c>
      <c r="P570" s="8">
        <f t="shared" si="82"/>
        <v>100</v>
      </c>
      <c r="Q570" s="9">
        <f t="shared" si="84"/>
        <v>67.5</v>
      </c>
      <c r="R570" s="9">
        <f t="shared" si="85"/>
        <v>55</v>
      </c>
      <c r="S570" s="9">
        <f t="shared" si="86"/>
        <v>67.5</v>
      </c>
      <c r="T570" s="9">
        <f t="shared" si="87"/>
        <v>62.5</v>
      </c>
      <c r="U570" s="8">
        <f t="shared" si="88"/>
        <v>63.333333333333336</v>
      </c>
      <c r="V570" s="8">
        <f t="shared" si="89"/>
        <v>63.125</v>
      </c>
    </row>
    <row r="571" spans="1:22" ht="13.5" x14ac:dyDescent="0.25">
      <c r="A571" s="3">
        <f>RSI!A571</f>
        <v>42835</v>
      </c>
      <c r="B571" s="2">
        <f>RSI!B571</f>
        <v>9.5846999999999998</v>
      </c>
      <c r="C571" s="2">
        <f>RSI!I571</f>
        <v>54.15196689422315</v>
      </c>
      <c r="D571" s="2">
        <f>MACD!E571</f>
        <v>-0.13225520303614147</v>
      </c>
      <c r="E571" s="2">
        <f>MACD!F571</f>
        <v>-6.5623327556024028E-2</v>
      </c>
      <c r="F571" s="2">
        <f>'Moving Avg'!D571</f>
        <v>9.4994999999999994</v>
      </c>
      <c r="G571" s="2">
        <f>'Moving Avg'!F571</f>
        <v>9.4243050000000022</v>
      </c>
      <c r="H571" s="2">
        <f>'Moving Avg'!G571</f>
        <v>9.6010539999999942</v>
      </c>
      <c r="I571" s="2">
        <f>'Moving Avg'!H571</f>
        <v>9.8468075000000059</v>
      </c>
      <c r="J571" s="6" t="str">
        <f>OBV!F571</f>
        <v>BULLISH</v>
      </c>
      <c r="K571" s="6" t="str">
        <f>OBV!G571</f>
        <v>STRONG</v>
      </c>
      <c r="L571" s="6" t="str">
        <f>OBV!H571</f>
        <v>CONFIRMED BULLISH</v>
      </c>
      <c r="M571" s="8">
        <f t="shared" si="83"/>
        <v>50</v>
      </c>
      <c r="N571" s="8">
        <f t="shared" si="80"/>
        <v>100</v>
      </c>
      <c r="O571" s="8">
        <f t="shared" si="81"/>
        <v>0</v>
      </c>
      <c r="P571" s="8">
        <f t="shared" si="82"/>
        <v>100</v>
      </c>
      <c r="Q571" s="9">
        <f t="shared" si="84"/>
        <v>67.5</v>
      </c>
      <c r="R571" s="9">
        <f t="shared" si="85"/>
        <v>55</v>
      </c>
      <c r="S571" s="9">
        <f t="shared" si="86"/>
        <v>67.5</v>
      </c>
      <c r="T571" s="9">
        <f t="shared" si="87"/>
        <v>62.5</v>
      </c>
      <c r="U571" s="8">
        <f t="shared" si="88"/>
        <v>63.333333333333336</v>
      </c>
      <c r="V571" s="8">
        <f t="shared" si="89"/>
        <v>63.125</v>
      </c>
    </row>
    <row r="572" spans="1:22" ht="13.5" x14ac:dyDescent="0.25">
      <c r="A572" s="3">
        <f>RSI!A572</f>
        <v>42836</v>
      </c>
      <c r="B572" s="2">
        <f>RSI!B572</f>
        <v>9.3717000000000006</v>
      </c>
      <c r="C572" s="2">
        <f>RSI!I572</f>
        <v>44.304011150977622</v>
      </c>
      <c r="D572" s="2">
        <f>MACD!E572</f>
        <v>-8.9491349973521039E-2</v>
      </c>
      <c r="E572" s="2">
        <f>MACD!F572</f>
        <v>-7.0396932039523435E-2</v>
      </c>
      <c r="F572" s="2">
        <f>'Moving Avg'!D572</f>
        <v>9.5080199999999984</v>
      </c>
      <c r="G572" s="2">
        <f>'Moving Avg'!F572</f>
        <v>9.4243050000000004</v>
      </c>
      <c r="H572" s="2">
        <f>'Moving Avg'!G572</f>
        <v>9.5925339999999935</v>
      </c>
      <c r="I572" s="2">
        <f>'Moving Avg'!H572</f>
        <v>9.8520095000000065</v>
      </c>
      <c r="J572" s="6" t="str">
        <f>OBV!F572</f>
        <v>BULLISH</v>
      </c>
      <c r="K572" s="6" t="str">
        <f>OBV!G572</f>
        <v>STRONG</v>
      </c>
      <c r="L572" s="6" t="str">
        <f>OBV!H572</f>
        <v>CONFIRMED BULLISH</v>
      </c>
      <c r="M572" s="8">
        <f t="shared" si="83"/>
        <v>50</v>
      </c>
      <c r="N572" s="8">
        <f t="shared" si="80"/>
        <v>45</v>
      </c>
      <c r="O572" s="8">
        <f t="shared" si="81"/>
        <v>0</v>
      </c>
      <c r="P572" s="8">
        <f t="shared" si="82"/>
        <v>100</v>
      </c>
      <c r="Q572" s="9">
        <f t="shared" si="84"/>
        <v>48.25</v>
      </c>
      <c r="R572" s="9">
        <f t="shared" si="85"/>
        <v>44</v>
      </c>
      <c r="S572" s="9">
        <f t="shared" si="86"/>
        <v>59.25</v>
      </c>
      <c r="T572" s="9">
        <f t="shared" si="87"/>
        <v>48.75</v>
      </c>
      <c r="U572" s="8">
        <f t="shared" si="88"/>
        <v>50.5</v>
      </c>
      <c r="V572" s="8">
        <f t="shared" si="89"/>
        <v>50.0625</v>
      </c>
    </row>
    <row r="573" spans="1:22" ht="13.5" x14ac:dyDescent="0.25">
      <c r="A573" s="3">
        <f>RSI!A573</f>
        <v>42837</v>
      </c>
      <c r="B573" s="2">
        <f>RSI!B573</f>
        <v>9.2780000000000005</v>
      </c>
      <c r="C573" s="2">
        <f>RSI!I573</f>
        <v>40.789798160903764</v>
      </c>
      <c r="D573" s="2">
        <f>MACD!E573</f>
        <v>-4.5598971078605999E-2</v>
      </c>
      <c r="E573" s="2">
        <f>MACD!F573</f>
        <v>-6.5437339847339959E-2</v>
      </c>
      <c r="F573" s="2">
        <f>'Moving Avg'!D573</f>
        <v>9.4977999999999998</v>
      </c>
      <c r="G573" s="2">
        <f>'Moving Avg'!F573</f>
        <v>9.4196200000000001</v>
      </c>
      <c r="H573" s="2">
        <f>'Moving Avg'!G573</f>
        <v>9.5821399999999954</v>
      </c>
      <c r="I573" s="2">
        <f>'Moving Avg'!H573</f>
        <v>9.8567430000000069</v>
      </c>
      <c r="J573" s="6" t="str">
        <f>OBV!F573</f>
        <v>BULLISH</v>
      </c>
      <c r="K573" s="6" t="str">
        <f>OBV!G573</f>
        <v>STRONG</v>
      </c>
      <c r="L573" s="6" t="str">
        <f>OBV!H573</f>
        <v>BULLISH DIVERGENCE</v>
      </c>
      <c r="M573" s="8">
        <f t="shared" si="83"/>
        <v>50</v>
      </c>
      <c r="N573" s="8">
        <f t="shared" si="80"/>
        <v>0</v>
      </c>
      <c r="O573" s="8">
        <f t="shared" si="81"/>
        <v>0</v>
      </c>
      <c r="P573" s="8">
        <f t="shared" si="82"/>
        <v>83</v>
      </c>
      <c r="Q573" s="9">
        <f t="shared" si="84"/>
        <v>29.95</v>
      </c>
      <c r="R573" s="9">
        <f t="shared" si="85"/>
        <v>30.75</v>
      </c>
      <c r="S573" s="9">
        <f t="shared" si="86"/>
        <v>44.85</v>
      </c>
      <c r="T573" s="9">
        <f t="shared" si="87"/>
        <v>33.25</v>
      </c>
      <c r="U573" s="8">
        <f t="shared" si="88"/>
        <v>35.183333333333337</v>
      </c>
      <c r="V573" s="8">
        <f t="shared" si="89"/>
        <v>34.700000000000003</v>
      </c>
    </row>
    <row r="574" spans="1:22" ht="13.5" x14ac:dyDescent="0.25">
      <c r="A574" s="3">
        <f>RSI!A574</f>
        <v>42838</v>
      </c>
      <c r="B574" s="2">
        <f>RSI!B574</f>
        <v>9.3717000000000006</v>
      </c>
      <c r="C574" s="2">
        <f>RSI!I574</f>
        <v>45.449602040760141</v>
      </c>
      <c r="D574" s="2">
        <f>MACD!E574</f>
        <v>-1.4797831248362314E-2</v>
      </c>
      <c r="E574" s="2">
        <f>MACD!F574</f>
        <v>-5.5309438127544429E-2</v>
      </c>
      <c r="F574" s="2">
        <f>'Moving Avg'!D574</f>
        <v>9.4551999999999996</v>
      </c>
      <c r="G574" s="2">
        <f>'Moving Avg'!F574</f>
        <v>9.4196200000000001</v>
      </c>
      <c r="H574" s="2">
        <f>'Moving Avg'!G574</f>
        <v>9.5736199999999947</v>
      </c>
      <c r="I574" s="2">
        <f>'Moving Avg'!H574</f>
        <v>9.8623130000000074</v>
      </c>
      <c r="J574" s="6" t="str">
        <f>OBV!F574</f>
        <v>BEARISH</v>
      </c>
      <c r="K574" s="6" t="str">
        <f>OBV!G574</f>
        <v>NEUTRAL</v>
      </c>
      <c r="L574" s="6" t="str">
        <f>OBV!H574</f>
        <v>CONFIRMED BEARISH</v>
      </c>
      <c r="M574" s="8">
        <f t="shared" si="83"/>
        <v>50</v>
      </c>
      <c r="N574" s="8">
        <f t="shared" si="80"/>
        <v>0</v>
      </c>
      <c r="O574" s="8">
        <f t="shared" si="81"/>
        <v>0</v>
      </c>
      <c r="P574" s="8">
        <f t="shared" si="82"/>
        <v>16.5</v>
      </c>
      <c r="Q574" s="9">
        <f t="shared" si="84"/>
        <v>19.975000000000001</v>
      </c>
      <c r="R574" s="9">
        <f t="shared" si="85"/>
        <v>14.125</v>
      </c>
      <c r="S574" s="9">
        <f t="shared" si="86"/>
        <v>14.925000000000001</v>
      </c>
      <c r="T574" s="9">
        <f t="shared" si="87"/>
        <v>16.625</v>
      </c>
      <c r="U574" s="8">
        <f t="shared" si="88"/>
        <v>16.341666666666669</v>
      </c>
      <c r="V574" s="8">
        <f t="shared" si="89"/>
        <v>16.412500000000001</v>
      </c>
    </row>
    <row r="575" spans="1:22" ht="13.5" x14ac:dyDescent="0.25">
      <c r="A575" s="3">
        <f>RSI!A575</f>
        <v>42839</v>
      </c>
      <c r="B575" s="2">
        <f>RSI!B575</f>
        <v>9.3717000000000006</v>
      </c>
      <c r="C575" s="2">
        <f>RSI!I575</f>
        <v>45.449602040760141</v>
      </c>
      <c r="D575" s="2">
        <f>MACD!E575</f>
        <v>-5.650541021786637E-4</v>
      </c>
      <c r="E575" s="2">
        <f>MACD!F575</f>
        <v>-4.4360561322471279E-2</v>
      </c>
      <c r="F575" s="2">
        <f>'Moving Avg'!D575</f>
        <v>9.3955599999999997</v>
      </c>
      <c r="G575" s="2">
        <f>'Moving Avg'!F575</f>
        <v>9.4198350000000008</v>
      </c>
      <c r="H575" s="2">
        <f>'Moving Avg'!G575</f>
        <v>9.5633959999999938</v>
      </c>
      <c r="I575" s="2">
        <f>'Moving Avg'!H575</f>
        <v>9.867883000000008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  <c r="M575" s="8">
        <f t="shared" si="83"/>
        <v>50</v>
      </c>
      <c r="N575" s="8">
        <f t="shared" si="80"/>
        <v>0</v>
      </c>
      <c r="O575" s="8">
        <f t="shared" si="81"/>
        <v>0</v>
      </c>
      <c r="P575" s="8">
        <f t="shared" si="82"/>
        <v>16.5</v>
      </c>
      <c r="Q575" s="9">
        <f t="shared" si="84"/>
        <v>19.975000000000001</v>
      </c>
      <c r="R575" s="9">
        <f t="shared" si="85"/>
        <v>14.125</v>
      </c>
      <c r="S575" s="9">
        <f t="shared" si="86"/>
        <v>14.925000000000001</v>
      </c>
      <c r="T575" s="9">
        <f t="shared" si="87"/>
        <v>16.625</v>
      </c>
      <c r="U575" s="8">
        <f t="shared" si="88"/>
        <v>16.341666666666669</v>
      </c>
      <c r="V575" s="8">
        <f t="shared" si="89"/>
        <v>16.412500000000001</v>
      </c>
    </row>
    <row r="576" spans="1:22" ht="13.5" x14ac:dyDescent="0.25">
      <c r="A576" s="3">
        <f>RSI!A576</f>
        <v>42842</v>
      </c>
      <c r="B576" s="2">
        <f>RSI!B576</f>
        <v>9.4568999999999992</v>
      </c>
      <c r="C576" s="2">
        <f>RSI!I576</f>
        <v>49.629953707058256</v>
      </c>
      <c r="D576" s="2">
        <f>MACD!E576</f>
        <v>-2.0477663983632155E-2</v>
      </c>
      <c r="E576" s="2">
        <f>MACD!F576</f>
        <v>-3.9583981854703458E-2</v>
      </c>
      <c r="F576" s="2">
        <f>'Moving Avg'!D576</f>
        <v>9.370000000000001</v>
      </c>
      <c r="G576" s="2">
        <f>'Moving Avg'!F576</f>
        <v>9.4304849999999991</v>
      </c>
      <c r="H576" s="2">
        <f>'Moving Avg'!G576</f>
        <v>9.5548759999999966</v>
      </c>
      <c r="I576" s="2">
        <f>'Moving Avg'!H576</f>
        <v>9.8734915000000072</v>
      </c>
      <c r="J576" s="6" t="str">
        <f>OBV!F576</f>
        <v>BULLISH</v>
      </c>
      <c r="K576" s="6" t="str">
        <f>OBV!G576</f>
        <v>STRONG</v>
      </c>
      <c r="L576" s="6" t="str">
        <f>OBV!H576</f>
        <v>BULLISH DIVERGENCE</v>
      </c>
      <c r="M576" s="8">
        <f t="shared" si="83"/>
        <v>50</v>
      </c>
      <c r="N576" s="8">
        <f t="shared" si="80"/>
        <v>0</v>
      </c>
      <c r="O576" s="8">
        <f t="shared" si="81"/>
        <v>0</v>
      </c>
      <c r="P576" s="8">
        <f t="shared" si="82"/>
        <v>83</v>
      </c>
      <c r="Q576" s="9">
        <f t="shared" si="84"/>
        <v>29.95</v>
      </c>
      <c r="R576" s="9">
        <f t="shared" si="85"/>
        <v>30.75</v>
      </c>
      <c r="S576" s="9">
        <f t="shared" si="86"/>
        <v>44.85</v>
      </c>
      <c r="T576" s="9">
        <f t="shared" si="87"/>
        <v>33.25</v>
      </c>
      <c r="U576" s="8">
        <f t="shared" si="88"/>
        <v>35.183333333333337</v>
      </c>
      <c r="V576" s="8">
        <f t="shared" si="89"/>
        <v>34.700000000000003</v>
      </c>
    </row>
    <row r="577" spans="1:22" ht="13.5" x14ac:dyDescent="0.25">
      <c r="A577" s="3">
        <f>RSI!A577</f>
        <v>42843</v>
      </c>
      <c r="B577" s="2">
        <f>RSI!B577</f>
        <v>9.4568999999999992</v>
      </c>
      <c r="C577" s="2">
        <f>RSI!I577</f>
        <v>49.629953707058256</v>
      </c>
      <c r="D577" s="2">
        <f>MACD!E577</f>
        <v>-3.7301758175839694E-2</v>
      </c>
      <c r="E577" s="2">
        <f>MACD!F577</f>
        <v>-3.9127537118930703E-2</v>
      </c>
      <c r="F577" s="2">
        <f>'Moving Avg'!D577</f>
        <v>9.3870400000000007</v>
      </c>
      <c r="G577" s="2">
        <f>'Moving Avg'!F577</f>
        <v>9.4347449999999977</v>
      </c>
      <c r="H577" s="2">
        <f>'Moving Avg'!G577</f>
        <v>9.5463559999999958</v>
      </c>
      <c r="I577" s="2">
        <f>'Moving Avg'!H577</f>
        <v>9.8783610000000071</v>
      </c>
      <c r="J577" s="6" t="str">
        <f>OBV!F577</f>
        <v>BULLISH</v>
      </c>
      <c r="K577" s="6" t="str">
        <f>OBV!G577</f>
        <v>STRONG</v>
      </c>
      <c r="L577" s="6" t="str">
        <f>OBV!H577</f>
        <v>CONFIRMED BULLISH</v>
      </c>
      <c r="M577" s="8">
        <f t="shared" si="83"/>
        <v>50</v>
      </c>
      <c r="N577" s="8">
        <f t="shared" si="80"/>
        <v>0</v>
      </c>
      <c r="O577" s="8">
        <f t="shared" si="81"/>
        <v>0</v>
      </c>
      <c r="P577" s="8">
        <f t="shared" si="82"/>
        <v>100</v>
      </c>
      <c r="Q577" s="9">
        <f t="shared" si="84"/>
        <v>32.5</v>
      </c>
      <c r="R577" s="9">
        <f t="shared" si="85"/>
        <v>35</v>
      </c>
      <c r="S577" s="9">
        <f t="shared" si="86"/>
        <v>52.5</v>
      </c>
      <c r="T577" s="9">
        <f t="shared" si="87"/>
        <v>37.5</v>
      </c>
      <c r="U577" s="8">
        <f t="shared" si="88"/>
        <v>40</v>
      </c>
      <c r="V577" s="8">
        <f t="shared" si="89"/>
        <v>39.375</v>
      </c>
    </row>
    <row r="578" spans="1:22" ht="13.5" x14ac:dyDescent="0.25">
      <c r="A578" s="3">
        <f>RSI!A578</f>
        <v>42844</v>
      </c>
      <c r="B578" s="2">
        <f>RSI!B578</f>
        <v>9.4526000000000003</v>
      </c>
      <c r="C578" s="2">
        <f>RSI!I578</f>
        <v>49.408331482373342</v>
      </c>
      <c r="D578" s="2">
        <f>MACD!E578</f>
        <v>-5.1195829030980633E-2</v>
      </c>
      <c r="E578" s="2">
        <f>MACD!F578</f>
        <v>-4.1541195501340687E-2</v>
      </c>
      <c r="F578" s="2">
        <f>'Moving Avg'!D578</f>
        <v>9.4219599999999986</v>
      </c>
      <c r="G578" s="2">
        <f>'Moving Avg'!F578</f>
        <v>9.4387899999999973</v>
      </c>
      <c r="H578" s="2">
        <f>'Moving Avg'!G578</f>
        <v>9.5377499999999973</v>
      </c>
      <c r="I578" s="2">
        <f>'Moving Avg'!H578</f>
        <v>9.8826980000000066</v>
      </c>
      <c r="J578" s="6" t="str">
        <f>OBV!F578</f>
        <v>BULLISH</v>
      </c>
      <c r="K578" s="6" t="str">
        <f>OBV!G578</f>
        <v>STRONG</v>
      </c>
      <c r="L578" s="6" t="str">
        <f>OBV!H578</f>
        <v>CONFIRMED BULLISH</v>
      </c>
      <c r="M578" s="8">
        <f t="shared" si="83"/>
        <v>50</v>
      </c>
      <c r="N578" s="8">
        <f t="shared" ref="N578:N641" si="90">IF(E578-D578&gt;0.02, 100, IF(E578-D578&lt;0,0,45))</f>
        <v>45</v>
      </c>
      <c r="O578" s="8">
        <f t="shared" ref="O578:O641" si="91">IF(F578-I578&gt;10,100,IF(F578-I578&gt;5,75, IF(F578-I578&gt;0,50,0)))</f>
        <v>0</v>
      </c>
      <c r="P578" s="8">
        <f t="shared" ref="P578:P641" si="92">IF(L578="confirmed bullish", 34, IF(L578="bullish divergence",17, 0))+IF(J578="bullish",33,IF(J578="bearish",0,16.5))+IF(K578="strong",33,IF(K578="weak",0,16.5))</f>
        <v>100</v>
      </c>
      <c r="Q578" s="9">
        <f t="shared" si="84"/>
        <v>48.25</v>
      </c>
      <c r="R578" s="9">
        <f t="shared" si="85"/>
        <v>44</v>
      </c>
      <c r="S578" s="9">
        <f t="shared" si="86"/>
        <v>59.25</v>
      </c>
      <c r="T578" s="9">
        <f t="shared" si="87"/>
        <v>48.75</v>
      </c>
      <c r="U578" s="8">
        <f t="shared" si="88"/>
        <v>50.5</v>
      </c>
      <c r="V578" s="8">
        <f t="shared" si="89"/>
        <v>50.0625</v>
      </c>
    </row>
    <row r="579" spans="1:22" ht="13.5" x14ac:dyDescent="0.25">
      <c r="A579" s="3">
        <f>RSI!A579</f>
        <v>42845</v>
      </c>
      <c r="B579" s="2">
        <f>RSI!B579</f>
        <v>9.4568999999999992</v>
      </c>
      <c r="C579" s="2">
        <f>RSI!I579</f>
        <v>49.650462045930603</v>
      </c>
      <c r="D579" s="2">
        <f>MACD!E579</f>
        <v>-2.3900917831662483E-2</v>
      </c>
      <c r="E579" s="2">
        <f>MACD!F579</f>
        <v>-3.8013139967405046E-2</v>
      </c>
      <c r="F579" s="2">
        <f>'Moving Avg'!D579</f>
        <v>9.4390000000000001</v>
      </c>
      <c r="G579" s="2">
        <f>'Moving Avg'!F579</f>
        <v>9.445179999999997</v>
      </c>
      <c r="H579" s="2">
        <f>'Moving Avg'!G579</f>
        <v>9.5300819999999984</v>
      </c>
      <c r="I579" s="2">
        <f>'Moving Avg'!H579</f>
        <v>9.887056500000007</v>
      </c>
      <c r="J579" s="6" t="str">
        <f>OBV!F579</f>
        <v>BULLISH</v>
      </c>
      <c r="K579" s="6" t="str">
        <f>OBV!G579</f>
        <v>STRONG</v>
      </c>
      <c r="L579" s="6" t="str">
        <f>OBV!H579</f>
        <v>CONFIRMED BULLISH</v>
      </c>
      <c r="M579" s="8">
        <f t="shared" ref="M579:M642" si="93">IF(C579&lt;30,100, IF(C579&gt;70, 0, 50))</f>
        <v>50</v>
      </c>
      <c r="N579" s="8">
        <f t="shared" si="90"/>
        <v>0</v>
      </c>
      <c r="O579" s="8">
        <f t="shared" si="91"/>
        <v>0</v>
      </c>
      <c r="P579" s="8">
        <f t="shared" si="92"/>
        <v>100</v>
      </c>
      <c r="Q579" s="9">
        <f t="shared" ref="Q579:Q642" si="94">0.35*M579+N579*0.35+O579*0.15+P579*0.15</f>
        <v>32.5</v>
      </c>
      <c r="R579" s="9">
        <f t="shared" ref="R579:R642" si="95">M579*0.2+N579*0.2+O579*0.35+P579*0.25</f>
        <v>35</v>
      </c>
      <c r="S579" s="9">
        <f t="shared" ref="S579:S642" si="96">M579*0.15+N579*0.15+O579*0.25+P579*0.45</f>
        <v>52.5</v>
      </c>
      <c r="T579" s="9">
        <f t="shared" ref="T579:T642" si="97">0.25*SUM(M579:P579)</f>
        <v>37.5</v>
      </c>
      <c r="U579" s="8">
        <f t="shared" ref="U579:U642" si="98">SUM(Q579:S579)/3</f>
        <v>40</v>
      </c>
      <c r="V579" s="8">
        <f t="shared" ref="V579:V642" si="99">SUM(Q579:T579)/4</f>
        <v>39.375</v>
      </c>
    </row>
    <row r="580" spans="1:22" ht="13.5" x14ac:dyDescent="0.25">
      <c r="A580" s="3">
        <f>RSI!A580</f>
        <v>42846</v>
      </c>
      <c r="B580" s="2">
        <f>RSI!B580</f>
        <v>9.4568999999999992</v>
      </c>
      <c r="C580" s="2">
        <f>RSI!I580</f>
        <v>49.650462045930603</v>
      </c>
      <c r="D580" s="2">
        <f>MACD!E580</f>
        <v>1.2320461801213156E-2</v>
      </c>
      <c r="E580" s="2">
        <f>MACD!F580</f>
        <v>-2.7946419613681408E-2</v>
      </c>
      <c r="F580" s="2">
        <f>'Moving Avg'!D580</f>
        <v>9.456039999999998</v>
      </c>
      <c r="G580" s="2">
        <f>'Moving Avg'!F580</f>
        <v>9.4496549999999964</v>
      </c>
      <c r="H580" s="2">
        <f>'Moving Avg'!G580</f>
        <v>9.5224139999999995</v>
      </c>
      <c r="I580" s="2">
        <f>'Moving Avg'!H580</f>
        <v>9.8903930000000067</v>
      </c>
      <c r="J580" s="6" t="str">
        <f>OBV!F580</f>
        <v>BULLISH</v>
      </c>
      <c r="K580" s="6" t="str">
        <f>OBV!G580</f>
        <v>STRONG</v>
      </c>
      <c r="L580" s="6" t="str">
        <f>OBV!H580</f>
        <v>CONFIRMED BULLISH</v>
      </c>
      <c r="M580" s="8">
        <f t="shared" si="93"/>
        <v>50</v>
      </c>
      <c r="N580" s="8">
        <f t="shared" si="90"/>
        <v>0</v>
      </c>
      <c r="O580" s="8">
        <f t="shared" si="91"/>
        <v>0</v>
      </c>
      <c r="P580" s="8">
        <f t="shared" si="92"/>
        <v>100</v>
      </c>
      <c r="Q580" s="9">
        <f t="shared" si="94"/>
        <v>32.5</v>
      </c>
      <c r="R580" s="9">
        <f t="shared" si="95"/>
        <v>35</v>
      </c>
      <c r="S580" s="9">
        <f t="shared" si="96"/>
        <v>52.5</v>
      </c>
      <c r="T580" s="9">
        <f t="shared" si="97"/>
        <v>37.5</v>
      </c>
      <c r="U580" s="8">
        <f t="shared" si="98"/>
        <v>40</v>
      </c>
      <c r="V580" s="8">
        <f t="shared" si="99"/>
        <v>39.375</v>
      </c>
    </row>
    <row r="581" spans="1:22" ht="13.5" x14ac:dyDescent="0.25">
      <c r="A581" s="3">
        <f>RSI!A581</f>
        <v>42849</v>
      </c>
      <c r="B581" s="2">
        <f>RSI!B581</f>
        <v>9.4611999999999998</v>
      </c>
      <c r="C581" s="2">
        <f>RSI!I581</f>
        <v>49.928389556001868</v>
      </c>
      <c r="D581" s="2">
        <f>MACD!E581</f>
        <v>2.9559771065700957E-2</v>
      </c>
      <c r="E581" s="2">
        <f>MACD!F581</f>
        <v>-1.6445181477804938E-2</v>
      </c>
      <c r="F581" s="2">
        <f>'Moving Avg'!D581</f>
        <v>9.4568999999999992</v>
      </c>
      <c r="G581" s="2">
        <f>'Moving Avg'!F581</f>
        <v>9.4605199999999972</v>
      </c>
      <c r="H581" s="2">
        <f>'Moving Avg'!G581</f>
        <v>9.5156840000000003</v>
      </c>
      <c r="I581" s="2">
        <f>'Moving Avg'!H581</f>
        <v>9.8927290000000063</v>
      </c>
      <c r="J581" s="6" t="str">
        <f>OBV!F581</f>
        <v>BULLISH</v>
      </c>
      <c r="K581" s="6" t="str">
        <f>OBV!G581</f>
        <v>STRONG</v>
      </c>
      <c r="L581" s="6" t="str">
        <f>OBV!H581</f>
        <v>CONFIRMED BULLISH</v>
      </c>
      <c r="M581" s="8">
        <f t="shared" si="93"/>
        <v>50</v>
      </c>
      <c r="N581" s="8">
        <f t="shared" si="90"/>
        <v>0</v>
      </c>
      <c r="O581" s="8">
        <f t="shared" si="91"/>
        <v>0</v>
      </c>
      <c r="P581" s="8">
        <f t="shared" si="92"/>
        <v>100</v>
      </c>
      <c r="Q581" s="9">
        <f t="shared" si="94"/>
        <v>32.5</v>
      </c>
      <c r="R581" s="9">
        <f t="shared" si="95"/>
        <v>35</v>
      </c>
      <c r="S581" s="9">
        <f t="shared" si="96"/>
        <v>52.5</v>
      </c>
      <c r="T581" s="9">
        <f t="shared" si="97"/>
        <v>37.5</v>
      </c>
      <c r="U581" s="8">
        <f t="shared" si="98"/>
        <v>40</v>
      </c>
      <c r="V581" s="8">
        <f t="shared" si="99"/>
        <v>39.375</v>
      </c>
    </row>
    <row r="582" spans="1:22" ht="13.5" x14ac:dyDescent="0.25">
      <c r="A582" s="3">
        <f>RSI!A582</f>
        <v>42850</v>
      </c>
      <c r="B582" s="2">
        <f>RSI!B582</f>
        <v>9.5420999999999996</v>
      </c>
      <c r="C582" s="2">
        <f>RSI!I582</f>
        <v>54.965131448160562</v>
      </c>
      <c r="D582" s="2">
        <f>MACD!E582</f>
        <v>5.3750729559336463E-3</v>
      </c>
      <c r="E582" s="2">
        <f>MACD!F582</f>
        <v>-1.2081130591057221E-2</v>
      </c>
      <c r="F582" s="2">
        <f>'Moving Avg'!D582</f>
        <v>9.4739399999999989</v>
      </c>
      <c r="G582" s="2">
        <f>'Moving Avg'!F582</f>
        <v>9.4583899999999979</v>
      </c>
      <c r="H582" s="2">
        <f>'Moving Avg'!G582</f>
        <v>9.5105720000000016</v>
      </c>
      <c r="I582" s="2">
        <f>'Moving Avg'!H582</f>
        <v>9.8955100000000051</v>
      </c>
      <c r="J582" s="6" t="str">
        <f>OBV!F582</f>
        <v>BULLISH</v>
      </c>
      <c r="K582" s="6" t="str">
        <f>OBV!G582</f>
        <v>STRONG</v>
      </c>
      <c r="L582" s="6" t="str">
        <f>OBV!H582</f>
        <v>CONFIRMED BULLISH</v>
      </c>
      <c r="M582" s="8">
        <f t="shared" si="93"/>
        <v>50</v>
      </c>
      <c r="N582" s="8">
        <f t="shared" si="90"/>
        <v>0</v>
      </c>
      <c r="O582" s="8">
        <f t="shared" si="91"/>
        <v>0</v>
      </c>
      <c r="P582" s="8">
        <f t="shared" si="92"/>
        <v>100</v>
      </c>
      <c r="Q582" s="9">
        <f t="shared" si="94"/>
        <v>32.5</v>
      </c>
      <c r="R582" s="9">
        <f t="shared" si="95"/>
        <v>35</v>
      </c>
      <c r="S582" s="9">
        <f t="shared" si="96"/>
        <v>52.5</v>
      </c>
      <c r="T582" s="9">
        <f t="shared" si="97"/>
        <v>37.5</v>
      </c>
      <c r="U582" s="8">
        <f t="shared" si="98"/>
        <v>40</v>
      </c>
      <c r="V582" s="8">
        <f t="shared" si="99"/>
        <v>39.375</v>
      </c>
    </row>
    <row r="583" spans="1:22" ht="13.5" x14ac:dyDescent="0.25">
      <c r="A583" s="3">
        <f>RSI!A583</f>
        <v>42851</v>
      </c>
      <c r="B583" s="2">
        <f>RSI!B583</f>
        <v>9.6699000000000002</v>
      </c>
      <c r="C583" s="2">
        <f>RSI!I583</f>
        <v>61.545785965755094</v>
      </c>
      <c r="D583" s="2">
        <f>MACD!E583</f>
        <v>-3.9458238360332132E-2</v>
      </c>
      <c r="E583" s="2">
        <f>MACD!F583</f>
        <v>-1.7556552144912203E-2</v>
      </c>
      <c r="F583" s="2">
        <f>'Moving Avg'!D583</f>
        <v>9.5173999999999985</v>
      </c>
      <c r="G583" s="2">
        <f>'Moving Avg'!F583</f>
        <v>9.46265</v>
      </c>
      <c r="H583" s="2">
        <f>'Moving Avg'!G583</f>
        <v>9.5080159999999996</v>
      </c>
      <c r="I583" s="2">
        <f>'Moving Avg'!H583</f>
        <v>9.8989710000000066</v>
      </c>
      <c r="J583" s="6" t="str">
        <f>OBV!F583</f>
        <v>BULLISH</v>
      </c>
      <c r="K583" s="6" t="str">
        <f>OBV!G583</f>
        <v>STRONG</v>
      </c>
      <c r="L583" s="6" t="str">
        <f>OBV!H583</f>
        <v>CONFIRMED BULLISH</v>
      </c>
      <c r="M583" s="8">
        <f t="shared" si="93"/>
        <v>50</v>
      </c>
      <c r="N583" s="8">
        <f t="shared" si="90"/>
        <v>100</v>
      </c>
      <c r="O583" s="8">
        <f t="shared" si="91"/>
        <v>0</v>
      </c>
      <c r="P583" s="8">
        <f t="shared" si="92"/>
        <v>100</v>
      </c>
      <c r="Q583" s="9">
        <f t="shared" si="94"/>
        <v>67.5</v>
      </c>
      <c r="R583" s="9">
        <f t="shared" si="95"/>
        <v>55</v>
      </c>
      <c r="S583" s="9">
        <f t="shared" si="96"/>
        <v>67.5</v>
      </c>
      <c r="T583" s="9">
        <f t="shared" si="97"/>
        <v>62.5</v>
      </c>
      <c r="U583" s="8">
        <f t="shared" si="98"/>
        <v>63.333333333333336</v>
      </c>
      <c r="V583" s="8">
        <f t="shared" si="99"/>
        <v>63.125</v>
      </c>
    </row>
    <row r="584" spans="1:22" ht="13.5" x14ac:dyDescent="0.25">
      <c r="A584" s="3">
        <f>RSI!A584</f>
        <v>42852</v>
      </c>
      <c r="B584" s="2">
        <f>RSI!B584</f>
        <v>9.7125000000000004</v>
      </c>
      <c r="C584" s="2">
        <f>RSI!I584</f>
        <v>63.462353763454466</v>
      </c>
      <c r="D584" s="2">
        <f>MACD!E584</f>
        <v>-6.7340653341906531E-2</v>
      </c>
      <c r="E584" s="2">
        <f>MACD!F584</f>
        <v>-2.751337238431107E-2</v>
      </c>
      <c r="F584" s="2">
        <f>'Moving Avg'!D584</f>
        <v>9.5685199999999995</v>
      </c>
      <c r="G584" s="2">
        <f>'Moving Avg'!F584</f>
        <v>9.4692550000000004</v>
      </c>
      <c r="H584" s="2">
        <f>'Moving Avg'!G584</f>
        <v>9.5063120000000012</v>
      </c>
      <c r="I584" s="2">
        <f>'Moving Avg'!H584</f>
        <v>9.9026450000000068</v>
      </c>
      <c r="J584" s="6" t="str">
        <f>OBV!F584</f>
        <v>BULLISH</v>
      </c>
      <c r="K584" s="6" t="str">
        <f>OBV!G584</f>
        <v>STRONG</v>
      </c>
      <c r="L584" s="6" t="str">
        <f>OBV!H584</f>
        <v>CONFIRMED BULLISH</v>
      </c>
      <c r="M584" s="8">
        <f t="shared" si="93"/>
        <v>50</v>
      </c>
      <c r="N584" s="8">
        <f t="shared" si="90"/>
        <v>100</v>
      </c>
      <c r="O584" s="8">
        <f t="shared" si="91"/>
        <v>0</v>
      </c>
      <c r="P584" s="8">
        <f t="shared" si="92"/>
        <v>100</v>
      </c>
      <c r="Q584" s="9">
        <f t="shared" si="94"/>
        <v>67.5</v>
      </c>
      <c r="R584" s="9">
        <f t="shared" si="95"/>
        <v>55</v>
      </c>
      <c r="S584" s="9">
        <f t="shared" si="96"/>
        <v>67.5</v>
      </c>
      <c r="T584" s="9">
        <f t="shared" si="97"/>
        <v>62.5</v>
      </c>
      <c r="U584" s="8">
        <f t="shared" si="98"/>
        <v>63.333333333333336</v>
      </c>
      <c r="V584" s="8">
        <f t="shared" si="99"/>
        <v>63.125</v>
      </c>
    </row>
    <row r="585" spans="1:22" ht="13.5" x14ac:dyDescent="0.25">
      <c r="A585" s="3">
        <f>RSI!A585</f>
        <v>42853</v>
      </c>
      <c r="B585" s="2">
        <f>RSI!B585</f>
        <v>9.7167999999999992</v>
      </c>
      <c r="C585" s="2">
        <f>RSI!I585</f>
        <v>63.659241098136576</v>
      </c>
      <c r="D585" s="2">
        <f>MACD!E585</f>
        <v>-9.2620714614170652E-2</v>
      </c>
      <c r="E585" s="2">
        <f>MACD!F585</f>
        <v>-4.0534840830282991E-2</v>
      </c>
      <c r="F585" s="2">
        <f>'Moving Avg'!D585</f>
        <v>9.6204999999999998</v>
      </c>
      <c r="G585" s="2">
        <f>'Moving Avg'!F585</f>
        <v>9.480120000000003</v>
      </c>
      <c r="H585" s="2">
        <f>'Moving Avg'!G585</f>
        <v>9.5055459999999989</v>
      </c>
      <c r="I585" s="2">
        <f>'Moving Avg'!H585</f>
        <v>9.906340500000006</v>
      </c>
      <c r="J585" s="6" t="str">
        <f>OBV!F585</f>
        <v>BULLISH</v>
      </c>
      <c r="K585" s="6" t="str">
        <f>OBV!G585</f>
        <v>STRONG</v>
      </c>
      <c r="L585" s="6" t="str">
        <f>OBV!H585</f>
        <v>CONFIRMED BULLISH</v>
      </c>
      <c r="M585" s="8">
        <f t="shared" si="93"/>
        <v>50</v>
      </c>
      <c r="N585" s="8">
        <f t="shared" si="90"/>
        <v>100</v>
      </c>
      <c r="O585" s="8">
        <f t="shared" si="91"/>
        <v>0</v>
      </c>
      <c r="P585" s="8">
        <f t="shared" si="92"/>
        <v>100</v>
      </c>
      <c r="Q585" s="9">
        <f t="shared" si="94"/>
        <v>67.5</v>
      </c>
      <c r="R585" s="9">
        <f t="shared" si="95"/>
        <v>55</v>
      </c>
      <c r="S585" s="9">
        <f t="shared" si="96"/>
        <v>67.5</v>
      </c>
      <c r="T585" s="9">
        <f t="shared" si="97"/>
        <v>62.5</v>
      </c>
      <c r="U585" s="8">
        <f t="shared" si="98"/>
        <v>63.333333333333336</v>
      </c>
      <c r="V585" s="8">
        <f t="shared" si="99"/>
        <v>63.125</v>
      </c>
    </row>
    <row r="586" spans="1:22" ht="13.5" x14ac:dyDescent="0.25">
      <c r="A586" s="3">
        <f>RSI!A586</f>
        <v>42857</v>
      </c>
      <c r="B586" s="2">
        <f>RSI!B586</f>
        <v>9.9680999999999997</v>
      </c>
      <c r="C586" s="2">
        <f>RSI!I586</f>
        <v>72.862723549166176</v>
      </c>
      <c r="D586" s="2">
        <f>MACD!E586</f>
        <v>-0.1208114097464108</v>
      </c>
      <c r="E586" s="2">
        <f>MACD!F586</f>
        <v>-5.6590154613508553E-2</v>
      </c>
      <c r="F586" s="2">
        <f>'Moving Avg'!D586</f>
        <v>9.7218800000000005</v>
      </c>
      <c r="G586" s="2">
        <f>'Moving Avg'!F586</f>
        <v>9.5120700000000014</v>
      </c>
      <c r="H586" s="2">
        <f>'Moving Avg'!G586</f>
        <v>9.5093800000000002</v>
      </c>
      <c r="I586" s="2">
        <f>'Moving Avg'!H586</f>
        <v>9.9112925000000072</v>
      </c>
      <c r="J586" s="6" t="str">
        <f>OBV!F586</f>
        <v>BULLISH</v>
      </c>
      <c r="K586" s="6" t="str">
        <f>OBV!G586</f>
        <v>STRONG</v>
      </c>
      <c r="L586" s="6" t="str">
        <f>OBV!H586</f>
        <v>CONFIRMED BULLISH</v>
      </c>
      <c r="M586" s="8">
        <f t="shared" si="93"/>
        <v>0</v>
      </c>
      <c r="N586" s="8">
        <f t="shared" si="90"/>
        <v>100</v>
      </c>
      <c r="O586" s="8">
        <f t="shared" si="91"/>
        <v>0</v>
      </c>
      <c r="P586" s="8">
        <f t="shared" si="92"/>
        <v>100</v>
      </c>
      <c r="Q586" s="9">
        <f t="shared" si="94"/>
        <v>50</v>
      </c>
      <c r="R586" s="9">
        <f t="shared" si="95"/>
        <v>45</v>
      </c>
      <c r="S586" s="9">
        <f t="shared" si="96"/>
        <v>60</v>
      </c>
      <c r="T586" s="9">
        <f t="shared" si="97"/>
        <v>50</v>
      </c>
      <c r="U586" s="8">
        <f t="shared" si="98"/>
        <v>51.666666666666664</v>
      </c>
      <c r="V586" s="8">
        <f t="shared" si="99"/>
        <v>51.25</v>
      </c>
    </row>
    <row r="587" spans="1:22" ht="13.5" x14ac:dyDescent="0.25">
      <c r="A587" s="3">
        <f>RSI!A587</f>
        <v>42858</v>
      </c>
      <c r="B587" s="2">
        <f>RSI!B587</f>
        <v>10.0533</v>
      </c>
      <c r="C587" s="2">
        <f>RSI!I587</f>
        <v>75.159652940666675</v>
      </c>
      <c r="D587" s="2">
        <f>MACD!E587</f>
        <v>-0.15365812063638451</v>
      </c>
      <c r="E587" s="2">
        <f>MACD!F587</f>
        <v>-7.600374781808375E-2</v>
      </c>
      <c r="F587" s="2">
        <f>'Moving Avg'!D587</f>
        <v>9.8241200000000006</v>
      </c>
      <c r="G587" s="2">
        <f>'Moving Avg'!F587</f>
        <v>9.5482800000000019</v>
      </c>
      <c r="H587" s="2">
        <f>'Moving Avg'!G587</f>
        <v>9.5149179999999998</v>
      </c>
      <c r="I587" s="2">
        <f>'Moving Avg'!H587</f>
        <v>9.916711500000007</v>
      </c>
      <c r="J587" s="6" t="str">
        <f>OBV!F587</f>
        <v>BULLISH</v>
      </c>
      <c r="K587" s="6" t="str">
        <f>OBV!G587</f>
        <v>STRONG</v>
      </c>
      <c r="L587" s="6" t="str">
        <f>OBV!H587</f>
        <v>CONFIRMED BULLISH</v>
      </c>
      <c r="M587" s="8">
        <f t="shared" si="93"/>
        <v>0</v>
      </c>
      <c r="N587" s="8">
        <f t="shared" si="90"/>
        <v>100</v>
      </c>
      <c r="O587" s="8">
        <f t="shared" si="91"/>
        <v>0</v>
      </c>
      <c r="P587" s="8">
        <f t="shared" si="92"/>
        <v>100</v>
      </c>
      <c r="Q587" s="9">
        <f t="shared" si="94"/>
        <v>50</v>
      </c>
      <c r="R587" s="9">
        <f t="shared" si="95"/>
        <v>45</v>
      </c>
      <c r="S587" s="9">
        <f t="shared" si="96"/>
        <v>60</v>
      </c>
      <c r="T587" s="9">
        <f t="shared" si="97"/>
        <v>50</v>
      </c>
      <c r="U587" s="8">
        <f t="shared" si="98"/>
        <v>51.666666666666664</v>
      </c>
      <c r="V587" s="8">
        <f t="shared" si="99"/>
        <v>51.25</v>
      </c>
    </row>
    <row r="588" spans="1:22" ht="13.5" x14ac:dyDescent="0.25">
      <c r="A588" s="3">
        <f>RSI!A588</f>
        <v>42859</v>
      </c>
      <c r="B588" s="2">
        <f>RSI!B588</f>
        <v>10.0533</v>
      </c>
      <c r="C588" s="2">
        <f>RSI!I588</f>
        <v>75.159652940666675</v>
      </c>
      <c r="D588" s="2">
        <f>MACD!E588</f>
        <v>-0.18509975314976757</v>
      </c>
      <c r="E588" s="2">
        <f>MACD!F588</f>
        <v>-9.7822948884420516E-2</v>
      </c>
      <c r="F588" s="2">
        <f>'Moving Avg'!D588</f>
        <v>9.9008000000000003</v>
      </c>
      <c r="G588" s="2">
        <f>'Moving Avg'!F588</f>
        <v>9.5844900000000024</v>
      </c>
      <c r="H588" s="2">
        <f>'Moving Avg'!G588</f>
        <v>9.5208819999999985</v>
      </c>
      <c r="I588" s="2">
        <f>'Moving Avg'!H588</f>
        <v>9.9222125000000059</v>
      </c>
      <c r="J588" s="6" t="str">
        <f>OBV!F588</f>
        <v>BULLISH</v>
      </c>
      <c r="K588" s="6" t="str">
        <f>OBV!G588</f>
        <v>STRONG</v>
      </c>
      <c r="L588" s="6" t="str">
        <f>OBV!H588</f>
        <v>CONFIRMED BULLISH</v>
      </c>
      <c r="M588" s="8">
        <f t="shared" si="93"/>
        <v>0</v>
      </c>
      <c r="N588" s="8">
        <f t="shared" si="90"/>
        <v>100</v>
      </c>
      <c r="O588" s="8">
        <f t="shared" si="91"/>
        <v>0</v>
      </c>
      <c r="P588" s="8">
        <f t="shared" si="92"/>
        <v>100</v>
      </c>
      <c r="Q588" s="9">
        <f t="shared" si="94"/>
        <v>50</v>
      </c>
      <c r="R588" s="9">
        <f t="shared" si="95"/>
        <v>45</v>
      </c>
      <c r="S588" s="9">
        <f t="shared" si="96"/>
        <v>60</v>
      </c>
      <c r="T588" s="9">
        <f t="shared" si="97"/>
        <v>50</v>
      </c>
      <c r="U588" s="8">
        <f t="shared" si="98"/>
        <v>51.666666666666664</v>
      </c>
      <c r="V588" s="8">
        <f t="shared" si="99"/>
        <v>51.25</v>
      </c>
    </row>
    <row r="589" spans="1:22" ht="13.5" x14ac:dyDescent="0.25">
      <c r="A589" s="3">
        <f>RSI!A589</f>
        <v>42860</v>
      </c>
      <c r="B589" s="2">
        <f>RSI!B589</f>
        <v>9.9254999999999995</v>
      </c>
      <c r="C589" s="2">
        <f>RSI!I589</f>
        <v>65.513138527307021</v>
      </c>
      <c r="D589" s="2">
        <f>MACD!E589</f>
        <v>-0.20434149083803099</v>
      </c>
      <c r="E589" s="2">
        <f>MACD!F589</f>
        <v>-0.11912665727514263</v>
      </c>
      <c r="F589" s="2">
        <f>'Moving Avg'!D589</f>
        <v>9.9434000000000005</v>
      </c>
      <c r="G589" s="2">
        <f>'Moving Avg'!F589</f>
        <v>9.6015300000000021</v>
      </c>
      <c r="H589" s="2">
        <f>'Moving Avg'!G589</f>
        <v>9.5239499999999992</v>
      </c>
      <c r="I589" s="2">
        <f>'Moving Avg'!H589</f>
        <v>9.927278500000007</v>
      </c>
      <c r="J589" s="6" t="str">
        <f>OBV!F589</f>
        <v>BULLISH</v>
      </c>
      <c r="K589" s="6" t="str">
        <f>OBV!G589</f>
        <v>STRONG</v>
      </c>
      <c r="L589" s="6" t="str">
        <f>OBV!H589</f>
        <v>CONFIRMED BULLISH</v>
      </c>
      <c r="M589" s="8">
        <f t="shared" si="93"/>
        <v>50</v>
      </c>
      <c r="N589" s="8">
        <f t="shared" si="90"/>
        <v>100</v>
      </c>
      <c r="O589" s="8">
        <f t="shared" si="91"/>
        <v>50</v>
      </c>
      <c r="P589" s="8">
        <f t="shared" si="92"/>
        <v>100</v>
      </c>
      <c r="Q589" s="9">
        <f t="shared" si="94"/>
        <v>75</v>
      </c>
      <c r="R589" s="9">
        <f t="shared" si="95"/>
        <v>72.5</v>
      </c>
      <c r="S589" s="9">
        <f t="shared" si="96"/>
        <v>80</v>
      </c>
      <c r="T589" s="9">
        <f t="shared" si="97"/>
        <v>75</v>
      </c>
      <c r="U589" s="8">
        <f t="shared" si="98"/>
        <v>75.833333333333329</v>
      </c>
      <c r="V589" s="8">
        <f t="shared" si="99"/>
        <v>75.625</v>
      </c>
    </row>
    <row r="590" spans="1:22" ht="13.5" x14ac:dyDescent="0.25">
      <c r="A590" s="3">
        <f>RSI!A590</f>
        <v>42863</v>
      </c>
      <c r="B590" s="2">
        <f>RSI!B590</f>
        <v>9.9254999999999995</v>
      </c>
      <c r="C590" s="2">
        <f>RSI!I590</f>
        <v>65.513138527307035</v>
      </c>
      <c r="D590" s="2">
        <f>MACD!E590</f>
        <v>-0.22242841933068114</v>
      </c>
      <c r="E590" s="2">
        <f>MACD!F590</f>
        <v>-0.13978700968625035</v>
      </c>
      <c r="F590" s="2">
        <f>'Moving Avg'!D590</f>
        <v>9.9851399999999995</v>
      </c>
      <c r="G590" s="2">
        <f>'Moving Avg'!F590</f>
        <v>9.6143100000000015</v>
      </c>
      <c r="H590" s="2">
        <f>'Moving Avg'!G590</f>
        <v>9.5273579999999995</v>
      </c>
      <c r="I590" s="2">
        <f>'Moving Avg'!H590</f>
        <v>9.9323445000000063</v>
      </c>
      <c r="J590" s="6" t="str">
        <f>OBV!F590</f>
        <v>BULLISH</v>
      </c>
      <c r="K590" s="6" t="str">
        <f>OBV!G590</f>
        <v>STRONG</v>
      </c>
      <c r="L590" s="6" t="str">
        <f>OBV!H590</f>
        <v>CONFIRMED BULLISH</v>
      </c>
      <c r="M590" s="8">
        <f t="shared" si="93"/>
        <v>50</v>
      </c>
      <c r="N590" s="8">
        <f t="shared" si="90"/>
        <v>100</v>
      </c>
      <c r="O590" s="8">
        <f t="shared" si="91"/>
        <v>50</v>
      </c>
      <c r="P590" s="8">
        <f t="shared" si="92"/>
        <v>100</v>
      </c>
      <c r="Q590" s="9">
        <f t="shared" si="94"/>
        <v>75</v>
      </c>
      <c r="R590" s="9">
        <f t="shared" si="95"/>
        <v>72.5</v>
      </c>
      <c r="S590" s="9">
        <f t="shared" si="96"/>
        <v>80</v>
      </c>
      <c r="T590" s="9">
        <f t="shared" si="97"/>
        <v>75</v>
      </c>
      <c r="U590" s="8">
        <f t="shared" si="98"/>
        <v>75.833333333333329</v>
      </c>
      <c r="V590" s="8">
        <f t="shared" si="99"/>
        <v>75.625</v>
      </c>
    </row>
    <row r="591" spans="1:22" ht="13.5" x14ac:dyDescent="0.25">
      <c r="A591" s="3">
        <f>RSI!A591</f>
        <v>42864</v>
      </c>
      <c r="B591" s="2">
        <f>RSI!B591</f>
        <v>9.8811</v>
      </c>
      <c r="C591" s="2">
        <f>RSI!I591</f>
        <v>62.291788375070098</v>
      </c>
      <c r="D591" s="2">
        <f>MACD!E591</f>
        <v>-0.23545403659038655</v>
      </c>
      <c r="E591" s="2">
        <f>MACD!F591</f>
        <v>-0.1589204150670776</v>
      </c>
      <c r="F591" s="2">
        <f>'Moving Avg'!D591</f>
        <v>9.9677400000000009</v>
      </c>
      <c r="G591" s="2">
        <f>'Moving Avg'!F591</f>
        <v>9.6291300000000017</v>
      </c>
      <c r="H591" s="2">
        <f>'Moving Avg'!G591</f>
        <v>9.5298780000000018</v>
      </c>
      <c r="I591" s="2">
        <f>'Moving Avg'!H591</f>
        <v>9.9378020000000085</v>
      </c>
      <c r="J591" s="6" t="str">
        <f>OBV!F591</f>
        <v>BEARISH</v>
      </c>
      <c r="K591" s="6" t="str">
        <f>OBV!G591</f>
        <v>WEAK</v>
      </c>
      <c r="L591" s="6" t="str">
        <f>OBV!H591</f>
        <v>CONFIRMED BEARISH</v>
      </c>
      <c r="M591" s="8">
        <f t="shared" si="93"/>
        <v>50</v>
      </c>
      <c r="N591" s="8">
        <f t="shared" si="90"/>
        <v>100</v>
      </c>
      <c r="O591" s="8">
        <f t="shared" si="91"/>
        <v>50</v>
      </c>
      <c r="P591" s="8">
        <f t="shared" si="92"/>
        <v>0</v>
      </c>
      <c r="Q591" s="9">
        <f t="shared" si="94"/>
        <v>60</v>
      </c>
      <c r="R591" s="9">
        <f t="shared" si="95"/>
        <v>47.5</v>
      </c>
      <c r="S591" s="9">
        <f t="shared" si="96"/>
        <v>35</v>
      </c>
      <c r="T591" s="9">
        <f t="shared" si="97"/>
        <v>50</v>
      </c>
      <c r="U591" s="8">
        <f t="shared" si="98"/>
        <v>47.5</v>
      </c>
      <c r="V591" s="8">
        <f t="shared" si="99"/>
        <v>48.125</v>
      </c>
    </row>
    <row r="592" spans="1:22" ht="13.5" x14ac:dyDescent="0.25">
      <c r="A592" s="3">
        <f>RSI!A592</f>
        <v>42865</v>
      </c>
      <c r="B592" s="2">
        <f>RSI!B592</f>
        <v>9.8587000000000007</v>
      </c>
      <c r="C592" s="2">
        <f>RSI!I592</f>
        <v>60.670948746674121</v>
      </c>
      <c r="D592" s="2">
        <f>MACD!E592</f>
        <v>-0.23365582747373992</v>
      </c>
      <c r="E592" s="2">
        <f>MACD!F592</f>
        <v>-0.17386749754841008</v>
      </c>
      <c r="F592" s="2">
        <f>'Moving Avg'!D592</f>
        <v>9.9288199999999982</v>
      </c>
      <c r="G592" s="2">
        <f>'Moving Avg'!F592</f>
        <v>9.6534800000000018</v>
      </c>
      <c r="H592" s="2">
        <f>'Moving Avg'!G592</f>
        <v>9.5328020000000002</v>
      </c>
      <c r="I592" s="2">
        <f>'Moving Avg'!H592</f>
        <v>9.9425545000000071</v>
      </c>
      <c r="J592" s="6" t="str">
        <f>OBV!F592</f>
        <v>BEARISH</v>
      </c>
      <c r="K592" s="6" t="str">
        <f>OBV!G592</f>
        <v>WEAK</v>
      </c>
      <c r="L592" s="6" t="str">
        <f>OBV!H592</f>
        <v>CONFIRMED BEARISH</v>
      </c>
      <c r="M592" s="8">
        <f t="shared" si="93"/>
        <v>50</v>
      </c>
      <c r="N592" s="8">
        <f t="shared" si="90"/>
        <v>100</v>
      </c>
      <c r="O592" s="8">
        <f t="shared" si="91"/>
        <v>0</v>
      </c>
      <c r="P592" s="8">
        <f t="shared" si="92"/>
        <v>0</v>
      </c>
      <c r="Q592" s="9">
        <f t="shared" si="94"/>
        <v>52.5</v>
      </c>
      <c r="R592" s="9">
        <f t="shared" si="95"/>
        <v>30</v>
      </c>
      <c r="S592" s="9">
        <f t="shared" si="96"/>
        <v>22.5</v>
      </c>
      <c r="T592" s="9">
        <f t="shared" si="97"/>
        <v>37.5</v>
      </c>
      <c r="U592" s="8">
        <f t="shared" si="98"/>
        <v>35</v>
      </c>
      <c r="V592" s="8">
        <f t="shared" si="99"/>
        <v>35.625</v>
      </c>
    </row>
    <row r="593" spans="1:22" ht="13.5" x14ac:dyDescent="0.25">
      <c r="A593" s="3">
        <f>RSI!A593</f>
        <v>42866</v>
      </c>
      <c r="B593" s="2">
        <f>RSI!B593</f>
        <v>9.8542000000000005</v>
      </c>
      <c r="C593" s="2">
        <f>RSI!I593</f>
        <v>60.331322480183225</v>
      </c>
      <c r="D593" s="2">
        <f>MACD!E593</f>
        <v>-0.21319733511769279</v>
      </c>
      <c r="E593" s="2">
        <f>MACD!F593</f>
        <v>-0.18173346506226662</v>
      </c>
      <c r="F593" s="2">
        <f>'Moving Avg'!D593</f>
        <v>9.8889999999999993</v>
      </c>
      <c r="G593" s="2">
        <f>'Moving Avg'!F593</f>
        <v>9.6822900000000001</v>
      </c>
      <c r="H593" s="2">
        <f>'Moving Avg'!G593</f>
        <v>9.5357219999999998</v>
      </c>
      <c r="I593" s="2">
        <f>'Moving Avg'!H593</f>
        <v>9.9486135000000075</v>
      </c>
      <c r="J593" s="6" t="str">
        <f>OBV!F593</f>
        <v>BEARISH</v>
      </c>
      <c r="K593" s="6" t="str">
        <f>OBV!G593</f>
        <v>WEAK</v>
      </c>
      <c r="L593" s="6" t="str">
        <f>OBV!H593</f>
        <v>CONFIRMED BEARISH</v>
      </c>
      <c r="M593" s="8">
        <f t="shared" si="93"/>
        <v>50</v>
      </c>
      <c r="N593" s="8">
        <f t="shared" si="90"/>
        <v>100</v>
      </c>
      <c r="O593" s="8">
        <f t="shared" si="91"/>
        <v>0</v>
      </c>
      <c r="P593" s="8">
        <f t="shared" si="92"/>
        <v>0</v>
      </c>
      <c r="Q593" s="9">
        <f t="shared" si="94"/>
        <v>52.5</v>
      </c>
      <c r="R593" s="9">
        <f t="shared" si="95"/>
        <v>30</v>
      </c>
      <c r="S593" s="9">
        <f t="shared" si="96"/>
        <v>22.5</v>
      </c>
      <c r="T593" s="9">
        <f t="shared" si="97"/>
        <v>37.5</v>
      </c>
      <c r="U593" s="8">
        <f t="shared" si="98"/>
        <v>35</v>
      </c>
      <c r="V593" s="8">
        <f t="shared" si="99"/>
        <v>35.625</v>
      </c>
    </row>
    <row r="594" spans="1:22" ht="13.5" x14ac:dyDescent="0.25">
      <c r="A594" s="3">
        <f>RSI!A594</f>
        <v>42867</v>
      </c>
      <c r="B594" s="2">
        <f>RSI!B594</f>
        <v>9.8452999999999999</v>
      </c>
      <c r="C594" s="2">
        <f>RSI!I594</f>
        <v>59.620472307877129</v>
      </c>
      <c r="D594" s="2">
        <f>MACD!E594</f>
        <v>-0.18962618201688208</v>
      </c>
      <c r="E594" s="2">
        <f>MACD!F594</f>
        <v>-0.18331200845318971</v>
      </c>
      <c r="F594" s="2">
        <f>'Moving Avg'!D594</f>
        <v>9.8729600000000008</v>
      </c>
      <c r="G594" s="2">
        <f>'Moving Avg'!F594</f>
        <v>9.7059700000000007</v>
      </c>
      <c r="H594" s="2">
        <f>'Moving Avg'!G594</f>
        <v>9.5392300000000017</v>
      </c>
      <c r="I594" s="2">
        <f>'Moving Avg'!H594</f>
        <v>9.9546280000000085</v>
      </c>
      <c r="J594" s="6" t="str">
        <f>OBV!F594</f>
        <v>BEARISH</v>
      </c>
      <c r="K594" s="6" t="str">
        <f>OBV!G594</f>
        <v>NEUTRAL</v>
      </c>
      <c r="L594" s="6" t="str">
        <f>OBV!H594</f>
        <v>CONFIRMED BEARISH</v>
      </c>
      <c r="M594" s="8">
        <f t="shared" si="93"/>
        <v>50</v>
      </c>
      <c r="N594" s="8">
        <f t="shared" si="90"/>
        <v>45</v>
      </c>
      <c r="O594" s="8">
        <f t="shared" si="91"/>
        <v>0</v>
      </c>
      <c r="P594" s="8">
        <f t="shared" si="92"/>
        <v>16.5</v>
      </c>
      <c r="Q594" s="9">
        <f t="shared" si="94"/>
        <v>35.725000000000001</v>
      </c>
      <c r="R594" s="9">
        <f t="shared" si="95"/>
        <v>23.125</v>
      </c>
      <c r="S594" s="9">
        <f t="shared" si="96"/>
        <v>21.675000000000001</v>
      </c>
      <c r="T594" s="9">
        <f t="shared" si="97"/>
        <v>27.875</v>
      </c>
      <c r="U594" s="8">
        <f t="shared" si="98"/>
        <v>26.841666666666669</v>
      </c>
      <c r="V594" s="8">
        <f t="shared" si="99"/>
        <v>27.1</v>
      </c>
    </row>
    <row r="595" spans="1:22" ht="13.5" x14ac:dyDescent="0.25">
      <c r="A595" s="3">
        <f>RSI!A595</f>
        <v>42870</v>
      </c>
      <c r="B595" s="2">
        <f>RSI!B595</f>
        <v>9.8407999999999998</v>
      </c>
      <c r="C595" s="2">
        <f>RSI!I595</f>
        <v>59.240405067360946</v>
      </c>
      <c r="D595" s="2">
        <f>MACD!E595</f>
        <v>-0.16951629076107189</v>
      </c>
      <c r="E595" s="2">
        <f>MACD!F595</f>
        <v>-0.18055286491476613</v>
      </c>
      <c r="F595" s="2">
        <f>'Moving Avg'!D595</f>
        <v>9.8560200000000009</v>
      </c>
      <c r="G595" s="2">
        <f>'Moving Avg'!F595</f>
        <v>9.7294250000000009</v>
      </c>
      <c r="H595" s="2">
        <f>'Moving Avg'!G595</f>
        <v>9.5424780000000009</v>
      </c>
      <c r="I595" s="2">
        <f>'Moving Avg'!H595</f>
        <v>9.9596795000000071</v>
      </c>
      <c r="J595" s="6" t="str">
        <f>OBV!F595</f>
        <v>BEARISH</v>
      </c>
      <c r="K595" s="6" t="str">
        <f>OBV!G595</f>
        <v>NEUTRAL</v>
      </c>
      <c r="L595" s="6" t="str">
        <f>OBV!H595</f>
        <v>CONFIRMED BEARISH</v>
      </c>
      <c r="M595" s="8">
        <f t="shared" si="93"/>
        <v>50</v>
      </c>
      <c r="N595" s="8">
        <f t="shared" si="90"/>
        <v>0</v>
      </c>
      <c r="O595" s="8">
        <f t="shared" si="91"/>
        <v>0</v>
      </c>
      <c r="P595" s="8">
        <f t="shared" si="92"/>
        <v>16.5</v>
      </c>
      <c r="Q595" s="9">
        <f t="shared" si="94"/>
        <v>19.975000000000001</v>
      </c>
      <c r="R595" s="9">
        <f t="shared" si="95"/>
        <v>14.125</v>
      </c>
      <c r="S595" s="9">
        <f t="shared" si="96"/>
        <v>14.925000000000001</v>
      </c>
      <c r="T595" s="9">
        <f t="shared" si="97"/>
        <v>16.625</v>
      </c>
      <c r="U595" s="8">
        <f t="shared" si="98"/>
        <v>16.341666666666669</v>
      </c>
      <c r="V595" s="8">
        <f t="shared" si="99"/>
        <v>16.412500000000001</v>
      </c>
    </row>
    <row r="596" spans="1:22" ht="13.5" x14ac:dyDescent="0.25">
      <c r="A596" s="3">
        <f>RSI!A596</f>
        <v>42871</v>
      </c>
      <c r="B596" s="2">
        <f>RSI!B596</f>
        <v>9.8094000000000001</v>
      </c>
      <c r="C596" s="2">
        <f>RSI!I596</f>
        <v>56.532311970589923</v>
      </c>
      <c r="D596" s="2">
        <f>MACD!E596</f>
        <v>-0.11225450939812909</v>
      </c>
      <c r="E596" s="2">
        <f>MACD!F596</f>
        <v>-0.16689319381143872</v>
      </c>
      <c r="F596" s="2">
        <f>'Moving Avg'!D596</f>
        <v>9.8416800000000002</v>
      </c>
      <c r="G596" s="2">
        <f>'Moving Avg'!F596</f>
        <v>9.7470500000000015</v>
      </c>
      <c r="H596" s="2">
        <f>'Moving Avg'!G596</f>
        <v>9.5469720000000002</v>
      </c>
      <c r="I596" s="2">
        <f>'Moving Avg'!H596</f>
        <v>9.9663525000000064</v>
      </c>
      <c r="J596" s="6" t="str">
        <f>OBV!F596</f>
        <v>BEARISH</v>
      </c>
      <c r="K596" s="6" t="str">
        <f>OBV!G596</f>
        <v>NEUTRAL</v>
      </c>
      <c r="L596" s="6" t="str">
        <f>OBV!H596</f>
        <v>CONFIRMED BEARISH</v>
      </c>
      <c r="M596" s="8">
        <f t="shared" si="93"/>
        <v>50</v>
      </c>
      <c r="N596" s="8">
        <f t="shared" si="90"/>
        <v>0</v>
      </c>
      <c r="O596" s="8">
        <f t="shared" si="91"/>
        <v>0</v>
      </c>
      <c r="P596" s="8">
        <f t="shared" si="92"/>
        <v>16.5</v>
      </c>
      <c r="Q596" s="9">
        <f t="shared" si="94"/>
        <v>19.975000000000001</v>
      </c>
      <c r="R596" s="9">
        <f t="shared" si="95"/>
        <v>14.125</v>
      </c>
      <c r="S596" s="9">
        <f t="shared" si="96"/>
        <v>14.925000000000001</v>
      </c>
      <c r="T596" s="9">
        <f t="shared" si="97"/>
        <v>16.625</v>
      </c>
      <c r="U596" s="8">
        <f t="shared" si="98"/>
        <v>16.341666666666669</v>
      </c>
      <c r="V596" s="8">
        <f t="shared" si="99"/>
        <v>16.412500000000001</v>
      </c>
    </row>
    <row r="597" spans="1:22" ht="13.5" x14ac:dyDescent="0.25">
      <c r="A597" s="3">
        <f>RSI!A597</f>
        <v>42872</v>
      </c>
      <c r="B597" s="2">
        <f>RSI!B597</f>
        <v>9.7870000000000008</v>
      </c>
      <c r="C597" s="2">
        <f>RSI!I597</f>
        <v>54.61428428800501</v>
      </c>
      <c r="D597" s="2">
        <f>MACD!E597</f>
        <v>-4.9536538137726183E-2</v>
      </c>
      <c r="E597" s="2">
        <f>MACD!F597</f>
        <v>-0.14342186267669621</v>
      </c>
      <c r="F597" s="2">
        <f>'Moving Avg'!D597</f>
        <v>9.8273399999999995</v>
      </c>
      <c r="G597" s="2">
        <f>'Moving Avg'!F597</f>
        <v>9.7635550000000002</v>
      </c>
      <c r="H597" s="2">
        <f>'Moving Avg'!G597</f>
        <v>9.5510180000000009</v>
      </c>
      <c r="I597" s="2">
        <f>'Moving Avg'!H597</f>
        <v>9.9701540000000062</v>
      </c>
      <c r="J597" s="6" t="str">
        <f>OBV!F597</f>
        <v>BEARISH</v>
      </c>
      <c r="K597" s="6" t="str">
        <f>OBV!G597</f>
        <v>NEUTRAL</v>
      </c>
      <c r="L597" s="6" t="str">
        <f>OBV!H597</f>
        <v>CONFIRMED BEARISH</v>
      </c>
      <c r="M597" s="8">
        <f t="shared" si="93"/>
        <v>50</v>
      </c>
      <c r="N597" s="8">
        <f t="shared" si="90"/>
        <v>0</v>
      </c>
      <c r="O597" s="8">
        <f t="shared" si="91"/>
        <v>0</v>
      </c>
      <c r="P597" s="8">
        <f t="shared" si="92"/>
        <v>16.5</v>
      </c>
      <c r="Q597" s="9">
        <f t="shared" si="94"/>
        <v>19.975000000000001</v>
      </c>
      <c r="R597" s="9">
        <f t="shared" si="95"/>
        <v>14.125</v>
      </c>
      <c r="S597" s="9">
        <f t="shared" si="96"/>
        <v>14.925000000000001</v>
      </c>
      <c r="T597" s="9">
        <f t="shared" si="97"/>
        <v>16.625</v>
      </c>
      <c r="U597" s="8">
        <f t="shared" si="98"/>
        <v>16.341666666666669</v>
      </c>
      <c r="V597" s="8">
        <f t="shared" si="99"/>
        <v>16.412500000000001</v>
      </c>
    </row>
    <row r="598" spans="1:22" ht="13.5" x14ac:dyDescent="0.25">
      <c r="A598" s="3">
        <f>RSI!A598</f>
        <v>42873</v>
      </c>
      <c r="B598" s="2">
        <f>RSI!B598</f>
        <v>9.7736000000000001</v>
      </c>
      <c r="C598" s="2">
        <f>RSI!I598</f>
        <v>53.446088821399847</v>
      </c>
      <c r="D598" s="2">
        <f>MACD!E598</f>
        <v>4.1933429140161849E-3</v>
      </c>
      <c r="E598" s="2">
        <f>MACD!F598</f>
        <v>-0.11389882155855374</v>
      </c>
      <c r="F598" s="2">
        <f>'Moving Avg'!D598</f>
        <v>9.8112200000000005</v>
      </c>
      <c r="G598" s="2">
        <f>'Moving Avg'!F598</f>
        <v>9.7796050000000001</v>
      </c>
      <c r="H598" s="2">
        <f>'Moving Avg'!G598</f>
        <v>9.559056</v>
      </c>
      <c r="I598" s="2">
        <f>'Moving Avg'!H598</f>
        <v>9.9739740000000054</v>
      </c>
      <c r="J598" s="6" t="str">
        <f>OBV!F598</f>
        <v>BEARISH</v>
      </c>
      <c r="K598" s="6" t="str">
        <f>OBV!G598</f>
        <v>NEUTRAL</v>
      </c>
      <c r="L598" s="6" t="str">
        <f>OBV!H598</f>
        <v>CONFIRMED BEARISH</v>
      </c>
      <c r="M598" s="8">
        <f t="shared" si="93"/>
        <v>50</v>
      </c>
      <c r="N598" s="8">
        <f t="shared" si="90"/>
        <v>0</v>
      </c>
      <c r="O598" s="8">
        <f t="shared" si="91"/>
        <v>0</v>
      </c>
      <c r="P598" s="8">
        <f t="shared" si="92"/>
        <v>16.5</v>
      </c>
      <c r="Q598" s="9">
        <f t="shared" si="94"/>
        <v>19.975000000000001</v>
      </c>
      <c r="R598" s="9">
        <f t="shared" si="95"/>
        <v>14.125</v>
      </c>
      <c r="S598" s="9">
        <f t="shared" si="96"/>
        <v>14.925000000000001</v>
      </c>
      <c r="T598" s="9">
        <f t="shared" si="97"/>
        <v>16.625</v>
      </c>
      <c r="U598" s="8">
        <f t="shared" si="98"/>
        <v>16.341666666666669</v>
      </c>
      <c r="V598" s="8">
        <f t="shared" si="99"/>
        <v>16.412500000000001</v>
      </c>
    </row>
    <row r="599" spans="1:22" ht="13.5" x14ac:dyDescent="0.25">
      <c r="A599" s="3">
        <f>RSI!A599</f>
        <v>42874</v>
      </c>
      <c r="B599" s="2">
        <f>RSI!B599</f>
        <v>9.7556999999999992</v>
      </c>
      <c r="C599" s="2">
        <f>RSI!I599</f>
        <v>51.850592136031359</v>
      </c>
      <c r="D599" s="2">
        <f>MACD!E599</f>
        <v>3.1093468035304994E-2</v>
      </c>
      <c r="E599" s="2">
        <f>MACD!F599</f>
        <v>-8.4900363639781998E-2</v>
      </c>
      <c r="F599" s="2">
        <f>'Moving Avg'!D599</f>
        <v>9.7932999999999986</v>
      </c>
      <c r="G599" s="2">
        <f>'Moving Avg'!F599</f>
        <v>9.7945450000000012</v>
      </c>
      <c r="H599" s="2">
        <f>'Moving Avg'!G599</f>
        <v>9.5667359999999988</v>
      </c>
      <c r="I599" s="2">
        <f>'Moving Avg'!H599</f>
        <v>9.9766395000000063</v>
      </c>
      <c r="J599" s="6" t="str">
        <f>OBV!F599</f>
        <v>BEARISH</v>
      </c>
      <c r="K599" s="6" t="str">
        <f>OBV!G599</f>
        <v>NEUTRAL</v>
      </c>
      <c r="L599" s="6" t="str">
        <f>OBV!H599</f>
        <v>CONFIRMED BEARISH</v>
      </c>
      <c r="M599" s="8">
        <f t="shared" si="93"/>
        <v>50</v>
      </c>
      <c r="N599" s="8">
        <f t="shared" si="90"/>
        <v>0</v>
      </c>
      <c r="O599" s="8">
        <f t="shared" si="91"/>
        <v>0</v>
      </c>
      <c r="P599" s="8">
        <f t="shared" si="92"/>
        <v>16.5</v>
      </c>
      <c r="Q599" s="9">
        <f t="shared" si="94"/>
        <v>19.975000000000001</v>
      </c>
      <c r="R599" s="9">
        <f t="shared" si="95"/>
        <v>14.125</v>
      </c>
      <c r="S599" s="9">
        <f t="shared" si="96"/>
        <v>14.925000000000001</v>
      </c>
      <c r="T599" s="9">
        <f t="shared" si="97"/>
        <v>16.625</v>
      </c>
      <c r="U599" s="8">
        <f t="shared" si="98"/>
        <v>16.341666666666669</v>
      </c>
      <c r="V599" s="8">
        <f t="shared" si="99"/>
        <v>16.412500000000001</v>
      </c>
    </row>
    <row r="600" spans="1:22" ht="13.5" x14ac:dyDescent="0.25">
      <c r="A600" s="3">
        <f>RSI!A600</f>
        <v>42877</v>
      </c>
      <c r="B600" s="2">
        <f>RSI!B600</f>
        <v>9.7690999999999999</v>
      </c>
      <c r="C600" s="2">
        <f>RSI!I600</f>
        <v>52.982156174713445</v>
      </c>
      <c r="D600" s="2">
        <f>MACD!E600</f>
        <v>5.27571732666825E-2</v>
      </c>
      <c r="E600" s="2">
        <f>MACD!F600</f>
        <v>-5.7368856258489094E-2</v>
      </c>
      <c r="F600" s="2">
        <f>'Moving Avg'!D600</f>
        <v>9.7789600000000014</v>
      </c>
      <c r="G600" s="2">
        <f>'Moving Avg'!F600</f>
        <v>9.810155</v>
      </c>
      <c r="H600" s="2">
        <f>'Moving Avg'!G600</f>
        <v>9.5746839999999978</v>
      </c>
      <c r="I600" s="2">
        <f>'Moving Avg'!H600</f>
        <v>9.9804370000000056</v>
      </c>
      <c r="J600" s="6" t="str">
        <f>OBV!F600</f>
        <v>BULLISH</v>
      </c>
      <c r="K600" s="6" t="str">
        <f>OBV!G600</f>
        <v>NEUTRAL</v>
      </c>
      <c r="L600" s="6" t="str">
        <f>OBV!H600</f>
        <v>BULLISH DIVERGENCE</v>
      </c>
      <c r="M600" s="8">
        <f t="shared" si="93"/>
        <v>50</v>
      </c>
      <c r="N600" s="8">
        <f t="shared" si="90"/>
        <v>0</v>
      </c>
      <c r="O600" s="8">
        <f t="shared" si="91"/>
        <v>0</v>
      </c>
      <c r="P600" s="8">
        <f t="shared" si="92"/>
        <v>66.5</v>
      </c>
      <c r="Q600" s="9">
        <f t="shared" si="94"/>
        <v>27.475000000000001</v>
      </c>
      <c r="R600" s="9">
        <f t="shared" si="95"/>
        <v>26.625</v>
      </c>
      <c r="S600" s="9">
        <f t="shared" si="96"/>
        <v>37.424999999999997</v>
      </c>
      <c r="T600" s="9">
        <f t="shared" si="97"/>
        <v>29.125</v>
      </c>
      <c r="U600" s="8">
        <f t="shared" si="98"/>
        <v>30.508333333333336</v>
      </c>
      <c r="V600" s="8">
        <f t="shared" si="99"/>
        <v>30.162500000000001</v>
      </c>
    </row>
    <row r="601" spans="1:22" ht="13.5" x14ac:dyDescent="0.25">
      <c r="A601" s="3">
        <f>RSI!A601</f>
        <v>42878</v>
      </c>
      <c r="B601" s="2">
        <f>RSI!B601</f>
        <v>9.7690999999999999</v>
      </c>
      <c r="C601" s="2">
        <f>RSI!I601</f>
        <v>52.982156174713445</v>
      </c>
      <c r="D601" s="2">
        <f>MACD!E601</f>
        <v>6.4080507299623335E-2</v>
      </c>
      <c r="E601" s="2">
        <f>MACD!F601</f>
        <v>-3.3078983546866614E-2</v>
      </c>
      <c r="F601" s="2">
        <f>'Moving Avg'!D601</f>
        <v>9.770900000000001</v>
      </c>
      <c r="G601" s="2">
        <f>'Moving Avg'!F601</f>
        <v>9.8255500000000016</v>
      </c>
      <c r="H601" s="2">
        <f>'Moving Avg'!G601</f>
        <v>9.5826319999999967</v>
      </c>
      <c r="I601" s="2">
        <f>'Moving Avg'!H601</f>
        <v>9.9832760000000071</v>
      </c>
      <c r="J601" s="6" t="str">
        <f>OBV!F601</f>
        <v>BULLISH</v>
      </c>
      <c r="K601" s="6" t="str">
        <f>OBV!G601</f>
        <v>NEUTRAL</v>
      </c>
      <c r="L601" s="6" t="str">
        <f>OBV!H601</f>
        <v>BULLISH DIVERGENCE</v>
      </c>
      <c r="M601" s="8">
        <f t="shared" si="93"/>
        <v>50</v>
      </c>
      <c r="N601" s="8">
        <f t="shared" si="90"/>
        <v>0</v>
      </c>
      <c r="O601" s="8">
        <f t="shared" si="91"/>
        <v>0</v>
      </c>
      <c r="P601" s="8">
        <f t="shared" si="92"/>
        <v>66.5</v>
      </c>
      <c r="Q601" s="9">
        <f t="shared" si="94"/>
        <v>27.475000000000001</v>
      </c>
      <c r="R601" s="9">
        <f t="shared" si="95"/>
        <v>26.625</v>
      </c>
      <c r="S601" s="9">
        <f t="shared" si="96"/>
        <v>37.424999999999997</v>
      </c>
      <c r="T601" s="9">
        <f t="shared" si="97"/>
        <v>29.125</v>
      </c>
      <c r="U601" s="8">
        <f t="shared" si="98"/>
        <v>30.508333333333336</v>
      </c>
      <c r="V601" s="8">
        <f t="shared" si="99"/>
        <v>30.162500000000001</v>
      </c>
    </row>
    <row r="602" spans="1:22" ht="13.5" x14ac:dyDescent="0.25">
      <c r="A602" s="3">
        <f>RSI!A602</f>
        <v>42879</v>
      </c>
      <c r="B602" s="2">
        <f>RSI!B602</f>
        <v>10.0604</v>
      </c>
      <c r="C602" s="2">
        <f>RSI!I602</f>
        <v>70.475574840139117</v>
      </c>
      <c r="D602" s="2">
        <f>MACD!E602</f>
        <v>4.8474224763610962E-2</v>
      </c>
      <c r="E602" s="2">
        <f>MACD!F602</f>
        <v>-1.6768341884771099E-2</v>
      </c>
      <c r="F602" s="2">
        <f>'Moving Avg'!D602</f>
        <v>9.8255800000000004</v>
      </c>
      <c r="G602" s="2">
        <f>'Moving Avg'!F602</f>
        <v>9.851465000000001</v>
      </c>
      <c r="H602" s="2">
        <f>'Moving Avg'!G602</f>
        <v>9.5964059999999964</v>
      </c>
      <c r="I602" s="2">
        <f>'Moving Avg'!H602</f>
        <v>9.9875715000000067</v>
      </c>
      <c r="J602" s="6" t="str">
        <f>OBV!F602</f>
        <v>BULLISH</v>
      </c>
      <c r="K602" s="6" t="str">
        <f>OBV!G602</f>
        <v>STRONG</v>
      </c>
      <c r="L602" s="6" t="str">
        <f>OBV!H602</f>
        <v>CONFIRMED BULLISH</v>
      </c>
      <c r="M602" s="8">
        <f t="shared" si="93"/>
        <v>0</v>
      </c>
      <c r="N602" s="8">
        <f t="shared" si="90"/>
        <v>0</v>
      </c>
      <c r="O602" s="8">
        <f t="shared" si="91"/>
        <v>0</v>
      </c>
      <c r="P602" s="8">
        <f t="shared" si="92"/>
        <v>100</v>
      </c>
      <c r="Q602" s="9">
        <f t="shared" si="94"/>
        <v>15</v>
      </c>
      <c r="R602" s="9">
        <f t="shared" si="95"/>
        <v>25</v>
      </c>
      <c r="S602" s="9">
        <f t="shared" si="96"/>
        <v>45</v>
      </c>
      <c r="T602" s="9">
        <f t="shared" si="97"/>
        <v>25</v>
      </c>
      <c r="U602" s="8">
        <f t="shared" si="98"/>
        <v>28.333333333333332</v>
      </c>
      <c r="V602" s="8">
        <f t="shared" si="99"/>
        <v>27.5</v>
      </c>
    </row>
    <row r="603" spans="1:22" ht="13.5" x14ac:dyDescent="0.25">
      <c r="A603" s="3">
        <f>RSI!A603</f>
        <v>42880</v>
      </c>
      <c r="B603" s="2">
        <f>RSI!B603</f>
        <v>10.167899999999999</v>
      </c>
      <c r="C603" s="2">
        <f>RSI!I603</f>
        <v>74.278829242378904</v>
      </c>
      <c r="D603" s="2">
        <f>MACD!E603</f>
        <v>2.4740821354900078E-2</v>
      </c>
      <c r="E603" s="2">
        <f>MACD!F603</f>
        <v>-8.4665092368368649E-3</v>
      </c>
      <c r="F603" s="2">
        <f>'Moving Avg'!D603</f>
        <v>9.9044399999999992</v>
      </c>
      <c r="G603" s="2">
        <f>'Moving Avg'!F603</f>
        <v>9.8763649999999998</v>
      </c>
      <c r="H603" s="2">
        <f>'Moving Avg'!G603</f>
        <v>9.6123299999999947</v>
      </c>
      <c r="I603" s="2">
        <f>'Moving Avg'!H603</f>
        <v>9.9924255000000031</v>
      </c>
      <c r="J603" s="6" t="str">
        <f>OBV!F603</f>
        <v>BULLISH</v>
      </c>
      <c r="K603" s="6" t="str">
        <f>OBV!G603</f>
        <v>STRONG</v>
      </c>
      <c r="L603" s="6" t="str">
        <f>OBV!H603</f>
        <v>CONFIRMED BULLISH</v>
      </c>
      <c r="M603" s="8">
        <f t="shared" si="93"/>
        <v>0</v>
      </c>
      <c r="N603" s="8">
        <f t="shared" si="90"/>
        <v>0</v>
      </c>
      <c r="O603" s="8">
        <f t="shared" si="91"/>
        <v>0</v>
      </c>
      <c r="P603" s="8">
        <f t="shared" si="92"/>
        <v>100</v>
      </c>
      <c r="Q603" s="9">
        <f t="shared" si="94"/>
        <v>15</v>
      </c>
      <c r="R603" s="9">
        <f t="shared" si="95"/>
        <v>25</v>
      </c>
      <c r="S603" s="9">
        <f t="shared" si="96"/>
        <v>45</v>
      </c>
      <c r="T603" s="9">
        <f t="shared" si="97"/>
        <v>25</v>
      </c>
      <c r="U603" s="8">
        <f t="shared" si="98"/>
        <v>28.333333333333332</v>
      </c>
      <c r="V603" s="8">
        <f t="shared" si="99"/>
        <v>27.5</v>
      </c>
    </row>
    <row r="604" spans="1:22" ht="13.5" x14ac:dyDescent="0.25">
      <c r="A604" s="3">
        <f>RSI!A604</f>
        <v>42881</v>
      </c>
      <c r="B604" s="2">
        <f>RSI!B604</f>
        <v>10.127599999999999</v>
      </c>
      <c r="C604" s="2">
        <f>RSI!I604</f>
        <v>70.606835449666562</v>
      </c>
      <c r="D604" s="2">
        <f>MACD!E604</f>
        <v>3.9053534836330783E-3</v>
      </c>
      <c r="E604" s="2">
        <f>MACD!F604</f>
        <v>-5.9921366927428764E-3</v>
      </c>
      <c r="F604" s="2">
        <f>'Moving Avg'!D604</f>
        <v>9.9788199999999989</v>
      </c>
      <c r="G604" s="2">
        <f>'Moving Avg'!F604</f>
        <v>9.8971199999999993</v>
      </c>
      <c r="H604" s="2">
        <f>'Moving Avg'!G604</f>
        <v>9.627447999999994</v>
      </c>
      <c r="I604" s="2">
        <f>'Moving Avg'!H604</f>
        <v>9.9970780000000055</v>
      </c>
      <c r="J604" s="6" t="str">
        <f>OBV!F604</f>
        <v>BULLISH</v>
      </c>
      <c r="K604" s="6" t="str">
        <f>OBV!G604</f>
        <v>NEUTRAL</v>
      </c>
      <c r="L604" s="6" t="str">
        <f>OBV!H604</f>
        <v>CONFIRMED BULLISH</v>
      </c>
      <c r="M604" s="8">
        <f t="shared" si="93"/>
        <v>0</v>
      </c>
      <c r="N604" s="8">
        <f t="shared" si="90"/>
        <v>0</v>
      </c>
      <c r="O604" s="8">
        <f t="shared" si="91"/>
        <v>0</v>
      </c>
      <c r="P604" s="8">
        <f t="shared" si="92"/>
        <v>83.5</v>
      </c>
      <c r="Q604" s="9">
        <f t="shared" si="94"/>
        <v>12.525</v>
      </c>
      <c r="R604" s="9">
        <f t="shared" si="95"/>
        <v>20.875</v>
      </c>
      <c r="S604" s="9">
        <f t="shared" si="96"/>
        <v>37.575000000000003</v>
      </c>
      <c r="T604" s="9">
        <f t="shared" si="97"/>
        <v>20.875</v>
      </c>
      <c r="U604" s="8">
        <f t="shared" si="98"/>
        <v>23.658333333333331</v>
      </c>
      <c r="V604" s="8">
        <f t="shared" si="99"/>
        <v>22.962499999999999</v>
      </c>
    </row>
    <row r="605" spans="1:22" ht="13.5" x14ac:dyDescent="0.25">
      <c r="A605" s="3">
        <f>RSI!A605</f>
        <v>42884</v>
      </c>
      <c r="B605" s="2">
        <f>RSI!B605</f>
        <v>10.127599999999999</v>
      </c>
      <c r="C605" s="2">
        <f>RSI!I605</f>
        <v>70.606835449666562</v>
      </c>
      <c r="D605" s="2">
        <f>MACD!E605</f>
        <v>-1.6372638193098865E-2</v>
      </c>
      <c r="E605" s="2">
        <f>MACD!F605</f>
        <v>-8.0682369928140752E-3</v>
      </c>
      <c r="F605" s="2">
        <f>'Moving Avg'!D605</f>
        <v>10.050520000000001</v>
      </c>
      <c r="G605" s="2">
        <f>'Moving Avg'!F605</f>
        <v>9.9176599999999997</v>
      </c>
      <c r="H605" s="2">
        <f>'Moving Avg'!G605</f>
        <v>9.6426519999999929</v>
      </c>
      <c r="I605" s="2">
        <f>'Moving Avg'!H605</f>
        <v>10.001922500000004</v>
      </c>
      <c r="J605" s="6" t="str">
        <f>OBV!F605</f>
        <v>BEARISH</v>
      </c>
      <c r="K605" s="6" t="str">
        <f>OBV!G605</f>
        <v>NEUTRAL</v>
      </c>
      <c r="L605" s="6" t="str">
        <f>OBV!H605</f>
        <v>BEARISH DIVERGENCE</v>
      </c>
      <c r="M605" s="8">
        <f t="shared" si="93"/>
        <v>0</v>
      </c>
      <c r="N605" s="8">
        <f t="shared" si="90"/>
        <v>45</v>
      </c>
      <c r="O605" s="8">
        <f t="shared" si="91"/>
        <v>50</v>
      </c>
      <c r="P605" s="8">
        <f t="shared" si="92"/>
        <v>16.5</v>
      </c>
      <c r="Q605" s="9">
        <f t="shared" si="94"/>
        <v>25.725000000000001</v>
      </c>
      <c r="R605" s="9">
        <f t="shared" si="95"/>
        <v>30.625</v>
      </c>
      <c r="S605" s="9">
        <f t="shared" si="96"/>
        <v>26.675000000000001</v>
      </c>
      <c r="T605" s="9">
        <f t="shared" si="97"/>
        <v>27.875</v>
      </c>
      <c r="U605" s="8">
        <f t="shared" si="98"/>
        <v>27.675000000000001</v>
      </c>
      <c r="V605" s="8">
        <f t="shared" si="99"/>
        <v>27.725000000000001</v>
      </c>
    </row>
    <row r="606" spans="1:22" ht="13.5" x14ac:dyDescent="0.25">
      <c r="A606" s="3">
        <f>RSI!A606</f>
        <v>42885</v>
      </c>
      <c r="B606" s="2">
        <f>RSI!B606</f>
        <v>10.123100000000001</v>
      </c>
      <c r="C606" s="2">
        <f>RSI!I606</f>
        <v>70.157687945004582</v>
      </c>
      <c r="D606" s="2">
        <f>MACD!E606</f>
        <v>-3.9839182803724782E-2</v>
      </c>
      <c r="E606" s="2">
        <f>MACD!F606</f>
        <v>-1.4422426154996216E-2</v>
      </c>
      <c r="F606" s="2">
        <f>'Moving Avg'!D606</f>
        <v>10.121320000000001</v>
      </c>
      <c r="G606" s="2">
        <f>'Moving Avg'!F606</f>
        <v>9.9254100000000012</v>
      </c>
      <c r="H606" s="2">
        <f>'Moving Avg'!G606</f>
        <v>9.660235999999994</v>
      </c>
      <c r="I606" s="2">
        <f>'Moving Avg'!H606</f>
        <v>10.006957500000004</v>
      </c>
      <c r="J606" s="6" t="str">
        <f>OBV!F606</f>
        <v>BEARISH</v>
      </c>
      <c r="K606" s="6" t="str">
        <f>OBV!G606</f>
        <v>NEUTRAL</v>
      </c>
      <c r="L606" s="6" t="str">
        <f>OBV!H606</f>
        <v>BEARISH DIVERGENCE</v>
      </c>
      <c r="M606" s="8">
        <f t="shared" si="93"/>
        <v>0</v>
      </c>
      <c r="N606" s="8">
        <f t="shared" si="90"/>
        <v>100</v>
      </c>
      <c r="O606" s="8">
        <f t="shared" si="91"/>
        <v>50</v>
      </c>
      <c r="P606" s="8">
        <f t="shared" si="92"/>
        <v>16.5</v>
      </c>
      <c r="Q606" s="9">
        <f t="shared" si="94"/>
        <v>44.975000000000001</v>
      </c>
      <c r="R606" s="9">
        <f t="shared" si="95"/>
        <v>41.625</v>
      </c>
      <c r="S606" s="9">
        <f t="shared" si="96"/>
        <v>34.924999999999997</v>
      </c>
      <c r="T606" s="9">
        <f t="shared" si="97"/>
        <v>41.625</v>
      </c>
      <c r="U606" s="8">
        <f t="shared" si="98"/>
        <v>40.508333333333333</v>
      </c>
      <c r="V606" s="8">
        <f t="shared" si="99"/>
        <v>40.787499999999994</v>
      </c>
    </row>
    <row r="607" spans="1:22" ht="13.5" x14ac:dyDescent="0.25">
      <c r="A607" s="3">
        <f>RSI!A607</f>
        <v>42886</v>
      </c>
      <c r="B607" s="2">
        <f>RSI!B607</f>
        <v>10.1097</v>
      </c>
      <c r="C607" s="2">
        <f>RSI!I607</f>
        <v>68.755118900743298</v>
      </c>
      <c r="D607" s="2">
        <f>MACD!E607</f>
        <v>-6.3799134475253538E-2</v>
      </c>
      <c r="E607" s="2">
        <f>MACD!F607</f>
        <v>-2.4297767819047682E-2</v>
      </c>
      <c r="F607" s="2">
        <f>'Moving Avg'!D607</f>
        <v>10.131180000000001</v>
      </c>
      <c r="G607" s="2">
        <f>'Moving Avg'!F607</f>
        <v>9.928230000000001</v>
      </c>
      <c r="H607" s="2">
        <f>'Moving Avg'!G607</f>
        <v>9.6749959999999948</v>
      </c>
      <c r="I607" s="2">
        <f>'Moving Avg'!H607</f>
        <v>10.010647500000005</v>
      </c>
      <c r="J607" s="6" t="str">
        <f>OBV!F607</f>
        <v>BEARISH</v>
      </c>
      <c r="K607" s="6" t="str">
        <f>OBV!G607</f>
        <v>WEAK</v>
      </c>
      <c r="L607" s="6" t="str">
        <f>OBV!H607</f>
        <v>BEARISH DIVERGENCE</v>
      </c>
      <c r="M607" s="8">
        <f t="shared" si="93"/>
        <v>50</v>
      </c>
      <c r="N607" s="8">
        <f t="shared" si="90"/>
        <v>100</v>
      </c>
      <c r="O607" s="8">
        <f t="shared" si="91"/>
        <v>50</v>
      </c>
      <c r="P607" s="8">
        <f t="shared" si="92"/>
        <v>0</v>
      </c>
      <c r="Q607" s="9">
        <f t="shared" si="94"/>
        <v>60</v>
      </c>
      <c r="R607" s="9">
        <f t="shared" si="95"/>
        <v>47.5</v>
      </c>
      <c r="S607" s="9">
        <f t="shared" si="96"/>
        <v>35</v>
      </c>
      <c r="T607" s="9">
        <f t="shared" si="97"/>
        <v>50</v>
      </c>
      <c r="U607" s="8">
        <f t="shared" si="98"/>
        <v>47.5</v>
      </c>
      <c r="V607" s="8">
        <f t="shared" si="99"/>
        <v>48.125</v>
      </c>
    </row>
    <row r="608" spans="1:22" ht="13.5" x14ac:dyDescent="0.25">
      <c r="A608" s="3">
        <f>RSI!A608</f>
        <v>42887</v>
      </c>
      <c r="B608" s="2">
        <f>RSI!B608</f>
        <v>9.8587000000000007</v>
      </c>
      <c r="C608" s="2">
        <f>RSI!I608</f>
        <v>48.996141393408685</v>
      </c>
      <c r="D608" s="2">
        <f>MACD!E608</f>
        <v>-6.8990559466049817E-2</v>
      </c>
      <c r="E608" s="2">
        <f>MACD!F608</f>
        <v>-3.3236326148448112E-2</v>
      </c>
      <c r="F608" s="2">
        <f>'Moving Avg'!D608</f>
        <v>10.06934</v>
      </c>
      <c r="G608" s="2">
        <f>'Moving Avg'!F608</f>
        <v>9.9184999999999999</v>
      </c>
      <c r="H608" s="2">
        <f>'Moving Avg'!G608</f>
        <v>9.6847359999999938</v>
      </c>
      <c r="I608" s="2">
        <f>'Moving Avg'!H608</f>
        <v>10.012976000000005</v>
      </c>
      <c r="J608" s="6" t="str">
        <f>OBV!F608</f>
        <v>BEARISH</v>
      </c>
      <c r="K608" s="6" t="str">
        <f>OBV!G608</f>
        <v>WEAK</v>
      </c>
      <c r="L608" s="6" t="str">
        <f>OBV!H608</f>
        <v>CONFIRMED BEARISH</v>
      </c>
      <c r="M608" s="8">
        <f t="shared" si="93"/>
        <v>50</v>
      </c>
      <c r="N608" s="8">
        <f t="shared" si="90"/>
        <v>100</v>
      </c>
      <c r="O608" s="8">
        <f t="shared" si="91"/>
        <v>50</v>
      </c>
      <c r="P608" s="8">
        <f t="shared" si="92"/>
        <v>0</v>
      </c>
      <c r="Q608" s="9">
        <f t="shared" si="94"/>
        <v>60</v>
      </c>
      <c r="R608" s="9">
        <f t="shared" si="95"/>
        <v>47.5</v>
      </c>
      <c r="S608" s="9">
        <f t="shared" si="96"/>
        <v>35</v>
      </c>
      <c r="T608" s="9">
        <f t="shared" si="97"/>
        <v>50</v>
      </c>
      <c r="U608" s="8">
        <f t="shared" si="98"/>
        <v>47.5</v>
      </c>
      <c r="V608" s="8">
        <f t="shared" si="99"/>
        <v>48.125</v>
      </c>
    </row>
    <row r="609" spans="1:22" ht="13.5" x14ac:dyDescent="0.25">
      <c r="A609" s="3">
        <f>RSI!A609</f>
        <v>42888</v>
      </c>
      <c r="B609" s="2">
        <f>RSI!B609</f>
        <v>9.9931999999999999</v>
      </c>
      <c r="C609" s="2">
        <f>RSI!I609</f>
        <v>56.251456433754079</v>
      </c>
      <c r="D609" s="2">
        <f>MACD!E609</f>
        <v>-8.5958307712786564E-2</v>
      </c>
      <c r="E609" s="2">
        <f>MACD!F609</f>
        <v>-4.3780722461315799E-2</v>
      </c>
      <c r="F609" s="2">
        <f>'Moving Avg'!D609</f>
        <v>10.042460000000002</v>
      </c>
      <c r="G609" s="2">
        <f>'Moving Avg'!F609</f>
        <v>9.9218849999999996</v>
      </c>
      <c r="H609" s="2">
        <f>'Moving Avg'!G609</f>
        <v>9.6980179999999958</v>
      </c>
      <c r="I609" s="2">
        <f>'Moving Avg'!H609</f>
        <v>10.015125000000005</v>
      </c>
      <c r="J609" s="6" t="str">
        <f>OBV!F609</f>
        <v>BEARISH</v>
      </c>
      <c r="K609" s="6" t="str">
        <f>OBV!G609</f>
        <v>WEAK</v>
      </c>
      <c r="L609" s="6" t="str">
        <f>OBV!H609</f>
        <v>CONFIRMED BEARISH</v>
      </c>
      <c r="M609" s="8">
        <f t="shared" si="93"/>
        <v>50</v>
      </c>
      <c r="N609" s="8">
        <f t="shared" si="90"/>
        <v>100</v>
      </c>
      <c r="O609" s="8">
        <f t="shared" si="91"/>
        <v>50</v>
      </c>
      <c r="P609" s="8">
        <f t="shared" si="92"/>
        <v>0</v>
      </c>
      <c r="Q609" s="9">
        <f t="shared" si="94"/>
        <v>60</v>
      </c>
      <c r="R609" s="9">
        <f t="shared" si="95"/>
        <v>47.5</v>
      </c>
      <c r="S609" s="9">
        <f t="shared" si="96"/>
        <v>35</v>
      </c>
      <c r="T609" s="9">
        <f t="shared" si="97"/>
        <v>50</v>
      </c>
      <c r="U609" s="8">
        <f t="shared" si="98"/>
        <v>47.5</v>
      </c>
      <c r="V609" s="8">
        <f t="shared" si="99"/>
        <v>48.125</v>
      </c>
    </row>
    <row r="610" spans="1:22" ht="13.5" x14ac:dyDescent="0.25">
      <c r="A610" s="3">
        <f>RSI!A610</f>
        <v>42891</v>
      </c>
      <c r="B610" s="2">
        <f>RSI!B610</f>
        <v>10.1007</v>
      </c>
      <c r="C610" s="2">
        <f>RSI!I610</f>
        <v>61.023720691282051</v>
      </c>
      <c r="D610" s="2">
        <f>MACD!E610</f>
        <v>-0.10688052291792083</v>
      </c>
      <c r="E610" s="2">
        <f>MACD!F610</f>
        <v>-5.6400682552636805E-2</v>
      </c>
      <c r="F610" s="2">
        <f>'Moving Avg'!D610</f>
        <v>10.03708</v>
      </c>
      <c r="G610" s="2">
        <f>'Moving Avg'!F610</f>
        <v>9.9306450000000002</v>
      </c>
      <c r="H610" s="2">
        <f>'Moving Avg'!G610</f>
        <v>9.7126839999999959</v>
      </c>
      <c r="I610" s="2">
        <f>'Moving Avg'!H610</f>
        <v>10.016384500000004</v>
      </c>
      <c r="J610" s="6" t="str">
        <f>OBV!F610</f>
        <v>BEARISH</v>
      </c>
      <c r="K610" s="6" t="str">
        <f>OBV!G610</f>
        <v>WEAK</v>
      </c>
      <c r="L610" s="6" t="str">
        <f>OBV!H610</f>
        <v>CONFIRMED BEARISH</v>
      </c>
      <c r="M610" s="8">
        <f t="shared" si="93"/>
        <v>50</v>
      </c>
      <c r="N610" s="8">
        <f t="shared" si="90"/>
        <v>100</v>
      </c>
      <c r="O610" s="8">
        <f t="shared" si="91"/>
        <v>50</v>
      </c>
      <c r="P610" s="8">
        <f t="shared" si="92"/>
        <v>0</v>
      </c>
      <c r="Q610" s="9">
        <f t="shared" si="94"/>
        <v>60</v>
      </c>
      <c r="R610" s="9">
        <f t="shared" si="95"/>
        <v>47.5</v>
      </c>
      <c r="S610" s="9">
        <f t="shared" si="96"/>
        <v>35</v>
      </c>
      <c r="T610" s="9">
        <f t="shared" si="97"/>
        <v>50</v>
      </c>
      <c r="U610" s="8">
        <f t="shared" si="98"/>
        <v>47.5</v>
      </c>
      <c r="V610" s="8">
        <f t="shared" si="99"/>
        <v>48.125</v>
      </c>
    </row>
    <row r="611" spans="1:22" ht="13.5" x14ac:dyDescent="0.25">
      <c r="A611" s="3">
        <f>RSI!A611</f>
        <v>42892</v>
      </c>
      <c r="B611" s="2">
        <f>RSI!B611</f>
        <v>10.1052</v>
      </c>
      <c r="C611" s="2">
        <f>RSI!I611</f>
        <v>61.214450933987507</v>
      </c>
      <c r="D611" s="2">
        <f>MACD!E611</f>
        <v>-0.12616681092287685</v>
      </c>
      <c r="E611" s="2">
        <f>MACD!F611</f>
        <v>-7.0353908226684816E-2</v>
      </c>
      <c r="F611" s="2">
        <f>'Moving Avg'!D611</f>
        <v>10.0335</v>
      </c>
      <c r="G611" s="2">
        <f>'Moving Avg'!F611</f>
        <v>9.9418499999999987</v>
      </c>
      <c r="H611" s="2">
        <f>'Moving Avg'!G611</f>
        <v>9.7299099999999967</v>
      </c>
      <c r="I611" s="2">
        <f>'Moving Avg'!H611</f>
        <v>10.015792000000006</v>
      </c>
      <c r="J611" s="6" t="str">
        <f>OBV!F611</f>
        <v>BEARISH</v>
      </c>
      <c r="K611" s="6" t="str">
        <f>OBV!G611</f>
        <v>NEUTRAL</v>
      </c>
      <c r="L611" s="6" t="str">
        <f>OBV!H611</f>
        <v>CONFIRMED BEARISH</v>
      </c>
      <c r="M611" s="8">
        <f t="shared" si="93"/>
        <v>50</v>
      </c>
      <c r="N611" s="8">
        <f t="shared" si="90"/>
        <v>100</v>
      </c>
      <c r="O611" s="8">
        <f t="shared" si="91"/>
        <v>50</v>
      </c>
      <c r="P611" s="8">
        <f t="shared" si="92"/>
        <v>16.5</v>
      </c>
      <c r="Q611" s="9">
        <f t="shared" si="94"/>
        <v>62.475000000000001</v>
      </c>
      <c r="R611" s="9">
        <f t="shared" si="95"/>
        <v>51.625</v>
      </c>
      <c r="S611" s="9">
        <f t="shared" si="96"/>
        <v>42.424999999999997</v>
      </c>
      <c r="T611" s="9">
        <f t="shared" si="97"/>
        <v>54.125</v>
      </c>
      <c r="U611" s="8">
        <f t="shared" si="98"/>
        <v>52.17499999999999</v>
      </c>
      <c r="V611" s="8">
        <f t="shared" si="99"/>
        <v>52.662499999999994</v>
      </c>
    </row>
    <row r="612" spans="1:22" ht="13.5" x14ac:dyDescent="0.25">
      <c r="A612" s="3">
        <f>RSI!A612</f>
        <v>42893</v>
      </c>
      <c r="B612" s="2">
        <f>RSI!B612</f>
        <v>9.8587000000000007</v>
      </c>
      <c r="C612" s="2">
        <f>RSI!I612</f>
        <v>47.501875422172361</v>
      </c>
      <c r="D612" s="2">
        <f>MACD!E612</f>
        <v>-8.0594907668380955E-2</v>
      </c>
      <c r="E612" s="2">
        <f>MACD!F612</f>
        <v>-7.2402108115024039E-2</v>
      </c>
      <c r="F612" s="2">
        <f>'Moving Avg'!D612</f>
        <v>9.9832999999999998</v>
      </c>
      <c r="G612" s="2">
        <f>'Moving Avg'!F612</f>
        <v>9.9418499999999987</v>
      </c>
      <c r="H612" s="2">
        <f>'Moving Avg'!G612</f>
        <v>9.7353899999999971</v>
      </c>
      <c r="I612" s="2">
        <f>'Moving Avg'!H612</f>
        <v>10.012433500000004</v>
      </c>
      <c r="J612" s="6" t="str">
        <f>OBV!F612</f>
        <v>BEARISH</v>
      </c>
      <c r="K612" s="6" t="str">
        <f>OBV!G612</f>
        <v>WEAK</v>
      </c>
      <c r="L612" s="6" t="str">
        <f>OBV!H612</f>
        <v>CONFIRMED BEARISH</v>
      </c>
      <c r="M612" s="8">
        <f t="shared" si="93"/>
        <v>50</v>
      </c>
      <c r="N612" s="8">
        <f t="shared" si="90"/>
        <v>45</v>
      </c>
      <c r="O612" s="8">
        <f t="shared" si="91"/>
        <v>0</v>
      </c>
      <c r="P612" s="8">
        <f t="shared" si="92"/>
        <v>0</v>
      </c>
      <c r="Q612" s="9">
        <f t="shared" si="94"/>
        <v>33.25</v>
      </c>
      <c r="R612" s="9">
        <f t="shared" si="95"/>
        <v>19</v>
      </c>
      <c r="S612" s="9">
        <f t="shared" si="96"/>
        <v>14.25</v>
      </c>
      <c r="T612" s="9">
        <f t="shared" si="97"/>
        <v>23.75</v>
      </c>
      <c r="U612" s="8">
        <f t="shared" si="98"/>
        <v>22.166666666666668</v>
      </c>
      <c r="V612" s="8">
        <f t="shared" si="99"/>
        <v>22.5625</v>
      </c>
    </row>
    <row r="613" spans="1:22" ht="13.5" x14ac:dyDescent="0.25">
      <c r="A613" s="3">
        <f>RSI!A613</f>
        <v>42894</v>
      </c>
      <c r="B613" s="2">
        <f>RSI!B613</f>
        <v>10.0783</v>
      </c>
      <c r="C613" s="2">
        <f>RSI!I613</f>
        <v>56.788616559665734</v>
      </c>
      <c r="D613" s="2">
        <f>MACD!E613</f>
        <v>-4.1401594204961256E-2</v>
      </c>
      <c r="E613" s="2">
        <f>MACD!F613</f>
        <v>-6.6202005333011488E-2</v>
      </c>
      <c r="F613" s="2">
        <f>'Moving Avg'!D613</f>
        <v>10.02722</v>
      </c>
      <c r="G613" s="2">
        <f>'Moving Avg'!F613</f>
        <v>9.9530550000000009</v>
      </c>
      <c r="H613" s="2">
        <f>'Moving Avg'!G613</f>
        <v>9.7452619999999985</v>
      </c>
      <c r="I613" s="2">
        <f>'Moving Avg'!H613</f>
        <v>10.009576500000005</v>
      </c>
      <c r="J613" s="6" t="str">
        <f>OBV!F613</f>
        <v>BEARISH</v>
      </c>
      <c r="K613" s="6" t="str">
        <f>OBV!G613</f>
        <v>NEUTRAL</v>
      </c>
      <c r="L613" s="6" t="str">
        <f>OBV!H613</f>
        <v>BEARISH DIVERGENCE</v>
      </c>
      <c r="M613" s="8">
        <f t="shared" si="93"/>
        <v>50</v>
      </c>
      <c r="N613" s="8">
        <f t="shared" si="90"/>
        <v>0</v>
      </c>
      <c r="O613" s="8">
        <f t="shared" si="91"/>
        <v>50</v>
      </c>
      <c r="P613" s="8">
        <f t="shared" si="92"/>
        <v>16.5</v>
      </c>
      <c r="Q613" s="9">
        <f t="shared" si="94"/>
        <v>27.475000000000001</v>
      </c>
      <c r="R613" s="9">
        <f t="shared" si="95"/>
        <v>31.625</v>
      </c>
      <c r="S613" s="9">
        <f t="shared" si="96"/>
        <v>27.425000000000001</v>
      </c>
      <c r="T613" s="9">
        <f t="shared" si="97"/>
        <v>29.125</v>
      </c>
      <c r="U613" s="8">
        <f t="shared" si="98"/>
        <v>28.841666666666669</v>
      </c>
      <c r="V613" s="8">
        <f t="shared" si="99"/>
        <v>28.912500000000001</v>
      </c>
    </row>
    <row r="614" spans="1:22" ht="13.5" x14ac:dyDescent="0.25">
      <c r="A614" s="3">
        <f>RSI!A614</f>
        <v>42895</v>
      </c>
      <c r="B614" s="2">
        <f>RSI!B614</f>
        <v>10.082800000000001</v>
      </c>
      <c r="C614" s="2">
        <f>RSI!I614</f>
        <v>56.956647979501163</v>
      </c>
      <c r="D614" s="2">
        <f>MACD!E614</f>
        <v>-1.5735019905076086E-2</v>
      </c>
      <c r="E614" s="2">
        <f>MACD!F614</f>
        <v>-5.6108608247424412E-2</v>
      </c>
      <c r="F614" s="2">
        <f>'Moving Avg'!D614</f>
        <v>10.04514</v>
      </c>
      <c r="G614" s="2">
        <f>'Moving Avg'!F614</f>
        <v>9.964929999999999</v>
      </c>
      <c r="H614" s="2">
        <f>'Moving Avg'!G614</f>
        <v>9.7553099999999979</v>
      </c>
      <c r="I614" s="2">
        <f>'Moving Avg'!H614</f>
        <v>10.006742000000004</v>
      </c>
      <c r="J614" s="6" t="str">
        <f>OBV!F614</f>
        <v>BULLISH</v>
      </c>
      <c r="K614" s="6" t="str">
        <f>OBV!G614</f>
        <v>NEUTRAL</v>
      </c>
      <c r="L614" s="6" t="str">
        <f>OBV!H614</f>
        <v>CONFIRMED BULLISH</v>
      </c>
      <c r="M614" s="8">
        <f t="shared" si="93"/>
        <v>50</v>
      </c>
      <c r="N614" s="8">
        <f t="shared" si="90"/>
        <v>0</v>
      </c>
      <c r="O614" s="8">
        <f t="shared" si="91"/>
        <v>50</v>
      </c>
      <c r="P614" s="8">
        <f t="shared" si="92"/>
        <v>83.5</v>
      </c>
      <c r="Q614" s="9">
        <f t="shared" si="94"/>
        <v>37.524999999999999</v>
      </c>
      <c r="R614" s="9">
        <f t="shared" si="95"/>
        <v>48.375</v>
      </c>
      <c r="S614" s="9">
        <f t="shared" si="96"/>
        <v>57.575000000000003</v>
      </c>
      <c r="T614" s="9">
        <f t="shared" si="97"/>
        <v>45.875</v>
      </c>
      <c r="U614" s="8">
        <f t="shared" si="98"/>
        <v>47.82500000000001</v>
      </c>
      <c r="V614" s="8">
        <f t="shared" si="99"/>
        <v>47.337500000000006</v>
      </c>
    </row>
    <row r="615" spans="1:22" ht="13.5" x14ac:dyDescent="0.25">
      <c r="A615" s="3">
        <f>RSI!A615</f>
        <v>42898</v>
      </c>
      <c r="B615" s="2">
        <f>RSI!B615</f>
        <v>10.082800000000001</v>
      </c>
      <c r="C615" s="2">
        <f>RSI!I615</f>
        <v>56.956647979501156</v>
      </c>
      <c r="D615" s="2">
        <f>MACD!E615</f>
        <v>5.0639772803613425E-3</v>
      </c>
      <c r="E615" s="2">
        <f>MACD!F615</f>
        <v>-4.3874091141867265E-2</v>
      </c>
      <c r="F615" s="2">
        <f>'Moving Avg'!D615</f>
        <v>10.04156</v>
      </c>
      <c r="G615" s="2">
        <f>'Moving Avg'!F615</f>
        <v>9.9770299999999992</v>
      </c>
      <c r="H615" s="2">
        <f>'Moving Avg'!G615</f>
        <v>9.7669759999999997</v>
      </c>
      <c r="I615" s="2">
        <f>'Moving Avg'!H615</f>
        <v>10.005505000000005</v>
      </c>
      <c r="J615" s="6" t="str">
        <f>OBV!F615</f>
        <v>BULLISH</v>
      </c>
      <c r="K615" s="6" t="str">
        <f>OBV!G615</f>
        <v>NEUTRAL</v>
      </c>
      <c r="L615" s="6" t="str">
        <f>OBV!H615</f>
        <v>BULLISH DIVERGENCE</v>
      </c>
      <c r="M615" s="8">
        <f t="shared" si="93"/>
        <v>50</v>
      </c>
      <c r="N615" s="8">
        <f t="shared" si="90"/>
        <v>0</v>
      </c>
      <c r="O615" s="8">
        <f t="shared" si="91"/>
        <v>50</v>
      </c>
      <c r="P615" s="8">
        <f t="shared" si="92"/>
        <v>66.5</v>
      </c>
      <c r="Q615" s="9">
        <f t="shared" si="94"/>
        <v>34.975000000000001</v>
      </c>
      <c r="R615" s="9">
        <f t="shared" si="95"/>
        <v>44.125</v>
      </c>
      <c r="S615" s="9">
        <f t="shared" si="96"/>
        <v>49.924999999999997</v>
      </c>
      <c r="T615" s="9">
        <f t="shared" si="97"/>
        <v>41.625</v>
      </c>
      <c r="U615" s="8">
        <f t="shared" si="98"/>
        <v>43.008333333333326</v>
      </c>
      <c r="V615" s="8">
        <f t="shared" si="99"/>
        <v>42.662499999999994</v>
      </c>
    </row>
    <row r="616" spans="1:22" ht="13.5" x14ac:dyDescent="0.25">
      <c r="A616" s="3">
        <f>RSI!A616</f>
        <v>42899</v>
      </c>
      <c r="B616" s="2">
        <f>RSI!B616</f>
        <v>9.8587000000000007</v>
      </c>
      <c r="C616" s="2">
        <f>RSI!I616</f>
        <v>46.510777525190512</v>
      </c>
      <c r="D616" s="2">
        <f>MACD!E616</f>
        <v>3.7720012371169176E-2</v>
      </c>
      <c r="E616" s="2">
        <f>MACD!F616</f>
        <v>-2.7555270439259982E-2</v>
      </c>
      <c r="F616" s="2">
        <f>'Moving Avg'!D616</f>
        <v>9.9922599999999999</v>
      </c>
      <c r="G616" s="2">
        <f>'Moving Avg'!F616</f>
        <v>9.979495</v>
      </c>
      <c r="H616" s="2">
        <f>'Moving Avg'!G616</f>
        <v>9.7775680000000005</v>
      </c>
      <c r="I616" s="2">
        <f>'Moving Avg'!H616</f>
        <v>10.003254000000004</v>
      </c>
      <c r="J616" s="6" t="str">
        <f>OBV!F616</f>
        <v>BEARISH</v>
      </c>
      <c r="K616" s="6" t="str">
        <f>OBV!G616</f>
        <v>WEAK</v>
      </c>
      <c r="L616" s="6" t="str">
        <f>OBV!H616</f>
        <v>CONFIRMED BEARISH</v>
      </c>
      <c r="M616" s="8">
        <f t="shared" si="93"/>
        <v>50</v>
      </c>
      <c r="N616" s="8">
        <f t="shared" si="90"/>
        <v>0</v>
      </c>
      <c r="O616" s="8">
        <f t="shared" si="91"/>
        <v>0</v>
      </c>
      <c r="P616" s="8">
        <f t="shared" si="92"/>
        <v>0</v>
      </c>
      <c r="Q616" s="9">
        <f t="shared" si="94"/>
        <v>17.5</v>
      </c>
      <c r="R616" s="9">
        <f t="shared" si="95"/>
        <v>10</v>
      </c>
      <c r="S616" s="9">
        <f t="shared" si="96"/>
        <v>7.5</v>
      </c>
      <c r="T616" s="9">
        <f t="shared" si="97"/>
        <v>12.5</v>
      </c>
      <c r="U616" s="8">
        <f t="shared" si="98"/>
        <v>11.666666666666666</v>
      </c>
      <c r="V616" s="8">
        <f t="shared" si="99"/>
        <v>11.875</v>
      </c>
    </row>
    <row r="617" spans="1:22" ht="13.5" x14ac:dyDescent="0.25">
      <c r="A617" s="3">
        <f>RSI!A617</f>
        <v>42900</v>
      </c>
      <c r="B617" s="2">
        <f>RSI!B617</f>
        <v>10.0783</v>
      </c>
      <c r="C617" s="2">
        <f>RSI!I617</f>
        <v>55.184468203456412</v>
      </c>
      <c r="D617" s="2">
        <f>MACD!E617</f>
        <v>4.7560267643214971E-2</v>
      </c>
      <c r="E617" s="2">
        <f>MACD!F617</f>
        <v>-1.2532162822764993E-2</v>
      </c>
      <c r="F617" s="2">
        <f>'Moving Avg'!D617</f>
        <v>10.03618</v>
      </c>
      <c r="G617" s="2">
        <f>'Moving Avg'!F617</f>
        <v>9.9940600000000011</v>
      </c>
      <c r="H617" s="2">
        <f>'Moving Avg'!G617</f>
        <v>9.7925519999999988</v>
      </c>
      <c r="I617" s="2">
        <f>'Moving Avg'!H617</f>
        <v>10.001036000000004</v>
      </c>
      <c r="J617" s="6" t="str">
        <f>OBV!F617</f>
        <v>BEARISH</v>
      </c>
      <c r="K617" s="6" t="str">
        <f>OBV!G617</f>
        <v>WEAK</v>
      </c>
      <c r="L617" s="6" t="str">
        <f>OBV!H617</f>
        <v>BEARISH DIVERGENCE</v>
      </c>
      <c r="M617" s="8">
        <f t="shared" si="93"/>
        <v>50</v>
      </c>
      <c r="N617" s="8">
        <f t="shared" si="90"/>
        <v>0</v>
      </c>
      <c r="O617" s="8">
        <f t="shared" si="91"/>
        <v>50</v>
      </c>
      <c r="P617" s="8">
        <f t="shared" si="92"/>
        <v>0</v>
      </c>
      <c r="Q617" s="9">
        <f t="shared" si="94"/>
        <v>25</v>
      </c>
      <c r="R617" s="9">
        <f t="shared" si="95"/>
        <v>27.5</v>
      </c>
      <c r="S617" s="9">
        <f t="shared" si="96"/>
        <v>20</v>
      </c>
      <c r="T617" s="9">
        <f t="shared" si="97"/>
        <v>25</v>
      </c>
      <c r="U617" s="8">
        <f t="shared" si="98"/>
        <v>24.166666666666668</v>
      </c>
      <c r="V617" s="8">
        <f t="shared" si="99"/>
        <v>24.375</v>
      </c>
    </row>
    <row r="618" spans="1:22" ht="13.5" x14ac:dyDescent="0.25">
      <c r="A618" s="3">
        <f>RSI!A618</f>
        <v>42901</v>
      </c>
      <c r="B618" s="2">
        <f>RSI!B618</f>
        <v>10.0783</v>
      </c>
      <c r="C618" s="2">
        <f>RSI!I618</f>
        <v>55.184468203456404</v>
      </c>
      <c r="D618" s="2">
        <f>MACD!E618</f>
        <v>1.6470322142472682E-2</v>
      </c>
      <c r="E618" s="2">
        <f>MACD!F618</f>
        <v>-6.7316658297174592E-3</v>
      </c>
      <c r="F618" s="2">
        <f>'Moving Avg'!D618</f>
        <v>10.03618</v>
      </c>
      <c r="G618" s="2">
        <f>'Moving Avg'!F618</f>
        <v>10.009295000000002</v>
      </c>
      <c r="H618" s="2">
        <f>'Moving Avg'!G618</f>
        <v>9.8075360000000007</v>
      </c>
      <c r="I618" s="2">
        <f>'Moving Avg'!H618</f>
        <v>9.9992655000000035</v>
      </c>
      <c r="J618" s="6" t="str">
        <f>OBV!F618</f>
        <v>BEARISH</v>
      </c>
      <c r="K618" s="6" t="str">
        <f>OBV!G618</f>
        <v>WEAK</v>
      </c>
      <c r="L618" s="6" t="str">
        <f>OBV!H618</f>
        <v>NEUTRAL</v>
      </c>
      <c r="M618" s="8">
        <f t="shared" si="93"/>
        <v>50</v>
      </c>
      <c r="N618" s="8">
        <f t="shared" si="90"/>
        <v>0</v>
      </c>
      <c r="O618" s="8">
        <f t="shared" si="91"/>
        <v>50</v>
      </c>
      <c r="P618" s="8">
        <f t="shared" si="92"/>
        <v>0</v>
      </c>
      <c r="Q618" s="9">
        <f t="shared" si="94"/>
        <v>25</v>
      </c>
      <c r="R618" s="9">
        <f t="shared" si="95"/>
        <v>27.5</v>
      </c>
      <c r="S618" s="9">
        <f t="shared" si="96"/>
        <v>20</v>
      </c>
      <c r="T618" s="9">
        <f t="shared" si="97"/>
        <v>25</v>
      </c>
      <c r="U618" s="8">
        <f t="shared" si="98"/>
        <v>24.166666666666668</v>
      </c>
      <c r="V618" s="8">
        <f t="shared" si="99"/>
        <v>24.375</v>
      </c>
    </row>
    <row r="619" spans="1:22" ht="13.5" x14ac:dyDescent="0.25">
      <c r="A619" s="3">
        <f>RSI!A619</f>
        <v>42902</v>
      </c>
      <c r="B619" s="2">
        <f>RSI!B619</f>
        <v>10.055899999999999</v>
      </c>
      <c r="C619" s="2">
        <f>RSI!I619</f>
        <v>54.145775049470394</v>
      </c>
      <c r="D619" s="2">
        <f>MACD!E619</f>
        <v>1.1773409603229368E-2</v>
      </c>
      <c r="E619" s="2">
        <f>MACD!F619</f>
        <v>-3.030650743128094E-3</v>
      </c>
      <c r="F619" s="2">
        <f>'Moving Avg'!D619</f>
        <v>10.030800000000001</v>
      </c>
      <c r="G619" s="2">
        <f>'Moving Avg'!F619</f>
        <v>10.024305000000002</v>
      </c>
      <c r="H619" s="2">
        <f>'Moving Avg'!G619</f>
        <v>9.8169599999999999</v>
      </c>
      <c r="I619" s="2">
        <f>'Moving Avg'!H619</f>
        <v>9.9973830000000028</v>
      </c>
      <c r="J619" s="6" t="str">
        <f>OBV!F619</f>
        <v>BEARISH</v>
      </c>
      <c r="K619" s="6" t="str">
        <f>OBV!G619</f>
        <v>WEAK</v>
      </c>
      <c r="L619" s="6" t="str">
        <f>OBV!H619</f>
        <v>CONFIRMED BEARISH</v>
      </c>
      <c r="M619" s="8">
        <f t="shared" si="93"/>
        <v>50</v>
      </c>
      <c r="N619" s="8">
        <f t="shared" si="90"/>
        <v>0</v>
      </c>
      <c r="O619" s="8">
        <f t="shared" si="91"/>
        <v>50</v>
      </c>
      <c r="P619" s="8">
        <f t="shared" si="92"/>
        <v>0</v>
      </c>
      <c r="Q619" s="9">
        <f t="shared" si="94"/>
        <v>25</v>
      </c>
      <c r="R619" s="9">
        <f t="shared" si="95"/>
        <v>27.5</v>
      </c>
      <c r="S619" s="9">
        <f t="shared" si="96"/>
        <v>20</v>
      </c>
      <c r="T619" s="9">
        <f t="shared" si="97"/>
        <v>25</v>
      </c>
      <c r="U619" s="8">
        <f t="shared" si="98"/>
        <v>24.166666666666668</v>
      </c>
      <c r="V619" s="8">
        <f t="shared" si="99"/>
        <v>24.375</v>
      </c>
    </row>
    <row r="620" spans="1:22" ht="13.5" x14ac:dyDescent="0.25">
      <c r="A620" s="3">
        <f>RSI!A620</f>
        <v>42905</v>
      </c>
      <c r="B620" s="2">
        <f>RSI!B620</f>
        <v>10.082800000000001</v>
      </c>
      <c r="C620" s="2">
        <f>RSI!I620</f>
        <v>55.235441691820199</v>
      </c>
      <c r="D620" s="2">
        <f>MACD!E620</f>
        <v>2.1790661492959273E-2</v>
      </c>
      <c r="E620" s="2">
        <f>MACD!F620</f>
        <v>1.9336117040893797E-3</v>
      </c>
      <c r="F620" s="2">
        <f>'Moving Avg'!D620</f>
        <v>10.030800000000001</v>
      </c>
      <c r="G620" s="2">
        <f>'Moving Avg'!F620</f>
        <v>10.03999</v>
      </c>
      <c r="H620" s="2">
        <f>'Moving Avg'!G620</f>
        <v>9.8252180000000013</v>
      </c>
      <c r="I620" s="2">
        <f>'Moving Avg'!H620</f>
        <v>9.9958265000000015</v>
      </c>
      <c r="J620" s="6" t="str">
        <f>OBV!F620</f>
        <v>BEARISH</v>
      </c>
      <c r="K620" s="6" t="str">
        <f>OBV!G620</f>
        <v>WEAK</v>
      </c>
      <c r="L620" s="6" t="str">
        <f>OBV!H620</f>
        <v>NEUTRAL</v>
      </c>
      <c r="M620" s="8">
        <f t="shared" si="93"/>
        <v>50</v>
      </c>
      <c r="N620" s="8">
        <f t="shared" si="90"/>
        <v>0</v>
      </c>
      <c r="O620" s="8">
        <f t="shared" si="91"/>
        <v>50</v>
      </c>
      <c r="P620" s="8">
        <f t="shared" si="92"/>
        <v>0</v>
      </c>
      <c r="Q620" s="9">
        <f t="shared" si="94"/>
        <v>25</v>
      </c>
      <c r="R620" s="9">
        <f t="shared" si="95"/>
        <v>27.5</v>
      </c>
      <c r="S620" s="9">
        <f t="shared" si="96"/>
        <v>20</v>
      </c>
      <c r="T620" s="9">
        <f t="shared" si="97"/>
        <v>25</v>
      </c>
      <c r="U620" s="8">
        <f t="shared" si="98"/>
        <v>24.166666666666668</v>
      </c>
      <c r="V620" s="8">
        <f t="shared" si="99"/>
        <v>24.375</v>
      </c>
    </row>
    <row r="621" spans="1:22" ht="13.5" x14ac:dyDescent="0.25">
      <c r="A621" s="3">
        <f>RSI!A621</f>
        <v>42906</v>
      </c>
      <c r="B621" s="2">
        <f>RSI!B621</f>
        <v>10.530900000000001</v>
      </c>
      <c r="C621" s="2">
        <f>RSI!I621</f>
        <v>68.61504325734964</v>
      </c>
      <c r="D621" s="2">
        <f>MACD!E621</f>
        <v>-2.9056871574546506E-3</v>
      </c>
      <c r="E621" s="2">
        <f>MACD!F621</f>
        <v>9.6575193178057375E-4</v>
      </c>
      <c r="F621" s="2">
        <f>'Moving Avg'!D621</f>
        <v>10.165240000000001</v>
      </c>
      <c r="G621" s="2">
        <f>'Moving Avg'!F621</f>
        <v>10.078080000000002</v>
      </c>
      <c r="H621" s="2">
        <f>'Moving Avg'!G621</f>
        <v>9.8441420000000015</v>
      </c>
      <c r="I621" s="2">
        <f>'Moving Avg'!H621</f>
        <v>9.9988320000000002</v>
      </c>
      <c r="J621" s="6" t="str">
        <f>OBV!F621</f>
        <v>BULLISH</v>
      </c>
      <c r="K621" s="6" t="str">
        <f>OBV!G621</f>
        <v>STRONG</v>
      </c>
      <c r="L621" s="6" t="str">
        <f>OBV!H621</f>
        <v>CONFIRMED BULLISH</v>
      </c>
      <c r="M621" s="8">
        <f t="shared" si="93"/>
        <v>50</v>
      </c>
      <c r="N621" s="8">
        <f t="shared" si="90"/>
        <v>45</v>
      </c>
      <c r="O621" s="8">
        <f t="shared" si="91"/>
        <v>50</v>
      </c>
      <c r="P621" s="8">
        <f t="shared" si="92"/>
        <v>100</v>
      </c>
      <c r="Q621" s="9">
        <f t="shared" si="94"/>
        <v>55.75</v>
      </c>
      <c r="R621" s="9">
        <f t="shared" si="95"/>
        <v>61.5</v>
      </c>
      <c r="S621" s="9">
        <f t="shared" si="96"/>
        <v>71.75</v>
      </c>
      <c r="T621" s="9">
        <f t="shared" si="97"/>
        <v>61.25</v>
      </c>
      <c r="U621" s="8">
        <f t="shared" si="98"/>
        <v>63</v>
      </c>
      <c r="V621" s="8">
        <f t="shared" si="99"/>
        <v>62.5625</v>
      </c>
    </row>
    <row r="622" spans="1:22" ht="13.5" x14ac:dyDescent="0.25">
      <c r="A622" s="3">
        <f>RSI!A622</f>
        <v>42907</v>
      </c>
      <c r="B622" s="2">
        <f>RSI!B622</f>
        <v>10.575699999999999</v>
      </c>
      <c r="C622" s="2">
        <f>RSI!I622</f>
        <v>69.593546783318928</v>
      </c>
      <c r="D622" s="2">
        <f>MACD!E622</f>
        <v>-6.8314442514248341E-2</v>
      </c>
      <c r="E622" s="2">
        <f>MACD!F622</f>
        <v>-1.2890286957425211E-2</v>
      </c>
      <c r="F622" s="2">
        <f>'Moving Avg'!D622</f>
        <v>10.264720000000001</v>
      </c>
      <c r="G622" s="2">
        <f>'Moving Avg'!F622</f>
        <v>10.103845000000003</v>
      </c>
      <c r="H622" s="2">
        <f>'Moving Avg'!G622</f>
        <v>9.8682220000000012</v>
      </c>
      <c r="I622" s="2">
        <f>'Moving Avg'!H622</f>
        <v>10.001444000000001</v>
      </c>
      <c r="J622" s="6" t="str">
        <f>OBV!F622</f>
        <v>BULLISH</v>
      </c>
      <c r="K622" s="6" t="str">
        <f>OBV!G622</f>
        <v>STRONG</v>
      </c>
      <c r="L622" s="6" t="str">
        <f>OBV!H622</f>
        <v>CONFIRMED BULLISH</v>
      </c>
      <c r="M622" s="8">
        <f t="shared" si="93"/>
        <v>50</v>
      </c>
      <c r="N622" s="8">
        <f t="shared" si="90"/>
        <v>100</v>
      </c>
      <c r="O622" s="8">
        <f t="shared" si="91"/>
        <v>50</v>
      </c>
      <c r="P622" s="8">
        <f t="shared" si="92"/>
        <v>100</v>
      </c>
      <c r="Q622" s="9">
        <f t="shared" si="94"/>
        <v>75</v>
      </c>
      <c r="R622" s="9">
        <f t="shared" si="95"/>
        <v>72.5</v>
      </c>
      <c r="S622" s="9">
        <f t="shared" si="96"/>
        <v>80</v>
      </c>
      <c r="T622" s="9">
        <f t="shared" si="97"/>
        <v>75</v>
      </c>
      <c r="U622" s="8">
        <f t="shared" si="98"/>
        <v>75.833333333333329</v>
      </c>
      <c r="V622" s="8">
        <f t="shared" si="99"/>
        <v>75.625</v>
      </c>
    </row>
    <row r="623" spans="1:22" ht="13.5" x14ac:dyDescent="0.25">
      <c r="A623" s="3">
        <f>RSI!A623</f>
        <v>42908</v>
      </c>
      <c r="B623" s="2">
        <f>RSI!B623</f>
        <v>10.575699999999999</v>
      </c>
      <c r="C623" s="2">
        <f>RSI!I623</f>
        <v>69.593546783318928</v>
      </c>
      <c r="D623" s="2">
        <f>MACD!E623</f>
        <v>-9.3168430984508888E-2</v>
      </c>
      <c r="E623" s="2">
        <f>MACD!F623</f>
        <v>-2.8945915762841948E-2</v>
      </c>
      <c r="F623" s="2">
        <f>'Moving Avg'!D623</f>
        <v>10.3642</v>
      </c>
      <c r="G623" s="2">
        <f>'Moving Avg'!F623</f>
        <v>10.124235000000002</v>
      </c>
      <c r="H623" s="2">
        <f>'Moving Avg'!G623</f>
        <v>9.8941759999999999</v>
      </c>
      <c r="I623" s="2">
        <f>'Moving Avg'!H623</f>
        <v>10.003523500000002</v>
      </c>
      <c r="J623" s="6" t="str">
        <f>OBV!F623</f>
        <v>BULLISH</v>
      </c>
      <c r="K623" s="6" t="str">
        <f>OBV!G623</f>
        <v>STRONG</v>
      </c>
      <c r="L623" s="6" t="str">
        <f>OBV!H623</f>
        <v>CONFIRMED BULLISH</v>
      </c>
      <c r="M623" s="8">
        <f t="shared" si="93"/>
        <v>50</v>
      </c>
      <c r="N623" s="8">
        <f t="shared" si="90"/>
        <v>100</v>
      </c>
      <c r="O623" s="8">
        <f t="shared" si="91"/>
        <v>50</v>
      </c>
      <c r="P623" s="8">
        <f t="shared" si="92"/>
        <v>100</v>
      </c>
      <c r="Q623" s="9">
        <f t="shared" si="94"/>
        <v>75</v>
      </c>
      <c r="R623" s="9">
        <f t="shared" si="95"/>
        <v>72.5</v>
      </c>
      <c r="S623" s="9">
        <f t="shared" si="96"/>
        <v>80</v>
      </c>
      <c r="T623" s="9">
        <f t="shared" si="97"/>
        <v>75</v>
      </c>
      <c r="U623" s="8">
        <f t="shared" si="98"/>
        <v>75.833333333333329</v>
      </c>
      <c r="V623" s="8">
        <f t="shared" si="99"/>
        <v>75.625</v>
      </c>
    </row>
    <row r="624" spans="1:22" ht="13.5" x14ac:dyDescent="0.25">
      <c r="A624" s="3">
        <f>RSI!A624</f>
        <v>42909</v>
      </c>
      <c r="B624" s="2">
        <f>RSI!B624</f>
        <v>10.575699999999999</v>
      </c>
      <c r="C624" s="2">
        <f>RSI!I624</f>
        <v>69.593546783318928</v>
      </c>
      <c r="D624" s="2">
        <f>MACD!E624</f>
        <v>-0.11655524894856484</v>
      </c>
      <c r="E624" s="2">
        <f>MACD!F624</f>
        <v>-4.6467782399986529E-2</v>
      </c>
      <c r="F624" s="2">
        <f>'Moving Avg'!D624</f>
        <v>10.468159999999999</v>
      </c>
      <c r="G624" s="2">
        <f>'Moving Avg'!F624</f>
        <v>10.146640000000003</v>
      </c>
      <c r="H624" s="2">
        <f>'Moving Avg'!G624</f>
        <v>9.9182559999999995</v>
      </c>
      <c r="I624" s="2">
        <f>'Moving Avg'!H624</f>
        <v>10.005283500000001</v>
      </c>
      <c r="J624" s="6" t="str">
        <f>OBV!F624</f>
        <v>BULLISH</v>
      </c>
      <c r="K624" s="6" t="str">
        <f>OBV!G624</f>
        <v>STRONG</v>
      </c>
      <c r="L624" s="6" t="str">
        <f>OBV!H624</f>
        <v>CONFIRMED BULLISH</v>
      </c>
      <c r="M624" s="8">
        <f t="shared" si="93"/>
        <v>50</v>
      </c>
      <c r="N624" s="8">
        <f t="shared" si="90"/>
        <v>100</v>
      </c>
      <c r="O624" s="8">
        <f t="shared" si="91"/>
        <v>50</v>
      </c>
      <c r="P624" s="8">
        <f t="shared" si="92"/>
        <v>100</v>
      </c>
      <c r="Q624" s="9">
        <f t="shared" si="94"/>
        <v>75</v>
      </c>
      <c r="R624" s="9">
        <f t="shared" si="95"/>
        <v>72.5</v>
      </c>
      <c r="S624" s="9">
        <f t="shared" si="96"/>
        <v>80</v>
      </c>
      <c r="T624" s="9">
        <f t="shared" si="97"/>
        <v>75</v>
      </c>
      <c r="U624" s="8">
        <f t="shared" si="98"/>
        <v>75.833333333333329</v>
      </c>
      <c r="V624" s="8">
        <f t="shared" si="99"/>
        <v>75.625</v>
      </c>
    </row>
    <row r="625" spans="1:22" ht="13.5" x14ac:dyDescent="0.25">
      <c r="A625" s="3">
        <f>RSI!A625</f>
        <v>42914</v>
      </c>
      <c r="B625" s="2">
        <f>RSI!B625</f>
        <v>10.598100000000001</v>
      </c>
      <c r="C625" s="2">
        <f>RSI!I625</f>
        <v>70.174252697330971</v>
      </c>
      <c r="D625" s="2">
        <f>MACD!E625</f>
        <v>-0.14082634280702955</v>
      </c>
      <c r="E625" s="2">
        <f>MACD!F625</f>
        <v>-6.533949448139513E-2</v>
      </c>
      <c r="F625" s="2">
        <f>'Moving Avg'!D625</f>
        <v>10.57122</v>
      </c>
      <c r="G625" s="2">
        <f>'Moving Avg'!F625</f>
        <v>10.170165000000001</v>
      </c>
      <c r="H625" s="2">
        <f>'Moving Avg'!G625</f>
        <v>9.9427839999999996</v>
      </c>
      <c r="I625" s="2">
        <f>'Moving Avg'!H625</f>
        <v>10.0071555</v>
      </c>
      <c r="J625" s="6" t="str">
        <f>OBV!F625</f>
        <v>BULLISH</v>
      </c>
      <c r="K625" s="6" t="str">
        <f>OBV!G625</f>
        <v>STRONG</v>
      </c>
      <c r="L625" s="6" t="str">
        <f>OBV!H625</f>
        <v>CONFIRMED BULLISH</v>
      </c>
      <c r="M625" s="8">
        <f t="shared" si="93"/>
        <v>0</v>
      </c>
      <c r="N625" s="8">
        <f t="shared" si="90"/>
        <v>100</v>
      </c>
      <c r="O625" s="8">
        <f t="shared" si="91"/>
        <v>50</v>
      </c>
      <c r="P625" s="8">
        <f t="shared" si="92"/>
        <v>100</v>
      </c>
      <c r="Q625" s="9">
        <f t="shared" si="94"/>
        <v>57.5</v>
      </c>
      <c r="R625" s="9">
        <f t="shared" si="95"/>
        <v>62.5</v>
      </c>
      <c r="S625" s="9">
        <f t="shared" si="96"/>
        <v>72.5</v>
      </c>
      <c r="T625" s="9">
        <f t="shared" si="97"/>
        <v>62.5</v>
      </c>
      <c r="U625" s="8">
        <f t="shared" si="98"/>
        <v>64.166666666666671</v>
      </c>
      <c r="V625" s="8">
        <f t="shared" si="99"/>
        <v>63.75</v>
      </c>
    </row>
    <row r="626" spans="1:22" ht="13.5" x14ac:dyDescent="0.25">
      <c r="A626" s="3">
        <f>RSI!A626</f>
        <v>42915</v>
      </c>
      <c r="B626" s="2">
        <f>RSI!B626</f>
        <v>10.7326</v>
      </c>
      <c r="C626" s="2">
        <f>RSI!I626</f>
        <v>73.45271064467515</v>
      </c>
      <c r="D626" s="2">
        <f>MACD!E626</f>
        <v>-0.20854954918836732</v>
      </c>
      <c r="E626" s="2">
        <f>MACD!F626</f>
        <v>-9.3981505422789574E-2</v>
      </c>
      <c r="F626" s="2">
        <f>'Moving Avg'!D626</f>
        <v>10.611560000000001</v>
      </c>
      <c r="G626" s="2">
        <f>'Moving Avg'!F626</f>
        <v>10.200640000000002</v>
      </c>
      <c r="H626" s="2">
        <f>'Moving Avg'!G626</f>
        <v>9.968297999999999</v>
      </c>
      <c r="I626" s="2">
        <f>'Moving Avg'!H626</f>
        <v>10.008208999999999</v>
      </c>
      <c r="J626" s="6" t="str">
        <f>OBV!F626</f>
        <v>BULLISH</v>
      </c>
      <c r="K626" s="6" t="str">
        <f>OBV!G626</f>
        <v>STRONG</v>
      </c>
      <c r="L626" s="6" t="str">
        <f>OBV!H626</f>
        <v>CONFIRMED BULLISH</v>
      </c>
      <c r="M626" s="8">
        <f t="shared" si="93"/>
        <v>0</v>
      </c>
      <c r="N626" s="8">
        <f t="shared" si="90"/>
        <v>100</v>
      </c>
      <c r="O626" s="8">
        <f t="shared" si="91"/>
        <v>50</v>
      </c>
      <c r="P626" s="8">
        <f t="shared" si="92"/>
        <v>100</v>
      </c>
      <c r="Q626" s="9">
        <f t="shared" si="94"/>
        <v>57.5</v>
      </c>
      <c r="R626" s="9">
        <f t="shared" si="95"/>
        <v>62.5</v>
      </c>
      <c r="S626" s="9">
        <f t="shared" si="96"/>
        <v>72.5</v>
      </c>
      <c r="T626" s="9">
        <f t="shared" si="97"/>
        <v>62.5</v>
      </c>
      <c r="U626" s="8">
        <f t="shared" si="98"/>
        <v>64.166666666666671</v>
      </c>
      <c r="V626" s="8">
        <f t="shared" si="99"/>
        <v>63.75</v>
      </c>
    </row>
    <row r="627" spans="1:22" ht="13.5" x14ac:dyDescent="0.25">
      <c r="A627" s="3">
        <f>RSI!A627</f>
        <v>42916</v>
      </c>
      <c r="B627" s="2">
        <f>RSI!B627</f>
        <v>10.315799999999999</v>
      </c>
      <c r="C627" s="2">
        <f>RSI!I627</f>
        <v>53.739345527061765</v>
      </c>
      <c r="D627" s="2">
        <f>MACD!E627</f>
        <v>-0.2045326932285807</v>
      </c>
      <c r="E627" s="2">
        <f>MACD!F627</f>
        <v>-0.11609174298394781</v>
      </c>
      <c r="F627" s="2">
        <f>'Moving Avg'!D627</f>
        <v>10.55958</v>
      </c>
      <c r="G627" s="2">
        <f>'Moving Avg'!F627</f>
        <v>10.210945000000001</v>
      </c>
      <c r="H627" s="2">
        <f>'Moving Avg'!G627</f>
        <v>9.9854760000000002</v>
      </c>
      <c r="I627" s="2">
        <f>'Moving Avg'!H627</f>
        <v>10.0086695</v>
      </c>
      <c r="J627" s="6" t="str">
        <f>OBV!F627</f>
        <v>BEARISH</v>
      </c>
      <c r="K627" s="6" t="str">
        <f>OBV!G627</f>
        <v>NEUTRAL</v>
      </c>
      <c r="L627" s="6" t="str">
        <f>OBV!H627</f>
        <v>CONFIRMED BEARISH</v>
      </c>
      <c r="M627" s="8">
        <f t="shared" si="93"/>
        <v>50</v>
      </c>
      <c r="N627" s="8">
        <f t="shared" si="90"/>
        <v>100</v>
      </c>
      <c r="O627" s="8">
        <f t="shared" si="91"/>
        <v>50</v>
      </c>
      <c r="P627" s="8">
        <f t="shared" si="92"/>
        <v>16.5</v>
      </c>
      <c r="Q627" s="9">
        <f t="shared" si="94"/>
        <v>62.475000000000001</v>
      </c>
      <c r="R627" s="9">
        <f t="shared" si="95"/>
        <v>51.625</v>
      </c>
      <c r="S627" s="9">
        <f t="shared" si="96"/>
        <v>42.424999999999997</v>
      </c>
      <c r="T627" s="9">
        <f t="shared" si="97"/>
        <v>54.125</v>
      </c>
      <c r="U627" s="8">
        <f t="shared" si="98"/>
        <v>52.17499999999999</v>
      </c>
      <c r="V627" s="8">
        <f t="shared" si="99"/>
        <v>52.662499999999994</v>
      </c>
    </row>
    <row r="628" spans="1:22" ht="13.5" x14ac:dyDescent="0.25">
      <c r="A628" s="3">
        <f>RSI!A628</f>
        <v>42919</v>
      </c>
      <c r="B628" s="2">
        <f>RSI!B628</f>
        <v>10.957100000000001</v>
      </c>
      <c r="C628" s="2">
        <f>RSI!I628</f>
        <v>67.979149580635635</v>
      </c>
      <c r="D628" s="2">
        <f>MACD!E628</f>
        <v>-0.24926498336574276</v>
      </c>
      <c r="E628" s="2">
        <f>MACD!F628</f>
        <v>-0.1427263910603068</v>
      </c>
      <c r="F628" s="2">
        <f>'Moving Avg'!D628</f>
        <v>10.635859999999999</v>
      </c>
      <c r="G628" s="2">
        <f>'Moving Avg'!F628</f>
        <v>10.265865</v>
      </c>
      <c r="H628" s="2">
        <f>'Moving Avg'!G628</f>
        <v>10.015566000000002</v>
      </c>
      <c r="I628" s="2">
        <f>'Moving Avg'!H628</f>
        <v>10.0125495</v>
      </c>
      <c r="J628" s="6" t="str">
        <f>OBV!F628</f>
        <v>BULLISH</v>
      </c>
      <c r="K628" s="6" t="str">
        <f>OBV!G628</f>
        <v>NEUTRAL</v>
      </c>
      <c r="L628" s="6" t="str">
        <f>OBV!H628</f>
        <v>BULLISH DIVERGENCE</v>
      </c>
      <c r="M628" s="8">
        <f t="shared" si="93"/>
        <v>50</v>
      </c>
      <c r="N628" s="8">
        <f t="shared" si="90"/>
        <v>100</v>
      </c>
      <c r="O628" s="8">
        <f t="shared" si="91"/>
        <v>50</v>
      </c>
      <c r="P628" s="8">
        <f t="shared" si="92"/>
        <v>66.5</v>
      </c>
      <c r="Q628" s="9">
        <f t="shared" si="94"/>
        <v>69.974999999999994</v>
      </c>
      <c r="R628" s="9">
        <f t="shared" si="95"/>
        <v>64.125</v>
      </c>
      <c r="S628" s="9">
        <f t="shared" si="96"/>
        <v>64.924999999999997</v>
      </c>
      <c r="T628" s="9">
        <f t="shared" si="97"/>
        <v>66.625</v>
      </c>
      <c r="U628" s="8">
        <f t="shared" si="98"/>
        <v>66.341666666666654</v>
      </c>
      <c r="V628" s="8">
        <f t="shared" si="99"/>
        <v>66.412499999999994</v>
      </c>
    </row>
    <row r="629" spans="1:22" ht="13.5" x14ac:dyDescent="0.25">
      <c r="A629" s="3">
        <f>RSI!A629</f>
        <v>42920</v>
      </c>
      <c r="B629" s="2">
        <f>RSI!B629</f>
        <v>11.0038</v>
      </c>
      <c r="C629" s="2">
        <f>RSI!I629</f>
        <v>68.733904945126937</v>
      </c>
      <c r="D629" s="2">
        <f>MACD!E629</f>
        <v>-0.2983912507567883</v>
      </c>
      <c r="E629" s="2">
        <f>MACD!F629</f>
        <v>-0.17385936299960311</v>
      </c>
      <c r="F629" s="2">
        <f>'Moving Avg'!D629</f>
        <v>10.72148</v>
      </c>
      <c r="G629" s="2">
        <f>'Moving Avg'!F629</f>
        <v>10.316395</v>
      </c>
      <c r="H629" s="2">
        <f>'Moving Avg'!G629</f>
        <v>10.046504000000002</v>
      </c>
      <c r="I629" s="2">
        <f>'Moving Avg'!H629</f>
        <v>10.016151999999998</v>
      </c>
      <c r="J629" s="6" t="str">
        <f>OBV!F629</f>
        <v>BULLISH</v>
      </c>
      <c r="K629" s="6" t="str">
        <f>OBV!G629</f>
        <v>NEUTRAL</v>
      </c>
      <c r="L629" s="6" t="str">
        <f>OBV!H629</f>
        <v>NEUTRAL</v>
      </c>
      <c r="M629" s="8">
        <f t="shared" si="93"/>
        <v>50</v>
      </c>
      <c r="N629" s="8">
        <f t="shared" si="90"/>
        <v>100</v>
      </c>
      <c r="O629" s="8">
        <f t="shared" si="91"/>
        <v>50</v>
      </c>
      <c r="P629" s="8">
        <f t="shared" si="92"/>
        <v>49.5</v>
      </c>
      <c r="Q629" s="9">
        <f t="shared" si="94"/>
        <v>67.424999999999997</v>
      </c>
      <c r="R629" s="9">
        <f t="shared" si="95"/>
        <v>59.875</v>
      </c>
      <c r="S629" s="9">
        <f t="shared" si="96"/>
        <v>57.275000000000006</v>
      </c>
      <c r="T629" s="9">
        <f t="shared" si="97"/>
        <v>62.375</v>
      </c>
      <c r="U629" s="8">
        <f t="shared" si="98"/>
        <v>61.524999999999999</v>
      </c>
      <c r="V629" s="8">
        <f t="shared" si="99"/>
        <v>61.737499999999997</v>
      </c>
    </row>
    <row r="630" spans="1:22" ht="13.5" x14ac:dyDescent="0.25">
      <c r="A630" s="3">
        <f>RSI!A630</f>
        <v>42921</v>
      </c>
      <c r="B630" s="2">
        <f>RSI!B630</f>
        <v>11.3302</v>
      </c>
      <c r="C630" s="2">
        <f>RSI!I630</f>
        <v>73.445145001583029</v>
      </c>
      <c r="D630" s="2">
        <f>MACD!E630</f>
        <v>-0.36432161693772969</v>
      </c>
      <c r="E630" s="2">
        <f>MACD!F630</f>
        <v>-0.21195181378722844</v>
      </c>
      <c r="F630" s="2">
        <f>'Moving Avg'!D630</f>
        <v>10.867899999999999</v>
      </c>
      <c r="G630" s="2">
        <f>'Moving Avg'!F630</f>
        <v>10.37787</v>
      </c>
      <c r="H630" s="2">
        <f>'Moving Avg'!G630</f>
        <v>10.083970000000001</v>
      </c>
      <c r="I630" s="2">
        <f>'Moving Avg'!H630</f>
        <v>10.021386499999998</v>
      </c>
      <c r="J630" s="6" t="str">
        <f>OBV!F630</f>
        <v>BULLISH</v>
      </c>
      <c r="K630" s="6" t="str">
        <f>OBV!G630</f>
        <v>NEUTRAL</v>
      </c>
      <c r="L630" s="6" t="str">
        <f>OBV!H630</f>
        <v>CONFIRMED BULLISH</v>
      </c>
      <c r="M630" s="8">
        <f t="shared" si="93"/>
        <v>0</v>
      </c>
      <c r="N630" s="8">
        <f t="shared" si="90"/>
        <v>100</v>
      </c>
      <c r="O630" s="8">
        <f t="shared" si="91"/>
        <v>50</v>
      </c>
      <c r="P630" s="8">
        <f t="shared" si="92"/>
        <v>83.5</v>
      </c>
      <c r="Q630" s="9">
        <f t="shared" si="94"/>
        <v>55.024999999999999</v>
      </c>
      <c r="R630" s="9">
        <f t="shared" si="95"/>
        <v>58.375</v>
      </c>
      <c r="S630" s="9">
        <f t="shared" si="96"/>
        <v>65.075000000000003</v>
      </c>
      <c r="T630" s="9">
        <f t="shared" si="97"/>
        <v>58.375</v>
      </c>
      <c r="U630" s="8">
        <f t="shared" si="98"/>
        <v>59.491666666666674</v>
      </c>
      <c r="V630" s="8">
        <f t="shared" si="99"/>
        <v>59.212500000000006</v>
      </c>
    </row>
    <row r="631" spans="1:22" ht="13.5" x14ac:dyDescent="0.25">
      <c r="A631" s="3">
        <f>RSI!A631</f>
        <v>42922</v>
      </c>
      <c r="B631" s="2">
        <f>RSI!B631</f>
        <v>11.656499999999999</v>
      </c>
      <c r="C631" s="2">
        <f>RSI!I631</f>
        <v>77.151675332523382</v>
      </c>
      <c r="D631" s="2">
        <f>MACD!E631</f>
        <v>-0.38127194238504636</v>
      </c>
      <c r="E631" s="2">
        <f>MACD!F631</f>
        <v>-0.24581583950679203</v>
      </c>
      <c r="F631" s="2">
        <f>'Moving Avg'!D631</f>
        <v>11.052679999999999</v>
      </c>
      <c r="G631" s="2">
        <f>'Moving Avg'!F631</f>
        <v>10.455434999999998</v>
      </c>
      <c r="H631" s="2">
        <f>'Moving Avg'!G631</f>
        <v>10.127876000000002</v>
      </c>
      <c r="I631" s="2">
        <f>'Moving Avg'!H631</f>
        <v>10.029189499999998</v>
      </c>
      <c r="J631" s="6" t="str">
        <f>OBV!F631</f>
        <v>BULLISH</v>
      </c>
      <c r="K631" s="6" t="str">
        <f>OBV!G631</f>
        <v>STRONG</v>
      </c>
      <c r="L631" s="6" t="str">
        <f>OBV!H631</f>
        <v>CONFIRMED BULLISH</v>
      </c>
      <c r="M631" s="8">
        <f t="shared" si="93"/>
        <v>0</v>
      </c>
      <c r="N631" s="8">
        <f t="shared" si="90"/>
        <v>100</v>
      </c>
      <c r="O631" s="8">
        <f t="shared" si="91"/>
        <v>50</v>
      </c>
      <c r="P631" s="8">
        <f t="shared" si="92"/>
        <v>100</v>
      </c>
      <c r="Q631" s="9">
        <f t="shared" si="94"/>
        <v>57.5</v>
      </c>
      <c r="R631" s="9">
        <f t="shared" si="95"/>
        <v>62.5</v>
      </c>
      <c r="S631" s="9">
        <f t="shared" si="96"/>
        <v>72.5</v>
      </c>
      <c r="T631" s="9">
        <f t="shared" si="97"/>
        <v>62.5</v>
      </c>
      <c r="U631" s="8">
        <f t="shared" si="98"/>
        <v>64.166666666666671</v>
      </c>
      <c r="V631" s="8">
        <f t="shared" si="99"/>
        <v>63.75</v>
      </c>
    </row>
    <row r="632" spans="1:22" ht="13.5" x14ac:dyDescent="0.25">
      <c r="A632" s="3">
        <f>RSI!A632</f>
        <v>42923</v>
      </c>
      <c r="B632" s="2">
        <f>RSI!B632</f>
        <v>11.856999999999999</v>
      </c>
      <c r="C632" s="2">
        <f>RSI!I632</f>
        <v>79.083609616351211</v>
      </c>
      <c r="D632" s="2">
        <f>MACD!E632</f>
        <v>-0.41099402708154642</v>
      </c>
      <c r="E632" s="2">
        <f>MACD!F632</f>
        <v>-0.27885147702174296</v>
      </c>
      <c r="F632" s="2">
        <f>'Moving Avg'!D632</f>
        <v>11.36092</v>
      </c>
      <c r="G632" s="2">
        <f>'Moving Avg'!F632</f>
        <v>10.555349999999999</v>
      </c>
      <c r="H632" s="2">
        <f>'Moving Avg'!G632</f>
        <v>10.174174000000002</v>
      </c>
      <c r="I632" s="2">
        <f>'Moving Avg'!H632</f>
        <v>10.037377499999996</v>
      </c>
      <c r="J632" s="6" t="str">
        <f>OBV!F632</f>
        <v>BULLISH</v>
      </c>
      <c r="K632" s="6" t="str">
        <f>OBV!G632</f>
        <v>STRONG</v>
      </c>
      <c r="L632" s="6" t="str">
        <f>OBV!H632</f>
        <v>CONFIRMED BULLISH</v>
      </c>
      <c r="M632" s="8">
        <f t="shared" si="93"/>
        <v>0</v>
      </c>
      <c r="N632" s="8">
        <f t="shared" si="90"/>
        <v>100</v>
      </c>
      <c r="O632" s="8">
        <f t="shared" si="91"/>
        <v>50</v>
      </c>
      <c r="P632" s="8">
        <f t="shared" si="92"/>
        <v>100</v>
      </c>
      <c r="Q632" s="9">
        <f t="shared" si="94"/>
        <v>57.5</v>
      </c>
      <c r="R632" s="9">
        <f t="shared" si="95"/>
        <v>62.5</v>
      </c>
      <c r="S632" s="9">
        <f t="shared" si="96"/>
        <v>72.5</v>
      </c>
      <c r="T632" s="9">
        <f t="shared" si="97"/>
        <v>62.5</v>
      </c>
      <c r="U632" s="8">
        <f t="shared" si="98"/>
        <v>64.166666666666671</v>
      </c>
      <c r="V632" s="8">
        <f t="shared" si="99"/>
        <v>63.75</v>
      </c>
    </row>
    <row r="633" spans="1:22" ht="13.5" x14ac:dyDescent="0.25">
      <c r="A633" s="3">
        <f>RSI!A633</f>
        <v>42926</v>
      </c>
      <c r="B633" s="2">
        <f>RSI!B633</f>
        <v>11.889699999999999</v>
      </c>
      <c r="C633" s="2">
        <f>RSI!I633</f>
        <v>79.389693523898131</v>
      </c>
      <c r="D633" s="2">
        <f>MACD!E633</f>
        <v>-0.44662079968328783</v>
      </c>
      <c r="E633" s="2">
        <f>MACD!F633</f>
        <v>-0.31240534155405197</v>
      </c>
      <c r="F633" s="2">
        <f>'Moving Avg'!D633</f>
        <v>11.547439999999998</v>
      </c>
      <c r="G633" s="2">
        <f>'Moving Avg'!F633</f>
        <v>10.64592</v>
      </c>
      <c r="H633" s="2">
        <f>'Moving Avg'!G633</f>
        <v>10.218570000000001</v>
      </c>
      <c r="I633" s="2">
        <f>'Moving Avg'!H633</f>
        <v>10.046346499999997</v>
      </c>
      <c r="J633" s="6" t="str">
        <f>OBV!F633</f>
        <v>BULLISH</v>
      </c>
      <c r="K633" s="6" t="str">
        <f>OBV!G633</f>
        <v>STRONG</v>
      </c>
      <c r="L633" s="6" t="str">
        <f>OBV!H633</f>
        <v>CONFIRMED BULLISH</v>
      </c>
      <c r="M633" s="8">
        <f t="shared" si="93"/>
        <v>0</v>
      </c>
      <c r="N633" s="8">
        <f t="shared" si="90"/>
        <v>100</v>
      </c>
      <c r="O633" s="8">
        <f t="shared" si="91"/>
        <v>50</v>
      </c>
      <c r="P633" s="8">
        <f t="shared" si="92"/>
        <v>100</v>
      </c>
      <c r="Q633" s="9">
        <f t="shared" si="94"/>
        <v>57.5</v>
      </c>
      <c r="R633" s="9">
        <f t="shared" si="95"/>
        <v>62.5</v>
      </c>
      <c r="S633" s="9">
        <f t="shared" si="96"/>
        <v>72.5</v>
      </c>
      <c r="T633" s="9">
        <f t="shared" si="97"/>
        <v>62.5</v>
      </c>
      <c r="U633" s="8">
        <f t="shared" si="98"/>
        <v>64.166666666666671</v>
      </c>
      <c r="V633" s="8">
        <f t="shared" si="99"/>
        <v>63.75</v>
      </c>
    </row>
    <row r="634" spans="1:22" ht="13.5" x14ac:dyDescent="0.25">
      <c r="A634" s="3">
        <f>RSI!A634</f>
        <v>42927</v>
      </c>
      <c r="B634" s="2">
        <f>RSI!B634</f>
        <v>11.889699999999999</v>
      </c>
      <c r="C634" s="2">
        <f>RSI!I634</f>
        <v>79.389693523898131</v>
      </c>
      <c r="D634" s="2">
        <f>MACD!E634</f>
        <v>-0.48441817651162467</v>
      </c>
      <c r="E634" s="2">
        <f>MACD!F634</f>
        <v>-0.34680790854556653</v>
      </c>
      <c r="F634" s="2">
        <f>'Moving Avg'!D634</f>
        <v>11.724619999999998</v>
      </c>
      <c r="G634" s="2">
        <f>'Moving Avg'!F634</f>
        <v>10.736265</v>
      </c>
      <c r="H634" s="2">
        <f>'Moving Avg'!G634</f>
        <v>10.262114000000002</v>
      </c>
      <c r="I634" s="2">
        <f>'Moving Avg'!H634</f>
        <v>10.055336999999994</v>
      </c>
      <c r="J634" s="6" t="str">
        <f>OBV!F634</f>
        <v>BULLISH</v>
      </c>
      <c r="K634" s="6" t="str">
        <f>OBV!G634</f>
        <v>STRONG</v>
      </c>
      <c r="L634" s="6" t="str">
        <f>OBV!H634</f>
        <v>CONFIRMED BULLISH</v>
      </c>
      <c r="M634" s="8">
        <f t="shared" si="93"/>
        <v>0</v>
      </c>
      <c r="N634" s="8">
        <f t="shared" si="90"/>
        <v>100</v>
      </c>
      <c r="O634" s="8">
        <f t="shared" si="91"/>
        <v>50</v>
      </c>
      <c r="P634" s="8">
        <f t="shared" si="92"/>
        <v>100</v>
      </c>
      <c r="Q634" s="9">
        <f t="shared" si="94"/>
        <v>57.5</v>
      </c>
      <c r="R634" s="9">
        <f t="shared" si="95"/>
        <v>62.5</v>
      </c>
      <c r="S634" s="9">
        <f t="shared" si="96"/>
        <v>72.5</v>
      </c>
      <c r="T634" s="9">
        <f t="shared" si="97"/>
        <v>62.5</v>
      </c>
      <c r="U634" s="8">
        <f t="shared" si="98"/>
        <v>64.166666666666671</v>
      </c>
      <c r="V634" s="8">
        <f t="shared" si="99"/>
        <v>63.75</v>
      </c>
    </row>
    <row r="635" spans="1:22" ht="13.5" x14ac:dyDescent="0.25">
      <c r="A635" s="3">
        <f>RSI!A635</f>
        <v>42928</v>
      </c>
      <c r="B635" s="2">
        <f>RSI!B635</f>
        <v>11.7498</v>
      </c>
      <c r="C635" s="2">
        <f>RSI!I635</f>
        <v>74.015471587690683</v>
      </c>
      <c r="D635" s="2">
        <f>MACD!E635</f>
        <v>-0.50967631304081351</v>
      </c>
      <c r="E635" s="2">
        <f>MACD!F635</f>
        <v>-0.37938158944461597</v>
      </c>
      <c r="F635" s="2">
        <f>'Moving Avg'!D635</f>
        <v>11.808539999999999</v>
      </c>
      <c r="G635" s="2">
        <f>'Moving Avg'!F635</f>
        <v>10.819615000000001</v>
      </c>
      <c r="H635" s="2">
        <f>'Moving Avg'!G635</f>
        <v>10.302774000000001</v>
      </c>
      <c r="I635" s="2">
        <f>'Moving Avg'!H635</f>
        <v>10.063648999999996</v>
      </c>
      <c r="J635" s="6" t="str">
        <f>OBV!F635</f>
        <v>BULLISH</v>
      </c>
      <c r="K635" s="6" t="str">
        <f>OBV!G635</f>
        <v>STRONG</v>
      </c>
      <c r="L635" s="6" t="str">
        <f>OBV!H635</f>
        <v>CONFIRMED BULLISH</v>
      </c>
      <c r="M635" s="8">
        <f t="shared" si="93"/>
        <v>0</v>
      </c>
      <c r="N635" s="8">
        <f t="shared" si="90"/>
        <v>100</v>
      </c>
      <c r="O635" s="8">
        <f t="shared" si="91"/>
        <v>50</v>
      </c>
      <c r="P635" s="8">
        <f t="shared" si="92"/>
        <v>100</v>
      </c>
      <c r="Q635" s="9">
        <f t="shared" si="94"/>
        <v>57.5</v>
      </c>
      <c r="R635" s="9">
        <f t="shared" si="95"/>
        <v>62.5</v>
      </c>
      <c r="S635" s="9">
        <f t="shared" si="96"/>
        <v>72.5</v>
      </c>
      <c r="T635" s="9">
        <f t="shared" si="97"/>
        <v>62.5</v>
      </c>
      <c r="U635" s="8">
        <f t="shared" si="98"/>
        <v>64.166666666666671</v>
      </c>
      <c r="V635" s="8">
        <f t="shared" si="99"/>
        <v>63.75</v>
      </c>
    </row>
    <row r="636" spans="1:22" ht="13.5" x14ac:dyDescent="0.25">
      <c r="A636" s="3">
        <f>RSI!A636</f>
        <v>42929</v>
      </c>
      <c r="B636" s="2">
        <f>RSI!B636</f>
        <v>11.7498</v>
      </c>
      <c r="C636" s="2">
        <f>RSI!I636</f>
        <v>74.015471587690683</v>
      </c>
      <c r="D636" s="2">
        <f>MACD!E636</f>
        <v>-0.51608965290794728</v>
      </c>
      <c r="E636" s="2">
        <f>MACD!F636</f>
        <v>-0.40672320213728225</v>
      </c>
      <c r="F636" s="2">
        <f>'Moving Avg'!D636</f>
        <v>11.827199999999999</v>
      </c>
      <c r="G636" s="2">
        <f>'Moving Avg'!F636</f>
        <v>10.914169999999999</v>
      </c>
      <c r="H636" s="2">
        <f>'Moving Avg'!G636</f>
        <v>10.338408000000001</v>
      </c>
      <c r="I636" s="2">
        <f>'Moving Avg'!H636</f>
        <v>10.072812999999995</v>
      </c>
      <c r="J636" s="6" t="str">
        <f>OBV!F636</f>
        <v>BULLISH</v>
      </c>
      <c r="K636" s="6" t="str">
        <f>OBV!G636</f>
        <v>NEUTRAL</v>
      </c>
      <c r="L636" s="6" t="str">
        <f>OBV!H636</f>
        <v>CONFIRMED BULLISH</v>
      </c>
      <c r="M636" s="8">
        <f t="shared" si="93"/>
        <v>0</v>
      </c>
      <c r="N636" s="8">
        <f t="shared" si="90"/>
        <v>100</v>
      </c>
      <c r="O636" s="8">
        <f t="shared" si="91"/>
        <v>50</v>
      </c>
      <c r="P636" s="8">
        <f t="shared" si="92"/>
        <v>83.5</v>
      </c>
      <c r="Q636" s="9">
        <f t="shared" si="94"/>
        <v>55.024999999999999</v>
      </c>
      <c r="R636" s="9">
        <f t="shared" si="95"/>
        <v>58.375</v>
      </c>
      <c r="S636" s="9">
        <f t="shared" si="96"/>
        <v>65.075000000000003</v>
      </c>
      <c r="T636" s="9">
        <f t="shared" si="97"/>
        <v>58.375</v>
      </c>
      <c r="U636" s="8">
        <f t="shared" si="98"/>
        <v>59.491666666666674</v>
      </c>
      <c r="V636" s="8">
        <f t="shared" si="99"/>
        <v>59.212500000000006</v>
      </c>
    </row>
    <row r="637" spans="1:22" ht="13.5" x14ac:dyDescent="0.25">
      <c r="A637" s="3">
        <f>RSI!A637</f>
        <v>42930</v>
      </c>
      <c r="B637" s="2">
        <f>RSI!B637</f>
        <v>11.745100000000001</v>
      </c>
      <c r="C637" s="2">
        <f>RSI!I637</f>
        <v>73.820765501763304</v>
      </c>
      <c r="D637" s="2">
        <f>MACD!E637</f>
        <v>-0.59059993738609506</v>
      </c>
      <c r="E637" s="2">
        <f>MACD!F637</f>
        <v>-0.44349854918704484</v>
      </c>
      <c r="F637" s="2">
        <f>'Moving Avg'!D637</f>
        <v>11.804820000000001</v>
      </c>
      <c r="G637" s="2">
        <f>'Moving Avg'!F637</f>
        <v>10.99751</v>
      </c>
      <c r="H637" s="2">
        <f>'Moving Avg'!G637</f>
        <v>10.372244</v>
      </c>
      <c r="I637" s="2">
        <f>'Moving Avg'!H637</f>
        <v>10.081378499999994</v>
      </c>
      <c r="J637" s="6" t="str">
        <f>OBV!F637</f>
        <v>BEARISH</v>
      </c>
      <c r="K637" s="6" t="str">
        <f>OBV!G637</f>
        <v>NEUTRAL</v>
      </c>
      <c r="L637" s="6" t="str">
        <f>OBV!H637</f>
        <v>CONFIRMED BEARISH</v>
      </c>
      <c r="M637" s="8">
        <f t="shared" si="93"/>
        <v>0</v>
      </c>
      <c r="N637" s="8">
        <f t="shared" si="90"/>
        <v>100</v>
      </c>
      <c r="O637" s="8">
        <f t="shared" si="91"/>
        <v>50</v>
      </c>
      <c r="P637" s="8">
        <f t="shared" si="92"/>
        <v>16.5</v>
      </c>
      <c r="Q637" s="9">
        <f t="shared" si="94"/>
        <v>44.975000000000001</v>
      </c>
      <c r="R637" s="9">
        <f t="shared" si="95"/>
        <v>41.625</v>
      </c>
      <c r="S637" s="9">
        <f t="shared" si="96"/>
        <v>34.924999999999997</v>
      </c>
      <c r="T637" s="9">
        <f t="shared" si="97"/>
        <v>41.625</v>
      </c>
      <c r="U637" s="8">
        <f t="shared" si="98"/>
        <v>40.508333333333333</v>
      </c>
      <c r="V637" s="8">
        <f t="shared" si="99"/>
        <v>40.787499999999994</v>
      </c>
    </row>
    <row r="638" spans="1:22" ht="13.5" x14ac:dyDescent="0.25">
      <c r="A638" s="3">
        <f>RSI!A638</f>
        <v>42933</v>
      </c>
      <c r="B638" s="2">
        <f>RSI!B638</f>
        <v>11.745100000000001</v>
      </c>
      <c r="C638" s="2">
        <f>RSI!I638</f>
        <v>73.820765501763304</v>
      </c>
      <c r="D638" s="2">
        <f>MACD!E638</f>
        <v>-0.5598732379044602</v>
      </c>
      <c r="E638" s="2">
        <f>MACD!F638</f>
        <v>-0.46677348693052795</v>
      </c>
      <c r="F638" s="2">
        <f>'Moving Avg'!D638</f>
        <v>11.7759</v>
      </c>
      <c r="G638" s="2">
        <f>'Moving Avg'!F638</f>
        <v>11.080850000000002</v>
      </c>
      <c r="H638" s="2">
        <f>'Moving Avg'!G638</f>
        <v>10.406079999999999</v>
      </c>
      <c r="I638" s="2">
        <f>'Moving Avg'!H638</f>
        <v>10.089837499999994</v>
      </c>
      <c r="J638" s="6" t="str">
        <f>OBV!F638</f>
        <v>BEARISH</v>
      </c>
      <c r="K638" s="6" t="str">
        <f>OBV!G638</f>
        <v>NEUTRAL</v>
      </c>
      <c r="L638" s="6" t="str">
        <f>OBV!H638</f>
        <v>CONFIRMED BEARISH</v>
      </c>
      <c r="M638" s="8">
        <f t="shared" si="93"/>
        <v>0</v>
      </c>
      <c r="N638" s="8">
        <f t="shared" si="90"/>
        <v>100</v>
      </c>
      <c r="O638" s="8">
        <f t="shared" si="91"/>
        <v>50</v>
      </c>
      <c r="P638" s="8">
        <f t="shared" si="92"/>
        <v>16.5</v>
      </c>
      <c r="Q638" s="9">
        <f t="shared" si="94"/>
        <v>44.975000000000001</v>
      </c>
      <c r="R638" s="9">
        <f t="shared" si="95"/>
        <v>41.625</v>
      </c>
      <c r="S638" s="9">
        <f t="shared" si="96"/>
        <v>34.924999999999997</v>
      </c>
      <c r="T638" s="9">
        <f t="shared" si="97"/>
        <v>41.625</v>
      </c>
      <c r="U638" s="8">
        <f t="shared" si="98"/>
        <v>40.508333333333333</v>
      </c>
      <c r="V638" s="8">
        <f t="shared" si="99"/>
        <v>40.787499999999994</v>
      </c>
    </row>
    <row r="639" spans="1:22" ht="13.5" x14ac:dyDescent="0.25">
      <c r="A639" s="3">
        <f>RSI!A639</f>
        <v>42934</v>
      </c>
      <c r="B639" s="2">
        <f>RSI!B639</f>
        <v>11.3954</v>
      </c>
      <c r="C639" s="2">
        <f>RSI!I639</f>
        <v>60.163666639710293</v>
      </c>
      <c r="D639" s="2">
        <f>MACD!E639</f>
        <v>-0.50531102904671954</v>
      </c>
      <c r="E639" s="2">
        <f>MACD!F639</f>
        <v>-0.47448099535376631</v>
      </c>
      <c r="F639" s="2">
        <f>'Moving Avg'!D639</f>
        <v>11.677040000000002</v>
      </c>
      <c r="G639" s="2">
        <f>'Moving Avg'!F639</f>
        <v>11.147825000000001</v>
      </c>
      <c r="H639" s="2">
        <f>'Moving Avg'!G639</f>
        <v>10.435477999999998</v>
      </c>
      <c r="I639" s="2">
        <f>'Moving Avg'!H639</f>
        <v>10.096547999999995</v>
      </c>
      <c r="J639" s="6" t="str">
        <f>OBV!F639</f>
        <v>BEARISH</v>
      </c>
      <c r="K639" s="6" t="str">
        <f>OBV!G639</f>
        <v>NEUTRAL</v>
      </c>
      <c r="L639" s="6" t="str">
        <f>OBV!H639</f>
        <v>CONFIRMED BEARISH</v>
      </c>
      <c r="M639" s="8">
        <f t="shared" si="93"/>
        <v>50</v>
      </c>
      <c r="N639" s="8">
        <f t="shared" si="90"/>
        <v>100</v>
      </c>
      <c r="O639" s="8">
        <f t="shared" si="91"/>
        <v>50</v>
      </c>
      <c r="P639" s="8">
        <f t="shared" si="92"/>
        <v>16.5</v>
      </c>
      <c r="Q639" s="9">
        <f t="shared" si="94"/>
        <v>62.475000000000001</v>
      </c>
      <c r="R639" s="9">
        <f t="shared" si="95"/>
        <v>51.625</v>
      </c>
      <c r="S639" s="9">
        <f t="shared" si="96"/>
        <v>42.424999999999997</v>
      </c>
      <c r="T639" s="9">
        <f t="shared" si="97"/>
        <v>54.125</v>
      </c>
      <c r="U639" s="8">
        <f t="shared" si="98"/>
        <v>52.17499999999999</v>
      </c>
      <c r="V639" s="8">
        <f t="shared" si="99"/>
        <v>52.662499999999994</v>
      </c>
    </row>
    <row r="640" spans="1:22" ht="13.5" x14ac:dyDescent="0.25">
      <c r="A640" s="3">
        <f>RSI!A640</f>
        <v>42935</v>
      </c>
      <c r="B640" s="2">
        <f>RSI!B640</f>
        <v>11.190300000000001</v>
      </c>
      <c r="C640" s="2">
        <f>RSI!I640</f>
        <v>53.868989635516925</v>
      </c>
      <c r="D640" s="2">
        <f>MACD!E640</f>
        <v>-0.39585903032288705</v>
      </c>
      <c r="E640" s="2">
        <f>MACD!F640</f>
        <v>-0.45875660234759047</v>
      </c>
      <c r="F640" s="2">
        <f>'Moving Avg'!D640</f>
        <v>11.565140000000001</v>
      </c>
      <c r="G640" s="2">
        <f>'Moving Avg'!F640</f>
        <v>11.203199999999999</v>
      </c>
      <c r="H640" s="2">
        <f>'Moving Avg'!G640</f>
        <v>10.460773999999999</v>
      </c>
      <c r="I640" s="2">
        <f>'Moving Avg'!H640</f>
        <v>10.101380999999995</v>
      </c>
      <c r="J640" s="6" t="str">
        <f>OBV!F640</f>
        <v>BEARISH</v>
      </c>
      <c r="K640" s="6" t="str">
        <f>OBV!G640</f>
        <v>WEAK</v>
      </c>
      <c r="L640" s="6" t="str">
        <f>OBV!H640</f>
        <v>CONFIRMED BEARISH</v>
      </c>
      <c r="M640" s="8">
        <f t="shared" si="93"/>
        <v>50</v>
      </c>
      <c r="N640" s="8">
        <f t="shared" si="90"/>
        <v>0</v>
      </c>
      <c r="O640" s="8">
        <f t="shared" si="91"/>
        <v>50</v>
      </c>
      <c r="P640" s="8">
        <f t="shared" si="92"/>
        <v>0</v>
      </c>
      <c r="Q640" s="9">
        <f t="shared" si="94"/>
        <v>25</v>
      </c>
      <c r="R640" s="9">
        <f t="shared" si="95"/>
        <v>27.5</v>
      </c>
      <c r="S640" s="9">
        <f t="shared" si="96"/>
        <v>20</v>
      </c>
      <c r="T640" s="9">
        <f t="shared" si="97"/>
        <v>25</v>
      </c>
      <c r="U640" s="8">
        <f t="shared" si="98"/>
        <v>24.166666666666668</v>
      </c>
      <c r="V640" s="8">
        <f t="shared" si="99"/>
        <v>24.375</v>
      </c>
    </row>
    <row r="641" spans="1:22" ht="13.5" x14ac:dyDescent="0.25">
      <c r="A641" s="3">
        <f>RSI!A641</f>
        <v>42936</v>
      </c>
      <c r="B641" s="2">
        <f>RSI!B641</f>
        <v>11.190300000000001</v>
      </c>
      <c r="C641" s="2">
        <f>RSI!I641</f>
        <v>53.868989635516925</v>
      </c>
      <c r="D641" s="2">
        <f>MACD!E641</f>
        <v>-0.25380052385466456</v>
      </c>
      <c r="E641" s="2">
        <f>MACD!F641</f>
        <v>-0.41776538664900531</v>
      </c>
      <c r="F641" s="2">
        <f>'Moving Avg'!D641</f>
        <v>11.453240000000001</v>
      </c>
      <c r="G641" s="2">
        <f>'Moving Avg'!F641</f>
        <v>11.23617</v>
      </c>
      <c r="H641" s="2">
        <f>'Moving Avg'!G641</f>
        <v>10.486957999999998</v>
      </c>
      <c r="I641" s="2">
        <f>'Moving Avg'!H641</f>
        <v>10.106213999999994</v>
      </c>
      <c r="J641" s="6" t="str">
        <f>OBV!F641</f>
        <v>BEARISH</v>
      </c>
      <c r="K641" s="6" t="str">
        <f>OBV!G641</f>
        <v>WEAK</v>
      </c>
      <c r="L641" s="6" t="str">
        <f>OBV!H641</f>
        <v>CONFIRMED BEARISH</v>
      </c>
      <c r="M641" s="8">
        <f t="shared" si="93"/>
        <v>50</v>
      </c>
      <c r="N641" s="8">
        <f t="shared" si="90"/>
        <v>0</v>
      </c>
      <c r="O641" s="8">
        <f t="shared" si="91"/>
        <v>50</v>
      </c>
      <c r="P641" s="8">
        <f t="shared" si="92"/>
        <v>0</v>
      </c>
      <c r="Q641" s="9">
        <f t="shared" si="94"/>
        <v>25</v>
      </c>
      <c r="R641" s="9">
        <f t="shared" si="95"/>
        <v>27.5</v>
      </c>
      <c r="S641" s="9">
        <f t="shared" si="96"/>
        <v>20</v>
      </c>
      <c r="T641" s="9">
        <f t="shared" si="97"/>
        <v>25</v>
      </c>
      <c r="U641" s="8">
        <f t="shared" si="98"/>
        <v>24.166666666666668</v>
      </c>
      <c r="V641" s="8">
        <f t="shared" si="99"/>
        <v>24.375</v>
      </c>
    </row>
    <row r="642" spans="1:22" ht="13.5" x14ac:dyDescent="0.25">
      <c r="A642" s="3">
        <f>RSI!A642</f>
        <v>42937</v>
      </c>
      <c r="B642" s="2">
        <f>RSI!B642</f>
        <v>11.5167</v>
      </c>
      <c r="C642" s="2">
        <f>RSI!I642</f>
        <v>61.335323290303336</v>
      </c>
      <c r="D642" s="2">
        <f>MACD!E642</f>
        <v>-0.12762761395671696</v>
      </c>
      <c r="E642" s="2">
        <f>MACD!F642</f>
        <v>-0.35973783211054766</v>
      </c>
      <c r="F642" s="2">
        <f>'Moving Avg'!D642</f>
        <v>11.40756</v>
      </c>
      <c r="G642" s="2">
        <f>'Moving Avg'!F642</f>
        <v>11.28322</v>
      </c>
      <c r="H642" s="2">
        <f>'Moving Avg'!G642</f>
        <v>10.520117999999998</v>
      </c>
      <c r="I642" s="2">
        <f>'Moving Avg'!H642</f>
        <v>10.112678999999993</v>
      </c>
      <c r="J642" s="6" t="str">
        <f>OBV!F642</f>
        <v>BEARISH</v>
      </c>
      <c r="K642" s="6" t="str">
        <f>OBV!G642</f>
        <v>NEUTRAL</v>
      </c>
      <c r="L642" s="6" t="str">
        <f>OBV!H642</f>
        <v>CONFIRMED BEARISH</v>
      </c>
      <c r="M642" s="8">
        <f t="shared" si="93"/>
        <v>50</v>
      </c>
      <c r="N642" s="8">
        <f t="shared" ref="N642:N705" si="100">IF(E642-D642&gt;0.02, 100, IF(E642-D642&lt;0,0,45))</f>
        <v>0</v>
      </c>
      <c r="O642" s="8">
        <f t="shared" ref="O642:O705" si="101">IF(F642-I642&gt;10,100,IF(F642-I642&gt;5,75, IF(F642-I642&gt;0,50,0)))</f>
        <v>50</v>
      </c>
      <c r="P642" s="8">
        <f t="shared" ref="P642:P705" si="102">IF(L642="confirmed bullish", 34, IF(L642="bullish divergence",17, 0))+IF(J642="bullish",33,IF(J642="bearish",0,16.5))+IF(K642="strong",33,IF(K642="weak",0,16.5))</f>
        <v>16.5</v>
      </c>
      <c r="Q642" s="9">
        <f t="shared" si="94"/>
        <v>27.475000000000001</v>
      </c>
      <c r="R642" s="9">
        <f t="shared" si="95"/>
        <v>31.625</v>
      </c>
      <c r="S642" s="9">
        <f t="shared" si="96"/>
        <v>27.425000000000001</v>
      </c>
      <c r="T642" s="9">
        <f t="shared" si="97"/>
        <v>29.125</v>
      </c>
      <c r="U642" s="8">
        <f t="shared" si="98"/>
        <v>28.841666666666669</v>
      </c>
      <c r="V642" s="8">
        <f t="shared" si="99"/>
        <v>28.912500000000001</v>
      </c>
    </row>
    <row r="643" spans="1:22" ht="13.5" x14ac:dyDescent="0.25">
      <c r="A643" s="3">
        <f>RSI!A643</f>
        <v>42940</v>
      </c>
      <c r="B643" s="2">
        <f>RSI!B643</f>
        <v>11.7498</v>
      </c>
      <c r="C643" s="2">
        <f>RSI!I643</f>
        <v>65.615432056956678</v>
      </c>
      <c r="D643" s="2">
        <f>MACD!E643</f>
        <v>-3.5677583535740354E-2</v>
      </c>
      <c r="E643" s="2">
        <f>MACD!F643</f>
        <v>-0.2949257823955862</v>
      </c>
      <c r="F643" s="2">
        <f>'Moving Avg'!D643</f>
        <v>11.4085</v>
      </c>
      <c r="G643" s="2">
        <f>'Moving Avg'!F643</f>
        <v>11.341925</v>
      </c>
      <c r="H643" s="2">
        <f>'Moving Avg'!G643</f>
        <v>10.558029999999999</v>
      </c>
      <c r="I643" s="2">
        <f>'Moving Avg'!H643</f>
        <v>10.120841999999993</v>
      </c>
      <c r="J643" s="6" t="str">
        <f>OBV!F643</f>
        <v>BEARISH</v>
      </c>
      <c r="K643" s="6" t="str">
        <f>OBV!G643</f>
        <v>NEUTRAL</v>
      </c>
      <c r="L643" s="6" t="str">
        <f>OBV!H643</f>
        <v>BEARISH DIVERGENCE</v>
      </c>
      <c r="M643" s="8">
        <f t="shared" ref="M643:M706" si="103">IF(C643&lt;30,100, IF(C643&gt;70, 0, 50))</f>
        <v>50</v>
      </c>
      <c r="N643" s="8">
        <f t="shared" si="100"/>
        <v>0</v>
      </c>
      <c r="O643" s="8">
        <f t="shared" si="101"/>
        <v>50</v>
      </c>
      <c r="P643" s="8">
        <f t="shared" si="102"/>
        <v>16.5</v>
      </c>
      <c r="Q643" s="9">
        <f t="shared" ref="Q643:Q706" si="104">0.35*M643+N643*0.35+O643*0.15+P643*0.15</f>
        <v>27.475000000000001</v>
      </c>
      <c r="R643" s="9">
        <f t="shared" ref="R643:R706" si="105">M643*0.2+N643*0.2+O643*0.35+P643*0.25</f>
        <v>31.625</v>
      </c>
      <c r="S643" s="9">
        <f t="shared" ref="S643:S706" si="106">M643*0.15+N643*0.15+O643*0.25+P643*0.45</f>
        <v>27.425000000000001</v>
      </c>
      <c r="T643" s="9">
        <f t="shared" ref="T643:T706" si="107">0.25*SUM(M643:P643)</f>
        <v>29.125</v>
      </c>
      <c r="U643" s="8">
        <f t="shared" ref="U643:U706" si="108">SUM(Q643:S643)/3</f>
        <v>28.841666666666669</v>
      </c>
      <c r="V643" s="8">
        <f t="shared" ref="V643:V706" si="109">SUM(Q643:T643)/4</f>
        <v>28.912500000000001</v>
      </c>
    </row>
    <row r="644" spans="1:22" ht="13.5" x14ac:dyDescent="0.25">
      <c r="A644" s="3">
        <f>RSI!A644</f>
        <v>42942</v>
      </c>
      <c r="B644" s="2">
        <f>RSI!B644</f>
        <v>11.656499999999999</v>
      </c>
      <c r="C644" s="2">
        <f>RSI!I644</f>
        <v>62.62711363420815</v>
      </c>
      <c r="D644" s="2">
        <f>MACD!E644</f>
        <v>4.5275033842925083E-2</v>
      </c>
      <c r="E644" s="2">
        <f>MACD!F644</f>
        <v>-0.22688561914788397</v>
      </c>
      <c r="F644" s="2">
        <f>'Moving Avg'!D644</f>
        <v>11.46072</v>
      </c>
      <c r="G644" s="2">
        <f>'Moving Avg'!F644</f>
        <v>11.395965</v>
      </c>
      <c r="H644" s="2">
        <f>'Moving Avg'!G644</f>
        <v>10.594254000000001</v>
      </c>
      <c r="I644" s="2">
        <f>'Moving Avg'!H644</f>
        <v>10.128644999999992</v>
      </c>
      <c r="J644" s="6" t="str">
        <f>OBV!F644</f>
        <v>BEARISH</v>
      </c>
      <c r="K644" s="6" t="str">
        <f>OBV!G644</f>
        <v>NEUTRAL</v>
      </c>
      <c r="L644" s="6" t="str">
        <f>OBV!H644</f>
        <v>BEARISH DIVERGENCE</v>
      </c>
      <c r="M644" s="8">
        <f t="shared" si="103"/>
        <v>50</v>
      </c>
      <c r="N644" s="8">
        <f t="shared" si="100"/>
        <v>0</v>
      </c>
      <c r="O644" s="8">
        <f t="shared" si="101"/>
        <v>50</v>
      </c>
      <c r="P644" s="8">
        <f t="shared" si="102"/>
        <v>16.5</v>
      </c>
      <c r="Q644" s="9">
        <f t="shared" si="104"/>
        <v>27.475000000000001</v>
      </c>
      <c r="R644" s="9">
        <f t="shared" si="105"/>
        <v>31.625</v>
      </c>
      <c r="S644" s="9">
        <f t="shared" si="106"/>
        <v>27.425000000000001</v>
      </c>
      <c r="T644" s="9">
        <f t="shared" si="107"/>
        <v>29.125</v>
      </c>
      <c r="U644" s="8">
        <f t="shared" si="108"/>
        <v>28.841666666666669</v>
      </c>
      <c r="V644" s="8">
        <f t="shared" si="109"/>
        <v>28.912500000000001</v>
      </c>
    </row>
    <row r="645" spans="1:22" ht="13.5" x14ac:dyDescent="0.25">
      <c r="A645" s="3">
        <f>RSI!A645</f>
        <v>42943</v>
      </c>
      <c r="B645" s="2">
        <f>RSI!B645</f>
        <v>11.651899999999999</v>
      </c>
      <c r="C645" s="2">
        <f>RSI!I645</f>
        <v>62.476037720653338</v>
      </c>
      <c r="D645" s="2">
        <f>MACD!E645</f>
        <v>8.9658708041673307E-2</v>
      </c>
      <c r="E645" s="2">
        <f>MACD!F645</f>
        <v>-0.16357675370997252</v>
      </c>
      <c r="F645" s="2">
        <f>'Moving Avg'!D645</f>
        <v>11.553039999999999</v>
      </c>
      <c r="G645" s="2">
        <f>'Moving Avg'!F645</f>
        <v>11.448655000000002</v>
      </c>
      <c r="H645" s="2">
        <f>'Moving Avg'!G645</f>
        <v>10.630475999999996</v>
      </c>
      <c r="I645" s="2">
        <f>'Moving Avg'!H645</f>
        <v>10.137915999999993</v>
      </c>
      <c r="J645" s="6" t="str">
        <f>OBV!F645</f>
        <v>BEARISH</v>
      </c>
      <c r="K645" s="6" t="str">
        <f>OBV!G645</f>
        <v>NEUTRAL</v>
      </c>
      <c r="L645" s="6" t="str">
        <f>OBV!H645</f>
        <v>BEARISH DIVERGENCE</v>
      </c>
      <c r="M645" s="8">
        <f t="shared" si="103"/>
        <v>50</v>
      </c>
      <c r="N645" s="8">
        <f t="shared" si="100"/>
        <v>0</v>
      </c>
      <c r="O645" s="8">
        <f t="shared" si="101"/>
        <v>50</v>
      </c>
      <c r="P645" s="8">
        <f t="shared" si="102"/>
        <v>16.5</v>
      </c>
      <c r="Q645" s="9">
        <f t="shared" si="104"/>
        <v>27.475000000000001</v>
      </c>
      <c r="R645" s="9">
        <f t="shared" si="105"/>
        <v>31.625</v>
      </c>
      <c r="S645" s="9">
        <f t="shared" si="106"/>
        <v>27.425000000000001</v>
      </c>
      <c r="T645" s="9">
        <f t="shared" si="107"/>
        <v>29.125</v>
      </c>
      <c r="U645" s="8">
        <f t="shared" si="108"/>
        <v>28.841666666666669</v>
      </c>
      <c r="V645" s="8">
        <f t="shared" si="109"/>
        <v>28.912500000000001</v>
      </c>
    </row>
    <row r="646" spans="1:22" ht="13.5" x14ac:dyDescent="0.25">
      <c r="A646" s="3">
        <f>RSI!A646</f>
        <v>42944</v>
      </c>
      <c r="B646" s="2">
        <f>RSI!B646</f>
        <v>11.7265</v>
      </c>
      <c r="C646" s="2">
        <f>RSI!I646</f>
        <v>63.993035759431301</v>
      </c>
      <c r="D646" s="2">
        <f>MACD!E646</f>
        <v>0.11900023388922243</v>
      </c>
      <c r="E646" s="2">
        <f>MACD!F646</f>
        <v>-0.10706135619013353</v>
      </c>
      <c r="F646" s="2">
        <f>'Moving Avg'!D646</f>
        <v>11.66028</v>
      </c>
      <c r="G646" s="2">
        <f>'Moving Avg'!F646</f>
        <v>11.498349999999999</v>
      </c>
      <c r="H646" s="2">
        <f>'Moving Avg'!G646</f>
        <v>10.668817999999996</v>
      </c>
      <c r="I646" s="2">
        <f>'Moving Avg'!H646</f>
        <v>10.146281999999992</v>
      </c>
      <c r="J646" s="6" t="str">
        <f>OBV!F646</f>
        <v>BULLISH</v>
      </c>
      <c r="K646" s="6" t="str">
        <f>OBV!G646</f>
        <v>STRONG</v>
      </c>
      <c r="L646" s="6" t="str">
        <f>OBV!H646</f>
        <v>CONFIRMED BULLISH</v>
      </c>
      <c r="M646" s="8">
        <f t="shared" si="103"/>
        <v>50</v>
      </c>
      <c r="N646" s="8">
        <f t="shared" si="100"/>
        <v>0</v>
      </c>
      <c r="O646" s="8">
        <f t="shared" si="101"/>
        <v>50</v>
      </c>
      <c r="P646" s="8">
        <f t="shared" si="102"/>
        <v>100</v>
      </c>
      <c r="Q646" s="9">
        <f t="shared" si="104"/>
        <v>40</v>
      </c>
      <c r="R646" s="9">
        <f t="shared" si="105"/>
        <v>52.5</v>
      </c>
      <c r="S646" s="9">
        <f t="shared" si="106"/>
        <v>65</v>
      </c>
      <c r="T646" s="9">
        <f t="shared" si="107"/>
        <v>50</v>
      </c>
      <c r="U646" s="8">
        <f t="shared" si="108"/>
        <v>52.5</v>
      </c>
      <c r="V646" s="8">
        <f t="shared" si="109"/>
        <v>51.875</v>
      </c>
    </row>
    <row r="647" spans="1:22" ht="13.5" x14ac:dyDescent="0.25">
      <c r="A647" s="3">
        <f>RSI!A647</f>
        <v>42947</v>
      </c>
      <c r="B647" s="2">
        <f>RSI!B647</f>
        <v>11.7265</v>
      </c>
      <c r="C647" s="2">
        <f>RSI!I647</f>
        <v>63.993035759431308</v>
      </c>
      <c r="D647" s="2">
        <f>MACD!E647</f>
        <v>0.14017493096192624</v>
      </c>
      <c r="E647" s="2">
        <f>MACD!F647</f>
        <v>-5.761409875972158E-2</v>
      </c>
      <c r="F647" s="2">
        <f>'Moving Avg'!D647</f>
        <v>11.70224</v>
      </c>
      <c r="G647" s="2">
        <f>'Moving Avg'!F647</f>
        <v>11.568885</v>
      </c>
      <c r="H647" s="2">
        <f>'Moving Avg'!G647</f>
        <v>10.707608</v>
      </c>
      <c r="I647" s="2">
        <f>'Moving Avg'!H647</f>
        <v>10.154541499999992</v>
      </c>
      <c r="J647" s="6" t="str">
        <f>OBV!F647</f>
        <v>BULLISH</v>
      </c>
      <c r="K647" s="6" t="str">
        <f>OBV!G647</f>
        <v>STRONG</v>
      </c>
      <c r="L647" s="6" t="str">
        <f>OBV!H647</f>
        <v>CONFIRMED BULLISH</v>
      </c>
      <c r="M647" s="8">
        <f t="shared" si="103"/>
        <v>50</v>
      </c>
      <c r="N647" s="8">
        <f t="shared" si="100"/>
        <v>0</v>
      </c>
      <c r="O647" s="8">
        <f t="shared" si="101"/>
        <v>50</v>
      </c>
      <c r="P647" s="8">
        <f t="shared" si="102"/>
        <v>100</v>
      </c>
      <c r="Q647" s="9">
        <f t="shared" si="104"/>
        <v>40</v>
      </c>
      <c r="R647" s="9">
        <f t="shared" si="105"/>
        <v>52.5</v>
      </c>
      <c r="S647" s="9">
        <f t="shared" si="106"/>
        <v>65</v>
      </c>
      <c r="T647" s="9">
        <f t="shared" si="107"/>
        <v>50</v>
      </c>
      <c r="U647" s="8">
        <f t="shared" si="108"/>
        <v>52.5</v>
      </c>
      <c r="V647" s="8">
        <f t="shared" si="109"/>
        <v>51.875</v>
      </c>
    </row>
    <row r="648" spans="1:22" ht="13.5" x14ac:dyDescent="0.25">
      <c r="A648" s="3">
        <f>RSI!A648</f>
        <v>42948</v>
      </c>
      <c r="B648" s="2">
        <f>RSI!B648</f>
        <v>11.656499999999999</v>
      </c>
      <c r="C648" s="2">
        <f>RSI!I648</f>
        <v>61.29629539622232</v>
      </c>
      <c r="D648" s="2">
        <f>MACD!E648</f>
        <v>0.16056450922729759</v>
      </c>
      <c r="E648" s="2">
        <f>MACD!F648</f>
        <v>-1.3978377162317743E-2</v>
      </c>
      <c r="F648" s="2">
        <f>'Moving Avg'!D648</f>
        <v>11.683580000000001</v>
      </c>
      <c r="G648" s="2">
        <f>'Moving Avg'!F648</f>
        <v>11.603854999999999</v>
      </c>
      <c r="H648" s="2">
        <f>'Moving Avg'!G648</f>
        <v>10.745266000000001</v>
      </c>
      <c r="I648" s="2">
        <f>'Moving Avg'!H648</f>
        <v>10.162557499999993</v>
      </c>
      <c r="J648" s="6" t="str">
        <f>OBV!F648</f>
        <v>BULLISH</v>
      </c>
      <c r="K648" s="6" t="str">
        <f>OBV!G648</f>
        <v>STRONG</v>
      </c>
      <c r="L648" s="6" t="str">
        <f>OBV!H648</f>
        <v>BULLISH DIVERGENCE</v>
      </c>
      <c r="M648" s="8">
        <f t="shared" si="103"/>
        <v>50</v>
      </c>
      <c r="N648" s="8">
        <f t="shared" si="100"/>
        <v>0</v>
      </c>
      <c r="O648" s="8">
        <f t="shared" si="101"/>
        <v>50</v>
      </c>
      <c r="P648" s="8">
        <f t="shared" si="102"/>
        <v>83</v>
      </c>
      <c r="Q648" s="9">
        <f t="shared" si="104"/>
        <v>37.450000000000003</v>
      </c>
      <c r="R648" s="9">
        <f t="shared" si="105"/>
        <v>48.25</v>
      </c>
      <c r="S648" s="9">
        <f t="shared" si="106"/>
        <v>57.35</v>
      </c>
      <c r="T648" s="9">
        <f t="shared" si="107"/>
        <v>45.75</v>
      </c>
      <c r="U648" s="8">
        <f t="shared" si="108"/>
        <v>47.683333333333337</v>
      </c>
      <c r="V648" s="8">
        <f t="shared" si="109"/>
        <v>47.2</v>
      </c>
    </row>
    <row r="649" spans="1:22" ht="13.5" x14ac:dyDescent="0.25">
      <c r="A649" s="3">
        <f>RSI!A649</f>
        <v>42949</v>
      </c>
      <c r="B649" s="2">
        <f>RSI!B649</f>
        <v>11.656499999999999</v>
      </c>
      <c r="C649" s="2">
        <f>RSI!I649</f>
        <v>61.29629539622232</v>
      </c>
      <c r="D649" s="2">
        <f>MACD!E649</f>
        <v>0.12191914166623974</v>
      </c>
      <c r="E649" s="2">
        <f>MACD!F649</f>
        <v>1.3201126603393756E-2</v>
      </c>
      <c r="F649" s="2">
        <f>'Moving Avg'!D649</f>
        <v>11.683580000000001</v>
      </c>
      <c r="G649" s="2">
        <f>'Moving Avg'!F649</f>
        <v>11.636489999999998</v>
      </c>
      <c r="H649" s="2">
        <f>'Moving Avg'!G649</f>
        <v>10.783282000000003</v>
      </c>
      <c r="I649" s="2">
        <f>'Moving Avg'!H649</f>
        <v>10.170573499999994</v>
      </c>
      <c r="J649" s="6" t="str">
        <f>OBV!F649</f>
        <v>BULLISH</v>
      </c>
      <c r="K649" s="6" t="str">
        <f>OBV!G649</f>
        <v>STRONG</v>
      </c>
      <c r="L649" s="6" t="str">
        <f>OBV!H649</f>
        <v>NEUTRAL</v>
      </c>
      <c r="M649" s="8">
        <f t="shared" si="103"/>
        <v>50</v>
      </c>
      <c r="N649" s="8">
        <f t="shared" si="100"/>
        <v>0</v>
      </c>
      <c r="O649" s="8">
        <f t="shared" si="101"/>
        <v>50</v>
      </c>
      <c r="P649" s="8">
        <f t="shared" si="102"/>
        <v>66</v>
      </c>
      <c r="Q649" s="9">
        <f t="shared" si="104"/>
        <v>34.9</v>
      </c>
      <c r="R649" s="9">
        <f t="shared" si="105"/>
        <v>44</v>
      </c>
      <c r="S649" s="9">
        <f t="shared" si="106"/>
        <v>49.7</v>
      </c>
      <c r="T649" s="9">
        <f t="shared" si="107"/>
        <v>41.5</v>
      </c>
      <c r="U649" s="8">
        <f t="shared" si="108"/>
        <v>42.866666666666674</v>
      </c>
      <c r="V649" s="8">
        <f t="shared" si="109"/>
        <v>42.525000000000006</v>
      </c>
    </row>
    <row r="650" spans="1:22" ht="13.5" x14ac:dyDescent="0.25">
      <c r="A650" s="3">
        <f>RSI!A650</f>
        <v>42950</v>
      </c>
      <c r="B650" s="2">
        <f>RSI!B650</f>
        <v>11.656499999999999</v>
      </c>
      <c r="C650" s="2">
        <f>RSI!I650</f>
        <v>61.29629539622232</v>
      </c>
      <c r="D650" s="2">
        <f>MACD!E650</f>
        <v>5.572269538146557E-2</v>
      </c>
      <c r="E650" s="2">
        <f>MACD!F650</f>
        <v>2.1705440359008121E-2</v>
      </c>
      <c r="F650" s="2">
        <f>'Moving Avg'!D650</f>
        <v>11.6845</v>
      </c>
      <c r="G650" s="2">
        <f>'Moving Avg'!F650</f>
        <v>11.652804999999997</v>
      </c>
      <c r="H650" s="2">
        <f>'Moving Avg'!G650</f>
        <v>10.82103</v>
      </c>
      <c r="I650" s="2">
        <f>'Moving Avg'!H650</f>
        <v>10.178908999999996</v>
      </c>
      <c r="J650" s="6" t="str">
        <f>OBV!F650</f>
        <v>BULLISH</v>
      </c>
      <c r="K650" s="6" t="str">
        <f>OBV!G650</f>
        <v>STRONG</v>
      </c>
      <c r="L650" s="6" t="str">
        <f>OBV!H650</f>
        <v>CONFIRMED BULLISH</v>
      </c>
      <c r="M650" s="8">
        <f t="shared" si="103"/>
        <v>50</v>
      </c>
      <c r="N650" s="8">
        <f t="shared" si="100"/>
        <v>0</v>
      </c>
      <c r="O650" s="8">
        <f t="shared" si="101"/>
        <v>50</v>
      </c>
      <c r="P650" s="8">
        <f t="shared" si="102"/>
        <v>100</v>
      </c>
      <c r="Q650" s="9">
        <f t="shared" si="104"/>
        <v>40</v>
      </c>
      <c r="R650" s="9">
        <f t="shared" si="105"/>
        <v>52.5</v>
      </c>
      <c r="S650" s="9">
        <f t="shared" si="106"/>
        <v>65</v>
      </c>
      <c r="T650" s="9">
        <f t="shared" si="107"/>
        <v>50</v>
      </c>
      <c r="U650" s="8">
        <f t="shared" si="108"/>
        <v>52.5</v>
      </c>
      <c r="V650" s="8">
        <f t="shared" si="109"/>
        <v>51.875</v>
      </c>
    </row>
    <row r="651" spans="1:22" ht="13.5" x14ac:dyDescent="0.25">
      <c r="A651" s="3">
        <f>RSI!A651</f>
        <v>42951</v>
      </c>
      <c r="B651" s="2">
        <f>RSI!B651</f>
        <v>11.656499999999999</v>
      </c>
      <c r="C651" s="2">
        <f>RSI!I651</f>
        <v>61.29629539622232</v>
      </c>
      <c r="D651" s="2">
        <f>MACD!E651</f>
        <v>-2.0884542192174393E-3</v>
      </c>
      <c r="E651" s="2">
        <f>MACD!F651</f>
        <v>1.6946661443363011E-2</v>
      </c>
      <c r="F651" s="2">
        <f>'Moving Avg'!D651</f>
        <v>11.670500000000001</v>
      </c>
      <c r="G651" s="2">
        <f>'Moving Avg'!F651</f>
        <v>11.652804999999999</v>
      </c>
      <c r="H651" s="2">
        <f>'Moving Avg'!G651</f>
        <v>10.858778000000003</v>
      </c>
      <c r="I651" s="2">
        <f>'Moving Avg'!H651</f>
        <v>10.186839999999997</v>
      </c>
      <c r="J651" s="6" t="str">
        <f>OBV!F651</f>
        <v>BEARISH</v>
      </c>
      <c r="K651" s="6" t="str">
        <f>OBV!G651</f>
        <v>NEUTRAL</v>
      </c>
      <c r="L651" s="6" t="str">
        <f>OBV!H651</f>
        <v>CONFIRMED BEARISH</v>
      </c>
      <c r="M651" s="8">
        <f t="shared" si="103"/>
        <v>50</v>
      </c>
      <c r="N651" s="8">
        <f t="shared" si="100"/>
        <v>45</v>
      </c>
      <c r="O651" s="8">
        <f t="shared" si="101"/>
        <v>50</v>
      </c>
      <c r="P651" s="8">
        <f t="shared" si="102"/>
        <v>16.5</v>
      </c>
      <c r="Q651" s="9">
        <f t="shared" si="104"/>
        <v>43.225000000000001</v>
      </c>
      <c r="R651" s="9">
        <f t="shared" si="105"/>
        <v>40.625</v>
      </c>
      <c r="S651" s="9">
        <f t="shared" si="106"/>
        <v>34.174999999999997</v>
      </c>
      <c r="T651" s="9">
        <f t="shared" si="107"/>
        <v>40.375</v>
      </c>
      <c r="U651" s="8">
        <f t="shared" si="108"/>
        <v>39.341666666666661</v>
      </c>
      <c r="V651" s="8">
        <f t="shared" si="109"/>
        <v>39.599999999999994</v>
      </c>
    </row>
    <row r="652" spans="1:22" ht="13.5" x14ac:dyDescent="0.25">
      <c r="A652" s="3">
        <f>RSI!A652</f>
        <v>42954</v>
      </c>
      <c r="B652" s="2">
        <f>RSI!B652</f>
        <v>11.740500000000001</v>
      </c>
      <c r="C652" s="2">
        <f>RSI!I652</f>
        <v>63.761200499904895</v>
      </c>
      <c r="D652" s="2">
        <f>MACD!E652</f>
        <v>-8.6779480178229562E-3</v>
      </c>
      <c r="E652" s="2">
        <f>MACD!F652</f>
        <v>1.1821739551125818E-2</v>
      </c>
      <c r="F652" s="2">
        <f>'Moving Avg'!D652</f>
        <v>11.673300000000001</v>
      </c>
      <c r="G652" s="2">
        <f>'Moving Avg'!F652</f>
        <v>11.646979999999999</v>
      </c>
      <c r="H652" s="2">
        <f>'Moving Avg'!G652</f>
        <v>10.892380000000001</v>
      </c>
      <c r="I652" s="2">
        <f>'Moving Avg'!H652</f>
        <v>10.195275999999998</v>
      </c>
      <c r="J652" s="6" t="str">
        <f>OBV!F652</f>
        <v>BEARISH</v>
      </c>
      <c r="K652" s="6" t="str">
        <f>OBV!G652</f>
        <v>NEUTRAL</v>
      </c>
      <c r="L652" s="6" t="str">
        <f>OBV!H652</f>
        <v>BEARISH DIVERGENCE</v>
      </c>
      <c r="M652" s="8">
        <f t="shared" si="103"/>
        <v>50</v>
      </c>
      <c r="N652" s="8">
        <f t="shared" si="100"/>
        <v>100</v>
      </c>
      <c r="O652" s="8">
        <f t="shared" si="101"/>
        <v>50</v>
      </c>
      <c r="P652" s="8">
        <f t="shared" si="102"/>
        <v>16.5</v>
      </c>
      <c r="Q652" s="9">
        <f t="shared" si="104"/>
        <v>62.475000000000001</v>
      </c>
      <c r="R652" s="9">
        <f t="shared" si="105"/>
        <v>51.625</v>
      </c>
      <c r="S652" s="9">
        <f t="shared" si="106"/>
        <v>42.424999999999997</v>
      </c>
      <c r="T652" s="9">
        <f t="shared" si="107"/>
        <v>54.125</v>
      </c>
      <c r="U652" s="8">
        <f t="shared" si="108"/>
        <v>52.17499999999999</v>
      </c>
      <c r="V652" s="8">
        <f t="shared" si="109"/>
        <v>52.662499999999994</v>
      </c>
    </row>
    <row r="653" spans="1:22" ht="13.5" x14ac:dyDescent="0.25">
      <c r="A653" s="3">
        <f>RSI!A653</f>
        <v>42955</v>
      </c>
      <c r="B653" s="2">
        <f>RSI!B653</f>
        <v>11.740500000000001</v>
      </c>
      <c r="C653" s="2">
        <f>RSI!I653</f>
        <v>63.761200499904895</v>
      </c>
      <c r="D653" s="2">
        <f>MACD!E653</f>
        <v>1.9569348271222253E-2</v>
      </c>
      <c r="E653" s="2">
        <f>MACD!F653</f>
        <v>1.3371261295145105E-2</v>
      </c>
      <c r="F653" s="2">
        <f>'Moving Avg'!D653</f>
        <v>11.690099999999997</v>
      </c>
      <c r="G653" s="2">
        <f>'Moving Avg'!F653</f>
        <v>11.639519999999999</v>
      </c>
      <c r="H653" s="2">
        <f>'Moving Avg'!G653</f>
        <v>10.923831999999999</v>
      </c>
      <c r="I653" s="2">
        <f>'Moving Avg'!H653</f>
        <v>10.203711999999998</v>
      </c>
      <c r="J653" s="6" t="str">
        <f>OBV!F653</f>
        <v>BULLISH</v>
      </c>
      <c r="K653" s="6" t="str">
        <f>OBV!G653</f>
        <v>NEUTRAL</v>
      </c>
      <c r="L653" s="6" t="str">
        <f>OBV!H653</f>
        <v>CONFIRMED BULLISH</v>
      </c>
      <c r="M653" s="8">
        <f t="shared" si="103"/>
        <v>50</v>
      </c>
      <c r="N653" s="8">
        <f t="shared" si="100"/>
        <v>0</v>
      </c>
      <c r="O653" s="8">
        <f t="shared" si="101"/>
        <v>50</v>
      </c>
      <c r="P653" s="8">
        <f t="shared" si="102"/>
        <v>83.5</v>
      </c>
      <c r="Q653" s="9">
        <f t="shared" si="104"/>
        <v>37.524999999999999</v>
      </c>
      <c r="R653" s="9">
        <f t="shared" si="105"/>
        <v>48.375</v>
      </c>
      <c r="S653" s="9">
        <f t="shared" si="106"/>
        <v>57.575000000000003</v>
      </c>
      <c r="T653" s="9">
        <f t="shared" si="107"/>
        <v>45.875</v>
      </c>
      <c r="U653" s="8">
        <f t="shared" si="108"/>
        <v>47.82500000000001</v>
      </c>
      <c r="V653" s="8">
        <f t="shared" si="109"/>
        <v>47.337500000000006</v>
      </c>
    </row>
    <row r="654" spans="1:22" ht="13.5" x14ac:dyDescent="0.25">
      <c r="A654" s="3">
        <f>RSI!A654</f>
        <v>42956</v>
      </c>
      <c r="B654" s="2">
        <f>RSI!B654</f>
        <v>11.656499999999999</v>
      </c>
      <c r="C654" s="2">
        <f>RSI!I654</f>
        <v>59.375637821603696</v>
      </c>
      <c r="D654" s="2">
        <f>MACD!E654</f>
        <v>3.345176732080013E-2</v>
      </c>
      <c r="E654" s="2">
        <f>MACD!F654</f>
        <v>1.7387362500276109E-2</v>
      </c>
      <c r="F654" s="2">
        <f>'Moving Avg'!D654</f>
        <v>11.690099999999999</v>
      </c>
      <c r="G654" s="2">
        <f>'Moving Avg'!F654</f>
        <v>11.627859999999998</v>
      </c>
      <c r="H654" s="2">
        <f>'Moving Avg'!G654</f>
        <v>10.954410000000001</v>
      </c>
      <c r="I654" s="2">
        <f>'Moving Avg'!H654</f>
        <v>10.211727999999999</v>
      </c>
      <c r="J654" s="6" t="str">
        <f>OBV!F654</f>
        <v>BULLISH</v>
      </c>
      <c r="K654" s="6" t="str">
        <f>OBV!G654</f>
        <v>NEUTRAL</v>
      </c>
      <c r="L654" s="6" t="str">
        <f>OBV!H654</f>
        <v>NEUTRAL</v>
      </c>
      <c r="M654" s="8">
        <f t="shared" si="103"/>
        <v>50</v>
      </c>
      <c r="N654" s="8">
        <f t="shared" si="100"/>
        <v>0</v>
      </c>
      <c r="O654" s="8">
        <f t="shared" si="101"/>
        <v>50</v>
      </c>
      <c r="P654" s="8">
        <f t="shared" si="102"/>
        <v>49.5</v>
      </c>
      <c r="Q654" s="9">
        <f t="shared" si="104"/>
        <v>32.424999999999997</v>
      </c>
      <c r="R654" s="9">
        <f t="shared" si="105"/>
        <v>39.875</v>
      </c>
      <c r="S654" s="9">
        <f t="shared" si="106"/>
        <v>42.275000000000006</v>
      </c>
      <c r="T654" s="9">
        <f t="shared" si="107"/>
        <v>37.375</v>
      </c>
      <c r="U654" s="8">
        <f t="shared" si="108"/>
        <v>38.19166666666667</v>
      </c>
      <c r="V654" s="8">
        <f t="shared" si="109"/>
        <v>37.987499999999997</v>
      </c>
    </row>
    <row r="655" spans="1:22" ht="13.5" x14ac:dyDescent="0.25">
      <c r="A655" s="3">
        <f>RSI!A655</f>
        <v>42957</v>
      </c>
      <c r="B655" s="2">
        <f>RSI!B655</f>
        <v>11.656499999999999</v>
      </c>
      <c r="C655" s="2">
        <f>RSI!I655</f>
        <v>59.375637821603696</v>
      </c>
      <c r="D655" s="2">
        <f>MACD!E655</f>
        <v>4.3239397432911275E-2</v>
      </c>
      <c r="E655" s="2">
        <f>MACD!F655</f>
        <v>2.2557769486803145E-2</v>
      </c>
      <c r="F655" s="2">
        <f>'Moving Avg'!D655</f>
        <v>11.690100000000001</v>
      </c>
      <c r="G655" s="2">
        <f>'Moving Avg'!F655</f>
        <v>11.623194999999997</v>
      </c>
      <c r="H655" s="2">
        <f>'Moving Avg'!G655</f>
        <v>10.984988000000001</v>
      </c>
      <c r="I655" s="2">
        <f>'Moving Avg'!H655</f>
        <v>10.219765499999999</v>
      </c>
      <c r="J655" s="6" t="str">
        <f>OBV!F655</f>
        <v>BULLISH</v>
      </c>
      <c r="K655" s="6" t="str">
        <f>OBV!G655</f>
        <v>NEUTRAL</v>
      </c>
      <c r="L655" s="6" t="str">
        <f>OBV!H655</f>
        <v>NEUTRAL</v>
      </c>
      <c r="M655" s="8">
        <f t="shared" si="103"/>
        <v>50</v>
      </c>
      <c r="N655" s="8">
        <f t="shared" si="100"/>
        <v>0</v>
      </c>
      <c r="O655" s="8">
        <f t="shared" si="101"/>
        <v>50</v>
      </c>
      <c r="P655" s="8">
        <f t="shared" si="102"/>
        <v>49.5</v>
      </c>
      <c r="Q655" s="9">
        <f t="shared" si="104"/>
        <v>32.424999999999997</v>
      </c>
      <c r="R655" s="9">
        <f t="shared" si="105"/>
        <v>39.875</v>
      </c>
      <c r="S655" s="9">
        <f t="shared" si="106"/>
        <v>42.275000000000006</v>
      </c>
      <c r="T655" s="9">
        <f t="shared" si="107"/>
        <v>37.375</v>
      </c>
      <c r="U655" s="8">
        <f t="shared" si="108"/>
        <v>38.19166666666667</v>
      </c>
      <c r="V655" s="8">
        <f t="shared" si="109"/>
        <v>37.987499999999997</v>
      </c>
    </row>
    <row r="656" spans="1:22" ht="13.5" x14ac:dyDescent="0.25">
      <c r="A656" s="3">
        <f>RSI!A656</f>
        <v>42958</v>
      </c>
      <c r="B656" s="2">
        <f>RSI!B656</f>
        <v>11.656499999999999</v>
      </c>
      <c r="C656" s="2">
        <f>RSI!I656</f>
        <v>59.375637821603696</v>
      </c>
      <c r="D656" s="2">
        <f>MACD!E656</f>
        <v>6.1839513361968912E-2</v>
      </c>
      <c r="E656" s="2">
        <f>MACD!F656</f>
        <v>3.04141182618363E-2</v>
      </c>
      <c r="F656" s="2">
        <f>'Moving Avg'!D656</f>
        <v>11.690100000000001</v>
      </c>
      <c r="G656" s="2">
        <f>'Moving Avg'!F656</f>
        <v>11.618529999999998</v>
      </c>
      <c r="H656" s="2">
        <f>'Moving Avg'!G656</f>
        <v>11.015656000000002</v>
      </c>
      <c r="I656" s="2">
        <f>'Moving Avg'!H656</f>
        <v>10.227824</v>
      </c>
      <c r="J656" s="6" t="str">
        <f>OBV!F656</f>
        <v>BULLISH</v>
      </c>
      <c r="K656" s="6" t="str">
        <f>OBV!G656</f>
        <v>NEUTRAL</v>
      </c>
      <c r="L656" s="6" t="str">
        <f>OBV!H656</f>
        <v>NEUTRAL</v>
      </c>
      <c r="M656" s="8">
        <f t="shared" si="103"/>
        <v>50</v>
      </c>
      <c r="N656" s="8">
        <f t="shared" si="100"/>
        <v>0</v>
      </c>
      <c r="O656" s="8">
        <f t="shared" si="101"/>
        <v>50</v>
      </c>
      <c r="P656" s="8">
        <f t="shared" si="102"/>
        <v>49.5</v>
      </c>
      <c r="Q656" s="9">
        <f t="shared" si="104"/>
        <v>32.424999999999997</v>
      </c>
      <c r="R656" s="9">
        <f t="shared" si="105"/>
        <v>39.875</v>
      </c>
      <c r="S656" s="9">
        <f t="shared" si="106"/>
        <v>42.275000000000006</v>
      </c>
      <c r="T656" s="9">
        <f t="shared" si="107"/>
        <v>37.375</v>
      </c>
      <c r="U656" s="8">
        <f t="shared" si="108"/>
        <v>38.19166666666667</v>
      </c>
      <c r="V656" s="8">
        <f t="shared" si="109"/>
        <v>37.987499999999997</v>
      </c>
    </row>
    <row r="657" spans="1:22" ht="13.5" x14ac:dyDescent="0.25">
      <c r="A657" s="3">
        <f>RSI!A657</f>
        <v>42961</v>
      </c>
      <c r="B657" s="2">
        <f>RSI!B657</f>
        <v>11.656499999999999</v>
      </c>
      <c r="C657" s="2">
        <f>RSI!I657</f>
        <v>59.375637821603696</v>
      </c>
      <c r="D657" s="2">
        <f>MACD!E657</f>
        <v>7.6505250760950716E-2</v>
      </c>
      <c r="E657" s="2">
        <f>MACD!F657</f>
        <v>3.9632344761659187E-2</v>
      </c>
      <c r="F657" s="2">
        <f>'Moving Avg'!D657</f>
        <v>11.673300000000001</v>
      </c>
      <c r="G657" s="2">
        <f>'Moving Avg'!F657</f>
        <v>11.614099999999997</v>
      </c>
      <c r="H657" s="2">
        <f>'Moving Avg'!G657</f>
        <v>11.046592</v>
      </c>
      <c r="I657" s="2">
        <f>'Moving Avg'!H657</f>
        <v>10.237118000000001</v>
      </c>
      <c r="J657" s="6" t="str">
        <f>OBV!F657</f>
        <v>BEARISH</v>
      </c>
      <c r="K657" s="6" t="str">
        <f>OBV!G657</f>
        <v>NEUTRAL</v>
      </c>
      <c r="L657" s="6" t="str">
        <f>OBV!H657</f>
        <v>CONFIRMED BEARISH</v>
      </c>
      <c r="M657" s="8">
        <f t="shared" si="103"/>
        <v>50</v>
      </c>
      <c r="N657" s="8">
        <f t="shared" si="100"/>
        <v>0</v>
      </c>
      <c r="O657" s="8">
        <f t="shared" si="101"/>
        <v>50</v>
      </c>
      <c r="P657" s="8">
        <f t="shared" si="102"/>
        <v>16.5</v>
      </c>
      <c r="Q657" s="9">
        <f t="shared" si="104"/>
        <v>27.475000000000001</v>
      </c>
      <c r="R657" s="9">
        <f t="shared" si="105"/>
        <v>31.625</v>
      </c>
      <c r="S657" s="9">
        <f t="shared" si="106"/>
        <v>27.425000000000001</v>
      </c>
      <c r="T657" s="9">
        <f t="shared" si="107"/>
        <v>29.125</v>
      </c>
      <c r="U657" s="8">
        <f t="shared" si="108"/>
        <v>28.841666666666669</v>
      </c>
      <c r="V657" s="8">
        <f t="shared" si="109"/>
        <v>28.912500000000001</v>
      </c>
    </row>
    <row r="658" spans="1:22" ht="13.5" x14ac:dyDescent="0.25">
      <c r="A658" s="3">
        <f>RSI!A658</f>
        <v>42962</v>
      </c>
      <c r="B658" s="2">
        <f>RSI!B658</f>
        <v>11.703200000000001</v>
      </c>
      <c r="C658" s="2">
        <f>RSI!I658</f>
        <v>61.36287615007376</v>
      </c>
      <c r="D658" s="2">
        <f>MACD!E658</f>
        <v>7.3692876919572825E-2</v>
      </c>
      <c r="E658" s="2">
        <f>MACD!F658</f>
        <v>4.6444451193241913E-2</v>
      </c>
      <c r="F658" s="2">
        <f>'Moving Avg'!D658</f>
        <v>11.665839999999999</v>
      </c>
      <c r="G658" s="2">
        <f>'Moving Avg'!F658</f>
        <v>11.612004999999998</v>
      </c>
      <c r="H658" s="2">
        <f>'Moving Avg'!G658</f>
        <v>11.083481999999998</v>
      </c>
      <c r="I658" s="2">
        <f>'Moving Avg'!H658</f>
        <v>10.2466455</v>
      </c>
      <c r="J658" s="6" t="str">
        <f>OBV!F658</f>
        <v>BULLISH</v>
      </c>
      <c r="K658" s="6" t="str">
        <f>OBV!G658</f>
        <v>NEUTRAL</v>
      </c>
      <c r="L658" s="6" t="str">
        <f>OBV!H658</f>
        <v>BULLISH DIVERGENCE</v>
      </c>
      <c r="M658" s="8">
        <f t="shared" si="103"/>
        <v>50</v>
      </c>
      <c r="N658" s="8">
        <f t="shared" si="100"/>
        <v>0</v>
      </c>
      <c r="O658" s="8">
        <f t="shared" si="101"/>
        <v>50</v>
      </c>
      <c r="P658" s="8">
        <f t="shared" si="102"/>
        <v>66.5</v>
      </c>
      <c r="Q658" s="9">
        <f t="shared" si="104"/>
        <v>34.975000000000001</v>
      </c>
      <c r="R658" s="9">
        <f t="shared" si="105"/>
        <v>44.125</v>
      </c>
      <c r="S658" s="9">
        <f t="shared" si="106"/>
        <v>49.924999999999997</v>
      </c>
      <c r="T658" s="9">
        <f t="shared" si="107"/>
        <v>41.625</v>
      </c>
      <c r="U658" s="8">
        <f t="shared" si="108"/>
        <v>43.008333333333326</v>
      </c>
      <c r="V658" s="8">
        <f t="shared" si="109"/>
        <v>42.662499999999994</v>
      </c>
    </row>
    <row r="659" spans="1:22" ht="13.5" x14ac:dyDescent="0.25">
      <c r="A659" s="3">
        <f>RSI!A659</f>
        <v>42963</v>
      </c>
      <c r="B659" s="2">
        <f>RSI!B659</f>
        <v>11.740500000000001</v>
      </c>
      <c r="C659" s="2">
        <f>RSI!I659</f>
        <v>62.922950170750688</v>
      </c>
      <c r="D659" s="2">
        <f>MACD!E659</f>
        <v>6.7354488560434689E-2</v>
      </c>
      <c r="E659" s="2">
        <f>MACD!F659</f>
        <v>5.0626458666680474E-2</v>
      </c>
      <c r="F659" s="2">
        <f>'Moving Avg'!D659</f>
        <v>11.682640000000001</v>
      </c>
      <c r="G659" s="2">
        <f>'Moving Avg'!F659</f>
        <v>11.629259999999999</v>
      </c>
      <c r="H659" s="2">
        <f>'Moving Avg'!G659</f>
        <v>11.118428</v>
      </c>
      <c r="I659" s="2">
        <f>'Moving Avg'!H659</f>
        <v>10.256572499999999</v>
      </c>
      <c r="J659" s="6" t="str">
        <f>OBV!F659</f>
        <v>BULLISH</v>
      </c>
      <c r="K659" s="6" t="str">
        <f>OBV!G659</f>
        <v>NEUTRAL</v>
      </c>
      <c r="L659" s="6" t="str">
        <f>OBV!H659</f>
        <v>CONFIRMED BULLISH</v>
      </c>
      <c r="M659" s="8">
        <f t="shared" si="103"/>
        <v>50</v>
      </c>
      <c r="N659" s="8">
        <f t="shared" si="100"/>
        <v>0</v>
      </c>
      <c r="O659" s="8">
        <f t="shared" si="101"/>
        <v>50</v>
      </c>
      <c r="P659" s="8">
        <f t="shared" si="102"/>
        <v>83.5</v>
      </c>
      <c r="Q659" s="9">
        <f t="shared" si="104"/>
        <v>37.524999999999999</v>
      </c>
      <c r="R659" s="9">
        <f t="shared" si="105"/>
        <v>48.375</v>
      </c>
      <c r="S659" s="9">
        <f t="shared" si="106"/>
        <v>57.575000000000003</v>
      </c>
      <c r="T659" s="9">
        <f t="shared" si="107"/>
        <v>45.875</v>
      </c>
      <c r="U659" s="8">
        <f t="shared" si="108"/>
        <v>47.82500000000001</v>
      </c>
      <c r="V659" s="8">
        <f t="shared" si="109"/>
        <v>47.337500000000006</v>
      </c>
    </row>
    <row r="660" spans="1:22" ht="13.5" x14ac:dyDescent="0.25">
      <c r="A660" s="3">
        <f>RSI!A660</f>
        <v>42964</v>
      </c>
      <c r="B660" s="2">
        <f>RSI!B660</f>
        <v>11.703200000000001</v>
      </c>
      <c r="C660" s="2">
        <f>RSI!I660</f>
        <v>60.300854320427817</v>
      </c>
      <c r="D660" s="2">
        <f>MACD!E660</f>
        <v>6.3426640261276646E-2</v>
      </c>
      <c r="E660" s="2">
        <f>MACD!F660</f>
        <v>5.3186494985599707E-2</v>
      </c>
      <c r="F660" s="2">
        <f>'Moving Avg'!D660</f>
        <v>11.691979999999999</v>
      </c>
      <c r="G660" s="2">
        <f>'Moving Avg'!F660</f>
        <v>11.654904999999998</v>
      </c>
      <c r="H660" s="2">
        <f>'Moving Avg'!G660</f>
        <v>11.150477999999998</v>
      </c>
      <c r="I660" s="2">
        <f>'Moving Avg'!H660</f>
        <v>10.264673</v>
      </c>
      <c r="J660" s="6" t="str">
        <f>OBV!F660</f>
        <v>BEARISH</v>
      </c>
      <c r="K660" s="6" t="str">
        <f>OBV!G660</f>
        <v>NEUTRAL</v>
      </c>
      <c r="L660" s="6" t="str">
        <f>OBV!H660</f>
        <v>BEARISH DIVERGENCE</v>
      </c>
      <c r="M660" s="8">
        <f t="shared" si="103"/>
        <v>50</v>
      </c>
      <c r="N660" s="8">
        <f t="shared" si="100"/>
        <v>0</v>
      </c>
      <c r="O660" s="8">
        <f t="shared" si="101"/>
        <v>50</v>
      </c>
      <c r="P660" s="8">
        <f t="shared" si="102"/>
        <v>16.5</v>
      </c>
      <c r="Q660" s="9">
        <f t="shared" si="104"/>
        <v>27.475000000000001</v>
      </c>
      <c r="R660" s="9">
        <f t="shared" si="105"/>
        <v>31.625</v>
      </c>
      <c r="S660" s="9">
        <f t="shared" si="106"/>
        <v>27.425000000000001</v>
      </c>
      <c r="T660" s="9">
        <f t="shared" si="107"/>
        <v>29.125</v>
      </c>
      <c r="U660" s="8">
        <f t="shared" si="108"/>
        <v>28.841666666666669</v>
      </c>
      <c r="V660" s="8">
        <f t="shared" si="109"/>
        <v>28.912500000000001</v>
      </c>
    </row>
    <row r="661" spans="1:22" ht="13.5" x14ac:dyDescent="0.25">
      <c r="A661" s="3">
        <f>RSI!A661</f>
        <v>42965</v>
      </c>
      <c r="B661" s="2">
        <f>RSI!B661</f>
        <v>11.735799999999999</v>
      </c>
      <c r="C661" s="2">
        <f>RSI!I661</f>
        <v>61.799178010769729</v>
      </c>
      <c r="D661" s="2">
        <f>MACD!E661</f>
        <v>5.6679446975483216E-2</v>
      </c>
      <c r="E661" s="2">
        <f>MACD!F661</f>
        <v>5.3885085383576413E-2</v>
      </c>
      <c r="F661" s="2">
        <f>'Moving Avg'!D661</f>
        <v>11.707840000000001</v>
      </c>
      <c r="G661" s="2">
        <f>'Moving Avg'!F661</f>
        <v>11.682179999999999</v>
      </c>
      <c r="H661" s="2">
        <f>'Moving Avg'!G661</f>
        <v>11.18309</v>
      </c>
      <c r="I661" s="2">
        <f>'Moving Avg'!H661</f>
        <v>10.271913999999999</v>
      </c>
      <c r="J661" s="6" t="str">
        <f>OBV!F661</f>
        <v>BEARISH</v>
      </c>
      <c r="K661" s="6" t="str">
        <f>OBV!G661</f>
        <v>NEUTRAL</v>
      </c>
      <c r="L661" s="6" t="str">
        <f>OBV!H661</f>
        <v>BEARISH DIVERGENCE</v>
      </c>
      <c r="M661" s="8">
        <f t="shared" si="103"/>
        <v>50</v>
      </c>
      <c r="N661" s="8">
        <f t="shared" si="100"/>
        <v>0</v>
      </c>
      <c r="O661" s="8">
        <f t="shared" si="101"/>
        <v>50</v>
      </c>
      <c r="P661" s="8">
        <f t="shared" si="102"/>
        <v>16.5</v>
      </c>
      <c r="Q661" s="9">
        <f t="shared" si="104"/>
        <v>27.475000000000001</v>
      </c>
      <c r="R661" s="9">
        <f t="shared" si="105"/>
        <v>31.625</v>
      </c>
      <c r="S661" s="9">
        <f t="shared" si="106"/>
        <v>27.425000000000001</v>
      </c>
      <c r="T661" s="9">
        <f t="shared" si="107"/>
        <v>29.125</v>
      </c>
      <c r="U661" s="8">
        <f t="shared" si="108"/>
        <v>28.841666666666669</v>
      </c>
      <c r="V661" s="8">
        <f t="shared" si="109"/>
        <v>28.912500000000001</v>
      </c>
    </row>
    <row r="662" spans="1:22" ht="13.5" x14ac:dyDescent="0.25">
      <c r="A662" s="3">
        <f>RSI!A662</f>
        <v>42968</v>
      </c>
      <c r="B662" s="2">
        <f>RSI!B662</f>
        <v>11.735799999999999</v>
      </c>
      <c r="C662" s="2">
        <f>RSI!I662</f>
        <v>61.799178010769729</v>
      </c>
      <c r="D662" s="2">
        <f>MACD!E662</f>
        <v>6.2766638025353316E-2</v>
      </c>
      <c r="E662" s="2">
        <f>MACD!F662</f>
        <v>5.5661395911931796E-2</v>
      </c>
      <c r="F662" s="2">
        <f>'Moving Avg'!D662</f>
        <v>11.723699999999999</v>
      </c>
      <c r="G662" s="2">
        <f>'Moving Avg'!F662</f>
        <v>11.693135</v>
      </c>
      <c r="H662" s="2">
        <f>'Moving Avg'!G662</f>
        <v>11.220631999999998</v>
      </c>
      <c r="I662" s="2">
        <f>'Moving Avg'!H662</f>
        <v>10.279154999999998</v>
      </c>
      <c r="J662" s="6" t="str">
        <f>OBV!F662</f>
        <v>BEARISH</v>
      </c>
      <c r="K662" s="6" t="str">
        <f>OBV!G662</f>
        <v>NEUTRAL</v>
      </c>
      <c r="L662" s="6" t="str">
        <f>OBV!H662</f>
        <v>BEARISH DIVERGENCE</v>
      </c>
      <c r="M662" s="8">
        <f t="shared" si="103"/>
        <v>50</v>
      </c>
      <c r="N662" s="8">
        <f t="shared" si="100"/>
        <v>0</v>
      </c>
      <c r="O662" s="8">
        <f t="shared" si="101"/>
        <v>50</v>
      </c>
      <c r="P662" s="8">
        <f t="shared" si="102"/>
        <v>16.5</v>
      </c>
      <c r="Q662" s="9">
        <f t="shared" si="104"/>
        <v>27.475000000000001</v>
      </c>
      <c r="R662" s="9">
        <f t="shared" si="105"/>
        <v>31.625</v>
      </c>
      <c r="S662" s="9">
        <f t="shared" si="106"/>
        <v>27.425000000000001</v>
      </c>
      <c r="T662" s="9">
        <f t="shared" si="107"/>
        <v>29.125</v>
      </c>
      <c r="U662" s="8">
        <f t="shared" si="108"/>
        <v>28.841666666666669</v>
      </c>
      <c r="V662" s="8">
        <f t="shared" si="109"/>
        <v>28.912500000000001</v>
      </c>
    </row>
    <row r="663" spans="1:22" ht="13.5" x14ac:dyDescent="0.25">
      <c r="A663" s="3">
        <f>RSI!A663</f>
        <v>42969</v>
      </c>
      <c r="B663" s="2">
        <f>RSI!B663</f>
        <v>11.735799999999999</v>
      </c>
      <c r="C663" s="2">
        <f>RSI!I663</f>
        <v>61.799178010769729</v>
      </c>
      <c r="D663" s="2">
        <f>MACD!E663</f>
        <v>6.6874076733652643E-2</v>
      </c>
      <c r="E663" s="2">
        <f>MACD!F663</f>
        <v>5.790393207627597E-2</v>
      </c>
      <c r="F663" s="2">
        <f>'Moving Avg'!D663</f>
        <v>11.730219999999999</v>
      </c>
      <c r="G663" s="2">
        <f>'Moving Avg'!F663</f>
        <v>11.692435</v>
      </c>
      <c r="H663" s="2">
        <f>'Moving Avg'!G663</f>
        <v>11.253782000000001</v>
      </c>
      <c r="I663" s="2">
        <f>'Moving Avg'!H663</f>
        <v>10.285458999999998</v>
      </c>
      <c r="J663" s="6" t="str">
        <f>OBV!F663</f>
        <v>BEARISH</v>
      </c>
      <c r="K663" s="6" t="str">
        <f>OBV!G663</f>
        <v>NEUTRAL</v>
      </c>
      <c r="L663" s="6" t="str">
        <f>OBV!H663</f>
        <v>BEARISH DIVERGENCE</v>
      </c>
      <c r="M663" s="8">
        <f t="shared" si="103"/>
        <v>50</v>
      </c>
      <c r="N663" s="8">
        <f t="shared" si="100"/>
        <v>0</v>
      </c>
      <c r="O663" s="8">
        <f t="shared" si="101"/>
        <v>50</v>
      </c>
      <c r="P663" s="8">
        <f t="shared" si="102"/>
        <v>16.5</v>
      </c>
      <c r="Q663" s="9">
        <f t="shared" si="104"/>
        <v>27.475000000000001</v>
      </c>
      <c r="R663" s="9">
        <f t="shared" si="105"/>
        <v>31.625</v>
      </c>
      <c r="S663" s="9">
        <f t="shared" si="106"/>
        <v>27.425000000000001</v>
      </c>
      <c r="T663" s="9">
        <f t="shared" si="107"/>
        <v>29.125</v>
      </c>
      <c r="U663" s="8">
        <f t="shared" si="108"/>
        <v>28.841666666666669</v>
      </c>
      <c r="V663" s="8">
        <f t="shared" si="109"/>
        <v>28.912500000000001</v>
      </c>
    </row>
    <row r="664" spans="1:22" ht="13.5" x14ac:dyDescent="0.25">
      <c r="A664" s="3">
        <f>RSI!A664</f>
        <v>42970</v>
      </c>
      <c r="B664" s="2">
        <f>RSI!B664</f>
        <v>11.735799999999999</v>
      </c>
      <c r="C664" s="2">
        <f>RSI!I664</f>
        <v>61.799178010769722</v>
      </c>
      <c r="D664" s="2">
        <f>MACD!E664</f>
        <v>5.6460542083646814E-2</v>
      </c>
      <c r="E664" s="2">
        <f>MACD!F664</f>
        <v>5.7615254077750137E-2</v>
      </c>
      <c r="F664" s="2">
        <f>'Moving Avg'!D664</f>
        <v>11.729279999999999</v>
      </c>
      <c r="G664" s="2">
        <f>'Moving Avg'!F664</f>
        <v>11.696400000000001</v>
      </c>
      <c r="H664" s="2">
        <f>'Moving Avg'!G664</f>
        <v>11.286842000000002</v>
      </c>
      <c r="I664" s="2">
        <f>'Moving Avg'!H664</f>
        <v>10.290953500000001</v>
      </c>
      <c r="J664" s="6" t="str">
        <f>OBV!F664</f>
        <v>BEARISH</v>
      </c>
      <c r="K664" s="6" t="str">
        <f>OBV!G664</f>
        <v>NEUTRAL</v>
      </c>
      <c r="L664" s="6" t="str">
        <f>OBV!H664</f>
        <v>CONFIRMED BEARISH</v>
      </c>
      <c r="M664" s="8">
        <f t="shared" si="103"/>
        <v>50</v>
      </c>
      <c r="N664" s="8">
        <f t="shared" si="100"/>
        <v>45</v>
      </c>
      <c r="O664" s="8">
        <f t="shared" si="101"/>
        <v>50</v>
      </c>
      <c r="P664" s="8">
        <f t="shared" si="102"/>
        <v>16.5</v>
      </c>
      <c r="Q664" s="9">
        <f t="shared" si="104"/>
        <v>43.225000000000001</v>
      </c>
      <c r="R664" s="9">
        <f t="shared" si="105"/>
        <v>40.625</v>
      </c>
      <c r="S664" s="9">
        <f t="shared" si="106"/>
        <v>34.174999999999997</v>
      </c>
      <c r="T664" s="9">
        <f t="shared" si="107"/>
        <v>40.375</v>
      </c>
      <c r="U664" s="8">
        <f t="shared" si="108"/>
        <v>39.341666666666661</v>
      </c>
      <c r="V664" s="8">
        <f t="shared" si="109"/>
        <v>39.599999999999994</v>
      </c>
    </row>
    <row r="665" spans="1:22" ht="13.5" x14ac:dyDescent="0.25">
      <c r="A665" s="3">
        <f>RSI!A665</f>
        <v>42971</v>
      </c>
      <c r="B665" s="2">
        <f>RSI!B665</f>
        <v>11.735799999999999</v>
      </c>
      <c r="C665" s="2">
        <f>RSI!I665</f>
        <v>61.799178010769722</v>
      </c>
      <c r="D665" s="2">
        <f>MACD!E665</f>
        <v>4.6754661180267831E-2</v>
      </c>
      <c r="E665" s="2">
        <f>MACD!F665</f>
        <v>5.5443135498253679E-2</v>
      </c>
      <c r="F665" s="2">
        <f>'Moving Avg'!D665</f>
        <v>11.735799999999999</v>
      </c>
      <c r="G665" s="2">
        <f>'Moving Avg'!F665</f>
        <v>11.700595000000003</v>
      </c>
      <c r="H665" s="2">
        <f>'Moving Avg'!G665</f>
        <v>11.319902000000003</v>
      </c>
      <c r="I665" s="2">
        <f>'Moving Avg'!H665</f>
        <v>10.297257500000001</v>
      </c>
      <c r="J665" s="6" t="str">
        <f>OBV!F665</f>
        <v>BULLISH</v>
      </c>
      <c r="K665" s="6" t="str">
        <f>OBV!G665</f>
        <v>NEUTRAL</v>
      </c>
      <c r="L665" s="6" t="str">
        <f>OBV!H665</f>
        <v>CONFIRMED BULLISH</v>
      </c>
      <c r="M665" s="8">
        <f t="shared" si="103"/>
        <v>50</v>
      </c>
      <c r="N665" s="8">
        <f t="shared" si="100"/>
        <v>45</v>
      </c>
      <c r="O665" s="8">
        <f t="shared" si="101"/>
        <v>50</v>
      </c>
      <c r="P665" s="8">
        <f t="shared" si="102"/>
        <v>83.5</v>
      </c>
      <c r="Q665" s="9">
        <f t="shared" si="104"/>
        <v>53.274999999999999</v>
      </c>
      <c r="R665" s="9">
        <f t="shared" si="105"/>
        <v>57.375</v>
      </c>
      <c r="S665" s="9">
        <f t="shared" si="106"/>
        <v>64.325000000000003</v>
      </c>
      <c r="T665" s="9">
        <f t="shared" si="107"/>
        <v>57.125</v>
      </c>
      <c r="U665" s="8">
        <f t="shared" si="108"/>
        <v>58.32500000000001</v>
      </c>
      <c r="V665" s="8">
        <f t="shared" si="109"/>
        <v>58.025000000000006</v>
      </c>
    </row>
    <row r="666" spans="1:22" ht="13.5" x14ac:dyDescent="0.25">
      <c r="A666" s="3">
        <f>RSI!A666</f>
        <v>42972</v>
      </c>
      <c r="B666" s="2">
        <f>RSI!B666</f>
        <v>11.735799999999999</v>
      </c>
      <c r="C666" s="2">
        <f>RSI!I666</f>
        <v>61.799178010769715</v>
      </c>
      <c r="D666" s="2">
        <f>MACD!E666</f>
        <v>3.7713818179838654E-2</v>
      </c>
      <c r="E666" s="2">
        <f>MACD!F666</f>
        <v>5.1897272034570674E-2</v>
      </c>
      <c r="F666" s="2">
        <f>'Moving Avg'!D666</f>
        <v>11.735799999999999</v>
      </c>
      <c r="G666" s="2">
        <f>'Moving Avg'!F666</f>
        <v>11.701060000000004</v>
      </c>
      <c r="H666" s="2">
        <f>'Moving Avg'!G666</f>
        <v>11.357444000000001</v>
      </c>
      <c r="I666" s="2">
        <f>'Moving Avg'!H666</f>
        <v>10.30354</v>
      </c>
      <c r="J666" s="6" t="str">
        <f>OBV!F666</f>
        <v>NEUTRAL</v>
      </c>
      <c r="K666" s="6" t="str">
        <f>OBV!G666</f>
        <v>NEUTRAL</v>
      </c>
      <c r="L666" s="6" t="str">
        <f>OBV!H666</f>
        <v>NEUTRAL</v>
      </c>
      <c r="M666" s="8">
        <f t="shared" si="103"/>
        <v>50</v>
      </c>
      <c r="N666" s="8">
        <f t="shared" si="100"/>
        <v>45</v>
      </c>
      <c r="O666" s="8">
        <f t="shared" si="101"/>
        <v>50</v>
      </c>
      <c r="P666" s="8">
        <f t="shared" si="102"/>
        <v>33</v>
      </c>
      <c r="Q666" s="9">
        <f t="shared" si="104"/>
        <v>45.7</v>
      </c>
      <c r="R666" s="9">
        <f t="shared" si="105"/>
        <v>44.75</v>
      </c>
      <c r="S666" s="9">
        <f t="shared" si="106"/>
        <v>41.6</v>
      </c>
      <c r="T666" s="9">
        <f t="shared" si="107"/>
        <v>44.5</v>
      </c>
      <c r="U666" s="8">
        <f t="shared" si="108"/>
        <v>44.016666666666673</v>
      </c>
      <c r="V666" s="8">
        <f t="shared" si="109"/>
        <v>44.137500000000003</v>
      </c>
    </row>
    <row r="667" spans="1:22" ht="13.5" x14ac:dyDescent="0.25">
      <c r="A667" s="3">
        <f>RSI!A667</f>
        <v>42975</v>
      </c>
      <c r="B667" s="2">
        <f>RSI!B667</f>
        <v>11.5633</v>
      </c>
      <c r="C667" s="2">
        <f>RSI!I667</f>
        <v>47.119803371295198</v>
      </c>
      <c r="D667" s="2">
        <f>MACD!E667</f>
        <v>4.2074823599106637E-2</v>
      </c>
      <c r="E667" s="2">
        <f>MACD!F667</f>
        <v>4.9932782347477875E-2</v>
      </c>
      <c r="F667" s="2">
        <f>'Moving Avg'!D667</f>
        <v>11.7013</v>
      </c>
      <c r="G667" s="2">
        <f>'Moving Avg'!F667</f>
        <v>11.692900000000003</v>
      </c>
      <c r="H667" s="2">
        <f>'Moving Avg'!G667</f>
        <v>11.387144000000001</v>
      </c>
      <c r="I667" s="2">
        <f>'Moving Avg'!H667</f>
        <v>10.308342499999998</v>
      </c>
      <c r="J667" s="6" t="str">
        <f>OBV!F667</f>
        <v>BEARISH</v>
      </c>
      <c r="K667" s="6" t="str">
        <f>OBV!G667</f>
        <v>NEUTRAL</v>
      </c>
      <c r="L667" s="6" t="str">
        <f>OBV!H667</f>
        <v>CONFIRMED BEARISH</v>
      </c>
      <c r="M667" s="8">
        <f t="shared" si="103"/>
        <v>50</v>
      </c>
      <c r="N667" s="8">
        <f t="shared" si="100"/>
        <v>45</v>
      </c>
      <c r="O667" s="8">
        <f t="shared" si="101"/>
        <v>50</v>
      </c>
      <c r="P667" s="8">
        <f t="shared" si="102"/>
        <v>16.5</v>
      </c>
      <c r="Q667" s="9">
        <f t="shared" si="104"/>
        <v>43.225000000000001</v>
      </c>
      <c r="R667" s="9">
        <f t="shared" si="105"/>
        <v>40.625</v>
      </c>
      <c r="S667" s="9">
        <f t="shared" si="106"/>
        <v>34.174999999999997</v>
      </c>
      <c r="T667" s="9">
        <f t="shared" si="107"/>
        <v>40.375</v>
      </c>
      <c r="U667" s="8">
        <f t="shared" si="108"/>
        <v>39.341666666666661</v>
      </c>
      <c r="V667" s="8">
        <f t="shared" si="109"/>
        <v>39.599999999999994</v>
      </c>
    </row>
    <row r="668" spans="1:22" ht="13.5" x14ac:dyDescent="0.25">
      <c r="A668" s="3">
        <f>RSI!A668</f>
        <v>42976</v>
      </c>
      <c r="B668" s="2">
        <f>RSI!B668</f>
        <v>11.7498</v>
      </c>
      <c r="C668" s="2">
        <f>RSI!I668</f>
        <v>58.57622420678549</v>
      </c>
      <c r="D668" s="2">
        <f>MACD!E668</f>
        <v>3.9443989399396528E-2</v>
      </c>
      <c r="E668" s="2">
        <f>MACD!F668</f>
        <v>4.7835023757861604E-2</v>
      </c>
      <c r="F668" s="2">
        <f>'Moving Avg'!D668</f>
        <v>11.7041</v>
      </c>
      <c r="G668" s="2">
        <f>'Moving Avg'!F668</f>
        <v>11.697565000000001</v>
      </c>
      <c r="H668" s="2">
        <f>'Moving Avg'!G668</f>
        <v>11.420574000000002</v>
      </c>
      <c r="I668" s="2">
        <f>'Moving Avg'!H668</f>
        <v>10.314268999999998</v>
      </c>
      <c r="J668" s="6" t="str">
        <f>OBV!F668</f>
        <v>BULLISH</v>
      </c>
      <c r="K668" s="6" t="str">
        <f>OBV!G668</f>
        <v>STRONG</v>
      </c>
      <c r="L668" s="6" t="str">
        <f>OBV!H668</f>
        <v>CONFIRMED BULLISH</v>
      </c>
      <c r="M668" s="8">
        <f t="shared" si="103"/>
        <v>50</v>
      </c>
      <c r="N668" s="8">
        <f t="shared" si="100"/>
        <v>45</v>
      </c>
      <c r="O668" s="8">
        <f t="shared" si="101"/>
        <v>50</v>
      </c>
      <c r="P668" s="8">
        <f t="shared" si="102"/>
        <v>100</v>
      </c>
      <c r="Q668" s="9">
        <f t="shared" si="104"/>
        <v>55.75</v>
      </c>
      <c r="R668" s="9">
        <f t="shared" si="105"/>
        <v>61.5</v>
      </c>
      <c r="S668" s="9">
        <f t="shared" si="106"/>
        <v>71.75</v>
      </c>
      <c r="T668" s="9">
        <f t="shared" si="107"/>
        <v>61.25</v>
      </c>
      <c r="U668" s="8">
        <f t="shared" si="108"/>
        <v>63</v>
      </c>
      <c r="V668" s="8">
        <f t="shared" si="109"/>
        <v>62.5625</v>
      </c>
    </row>
    <row r="669" spans="1:22" ht="13.5" x14ac:dyDescent="0.25">
      <c r="A669" s="3">
        <f>RSI!A669</f>
        <v>42977</v>
      </c>
      <c r="B669" s="2">
        <f>RSI!B669</f>
        <v>11.9316</v>
      </c>
      <c r="C669" s="2">
        <f>RSI!I669</f>
        <v>66.251731934862136</v>
      </c>
      <c r="D669" s="2">
        <f>MACD!E669</f>
        <v>2.8674031101624919E-2</v>
      </c>
      <c r="E669" s="2">
        <f>MACD!F669</f>
        <v>4.4002825226614271E-2</v>
      </c>
      <c r="F669" s="2">
        <f>'Moving Avg'!D669</f>
        <v>11.743260000000001</v>
      </c>
      <c r="G669" s="2">
        <f>'Moving Avg'!F669</f>
        <v>11.711320000000002</v>
      </c>
      <c r="H669" s="2">
        <f>'Moving Avg'!G669</f>
        <v>11.458088</v>
      </c>
      <c r="I669" s="2">
        <f>'Moving Avg'!H669</f>
        <v>10.320082499999998</v>
      </c>
      <c r="J669" s="6" t="str">
        <f>OBV!F669</f>
        <v>BULLISH</v>
      </c>
      <c r="K669" s="6" t="str">
        <f>OBV!G669</f>
        <v>STRONG</v>
      </c>
      <c r="L669" s="6" t="str">
        <f>OBV!H669</f>
        <v>CONFIRMED BULLISH</v>
      </c>
      <c r="M669" s="8">
        <f t="shared" si="103"/>
        <v>50</v>
      </c>
      <c r="N669" s="8">
        <f t="shared" si="100"/>
        <v>45</v>
      </c>
      <c r="O669" s="8">
        <f t="shared" si="101"/>
        <v>50</v>
      </c>
      <c r="P669" s="8">
        <f t="shared" si="102"/>
        <v>100</v>
      </c>
      <c r="Q669" s="9">
        <f t="shared" si="104"/>
        <v>55.75</v>
      </c>
      <c r="R669" s="9">
        <f t="shared" si="105"/>
        <v>61.5</v>
      </c>
      <c r="S669" s="9">
        <f t="shared" si="106"/>
        <v>71.75</v>
      </c>
      <c r="T669" s="9">
        <f t="shared" si="107"/>
        <v>61.25</v>
      </c>
      <c r="U669" s="8">
        <f t="shared" si="108"/>
        <v>63</v>
      </c>
      <c r="V669" s="8">
        <f t="shared" si="109"/>
        <v>62.5625</v>
      </c>
    </row>
    <row r="670" spans="1:22" ht="13.5" x14ac:dyDescent="0.25">
      <c r="A670" s="3">
        <f>RSI!A670</f>
        <v>42978</v>
      </c>
      <c r="B670" s="2">
        <f>RSI!B670</f>
        <v>11.889699999999999</v>
      </c>
      <c r="C670" s="2">
        <f>RSI!I670</f>
        <v>63.338788761812687</v>
      </c>
      <c r="D670" s="2">
        <f>MACD!E670</f>
        <v>1.5096724388536487E-2</v>
      </c>
      <c r="E670" s="2">
        <f>MACD!F670</f>
        <v>3.8221605058998714E-2</v>
      </c>
      <c r="F670" s="2">
        <f>'Moving Avg'!D670</f>
        <v>11.774040000000001</v>
      </c>
      <c r="G670" s="2">
        <f>'Moving Avg'!F670</f>
        <v>11.722980000000003</v>
      </c>
      <c r="H670" s="2">
        <f>'Moving Avg'!G670</f>
        <v>11.494225999999999</v>
      </c>
      <c r="I670" s="2">
        <f>'Moving Avg'!H670</f>
        <v>10.325750000000001</v>
      </c>
      <c r="J670" s="6" t="str">
        <f>OBV!F670</f>
        <v>BULLISH</v>
      </c>
      <c r="K670" s="6" t="str">
        <f>OBV!G670</f>
        <v>STRONG</v>
      </c>
      <c r="L670" s="6" t="str">
        <f>OBV!H670</f>
        <v>CONFIRMED BULLISH</v>
      </c>
      <c r="M670" s="8">
        <f t="shared" si="103"/>
        <v>50</v>
      </c>
      <c r="N670" s="8">
        <f t="shared" si="100"/>
        <v>100</v>
      </c>
      <c r="O670" s="8">
        <f t="shared" si="101"/>
        <v>50</v>
      </c>
      <c r="P670" s="8">
        <f t="shared" si="102"/>
        <v>100</v>
      </c>
      <c r="Q670" s="9">
        <f t="shared" si="104"/>
        <v>75</v>
      </c>
      <c r="R670" s="9">
        <f t="shared" si="105"/>
        <v>72.5</v>
      </c>
      <c r="S670" s="9">
        <f t="shared" si="106"/>
        <v>80</v>
      </c>
      <c r="T670" s="9">
        <f t="shared" si="107"/>
        <v>75</v>
      </c>
      <c r="U670" s="8">
        <f t="shared" si="108"/>
        <v>75.833333333333329</v>
      </c>
      <c r="V670" s="8">
        <f t="shared" si="109"/>
        <v>75.625</v>
      </c>
    </row>
    <row r="671" spans="1:22" ht="13.5" x14ac:dyDescent="0.25">
      <c r="A671" s="3">
        <f>RSI!A671</f>
        <v>42982</v>
      </c>
      <c r="B671" s="2">
        <f>RSI!B671</f>
        <v>12.029500000000001</v>
      </c>
      <c r="C671" s="2">
        <f>RSI!I671</f>
        <v>68.340480553722983</v>
      </c>
      <c r="D671" s="2">
        <f>MACD!E671</f>
        <v>-3.1783361346917616E-3</v>
      </c>
      <c r="E671" s="2">
        <f>MACD!F671</f>
        <v>2.9941616820260621E-2</v>
      </c>
      <c r="F671" s="2">
        <f>'Moving Avg'!D671</f>
        <v>11.832779999999998</v>
      </c>
      <c r="G671" s="2">
        <f>'Moving Avg'!F671</f>
        <v>11.741630000000002</v>
      </c>
      <c r="H671" s="2">
        <f>'Moving Avg'!G671</f>
        <v>11.524197999999997</v>
      </c>
      <c r="I671" s="2">
        <f>'Moving Avg'!H671</f>
        <v>10.330518999999999</v>
      </c>
      <c r="J671" s="6" t="str">
        <f>OBV!F671</f>
        <v>BULLISH</v>
      </c>
      <c r="K671" s="6" t="str">
        <f>OBV!G671</f>
        <v>STRONG</v>
      </c>
      <c r="L671" s="6" t="str">
        <f>OBV!H671</f>
        <v>CONFIRMED BULLISH</v>
      </c>
      <c r="M671" s="8">
        <f t="shared" si="103"/>
        <v>50</v>
      </c>
      <c r="N671" s="8">
        <f t="shared" si="100"/>
        <v>100</v>
      </c>
      <c r="O671" s="8">
        <f t="shared" si="101"/>
        <v>50</v>
      </c>
      <c r="P671" s="8">
        <f t="shared" si="102"/>
        <v>100</v>
      </c>
      <c r="Q671" s="9">
        <f t="shared" si="104"/>
        <v>75</v>
      </c>
      <c r="R671" s="9">
        <f t="shared" si="105"/>
        <v>72.5</v>
      </c>
      <c r="S671" s="9">
        <f t="shared" si="106"/>
        <v>80</v>
      </c>
      <c r="T671" s="9">
        <f t="shared" si="107"/>
        <v>75</v>
      </c>
      <c r="U671" s="8">
        <f t="shared" si="108"/>
        <v>75.833333333333329</v>
      </c>
      <c r="V671" s="8">
        <f t="shared" si="109"/>
        <v>75.625</v>
      </c>
    </row>
    <row r="672" spans="1:22" ht="13.5" x14ac:dyDescent="0.25">
      <c r="A672" s="3">
        <f>RSI!A672</f>
        <v>42983</v>
      </c>
      <c r="B672" s="2">
        <f>RSI!B672</f>
        <v>12.286</v>
      </c>
      <c r="C672" s="2">
        <f>RSI!I672</f>
        <v>75.062843168479617</v>
      </c>
      <c r="D672" s="2">
        <f>MACD!E672</f>
        <v>-3.9807191688392862E-2</v>
      </c>
      <c r="E672" s="2">
        <f>MACD!F672</f>
        <v>1.5991855118529928E-2</v>
      </c>
      <c r="F672" s="2">
        <f>'Moving Avg'!D672</f>
        <v>11.977320000000001</v>
      </c>
      <c r="G672" s="2">
        <f>'Moving Avg'!F672</f>
        <v>11.768905000000002</v>
      </c>
      <c r="H672" s="2">
        <f>'Moving Avg'!G672</f>
        <v>11.558403999999994</v>
      </c>
      <c r="I672" s="2">
        <f>'Moving Avg'!H672</f>
        <v>10.336357500000002</v>
      </c>
      <c r="J672" s="6" t="str">
        <f>OBV!F672</f>
        <v>BULLISH</v>
      </c>
      <c r="K672" s="6" t="str">
        <f>OBV!G672</f>
        <v>STRONG</v>
      </c>
      <c r="L672" s="6" t="str">
        <f>OBV!H672</f>
        <v>CONFIRMED BULLISH</v>
      </c>
      <c r="M672" s="8">
        <f t="shared" si="103"/>
        <v>0</v>
      </c>
      <c r="N672" s="8">
        <f t="shared" si="100"/>
        <v>100</v>
      </c>
      <c r="O672" s="8">
        <f t="shared" si="101"/>
        <v>50</v>
      </c>
      <c r="P672" s="8">
        <f t="shared" si="102"/>
        <v>100</v>
      </c>
      <c r="Q672" s="9">
        <f t="shared" si="104"/>
        <v>57.5</v>
      </c>
      <c r="R672" s="9">
        <f t="shared" si="105"/>
        <v>62.5</v>
      </c>
      <c r="S672" s="9">
        <f t="shared" si="106"/>
        <v>72.5</v>
      </c>
      <c r="T672" s="9">
        <f t="shared" si="107"/>
        <v>62.5</v>
      </c>
      <c r="U672" s="8">
        <f t="shared" si="108"/>
        <v>64.166666666666671</v>
      </c>
      <c r="V672" s="8">
        <f t="shared" si="109"/>
        <v>63.75</v>
      </c>
    </row>
    <row r="673" spans="1:22" ht="13.5" x14ac:dyDescent="0.25">
      <c r="A673" s="3">
        <f>RSI!A673</f>
        <v>42984</v>
      </c>
      <c r="B673" s="2">
        <f>RSI!B673</f>
        <v>12.286</v>
      </c>
      <c r="C673" s="2">
        <f>RSI!I673</f>
        <v>75.062843168479617</v>
      </c>
      <c r="D673" s="2">
        <f>MACD!E673</f>
        <v>-7.4321455251112667E-2</v>
      </c>
      <c r="E673" s="2">
        <f>MACD!F673</f>
        <v>-2.0708069553985915E-3</v>
      </c>
      <c r="F673" s="2">
        <f>'Moving Avg'!D673</f>
        <v>12.08456</v>
      </c>
      <c r="G673" s="2">
        <f>'Moving Avg'!F673</f>
        <v>11.796180000000001</v>
      </c>
      <c r="H673" s="2">
        <f>'Moving Avg'!G673</f>
        <v>11.592609999999993</v>
      </c>
      <c r="I673" s="2">
        <f>'Moving Avg'!H673</f>
        <v>10.3415575</v>
      </c>
      <c r="J673" s="6" t="str">
        <f>OBV!F673</f>
        <v>BULLISH</v>
      </c>
      <c r="K673" s="6" t="str">
        <f>OBV!G673</f>
        <v>STRONG</v>
      </c>
      <c r="L673" s="6" t="str">
        <f>OBV!H673</f>
        <v>CONFIRMED BULLISH</v>
      </c>
      <c r="M673" s="8">
        <f t="shared" si="103"/>
        <v>0</v>
      </c>
      <c r="N673" s="8">
        <f t="shared" si="100"/>
        <v>100</v>
      </c>
      <c r="O673" s="8">
        <f t="shared" si="101"/>
        <v>50</v>
      </c>
      <c r="P673" s="8">
        <f t="shared" si="102"/>
        <v>100</v>
      </c>
      <c r="Q673" s="9">
        <f t="shared" si="104"/>
        <v>57.5</v>
      </c>
      <c r="R673" s="9">
        <f t="shared" si="105"/>
        <v>62.5</v>
      </c>
      <c r="S673" s="9">
        <f t="shared" si="106"/>
        <v>72.5</v>
      </c>
      <c r="T673" s="9">
        <f t="shared" si="107"/>
        <v>62.5</v>
      </c>
      <c r="U673" s="8">
        <f t="shared" si="108"/>
        <v>64.166666666666671</v>
      </c>
      <c r="V673" s="8">
        <f t="shared" si="109"/>
        <v>63.75</v>
      </c>
    </row>
    <row r="674" spans="1:22" ht="13.5" x14ac:dyDescent="0.25">
      <c r="A674" s="3">
        <f>RSI!A674</f>
        <v>42985</v>
      </c>
      <c r="B674" s="2">
        <f>RSI!B674</f>
        <v>12.3559</v>
      </c>
      <c r="C674" s="2">
        <f>RSI!I674</f>
        <v>76.631092798703577</v>
      </c>
      <c r="D674" s="2">
        <f>MACD!E674</f>
        <v>-0.11196344003385406</v>
      </c>
      <c r="E674" s="2">
        <f>MACD!F674</f>
        <v>-2.4049333571089689E-2</v>
      </c>
      <c r="F674" s="2">
        <f>'Moving Avg'!D674</f>
        <v>12.169419999999999</v>
      </c>
      <c r="G674" s="2">
        <f>'Moving Avg'!F674</f>
        <v>11.831150000000001</v>
      </c>
      <c r="H674" s="2">
        <f>'Moving Avg'!G674</f>
        <v>11.628213999999993</v>
      </c>
      <c r="I674" s="2">
        <f>'Moving Avg'!H674</f>
        <v>10.348171500000003</v>
      </c>
      <c r="J674" s="6" t="str">
        <f>OBV!F674</f>
        <v>BULLISH</v>
      </c>
      <c r="K674" s="6" t="str">
        <f>OBV!G674</f>
        <v>NEUTRAL</v>
      </c>
      <c r="L674" s="6" t="str">
        <f>OBV!H674</f>
        <v>CONFIRMED BULLISH</v>
      </c>
      <c r="M674" s="8">
        <f t="shared" si="103"/>
        <v>0</v>
      </c>
      <c r="N674" s="8">
        <f t="shared" si="100"/>
        <v>100</v>
      </c>
      <c r="O674" s="8">
        <f t="shared" si="101"/>
        <v>50</v>
      </c>
      <c r="P674" s="8">
        <f t="shared" si="102"/>
        <v>83.5</v>
      </c>
      <c r="Q674" s="9">
        <f t="shared" si="104"/>
        <v>55.024999999999999</v>
      </c>
      <c r="R674" s="9">
        <f t="shared" si="105"/>
        <v>58.375</v>
      </c>
      <c r="S674" s="9">
        <f t="shared" si="106"/>
        <v>65.075000000000003</v>
      </c>
      <c r="T674" s="9">
        <f t="shared" si="107"/>
        <v>58.375</v>
      </c>
      <c r="U674" s="8">
        <f t="shared" si="108"/>
        <v>59.491666666666674</v>
      </c>
      <c r="V674" s="8">
        <f t="shared" si="109"/>
        <v>59.212500000000006</v>
      </c>
    </row>
    <row r="675" spans="1:22" ht="13.5" x14ac:dyDescent="0.25">
      <c r="A675" s="3">
        <f>RSI!A675</f>
        <v>42986</v>
      </c>
      <c r="B675" s="2">
        <f>RSI!B675</f>
        <v>12.3559</v>
      </c>
      <c r="C675" s="2">
        <f>RSI!I675</f>
        <v>76.631092798703577</v>
      </c>
      <c r="D675" s="2">
        <f>MACD!E675</f>
        <v>-0.14724575358120262</v>
      </c>
      <c r="E675" s="2">
        <f>MACD!F675</f>
        <v>-4.8688617573112276E-2</v>
      </c>
      <c r="F675" s="2">
        <f>'Moving Avg'!D675</f>
        <v>12.26266</v>
      </c>
      <c r="G675" s="2">
        <f>'Moving Avg'!F675</f>
        <v>11.866119999999999</v>
      </c>
      <c r="H675" s="2">
        <f>'Moving Avg'!G675</f>
        <v>11.663369999999995</v>
      </c>
      <c r="I675" s="2">
        <f>'Moving Avg'!H675</f>
        <v>10.355637500000002</v>
      </c>
      <c r="J675" s="6" t="str">
        <f>OBV!F675</f>
        <v>BULLISH</v>
      </c>
      <c r="K675" s="6" t="str">
        <f>OBV!G675</f>
        <v>NEUTRAL</v>
      </c>
      <c r="L675" s="6" t="str">
        <f>OBV!H675</f>
        <v>CONFIRMED BULLISH</v>
      </c>
      <c r="M675" s="8">
        <f t="shared" si="103"/>
        <v>0</v>
      </c>
      <c r="N675" s="8">
        <f t="shared" si="100"/>
        <v>100</v>
      </c>
      <c r="O675" s="8">
        <f t="shared" si="101"/>
        <v>50</v>
      </c>
      <c r="P675" s="8">
        <f t="shared" si="102"/>
        <v>83.5</v>
      </c>
      <c r="Q675" s="9">
        <f t="shared" si="104"/>
        <v>55.024999999999999</v>
      </c>
      <c r="R675" s="9">
        <f t="shared" si="105"/>
        <v>58.375</v>
      </c>
      <c r="S675" s="9">
        <f t="shared" si="106"/>
        <v>65.075000000000003</v>
      </c>
      <c r="T675" s="9">
        <f t="shared" si="107"/>
        <v>58.375</v>
      </c>
      <c r="U675" s="8">
        <f t="shared" si="108"/>
        <v>59.491666666666674</v>
      </c>
      <c r="V675" s="8">
        <f t="shared" si="109"/>
        <v>59.212500000000006</v>
      </c>
    </row>
    <row r="676" spans="1:22" ht="13.5" x14ac:dyDescent="0.25">
      <c r="A676" s="3">
        <f>RSI!A676</f>
        <v>42989</v>
      </c>
      <c r="B676" s="2">
        <f>RSI!B676</f>
        <v>12.5844</v>
      </c>
      <c r="C676" s="2">
        <f>RSI!I676</f>
        <v>81.130096344050386</v>
      </c>
      <c r="D676" s="2">
        <f>MACD!E676</f>
        <v>-0.19720317013731758</v>
      </c>
      <c r="E676" s="2">
        <f>MACD!F676</f>
        <v>-7.8391528085953344E-2</v>
      </c>
      <c r="F676" s="2">
        <f>'Moving Avg'!D676</f>
        <v>12.37364</v>
      </c>
      <c r="G676" s="2">
        <f>'Moving Avg'!F676</f>
        <v>11.912514999999999</v>
      </c>
      <c r="H676" s="2">
        <f>'Moving Avg'!G676</f>
        <v>11.700405999999994</v>
      </c>
      <c r="I676" s="2">
        <f>'Moving Avg'!H676</f>
        <v>10.364033000000004</v>
      </c>
      <c r="J676" s="6" t="str">
        <f>OBV!F676</f>
        <v>BULLISH</v>
      </c>
      <c r="K676" s="6" t="str">
        <f>OBV!G676</f>
        <v>NEUTRAL</v>
      </c>
      <c r="L676" s="6" t="str">
        <f>OBV!H676</f>
        <v>CONFIRMED BULLISH</v>
      </c>
      <c r="M676" s="8">
        <f t="shared" si="103"/>
        <v>0</v>
      </c>
      <c r="N676" s="8">
        <f t="shared" si="100"/>
        <v>100</v>
      </c>
      <c r="O676" s="8">
        <f t="shared" si="101"/>
        <v>50</v>
      </c>
      <c r="P676" s="8">
        <f t="shared" si="102"/>
        <v>83.5</v>
      </c>
      <c r="Q676" s="9">
        <f t="shared" si="104"/>
        <v>55.024999999999999</v>
      </c>
      <c r="R676" s="9">
        <f t="shared" si="105"/>
        <v>58.375</v>
      </c>
      <c r="S676" s="9">
        <f t="shared" si="106"/>
        <v>65.075000000000003</v>
      </c>
      <c r="T676" s="9">
        <f t="shared" si="107"/>
        <v>58.375</v>
      </c>
      <c r="U676" s="8">
        <f t="shared" si="108"/>
        <v>59.491666666666674</v>
      </c>
      <c r="V676" s="8">
        <f t="shared" si="109"/>
        <v>59.212500000000006</v>
      </c>
    </row>
    <row r="677" spans="1:22" ht="13.5" x14ac:dyDescent="0.25">
      <c r="A677" s="3">
        <f>RSI!A677</f>
        <v>42990</v>
      </c>
      <c r="B677" s="2">
        <f>RSI!B677</f>
        <v>12.5891</v>
      </c>
      <c r="C677" s="2">
        <f>RSI!I677</f>
        <v>81.210226467906168</v>
      </c>
      <c r="D677" s="2">
        <f>MACD!E677</f>
        <v>-0.27065353159709638</v>
      </c>
      <c r="E677" s="2">
        <f>MACD!F677</f>
        <v>-0.11684392878818195</v>
      </c>
      <c r="F677" s="2">
        <f>'Moving Avg'!D677</f>
        <v>12.43426</v>
      </c>
      <c r="G677" s="2">
        <f>'Moving Avg'!F677</f>
        <v>11.959144999999999</v>
      </c>
      <c r="H677" s="2">
        <f>'Moving Avg'!G677</f>
        <v>11.745871999999995</v>
      </c>
      <c r="I677" s="2">
        <f>'Moving Avg'!H677</f>
        <v>10.372345500000005</v>
      </c>
      <c r="J677" s="6" t="str">
        <f>OBV!F677</f>
        <v>BULLISH</v>
      </c>
      <c r="K677" s="6" t="str">
        <f>OBV!G677</f>
        <v>NEUTRAL</v>
      </c>
      <c r="L677" s="6" t="str">
        <f>OBV!H677</f>
        <v>CONFIRMED BULLISH</v>
      </c>
      <c r="M677" s="8">
        <f t="shared" si="103"/>
        <v>0</v>
      </c>
      <c r="N677" s="8">
        <f t="shared" si="100"/>
        <v>100</v>
      </c>
      <c r="O677" s="8">
        <f t="shared" si="101"/>
        <v>50</v>
      </c>
      <c r="P677" s="8">
        <f t="shared" si="102"/>
        <v>83.5</v>
      </c>
      <c r="Q677" s="9">
        <f t="shared" si="104"/>
        <v>55.024999999999999</v>
      </c>
      <c r="R677" s="9">
        <f t="shared" si="105"/>
        <v>58.375</v>
      </c>
      <c r="S677" s="9">
        <f t="shared" si="106"/>
        <v>65.075000000000003</v>
      </c>
      <c r="T677" s="9">
        <f t="shared" si="107"/>
        <v>58.375</v>
      </c>
      <c r="U677" s="8">
        <f t="shared" si="108"/>
        <v>59.491666666666674</v>
      </c>
      <c r="V677" s="8">
        <f t="shared" si="109"/>
        <v>59.212500000000006</v>
      </c>
    </row>
    <row r="678" spans="1:22" ht="13.5" x14ac:dyDescent="0.25">
      <c r="A678" s="3">
        <f>RSI!A678</f>
        <v>42991</v>
      </c>
      <c r="B678" s="2">
        <f>RSI!B678</f>
        <v>12.5891</v>
      </c>
      <c r="C678" s="2">
        <f>RSI!I678</f>
        <v>81.210226467906168</v>
      </c>
      <c r="D678" s="2">
        <f>MACD!E678</f>
        <v>-0.30811346115564575</v>
      </c>
      <c r="E678" s="2">
        <f>MACD!F678</f>
        <v>-0.1550978352616747</v>
      </c>
      <c r="F678" s="2">
        <f>'Moving Avg'!D678</f>
        <v>12.49488</v>
      </c>
      <c r="G678" s="2">
        <f>'Moving Avg'!F678</f>
        <v>12.003439999999999</v>
      </c>
      <c r="H678" s="2">
        <f>'Moving Avg'!G678</f>
        <v>11.778511999999996</v>
      </c>
      <c r="I678" s="2">
        <f>'Moving Avg'!H678</f>
        <v>10.380551500000008</v>
      </c>
      <c r="J678" s="6" t="str">
        <f>OBV!F678</f>
        <v>BULLISH</v>
      </c>
      <c r="K678" s="6" t="str">
        <f>OBV!G678</f>
        <v>NEUTRAL</v>
      </c>
      <c r="L678" s="6" t="str">
        <f>OBV!H678</f>
        <v>CONFIRMED BULLISH</v>
      </c>
      <c r="M678" s="8">
        <f t="shared" si="103"/>
        <v>0</v>
      </c>
      <c r="N678" s="8">
        <f t="shared" si="100"/>
        <v>100</v>
      </c>
      <c r="O678" s="8">
        <f t="shared" si="101"/>
        <v>50</v>
      </c>
      <c r="P678" s="8">
        <f t="shared" si="102"/>
        <v>83.5</v>
      </c>
      <c r="Q678" s="9">
        <f t="shared" si="104"/>
        <v>55.024999999999999</v>
      </c>
      <c r="R678" s="9">
        <f t="shared" si="105"/>
        <v>58.375</v>
      </c>
      <c r="S678" s="9">
        <f t="shared" si="106"/>
        <v>65.075000000000003</v>
      </c>
      <c r="T678" s="9">
        <f t="shared" si="107"/>
        <v>58.375</v>
      </c>
      <c r="U678" s="8">
        <f t="shared" si="108"/>
        <v>59.491666666666674</v>
      </c>
      <c r="V678" s="8">
        <f t="shared" si="109"/>
        <v>59.212500000000006</v>
      </c>
    </row>
    <row r="679" spans="1:22" ht="13.5" x14ac:dyDescent="0.25">
      <c r="A679" s="3">
        <f>RSI!A679</f>
        <v>42992</v>
      </c>
      <c r="B679" s="2">
        <f>RSI!B679</f>
        <v>12.5891</v>
      </c>
      <c r="C679" s="2">
        <f>RSI!I679</f>
        <v>81.210226467906168</v>
      </c>
      <c r="D679" s="2">
        <f>MACD!E679</f>
        <v>-0.3155465858963229</v>
      </c>
      <c r="E679" s="2">
        <f>MACD!F679</f>
        <v>-0.18718758538860436</v>
      </c>
      <c r="F679" s="2">
        <f>'Moving Avg'!D679</f>
        <v>12.541520000000002</v>
      </c>
      <c r="G679" s="2">
        <f>'Moving Avg'!F679</f>
        <v>12.045869999999999</v>
      </c>
      <c r="H679" s="2">
        <f>'Moving Avg'!G679</f>
        <v>11.810217999999997</v>
      </c>
      <c r="I679" s="2">
        <f>'Moving Avg'!H679</f>
        <v>10.388757500000006</v>
      </c>
      <c r="J679" s="6" t="str">
        <f>OBV!F679</f>
        <v>BULLISH</v>
      </c>
      <c r="K679" s="6" t="str">
        <f>OBV!G679</f>
        <v>NEUTRAL</v>
      </c>
      <c r="L679" s="6" t="str">
        <f>OBV!H679</f>
        <v>CONFIRMED BULLISH</v>
      </c>
      <c r="M679" s="8">
        <f t="shared" si="103"/>
        <v>0</v>
      </c>
      <c r="N679" s="8">
        <f t="shared" si="100"/>
        <v>100</v>
      </c>
      <c r="O679" s="8">
        <f t="shared" si="101"/>
        <v>50</v>
      </c>
      <c r="P679" s="8">
        <f t="shared" si="102"/>
        <v>83.5</v>
      </c>
      <c r="Q679" s="9">
        <f t="shared" si="104"/>
        <v>55.024999999999999</v>
      </c>
      <c r="R679" s="9">
        <f t="shared" si="105"/>
        <v>58.375</v>
      </c>
      <c r="S679" s="9">
        <f t="shared" si="106"/>
        <v>65.075000000000003</v>
      </c>
      <c r="T679" s="9">
        <f t="shared" si="107"/>
        <v>58.375</v>
      </c>
      <c r="U679" s="8">
        <f t="shared" si="108"/>
        <v>59.491666666666674</v>
      </c>
      <c r="V679" s="8">
        <f t="shared" si="109"/>
        <v>59.212500000000006</v>
      </c>
    </row>
    <row r="680" spans="1:22" ht="13.5" x14ac:dyDescent="0.25">
      <c r="A680" s="3">
        <f>RSI!A680</f>
        <v>42993</v>
      </c>
      <c r="B680" s="2">
        <f>RSI!B680</f>
        <v>12.575100000000001</v>
      </c>
      <c r="C680" s="2">
        <f>RSI!I680</f>
        <v>79.947196663490189</v>
      </c>
      <c r="D680" s="2">
        <f>MACD!E680</f>
        <v>-0.33067628093934687</v>
      </c>
      <c r="E680" s="2">
        <f>MACD!F680</f>
        <v>-0.21588532449875286</v>
      </c>
      <c r="F680" s="2">
        <f>'Moving Avg'!D680</f>
        <v>12.58536</v>
      </c>
      <c r="G680" s="2">
        <f>'Moving Avg'!F680</f>
        <v>12.089465000000001</v>
      </c>
      <c r="H680" s="2">
        <f>'Moving Avg'!G680</f>
        <v>11.835115999999998</v>
      </c>
      <c r="I680" s="2">
        <f>'Moving Avg'!H680</f>
        <v>10.397106500000007</v>
      </c>
      <c r="J680" s="6" t="str">
        <f>OBV!F680</f>
        <v>BULLISH</v>
      </c>
      <c r="K680" s="6" t="str">
        <f>OBV!G680</f>
        <v>NEUTRAL</v>
      </c>
      <c r="L680" s="6" t="str">
        <f>OBV!H680</f>
        <v>CONFIRMED BULLISH</v>
      </c>
      <c r="M680" s="8">
        <f t="shared" si="103"/>
        <v>0</v>
      </c>
      <c r="N680" s="8">
        <f t="shared" si="100"/>
        <v>100</v>
      </c>
      <c r="O680" s="8">
        <f t="shared" si="101"/>
        <v>50</v>
      </c>
      <c r="P680" s="8">
        <f t="shared" si="102"/>
        <v>83.5</v>
      </c>
      <c r="Q680" s="9">
        <f t="shared" si="104"/>
        <v>55.024999999999999</v>
      </c>
      <c r="R680" s="9">
        <f t="shared" si="105"/>
        <v>58.375</v>
      </c>
      <c r="S680" s="9">
        <f t="shared" si="106"/>
        <v>65.075000000000003</v>
      </c>
      <c r="T680" s="9">
        <f t="shared" si="107"/>
        <v>58.375</v>
      </c>
      <c r="U680" s="8">
        <f t="shared" si="108"/>
        <v>59.491666666666674</v>
      </c>
      <c r="V680" s="8">
        <f t="shared" si="109"/>
        <v>59.212500000000006</v>
      </c>
    </row>
    <row r="681" spans="1:22" ht="13.5" x14ac:dyDescent="0.25">
      <c r="A681" s="3">
        <f>RSI!A681</f>
        <v>42996</v>
      </c>
      <c r="B681" s="2">
        <f>RSI!B681</f>
        <v>12.579700000000001</v>
      </c>
      <c r="C681" s="2">
        <f>RSI!I681</f>
        <v>80.056947789078492</v>
      </c>
      <c r="D681" s="2">
        <f>MACD!E681</f>
        <v>-0.32540551459482892</v>
      </c>
      <c r="E681" s="2">
        <f>MACD!F681</f>
        <v>-0.23778936251796806</v>
      </c>
      <c r="F681" s="2">
        <f>'Moving Avg'!D681</f>
        <v>12.58442</v>
      </c>
      <c r="G681" s="2">
        <f>'Moving Avg'!F681</f>
        <v>12.131659999999998</v>
      </c>
      <c r="H681" s="2">
        <f>'Moving Avg'!G681</f>
        <v>11.853579999999999</v>
      </c>
      <c r="I681" s="2">
        <f>'Moving Avg'!H681</f>
        <v>10.406756500000004</v>
      </c>
      <c r="J681" s="6" t="str">
        <f>OBV!F681</f>
        <v>BULLISH</v>
      </c>
      <c r="K681" s="6" t="str">
        <f>OBV!G681</f>
        <v>NEUTRAL</v>
      </c>
      <c r="L681" s="6" t="str">
        <f>OBV!H681</f>
        <v>BULLISH DIVERGENCE</v>
      </c>
      <c r="M681" s="8">
        <f t="shared" si="103"/>
        <v>0</v>
      </c>
      <c r="N681" s="8">
        <f t="shared" si="100"/>
        <v>100</v>
      </c>
      <c r="O681" s="8">
        <f t="shared" si="101"/>
        <v>50</v>
      </c>
      <c r="P681" s="8">
        <f t="shared" si="102"/>
        <v>66.5</v>
      </c>
      <c r="Q681" s="9">
        <f t="shared" si="104"/>
        <v>52.475000000000001</v>
      </c>
      <c r="R681" s="9">
        <f t="shared" si="105"/>
        <v>54.125</v>
      </c>
      <c r="S681" s="9">
        <f t="shared" si="106"/>
        <v>57.424999999999997</v>
      </c>
      <c r="T681" s="9">
        <f t="shared" si="107"/>
        <v>54.125</v>
      </c>
      <c r="U681" s="8">
        <f t="shared" si="108"/>
        <v>54.67499999999999</v>
      </c>
      <c r="V681" s="8">
        <f t="shared" si="109"/>
        <v>54.537499999999994</v>
      </c>
    </row>
    <row r="682" spans="1:22" ht="13.5" x14ac:dyDescent="0.25">
      <c r="A682" s="3">
        <f>RSI!A682</f>
        <v>42997</v>
      </c>
      <c r="B682" s="2">
        <f>RSI!B682</f>
        <v>12.6357</v>
      </c>
      <c r="C682" s="2">
        <f>RSI!I682</f>
        <v>81.392144035625691</v>
      </c>
      <c r="D682" s="2">
        <f>MACD!E682</f>
        <v>-0.28852436700758766</v>
      </c>
      <c r="E682" s="2">
        <f>MACD!F682</f>
        <v>-0.24793636341589198</v>
      </c>
      <c r="F682" s="2">
        <f>'Moving Avg'!D682</f>
        <v>12.59374</v>
      </c>
      <c r="G682" s="2">
        <f>'Moving Avg'!F682</f>
        <v>12.176655</v>
      </c>
      <c r="H682" s="2">
        <f>'Moving Avg'!G682</f>
        <v>11.869154000000002</v>
      </c>
      <c r="I682" s="2">
        <f>'Moving Avg'!H682</f>
        <v>10.416686500000003</v>
      </c>
      <c r="J682" s="6" t="str">
        <f>OBV!F682</f>
        <v>BULLISH</v>
      </c>
      <c r="K682" s="6" t="str">
        <f>OBV!G682</f>
        <v>NEUTRAL</v>
      </c>
      <c r="L682" s="6" t="str">
        <f>OBV!H682</f>
        <v>CONFIRMED BULLISH</v>
      </c>
      <c r="M682" s="8">
        <f t="shared" si="103"/>
        <v>0</v>
      </c>
      <c r="N682" s="8">
        <f t="shared" si="100"/>
        <v>100</v>
      </c>
      <c r="O682" s="8">
        <f t="shared" si="101"/>
        <v>50</v>
      </c>
      <c r="P682" s="8">
        <f t="shared" si="102"/>
        <v>83.5</v>
      </c>
      <c r="Q682" s="9">
        <f t="shared" si="104"/>
        <v>55.024999999999999</v>
      </c>
      <c r="R682" s="9">
        <f t="shared" si="105"/>
        <v>58.375</v>
      </c>
      <c r="S682" s="9">
        <f t="shared" si="106"/>
        <v>65.075000000000003</v>
      </c>
      <c r="T682" s="9">
        <f t="shared" si="107"/>
        <v>58.375</v>
      </c>
      <c r="U682" s="8">
        <f t="shared" si="108"/>
        <v>59.491666666666674</v>
      </c>
      <c r="V682" s="8">
        <f t="shared" si="109"/>
        <v>59.212500000000006</v>
      </c>
    </row>
    <row r="683" spans="1:22" ht="13.5" x14ac:dyDescent="0.25">
      <c r="A683" s="3">
        <f>RSI!A683</f>
        <v>42998</v>
      </c>
      <c r="B683" s="2">
        <f>RSI!B683</f>
        <v>12.6357</v>
      </c>
      <c r="C683" s="2">
        <f>RSI!I683</f>
        <v>81.392144035625691</v>
      </c>
      <c r="D683" s="2">
        <f>MACD!E683</f>
        <v>-0.26032603921692576</v>
      </c>
      <c r="E683" s="2">
        <f>MACD!F683</f>
        <v>-0.25041429857609876</v>
      </c>
      <c r="F683" s="2">
        <f>'Moving Avg'!D683</f>
        <v>12.603060000000001</v>
      </c>
      <c r="G683" s="2">
        <f>'Moving Avg'!F683</f>
        <v>12.22165</v>
      </c>
      <c r="H683" s="2">
        <f>'Moving Avg'!G683</f>
        <v>11.884074</v>
      </c>
      <c r="I683" s="2">
        <f>'Moving Avg'!H683</f>
        <v>10.426936000000003</v>
      </c>
      <c r="J683" s="6" t="str">
        <f>OBV!F683</f>
        <v>BULLISH</v>
      </c>
      <c r="K683" s="6" t="str">
        <f>OBV!G683</f>
        <v>NEUTRAL</v>
      </c>
      <c r="L683" s="6" t="str">
        <f>OBV!H683</f>
        <v>CONFIRMED BULLISH</v>
      </c>
      <c r="M683" s="8">
        <f t="shared" si="103"/>
        <v>0</v>
      </c>
      <c r="N683" s="8">
        <f t="shared" si="100"/>
        <v>45</v>
      </c>
      <c r="O683" s="8">
        <f t="shared" si="101"/>
        <v>50</v>
      </c>
      <c r="P683" s="8">
        <f t="shared" si="102"/>
        <v>83.5</v>
      </c>
      <c r="Q683" s="9">
        <f t="shared" si="104"/>
        <v>35.774999999999999</v>
      </c>
      <c r="R683" s="9">
        <f t="shared" si="105"/>
        <v>47.375</v>
      </c>
      <c r="S683" s="9">
        <f t="shared" si="106"/>
        <v>56.825000000000003</v>
      </c>
      <c r="T683" s="9">
        <f t="shared" si="107"/>
        <v>44.625</v>
      </c>
      <c r="U683" s="8">
        <f t="shared" si="108"/>
        <v>46.658333333333339</v>
      </c>
      <c r="V683" s="8">
        <f t="shared" si="109"/>
        <v>46.150000000000006</v>
      </c>
    </row>
    <row r="684" spans="1:22" ht="13.5" x14ac:dyDescent="0.25">
      <c r="A684" s="3">
        <f>RSI!A684</f>
        <v>43000</v>
      </c>
      <c r="B684" s="2">
        <f>RSI!B684</f>
        <v>12.5891</v>
      </c>
      <c r="C684" s="2">
        <f>RSI!I684</f>
        <v>76.452320822971657</v>
      </c>
      <c r="D684" s="2">
        <f>MACD!E684</f>
        <v>-0.22504614092832398</v>
      </c>
      <c r="E684" s="2">
        <f>MACD!F684</f>
        <v>-0.24534066704654381</v>
      </c>
      <c r="F684" s="2">
        <f>'Moving Avg'!D684</f>
        <v>12.603060000000001</v>
      </c>
      <c r="G684" s="2">
        <f>'Moving Avg'!F684</f>
        <v>12.264315</v>
      </c>
      <c r="H684" s="2">
        <f>'Moving Avg'!G684</f>
        <v>11.898061999999999</v>
      </c>
      <c r="I684" s="2">
        <f>'Moving Avg'!H684</f>
        <v>10.436739500000003</v>
      </c>
      <c r="J684" s="6" t="str">
        <f>OBV!F684</f>
        <v>BULLISH</v>
      </c>
      <c r="K684" s="6" t="str">
        <f>OBV!G684</f>
        <v>NEUTRAL</v>
      </c>
      <c r="L684" s="6" t="str">
        <f>OBV!H684</f>
        <v>NEUTRAL</v>
      </c>
      <c r="M684" s="8">
        <f t="shared" si="103"/>
        <v>0</v>
      </c>
      <c r="N684" s="8">
        <f t="shared" si="100"/>
        <v>0</v>
      </c>
      <c r="O684" s="8">
        <f t="shared" si="101"/>
        <v>50</v>
      </c>
      <c r="P684" s="8">
        <f t="shared" si="102"/>
        <v>49.5</v>
      </c>
      <c r="Q684" s="9">
        <f t="shared" si="104"/>
        <v>14.925000000000001</v>
      </c>
      <c r="R684" s="9">
        <f t="shared" si="105"/>
        <v>29.875</v>
      </c>
      <c r="S684" s="9">
        <f t="shared" si="106"/>
        <v>34.775000000000006</v>
      </c>
      <c r="T684" s="9">
        <f t="shared" si="107"/>
        <v>24.875</v>
      </c>
      <c r="U684" s="8">
        <f t="shared" si="108"/>
        <v>26.525000000000002</v>
      </c>
      <c r="V684" s="8">
        <f t="shared" si="109"/>
        <v>26.112500000000001</v>
      </c>
    </row>
    <row r="685" spans="1:22" ht="13.5" x14ac:dyDescent="0.25">
      <c r="A685" s="3">
        <f>RSI!A685</f>
        <v>43003</v>
      </c>
      <c r="B685" s="2">
        <f>RSI!B685</f>
        <v>12.5844</v>
      </c>
      <c r="C685" s="2">
        <f>RSI!I685</f>
        <v>75.951638006194841</v>
      </c>
      <c r="D685" s="2">
        <f>MACD!E685</f>
        <v>-0.19714996829846854</v>
      </c>
      <c r="E685" s="2">
        <f>MACD!F685</f>
        <v>-0.23570252729692878</v>
      </c>
      <c r="F685" s="2">
        <f>'Moving Avg'!D685</f>
        <v>12.604920000000002</v>
      </c>
      <c r="G685" s="2">
        <f>'Moving Avg'!F685</f>
        <v>12.306745000000001</v>
      </c>
      <c r="H685" s="2">
        <f>'Moving Avg'!G685</f>
        <v>11.914753999999999</v>
      </c>
      <c r="I685" s="2">
        <f>'Moving Avg'!H685</f>
        <v>10.447478000000006</v>
      </c>
      <c r="J685" s="6" t="str">
        <f>OBV!F685</f>
        <v>BULLISH</v>
      </c>
      <c r="K685" s="6" t="str">
        <f>OBV!G685</f>
        <v>NEUTRAL</v>
      </c>
      <c r="L685" s="6" t="str">
        <f>OBV!H685</f>
        <v>CONFIRMED BULLISH</v>
      </c>
      <c r="M685" s="8">
        <f t="shared" si="103"/>
        <v>0</v>
      </c>
      <c r="N685" s="8">
        <f t="shared" si="100"/>
        <v>0</v>
      </c>
      <c r="O685" s="8">
        <f t="shared" si="101"/>
        <v>50</v>
      </c>
      <c r="P685" s="8">
        <f t="shared" si="102"/>
        <v>83.5</v>
      </c>
      <c r="Q685" s="9">
        <f t="shared" si="104"/>
        <v>20.024999999999999</v>
      </c>
      <c r="R685" s="9">
        <f t="shared" si="105"/>
        <v>38.375</v>
      </c>
      <c r="S685" s="9">
        <f t="shared" si="106"/>
        <v>50.075000000000003</v>
      </c>
      <c r="T685" s="9">
        <f t="shared" si="107"/>
        <v>33.375</v>
      </c>
      <c r="U685" s="8">
        <f t="shared" si="108"/>
        <v>36.158333333333331</v>
      </c>
      <c r="V685" s="8">
        <f t="shared" si="109"/>
        <v>35.462499999999999</v>
      </c>
    </row>
    <row r="686" spans="1:22" ht="13.5" x14ac:dyDescent="0.25">
      <c r="A686" s="3">
        <f>RSI!A686</f>
        <v>43004</v>
      </c>
      <c r="B686" s="2">
        <f>RSI!B686</f>
        <v>12.5844</v>
      </c>
      <c r="C686" s="2">
        <f>RSI!I686</f>
        <v>75.951638006194841</v>
      </c>
      <c r="D686" s="2">
        <f>MACD!E686</f>
        <v>-0.14049741175600694</v>
      </c>
      <c r="E686" s="2">
        <f>MACD!F686</f>
        <v>-0.21666150418874441</v>
      </c>
      <c r="F686" s="2">
        <f>'Moving Avg'!D686</f>
        <v>12.605860000000002</v>
      </c>
      <c r="G686" s="2">
        <f>'Moving Avg'!F686</f>
        <v>12.349174999999999</v>
      </c>
      <c r="H686" s="2">
        <f>'Moving Avg'!G686</f>
        <v>11.931445999999999</v>
      </c>
      <c r="I686" s="2">
        <f>'Moving Avg'!H686</f>
        <v>10.456662000000009</v>
      </c>
      <c r="J686" s="6" t="str">
        <f>OBV!F686</f>
        <v>BULLISH</v>
      </c>
      <c r="K686" s="6" t="str">
        <f>OBV!G686</f>
        <v>NEUTRAL</v>
      </c>
      <c r="L686" s="6" t="str">
        <f>OBV!H686</f>
        <v>CONFIRMED BULLISH</v>
      </c>
      <c r="M686" s="8">
        <f t="shared" si="103"/>
        <v>0</v>
      </c>
      <c r="N686" s="8">
        <f t="shared" si="100"/>
        <v>0</v>
      </c>
      <c r="O686" s="8">
        <f t="shared" si="101"/>
        <v>50</v>
      </c>
      <c r="P686" s="8">
        <f t="shared" si="102"/>
        <v>83.5</v>
      </c>
      <c r="Q686" s="9">
        <f t="shared" si="104"/>
        <v>20.024999999999999</v>
      </c>
      <c r="R686" s="9">
        <f t="shared" si="105"/>
        <v>38.375</v>
      </c>
      <c r="S686" s="9">
        <f t="shared" si="106"/>
        <v>50.075000000000003</v>
      </c>
      <c r="T686" s="9">
        <f t="shared" si="107"/>
        <v>33.375</v>
      </c>
      <c r="U686" s="8">
        <f t="shared" si="108"/>
        <v>36.158333333333331</v>
      </c>
      <c r="V686" s="8">
        <f t="shared" si="109"/>
        <v>35.462499999999999</v>
      </c>
    </row>
    <row r="687" spans="1:22" ht="13.5" x14ac:dyDescent="0.25">
      <c r="A687" s="3">
        <f>RSI!A687</f>
        <v>43005</v>
      </c>
      <c r="B687" s="2">
        <f>RSI!B687</f>
        <v>12.3513</v>
      </c>
      <c r="C687" s="2">
        <f>RSI!I687</f>
        <v>55.169687035241047</v>
      </c>
      <c r="D687" s="2">
        <f>MACD!E687</f>
        <v>-7.6520651937771689E-2</v>
      </c>
      <c r="E687" s="2">
        <f>MACD!F687</f>
        <v>-0.1886333337385499</v>
      </c>
      <c r="F687" s="2">
        <f>'Moving Avg'!D687</f>
        <v>12.548980000000002</v>
      </c>
      <c r="G687" s="2">
        <f>'Moving Avg'!F687</f>
        <v>12.388574999999999</v>
      </c>
      <c r="H687" s="2">
        <f>'Moving Avg'!G687</f>
        <v>11.943569999999998</v>
      </c>
      <c r="I687" s="2">
        <f>'Moving Avg'!H687</f>
        <v>10.466022000000008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  <c r="M687" s="8">
        <f t="shared" si="103"/>
        <v>50</v>
      </c>
      <c r="N687" s="8">
        <f t="shared" si="100"/>
        <v>0</v>
      </c>
      <c r="O687" s="8">
        <f t="shared" si="101"/>
        <v>50</v>
      </c>
      <c r="P687" s="8">
        <f t="shared" si="102"/>
        <v>16.5</v>
      </c>
      <c r="Q687" s="9">
        <f t="shared" si="104"/>
        <v>27.475000000000001</v>
      </c>
      <c r="R687" s="9">
        <f t="shared" si="105"/>
        <v>31.625</v>
      </c>
      <c r="S687" s="9">
        <f t="shared" si="106"/>
        <v>27.425000000000001</v>
      </c>
      <c r="T687" s="9">
        <f t="shared" si="107"/>
        <v>29.125</v>
      </c>
      <c r="U687" s="8">
        <f t="shared" si="108"/>
        <v>28.841666666666669</v>
      </c>
      <c r="V687" s="8">
        <f t="shared" si="109"/>
        <v>28.912500000000001</v>
      </c>
    </row>
    <row r="688" spans="1:22" ht="13.5" x14ac:dyDescent="0.25">
      <c r="A688" s="3">
        <f>RSI!A688</f>
        <v>43006</v>
      </c>
      <c r="B688" s="2">
        <f>RSI!B688</f>
        <v>12.3559</v>
      </c>
      <c r="C688" s="2">
        <f>RSI!I688</f>
        <v>55.428867985217508</v>
      </c>
      <c r="D688" s="2">
        <f>MACD!E688</f>
        <v>-2.3155148924194791E-2</v>
      </c>
      <c r="E688" s="2">
        <f>MACD!F688</f>
        <v>-0.15553769677567889</v>
      </c>
      <c r="F688" s="2">
        <f>'Moving Avg'!D688</f>
        <v>12.49302</v>
      </c>
      <c r="G688" s="2">
        <f>'Moving Avg'!F688</f>
        <v>12.418879999999998</v>
      </c>
      <c r="H688" s="2">
        <f>'Moving Avg'!G688</f>
        <v>11.955785999999998</v>
      </c>
      <c r="I688" s="2">
        <f>'Moving Avg'!H688</f>
        <v>10.475831000000007</v>
      </c>
      <c r="J688" s="6" t="str">
        <f>OBV!F688</f>
        <v>BEARISH</v>
      </c>
      <c r="K688" s="6" t="str">
        <f>OBV!G688</f>
        <v>NEUTRAL</v>
      </c>
      <c r="L688" s="6" t="str">
        <f>OBV!H688</f>
        <v>CONFIRMED BEARISH</v>
      </c>
      <c r="M688" s="8">
        <f t="shared" si="103"/>
        <v>50</v>
      </c>
      <c r="N688" s="8">
        <f t="shared" si="100"/>
        <v>0</v>
      </c>
      <c r="O688" s="8">
        <f t="shared" si="101"/>
        <v>50</v>
      </c>
      <c r="P688" s="8">
        <f t="shared" si="102"/>
        <v>16.5</v>
      </c>
      <c r="Q688" s="9">
        <f t="shared" si="104"/>
        <v>27.475000000000001</v>
      </c>
      <c r="R688" s="9">
        <f t="shared" si="105"/>
        <v>31.625</v>
      </c>
      <c r="S688" s="9">
        <f t="shared" si="106"/>
        <v>27.425000000000001</v>
      </c>
      <c r="T688" s="9">
        <f t="shared" si="107"/>
        <v>29.125</v>
      </c>
      <c r="U688" s="8">
        <f t="shared" si="108"/>
        <v>28.841666666666669</v>
      </c>
      <c r="V688" s="8">
        <f t="shared" si="109"/>
        <v>28.912500000000001</v>
      </c>
    </row>
    <row r="689" spans="1:22" ht="13.5" x14ac:dyDescent="0.25">
      <c r="A689" s="3">
        <f>RSI!A689</f>
        <v>43007</v>
      </c>
      <c r="B689" s="2">
        <f>RSI!B689</f>
        <v>11.9876</v>
      </c>
      <c r="C689" s="2">
        <f>RSI!I689</f>
        <v>36.989717981929203</v>
      </c>
      <c r="D689" s="2">
        <f>MACD!E689</f>
        <v>4.8858338039995175E-2</v>
      </c>
      <c r="E689" s="2">
        <f>MACD!F689</f>
        <v>-0.11465848981254408</v>
      </c>
      <c r="F689" s="2">
        <f>'Moving Avg'!D689</f>
        <v>12.372719999999999</v>
      </c>
      <c r="G689" s="2">
        <f>'Moving Avg'!F689</f>
        <v>12.42168</v>
      </c>
      <c r="H689" s="2">
        <f>'Moving Avg'!G689</f>
        <v>11.96763</v>
      </c>
      <c r="I689" s="2">
        <f>'Moving Avg'!H689</f>
        <v>10.484224500000005</v>
      </c>
      <c r="J689" s="6" t="str">
        <f>OBV!F689</f>
        <v>BEARISH</v>
      </c>
      <c r="K689" s="6" t="str">
        <f>OBV!G689</f>
        <v>WEAK</v>
      </c>
      <c r="L689" s="6" t="str">
        <f>OBV!H689</f>
        <v>CONFIRMED BEARISH</v>
      </c>
      <c r="M689" s="8">
        <f t="shared" si="103"/>
        <v>50</v>
      </c>
      <c r="N689" s="8">
        <f t="shared" si="100"/>
        <v>0</v>
      </c>
      <c r="O689" s="8">
        <f t="shared" si="101"/>
        <v>50</v>
      </c>
      <c r="P689" s="8">
        <f t="shared" si="102"/>
        <v>0</v>
      </c>
      <c r="Q689" s="9">
        <f t="shared" si="104"/>
        <v>25</v>
      </c>
      <c r="R689" s="9">
        <f t="shared" si="105"/>
        <v>27.5</v>
      </c>
      <c r="S689" s="9">
        <f t="shared" si="106"/>
        <v>20</v>
      </c>
      <c r="T689" s="9">
        <f t="shared" si="107"/>
        <v>25</v>
      </c>
      <c r="U689" s="8">
        <f t="shared" si="108"/>
        <v>24.166666666666668</v>
      </c>
      <c r="V689" s="8">
        <f t="shared" si="109"/>
        <v>24.375</v>
      </c>
    </row>
    <row r="690" spans="1:22" ht="13.5" x14ac:dyDescent="0.25">
      <c r="A690" s="3">
        <f>RSI!A690</f>
        <v>43010</v>
      </c>
      <c r="B690" s="2">
        <f>RSI!B690</f>
        <v>11.843</v>
      </c>
      <c r="C690" s="2">
        <f>RSI!I690</f>
        <v>32.428479941945582</v>
      </c>
      <c r="D690" s="2">
        <f>MACD!E690</f>
        <v>0.12013433679496011</v>
      </c>
      <c r="E690" s="2">
        <f>MACD!F690</f>
        <v>-6.7699924491043242E-2</v>
      </c>
      <c r="F690" s="2">
        <f>'Moving Avg'!D690</f>
        <v>12.224440000000001</v>
      </c>
      <c r="G690" s="2">
        <f>'Moving Avg'!F690</f>
        <v>12.419345</v>
      </c>
      <c r="H690" s="2">
        <f>'Moving Avg'!G690</f>
        <v>11.980683999999998</v>
      </c>
      <c r="I690" s="2">
        <f>'Moving Avg'!H690</f>
        <v>10.492321000000006</v>
      </c>
      <c r="J690" s="6" t="str">
        <f>OBV!F690</f>
        <v>BEARISH</v>
      </c>
      <c r="K690" s="6" t="str">
        <f>OBV!G690</f>
        <v>WEAK</v>
      </c>
      <c r="L690" s="6" t="str">
        <f>OBV!H690</f>
        <v>CONFIRMED BEARISH</v>
      </c>
      <c r="M690" s="8">
        <f t="shared" si="103"/>
        <v>50</v>
      </c>
      <c r="N690" s="8">
        <f t="shared" si="100"/>
        <v>0</v>
      </c>
      <c r="O690" s="8">
        <f t="shared" si="101"/>
        <v>50</v>
      </c>
      <c r="P690" s="8">
        <f t="shared" si="102"/>
        <v>0</v>
      </c>
      <c r="Q690" s="9">
        <f t="shared" si="104"/>
        <v>25</v>
      </c>
      <c r="R690" s="9">
        <f t="shared" si="105"/>
        <v>27.5</v>
      </c>
      <c r="S690" s="9">
        <f t="shared" si="106"/>
        <v>20</v>
      </c>
      <c r="T690" s="9">
        <f t="shared" si="107"/>
        <v>25</v>
      </c>
      <c r="U690" s="8">
        <f t="shared" si="108"/>
        <v>24.166666666666668</v>
      </c>
      <c r="V690" s="8">
        <f t="shared" si="109"/>
        <v>24.375</v>
      </c>
    </row>
    <row r="691" spans="1:22" ht="13.5" x14ac:dyDescent="0.25">
      <c r="A691" s="3">
        <f>RSI!A691</f>
        <v>43011</v>
      </c>
      <c r="B691" s="2">
        <f>RSI!B691</f>
        <v>11.6099</v>
      </c>
      <c r="C691" s="2">
        <f>RSI!I691</f>
        <v>26.710502477272215</v>
      </c>
      <c r="D691" s="2">
        <f>MACD!E691</f>
        <v>0.20092568240873554</v>
      </c>
      <c r="E691" s="2">
        <f>MACD!F691</f>
        <v>-1.3974803111087487E-2</v>
      </c>
      <c r="F691" s="2">
        <f>'Moving Avg'!D691</f>
        <v>12.029540000000001</v>
      </c>
      <c r="G691" s="2">
        <f>'Moving Avg'!F691</f>
        <v>12.398365000000002</v>
      </c>
      <c r="H691" s="2">
        <f>'Moving Avg'!G691</f>
        <v>11.989076000000001</v>
      </c>
      <c r="I691" s="2">
        <f>'Moving Avg'!H691</f>
        <v>10.498187000000003</v>
      </c>
      <c r="J691" s="6" t="str">
        <f>OBV!F691</f>
        <v>BEARISH</v>
      </c>
      <c r="K691" s="6" t="str">
        <f>OBV!G691</f>
        <v>WEAK</v>
      </c>
      <c r="L691" s="6" t="str">
        <f>OBV!H691</f>
        <v>CONFIRMED BEARISH</v>
      </c>
      <c r="M691" s="8">
        <f t="shared" si="103"/>
        <v>100</v>
      </c>
      <c r="N691" s="8">
        <f t="shared" si="100"/>
        <v>0</v>
      </c>
      <c r="O691" s="8">
        <f t="shared" si="101"/>
        <v>50</v>
      </c>
      <c r="P691" s="8">
        <f t="shared" si="102"/>
        <v>0</v>
      </c>
      <c r="Q691" s="9">
        <f t="shared" si="104"/>
        <v>42.5</v>
      </c>
      <c r="R691" s="9">
        <f t="shared" si="105"/>
        <v>37.5</v>
      </c>
      <c r="S691" s="9">
        <f t="shared" si="106"/>
        <v>27.5</v>
      </c>
      <c r="T691" s="9">
        <f t="shared" si="107"/>
        <v>37.5</v>
      </c>
      <c r="U691" s="8">
        <f t="shared" si="108"/>
        <v>35.833333333333336</v>
      </c>
      <c r="V691" s="8">
        <f t="shared" si="109"/>
        <v>36.25</v>
      </c>
    </row>
    <row r="692" spans="1:22" ht="13.5" x14ac:dyDescent="0.25">
      <c r="A692" s="3">
        <f>RSI!A692</f>
        <v>43012</v>
      </c>
      <c r="B692" s="2">
        <f>RSI!B692</f>
        <v>11.6099</v>
      </c>
      <c r="C692" s="2">
        <f>RSI!I692</f>
        <v>26.710502477272215</v>
      </c>
      <c r="D692" s="2">
        <f>MACD!E692</f>
        <v>0.28160123031230633</v>
      </c>
      <c r="E692" s="2">
        <f>MACD!F692</f>
        <v>4.5140403573591281E-2</v>
      </c>
      <c r="F692" s="2">
        <f>'Moving Avg'!D692</f>
        <v>11.881259999999997</v>
      </c>
      <c r="G692" s="2">
        <f>'Moving Avg'!F692</f>
        <v>12.364560000000001</v>
      </c>
      <c r="H692" s="2">
        <f>'Moving Avg'!G692</f>
        <v>11.99094</v>
      </c>
      <c r="I692" s="2">
        <f>'Moving Avg'!H692</f>
        <v>10.504074500000003</v>
      </c>
      <c r="J692" s="6" t="str">
        <f>OBV!F692</f>
        <v>BEARISH</v>
      </c>
      <c r="K692" s="6" t="str">
        <f>OBV!G692</f>
        <v>WEAK</v>
      </c>
      <c r="L692" s="6" t="str">
        <f>OBV!H692</f>
        <v>CONFIRMED BEARISH</v>
      </c>
      <c r="M692" s="8">
        <f t="shared" si="103"/>
        <v>100</v>
      </c>
      <c r="N692" s="8">
        <f t="shared" si="100"/>
        <v>0</v>
      </c>
      <c r="O692" s="8">
        <f t="shared" si="101"/>
        <v>50</v>
      </c>
      <c r="P692" s="8">
        <f t="shared" si="102"/>
        <v>0</v>
      </c>
      <c r="Q692" s="9">
        <f t="shared" si="104"/>
        <v>42.5</v>
      </c>
      <c r="R692" s="9">
        <f t="shared" si="105"/>
        <v>37.5</v>
      </c>
      <c r="S692" s="9">
        <f t="shared" si="106"/>
        <v>27.5</v>
      </c>
      <c r="T692" s="9">
        <f t="shared" si="107"/>
        <v>37.5</v>
      </c>
      <c r="U692" s="8">
        <f t="shared" si="108"/>
        <v>35.833333333333336</v>
      </c>
      <c r="V692" s="8">
        <f t="shared" si="109"/>
        <v>36.25</v>
      </c>
    </row>
    <row r="693" spans="1:22" ht="13.5" x14ac:dyDescent="0.25">
      <c r="A693" s="3">
        <f>RSI!A693</f>
        <v>43013</v>
      </c>
      <c r="B693" s="2">
        <f>RSI!B693</f>
        <v>11.5167</v>
      </c>
      <c r="C693" s="2">
        <f>RSI!I693</f>
        <v>24.691631177090187</v>
      </c>
      <c r="D693" s="2">
        <f>MACD!E693</f>
        <v>0.36019316977735549</v>
      </c>
      <c r="E693" s="2">
        <f>MACD!F693</f>
        <v>0.10815095681434411</v>
      </c>
      <c r="F693" s="2">
        <f>'Moving Avg'!D693</f>
        <v>11.713419999999999</v>
      </c>
      <c r="G693" s="2">
        <f>'Moving Avg'!F693</f>
        <v>12.326094999999999</v>
      </c>
      <c r="H693" s="2">
        <f>'Moving Avg'!G693</f>
        <v>11.986278000000002</v>
      </c>
      <c r="I693" s="2">
        <f>'Moving Avg'!H693</f>
        <v>10.509496000000004</v>
      </c>
      <c r="J693" s="6" t="str">
        <f>OBV!F693</f>
        <v>BEARISH</v>
      </c>
      <c r="K693" s="6" t="str">
        <f>OBV!G693</f>
        <v>WEAK</v>
      </c>
      <c r="L693" s="6" t="str">
        <f>OBV!H693</f>
        <v>CONFIRMED BEARISH</v>
      </c>
      <c r="M693" s="8">
        <f t="shared" si="103"/>
        <v>100</v>
      </c>
      <c r="N693" s="8">
        <f t="shared" si="100"/>
        <v>0</v>
      </c>
      <c r="O693" s="8">
        <f t="shared" si="101"/>
        <v>50</v>
      </c>
      <c r="P693" s="8">
        <f t="shared" si="102"/>
        <v>0</v>
      </c>
      <c r="Q693" s="9">
        <f t="shared" si="104"/>
        <v>42.5</v>
      </c>
      <c r="R693" s="9">
        <f t="shared" si="105"/>
        <v>37.5</v>
      </c>
      <c r="S693" s="9">
        <f t="shared" si="106"/>
        <v>27.5</v>
      </c>
      <c r="T693" s="9">
        <f t="shared" si="107"/>
        <v>37.5</v>
      </c>
      <c r="U693" s="8">
        <f t="shared" si="108"/>
        <v>35.833333333333336</v>
      </c>
      <c r="V693" s="8">
        <f t="shared" si="109"/>
        <v>36.25</v>
      </c>
    </row>
    <row r="694" spans="1:22" ht="13.5" x14ac:dyDescent="0.25">
      <c r="A694" s="3">
        <f>RSI!A694</f>
        <v>43014</v>
      </c>
      <c r="B694" s="2">
        <f>RSI!B694</f>
        <v>11.5167</v>
      </c>
      <c r="C694" s="2">
        <f>RSI!I694</f>
        <v>24.691631177090187</v>
      </c>
      <c r="D694" s="2">
        <f>MACD!E694</f>
        <v>0.42324619163997568</v>
      </c>
      <c r="E694" s="2">
        <f>MACD!F694</f>
        <v>0.17117000377947045</v>
      </c>
      <c r="F694" s="2">
        <f>'Moving Avg'!D694</f>
        <v>11.61924</v>
      </c>
      <c r="G694" s="2">
        <f>'Moving Avg'!F694</f>
        <v>12.284135000000001</v>
      </c>
      <c r="H694" s="2">
        <f>'Moving Avg'!G694</f>
        <v>11.983482000000004</v>
      </c>
      <c r="I694" s="2">
        <f>'Moving Avg'!H694</f>
        <v>10.515961000000006</v>
      </c>
      <c r="J694" s="6" t="str">
        <f>OBV!F694</f>
        <v>BEARISH</v>
      </c>
      <c r="K694" s="6" t="str">
        <f>OBV!G694</f>
        <v>WEAK</v>
      </c>
      <c r="L694" s="6" t="str">
        <f>OBV!H694</f>
        <v>CONFIRMED BEARISH</v>
      </c>
      <c r="M694" s="8">
        <f t="shared" si="103"/>
        <v>100</v>
      </c>
      <c r="N694" s="8">
        <f t="shared" si="100"/>
        <v>0</v>
      </c>
      <c r="O694" s="8">
        <f t="shared" si="101"/>
        <v>50</v>
      </c>
      <c r="P694" s="8">
        <f t="shared" si="102"/>
        <v>0</v>
      </c>
      <c r="Q694" s="9">
        <f t="shared" si="104"/>
        <v>42.5</v>
      </c>
      <c r="R694" s="9">
        <f t="shared" si="105"/>
        <v>37.5</v>
      </c>
      <c r="S694" s="9">
        <f t="shared" si="106"/>
        <v>27.5</v>
      </c>
      <c r="T694" s="9">
        <f t="shared" si="107"/>
        <v>37.5</v>
      </c>
      <c r="U694" s="8">
        <f t="shared" si="108"/>
        <v>35.833333333333336</v>
      </c>
      <c r="V694" s="8">
        <f t="shared" si="109"/>
        <v>36.25</v>
      </c>
    </row>
    <row r="695" spans="1:22" ht="13.5" x14ac:dyDescent="0.25">
      <c r="A695" s="3">
        <f>RSI!A695</f>
        <v>43017</v>
      </c>
      <c r="B695" s="2">
        <f>RSI!B695</f>
        <v>11.5167</v>
      </c>
      <c r="C695" s="2">
        <f>RSI!I695</f>
        <v>24.691631177090187</v>
      </c>
      <c r="D695" s="2">
        <f>MACD!E695</f>
        <v>0.47932139461906509</v>
      </c>
      <c r="E695" s="2">
        <f>MACD!F695</f>
        <v>0.23280028194738939</v>
      </c>
      <c r="F695" s="2">
        <f>'Moving Avg'!D695</f>
        <v>11.553979999999999</v>
      </c>
      <c r="G695" s="2">
        <f>'Moving Avg'!F695</f>
        <v>12.242175</v>
      </c>
      <c r="H695" s="2">
        <f>'Moving Avg'!G695</f>
        <v>11.980778000000003</v>
      </c>
      <c r="I695" s="2">
        <f>'Moving Avg'!H695</f>
        <v>10.52242600000001</v>
      </c>
      <c r="J695" s="6" t="str">
        <f>OBV!F695</f>
        <v>BEARISH</v>
      </c>
      <c r="K695" s="6" t="str">
        <f>OBV!G695</f>
        <v>WEAK</v>
      </c>
      <c r="L695" s="6" t="str">
        <f>OBV!H695</f>
        <v>CONFIRMED BEARISH</v>
      </c>
      <c r="M695" s="8">
        <f t="shared" si="103"/>
        <v>100</v>
      </c>
      <c r="N695" s="8">
        <f t="shared" si="100"/>
        <v>0</v>
      </c>
      <c r="O695" s="8">
        <f t="shared" si="101"/>
        <v>50</v>
      </c>
      <c r="P695" s="8">
        <f t="shared" si="102"/>
        <v>0</v>
      </c>
      <c r="Q695" s="9">
        <f t="shared" si="104"/>
        <v>42.5</v>
      </c>
      <c r="R695" s="9">
        <f t="shared" si="105"/>
        <v>37.5</v>
      </c>
      <c r="S695" s="9">
        <f t="shared" si="106"/>
        <v>27.5</v>
      </c>
      <c r="T695" s="9">
        <f t="shared" si="107"/>
        <v>37.5</v>
      </c>
      <c r="U695" s="8">
        <f t="shared" si="108"/>
        <v>35.833333333333336</v>
      </c>
      <c r="V695" s="8">
        <f t="shared" si="109"/>
        <v>36.25</v>
      </c>
    </row>
    <row r="696" spans="1:22" ht="13.5" x14ac:dyDescent="0.25">
      <c r="A696" s="3">
        <f>RSI!A696</f>
        <v>43018</v>
      </c>
      <c r="B696" s="2">
        <f>RSI!B696</f>
        <v>11.5167</v>
      </c>
      <c r="C696" s="2">
        <f>RSI!I696</f>
        <v>24.691631177090187</v>
      </c>
      <c r="D696" s="2">
        <f>MACD!E696</f>
        <v>0.52996012749876265</v>
      </c>
      <c r="E696" s="2">
        <f>MACD!F696</f>
        <v>0.29223225105766404</v>
      </c>
      <c r="F696" s="2">
        <f>'Moving Avg'!D696</f>
        <v>11.53534</v>
      </c>
      <c r="G696" s="2">
        <f>'Moving Avg'!F696</f>
        <v>12.188790000000003</v>
      </c>
      <c r="H696" s="2">
        <f>'Moving Avg'!G696</f>
        <v>11.976582000000002</v>
      </c>
      <c r="I696" s="2">
        <f>'Moving Avg'!H696</f>
        <v>10.529956000000006</v>
      </c>
      <c r="J696" s="6" t="str">
        <f>OBV!F696</f>
        <v>BEARISH</v>
      </c>
      <c r="K696" s="6" t="str">
        <f>OBV!G696</f>
        <v>NEUTRAL</v>
      </c>
      <c r="L696" s="6" t="str">
        <f>OBV!H696</f>
        <v>CONFIRMED BEARISH</v>
      </c>
      <c r="M696" s="8">
        <f t="shared" si="103"/>
        <v>100</v>
      </c>
      <c r="N696" s="8">
        <f t="shared" si="100"/>
        <v>0</v>
      </c>
      <c r="O696" s="8">
        <f t="shared" si="101"/>
        <v>50</v>
      </c>
      <c r="P696" s="8">
        <f t="shared" si="102"/>
        <v>16.5</v>
      </c>
      <c r="Q696" s="9">
        <f t="shared" si="104"/>
        <v>44.975000000000001</v>
      </c>
      <c r="R696" s="9">
        <f t="shared" si="105"/>
        <v>41.625</v>
      </c>
      <c r="S696" s="9">
        <f t="shared" si="106"/>
        <v>34.924999999999997</v>
      </c>
      <c r="T696" s="9">
        <f t="shared" si="107"/>
        <v>41.625</v>
      </c>
      <c r="U696" s="8">
        <f t="shared" si="108"/>
        <v>40.508333333333333</v>
      </c>
      <c r="V696" s="8">
        <f t="shared" si="109"/>
        <v>40.787499999999994</v>
      </c>
    </row>
    <row r="697" spans="1:22" ht="13.5" x14ac:dyDescent="0.25">
      <c r="A697" s="3">
        <f>RSI!A697</f>
        <v>43019</v>
      </c>
      <c r="B697" s="2">
        <f>RSI!B697</f>
        <v>11.5167</v>
      </c>
      <c r="C697" s="2">
        <f>RSI!I697</f>
        <v>24.691631177090187</v>
      </c>
      <c r="D697" s="2">
        <f>MACD!E697</f>
        <v>0.53990089966947963</v>
      </c>
      <c r="E697" s="2">
        <f>MACD!F697</f>
        <v>0.34176598078002718</v>
      </c>
      <c r="F697" s="2">
        <f>'Moving Avg'!D697</f>
        <v>11.5167</v>
      </c>
      <c r="G697" s="2">
        <f>'Moving Avg'!F697</f>
        <v>12.135170000000002</v>
      </c>
      <c r="H697" s="2">
        <f>'Moving Avg'!G697</f>
        <v>11.972386000000004</v>
      </c>
      <c r="I697" s="2">
        <f>'Moving Avg'!H697</f>
        <v>10.538125000000006</v>
      </c>
      <c r="J697" s="6" t="str">
        <f>OBV!F697</f>
        <v>BEARISH</v>
      </c>
      <c r="K697" s="6" t="str">
        <f>OBV!G697</f>
        <v>NEUTRAL</v>
      </c>
      <c r="L697" s="6" t="str">
        <f>OBV!H697</f>
        <v>CONFIRMED BEARISH</v>
      </c>
      <c r="M697" s="8">
        <f t="shared" si="103"/>
        <v>100</v>
      </c>
      <c r="N697" s="8">
        <f t="shared" si="100"/>
        <v>0</v>
      </c>
      <c r="O697" s="8">
        <f t="shared" si="101"/>
        <v>50</v>
      </c>
      <c r="P697" s="8">
        <f t="shared" si="102"/>
        <v>16.5</v>
      </c>
      <c r="Q697" s="9">
        <f t="shared" si="104"/>
        <v>44.975000000000001</v>
      </c>
      <c r="R697" s="9">
        <f t="shared" si="105"/>
        <v>41.625</v>
      </c>
      <c r="S697" s="9">
        <f t="shared" si="106"/>
        <v>34.924999999999997</v>
      </c>
      <c r="T697" s="9">
        <f t="shared" si="107"/>
        <v>41.625</v>
      </c>
      <c r="U697" s="8">
        <f t="shared" si="108"/>
        <v>40.508333333333333</v>
      </c>
      <c r="V697" s="8">
        <f t="shared" si="109"/>
        <v>40.787499999999994</v>
      </c>
    </row>
    <row r="698" spans="1:22" ht="13.5" x14ac:dyDescent="0.25">
      <c r="A698" s="3">
        <f>RSI!A698</f>
        <v>43020</v>
      </c>
      <c r="B698" s="2">
        <f>RSI!B698</f>
        <v>11.5167</v>
      </c>
      <c r="C698" s="2">
        <f>RSI!I698</f>
        <v>24.691631177090187</v>
      </c>
      <c r="D698" s="2">
        <f>MACD!E698</f>
        <v>0.55175534054773756</v>
      </c>
      <c r="E698" s="2">
        <f>MACD!F698</f>
        <v>0.38376385273356928</v>
      </c>
      <c r="F698" s="2">
        <f>'Moving Avg'!D698</f>
        <v>11.5167</v>
      </c>
      <c r="G698" s="2">
        <f>'Moving Avg'!F698</f>
        <v>12.081550000000004</v>
      </c>
      <c r="H698" s="2">
        <f>'Moving Avg'!G698</f>
        <v>11.969590000000004</v>
      </c>
      <c r="I698" s="2">
        <f>'Moving Avg'!H698</f>
        <v>10.546720000000008</v>
      </c>
      <c r="J698" s="6" t="str">
        <f>OBV!F698</f>
        <v>NEUTRAL</v>
      </c>
      <c r="K698" s="6" t="str">
        <f>OBV!G698</f>
        <v>NEUTRAL</v>
      </c>
      <c r="L698" s="6" t="str">
        <f>OBV!H698</f>
        <v>NEUTRAL</v>
      </c>
      <c r="M698" s="8">
        <f t="shared" si="103"/>
        <v>100</v>
      </c>
      <c r="N698" s="8">
        <f t="shared" si="100"/>
        <v>0</v>
      </c>
      <c r="O698" s="8">
        <f t="shared" si="101"/>
        <v>50</v>
      </c>
      <c r="P698" s="8">
        <f t="shared" si="102"/>
        <v>33</v>
      </c>
      <c r="Q698" s="9">
        <f t="shared" si="104"/>
        <v>47.45</v>
      </c>
      <c r="R698" s="9">
        <f t="shared" si="105"/>
        <v>45.75</v>
      </c>
      <c r="S698" s="9">
        <f t="shared" si="106"/>
        <v>42.35</v>
      </c>
      <c r="T698" s="9">
        <f t="shared" si="107"/>
        <v>45.75</v>
      </c>
      <c r="U698" s="8">
        <f t="shared" si="108"/>
        <v>45.183333333333337</v>
      </c>
      <c r="V698" s="8">
        <f t="shared" si="109"/>
        <v>45.325000000000003</v>
      </c>
    </row>
    <row r="699" spans="1:22" ht="13.5" x14ac:dyDescent="0.25">
      <c r="A699" s="3">
        <f>RSI!A699</f>
        <v>43021</v>
      </c>
      <c r="B699" s="2">
        <f>RSI!B699</f>
        <v>11.5167</v>
      </c>
      <c r="C699" s="2">
        <f>RSI!I699</f>
        <v>24.691631177090187</v>
      </c>
      <c r="D699" s="2">
        <f>MACD!E699</f>
        <v>0.50765719205580062</v>
      </c>
      <c r="E699" s="2">
        <f>MACD!F699</f>
        <v>0.4085425205980156</v>
      </c>
      <c r="F699" s="2">
        <f>'Moving Avg'!D699</f>
        <v>11.5167</v>
      </c>
      <c r="G699" s="2">
        <f>'Moving Avg'!F699</f>
        <v>12.027930000000007</v>
      </c>
      <c r="H699" s="2">
        <f>'Moving Avg'!G699</f>
        <v>11.966794000000002</v>
      </c>
      <c r="I699" s="2">
        <f>'Moving Avg'!H699</f>
        <v>10.554037000000005</v>
      </c>
      <c r="J699" s="6" t="str">
        <f>OBV!F699</f>
        <v>NEUTRAL</v>
      </c>
      <c r="K699" s="6" t="str">
        <f>OBV!G699</f>
        <v>NEUTRAL</v>
      </c>
      <c r="L699" s="6" t="str">
        <f>OBV!H699</f>
        <v>NEUTRAL</v>
      </c>
      <c r="M699" s="8">
        <f t="shared" si="103"/>
        <v>100</v>
      </c>
      <c r="N699" s="8">
        <f t="shared" si="100"/>
        <v>0</v>
      </c>
      <c r="O699" s="8">
        <f t="shared" si="101"/>
        <v>50</v>
      </c>
      <c r="P699" s="8">
        <f t="shared" si="102"/>
        <v>33</v>
      </c>
      <c r="Q699" s="9">
        <f t="shared" si="104"/>
        <v>47.45</v>
      </c>
      <c r="R699" s="9">
        <f t="shared" si="105"/>
        <v>45.75</v>
      </c>
      <c r="S699" s="9">
        <f t="shared" si="106"/>
        <v>42.35</v>
      </c>
      <c r="T699" s="9">
        <f t="shared" si="107"/>
        <v>45.75</v>
      </c>
      <c r="U699" s="8">
        <f t="shared" si="108"/>
        <v>45.183333333333337</v>
      </c>
      <c r="V699" s="8">
        <f t="shared" si="109"/>
        <v>45.325000000000003</v>
      </c>
    </row>
    <row r="700" spans="1:22" ht="13.5" x14ac:dyDescent="0.25">
      <c r="A700" s="3">
        <f>RSI!A700</f>
        <v>43024</v>
      </c>
      <c r="B700" s="2">
        <f>RSI!B700</f>
        <v>11.5167</v>
      </c>
      <c r="C700" s="2">
        <f>RSI!I700</f>
        <v>24.691631177090187</v>
      </c>
      <c r="D700" s="2">
        <f>MACD!E700</f>
        <v>0.45044232139053975</v>
      </c>
      <c r="E700" s="2">
        <f>MACD!F700</f>
        <v>0.41692248075652044</v>
      </c>
      <c r="F700" s="2">
        <f>'Moving Avg'!D700</f>
        <v>11.5167</v>
      </c>
      <c r="G700" s="2">
        <f>'Moving Avg'!F700</f>
        <v>11.975010000000006</v>
      </c>
      <c r="H700" s="2">
        <f>'Moving Avg'!G700</f>
        <v>11.963998000000002</v>
      </c>
      <c r="I700" s="2">
        <f>'Moving Avg'!H700</f>
        <v>10.559991000000004</v>
      </c>
      <c r="J700" s="6" t="str">
        <f>OBV!F700</f>
        <v>NEUTRAL</v>
      </c>
      <c r="K700" s="6" t="str">
        <f>OBV!G700</f>
        <v>NEUTRAL</v>
      </c>
      <c r="L700" s="6" t="str">
        <f>OBV!H700</f>
        <v>NEUTRAL</v>
      </c>
      <c r="M700" s="8">
        <f t="shared" si="103"/>
        <v>100</v>
      </c>
      <c r="N700" s="8">
        <f t="shared" si="100"/>
        <v>0</v>
      </c>
      <c r="O700" s="8">
        <f t="shared" si="101"/>
        <v>50</v>
      </c>
      <c r="P700" s="8">
        <f t="shared" si="102"/>
        <v>33</v>
      </c>
      <c r="Q700" s="9">
        <f t="shared" si="104"/>
        <v>47.45</v>
      </c>
      <c r="R700" s="9">
        <f t="shared" si="105"/>
        <v>45.75</v>
      </c>
      <c r="S700" s="9">
        <f t="shared" si="106"/>
        <v>42.35</v>
      </c>
      <c r="T700" s="9">
        <f t="shared" si="107"/>
        <v>45.75</v>
      </c>
      <c r="U700" s="8">
        <f t="shared" si="108"/>
        <v>45.183333333333337</v>
      </c>
      <c r="V700" s="8">
        <f t="shared" si="109"/>
        <v>45.325000000000003</v>
      </c>
    </row>
    <row r="701" spans="1:22" ht="13.5" x14ac:dyDescent="0.25">
      <c r="A701" s="3">
        <f>RSI!A701</f>
        <v>43025</v>
      </c>
      <c r="B701" s="2">
        <f>RSI!B701</f>
        <v>11.5167</v>
      </c>
      <c r="C701" s="2">
        <f>RSI!I701</f>
        <v>24.691631177090187</v>
      </c>
      <c r="D701" s="2">
        <f>MACD!E701</f>
        <v>0.36833958999877936</v>
      </c>
      <c r="E701" s="2">
        <f>MACD!F701</f>
        <v>0.40720590260497225</v>
      </c>
      <c r="F701" s="2">
        <f>'Moving Avg'!D701</f>
        <v>11.5167</v>
      </c>
      <c r="G701" s="2">
        <f>'Moving Avg'!F701</f>
        <v>11.921860000000006</v>
      </c>
      <c r="H701" s="2">
        <f>'Moving Avg'!G701</f>
        <v>11.961202</v>
      </c>
      <c r="I701" s="2">
        <f>'Moving Avg'!H701</f>
        <v>10.566030000000005</v>
      </c>
      <c r="J701" s="6" t="str">
        <f>OBV!F701</f>
        <v>NEUTRAL</v>
      </c>
      <c r="K701" s="6" t="str">
        <f>OBV!G701</f>
        <v>NEUTRAL</v>
      </c>
      <c r="L701" s="6" t="str">
        <f>OBV!H701</f>
        <v>NEUTRAL</v>
      </c>
      <c r="M701" s="8">
        <f t="shared" si="103"/>
        <v>100</v>
      </c>
      <c r="N701" s="8">
        <f t="shared" si="100"/>
        <v>100</v>
      </c>
      <c r="O701" s="8">
        <f t="shared" si="101"/>
        <v>50</v>
      </c>
      <c r="P701" s="8">
        <f t="shared" si="102"/>
        <v>33</v>
      </c>
      <c r="Q701" s="9">
        <f t="shared" si="104"/>
        <v>82.45</v>
      </c>
      <c r="R701" s="9">
        <f t="shared" si="105"/>
        <v>65.75</v>
      </c>
      <c r="S701" s="9">
        <f t="shared" si="106"/>
        <v>57.35</v>
      </c>
      <c r="T701" s="9">
        <f t="shared" si="107"/>
        <v>70.75</v>
      </c>
      <c r="U701" s="8">
        <f t="shared" si="108"/>
        <v>68.516666666666666</v>
      </c>
      <c r="V701" s="8">
        <f t="shared" si="109"/>
        <v>69.074999999999989</v>
      </c>
    </row>
    <row r="702" spans="1:22" ht="13.5" x14ac:dyDescent="0.25">
      <c r="A702" s="3">
        <f>RSI!A702</f>
        <v>43026</v>
      </c>
      <c r="B702" s="2">
        <f>RSI!B702</f>
        <v>11.5167</v>
      </c>
      <c r="C702" s="2">
        <f>RSI!I702</f>
        <v>24.691631177090187</v>
      </c>
      <c r="D702" s="2">
        <f>MACD!E702</f>
        <v>0.3008785942929979</v>
      </c>
      <c r="E702" s="2">
        <f>MACD!F702</f>
        <v>0.3859404409425774</v>
      </c>
      <c r="F702" s="2">
        <f>'Moving Avg'!D702</f>
        <v>11.5167</v>
      </c>
      <c r="G702" s="2">
        <f>'Moving Avg'!F702</f>
        <v>11.865910000000005</v>
      </c>
      <c r="H702" s="2">
        <f>'Moving Avg'!G702</f>
        <v>11.956726000000002</v>
      </c>
      <c r="I702" s="2">
        <f>'Moving Avg'!H702</f>
        <v>10.572069000000004</v>
      </c>
      <c r="J702" s="6" t="str">
        <f>OBV!F702</f>
        <v>NEUTRAL</v>
      </c>
      <c r="K702" s="6" t="str">
        <f>OBV!G702</f>
        <v>NEUTRAL</v>
      </c>
      <c r="L702" s="6" t="str">
        <f>OBV!H702</f>
        <v>NEUTRAL</v>
      </c>
      <c r="M702" s="8">
        <f t="shared" si="103"/>
        <v>100</v>
      </c>
      <c r="N702" s="8">
        <f t="shared" si="100"/>
        <v>100</v>
      </c>
      <c r="O702" s="8">
        <f t="shared" si="101"/>
        <v>50</v>
      </c>
      <c r="P702" s="8">
        <f t="shared" si="102"/>
        <v>33</v>
      </c>
      <c r="Q702" s="9">
        <f t="shared" si="104"/>
        <v>82.45</v>
      </c>
      <c r="R702" s="9">
        <f t="shared" si="105"/>
        <v>65.75</v>
      </c>
      <c r="S702" s="9">
        <f t="shared" si="106"/>
        <v>57.35</v>
      </c>
      <c r="T702" s="9">
        <f t="shared" si="107"/>
        <v>70.75</v>
      </c>
      <c r="U702" s="8">
        <f t="shared" si="108"/>
        <v>68.516666666666666</v>
      </c>
      <c r="V702" s="8">
        <f t="shared" si="109"/>
        <v>69.074999999999989</v>
      </c>
    </row>
    <row r="703" spans="1:22" ht="13.5" x14ac:dyDescent="0.25">
      <c r="A703" s="3">
        <f>RSI!A703</f>
        <v>43027</v>
      </c>
      <c r="B703" s="2">
        <f>RSI!B703</f>
        <v>11.54</v>
      </c>
      <c r="C703" s="2">
        <f>RSI!I703</f>
        <v>27.563539928492688</v>
      </c>
      <c r="D703" s="2">
        <f>MACD!E703</f>
        <v>0.22959344273669657</v>
      </c>
      <c r="E703" s="2">
        <f>MACD!F703</f>
        <v>0.35467104130140126</v>
      </c>
      <c r="F703" s="2">
        <f>'Moving Avg'!D703</f>
        <v>11.52136</v>
      </c>
      <c r="G703" s="2">
        <f>'Moving Avg'!F703</f>
        <v>11.811125000000006</v>
      </c>
      <c r="H703" s="2">
        <f>'Moving Avg'!G703</f>
        <v>11.952716000000001</v>
      </c>
      <c r="I703" s="2">
        <f>'Moving Avg'!H703</f>
        <v>10.578650500000004</v>
      </c>
      <c r="J703" s="6" t="str">
        <f>OBV!F703</f>
        <v>BULLISH</v>
      </c>
      <c r="K703" s="6" t="str">
        <f>OBV!G703</f>
        <v>NEUTRAL</v>
      </c>
      <c r="L703" s="6" t="str">
        <f>OBV!H703</f>
        <v>CONFIRMED BULLISH</v>
      </c>
      <c r="M703" s="8">
        <f t="shared" si="103"/>
        <v>100</v>
      </c>
      <c r="N703" s="8">
        <f t="shared" si="100"/>
        <v>100</v>
      </c>
      <c r="O703" s="8">
        <f t="shared" si="101"/>
        <v>50</v>
      </c>
      <c r="P703" s="8">
        <f t="shared" si="102"/>
        <v>83.5</v>
      </c>
      <c r="Q703" s="9">
        <f t="shared" si="104"/>
        <v>90.025000000000006</v>
      </c>
      <c r="R703" s="9">
        <f t="shared" si="105"/>
        <v>78.375</v>
      </c>
      <c r="S703" s="9">
        <f t="shared" si="106"/>
        <v>80.075000000000003</v>
      </c>
      <c r="T703" s="9">
        <f t="shared" si="107"/>
        <v>83.375</v>
      </c>
      <c r="U703" s="8">
        <f t="shared" si="108"/>
        <v>82.825000000000003</v>
      </c>
      <c r="V703" s="8">
        <f t="shared" si="109"/>
        <v>82.962500000000006</v>
      </c>
    </row>
    <row r="704" spans="1:22" ht="13.5" x14ac:dyDescent="0.25">
      <c r="A704" s="3">
        <f>RSI!A704</f>
        <v>43028</v>
      </c>
      <c r="B704" s="2">
        <f>RSI!B704</f>
        <v>11.54</v>
      </c>
      <c r="C704" s="2">
        <f>RSI!I704</f>
        <v>27.563539928492688</v>
      </c>
      <c r="D704" s="2">
        <f>MACD!E704</f>
        <v>0.17086127621553082</v>
      </c>
      <c r="E704" s="2">
        <f>MACD!F704</f>
        <v>0.3179090882842272</v>
      </c>
      <c r="F704" s="2">
        <f>'Moving Avg'!D704</f>
        <v>11.526019999999999</v>
      </c>
      <c r="G704" s="2">
        <f>'Moving Avg'!F704</f>
        <v>11.758670000000004</v>
      </c>
      <c r="H704" s="2">
        <f>'Moving Avg'!G704</f>
        <v>11.950385999999998</v>
      </c>
      <c r="I704" s="2">
        <f>'Moving Avg'!H704</f>
        <v>10.585019000000003</v>
      </c>
      <c r="J704" s="6" t="str">
        <f>OBV!F704</f>
        <v>BULLISH</v>
      </c>
      <c r="K704" s="6" t="str">
        <f>OBV!G704</f>
        <v>NEUTRAL</v>
      </c>
      <c r="L704" s="6" t="str">
        <f>OBV!H704</f>
        <v>CONFIRMED BULLISH</v>
      </c>
      <c r="M704" s="8">
        <f t="shared" si="103"/>
        <v>100</v>
      </c>
      <c r="N704" s="8">
        <f t="shared" si="100"/>
        <v>100</v>
      </c>
      <c r="O704" s="8">
        <f t="shared" si="101"/>
        <v>50</v>
      </c>
      <c r="P704" s="8">
        <f t="shared" si="102"/>
        <v>83.5</v>
      </c>
      <c r="Q704" s="9">
        <f t="shared" si="104"/>
        <v>90.025000000000006</v>
      </c>
      <c r="R704" s="9">
        <f t="shared" si="105"/>
        <v>78.375</v>
      </c>
      <c r="S704" s="9">
        <f t="shared" si="106"/>
        <v>80.075000000000003</v>
      </c>
      <c r="T704" s="9">
        <f t="shared" si="107"/>
        <v>83.375</v>
      </c>
      <c r="U704" s="8">
        <f t="shared" si="108"/>
        <v>82.825000000000003</v>
      </c>
      <c r="V704" s="8">
        <f t="shared" si="109"/>
        <v>82.962500000000006</v>
      </c>
    </row>
    <row r="705" spans="1:22" ht="13.5" x14ac:dyDescent="0.25">
      <c r="A705" s="3">
        <f>RSI!A705</f>
        <v>43031</v>
      </c>
      <c r="B705" s="2">
        <f>RSI!B705</f>
        <v>11.656499999999999</v>
      </c>
      <c r="C705" s="2">
        <f>RSI!I705</f>
        <v>40.68126805867265</v>
      </c>
      <c r="D705" s="2">
        <f>MACD!E705</f>
        <v>0.11400375228908111</v>
      </c>
      <c r="E705" s="2">
        <f>MACD!F705</f>
        <v>0.27712802108519796</v>
      </c>
      <c r="F705" s="2">
        <f>'Moving Avg'!D705</f>
        <v>11.553979999999999</v>
      </c>
      <c r="G705" s="2">
        <f>'Moving Avg'!F705</f>
        <v>11.712275000000002</v>
      </c>
      <c r="H705" s="2">
        <f>'Moving Avg'!G705</f>
        <v>11.950385999999998</v>
      </c>
      <c r="I705" s="2">
        <f>'Moving Avg'!H705</f>
        <v>10.591863500000002</v>
      </c>
      <c r="J705" s="6" t="str">
        <f>OBV!F705</f>
        <v>BULLISH</v>
      </c>
      <c r="K705" s="6" t="str">
        <f>OBV!G705</f>
        <v>NEUTRAL</v>
      </c>
      <c r="L705" s="6" t="str">
        <f>OBV!H705</f>
        <v>CONFIRMED BULLISH</v>
      </c>
      <c r="M705" s="8">
        <f t="shared" si="103"/>
        <v>50</v>
      </c>
      <c r="N705" s="8">
        <f t="shared" si="100"/>
        <v>100</v>
      </c>
      <c r="O705" s="8">
        <f t="shared" si="101"/>
        <v>50</v>
      </c>
      <c r="P705" s="8">
        <f t="shared" si="102"/>
        <v>83.5</v>
      </c>
      <c r="Q705" s="9">
        <f t="shared" si="104"/>
        <v>72.525000000000006</v>
      </c>
      <c r="R705" s="9">
        <f t="shared" si="105"/>
        <v>68.375</v>
      </c>
      <c r="S705" s="9">
        <f t="shared" si="106"/>
        <v>72.575000000000003</v>
      </c>
      <c r="T705" s="9">
        <f t="shared" si="107"/>
        <v>70.875</v>
      </c>
      <c r="U705" s="8">
        <f t="shared" si="108"/>
        <v>71.158333333333346</v>
      </c>
      <c r="V705" s="8">
        <f t="shared" si="109"/>
        <v>71.087500000000006</v>
      </c>
    </row>
    <row r="706" spans="1:22" ht="13.5" x14ac:dyDescent="0.25">
      <c r="A706" s="3">
        <f>RSI!A706</f>
        <v>43032</v>
      </c>
      <c r="B706" s="2">
        <f>RSI!B706</f>
        <v>11.656499999999999</v>
      </c>
      <c r="C706" s="2">
        <f>RSI!I706</f>
        <v>40.681268058672657</v>
      </c>
      <c r="D706" s="2">
        <f>MACD!E706</f>
        <v>6.6564908730876837E-2</v>
      </c>
      <c r="E706" s="2">
        <f>MACD!F706</f>
        <v>0.23501539861433376</v>
      </c>
      <c r="F706" s="2">
        <f>'Moving Avg'!D706</f>
        <v>11.581939999999999</v>
      </c>
      <c r="G706" s="2">
        <f>'Moving Avg'!F706</f>
        <v>11.665880000000001</v>
      </c>
      <c r="H706" s="2">
        <f>'Moving Avg'!G706</f>
        <v>11.950386000000002</v>
      </c>
      <c r="I706" s="2">
        <f>'Moving Avg'!H706</f>
        <v>10.600092500000001</v>
      </c>
      <c r="J706" s="6" t="str">
        <f>OBV!F706</f>
        <v>BULLISH</v>
      </c>
      <c r="K706" s="6" t="str">
        <f>OBV!G706</f>
        <v>NEUTRAL</v>
      </c>
      <c r="L706" s="6" t="str">
        <f>OBV!H706</f>
        <v>CONFIRMED BULLISH</v>
      </c>
      <c r="M706" s="8">
        <f t="shared" si="103"/>
        <v>50</v>
      </c>
      <c r="N706" s="8">
        <f t="shared" ref="N706:N769" si="110">IF(E706-D706&gt;0.02, 100, IF(E706-D706&lt;0,0,45))</f>
        <v>100</v>
      </c>
      <c r="O706" s="8">
        <f t="shared" ref="O706:O769" si="111">IF(F706-I706&gt;10,100,IF(F706-I706&gt;5,75, IF(F706-I706&gt;0,50,0)))</f>
        <v>50</v>
      </c>
      <c r="P706" s="8">
        <f t="shared" ref="P706:P769" si="112">IF(L706="confirmed bullish", 34, IF(L706="bullish divergence",17, 0))+IF(J706="bullish",33,IF(J706="bearish",0,16.5))+IF(K706="strong",33,IF(K706="weak",0,16.5))</f>
        <v>83.5</v>
      </c>
      <c r="Q706" s="9">
        <f t="shared" si="104"/>
        <v>72.525000000000006</v>
      </c>
      <c r="R706" s="9">
        <f t="shared" si="105"/>
        <v>68.375</v>
      </c>
      <c r="S706" s="9">
        <f t="shared" si="106"/>
        <v>72.575000000000003</v>
      </c>
      <c r="T706" s="9">
        <f t="shared" si="107"/>
        <v>70.875</v>
      </c>
      <c r="U706" s="8">
        <f t="shared" si="108"/>
        <v>71.158333333333346</v>
      </c>
      <c r="V706" s="8">
        <f t="shared" si="109"/>
        <v>71.087500000000006</v>
      </c>
    </row>
    <row r="707" spans="1:22" ht="13.5" x14ac:dyDescent="0.25">
      <c r="A707" s="3">
        <f>RSI!A707</f>
        <v>43033</v>
      </c>
      <c r="B707" s="2">
        <f>RSI!B707</f>
        <v>11.54</v>
      </c>
      <c r="C707" s="2">
        <f>RSI!I707</f>
        <v>33.620191008217745</v>
      </c>
      <c r="D707" s="2">
        <f>MACD!E707</f>
        <v>3.567561638492478E-2</v>
      </c>
      <c r="E707" s="2">
        <f>MACD!F707</f>
        <v>0.19514744216845198</v>
      </c>
      <c r="F707" s="2">
        <f>'Moving Avg'!D707</f>
        <v>11.586600000000001</v>
      </c>
      <c r="G707" s="2">
        <f>'Moving Avg'!F707</f>
        <v>11.625314999999999</v>
      </c>
      <c r="H707" s="2">
        <f>'Moving Avg'!G707</f>
        <v>11.948056000000001</v>
      </c>
      <c r="I707" s="2">
        <f>'Moving Avg'!H707</f>
        <v>10.606460999999999</v>
      </c>
      <c r="J707" s="6" t="str">
        <f>OBV!F707</f>
        <v>BULLISH</v>
      </c>
      <c r="K707" s="6" t="str">
        <f>OBV!G707</f>
        <v>NEUTRAL</v>
      </c>
      <c r="L707" s="6" t="str">
        <f>OBV!H707</f>
        <v>CONFIRMED BULLISH</v>
      </c>
      <c r="M707" s="8">
        <f t="shared" ref="M707:M770" si="113">IF(C707&lt;30,100, IF(C707&gt;70, 0, 50))</f>
        <v>50</v>
      </c>
      <c r="N707" s="8">
        <f t="shared" si="110"/>
        <v>100</v>
      </c>
      <c r="O707" s="8">
        <f t="shared" si="111"/>
        <v>50</v>
      </c>
      <c r="P707" s="8">
        <f t="shared" si="112"/>
        <v>83.5</v>
      </c>
      <c r="Q707" s="9">
        <f t="shared" ref="Q707:Q770" si="114">0.35*M707+N707*0.35+O707*0.15+P707*0.15</f>
        <v>72.525000000000006</v>
      </c>
      <c r="R707" s="9">
        <f t="shared" ref="R707:R770" si="115">M707*0.2+N707*0.2+O707*0.35+P707*0.25</f>
        <v>68.375</v>
      </c>
      <c r="S707" s="9">
        <f t="shared" ref="S707:S770" si="116">M707*0.15+N707*0.15+O707*0.25+P707*0.45</f>
        <v>72.575000000000003</v>
      </c>
      <c r="T707" s="9">
        <f t="shared" ref="T707:T770" si="117">0.25*SUM(M707:P707)</f>
        <v>70.875</v>
      </c>
      <c r="U707" s="8">
        <f t="shared" ref="U707:U770" si="118">SUM(Q707:S707)/3</f>
        <v>71.158333333333346</v>
      </c>
      <c r="V707" s="8">
        <f t="shared" ref="V707:V770" si="119">SUM(Q707:T707)/4</f>
        <v>71.087500000000006</v>
      </c>
    </row>
    <row r="708" spans="1:22" ht="13.5" x14ac:dyDescent="0.25">
      <c r="A708" s="3">
        <f>RSI!A708</f>
        <v>43034</v>
      </c>
      <c r="B708" s="2">
        <f>RSI!B708</f>
        <v>11.656499999999999</v>
      </c>
      <c r="C708" s="2">
        <f>RSI!I708</f>
        <v>44.074007098733723</v>
      </c>
      <c r="D708" s="2">
        <f>MACD!E708</f>
        <v>2.1728874371280682E-3</v>
      </c>
      <c r="E708" s="2">
        <f>MACD!F708</f>
        <v>0.15655253122218721</v>
      </c>
      <c r="F708" s="2">
        <f>'Moving Avg'!D708</f>
        <v>11.6099</v>
      </c>
      <c r="G708" s="2">
        <f>'Moving Avg'!F708</f>
        <v>11.590344999999997</v>
      </c>
      <c r="H708" s="2">
        <f>'Moving Avg'!G708</f>
        <v>11.947122000000002</v>
      </c>
      <c r="I708" s="2">
        <f>'Moving Avg'!H708</f>
        <v>10.613731499999998</v>
      </c>
      <c r="J708" s="6" t="str">
        <f>OBV!F708</f>
        <v>BULLISH</v>
      </c>
      <c r="K708" s="6" t="str">
        <f>OBV!G708</f>
        <v>STRONG</v>
      </c>
      <c r="L708" s="6" t="str">
        <f>OBV!H708</f>
        <v>CONFIRMED BULLISH</v>
      </c>
      <c r="M708" s="8">
        <f t="shared" si="113"/>
        <v>50</v>
      </c>
      <c r="N708" s="8">
        <f t="shared" si="110"/>
        <v>100</v>
      </c>
      <c r="O708" s="8">
        <f t="shared" si="111"/>
        <v>50</v>
      </c>
      <c r="P708" s="8">
        <f t="shared" si="112"/>
        <v>100</v>
      </c>
      <c r="Q708" s="9">
        <f t="shared" si="114"/>
        <v>75</v>
      </c>
      <c r="R708" s="9">
        <f t="shared" si="115"/>
        <v>72.5</v>
      </c>
      <c r="S708" s="9">
        <f t="shared" si="116"/>
        <v>80</v>
      </c>
      <c r="T708" s="9">
        <f t="shared" si="117"/>
        <v>75</v>
      </c>
      <c r="U708" s="8">
        <f t="shared" si="118"/>
        <v>75.833333333333329</v>
      </c>
      <c r="V708" s="8">
        <f t="shared" si="119"/>
        <v>75.625</v>
      </c>
    </row>
    <row r="709" spans="1:22" ht="13.5" x14ac:dyDescent="0.25">
      <c r="A709" s="3">
        <f>RSI!A709</f>
        <v>43035</v>
      </c>
      <c r="B709" s="2">
        <f>RSI!B709</f>
        <v>11.656499999999999</v>
      </c>
      <c r="C709" s="2">
        <f>RSI!I709</f>
        <v>44.074007098733723</v>
      </c>
      <c r="D709" s="2">
        <f>MACD!E709</f>
        <v>-2.569361401698167E-2</v>
      </c>
      <c r="E709" s="2">
        <f>MACD!F709</f>
        <v>0.12010330217435344</v>
      </c>
      <c r="F709" s="2">
        <f>'Moving Avg'!D709</f>
        <v>11.633199999999999</v>
      </c>
      <c r="G709" s="2">
        <f>'Moving Avg'!F709</f>
        <v>11.573789999999999</v>
      </c>
      <c r="H709" s="2">
        <f>'Moving Avg'!G709</f>
        <v>11.945442000000003</v>
      </c>
      <c r="I709" s="2">
        <f>'Moving Avg'!H709</f>
        <v>10.621534499999997</v>
      </c>
      <c r="J709" s="6" t="str">
        <f>OBV!F709</f>
        <v>BULLISH</v>
      </c>
      <c r="K709" s="6" t="str">
        <f>OBV!G709</f>
        <v>STRONG</v>
      </c>
      <c r="L709" s="6" t="str">
        <f>OBV!H709</f>
        <v>CONFIRMED BULLISH</v>
      </c>
      <c r="M709" s="8">
        <f t="shared" si="113"/>
        <v>50</v>
      </c>
      <c r="N709" s="8">
        <f t="shared" si="110"/>
        <v>100</v>
      </c>
      <c r="O709" s="8">
        <f t="shared" si="111"/>
        <v>50</v>
      </c>
      <c r="P709" s="8">
        <f t="shared" si="112"/>
        <v>100</v>
      </c>
      <c r="Q709" s="9">
        <f t="shared" si="114"/>
        <v>75</v>
      </c>
      <c r="R709" s="9">
        <f t="shared" si="115"/>
        <v>72.5</v>
      </c>
      <c r="S709" s="9">
        <f t="shared" si="116"/>
        <v>80</v>
      </c>
      <c r="T709" s="9">
        <f t="shared" si="117"/>
        <v>75</v>
      </c>
      <c r="U709" s="8">
        <f t="shared" si="118"/>
        <v>75.833333333333329</v>
      </c>
      <c r="V709" s="8">
        <f t="shared" si="119"/>
        <v>75.625</v>
      </c>
    </row>
    <row r="710" spans="1:22" ht="13.5" x14ac:dyDescent="0.25">
      <c r="A710" s="3">
        <f>RSI!A710</f>
        <v>43038</v>
      </c>
      <c r="B710" s="2">
        <f>RSI!B710</f>
        <v>11.982900000000001</v>
      </c>
      <c r="C710" s="2">
        <f>RSI!I710</f>
        <v>63.005060194891023</v>
      </c>
      <c r="D710" s="2">
        <f>MACD!E710</f>
        <v>-7.3004478529266947E-2</v>
      </c>
      <c r="E710" s="2">
        <f>MACD!F710</f>
        <v>8.1481746033629371E-2</v>
      </c>
      <c r="F710" s="2">
        <f>'Moving Avg'!D710</f>
        <v>11.69848</v>
      </c>
      <c r="G710" s="2">
        <f>'Moving Avg'!F710</f>
        <v>11.580784999999997</v>
      </c>
      <c r="H710" s="2">
        <f>'Moving Avg'!G710</f>
        <v>11.951036000000004</v>
      </c>
      <c r="I710" s="2">
        <f>'Moving Avg'!H710</f>
        <v>10.630969499999999</v>
      </c>
      <c r="J710" s="6" t="str">
        <f>OBV!F710</f>
        <v>BULLISH</v>
      </c>
      <c r="K710" s="6" t="str">
        <f>OBV!G710</f>
        <v>NEUTRAL</v>
      </c>
      <c r="L710" s="6" t="str">
        <f>OBV!H710</f>
        <v>CONFIRMED BULLISH</v>
      </c>
      <c r="M710" s="8">
        <f t="shared" si="113"/>
        <v>50</v>
      </c>
      <c r="N710" s="8">
        <f t="shared" si="110"/>
        <v>100</v>
      </c>
      <c r="O710" s="8">
        <f t="shared" si="111"/>
        <v>50</v>
      </c>
      <c r="P710" s="8">
        <f t="shared" si="112"/>
        <v>83.5</v>
      </c>
      <c r="Q710" s="9">
        <f t="shared" si="114"/>
        <v>72.525000000000006</v>
      </c>
      <c r="R710" s="9">
        <f t="shared" si="115"/>
        <v>68.375</v>
      </c>
      <c r="S710" s="9">
        <f t="shared" si="116"/>
        <v>72.575000000000003</v>
      </c>
      <c r="T710" s="9">
        <f t="shared" si="117"/>
        <v>70.875</v>
      </c>
      <c r="U710" s="8">
        <f t="shared" si="118"/>
        <v>71.158333333333346</v>
      </c>
      <c r="V710" s="8">
        <f t="shared" si="119"/>
        <v>71.087500000000006</v>
      </c>
    </row>
    <row r="711" spans="1:22" ht="13.5" x14ac:dyDescent="0.25">
      <c r="A711" s="3">
        <f>RSI!A711</f>
        <v>43039</v>
      </c>
      <c r="B711" s="2">
        <f>RSI!B711</f>
        <v>11.982900000000001</v>
      </c>
      <c r="C711" s="2">
        <f>RSI!I711</f>
        <v>63.005060194891016</v>
      </c>
      <c r="D711" s="2">
        <f>MACD!E711</f>
        <v>-0.11455225581348571</v>
      </c>
      <c r="E711" s="2">
        <f>MACD!F711</f>
        <v>4.2274945664206351E-2</v>
      </c>
      <c r="F711" s="2">
        <f>'Moving Avg'!D711</f>
        <v>11.763760000000001</v>
      </c>
      <c r="G711" s="2">
        <f>'Moving Avg'!F711</f>
        <v>11.599434999999998</v>
      </c>
      <c r="H711" s="2">
        <f>'Moving Avg'!G711</f>
        <v>11.955978000000005</v>
      </c>
      <c r="I711" s="2">
        <f>'Moving Avg'!H711</f>
        <v>10.640638999999998</v>
      </c>
      <c r="J711" s="6" t="str">
        <f>OBV!F711</f>
        <v>BULLISH</v>
      </c>
      <c r="K711" s="6" t="str">
        <f>OBV!G711</f>
        <v>NEUTRAL</v>
      </c>
      <c r="L711" s="6" t="str">
        <f>OBV!H711</f>
        <v>CONFIRMED BULLISH</v>
      </c>
      <c r="M711" s="8">
        <f t="shared" si="113"/>
        <v>50</v>
      </c>
      <c r="N711" s="8">
        <f t="shared" si="110"/>
        <v>100</v>
      </c>
      <c r="O711" s="8">
        <f t="shared" si="111"/>
        <v>50</v>
      </c>
      <c r="P711" s="8">
        <f t="shared" si="112"/>
        <v>83.5</v>
      </c>
      <c r="Q711" s="9">
        <f t="shared" si="114"/>
        <v>72.525000000000006</v>
      </c>
      <c r="R711" s="9">
        <f t="shared" si="115"/>
        <v>68.375</v>
      </c>
      <c r="S711" s="9">
        <f t="shared" si="116"/>
        <v>72.575000000000003</v>
      </c>
      <c r="T711" s="9">
        <f t="shared" si="117"/>
        <v>70.875</v>
      </c>
      <c r="U711" s="8">
        <f t="shared" si="118"/>
        <v>71.158333333333346</v>
      </c>
      <c r="V711" s="8">
        <f t="shared" si="119"/>
        <v>71.087500000000006</v>
      </c>
    </row>
    <row r="712" spans="1:22" ht="13.5" x14ac:dyDescent="0.25">
      <c r="A712" s="3">
        <f>RSI!A712</f>
        <v>43040</v>
      </c>
      <c r="B712" s="2">
        <f>RSI!B712</f>
        <v>11.982900000000001</v>
      </c>
      <c r="C712" s="2">
        <f>RSI!I712</f>
        <v>63.005060194891016</v>
      </c>
      <c r="D712" s="2">
        <f>MACD!E712</f>
        <v>-0.15111131487304874</v>
      </c>
      <c r="E712" s="2">
        <f>MACD!F712</f>
        <v>3.5976935567553318E-3</v>
      </c>
      <c r="F712" s="2">
        <f>'Moving Avg'!D712</f>
        <v>11.852340000000002</v>
      </c>
      <c r="G712" s="2">
        <f>'Moving Avg'!F712</f>
        <v>11.618084999999997</v>
      </c>
      <c r="H712" s="2">
        <f>'Moving Avg'!G712</f>
        <v>11.960920000000003</v>
      </c>
      <c r="I712" s="2">
        <f>'Moving Avg'!H712</f>
        <v>10.650073999999996</v>
      </c>
      <c r="J712" s="6" t="str">
        <f>OBV!F712</f>
        <v>BULLISH</v>
      </c>
      <c r="K712" s="6" t="str">
        <f>OBV!G712</f>
        <v>NEUTRAL</v>
      </c>
      <c r="L712" s="6" t="str">
        <f>OBV!H712</f>
        <v>CONFIRMED BULLISH</v>
      </c>
      <c r="M712" s="8">
        <f t="shared" si="113"/>
        <v>50</v>
      </c>
      <c r="N712" s="8">
        <f t="shared" si="110"/>
        <v>100</v>
      </c>
      <c r="O712" s="8">
        <f t="shared" si="111"/>
        <v>50</v>
      </c>
      <c r="P712" s="8">
        <f t="shared" si="112"/>
        <v>83.5</v>
      </c>
      <c r="Q712" s="9">
        <f t="shared" si="114"/>
        <v>72.525000000000006</v>
      </c>
      <c r="R712" s="9">
        <f t="shared" si="115"/>
        <v>68.375</v>
      </c>
      <c r="S712" s="9">
        <f t="shared" si="116"/>
        <v>72.575000000000003</v>
      </c>
      <c r="T712" s="9">
        <f t="shared" si="117"/>
        <v>70.875</v>
      </c>
      <c r="U712" s="8">
        <f t="shared" si="118"/>
        <v>71.158333333333346</v>
      </c>
      <c r="V712" s="8">
        <f t="shared" si="119"/>
        <v>71.087500000000006</v>
      </c>
    </row>
    <row r="713" spans="1:22" ht="13.5" x14ac:dyDescent="0.25">
      <c r="A713" s="3">
        <f>RSI!A713</f>
        <v>43041</v>
      </c>
      <c r="B713" s="2">
        <f>RSI!B713</f>
        <v>11.9596</v>
      </c>
      <c r="C713" s="2">
        <f>RSI!I713</f>
        <v>61.159266494185125</v>
      </c>
      <c r="D713" s="2">
        <f>MACD!E713</f>
        <v>-0.17803466524879852</v>
      </c>
      <c r="E713" s="2">
        <f>MACD!F713</f>
        <v>-3.2728778204355435E-2</v>
      </c>
      <c r="F713" s="2">
        <f>'Moving Avg'!D713</f>
        <v>11.912960000000002</v>
      </c>
      <c r="G713" s="2">
        <f>'Moving Avg'!F713</f>
        <v>11.640229999999999</v>
      </c>
      <c r="H713" s="2">
        <f>'Moving Avg'!G713</f>
        <v>11.965396000000004</v>
      </c>
      <c r="I713" s="2">
        <f>'Moving Avg'!H713</f>
        <v>10.659520499999999</v>
      </c>
      <c r="J713" s="6" t="str">
        <f>OBV!F713</f>
        <v>BEARISH</v>
      </c>
      <c r="K713" s="6" t="str">
        <f>OBV!G713</f>
        <v>NEUTRAL</v>
      </c>
      <c r="L713" s="6" t="str">
        <f>OBV!H713</f>
        <v>BEARISH DIVERGENCE</v>
      </c>
      <c r="M713" s="8">
        <f t="shared" si="113"/>
        <v>50</v>
      </c>
      <c r="N713" s="8">
        <f t="shared" si="110"/>
        <v>100</v>
      </c>
      <c r="O713" s="8">
        <f t="shared" si="111"/>
        <v>50</v>
      </c>
      <c r="P713" s="8">
        <f t="shared" si="112"/>
        <v>16.5</v>
      </c>
      <c r="Q713" s="9">
        <f t="shared" si="114"/>
        <v>62.475000000000001</v>
      </c>
      <c r="R713" s="9">
        <f t="shared" si="115"/>
        <v>51.625</v>
      </c>
      <c r="S713" s="9">
        <f t="shared" si="116"/>
        <v>42.424999999999997</v>
      </c>
      <c r="T713" s="9">
        <f t="shared" si="117"/>
        <v>54.125</v>
      </c>
      <c r="U713" s="8">
        <f t="shared" si="118"/>
        <v>52.17499999999999</v>
      </c>
      <c r="V713" s="8">
        <f t="shared" si="119"/>
        <v>52.662499999999994</v>
      </c>
    </row>
    <row r="714" spans="1:22" ht="13.5" x14ac:dyDescent="0.25">
      <c r="A714" s="3">
        <f>RSI!A714</f>
        <v>43042</v>
      </c>
      <c r="B714" s="2">
        <f>RSI!B714</f>
        <v>11.9596</v>
      </c>
      <c r="C714" s="2">
        <f>RSI!I714</f>
        <v>61.159266494185125</v>
      </c>
      <c r="D714" s="2">
        <f>MACD!E714</f>
        <v>-0.20188133958593824</v>
      </c>
      <c r="E714" s="2">
        <f>MACD!F714</f>
        <v>-6.6559290480671995E-2</v>
      </c>
      <c r="F714" s="2">
        <f>'Moving Avg'!D714</f>
        <v>11.973580000000002</v>
      </c>
      <c r="G714" s="2">
        <f>'Moving Avg'!F714</f>
        <v>11.662374999999997</v>
      </c>
      <c r="H714" s="2">
        <f>'Moving Avg'!G714</f>
        <v>11.969872000000004</v>
      </c>
      <c r="I714" s="2">
        <f>'Moving Avg'!H714</f>
        <v>10.6689455</v>
      </c>
      <c r="J714" s="6" t="str">
        <f>OBV!F714</f>
        <v>BEARISH</v>
      </c>
      <c r="K714" s="6" t="str">
        <f>OBV!G714</f>
        <v>NEUTRAL</v>
      </c>
      <c r="L714" s="6" t="str">
        <f>OBV!H714</f>
        <v>BEARISH DIVERGENCE</v>
      </c>
      <c r="M714" s="8">
        <f t="shared" si="113"/>
        <v>50</v>
      </c>
      <c r="N714" s="8">
        <f t="shared" si="110"/>
        <v>100</v>
      </c>
      <c r="O714" s="8">
        <f t="shared" si="111"/>
        <v>50</v>
      </c>
      <c r="P714" s="8">
        <f t="shared" si="112"/>
        <v>16.5</v>
      </c>
      <c r="Q714" s="9">
        <f t="shared" si="114"/>
        <v>62.475000000000001</v>
      </c>
      <c r="R714" s="9">
        <f t="shared" si="115"/>
        <v>51.625</v>
      </c>
      <c r="S714" s="9">
        <f t="shared" si="116"/>
        <v>42.424999999999997</v>
      </c>
      <c r="T714" s="9">
        <f t="shared" si="117"/>
        <v>54.125</v>
      </c>
      <c r="U714" s="8">
        <f t="shared" si="118"/>
        <v>52.17499999999999</v>
      </c>
      <c r="V714" s="8">
        <f t="shared" si="119"/>
        <v>52.662499999999994</v>
      </c>
    </row>
    <row r="715" spans="1:22" ht="13.5" x14ac:dyDescent="0.25">
      <c r="A715" s="3">
        <f>RSI!A715</f>
        <v>43045</v>
      </c>
      <c r="B715" s="2">
        <f>RSI!B715</f>
        <v>11.656499999999999</v>
      </c>
      <c r="C715" s="2">
        <f>RSI!I715</f>
        <v>42.413259927302349</v>
      </c>
      <c r="D715" s="2">
        <f>MACD!E715</f>
        <v>-0.18267082700579351</v>
      </c>
      <c r="E715" s="2">
        <f>MACD!F715</f>
        <v>-8.9781597785696304E-2</v>
      </c>
      <c r="F715" s="2">
        <f>'Moving Avg'!D715</f>
        <v>11.908300000000001</v>
      </c>
      <c r="G715" s="2">
        <f>'Moving Avg'!F715</f>
        <v>11.669364999999997</v>
      </c>
      <c r="H715" s="2">
        <f>'Moving Avg'!G715</f>
        <v>11.968286000000004</v>
      </c>
      <c r="I715" s="2">
        <f>'Moving Avg'!H715</f>
        <v>10.678197000000001</v>
      </c>
      <c r="J715" s="6" t="str">
        <f>OBV!F715</f>
        <v>BEARISH</v>
      </c>
      <c r="K715" s="6" t="str">
        <f>OBV!G715</f>
        <v>NEUTRAL</v>
      </c>
      <c r="L715" s="6" t="str">
        <f>OBV!H715</f>
        <v>CONFIRMED BEARISH</v>
      </c>
      <c r="M715" s="8">
        <f t="shared" si="113"/>
        <v>50</v>
      </c>
      <c r="N715" s="8">
        <f t="shared" si="110"/>
        <v>100</v>
      </c>
      <c r="O715" s="8">
        <f t="shared" si="111"/>
        <v>50</v>
      </c>
      <c r="P715" s="8">
        <f t="shared" si="112"/>
        <v>16.5</v>
      </c>
      <c r="Q715" s="9">
        <f t="shared" si="114"/>
        <v>62.475000000000001</v>
      </c>
      <c r="R715" s="9">
        <f t="shared" si="115"/>
        <v>51.625</v>
      </c>
      <c r="S715" s="9">
        <f t="shared" si="116"/>
        <v>42.424999999999997</v>
      </c>
      <c r="T715" s="9">
        <f t="shared" si="117"/>
        <v>54.125</v>
      </c>
      <c r="U715" s="8">
        <f t="shared" si="118"/>
        <v>52.17499999999999</v>
      </c>
      <c r="V715" s="8">
        <f t="shared" si="119"/>
        <v>52.662499999999994</v>
      </c>
    </row>
    <row r="716" spans="1:22" ht="13.5" x14ac:dyDescent="0.25">
      <c r="A716" s="3">
        <f>RSI!A716</f>
        <v>43046</v>
      </c>
      <c r="B716" s="2">
        <f>RSI!B716</f>
        <v>11.586600000000001</v>
      </c>
      <c r="C716" s="2">
        <f>RSI!I716</f>
        <v>39.41298053959845</v>
      </c>
      <c r="D716" s="2">
        <f>MACD!E716</f>
        <v>-0.16036035900703993</v>
      </c>
      <c r="E716" s="2">
        <f>MACD!F716</f>
        <v>-0.10389735002996503</v>
      </c>
      <c r="F716" s="2">
        <f>'Moving Avg'!D716</f>
        <v>11.829040000000001</v>
      </c>
      <c r="G716" s="2">
        <f>'Moving Avg'!F716</f>
        <v>11.672859999999996</v>
      </c>
      <c r="H716" s="2">
        <f>'Moving Avg'!G716</f>
        <v>11.965302000000003</v>
      </c>
      <c r="I716" s="2">
        <f>'Moving Avg'!H716</f>
        <v>10.6857785</v>
      </c>
      <c r="J716" s="6" t="str">
        <f>OBV!F716</f>
        <v>BEARISH</v>
      </c>
      <c r="K716" s="6" t="str">
        <f>OBV!G716</f>
        <v>NEUTRAL</v>
      </c>
      <c r="L716" s="6" t="str">
        <f>OBV!H716</f>
        <v>CONFIRMED BEARISH</v>
      </c>
      <c r="M716" s="8">
        <f t="shared" si="113"/>
        <v>50</v>
      </c>
      <c r="N716" s="8">
        <f t="shared" si="110"/>
        <v>100</v>
      </c>
      <c r="O716" s="8">
        <f t="shared" si="111"/>
        <v>50</v>
      </c>
      <c r="P716" s="8">
        <f t="shared" si="112"/>
        <v>16.5</v>
      </c>
      <c r="Q716" s="9">
        <f t="shared" si="114"/>
        <v>62.475000000000001</v>
      </c>
      <c r="R716" s="9">
        <f t="shared" si="115"/>
        <v>51.625</v>
      </c>
      <c r="S716" s="9">
        <f t="shared" si="116"/>
        <v>42.424999999999997</v>
      </c>
      <c r="T716" s="9">
        <f t="shared" si="117"/>
        <v>54.125</v>
      </c>
      <c r="U716" s="8">
        <f t="shared" si="118"/>
        <v>52.17499999999999</v>
      </c>
      <c r="V716" s="8">
        <f t="shared" si="119"/>
        <v>52.662499999999994</v>
      </c>
    </row>
    <row r="717" spans="1:22" ht="13.5" x14ac:dyDescent="0.25">
      <c r="A717" s="3">
        <f>RSI!A717</f>
        <v>43047</v>
      </c>
      <c r="B717" s="2">
        <f>RSI!B717</f>
        <v>11.6099</v>
      </c>
      <c r="C717" s="2">
        <f>RSI!I717</f>
        <v>40.913399275162142</v>
      </c>
      <c r="D717" s="2">
        <f>MACD!E717</f>
        <v>-0.15990560078571292</v>
      </c>
      <c r="E717" s="2">
        <f>MACD!F717</f>
        <v>-0.1150990001811146</v>
      </c>
      <c r="F717" s="2">
        <f>'Moving Avg'!D717</f>
        <v>11.754439999999999</v>
      </c>
      <c r="G717" s="2">
        <f>'Moving Avg'!F717</f>
        <v>11.677519999999998</v>
      </c>
      <c r="H717" s="2">
        <f>'Moving Avg'!G717</f>
        <v>11.966234000000004</v>
      </c>
      <c r="I717" s="2">
        <f>'Moving Avg'!H717</f>
        <v>10.694072999999998</v>
      </c>
      <c r="J717" s="6" t="str">
        <f>OBV!F717</f>
        <v>BEARISH</v>
      </c>
      <c r="K717" s="6" t="str">
        <f>OBV!G717</f>
        <v>NEUTRAL</v>
      </c>
      <c r="L717" s="6" t="str">
        <f>OBV!H717</f>
        <v>CONFIRMED BEARISH</v>
      </c>
      <c r="M717" s="8">
        <f t="shared" si="113"/>
        <v>50</v>
      </c>
      <c r="N717" s="8">
        <f t="shared" si="110"/>
        <v>100</v>
      </c>
      <c r="O717" s="8">
        <f t="shared" si="111"/>
        <v>50</v>
      </c>
      <c r="P717" s="8">
        <f t="shared" si="112"/>
        <v>16.5</v>
      </c>
      <c r="Q717" s="9">
        <f t="shared" si="114"/>
        <v>62.475000000000001</v>
      </c>
      <c r="R717" s="9">
        <f t="shared" si="115"/>
        <v>51.625</v>
      </c>
      <c r="S717" s="9">
        <f t="shared" si="116"/>
        <v>42.424999999999997</v>
      </c>
      <c r="T717" s="9">
        <f t="shared" si="117"/>
        <v>54.125</v>
      </c>
      <c r="U717" s="8">
        <f t="shared" si="118"/>
        <v>52.17499999999999</v>
      </c>
      <c r="V717" s="8">
        <f t="shared" si="119"/>
        <v>52.662499999999994</v>
      </c>
    </row>
    <row r="718" spans="1:22" ht="13.5" x14ac:dyDescent="0.25">
      <c r="A718" s="3">
        <f>RSI!A718</f>
        <v>43048</v>
      </c>
      <c r="B718" s="2">
        <f>RSI!B718</f>
        <v>11.586600000000001</v>
      </c>
      <c r="C718" s="2">
        <f>RSI!I718</f>
        <v>39.850597166441439</v>
      </c>
      <c r="D718" s="2">
        <f>MACD!E718</f>
        <v>-0.13887460103070737</v>
      </c>
      <c r="E718" s="2">
        <f>MACD!F718</f>
        <v>-0.11985412035103316</v>
      </c>
      <c r="F718" s="2">
        <f>'Moving Avg'!D718</f>
        <v>11.679840000000002</v>
      </c>
      <c r="G718" s="2">
        <f>'Moving Avg'!F718</f>
        <v>11.681014999999999</v>
      </c>
      <c r="H718" s="2">
        <f>'Moving Avg'!G718</f>
        <v>11.962970000000002</v>
      </c>
      <c r="I718" s="2">
        <f>'Moving Avg'!H718</f>
        <v>10.701654499999997</v>
      </c>
      <c r="J718" s="6" t="str">
        <f>OBV!F718</f>
        <v>BEARISH</v>
      </c>
      <c r="K718" s="6" t="str">
        <f>OBV!G718</f>
        <v>NEUTRAL</v>
      </c>
      <c r="L718" s="6" t="str">
        <f>OBV!H718</f>
        <v>CONFIRMED BEARISH</v>
      </c>
      <c r="M718" s="8">
        <f t="shared" si="113"/>
        <v>50</v>
      </c>
      <c r="N718" s="8">
        <f t="shared" si="110"/>
        <v>45</v>
      </c>
      <c r="O718" s="8">
        <f t="shared" si="111"/>
        <v>50</v>
      </c>
      <c r="P718" s="8">
        <f t="shared" si="112"/>
        <v>16.5</v>
      </c>
      <c r="Q718" s="9">
        <f t="shared" si="114"/>
        <v>43.225000000000001</v>
      </c>
      <c r="R718" s="9">
        <f t="shared" si="115"/>
        <v>40.625</v>
      </c>
      <c r="S718" s="9">
        <f t="shared" si="116"/>
        <v>34.174999999999997</v>
      </c>
      <c r="T718" s="9">
        <f t="shared" si="117"/>
        <v>40.375</v>
      </c>
      <c r="U718" s="8">
        <f t="shared" si="118"/>
        <v>39.341666666666661</v>
      </c>
      <c r="V718" s="8">
        <f t="shared" si="119"/>
        <v>39.599999999999994</v>
      </c>
    </row>
    <row r="719" spans="1:22" ht="13.5" x14ac:dyDescent="0.25">
      <c r="A719" s="3">
        <f>RSI!A719</f>
        <v>43049</v>
      </c>
      <c r="B719" s="2">
        <f>RSI!B719</f>
        <v>11.586600000000001</v>
      </c>
      <c r="C719" s="2">
        <f>RSI!I719</f>
        <v>39.850597166441439</v>
      </c>
      <c r="D719" s="2">
        <f>MACD!E719</f>
        <v>-0.12001812428783154</v>
      </c>
      <c r="E719" s="2">
        <f>MACD!F719</f>
        <v>-0.11988692113839285</v>
      </c>
      <c r="F719" s="2">
        <f>'Moving Avg'!D719</f>
        <v>11.60524</v>
      </c>
      <c r="G719" s="2">
        <f>'Moving Avg'!F719</f>
        <v>11.68451</v>
      </c>
      <c r="H719" s="2">
        <f>'Moving Avg'!G719</f>
        <v>11.956070000000004</v>
      </c>
      <c r="I719" s="2">
        <f>'Moving Avg'!H719</f>
        <v>10.710172999999998</v>
      </c>
      <c r="J719" s="6" t="str">
        <f>OBV!F719</f>
        <v>BEARISH</v>
      </c>
      <c r="K719" s="6" t="str">
        <f>OBV!G719</f>
        <v>NEUTRAL</v>
      </c>
      <c r="L719" s="6" t="str">
        <f>OBV!H719</f>
        <v>CONFIRMED BEARISH</v>
      </c>
      <c r="M719" s="8">
        <f t="shared" si="113"/>
        <v>50</v>
      </c>
      <c r="N719" s="8">
        <f t="shared" si="110"/>
        <v>45</v>
      </c>
      <c r="O719" s="8">
        <f t="shared" si="111"/>
        <v>50</v>
      </c>
      <c r="P719" s="8">
        <f t="shared" si="112"/>
        <v>16.5</v>
      </c>
      <c r="Q719" s="9">
        <f t="shared" si="114"/>
        <v>43.225000000000001</v>
      </c>
      <c r="R719" s="9">
        <f t="shared" si="115"/>
        <v>40.625</v>
      </c>
      <c r="S719" s="9">
        <f t="shared" si="116"/>
        <v>34.174999999999997</v>
      </c>
      <c r="T719" s="9">
        <f t="shared" si="117"/>
        <v>40.375</v>
      </c>
      <c r="U719" s="8">
        <f t="shared" si="118"/>
        <v>39.341666666666661</v>
      </c>
      <c r="V719" s="8">
        <f t="shared" si="119"/>
        <v>39.599999999999994</v>
      </c>
    </row>
    <row r="720" spans="1:22" ht="13.5" x14ac:dyDescent="0.25">
      <c r="A720" s="3">
        <f>RSI!A720</f>
        <v>43052</v>
      </c>
      <c r="B720" s="2">
        <f>RSI!B720</f>
        <v>11.586600000000001</v>
      </c>
      <c r="C720" s="2">
        <f>RSI!I720</f>
        <v>39.850597166441439</v>
      </c>
      <c r="D720" s="2">
        <f>MACD!E720</f>
        <v>-5.2864837674034604E-2</v>
      </c>
      <c r="E720" s="2">
        <f>MACD!F720</f>
        <v>-0.10648250444552121</v>
      </c>
      <c r="F720" s="2">
        <f>'Moving Avg'!D720</f>
        <v>11.591260000000002</v>
      </c>
      <c r="G720" s="2">
        <f>'Moving Avg'!F720</f>
        <v>11.688005</v>
      </c>
      <c r="H720" s="2">
        <f>'Moving Avg'!G720</f>
        <v>11.950008000000002</v>
      </c>
      <c r="I720" s="2">
        <f>'Moving Avg'!H720</f>
        <v>10.7186915</v>
      </c>
      <c r="J720" s="6" t="str">
        <f>OBV!F720</f>
        <v>BEARISH</v>
      </c>
      <c r="K720" s="6" t="str">
        <f>OBV!G720</f>
        <v>NEUTRAL</v>
      </c>
      <c r="L720" s="6" t="str">
        <f>OBV!H720</f>
        <v>CONFIRMED BEARISH</v>
      </c>
      <c r="M720" s="8">
        <f t="shared" si="113"/>
        <v>50</v>
      </c>
      <c r="N720" s="8">
        <f t="shared" si="110"/>
        <v>0</v>
      </c>
      <c r="O720" s="8">
        <f t="shared" si="111"/>
        <v>50</v>
      </c>
      <c r="P720" s="8">
        <f t="shared" si="112"/>
        <v>16.5</v>
      </c>
      <c r="Q720" s="9">
        <f t="shared" si="114"/>
        <v>27.475000000000001</v>
      </c>
      <c r="R720" s="9">
        <f t="shared" si="115"/>
        <v>31.625</v>
      </c>
      <c r="S720" s="9">
        <f t="shared" si="116"/>
        <v>27.425000000000001</v>
      </c>
      <c r="T720" s="9">
        <f t="shared" si="117"/>
        <v>29.125</v>
      </c>
      <c r="U720" s="8">
        <f t="shared" si="118"/>
        <v>28.841666666666669</v>
      </c>
      <c r="V720" s="8">
        <f t="shared" si="119"/>
        <v>28.912500000000001</v>
      </c>
    </row>
    <row r="721" spans="1:22" ht="13.5" x14ac:dyDescent="0.25">
      <c r="A721" s="3">
        <f>RSI!A721</f>
        <v>43053</v>
      </c>
      <c r="B721" s="2">
        <f>RSI!B721</f>
        <v>11.586600000000001</v>
      </c>
      <c r="C721" s="2">
        <f>RSI!I721</f>
        <v>39.850597166441439</v>
      </c>
      <c r="D721" s="2">
        <f>MACD!E721</f>
        <v>4.8668237775046919E-3</v>
      </c>
      <c r="E721" s="2">
        <f>MACD!F721</f>
        <v>-8.4212638800916034E-2</v>
      </c>
      <c r="F721" s="2">
        <f>'Moving Avg'!D721</f>
        <v>11.591260000000002</v>
      </c>
      <c r="G721" s="2">
        <f>'Moving Avg'!F721</f>
        <v>11.691500000000001</v>
      </c>
      <c r="H721" s="2">
        <f>'Moving Avg'!G721</f>
        <v>11.941150000000002</v>
      </c>
      <c r="I721" s="2">
        <f>'Moving Avg'!H721</f>
        <v>10.727635999999997</v>
      </c>
      <c r="J721" s="6" t="str">
        <f>OBV!F721</f>
        <v>BULLISH</v>
      </c>
      <c r="K721" s="6" t="str">
        <f>OBV!G721</f>
        <v>NEUTRAL</v>
      </c>
      <c r="L721" s="6" t="str">
        <f>OBV!H721</f>
        <v>NEUTRAL</v>
      </c>
      <c r="M721" s="8">
        <f t="shared" si="113"/>
        <v>50</v>
      </c>
      <c r="N721" s="8">
        <f t="shared" si="110"/>
        <v>0</v>
      </c>
      <c r="O721" s="8">
        <f t="shared" si="111"/>
        <v>50</v>
      </c>
      <c r="P721" s="8">
        <f t="shared" si="112"/>
        <v>49.5</v>
      </c>
      <c r="Q721" s="9">
        <f t="shared" si="114"/>
        <v>32.424999999999997</v>
      </c>
      <c r="R721" s="9">
        <f t="shared" si="115"/>
        <v>39.875</v>
      </c>
      <c r="S721" s="9">
        <f t="shared" si="116"/>
        <v>42.275000000000006</v>
      </c>
      <c r="T721" s="9">
        <f t="shared" si="117"/>
        <v>37.375</v>
      </c>
      <c r="U721" s="8">
        <f t="shared" si="118"/>
        <v>38.19166666666667</v>
      </c>
      <c r="V721" s="8">
        <f t="shared" si="119"/>
        <v>37.987499999999997</v>
      </c>
    </row>
    <row r="722" spans="1:22" ht="13.5" x14ac:dyDescent="0.25">
      <c r="A722" s="3">
        <f>RSI!A722</f>
        <v>43054</v>
      </c>
      <c r="B722" s="2">
        <f>RSI!B722</f>
        <v>11.581899999999999</v>
      </c>
      <c r="C722" s="2">
        <f>RSI!I722</f>
        <v>39.571694822121358</v>
      </c>
      <c r="D722" s="2">
        <f>MACD!E722</f>
        <v>5.4907107549762912E-2</v>
      </c>
      <c r="E722" s="2">
        <f>MACD!F722</f>
        <v>-5.6388689530780245E-2</v>
      </c>
      <c r="F722" s="2">
        <f>'Moving Avg'!D722</f>
        <v>11.585660000000001</v>
      </c>
      <c r="G722" s="2">
        <f>'Moving Avg'!F722</f>
        <v>11.69476</v>
      </c>
      <c r="H722" s="2">
        <f>'Moving Avg'!G722</f>
        <v>11.927068000000004</v>
      </c>
      <c r="I722" s="2">
        <f>'Moving Avg'!H722</f>
        <v>10.736556999999998</v>
      </c>
      <c r="J722" s="6" t="str">
        <f>OBV!F722</f>
        <v>BEARISH</v>
      </c>
      <c r="K722" s="6" t="str">
        <f>OBV!G722</f>
        <v>WEAK</v>
      </c>
      <c r="L722" s="6" t="str">
        <f>OBV!H722</f>
        <v>CONFIRMED BEARISH</v>
      </c>
      <c r="M722" s="8">
        <f t="shared" si="113"/>
        <v>50</v>
      </c>
      <c r="N722" s="8">
        <f t="shared" si="110"/>
        <v>0</v>
      </c>
      <c r="O722" s="8">
        <f t="shared" si="111"/>
        <v>50</v>
      </c>
      <c r="P722" s="8">
        <f t="shared" si="112"/>
        <v>0</v>
      </c>
      <c r="Q722" s="9">
        <f t="shared" si="114"/>
        <v>25</v>
      </c>
      <c r="R722" s="9">
        <f t="shared" si="115"/>
        <v>27.5</v>
      </c>
      <c r="S722" s="9">
        <f t="shared" si="116"/>
        <v>20</v>
      </c>
      <c r="T722" s="9">
        <f t="shared" si="117"/>
        <v>25</v>
      </c>
      <c r="U722" s="8">
        <f t="shared" si="118"/>
        <v>24.166666666666668</v>
      </c>
      <c r="V722" s="8">
        <f t="shared" si="119"/>
        <v>24.375</v>
      </c>
    </row>
    <row r="723" spans="1:22" ht="13.5" x14ac:dyDescent="0.25">
      <c r="A723" s="3">
        <f>RSI!A723</f>
        <v>43055</v>
      </c>
      <c r="B723" s="2">
        <f>RSI!B723</f>
        <v>11.5633</v>
      </c>
      <c r="C723" s="2">
        <f>RSI!I723</f>
        <v>38.425555903435871</v>
      </c>
      <c r="D723" s="2">
        <f>MACD!E723</f>
        <v>9.5849699023188961E-2</v>
      </c>
      <c r="E723" s="2">
        <f>MACD!F723</f>
        <v>-2.5941011819986402E-2</v>
      </c>
      <c r="F723" s="2">
        <f>'Moving Avg'!D723</f>
        <v>11.581</v>
      </c>
      <c r="G723" s="2">
        <f>'Moving Avg'!F723</f>
        <v>11.695925000000001</v>
      </c>
      <c r="H723" s="2">
        <f>'Moving Avg'!G723</f>
        <v>11.912614000000003</v>
      </c>
      <c r="I723" s="2">
        <f>'Moving Avg'!H723</f>
        <v>10.745384999999997</v>
      </c>
      <c r="J723" s="6" t="str">
        <f>OBV!F723</f>
        <v>BEARISH</v>
      </c>
      <c r="K723" s="6" t="str">
        <f>OBV!G723</f>
        <v>WEAK</v>
      </c>
      <c r="L723" s="6" t="str">
        <f>OBV!H723</f>
        <v>CONFIRMED BEARISH</v>
      </c>
      <c r="M723" s="8">
        <f t="shared" si="113"/>
        <v>50</v>
      </c>
      <c r="N723" s="8">
        <f t="shared" si="110"/>
        <v>0</v>
      </c>
      <c r="O723" s="8">
        <f t="shared" si="111"/>
        <v>50</v>
      </c>
      <c r="P723" s="8">
        <f t="shared" si="112"/>
        <v>0</v>
      </c>
      <c r="Q723" s="9">
        <f t="shared" si="114"/>
        <v>25</v>
      </c>
      <c r="R723" s="9">
        <f t="shared" si="115"/>
        <v>27.5</v>
      </c>
      <c r="S723" s="9">
        <f t="shared" si="116"/>
        <v>20</v>
      </c>
      <c r="T723" s="9">
        <f t="shared" si="117"/>
        <v>25</v>
      </c>
      <c r="U723" s="8">
        <f t="shared" si="118"/>
        <v>24.166666666666668</v>
      </c>
      <c r="V723" s="8">
        <f t="shared" si="119"/>
        <v>24.375</v>
      </c>
    </row>
    <row r="724" spans="1:22" ht="13.5" x14ac:dyDescent="0.25">
      <c r="A724" s="3">
        <f>RSI!A724</f>
        <v>43056</v>
      </c>
      <c r="B724" s="2">
        <f>RSI!B724</f>
        <v>11.5633</v>
      </c>
      <c r="C724" s="2">
        <f>RSI!I724</f>
        <v>38.425555903435871</v>
      </c>
      <c r="D724" s="2">
        <f>MACD!E724</f>
        <v>0.13135116300922789</v>
      </c>
      <c r="E724" s="2">
        <f>MACD!F724</f>
        <v>5.5174231458564559E-3</v>
      </c>
      <c r="F724" s="2">
        <f>'Moving Avg'!D724</f>
        <v>11.576339999999998</v>
      </c>
      <c r="G724" s="2">
        <f>'Moving Avg'!F724</f>
        <v>11.697089999999999</v>
      </c>
      <c r="H724" s="2">
        <f>'Moving Avg'!G724</f>
        <v>11.896762000000001</v>
      </c>
      <c r="I724" s="2">
        <f>'Moving Avg'!H724</f>
        <v>10.754212999999995</v>
      </c>
      <c r="J724" s="6" t="str">
        <f>OBV!F724</f>
        <v>BEARISH</v>
      </c>
      <c r="K724" s="6" t="str">
        <f>OBV!G724</f>
        <v>WEAK</v>
      </c>
      <c r="L724" s="6" t="str">
        <f>OBV!H724</f>
        <v>CONFIRMED BEARISH</v>
      </c>
      <c r="M724" s="8">
        <f t="shared" si="113"/>
        <v>50</v>
      </c>
      <c r="N724" s="8">
        <f t="shared" si="110"/>
        <v>0</v>
      </c>
      <c r="O724" s="8">
        <f t="shared" si="111"/>
        <v>50</v>
      </c>
      <c r="P724" s="8">
        <f t="shared" si="112"/>
        <v>0</v>
      </c>
      <c r="Q724" s="9">
        <f t="shared" si="114"/>
        <v>25</v>
      </c>
      <c r="R724" s="9">
        <f t="shared" si="115"/>
        <v>27.5</v>
      </c>
      <c r="S724" s="9">
        <f t="shared" si="116"/>
        <v>20</v>
      </c>
      <c r="T724" s="9">
        <f t="shared" si="117"/>
        <v>25</v>
      </c>
      <c r="U724" s="8">
        <f t="shared" si="118"/>
        <v>24.166666666666668</v>
      </c>
      <c r="V724" s="8">
        <f t="shared" si="119"/>
        <v>24.375</v>
      </c>
    </row>
    <row r="725" spans="1:22" ht="13.5" x14ac:dyDescent="0.25">
      <c r="A725" s="3">
        <f>RSI!A725</f>
        <v>43059</v>
      </c>
      <c r="B725" s="2">
        <f>RSI!B725</f>
        <v>11.5633</v>
      </c>
      <c r="C725" s="2">
        <f>RSI!I725</f>
        <v>38.425555903435871</v>
      </c>
      <c r="D725" s="2">
        <f>MACD!E725</f>
        <v>0.11555429105516346</v>
      </c>
      <c r="E725" s="2">
        <f>MACD!F725</f>
        <v>2.7524796727717859E-2</v>
      </c>
      <c r="F725" s="2">
        <f>'Moving Avg'!D725</f>
        <v>11.571679999999999</v>
      </c>
      <c r="G725" s="2">
        <f>'Moving Avg'!F725</f>
        <v>11.69243</v>
      </c>
      <c r="H725" s="2">
        <f>'Moving Avg'!G725</f>
        <v>11.880910000000002</v>
      </c>
      <c r="I725" s="2">
        <f>'Moving Avg'!H725</f>
        <v>10.762614999999993</v>
      </c>
      <c r="J725" s="6" t="str">
        <f>OBV!F725</f>
        <v>BEARISH</v>
      </c>
      <c r="K725" s="6" t="str">
        <f>OBV!G725</f>
        <v>WEAK</v>
      </c>
      <c r="L725" s="6" t="str">
        <f>OBV!H725</f>
        <v>CONFIRMED BEARISH</v>
      </c>
      <c r="M725" s="8">
        <f t="shared" si="113"/>
        <v>50</v>
      </c>
      <c r="N725" s="8">
        <f t="shared" si="110"/>
        <v>0</v>
      </c>
      <c r="O725" s="8">
        <f t="shared" si="111"/>
        <v>50</v>
      </c>
      <c r="P725" s="8">
        <f t="shared" si="112"/>
        <v>0</v>
      </c>
      <c r="Q725" s="9">
        <f t="shared" si="114"/>
        <v>25</v>
      </c>
      <c r="R725" s="9">
        <f t="shared" si="115"/>
        <v>27.5</v>
      </c>
      <c r="S725" s="9">
        <f t="shared" si="116"/>
        <v>20</v>
      </c>
      <c r="T725" s="9">
        <f t="shared" si="117"/>
        <v>25</v>
      </c>
      <c r="U725" s="8">
        <f t="shared" si="118"/>
        <v>24.166666666666668</v>
      </c>
      <c r="V725" s="8">
        <f t="shared" si="119"/>
        <v>24.375</v>
      </c>
    </row>
    <row r="726" spans="1:22" ht="13.5" x14ac:dyDescent="0.25">
      <c r="A726" s="3">
        <f>RSI!A726</f>
        <v>43060</v>
      </c>
      <c r="B726" s="2">
        <f>RSI!B726</f>
        <v>11.5633</v>
      </c>
      <c r="C726" s="2">
        <f>RSI!I726</f>
        <v>38.425555903435871</v>
      </c>
      <c r="D726" s="2">
        <f>MACD!E726</f>
        <v>9.2169228515025736E-2</v>
      </c>
      <c r="E726" s="2">
        <f>MACD!F726</f>
        <v>4.0453683085179437E-2</v>
      </c>
      <c r="F726" s="2">
        <f>'Moving Avg'!D726</f>
        <v>11.567019999999999</v>
      </c>
      <c r="G726" s="2">
        <f>'Moving Avg'!F726</f>
        <v>11.68777</v>
      </c>
      <c r="H726" s="2">
        <f>'Moving Avg'!G726</f>
        <v>11.860488000000002</v>
      </c>
      <c r="I726" s="2">
        <f>'Moving Avg'!H726</f>
        <v>10.771016999999993</v>
      </c>
      <c r="J726" s="6" t="str">
        <f>OBV!F726</f>
        <v>BEARISH</v>
      </c>
      <c r="K726" s="6" t="str">
        <f>OBV!G726</f>
        <v>WEAK</v>
      </c>
      <c r="L726" s="6" t="str">
        <f>OBV!H726</f>
        <v>CONFIRMED BEARISH</v>
      </c>
      <c r="M726" s="8">
        <f t="shared" si="113"/>
        <v>50</v>
      </c>
      <c r="N726" s="8">
        <f t="shared" si="110"/>
        <v>0</v>
      </c>
      <c r="O726" s="8">
        <f t="shared" si="111"/>
        <v>50</v>
      </c>
      <c r="P726" s="8">
        <f t="shared" si="112"/>
        <v>0</v>
      </c>
      <c r="Q726" s="9">
        <f t="shared" si="114"/>
        <v>25</v>
      </c>
      <c r="R726" s="9">
        <f t="shared" si="115"/>
        <v>27.5</v>
      </c>
      <c r="S726" s="9">
        <f t="shared" si="116"/>
        <v>20</v>
      </c>
      <c r="T726" s="9">
        <f t="shared" si="117"/>
        <v>25</v>
      </c>
      <c r="U726" s="8">
        <f t="shared" si="118"/>
        <v>24.166666666666668</v>
      </c>
      <c r="V726" s="8">
        <f t="shared" si="119"/>
        <v>24.375</v>
      </c>
    </row>
    <row r="727" spans="1:22" ht="13.5" x14ac:dyDescent="0.25">
      <c r="A727" s="3">
        <f>RSI!A727</f>
        <v>43061</v>
      </c>
      <c r="B727" s="2">
        <f>RSI!B727</f>
        <v>11.6099</v>
      </c>
      <c r="C727" s="2">
        <f>RSI!I727</f>
        <v>43.901000978341706</v>
      </c>
      <c r="D727" s="2">
        <f>MACD!E727</f>
        <v>7.3195527339533939E-2</v>
      </c>
      <c r="E727" s="2">
        <f>MACD!F727</f>
        <v>4.7002051936050337E-2</v>
      </c>
      <c r="F727" s="2">
        <f>'Moving Avg'!D727</f>
        <v>11.572620000000001</v>
      </c>
      <c r="G727" s="2">
        <f>'Moving Avg'!F727</f>
        <v>11.691265</v>
      </c>
      <c r="H727" s="2">
        <f>'Moving Avg'!G727</f>
        <v>11.840904000000002</v>
      </c>
      <c r="I727" s="2">
        <f>'Moving Avg'!H727</f>
        <v>10.779651999999992</v>
      </c>
      <c r="J727" s="6" t="str">
        <f>OBV!F727</f>
        <v>BULLISH</v>
      </c>
      <c r="K727" s="6" t="str">
        <f>OBV!G727</f>
        <v>NEUTRAL</v>
      </c>
      <c r="L727" s="6" t="str">
        <f>OBV!H727</f>
        <v>CONFIRMED BULLISH</v>
      </c>
      <c r="M727" s="8">
        <f t="shared" si="113"/>
        <v>50</v>
      </c>
      <c r="N727" s="8">
        <f t="shared" si="110"/>
        <v>0</v>
      </c>
      <c r="O727" s="8">
        <f t="shared" si="111"/>
        <v>50</v>
      </c>
      <c r="P727" s="8">
        <f t="shared" si="112"/>
        <v>83.5</v>
      </c>
      <c r="Q727" s="9">
        <f t="shared" si="114"/>
        <v>37.524999999999999</v>
      </c>
      <c r="R727" s="9">
        <f t="shared" si="115"/>
        <v>48.375</v>
      </c>
      <c r="S727" s="9">
        <f t="shared" si="116"/>
        <v>57.575000000000003</v>
      </c>
      <c r="T727" s="9">
        <f t="shared" si="117"/>
        <v>45.875</v>
      </c>
      <c r="U727" s="8">
        <f t="shared" si="118"/>
        <v>47.82500000000001</v>
      </c>
      <c r="V727" s="8">
        <f t="shared" si="119"/>
        <v>47.337500000000006</v>
      </c>
    </row>
    <row r="728" spans="1:22" ht="13.5" x14ac:dyDescent="0.25">
      <c r="A728" s="3">
        <f>RSI!A728</f>
        <v>43062</v>
      </c>
      <c r="B728" s="2">
        <f>RSI!B728</f>
        <v>11.264900000000001</v>
      </c>
      <c r="C728" s="2">
        <f>RSI!I728</f>
        <v>25.688354079462428</v>
      </c>
      <c r="D728" s="2">
        <f>MACD!E728</f>
        <v>7.9466895052869191E-2</v>
      </c>
      <c r="E728" s="2">
        <f>MACD!F728</f>
        <v>5.349502055941411E-2</v>
      </c>
      <c r="F728" s="2">
        <f>'Moving Avg'!D728</f>
        <v>11.51294</v>
      </c>
      <c r="G728" s="2">
        <f>'Moving Avg'!F728</f>
        <v>11.671685</v>
      </c>
      <c r="H728" s="2">
        <f>'Moving Avg'!G728</f>
        <v>11.814420000000005</v>
      </c>
      <c r="I728" s="2">
        <f>'Moving Avg'!H728</f>
        <v>10.786561999999993</v>
      </c>
      <c r="J728" s="6" t="str">
        <f>OBV!F728</f>
        <v>BEARISH</v>
      </c>
      <c r="K728" s="6" t="str">
        <f>OBV!G728</f>
        <v>WEAK</v>
      </c>
      <c r="L728" s="6" t="str">
        <f>OBV!H728</f>
        <v>CONFIRMED BEARISH</v>
      </c>
      <c r="M728" s="8">
        <f t="shared" si="113"/>
        <v>100</v>
      </c>
      <c r="N728" s="8">
        <f t="shared" si="110"/>
        <v>0</v>
      </c>
      <c r="O728" s="8">
        <f t="shared" si="111"/>
        <v>50</v>
      </c>
      <c r="P728" s="8">
        <f t="shared" si="112"/>
        <v>0</v>
      </c>
      <c r="Q728" s="9">
        <f t="shared" si="114"/>
        <v>42.5</v>
      </c>
      <c r="R728" s="9">
        <f t="shared" si="115"/>
        <v>37.5</v>
      </c>
      <c r="S728" s="9">
        <f t="shared" si="116"/>
        <v>27.5</v>
      </c>
      <c r="T728" s="9">
        <f t="shared" si="117"/>
        <v>37.5</v>
      </c>
      <c r="U728" s="8">
        <f t="shared" si="118"/>
        <v>35.833333333333336</v>
      </c>
      <c r="V728" s="8">
        <f t="shared" si="119"/>
        <v>36.25</v>
      </c>
    </row>
    <row r="729" spans="1:22" ht="13.5" x14ac:dyDescent="0.25">
      <c r="A729" s="3">
        <f>RSI!A729</f>
        <v>43063</v>
      </c>
      <c r="B729" s="2">
        <f>RSI!B729</f>
        <v>11.465400000000001</v>
      </c>
      <c r="C729" s="2">
        <f>RSI!I729</f>
        <v>41.005843983043832</v>
      </c>
      <c r="D729" s="2">
        <f>MACD!E729</f>
        <v>7.2288999158155676E-2</v>
      </c>
      <c r="E729" s="2">
        <f>MACD!F729</f>
        <v>5.7253816279162428E-2</v>
      </c>
      <c r="F729" s="2">
        <f>'Moving Avg'!D729</f>
        <v>11.493360000000001</v>
      </c>
      <c r="G729" s="2">
        <f>'Moving Avg'!F729</f>
        <v>11.662130000000001</v>
      </c>
      <c r="H729" s="2">
        <f>'Moving Avg'!G729</f>
        <v>11.791946000000005</v>
      </c>
      <c r="I729" s="2">
        <f>'Moving Avg'!H729</f>
        <v>10.794687499999993</v>
      </c>
      <c r="J729" s="6" t="str">
        <f>OBV!F729</f>
        <v>BEARISH</v>
      </c>
      <c r="K729" s="6" t="str">
        <f>OBV!G729</f>
        <v>WEAK</v>
      </c>
      <c r="L729" s="6" t="str">
        <f>OBV!H729</f>
        <v>CONFIRMED BEARISH</v>
      </c>
      <c r="M729" s="8">
        <f t="shared" si="113"/>
        <v>50</v>
      </c>
      <c r="N729" s="8">
        <f t="shared" si="110"/>
        <v>0</v>
      </c>
      <c r="O729" s="8">
        <f t="shared" si="111"/>
        <v>50</v>
      </c>
      <c r="P729" s="8">
        <f t="shared" si="112"/>
        <v>0</v>
      </c>
      <c r="Q729" s="9">
        <f t="shared" si="114"/>
        <v>25</v>
      </c>
      <c r="R729" s="9">
        <f t="shared" si="115"/>
        <v>27.5</v>
      </c>
      <c r="S729" s="9">
        <f t="shared" si="116"/>
        <v>20</v>
      </c>
      <c r="T729" s="9">
        <f t="shared" si="117"/>
        <v>25</v>
      </c>
      <c r="U729" s="8">
        <f t="shared" si="118"/>
        <v>24.166666666666668</v>
      </c>
      <c r="V729" s="8">
        <f t="shared" si="119"/>
        <v>24.375</v>
      </c>
    </row>
    <row r="730" spans="1:22" ht="13.5" x14ac:dyDescent="0.25">
      <c r="A730" s="3">
        <f>RSI!A730</f>
        <v>43066</v>
      </c>
      <c r="B730" s="2">
        <f>RSI!B730</f>
        <v>11.47</v>
      </c>
      <c r="C730" s="2">
        <f>RSI!I730</f>
        <v>41.304768598628932</v>
      </c>
      <c r="D730" s="2">
        <f>MACD!E730</f>
        <v>6.6881941130581879E-2</v>
      </c>
      <c r="E730" s="2">
        <f>MACD!F730</f>
        <v>5.9179441249446324E-2</v>
      </c>
      <c r="F730" s="2">
        <f>'Moving Avg'!D730</f>
        <v>11.474700000000002</v>
      </c>
      <c r="G730" s="2">
        <f>'Moving Avg'!F730</f>
        <v>11.636485</v>
      </c>
      <c r="H730" s="2">
        <f>'Moving Avg'!G730</f>
        <v>11.769844000000004</v>
      </c>
      <c r="I730" s="2">
        <f>'Moving Avg'!H730</f>
        <v>10.802835999999992</v>
      </c>
      <c r="J730" s="6" t="str">
        <f>OBV!F730</f>
        <v>BEARISH</v>
      </c>
      <c r="K730" s="6" t="str">
        <f>OBV!G730</f>
        <v>WEAK</v>
      </c>
      <c r="L730" s="6" t="str">
        <f>OBV!H730</f>
        <v>CONFIRMED BEARISH</v>
      </c>
      <c r="M730" s="8">
        <f t="shared" si="113"/>
        <v>50</v>
      </c>
      <c r="N730" s="8">
        <f t="shared" si="110"/>
        <v>0</v>
      </c>
      <c r="O730" s="8">
        <f t="shared" si="111"/>
        <v>50</v>
      </c>
      <c r="P730" s="8">
        <f t="shared" si="112"/>
        <v>0</v>
      </c>
      <c r="Q730" s="9">
        <f t="shared" si="114"/>
        <v>25</v>
      </c>
      <c r="R730" s="9">
        <f t="shared" si="115"/>
        <v>27.5</v>
      </c>
      <c r="S730" s="9">
        <f t="shared" si="116"/>
        <v>20</v>
      </c>
      <c r="T730" s="9">
        <f t="shared" si="117"/>
        <v>25</v>
      </c>
      <c r="U730" s="8">
        <f t="shared" si="118"/>
        <v>24.166666666666668</v>
      </c>
      <c r="V730" s="8">
        <f t="shared" si="119"/>
        <v>24.375</v>
      </c>
    </row>
    <row r="731" spans="1:22" ht="13.5" x14ac:dyDescent="0.25">
      <c r="A731" s="3">
        <f>RSI!A731</f>
        <v>43067</v>
      </c>
      <c r="B731" s="2">
        <f>RSI!B731</f>
        <v>11.47</v>
      </c>
      <c r="C731" s="2">
        <f>RSI!I731</f>
        <v>41.304768598628932</v>
      </c>
      <c r="D731" s="2">
        <f>MACD!E731</f>
        <v>6.3212229671592013E-2</v>
      </c>
      <c r="E731" s="2">
        <f>MACD!F731</f>
        <v>5.9985998933875462E-2</v>
      </c>
      <c r="F731" s="2">
        <f>'Moving Avg'!D731</f>
        <v>11.45604</v>
      </c>
      <c r="G731" s="2">
        <f>'Moving Avg'!F731</f>
        <v>11.61084</v>
      </c>
      <c r="H731" s="2">
        <f>'Moving Avg'!G731</f>
        <v>11.747650000000005</v>
      </c>
      <c r="I731" s="2">
        <f>'Moving Avg'!H731</f>
        <v>10.811197499999992</v>
      </c>
      <c r="J731" s="6" t="str">
        <f>OBV!F731</f>
        <v>BEARISH</v>
      </c>
      <c r="K731" s="6" t="str">
        <f>OBV!G731</f>
        <v>WEAK</v>
      </c>
      <c r="L731" s="6" t="str">
        <f>OBV!H731</f>
        <v>CONFIRMED BEARISH</v>
      </c>
      <c r="M731" s="8">
        <f t="shared" si="113"/>
        <v>50</v>
      </c>
      <c r="N731" s="8">
        <f t="shared" si="110"/>
        <v>0</v>
      </c>
      <c r="O731" s="8">
        <f t="shared" si="111"/>
        <v>50</v>
      </c>
      <c r="P731" s="8">
        <f t="shared" si="112"/>
        <v>0</v>
      </c>
      <c r="Q731" s="9">
        <f t="shared" si="114"/>
        <v>25</v>
      </c>
      <c r="R731" s="9">
        <f t="shared" si="115"/>
        <v>27.5</v>
      </c>
      <c r="S731" s="9">
        <f t="shared" si="116"/>
        <v>20</v>
      </c>
      <c r="T731" s="9">
        <f t="shared" si="117"/>
        <v>25</v>
      </c>
      <c r="U731" s="8">
        <f t="shared" si="118"/>
        <v>24.166666666666668</v>
      </c>
      <c r="V731" s="8">
        <f t="shared" si="119"/>
        <v>24.375</v>
      </c>
    </row>
    <row r="732" spans="1:22" ht="13.5" x14ac:dyDescent="0.25">
      <c r="A732" s="3">
        <f>RSI!A732</f>
        <v>43068</v>
      </c>
      <c r="B732" s="2">
        <f>RSI!B732</f>
        <v>11.423400000000001</v>
      </c>
      <c r="C732" s="2">
        <f>RSI!I732</f>
        <v>38.983976307605715</v>
      </c>
      <c r="D732" s="2">
        <f>MACD!E732</f>
        <v>6.3674282178977748E-2</v>
      </c>
      <c r="E732" s="2">
        <f>MACD!F732</f>
        <v>6.072365558289592E-2</v>
      </c>
      <c r="F732" s="2">
        <f>'Moving Avg'!D732</f>
        <v>11.41874</v>
      </c>
      <c r="G732" s="2">
        <f>'Moving Avg'!F732</f>
        <v>11.582865000000002</v>
      </c>
      <c r="H732" s="2">
        <f>'Moving Avg'!G732</f>
        <v>11.723404000000006</v>
      </c>
      <c r="I732" s="2">
        <f>'Moving Avg'!H732</f>
        <v>10.819325999999991</v>
      </c>
      <c r="J732" s="6" t="str">
        <f>OBV!F732</f>
        <v>BEARISH</v>
      </c>
      <c r="K732" s="6" t="str">
        <f>OBV!G732</f>
        <v>WEAK</v>
      </c>
      <c r="L732" s="6" t="str">
        <f>OBV!H732</f>
        <v>CONFIRMED BEARISH</v>
      </c>
      <c r="M732" s="8">
        <f t="shared" si="113"/>
        <v>50</v>
      </c>
      <c r="N732" s="8">
        <f t="shared" si="110"/>
        <v>0</v>
      </c>
      <c r="O732" s="8">
        <f t="shared" si="111"/>
        <v>50</v>
      </c>
      <c r="P732" s="8">
        <f t="shared" si="112"/>
        <v>0</v>
      </c>
      <c r="Q732" s="9">
        <f t="shared" si="114"/>
        <v>25</v>
      </c>
      <c r="R732" s="9">
        <f t="shared" si="115"/>
        <v>27.5</v>
      </c>
      <c r="S732" s="9">
        <f t="shared" si="116"/>
        <v>20</v>
      </c>
      <c r="T732" s="9">
        <f t="shared" si="117"/>
        <v>25</v>
      </c>
      <c r="U732" s="8">
        <f t="shared" si="118"/>
        <v>24.166666666666668</v>
      </c>
      <c r="V732" s="8">
        <f t="shared" si="119"/>
        <v>24.375</v>
      </c>
    </row>
    <row r="733" spans="1:22" ht="13.5" x14ac:dyDescent="0.25">
      <c r="A733" s="3">
        <f>RSI!A733</f>
        <v>43069</v>
      </c>
      <c r="B733" s="2">
        <f>RSI!B733</f>
        <v>11.423400000000001</v>
      </c>
      <c r="C733" s="2">
        <f>RSI!I733</f>
        <v>38.983976307605715</v>
      </c>
      <c r="D733" s="2">
        <f>MACD!E733</f>
        <v>6.2255385628592563E-2</v>
      </c>
      <c r="E733" s="2">
        <f>MACD!F733</f>
        <v>6.1030001592035255E-2</v>
      </c>
      <c r="F733" s="2">
        <f>'Moving Avg'!D733</f>
        <v>11.45044</v>
      </c>
      <c r="G733" s="2">
        <f>'Moving Avg'!F733</f>
        <v>11.556055000000004</v>
      </c>
      <c r="H733" s="2">
        <f>'Moving Avg'!G733</f>
        <v>11.699158000000004</v>
      </c>
      <c r="I733" s="2">
        <f>'Moving Avg'!H733</f>
        <v>10.827454499999993</v>
      </c>
      <c r="J733" s="6" t="str">
        <f>OBV!F733</f>
        <v>BULLISH</v>
      </c>
      <c r="K733" s="6" t="str">
        <f>OBV!G733</f>
        <v>NEUTRAL</v>
      </c>
      <c r="L733" s="6" t="str">
        <f>OBV!H733</f>
        <v>CONFIRMED BULLISH</v>
      </c>
      <c r="M733" s="8">
        <f t="shared" si="113"/>
        <v>50</v>
      </c>
      <c r="N733" s="8">
        <f t="shared" si="110"/>
        <v>0</v>
      </c>
      <c r="O733" s="8">
        <f t="shared" si="111"/>
        <v>50</v>
      </c>
      <c r="P733" s="8">
        <f t="shared" si="112"/>
        <v>83.5</v>
      </c>
      <c r="Q733" s="9">
        <f t="shared" si="114"/>
        <v>37.524999999999999</v>
      </c>
      <c r="R733" s="9">
        <f t="shared" si="115"/>
        <v>48.375</v>
      </c>
      <c r="S733" s="9">
        <f t="shared" si="116"/>
        <v>57.575000000000003</v>
      </c>
      <c r="T733" s="9">
        <f t="shared" si="117"/>
        <v>45.875</v>
      </c>
      <c r="U733" s="8">
        <f t="shared" si="118"/>
        <v>47.82500000000001</v>
      </c>
      <c r="V733" s="8">
        <f t="shared" si="119"/>
        <v>47.337500000000006</v>
      </c>
    </row>
    <row r="734" spans="1:22" ht="13.5" x14ac:dyDescent="0.25">
      <c r="A734" s="3">
        <f>RSI!A734</f>
        <v>43073</v>
      </c>
      <c r="B734" s="2">
        <f>RSI!B734</f>
        <v>11.6053</v>
      </c>
      <c r="C734" s="2">
        <f>RSI!I734</f>
        <v>51.356925866447341</v>
      </c>
      <c r="D734" s="2">
        <f>MACD!E734</f>
        <v>4.8554479378250193E-2</v>
      </c>
      <c r="E734" s="2">
        <f>MACD!F734</f>
        <v>5.8534897149278245E-2</v>
      </c>
      <c r="F734" s="2">
        <f>'Moving Avg'!D734</f>
        <v>11.47842</v>
      </c>
      <c r="G734" s="2">
        <f>'Moving Avg'!F734</f>
        <v>11.538340000000002</v>
      </c>
      <c r="H734" s="2">
        <f>'Moving Avg'!G734</f>
        <v>11.679482000000002</v>
      </c>
      <c r="I734" s="2">
        <f>'Moving Avg'!H734</f>
        <v>10.836492499999993</v>
      </c>
      <c r="J734" s="6" t="str">
        <f>OBV!F734</f>
        <v>BULLISH</v>
      </c>
      <c r="K734" s="6" t="str">
        <f>OBV!G734</f>
        <v>STRONG</v>
      </c>
      <c r="L734" s="6" t="str">
        <f>OBV!H734</f>
        <v>CONFIRMED BULLISH</v>
      </c>
      <c r="M734" s="8">
        <f t="shared" si="113"/>
        <v>50</v>
      </c>
      <c r="N734" s="8">
        <f t="shared" si="110"/>
        <v>45</v>
      </c>
      <c r="O734" s="8">
        <f t="shared" si="111"/>
        <v>50</v>
      </c>
      <c r="P734" s="8">
        <f t="shared" si="112"/>
        <v>100</v>
      </c>
      <c r="Q734" s="9">
        <f t="shared" si="114"/>
        <v>55.75</v>
      </c>
      <c r="R734" s="9">
        <f t="shared" si="115"/>
        <v>61.5</v>
      </c>
      <c r="S734" s="9">
        <f t="shared" si="116"/>
        <v>71.75</v>
      </c>
      <c r="T734" s="9">
        <f t="shared" si="117"/>
        <v>61.25</v>
      </c>
      <c r="U734" s="8">
        <f t="shared" si="118"/>
        <v>63</v>
      </c>
      <c r="V734" s="8">
        <f t="shared" si="119"/>
        <v>62.5625</v>
      </c>
    </row>
    <row r="735" spans="1:22" ht="13.5" x14ac:dyDescent="0.25">
      <c r="A735" s="3">
        <f>RSI!A735</f>
        <v>43074</v>
      </c>
      <c r="B735" s="2">
        <f>RSI!B735</f>
        <v>11.5959</v>
      </c>
      <c r="C735" s="2">
        <f>RSI!I735</f>
        <v>50.783820404457309</v>
      </c>
      <c r="D735" s="2">
        <f>MACD!E735</f>
        <v>3.7484487536776356E-2</v>
      </c>
      <c r="E735" s="2">
        <f>MACD!F735</f>
        <v>5.4324815226777873E-2</v>
      </c>
      <c r="F735" s="2">
        <f>'Moving Avg'!D735</f>
        <v>11.5036</v>
      </c>
      <c r="G735" s="2">
        <f>'Moving Avg'!F735</f>
        <v>11.535310000000003</v>
      </c>
      <c r="H735" s="2">
        <f>'Moving Avg'!G735</f>
        <v>11.659712000000004</v>
      </c>
      <c r="I735" s="2">
        <f>'Moving Avg'!H735</f>
        <v>10.845696499999992</v>
      </c>
      <c r="J735" s="6" t="str">
        <f>OBV!F735</f>
        <v>BEARISH</v>
      </c>
      <c r="K735" s="6" t="str">
        <f>OBV!G735</f>
        <v>NEUTRAL</v>
      </c>
      <c r="L735" s="6" t="str">
        <f>OBV!H735</f>
        <v>BEARISH DIVERGENCE</v>
      </c>
      <c r="M735" s="8">
        <f t="shared" si="113"/>
        <v>50</v>
      </c>
      <c r="N735" s="8">
        <f t="shared" si="110"/>
        <v>45</v>
      </c>
      <c r="O735" s="8">
        <f t="shared" si="111"/>
        <v>50</v>
      </c>
      <c r="P735" s="8">
        <f t="shared" si="112"/>
        <v>16.5</v>
      </c>
      <c r="Q735" s="9">
        <f t="shared" si="114"/>
        <v>43.225000000000001</v>
      </c>
      <c r="R735" s="9">
        <f t="shared" si="115"/>
        <v>40.625</v>
      </c>
      <c r="S735" s="9">
        <f t="shared" si="116"/>
        <v>34.174999999999997</v>
      </c>
      <c r="T735" s="9">
        <f t="shared" si="117"/>
        <v>40.375</v>
      </c>
      <c r="U735" s="8">
        <f t="shared" si="118"/>
        <v>39.341666666666661</v>
      </c>
      <c r="V735" s="8">
        <f t="shared" si="119"/>
        <v>39.599999999999994</v>
      </c>
    </row>
    <row r="736" spans="1:22" ht="13.5" x14ac:dyDescent="0.25">
      <c r="A736" s="3">
        <f>RSI!A736</f>
        <v>43075</v>
      </c>
      <c r="B736" s="2">
        <f>RSI!B736</f>
        <v>11.5586</v>
      </c>
      <c r="C736" s="2">
        <f>RSI!I736</f>
        <v>48.472314807170434</v>
      </c>
      <c r="D736" s="2">
        <f>MACD!E736</f>
        <v>3.0775696350017867E-2</v>
      </c>
      <c r="E736" s="2">
        <f>MACD!F736</f>
        <v>4.9614991451425873E-2</v>
      </c>
      <c r="F736" s="2">
        <f>'Moving Avg'!D736</f>
        <v>11.521319999999999</v>
      </c>
      <c r="G736" s="2">
        <f>'Moving Avg'!F736</f>
        <v>11.533910000000002</v>
      </c>
      <c r="H736" s="2">
        <f>'Moving Avg'!G736</f>
        <v>11.639196</v>
      </c>
      <c r="I736" s="2">
        <f>'Moving Avg'!H736</f>
        <v>10.854607499999993</v>
      </c>
      <c r="J736" s="6" t="str">
        <f>OBV!F736</f>
        <v>BEARISH</v>
      </c>
      <c r="K736" s="6" t="str">
        <f>OBV!G736</f>
        <v>WEAK</v>
      </c>
      <c r="L736" s="6" t="str">
        <f>OBV!H736</f>
        <v>BEARISH DIVERGENCE</v>
      </c>
      <c r="M736" s="8">
        <f t="shared" si="113"/>
        <v>50</v>
      </c>
      <c r="N736" s="8">
        <f t="shared" si="110"/>
        <v>45</v>
      </c>
      <c r="O736" s="8">
        <f t="shared" si="111"/>
        <v>50</v>
      </c>
      <c r="P736" s="8">
        <f t="shared" si="112"/>
        <v>0</v>
      </c>
      <c r="Q736" s="9">
        <f t="shared" si="114"/>
        <v>40.75</v>
      </c>
      <c r="R736" s="9">
        <f t="shared" si="115"/>
        <v>36.5</v>
      </c>
      <c r="S736" s="9">
        <f t="shared" si="116"/>
        <v>26.75</v>
      </c>
      <c r="T736" s="9">
        <f t="shared" si="117"/>
        <v>36.25</v>
      </c>
      <c r="U736" s="8">
        <f t="shared" si="118"/>
        <v>34.666666666666664</v>
      </c>
      <c r="V736" s="8">
        <f t="shared" si="119"/>
        <v>35.0625</v>
      </c>
    </row>
    <row r="737" spans="1:22" ht="13.5" x14ac:dyDescent="0.25">
      <c r="A737" s="3">
        <f>RSI!A737</f>
        <v>43076</v>
      </c>
      <c r="B737" s="2">
        <f>RSI!B737</f>
        <v>11.47</v>
      </c>
      <c r="C737" s="2">
        <f>RSI!I737</f>
        <v>43.417096339891366</v>
      </c>
      <c r="D737" s="2">
        <f>MACD!E737</f>
        <v>3.8954555718225592E-2</v>
      </c>
      <c r="E737" s="2">
        <f>MACD!F737</f>
        <v>4.7482904304785821E-2</v>
      </c>
      <c r="F737" s="2">
        <f>'Moving Avg'!D737</f>
        <v>11.53064</v>
      </c>
      <c r="G737" s="2">
        <f>'Moving Avg'!F737</f>
        <v>11.526914999999999</v>
      </c>
      <c r="H737" s="2">
        <f>'Moving Avg'!G737</f>
        <v>11.621569999999998</v>
      </c>
      <c r="I737" s="2">
        <f>'Moving Avg'!H737</f>
        <v>10.863075499999994</v>
      </c>
      <c r="J737" s="6" t="str">
        <f>OBV!F737</f>
        <v>BEARISH</v>
      </c>
      <c r="K737" s="6" t="str">
        <f>OBV!G737</f>
        <v>WEAK</v>
      </c>
      <c r="L737" s="6" t="str">
        <f>OBV!H737</f>
        <v>BEARISH DIVERGENCE</v>
      </c>
      <c r="M737" s="8">
        <f t="shared" si="113"/>
        <v>50</v>
      </c>
      <c r="N737" s="8">
        <f t="shared" si="110"/>
        <v>45</v>
      </c>
      <c r="O737" s="8">
        <f t="shared" si="111"/>
        <v>50</v>
      </c>
      <c r="P737" s="8">
        <f t="shared" si="112"/>
        <v>0</v>
      </c>
      <c r="Q737" s="9">
        <f t="shared" si="114"/>
        <v>40.75</v>
      </c>
      <c r="R737" s="9">
        <f t="shared" si="115"/>
        <v>36.5</v>
      </c>
      <c r="S737" s="9">
        <f t="shared" si="116"/>
        <v>26.75</v>
      </c>
      <c r="T737" s="9">
        <f t="shared" si="117"/>
        <v>36.25</v>
      </c>
      <c r="U737" s="8">
        <f t="shared" si="118"/>
        <v>34.666666666666664</v>
      </c>
      <c r="V737" s="8">
        <f t="shared" si="119"/>
        <v>35.0625</v>
      </c>
    </row>
    <row r="738" spans="1:22" ht="13.5" x14ac:dyDescent="0.25">
      <c r="A738" s="3">
        <f>RSI!A738</f>
        <v>43077</v>
      </c>
      <c r="B738" s="2">
        <f>RSI!B738</f>
        <v>11.465400000000001</v>
      </c>
      <c r="C738" s="2">
        <f>RSI!I738</f>
        <v>43.16539203024395</v>
      </c>
      <c r="D738" s="2">
        <f>MACD!E738</f>
        <v>-6.2233129331001891E-3</v>
      </c>
      <c r="E738" s="2">
        <f>MACD!F738</f>
        <v>3.6741660857208619E-2</v>
      </c>
      <c r="F738" s="2">
        <f>'Moving Avg'!D738</f>
        <v>11.53904</v>
      </c>
      <c r="G738" s="2">
        <f>'Moving Avg'!F738</f>
        <v>11.520855000000001</v>
      </c>
      <c r="H738" s="2">
        <f>'Moving Avg'!G738</f>
        <v>11.603759999999999</v>
      </c>
      <c r="I738" s="2">
        <f>'Moving Avg'!H738</f>
        <v>10.871626999999995</v>
      </c>
      <c r="J738" s="6" t="str">
        <f>OBV!F738</f>
        <v>BEARISH</v>
      </c>
      <c r="K738" s="6" t="str">
        <f>OBV!G738</f>
        <v>WEAK</v>
      </c>
      <c r="L738" s="6" t="str">
        <f>OBV!H738</f>
        <v>BEARISH DIVERGENCE</v>
      </c>
      <c r="M738" s="8">
        <f t="shared" si="113"/>
        <v>50</v>
      </c>
      <c r="N738" s="8">
        <f t="shared" si="110"/>
        <v>100</v>
      </c>
      <c r="O738" s="8">
        <f t="shared" si="111"/>
        <v>50</v>
      </c>
      <c r="P738" s="8">
        <f t="shared" si="112"/>
        <v>0</v>
      </c>
      <c r="Q738" s="9">
        <f t="shared" si="114"/>
        <v>60</v>
      </c>
      <c r="R738" s="9">
        <f t="shared" si="115"/>
        <v>47.5</v>
      </c>
      <c r="S738" s="9">
        <f t="shared" si="116"/>
        <v>35</v>
      </c>
      <c r="T738" s="9">
        <f t="shared" si="117"/>
        <v>50</v>
      </c>
      <c r="U738" s="8">
        <f t="shared" si="118"/>
        <v>47.5</v>
      </c>
      <c r="V738" s="8">
        <f t="shared" si="119"/>
        <v>48.125</v>
      </c>
    </row>
    <row r="739" spans="1:22" ht="13.5" x14ac:dyDescent="0.25">
      <c r="A739" s="3">
        <f>RSI!A739</f>
        <v>43080</v>
      </c>
      <c r="B739" s="2">
        <f>RSI!B739</f>
        <v>11.418699999999999</v>
      </c>
      <c r="C739" s="2">
        <f>RSI!I739</f>
        <v>40.592511999072521</v>
      </c>
      <c r="D739" s="2">
        <f>MACD!E739</f>
        <v>-9.5276452048445037E-3</v>
      </c>
      <c r="E739" s="2">
        <f>MACD!F739</f>
        <v>2.7487799644797997E-2</v>
      </c>
      <c r="F739" s="2">
        <f>'Moving Avg'!D739</f>
        <v>11.501720000000001</v>
      </c>
      <c r="G739" s="2">
        <f>'Moving Avg'!F739</f>
        <v>11.512460000000001</v>
      </c>
      <c r="H739" s="2">
        <f>'Moving Avg'!G739</f>
        <v>11.592382000000001</v>
      </c>
      <c r="I739" s="2">
        <f>'Moving Avg'!H739</f>
        <v>10.879859999999994</v>
      </c>
      <c r="J739" s="6" t="str">
        <f>OBV!F739</f>
        <v>BEARISH</v>
      </c>
      <c r="K739" s="6" t="str">
        <f>OBV!G739</f>
        <v>WEAK</v>
      </c>
      <c r="L739" s="6" t="str">
        <f>OBV!H739</f>
        <v>CONFIRMED BEARISH</v>
      </c>
      <c r="M739" s="8">
        <f t="shared" si="113"/>
        <v>50</v>
      </c>
      <c r="N739" s="8">
        <f t="shared" si="110"/>
        <v>100</v>
      </c>
      <c r="O739" s="8">
        <f t="shared" si="111"/>
        <v>50</v>
      </c>
      <c r="P739" s="8">
        <f t="shared" si="112"/>
        <v>0</v>
      </c>
      <c r="Q739" s="9">
        <f t="shared" si="114"/>
        <v>60</v>
      </c>
      <c r="R739" s="9">
        <f t="shared" si="115"/>
        <v>47.5</v>
      </c>
      <c r="S739" s="9">
        <f t="shared" si="116"/>
        <v>35</v>
      </c>
      <c r="T739" s="9">
        <f t="shared" si="117"/>
        <v>50</v>
      </c>
      <c r="U739" s="8">
        <f t="shared" si="118"/>
        <v>47.5</v>
      </c>
      <c r="V739" s="8">
        <f t="shared" si="119"/>
        <v>48.125</v>
      </c>
    </row>
    <row r="740" spans="1:22" ht="13.5" x14ac:dyDescent="0.25">
      <c r="A740" s="3">
        <f>RSI!A740</f>
        <v>43081</v>
      </c>
      <c r="B740" s="2">
        <f>RSI!B740</f>
        <v>11.3721</v>
      </c>
      <c r="C740" s="2">
        <f>RSI!I740</f>
        <v>38.148966959476859</v>
      </c>
      <c r="D740" s="2">
        <f>MACD!E740</f>
        <v>-7.3161944752442309E-3</v>
      </c>
      <c r="E740" s="2">
        <f>MACD!F740</f>
        <v>2.0527000820789551E-2</v>
      </c>
      <c r="F740" s="2">
        <f>'Moving Avg'!D740</f>
        <v>11.45696</v>
      </c>
      <c r="G740" s="2">
        <f>'Moving Avg'!F740</f>
        <v>11.501735</v>
      </c>
      <c r="H740" s="2">
        <f>'Moving Avg'!G740</f>
        <v>11.582964000000002</v>
      </c>
      <c r="I740" s="2">
        <f>'Moving Avg'!H740</f>
        <v>10.887944999999993</v>
      </c>
      <c r="J740" s="6" t="str">
        <f>OBV!F740</f>
        <v>BEARISH</v>
      </c>
      <c r="K740" s="6" t="str">
        <f>OBV!G740</f>
        <v>WEAK</v>
      </c>
      <c r="L740" s="6" t="str">
        <f>OBV!H740</f>
        <v>CONFIRMED BEARISH</v>
      </c>
      <c r="M740" s="8">
        <f t="shared" si="113"/>
        <v>50</v>
      </c>
      <c r="N740" s="8">
        <f t="shared" si="110"/>
        <v>100</v>
      </c>
      <c r="O740" s="8">
        <f t="shared" si="111"/>
        <v>50</v>
      </c>
      <c r="P740" s="8">
        <f t="shared" si="112"/>
        <v>0</v>
      </c>
      <c r="Q740" s="9">
        <f t="shared" si="114"/>
        <v>60</v>
      </c>
      <c r="R740" s="9">
        <f t="shared" si="115"/>
        <v>47.5</v>
      </c>
      <c r="S740" s="9">
        <f t="shared" si="116"/>
        <v>35</v>
      </c>
      <c r="T740" s="9">
        <f t="shared" si="117"/>
        <v>50</v>
      </c>
      <c r="U740" s="8">
        <f t="shared" si="118"/>
        <v>47.5</v>
      </c>
      <c r="V740" s="8">
        <f t="shared" si="119"/>
        <v>48.125</v>
      </c>
    </row>
    <row r="741" spans="1:22" ht="13.5" x14ac:dyDescent="0.25">
      <c r="A741" s="3">
        <f>RSI!A741</f>
        <v>43082</v>
      </c>
      <c r="B741" s="2">
        <f>RSI!B741</f>
        <v>11.3302</v>
      </c>
      <c r="C741" s="2">
        <f>RSI!I741</f>
        <v>36.047775257359426</v>
      </c>
      <c r="D741" s="2">
        <f>MACD!E741</f>
        <v>-1.2808277272640112E-3</v>
      </c>
      <c r="E741" s="2">
        <f>MACD!F741</f>
        <v>1.6165435111178839E-2</v>
      </c>
      <c r="F741" s="2">
        <f>'Moving Avg'!D741</f>
        <v>11.411280000000001</v>
      </c>
      <c r="G741" s="2">
        <f>'Moving Avg'!F741</f>
        <v>11.488914999999999</v>
      </c>
      <c r="H741" s="2">
        <f>'Moving Avg'!G741</f>
        <v>11.57737</v>
      </c>
      <c r="I741" s="2">
        <f>'Moving Avg'!H741</f>
        <v>10.895820499999992</v>
      </c>
      <c r="J741" s="6" t="str">
        <f>OBV!F741</f>
        <v>BEARISH</v>
      </c>
      <c r="K741" s="6" t="str">
        <f>OBV!G741</f>
        <v>WEAK</v>
      </c>
      <c r="L741" s="6" t="str">
        <f>OBV!H741</f>
        <v>CONFIRMED BEARISH</v>
      </c>
      <c r="M741" s="8">
        <f t="shared" si="113"/>
        <v>50</v>
      </c>
      <c r="N741" s="8">
        <f t="shared" si="110"/>
        <v>45</v>
      </c>
      <c r="O741" s="8">
        <f t="shared" si="111"/>
        <v>50</v>
      </c>
      <c r="P741" s="8">
        <f t="shared" si="112"/>
        <v>0</v>
      </c>
      <c r="Q741" s="9">
        <f t="shared" si="114"/>
        <v>40.75</v>
      </c>
      <c r="R741" s="9">
        <f t="shared" si="115"/>
        <v>36.5</v>
      </c>
      <c r="S741" s="9">
        <f t="shared" si="116"/>
        <v>26.75</v>
      </c>
      <c r="T741" s="9">
        <f t="shared" si="117"/>
        <v>36.25</v>
      </c>
      <c r="U741" s="8">
        <f t="shared" si="118"/>
        <v>34.666666666666664</v>
      </c>
      <c r="V741" s="8">
        <f t="shared" si="119"/>
        <v>35.0625</v>
      </c>
    </row>
    <row r="742" spans="1:22" ht="13.5" x14ac:dyDescent="0.25">
      <c r="A742" s="3">
        <f>RSI!A742</f>
        <v>43083</v>
      </c>
      <c r="B742" s="2">
        <f>RSI!B742</f>
        <v>11.2835</v>
      </c>
      <c r="C742" s="2">
        <f>RSI!I742</f>
        <v>33.812419339021162</v>
      </c>
      <c r="D742" s="2">
        <f>MACD!E742</f>
        <v>1.3455231747414587E-3</v>
      </c>
      <c r="E742" s="2">
        <f>MACD!F742</f>
        <v>1.3201452723891362E-2</v>
      </c>
      <c r="F742" s="2">
        <f>'Moving Avg'!D742</f>
        <v>11.37398</v>
      </c>
      <c r="G742" s="2">
        <f>'Moving Avg'!F742</f>
        <v>11.473994999999999</v>
      </c>
      <c r="H742" s="2">
        <f>'Moving Avg'!G742</f>
        <v>11.570842000000001</v>
      </c>
      <c r="I742" s="2">
        <f>'Moving Avg'!H742</f>
        <v>10.903675499999995</v>
      </c>
      <c r="J742" s="6" t="str">
        <f>OBV!F742</f>
        <v>BEARISH</v>
      </c>
      <c r="K742" s="6" t="str">
        <f>OBV!G742</f>
        <v>WEAK</v>
      </c>
      <c r="L742" s="6" t="str">
        <f>OBV!H742</f>
        <v>CONFIRMED BEARISH</v>
      </c>
      <c r="M742" s="8">
        <f t="shared" si="113"/>
        <v>50</v>
      </c>
      <c r="N742" s="8">
        <f t="shared" si="110"/>
        <v>45</v>
      </c>
      <c r="O742" s="8">
        <f t="shared" si="111"/>
        <v>50</v>
      </c>
      <c r="P742" s="8">
        <f t="shared" si="112"/>
        <v>0</v>
      </c>
      <c r="Q742" s="9">
        <f t="shared" si="114"/>
        <v>40.75</v>
      </c>
      <c r="R742" s="9">
        <f t="shared" si="115"/>
        <v>36.5</v>
      </c>
      <c r="S742" s="9">
        <f t="shared" si="116"/>
        <v>26.75</v>
      </c>
      <c r="T742" s="9">
        <f t="shared" si="117"/>
        <v>36.25</v>
      </c>
      <c r="U742" s="8">
        <f t="shared" si="118"/>
        <v>34.666666666666664</v>
      </c>
      <c r="V742" s="8">
        <f t="shared" si="119"/>
        <v>35.0625</v>
      </c>
    </row>
    <row r="743" spans="1:22" ht="13.5" x14ac:dyDescent="0.25">
      <c r="A743" s="3">
        <f>RSI!A743</f>
        <v>43084</v>
      </c>
      <c r="B743" s="2">
        <f>RSI!B743</f>
        <v>11.190300000000001</v>
      </c>
      <c r="C743" s="2">
        <f>RSI!I743</f>
        <v>29.835997156820738</v>
      </c>
      <c r="D743" s="2">
        <f>MACD!E743</f>
        <v>1.1885877605942952E-2</v>
      </c>
      <c r="E743" s="2">
        <f>MACD!F743</f>
        <v>1.2938337700301682E-2</v>
      </c>
      <c r="F743" s="2">
        <f>'Moving Avg'!D743</f>
        <v>11.318960000000001</v>
      </c>
      <c r="G743" s="2">
        <f>'Moving Avg'!F743</f>
        <v>11.455344999999999</v>
      </c>
      <c r="H743" s="2">
        <f>'Moving Avg'!G743</f>
        <v>11.564314</v>
      </c>
      <c r="I743" s="2">
        <f>'Moving Avg'!H743</f>
        <v>10.911085999999996</v>
      </c>
      <c r="J743" s="6" t="str">
        <f>OBV!F743</f>
        <v>BEARISH</v>
      </c>
      <c r="K743" s="6" t="str">
        <f>OBV!G743</f>
        <v>WEAK</v>
      </c>
      <c r="L743" s="6" t="str">
        <f>OBV!H743</f>
        <v>CONFIRMED BEARISH</v>
      </c>
      <c r="M743" s="8">
        <f t="shared" si="113"/>
        <v>100</v>
      </c>
      <c r="N743" s="8">
        <f t="shared" si="110"/>
        <v>45</v>
      </c>
      <c r="O743" s="8">
        <f t="shared" si="111"/>
        <v>50</v>
      </c>
      <c r="P743" s="8">
        <f t="shared" si="112"/>
        <v>0</v>
      </c>
      <c r="Q743" s="9">
        <f t="shared" si="114"/>
        <v>58.25</v>
      </c>
      <c r="R743" s="9">
        <f t="shared" si="115"/>
        <v>46.5</v>
      </c>
      <c r="S743" s="9">
        <f t="shared" si="116"/>
        <v>34.25</v>
      </c>
      <c r="T743" s="9">
        <f t="shared" si="117"/>
        <v>48.75</v>
      </c>
      <c r="U743" s="8">
        <f t="shared" si="118"/>
        <v>46.333333333333336</v>
      </c>
      <c r="V743" s="8">
        <f t="shared" si="119"/>
        <v>46.9375</v>
      </c>
    </row>
    <row r="744" spans="1:22" ht="13.5" x14ac:dyDescent="0.25">
      <c r="A744" s="3">
        <f>RSI!A744</f>
        <v>43087</v>
      </c>
      <c r="B744" s="2">
        <f>RSI!B744</f>
        <v>11.190300000000001</v>
      </c>
      <c r="C744" s="2">
        <f>RSI!I744</f>
        <v>29.835997156820738</v>
      </c>
      <c r="D744" s="2">
        <f>MACD!E744</f>
        <v>5.0649564096419297E-2</v>
      </c>
      <c r="E744" s="2">
        <f>MACD!F744</f>
        <v>2.0480582979525208E-2</v>
      </c>
      <c r="F744" s="2">
        <f>'Moving Avg'!D744</f>
        <v>11.27328</v>
      </c>
      <c r="G744" s="2">
        <f>'Moving Avg'!F744</f>
        <v>11.436695</v>
      </c>
      <c r="H744" s="2">
        <f>'Moving Avg'!G744</f>
        <v>11.557785999999998</v>
      </c>
      <c r="I744" s="2">
        <f>'Moving Avg'!H744</f>
        <v>10.918687999999996</v>
      </c>
      <c r="J744" s="6" t="str">
        <f>OBV!F744</f>
        <v>BEARISH</v>
      </c>
      <c r="K744" s="6" t="str">
        <f>OBV!G744</f>
        <v>WEAK</v>
      </c>
      <c r="L744" s="6" t="str">
        <f>OBV!H744</f>
        <v>CONFIRMED BEARISH</v>
      </c>
      <c r="M744" s="8">
        <f t="shared" si="113"/>
        <v>100</v>
      </c>
      <c r="N744" s="8">
        <f t="shared" si="110"/>
        <v>0</v>
      </c>
      <c r="O744" s="8">
        <f t="shared" si="111"/>
        <v>50</v>
      </c>
      <c r="P744" s="8">
        <f t="shared" si="112"/>
        <v>0</v>
      </c>
      <c r="Q744" s="9">
        <f t="shared" si="114"/>
        <v>42.5</v>
      </c>
      <c r="R744" s="9">
        <f t="shared" si="115"/>
        <v>37.5</v>
      </c>
      <c r="S744" s="9">
        <f t="shared" si="116"/>
        <v>27.5</v>
      </c>
      <c r="T744" s="9">
        <f t="shared" si="117"/>
        <v>37.5</v>
      </c>
      <c r="U744" s="8">
        <f t="shared" si="118"/>
        <v>35.833333333333336</v>
      </c>
      <c r="V744" s="8">
        <f t="shared" si="119"/>
        <v>36.25</v>
      </c>
    </row>
    <row r="745" spans="1:22" ht="13.5" x14ac:dyDescent="0.25">
      <c r="A745" s="3">
        <f>RSI!A745</f>
        <v>43088</v>
      </c>
      <c r="B745" s="2">
        <f>RSI!B745</f>
        <v>10.957100000000001</v>
      </c>
      <c r="C745" s="2">
        <f>RSI!I745</f>
        <v>22.244585277239125</v>
      </c>
      <c r="D745" s="2">
        <f>MACD!E745</f>
        <v>0.10100003568757465</v>
      </c>
      <c r="E745" s="2">
        <f>MACD!F745</f>
        <v>3.65844735211351E-2</v>
      </c>
      <c r="F745" s="2">
        <f>'Moving Avg'!D745</f>
        <v>11.190280000000001</v>
      </c>
      <c r="G745" s="2">
        <f>'Moving Avg'!F745</f>
        <v>11.406385</v>
      </c>
      <c r="H745" s="2">
        <f>'Moving Avg'!G745</f>
        <v>11.546594000000001</v>
      </c>
      <c r="I745" s="2">
        <f>'Moving Avg'!H745</f>
        <v>10.925081499999997</v>
      </c>
      <c r="J745" s="6" t="str">
        <f>OBV!F745</f>
        <v>BEARISH</v>
      </c>
      <c r="K745" s="6" t="str">
        <f>OBV!G745</f>
        <v>WEAK</v>
      </c>
      <c r="L745" s="6" t="str">
        <f>OBV!H745</f>
        <v>CONFIRMED BEARISH</v>
      </c>
      <c r="M745" s="8">
        <f t="shared" si="113"/>
        <v>100</v>
      </c>
      <c r="N745" s="8">
        <f t="shared" si="110"/>
        <v>0</v>
      </c>
      <c r="O745" s="8">
        <f t="shared" si="111"/>
        <v>50</v>
      </c>
      <c r="P745" s="8">
        <f t="shared" si="112"/>
        <v>0</v>
      </c>
      <c r="Q745" s="9">
        <f t="shared" si="114"/>
        <v>42.5</v>
      </c>
      <c r="R745" s="9">
        <f t="shared" si="115"/>
        <v>37.5</v>
      </c>
      <c r="S745" s="9">
        <f t="shared" si="116"/>
        <v>27.5</v>
      </c>
      <c r="T745" s="9">
        <f t="shared" si="117"/>
        <v>37.5</v>
      </c>
      <c r="U745" s="8">
        <f t="shared" si="118"/>
        <v>35.833333333333336</v>
      </c>
      <c r="V745" s="8">
        <f t="shared" si="119"/>
        <v>36.25</v>
      </c>
    </row>
    <row r="746" spans="1:22" ht="13.5" x14ac:dyDescent="0.25">
      <c r="A746" s="3">
        <f>RSI!A746</f>
        <v>43089</v>
      </c>
      <c r="B746" s="2">
        <f>RSI!B746</f>
        <v>10.957100000000001</v>
      </c>
      <c r="C746" s="2">
        <f>RSI!I746</f>
        <v>22.244585277239125</v>
      </c>
      <c r="D746" s="2">
        <f>MACD!E746</f>
        <v>0.14083872384944662</v>
      </c>
      <c r="E746" s="2">
        <f>MACD!F746</f>
        <v>5.7435323586797413E-2</v>
      </c>
      <c r="F746" s="2">
        <f>'Moving Avg'!D746</f>
        <v>11.11566</v>
      </c>
      <c r="G746" s="2">
        <f>'Moving Avg'!F746</f>
        <v>11.376074999999998</v>
      </c>
      <c r="H746" s="2">
        <f>'Moving Avg'!G746</f>
        <v>11.535401999999999</v>
      </c>
      <c r="I746" s="2">
        <f>'Moving Avg'!H746</f>
        <v>10.931943499999996</v>
      </c>
      <c r="J746" s="6" t="str">
        <f>OBV!F746</f>
        <v>BEARISH</v>
      </c>
      <c r="K746" s="6" t="str">
        <f>OBV!G746</f>
        <v>WEAK</v>
      </c>
      <c r="L746" s="6" t="str">
        <f>OBV!H746</f>
        <v>CONFIRMED BEARISH</v>
      </c>
      <c r="M746" s="8">
        <f t="shared" si="113"/>
        <v>100</v>
      </c>
      <c r="N746" s="8">
        <f t="shared" si="110"/>
        <v>0</v>
      </c>
      <c r="O746" s="8">
        <f t="shared" si="111"/>
        <v>50</v>
      </c>
      <c r="P746" s="8">
        <f t="shared" si="112"/>
        <v>0</v>
      </c>
      <c r="Q746" s="9">
        <f t="shared" si="114"/>
        <v>42.5</v>
      </c>
      <c r="R746" s="9">
        <f t="shared" si="115"/>
        <v>37.5</v>
      </c>
      <c r="S746" s="9">
        <f t="shared" si="116"/>
        <v>27.5</v>
      </c>
      <c r="T746" s="9">
        <f t="shared" si="117"/>
        <v>37.5</v>
      </c>
      <c r="U746" s="8">
        <f t="shared" si="118"/>
        <v>35.833333333333336</v>
      </c>
      <c r="V746" s="8">
        <f t="shared" si="119"/>
        <v>36.25</v>
      </c>
    </row>
    <row r="747" spans="1:22" ht="13.5" x14ac:dyDescent="0.25">
      <c r="A747" s="3">
        <f>RSI!A747</f>
        <v>43090</v>
      </c>
      <c r="B747" s="2">
        <f>RSI!B747</f>
        <v>10.910500000000001</v>
      </c>
      <c r="C747" s="2">
        <f>RSI!I747</f>
        <v>21.005929482832144</v>
      </c>
      <c r="D747" s="2">
        <f>MACD!E747</f>
        <v>0.16712215504351313</v>
      </c>
      <c r="E747" s="2">
        <f>MACD!F747</f>
        <v>7.9372689878140557E-2</v>
      </c>
      <c r="F747" s="2">
        <f>'Moving Avg'!D747</f>
        <v>11.041059999999998</v>
      </c>
      <c r="G747" s="2">
        <f>'Moving Avg'!F747</f>
        <v>11.341105000000001</v>
      </c>
      <c r="H747" s="2">
        <f>'Moving Avg'!G747</f>
        <v>11.523277999999999</v>
      </c>
      <c r="I747" s="2">
        <f>'Moving Avg'!H747</f>
        <v>10.938572499999994</v>
      </c>
      <c r="J747" s="6" t="str">
        <f>OBV!F747</f>
        <v>BEARISH</v>
      </c>
      <c r="K747" s="6" t="str">
        <f>OBV!G747</f>
        <v>WEAK</v>
      </c>
      <c r="L747" s="6" t="str">
        <f>OBV!H747</f>
        <v>CONFIRMED BEARISH</v>
      </c>
      <c r="M747" s="8">
        <f t="shared" si="113"/>
        <v>100</v>
      </c>
      <c r="N747" s="8">
        <f t="shared" si="110"/>
        <v>0</v>
      </c>
      <c r="O747" s="8">
        <f t="shared" si="111"/>
        <v>50</v>
      </c>
      <c r="P747" s="8">
        <f t="shared" si="112"/>
        <v>0</v>
      </c>
      <c r="Q747" s="9">
        <f t="shared" si="114"/>
        <v>42.5</v>
      </c>
      <c r="R747" s="9">
        <f t="shared" si="115"/>
        <v>37.5</v>
      </c>
      <c r="S747" s="9">
        <f t="shared" si="116"/>
        <v>27.5</v>
      </c>
      <c r="T747" s="9">
        <f t="shared" si="117"/>
        <v>37.5</v>
      </c>
      <c r="U747" s="8">
        <f t="shared" si="118"/>
        <v>35.833333333333336</v>
      </c>
      <c r="V747" s="8">
        <f t="shared" si="119"/>
        <v>36.25</v>
      </c>
    </row>
    <row r="748" spans="1:22" ht="13.5" x14ac:dyDescent="0.25">
      <c r="A748" s="3">
        <f>RSI!A748</f>
        <v>43091</v>
      </c>
      <c r="B748" s="2">
        <f>RSI!B748</f>
        <v>10.905900000000001</v>
      </c>
      <c r="C748" s="2">
        <f>RSI!I748</f>
        <v>20.882317204202295</v>
      </c>
      <c r="D748" s="2">
        <f>MACD!E748</f>
        <v>0.19181917771643064</v>
      </c>
      <c r="E748" s="2">
        <f>MACD!F748</f>
        <v>0.10186198744579858</v>
      </c>
      <c r="F748" s="2">
        <f>'Moving Avg'!D748</f>
        <v>10.98418</v>
      </c>
      <c r="G748" s="2">
        <f>'Moving Avg'!F748</f>
        <v>11.323155000000002</v>
      </c>
      <c r="H748" s="2">
        <f>'Moving Avg'!G748</f>
        <v>11.511061999999999</v>
      </c>
      <c r="I748" s="2">
        <f>'Moving Avg'!H748</f>
        <v>10.946243499999996</v>
      </c>
      <c r="J748" s="6" t="str">
        <f>OBV!F748</f>
        <v>BEARISH</v>
      </c>
      <c r="K748" s="6" t="str">
        <f>OBV!G748</f>
        <v>WEAK</v>
      </c>
      <c r="L748" s="6" t="str">
        <f>OBV!H748</f>
        <v>CONFIRMED BEARISH</v>
      </c>
      <c r="M748" s="8">
        <f t="shared" si="113"/>
        <v>100</v>
      </c>
      <c r="N748" s="8">
        <f t="shared" si="110"/>
        <v>0</v>
      </c>
      <c r="O748" s="8">
        <f t="shared" si="111"/>
        <v>50</v>
      </c>
      <c r="P748" s="8">
        <f t="shared" si="112"/>
        <v>0</v>
      </c>
      <c r="Q748" s="9">
        <f t="shared" si="114"/>
        <v>42.5</v>
      </c>
      <c r="R748" s="9">
        <f t="shared" si="115"/>
        <v>37.5</v>
      </c>
      <c r="S748" s="9">
        <f t="shared" si="116"/>
        <v>27.5</v>
      </c>
      <c r="T748" s="9">
        <f t="shared" si="117"/>
        <v>37.5</v>
      </c>
      <c r="U748" s="8">
        <f t="shared" si="118"/>
        <v>35.833333333333336</v>
      </c>
      <c r="V748" s="8">
        <f t="shared" si="119"/>
        <v>36.25</v>
      </c>
    </row>
    <row r="749" spans="1:22" ht="13.5" x14ac:dyDescent="0.25">
      <c r="A749" s="3">
        <f>RSI!A749</f>
        <v>43094</v>
      </c>
      <c r="B749" s="2">
        <f>RSI!B749</f>
        <v>10.8919</v>
      </c>
      <c r="C749" s="2">
        <f>RSI!I749</f>
        <v>20.487172094168855</v>
      </c>
      <c r="D749" s="2">
        <f>MACD!E749</f>
        <v>0.20921121339787518</v>
      </c>
      <c r="E749" s="2">
        <f>MACD!F749</f>
        <v>0.1233318326362139</v>
      </c>
      <c r="F749" s="2">
        <f>'Moving Avg'!D749</f>
        <v>10.9245</v>
      </c>
      <c r="G749" s="2">
        <f>'Moving Avg'!F749</f>
        <v>11.294480000000002</v>
      </c>
      <c r="H749" s="2">
        <f>'Moving Avg'!G749</f>
        <v>11.498565999999999</v>
      </c>
      <c r="I749" s="2">
        <f>'Moving Avg'!H749</f>
        <v>10.953844499999997</v>
      </c>
      <c r="J749" s="6" t="str">
        <f>OBV!F749</f>
        <v>BEARISH</v>
      </c>
      <c r="K749" s="6" t="str">
        <f>OBV!G749</f>
        <v>WEAK</v>
      </c>
      <c r="L749" s="6" t="str">
        <f>OBV!H749</f>
        <v>CONFIRMED BEARISH</v>
      </c>
      <c r="M749" s="8">
        <f t="shared" si="113"/>
        <v>100</v>
      </c>
      <c r="N749" s="8">
        <f t="shared" si="110"/>
        <v>0</v>
      </c>
      <c r="O749" s="8">
        <f t="shared" si="111"/>
        <v>0</v>
      </c>
      <c r="P749" s="8">
        <f t="shared" si="112"/>
        <v>0</v>
      </c>
      <c r="Q749" s="9">
        <f t="shared" si="114"/>
        <v>35</v>
      </c>
      <c r="R749" s="9">
        <f t="shared" si="115"/>
        <v>20</v>
      </c>
      <c r="S749" s="9">
        <f t="shared" si="116"/>
        <v>15</v>
      </c>
      <c r="T749" s="9">
        <f t="shared" si="117"/>
        <v>25</v>
      </c>
      <c r="U749" s="8">
        <f t="shared" si="118"/>
        <v>23.333333333333332</v>
      </c>
      <c r="V749" s="8">
        <f t="shared" si="119"/>
        <v>23.75</v>
      </c>
    </row>
    <row r="750" spans="1:22" ht="13.5" x14ac:dyDescent="0.25">
      <c r="A750" s="3">
        <f>RSI!A750</f>
        <v>43095</v>
      </c>
      <c r="B750" s="2">
        <f>RSI!B750</f>
        <v>10.905900000000001</v>
      </c>
      <c r="C750" s="2">
        <f>RSI!I750</f>
        <v>22.0751289515336</v>
      </c>
      <c r="D750" s="2">
        <f>MACD!E750</f>
        <v>0.21825042980472809</v>
      </c>
      <c r="E750" s="2">
        <f>MACD!F750</f>
        <v>0.14231555206991675</v>
      </c>
      <c r="F750" s="2">
        <f>'Moving Avg'!D750</f>
        <v>10.914260000000002</v>
      </c>
      <c r="G750" s="2">
        <f>'Moving Avg'!F750</f>
        <v>11.266275000000002</v>
      </c>
      <c r="H750" s="2">
        <f>'Moving Avg'!G750</f>
        <v>11.48635</v>
      </c>
      <c r="I750" s="2">
        <f>'Moving Avg'!H750</f>
        <v>10.961515499999997</v>
      </c>
      <c r="J750" s="6" t="str">
        <f>OBV!F750</f>
        <v>BEARISH</v>
      </c>
      <c r="K750" s="6" t="str">
        <f>OBV!G750</f>
        <v>WEAK</v>
      </c>
      <c r="L750" s="6" t="str">
        <f>OBV!H750</f>
        <v>CONFIRMED BEARISH</v>
      </c>
      <c r="M750" s="8">
        <f t="shared" si="113"/>
        <v>100</v>
      </c>
      <c r="N750" s="8">
        <f t="shared" si="110"/>
        <v>0</v>
      </c>
      <c r="O750" s="8">
        <f t="shared" si="111"/>
        <v>0</v>
      </c>
      <c r="P750" s="8">
        <f t="shared" si="112"/>
        <v>0</v>
      </c>
      <c r="Q750" s="9">
        <f t="shared" si="114"/>
        <v>35</v>
      </c>
      <c r="R750" s="9">
        <f t="shared" si="115"/>
        <v>20</v>
      </c>
      <c r="S750" s="9">
        <f t="shared" si="116"/>
        <v>15</v>
      </c>
      <c r="T750" s="9">
        <f t="shared" si="117"/>
        <v>25</v>
      </c>
      <c r="U750" s="8">
        <f t="shared" si="118"/>
        <v>23.333333333333332</v>
      </c>
      <c r="V750" s="8">
        <f t="shared" si="119"/>
        <v>23.75</v>
      </c>
    </row>
    <row r="751" spans="1:22" ht="13.5" x14ac:dyDescent="0.25">
      <c r="A751" s="3">
        <f>RSI!A751</f>
        <v>43096</v>
      </c>
      <c r="B751" s="2">
        <f>RSI!B751</f>
        <v>10.905900000000001</v>
      </c>
      <c r="C751" s="2">
        <f>RSI!I751</f>
        <v>22.075128951533586</v>
      </c>
      <c r="D751" s="2">
        <f>MACD!E751</f>
        <v>0.2217119192425212</v>
      </c>
      <c r="E751" s="2">
        <f>MACD!F751</f>
        <v>0.15819482550443764</v>
      </c>
      <c r="F751" s="2">
        <f>'Moving Avg'!D751</f>
        <v>10.904020000000001</v>
      </c>
      <c r="G751" s="2">
        <f>'Moving Avg'!F751</f>
        <v>11.238070000000002</v>
      </c>
      <c r="H751" s="2">
        <f>'Moving Avg'!G751</f>
        <v>11.474134000000001</v>
      </c>
      <c r="I751" s="2">
        <f>'Moving Avg'!H751</f>
        <v>10.969186499999999</v>
      </c>
      <c r="J751" s="6" t="str">
        <f>OBV!F751</f>
        <v>BEARISH</v>
      </c>
      <c r="K751" s="6" t="str">
        <f>OBV!G751</f>
        <v>WEAK</v>
      </c>
      <c r="L751" s="6" t="str">
        <f>OBV!H751</f>
        <v>CONFIRMED BEARISH</v>
      </c>
      <c r="M751" s="8">
        <f t="shared" si="113"/>
        <v>100</v>
      </c>
      <c r="N751" s="8">
        <f t="shared" si="110"/>
        <v>0</v>
      </c>
      <c r="O751" s="8">
        <f t="shared" si="111"/>
        <v>0</v>
      </c>
      <c r="P751" s="8">
        <f t="shared" si="112"/>
        <v>0</v>
      </c>
      <c r="Q751" s="9">
        <f t="shared" si="114"/>
        <v>35</v>
      </c>
      <c r="R751" s="9">
        <f t="shared" si="115"/>
        <v>20</v>
      </c>
      <c r="S751" s="9">
        <f t="shared" si="116"/>
        <v>15</v>
      </c>
      <c r="T751" s="9">
        <f t="shared" si="117"/>
        <v>25</v>
      </c>
      <c r="U751" s="8">
        <f t="shared" si="118"/>
        <v>23.333333333333332</v>
      </c>
      <c r="V751" s="8">
        <f t="shared" si="119"/>
        <v>23.75</v>
      </c>
    </row>
    <row r="752" spans="1:22" ht="13.5" x14ac:dyDescent="0.25">
      <c r="A752" s="3">
        <f>RSI!A752</f>
        <v>43097</v>
      </c>
      <c r="B752" s="2">
        <f>RSI!B752</f>
        <v>10.901199999999999</v>
      </c>
      <c r="C752" s="2">
        <f>RSI!I752</f>
        <v>21.904803304962002</v>
      </c>
      <c r="D752" s="2">
        <f>MACD!E752</f>
        <v>0.21989614123233103</v>
      </c>
      <c r="E752" s="2">
        <f>MACD!F752</f>
        <v>0.17053508865001635</v>
      </c>
      <c r="F752" s="2">
        <f>'Moving Avg'!D752</f>
        <v>10.90216</v>
      </c>
      <c r="G752" s="2">
        <f>'Moving Avg'!F752</f>
        <v>11.211960000000001</v>
      </c>
      <c r="H752" s="2">
        <f>'Moving Avg'!G752</f>
        <v>11.461824000000002</v>
      </c>
      <c r="I752" s="2">
        <f>'Moving Avg'!H752</f>
        <v>10.976833999999997</v>
      </c>
      <c r="J752" s="6" t="str">
        <f>OBV!F752</f>
        <v>BEARISH</v>
      </c>
      <c r="K752" s="6" t="str">
        <f>OBV!G752</f>
        <v>WEAK</v>
      </c>
      <c r="L752" s="6" t="str">
        <f>OBV!H752</f>
        <v>CONFIRMED BEARISH</v>
      </c>
      <c r="M752" s="8">
        <f t="shared" si="113"/>
        <v>100</v>
      </c>
      <c r="N752" s="8">
        <f t="shared" si="110"/>
        <v>0</v>
      </c>
      <c r="O752" s="8">
        <f t="shared" si="111"/>
        <v>0</v>
      </c>
      <c r="P752" s="8">
        <f t="shared" si="112"/>
        <v>0</v>
      </c>
      <c r="Q752" s="9">
        <f t="shared" si="114"/>
        <v>35</v>
      </c>
      <c r="R752" s="9">
        <f t="shared" si="115"/>
        <v>20</v>
      </c>
      <c r="S752" s="9">
        <f t="shared" si="116"/>
        <v>15</v>
      </c>
      <c r="T752" s="9">
        <f t="shared" si="117"/>
        <v>25</v>
      </c>
      <c r="U752" s="8">
        <f t="shared" si="118"/>
        <v>23.333333333333332</v>
      </c>
      <c r="V752" s="8">
        <f t="shared" si="119"/>
        <v>23.75</v>
      </c>
    </row>
    <row r="753" spans="1:22" ht="13.5" x14ac:dyDescent="0.25">
      <c r="A753" s="3">
        <f>RSI!A753</f>
        <v>43098</v>
      </c>
      <c r="B753" s="2">
        <f>RSI!B753</f>
        <v>11.3535</v>
      </c>
      <c r="C753" s="2">
        <f>RSI!I753</f>
        <v>56.604909711491274</v>
      </c>
      <c r="D753" s="2">
        <f>MACD!E753</f>
        <v>0.17248211411628844</v>
      </c>
      <c r="E753" s="2">
        <f>MACD!F753</f>
        <v>0.17092449374327076</v>
      </c>
      <c r="F753" s="2">
        <f>'Moving Avg'!D753</f>
        <v>10.991679999999999</v>
      </c>
      <c r="G753" s="2">
        <f>'Moving Avg'!F753</f>
        <v>11.208465</v>
      </c>
      <c r="H753" s="2">
        <f>'Moving Avg'!G753</f>
        <v>11.458094000000003</v>
      </c>
      <c r="I753" s="2">
        <f>'Moving Avg'!H753</f>
        <v>10.986742999999997</v>
      </c>
      <c r="J753" s="6" t="str">
        <f>OBV!F753</f>
        <v>BEARISH</v>
      </c>
      <c r="K753" s="6" t="str">
        <f>OBV!G753</f>
        <v>WEAK</v>
      </c>
      <c r="L753" s="6" t="str">
        <f>OBV!H753</f>
        <v>BEARISH DIVERGENCE</v>
      </c>
      <c r="M753" s="8">
        <f t="shared" si="113"/>
        <v>50</v>
      </c>
      <c r="N753" s="8">
        <f t="shared" si="110"/>
        <v>0</v>
      </c>
      <c r="O753" s="8">
        <f t="shared" si="111"/>
        <v>50</v>
      </c>
      <c r="P753" s="8">
        <f t="shared" si="112"/>
        <v>0</v>
      </c>
      <c r="Q753" s="9">
        <f t="shared" si="114"/>
        <v>25</v>
      </c>
      <c r="R753" s="9">
        <f t="shared" si="115"/>
        <v>27.5</v>
      </c>
      <c r="S753" s="9">
        <f t="shared" si="116"/>
        <v>20</v>
      </c>
      <c r="T753" s="9">
        <f t="shared" si="117"/>
        <v>25</v>
      </c>
      <c r="U753" s="8">
        <f t="shared" si="118"/>
        <v>24.166666666666668</v>
      </c>
      <c r="V753" s="8">
        <f t="shared" si="119"/>
        <v>24.375</v>
      </c>
    </row>
    <row r="754" spans="1:22" ht="13.5" x14ac:dyDescent="0.25">
      <c r="A754" s="3">
        <f>RSI!A754</f>
        <v>43102</v>
      </c>
      <c r="B754" s="2">
        <f>RSI!B754</f>
        <v>11.190300000000001</v>
      </c>
      <c r="C754" s="2">
        <f>RSI!I754</f>
        <v>48.27063607883828</v>
      </c>
      <c r="D754" s="2">
        <f>MACD!E754</f>
        <v>0.14359782376478769</v>
      </c>
      <c r="E754" s="2">
        <f>MACD!F754</f>
        <v>0.16545915974757414</v>
      </c>
      <c r="F754" s="2">
        <f>'Moving Avg'!D754</f>
        <v>11.051360000000001</v>
      </c>
      <c r="G754" s="2">
        <f>'Moving Avg'!F754</f>
        <v>11.187715000000001</v>
      </c>
      <c r="H754" s="2">
        <f>'Moving Avg'!G754</f>
        <v>11.451100000000002</v>
      </c>
      <c r="I754" s="2">
        <f>'Moving Avg'!H754</f>
        <v>10.995835999999997</v>
      </c>
      <c r="J754" s="6" t="str">
        <f>OBV!F754</f>
        <v>BEARISH</v>
      </c>
      <c r="K754" s="6" t="str">
        <f>OBV!G754</f>
        <v>NEUTRAL</v>
      </c>
      <c r="L754" s="6" t="str">
        <f>OBV!H754</f>
        <v>BEARISH DIVERGENCE</v>
      </c>
      <c r="M754" s="8">
        <f t="shared" si="113"/>
        <v>50</v>
      </c>
      <c r="N754" s="8">
        <f t="shared" si="110"/>
        <v>100</v>
      </c>
      <c r="O754" s="8">
        <f t="shared" si="111"/>
        <v>50</v>
      </c>
      <c r="P754" s="8">
        <f t="shared" si="112"/>
        <v>16.5</v>
      </c>
      <c r="Q754" s="9">
        <f t="shared" si="114"/>
        <v>62.475000000000001</v>
      </c>
      <c r="R754" s="9">
        <f t="shared" si="115"/>
        <v>51.625</v>
      </c>
      <c r="S754" s="9">
        <f t="shared" si="116"/>
        <v>42.424999999999997</v>
      </c>
      <c r="T754" s="9">
        <f t="shared" si="117"/>
        <v>54.125</v>
      </c>
      <c r="U754" s="8">
        <f t="shared" si="118"/>
        <v>52.17499999999999</v>
      </c>
      <c r="V754" s="8">
        <f t="shared" si="119"/>
        <v>52.662499999999994</v>
      </c>
    </row>
    <row r="755" spans="1:22" ht="13.5" x14ac:dyDescent="0.25">
      <c r="A755" s="3">
        <f>RSI!A755</f>
        <v>43103</v>
      </c>
      <c r="B755" s="2">
        <f>RSI!B755</f>
        <v>11.185600000000001</v>
      </c>
      <c r="C755" s="2">
        <f>RSI!I755</f>
        <v>48.051213960144665</v>
      </c>
      <c r="D755" s="2">
        <f>MACD!E755</f>
        <v>8.3802464386662834E-2</v>
      </c>
      <c r="E755" s="2">
        <f>MACD!F755</f>
        <v>0.14912782067539188</v>
      </c>
      <c r="F755" s="2">
        <f>'Moving Avg'!D755</f>
        <v>11.1073</v>
      </c>
      <c r="G755" s="2">
        <f>'Moving Avg'!F755</f>
        <v>11.167200000000001</v>
      </c>
      <c r="H755" s="2">
        <f>'Moving Avg'!G755</f>
        <v>11.441682000000004</v>
      </c>
      <c r="I755" s="2">
        <f>'Moving Avg'!H755</f>
        <v>11.004926999999999</v>
      </c>
      <c r="J755" s="6" t="str">
        <f>OBV!F755</f>
        <v>BEARISH</v>
      </c>
      <c r="K755" s="6" t="str">
        <f>OBV!G755</f>
        <v>WEAK</v>
      </c>
      <c r="L755" s="6" t="str">
        <f>OBV!H755</f>
        <v>BEARISH DIVERGENCE</v>
      </c>
      <c r="M755" s="8">
        <f t="shared" si="113"/>
        <v>50</v>
      </c>
      <c r="N755" s="8">
        <f t="shared" si="110"/>
        <v>100</v>
      </c>
      <c r="O755" s="8">
        <f t="shared" si="111"/>
        <v>50</v>
      </c>
      <c r="P755" s="8">
        <f t="shared" si="112"/>
        <v>0</v>
      </c>
      <c r="Q755" s="9">
        <f t="shared" si="114"/>
        <v>60</v>
      </c>
      <c r="R755" s="9">
        <f t="shared" si="115"/>
        <v>47.5</v>
      </c>
      <c r="S755" s="9">
        <f t="shared" si="116"/>
        <v>35</v>
      </c>
      <c r="T755" s="9">
        <f t="shared" si="117"/>
        <v>50</v>
      </c>
      <c r="U755" s="8">
        <f t="shared" si="118"/>
        <v>47.5</v>
      </c>
      <c r="V755" s="8">
        <f t="shared" si="119"/>
        <v>48.125</v>
      </c>
    </row>
    <row r="756" spans="1:22" ht="13.5" x14ac:dyDescent="0.25">
      <c r="A756" s="3">
        <f>RSI!A756</f>
        <v>43104</v>
      </c>
      <c r="B756" s="2">
        <f>RSI!B756</f>
        <v>11.143700000000001</v>
      </c>
      <c r="C756" s="2">
        <f>RSI!I756</f>
        <v>46.041883745620609</v>
      </c>
      <c r="D756" s="2">
        <f>MACD!E756</f>
        <v>3.6498949610219711E-2</v>
      </c>
      <c r="E756" s="2">
        <f>MACD!F756</f>
        <v>0.12660204646235745</v>
      </c>
      <c r="F756" s="2">
        <f>'Moving Avg'!D756</f>
        <v>11.154860000000001</v>
      </c>
      <c r="G756" s="2">
        <f>'Moving Avg'!F756</f>
        <v>11.146455</v>
      </c>
      <c r="H756" s="2">
        <f>'Moving Avg'!G756</f>
        <v>11.431426000000002</v>
      </c>
      <c r="I756" s="2">
        <f>'Moving Avg'!H756</f>
        <v>11.014425999999997</v>
      </c>
      <c r="J756" s="6" t="str">
        <f>OBV!F756</f>
        <v>BEARISH</v>
      </c>
      <c r="K756" s="6" t="str">
        <f>OBV!G756</f>
        <v>WEAK</v>
      </c>
      <c r="L756" s="6" t="str">
        <f>OBV!H756</f>
        <v>BEARISH DIVERGENCE</v>
      </c>
      <c r="M756" s="8">
        <f t="shared" si="113"/>
        <v>50</v>
      </c>
      <c r="N756" s="8">
        <f t="shared" si="110"/>
        <v>100</v>
      </c>
      <c r="O756" s="8">
        <f t="shared" si="111"/>
        <v>50</v>
      </c>
      <c r="P756" s="8">
        <f t="shared" si="112"/>
        <v>0</v>
      </c>
      <c r="Q756" s="9">
        <f t="shared" si="114"/>
        <v>60</v>
      </c>
      <c r="R756" s="9">
        <f t="shared" si="115"/>
        <v>47.5</v>
      </c>
      <c r="S756" s="9">
        <f t="shared" si="116"/>
        <v>35</v>
      </c>
      <c r="T756" s="9">
        <f t="shared" si="117"/>
        <v>50</v>
      </c>
      <c r="U756" s="8">
        <f t="shared" si="118"/>
        <v>47.5</v>
      </c>
      <c r="V756" s="8">
        <f t="shared" si="119"/>
        <v>48.125</v>
      </c>
    </row>
    <row r="757" spans="1:22" ht="13.5" x14ac:dyDescent="0.25">
      <c r="A757" s="3">
        <f>RSI!A757</f>
        <v>43105</v>
      </c>
      <c r="B757" s="2">
        <f>RSI!B757</f>
        <v>11.180999999999999</v>
      </c>
      <c r="C757" s="2">
        <f>RSI!I757</f>
        <v>48.121641116330736</v>
      </c>
      <c r="D757" s="2">
        <f>MACD!E757</f>
        <v>-1.3036840594800481E-2</v>
      </c>
      <c r="E757" s="2">
        <f>MACD!F757</f>
        <v>9.8674269050925884E-2</v>
      </c>
      <c r="F757" s="2">
        <f>'Moving Avg'!D757</f>
        <v>11.21082</v>
      </c>
      <c r="G757" s="2">
        <f>'Moving Avg'!F757</f>
        <v>11.132005000000001</v>
      </c>
      <c r="H757" s="2">
        <f>'Moving Avg'!G757</f>
        <v>11.424246000000004</v>
      </c>
      <c r="I757" s="2">
        <f>'Moving Avg'!H757</f>
        <v>11.023472499999999</v>
      </c>
      <c r="J757" s="6" t="str">
        <f>OBV!F757</f>
        <v>BULLISH</v>
      </c>
      <c r="K757" s="6" t="str">
        <f>OBV!G757</f>
        <v>NEUTRAL</v>
      </c>
      <c r="L757" s="6" t="str">
        <f>OBV!H757</f>
        <v>CONFIRMED BULLISH</v>
      </c>
      <c r="M757" s="8">
        <f t="shared" si="113"/>
        <v>50</v>
      </c>
      <c r="N757" s="8">
        <f t="shared" si="110"/>
        <v>100</v>
      </c>
      <c r="O757" s="8">
        <f t="shared" si="111"/>
        <v>50</v>
      </c>
      <c r="P757" s="8">
        <f t="shared" si="112"/>
        <v>83.5</v>
      </c>
      <c r="Q757" s="9">
        <f t="shared" si="114"/>
        <v>72.525000000000006</v>
      </c>
      <c r="R757" s="9">
        <f t="shared" si="115"/>
        <v>68.375</v>
      </c>
      <c r="S757" s="9">
        <f t="shared" si="116"/>
        <v>72.575000000000003</v>
      </c>
      <c r="T757" s="9">
        <f t="shared" si="117"/>
        <v>70.875</v>
      </c>
      <c r="U757" s="8">
        <f t="shared" si="118"/>
        <v>71.158333333333346</v>
      </c>
      <c r="V757" s="8">
        <f t="shared" si="119"/>
        <v>71.087500000000006</v>
      </c>
    </row>
    <row r="758" spans="1:22" ht="13.5" x14ac:dyDescent="0.25">
      <c r="A758" s="3">
        <f>RSI!A758</f>
        <v>43108</v>
      </c>
      <c r="B758" s="2">
        <f>RSI!B758</f>
        <v>11.180999999999999</v>
      </c>
      <c r="C758" s="2">
        <f>RSI!I758</f>
        <v>48.121641116330728</v>
      </c>
      <c r="D758" s="2">
        <f>MACD!E758</f>
        <v>-5.5488678042097561E-2</v>
      </c>
      <c r="E758" s="2">
        <f>MACD!F758</f>
        <v>6.7841679632321211E-2</v>
      </c>
      <c r="F758" s="2">
        <f>'Moving Avg'!D758</f>
        <v>11.17632</v>
      </c>
      <c r="G758" s="2">
        <f>'Moving Avg'!F758</f>
        <v>11.117785000000001</v>
      </c>
      <c r="H758" s="2">
        <f>'Moving Avg'!G758</f>
        <v>11.414736000000003</v>
      </c>
      <c r="I758" s="2">
        <f>'Moving Avg'!H758</f>
        <v>11.032518999999997</v>
      </c>
      <c r="J758" s="6" t="str">
        <f>OBV!F758</f>
        <v>BEARISH</v>
      </c>
      <c r="K758" s="6" t="str">
        <f>OBV!G758</f>
        <v>WEAK</v>
      </c>
      <c r="L758" s="6" t="str">
        <f>OBV!H758</f>
        <v>CONFIRMED BEARISH</v>
      </c>
      <c r="M758" s="8">
        <f t="shared" si="113"/>
        <v>50</v>
      </c>
      <c r="N758" s="8">
        <f t="shared" si="110"/>
        <v>100</v>
      </c>
      <c r="O758" s="8">
        <f t="shared" si="111"/>
        <v>50</v>
      </c>
      <c r="P758" s="8">
        <f t="shared" si="112"/>
        <v>0</v>
      </c>
      <c r="Q758" s="9">
        <f t="shared" si="114"/>
        <v>60</v>
      </c>
      <c r="R758" s="9">
        <f t="shared" si="115"/>
        <v>47.5</v>
      </c>
      <c r="S758" s="9">
        <f t="shared" si="116"/>
        <v>35</v>
      </c>
      <c r="T758" s="9">
        <f t="shared" si="117"/>
        <v>50</v>
      </c>
      <c r="U758" s="8">
        <f t="shared" si="118"/>
        <v>47.5</v>
      </c>
      <c r="V758" s="8">
        <f t="shared" si="119"/>
        <v>48.125</v>
      </c>
    </row>
    <row r="759" spans="1:22" ht="13.5" x14ac:dyDescent="0.25">
      <c r="A759" s="3">
        <f>RSI!A759</f>
        <v>43109</v>
      </c>
      <c r="B759" s="2">
        <f>RSI!B759</f>
        <v>11.176299999999999</v>
      </c>
      <c r="C759" s="2">
        <f>RSI!I759</f>
        <v>47.852106008389036</v>
      </c>
      <c r="D759" s="2">
        <f>MACD!E759</f>
        <v>-9.3057055779530273E-2</v>
      </c>
      <c r="E759" s="2">
        <f>MACD!F759</f>
        <v>3.5661932549950912E-2</v>
      </c>
      <c r="F759" s="2">
        <f>'Moving Avg'!D759</f>
        <v>11.17352</v>
      </c>
      <c r="G759" s="2">
        <f>'Moving Avg'!F759</f>
        <v>11.105665</v>
      </c>
      <c r="H759" s="2">
        <f>'Moving Avg'!G759</f>
        <v>11.405132000000004</v>
      </c>
      <c r="I759" s="2">
        <f>'Moving Avg'!H759</f>
        <v>11.041754999999998</v>
      </c>
      <c r="J759" s="6" t="str">
        <f>OBV!F759</f>
        <v>BEARISH</v>
      </c>
      <c r="K759" s="6" t="str">
        <f>OBV!G759</f>
        <v>NEUTRAL</v>
      </c>
      <c r="L759" s="6" t="str">
        <f>OBV!H759</f>
        <v>CONFIRMED BEARISH</v>
      </c>
      <c r="M759" s="8">
        <f t="shared" si="113"/>
        <v>50</v>
      </c>
      <c r="N759" s="8">
        <f t="shared" si="110"/>
        <v>100</v>
      </c>
      <c r="O759" s="8">
        <f t="shared" si="111"/>
        <v>50</v>
      </c>
      <c r="P759" s="8">
        <f t="shared" si="112"/>
        <v>16.5</v>
      </c>
      <c r="Q759" s="9">
        <f t="shared" si="114"/>
        <v>62.475000000000001</v>
      </c>
      <c r="R759" s="9">
        <f t="shared" si="115"/>
        <v>51.625</v>
      </c>
      <c r="S759" s="9">
        <f t="shared" si="116"/>
        <v>42.424999999999997</v>
      </c>
      <c r="T759" s="9">
        <f t="shared" si="117"/>
        <v>54.125</v>
      </c>
      <c r="U759" s="8">
        <f t="shared" si="118"/>
        <v>52.17499999999999</v>
      </c>
      <c r="V759" s="8">
        <f t="shared" si="119"/>
        <v>52.662499999999994</v>
      </c>
    </row>
    <row r="760" spans="1:22" ht="13.5" x14ac:dyDescent="0.25">
      <c r="A760" s="3">
        <f>RSI!A760</f>
        <v>43110</v>
      </c>
      <c r="B760" s="2">
        <f>RSI!B760</f>
        <v>11.167</v>
      </c>
      <c r="C760" s="2">
        <f>RSI!I760</f>
        <v>47.287698396589953</v>
      </c>
      <c r="D760" s="2">
        <f>MACD!E760</f>
        <v>-0.12182878129142694</v>
      </c>
      <c r="E760" s="2">
        <f>MACD!F760</f>
        <v>4.1637897816753436E-3</v>
      </c>
      <c r="F760" s="2">
        <f>'Moving Avg'!D760</f>
        <v>11.169799999999999</v>
      </c>
      <c r="G760" s="2">
        <f>'Moving Avg'!F760</f>
        <v>11.095410000000001</v>
      </c>
      <c r="H760" s="2">
        <f>'Moving Avg'!G760</f>
        <v>11.388814</v>
      </c>
      <c r="I760" s="2">
        <f>'Moving Avg'!H760</f>
        <v>11.050752999999997</v>
      </c>
      <c r="J760" s="6" t="str">
        <f>OBV!F760</f>
        <v>BEARISH</v>
      </c>
      <c r="K760" s="6" t="str">
        <f>OBV!G760</f>
        <v>NEUTRAL</v>
      </c>
      <c r="L760" s="6" t="str">
        <f>OBV!H760</f>
        <v>CONFIRMED BEARISH</v>
      </c>
      <c r="M760" s="8">
        <f t="shared" si="113"/>
        <v>50</v>
      </c>
      <c r="N760" s="8">
        <f t="shared" si="110"/>
        <v>100</v>
      </c>
      <c r="O760" s="8">
        <f t="shared" si="111"/>
        <v>50</v>
      </c>
      <c r="P760" s="8">
        <f t="shared" si="112"/>
        <v>16.5</v>
      </c>
      <c r="Q760" s="9">
        <f t="shared" si="114"/>
        <v>62.475000000000001</v>
      </c>
      <c r="R760" s="9">
        <f t="shared" si="115"/>
        <v>51.625</v>
      </c>
      <c r="S760" s="9">
        <f t="shared" si="116"/>
        <v>42.424999999999997</v>
      </c>
      <c r="T760" s="9">
        <f t="shared" si="117"/>
        <v>54.125</v>
      </c>
      <c r="U760" s="8">
        <f t="shared" si="118"/>
        <v>52.17499999999999</v>
      </c>
      <c r="V760" s="8">
        <f t="shared" si="119"/>
        <v>52.662499999999994</v>
      </c>
    </row>
    <row r="761" spans="1:22" ht="13.5" x14ac:dyDescent="0.25">
      <c r="A761" s="3">
        <f>RSI!A761</f>
        <v>43111</v>
      </c>
      <c r="B761" s="2">
        <f>RSI!B761</f>
        <v>11.097</v>
      </c>
      <c r="C761" s="2">
        <f>RSI!I761</f>
        <v>43.161170419025829</v>
      </c>
      <c r="D761" s="2">
        <f>MACD!E761</f>
        <v>-0.14077268268916399</v>
      </c>
      <c r="E761" s="2">
        <f>MACD!F761</f>
        <v>-2.4823504712492526E-2</v>
      </c>
      <c r="F761" s="2">
        <f>'Moving Avg'!D761</f>
        <v>11.16046</v>
      </c>
      <c r="G761" s="2">
        <f>'Moving Avg'!F761</f>
        <v>11.083750000000002</v>
      </c>
      <c r="H761" s="2">
        <f>'Moving Avg'!G761</f>
        <v>11.371096000000001</v>
      </c>
      <c r="I761" s="2">
        <f>'Moving Avg'!H761</f>
        <v>11.060018499999998</v>
      </c>
      <c r="J761" s="6" t="str">
        <f>OBV!F761</f>
        <v>BEARISH</v>
      </c>
      <c r="K761" s="6" t="str">
        <f>OBV!G761</f>
        <v>WEAK</v>
      </c>
      <c r="L761" s="6" t="str">
        <f>OBV!H761</f>
        <v>CONFIRMED BEARISH</v>
      </c>
      <c r="M761" s="8">
        <f t="shared" si="113"/>
        <v>50</v>
      </c>
      <c r="N761" s="8">
        <f t="shared" si="110"/>
        <v>100</v>
      </c>
      <c r="O761" s="8">
        <f t="shared" si="111"/>
        <v>50</v>
      </c>
      <c r="P761" s="8">
        <f t="shared" si="112"/>
        <v>0</v>
      </c>
      <c r="Q761" s="9">
        <f t="shared" si="114"/>
        <v>60</v>
      </c>
      <c r="R761" s="9">
        <f t="shared" si="115"/>
        <v>47.5</v>
      </c>
      <c r="S761" s="9">
        <f t="shared" si="116"/>
        <v>35</v>
      </c>
      <c r="T761" s="9">
        <f t="shared" si="117"/>
        <v>50</v>
      </c>
      <c r="U761" s="8">
        <f t="shared" si="118"/>
        <v>47.5</v>
      </c>
      <c r="V761" s="8">
        <f t="shared" si="119"/>
        <v>48.125</v>
      </c>
    </row>
    <row r="762" spans="1:22" ht="13.5" x14ac:dyDescent="0.25">
      <c r="A762" s="3">
        <f>RSI!A762</f>
        <v>43112</v>
      </c>
      <c r="B762" s="2">
        <f>RSI!B762</f>
        <v>11.0038</v>
      </c>
      <c r="C762" s="2">
        <f>RSI!I762</f>
        <v>38.361270761431953</v>
      </c>
      <c r="D762" s="2">
        <f>MACD!E762</f>
        <v>-0.15000767457982533</v>
      </c>
      <c r="E762" s="2">
        <f>MACD!F762</f>
        <v>-4.9860338685959085E-2</v>
      </c>
      <c r="F762" s="2">
        <f>'Moving Avg'!D762</f>
        <v>11.125019999999999</v>
      </c>
      <c r="G762" s="2">
        <f>'Moving Avg'!F762</f>
        <v>11.069765</v>
      </c>
      <c r="H762" s="2">
        <f>'Moving Avg'!G762</f>
        <v>11.351514</v>
      </c>
      <c r="I762" s="2">
        <f>'Moving Avg'!H762</f>
        <v>11.067113999999998</v>
      </c>
      <c r="J762" s="6" t="str">
        <f>OBV!F762</f>
        <v>BEARISH</v>
      </c>
      <c r="K762" s="6" t="str">
        <f>OBV!G762</f>
        <v>WEAK</v>
      </c>
      <c r="L762" s="6" t="str">
        <f>OBV!H762</f>
        <v>CONFIRMED BEARISH</v>
      </c>
      <c r="M762" s="8">
        <f t="shared" si="113"/>
        <v>50</v>
      </c>
      <c r="N762" s="8">
        <f t="shared" si="110"/>
        <v>100</v>
      </c>
      <c r="O762" s="8">
        <f t="shared" si="111"/>
        <v>50</v>
      </c>
      <c r="P762" s="8">
        <f t="shared" si="112"/>
        <v>0</v>
      </c>
      <c r="Q762" s="9">
        <f t="shared" si="114"/>
        <v>60</v>
      </c>
      <c r="R762" s="9">
        <f t="shared" si="115"/>
        <v>47.5</v>
      </c>
      <c r="S762" s="9">
        <f t="shared" si="116"/>
        <v>35</v>
      </c>
      <c r="T762" s="9">
        <f t="shared" si="117"/>
        <v>50</v>
      </c>
      <c r="U762" s="8">
        <f t="shared" si="118"/>
        <v>47.5</v>
      </c>
      <c r="V762" s="8">
        <f t="shared" si="119"/>
        <v>48.125</v>
      </c>
    </row>
    <row r="763" spans="1:22" ht="13.5" x14ac:dyDescent="0.25">
      <c r="A763" s="3">
        <f>RSI!A763</f>
        <v>43115</v>
      </c>
      <c r="B763" s="2">
        <f>RSI!B763</f>
        <v>10.863899999999999</v>
      </c>
      <c r="C763" s="2">
        <f>RSI!I763</f>
        <v>32.515795642378677</v>
      </c>
      <c r="D763" s="2">
        <f>MACD!E763</f>
        <v>-7.6755230339403013E-2</v>
      </c>
      <c r="E763" s="2">
        <f>MACD!F763</f>
        <v>-5.5239317016647874E-2</v>
      </c>
      <c r="F763" s="2">
        <f>'Moving Avg'!D763</f>
        <v>11.0616</v>
      </c>
      <c r="G763" s="2">
        <f>'Moving Avg'!F763</f>
        <v>11.053445000000002</v>
      </c>
      <c r="H763" s="2">
        <f>'Moving Avg'!G763</f>
        <v>11.329599999999997</v>
      </c>
      <c r="I763" s="2">
        <f>'Moving Avg'!H763</f>
        <v>11.073509999999999</v>
      </c>
      <c r="J763" s="6" t="str">
        <f>OBV!F763</f>
        <v>BEARISH</v>
      </c>
      <c r="K763" s="6" t="str">
        <f>OBV!G763</f>
        <v>WEAK</v>
      </c>
      <c r="L763" s="6" t="str">
        <f>OBV!H763</f>
        <v>CONFIRMED BEARISH</v>
      </c>
      <c r="M763" s="8">
        <f t="shared" si="113"/>
        <v>50</v>
      </c>
      <c r="N763" s="8">
        <f t="shared" si="110"/>
        <v>100</v>
      </c>
      <c r="O763" s="8">
        <f t="shared" si="111"/>
        <v>0</v>
      </c>
      <c r="P763" s="8">
        <f t="shared" si="112"/>
        <v>0</v>
      </c>
      <c r="Q763" s="9">
        <f t="shared" si="114"/>
        <v>52.5</v>
      </c>
      <c r="R763" s="9">
        <f t="shared" si="115"/>
        <v>30</v>
      </c>
      <c r="S763" s="9">
        <f t="shared" si="116"/>
        <v>22.5</v>
      </c>
      <c r="T763" s="9">
        <f t="shared" si="117"/>
        <v>37.5</v>
      </c>
      <c r="U763" s="8">
        <f t="shared" si="118"/>
        <v>35</v>
      </c>
      <c r="V763" s="8">
        <f t="shared" si="119"/>
        <v>35.625</v>
      </c>
    </row>
    <row r="764" spans="1:22" ht="13.5" x14ac:dyDescent="0.25">
      <c r="A764" s="3">
        <f>RSI!A764</f>
        <v>43116</v>
      </c>
      <c r="B764" s="2">
        <f>RSI!B764</f>
        <v>10.7706</v>
      </c>
      <c r="C764" s="2">
        <f>RSI!I764</f>
        <v>29.308300020040548</v>
      </c>
      <c r="D764" s="2">
        <f>MACD!E764</f>
        <v>-3.1106104734066164E-2</v>
      </c>
      <c r="E764" s="2">
        <f>MACD!F764</f>
        <v>-5.0412674560131536E-2</v>
      </c>
      <c r="F764" s="2">
        <f>'Moving Avg'!D764</f>
        <v>10.980460000000001</v>
      </c>
      <c r="G764" s="2">
        <f>'Moving Avg'!F764</f>
        <v>11.032460000000002</v>
      </c>
      <c r="H764" s="2">
        <f>'Moving Avg'!G764</f>
        <v>11.305819999999997</v>
      </c>
      <c r="I764" s="2">
        <f>'Moving Avg'!H764</f>
        <v>11.079460999999997</v>
      </c>
      <c r="J764" s="6" t="str">
        <f>OBV!F764</f>
        <v>BEARISH</v>
      </c>
      <c r="K764" s="6" t="str">
        <f>OBV!G764</f>
        <v>WEAK</v>
      </c>
      <c r="L764" s="6" t="str">
        <f>OBV!H764</f>
        <v>CONFIRMED BEARISH</v>
      </c>
      <c r="M764" s="8">
        <f t="shared" si="113"/>
        <v>100</v>
      </c>
      <c r="N764" s="8">
        <f t="shared" si="110"/>
        <v>0</v>
      </c>
      <c r="O764" s="8">
        <f t="shared" si="111"/>
        <v>0</v>
      </c>
      <c r="P764" s="8">
        <f t="shared" si="112"/>
        <v>0</v>
      </c>
      <c r="Q764" s="9">
        <f t="shared" si="114"/>
        <v>35</v>
      </c>
      <c r="R764" s="9">
        <f t="shared" si="115"/>
        <v>20</v>
      </c>
      <c r="S764" s="9">
        <f t="shared" si="116"/>
        <v>15</v>
      </c>
      <c r="T764" s="9">
        <f t="shared" si="117"/>
        <v>25</v>
      </c>
      <c r="U764" s="8">
        <f t="shared" si="118"/>
        <v>23.333333333333332</v>
      </c>
      <c r="V764" s="8">
        <f t="shared" si="119"/>
        <v>23.75</v>
      </c>
    </row>
    <row r="765" spans="1:22" ht="13.5" x14ac:dyDescent="0.25">
      <c r="A765" s="3">
        <f>RSI!A765</f>
        <v>43117</v>
      </c>
      <c r="B765" s="2">
        <f>RSI!B765</f>
        <v>11.0504</v>
      </c>
      <c r="C765" s="2">
        <f>RSI!I765</f>
        <v>46.388125505162982</v>
      </c>
      <c r="D765" s="2">
        <f>MACD!E765</f>
        <v>-1.1652731627499691E-2</v>
      </c>
      <c r="E765" s="2">
        <f>MACD!F765</f>
        <v>-4.2660685973605166E-2</v>
      </c>
      <c r="F765" s="2">
        <f>'Moving Avg'!D765</f>
        <v>10.957140000000001</v>
      </c>
      <c r="G765" s="2">
        <f>'Moving Avg'!F765</f>
        <v>11.037125000000001</v>
      </c>
      <c r="H765" s="2">
        <f>'Moving Avg'!G765</f>
        <v>11.293697999999997</v>
      </c>
      <c r="I765" s="2">
        <f>'Moving Avg'!H765</f>
        <v>11.087215499999997</v>
      </c>
      <c r="J765" s="6" t="str">
        <f>OBV!F765</f>
        <v>BEARISH</v>
      </c>
      <c r="K765" s="6" t="str">
        <f>OBV!G765</f>
        <v>WEAK</v>
      </c>
      <c r="L765" s="6" t="str">
        <f>OBV!H765</f>
        <v>CONFIRMED BEARISH</v>
      </c>
      <c r="M765" s="8">
        <f t="shared" si="113"/>
        <v>50</v>
      </c>
      <c r="N765" s="8">
        <f t="shared" si="110"/>
        <v>0</v>
      </c>
      <c r="O765" s="8">
        <f t="shared" si="111"/>
        <v>0</v>
      </c>
      <c r="P765" s="8">
        <f t="shared" si="112"/>
        <v>0</v>
      </c>
      <c r="Q765" s="9">
        <f t="shared" si="114"/>
        <v>17.5</v>
      </c>
      <c r="R765" s="9">
        <f t="shared" si="115"/>
        <v>10</v>
      </c>
      <c r="S765" s="9">
        <f t="shared" si="116"/>
        <v>7.5</v>
      </c>
      <c r="T765" s="9">
        <f t="shared" si="117"/>
        <v>12.5</v>
      </c>
      <c r="U765" s="8">
        <f t="shared" si="118"/>
        <v>11.666666666666666</v>
      </c>
      <c r="V765" s="8">
        <f t="shared" si="119"/>
        <v>11.875</v>
      </c>
    </row>
    <row r="766" spans="1:22" ht="13.5" x14ac:dyDescent="0.25">
      <c r="A766" s="3">
        <f>RSI!A766</f>
        <v>43118</v>
      </c>
      <c r="B766" s="2">
        <f>RSI!B766</f>
        <v>11.0504</v>
      </c>
      <c r="C766" s="2">
        <f>RSI!I766</f>
        <v>46.388125505162982</v>
      </c>
      <c r="D766" s="2">
        <f>MACD!E766</f>
        <v>-1.1841033345785235E-3</v>
      </c>
      <c r="E766" s="2">
        <f>MACD!F766</f>
        <v>-3.4365369445799834E-2</v>
      </c>
      <c r="F766" s="2">
        <f>'Moving Avg'!D766</f>
        <v>10.947819999999998</v>
      </c>
      <c r="G766" s="2">
        <f>'Moving Avg'!F766</f>
        <v>11.041790000000001</v>
      </c>
      <c r="H766" s="2">
        <f>'Moving Avg'!G766</f>
        <v>11.282973999999994</v>
      </c>
      <c r="I766" s="2">
        <f>'Moving Avg'!H766</f>
        <v>11.095821999999998</v>
      </c>
      <c r="J766" s="6" t="str">
        <f>OBV!F766</f>
        <v>BEARISH</v>
      </c>
      <c r="K766" s="6" t="str">
        <f>OBV!G766</f>
        <v>WEAK</v>
      </c>
      <c r="L766" s="6" t="str">
        <f>OBV!H766</f>
        <v>CONFIRMED BEARISH</v>
      </c>
      <c r="M766" s="8">
        <f t="shared" si="113"/>
        <v>50</v>
      </c>
      <c r="N766" s="8">
        <f t="shared" si="110"/>
        <v>0</v>
      </c>
      <c r="O766" s="8">
        <f t="shared" si="111"/>
        <v>0</v>
      </c>
      <c r="P766" s="8">
        <f t="shared" si="112"/>
        <v>0</v>
      </c>
      <c r="Q766" s="9">
        <f t="shared" si="114"/>
        <v>17.5</v>
      </c>
      <c r="R766" s="9">
        <f t="shared" si="115"/>
        <v>10</v>
      </c>
      <c r="S766" s="9">
        <f t="shared" si="116"/>
        <v>7.5</v>
      </c>
      <c r="T766" s="9">
        <f t="shared" si="117"/>
        <v>12.5</v>
      </c>
      <c r="U766" s="8">
        <f t="shared" si="118"/>
        <v>11.666666666666666</v>
      </c>
      <c r="V766" s="8">
        <f t="shared" si="119"/>
        <v>11.875</v>
      </c>
    </row>
    <row r="767" spans="1:22" ht="13.5" x14ac:dyDescent="0.25">
      <c r="A767" s="3">
        <f>RSI!A767</f>
        <v>43119</v>
      </c>
      <c r="B767" s="2">
        <f>RSI!B767</f>
        <v>11.0504</v>
      </c>
      <c r="C767" s="2">
        <f>RSI!I767</f>
        <v>46.388125505162982</v>
      </c>
      <c r="D767" s="2">
        <f>MACD!E767</f>
        <v>1.3833016875938853E-2</v>
      </c>
      <c r="E767" s="2">
        <f>MACD!F767</f>
        <v>-2.4725692181452097E-2</v>
      </c>
      <c r="F767" s="2">
        <f>'Moving Avg'!D767</f>
        <v>10.957139999999999</v>
      </c>
      <c r="G767" s="2">
        <f>'Moving Avg'!F767</f>
        <v>11.048784999999999</v>
      </c>
      <c r="H767" s="2">
        <f>'Moving Avg'!G767</f>
        <v>11.271783999999995</v>
      </c>
      <c r="I767" s="2">
        <f>'Moving Avg'!H767</f>
        <v>11.104428499999999</v>
      </c>
      <c r="J767" s="6" t="str">
        <f>OBV!F767</f>
        <v>BEARISH</v>
      </c>
      <c r="K767" s="6" t="str">
        <f>OBV!G767</f>
        <v>NEUTRAL</v>
      </c>
      <c r="L767" s="6" t="str">
        <f>OBV!H767</f>
        <v>BEARISH DIVERGENCE</v>
      </c>
      <c r="M767" s="8">
        <f t="shared" si="113"/>
        <v>50</v>
      </c>
      <c r="N767" s="8">
        <f t="shared" si="110"/>
        <v>0</v>
      </c>
      <c r="O767" s="8">
        <f t="shared" si="111"/>
        <v>0</v>
      </c>
      <c r="P767" s="8">
        <f t="shared" si="112"/>
        <v>16.5</v>
      </c>
      <c r="Q767" s="9">
        <f t="shared" si="114"/>
        <v>19.975000000000001</v>
      </c>
      <c r="R767" s="9">
        <f t="shared" si="115"/>
        <v>14.125</v>
      </c>
      <c r="S767" s="9">
        <f t="shared" si="116"/>
        <v>14.925000000000001</v>
      </c>
      <c r="T767" s="9">
        <f t="shared" si="117"/>
        <v>16.625</v>
      </c>
      <c r="U767" s="8">
        <f t="shared" si="118"/>
        <v>16.341666666666669</v>
      </c>
      <c r="V767" s="8">
        <f t="shared" si="119"/>
        <v>16.412500000000001</v>
      </c>
    </row>
    <row r="768" spans="1:22" ht="13.5" x14ac:dyDescent="0.25">
      <c r="A768" s="3">
        <f>RSI!A768</f>
        <v>43122</v>
      </c>
      <c r="B768" s="2">
        <f>RSI!B768</f>
        <v>11.176299999999999</v>
      </c>
      <c r="C768" s="2">
        <f>RSI!I768</f>
        <v>52.797453566507905</v>
      </c>
      <c r="D768" s="2">
        <f>MACD!E768</f>
        <v>1.7603318842855487E-2</v>
      </c>
      <c r="E768" s="2">
        <f>MACD!F768</f>
        <v>-1.6259889976590579E-2</v>
      </c>
      <c r="F768" s="2">
        <f>'Moving Avg'!D768</f>
        <v>11.019619999999998</v>
      </c>
      <c r="G768" s="2">
        <f>'Moving Avg'!F768</f>
        <v>11.062304999999999</v>
      </c>
      <c r="H768" s="2">
        <f>'Moving Avg'!G768</f>
        <v>11.263577999999995</v>
      </c>
      <c r="I768" s="2">
        <f>'Moving Avg'!H768</f>
        <v>11.113664500000001</v>
      </c>
      <c r="J768" s="6" t="str">
        <f>OBV!F768</f>
        <v>BULLISH</v>
      </c>
      <c r="K768" s="6" t="str">
        <f>OBV!G768</f>
        <v>STRONG</v>
      </c>
      <c r="L768" s="6" t="str">
        <f>OBV!H768</f>
        <v>CONFIRMED BULLISH</v>
      </c>
      <c r="M768" s="8">
        <f t="shared" si="113"/>
        <v>50</v>
      </c>
      <c r="N768" s="8">
        <f t="shared" si="110"/>
        <v>0</v>
      </c>
      <c r="O768" s="8">
        <f t="shared" si="111"/>
        <v>0</v>
      </c>
      <c r="P768" s="8">
        <f t="shared" si="112"/>
        <v>100</v>
      </c>
      <c r="Q768" s="9">
        <f t="shared" si="114"/>
        <v>32.5</v>
      </c>
      <c r="R768" s="9">
        <f t="shared" si="115"/>
        <v>35</v>
      </c>
      <c r="S768" s="9">
        <f t="shared" si="116"/>
        <v>52.5</v>
      </c>
      <c r="T768" s="9">
        <f t="shared" si="117"/>
        <v>37.5</v>
      </c>
      <c r="U768" s="8">
        <f t="shared" si="118"/>
        <v>40</v>
      </c>
      <c r="V768" s="8">
        <f t="shared" si="119"/>
        <v>39.375</v>
      </c>
    </row>
    <row r="769" spans="1:22" ht="13.5" x14ac:dyDescent="0.25">
      <c r="A769" s="3">
        <f>RSI!A769</f>
        <v>43123</v>
      </c>
      <c r="B769" s="2">
        <f>RSI!B769</f>
        <v>11.190300000000001</v>
      </c>
      <c r="C769" s="2">
        <f>RSI!I769</f>
        <v>53.463693120753945</v>
      </c>
      <c r="D769" s="2">
        <f>MACD!E769</f>
        <v>1.8650098801634485E-2</v>
      </c>
      <c r="E769" s="2">
        <f>MACD!F769</f>
        <v>-9.2778922209455668E-3</v>
      </c>
      <c r="F769" s="2">
        <f>'Moving Avg'!D769</f>
        <v>11.10356</v>
      </c>
      <c r="G769" s="2">
        <f>'Moving Avg'!F769</f>
        <v>11.077225</v>
      </c>
      <c r="H769" s="2">
        <f>'Moving Avg'!G769</f>
        <v>11.255651999999998</v>
      </c>
      <c r="I769" s="2">
        <f>'Moving Avg'!H769</f>
        <v>11.1216925</v>
      </c>
      <c r="J769" s="6" t="str">
        <f>OBV!F769</f>
        <v>BULLISH</v>
      </c>
      <c r="K769" s="6" t="str">
        <f>OBV!G769</f>
        <v>STRONG</v>
      </c>
      <c r="L769" s="6" t="str">
        <f>OBV!H769</f>
        <v>CONFIRMED BULLISH</v>
      </c>
      <c r="M769" s="8">
        <f t="shared" si="113"/>
        <v>50</v>
      </c>
      <c r="N769" s="8">
        <f t="shared" si="110"/>
        <v>0</v>
      </c>
      <c r="O769" s="8">
        <f t="shared" si="111"/>
        <v>0</v>
      </c>
      <c r="P769" s="8">
        <f t="shared" si="112"/>
        <v>100</v>
      </c>
      <c r="Q769" s="9">
        <f t="shared" si="114"/>
        <v>32.5</v>
      </c>
      <c r="R769" s="9">
        <f t="shared" si="115"/>
        <v>35</v>
      </c>
      <c r="S769" s="9">
        <f t="shared" si="116"/>
        <v>52.5</v>
      </c>
      <c r="T769" s="9">
        <f t="shared" si="117"/>
        <v>37.5</v>
      </c>
      <c r="U769" s="8">
        <f t="shared" si="118"/>
        <v>40</v>
      </c>
      <c r="V769" s="8">
        <f t="shared" si="119"/>
        <v>39.375</v>
      </c>
    </row>
    <row r="770" spans="1:22" ht="13.5" x14ac:dyDescent="0.25">
      <c r="A770" s="3">
        <f>RSI!A770</f>
        <v>43124</v>
      </c>
      <c r="B770" s="2">
        <f>RSI!B770</f>
        <v>11.190300000000001</v>
      </c>
      <c r="C770" s="2">
        <f>RSI!I770</f>
        <v>53.463693120753945</v>
      </c>
      <c r="D770" s="2">
        <f>MACD!E770</f>
        <v>1.7667375421170917E-2</v>
      </c>
      <c r="E770" s="2">
        <f>MACD!F770</f>
        <v>-3.8888386925222708E-3</v>
      </c>
      <c r="F770" s="2">
        <f>'Moving Avg'!D770</f>
        <v>11.131539999999999</v>
      </c>
      <c r="G770" s="2">
        <f>'Moving Avg'!F770</f>
        <v>11.091445</v>
      </c>
      <c r="H770" s="2">
        <f>'Moving Avg'!G770</f>
        <v>11.247725999999998</v>
      </c>
      <c r="I770" s="2">
        <f>'Moving Avg'!H770</f>
        <v>11.1292945</v>
      </c>
      <c r="J770" s="6" t="str">
        <f>OBV!F770</f>
        <v>BULLISH</v>
      </c>
      <c r="K770" s="6" t="str">
        <f>OBV!G770</f>
        <v>STRONG</v>
      </c>
      <c r="L770" s="6" t="str">
        <f>OBV!H770</f>
        <v>CONFIRMED BULLISH</v>
      </c>
      <c r="M770" s="8">
        <f t="shared" si="113"/>
        <v>50</v>
      </c>
      <c r="N770" s="8">
        <f t="shared" ref="N770:N833" si="120">IF(E770-D770&gt;0.02, 100, IF(E770-D770&lt;0,0,45))</f>
        <v>0</v>
      </c>
      <c r="O770" s="8">
        <f t="shared" ref="O770:O833" si="121">IF(F770-I770&gt;10,100,IF(F770-I770&gt;5,75, IF(F770-I770&gt;0,50,0)))</f>
        <v>50</v>
      </c>
      <c r="P770" s="8">
        <f t="shared" ref="P770:P833" si="122">IF(L770="confirmed bullish", 34, IF(L770="bullish divergence",17, 0))+IF(J770="bullish",33,IF(J770="bearish",0,16.5))+IF(K770="strong",33,IF(K770="weak",0,16.5))</f>
        <v>100</v>
      </c>
      <c r="Q770" s="9">
        <f t="shared" si="114"/>
        <v>40</v>
      </c>
      <c r="R770" s="9">
        <f t="shared" si="115"/>
        <v>52.5</v>
      </c>
      <c r="S770" s="9">
        <f t="shared" si="116"/>
        <v>65</v>
      </c>
      <c r="T770" s="9">
        <f t="shared" si="117"/>
        <v>50</v>
      </c>
      <c r="U770" s="8">
        <f t="shared" si="118"/>
        <v>52.5</v>
      </c>
      <c r="V770" s="8">
        <f t="shared" si="119"/>
        <v>51.875</v>
      </c>
    </row>
    <row r="771" spans="1:22" ht="13.5" x14ac:dyDescent="0.25">
      <c r="A771" s="3">
        <f>RSI!A771</f>
        <v>43125</v>
      </c>
      <c r="B771" s="2">
        <f>RSI!B771</f>
        <v>11.185600000000001</v>
      </c>
      <c r="C771" s="2">
        <f>RSI!I771</f>
        <v>53.171491234979172</v>
      </c>
      <c r="D771" s="2">
        <f>MACD!E771</f>
        <v>6.009488152475484E-3</v>
      </c>
      <c r="E771" s="2">
        <f>MACD!F771</f>
        <v>-1.9091733235227198E-3</v>
      </c>
      <c r="F771" s="2">
        <f>'Moving Avg'!D771</f>
        <v>11.158580000000001</v>
      </c>
      <c r="G771" s="2">
        <f>'Moving Avg'!F771</f>
        <v>11.10543</v>
      </c>
      <c r="H771" s="2">
        <f>'Moving Avg'!G771</f>
        <v>11.239705999999998</v>
      </c>
      <c r="I771" s="2">
        <f>'Moving Avg'!H771</f>
        <v>11.137299000000001</v>
      </c>
      <c r="J771" s="6" t="str">
        <f>OBV!F771</f>
        <v>BULLISH</v>
      </c>
      <c r="K771" s="6" t="str">
        <f>OBV!G771</f>
        <v>STRONG</v>
      </c>
      <c r="L771" s="6" t="str">
        <f>OBV!H771</f>
        <v>CONFIRMED BULLISH</v>
      </c>
      <c r="M771" s="8">
        <f t="shared" ref="M771:M834" si="123">IF(C771&lt;30,100, IF(C771&gt;70, 0, 50))</f>
        <v>50</v>
      </c>
      <c r="N771" s="8">
        <f t="shared" si="120"/>
        <v>0</v>
      </c>
      <c r="O771" s="8">
        <f t="shared" si="121"/>
        <v>50</v>
      </c>
      <c r="P771" s="8">
        <f t="shared" si="122"/>
        <v>100</v>
      </c>
      <c r="Q771" s="9">
        <f t="shared" ref="Q771:Q834" si="124">0.35*M771+N771*0.35+O771*0.15+P771*0.15</f>
        <v>40</v>
      </c>
      <c r="R771" s="9">
        <f t="shared" ref="R771:R834" si="125">M771*0.2+N771*0.2+O771*0.35+P771*0.25</f>
        <v>52.5</v>
      </c>
      <c r="S771" s="9">
        <f t="shared" ref="S771:S834" si="126">M771*0.15+N771*0.15+O771*0.25+P771*0.45</f>
        <v>65</v>
      </c>
      <c r="T771" s="9">
        <f t="shared" ref="T771:T834" si="127">0.25*SUM(M771:P771)</f>
        <v>50</v>
      </c>
      <c r="U771" s="8">
        <f t="shared" ref="U771:U834" si="128">SUM(Q771:S771)/3</f>
        <v>52.5</v>
      </c>
      <c r="V771" s="8">
        <f t="shared" ref="V771:V834" si="129">SUM(Q771:T771)/4</f>
        <v>51.875</v>
      </c>
    </row>
    <row r="772" spans="1:22" ht="13.5" x14ac:dyDescent="0.25">
      <c r="A772" s="3">
        <f>RSI!A772</f>
        <v>43126</v>
      </c>
      <c r="B772" s="2">
        <f>RSI!B772</f>
        <v>11.376799999999999</v>
      </c>
      <c r="C772" s="2">
        <f>RSI!I772</f>
        <v>62.218045509159246</v>
      </c>
      <c r="D772" s="2">
        <f>MACD!E772</f>
        <v>-3.2703779515619757E-2</v>
      </c>
      <c r="E772" s="2">
        <f>MACD!F772</f>
        <v>-8.0680945619421279E-3</v>
      </c>
      <c r="F772" s="2">
        <f>'Moving Avg'!D772</f>
        <v>11.223859999999998</v>
      </c>
      <c r="G772" s="2">
        <f>'Moving Avg'!F772</f>
        <v>11.129209999999999</v>
      </c>
      <c r="H772" s="2">
        <f>'Moving Avg'!G772</f>
        <v>11.235604</v>
      </c>
      <c r="I772" s="2">
        <f>'Moving Avg'!H772</f>
        <v>11.1473245</v>
      </c>
      <c r="J772" s="6" t="str">
        <f>OBV!F772</f>
        <v>BULLISH</v>
      </c>
      <c r="K772" s="6" t="str">
        <f>OBV!G772</f>
        <v>STRONG</v>
      </c>
      <c r="L772" s="6" t="str">
        <f>OBV!H772</f>
        <v>CONFIRMED BULLISH</v>
      </c>
      <c r="M772" s="8">
        <f t="shared" si="123"/>
        <v>50</v>
      </c>
      <c r="N772" s="8">
        <f t="shared" si="120"/>
        <v>100</v>
      </c>
      <c r="O772" s="8">
        <f t="shared" si="121"/>
        <v>50</v>
      </c>
      <c r="P772" s="8">
        <f t="shared" si="122"/>
        <v>100</v>
      </c>
      <c r="Q772" s="9">
        <f t="shared" si="124"/>
        <v>75</v>
      </c>
      <c r="R772" s="9">
        <f t="shared" si="125"/>
        <v>72.5</v>
      </c>
      <c r="S772" s="9">
        <f t="shared" si="126"/>
        <v>80</v>
      </c>
      <c r="T772" s="9">
        <f t="shared" si="127"/>
        <v>75</v>
      </c>
      <c r="U772" s="8">
        <f t="shared" si="128"/>
        <v>75.833333333333329</v>
      </c>
      <c r="V772" s="8">
        <f t="shared" si="129"/>
        <v>75.625</v>
      </c>
    </row>
    <row r="773" spans="1:22" ht="13.5" x14ac:dyDescent="0.25">
      <c r="A773" s="3">
        <f>RSI!A773</f>
        <v>43129</v>
      </c>
      <c r="B773" s="2">
        <f>RSI!B773</f>
        <v>11.3908</v>
      </c>
      <c r="C773" s="2">
        <f>RSI!I773</f>
        <v>62.784958236076164</v>
      </c>
      <c r="D773" s="2">
        <f>MACD!E773</f>
        <v>-8.9472820799560537E-2</v>
      </c>
      <c r="E773" s="2">
        <f>MACD!F773</f>
        <v>-2.4349039809465813E-2</v>
      </c>
      <c r="F773" s="2">
        <f>'Moving Avg'!D773</f>
        <v>11.26676</v>
      </c>
      <c r="G773" s="2">
        <f>'Moving Avg'!F773</f>
        <v>11.131075000000001</v>
      </c>
      <c r="H773" s="2">
        <f>'Moving Avg'!G773</f>
        <v>11.232154000000003</v>
      </c>
      <c r="I773" s="2">
        <f>'Moving Avg'!H773</f>
        <v>11.157888500000002</v>
      </c>
      <c r="J773" s="6" t="str">
        <f>OBV!F773</f>
        <v>BULLISH</v>
      </c>
      <c r="K773" s="6" t="str">
        <f>OBV!G773</f>
        <v>STRONG</v>
      </c>
      <c r="L773" s="6" t="str">
        <f>OBV!H773</f>
        <v>CONFIRMED BULLISH</v>
      </c>
      <c r="M773" s="8">
        <f t="shared" si="123"/>
        <v>50</v>
      </c>
      <c r="N773" s="8">
        <f t="shared" si="120"/>
        <v>100</v>
      </c>
      <c r="O773" s="8">
        <f t="shared" si="121"/>
        <v>50</v>
      </c>
      <c r="P773" s="8">
        <f t="shared" si="122"/>
        <v>100</v>
      </c>
      <c r="Q773" s="9">
        <f t="shared" si="124"/>
        <v>75</v>
      </c>
      <c r="R773" s="9">
        <f t="shared" si="125"/>
        <v>72.5</v>
      </c>
      <c r="S773" s="9">
        <f t="shared" si="126"/>
        <v>80</v>
      </c>
      <c r="T773" s="9">
        <f t="shared" si="127"/>
        <v>75</v>
      </c>
      <c r="U773" s="8">
        <f t="shared" si="128"/>
        <v>75.833333333333329</v>
      </c>
      <c r="V773" s="8">
        <f t="shared" si="129"/>
        <v>75.625</v>
      </c>
    </row>
    <row r="774" spans="1:22" ht="13.5" x14ac:dyDescent="0.25">
      <c r="A774" s="3">
        <f>RSI!A774</f>
        <v>43130</v>
      </c>
      <c r="B774" s="2">
        <f>RSI!B774</f>
        <v>11.376799999999999</v>
      </c>
      <c r="C774" s="2">
        <f>RSI!I774</f>
        <v>61.786544885498657</v>
      </c>
      <c r="D774" s="2">
        <f>MACD!E774</f>
        <v>-0.15225172413256871</v>
      </c>
      <c r="E774" s="2">
        <f>MACD!F774</f>
        <v>-4.9929576674086394E-2</v>
      </c>
      <c r="F774" s="2">
        <f>'Moving Avg'!D774</f>
        <v>11.304060000000002</v>
      </c>
      <c r="G774" s="2">
        <f>'Moving Avg'!F774</f>
        <v>11.140400000000001</v>
      </c>
      <c r="H774" s="2">
        <f>'Moving Avg'!G774</f>
        <v>11.228424000000002</v>
      </c>
      <c r="I774" s="2">
        <f>'Moving Avg'!H774</f>
        <v>11.167914000000001</v>
      </c>
      <c r="J774" s="6" t="str">
        <f>OBV!F774</f>
        <v>BULLISH</v>
      </c>
      <c r="K774" s="6" t="str">
        <f>OBV!G774</f>
        <v>STRONG</v>
      </c>
      <c r="L774" s="6" t="str">
        <f>OBV!H774</f>
        <v>CONFIRMED BULLISH</v>
      </c>
      <c r="M774" s="8">
        <f t="shared" si="123"/>
        <v>50</v>
      </c>
      <c r="N774" s="8">
        <f t="shared" si="120"/>
        <v>100</v>
      </c>
      <c r="O774" s="8">
        <f t="shared" si="121"/>
        <v>50</v>
      </c>
      <c r="P774" s="8">
        <f t="shared" si="122"/>
        <v>100</v>
      </c>
      <c r="Q774" s="9">
        <f t="shared" si="124"/>
        <v>75</v>
      </c>
      <c r="R774" s="9">
        <f t="shared" si="125"/>
        <v>72.5</v>
      </c>
      <c r="S774" s="9">
        <f t="shared" si="126"/>
        <v>80</v>
      </c>
      <c r="T774" s="9">
        <f t="shared" si="127"/>
        <v>75</v>
      </c>
      <c r="U774" s="8">
        <f t="shared" si="128"/>
        <v>75.833333333333329</v>
      </c>
      <c r="V774" s="8">
        <f t="shared" si="129"/>
        <v>75.625</v>
      </c>
    </row>
    <row r="775" spans="1:22" ht="13.5" x14ac:dyDescent="0.25">
      <c r="A775" s="3">
        <f>RSI!A775</f>
        <v>43131</v>
      </c>
      <c r="B775" s="2">
        <f>RSI!B775</f>
        <v>11.4048</v>
      </c>
      <c r="C775" s="2">
        <f>RSI!I775</f>
        <v>63.052038424803193</v>
      </c>
      <c r="D775" s="2">
        <f>MACD!E775</f>
        <v>-0.16563859456005225</v>
      </c>
      <c r="E775" s="2">
        <f>MACD!F775</f>
        <v>-7.3071380251279572E-2</v>
      </c>
      <c r="F775" s="2">
        <f>'Moving Avg'!D775</f>
        <v>11.346959999999999</v>
      </c>
      <c r="G775" s="2">
        <f>'Moving Avg'!F775</f>
        <v>11.15136</v>
      </c>
      <c r="H775" s="2">
        <f>'Moving Avg'!G775</f>
        <v>11.225254000000001</v>
      </c>
      <c r="I775" s="2">
        <f>'Moving Avg'!H775</f>
        <v>11.178079499999999</v>
      </c>
      <c r="J775" s="6" t="str">
        <f>OBV!F775</f>
        <v>BULLISH</v>
      </c>
      <c r="K775" s="6" t="str">
        <f>OBV!G775</f>
        <v>STRONG</v>
      </c>
      <c r="L775" s="6" t="str">
        <f>OBV!H775</f>
        <v>CONFIRMED BULLISH</v>
      </c>
      <c r="M775" s="8">
        <f t="shared" si="123"/>
        <v>50</v>
      </c>
      <c r="N775" s="8">
        <f t="shared" si="120"/>
        <v>100</v>
      </c>
      <c r="O775" s="8">
        <f t="shared" si="121"/>
        <v>50</v>
      </c>
      <c r="P775" s="8">
        <f t="shared" si="122"/>
        <v>100</v>
      </c>
      <c r="Q775" s="9">
        <f t="shared" si="124"/>
        <v>75</v>
      </c>
      <c r="R775" s="9">
        <f t="shared" si="125"/>
        <v>72.5</v>
      </c>
      <c r="S775" s="9">
        <f t="shared" si="126"/>
        <v>80</v>
      </c>
      <c r="T775" s="9">
        <f t="shared" si="127"/>
        <v>75</v>
      </c>
      <c r="U775" s="8">
        <f t="shared" si="128"/>
        <v>75.833333333333329</v>
      </c>
      <c r="V775" s="8">
        <f t="shared" si="129"/>
        <v>75.625</v>
      </c>
    </row>
    <row r="776" spans="1:22" ht="13.5" x14ac:dyDescent="0.25">
      <c r="A776" s="3">
        <f>RSI!A776</f>
        <v>43132</v>
      </c>
      <c r="B776" s="2">
        <f>RSI!B776</f>
        <v>11.4048</v>
      </c>
      <c r="C776" s="2">
        <f>RSI!I776</f>
        <v>63.052038424803193</v>
      </c>
      <c r="D776" s="2">
        <f>MACD!E776</f>
        <v>-0.1782780104840338</v>
      </c>
      <c r="E776" s="2">
        <f>MACD!F776</f>
        <v>-9.4112706297830417E-2</v>
      </c>
      <c r="F776" s="2">
        <f>'Moving Avg'!D776</f>
        <v>11.390800000000002</v>
      </c>
      <c r="G776" s="2">
        <f>'Moving Avg'!F776</f>
        <v>11.164415000000002</v>
      </c>
      <c r="H776" s="2">
        <f>'Moving Avg'!G776</f>
        <v>11.222084000000002</v>
      </c>
      <c r="I776" s="2">
        <f>'Moving Avg'!H776</f>
        <v>11.187818999999999</v>
      </c>
      <c r="J776" s="6" t="str">
        <f>OBV!F776</f>
        <v>BULLISH</v>
      </c>
      <c r="K776" s="6" t="str">
        <f>OBV!G776</f>
        <v>STRONG</v>
      </c>
      <c r="L776" s="6" t="str">
        <f>OBV!H776</f>
        <v>CONFIRMED BULLISH</v>
      </c>
      <c r="M776" s="8">
        <f t="shared" si="123"/>
        <v>50</v>
      </c>
      <c r="N776" s="8">
        <f t="shared" si="120"/>
        <v>100</v>
      </c>
      <c r="O776" s="8">
        <f t="shared" si="121"/>
        <v>50</v>
      </c>
      <c r="P776" s="8">
        <f t="shared" si="122"/>
        <v>100</v>
      </c>
      <c r="Q776" s="9">
        <f t="shared" si="124"/>
        <v>75</v>
      </c>
      <c r="R776" s="9">
        <f t="shared" si="125"/>
        <v>72.5</v>
      </c>
      <c r="S776" s="9">
        <f t="shared" si="126"/>
        <v>80</v>
      </c>
      <c r="T776" s="9">
        <f t="shared" si="127"/>
        <v>75</v>
      </c>
      <c r="U776" s="8">
        <f t="shared" si="128"/>
        <v>75.833333333333329</v>
      </c>
      <c r="V776" s="8">
        <f t="shared" si="129"/>
        <v>75.625</v>
      </c>
    </row>
    <row r="777" spans="1:22" ht="13.5" x14ac:dyDescent="0.25">
      <c r="A777" s="3">
        <f>RSI!A777</f>
        <v>43133</v>
      </c>
      <c r="B777" s="2">
        <f>RSI!B777</f>
        <v>11.3675</v>
      </c>
      <c r="C777" s="2">
        <f>RSI!I777</f>
        <v>59.983069581378523</v>
      </c>
      <c r="D777" s="2">
        <f>MACD!E777</f>
        <v>-0.18742481201440242</v>
      </c>
      <c r="E777" s="2">
        <f>MACD!F777</f>
        <v>-0.11277512744114483</v>
      </c>
      <c r="F777" s="2">
        <f>'Moving Avg'!D777</f>
        <v>11.388940000000002</v>
      </c>
      <c r="G777" s="2">
        <f>'Moving Avg'!F777</f>
        <v>11.173739999999999</v>
      </c>
      <c r="H777" s="2">
        <f>'Moving Avg'!G777</f>
        <v>11.217236</v>
      </c>
      <c r="I777" s="2">
        <f>'Moving Avg'!H777</f>
        <v>11.197372</v>
      </c>
      <c r="J777" s="6" t="str">
        <f>OBV!F777</f>
        <v>BULLISH</v>
      </c>
      <c r="K777" s="6" t="str">
        <f>OBV!G777</f>
        <v>STRONG</v>
      </c>
      <c r="L777" s="6" t="str">
        <f>OBV!H777</f>
        <v>BULLISH DIVERGENCE</v>
      </c>
      <c r="M777" s="8">
        <f t="shared" si="123"/>
        <v>50</v>
      </c>
      <c r="N777" s="8">
        <f t="shared" si="120"/>
        <v>100</v>
      </c>
      <c r="O777" s="8">
        <f t="shared" si="121"/>
        <v>50</v>
      </c>
      <c r="P777" s="8">
        <f t="shared" si="122"/>
        <v>83</v>
      </c>
      <c r="Q777" s="9">
        <f t="shared" si="124"/>
        <v>72.45</v>
      </c>
      <c r="R777" s="9">
        <f t="shared" si="125"/>
        <v>68.25</v>
      </c>
      <c r="S777" s="9">
        <f t="shared" si="126"/>
        <v>72.349999999999994</v>
      </c>
      <c r="T777" s="9">
        <f t="shared" si="127"/>
        <v>70.75</v>
      </c>
      <c r="U777" s="8">
        <f t="shared" si="128"/>
        <v>71.016666666666666</v>
      </c>
      <c r="V777" s="8">
        <f t="shared" si="129"/>
        <v>70.949999999999989</v>
      </c>
    </row>
    <row r="778" spans="1:22" ht="13.5" x14ac:dyDescent="0.25">
      <c r="A778" s="3">
        <f>RSI!A778</f>
        <v>43136</v>
      </c>
      <c r="B778" s="2">
        <f>RSI!B778</f>
        <v>11.5167</v>
      </c>
      <c r="C778" s="2">
        <f>RSI!I778</f>
        <v>66.919157430917281</v>
      </c>
      <c r="D778" s="2">
        <f>MACD!E778</f>
        <v>-0.18775151051239014</v>
      </c>
      <c r="E778" s="2">
        <f>MACD!F778</f>
        <v>-0.12777040405539392</v>
      </c>
      <c r="F778" s="2">
        <f>'Moving Avg'!D778</f>
        <v>11.41412</v>
      </c>
      <c r="G778" s="2">
        <f>'Moving Avg'!F778</f>
        <v>11.190524999999999</v>
      </c>
      <c r="H778" s="2">
        <f>'Moving Avg'!G778</f>
        <v>11.222272000000002</v>
      </c>
      <c r="I778" s="2">
        <f>'Moving Avg'!H778</f>
        <v>11.207692499999999</v>
      </c>
      <c r="J778" s="6" t="str">
        <f>OBV!F778</f>
        <v>BULLISH</v>
      </c>
      <c r="K778" s="6" t="str">
        <f>OBV!G778</f>
        <v>STRONG</v>
      </c>
      <c r="L778" s="6" t="str">
        <f>OBV!H778</f>
        <v>CONFIRMED BULLISH</v>
      </c>
      <c r="M778" s="8">
        <f t="shared" si="123"/>
        <v>50</v>
      </c>
      <c r="N778" s="8">
        <f t="shared" si="120"/>
        <v>100</v>
      </c>
      <c r="O778" s="8">
        <f t="shared" si="121"/>
        <v>50</v>
      </c>
      <c r="P778" s="8">
        <f t="shared" si="122"/>
        <v>100</v>
      </c>
      <c r="Q778" s="9">
        <f t="shared" si="124"/>
        <v>75</v>
      </c>
      <c r="R778" s="9">
        <f t="shared" si="125"/>
        <v>72.5</v>
      </c>
      <c r="S778" s="9">
        <f t="shared" si="126"/>
        <v>80</v>
      </c>
      <c r="T778" s="9">
        <f t="shared" si="127"/>
        <v>75</v>
      </c>
      <c r="U778" s="8">
        <f t="shared" si="128"/>
        <v>75.833333333333329</v>
      </c>
      <c r="V778" s="8">
        <f t="shared" si="129"/>
        <v>75.625</v>
      </c>
    </row>
    <row r="779" spans="1:22" ht="13.5" x14ac:dyDescent="0.25">
      <c r="A779" s="3">
        <f>RSI!A779</f>
        <v>43137</v>
      </c>
      <c r="B779" s="2">
        <f>RSI!B779</f>
        <v>11.861700000000001</v>
      </c>
      <c r="C779" s="2">
        <f>RSI!I779</f>
        <v>76.892788634439142</v>
      </c>
      <c r="D779" s="2">
        <f>MACD!E779</f>
        <v>-0.21314876420155393</v>
      </c>
      <c r="E779" s="2">
        <f>MACD!F779</f>
        <v>-0.14484607608462591</v>
      </c>
      <c r="F779" s="2">
        <f>'Moving Avg'!D779</f>
        <v>11.511099999999999</v>
      </c>
      <c r="G779" s="2">
        <f>'Moving Avg'!F779</f>
        <v>11.224795000000002</v>
      </c>
      <c r="H779" s="2">
        <f>'Moving Avg'!G779</f>
        <v>11.230198000000003</v>
      </c>
      <c r="I779" s="2">
        <f>'Moving Avg'!H779</f>
        <v>11.219716499999997</v>
      </c>
      <c r="J779" s="6" t="str">
        <f>OBV!F779</f>
        <v>BULLISH</v>
      </c>
      <c r="K779" s="6" t="str">
        <f>OBV!G779</f>
        <v>STRONG</v>
      </c>
      <c r="L779" s="6" t="str">
        <f>OBV!H779</f>
        <v>CONFIRMED BULLISH</v>
      </c>
      <c r="M779" s="8">
        <f t="shared" si="123"/>
        <v>0</v>
      </c>
      <c r="N779" s="8">
        <f t="shared" si="120"/>
        <v>100</v>
      </c>
      <c r="O779" s="8">
        <f t="shared" si="121"/>
        <v>50</v>
      </c>
      <c r="P779" s="8">
        <f t="shared" si="122"/>
        <v>100</v>
      </c>
      <c r="Q779" s="9">
        <f t="shared" si="124"/>
        <v>57.5</v>
      </c>
      <c r="R779" s="9">
        <f t="shared" si="125"/>
        <v>62.5</v>
      </c>
      <c r="S779" s="9">
        <f t="shared" si="126"/>
        <v>72.5</v>
      </c>
      <c r="T779" s="9">
        <f t="shared" si="127"/>
        <v>62.5</v>
      </c>
      <c r="U779" s="8">
        <f t="shared" si="128"/>
        <v>64.166666666666671</v>
      </c>
      <c r="V779" s="8">
        <f t="shared" si="129"/>
        <v>63.75</v>
      </c>
    </row>
    <row r="780" spans="1:22" ht="13.5" x14ac:dyDescent="0.25">
      <c r="A780" s="3">
        <f>RSI!A780</f>
        <v>43138</v>
      </c>
      <c r="B780" s="2">
        <f>RSI!B780</f>
        <v>11.889699999999999</v>
      </c>
      <c r="C780" s="2">
        <f>RSI!I780</f>
        <v>77.486057975870125</v>
      </c>
      <c r="D780" s="2">
        <f>MACD!E780</f>
        <v>-0.24034320781327523</v>
      </c>
      <c r="E780" s="2">
        <f>MACD!F780</f>
        <v>-0.16394550243035577</v>
      </c>
      <c r="F780" s="2">
        <f>'Moving Avg'!D780</f>
        <v>11.608079999999999</v>
      </c>
      <c r="G780" s="2">
        <f>'Moving Avg'!F780</f>
        <v>11.26093</v>
      </c>
      <c r="H780" s="2">
        <f>'Moving Avg'!G780</f>
        <v>11.238592000000001</v>
      </c>
      <c r="I780" s="2">
        <f>'Moving Avg'!H780</f>
        <v>11.231880499999997</v>
      </c>
      <c r="J780" s="6" t="str">
        <f>OBV!F780</f>
        <v>BULLISH</v>
      </c>
      <c r="K780" s="6" t="str">
        <f>OBV!G780</f>
        <v>STRONG</v>
      </c>
      <c r="L780" s="6" t="str">
        <f>OBV!H780</f>
        <v>CONFIRMED BULLISH</v>
      </c>
      <c r="M780" s="8">
        <f t="shared" si="123"/>
        <v>0</v>
      </c>
      <c r="N780" s="8">
        <f t="shared" si="120"/>
        <v>100</v>
      </c>
      <c r="O780" s="8">
        <f t="shared" si="121"/>
        <v>50</v>
      </c>
      <c r="P780" s="8">
        <f t="shared" si="122"/>
        <v>100</v>
      </c>
      <c r="Q780" s="9">
        <f t="shared" si="124"/>
        <v>57.5</v>
      </c>
      <c r="R780" s="9">
        <f t="shared" si="125"/>
        <v>62.5</v>
      </c>
      <c r="S780" s="9">
        <f t="shared" si="126"/>
        <v>72.5</v>
      </c>
      <c r="T780" s="9">
        <f t="shared" si="127"/>
        <v>62.5</v>
      </c>
      <c r="U780" s="8">
        <f t="shared" si="128"/>
        <v>64.166666666666671</v>
      </c>
      <c r="V780" s="8">
        <f t="shared" si="129"/>
        <v>63.75</v>
      </c>
    </row>
    <row r="781" spans="1:22" ht="13.5" x14ac:dyDescent="0.25">
      <c r="A781" s="3">
        <f>RSI!A781</f>
        <v>43139</v>
      </c>
      <c r="B781" s="2">
        <f>RSI!B781</f>
        <v>11.889699999999999</v>
      </c>
      <c r="C781" s="2">
        <f>RSI!I781</f>
        <v>77.486057975870125</v>
      </c>
      <c r="D781" s="2">
        <f>MACD!E781</f>
        <v>-0.26760388918640921</v>
      </c>
      <c r="E781" s="2">
        <f>MACD!F781</f>
        <v>-0.18467717978156648</v>
      </c>
      <c r="F781" s="2">
        <f>'Moving Avg'!D781</f>
        <v>11.70506</v>
      </c>
      <c r="G781" s="2">
        <f>'Moving Avg'!F781</f>
        <v>11.300565000000002</v>
      </c>
      <c r="H781" s="2">
        <f>'Moving Avg'!G781</f>
        <v>11.246986000000001</v>
      </c>
      <c r="I781" s="2">
        <f>'Moving Avg'!H781</f>
        <v>11.244023000000002</v>
      </c>
      <c r="J781" s="6" t="str">
        <f>OBV!F781</f>
        <v>BULLISH</v>
      </c>
      <c r="K781" s="6" t="str">
        <f>OBV!G781</f>
        <v>STRONG</v>
      </c>
      <c r="L781" s="6" t="str">
        <f>OBV!H781</f>
        <v>CONFIRMED BULLISH</v>
      </c>
      <c r="M781" s="8">
        <f t="shared" si="123"/>
        <v>0</v>
      </c>
      <c r="N781" s="8">
        <f t="shared" si="120"/>
        <v>100</v>
      </c>
      <c r="O781" s="8">
        <f t="shared" si="121"/>
        <v>50</v>
      </c>
      <c r="P781" s="8">
        <f t="shared" si="122"/>
        <v>100</v>
      </c>
      <c r="Q781" s="9">
        <f t="shared" si="124"/>
        <v>57.5</v>
      </c>
      <c r="R781" s="9">
        <f t="shared" si="125"/>
        <v>62.5</v>
      </c>
      <c r="S781" s="9">
        <f t="shared" si="126"/>
        <v>72.5</v>
      </c>
      <c r="T781" s="9">
        <f t="shared" si="127"/>
        <v>62.5</v>
      </c>
      <c r="U781" s="8">
        <f t="shared" si="128"/>
        <v>64.166666666666671</v>
      </c>
      <c r="V781" s="8">
        <f t="shared" si="129"/>
        <v>63.75</v>
      </c>
    </row>
    <row r="782" spans="1:22" ht="13.5" x14ac:dyDescent="0.25">
      <c r="A782" s="3">
        <f>RSI!A782</f>
        <v>43140</v>
      </c>
      <c r="B782" s="2">
        <f>RSI!B782</f>
        <v>11.936299999999999</v>
      </c>
      <c r="C782" s="2">
        <f>RSI!I782</f>
        <v>78.549092317435012</v>
      </c>
      <c r="D782" s="2">
        <f>MACD!E782</f>
        <v>-0.26797275477292359</v>
      </c>
      <c r="E782" s="2">
        <f>MACD!F782</f>
        <v>-0.20133629477983789</v>
      </c>
      <c r="F782" s="2">
        <f>'Moving Avg'!D782</f>
        <v>11.818819999999999</v>
      </c>
      <c r="G782" s="2">
        <f>'Moving Avg'!F782</f>
        <v>11.347190000000001</v>
      </c>
      <c r="H782" s="2">
        <f>'Moving Avg'!G782</f>
        <v>11.257244</v>
      </c>
      <c r="I782" s="2">
        <f>'Moving Avg'!H782</f>
        <v>11.255994000000001</v>
      </c>
      <c r="J782" s="6" t="str">
        <f>OBV!F782</f>
        <v>BULLISH</v>
      </c>
      <c r="K782" s="6" t="str">
        <f>OBV!G782</f>
        <v>STRONG</v>
      </c>
      <c r="L782" s="6" t="str">
        <f>OBV!H782</f>
        <v>CONFIRMED BULLISH</v>
      </c>
      <c r="M782" s="8">
        <f t="shared" si="123"/>
        <v>0</v>
      </c>
      <c r="N782" s="8">
        <f t="shared" si="120"/>
        <v>100</v>
      </c>
      <c r="O782" s="8">
        <f t="shared" si="121"/>
        <v>50</v>
      </c>
      <c r="P782" s="8">
        <f t="shared" si="122"/>
        <v>100</v>
      </c>
      <c r="Q782" s="9">
        <f t="shared" si="124"/>
        <v>57.5</v>
      </c>
      <c r="R782" s="9">
        <f t="shared" si="125"/>
        <v>62.5</v>
      </c>
      <c r="S782" s="9">
        <f t="shared" si="126"/>
        <v>72.5</v>
      </c>
      <c r="T782" s="9">
        <f t="shared" si="127"/>
        <v>62.5</v>
      </c>
      <c r="U782" s="8">
        <f t="shared" si="128"/>
        <v>64.166666666666671</v>
      </c>
      <c r="V782" s="8">
        <f t="shared" si="129"/>
        <v>63.75</v>
      </c>
    </row>
    <row r="783" spans="1:22" ht="13.5" x14ac:dyDescent="0.25">
      <c r="A783" s="3">
        <f>RSI!A783</f>
        <v>43143</v>
      </c>
      <c r="B783" s="2">
        <f>RSI!B783</f>
        <v>11.982900000000001</v>
      </c>
      <c r="C783" s="2">
        <f>RSI!I783</f>
        <v>79.587064916983621</v>
      </c>
      <c r="D783" s="2">
        <f>MACD!E783</f>
        <v>-0.27288200553417497</v>
      </c>
      <c r="E783" s="2">
        <f>MACD!F783</f>
        <v>-0.21564543693070531</v>
      </c>
      <c r="F783" s="2">
        <f>'Moving Avg'!D783</f>
        <v>11.91206</v>
      </c>
      <c r="G783" s="2">
        <f>'Moving Avg'!F783</f>
        <v>11.40314</v>
      </c>
      <c r="H783" s="2">
        <f>'Moving Avg'!G783</f>
        <v>11.268433999999999</v>
      </c>
      <c r="I783" s="2">
        <f>'Moving Avg'!H783</f>
        <v>11.267559</v>
      </c>
      <c r="J783" s="6" t="str">
        <f>OBV!F783</f>
        <v>BULLISH</v>
      </c>
      <c r="K783" s="6" t="str">
        <f>OBV!G783</f>
        <v>STRONG</v>
      </c>
      <c r="L783" s="6" t="str">
        <f>OBV!H783</f>
        <v>CONFIRMED BULLISH</v>
      </c>
      <c r="M783" s="8">
        <f t="shared" si="123"/>
        <v>0</v>
      </c>
      <c r="N783" s="8">
        <f t="shared" si="120"/>
        <v>100</v>
      </c>
      <c r="O783" s="8">
        <f t="shared" si="121"/>
        <v>50</v>
      </c>
      <c r="P783" s="8">
        <f t="shared" si="122"/>
        <v>100</v>
      </c>
      <c r="Q783" s="9">
        <f t="shared" si="124"/>
        <v>57.5</v>
      </c>
      <c r="R783" s="9">
        <f t="shared" si="125"/>
        <v>62.5</v>
      </c>
      <c r="S783" s="9">
        <f t="shared" si="126"/>
        <v>72.5</v>
      </c>
      <c r="T783" s="9">
        <f t="shared" si="127"/>
        <v>62.5</v>
      </c>
      <c r="U783" s="8">
        <f t="shared" si="128"/>
        <v>64.166666666666671</v>
      </c>
      <c r="V783" s="8">
        <f t="shared" si="129"/>
        <v>63.75</v>
      </c>
    </row>
    <row r="784" spans="1:22" ht="13.5" x14ac:dyDescent="0.25">
      <c r="A784" s="3">
        <f>RSI!A784</f>
        <v>43144</v>
      </c>
      <c r="B784" s="2">
        <f>RSI!B784</f>
        <v>11.889699999999999</v>
      </c>
      <c r="C784" s="2">
        <f>RSI!I784</f>
        <v>72.075309946760811</v>
      </c>
      <c r="D784" s="2">
        <f>MACD!E784</f>
        <v>-0.27561623897351417</v>
      </c>
      <c r="E784" s="2">
        <f>MACD!F784</f>
        <v>-0.22763959733926711</v>
      </c>
      <c r="F784" s="2">
        <f>'Moving Avg'!D784</f>
        <v>11.91766</v>
      </c>
      <c r="G784" s="2">
        <f>'Moving Avg'!F784</f>
        <v>11.459095000000001</v>
      </c>
      <c r="H784" s="2">
        <f>'Moving Avg'!G784</f>
        <v>11.274122</v>
      </c>
      <c r="I784" s="2">
        <f>'Moving Avg'!H784</f>
        <v>11.278445000000001</v>
      </c>
      <c r="J784" s="6" t="str">
        <f>OBV!F784</f>
        <v>BULLISH</v>
      </c>
      <c r="K784" s="6" t="str">
        <f>OBV!G784</f>
        <v>STRONG</v>
      </c>
      <c r="L784" s="6" t="str">
        <f>OBV!H784</f>
        <v>CONFIRMED BULLISH</v>
      </c>
      <c r="M784" s="8">
        <f t="shared" si="123"/>
        <v>0</v>
      </c>
      <c r="N784" s="8">
        <f t="shared" si="120"/>
        <v>100</v>
      </c>
      <c r="O784" s="8">
        <f t="shared" si="121"/>
        <v>50</v>
      </c>
      <c r="P784" s="8">
        <f t="shared" si="122"/>
        <v>100</v>
      </c>
      <c r="Q784" s="9">
        <f t="shared" si="124"/>
        <v>57.5</v>
      </c>
      <c r="R784" s="9">
        <f t="shared" si="125"/>
        <v>62.5</v>
      </c>
      <c r="S784" s="9">
        <f t="shared" si="126"/>
        <v>72.5</v>
      </c>
      <c r="T784" s="9">
        <f t="shared" si="127"/>
        <v>62.5</v>
      </c>
      <c r="U784" s="8">
        <f t="shared" si="128"/>
        <v>64.166666666666671</v>
      </c>
      <c r="V784" s="8">
        <f t="shared" si="129"/>
        <v>63.75</v>
      </c>
    </row>
    <row r="785" spans="1:22" ht="13.5" x14ac:dyDescent="0.25">
      <c r="A785" s="3">
        <f>RSI!A785</f>
        <v>43145</v>
      </c>
      <c r="B785" s="2">
        <f>RSI!B785</f>
        <v>11.936299999999999</v>
      </c>
      <c r="C785" s="2">
        <f>RSI!I785</f>
        <v>73.425866351720785</v>
      </c>
      <c r="D785" s="2">
        <f>MACD!E785</f>
        <v>-0.27960669264851035</v>
      </c>
      <c r="E785" s="2">
        <f>MACD!F785</f>
        <v>-0.23803301640111577</v>
      </c>
      <c r="F785" s="2">
        <f>'Moving Avg'!D785</f>
        <v>11.92698</v>
      </c>
      <c r="G785" s="2">
        <f>'Moving Avg'!F785</f>
        <v>11.50339</v>
      </c>
      <c r="H785" s="2">
        <f>'Moving Avg'!G785</f>
        <v>11.280930000000001</v>
      </c>
      <c r="I785" s="2">
        <f>'Moving Avg'!H785</f>
        <v>11.289542500000003</v>
      </c>
      <c r="J785" s="6" t="str">
        <f>OBV!F785</f>
        <v>BULLISH</v>
      </c>
      <c r="K785" s="6" t="str">
        <f>OBV!G785</f>
        <v>STRONG</v>
      </c>
      <c r="L785" s="6" t="str">
        <f>OBV!H785</f>
        <v>CONFIRMED BULLISH</v>
      </c>
      <c r="M785" s="8">
        <f t="shared" si="123"/>
        <v>0</v>
      </c>
      <c r="N785" s="8">
        <f t="shared" si="120"/>
        <v>100</v>
      </c>
      <c r="O785" s="8">
        <f t="shared" si="121"/>
        <v>50</v>
      </c>
      <c r="P785" s="8">
        <f t="shared" si="122"/>
        <v>100</v>
      </c>
      <c r="Q785" s="9">
        <f t="shared" si="124"/>
        <v>57.5</v>
      </c>
      <c r="R785" s="9">
        <f t="shared" si="125"/>
        <v>62.5</v>
      </c>
      <c r="S785" s="9">
        <f t="shared" si="126"/>
        <v>72.5</v>
      </c>
      <c r="T785" s="9">
        <f t="shared" si="127"/>
        <v>62.5</v>
      </c>
      <c r="U785" s="8">
        <f t="shared" si="128"/>
        <v>64.166666666666671</v>
      </c>
      <c r="V785" s="8">
        <f t="shared" si="129"/>
        <v>63.75</v>
      </c>
    </row>
    <row r="786" spans="1:22" ht="13.5" x14ac:dyDescent="0.25">
      <c r="A786" s="3">
        <f>RSI!A786</f>
        <v>43146</v>
      </c>
      <c r="B786" s="2">
        <f>RSI!B786</f>
        <v>11.889699999999999</v>
      </c>
      <c r="C786" s="2">
        <f>RSI!I786</f>
        <v>69.790840709869471</v>
      </c>
      <c r="D786" s="2">
        <f>MACD!E786</f>
        <v>-0.28215184361725854</v>
      </c>
      <c r="E786" s="2">
        <f>MACD!F786</f>
        <v>-0.24685678184434434</v>
      </c>
      <c r="F786" s="2">
        <f>'Moving Avg'!D786</f>
        <v>11.926979999999999</v>
      </c>
      <c r="G786" s="2">
        <f>'Moving Avg'!F786</f>
        <v>11.545355000000001</v>
      </c>
      <c r="H786" s="2">
        <f>'Moving Avg'!G786</f>
        <v>11.287551999999998</v>
      </c>
      <c r="I786" s="2">
        <f>'Moving Avg'!H786</f>
        <v>11.299150500000003</v>
      </c>
      <c r="J786" s="6" t="str">
        <f>OBV!F786</f>
        <v>BULLISH</v>
      </c>
      <c r="K786" s="6" t="str">
        <f>OBV!G786</f>
        <v>STRONG</v>
      </c>
      <c r="L786" s="6" t="str">
        <f>OBV!H786</f>
        <v>NEUTRAL</v>
      </c>
      <c r="M786" s="8">
        <f t="shared" si="123"/>
        <v>50</v>
      </c>
      <c r="N786" s="8">
        <f t="shared" si="120"/>
        <v>100</v>
      </c>
      <c r="O786" s="8">
        <f t="shared" si="121"/>
        <v>50</v>
      </c>
      <c r="P786" s="8">
        <f t="shared" si="122"/>
        <v>66</v>
      </c>
      <c r="Q786" s="9">
        <f t="shared" si="124"/>
        <v>69.900000000000006</v>
      </c>
      <c r="R786" s="9">
        <f t="shared" si="125"/>
        <v>64</v>
      </c>
      <c r="S786" s="9">
        <f t="shared" si="126"/>
        <v>64.7</v>
      </c>
      <c r="T786" s="9">
        <f t="shared" si="127"/>
        <v>66.5</v>
      </c>
      <c r="U786" s="8">
        <f t="shared" si="128"/>
        <v>66.2</v>
      </c>
      <c r="V786" s="8">
        <f t="shared" si="129"/>
        <v>66.275000000000006</v>
      </c>
    </row>
    <row r="787" spans="1:22" ht="13.5" x14ac:dyDescent="0.25">
      <c r="A787" s="3">
        <f>RSI!A787</f>
        <v>43147</v>
      </c>
      <c r="B787" s="2">
        <f>RSI!B787</f>
        <v>11.936299999999999</v>
      </c>
      <c r="C787" s="2">
        <f>RSI!I787</f>
        <v>71.319898055252679</v>
      </c>
      <c r="D787" s="2">
        <f>MACD!E787</f>
        <v>-0.29564674145753145</v>
      </c>
      <c r="E787" s="2">
        <f>MACD!F787</f>
        <v>-0.25661477376698177</v>
      </c>
      <c r="F787" s="2">
        <f>'Moving Avg'!D787</f>
        <v>11.926979999999997</v>
      </c>
      <c r="G787" s="2">
        <f>'Moving Avg'!F787</f>
        <v>11.589649999999999</v>
      </c>
      <c r="H787" s="2">
        <f>'Moving Avg'!G787</f>
        <v>11.296878</v>
      </c>
      <c r="I787" s="2">
        <f>'Moving Avg'!H787</f>
        <v>11.308565500000002</v>
      </c>
      <c r="J787" s="6" t="str">
        <f>OBV!F787</f>
        <v>BULLISH</v>
      </c>
      <c r="K787" s="6" t="str">
        <f>OBV!G787</f>
        <v>STRONG</v>
      </c>
      <c r="L787" s="6" t="str">
        <f>OBV!H787</f>
        <v>NEUTRAL</v>
      </c>
      <c r="M787" s="8">
        <f t="shared" si="123"/>
        <v>0</v>
      </c>
      <c r="N787" s="8">
        <f t="shared" si="120"/>
        <v>100</v>
      </c>
      <c r="O787" s="8">
        <f t="shared" si="121"/>
        <v>50</v>
      </c>
      <c r="P787" s="8">
        <f t="shared" si="122"/>
        <v>66</v>
      </c>
      <c r="Q787" s="9">
        <f t="shared" si="124"/>
        <v>52.4</v>
      </c>
      <c r="R787" s="9">
        <f t="shared" si="125"/>
        <v>54</v>
      </c>
      <c r="S787" s="9">
        <f t="shared" si="126"/>
        <v>57.2</v>
      </c>
      <c r="T787" s="9">
        <f t="shared" si="127"/>
        <v>54</v>
      </c>
      <c r="U787" s="8">
        <f t="shared" si="128"/>
        <v>54.533333333333339</v>
      </c>
      <c r="V787" s="8">
        <f t="shared" si="129"/>
        <v>54.400000000000006</v>
      </c>
    </row>
    <row r="788" spans="1:22" ht="13.5" x14ac:dyDescent="0.25">
      <c r="A788" s="3">
        <f>RSI!A788</f>
        <v>43150</v>
      </c>
      <c r="B788" s="2">
        <f>RSI!B788</f>
        <v>11.889699999999999</v>
      </c>
      <c r="C788" s="2">
        <f>RSI!I788</f>
        <v>67.633262920361915</v>
      </c>
      <c r="D788" s="2">
        <f>MACD!E788</f>
        <v>-0.28292682675737524</v>
      </c>
      <c r="E788" s="2">
        <f>MACD!F788</f>
        <v>-0.26187718436506047</v>
      </c>
      <c r="F788" s="2">
        <f>'Moving Avg'!D788</f>
        <v>11.908339999999999</v>
      </c>
      <c r="G788" s="2">
        <f>'Moving Avg'!F788</f>
        <v>11.625319999999999</v>
      </c>
      <c r="H788" s="2">
        <f>'Moving Avg'!G788</f>
        <v>11.305363999999999</v>
      </c>
      <c r="I788" s="2">
        <f>'Moving Avg'!H788</f>
        <v>11.317747500000001</v>
      </c>
      <c r="J788" s="6" t="str">
        <f>OBV!F788</f>
        <v>BULLISH</v>
      </c>
      <c r="K788" s="6" t="str">
        <f>OBV!G788</f>
        <v>STRONG</v>
      </c>
      <c r="L788" s="6" t="str">
        <f>OBV!H788</f>
        <v>BULLISH DIVERGENCE</v>
      </c>
      <c r="M788" s="8">
        <f t="shared" si="123"/>
        <v>50</v>
      </c>
      <c r="N788" s="8">
        <f t="shared" si="120"/>
        <v>100</v>
      </c>
      <c r="O788" s="8">
        <f t="shared" si="121"/>
        <v>50</v>
      </c>
      <c r="P788" s="8">
        <f t="shared" si="122"/>
        <v>83</v>
      </c>
      <c r="Q788" s="9">
        <f t="shared" si="124"/>
        <v>72.45</v>
      </c>
      <c r="R788" s="9">
        <f t="shared" si="125"/>
        <v>68.25</v>
      </c>
      <c r="S788" s="9">
        <f t="shared" si="126"/>
        <v>72.349999999999994</v>
      </c>
      <c r="T788" s="9">
        <f t="shared" si="127"/>
        <v>70.75</v>
      </c>
      <c r="U788" s="8">
        <f t="shared" si="128"/>
        <v>71.016666666666666</v>
      </c>
      <c r="V788" s="8">
        <f t="shared" si="129"/>
        <v>70.949999999999989</v>
      </c>
    </row>
    <row r="789" spans="1:22" ht="13.5" x14ac:dyDescent="0.25">
      <c r="A789" s="3">
        <f>RSI!A789</f>
        <v>43151</v>
      </c>
      <c r="B789" s="2">
        <f>RSI!B789</f>
        <v>11.936299999999999</v>
      </c>
      <c r="C789" s="2">
        <f>RSI!I789</f>
        <v>69.340035939387604</v>
      </c>
      <c r="D789" s="2">
        <f>MACD!E789</f>
        <v>-0.22436248530560299</v>
      </c>
      <c r="E789" s="2">
        <f>MACD!F789</f>
        <v>-0.25437424455316898</v>
      </c>
      <c r="F789" s="2">
        <f>'Moving Avg'!D789</f>
        <v>11.917659999999998</v>
      </c>
      <c r="G789" s="2">
        <f>'Moving Avg'!F789</f>
        <v>11.662619999999999</v>
      </c>
      <c r="H789" s="2">
        <f>'Moving Avg'!G789</f>
        <v>11.315716</v>
      </c>
      <c r="I789" s="2">
        <f>'Moving Avg'!H789</f>
        <v>11.3278015</v>
      </c>
      <c r="J789" s="6" t="str">
        <f>OBV!F789</f>
        <v>BULLISH</v>
      </c>
      <c r="K789" s="6" t="str">
        <f>OBV!G789</f>
        <v>STRONG</v>
      </c>
      <c r="L789" s="6" t="str">
        <f>OBV!H789</f>
        <v>CONFIRMED BULLISH</v>
      </c>
      <c r="M789" s="8">
        <f t="shared" si="123"/>
        <v>50</v>
      </c>
      <c r="N789" s="8">
        <f t="shared" si="120"/>
        <v>0</v>
      </c>
      <c r="O789" s="8">
        <f t="shared" si="121"/>
        <v>50</v>
      </c>
      <c r="P789" s="8">
        <f t="shared" si="122"/>
        <v>100</v>
      </c>
      <c r="Q789" s="9">
        <f t="shared" si="124"/>
        <v>40</v>
      </c>
      <c r="R789" s="9">
        <f t="shared" si="125"/>
        <v>52.5</v>
      </c>
      <c r="S789" s="9">
        <f t="shared" si="126"/>
        <v>65</v>
      </c>
      <c r="T789" s="9">
        <f t="shared" si="127"/>
        <v>50</v>
      </c>
      <c r="U789" s="8">
        <f t="shared" si="128"/>
        <v>52.5</v>
      </c>
      <c r="V789" s="8">
        <f t="shared" si="129"/>
        <v>51.875</v>
      </c>
    </row>
    <row r="790" spans="1:22" ht="13.5" x14ac:dyDescent="0.25">
      <c r="A790" s="3">
        <f>RSI!A790</f>
        <v>43152</v>
      </c>
      <c r="B790" s="2">
        <f>RSI!B790</f>
        <v>11.889699999999999</v>
      </c>
      <c r="C790" s="2">
        <f>RSI!I790</f>
        <v>65.613910639190948</v>
      </c>
      <c r="D790" s="2">
        <f>MACD!E790</f>
        <v>-0.16901250285414982</v>
      </c>
      <c r="E790" s="2">
        <f>MACD!F790</f>
        <v>-0.23730189621336517</v>
      </c>
      <c r="F790" s="2">
        <f>'Moving Avg'!D790</f>
        <v>11.908339999999999</v>
      </c>
      <c r="G790" s="2">
        <f>'Moving Avg'!F790</f>
        <v>11.69759</v>
      </c>
      <c r="H790" s="2">
        <f>'Moving Avg'!G790</f>
        <v>11.326067999999999</v>
      </c>
      <c r="I790" s="2">
        <f>'Moving Avg'!H790</f>
        <v>11.3376225</v>
      </c>
      <c r="J790" s="6" t="str">
        <f>OBV!F790</f>
        <v>BULLISH</v>
      </c>
      <c r="K790" s="6" t="str">
        <f>OBV!G790</f>
        <v>STRONG</v>
      </c>
      <c r="L790" s="6" t="str">
        <f>OBV!H790</f>
        <v>BULLISH DIVERGENCE</v>
      </c>
      <c r="M790" s="8">
        <f t="shared" si="123"/>
        <v>50</v>
      </c>
      <c r="N790" s="8">
        <f t="shared" si="120"/>
        <v>0</v>
      </c>
      <c r="O790" s="8">
        <f t="shared" si="121"/>
        <v>50</v>
      </c>
      <c r="P790" s="8">
        <f t="shared" si="122"/>
        <v>83</v>
      </c>
      <c r="Q790" s="9">
        <f t="shared" si="124"/>
        <v>37.450000000000003</v>
      </c>
      <c r="R790" s="9">
        <f t="shared" si="125"/>
        <v>48.25</v>
      </c>
      <c r="S790" s="9">
        <f t="shared" si="126"/>
        <v>57.35</v>
      </c>
      <c r="T790" s="9">
        <f t="shared" si="127"/>
        <v>45.75</v>
      </c>
      <c r="U790" s="8">
        <f t="shared" si="128"/>
        <v>47.683333333333337</v>
      </c>
      <c r="V790" s="8">
        <f t="shared" si="129"/>
        <v>47.2</v>
      </c>
    </row>
    <row r="791" spans="1:22" ht="13.5" x14ac:dyDescent="0.25">
      <c r="A791" s="3">
        <f>RSI!A791</f>
        <v>43153</v>
      </c>
      <c r="B791" s="2">
        <f>RSI!B791</f>
        <v>12.1228</v>
      </c>
      <c r="C791" s="2">
        <f>RSI!I791</f>
        <v>73.333310489229646</v>
      </c>
      <c r="D791" s="2">
        <f>MACD!E791</f>
        <v>-0.14098773024569766</v>
      </c>
      <c r="E791" s="2">
        <f>MACD!F791</f>
        <v>-0.2180390630198317</v>
      </c>
      <c r="F791" s="2">
        <f>'Moving Avg'!D791</f>
        <v>11.954959999999998</v>
      </c>
      <c r="G791" s="2">
        <f>'Moving Avg'!F791</f>
        <v>11.744450000000001</v>
      </c>
      <c r="H791" s="2">
        <f>'Moving Avg'!G791</f>
        <v>11.341920000000002</v>
      </c>
      <c r="I791" s="2">
        <f>'Moving Avg'!H791</f>
        <v>11.348831000000001</v>
      </c>
      <c r="J791" s="6" t="str">
        <f>OBV!F791</f>
        <v>BULLISH</v>
      </c>
      <c r="K791" s="6" t="str">
        <f>OBV!G791</f>
        <v>STRONG</v>
      </c>
      <c r="L791" s="6" t="str">
        <f>OBV!H791</f>
        <v>CONFIRMED BULLISH</v>
      </c>
      <c r="M791" s="8">
        <f t="shared" si="123"/>
        <v>0</v>
      </c>
      <c r="N791" s="8">
        <f t="shared" si="120"/>
        <v>0</v>
      </c>
      <c r="O791" s="8">
        <f t="shared" si="121"/>
        <v>50</v>
      </c>
      <c r="P791" s="8">
        <f t="shared" si="122"/>
        <v>100</v>
      </c>
      <c r="Q791" s="9">
        <f t="shared" si="124"/>
        <v>22.5</v>
      </c>
      <c r="R791" s="9">
        <f t="shared" si="125"/>
        <v>42.5</v>
      </c>
      <c r="S791" s="9">
        <f t="shared" si="126"/>
        <v>57.5</v>
      </c>
      <c r="T791" s="9">
        <f t="shared" si="127"/>
        <v>37.5</v>
      </c>
      <c r="U791" s="8">
        <f t="shared" si="128"/>
        <v>40.833333333333336</v>
      </c>
      <c r="V791" s="8">
        <f t="shared" si="129"/>
        <v>40</v>
      </c>
    </row>
    <row r="792" spans="1:22" ht="13.5" x14ac:dyDescent="0.25">
      <c r="A792" s="3">
        <f>RSI!A792</f>
        <v>43154</v>
      </c>
      <c r="B792" s="2">
        <f>RSI!B792</f>
        <v>12.029500000000001</v>
      </c>
      <c r="C792" s="2">
        <f>RSI!I792</f>
        <v>66.863196417263666</v>
      </c>
      <c r="D792" s="2">
        <f>MACD!E792</f>
        <v>-0.10600037016505226</v>
      </c>
      <c r="E792" s="2">
        <f>MACD!F792</f>
        <v>-0.19563132444887582</v>
      </c>
      <c r="F792" s="2">
        <f>'Moving Avg'!D792</f>
        <v>11.973599999999999</v>
      </c>
      <c r="G792" s="2">
        <f>'Moving Avg'!F792</f>
        <v>11.777085000000001</v>
      </c>
      <c r="H792" s="2">
        <f>'Moving Avg'!G792</f>
        <v>11.35684</v>
      </c>
      <c r="I792" s="2">
        <f>'Moving Avg'!H792</f>
        <v>11.359685000000002</v>
      </c>
      <c r="J792" s="6" t="str">
        <f>OBV!F792</f>
        <v>BULLISH</v>
      </c>
      <c r="K792" s="6" t="str">
        <f>OBV!G792</f>
        <v>NEUTRAL</v>
      </c>
      <c r="L792" s="6" t="str">
        <f>OBV!H792</f>
        <v>CONFIRMED BULLISH</v>
      </c>
      <c r="M792" s="8">
        <f t="shared" si="123"/>
        <v>50</v>
      </c>
      <c r="N792" s="8">
        <f t="shared" si="120"/>
        <v>0</v>
      </c>
      <c r="O792" s="8">
        <f t="shared" si="121"/>
        <v>50</v>
      </c>
      <c r="P792" s="8">
        <f t="shared" si="122"/>
        <v>83.5</v>
      </c>
      <c r="Q792" s="9">
        <f t="shared" si="124"/>
        <v>37.524999999999999</v>
      </c>
      <c r="R792" s="9">
        <f t="shared" si="125"/>
        <v>48.375</v>
      </c>
      <c r="S792" s="9">
        <f t="shared" si="126"/>
        <v>57.575000000000003</v>
      </c>
      <c r="T792" s="9">
        <f t="shared" si="127"/>
        <v>45.875</v>
      </c>
      <c r="U792" s="8">
        <f t="shared" si="128"/>
        <v>47.82500000000001</v>
      </c>
      <c r="V792" s="8">
        <f t="shared" si="129"/>
        <v>47.337500000000006</v>
      </c>
    </row>
    <row r="793" spans="1:22" ht="13.5" x14ac:dyDescent="0.25">
      <c r="A793" s="3">
        <f>RSI!A793</f>
        <v>43157</v>
      </c>
      <c r="B793" s="2">
        <f>RSI!B793</f>
        <v>12.1228</v>
      </c>
      <c r="C793" s="2">
        <f>RSI!I793</f>
        <v>69.738512551655077</v>
      </c>
      <c r="D793" s="2">
        <f>MACD!E793</f>
        <v>-7.818462799172643E-2</v>
      </c>
      <c r="E793" s="2">
        <f>MACD!F793</f>
        <v>-0.17214198515744594</v>
      </c>
      <c r="F793" s="2">
        <f>'Moving Avg'!D793</f>
        <v>12.020219999999998</v>
      </c>
      <c r="G793" s="2">
        <f>'Moving Avg'!F793</f>
        <v>11.813685000000001</v>
      </c>
      <c r="H793" s="2">
        <f>'Moving Avg'!G793</f>
        <v>11.375490000000003</v>
      </c>
      <c r="I793" s="2">
        <f>'Moving Avg'!H793</f>
        <v>11.371028000000001</v>
      </c>
      <c r="J793" s="6" t="str">
        <f>OBV!F793</f>
        <v>BULLISH</v>
      </c>
      <c r="K793" s="6" t="str">
        <f>OBV!G793</f>
        <v>STRONG</v>
      </c>
      <c r="L793" s="6" t="str">
        <f>OBV!H793</f>
        <v>CONFIRMED BULLISH</v>
      </c>
      <c r="M793" s="8">
        <f t="shared" si="123"/>
        <v>50</v>
      </c>
      <c r="N793" s="8">
        <f t="shared" si="120"/>
        <v>0</v>
      </c>
      <c r="O793" s="8">
        <f t="shared" si="121"/>
        <v>50</v>
      </c>
      <c r="P793" s="8">
        <f t="shared" si="122"/>
        <v>100</v>
      </c>
      <c r="Q793" s="9">
        <f t="shared" si="124"/>
        <v>40</v>
      </c>
      <c r="R793" s="9">
        <f t="shared" si="125"/>
        <v>52.5</v>
      </c>
      <c r="S793" s="9">
        <f t="shared" si="126"/>
        <v>65</v>
      </c>
      <c r="T793" s="9">
        <f t="shared" si="127"/>
        <v>50</v>
      </c>
      <c r="U793" s="8">
        <f t="shared" si="128"/>
        <v>52.5</v>
      </c>
      <c r="V793" s="8">
        <f t="shared" si="129"/>
        <v>51.875</v>
      </c>
    </row>
    <row r="794" spans="1:22" ht="13.5" x14ac:dyDescent="0.25">
      <c r="A794" s="3">
        <f>RSI!A794</f>
        <v>43158</v>
      </c>
      <c r="B794" s="2">
        <f>RSI!B794</f>
        <v>12.216100000000001</v>
      </c>
      <c r="C794" s="2">
        <f>RSI!I794</f>
        <v>72.324656480842989</v>
      </c>
      <c r="D794" s="2">
        <f>MACD!E794</f>
        <v>-7.8344549331808011E-2</v>
      </c>
      <c r="E794" s="2">
        <f>MACD!F794</f>
        <v>-0.15338249799231837</v>
      </c>
      <c r="F794" s="2">
        <f>'Moving Avg'!D794</f>
        <v>12.076179999999999</v>
      </c>
      <c r="G794" s="2">
        <f>'Moving Avg'!F794</f>
        <v>11.855650000000002</v>
      </c>
      <c r="H794" s="2">
        <f>'Moving Avg'!G794</f>
        <v>11.396006000000002</v>
      </c>
      <c r="I794" s="2">
        <f>'Moving Avg'!H794</f>
        <v>11.382882000000004</v>
      </c>
      <c r="J794" s="6" t="str">
        <f>OBV!F794</f>
        <v>BULLISH</v>
      </c>
      <c r="K794" s="6" t="str">
        <f>OBV!G794</f>
        <v>STRONG</v>
      </c>
      <c r="L794" s="6" t="str">
        <f>OBV!H794</f>
        <v>CONFIRMED BULLISH</v>
      </c>
      <c r="M794" s="8">
        <f t="shared" si="123"/>
        <v>0</v>
      </c>
      <c r="N794" s="8">
        <f t="shared" si="120"/>
        <v>0</v>
      </c>
      <c r="O794" s="8">
        <f t="shared" si="121"/>
        <v>50</v>
      </c>
      <c r="P794" s="8">
        <f t="shared" si="122"/>
        <v>100</v>
      </c>
      <c r="Q794" s="9">
        <f t="shared" si="124"/>
        <v>22.5</v>
      </c>
      <c r="R794" s="9">
        <f t="shared" si="125"/>
        <v>42.5</v>
      </c>
      <c r="S794" s="9">
        <f t="shared" si="126"/>
        <v>57.5</v>
      </c>
      <c r="T794" s="9">
        <f t="shared" si="127"/>
        <v>37.5</v>
      </c>
      <c r="U794" s="8">
        <f t="shared" si="128"/>
        <v>40.833333333333336</v>
      </c>
      <c r="V794" s="8">
        <f t="shared" si="129"/>
        <v>40</v>
      </c>
    </row>
    <row r="795" spans="1:22" ht="13.5" x14ac:dyDescent="0.25">
      <c r="A795" s="3">
        <f>RSI!A795</f>
        <v>43159</v>
      </c>
      <c r="B795" s="2">
        <f>RSI!B795</f>
        <v>12.1228</v>
      </c>
      <c r="C795" s="2">
        <f>RSI!I795</f>
        <v>66.229323667036908</v>
      </c>
      <c r="D795" s="2">
        <f>MACD!E795</f>
        <v>-6.7216344691336971E-2</v>
      </c>
      <c r="E795" s="2">
        <f>MACD!F795</f>
        <v>-0.1361492673321221</v>
      </c>
      <c r="F795" s="2">
        <f>'Moving Avg'!D795</f>
        <v>12.122800000000002</v>
      </c>
      <c r="G795" s="2">
        <f>'Moving Avg'!F795</f>
        <v>11.891550000000002</v>
      </c>
      <c r="H795" s="2">
        <f>'Moving Avg'!G795</f>
        <v>11.419320000000003</v>
      </c>
      <c r="I795" s="2">
        <f>'Moving Avg'!H795</f>
        <v>11.394292000000005</v>
      </c>
      <c r="J795" s="6" t="str">
        <f>OBV!F795</f>
        <v>BULLISH</v>
      </c>
      <c r="K795" s="6" t="str">
        <f>OBV!G795</f>
        <v>STRONG</v>
      </c>
      <c r="L795" s="6" t="str">
        <f>OBV!H795</f>
        <v>CONFIRMED BULLISH</v>
      </c>
      <c r="M795" s="8">
        <f t="shared" si="123"/>
        <v>50</v>
      </c>
      <c r="N795" s="8">
        <f t="shared" si="120"/>
        <v>0</v>
      </c>
      <c r="O795" s="8">
        <f t="shared" si="121"/>
        <v>50</v>
      </c>
      <c r="P795" s="8">
        <f t="shared" si="122"/>
        <v>100</v>
      </c>
      <c r="Q795" s="9">
        <f t="shared" si="124"/>
        <v>40</v>
      </c>
      <c r="R795" s="9">
        <f t="shared" si="125"/>
        <v>52.5</v>
      </c>
      <c r="S795" s="9">
        <f t="shared" si="126"/>
        <v>65</v>
      </c>
      <c r="T795" s="9">
        <f t="shared" si="127"/>
        <v>50</v>
      </c>
      <c r="U795" s="8">
        <f t="shared" si="128"/>
        <v>52.5</v>
      </c>
      <c r="V795" s="8">
        <f t="shared" si="129"/>
        <v>51.875</v>
      </c>
    </row>
    <row r="796" spans="1:22" ht="13.5" x14ac:dyDescent="0.25">
      <c r="A796" s="3">
        <f>RSI!A796</f>
        <v>43160</v>
      </c>
      <c r="B796" s="2">
        <f>RSI!B796</f>
        <v>12.1228</v>
      </c>
      <c r="C796" s="2">
        <f>RSI!I796</f>
        <v>66.229323667036908</v>
      </c>
      <c r="D796" s="2">
        <f>MACD!E796</f>
        <v>-6.7026254506449945E-2</v>
      </c>
      <c r="E796" s="2">
        <f>MACD!F796</f>
        <v>-0.12232466476698768</v>
      </c>
      <c r="F796" s="2">
        <f>'Moving Avg'!D796</f>
        <v>12.1228</v>
      </c>
      <c r="G796" s="2">
        <f>'Moving Avg'!F796</f>
        <v>11.927450000000004</v>
      </c>
      <c r="H796" s="2">
        <f>'Moving Avg'!G796</f>
        <v>11.442634000000004</v>
      </c>
      <c r="I796" s="2">
        <f>'Moving Avg'!H796</f>
        <v>11.405859000000005</v>
      </c>
      <c r="J796" s="6" t="str">
        <f>OBV!F796</f>
        <v>BULLISH</v>
      </c>
      <c r="K796" s="6" t="str">
        <f>OBV!G796</f>
        <v>STRONG</v>
      </c>
      <c r="L796" s="6" t="str">
        <f>OBV!H796</f>
        <v>NEUTRAL</v>
      </c>
      <c r="M796" s="8">
        <f t="shared" si="123"/>
        <v>50</v>
      </c>
      <c r="N796" s="8">
        <f t="shared" si="120"/>
        <v>0</v>
      </c>
      <c r="O796" s="8">
        <f t="shared" si="121"/>
        <v>50</v>
      </c>
      <c r="P796" s="8">
        <f t="shared" si="122"/>
        <v>66</v>
      </c>
      <c r="Q796" s="9">
        <f t="shared" si="124"/>
        <v>34.9</v>
      </c>
      <c r="R796" s="9">
        <f t="shared" si="125"/>
        <v>44</v>
      </c>
      <c r="S796" s="9">
        <f t="shared" si="126"/>
        <v>49.7</v>
      </c>
      <c r="T796" s="9">
        <f t="shared" si="127"/>
        <v>41.5</v>
      </c>
      <c r="U796" s="8">
        <f t="shared" si="128"/>
        <v>42.866666666666674</v>
      </c>
      <c r="V796" s="8">
        <f t="shared" si="129"/>
        <v>42.525000000000006</v>
      </c>
    </row>
    <row r="797" spans="1:22" ht="13.5" x14ac:dyDescent="0.25">
      <c r="A797" s="3">
        <f>RSI!A797</f>
        <v>43161</v>
      </c>
      <c r="B797" s="2">
        <f>RSI!B797</f>
        <v>12.0762</v>
      </c>
      <c r="C797" s="2">
        <f>RSI!I797</f>
        <v>63.146599600782785</v>
      </c>
      <c r="D797" s="2">
        <f>MACD!E797</f>
        <v>-5.8148819125056761E-2</v>
      </c>
      <c r="E797" s="2">
        <f>MACD!F797</f>
        <v>-0.1094894956386015</v>
      </c>
      <c r="F797" s="2">
        <f>'Moving Avg'!D797</f>
        <v>12.13214</v>
      </c>
      <c r="G797" s="2">
        <f>'Moving Avg'!F797</f>
        <v>11.962885000000004</v>
      </c>
      <c r="H797" s="2">
        <f>'Moving Avg'!G797</f>
        <v>11.465948000000003</v>
      </c>
      <c r="I797" s="2">
        <f>'Moving Avg'!H797</f>
        <v>11.417305000000006</v>
      </c>
      <c r="J797" s="6" t="str">
        <f>OBV!F797</f>
        <v>BULLISH</v>
      </c>
      <c r="K797" s="6" t="str">
        <f>OBV!G797</f>
        <v>STRONG</v>
      </c>
      <c r="L797" s="6" t="str">
        <f>OBV!H797</f>
        <v>CONFIRMED BULLISH</v>
      </c>
      <c r="M797" s="8">
        <f t="shared" si="123"/>
        <v>50</v>
      </c>
      <c r="N797" s="8">
        <f t="shared" si="120"/>
        <v>0</v>
      </c>
      <c r="O797" s="8">
        <f t="shared" si="121"/>
        <v>50</v>
      </c>
      <c r="P797" s="8">
        <f t="shared" si="122"/>
        <v>100</v>
      </c>
      <c r="Q797" s="9">
        <f t="shared" si="124"/>
        <v>40</v>
      </c>
      <c r="R797" s="9">
        <f t="shared" si="125"/>
        <v>52.5</v>
      </c>
      <c r="S797" s="9">
        <f t="shared" si="126"/>
        <v>65</v>
      </c>
      <c r="T797" s="9">
        <f t="shared" si="127"/>
        <v>50</v>
      </c>
      <c r="U797" s="8">
        <f t="shared" si="128"/>
        <v>52.5</v>
      </c>
      <c r="V797" s="8">
        <f t="shared" si="129"/>
        <v>51.875</v>
      </c>
    </row>
    <row r="798" spans="1:22" ht="13.5" x14ac:dyDescent="0.25">
      <c r="A798" s="3">
        <f>RSI!A798</f>
        <v>43164</v>
      </c>
      <c r="B798" s="2">
        <f>RSI!B798</f>
        <v>12.1228</v>
      </c>
      <c r="C798" s="2">
        <f>RSI!I798</f>
        <v>64.905757755083528</v>
      </c>
      <c r="D798" s="2">
        <f>MACD!E798</f>
        <v>-6.2746283494334421E-2</v>
      </c>
      <c r="E798" s="2">
        <f>MACD!F798</f>
        <v>-0.1001408532097481</v>
      </c>
      <c r="F798" s="2">
        <f>'Moving Avg'!D798</f>
        <v>12.13214</v>
      </c>
      <c r="G798" s="2">
        <f>'Moving Avg'!F798</f>
        <v>11.993190000000006</v>
      </c>
      <c r="H798" s="2">
        <f>'Moving Avg'!G798</f>
        <v>11.490286000000001</v>
      </c>
      <c r="I798" s="2">
        <f>'Moving Avg'!H798</f>
        <v>11.429051000000008</v>
      </c>
      <c r="J798" s="6" t="str">
        <f>OBV!F798</f>
        <v>BULLISH</v>
      </c>
      <c r="K798" s="6" t="str">
        <f>OBV!G798</f>
        <v>STRONG</v>
      </c>
      <c r="L798" s="6" t="str">
        <f>OBV!H798</f>
        <v>NEUTRAL</v>
      </c>
      <c r="M798" s="8">
        <f t="shared" si="123"/>
        <v>50</v>
      </c>
      <c r="N798" s="8">
        <f t="shared" si="120"/>
        <v>0</v>
      </c>
      <c r="O798" s="8">
        <f t="shared" si="121"/>
        <v>50</v>
      </c>
      <c r="P798" s="8">
        <f t="shared" si="122"/>
        <v>66</v>
      </c>
      <c r="Q798" s="9">
        <f t="shared" si="124"/>
        <v>34.9</v>
      </c>
      <c r="R798" s="9">
        <f t="shared" si="125"/>
        <v>44</v>
      </c>
      <c r="S798" s="9">
        <f t="shared" si="126"/>
        <v>49.7</v>
      </c>
      <c r="T798" s="9">
        <f t="shared" si="127"/>
        <v>41.5</v>
      </c>
      <c r="U798" s="8">
        <f t="shared" si="128"/>
        <v>42.866666666666674</v>
      </c>
      <c r="V798" s="8">
        <f t="shared" si="129"/>
        <v>42.525000000000006</v>
      </c>
    </row>
    <row r="799" spans="1:22" ht="13.5" x14ac:dyDescent="0.25">
      <c r="A799" s="3">
        <f>RSI!A799</f>
        <v>43165</v>
      </c>
      <c r="B799" s="2">
        <f>RSI!B799</f>
        <v>12.0762</v>
      </c>
      <c r="C799" s="2">
        <f>RSI!I799</f>
        <v>61.732357404379385</v>
      </c>
      <c r="D799" s="2">
        <f>MACD!E799</f>
        <v>-5.7668555766625218E-2</v>
      </c>
      <c r="E799" s="2">
        <f>MACD!F799</f>
        <v>-9.1646393721123529E-2</v>
      </c>
      <c r="F799" s="2">
        <f>'Moving Avg'!D799</f>
        <v>12.104159999999998</v>
      </c>
      <c r="G799" s="2">
        <f>'Moving Avg'!F799</f>
        <v>12.003915000000005</v>
      </c>
      <c r="H799" s="2">
        <f>'Moving Avg'!G799</f>
        <v>11.513972000000001</v>
      </c>
      <c r="I799" s="2">
        <f>'Moving Avg'!H799</f>
        <v>11.440653500000007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  <c r="M799" s="8">
        <f t="shared" si="123"/>
        <v>50</v>
      </c>
      <c r="N799" s="8">
        <f t="shared" si="120"/>
        <v>0</v>
      </c>
      <c r="O799" s="8">
        <f t="shared" si="121"/>
        <v>50</v>
      </c>
      <c r="P799" s="8">
        <f t="shared" si="122"/>
        <v>16.5</v>
      </c>
      <c r="Q799" s="9">
        <f t="shared" si="124"/>
        <v>27.475000000000001</v>
      </c>
      <c r="R799" s="9">
        <f t="shared" si="125"/>
        <v>31.625</v>
      </c>
      <c r="S799" s="9">
        <f t="shared" si="126"/>
        <v>27.425000000000001</v>
      </c>
      <c r="T799" s="9">
        <f t="shared" si="127"/>
        <v>29.125</v>
      </c>
      <c r="U799" s="8">
        <f t="shared" si="128"/>
        <v>28.841666666666669</v>
      </c>
      <c r="V799" s="8">
        <f t="shared" si="129"/>
        <v>28.912500000000001</v>
      </c>
    </row>
    <row r="800" spans="1:22" ht="13.5" x14ac:dyDescent="0.25">
      <c r="A800" s="3">
        <f>RSI!A800</f>
        <v>43166</v>
      </c>
      <c r="B800" s="2">
        <f>RSI!B800</f>
        <v>12.0715</v>
      </c>
      <c r="C800" s="2">
        <f>RSI!I800</f>
        <v>61.406257333104001</v>
      </c>
      <c r="D800" s="2">
        <f>MACD!E800</f>
        <v>-6.1448472153557532E-2</v>
      </c>
      <c r="E800" s="2">
        <f>MACD!F800</f>
        <v>-8.560680940761034E-2</v>
      </c>
      <c r="F800" s="2">
        <f>'Moving Avg'!D800</f>
        <v>12.0939</v>
      </c>
      <c r="G800" s="2">
        <f>'Moving Avg'!F800</f>
        <v>12.013005000000003</v>
      </c>
      <c r="H800" s="2">
        <f>'Moving Avg'!G800</f>
        <v>11.537284000000001</v>
      </c>
      <c r="I800" s="2">
        <f>'Moving Avg'!H800</f>
        <v>11.452165500000005</v>
      </c>
      <c r="J800" s="6" t="str">
        <f>OBV!F800</f>
        <v>BEARISH</v>
      </c>
      <c r="K800" s="6" t="str">
        <f>OBV!G800</f>
        <v>NEUTRAL</v>
      </c>
      <c r="L800" s="6" t="str">
        <f>OBV!H800</f>
        <v>CONFIRMED BEARISH</v>
      </c>
      <c r="M800" s="8">
        <f t="shared" si="123"/>
        <v>50</v>
      </c>
      <c r="N800" s="8">
        <f t="shared" si="120"/>
        <v>0</v>
      </c>
      <c r="O800" s="8">
        <f t="shared" si="121"/>
        <v>50</v>
      </c>
      <c r="P800" s="8">
        <f t="shared" si="122"/>
        <v>16.5</v>
      </c>
      <c r="Q800" s="9">
        <f t="shared" si="124"/>
        <v>27.475000000000001</v>
      </c>
      <c r="R800" s="9">
        <f t="shared" si="125"/>
        <v>31.625</v>
      </c>
      <c r="S800" s="9">
        <f t="shared" si="126"/>
        <v>27.425000000000001</v>
      </c>
      <c r="T800" s="9">
        <f t="shared" si="127"/>
        <v>29.125</v>
      </c>
      <c r="U800" s="8">
        <f t="shared" si="128"/>
        <v>28.841666666666669</v>
      </c>
      <c r="V800" s="8">
        <f t="shared" si="129"/>
        <v>28.912500000000001</v>
      </c>
    </row>
    <row r="801" spans="1:22" ht="13.5" x14ac:dyDescent="0.25">
      <c r="A801" s="3">
        <f>RSI!A801</f>
        <v>43167</v>
      </c>
      <c r="B801" s="2">
        <f>RSI!B801</f>
        <v>12.029500000000001</v>
      </c>
      <c r="C801" s="2">
        <f>RSI!I801</f>
        <v>58.435605879994256</v>
      </c>
      <c r="D801" s="2">
        <f>MACD!E801</f>
        <v>-2.6808822916498443E-2</v>
      </c>
      <c r="E801" s="2">
        <f>MACD!F801</f>
        <v>-7.3847212109387966E-2</v>
      </c>
      <c r="F801" s="2">
        <f>'Moving Avg'!D801</f>
        <v>12.075239999999999</v>
      </c>
      <c r="G801" s="2">
        <f>'Moving Avg'!F801</f>
        <v>12.019995000000005</v>
      </c>
      <c r="H801" s="2">
        <f>'Moving Avg'!G801</f>
        <v>11.559756</v>
      </c>
      <c r="I801" s="2">
        <f>'Moving Avg'!H801</f>
        <v>11.463467500000005</v>
      </c>
      <c r="J801" s="6" t="str">
        <f>OBV!F801</f>
        <v>BEARISH</v>
      </c>
      <c r="K801" s="6" t="str">
        <f>OBV!G801</f>
        <v>NEUTRAL</v>
      </c>
      <c r="L801" s="6" t="str">
        <f>OBV!H801</f>
        <v>CONFIRMED BEARISH</v>
      </c>
      <c r="M801" s="8">
        <f t="shared" si="123"/>
        <v>50</v>
      </c>
      <c r="N801" s="8">
        <f t="shared" si="120"/>
        <v>0</v>
      </c>
      <c r="O801" s="8">
        <f t="shared" si="121"/>
        <v>50</v>
      </c>
      <c r="P801" s="8">
        <f t="shared" si="122"/>
        <v>16.5</v>
      </c>
      <c r="Q801" s="9">
        <f t="shared" si="124"/>
        <v>27.475000000000001</v>
      </c>
      <c r="R801" s="9">
        <f t="shared" si="125"/>
        <v>31.625</v>
      </c>
      <c r="S801" s="9">
        <f t="shared" si="126"/>
        <v>27.425000000000001</v>
      </c>
      <c r="T801" s="9">
        <f t="shared" si="127"/>
        <v>29.125</v>
      </c>
      <c r="U801" s="8">
        <f t="shared" si="128"/>
        <v>28.841666666666669</v>
      </c>
      <c r="V801" s="8">
        <f t="shared" si="129"/>
        <v>28.912500000000001</v>
      </c>
    </row>
    <row r="802" spans="1:22" ht="13.5" x14ac:dyDescent="0.25">
      <c r="A802" s="3">
        <f>RSI!A802</f>
        <v>43168</v>
      </c>
      <c r="B802" s="2">
        <f>RSI!B802</f>
        <v>12.0669</v>
      </c>
      <c r="C802" s="2">
        <f>RSI!I802</f>
        <v>60.278383705861792</v>
      </c>
      <c r="D802" s="2">
        <f>MACD!E802</f>
        <v>-1.5424951600664372E-2</v>
      </c>
      <c r="E802" s="2">
        <f>MACD!F802</f>
        <v>-6.2162760007643252E-2</v>
      </c>
      <c r="F802" s="2">
        <f>'Moving Avg'!D802</f>
        <v>12.07338</v>
      </c>
      <c r="G802" s="2">
        <f>'Moving Avg'!F802</f>
        <v>12.026525000000003</v>
      </c>
      <c r="H802" s="2">
        <f>'Moving Avg'!G802</f>
        <v>11.583069999999999</v>
      </c>
      <c r="I802" s="2">
        <f>'Moving Avg'!H802</f>
        <v>11.473500000000003</v>
      </c>
      <c r="J802" s="6" t="str">
        <f>OBV!F802</f>
        <v>BULLISH</v>
      </c>
      <c r="K802" s="6" t="str">
        <f>OBV!G802</f>
        <v>NEUTRAL</v>
      </c>
      <c r="L802" s="6" t="str">
        <f>OBV!H802</f>
        <v>BULLISH DIVERGENCE</v>
      </c>
      <c r="M802" s="8">
        <f t="shared" si="123"/>
        <v>50</v>
      </c>
      <c r="N802" s="8">
        <f t="shared" si="120"/>
        <v>0</v>
      </c>
      <c r="O802" s="8">
        <f t="shared" si="121"/>
        <v>50</v>
      </c>
      <c r="P802" s="8">
        <f t="shared" si="122"/>
        <v>66.5</v>
      </c>
      <c r="Q802" s="9">
        <f t="shared" si="124"/>
        <v>34.975000000000001</v>
      </c>
      <c r="R802" s="9">
        <f t="shared" si="125"/>
        <v>44.125</v>
      </c>
      <c r="S802" s="9">
        <f t="shared" si="126"/>
        <v>49.924999999999997</v>
      </c>
      <c r="T802" s="9">
        <f t="shared" si="127"/>
        <v>41.625</v>
      </c>
      <c r="U802" s="8">
        <f t="shared" si="128"/>
        <v>43.008333333333326</v>
      </c>
      <c r="V802" s="8">
        <f t="shared" si="129"/>
        <v>42.662499999999994</v>
      </c>
    </row>
    <row r="803" spans="1:22" ht="13.5" x14ac:dyDescent="0.25">
      <c r="A803" s="3">
        <f>RSI!A803</f>
        <v>43171</v>
      </c>
      <c r="B803" s="2">
        <f>RSI!B803</f>
        <v>12.2067</v>
      </c>
      <c r="C803" s="2">
        <f>RSI!I803</f>
        <v>66.293986666005409</v>
      </c>
      <c r="D803" s="2">
        <f>MACD!E803</f>
        <v>-2.758101406200808E-3</v>
      </c>
      <c r="E803" s="2">
        <f>MACD!F803</f>
        <v>-5.0281828287354766E-2</v>
      </c>
      <c r="F803" s="2">
        <f>'Moving Avg'!D803</f>
        <v>12.090160000000001</v>
      </c>
      <c r="G803" s="2">
        <f>'Moving Avg'!F803</f>
        <v>12.037715000000002</v>
      </c>
      <c r="H803" s="2">
        <f>'Moving Avg'!G803</f>
        <v>11.600134000000001</v>
      </c>
      <c r="I803" s="2">
        <f>'Moving Avg'!H803</f>
        <v>11.483694000000007</v>
      </c>
      <c r="J803" s="6" t="str">
        <f>OBV!F803</f>
        <v>BULLISH</v>
      </c>
      <c r="K803" s="6" t="str">
        <f>OBV!G803</f>
        <v>STRONG</v>
      </c>
      <c r="L803" s="6" t="str">
        <f>OBV!H803</f>
        <v>CONFIRMED BULLISH</v>
      </c>
      <c r="M803" s="8">
        <f t="shared" si="123"/>
        <v>50</v>
      </c>
      <c r="N803" s="8">
        <f t="shared" si="120"/>
        <v>0</v>
      </c>
      <c r="O803" s="8">
        <f t="shared" si="121"/>
        <v>50</v>
      </c>
      <c r="P803" s="8">
        <f t="shared" si="122"/>
        <v>100</v>
      </c>
      <c r="Q803" s="9">
        <f t="shared" si="124"/>
        <v>40</v>
      </c>
      <c r="R803" s="9">
        <f t="shared" si="125"/>
        <v>52.5</v>
      </c>
      <c r="S803" s="9">
        <f t="shared" si="126"/>
        <v>65</v>
      </c>
      <c r="T803" s="9">
        <f t="shared" si="127"/>
        <v>50</v>
      </c>
      <c r="U803" s="8">
        <f t="shared" si="128"/>
        <v>52.5</v>
      </c>
      <c r="V803" s="8">
        <f t="shared" si="129"/>
        <v>51.875</v>
      </c>
    </row>
    <row r="804" spans="1:22" ht="13.5" x14ac:dyDescent="0.25">
      <c r="A804" s="3">
        <f>RSI!A804</f>
        <v>43172</v>
      </c>
      <c r="B804" s="2">
        <f>RSI!B804</f>
        <v>12.3513</v>
      </c>
      <c r="C804" s="2">
        <f>RSI!I804</f>
        <v>71.159233280930977</v>
      </c>
      <c r="D804" s="2">
        <f>MACD!E804</f>
        <v>9.8841100157418538E-3</v>
      </c>
      <c r="E804" s="2">
        <f>MACD!F804</f>
        <v>-3.8248640626735442E-2</v>
      </c>
      <c r="F804" s="2">
        <f>'Moving Avg'!D804</f>
        <v>12.14518</v>
      </c>
      <c r="G804" s="2">
        <f>'Moving Avg'!F804</f>
        <v>12.060795000000002</v>
      </c>
      <c r="H804" s="2">
        <f>'Moving Avg'!G804</f>
        <v>11.623353999999999</v>
      </c>
      <c r="I804" s="2">
        <f>'Moving Avg'!H804</f>
        <v>11.494812500000005</v>
      </c>
      <c r="J804" s="6" t="str">
        <f>OBV!F804</f>
        <v>BULLISH</v>
      </c>
      <c r="K804" s="6" t="str">
        <f>OBV!G804</f>
        <v>STRONG</v>
      </c>
      <c r="L804" s="6" t="str">
        <f>OBV!H804</f>
        <v>CONFIRMED BULLISH</v>
      </c>
      <c r="M804" s="8">
        <f t="shared" si="123"/>
        <v>0</v>
      </c>
      <c r="N804" s="8">
        <f t="shared" si="120"/>
        <v>0</v>
      </c>
      <c r="O804" s="8">
        <f t="shared" si="121"/>
        <v>50</v>
      </c>
      <c r="P804" s="8">
        <f t="shared" si="122"/>
        <v>100</v>
      </c>
      <c r="Q804" s="9">
        <f t="shared" si="124"/>
        <v>22.5</v>
      </c>
      <c r="R804" s="9">
        <f t="shared" si="125"/>
        <v>42.5</v>
      </c>
      <c r="S804" s="9">
        <f t="shared" si="126"/>
        <v>57.5</v>
      </c>
      <c r="T804" s="9">
        <f t="shared" si="127"/>
        <v>37.5</v>
      </c>
      <c r="U804" s="8">
        <f t="shared" si="128"/>
        <v>40.833333333333336</v>
      </c>
      <c r="V804" s="8">
        <f t="shared" si="129"/>
        <v>40</v>
      </c>
    </row>
    <row r="805" spans="1:22" ht="13.5" x14ac:dyDescent="0.25">
      <c r="A805" s="3">
        <f>RSI!A805</f>
        <v>43173</v>
      </c>
      <c r="B805" s="2">
        <f>RSI!B805</f>
        <v>12.449199999999999</v>
      </c>
      <c r="C805" s="2">
        <f>RSI!I805</f>
        <v>73.9055161281875</v>
      </c>
      <c r="D805" s="2">
        <f>MACD!E805</f>
        <v>-3.4701016624030245E-3</v>
      </c>
      <c r="E805" s="2">
        <f>MACD!F805</f>
        <v>-3.1292932833868956E-2</v>
      </c>
      <c r="F805" s="2">
        <f>'Moving Avg'!D805</f>
        <v>12.22072</v>
      </c>
      <c r="G805" s="2">
        <f>'Moving Avg'!F805</f>
        <v>12.086440000000001</v>
      </c>
      <c r="H805" s="2">
        <f>'Moving Avg'!G805</f>
        <v>11.648626000000002</v>
      </c>
      <c r="I805" s="2">
        <f>'Moving Avg'!H805</f>
        <v>11.506420500000006</v>
      </c>
      <c r="J805" s="6" t="str">
        <f>OBV!F805</f>
        <v>BULLISH</v>
      </c>
      <c r="K805" s="6" t="str">
        <f>OBV!G805</f>
        <v>STRONG</v>
      </c>
      <c r="L805" s="6" t="str">
        <f>OBV!H805</f>
        <v>CONFIRMED BULLISH</v>
      </c>
      <c r="M805" s="8">
        <f t="shared" si="123"/>
        <v>0</v>
      </c>
      <c r="N805" s="8">
        <f t="shared" si="120"/>
        <v>0</v>
      </c>
      <c r="O805" s="8">
        <f t="shared" si="121"/>
        <v>50</v>
      </c>
      <c r="P805" s="8">
        <f t="shared" si="122"/>
        <v>100</v>
      </c>
      <c r="Q805" s="9">
        <f t="shared" si="124"/>
        <v>22.5</v>
      </c>
      <c r="R805" s="9">
        <f t="shared" si="125"/>
        <v>42.5</v>
      </c>
      <c r="S805" s="9">
        <f t="shared" si="126"/>
        <v>57.5</v>
      </c>
      <c r="T805" s="9">
        <f t="shared" si="127"/>
        <v>37.5</v>
      </c>
      <c r="U805" s="8">
        <f t="shared" si="128"/>
        <v>40.833333333333336</v>
      </c>
      <c r="V805" s="8">
        <f t="shared" si="129"/>
        <v>40</v>
      </c>
    </row>
    <row r="806" spans="1:22" ht="13.5" x14ac:dyDescent="0.25">
      <c r="A806" s="3">
        <f>RSI!A806</f>
        <v>43174</v>
      </c>
      <c r="B806" s="2">
        <f>RSI!B806</f>
        <v>12.6823</v>
      </c>
      <c r="C806" s="2">
        <f>RSI!I806</f>
        <v>79.026502180564506</v>
      </c>
      <c r="D806" s="2">
        <f>MACD!E806</f>
        <v>-3.4879582587873159E-2</v>
      </c>
      <c r="E806" s="2">
        <f>MACD!F806</f>
        <v>-3.2010262784669799E-2</v>
      </c>
      <c r="F806" s="2">
        <f>'Moving Avg'!D806</f>
        <v>12.351279999999999</v>
      </c>
      <c r="G806" s="2">
        <f>'Moving Avg'!F806</f>
        <v>12.126070000000002</v>
      </c>
      <c r="H806" s="2">
        <f>'Moving Avg'!G806</f>
        <v>11.679398000000001</v>
      </c>
      <c r="I806" s="2">
        <f>'Moving Avg'!H806</f>
        <v>11.519216500000006</v>
      </c>
      <c r="J806" s="6" t="str">
        <f>OBV!F806</f>
        <v>BULLISH</v>
      </c>
      <c r="K806" s="6" t="str">
        <f>OBV!G806</f>
        <v>STRONG</v>
      </c>
      <c r="L806" s="6" t="str">
        <f>OBV!H806</f>
        <v>CONFIRMED BULLISH</v>
      </c>
      <c r="M806" s="8">
        <f t="shared" si="123"/>
        <v>0</v>
      </c>
      <c r="N806" s="8">
        <f t="shared" si="120"/>
        <v>45</v>
      </c>
      <c r="O806" s="8">
        <f t="shared" si="121"/>
        <v>50</v>
      </c>
      <c r="P806" s="8">
        <f t="shared" si="122"/>
        <v>100</v>
      </c>
      <c r="Q806" s="9">
        <f t="shared" si="124"/>
        <v>38.25</v>
      </c>
      <c r="R806" s="9">
        <f t="shared" si="125"/>
        <v>51.5</v>
      </c>
      <c r="S806" s="9">
        <f t="shared" si="126"/>
        <v>64.25</v>
      </c>
      <c r="T806" s="9">
        <f t="shared" si="127"/>
        <v>48.75</v>
      </c>
      <c r="U806" s="8">
        <f t="shared" si="128"/>
        <v>51.333333333333336</v>
      </c>
      <c r="V806" s="8">
        <f t="shared" si="129"/>
        <v>50.6875</v>
      </c>
    </row>
    <row r="807" spans="1:22" ht="13.5" x14ac:dyDescent="0.25">
      <c r="A807" s="3">
        <f>RSI!A807</f>
        <v>43175</v>
      </c>
      <c r="B807" s="2">
        <f>RSI!B807</f>
        <v>12.6823</v>
      </c>
      <c r="C807" s="2">
        <f>RSI!I807</f>
        <v>79.026502180564506</v>
      </c>
      <c r="D807" s="2">
        <f>MACD!E807</f>
        <v>-7.2635961289163831E-2</v>
      </c>
      <c r="E807" s="2">
        <f>MACD!F807</f>
        <v>-4.0135402485568607E-2</v>
      </c>
      <c r="F807" s="2">
        <f>'Moving Avg'!D807</f>
        <v>12.474359999999999</v>
      </c>
      <c r="G807" s="2">
        <f>'Moving Avg'!F807</f>
        <v>12.16337</v>
      </c>
      <c r="H807" s="2">
        <f>'Moving Avg'!G807</f>
        <v>11.709424000000002</v>
      </c>
      <c r="I807" s="2">
        <f>'Moving Avg'!H807</f>
        <v>11.532079500000007</v>
      </c>
      <c r="J807" s="6" t="str">
        <f>OBV!F807</f>
        <v>BULLISH</v>
      </c>
      <c r="K807" s="6" t="str">
        <f>OBV!G807</f>
        <v>STRONG</v>
      </c>
      <c r="L807" s="6" t="str">
        <f>OBV!H807</f>
        <v>CONFIRMED BULLISH</v>
      </c>
      <c r="M807" s="8">
        <f t="shared" si="123"/>
        <v>0</v>
      </c>
      <c r="N807" s="8">
        <f t="shared" si="120"/>
        <v>100</v>
      </c>
      <c r="O807" s="8">
        <f t="shared" si="121"/>
        <v>50</v>
      </c>
      <c r="P807" s="8">
        <f t="shared" si="122"/>
        <v>100</v>
      </c>
      <c r="Q807" s="9">
        <f t="shared" si="124"/>
        <v>57.5</v>
      </c>
      <c r="R807" s="9">
        <f t="shared" si="125"/>
        <v>62.5</v>
      </c>
      <c r="S807" s="9">
        <f t="shared" si="126"/>
        <v>72.5</v>
      </c>
      <c r="T807" s="9">
        <f t="shared" si="127"/>
        <v>62.5</v>
      </c>
      <c r="U807" s="8">
        <f t="shared" si="128"/>
        <v>64.166666666666671</v>
      </c>
      <c r="V807" s="8">
        <f t="shared" si="129"/>
        <v>63.75</v>
      </c>
    </row>
    <row r="808" spans="1:22" ht="13.5" x14ac:dyDescent="0.25">
      <c r="A808" s="3">
        <f>RSI!A808</f>
        <v>43178</v>
      </c>
      <c r="B808" s="2">
        <f>RSI!B808</f>
        <v>12.8222</v>
      </c>
      <c r="C808" s="2">
        <f>RSI!I808</f>
        <v>81.547154952433019</v>
      </c>
      <c r="D808" s="2">
        <f>MACD!E808</f>
        <v>-0.1114902641316089</v>
      </c>
      <c r="E808" s="2">
        <f>MACD!F808</f>
        <v>-5.440637481477667E-2</v>
      </c>
      <c r="F808" s="2">
        <f>'Moving Avg'!D808</f>
        <v>12.59746</v>
      </c>
      <c r="G808" s="2">
        <f>'Moving Avg'!F808</f>
        <v>12.209995000000001</v>
      </c>
      <c r="H808" s="2">
        <f>'Moving Avg'!G808</f>
        <v>11.742248000000002</v>
      </c>
      <c r="I808" s="2">
        <f>'Moving Avg'!H808</f>
        <v>11.546897000000007</v>
      </c>
      <c r="J808" s="6" t="str">
        <f>OBV!F808</f>
        <v>BULLISH</v>
      </c>
      <c r="K808" s="6" t="str">
        <f>OBV!G808</f>
        <v>STRONG</v>
      </c>
      <c r="L808" s="6" t="str">
        <f>OBV!H808</f>
        <v>CONFIRMED BULLISH</v>
      </c>
      <c r="M808" s="8">
        <f t="shared" si="123"/>
        <v>0</v>
      </c>
      <c r="N808" s="8">
        <f t="shared" si="120"/>
        <v>100</v>
      </c>
      <c r="O808" s="8">
        <f t="shared" si="121"/>
        <v>50</v>
      </c>
      <c r="P808" s="8">
        <f t="shared" si="122"/>
        <v>100</v>
      </c>
      <c r="Q808" s="9">
        <f t="shared" si="124"/>
        <v>57.5</v>
      </c>
      <c r="R808" s="9">
        <f t="shared" si="125"/>
        <v>62.5</v>
      </c>
      <c r="S808" s="9">
        <f t="shared" si="126"/>
        <v>72.5</v>
      </c>
      <c r="T808" s="9">
        <f t="shared" si="127"/>
        <v>62.5</v>
      </c>
      <c r="U808" s="8">
        <f t="shared" si="128"/>
        <v>64.166666666666671</v>
      </c>
      <c r="V808" s="8">
        <f t="shared" si="129"/>
        <v>63.75</v>
      </c>
    </row>
    <row r="809" spans="1:22" ht="13.5" x14ac:dyDescent="0.25">
      <c r="A809" s="3">
        <f>RSI!A809</f>
        <v>43180</v>
      </c>
      <c r="B809" s="2">
        <f>RSI!B809</f>
        <v>12.8222</v>
      </c>
      <c r="C809" s="2">
        <f>RSI!I809</f>
        <v>81.547154952433019</v>
      </c>
      <c r="D809" s="2">
        <f>MACD!E809</f>
        <v>-0.15580072631151154</v>
      </c>
      <c r="E809" s="2">
        <f>MACD!F809</f>
        <v>-7.4685245114123652E-2</v>
      </c>
      <c r="F809" s="2">
        <f>'Moving Avg'!D809</f>
        <v>12.691640000000001</v>
      </c>
      <c r="G809" s="2">
        <f>'Moving Avg'!F809</f>
        <v>12.254290000000001</v>
      </c>
      <c r="H809" s="2">
        <f>'Moving Avg'!G809</f>
        <v>11.775166000000002</v>
      </c>
      <c r="I809" s="2">
        <f>'Moving Avg'!H809</f>
        <v>11.561042000000008</v>
      </c>
      <c r="J809" s="6" t="str">
        <f>OBV!F809</f>
        <v>BULLISH</v>
      </c>
      <c r="K809" s="6" t="str">
        <f>OBV!G809</f>
        <v>STRONG</v>
      </c>
      <c r="L809" s="6" t="str">
        <f>OBV!H809</f>
        <v>CONFIRMED BULLISH</v>
      </c>
      <c r="M809" s="8">
        <f t="shared" si="123"/>
        <v>0</v>
      </c>
      <c r="N809" s="8">
        <f t="shared" si="120"/>
        <v>100</v>
      </c>
      <c r="O809" s="8">
        <f t="shared" si="121"/>
        <v>50</v>
      </c>
      <c r="P809" s="8">
        <f t="shared" si="122"/>
        <v>100</v>
      </c>
      <c r="Q809" s="9">
        <f t="shared" si="124"/>
        <v>57.5</v>
      </c>
      <c r="R809" s="9">
        <f t="shared" si="125"/>
        <v>62.5</v>
      </c>
      <c r="S809" s="9">
        <f t="shared" si="126"/>
        <v>72.5</v>
      </c>
      <c r="T809" s="9">
        <f t="shared" si="127"/>
        <v>62.5</v>
      </c>
      <c r="U809" s="8">
        <f t="shared" si="128"/>
        <v>64.166666666666671</v>
      </c>
      <c r="V809" s="8">
        <f t="shared" si="129"/>
        <v>63.75</v>
      </c>
    </row>
    <row r="810" spans="1:22" ht="13.5" x14ac:dyDescent="0.25">
      <c r="A810" s="3">
        <f>RSI!A810</f>
        <v>43181</v>
      </c>
      <c r="B810" s="2">
        <f>RSI!B810</f>
        <v>12.8222</v>
      </c>
      <c r="C810" s="2">
        <f>RSI!I810</f>
        <v>81.547154952433019</v>
      </c>
      <c r="D810" s="2">
        <f>MACD!E810</f>
        <v>-0.19796589495603278</v>
      </c>
      <c r="E810" s="2">
        <f>MACD!F810</f>
        <v>-9.9341375082505484E-2</v>
      </c>
      <c r="F810" s="2">
        <f>'Moving Avg'!D810</f>
        <v>12.76624</v>
      </c>
      <c r="G810" s="2">
        <f>'Moving Avg'!F810</f>
        <v>12.300915000000002</v>
      </c>
      <c r="H810" s="2">
        <f>'Moving Avg'!G810</f>
        <v>11.80827</v>
      </c>
      <c r="I810" s="2">
        <f>'Moving Avg'!H810</f>
        <v>11.574649500000007</v>
      </c>
      <c r="J810" s="6" t="str">
        <f>OBV!F810</f>
        <v>BULLISH</v>
      </c>
      <c r="K810" s="6" t="str">
        <f>OBV!G810</f>
        <v>STRONG</v>
      </c>
      <c r="L810" s="6" t="str">
        <f>OBV!H810</f>
        <v>CONFIRMED BULLISH</v>
      </c>
      <c r="M810" s="8">
        <f t="shared" si="123"/>
        <v>0</v>
      </c>
      <c r="N810" s="8">
        <f t="shared" si="120"/>
        <v>100</v>
      </c>
      <c r="O810" s="8">
        <f t="shared" si="121"/>
        <v>50</v>
      </c>
      <c r="P810" s="8">
        <f t="shared" si="122"/>
        <v>100</v>
      </c>
      <c r="Q810" s="9">
        <f t="shared" si="124"/>
        <v>57.5</v>
      </c>
      <c r="R810" s="9">
        <f t="shared" si="125"/>
        <v>62.5</v>
      </c>
      <c r="S810" s="9">
        <f t="shared" si="126"/>
        <v>72.5</v>
      </c>
      <c r="T810" s="9">
        <f t="shared" si="127"/>
        <v>62.5</v>
      </c>
      <c r="U810" s="8">
        <f t="shared" si="128"/>
        <v>64.166666666666671</v>
      </c>
      <c r="V810" s="8">
        <f t="shared" si="129"/>
        <v>63.75</v>
      </c>
    </row>
    <row r="811" spans="1:22" ht="13.5" x14ac:dyDescent="0.25">
      <c r="A811" s="3">
        <f>RSI!A811</f>
        <v>43182</v>
      </c>
      <c r="B811" s="2">
        <f>RSI!B811</f>
        <v>12.8222</v>
      </c>
      <c r="C811" s="2">
        <f>RSI!I811</f>
        <v>81.547154952433019</v>
      </c>
      <c r="D811" s="2">
        <f>MACD!E811</f>
        <v>-0.24376178611677091</v>
      </c>
      <c r="E811" s="2">
        <f>MACD!F811</f>
        <v>-0.12822545728935858</v>
      </c>
      <c r="F811" s="2">
        <f>'Moving Avg'!D811</f>
        <v>12.794220000000001</v>
      </c>
      <c r="G811" s="2">
        <f>'Moving Avg'!F811</f>
        <v>12.335885000000001</v>
      </c>
      <c r="H811" s="2">
        <f>'Moving Avg'!G811</f>
        <v>11.842773999999995</v>
      </c>
      <c r="I811" s="2">
        <f>'Moving Avg'!H811</f>
        <v>11.588234500000008</v>
      </c>
      <c r="J811" s="6" t="str">
        <f>OBV!F811</f>
        <v>BULLISH</v>
      </c>
      <c r="K811" s="6" t="str">
        <f>OBV!G811</f>
        <v>NEUTRAL</v>
      </c>
      <c r="L811" s="6" t="str">
        <f>OBV!H811</f>
        <v>CONFIRMED BULLISH</v>
      </c>
      <c r="M811" s="8">
        <f t="shared" si="123"/>
        <v>0</v>
      </c>
      <c r="N811" s="8">
        <f t="shared" si="120"/>
        <v>100</v>
      </c>
      <c r="O811" s="8">
        <f t="shared" si="121"/>
        <v>50</v>
      </c>
      <c r="P811" s="8">
        <f t="shared" si="122"/>
        <v>83.5</v>
      </c>
      <c r="Q811" s="9">
        <f t="shared" si="124"/>
        <v>55.024999999999999</v>
      </c>
      <c r="R811" s="9">
        <f t="shared" si="125"/>
        <v>58.375</v>
      </c>
      <c r="S811" s="9">
        <f t="shared" si="126"/>
        <v>65.075000000000003</v>
      </c>
      <c r="T811" s="9">
        <f t="shared" si="127"/>
        <v>58.375</v>
      </c>
      <c r="U811" s="8">
        <f t="shared" si="128"/>
        <v>59.491666666666674</v>
      </c>
      <c r="V811" s="8">
        <f t="shared" si="129"/>
        <v>59.212500000000006</v>
      </c>
    </row>
    <row r="812" spans="1:22" ht="13.5" x14ac:dyDescent="0.25">
      <c r="A812" s="3">
        <f>RSI!A812</f>
        <v>43185</v>
      </c>
      <c r="B812" s="2">
        <f>RSI!B812</f>
        <v>12.775600000000001</v>
      </c>
      <c r="C812" s="2">
        <f>RSI!I812</f>
        <v>77.380562915577372</v>
      </c>
      <c r="D812" s="2">
        <f>MACD!E812</f>
        <v>-0.27669176595932399</v>
      </c>
      <c r="E812" s="2">
        <f>MACD!F812</f>
        <v>-0.15791871902335167</v>
      </c>
      <c r="F812" s="2">
        <f>'Moving Avg'!D812</f>
        <v>12.812880000000002</v>
      </c>
      <c r="G812" s="2">
        <f>'Moving Avg'!F812</f>
        <v>12.373190000000003</v>
      </c>
      <c r="H812" s="2">
        <f>'Moving Avg'!G812</f>
        <v>11.878209999999997</v>
      </c>
      <c r="I812" s="2">
        <f>'Moving Avg'!H812</f>
        <v>11.602819000000009</v>
      </c>
      <c r="J812" s="6" t="str">
        <f>OBV!F812</f>
        <v>BULLISH</v>
      </c>
      <c r="K812" s="6" t="str">
        <f>OBV!G812</f>
        <v>NEUTRAL</v>
      </c>
      <c r="L812" s="6" t="str">
        <f>OBV!H812</f>
        <v>CONFIRMED BULLISH</v>
      </c>
      <c r="M812" s="8">
        <f t="shared" si="123"/>
        <v>0</v>
      </c>
      <c r="N812" s="8">
        <f t="shared" si="120"/>
        <v>100</v>
      </c>
      <c r="O812" s="8">
        <f t="shared" si="121"/>
        <v>50</v>
      </c>
      <c r="P812" s="8">
        <f t="shared" si="122"/>
        <v>83.5</v>
      </c>
      <c r="Q812" s="9">
        <f t="shared" si="124"/>
        <v>55.024999999999999</v>
      </c>
      <c r="R812" s="9">
        <f t="shared" si="125"/>
        <v>58.375</v>
      </c>
      <c r="S812" s="9">
        <f t="shared" si="126"/>
        <v>65.075000000000003</v>
      </c>
      <c r="T812" s="9">
        <f t="shared" si="127"/>
        <v>58.375</v>
      </c>
      <c r="U812" s="8">
        <f t="shared" si="128"/>
        <v>59.491666666666674</v>
      </c>
      <c r="V812" s="8">
        <f t="shared" si="129"/>
        <v>59.212500000000006</v>
      </c>
    </row>
    <row r="813" spans="1:22" ht="13.5" x14ac:dyDescent="0.25">
      <c r="A813" s="3">
        <f>RSI!A813</f>
        <v>43186</v>
      </c>
      <c r="B813" s="2">
        <f>RSI!B813</f>
        <v>12.724299999999999</v>
      </c>
      <c r="C813" s="2">
        <f>RSI!I813</f>
        <v>72.961002355632218</v>
      </c>
      <c r="D813" s="2">
        <f>MACD!E813</f>
        <v>-0.28210708616691527</v>
      </c>
      <c r="E813" s="2">
        <f>MACD!F813</f>
        <v>-0.1827563924520644</v>
      </c>
      <c r="F813" s="2">
        <f>'Moving Avg'!D813</f>
        <v>12.793299999999999</v>
      </c>
      <c r="G813" s="2">
        <f>'Moving Avg'!F813</f>
        <v>12.403265000000001</v>
      </c>
      <c r="H813" s="2">
        <f>'Moving Avg'!G813</f>
        <v>11.915417999999995</v>
      </c>
      <c r="I813" s="2">
        <f>'Moving Avg'!H813</f>
        <v>11.616049000000007</v>
      </c>
      <c r="J813" s="6" t="str">
        <f>OBV!F813</f>
        <v>BEARISH</v>
      </c>
      <c r="K813" s="6" t="str">
        <f>OBV!G813</f>
        <v>NEUTRAL</v>
      </c>
      <c r="L813" s="6" t="str">
        <f>OBV!H813</f>
        <v>CONFIRMED BEARISH</v>
      </c>
      <c r="M813" s="8">
        <f t="shared" si="123"/>
        <v>0</v>
      </c>
      <c r="N813" s="8">
        <f t="shared" si="120"/>
        <v>100</v>
      </c>
      <c r="O813" s="8">
        <f t="shared" si="121"/>
        <v>50</v>
      </c>
      <c r="P813" s="8">
        <f t="shared" si="122"/>
        <v>16.5</v>
      </c>
      <c r="Q813" s="9">
        <f t="shared" si="124"/>
        <v>44.975000000000001</v>
      </c>
      <c r="R813" s="9">
        <f t="shared" si="125"/>
        <v>41.625</v>
      </c>
      <c r="S813" s="9">
        <f t="shared" si="126"/>
        <v>34.924999999999997</v>
      </c>
      <c r="T813" s="9">
        <f t="shared" si="127"/>
        <v>41.625</v>
      </c>
      <c r="U813" s="8">
        <f t="shared" si="128"/>
        <v>40.508333333333333</v>
      </c>
      <c r="V813" s="8">
        <f t="shared" si="129"/>
        <v>40.787499999999994</v>
      </c>
    </row>
    <row r="814" spans="1:22" ht="13.5" x14ac:dyDescent="0.25">
      <c r="A814" s="3">
        <f>RSI!A814</f>
        <v>43187</v>
      </c>
      <c r="B814" s="2">
        <f>RSI!B814</f>
        <v>12.686999999999999</v>
      </c>
      <c r="C814" s="2">
        <f>RSI!I814</f>
        <v>69.837705135522086</v>
      </c>
      <c r="D814" s="2">
        <f>MACD!E814</f>
        <v>-0.26402442152993544</v>
      </c>
      <c r="E814" s="2">
        <f>MACD!F814</f>
        <v>-0.19900999826763863</v>
      </c>
      <c r="F814" s="2">
        <f>'Moving Avg'!D814</f>
        <v>12.766259999999999</v>
      </c>
      <c r="G814" s="2">
        <f>'Moving Avg'!F814</f>
        <v>12.426810000000001</v>
      </c>
      <c r="H814" s="2">
        <f>'Moving Avg'!G814</f>
        <v>11.953745999999997</v>
      </c>
      <c r="I814" s="2">
        <f>'Moving Avg'!H814</f>
        <v>11.629070000000006</v>
      </c>
      <c r="J814" s="6" t="str">
        <f>OBV!F814</f>
        <v>BEARISH</v>
      </c>
      <c r="K814" s="6" t="str">
        <f>OBV!G814</f>
        <v>NEUTRAL</v>
      </c>
      <c r="L814" s="6" t="str">
        <f>OBV!H814</f>
        <v>CONFIRMED BEARISH</v>
      </c>
      <c r="M814" s="8">
        <f t="shared" si="123"/>
        <v>50</v>
      </c>
      <c r="N814" s="8">
        <f t="shared" si="120"/>
        <v>100</v>
      </c>
      <c r="O814" s="8">
        <f t="shared" si="121"/>
        <v>50</v>
      </c>
      <c r="P814" s="8">
        <f t="shared" si="122"/>
        <v>16.5</v>
      </c>
      <c r="Q814" s="9">
        <f t="shared" si="124"/>
        <v>62.475000000000001</v>
      </c>
      <c r="R814" s="9">
        <f t="shared" si="125"/>
        <v>51.625</v>
      </c>
      <c r="S814" s="9">
        <f t="shared" si="126"/>
        <v>42.424999999999997</v>
      </c>
      <c r="T814" s="9">
        <f t="shared" si="127"/>
        <v>54.125</v>
      </c>
      <c r="U814" s="8">
        <f t="shared" si="128"/>
        <v>52.17499999999999</v>
      </c>
      <c r="V814" s="8">
        <f t="shared" si="129"/>
        <v>52.662499999999994</v>
      </c>
    </row>
    <row r="815" spans="1:22" ht="13.5" x14ac:dyDescent="0.25">
      <c r="A815" s="3">
        <f>RSI!A815</f>
        <v>43188</v>
      </c>
      <c r="B815" s="2">
        <f>RSI!B815</f>
        <v>12.5891</v>
      </c>
      <c r="C815" s="2">
        <f>RSI!I815</f>
        <v>62.299535988703177</v>
      </c>
      <c r="D815" s="2">
        <f>MACD!E815</f>
        <v>-0.22836051708181948</v>
      </c>
      <c r="E815" s="2">
        <f>MACD!F815</f>
        <v>-0.20488010203047483</v>
      </c>
      <c r="F815" s="2">
        <f>'Moving Avg'!D815</f>
        <v>12.71964</v>
      </c>
      <c r="G815" s="2">
        <f>'Moving Avg'!F815</f>
        <v>12.450125000000003</v>
      </c>
      <c r="H815" s="2">
        <f>'Moving Avg'!G815</f>
        <v>11.984519999999996</v>
      </c>
      <c r="I815" s="2">
        <f>'Moving Avg'!H815</f>
        <v>11.641601500000009</v>
      </c>
      <c r="J815" s="6" t="str">
        <f>OBV!F815</f>
        <v>BEARISH</v>
      </c>
      <c r="K815" s="6" t="str">
        <f>OBV!G815</f>
        <v>NEUTRAL</v>
      </c>
      <c r="L815" s="6" t="str">
        <f>OBV!H815</f>
        <v>CONFIRMED BEARISH</v>
      </c>
      <c r="M815" s="8">
        <f t="shared" si="123"/>
        <v>50</v>
      </c>
      <c r="N815" s="8">
        <f t="shared" si="120"/>
        <v>100</v>
      </c>
      <c r="O815" s="8">
        <f t="shared" si="121"/>
        <v>50</v>
      </c>
      <c r="P815" s="8">
        <f t="shared" si="122"/>
        <v>16.5</v>
      </c>
      <c r="Q815" s="9">
        <f t="shared" si="124"/>
        <v>62.475000000000001</v>
      </c>
      <c r="R815" s="9">
        <f t="shared" si="125"/>
        <v>51.625</v>
      </c>
      <c r="S815" s="9">
        <f t="shared" si="126"/>
        <v>42.424999999999997</v>
      </c>
      <c r="T815" s="9">
        <f t="shared" si="127"/>
        <v>54.125</v>
      </c>
      <c r="U815" s="8">
        <f t="shared" si="128"/>
        <v>52.17499999999999</v>
      </c>
      <c r="V815" s="8">
        <f t="shared" si="129"/>
        <v>52.662499999999994</v>
      </c>
    </row>
    <row r="816" spans="1:22" ht="13.5" x14ac:dyDescent="0.25">
      <c r="A816" s="3">
        <f>RSI!A816</f>
        <v>43189</v>
      </c>
      <c r="B816" s="2">
        <f>RSI!B816</f>
        <v>12.6777</v>
      </c>
      <c r="C816" s="2">
        <f>RSI!I816</f>
        <v>65.888076405301447</v>
      </c>
      <c r="D816" s="2">
        <f>MACD!E816</f>
        <v>-0.17011203904318961</v>
      </c>
      <c r="E816" s="2">
        <f>MACD!F816</f>
        <v>-0.19792648943301777</v>
      </c>
      <c r="F816" s="2">
        <f>'Moving Avg'!D816</f>
        <v>12.690740000000002</v>
      </c>
      <c r="G816" s="2">
        <f>'Moving Avg'!F816</f>
        <v>12.477870000000001</v>
      </c>
      <c r="H816" s="2">
        <f>'Moving Avg'!G816</f>
        <v>12.017065999999998</v>
      </c>
      <c r="I816" s="2">
        <f>'Moving Avg'!H816</f>
        <v>11.655696500000008</v>
      </c>
      <c r="J816" s="6" t="str">
        <f>OBV!F816</f>
        <v>BULLISH</v>
      </c>
      <c r="K816" s="6" t="str">
        <f>OBV!G816</f>
        <v>STRONG</v>
      </c>
      <c r="L816" s="6" t="str">
        <f>OBV!H816</f>
        <v>BULLISH DIVERGENCE</v>
      </c>
      <c r="M816" s="8">
        <f t="shared" si="123"/>
        <v>50</v>
      </c>
      <c r="N816" s="8">
        <f t="shared" si="120"/>
        <v>0</v>
      </c>
      <c r="O816" s="8">
        <f t="shared" si="121"/>
        <v>50</v>
      </c>
      <c r="P816" s="8">
        <f t="shared" si="122"/>
        <v>83</v>
      </c>
      <c r="Q816" s="9">
        <f t="shared" si="124"/>
        <v>37.450000000000003</v>
      </c>
      <c r="R816" s="9">
        <f t="shared" si="125"/>
        <v>48.25</v>
      </c>
      <c r="S816" s="9">
        <f t="shared" si="126"/>
        <v>57.35</v>
      </c>
      <c r="T816" s="9">
        <f t="shared" si="127"/>
        <v>45.75</v>
      </c>
      <c r="U816" s="8">
        <f t="shared" si="128"/>
        <v>47.683333333333337</v>
      </c>
      <c r="V816" s="8">
        <f t="shared" si="129"/>
        <v>47.2</v>
      </c>
    </row>
    <row r="817" spans="1:22" ht="13.5" x14ac:dyDescent="0.25">
      <c r="A817" s="3">
        <f>RSI!A817</f>
        <v>43192</v>
      </c>
      <c r="B817" s="2">
        <f>RSI!B817</f>
        <v>12.8222</v>
      </c>
      <c r="C817" s="2">
        <f>RSI!I817</f>
        <v>70.774122065073328</v>
      </c>
      <c r="D817" s="2">
        <f>MACD!E817</f>
        <v>-0.13318845039134963</v>
      </c>
      <c r="E817" s="2">
        <f>MACD!F817</f>
        <v>-0.18497888162468418</v>
      </c>
      <c r="F817" s="2">
        <f>'Moving Avg'!D817</f>
        <v>12.700060000000001</v>
      </c>
      <c r="G817" s="2">
        <f>'Moving Avg'!F817</f>
        <v>12.515170000000001</v>
      </c>
      <c r="H817" s="2">
        <f>'Moving Avg'!G817</f>
        <v>12.052501999999995</v>
      </c>
      <c r="I817" s="2">
        <f>'Moving Avg'!H817</f>
        <v>11.669416000000007</v>
      </c>
      <c r="J817" s="6" t="str">
        <f>OBV!F817</f>
        <v>BULLISH</v>
      </c>
      <c r="K817" s="6" t="str">
        <f>OBV!G817</f>
        <v>STRONG</v>
      </c>
      <c r="L817" s="6" t="str">
        <f>OBV!H817</f>
        <v>CONFIRMED BULLISH</v>
      </c>
      <c r="M817" s="8">
        <f t="shared" si="123"/>
        <v>0</v>
      </c>
      <c r="N817" s="8">
        <f t="shared" si="120"/>
        <v>0</v>
      </c>
      <c r="O817" s="8">
        <f t="shared" si="121"/>
        <v>50</v>
      </c>
      <c r="P817" s="8">
        <f t="shared" si="122"/>
        <v>100</v>
      </c>
      <c r="Q817" s="9">
        <f t="shared" si="124"/>
        <v>22.5</v>
      </c>
      <c r="R817" s="9">
        <f t="shared" si="125"/>
        <v>42.5</v>
      </c>
      <c r="S817" s="9">
        <f t="shared" si="126"/>
        <v>57.5</v>
      </c>
      <c r="T817" s="9">
        <f t="shared" si="127"/>
        <v>37.5</v>
      </c>
      <c r="U817" s="8">
        <f t="shared" si="128"/>
        <v>40.833333333333336</v>
      </c>
      <c r="V817" s="8">
        <f t="shared" si="129"/>
        <v>40</v>
      </c>
    </row>
    <row r="818" spans="1:22" ht="13.5" x14ac:dyDescent="0.25">
      <c r="A818" s="3">
        <f>RSI!A818</f>
        <v>43193</v>
      </c>
      <c r="B818" s="2">
        <f>RSI!B818</f>
        <v>12.7989</v>
      </c>
      <c r="C818" s="2">
        <f>RSI!I818</f>
        <v>69.056496060814737</v>
      </c>
      <c r="D818" s="2">
        <f>MACD!E818</f>
        <v>-8.1087194890431036E-2</v>
      </c>
      <c r="E818" s="2">
        <f>MACD!F818</f>
        <v>-0.16420054427783354</v>
      </c>
      <c r="F818" s="2">
        <f>'Moving Avg'!D818</f>
        <v>12.714980000000001</v>
      </c>
      <c r="G818" s="2">
        <f>'Moving Avg'!F818</f>
        <v>12.548975000000002</v>
      </c>
      <c r="H818" s="2">
        <f>'Moving Avg'!G818</f>
        <v>12.084953999999996</v>
      </c>
      <c r="I818" s="2">
        <f>'Moving Avg'!H818</f>
        <v>11.683019000000007</v>
      </c>
      <c r="J818" s="6" t="str">
        <f>OBV!F818</f>
        <v>BULLISH</v>
      </c>
      <c r="K818" s="6" t="str">
        <f>OBV!G818</f>
        <v>STRONG</v>
      </c>
      <c r="L818" s="6" t="str">
        <f>OBV!H818</f>
        <v>CONFIRMED BULLISH</v>
      </c>
      <c r="M818" s="8">
        <f t="shared" si="123"/>
        <v>50</v>
      </c>
      <c r="N818" s="8">
        <f t="shared" si="120"/>
        <v>0</v>
      </c>
      <c r="O818" s="8">
        <f t="shared" si="121"/>
        <v>50</v>
      </c>
      <c r="P818" s="8">
        <f t="shared" si="122"/>
        <v>100</v>
      </c>
      <c r="Q818" s="9">
        <f t="shared" si="124"/>
        <v>40</v>
      </c>
      <c r="R818" s="9">
        <f t="shared" si="125"/>
        <v>52.5</v>
      </c>
      <c r="S818" s="9">
        <f t="shared" si="126"/>
        <v>65</v>
      </c>
      <c r="T818" s="9">
        <f t="shared" si="127"/>
        <v>50</v>
      </c>
      <c r="U818" s="8">
        <f t="shared" si="128"/>
        <v>52.5</v>
      </c>
      <c r="V818" s="8">
        <f t="shared" si="129"/>
        <v>51.875</v>
      </c>
    </row>
    <row r="819" spans="1:22" ht="13.5" x14ac:dyDescent="0.25">
      <c r="A819" s="3">
        <f>RSI!A819</f>
        <v>43194</v>
      </c>
      <c r="B819" s="2">
        <f>RSI!B819</f>
        <v>12.770899999999999</v>
      </c>
      <c r="C819" s="2">
        <f>RSI!I819</f>
        <v>66.953613917853247</v>
      </c>
      <c r="D819" s="2">
        <f>MACD!E819</f>
        <v>-3.7003451180133595E-2</v>
      </c>
      <c r="E819" s="2">
        <f>MACD!F819</f>
        <v>-0.13876112565829354</v>
      </c>
      <c r="F819" s="2">
        <f>'Moving Avg'!D819</f>
        <v>12.73176</v>
      </c>
      <c r="G819" s="2">
        <f>'Moving Avg'!F819</f>
        <v>12.58371</v>
      </c>
      <c r="H819" s="2">
        <f>'Moving Avg'!G819</f>
        <v>12.116565999999995</v>
      </c>
      <c r="I819" s="2">
        <f>'Moving Avg'!H819</f>
        <v>11.696594000000006</v>
      </c>
      <c r="J819" s="6" t="str">
        <f>OBV!F819</f>
        <v>BULLISH</v>
      </c>
      <c r="K819" s="6" t="str">
        <f>OBV!G819</f>
        <v>STRONG</v>
      </c>
      <c r="L819" s="6" t="str">
        <f>OBV!H819</f>
        <v>CONFIRMED BULLISH</v>
      </c>
      <c r="M819" s="8">
        <f t="shared" si="123"/>
        <v>50</v>
      </c>
      <c r="N819" s="8">
        <f t="shared" si="120"/>
        <v>0</v>
      </c>
      <c r="O819" s="8">
        <f t="shared" si="121"/>
        <v>50</v>
      </c>
      <c r="P819" s="8">
        <f t="shared" si="122"/>
        <v>100</v>
      </c>
      <c r="Q819" s="9">
        <f t="shared" si="124"/>
        <v>40</v>
      </c>
      <c r="R819" s="9">
        <f t="shared" si="125"/>
        <v>52.5</v>
      </c>
      <c r="S819" s="9">
        <f t="shared" si="126"/>
        <v>65</v>
      </c>
      <c r="T819" s="9">
        <f t="shared" si="127"/>
        <v>50</v>
      </c>
      <c r="U819" s="8">
        <f t="shared" si="128"/>
        <v>52.5</v>
      </c>
      <c r="V819" s="8">
        <f t="shared" si="129"/>
        <v>51.875</v>
      </c>
    </row>
    <row r="820" spans="1:22" ht="13.5" x14ac:dyDescent="0.25">
      <c r="A820" s="3">
        <f>RSI!A820</f>
        <v>43195</v>
      </c>
      <c r="B820" s="2">
        <f>RSI!B820</f>
        <v>12.5891</v>
      </c>
      <c r="C820" s="2">
        <f>RSI!I820</f>
        <v>55.200031629328343</v>
      </c>
      <c r="D820" s="2">
        <f>MACD!E820</f>
        <v>1.2008068264458771E-2</v>
      </c>
      <c r="E820" s="2">
        <f>MACD!F820</f>
        <v>-0.10860728687374309</v>
      </c>
      <c r="F820" s="2">
        <f>'Moving Avg'!D820</f>
        <v>12.73176</v>
      </c>
      <c r="G820" s="2">
        <f>'Moving Avg'!F820</f>
        <v>12.609590000000001</v>
      </c>
      <c r="H820" s="2">
        <f>'Moving Avg'!G820</f>
        <v>12.144541999999996</v>
      </c>
      <c r="I820" s="2">
        <f>'Moving Avg'!H820</f>
        <v>11.709125500000006</v>
      </c>
      <c r="J820" s="6" t="str">
        <f>OBV!F820</f>
        <v>BULLISH</v>
      </c>
      <c r="K820" s="6" t="str">
        <f>OBV!G820</f>
        <v>STRONG</v>
      </c>
      <c r="L820" s="6" t="str">
        <f>OBV!H820</f>
        <v>NEUTRAL</v>
      </c>
      <c r="M820" s="8">
        <f t="shared" si="123"/>
        <v>50</v>
      </c>
      <c r="N820" s="8">
        <f t="shared" si="120"/>
        <v>0</v>
      </c>
      <c r="O820" s="8">
        <f t="shared" si="121"/>
        <v>50</v>
      </c>
      <c r="P820" s="8">
        <f t="shared" si="122"/>
        <v>66</v>
      </c>
      <c r="Q820" s="9">
        <f t="shared" si="124"/>
        <v>34.9</v>
      </c>
      <c r="R820" s="9">
        <f t="shared" si="125"/>
        <v>44</v>
      </c>
      <c r="S820" s="9">
        <f t="shared" si="126"/>
        <v>49.7</v>
      </c>
      <c r="T820" s="9">
        <f t="shared" si="127"/>
        <v>41.5</v>
      </c>
      <c r="U820" s="8">
        <f t="shared" si="128"/>
        <v>42.866666666666674</v>
      </c>
      <c r="V820" s="8">
        <f t="shared" si="129"/>
        <v>42.525000000000006</v>
      </c>
    </row>
    <row r="821" spans="1:22" ht="13.5" x14ac:dyDescent="0.25">
      <c r="A821" s="3">
        <f>RSI!A821</f>
        <v>43196</v>
      </c>
      <c r="B821" s="2">
        <f>RSI!B821</f>
        <v>12.6357</v>
      </c>
      <c r="C821" s="2">
        <f>RSI!I821</f>
        <v>57.270646240821613</v>
      </c>
      <c r="D821" s="2">
        <f>MACD!E821</f>
        <v>4.9475121182421589E-2</v>
      </c>
      <c r="E821" s="2">
        <f>MACD!F821</f>
        <v>-7.6990805262510162E-2</v>
      </c>
      <c r="F821" s="2">
        <f>'Moving Avg'!D821</f>
        <v>12.72336</v>
      </c>
      <c r="G821" s="2">
        <f>'Moving Avg'!F821</f>
        <v>12.639900000000001</v>
      </c>
      <c r="H821" s="2">
        <f>'Moving Avg'!G821</f>
        <v>12.173544</v>
      </c>
      <c r="I821" s="2">
        <f>'Moving Avg'!H821</f>
        <v>11.719649500000004</v>
      </c>
      <c r="J821" s="6" t="str">
        <f>OBV!F821</f>
        <v>BEARISH</v>
      </c>
      <c r="K821" s="6" t="str">
        <f>OBV!G821</f>
        <v>NEUTRAL</v>
      </c>
      <c r="L821" s="6" t="str">
        <f>OBV!H821</f>
        <v>CONFIRMED BEARISH</v>
      </c>
      <c r="M821" s="8">
        <f t="shared" si="123"/>
        <v>50</v>
      </c>
      <c r="N821" s="8">
        <f t="shared" si="120"/>
        <v>0</v>
      </c>
      <c r="O821" s="8">
        <f t="shared" si="121"/>
        <v>50</v>
      </c>
      <c r="P821" s="8">
        <f t="shared" si="122"/>
        <v>16.5</v>
      </c>
      <c r="Q821" s="9">
        <f t="shared" si="124"/>
        <v>27.475000000000001</v>
      </c>
      <c r="R821" s="9">
        <f t="shared" si="125"/>
        <v>31.625</v>
      </c>
      <c r="S821" s="9">
        <f t="shared" si="126"/>
        <v>27.425000000000001</v>
      </c>
      <c r="T821" s="9">
        <f t="shared" si="127"/>
        <v>29.125</v>
      </c>
      <c r="U821" s="8">
        <f t="shared" si="128"/>
        <v>28.841666666666669</v>
      </c>
      <c r="V821" s="8">
        <f t="shared" si="129"/>
        <v>28.912500000000001</v>
      </c>
    </row>
    <row r="822" spans="1:22" ht="13.5" x14ac:dyDescent="0.25">
      <c r="A822" s="3">
        <f>RSI!A822</f>
        <v>43200</v>
      </c>
      <c r="B822" s="2">
        <f>RSI!B822</f>
        <v>12.5891</v>
      </c>
      <c r="C822" s="2">
        <f>RSI!I822</f>
        <v>54.555192892523451</v>
      </c>
      <c r="D822" s="2">
        <f>MACD!E822</f>
        <v>7.667380798501533E-2</v>
      </c>
      <c r="E822" s="2">
        <f>MACD!F822</f>
        <v>-4.6257882613005064E-2</v>
      </c>
      <c r="F822" s="2">
        <f>'Moving Avg'!D822</f>
        <v>12.676740000000001</v>
      </c>
      <c r="G822" s="2">
        <f>'Moving Avg'!F822</f>
        <v>12.666009999999998</v>
      </c>
      <c r="H822" s="2">
        <f>'Moving Avg'!G822</f>
        <v>12.197789999999999</v>
      </c>
      <c r="I822" s="2">
        <f>'Moving Avg'!H822</f>
        <v>11.729716500000006</v>
      </c>
      <c r="J822" s="6" t="str">
        <f>OBV!F822</f>
        <v>BEARISH</v>
      </c>
      <c r="K822" s="6" t="str">
        <f>OBV!G822</f>
        <v>NEUTRAL</v>
      </c>
      <c r="L822" s="6" t="str">
        <f>OBV!H822</f>
        <v>CONFIRMED BEARISH</v>
      </c>
      <c r="M822" s="8">
        <f t="shared" si="123"/>
        <v>50</v>
      </c>
      <c r="N822" s="8">
        <f t="shared" si="120"/>
        <v>0</v>
      </c>
      <c r="O822" s="8">
        <f t="shared" si="121"/>
        <v>50</v>
      </c>
      <c r="P822" s="8">
        <f t="shared" si="122"/>
        <v>16.5</v>
      </c>
      <c r="Q822" s="9">
        <f t="shared" si="124"/>
        <v>27.475000000000001</v>
      </c>
      <c r="R822" s="9">
        <f t="shared" si="125"/>
        <v>31.625</v>
      </c>
      <c r="S822" s="9">
        <f t="shared" si="126"/>
        <v>27.425000000000001</v>
      </c>
      <c r="T822" s="9">
        <f t="shared" si="127"/>
        <v>29.125</v>
      </c>
      <c r="U822" s="8">
        <f t="shared" si="128"/>
        <v>28.841666666666669</v>
      </c>
      <c r="V822" s="8">
        <f t="shared" si="129"/>
        <v>28.912500000000001</v>
      </c>
    </row>
    <row r="823" spans="1:22" ht="13.5" x14ac:dyDescent="0.25">
      <c r="A823" s="3">
        <f>RSI!A823</f>
        <v>43201</v>
      </c>
      <c r="B823" s="2">
        <f>RSI!B823</f>
        <v>12.5891</v>
      </c>
      <c r="C823" s="2">
        <f>RSI!I823</f>
        <v>54.555192892523465</v>
      </c>
      <c r="D823" s="2">
        <f>MACD!E823</f>
        <v>9.134259328066463E-2</v>
      </c>
      <c r="E823" s="2">
        <f>MACD!F823</f>
        <v>-1.8737787434271128E-2</v>
      </c>
      <c r="F823" s="2">
        <f>'Moving Avg'!D823</f>
        <v>12.634780000000001</v>
      </c>
      <c r="G823" s="2">
        <f>'Moving Avg'!F823</f>
        <v>12.685130000000001</v>
      </c>
      <c r="H823" s="2">
        <f>'Moving Avg'!G823</f>
        <v>12.221756000000001</v>
      </c>
      <c r="I823" s="2">
        <f>'Moving Avg'!H823</f>
        <v>11.739783500000009</v>
      </c>
      <c r="J823" s="6" t="str">
        <f>OBV!F823</f>
        <v>BEARISH</v>
      </c>
      <c r="K823" s="6" t="str">
        <f>OBV!G823</f>
        <v>NEUTRAL</v>
      </c>
      <c r="L823" s="6" t="str">
        <f>OBV!H823</f>
        <v>CONFIRMED BEARISH</v>
      </c>
      <c r="M823" s="8">
        <f t="shared" si="123"/>
        <v>50</v>
      </c>
      <c r="N823" s="8">
        <f t="shared" si="120"/>
        <v>0</v>
      </c>
      <c r="O823" s="8">
        <f t="shared" si="121"/>
        <v>50</v>
      </c>
      <c r="P823" s="8">
        <f t="shared" si="122"/>
        <v>16.5</v>
      </c>
      <c r="Q823" s="9">
        <f t="shared" si="124"/>
        <v>27.475000000000001</v>
      </c>
      <c r="R823" s="9">
        <f t="shared" si="125"/>
        <v>31.625</v>
      </c>
      <c r="S823" s="9">
        <f t="shared" si="126"/>
        <v>27.425000000000001</v>
      </c>
      <c r="T823" s="9">
        <f t="shared" si="127"/>
        <v>29.125</v>
      </c>
      <c r="U823" s="8">
        <f t="shared" si="128"/>
        <v>28.841666666666669</v>
      </c>
      <c r="V823" s="8">
        <f t="shared" si="129"/>
        <v>28.912500000000001</v>
      </c>
    </row>
    <row r="824" spans="1:22" ht="13.5" x14ac:dyDescent="0.25">
      <c r="A824" s="3">
        <f>RSI!A824</f>
        <v>43202</v>
      </c>
      <c r="B824" s="2">
        <f>RSI!B824</f>
        <v>12.5891</v>
      </c>
      <c r="C824" s="2">
        <f>RSI!I824</f>
        <v>54.555192892523465</v>
      </c>
      <c r="D824" s="2">
        <f>MACD!E824</f>
        <v>9.7596569301122926E-2</v>
      </c>
      <c r="E824" s="2">
        <f>MACD!F824</f>
        <v>4.5290839128076833E-3</v>
      </c>
      <c r="F824" s="2">
        <f>'Moving Avg'!D824</f>
        <v>12.598420000000001</v>
      </c>
      <c r="G824" s="2">
        <f>'Moving Avg'!F824</f>
        <v>12.697019999999998</v>
      </c>
      <c r="H824" s="2">
        <f>'Moving Avg'!G824</f>
        <v>12.246002000000002</v>
      </c>
      <c r="I824" s="2">
        <f>'Moving Avg'!H824</f>
        <v>11.749850500000006</v>
      </c>
      <c r="J824" s="6" t="str">
        <f>OBV!F824</f>
        <v>BEARISH</v>
      </c>
      <c r="K824" s="6" t="str">
        <f>OBV!G824</f>
        <v>NEUTRAL</v>
      </c>
      <c r="L824" s="6" t="str">
        <f>OBV!H824</f>
        <v>CONFIRMED BEARISH</v>
      </c>
      <c r="M824" s="8">
        <f t="shared" si="123"/>
        <v>50</v>
      </c>
      <c r="N824" s="8">
        <f t="shared" si="120"/>
        <v>0</v>
      </c>
      <c r="O824" s="8">
        <f t="shared" si="121"/>
        <v>50</v>
      </c>
      <c r="P824" s="8">
        <f t="shared" si="122"/>
        <v>16.5</v>
      </c>
      <c r="Q824" s="9">
        <f t="shared" si="124"/>
        <v>27.475000000000001</v>
      </c>
      <c r="R824" s="9">
        <f t="shared" si="125"/>
        <v>31.625</v>
      </c>
      <c r="S824" s="9">
        <f t="shared" si="126"/>
        <v>27.425000000000001</v>
      </c>
      <c r="T824" s="9">
        <f t="shared" si="127"/>
        <v>29.125</v>
      </c>
      <c r="U824" s="8">
        <f t="shared" si="128"/>
        <v>28.841666666666669</v>
      </c>
      <c r="V824" s="8">
        <f t="shared" si="129"/>
        <v>28.912500000000001</v>
      </c>
    </row>
    <row r="825" spans="1:22" ht="13.5" x14ac:dyDescent="0.25">
      <c r="A825" s="3">
        <f>RSI!A825</f>
        <v>43203</v>
      </c>
      <c r="B825" s="2">
        <f>RSI!B825</f>
        <v>12.5891</v>
      </c>
      <c r="C825" s="2">
        <f>RSI!I825</f>
        <v>54.555192892523451</v>
      </c>
      <c r="D825" s="2">
        <f>MACD!E825</f>
        <v>8.7438327501754287E-2</v>
      </c>
      <c r="E825" s="2">
        <f>MACD!F825</f>
        <v>2.1110932630597004E-2</v>
      </c>
      <c r="F825" s="2">
        <f>'Moving Avg'!D825</f>
        <v>12.598420000000001</v>
      </c>
      <c r="G825" s="2">
        <f>'Moving Avg'!F825</f>
        <v>12.704015000000002</v>
      </c>
      <c r="H825" s="2">
        <f>'Moving Avg'!G825</f>
        <v>12.269688000000004</v>
      </c>
      <c r="I825" s="2">
        <f>'Moving Avg'!H825</f>
        <v>11.759805500000009</v>
      </c>
      <c r="J825" s="6" t="str">
        <f>OBV!F825</f>
        <v>BEARISH</v>
      </c>
      <c r="K825" s="6" t="str">
        <f>OBV!G825</f>
        <v>NEUTRAL</v>
      </c>
      <c r="L825" s="6" t="str">
        <f>OBV!H825</f>
        <v>NEUTRAL</v>
      </c>
      <c r="M825" s="8">
        <f t="shared" si="123"/>
        <v>50</v>
      </c>
      <c r="N825" s="8">
        <f t="shared" si="120"/>
        <v>0</v>
      </c>
      <c r="O825" s="8">
        <f t="shared" si="121"/>
        <v>50</v>
      </c>
      <c r="P825" s="8">
        <f t="shared" si="122"/>
        <v>16.5</v>
      </c>
      <c r="Q825" s="9">
        <f t="shared" si="124"/>
        <v>27.475000000000001</v>
      </c>
      <c r="R825" s="9">
        <f t="shared" si="125"/>
        <v>31.625</v>
      </c>
      <c r="S825" s="9">
        <f t="shared" si="126"/>
        <v>27.425000000000001</v>
      </c>
      <c r="T825" s="9">
        <f t="shared" si="127"/>
        <v>29.125</v>
      </c>
      <c r="U825" s="8">
        <f t="shared" si="128"/>
        <v>28.841666666666669</v>
      </c>
      <c r="V825" s="8">
        <f t="shared" si="129"/>
        <v>28.912500000000001</v>
      </c>
    </row>
    <row r="826" spans="1:22" ht="13.5" x14ac:dyDescent="0.25">
      <c r="A826" s="3">
        <f>RSI!A826</f>
        <v>43206</v>
      </c>
      <c r="B826" s="2">
        <f>RSI!B826</f>
        <v>12.8222</v>
      </c>
      <c r="C826" s="2">
        <f>RSI!I826</f>
        <v>65.54629578613384</v>
      </c>
      <c r="D826" s="2">
        <f>MACD!E826</f>
        <v>7.4847245436702181E-2</v>
      </c>
      <c r="E826" s="2">
        <f>MACD!F826</f>
        <v>3.1858195191818039E-2</v>
      </c>
      <c r="F826" s="2">
        <f>'Moving Avg'!D826</f>
        <v>12.635720000000001</v>
      </c>
      <c r="G826" s="2">
        <f>'Moving Avg'!F826</f>
        <v>12.711010000000002</v>
      </c>
      <c r="H826" s="2">
        <f>'Moving Avg'!G826</f>
        <v>12.298036000000002</v>
      </c>
      <c r="I826" s="2">
        <f>'Moving Avg'!H826</f>
        <v>11.77025350000001</v>
      </c>
      <c r="J826" s="6" t="str">
        <f>OBV!F826</f>
        <v>BULLISH</v>
      </c>
      <c r="K826" s="6" t="str">
        <f>OBV!G826</f>
        <v>STRONG</v>
      </c>
      <c r="L826" s="6" t="str">
        <f>OBV!H826</f>
        <v>CONFIRMED BULLISH</v>
      </c>
      <c r="M826" s="8">
        <f t="shared" si="123"/>
        <v>50</v>
      </c>
      <c r="N826" s="8">
        <f t="shared" si="120"/>
        <v>0</v>
      </c>
      <c r="O826" s="8">
        <f t="shared" si="121"/>
        <v>50</v>
      </c>
      <c r="P826" s="8">
        <f t="shared" si="122"/>
        <v>100</v>
      </c>
      <c r="Q826" s="9">
        <f t="shared" si="124"/>
        <v>40</v>
      </c>
      <c r="R826" s="9">
        <f t="shared" si="125"/>
        <v>52.5</v>
      </c>
      <c r="S826" s="9">
        <f t="shared" si="126"/>
        <v>65</v>
      </c>
      <c r="T826" s="9">
        <f t="shared" si="127"/>
        <v>50</v>
      </c>
      <c r="U826" s="8">
        <f t="shared" si="128"/>
        <v>52.5</v>
      </c>
      <c r="V826" s="8">
        <f t="shared" si="129"/>
        <v>51.875</v>
      </c>
    </row>
    <row r="827" spans="1:22" ht="13.5" x14ac:dyDescent="0.25">
      <c r="A827" s="3">
        <f>RSI!A827</f>
        <v>43207</v>
      </c>
      <c r="B827" s="2">
        <f>RSI!B827</f>
        <v>12.9108</v>
      </c>
      <c r="C827" s="2">
        <f>RSI!I827</f>
        <v>68.649937315384577</v>
      </c>
      <c r="D827" s="2">
        <f>MACD!E827</f>
        <v>7.8150560110103129E-2</v>
      </c>
      <c r="E827" s="2">
        <f>MACD!F827</f>
        <v>4.111666817547506E-2</v>
      </c>
      <c r="F827" s="2">
        <f>'Moving Avg'!D827</f>
        <v>12.700060000000001</v>
      </c>
      <c r="G827" s="2">
        <f>'Moving Avg'!F827</f>
        <v>12.722435000000001</v>
      </c>
      <c r="H827" s="2">
        <f>'Moving Avg'!G827</f>
        <v>12.328902000000005</v>
      </c>
      <c r="I827" s="2">
        <f>'Moving Avg'!H827</f>
        <v>11.783228500000012</v>
      </c>
      <c r="J827" s="6" t="str">
        <f>OBV!F827</f>
        <v>BULLISH</v>
      </c>
      <c r="K827" s="6" t="str">
        <f>OBV!G827</f>
        <v>STRONG</v>
      </c>
      <c r="L827" s="6" t="str">
        <f>OBV!H827</f>
        <v>CONFIRMED BULLISH</v>
      </c>
      <c r="M827" s="8">
        <f t="shared" si="123"/>
        <v>50</v>
      </c>
      <c r="N827" s="8">
        <f t="shared" si="120"/>
        <v>0</v>
      </c>
      <c r="O827" s="8">
        <f t="shared" si="121"/>
        <v>50</v>
      </c>
      <c r="P827" s="8">
        <f t="shared" si="122"/>
        <v>100</v>
      </c>
      <c r="Q827" s="9">
        <f t="shared" si="124"/>
        <v>40</v>
      </c>
      <c r="R827" s="9">
        <f t="shared" si="125"/>
        <v>52.5</v>
      </c>
      <c r="S827" s="9">
        <f t="shared" si="126"/>
        <v>65</v>
      </c>
      <c r="T827" s="9">
        <f t="shared" si="127"/>
        <v>50</v>
      </c>
      <c r="U827" s="8">
        <f t="shared" si="128"/>
        <v>52.5</v>
      </c>
      <c r="V827" s="8">
        <f t="shared" si="129"/>
        <v>51.875</v>
      </c>
    </row>
    <row r="828" spans="1:22" ht="13.5" x14ac:dyDescent="0.25">
      <c r="A828" s="3">
        <f>RSI!A828</f>
        <v>43208</v>
      </c>
      <c r="B828" s="2">
        <f>RSI!B828</f>
        <v>12.934100000000001</v>
      </c>
      <c r="C828" s="2">
        <f>RSI!I828</f>
        <v>69.429839671616051</v>
      </c>
      <c r="D828" s="2">
        <f>MACD!E828</f>
        <v>7.3527794568065019E-2</v>
      </c>
      <c r="E828" s="2">
        <f>MACD!F828</f>
        <v>4.7598893453993055E-2</v>
      </c>
      <c r="F828" s="2">
        <f>'Moving Avg'!D828</f>
        <v>12.76906</v>
      </c>
      <c r="G828" s="2">
        <f>'Moving Avg'!F828</f>
        <v>12.72803</v>
      </c>
      <c r="H828" s="2">
        <f>'Moving Avg'!G828</f>
        <v>12.357250000000004</v>
      </c>
      <c r="I828" s="2">
        <f>'Moving Avg'!H828</f>
        <v>11.793113500000011</v>
      </c>
      <c r="J828" s="6" t="str">
        <f>OBV!F828</f>
        <v>BULLISH</v>
      </c>
      <c r="K828" s="6" t="str">
        <f>OBV!G828</f>
        <v>STRONG</v>
      </c>
      <c r="L828" s="6" t="str">
        <f>OBV!H828</f>
        <v>CONFIRMED BULLISH</v>
      </c>
      <c r="M828" s="8">
        <f t="shared" si="123"/>
        <v>50</v>
      </c>
      <c r="N828" s="8">
        <f t="shared" si="120"/>
        <v>0</v>
      </c>
      <c r="O828" s="8">
        <f t="shared" si="121"/>
        <v>50</v>
      </c>
      <c r="P828" s="8">
        <f t="shared" si="122"/>
        <v>100</v>
      </c>
      <c r="Q828" s="9">
        <f t="shared" si="124"/>
        <v>40</v>
      </c>
      <c r="R828" s="9">
        <f t="shared" si="125"/>
        <v>52.5</v>
      </c>
      <c r="S828" s="9">
        <f t="shared" si="126"/>
        <v>65</v>
      </c>
      <c r="T828" s="9">
        <f t="shared" si="127"/>
        <v>50</v>
      </c>
      <c r="U828" s="8">
        <f t="shared" si="128"/>
        <v>52.5</v>
      </c>
      <c r="V828" s="8">
        <f t="shared" si="129"/>
        <v>51.875</v>
      </c>
    </row>
    <row r="829" spans="1:22" ht="13.5" x14ac:dyDescent="0.25">
      <c r="A829" s="3">
        <f>RSI!A829</f>
        <v>43209</v>
      </c>
      <c r="B829" s="2">
        <f>RSI!B829</f>
        <v>12.934100000000001</v>
      </c>
      <c r="C829" s="2">
        <f>RSI!I829</f>
        <v>69.429839671616051</v>
      </c>
      <c r="D829" s="2">
        <f>MACD!E829</f>
        <v>6.3219613079937176E-2</v>
      </c>
      <c r="E829" s="2">
        <f>MACD!F829</f>
        <v>5.0723037379181886E-2</v>
      </c>
      <c r="F829" s="2">
        <f>'Moving Avg'!D829</f>
        <v>12.838060000000002</v>
      </c>
      <c r="G829" s="2">
        <f>'Moving Avg'!F829</f>
        <v>12.733625</v>
      </c>
      <c r="H829" s="2">
        <f>'Moving Avg'!G829</f>
        <v>12.378698000000004</v>
      </c>
      <c r="I829" s="2">
        <f>'Moving Avg'!H829</f>
        <v>11.802765000000011</v>
      </c>
      <c r="J829" s="6" t="str">
        <f>OBV!F829</f>
        <v>BULLISH</v>
      </c>
      <c r="K829" s="6" t="str">
        <f>OBV!G829</f>
        <v>STRONG</v>
      </c>
      <c r="L829" s="6" t="str">
        <f>OBV!H829</f>
        <v>CONFIRMED BULLISH</v>
      </c>
      <c r="M829" s="8">
        <f t="shared" si="123"/>
        <v>50</v>
      </c>
      <c r="N829" s="8">
        <f t="shared" si="120"/>
        <v>0</v>
      </c>
      <c r="O829" s="8">
        <f t="shared" si="121"/>
        <v>50</v>
      </c>
      <c r="P829" s="8">
        <f t="shared" si="122"/>
        <v>100</v>
      </c>
      <c r="Q829" s="9">
        <f t="shared" si="124"/>
        <v>40</v>
      </c>
      <c r="R829" s="9">
        <f t="shared" si="125"/>
        <v>52.5</v>
      </c>
      <c r="S829" s="9">
        <f t="shared" si="126"/>
        <v>65</v>
      </c>
      <c r="T829" s="9">
        <f t="shared" si="127"/>
        <v>50</v>
      </c>
      <c r="U829" s="8">
        <f t="shared" si="128"/>
        <v>52.5</v>
      </c>
      <c r="V829" s="8">
        <f t="shared" si="129"/>
        <v>51.875</v>
      </c>
    </row>
    <row r="830" spans="1:22" ht="13.5" x14ac:dyDescent="0.25">
      <c r="A830" s="3">
        <f>RSI!A830</f>
        <v>43210</v>
      </c>
      <c r="B830" s="2">
        <f>RSI!B830</f>
        <v>12.775600000000001</v>
      </c>
      <c r="C830" s="2">
        <f>RSI!I830</f>
        <v>58.038808962333647</v>
      </c>
      <c r="D830" s="2">
        <f>MACD!E830</f>
        <v>3.6334631992886557E-2</v>
      </c>
      <c r="E830" s="2">
        <f>MACD!F830</f>
        <v>4.7845356301922819E-2</v>
      </c>
      <c r="F830" s="2">
        <f>'Moving Avg'!D830</f>
        <v>12.875360000000001</v>
      </c>
      <c r="G830" s="2">
        <f>'Moving Avg'!F830</f>
        <v>12.731294999999999</v>
      </c>
      <c r="H830" s="2">
        <f>'Moving Avg'!G830</f>
        <v>12.396416000000002</v>
      </c>
      <c r="I830" s="2">
        <f>'Moving Avg'!H830</f>
        <v>11.809992000000012</v>
      </c>
      <c r="J830" s="6" t="str">
        <f>OBV!F830</f>
        <v>BULLISH</v>
      </c>
      <c r="K830" s="6" t="str">
        <f>OBV!G830</f>
        <v>STRONG</v>
      </c>
      <c r="L830" s="6" t="str">
        <f>OBV!H830</f>
        <v>CONFIRMED BULLISH</v>
      </c>
      <c r="M830" s="8">
        <f t="shared" si="123"/>
        <v>50</v>
      </c>
      <c r="N830" s="8">
        <f t="shared" si="120"/>
        <v>45</v>
      </c>
      <c r="O830" s="8">
        <f t="shared" si="121"/>
        <v>50</v>
      </c>
      <c r="P830" s="8">
        <f t="shared" si="122"/>
        <v>100</v>
      </c>
      <c r="Q830" s="9">
        <f t="shared" si="124"/>
        <v>55.75</v>
      </c>
      <c r="R830" s="9">
        <f t="shared" si="125"/>
        <v>61.5</v>
      </c>
      <c r="S830" s="9">
        <f t="shared" si="126"/>
        <v>71.75</v>
      </c>
      <c r="T830" s="9">
        <f t="shared" si="127"/>
        <v>61.25</v>
      </c>
      <c r="U830" s="8">
        <f t="shared" si="128"/>
        <v>63</v>
      </c>
      <c r="V830" s="8">
        <f t="shared" si="129"/>
        <v>62.5625</v>
      </c>
    </row>
    <row r="831" spans="1:22" ht="13.5" x14ac:dyDescent="0.25">
      <c r="A831" s="3">
        <f>RSI!A831</f>
        <v>43213</v>
      </c>
      <c r="B831" s="2">
        <f>RSI!B831</f>
        <v>12.7476</v>
      </c>
      <c r="C831" s="2">
        <f>RSI!I831</f>
        <v>56.282096920930314</v>
      </c>
      <c r="D831" s="2">
        <f>MACD!E831</f>
        <v>2.197477920966584E-2</v>
      </c>
      <c r="E831" s="2">
        <f>MACD!F831</f>
        <v>4.2671240883471427E-2</v>
      </c>
      <c r="F831" s="2">
        <f>'Moving Avg'!D831</f>
        <v>12.860440000000002</v>
      </c>
      <c r="G831" s="2">
        <f>'Moving Avg'!F831</f>
        <v>12.727565000000002</v>
      </c>
      <c r="H831" s="2">
        <f>'Moving Avg'!G831</f>
        <v>12.413574000000004</v>
      </c>
      <c r="I831" s="2">
        <f>'Moving Avg'!H831</f>
        <v>11.815447500000014</v>
      </c>
      <c r="J831" s="6" t="str">
        <f>OBV!F831</f>
        <v>BULLISH</v>
      </c>
      <c r="K831" s="6" t="str">
        <f>OBV!G831</f>
        <v>STRONG</v>
      </c>
      <c r="L831" s="6" t="str">
        <f>OBV!H831</f>
        <v>BULLISH DIVERGENCE</v>
      </c>
      <c r="M831" s="8">
        <f t="shared" si="123"/>
        <v>50</v>
      </c>
      <c r="N831" s="8">
        <f t="shared" si="120"/>
        <v>100</v>
      </c>
      <c r="O831" s="8">
        <f t="shared" si="121"/>
        <v>50</v>
      </c>
      <c r="P831" s="8">
        <f t="shared" si="122"/>
        <v>83</v>
      </c>
      <c r="Q831" s="9">
        <f t="shared" si="124"/>
        <v>72.45</v>
      </c>
      <c r="R831" s="9">
        <f t="shared" si="125"/>
        <v>68.25</v>
      </c>
      <c r="S831" s="9">
        <f t="shared" si="126"/>
        <v>72.349999999999994</v>
      </c>
      <c r="T831" s="9">
        <f t="shared" si="127"/>
        <v>70.75</v>
      </c>
      <c r="U831" s="8">
        <f t="shared" si="128"/>
        <v>71.016666666666666</v>
      </c>
      <c r="V831" s="8">
        <f t="shared" si="129"/>
        <v>70.949999999999989</v>
      </c>
    </row>
    <row r="832" spans="1:22" ht="13.5" x14ac:dyDescent="0.25">
      <c r="A832" s="3">
        <f>RSI!A832</f>
        <v>43214</v>
      </c>
      <c r="B832" s="2">
        <f>RSI!B832</f>
        <v>12.775600000000001</v>
      </c>
      <c r="C832" s="2">
        <f>RSI!I832</f>
        <v>57.662149321584764</v>
      </c>
      <c r="D832" s="2">
        <f>MACD!E832</f>
        <v>-4.4761053082709168E-5</v>
      </c>
      <c r="E832" s="2">
        <f>MACD!F832</f>
        <v>3.4128040496160597E-2</v>
      </c>
      <c r="F832" s="2">
        <f>'Moving Avg'!D832</f>
        <v>12.833400000000001</v>
      </c>
      <c r="G832" s="2">
        <f>'Moving Avg'!F832</f>
        <v>12.727565</v>
      </c>
      <c r="H832" s="2">
        <f>'Moving Avg'!G832</f>
        <v>12.430360000000002</v>
      </c>
      <c r="I832" s="2">
        <f>'Moving Avg'!H832</f>
        <v>11.820040500000012</v>
      </c>
      <c r="J832" s="6" t="str">
        <f>OBV!F832</f>
        <v>BULLISH</v>
      </c>
      <c r="K832" s="6" t="str">
        <f>OBV!G832</f>
        <v>NEUTRAL</v>
      </c>
      <c r="L832" s="6" t="str">
        <f>OBV!H832</f>
        <v>BULLISH DIVERGENCE</v>
      </c>
      <c r="M832" s="8">
        <f t="shared" si="123"/>
        <v>50</v>
      </c>
      <c r="N832" s="8">
        <f t="shared" si="120"/>
        <v>100</v>
      </c>
      <c r="O832" s="8">
        <f t="shared" si="121"/>
        <v>50</v>
      </c>
      <c r="P832" s="8">
        <f t="shared" si="122"/>
        <v>66.5</v>
      </c>
      <c r="Q832" s="9">
        <f t="shared" si="124"/>
        <v>69.974999999999994</v>
      </c>
      <c r="R832" s="9">
        <f t="shared" si="125"/>
        <v>64.125</v>
      </c>
      <c r="S832" s="9">
        <f t="shared" si="126"/>
        <v>64.924999999999997</v>
      </c>
      <c r="T832" s="9">
        <f t="shared" si="127"/>
        <v>66.625</v>
      </c>
      <c r="U832" s="8">
        <f t="shared" si="128"/>
        <v>66.341666666666654</v>
      </c>
      <c r="V832" s="8">
        <f t="shared" si="129"/>
        <v>66.412499999999994</v>
      </c>
    </row>
    <row r="833" spans="1:22" ht="13.5" x14ac:dyDescent="0.25">
      <c r="A833" s="3">
        <f>RSI!A833</f>
        <v>43215</v>
      </c>
      <c r="B833" s="2">
        <f>RSI!B833</f>
        <v>12.8222</v>
      </c>
      <c r="C833" s="2">
        <f>RSI!I833</f>
        <v>59.929277109299896</v>
      </c>
      <c r="D833" s="2">
        <f>MACD!E833</f>
        <v>-2.287323549195186E-2</v>
      </c>
      <c r="E833" s="2">
        <f>MACD!F833</f>
        <v>2.2727785298538104E-2</v>
      </c>
      <c r="F833" s="2">
        <f>'Moving Avg'!D833</f>
        <v>12.811019999999999</v>
      </c>
      <c r="G833" s="2">
        <f>'Moving Avg'!F833</f>
        <v>12.73246</v>
      </c>
      <c r="H833" s="2">
        <f>'Moving Avg'!G833</f>
        <v>12.447145999999998</v>
      </c>
      <c r="I833" s="2">
        <f>'Moving Avg'!H833</f>
        <v>11.82470300000001</v>
      </c>
      <c r="J833" s="6" t="str">
        <f>OBV!F833</f>
        <v>BEARISH</v>
      </c>
      <c r="K833" s="6" t="str">
        <f>OBV!G833</f>
        <v>NEUTRAL</v>
      </c>
      <c r="L833" s="6" t="str">
        <f>OBV!H833</f>
        <v>CONFIRMED BEARISH</v>
      </c>
      <c r="M833" s="8">
        <f t="shared" si="123"/>
        <v>50</v>
      </c>
      <c r="N833" s="8">
        <f t="shared" si="120"/>
        <v>100</v>
      </c>
      <c r="O833" s="8">
        <f t="shared" si="121"/>
        <v>50</v>
      </c>
      <c r="P833" s="8">
        <f t="shared" si="122"/>
        <v>16.5</v>
      </c>
      <c r="Q833" s="9">
        <f t="shared" si="124"/>
        <v>62.475000000000001</v>
      </c>
      <c r="R833" s="9">
        <f t="shared" si="125"/>
        <v>51.625</v>
      </c>
      <c r="S833" s="9">
        <f t="shared" si="126"/>
        <v>42.424999999999997</v>
      </c>
      <c r="T833" s="9">
        <f t="shared" si="127"/>
        <v>54.125</v>
      </c>
      <c r="U833" s="8">
        <f t="shared" si="128"/>
        <v>52.17499999999999</v>
      </c>
      <c r="V833" s="8">
        <f t="shared" si="129"/>
        <v>52.662499999999994</v>
      </c>
    </row>
    <row r="834" spans="1:22" ht="13.5" x14ac:dyDescent="0.25">
      <c r="A834" s="3">
        <f>RSI!A834</f>
        <v>43216</v>
      </c>
      <c r="B834" s="2">
        <f>RSI!B834</f>
        <v>12.8222</v>
      </c>
      <c r="C834" s="2">
        <f>RSI!I834</f>
        <v>59.929277109299896</v>
      </c>
      <c r="D834" s="2">
        <f>MACD!E834</f>
        <v>-4.3154538992581593E-2</v>
      </c>
      <c r="E834" s="2">
        <f>MACD!F834</f>
        <v>9.5513204403141656E-3</v>
      </c>
      <c r="F834" s="2">
        <f>'Moving Avg'!D834</f>
        <v>12.788640000000001</v>
      </c>
      <c r="G834" s="2">
        <f>'Moving Avg'!F834</f>
        <v>12.739220000000001</v>
      </c>
      <c r="H834" s="2">
        <f>'Moving Avg'!G834</f>
        <v>12.465795999999997</v>
      </c>
      <c r="I834" s="2">
        <f>'Moving Avg'!H834</f>
        <v>11.82936550000001</v>
      </c>
      <c r="J834" s="6" t="str">
        <f>OBV!F834</f>
        <v>BEARISH</v>
      </c>
      <c r="K834" s="6" t="str">
        <f>OBV!G834</f>
        <v>NEUTRAL</v>
      </c>
      <c r="L834" s="6" t="str">
        <f>OBV!H834</f>
        <v>CONFIRMED BEARISH</v>
      </c>
      <c r="M834" s="8">
        <f t="shared" si="123"/>
        <v>50</v>
      </c>
      <c r="N834" s="8">
        <f t="shared" ref="N834:N897" si="130">IF(E834-D834&gt;0.02, 100, IF(E834-D834&lt;0,0,45))</f>
        <v>100</v>
      </c>
      <c r="O834" s="8">
        <f t="shared" ref="O834:O897" si="131">IF(F834-I834&gt;10,100,IF(F834-I834&gt;5,75, IF(F834-I834&gt;0,50,0)))</f>
        <v>50</v>
      </c>
      <c r="P834" s="8">
        <f t="shared" ref="P834:P897" si="132">IF(L834="confirmed bullish", 34, IF(L834="bullish divergence",17, 0))+IF(J834="bullish",33,IF(J834="bearish",0,16.5))+IF(K834="strong",33,IF(K834="weak",0,16.5))</f>
        <v>16.5</v>
      </c>
      <c r="Q834" s="9">
        <f t="shared" si="124"/>
        <v>62.475000000000001</v>
      </c>
      <c r="R834" s="9">
        <f t="shared" si="125"/>
        <v>51.625</v>
      </c>
      <c r="S834" s="9">
        <f t="shared" si="126"/>
        <v>42.424999999999997</v>
      </c>
      <c r="T834" s="9">
        <f t="shared" si="127"/>
        <v>54.125</v>
      </c>
      <c r="U834" s="8">
        <f t="shared" si="128"/>
        <v>52.17499999999999</v>
      </c>
      <c r="V834" s="8">
        <f t="shared" si="129"/>
        <v>52.662499999999994</v>
      </c>
    </row>
    <row r="835" spans="1:22" ht="13.5" x14ac:dyDescent="0.25">
      <c r="A835" s="3">
        <f>RSI!A835</f>
        <v>43217</v>
      </c>
      <c r="B835" s="2">
        <f>RSI!B835</f>
        <v>13.055300000000001</v>
      </c>
      <c r="C835" s="2">
        <f>RSI!I835</f>
        <v>69.426857817325626</v>
      </c>
      <c r="D835" s="2">
        <f>MACD!E835</f>
        <v>-7.8475736447574107E-2</v>
      </c>
      <c r="E835" s="2">
        <f>MACD!F835</f>
        <v>-8.0540909372634889E-3</v>
      </c>
      <c r="F835" s="2">
        <f>'Moving Avg'!D835</f>
        <v>12.844580000000002</v>
      </c>
      <c r="G835" s="2">
        <f>'Moving Avg'!F835</f>
        <v>12.762530000000002</v>
      </c>
      <c r="H835" s="2">
        <f>'Moving Avg'!G835</f>
        <v>12.488175999999996</v>
      </c>
      <c r="I835" s="2">
        <f>'Moving Avg'!H835</f>
        <v>11.835893000000009</v>
      </c>
      <c r="J835" s="6" t="str">
        <f>OBV!F835</f>
        <v>BULLISH</v>
      </c>
      <c r="K835" s="6" t="str">
        <f>OBV!G835</f>
        <v>NEUTRAL</v>
      </c>
      <c r="L835" s="6" t="str">
        <f>OBV!H835</f>
        <v>CONFIRMED BULLISH</v>
      </c>
      <c r="M835" s="8">
        <f t="shared" ref="M835:M898" si="133">IF(C835&lt;30,100, IF(C835&gt;70, 0, 50))</f>
        <v>50</v>
      </c>
      <c r="N835" s="8">
        <f t="shared" si="130"/>
        <v>100</v>
      </c>
      <c r="O835" s="8">
        <f t="shared" si="131"/>
        <v>50</v>
      </c>
      <c r="P835" s="8">
        <f t="shared" si="132"/>
        <v>83.5</v>
      </c>
      <c r="Q835" s="9">
        <f t="shared" ref="Q835:Q898" si="134">0.35*M835+N835*0.35+O835*0.15+P835*0.15</f>
        <v>72.525000000000006</v>
      </c>
      <c r="R835" s="9">
        <f t="shared" ref="R835:R898" si="135">M835*0.2+N835*0.2+O835*0.35+P835*0.25</f>
        <v>68.375</v>
      </c>
      <c r="S835" s="9">
        <f t="shared" ref="S835:S898" si="136">M835*0.15+N835*0.15+O835*0.25+P835*0.45</f>
        <v>72.575000000000003</v>
      </c>
      <c r="T835" s="9">
        <f t="shared" ref="T835:T898" si="137">0.25*SUM(M835:P835)</f>
        <v>70.875</v>
      </c>
      <c r="U835" s="8">
        <f t="shared" ref="U835:U898" si="138">SUM(Q835:S835)/3</f>
        <v>71.158333333333346</v>
      </c>
      <c r="V835" s="8">
        <f t="shared" ref="V835:V898" si="139">SUM(Q835:T835)/4</f>
        <v>71.087500000000006</v>
      </c>
    </row>
    <row r="836" spans="1:22" ht="13.5" x14ac:dyDescent="0.25">
      <c r="A836" s="3">
        <f>RSI!A836</f>
        <v>43220</v>
      </c>
      <c r="B836" s="2">
        <f>RSI!B836</f>
        <v>13.045999999999999</v>
      </c>
      <c r="C836" s="2">
        <f>RSI!I836</f>
        <v>68.726954146914565</v>
      </c>
      <c r="D836" s="2">
        <f>MACD!E836</f>
        <v>-7.4017122072454811E-2</v>
      </c>
      <c r="E836" s="2">
        <f>MACD!F836</f>
        <v>-2.1246697164301755E-2</v>
      </c>
      <c r="F836" s="2">
        <f>'Moving Avg'!D836</f>
        <v>12.904259999999999</v>
      </c>
      <c r="G836" s="2">
        <f>'Moving Avg'!F836</f>
        <v>12.780944999999999</v>
      </c>
      <c r="H836" s="2">
        <f>'Moving Avg'!G836</f>
        <v>12.511301999999999</v>
      </c>
      <c r="I836" s="2">
        <f>'Moving Avg'!H836</f>
        <v>11.842374000000008</v>
      </c>
      <c r="J836" s="6" t="str">
        <f>OBV!F836</f>
        <v>BULLISH</v>
      </c>
      <c r="K836" s="6" t="str">
        <f>OBV!G836</f>
        <v>NEUTRAL</v>
      </c>
      <c r="L836" s="6" t="str">
        <f>OBV!H836</f>
        <v>CONFIRMED BULLISH</v>
      </c>
      <c r="M836" s="8">
        <f t="shared" si="133"/>
        <v>50</v>
      </c>
      <c r="N836" s="8">
        <f t="shared" si="130"/>
        <v>100</v>
      </c>
      <c r="O836" s="8">
        <f t="shared" si="131"/>
        <v>50</v>
      </c>
      <c r="P836" s="8">
        <f t="shared" si="132"/>
        <v>83.5</v>
      </c>
      <c r="Q836" s="9">
        <f t="shared" si="134"/>
        <v>72.525000000000006</v>
      </c>
      <c r="R836" s="9">
        <f t="shared" si="135"/>
        <v>68.375</v>
      </c>
      <c r="S836" s="9">
        <f t="shared" si="136"/>
        <v>72.575000000000003</v>
      </c>
      <c r="T836" s="9">
        <f t="shared" si="137"/>
        <v>70.875</v>
      </c>
      <c r="U836" s="8">
        <f t="shared" si="138"/>
        <v>71.158333333333346</v>
      </c>
      <c r="V836" s="8">
        <f t="shared" si="139"/>
        <v>71.087500000000006</v>
      </c>
    </row>
    <row r="837" spans="1:22" ht="13.5" x14ac:dyDescent="0.25">
      <c r="A837" s="3">
        <f>RSI!A837</f>
        <v>43222</v>
      </c>
      <c r="B837" s="2">
        <f>RSI!B837</f>
        <v>13.045999999999999</v>
      </c>
      <c r="C837" s="2">
        <f>RSI!I837</f>
        <v>68.726954146914565</v>
      </c>
      <c r="D837" s="2">
        <f>MACD!E837</f>
        <v>-5.8600063834713723E-2</v>
      </c>
      <c r="E837" s="2">
        <f>MACD!F837</f>
        <v>-2.8717370498384152E-2</v>
      </c>
      <c r="F837" s="2">
        <f>'Moving Avg'!D837</f>
        <v>12.958339999999998</v>
      </c>
      <c r="G837" s="2">
        <f>'Moving Avg'!F837</f>
        <v>12.792135</v>
      </c>
      <c r="H837" s="2">
        <f>'Moving Avg'!G837</f>
        <v>12.533496</v>
      </c>
      <c r="I837" s="2">
        <f>'Moving Avg'!H837</f>
        <v>11.84887850000001</v>
      </c>
      <c r="J837" s="6" t="str">
        <f>OBV!F837</f>
        <v>BULLISH</v>
      </c>
      <c r="K837" s="6" t="str">
        <f>OBV!G837</f>
        <v>NEUTRAL</v>
      </c>
      <c r="L837" s="6" t="str">
        <f>OBV!H837</f>
        <v>CONFIRMED BULLISH</v>
      </c>
      <c r="M837" s="8">
        <f t="shared" si="133"/>
        <v>50</v>
      </c>
      <c r="N837" s="8">
        <f t="shared" si="130"/>
        <v>100</v>
      </c>
      <c r="O837" s="8">
        <f t="shared" si="131"/>
        <v>50</v>
      </c>
      <c r="P837" s="8">
        <f t="shared" si="132"/>
        <v>83.5</v>
      </c>
      <c r="Q837" s="9">
        <f t="shared" si="134"/>
        <v>72.525000000000006</v>
      </c>
      <c r="R837" s="9">
        <f t="shared" si="135"/>
        <v>68.375</v>
      </c>
      <c r="S837" s="9">
        <f t="shared" si="136"/>
        <v>72.575000000000003</v>
      </c>
      <c r="T837" s="9">
        <f t="shared" si="137"/>
        <v>70.875</v>
      </c>
      <c r="U837" s="8">
        <f t="shared" si="138"/>
        <v>71.158333333333346</v>
      </c>
      <c r="V837" s="8">
        <f t="shared" si="139"/>
        <v>71.087500000000006</v>
      </c>
    </row>
    <row r="838" spans="1:22" ht="13.5" x14ac:dyDescent="0.25">
      <c r="A838" s="3">
        <f>RSI!A838</f>
        <v>43223</v>
      </c>
      <c r="B838" s="2">
        <f>RSI!B838</f>
        <v>13.045999999999999</v>
      </c>
      <c r="C838" s="2">
        <f>RSI!I838</f>
        <v>68.726954146914551</v>
      </c>
      <c r="D838" s="2">
        <f>MACD!E838</f>
        <v>-4.3809490413863728E-2</v>
      </c>
      <c r="E838" s="2">
        <f>MACD!F838</f>
        <v>-3.1735794481480069E-2</v>
      </c>
      <c r="F838" s="2">
        <f>'Moving Avg'!D838</f>
        <v>13.0031</v>
      </c>
      <c r="G838" s="2">
        <f>'Moving Avg'!F838</f>
        <v>12.804490000000001</v>
      </c>
      <c r="H838" s="2">
        <f>'Moving Avg'!G838</f>
        <v>12.556622000000003</v>
      </c>
      <c r="I838" s="2">
        <f>'Moving Avg'!H838</f>
        <v>11.855383000000009</v>
      </c>
      <c r="J838" s="6" t="str">
        <f>OBV!F838</f>
        <v>BULLISH</v>
      </c>
      <c r="K838" s="6" t="str">
        <f>OBV!G838</f>
        <v>NEUTRAL</v>
      </c>
      <c r="L838" s="6" t="str">
        <f>OBV!H838</f>
        <v>CONFIRMED BULLISH</v>
      </c>
      <c r="M838" s="8">
        <f t="shared" si="133"/>
        <v>50</v>
      </c>
      <c r="N838" s="8">
        <f t="shared" si="130"/>
        <v>45</v>
      </c>
      <c r="O838" s="8">
        <f t="shared" si="131"/>
        <v>50</v>
      </c>
      <c r="P838" s="8">
        <f t="shared" si="132"/>
        <v>83.5</v>
      </c>
      <c r="Q838" s="9">
        <f t="shared" si="134"/>
        <v>53.274999999999999</v>
      </c>
      <c r="R838" s="9">
        <f t="shared" si="135"/>
        <v>57.375</v>
      </c>
      <c r="S838" s="9">
        <f t="shared" si="136"/>
        <v>64.325000000000003</v>
      </c>
      <c r="T838" s="9">
        <f t="shared" si="137"/>
        <v>57.125</v>
      </c>
      <c r="U838" s="8">
        <f t="shared" si="138"/>
        <v>58.32500000000001</v>
      </c>
      <c r="V838" s="8">
        <f t="shared" si="139"/>
        <v>58.025000000000006</v>
      </c>
    </row>
    <row r="839" spans="1:22" ht="13.5" x14ac:dyDescent="0.25">
      <c r="A839" s="3">
        <f>RSI!A839</f>
        <v>43224</v>
      </c>
      <c r="B839" s="2">
        <f>RSI!B839</f>
        <v>12.9621</v>
      </c>
      <c r="C839" s="2">
        <f>RSI!I839</f>
        <v>61.716515087324659</v>
      </c>
      <c r="D839" s="2">
        <f>MACD!E839</f>
        <v>-2.6782579723297673E-2</v>
      </c>
      <c r="E839" s="2">
        <f>MACD!F839</f>
        <v>-3.0745151529843591E-2</v>
      </c>
      <c r="F839" s="2">
        <f>'Moving Avg'!D839</f>
        <v>13.031079999999999</v>
      </c>
      <c r="G839" s="2">
        <f>'Moving Avg'!F839</f>
        <v>12.81405</v>
      </c>
      <c r="H839" s="2">
        <f>'Moving Avg'!G839</f>
        <v>12.577138</v>
      </c>
      <c r="I839" s="2">
        <f>'Moving Avg'!H839</f>
        <v>11.863216500000011</v>
      </c>
      <c r="J839" s="6" t="str">
        <f>OBV!F839</f>
        <v>BULLISH</v>
      </c>
      <c r="K839" s="6" t="str">
        <f>OBV!G839</f>
        <v>NEUTRAL</v>
      </c>
      <c r="L839" s="6" t="str">
        <f>OBV!H839</f>
        <v>CONFIRMED BULLISH</v>
      </c>
      <c r="M839" s="8">
        <f t="shared" si="133"/>
        <v>50</v>
      </c>
      <c r="N839" s="8">
        <f t="shared" si="130"/>
        <v>0</v>
      </c>
      <c r="O839" s="8">
        <f t="shared" si="131"/>
        <v>50</v>
      </c>
      <c r="P839" s="8">
        <f t="shared" si="132"/>
        <v>83.5</v>
      </c>
      <c r="Q839" s="9">
        <f t="shared" si="134"/>
        <v>37.524999999999999</v>
      </c>
      <c r="R839" s="9">
        <f t="shared" si="135"/>
        <v>48.375</v>
      </c>
      <c r="S839" s="9">
        <f t="shared" si="136"/>
        <v>57.575000000000003</v>
      </c>
      <c r="T839" s="9">
        <f t="shared" si="137"/>
        <v>45.875</v>
      </c>
      <c r="U839" s="8">
        <f t="shared" si="138"/>
        <v>47.82500000000001</v>
      </c>
      <c r="V839" s="8">
        <f t="shared" si="139"/>
        <v>47.337500000000006</v>
      </c>
    </row>
    <row r="840" spans="1:22" ht="13.5" x14ac:dyDescent="0.25">
      <c r="A840" s="3">
        <f>RSI!A840</f>
        <v>43227</v>
      </c>
      <c r="B840" s="2">
        <f>RSI!B840</f>
        <v>13.178100000000001</v>
      </c>
      <c r="C840" s="2">
        <f>RSI!I840</f>
        <v>70.156540597694402</v>
      </c>
      <c r="D840" s="2">
        <f>MACD!E840</f>
        <v>-5.3840896649795411E-2</v>
      </c>
      <c r="E840" s="2">
        <f>MACD!F840</f>
        <v>-3.5364300553833959E-2</v>
      </c>
      <c r="F840" s="2">
        <f>'Moving Avg'!D840</f>
        <v>13.05564</v>
      </c>
      <c r="G840" s="2">
        <f>'Moving Avg'!F840</f>
        <v>12.843500000000001</v>
      </c>
      <c r="H840" s="2">
        <f>'Moving Avg'!G840</f>
        <v>12.602905999999997</v>
      </c>
      <c r="I840" s="2">
        <f>'Moving Avg'!H840</f>
        <v>11.87315550000001</v>
      </c>
      <c r="J840" s="6" t="str">
        <f>OBV!F840</f>
        <v>BEARISH</v>
      </c>
      <c r="K840" s="6" t="str">
        <f>OBV!G840</f>
        <v>NEUTRAL</v>
      </c>
      <c r="L840" s="6" t="str">
        <f>OBV!H840</f>
        <v>CONFIRMED BEARISH</v>
      </c>
      <c r="M840" s="8">
        <f t="shared" si="133"/>
        <v>0</v>
      </c>
      <c r="N840" s="8">
        <f t="shared" si="130"/>
        <v>45</v>
      </c>
      <c r="O840" s="8">
        <f t="shared" si="131"/>
        <v>50</v>
      </c>
      <c r="P840" s="8">
        <f t="shared" si="132"/>
        <v>16.5</v>
      </c>
      <c r="Q840" s="9">
        <f t="shared" si="134"/>
        <v>25.725000000000001</v>
      </c>
      <c r="R840" s="9">
        <f t="shared" si="135"/>
        <v>30.625</v>
      </c>
      <c r="S840" s="9">
        <f t="shared" si="136"/>
        <v>26.675000000000001</v>
      </c>
      <c r="T840" s="9">
        <f t="shared" si="137"/>
        <v>27.875</v>
      </c>
      <c r="U840" s="8">
        <f t="shared" si="138"/>
        <v>27.675000000000001</v>
      </c>
      <c r="V840" s="8">
        <f t="shared" si="139"/>
        <v>27.725000000000001</v>
      </c>
    </row>
    <row r="841" spans="1:22" ht="13.5" x14ac:dyDescent="0.25">
      <c r="A841" s="3">
        <f>RSI!A841</f>
        <v>43228</v>
      </c>
      <c r="B841" s="2">
        <f>RSI!B841</f>
        <v>13.080500000000001</v>
      </c>
      <c r="C841" s="2">
        <f>RSI!I841</f>
        <v>63.359430425671611</v>
      </c>
      <c r="D841" s="2">
        <f>MACD!E841</f>
        <v>-7.609181849648472E-2</v>
      </c>
      <c r="E841" s="2">
        <f>MACD!F841</f>
        <v>-4.3509804142364113E-2</v>
      </c>
      <c r="F841" s="2">
        <f>'Moving Avg'!D841</f>
        <v>13.062540000000002</v>
      </c>
      <c r="G841" s="2">
        <f>'Moving Avg'!F841</f>
        <v>12.865739999999999</v>
      </c>
      <c r="H841" s="2">
        <f>'Moving Avg'!G841</f>
        <v>12.622059999999999</v>
      </c>
      <c r="I841" s="2">
        <f>'Moving Avg'!H841</f>
        <v>11.88260650000001</v>
      </c>
      <c r="J841" s="6" t="str">
        <f>OBV!F841</f>
        <v>BEARISH</v>
      </c>
      <c r="K841" s="6" t="str">
        <f>OBV!G841</f>
        <v>NEUTRAL</v>
      </c>
      <c r="L841" s="6" t="str">
        <f>OBV!H841</f>
        <v>CONFIRMED BEARISH</v>
      </c>
      <c r="M841" s="8">
        <f t="shared" si="133"/>
        <v>50</v>
      </c>
      <c r="N841" s="8">
        <f t="shared" si="130"/>
        <v>100</v>
      </c>
      <c r="O841" s="8">
        <f t="shared" si="131"/>
        <v>50</v>
      </c>
      <c r="P841" s="8">
        <f t="shared" si="132"/>
        <v>16.5</v>
      </c>
      <c r="Q841" s="9">
        <f t="shared" si="134"/>
        <v>62.475000000000001</v>
      </c>
      <c r="R841" s="9">
        <f t="shared" si="135"/>
        <v>51.625</v>
      </c>
      <c r="S841" s="9">
        <f t="shared" si="136"/>
        <v>42.424999999999997</v>
      </c>
      <c r="T841" s="9">
        <f t="shared" si="137"/>
        <v>54.125</v>
      </c>
      <c r="U841" s="8">
        <f t="shared" si="138"/>
        <v>52.17499999999999</v>
      </c>
      <c r="V841" s="8">
        <f t="shared" si="139"/>
        <v>52.662499999999994</v>
      </c>
    </row>
    <row r="842" spans="1:22" ht="13.5" x14ac:dyDescent="0.25">
      <c r="A842" s="3">
        <f>RSI!A842</f>
        <v>43229</v>
      </c>
      <c r="B842" s="2">
        <f>RSI!B842</f>
        <v>13.031700000000001</v>
      </c>
      <c r="C842" s="2">
        <f>RSI!I842</f>
        <v>60.217933226480952</v>
      </c>
      <c r="D842" s="2">
        <f>MACD!E842</f>
        <v>-8.8528958763873788E-2</v>
      </c>
      <c r="E842" s="2">
        <f>MACD!F842</f>
        <v>-5.2513635066666051E-2</v>
      </c>
      <c r="F842" s="2">
        <f>'Moving Avg'!D842</f>
        <v>13.05968</v>
      </c>
      <c r="G842" s="2">
        <f>'Moving Avg'!F842</f>
        <v>12.887869999999998</v>
      </c>
      <c r="H842" s="2">
        <f>'Moving Avg'!G842</f>
        <v>12.642104</v>
      </c>
      <c r="I842" s="2">
        <f>'Moving Avg'!H842</f>
        <v>11.890181500000008</v>
      </c>
      <c r="J842" s="6" t="str">
        <f>OBV!F842</f>
        <v>BEARISH</v>
      </c>
      <c r="K842" s="6" t="str">
        <f>OBV!G842</f>
        <v>NEUTRAL</v>
      </c>
      <c r="L842" s="6" t="str">
        <f>OBV!H842</f>
        <v>CONFIRMED BEARISH</v>
      </c>
      <c r="M842" s="8">
        <f t="shared" si="133"/>
        <v>50</v>
      </c>
      <c r="N842" s="8">
        <f t="shared" si="130"/>
        <v>100</v>
      </c>
      <c r="O842" s="8">
        <f t="shared" si="131"/>
        <v>50</v>
      </c>
      <c r="P842" s="8">
        <f t="shared" si="132"/>
        <v>16.5</v>
      </c>
      <c r="Q842" s="9">
        <f t="shared" si="134"/>
        <v>62.475000000000001</v>
      </c>
      <c r="R842" s="9">
        <f t="shared" si="135"/>
        <v>51.625</v>
      </c>
      <c r="S842" s="9">
        <f t="shared" si="136"/>
        <v>42.424999999999997</v>
      </c>
      <c r="T842" s="9">
        <f t="shared" si="137"/>
        <v>54.125</v>
      </c>
      <c r="U842" s="8">
        <f t="shared" si="138"/>
        <v>52.17499999999999</v>
      </c>
      <c r="V842" s="8">
        <f t="shared" si="139"/>
        <v>52.662499999999994</v>
      </c>
    </row>
    <row r="843" spans="1:22" ht="13.5" x14ac:dyDescent="0.25">
      <c r="A843" s="3">
        <f>RSI!A843</f>
        <v>43230</v>
      </c>
      <c r="B843" s="2">
        <f>RSI!B843</f>
        <v>13.0756</v>
      </c>
      <c r="C843" s="2">
        <f>RSI!I843</f>
        <v>62.041268303909398</v>
      </c>
      <c r="D843" s="2">
        <f>MACD!E843</f>
        <v>-9.6265419557253651E-2</v>
      </c>
      <c r="E843" s="2">
        <f>MACD!F843</f>
        <v>-6.1263991964783576E-2</v>
      </c>
      <c r="F843" s="2">
        <f>'Moving Avg'!D843</f>
        <v>13.0656</v>
      </c>
      <c r="G843" s="2">
        <f>'Moving Avg'!F843</f>
        <v>12.912194999999997</v>
      </c>
      <c r="H843" s="2">
        <f>'Moving Avg'!G843</f>
        <v>12.661159999999997</v>
      </c>
      <c r="I843" s="2">
        <f>'Moving Avg'!H843</f>
        <v>11.89681050000001</v>
      </c>
      <c r="J843" s="6" t="str">
        <f>OBV!F843</f>
        <v>BULLISH</v>
      </c>
      <c r="K843" s="6" t="str">
        <f>OBV!G843</f>
        <v>NEUTRAL</v>
      </c>
      <c r="L843" s="6" t="str">
        <f>OBV!H843</f>
        <v>BULLISH DIVERGENCE</v>
      </c>
      <c r="M843" s="8">
        <f t="shared" si="133"/>
        <v>50</v>
      </c>
      <c r="N843" s="8">
        <f t="shared" si="130"/>
        <v>100</v>
      </c>
      <c r="O843" s="8">
        <f t="shared" si="131"/>
        <v>50</v>
      </c>
      <c r="P843" s="8">
        <f t="shared" si="132"/>
        <v>66.5</v>
      </c>
      <c r="Q843" s="9">
        <f t="shared" si="134"/>
        <v>69.974999999999994</v>
      </c>
      <c r="R843" s="9">
        <f t="shared" si="135"/>
        <v>64.125</v>
      </c>
      <c r="S843" s="9">
        <f t="shared" si="136"/>
        <v>64.924999999999997</v>
      </c>
      <c r="T843" s="9">
        <f t="shared" si="137"/>
        <v>66.625</v>
      </c>
      <c r="U843" s="8">
        <f t="shared" si="138"/>
        <v>66.341666666666654</v>
      </c>
      <c r="V843" s="8">
        <f t="shared" si="139"/>
        <v>66.412499999999994</v>
      </c>
    </row>
    <row r="844" spans="1:22" ht="13.5" x14ac:dyDescent="0.25">
      <c r="A844" s="3">
        <f>RSI!A844</f>
        <v>43231</v>
      </c>
      <c r="B844" s="2">
        <f>RSI!B844</f>
        <v>13.031700000000001</v>
      </c>
      <c r="C844" s="2">
        <f>RSI!I844</f>
        <v>59.123031549886058</v>
      </c>
      <c r="D844" s="2">
        <f>MACD!E844</f>
        <v>-0.10086560485625817</v>
      </c>
      <c r="E844" s="2">
        <f>MACD!F844</f>
        <v>-6.9184314543078496E-2</v>
      </c>
      <c r="F844" s="2">
        <f>'Moving Avg'!D844</f>
        <v>13.079520000000002</v>
      </c>
      <c r="G844" s="2">
        <f>'Moving Avg'!F844</f>
        <v>12.934324999999998</v>
      </c>
      <c r="H844" s="2">
        <f>'Moving Avg'!G844</f>
        <v>12.677472</v>
      </c>
      <c r="I844" s="2">
        <f>'Moving Avg'!H844</f>
        <v>11.903686500000013</v>
      </c>
      <c r="J844" s="6" t="str">
        <f>OBV!F844</f>
        <v>BEARISH</v>
      </c>
      <c r="K844" s="6" t="str">
        <f>OBV!G844</f>
        <v>WEAK</v>
      </c>
      <c r="L844" s="6" t="str">
        <f>OBV!H844</f>
        <v>CONFIRMED BEARISH</v>
      </c>
      <c r="M844" s="8">
        <f t="shared" si="133"/>
        <v>50</v>
      </c>
      <c r="N844" s="8">
        <f t="shared" si="130"/>
        <v>100</v>
      </c>
      <c r="O844" s="8">
        <f t="shared" si="131"/>
        <v>50</v>
      </c>
      <c r="P844" s="8">
        <f t="shared" si="132"/>
        <v>0</v>
      </c>
      <c r="Q844" s="9">
        <f t="shared" si="134"/>
        <v>60</v>
      </c>
      <c r="R844" s="9">
        <f t="shared" si="135"/>
        <v>47.5</v>
      </c>
      <c r="S844" s="9">
        <f t="shared" si="136"/>
        <v>35</v>
      </c>
      <c r="T844" s="9">
        <f t="shared" si="137"/>
        <v>50</v>
      </c>
      <c r="U844" s="8">
        <f t="shared" si="138"/>
        <v>47.5</v>
      </c>
      <c r="V844" s="8">
        <f t="shared" si="139"/>
        <v>48.125</v>
      </c>
    </row>
    <row r="845" spans="1:22" ht="13.5" x14ac:dyDescent="0.25">
      <c r="A845" s="3">
        <f>RSI!A845</f>
        <v>43234</v>
      </c>
      <c r="B845" s="2">
        <f>RSI!B845</f>
        <v>13.056100000000001</v>
      </c>
      <c r="C845" s="2">
        <f>RSI!I845</f>
        <v>60.242392336368745</v>
      </c>
      <c r="D845" s="2">
        <f>MACD!E845</f>
        <v>-7.1653606388455415E-2</v>
      </c>
      <c r="E845" s="2">
        <f>MACD!F845</f>
        <v>-6.9678172912153891E-2</v>
      </c>
      <c r="F845" s="2">
        <f>'Moving Avg'!D845</f>
        <v>13.055119999999999</v>
      </c>
      <c r="G845" s="2">
        <f>'Moving Avg'!F845</f>
        <v>12.957674999999998</v>
      </c>
      <c r="H845" s="2">
        <f>'Moving Avg'!G845</f>
        <v>12.696138000000001</v>
      </c>
      <c r="I845" s="2">
        <f>'Moving Avg'!H845</f>
        <v>11.91070750000001</v>
      </c>
      <c r="J845" s="6" t="str">
        <f>OBV!F845</f>
        <v>BEARISH</v>
      </c>
      <c r="K845" s="6" t="str">
        <f>OBV!G845</f>
        <v>NEUTRAL</v>
      </c>
      <c r="L845" s="6" t="str">
        <f>OBV!H845</f>
        <v>CONFIRMED BEARISH</v>
      </c>
      <c r="M845" s="8">
        <f t="shared" si="133"/>
        <v>50</v>
      </c>
      <c r="N845" s="8">
        <f t="shared" si="130"/>
        <v>45</v>
      </c>
      <c r="O845" s="8">
        <f t="shared" si="131"/>
        <v>50</v>
      </c>
      <c r="P845" s="8">
        <f t="shared" si="132"/>
        <v>16.5</v>
      </c>
      <c r="Q845" s="9">
        <f t="shared" si="134"/>
        <v>43.225000000000001</v>
      </c>
      <c r="R845" s="9">
        <f t="shared" si="135"/>
        <v>40.625</v>
      </c>
      <c r="S845" s="9">
        <f t="shared" si="136"/>
        <v>34.174999999999997</v>
      </c>
      <c r="T845" s="9">
        <f t="shared" si="137"/>
        <v>40.375</v>
      </c>
      <c r="U845" s="8">
        <f t="shared" si="138"/>
        <v>39.341666666666661</v>
      </c>
      <c r="V845" s="8">
        <f t="shared" si="139"/>
        <v>39.599999999999994</v>
      </c>
    </row>
    <row r="846" spans="1:22" ht="13.5" x14ac:dyDescent="0.25">
      <c r="A846" s="3">
        <f>RSI!A846</f>
        <v>43235</v>
      </c>
      <c r="B846" s="2">
        <f>RSI!B846</f>
        <v>13.031700000000001</v>
      </c>
      <c r="C846" s="2">
        <f>RSI!I846</f>
        <v>58.516728761804039</v>
      </c>
      <c r="D846" s="2">
        <f>MACD!E846</f>
        <v>-4.7582626319512045E-2</v>
      </c>
      <c r="E846" s="2">
        <f>MACD!F846</f>
        <v>-6.525906359362553E-2</v>
      </c>
      <c r="F846" s="2">
        <f>'Moving Avg'!D846</f>
        <v>13.045359999999999</v>
      </c>
      <c r="G846" s="2">
        <f>'Moving Avg'!F846</f>
        <v>12.96815</v>
      </c>
      <c r="H846" s="2">
        <f>'Moving Avg'!G846</f>
        <v>12.714315999999998</v>
      </c>
      <c r="I846" s="2">
        <f>'Moving Avg'!H846</f>
        <v>11.917233500000011</v>
      </c>
      <c r="J846" s="6" t="str">
        <f>OBV!F846</f>
        <v>BEARISH</v>
      </c>
      <c r="K846" s="6" t="str">
        <f>OBV!G846</f>
        <v>WEAK</v>
      </c>
      <c r="L846" s="6" t="str">
        <f>OBV!H846</f>
        <v>CONFIRMED BEARISH</v>
      </c>
      <c r="M846" s="8">
        <f t="shared" si="133"/>
        <v>50</v>
      </c>
      <c r="N846" s="8">
        <f t="shared" si="130"/>
        <v>0</v>
      </c>
      <c r="O846" s="8">
        <f t="shared" si="131"/>
        <v>50</v>
      </c>
      <c r="P846" s="8">
        <f t="shared" si="132"/>
        <v>0</v>
      </c>
      <c r="Q846" s="9">
        <f t="shared" si="134"/>
        <v>25</v>
      </c>
      <c r="R846" s="9">
        <f t="shared" si="135"/>
        <v>27.5</v>
      </c>
      <c r="S846" s="9">
        <f t="shared" si="136"/>
        <v>20</v>
      </c>
      <c r="T846" s="9">
        <f t="shared" si="137"/>
        <v>25</v>
      </c>
      <c r="U846" s="8">
        <f t="shared" si="138"/>
        <v>24.166666666666668</v>
      </c>
      <c r="V846" s="8">
        <f t="shared" si="139"/>
        <v>24.375</v>
      </c>
    </row>
    <row r="847" spans="1:22" ht="13.5" x14ac:dyDescent="0.25">
      <c r="A847" s="3">
        <f>RSI!A847</f>
        <v>43236</v>
      </c>
      <c r="B847" s="2">
        <f>RSI!B847</f>
        <v>13.031700000000001</v>
      </c>
      <c r="C847" s="2">
        <f>RSI!I847</f>
        <v>58.516728761804039</v>
      </c>
      <c r="D847" s="2">
        <f>MACD!E847</f>
        <v>-2.8018381236213585E-2</v>
      </c>
      <c r="E847" s="2">
        <f>MACD!F847</f>
        <v>-5.7810927122143141E-2</v>
      </c>
      <c r="F847" s="2">
        <f>'Moving Avg'!D847</f>
        <v>13.045359999999999</v>
      </c>
      <c r="G847" s="2">
        <f>'Moving Avg'!F847</f>
        <v>12.974195</v>
      </c>
      <c r="H847" s="2">
        <f>'Moving Avg'!G847</f>
        <v>12.733425999999998</v>
      </c>
      <c r="I847" s="2">
        <f>'Moving Avg'!H847</f>
        <v>11.923759500000012</v>
      </c>
      <c r="J847" s="6" t="str">
        <f>OBV!F847</f>
        <v>BEARISH</v>
      </c>
      <c r="K847" s="6" t="str">
        <f>OBV!G847</f>
        <v>WEAK</v>
      </c>
      <c r="L847" s="6" t="str">
        <f>OBV!H847</f>
        <v>NEUTRAL</v>
      </c>
      <c r="M847" s="8">
        <f t="shared" si="133"/>
        <v>50</v>
      </c>
      <c r="N847" s="8">
        <f t="shared" si="130"/>
        <v>0</v>
      </c>
      <c r="O847" s="8">
        <f t="shared" si="131"/>
        <v>50</v>
      </c>
      <c r="P847" s="8">
        <f t="shared" si="132"/>
        <v>0</v>
      </c>
      <c r="Q847" s="9">
        <f t="shared" si="134"/>
        <v>25</v>
      </c>
      <c r="R847" s="9">
        <f t="shared" si="135"/>
        <v>27.5</v>
      </c>
      <c r="S847" s="9">
        <f t="shared" si="136"/>
        <v>20</v>
      </c>
      <c r="T847" s="9">
        <f t="shared" si="137"/>
        <v>25</v>
      </c>
      <c r="U847" s="8">
        <f t="shared" si="138"/>
        <v>24.166666666666668</v>
      </c>
      <c r="V847" s="8">
        <f t="shared" si="139"/>
        <v>24.375</v>
      </c>
    </row>
    <row r="848" spans="1:22" ht="13.5" x14ac:dyDescent="0.25">
      <c r="A848" s="3">
        <f>RSI!A848</f>
        <v>43237</v>
      </c>
      <c r="B848" s="2">
        <f>RSI!B848</f>
        <v>13.031700000000001</v>
      </c>
      <c r="C848" s="2">
        <f>RSI!I848</f>
        <v>58.516728761804046</v>
      </c>
      <c r="D848" s="2">
        <f>MACD!E848</f>
        <v>-1.2208008236635592E-2</v>
      </c>
      <c r="E848" s="2">
        <f>MACD!F848</f>
        <v>-4.8690343345041631E-2</v>
      </c>
      <c r="F848" s="2">
        <f>'Moving Avg'!D848</f>
        <v>13.036580000000001</v>
      </c>
      <c r="G848" s="2">
        <f>'Moving Avg'!F848</f>
        <v>12.979075</v>
      </c>
      <c r="H848" s="2">
        <f>'Moving Avg'!G848</f>
        <v>12.751603999999997</v>
      </c>
      <c r="I848" s="2">
        <f>'Moving Avg'!H848</f>
        <v>11.930635500000012</v>
      </c>
      <c r="J848" s="6" t="str">
        <f>OBV!F848</f>
        <v>BEARISH</v>
      </c>
      <c r="K848" s="6" t="str">
        <f>OBV!G848</f>
        <v>WEAK</v>
      </c>
      <c r="L848" s="6" t="str">
        <f>OBV!H848</f>
        <v>CONFIRMED BEARISH</v>
      </c>
      <c r="M848" s="8">
        <f t="shared" si="133"/>
        <v>50</v>
      </c>
      <c r="N848" s="8">
        <f t="shared" si="130"/>
        <v>0</v>
      </c>
      <c r="O848" s="8">
        <f t="shared" si="131"/>
        <v>50</v>
      </c>
      <c r="P848" s="8">
        <f t="shared" si="132"/>
        <v>0</v>
      </c>
      <c r="Q848" s="9">
        <f t="shared" si="134"/>
        <v>25</v>
      </c>
      <c r="R848" s="9">
        <f t="shared" si="135"/>
        <v>27.5</v>
      </c>
      <c r="S848" s="9">
        <f t="shared" si="136"/>
        <v>20</v>
      </c>
      <c r="T848" s="9">
        <f t="shared" si="137"/>
        <v>25</v>
      </c>
      <c r="U848" s="8">
        <f t="shared" si="138"/>
        <v>24.166666666666668</v>
      </c>
      <c r="V848" s="8">
        <f t="shared" si="139"/>
        <v>24.375</v>
      </c>
    </row>
    <row r="849" spans="1:22" ht="13.5" x14ac:dyDescent="0.25">
      <c r="A849" s="3">
        <f>RSI!A849</f>
        <v>43238</v>
      </c>
      <c r="B849" s="2">
        <f>RSI!B849</f>
        <v>12.982900000000001</v>
      </c>
      <c r="C849" s="2">
        <f>RSI!I849</f>
        <v>54.609186576517864</v>
      </c>
      <c r="D849" s="2">
        <f>MACD!E849</f>
        <v>-8.8117557926743473E-3</v>
      </c>
      <c r="E849" s="2">
        <f>MACD!F849</f>
        <v>-4.0714625834568176E-2</v>
      </c>
      <c r="F849" s="2">
        <f>'Moving Avg'!D849</f>
        <v>13.026820000000001</v>
      </c>
      <c r="G849" s="2">
        <f>'Moving Avg'!F849</f>
        <v>12.981515000000002</v>
      </c>
      <c r="H849" s="2">
        <f>'Moving Avg'!G849</f>
        <v>12.769737999999997</v>
      </c>
      <c r="I849" s="2">
        <f>'Moving Avg'!H849</f>
        <v>11.93726750000001</v>
      </c>
      <c r="J849" s="6" t="str">
        <f>OBV!F849</f>
        <v>BEARISH</v>
      </c>
      <c r="K849" s="6" t="str">
        <f>OBV!G849</f>
        <v>NEUTRAL</v>
      </c>
      <c r="L849" s="6" t="str">
        <f>OBV!H849</f>
        <v>CONFIRMED BEARISH</v>
      </c>
      <c r="M849" s="8">
        <f t="shared" si="133"/>
        <v>50</v>
      </c>
      <c r="N849" s="8">
        <f t="shared" si="130"/>
        <v>0</v>
      </c>
      <c r="O849" s="8">
        <f t="shared" si="131"/>
        <v>50</v>
      </c>
      <c r="P849" s="8">
        <f t="shared" si="132"/>
        <v>16.5</v>
      </c>
      <c r="Q849" s="9">
        <f t="shared" si="134"/>
        <v>27.475000000000001</v>
      </c>
      <c r="R849" s="9">
        <f t="shared" si="135"/>
        <v>31.625</v>
      </c>
      <c r="S849" s="9">
        <f t="shared" si="136"/>
        <v>27.425000000000001</v>
      </c>
      <c r="T849" s="9">
        <f t="shared" si="137"/>
        <v>29.125</v>
      </c>
      <c r="U849" s="8">
        <f t="shared" si="138"/>
        <v>28.841666666666669</v>
      </c>
      <c r="V849" s="8">
        <f t="shared" si="139"/>
        <v>28.912500000000001</v>
      </c>
    </row>
    <row r="850" spans="1:22" ht="13.5" x14ac:dyDescent="0.25">
      <c r="A850" s="3">
        <f>RSI!A850</f>
        <v>43241</v>
      </c>
      <c r="B850" s="2">
        <f>RSI!B850</f>
        <v>12.982900000000001</v>
      </c>
      <c r="C850" s="2">
        <f>RSI!I850</f>
        <v>54.609186576517864</v>
      </c>
      <c r="D850" s="2">
        <f>MACD!E850</f>
        <v>2.6943276814904493E-2</v>
      </c>
      <c r="E850" s="2">
        <f>MACD!F850</f>
        <v>-2.7183045304673647E-2</v>
      </c>
      <c r="F850" s="2">
        <f>'Moving Avg'!D850</f>
        <v>13.012180000000001</v>
      </c>
      <c r="G850" s="2">
        <f>'Moving Avg'!F850</f>
        <v>12.99188</v>
      </c>
      <c r="H850" s="2">
        <f>'Moving Avg'!G850</f>
        <v>12.787965999999997</v>
      </c>
      <c r="I850" s="2">
        <f>'Moving Avg'!H850</f>
        <v>11.943899500000008</v>
      </c>
      <c r="J850" s="6" t="str">
        <f>OBV!F850</f>
        <v>BEARISH</v>
      </c>
      <c r="K850" s="6" t="str">
        <f>OBV!G850</f>
        <v>NEUTRAL</v>
      </c>
      <c r="L850" s="6" t="str">
        <f>OBV!H850</f>
        <v>CONFIRMED BEARISH</v>
      </c>
      <c r="M850" s="8">
        <f t="shared" si="133"/>
        <v>50</v>
      </c>
      <c r="N850" s="8">
        <f t="shared" si="130"/>
        <v>0</v>
      </c>
      <c r="O850" s="8">
        <f t="shared" si="131"/>
        <v>50</v>
      </c>
      <c r="P850" s="8">
        <f t="shared" si="132"/>
        <v>16.5</v>
      </c>
      <c r="Q850" s="9">
        <f t="shared" si="134"/>
        <v>27.475000000000001</v>
      </c>
      <c r="R850" s="9">
        <f t="shared" si="135"/>
        <v>31.625</v>
      </c>
      <c r="S850" s="9">
        <f t="shared" si="136"/>
        <v>27.425000000000001</v>
      </c>
      <c r="T850" s="9">
        <f t="shared" si="137"/>
        <v>29.125</v>
      </c>
      <c r="U850" s="8">
        <f t="shared" si="138"/>
        <v>28.841666666666669</v>
      </c>
      <c r="V850" s="8">
        <f t="shared" si="139"/>
        <v>28.912500000000001</v>
      </c>
    </row>
    <row r="851" spans="1:22" ht="13.5" x14ac:dyDescent="0.25">
      <c r="A851" s="3">
        <f>RSI!A851</f>
        <v>43242</v>
      </c>
      <c r="B851" s="2">
        <f>RSI!B851</f>
        <v>12.978</v>
      </c>
      <c r="C851" s="2">
        <f>RSI!I851</f>
        <v>54.1878095483533</v>
      </c>
      <c r="D851" s="2">
        <f>MACD!E851</f>
        <v>4.2221512882779422E-2</v>
      </c>
      <c r="E851" s="2">
        <f>MACD!F851</f>
        <v>-1.3302133667183033E-2</v>
      </c>
      <c r="F851" s="2">
        <f>'Moving Avg'!D851</f>
        <v>13.001439999999999</v>
      </c>
      <c r="G851" s="2">
        <f>'Moving Avg'!F851</f>
        <v>13.003399999999999</v>
      </c>
      <c r="H851" s="2">
        <f>'Moving Avg'!G851</f>
        <v>12.806935999999997</v>
      </c>
      <c r="I851" s="2">
        <f>'Moving Avg'!H851</f>
        <v>11.950507000000007</v>
      </c>
      <c r="J851" s="6" t="str">
        <f>OBV!F851</f>
        <v>BEARISH</v>
      </c>
      <c r="K851" s="6" t="str">
        <f>OBV!G851</f>
        <v>NEUTRAL</v>
      </c>
      <c r="L851" s="6" t="str">
        <f>OBV!H851</f>
        <v>CONFIRMED BEARISH</v>
      </c>
      <c r="M851" s="8">
        <f t="shared" si="133"/>
        <v>50</v>
      </c>
      <c r="N851" s="8">
        <f t="shared" si="130"/>
        <v>0</v>
      </c>
      <c r="O851" s="8">
        <f t="shared" si="131"/>
        <v>50</v>
      </c>
      <c r="P851" s="8">
        <f t="shared" si="132"/>
        <v>16.5</v>
      </c>
      <c r="Q851" s="9">
        <f t="shared" si="134"/>
        <v>27.475000000000001</v>
      </c>
      <c r="R851" s="9">
        <f t="shared" si="135"/>
        <v>31.625</v>
      </c>
      <c r="S851" s="9">
        <f t="shared" si="136"/>
        <v>27.425000000000001</v>
      </c>
      <c r="T851" s="9">
        <f t="shared" si="137"/>
        <v>29.125</v>
      </c>
      <c r="U851" s="8">
        <f t="shared" si="138"/>
        <v>28.841666666666669</v>
      </c>
      <c r="V851" s="8">
        <f t="shared" si="139"/>
        <v>28.912500000000001</v>
      </c>
    </row>
    <row r="852" spans="1:22" ht="13.5" x14ac:dyDescent="0.25">
      <c r="A852" s="3">
        <f>RSI!A852</f>
        <v>43243</v>
      </c>
      <c r="B852" s="2">
        <f>RSI!B852</f>
        <v>12.934100000000001</v>
      </c>
      <c r="C852" s="2">
        <f>RSI!I852</f>
        <v>50.433119401906538</v>
      </c>
      <c r="D852" s="2">
        <f>MACD!E852</f>
        <v>5.0622734726466945E-2</v>
      </c>
      <c r="E852" s="2">
        <f>MACD!F852</f>
        <v>-5.1715998845303784E-4</v>
      </c>
      <c r="F852" s="2">
        <f>'Moving Avg'!D852</f>
        <v>12.981920000000002</v>
      </c>
      <c r="G852" s="2">
        <f>'Moving Avg'!F852</f>
        <v>13.011324999999999</v>
      </c>
      <c r="H852" s="2">
        <f>'Moving Avg'!G852</f>
        <v>12.824279999999998</v>
      </c>
      <c r="I852" s="2">
        <f>'Moving Avg'!H852</f>
        <v>11.956475000000005</v>
      </c>
      <c r="J852" s="6" t="str">
        <f>OBV!F852</f>
        <v>BEARISH</v>
      </c>
      <c r="K852" s="6" t="str">
        <f>OBV!G852</f>
        <v>NEUTRAL</v>
      </c>
      <c r="L852" s="6" t="str">
        <f>OBV!H852</f>
        <v>CONFIRMED BEARISH</v>
      </c>
      <c r="M852" s="8">
        <f t="shared" si="133"/>
        <v>50</v>
      </c>
      <c r="N852" s="8">
        <f t="shared" si="130"/>
        <v>0</v>
      </c>
      <c r="O852" s="8">
        <f t="shared" si="131"/>
        <v>50</v>
      </c>
      <c r="P852" s="8">
        <f t="shared" si="132"/>
        <v>16.5</v>
      </c>
      <c r="Q852" s="9">
        <f t="shared" si="134"/>
        <v>27.475000000000001</v>
      </c>
      <c r="R852" s="9">
        <f t="shared" si="135"/>
        <v>31.625</v>
      </c>
      <c r="S852" s="9">
        <f t="shared" si="136"/>
        <v>27.425000000000001</v>
      </c>
      <c r="T852" s="9">
        <f t="shared" si="137"/>
        <v>29.125</v>
      </c>
      <c r="U852" s="8">
        <f t="shared" si="138"/>
        <v>28.841666666666669</v>
      </c>
      <c r="V852" s="8">
        <f t="shared" si="139"/>
        <v>28.912500000000001</v>
      </c>
    </row>
    <row r="853" spans="1:22" ht="13.5" x14ac:dyDescent="0.25">
      <c r="A853" s="3">
        <f>RSI!A853</f>
        <v>43244</v>
      </c>
      <c r="B853" s="2">
        <f>RSI!B853</f>
        <v>12.934100000000001</v>
      </c>
      <c r="C853" s="2">
        <f>RSI!I853</f>
        <v>50.433119401906538</v>
      </c>
      <c r="D853" s="2">
        <f>MACD!E853</f>
        <v>6.4494088196859423E-2</v>
      </c>
      <c r="E853" s="2">
        <f>MACD!F853</f>
        <v>1.2485089648609456E-2</v>
      </c>
      <c r="F853" s="2">
        <f>'Moving Avg'!D853</f>
        <v>12.962400000000002</v>
      </c>
      <c r="G853" s="2">
        <f>'Moving Avg'!F853</f>
        <v>13.016920000000002</v>
      </c>
      <c r="H853" s="2">
        <f>'Moving Avg'!G853</f>
        <v>12.838827999999999</v>
      </c>
      <c r="I853" s="2">
        <f>'Moving Avg'!H853</f>
        <v>11.962443000000006</v>
      </c>
      <c r="J853" s="6" t="str">
        <f>OBV!F853</f>
        <v>BEARISH</v>
      </c>
      <c r="K853" s="6" t="str">
        <f>OBV!G853</f>
        <v>NEUTRAL</v>
      </c>
      <c r="L853" s="6" t="str">
        <f>OBV!H853</f>
        <v>CONFIRMED BEARISH</v>
      </c>
      <c r="M853" s="8">
        <f t="shared" si="133"/>
        <v>50</v>
      </c>
      <c r="N853" s="8">
        <f t="shared" si="130"/>
        <v>0</v>
      </c>
      <c r="O853" s="8">
        <f t="shared" si="131"/>
        <v>50</v>
      </c>
      <c r="P853" s="8">
        <f t="shared" si="132"/>
        <v>16.5</v>
      </c>
      <c r="Q853" s="9">
        <f t="shared" si="134"/>
        <v>27.475000000000001</v>
      </c>
      <c r="R853" s="9">
        <f t="shared" si="135"/>
        <v>31.625</v>
      </c>
      <c r="S853" s="9">
        <f t="shared" si="136"/>
        <v>27.425000000000001</v>
      </c>
      <c r="T853" s="9">
        <f t="shared" si="137"/>
        <v>29.125</v>
      </c>
      <c r="U853" s="8">
        <f t="shared" si="138"/>
        <v>28.841666666666669</v>
      </c>
      <c r="V853" s="8">
        <f t="shared" si="139"/>
        <v>28.912500000000001</v>
      </c>
    </row>
    <row r="854" spans="1:22" ht="13.5" x14ac:dyDescent="0.25">
      <c r="A854" s="3">
        <f>RSI!A854</f>
        <v>43245</v>
      </c>
      <c r="B854" s="2">
        <f>RSI!B854</f>
        <v>12.934100000000001</v>
      </c>
      <c r="C854" s="2">
        <f>RSI!I854</f>
        <v>50.433119401906538</v>
      </c>
      <c r="D854" s="2">
        <f>MACD!E854</f>
        <v>6.9485671819569106E-2</v>
      </c>
      <c r="E854" s="2">
        <f>MACD!F854</f>
        <v>2.3885206082801386E-2</v>
      </c>
      <c r="F854" s="2">
        <f>'Moving Avg'!D854</f>
        <v>12.952640000000002</v>
      </c>
      <c r="G854" s="2">
        <f>'Moving Avg'!F854</f>
        <v>13.022515000000002</v>
      </c>
      <c r="H854" s="2">
        <f>'Moving Avg'!G854</f>
        <v>12.850483999999996</v>
      </c>
      <c r="I854" s="2">
        <f>'Moving Avg'!H854</f>
        <v>11.968831000000005</v>
      </c>
      <c r="J854" s="6" t="str">
        <f>OBV!F854</f>
        <v>BEARISH</v>
      </c>
      <c r="K854" s="6" t="str">
        <f>OBV!G854</f>
        <v>NEUTRAL</v>
      </c>
      <c r="L854" s="6" t="str">
        <f>OBV!H854</f>
        <v>CONFIRMED BEARISH</v>
      </c>
      <c r="M854" s="8">
        <f t="shared" si="133"/>
        <v>50</v>
      </c>
      <c r="N854" s="8">
        <f t="shared" si="130"/>
        <v>0</v>
      </c>
      <c r="O854" s="8">
        <f t="shared" si="131"/>
        <v>50</v>
      </c>
      <c r="P854" s="8">
        <f t="shared" si="132"/>
        <v>16.5</v>
      </c>
      <c r="Q854" s="9">
        <f t="shared" si="134"/>
        <v>27.475000000000001</v>
      </c>
      <c r="R854" s="9">
        <f t="shared" si="135"/>
        <v>31.625</v>
      </c>
      <c r="S854" s="9">
        <f t="shared" si="136"/>
        <v>27.425000000000001</v>
      </c>
      <c r="T854" s="9">
        <f t="shared" si="137"/>
        <v>29.125</v>
      </c>
      <c r="U854" s="8">
        <f t="shared" si="138"/>
        <v>28.841666666666669</v>
      </c>
      <c r="V854" s="8">
        <f t="shared" si="139"/>
        <v>28.912500000000001</v>
      </c>
    </row>
    <row r="855" spans="1:22" ht="13.5" x14ac:dyDescent="0.25">
      <c r="A855" s="3">
        <f>RSI!A855</f>
        <v>43248</v>
      </c>
      <c r="B855" s="2">
        <f>RSI!B855</f>
        <v>12.787699999999999</v>
      </c>
      <c r="C855" s="2">
        <f>RSI!I855</f>
        <v>39.137779670230309</v>
      </c>
      <c r="D855" s="2">
        <f>MACD!E855</f>
        <v>8.8315138511783076E-2</v>
      </c>
      <c r="E855" s="2">
        <f>MACD!F855</f>
        <v>3.6771192568597726E-2</v>
      </c>
      <c r="F855" s="2">
        <f>'Moving Avg'!D855</f>
        <v>12.913599999999999</v>
      </c>
      <c r="G855" s="2">
        <f>'Moving Avg'!F855</f>
        <v>13.009135000000001</v>
      </c>
      <c r="H855" s="2">
        <f>'Moving Avg'!G855</f>
        <v>12.857253999999996</v>
      </c>
      <c r="I855" s="2">
        <f>'Moving Avg'!H855</f>
        <v>11.974487000000003</v>
      </c>
      <c r="J855" s="6" t="str">
        <f>OBV!F855</f>
        <v>BEARISH</v>
      </c>
      <c r="K855" s="6" t="str">
        <f>OBV!G855</f>
        <v>NEUTRAL</v>
      </c>
      <c r="L855" s="6" t="str">
        <f>OBV!H855</f>
        <v>CONFIRMED BEARISH</v>
      </c>
      <c r="M855" s="8">
        <f t="shared" si="133"/>
        <v>50</v>
      </c>
      <c r="N855" s="8">
        <f t="shared" si="130"/>
        <v>0</v>
      </c>
      <c r="O855" s="8">
        <f t="shared" si="131"/>
        <v>50</v>
      </c>
      <c r="P855" s="8">
        <f t="shared" si="132"/>
        <v>16.5</v>
      </c>
      <c r="Q855" s="9">
        <f t="shared" si="134"/>
        <v>27.475000000000001</v>
      </c>
      <c r="R855" s="9">
        <f t="shared" si="135"/>
        <v>31.625</v>
      </c>
      <c r="S855" s="9">
        <f t="shared" si="136"/>
        <v>27.425000000000001</v>
      </c>
      <c r="T855" s="9">
        <f t="shared" si="137"/>
        <v>29.125</v>
      </c>
      <c r="U855" s="8">
        <f t="shared" si="138"/>
        <v>28.841666666666669</v>
      </c>
      <c r="V855" s="8">
        <f t="shared" si="139"/>
        <v>28.912500000000001</v>
      </c>
    </row>
    <row r="856" spans="1:22" ht="13.5" x14ac:dyDescent="0.25">
      <c r="A856" s="3">
        <f>RSI!A856</f>
        <v>43249</v>
      </c>
      <c r="B856" s="2">
        <f>RSI!B856</f>
        <v>13.031700000000001</v>
      </c>
      <c r="C856" s="2">
        <f>RSI!I856</f>
        <v>56.588738846094309</v>
      </c>
      <c r="D856" s="2">
        <f>MACD!E856</f>
        <v>8.3291898586745461E-2</v>
      </c>
      <c r="E856" s="2">
        <f>MACD!F856</f>
        <v>4.6075333772227278E-2</v>
      </c>
      <c r="F856" s="2">
        <f>'Moving Avg'!D856</f>
        <v>12.924340000000001</v>
      </c>
      <c r="G856" s="2">
        <f>'Moving Avg'!F856</f>
        <v>13.008420000000001</v>
      </c>
      <c r="H856" s="2">
        <f>'Moving Avg'!G856</f>
        <v>12.864241999999997</v>
      </c>
      <c r="I856" s="2">
        <f>'Moving Avg'!H856</f>
        <v>11.981363000000004</v>
      </c>
      <c r="J856" s="6" t="str">
        <f>OBV!F856</f>
        <v>BEARISH</v>
      </c>
      <c r="K856" s="6" t="str">
        <f>OBV!G856</f>
        <v>NEUTRAL</v>
      </c>
      <c r="L856" s="6" t="str">
        <f>OBV!H856</f>
        <v>BEARISH DIVERGENCE</v>
      </c>
      <c r="M856" s="8">
        <f t="shared" si="133"/>
        <v>50</v>
      </c>
      <c r="N856" s="8">
        <f t="shared" si="130"/>
        <v>0</v>
      </c>
      <c r="O856" s="8">
        <f t="shared" si="131"/>
        <v>50</v>
      </c>
      <c r="P856" s="8">
        <f t="shared" si="132"/>
        <v>16.5</v>
      </c>
      <c r="Q856" s="9">
        <f t="shared" si="134"/>
        <v>27.475000000000001</v>
      </c>
      <c r="R856" s="9">
        <f t="shared" si="135"/>
        <v>31.625</v>
      </c>
      <c r="S856" s="9">
        <f t="shared" si="136"/>
        <v>27.425000000000001</v>
      </c>
      <c r="T856" s="9">
        <f t="shared" si="137"/>
        <v>29.125</v>
      </c>
      <c r="U856" s="8">
        <f t="shared" si="138"/>
        <v>28.841666666666669</v>
      </c>
      <c r="V856" s="8">
        <f t="shared" si="139"/>
        <v>28.912500000000001</v>
      </c>
    </row>
    <row r="857" spans="1:22" ht="13.5" x14ac:dyDescent="0.25">
      <c r="A857" s="3">
        <f>RSI!A857</f>
        <v>43250</v>
      </c>
      <c r="B857" s="2">
        <f>RSI!B857</f>
        <v>13.031700000000001</v>
      </c>
      <c r="C857" s="2">
        <f>RSI!I857</f>
        <v>56.588738846094316</v>
      </c>
      <c r="D857" s="2">
        <f>MACD!E857</f>
        <v>7.8407116325399429E-2</v>
      </c>
      <c r="E857" s="2">
        <f>MACD!F857</f>
        <v>5.2541690282861708E-2</v>
      </c>
      <c r="F857" s="2">
        <f>'Moving Avg'!D857</f>
        <v>12.943860000000001</v>
      </c>
      <c r="G857" s="2">
        <f>'Moving Avg'!F857</f>
        <v>13.007704999999998</v>
      </c>
      <c r="H857" s="2">
        <f>'Moving Avg'!G857</f>
        <v>12.871229999999999</v>
      </c>
      <c r="I857" s="2">
        <f>'Moving Avg'!H857</f>
        <v>11.988239000000004</v>
      </c>
      <c r="J857" s="6" t="str">
        <f>OBV!F857</f>
        <v>BEARISH</v>
      </c>
      <c r="K857" s="6" t="str">
        <f>OBV!G857</f>
        <v>NEUTRAL</v>
      </c>
      <c r="L857" s="6" t="str">
        <f>OBV!H857</f>
        <v>BEARISH DIVERGENCE</v>
      </c>
      <c r="M857" s="8">
        <f t="shared" si="133"/>
        <v>50</v>
      </c>
      <c r="N857" s="8">
        <f t="shared" si="130"/>
        <v>0</v>
      </c>
      <c r="O857" s="8">
        <f t="shared" si="131"/>
        <v>50</v>
      </c>
      <c r="P857" s="8">
        <f t="shared" si="132"/>
        <v>16.5</v>
      </c>
      <c r="Q857" s="9">
        <f t="shared" si="134"/>
        <v>27.475000000000001</v>
      </c>
      <c r="R857" s="9">
        <f t="shared" si="135"/>
        <v>31.625</v>
      </c>
      <c r="S857" s="9">
        <f t="shared" si="136"/>
        <v>27.425000000000001</v>
      </c>
      <c r="T857" s="9">
        <f t="shared" si="137"/>
        <v>29.125</v>
      </c>
      <c r="U857" s="8">
        <f t="shared" si="138"/>
        <v>28.841666666666669</v>
      </c>
      <c r="V857" s="8">
        <f t="shared" si="139"/>
        <v>28.912500000000001</v>
      </c>
    </row>
    <row r="858" spans="1:22" ht="13.5" x14ac:dyDescent="0.25">
      <c r="A858" s="3">
        <f>RSI!A858</f>
        <v>43251</v>
      </c>
      <c r="B858" s="2">
        <f>RSI!B858</f>
        <v>13.031700000000001</v>
      </c>
      <c r="C858" s="2">
        <f>RSI!I858</f>
        <v>56.588738846094309</v>
      </c>
      <c r="D858" s="2">
        <f>MACD!E858</f>
        <v>7.3686479324910792E-2</v>
      </c>
      <c r="E858" s="2">
        <f>MACD!F858</f>
        <v>5.6770648091271532E-2</v>
      </c>
      <c r="F858" s="2">
        <f>'Moving Avg'!D858</f>
        <v>12.963380000000001</v>
      </c>
      <c r="G858" s="2">
        <f>'Moving Avg'!F858</f>
        <v>13.006990000000002</v>
      </c>
      <c r="H858" s="2">
        <f>'Moving Avg'!G858</f>
        <v>12.875419999999997</v>
      </c>
      <c r="I858" s="2">
        <f>'Moving Avg'!H858</f>
        <v>11.994881500000004</v>
      </c>
      <c r="J858" s="6" t="str">
        <f>OBV!F858</f>
        <v>BEARISH</v>
      </c>
      <c r="K858" s="6" t="str">
        <f>OBV!G858</f>
        <v>NEUTRAL</v>
      </c>
      <c r="L858" s="6" t="str">
        <f>OBV!H858</f>
        <v>BEARISH DIVERGENCE</v>
      </c>
      <c r="M858" s="8">
        <f t="shared" si="133"/>
        <v>50</v>
      </c>
      <c r="N858" s="8">
        <f t="shared" si="130"/>
        <v>0</v>
      </c>
      <c r="O858" s="8">
        <f t="shared" si="131"/>
        <v>50</v>
      </c>
      <c r="P858" s="8">
        <f t="shared" si="132"/>
        <v>16.5</v>
      </c>
      <c r="Q858" s="9">
        <f t="shared" si="134"/>
        <v>27.475000000000001</v>
      </c>
      <c r="R858" s="9">
        <f t="shared" si="135"/>
        <v>31.625</v>
      </c>
      <c r="S858" s="9">
        <f t="shared" si="136"/>
        <v>27.425000000000001</v>
      </c>
      <c r="T858" s="9">
        <f t="shared" si="137"/>
        <v>29.125</v>
      </c>
      <c r="U858" s="8">
        <f t="shared" si="138"/>
        <v>28.841666666666669</v>
      </c>
      <c r="V858" s="8">
        <f t="shared" si="139"/>
        <v>28.912500000000001</v>
      </c>
    </row>
    <row r="859" spans="1:22" ht="13.5" x14ac:dyDescent="0.25">
      <c r="A859" s="3">
        <f>RSI!A859</f>
        <v>43252</v>
      </c>
      <c r="B859" s="2">
        <f>RSI!B859</f>
        <v>13.178100000000001</v>
      </c>
      <c r="C859" s="2">
        <f>RSI!I859</f>
        <v>64.266758589788765</v>
      </c>
      <c r="D859" s="2">
        <f>MACD!E859</f>
        <v>5.0796105842191963E-2</v>
      </c>
      <c r="E859" s="2">
        <f>MACD!F859</f>
        <v>5.5575739641455617E-2</v>
      </c>
      <c r="F859" s="2">
        <f>'Moving Avg'!D859</f>
        <v>13.012180000000001</v>
      </c>
      <c r="G859" s="2">
        <f>'Moving Avg'!F859</f>
        <v>13.017790000000002</v>
      </c>
      <c r="H859" s="2">
        <f>'Moving Avg'!G859</f>
        <v>12.882537999999995</v>
      </c>
      <c r="I859" s="2">
        <f>'Moving Avg'!H859</f>
        <v>12.002069500000003</v>
      </c>
      <c r="J859" s="6" t="str">
        <f>OBV!F859</f>
        <v>BULLISH</v>
      </c>
      <c r="K859" s="6" t="str">
        <f>OBV!G859</f>
        <v>NEUTRAL</v>
      </c>
      <c r="L859" s="6" t="str">
        <f>OBV!H859</f>
        <v>CONFIRMED BULLISH</v>
      </c>
      <c r="M859" s="8">
        <f t="shared" si="133"/>
        <v>50</v>
      </c>
      <c r="N859" s="8">
        <f t="shared" si="130"/>
        <v>45</v>
      </c>
      <c r="O859" s="8">
        <f t="shared" si="131"/>
        <v>50</v>
      </c>
      <c r="P859" s="8">
        <f t="shared" si="132"/>
        <v>83.5</v>
      </c>
      <c r="Q859" s="9">
        <f t="shared" si="134"/>
        <v>53.274999999999999</v>
      </c>
      <c r="R859" s="9">
        <f t="shared" si="135"/>
        <v>57.375</v>
      </c>
      <c r="S859" s="9">
        <f t="shared" si="136"/>
        <v>64.325000000000003</v>
      </c>
      <c r="T859" s="9">
        <f t="shared" si="137"/>
        <v>57.125</v>
      </c>
      <c r="U859" s="8">
        <f t="shared" si="138"/>
        <v>58.32500000000001</v>
      </c>
      <c r="V859" s="8">
        <f t="shared" si="139"/>
        <v>58.025000000000006</v>
      </c>
    </row>
    <row r="860" spans="1:22" ht="13.5" x14ac:dyDescent="0.25">
      <c r="A860" s="3">
        <f>RSI!A860</f>
        <v>43255</v>
      </c>
      <c r="B860" s="2">
        <f>RSI!B860</f>
        <v>13.178100000000001</v>
      </c>
      <c r="C860" s="2">
        <f>RSI!I860</f>
        <v>64.266758589788765</v>
      </c>
      <c r="D860" s="2">
        <f>MACD!E860</f>
        <v>3.0058678118212612E-2</v>
      </c>
      <c r="E860" s="2">
        <f>MACD!F860</f>
        <v>5.0472327336807017E-2</v>
      </c>
      <c r="F860" s="2">
        <f>'Moving Avg'!D860</f>
        <v>13.090260000000001</v>
      </c>
      <c r="G860" s="2">
        <f>'Moving Avg'!F860</f>
        <v>13.017790000000002</v>
      </c>
      <c r="H860" s="2">
        <f>'Moving Avg'!G860</f>
        <v>12.889655999999993</v>
      </c>
      <c r="I860" s="2">
        <f>'Moving Avg'!H860</f>
        <v>12.009444000000004</v>
      </c>
      <c r="J860" s="6" t="str">
        <f>OBV!F860</f>
        <v>BULLISH</v>
      </c>
      <c r="K860" s="6" t="str">
        <f>OBV!G860</f>
        <v>NEUTRAL</v>
      </c>
      <c r="L860" s="6" t="str">
        <f>OBV!H860</f>
        <v>CONFIRMED BULLISH</v>
      </c>
      <c r="M860" s="8">
        <f t="shared" si="133"/>
        <v>50</v>
      </c>
      <c r="N860" s="8">
        <f t="shared" si="130"/>
        <v>100</v>
      </c>
      <c r="O860" s="8">
        <f t="shared" si="131"/>
        <v>50</v>
      </c>
      <c r="P860" s="8">
        <f t="shared" si="132"/>
        <v>83.5</v>
      </c>
      <c r="Q860" s="9">
        <f t="shared" si="134"/>
        <v>72.525000000000006</v>
      </c>
      <c r="R860" s="9">
        <f t="shared" si="135"/>
        <v>68.375</v>
      </c>
      <c r="S860" s="9">
        <f t="shared" si="136"/>
        <v>72.575000000000003</v>
      </c>
      <c r="T860" s="9">
        <f t="shared" si="137"/>
        <v>70.875</v>
      </c>
      <c r="U860" s="8">
        <f t="shared" si="138"/>
        <v>71.158333333333346</v>
      </c>
      <c r="V860" s="8">
        <f t="shared" si="139"/>
        <v>71.087500000000006</v>
      </c>
    </row>
    <row r="861" spans="1:22" ht="13.5" x14ac:dyDescent="0.25">
      <c r="A861" s="3">
        <f>RSI!A861</f>
        <v>43256</v>
      </c>
      <c r="B861" s="2">
        <f>RSI!B861</f>
        <v>13.178100000000001</v>
      </c>
      <c r="C861" s="2">
        <f>RSI!I861</f>
        <v>64.266758589788765</v>
      </c>
      <c r="D861" s="2">
        <f>MACD!E861</f>
        <v>1.04905090681644E-2</v>
      </c>
      <c r="E861" s="2">
        <f>MACD!F861</f>
        <v>4.2475963683078495E-2</v>
      </c>
      <c r="F861" s="2">
        <f>'Moving Avg'!D861</f>
        <v>13.119540000000001</v>
      </c>
      <c r="G861" s="2">
        <f>'Moving Avg'!F861</f>
        <v>13.02267</v>
      </c>
      <c r="H861" s="2">
        <f>'Moving Avg'!G861</f>
        <v>12.896773999999995</v>
      </c>
      <c r="I861" s="2">
        <f>'Moving Avg'!H861</f>
        <v>12.016655500000004</v>
      </c>
      <c r="J861" s="6" t="str">
        <f>OBV!F861</f>
        <v>BULLISH</v>
      </c>
      <c r="K861" s="6" t="str">
        <f>OBV!G861</f>
        <v>NEUTRAL</v>
      </c>
      <c r="L861" s="6" t="str">
        <f>OBV!H861</f>
        <v>CONFIRMED BULLISH</v>
      </c>
      <c r="M861" s="8">
        <f t="shared" si="133"/>
        <v>50</v>
      </c>
      <c r="N861" s="8">
        <f t="shared" si="130"/>
        <v>100</v>
      </c>
      <c r="O861" s="8">
        <f t="shared" si="131"/>
        <v>50</v>
      </c>
      <c r="P861" s="8">
        <f t="shared" si="132"/>
        <v>83.5</v>
      </c>
      <c r="Q861" s="9">
        <f t="shared" si="134"/>
        <v>72.525000000000006</v>
      </c>
      <c r="R861" s="9">
        <f t="shared" si="135"/>
        <v>68.375</v>
      </c>
      <c r="S861" s="9">
        <f t="shared" si="136"/>
        <v>72.575000000000003</v>
      </c>
      <c r="T861" s="9">
        <f t="shared" si="137"/>
        <v>70.875</v>
      </c>
      <c r="U861" s="8">
        <f t="shared" si="138"/>
        <v>71.158333333333346</v>
      </c>
      <c r="V861" s="8">
        <f t="shared" si="139"/>
        <v>71.087500000000006</v>
      </c>
    </row>
    <row r="862" spans="1:22" ht="13.5" x14ac:dyDescent="0.25">
      <c r="A862" s="3">
        <f>RSI!A862</f>
        <v>43257</v>
      </c>
      <c r="B862" s="2">
        <f>RSI!B862</f>
        <v>13.573499999999999</v>
      </c>
      <c r="C862" s="2">
        <f>RSI!I862</f>
        <v>77.619419244517303</v>
      </c>
      <c r="D862" s="2">
        <f>MACD!E862</f>
        <v>-4.3283304393476385E-2</v>
      </c>
      <c r="E862" s="2">
        <f>MACD!F862</f>
        <v>2.5324110067767518E-2</v>
      </c>
      <c r="F862" s="2">
        <f>'Moving Avg'!D862</f>
        <v>13.2279</v>
      </c>
      <c r="G862" s="2">
        <f>'Moving Avg'!F862</f>
        <v>13.049760000000001</v>
      </c>
      <c r="H862" s="2">
        <f>'Moving Avg'!G862</f>
        <v>12.912731999999997</v>
      </c>
      <c r="I862" s="2">
        <f>'Moving Avg'!H862</f>
        <v>12.025844000000005</v>
      </c>
      <c r="J862" s="6" t="str">
        <f>OBV!F862</f>
        <v>BULLISH</v>
      </c>
      <c r="K862" s="6" t="str">
        <f>OBV!G862</f>
        <v>STRONG</v>
      </c>
      <c r="L862" s="6" t="str">
        <f>OBV!H862</f>
        <v>CONFIRMED BULLISH</v>
      </c>
      <c r="M862" s="8">
        <f t="shared" si="133"/>
        <v>0</v>
      </c>
      <c r="N862" s="8">
        <f t="shared" si="130"/>
        <v>100</v>
      </c>
      <c r="O862" s="8">
        <f t="shared" si="131"/>
        <v>50</v>
      </c>
      <c r="P862" s="8">
        <f t="shared" si="132"/>
        <v>100</v>
      </c>
      <c r="Q862" s="9">
        <f t="shared" si="134"/>
        <v>57.5</v>
      </c>
      <c r="R862" s="9">
        <f t="shared" si="135"/>
        <v>62.5</v>
      </c>
      <c r="S862" s="9">
        <f t="shared" si="136"/>
        <v>72.5</v>
      </c>
      <c r="T862" s="9">
        <f t="shared" si="137"/>
        <v>62.5</v>
      </c>
      <c r="U862" s="8">
        <f t="shared" si="138"/>
        <v>64.166666666666671</v>
      </c>
      <c r="V862" s="8">
        <f t="shared" si="139"/>
        <v>63.75</v>
      </c>
    </row>
    <row r="863" spans="1:22" ht="13.5" x14ac:dyDescent="0.25">
      <c r="A863" s="3">
        <f>RSI!A863</f>
        <v>43258</v>
      </c>
      <c r="B863" s="2">
        <f>RSI!B863</f>
        <v>13.9102</v>
      </c>
      <c r="C863" s="2">
        <f>RSI!I863</f>
        <v>83.331389446277399</v>
      </c>
      <c r="D863" s="2">
        <f>MACD!E863</f>
        <v>-0.11714787842304197</v>
      </c>
      <c r="E863" s="2">
        <f>MACD!F863</f>
        <v>-3.1702876303943799E-3</v>
      </c>
      <c r="F863" s="2">
        <f>'Moving Avg'!D863</f>
        <v>13.403600000000001</v>
      </c>
      <c r="G863" s="2">
        <f>'Moving Avg'!F863</f>
        <v>13.091489999999999</v>
      </c>
      <c r="H863" s="2">
        <f>'Moving Avg'!G863</f>
        <v>12.936449999999995</v>
      </c>
      <c r="I863" s="2">
        <f>'Moving Avg'!H863</f>
        <v>12.036716000000004</v>
      </c>
      <c r="J863" s="6" t="str">
        <f>OBV!F863</f>
        <v>BULLISH</v>
      </c>
      <c r="K863" s="6" t="str">
        <f>OBV!G863</f>
        <v>STRONG</v>
      </c>
      <c r="L863" s="6" t="str">
        <f>OBV!H863</f>
        <v>CONFIRMED BULLISH</v>
      </c>
      <c r="M863" s="8">
        <f t="shared" si="133"/>
        <v>0</v>
      </c>
      <c r="N863" s="8">
        <f t="shared" si="130"/>
        <v>100</v>
      </c>
      <c r="O863" s="8">
        <f t="shared" si="131"/>
        <v>50</v>
      </c>
      <c r="P863" s="8">
        <f t="shared" si="132"/>
        <v>100</v>
      </c>
      <c r="Q863" s="9">
        <f t="shared" si="134"/>
        <v>57.5</v>
      </c>
      <c r="R863" s="9">
        <f t="shared" si="135"/>
        <v>62.5</v>
      </c>
      <c r="S863" s="9">
        <f t="shared" si="136"/>
        <v>72.5</v>
      </c>
      <c r="T863" s="9">
        <f t="shared" si="137"/>
        <v>62.5</v>
      </c>
      <c r="U863" s="8">
        <f t="shared" si="138"/>
        <v>64.166666666666671</v>
      </c>
      <c r="V863" s="8">
        <f t="shared" si="139"/>
        <v>63.75</v>
      </c>
    </row>
    <row r="864" spans="1:22" ht="13.5" x14ac:dyDescent="0.25">
      <c r="A864" s="3">
        <f>RSI!A864</f>
        <v>43259</v>
      </c>
      <c r="B864" s="2">
        <f>RSI!B864</f>
        <v>13.8614</v>
      </c>
      <c r="C864" s="2">
        <f>RSI!I864</f>
        <v>80.138971562758798</v>
      </c>
      <c r="D864" s="2">
        <f>MACD!E864</f>
        <v>-0.18119279678326272</v>
      </c>
      <c r="E864" s="2">
        <f>MACD!F864</f>
        <v>-3.8774789460968045E-2</v>
      </c>
      <c r="F864" s="2">
        <f>'Moving Avg'!D864</f>
        <v>13.54026</v>
      </c>
      <c r="G864" s="2">
        <f>'Moving Avg'!F864</f>
        <v>13.132974999999998</v>
      </c>
      <c r="H864" s="2">
        <f>'Moving Avg'!G864</f>
        <v>12.959937999999999</v>
      </c>
      <c r="I864" s="2">
        <f>'Moving Avg'!H864</f>
        <v>12.047344000000002</v>
      </c>
      <c r="J864" s="6" t="str">
        <f>OBV!F864</f>
        <v>BULLISH</v>
      </c>
      <c r="K864" s="6" t="str">
        <f>OBV!G864</f>
        <v>STRONG</v>
      </c>
      <c r="L864" s="6" t="str">
        <f>OBV!H864</f>
        <v>CONFIRMED BULLISH</v>
      </c>
      <c r="M864" s="8">
        <f t="shared" si="133"/>
        <v>0</v>
      </c>
      <c r="N864" s="8">
        <f t="shared" si="130"/>
        <v>100</v>
      </c>
      <c r="O864" s="8">
        <f t="shared" si="131"/>
        <v>50</v>
      </c>
      <c r="P864" s="8">
        <f t="shared" si="132"/>
        <v>100</v>
      </c>
      <c r="Q864" s="9">
        <f t="shared" si="134"/>
        <v>57.5</v>
      </c>
      <c r="R864" s="9">
        <f t="shared" si="135"/>
        <v>62.5</v>
      </c>
      <c r="S864" s="9">
        <f t="shared" si="136"/>
        <v>72.5</v>
      </c>
      <c r="T864" s="9">
        <f t="shared" si="137"/>
        <v>62.5</v>
      </c>
      <c r="U864" s="8">
        <f t="shared" si="138"/>
        <v>64.166666666666671</v>
      </c>
      <c r="V864" s="8">
        <f t="shared" si="139"/>
        <v>63.75</v>
      </c>
    </row>
    <row r="865" spans="1:22" ht="13.5" x14ac:dyDescent="0.25">
      <c r="A865" s="3">
        <f>RSI!A865</f>
        <v>43262</v>
      </c>
      <c r="B865" s="2">
        <f>RSI!B865</f>
        <v>13.9102</v>
      </c>
      <c r="C865" s="2">
        <f>RSI!I865</f>
        <v>80.925908023405754</v>
      </c>
      <c r="D865" s="2">
        <f>MACD!E865</f>
        <v>-0.26601097730157797</v>
      </c>
      <c r="E865" s="2">
        <f>MACD!F865</f>
        <v>-8.4222027029090041E-2</v>
      </c>
      <c r="F865" s="2">
        <f>'Moving Avg'!D865</f>
        <v>13.686680000000001</v>
      </c>
      <c r="G865" s="2">
        <f>'Moving Avg'!F865</f>
        <v>13.17568</v>
      </c>
      <c r="H865" s="2">
        <f>'Moving Avg'!G865</f>
        <v>12.986359999999999</v>
      </c>
      <c r="I865" s="2">
        <f>'Moving Avg'!H865</f>
        <v>12.058216000000002</v>
      </c>
      <c r="J865" s="6" t="str">
        <f>OBV!F865</f>
        <v>BULLISH</v>
      </c>
      <c r="K865" s="6" t="str">
        <f>OBV!G865</f>
        <v>STRONG</v>
      </c>
      <c r="L865" s="6" t="str">
        <f>OBV!H865</f>
        <v>CONFIRMED BULLISH</v>
      </c>
      <c r="M865" s="8">
        <f t="shared" si="133"/>
        <v>0</v>
      </c>
      <c r="N865" s="8">
        <f t="shared" si="130"/>
        <v>100</v>
      </c>
      <c r="O865" s="8">
        <f t="shared" si="131"/>
        <v>50</v>
      </c>
      <c r="P865" s="8">
        <f t="shared" si="132"/>
        <v>100</v>
      </c>
      <c r="Q865" s="9">
        <f t="shared" si="134"/>
        <v>57.5</v>
      </c>
      <c r="R865" s="9">
        <f t="shared" si="135"/>
        <v>62.5</v>
      </c>
      <c r="S865" s="9">
        <f t="shared" si="136"/>
        <v>72.5</v>
      </c>
      <c r="T865" s="9">
        <f t="shared" si="137"/>
        <v>62.5</v>
      </c>
      <c r="U865" s="8">
        <f t="shared" si="138"/>
        <v>64.166666666666671</v>
      </c>
      <c r="V865" s="8">
        <f t="shared" si="139"/>
        <v>63.75</v>
      </c>
    </row>
    <row r="866" spans="1:22" ht="13.5" x14ac:dyDescent="0.25">
      <c r="A866" s="3">
        <f>RSI!A866</f>
        <v>43263</v>
      </c>
      <c r="B866" s="2">
        <f>RSI!B866</f>
        <v>14.154299999999999</v>
      </c>
      <c r="C866" s="2">
        <f>RSI!I866</f>
        <v>84.280943075834585</v>
      </c>
      <c r="D866" s="2">
        <f>MACD!E866</f>
        <v>-0.3227675463424049</v>
      </c>
      <c r="E866" s="2">
        <f>MACD!F866</f>
        <v>-0.13193113089175301</v>
      </c>
      <c r="F866" s="2">
        <f>'Moving Avg'!D866</f>
        <v>13.881920000000003</v>
      </c>
      <c r="G866" s="2">
        <f>'Moving Avg'!F866</f>
        <v>13.231809999999999</v>
      </c>
      <c r="H866" s="2">
        <f>'Moving Avg'!G866</f>
        <v>13.015891999999999</v>
      </c>
      <c r="I866" s="2">
        <f>'Moving Avg'!H866</f>
        <v>12.070308500000003</v>
      </c>
      <c r="J866" s="6" t="str">
        <f>OBV!F866</f>
        <v>BULLISH</v>
      </c>
      <c r="K866" s="6" t="str">
        <f>OBV!G866</f>
        <v>STRONG</v>
      </c>
      <c r="L866" s="6" t="str">
        <f>OBV!H866</f>
        <v>CONFIRMED BULLISH</v>
      </c>
      <c r="M866" s="8">
        <f t="shared" si="133"/>
        <v>0</v>
      </c>
      <c r="N866" s="8">
        <f t="shared" si="130"/>
        <v>100</v>
      </c>
      <c r="O866" s="8">
        <f t="shared" si="131"/>
        <v>50</v>
      </c>
      <c r="P866" s="8">
        <f t="shared" si="132"/>
        <v>100</v>
      </c>
      <c r="Q866" s="9">
        <f t="shared" si="134"/>
        <v>57.5</v>
      </c>
      <c r="R866" s="9">
        <f t="shared" si="135"/>
        <v>62.5</v>
      </c>
      <c r="S866" s="9">
        <f t="shared" si="136"/>
        <v>72.5</v>
      </c>
      <c r="T866" s="9">
        <f t="shared" si="137"/>
        <v>62.5</v>
      </c>
      <c r="U866" s="8">
        <f t="shared" si="138"/>
        <v>64.166666666666671</v>
      </c>
      <c r="V866" s="8">
        <f t="shared" si="139"/>
        <v>63.75</v>
      </c>
    </row>
    <row r="867" spans="1:22" ht="13.5" x14ac:dyDescent="0.25">
      <c r="A867" s="3">
        <f>RSI!A867</f>
        <v>43264</v>
      </c>
      <c r="B867" s="2">
        <f>RSI!B867</f>
        <v>14.251899999999999</v>
      </c>
      <c r="C867" s="2">
        <f>RSI!I867</f>
        <v>85.387667411170526</v>
      </c>
      <c r="D867" s="2">
        <f>MACD!E867</f>
        <v>-0.38357947312547402</v>
      </c>
      <c r="E867" s="2">
        <f>MACD!F867</f>
        <v>-0.18226079933849723</v>
      </c>
      <c r="F867" s="2">
        <f>'Moving Avg'!D867</f>
        <v>14.017599999999998</v>
      </c>
      <c r="G867" s="2">
        <f>'Moving Avg'!F867</f>
        <v>13.292820000000001</v>
      </c>
      <c r="H867" s="2">
        <f>'Moving Avg'!G867</f>
        <v>13.044485999999999</v>
      </c>
      <c r="I867" s="2">
        <f>'Moving Avg'!H867</f>
        <v>12.083751500000004</v>
      </c>
      <c r="J867" s="6" t="str">
        <f>OBV!F867</f>
        <v>BULLISH</v>
      </c>
      <c r="K867" s="6" t="str">
        <f>OBV!G867</f>
        <v>STRONG</v>
      </c>
      <c r="L867" s="6" t="str">
        <f>OBV!H867</f>
        <v>CONFIRMED BULLISH</v>
      </c>
      <c r="M867" s="8">
        <f t="shared" si="133"/>
        <v>0</v>
      </c>
      <c r="N867" s="8">
        <f t="shared" si="130"/>
        <v>100</v>
      </c>
      <c r="O867" s="8">
        <f t="shared" si="131"/>
        <v>50</v>
      </c>
      <c r="P867" s="8">
        <f t="shared" si="132"/>
        <v>100</v>
      </c>
      <c r="Q867" s="9">
        <f t="shared" si="134"/>
        <v>57.5</v>
      </c>
      <c r="R867" s="9">
        <f t="shared" si="135"/>
        <v>62.5</v>
      </c>
      <c r="S867" s="9">
        <f t="shared" si="136"/>
        <v>72.5</v>
      </c>
      <c r="T867" s="9">
        <f t="shared" si="137"/>
        <v>62.5</v>
      </c>
      <c r="U867" s="8">
        <f t="shared" si="138"/>
        <v>64.166666666666671</v>
      </c>
      <c r="V867" s="8">
        <f t="shared" si="139"/>
        <v>63.75</v>
      </c>
    </row>
    <row r="868" spans="1:22" ht="13.5" x14ac:dyDescent="0.25">
      <c r="A868" s="3">
        <f>RSI!A868</f>
        <v>43265</v>
      </c>
      <c r="B868" s="2">
        <f>RSI!B868</f>
        <v>14.6424</v>
      </c>
      <c r="C868" s="2">
        <f>RSI!I868</f>
        <v>88.788784463576476</v>
      </c>
      <c r="D868" s="2">
        <f>MACD!E868</f>
        <v>-0.46968420809083611</v>
      </c>
      <c r="E868" s="2">
        <f>MACD!F868</f>
        <v>-0.23974548108896501</v>
      </c>
      <c r="F868" s="2">
        <f>'Moving Avg'!D868</f>
        <v>14.16404</v>
      </c>
      <c r="G868" s="2">
        <f>'Moving Avg'!F868</f>
        <v>13.373355</v>
      </c>
      <c r="H868" s="2">
        <f>'Moving Avg'!G868</f>
        <v>13.081355999999998</v>
      </c>
      <c r="I868" s="2">
        <f>'Moving Avg'!H868</f>
        <v>12.098214500000005</v>
      </c>
      <c r="J868" s="6" t="str">
        <f>OBV!F868</f>
        <v>BULLISH</v>
      </c>
      <c r="K868" s="6" t="str">
        <f>OBV!G868</f>
        <v>STRONG</v>
      </c>
      <c r="L868" s="6" t="str">
        <f>OBV!H868</f>
        <v>CONFIRMED BULLISH</v>
      </c>
      <c r="M868" s="8">
        <f t="shared" si="133"/>
        <v>0</v>
      </c>
      <c r="N868" s="8">
        <f t="shared" si="130"/>
        <v>100</v>
      </c>
      <c r="O868" s="8">
        <f t="shared" si="131"/>
        <v>50</v>
      </c>
      <c r="P868" s="8">
        <f t="shared" si="132"/>
        <v>100</v>
      </c>
      <c r="Q868" s="9">
        <f t="shared" si="134"/>
        <v>57.5</v>
      </c>
      <c r="R868" s="9">
        <f t="shared" si="135"/>
        <v>62.5</v>
      </c>
      <c r="S868" s="9">
        <f t="shared" si="136"/>
        <v>72.5</v>
      </c>
      <c r="T868" s="9">
        <f t="shared" si="137"/>
        <v>62.5</v>
      </c>
      <c r="U868" s="8">
        <f t="shared" si="138"/>
        <v>64.166666666666671</v>
      </c>
      <c r="V868" s="8">
        <f t="shared" si="139"/>
        <v>63.75</v>
      </c>
    </row>
    <row r="869" spans="1:22" ht="13.5" x14ac:dyDescent="0.25">
      <c r="A869" s="3">
        <f>RSI!A869</f>
        <v>43269</v>
      </c>
      <c r="B869" s="2">
        <f>RSI!B869</f>
        <v>15.0328</v>
      </c>
      <c r="C869" s="2">
        <f>RSI!I869</f>
        <v>91.035307522372406</v>
      </c>
      <c r="D869" s="2">
        <f>MACD!E869</f>
        <v>-0.55654365334186551</v>
      </c>
      <c r="E869" s="2">
        <f>MACD!F869</f>
        <v>-0.30310511553954511</v>
      </c>
      <c r="F869" s="2">
        <f>'Moving Avg'!D869</f>
        <v>14.398320000000002</v>
      </c>
      <c r="G869" s="2">
        <f>'Moving Avg'!F869</f>
        <v>13.475850000000003</v>
      </c>
      <c r="H869" s="2">
        <f>'Moving Avg'!G869</f>
        <v>13.126593999999997</v>
      </c>
      <c r="I869" s="2">
        <f>'Moving Avg'!H869</f>
        <v>12.113720500000005</v>
      </c>
      <c r="J869" s="6" t="str">
        <f>OBV!F869</f>
        <v>BULLISH</v>
      </c>
      <c r="K869" s="6" t="str">
        <f>OBV!G869</f>
        <v>STRONG</v>
      </c>
      <c r="L869" s="6" t="str">
        <f>OBV!H869</f>
        <v>CONFIRMED BULLISH</v>
      </c>
      <c r="M869" s="8">
        <f t="shared" si="133"/>
        <v>0</v>
      </c>
      <c r="N869" s="8">
        <f t="shared" si="130"/>
        <v>100</v>
      </c>
      <c r="O869" s="8">
        <f t="shared" si="131"/>
        <v>50</v>
      </c>
      <c r="P869" s="8">
        <f t="shared" si="132"/>
        <v>100</v>
      </c>
      <c r="Q869" s="9">
        <f t="shared" si="134"/>
        <v>57.5</v>
      </c>
      <c r="R869" s="9">
        <f t="shared" si="135"/>
        <v>62.5</v>
      </c>
      <c r="S869" s="9">
        <f t="shared" si="136"/>
        <v>72.5</v>
      </c>
      <c r="T869" s="9">
        <f t="shared" si="137"/>
        <v>62.5</v>
      </c>
      <c r="U869" s="8">
        <f t="shared" si="138"/>
        <v>64.166666666666671</v>
      </c>
      <c r="V869" s="8">
        <f t="shared" si="139"/>
        <v>63.75</v>
      </c>
    </row>
    <row r="870" spans="1:22" ht="13.5" x14ac:dyDescent="0.25">
      <c r="A870" s="3">
        <f>RSI!A870</f>
        <v>43270</v>
      </c>
      <c r="B870" s="2">
        <f>RSI!B870</f>
        <v>15.1304</v>
      </c>
      <c r="C870" s="2">
        <f>RSI!I870</f>
        <v>91.494187066129456</v>
      </c>
      <c r="D870" s="2">
        <f>MACD!E870</f>
        <v>-0.64661935941213855</v>
      </c>
      <c r="E870" s="2">
        <f>MACD!F870</f>
        <v>-0.37180796431406382</v>
      </c>
      <c r="F870" s="2">
        <f>'Moving Avg'!D870</f>
        <v>14.64236</v>
      </c>
      <c r="G870" s="2">
        <f>'Moving Avg'!F870</f>
        <v>13.583225000000002</v>
      </c>
      <c r="H870" s="2">
        <f>'Moving Avg'!G870</f>
        <v>13.177419999999998</v>
      </c>
      <c r="I870" s="2">
        <f>'Moving Avg'!H870</f>
        <v>12.129924000000003</v>
      </c>
      <c r="J870" s="6" t="str">
        <f>OBV!F870</f>
        <v>BULLISH</v>
      </c>
      <c r="K870" s="6" t="str">
        <f>OBV!G870</f>
        <v>STRONG</v>
      </c>
      <c r="L870" s="6" t="str">
        <f>OBV!H870</f>
        <v>CONFIRMED BULLISH</v>
      </c>
      <c r="M870" s="8">
        <f t="shared" si="133"/>
        <v>0</v>
      </c>
      <c r="N870" s="8">
        <f t="shared" si="130"/>
        <v>100</v>
      </c>
      <c r="O870" s="8">
        <f t="shared" si="131"/>
        <v>50</v>
      </c>
      <c r="P870" s="8">
        <f t="shared" si="132"/>
        <v>100</v>
      </c>
      <c r="Q870" s="9">
        <f t="shared" si="134"/>
        <v>57.5</v>
      </c>
      <c r="R870" s="9">
        <f t="shared" si="135"/>
        <v>62.5</v>
      </c>
      <c r="S870" s="9">
        <f t="shared" si="136"/>
        <v>72.5</v>
      </c>
      <c r="T870" s="9">
        <f t="shared" si="137"/>
        <v>62.5</v>
      </c>
      <c r="U870" s="8">
        <f t="shared" si="138"/>
        <v>64.166666666666671</v>
      </c>
      <c r="V870" s="8">
        <f t="shared" si="139"/>
        <v>63.75</v>
      </c>
    </row>
    <row r="871" spans="1:22" ht="13.5" x14ac:dyDescent="0.25">
      <c r="A871" s="3">
        <f>RSI!A871</f>
        <v>43271</v>
      </c>
      <c r="B871" s="2">
        <f>RSI!B871</f>
        <v>15.1304</v>
      </c>
      <c r="C871" s="2">
        <f>RSI!I871</f>
        <v>91.494187066129456</v>
      </c>
      <c r="D871" s="2">
        <f>MACD!E871</f>
        <v>-0.73207104525737066</v>
      </c>
      <c r="E871" s="2">
        <f>MACD!F871</f>
        <v>-0.44386058050272525</v>
      </c>
      <c r="F871" s="2">
        <f>'Moving Avg'!D871</f>
        <v>14.837579999999999</v>
      </c>
      <c r="G871" s="2">
        <f>'Moving Avg'!F871</f>
        <v>13.690845000000001</v>
      </c>
      <c r="H871" s="2">
        <f>'Moving Avg'!G871</f>
        <v>13.227313999999996</v>
      </c>
      <c r="I871" s="2">
        <f>'Moving Avg'!H871</f>
        <v>12.145428500000003</v>
      </c>
      <c r="J871" s="6" t="str">
        <f>OBV!F871</f>
        <v>BULLISH</v>
      </c>
      <c r="K871" s="6" t="str">
        <f>OBV!G871</f>
        <v>STRONG</v>
      </c>
      <c r="L871" s="6" t="str">
        <f>OBV!H871</f>
        <v>CONFIRMED BULLISH</v>
      </c>
      <c r="M871" s="8">
        <f t="shared" si="133"/>
        <v>0</v>
      </c>
      <c r="N871" s="8">
        <f t="shared" si="130"/>
        <v>100</v>
      </c>
      <c r="O871" s="8">
        <f t="shared" si="131"/>
        <v>50</v>
      </c>
      <c r="P871" s="8">
        <f t="shared" si="132"/>
        <v>100</v>
      </c>
      <c r="Q871" s="9">
        <f t="shared" si="134"/>
        <v>57.5</v>
      </c>
      <c r="R871" s="9">
        <f t="shared" si="135"/>
        <v>62.5</v>
      </c>
      <c r="S871" s="9">
        <f t="shared" si="136"/>
        <v>72.5</v>
      </c>
      <c r="T871" s="9">
        <f t="shared" si="137"/>
        <v>62.5</v>
      </c>
      <c r="U871" s="8">
        <f t="shared" si="138"/>
        <v>64.166666666666671</v>
      </c>
      <c r="V871" s="8">
        <f t="shared" si="139"/>
        <v>63.75</v>
      </c>
    </row>
    <row r="872" spans="1:22" ht="13.5" x14ac:dyDescent="0.25">
      <c r="A872" s="3">
        <f>RSI!A872</f>
        <v>43272</v>
      </c>
      <c r="B872" s="2">
        <f>RSI!B872</f>
        <v>15.1304</v>
      </c>
      <c r="C872" s="2">
        <f>RSI!I872</f>
        <v>91.494187066129456</v>
      </c>
      <c r="D872" s="2">
        <f>MACD!E872</f>
        <v>-0.75209534561751212</v>
      </c>
      <c r="E872" s="2">
        <f>MACD!F872</f>
        <v>-0.50550753352568267</v>
      </c>
      <c r="F872" s="2">
        <f>'Moving Avg'!D872</f>
        <v>15.01328</v>
      </c>
      <c r="G872" s="2">
        <f>'Moving Avg'!F872</f>
        <v>13.800660000000002</v>
      </c>
      <c r="H872" s="2">
        <f>'Moving Avg'!G872</f>
        <v>13.278139999999997</v>
      </c>
      <c r="I872" s="2">
        <f>'Moving Avg'!H872</f>
        <v>12.159650500000003</v>
      </c>
      <c r="J872" s="6" t="str">
        <f>OBV!F872</f>
        <v>BULLISH</v>
      </c>
      <c r="K872" s="6" t="str">
        <f>OBV!G872</f>
        <v>STRONG</v>
      </c>
      <c r="L872" s="6" t="str">
        <f>OBV!H872</f>
        <v>CONFIRMED BULLISH</v>
      </c>
      <c r="M872" s="8">
        <f t="shared" si="133"/>
        <v>0</v>
      </c>
      <c r="N872" s="8">
        <f t="shared" si="130"/>
        <v>100</v>
      </c>
      <c r="O872" s="8">
        <f t="shared" si="131"/>
        <v>50</v>
      </c>
      <c r="P872" s="8">
        <f t="shared" si="132"/>
        <v>100</v>
      </c>
      <c r="Q872" s="9">
        <f t="shared" si="134"/>
        <v>57.5</v>
      </c>
      <c r="R872" s="9">
        <f t="shared" si="135"/>
        <v>62.5</v>
      </c>
      <c r="S872" s="9">
        <f t="shared" si="136"/>
        <v>72.5</v>
      </c>
      <c r="T872" s="9">
        <f t="shared" si="137"/>
        <v>62.5</v>
      </c>
      <c r="U872" s="8">
        <f t="shared" si="138"/>
        <v>64.166666666666671</v>
      </c>
      <c r="V872" s="8">
        <f t="shared" si="139"/>
        <v>63.75</v>
      </c>
    </row>
    <row r="873" spans="1:22" ht="13.5" x14ac:dyDescent="0.25">
      <c r="A873" s="3">
        <f>RSI!A873</f>
        <v>43273</v>
      </c>
      <c r="B873" s="2">
        <f>RSI!B873</f>
        <v>15.1304</v>
      </c>
      <c r="C873" s="2">
        <f>RSI!I873</f>
        <v>91.494187066129456</v>
      </c>
      <c r="D873" s="2">
        <f>MACD!E873</f>
        <v>-0.72515546304363276</v>
      </c>
      <c r="E873" s="2">
        <f>MACD!F873</f>
        <v>-0.54943711942927276</v>
      </c>
      <c r="F873" s="2">
        <f>'Moving Avg'!D873</f>
        <v>15.11088</v>
      </c>
      <c r="G873" s="2">
        <f>'Moving Avg'!F873</f>
        <v>13.910475000000002</v>
      </c>
      <c r="H873" s="2">
        <f>'Moving Avg'!G873</f>
        <v>13.328965999999996</v>
      </c>
      <c r="I873" s="2">
        <f>'Moving Avg'!H873</f>
        <v>12.173872500000005</v>
      </c>
      <c r="J873" s="6" t="str">
        <f>OBV!F873</f>
        <v>BULLISH</v>
      </c>
      <c r="K873" s="6" t="str">
        <f>OBV!G873</f>
        <v>STRONG</v>
      </c>
      <c r="L873" s="6" t="str">
        <f>OBV!H873</f>
        <v>CONFIRMED BULLISH</v>
      </c>
      <c r="M873" s="8">
        <f t="shared" si="133"/>
        <v>0</v>
      </c>
      <c r="N873" s="8">
        <f t="shared" si="130"/>
        <v>100</v>
      </c>
      <c r="O873" s="8">
        <f t="shared" si="131"/>
        <v>50</v>
      </c>
      <c r="P873" s="8">
        <f t="shared" si="132"/>
        <v>100</v>
      </c>
      <c r="Q873" s="9">
        <f t="shared" si="134"/>
        <v>57.5</v>
      </c>
      <c r="R873" s="9">
        <f t="shared" si="135"/>
        <v>62.5</v>
      </c>
      <c r="S873" s="9">
        <f t="shared" si="136"/>
        <v>72.5</v>
      </c>
      <c r="T873" s="9">
        <f t="shared" si="137"/>
        <v>62.5</v>
      </c>
      <c r="U873" s="8">
        <f t="shared" si="138"/>
        <v>64.166666666666671</v>
      </c>
      <c r="V873" s="8">
        <f t="shared" si="139"/>
        <v>63.75</v>
      </c>
    </row>
    <row r="874" spans="1:22" ht="13.5" x14ac:dyDescent="0.25">
      <c r="A874" s="3">
        <f>RSI!A874</f>
        <v>43276</v>
      </c>
      <c r="B874" s="2">
        <f>RSI!B874</f>
        <v>15.1304</v>
      </c>
      <c r="C874" s="2">
        <f>RSI!I874</f>
        <v>91.494187066129456</v>
      </c>
      <c r="D874" s="2">
        <f>MACD!E874</f>
        <v>-0.71719794292969752</v>
      </c>
      <c r="E874" s="2">
        <f>MACD!F874</f>
        <v>-0.58298928412935769</v>
      </c>
      <c r="F874" s="2">
        <f>'Moving Avg'!D874</f>
        <v>15.1304</v>
      </c>
      <c r="G874" s="2">
        <f>'Moving Avg'!F874</f>
        <v>14.020290000000003</v>
      </c>
      <c r="H874" s="2">
        <f>'Moving Avg'!G874</f>
        <v>13.379791999999998</v>
      </c>
      <c r="I874" s="2">
        <f>'Moving Avg'!H874</f>
        <v>12.187745000000005</v>
      </c>
      <c r="J874" s="6" t="str">
        <f>OBV!F874</f>
        <v>BULLISH</v>
      </c>
      <c r="K874" s="6" t="str">
        <f>OBV!G874</f>
        <v>NEUTRAL</v>
      </c>
      <c r="L874" s="6" t="str">
        <f>OBV!H874</f>
        <v>CONFIRMED BULLISH</v>
      </c>
      <c r="M874" s="8">
        <f t="shared" si="133"/>
        <v>0</v>
      </c>
      <c r="N874" s="8">
        <f t="shared" si="130"/>
        <v>100</v>
      </c>
      <c r="O874" s="8">
        <f t="shared" si="131"/>
        <v>50</v>
      </c>
      <c r="P874" s="8">
        <f t="shared" si="132"/>
        <v>83.5</v>
      </c>
      <c r="Q874" s="9">
        <f t="shared" si="134"/>
        <v>55.024999999999999</v>
      </c>
      <c r="R874" s="9">
        <f t="shared" si="135"/>
        <v>58.375</v>
      </c>
      <c r="S874" s="9">
        <f t="shared" si="136"/>
        <v>65.075000000000003</v>
      </c>
      <c r="T874" s="9">
        <f t="shared" si="137"/>
        <v>58.375</v>
      </c>
      <c r="U874" s="8">
        <f t="shared" si="138"/>
        <v>59.491666666666674</v>
      </c>
      <c r="V874" s="8">
        <f t="shared" si="139"/>
        <v>59.212500000000006</v>
      </c>
    </row>
    <row r="875" spans="1:22" ht="13.5" x14ac:dyDescent="0.25">
      <c r="A875" s="3">
        <f>RSI!A875</f>
        <v>43277</v>
      </c>
      <c r="B875" s="2">
        <f>RSI!B875</f>
        <v>14.8864</v>
      </c>
      <c r="C875" s="2">
        <f>RSI!I875</f>
        <v>77.186537721660073</v>
      </c>
      <c r="D875" s="2">
        <f>MACD!E875</f>
        <v>-0.69166999477285707</v>
      </c>
      <c r="E875" s="2">
        <f>MACD!F875</f>
        <v>-0.60472542625805759</v>
      </c>
      <c r="F875" s="2">
        <f>'Moving Avg'!D875</f>
        <v>15.0816</v>
      </c>
      <c r="G875" s="2">
        <f>'Moving Avg'!F875</f>
        <v>14.125225000000004</v>
      </c>
      <c r="H875" s="2">
        <f>'Moving Avg'!G875</f>
        <v>13.425737999999997</v>
      </c>
      <c r="I875" s="2">
        <f>'Moving Avg'!H875</f>
        <v>12.200397500000003</v>
      </c>
      <c r="J875" s="6" t="str">
        <f>OBV!F875</f>
        <v>BEARISH</v>
      </c>
      <c r="K875" s="6" t="str">
        <f>OBV!G875</f>
        <v>NEUTRAL</v>
      </c>
      <c r="L875" s="6" t="str">
        <f>OBV!H875</f>
        <v>CONFIRMED BEARISH</v>
      </c>
      <c r="M875" s="8">
        <f t="shared" si="133"/>
        <v>0</v>
      </c>
      <c r="N875" s="8">
        <f t="shared" si="130"/>
        <v>100</v>
      </c>
      <c r="O875" s="8">
        <f t="shared" si="131"/>
        <v>50</v>
      </c>
      <c r="P875" s="8">
        <f t="shared" si="132"/>
        <v>16.5</v>
      </c>
      <c r="Q875" s="9">
        <f t="shared" si="134"/>
        <v>44.975000000000001</v>
      </c>
      <c r="R875" s="9">
        <f t="shared" si="135"/>
        <v>41.625</v>
      </c>
      <c r="S875" s="9">
        <f t="shared" si="136"/>
        <v>34.924999999999997</v>
      </c>
      <c r="T875" s="9">
        <f t="shared" si="137"/>
        <v>41.625</v>
      </c>
      <c r="U875" s="8">
        <f t="shared" si="138"/>
        <v>40.508333333333333</v>
      </c>
      <c r="V875" s="8">
        <f t="shared" si="139"/>
        <v>40.787499999999994</v>
      </c>
    </row>
    <row r="876" spans="1:22" ht="13.5" x14ac:dyDescent="0.25">
      <c r="A876" s="3">
        <f>RSI!A876</f>
        <v>43278</v>
      </c>
      <c r="B876" s="2">
        <f>RSI!B876</f>
        <v>14.6424</v>
      </c>
      <c r="C876" s="2">
        <f>RSI!I876</f>
        <v>66.061359534831709</v>
      </c>
      <c r="D876" s="2">
        <f>MACD!E876</f>
        <v>-0.61928405254430352</v>
      </c>
      <c r="E876" s="2">
        <f>MACD!F876</f>
        <v>-0.60763715151530673</v>
      </c>
      <c r="F876" s="2">
        <f>'Moving Avg'!D876</f>
        <v>14.984</v>
      </c>
      <c r="G876" s="2">
        <f>'Moving Avg'!F876</f>
        <v>14.205760000000003</v>
      </c>
      <c r="H876" s="2">
        <f>'Moving Avg'!G876</f>
        <v>13.462141999999995</v>
      </c>
      <c r="I876" s="2">
        <f>'Moving Avg'!H876</f>
        <v>12.210687500000004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  <c r="M876" s="8">
        <f t="shared" si="133"/>
        <v>50</v>
      </c>
      <c r="N876" s="8">
        <f t="shared" si="130"/>
        <v>45</v>
      </c>
      <c r="O876" s="8">
        <f t="shared" si="131"/>
        <v>50</v>
      </c>
      <c r="P876" s="8">
        <f t="shared" si="132"/>
        <v>16.5</v>
      </c>
      <c r="Q876" s="9">
        <f t="shared" si="134"/>
        <v>43.225000000000001</v>
      </c>
      <c r="R876" s="9">
        <f t="shared" si="135"/>
        <v>40.625</v>
      </c>
      <c r="S876" s="9">
        <f t="shared" si="136"/>
        <v>34.174999999999997</v>
      </c>
      <c r="T876" s="9">
        <f t="shared" si="137"/>
        <v>40.375</v>
      </c>
      <c r="U876" s="8">
        <f t="shared" si="138"/>
        <v>39.341666666666661</v>
      </c>
      <c r="V876" s="8">
        <f t="shared" si="139"/>
        <v>39.599999999999994</v>
      </c>
    </row>
    <row r="877" spans="1:22" ht="13.5" x14ac:dyDescent="0.25">
      <c r="A877" s="3">
        <f>RSI!A877</f>
        <v>43279</v>
      </c>
      <c r="B877" s="2">
        <f>RSI!B877</f>
        <v>14.6424</v>
      </c>
      <c r="C877" s="2">
        <f>RSI!I877</f>
        <v>66.061359534831723</v>
      </c>
      <c r="D877" s="2">
        <f>MACD!E877</f>
        <v>-0.54606106017099876</v>
      </c>
      <c r="E877" s="2">
        <f>MACD!F877</f>
        <v>-0.59532193324644511</v>
      </c>
      <c r="F877" s="2">
        <f>'Moving Avg'!D877</f>
        <v>14.8864</v>
      </c>
      <c r="G877" s="2">
        <f>'Moving Avg'!F877</f>
        <v>14.286295000000004</v>
      </c>
      <c r="H877" s="2">
        <f>'Moving Avg'!G877</f>
        <v>13.496773999999993</v>
      </c>
      <c r="I877" s="2">
        <f>'Moving Avg'!H877</f>
        <v>12.220954000000004</v>
      </c>
      <c r="J877" s="6" t="str">
        <f>OBV!F877</f>
        <v>BEARISH</v>
      </c>
      <c r="K877" s="6" t="str">
        <f>OBV!G877</f>
        <v>NEUTRAL</v>
      </c>
      <c r="L877" s="6" t="str">
        <f>OBV!H877</f>
        <v>CONFIRMED BEARISH</v>
      </c>
      <c r="M877" s="8">
        <f t="shared" si="133"/>
        <v>50</v>
      </c>
      <c r="N877" s="8">
        <f t="shared" si="130"/>
        <v>0</v>
      </c>
      <c r="O877" s="8">
        <f t="shared" si="131"/>
        <v>50</v>
      </c>
      <c r="P877" s="8">
        <f t="shared" si="132"/>
        <v>16.5</v>
      </c>
      <c r="Q877" s="9">
        <f t="shared" si="134"/>
        <v>27.475000000000001</v>
      </c>
      <c r="R877" s="9">
        <f t="shared" si="135"/>
        <v>31.625</v>
      </c>
      <c r="S877" s="9">
        <f t="shared" si="136"/>
        <v>27.425000000000001</v>
      </c>
      <c r="T877" s="9">
        <f t="shared" si="137"/>
        <v>29.125</v>
      </c>
      <c r="U877" s="8">
        <f t="shared" si="138"/>
        <v>28.841666666666669</v>
      </c>
      <c r="V877" s="8">
        <f t="shared" si="139"/>
        <v>28.912500000000001</v>
      </c>
    </row>
    <row r="878" spans="1:22" ht="13.5" x14ac:dyDescent="0.25">
      <c r="A878" s="3">
        <f>RSI!A878</f>
        <v>43280</v>
      </c>
      <c r="B878" s="2">
        <f>RSI!B878</f>
        <v>14.6424</v>
      </c>
      <c r="C878" s="2">
        <f>RSI!I878</f>
        <v>66.061359534831723</v>
      </c>
      <c r="D878" s="2">
        <f>MACD!E878</f>
        <v>-0.42684292016147651</v>
      </c>
      <c r="E878" s="2">
        <f>MACD!F878</f>
        <v>-0.56162613062945144</v>
      </c>
      <c r="F878" s="2">
        <f>'Moving Avg'!D878</f>
        <v>14.7888</v>
      </c>
      <c r="G878" s="2">
        <f>'Moving Avg'!F878</f>
        <v>14.366830000000004</v>
      </c>
      <c r="H878" s="2">
        <f>'Moving Avg'!G878</f>
        <v>13.530939999999992</v>
      </c>
      <c r="I878" s="2">
        <f>'Moving Avg'!H878</f>
        <v>12.231220500000004</v>
      </c>
      <c r="J878" s="6" t="str">
        <f>OBV!F878</f>
        <v>BEARISH</v>
      </c>
      <c r="K878" s="6" t="str">
        <f>OBV!G878</f>
        <v>NEUTRAL</v>
      </c>
      <c r="L878" s="6" t="str">
        <f>OBV!H878</f>
        <v>CONFIRMED BEARISH</v>
      </c>
      <c r="M878" s="8">
        <f t="shared" si="133"/>
        <v>50</v>
      </c>
      <c r="N878" s="8">
        <f t="shared" si="130"/>
        <v>0</v>
      </c>
      <c r="O878" s="8">
        <f t="shared" si="131"/>
        <v>50</v>
      </c>
      <c r="P878" s="8">
        <f t="shared" si="132"/>
        <v>16.5</v>
      </c>
      <c r="Q878" s="9">
        <f t="shared" si="134"/>
        <v>27.475000000000001</v>
      </c>
      <c r="R878" s="9">
        <f t="shared" si="135"/>
        <v>31.625</v>
      </c>
      <c r="S878" s="9">
        <f t="shared" si="136"/>
        <v>27.425000000000001</v>
      </c>
      <c r="T878" s="9">
        <f t="shared" si="137"/>
        <v>29.125</v>
      </c>
      <c r="U878" s="8">
        <f t="shared" si="138"/>
        <v>28.841666666666669</v>
      </c>
      <c r="V878" s="8">
        <f t="shared" si="139"/>
        <v>28.912500000000001</v>
      </c>
    </row>
    <row r="879" spans="1:22" ht="13.5" x14ac:dyDescent="0.25">
      <c r="A879" s="3">
        <f>RSI!A879</f>
        <v>43283</v>
      </c>
      <c r="B879" s="2">
        <f>RSI!B879</f>
        <v>14.495900000000001</v>
      </c>
      <c r="C879" s="2">
        <f>RSI!I879</f>
        <v>59.617567502317968</v>
      </c>
      <c r="D879" s="2">
        <f>MACD!E879</f>
        <v>-0.2576606974171316</v>
      </c>
      <c r="E879" s="2">
        <f>MACD!F879</f>
        <v>-0.50083304398698747</v>
      </c>
      <c r="F879" s="2">
        <f>'Moving Avg'!D879</f>
        <v>14.661899999999999</v>
      </c>
      <c r="G879" s="2">
        <f>'Moving Avg'!F879</f>
        <v>14.432720000000003</v>
      </c>
      <c r="H879" s="2">
        <f>'Moving Avg'!G879</f>
        <v>13.562175999999992</v>
      </c>
      <c r="I879" s="2">
        <f>'Moving Avg'!H879</f>
        <v>12.240754500000003</v>
      </c>
      <c r="J879" s="6" t="str">
        <f>OBV!F879</f>
        <v>BEARISH</v>
      </c>
      <c r="K879" s="6" t="str">
        <f>OBV!G879</f>
        <v>NEUTRAL</v>
      </c>
      <c r="L879" s="6" t="str">
        <f>OBV!H879</f>
        <v>CONFIRMED BEARISH</v>
      </c>
      <c r="M879" s="8">
        <f t="shared" si="133"/>
        <v>50</v>
      </c>
      <c r="N879" s="8">
        <f t="shared" si="130"/>
        <v>0</v>
      </c>
      <c r="O879" s="8">
        <f t="shared" si="131"/>
        <v>50</v>
      </c>
      <c r="P879" s="8">
        <f t="shared" si="132"/>
        <v>16.5</v>
      </c>
      <c r="Q879" s="9">
        <f t="shared" si="134"/>
        <v>27.475000000000001</v>
      </c>
      <c r="R879" s="9">
        <f t="shared" si="135"/>
        <v>31.625</v>
      </c>
      <c r="S879" s="9">
        <f t="shared" si="136"/>
        <v>27.425000000000001</v>
      </c>
      <c r="T879" s="9">
        <f t="shared" si="137"/>
        <v>29.125</v>
      </c>
      <c r="U879" s="8">
        <f t="shared" si="138"/>
        <v>28.841666666666669</v>
      </c>
      <c r="V879" s="8">
        <f t="shared" si="139"/>
        <v>28.912500000000001</v>
      </c>
    </row>
    <row r="880" spans="1:22" ht="13.5" x14ac:dyDescent="0.25">
      <c r="A880" s="3">
        <f>RSI!A880</f>
        <v>43284</v>
      </c>
      <c r="B880" s="2">
        <f>RSI!B880</f>
        <v>14.6424</v>
      </c>
      <c r="C880" s="2">
        <f>RSI!I880</f>
        <v>63.456326870763355</v>
      </c>
      <c r="D880" s="2">
        <f>MACD!E880</f>
        <v>-0.11189216737620988</v>
      </c>
      <c r="E880" s="2">
        <f>MACD!F880</f>
        <v>-0.42304486866483199</v>
      </c>
      <c r="F880" s="2">
        <f>'Moving Avg'!D880</f>
        <v>14.613099999999999</v>
      </c>
      <c r="G880" s="2">
        <f>'Moving Avg'!F880</f>
        <v>14.505935000000004</v>
      </c>
      <c r="H880" s="2">
        <f>'Moving Avg'!G880</f>
        <v>13.599511999999995</v>
      </c>
      <c r="I880" s="2">
        <f>'Moving Avg'!H880</f>
        <v>12.251091000000004</v>
      </c>
      <c r="J880" s="6" t="str">
        <f>OBV!F880</f>
        <v>BEARISH</v>
      </c>
      <c r="K880" s="6" t="str">
        <f>OBV!G880</f>
        <v>NEUTRAL</v>
      </c>
      <c r="L880" s="6" t="str">
        <f>OBV!H880</f>
        <v>CONFIRMED BEARISH</v>
      </c>
      <c r="M880" s="8">
        <f t="shared" si="133"/>
        <v>50</v>
      </c>
      <c r="N880" s="8">
        <f t="shared" si="130"/>
        <v>0</v>
      </c>
      <c r="O880" s="8">
        <f t="shared" si="131"/>
        <v>50</v>
      </c>
      <c r="P880" s="8">
        <f t="shared" si="132"/>
        <v>16.5</v>
      </c>
      <c r="Q880" s="9">
        <f t="shared" si="134"/>
        <v>27.475000000000001</v>
      </c>
      <c r="R880" s="9">
        <f t="shared" si="135"/>
        <v>31.625</v>
      </c>
      <c r="S880" s="9">
        <f t="shared" si="136"/>
        <v>27.425000000000001</v>
      </c>
      <c r="T880" s="9">
        <f t="shared" si="137"/>
        <v>29.125</v>
      </c>
      <c r="U880" s="8">
        <f t="shared" si="138"/>
        <v>28.841666666666669</v>
      </c>
      <c r="V880" s="8">
        <f t="shared" si="139"/>
        <v>28.912500000000001</v>
      </c>
    </row>
    <row r="881" spans="1:22" ht="13.5" x14ac:dyDescent="0.25">
      <c r="A881" s="3">
        <f>RSI!A881</f>
        <v>43285</v>
      </c>
      <c r="B881" s="2">
        <f>RSI!B881</f>
        <v>14.495900000000001</v>
      </c>
      <c r="C881" s="2">
        <f>RSI!I881</f>
        <v>57.56341867247415</v>
      </c>
      <c r="D881" s="2">
        <f>MACD!E881</f>
        <v>2.000217573136176E-2</v>
      </c>
      <c r="E881" s="2">
        <f>MACD!F881</f>
        <v>-0.33443545978559325</v>
      </c>
      <c r="F881" s="2">
        <f>'Moving Avg'!D881</f>
        <v>14.583800000000002</v>
      </c>
      <c r="G881" s="2">
        <f>'Moving Avg'!F881</f>
        <v>14.571825000000004</v>
      </c>
      <c r="H881" s="2">
        <f>'Moving Avg'!G881</f>
        <v>13.634477999999994</v>
      </c>
      <c r="I881" s="2">
        <f>'Moving Avg'!H881</f>
        <v>12.260672000000001</v>
      </c>
      <c r="J881" s="6" t="str">
        <f>OBV!F881</f>
        <v>BEARISH</v>
      </c>
      <c r="K881" s="6" t="str">
        <f>OBV!G881</f>
        <v>NEUTRAL</v>
      </c>
      <c r="L881" s="6" t="str">
        <f>OBV!H881</f>
        <v>CONFIRMED BEARISH</v>
      </c>
      <c r="M881" s="8">
        <f t="shared" si="133"/>
        <v>50</v>
      </c>
      <c r="N881" s="8">
        <f t="shared" si="130"/>
        <v>0</v>
      </c>
      <c r="O881" s="8">
        <f t="shared" si="131"/>
        <v>50</v>
      </c>
      <c r="P881" s="8">
        <f t="shared" si="132"/>
        <v>16.5</v>
      </c>
      <c r="Q881" s="9">
        <f t="shared" si="134"/>
        <v>27.475000000000001</v>
      </c>
      <c r="R881" s="9">
        <f t="shared" si="135"/>
        <v>31.625</v>
      </c>
      <c r="S881" s="9">
        <f t="shared" si="136"/>
        <v>27.425000000000001</v>
      </c>
      <c r="T881" s="9">
        <f t="shared" si="137"/>
        <v>29.125</v>
      </c>
      <c r="U881" s="8">
        <f t="shared" si="138"/>
        <v>28.841666666666669</v>
      </c>
      <c r="V881" s="8">
        <f t="shared" si="139"/>
        <v>28.912500000000001</v>
      </c>
    </row>
    <row r="882" spans="1:22" ht="13.5" x14ac:dyDescent="0.25">
      <c r="A882" s="3">
        <f>RSI!A882</f>
        <v>43286</v>
      </c>
      <c r="B882" s="2">
        <f>RSI!B882</f>
        <v>14.495900000000001</v>
      </c>
      <c r="C882" s="2">
        <f>RSI!I882</f>
        <v>57.56341867247415</v>
      </c>
      <c r="D882" s="2">
        <f>MACD!E882</f>
        <v>0.13034102374177969</v>
      </c>
      <c r="E882" s="2">
        <f>MACD!F882</f>
        <v>-0.24148016308011869</v>
      </c>
      <c r="F882" s="2">
        <f>'Moving Avg'!D882</f>
        <v>14.554500000000001</v>
      </c>
      <c r="G882" s="2">
        <f>'Moving Avg'!F882</f>
        <v>14.617945000000002</v>
      </c>
      <c r="H882" s="2">
        <f>'Moving Avg'!G882</f>
        <v>13.668883999999993</v>
      </c>
      <c r="I882" s="2">
        <f>'Moving Avg'!H882</f>
        <v>12.269973000000002</v>
      </c>
      <c r="J882" s="6" t="str">
        <f>OBV!F882</f>
        <v>BEARISH</v>
      </c>
      <c r="K882" s="6" t="str">
        <f>OBV!G882</f>
        <v>NEUTRAL</v>
      </c>
      <c r="L882" s="6" t="str">
        <f>OBV!H882</f>
        <v>CONFIRMED BEARISH</v>
      </c>
      <c r="M882" s="8">
        <f t="shared" si="133"/>
        <v>50</v>
      </c>
      <c r="N882" s="8">
        <f t="shared" si="130"/>
        <v>0</v>
      </c>
      <c r="O882" s="8">
        <f t="shared" si="131"/>
        <v>50</v>
      </c>
      <c r="P882" s="8">
        <f t="shared" si="132"/>
        <v>16.5</v>
      </c>
      <c r="Q882" s="9">
        <f t="shared" si="134"/>
        <v>27.475000000000001</v>
      </c>
      <c r="R882" s="9">
        <f t="shared" si="135"/>
        <v>31.625</v>
      </c>
      <c r="S882" s="9">
        <f t="shared" si="136"/>
        <v>27.425000000000001</v>
      </c>
      <c r="T882" s="9">
        <f t="shared" si="137"/>
        <v>29.125</v>
      </c>
      <c r="U882" s="8">
        <f t="shared" si="138"/>
        <v>28.841666666666669</v>
      </c>
      <c r="V882" s="8">
        <f t="shared" si="139"/>
        <v>28.912500000000001</v>
      </c>
    </row>
    <row r="883" spans="1:22" ht="13.5" x14ac:dyDescent="0.25">
      <c r="A883" s="3">
        <f>RSI!A883</f>
        <v>43287</v>
      </c>
      <c r="B883" s="2">
        <f>RSI!B883</f>
        <v>14.637499999999999</v>
      </c>
      <c r="C883" s="2">
        <f>RSI!I883</f>
        <v>61.564540864502177</v>
      </c>
      <c r="D883" s="2">
        <f>MACD!E883</f>
        <v>0.21204535168451066</v>
      </c>
      <c r="E883" s="2">
        <f>MACD!F883</f>
        <v>-0.15077506012719283</v>
      </c>
      <c r="F883" s="2">
        <f>'Moving Avg'!D883</f>
        <v>14.553520000000001</v>
      </c>
      <c r="G883" s="2">
        <f>'Moving Avg'!F883</f>
        <v>14.654310000000001</v>
      </c>
      <c r="H883" s="2">
        <f>'Moving Avg'!G883</f>
        <v>13.705189999999995</v>
      </c>
      <c r="I883" s="2">
        <f>'Moving Avg'!H883</f>
        <v>12.279982000000002</v>
      </c>
      <c r="J883" s="6" t="str">
        <f>OBV!F883</f>
        <v>BEARISH</v>
      </c>
      <c r="K883" s="6" t="str">
        <f>OBV!G883</f>
        <v>NEUTRAL</v>
      </c>
      <c r="L883" s="6" t="str">
        <f>OBV!H883</f>
        <v>CONFIRMED BEARISH</v>
      </c>
      <c r="M883" s="8">
        <f t="shared" si="133"/>
        <v>50</v>
      </c>
      <c r="N883" s="8">
        <f t="shared" si="130"/>
        <v>0</v>
      </c>
      <c r="O883" s="8">
        <f t="shared" si="131"/>
        <v>50</v>
      </c>
      <c r="P883" s="8">
        <f t="shared" si="132"/>
        <v>16.5</v>
      </c>
      <c r="Q883" s="9">
        <f t="shared" si="134"/>
        <v>27.475000000000001</v>
      </c>
      <c r="R883" s="9">
        <f t="shared" si="135"/>
        <v>31.625</v>
      </c>
      <c r="S883" s="9">
        <f t="shared" si="136"/>
        <v>27.425000000000001</v>
      </c>
      <c r="T883" s="9">
        <f t="shared" si="137"/>
        <v>29.125</v>
      </c>
      <c r="U883" s="8">
        <f t="shared" si="138"/>
        <v>28.841666666666669</v>
      </c>
      <c r="V883" s="8">
        <f t="shared" si="139"/>
        <v>28.912500000000001</v>
      </c>
    </row>
    <row r="884" spans="1:22" ht="13.5" x14ac:dyDescent="0.25">
      <c r="A884" s="3">
        <f>RSI!A884</f>
        <v>43290</v>
      </c>
      <c r="B884" s="2">
        <f>RSI!B884</f>
        <v>14.5936</v>
      </c>
      <c r="C884" s="2">
        <f>RSI!I884</f>
        <v>59.685667834208147</v>
      </c>
      <c r="D884" s="2">
        <f>MACD!E884</f>
        <v>0.28251118865748204</v>
      </c>
      <c r="E884" s="2">
        <f>MACD!F884</f>
        <v>-6.4117810370257849E-2</v>
      </c>
      <c r="F884" s="2">
        <f>'Moving Avg'!D884</f>
        <v>14.573059999999998</v>
      </c>
      <c r="G884" s="2">
        <f>'Moving Avg'!F884</f>
        <v>14.69092</v>
      </c>
      <c r="H884" s="2">
        <f>'Moving Avg'!G884</f>
        <v>13.740617999999998</v>
      </c>
      <c r="I884" s="2">
        <f>'Moving Avg'!H884</f>
        <v>12.290004500000002</v>
      </c>
      <c r="J884" s="6" t="str">
        <f>OBV!F884</f>
        <v>BEARISH</v>
      </c>
      <c r="K884" s="6" t="str">
        <f>OBV!G884</f>
        <v>NEUTRAL</v>
      </c>
      <c r="L884" s="6" t="str">
        <f>OBV!H884</f>
        <v>BEARISH DIVERGENCE</v>
      </c>
      <c r="M884" s="8">
        <f t="shared" si="133"/>
        <v>50</v>
      </c>
      <c r="N884" s="8">
        <f t="shared" si="130"/>
        <v>0</v>
      </c>
      <c r="O884" s="8">
        <f t="shared" si="131"/>
        <v>50</v>
      </c>
      <c r="P884" s="8">
        <f t="shared" si="132"/>
        <v>16.5</v>
      </c>
      <c r="Q884" s="9">
        <f t="shared" si="134"/>
        <v>27.475000000000001</v>
      </c>
      <c r="R884" s="9">
        <f t="shared" si="135"/>
        <v>31.625</v>
      </c>
      <c r="S884" s="9">
        <f t="shared" si="136"/>
        <v>27.425000000000001</v>
      </c>
      <c r="T884" s="9">
        <f t="shared" si="137"/>
        <v>29.125</v>
      </c>
      <c r="U884" s="8">
        <f t="shared" si="138"/>
        <v>28.841666666666669</v>
      </c>
      <c r="V884" s="8">
        <f t="shared" si="139"/>
        <v>28.912500000000001</v>
      </c>
    </row>
    <row r="885" spans="1:22" ht="13.5" x14ac:dyDescent="0.25">
      <c r="A885" s="3">
        <f>RSI!A885</f>
        <v>43291</v>
      </c>
      <c r="B885" s="2">
        <f>RSI!B885</f>
        <v>14.5936</v>
      </c>
      <c r="C885" s="2">
        <f>RSI!I885</f>
        <v>59.685667834208147</v>
      </c>
      <c r="D885" s="2">
        <f>MACD!E885</f>
        <v>0.3030788821416337</v>
      </c>
      <c r="E885" s="2">
        <f>MACD!F885</f>
        <v>9.3215281321204629E-3</v>
      </c>
      <c r="F885" s="2">
        <f>'Moving Avg'!D885</f>
        <v>14.563300000000002</v>
      </c>
      <c r="G885" s="2">
        <f>'Moving Avg'!F885</f>
        <v>14.72509</v>
      </c>
      <c r="H885" s="2">
        <f>'Moving Avg'!G885</f>
        <v>13.771383999999998</v>
      </c>
      <c r="I885" s="2">
        <f>'Moving Avg'!H885</f>
        <v>12.300050500000003</v>
      </c>
      <c r="J885" s="6" t="str">
        <f>OBV!F885</f>
        <v>BEARISH</v>
      </c>
      <c r="K885" s="6" t="str">
        <f>OBV!G885</f>
        <v>NEUTRAL</v>
      </c>
      <c r="L885" s="6" t="str">
        <f>OBV!H885</f>
        <v>CONFIRMED BEARISH</v>
      </c>
      <c r="M885" s="8">
        <f t="shared" si="133"/>
        <v>50</v>
      </c>
      <c r="N885" s="8">
        <f t="shared" si="130"/>
        <v>0</v>
      </c>
      <c r="O885" s="8">
        <f t="shared" si="131"/>
        <v>50</v>
      </c>
      <c r="P885" s="8">
        <f t="shared" si="132"/>
        <v>16.5</v>
      </c>
      <c r="Q885" s="9">
        <f t="shared" si="134"/>
        <v>27.475000000000001</v>
      </c>
      <c r="R885" s="9">
        <f t="shared" si="135"/>
        <v>31.625</v>
      </c>
      <c r="S885" s="9">
        <f t="shared" si="136"/>
        <v>27.425000000000001</v>
      </c>
      <c r="T885" s="9">
        <f t="shared" si="137"/>
        <v>29.125</v>
      </c>
      <c r="U885" s="8">
        <f t="shared" si="138"/>
        <v>28.841666666666669</v>
      </c>
      <c r="V885" s="8">
        <f t="shared" si="139"/>
        <v>28.912500000000001</v>
      </c>
    </row>
    <row r="886" spans="1:22" ht="13.5" x14ac:dyDescent="0.25">
      <c r="A886" s="3">
        <f>RSI!A886</f>
        <v>43292</v>
      </c>
      <c r="B886" s="2">
        <f>RSI!B886</f>
        <v>14.5936</v>
      </c>
      <c r="C886" s="2">
        <f>RSI!I886</f>
        <v>59.685667834208147</v>
      </c>
      <c r="D886" s="2">
        <f>MACD!E886</f>
        <v>0.28153757211193131</v>
      </c>
      <c r="E886" s="2">
        <f>MACD!F886</f>
        <v>6.3764736928082641E-2</v>
      </c>
      <c r="F886" s="2">
        <f>'Moving Avg'!D886</f>
        <v>14.582840000000001</v>
      </c>
      <c r="G886" s="2">
        <f>'Moving Avg'!F886</f>
        <v>14.747055</v>
      </c>
      <c r="H886" s="2">
        <f>'Moving Avg'!G886</f>
        <v>13.802335999999999</v>
      </c>
      <c r="I886" s="2">
        <f>'Moving Avg'!H886</f>
        <v>12.310096500000002</v>
      </c>
      <c r="J886" s="6" t="str">
        <f>OBV!F886</f>
        <v>BEARISH</v>
      </c>
      <c r="K886" s="6" t="str">
        <f>OBV!G886</f>
        <v>NEUTRAL</v>
      </c>
      <c r="L886" s="6" t="str">
        <f>OBV!H886</f>
        <v>BEARISH DIVERGENCE</v>
      </c>
      <c r="M886" s="8">
        <f t="shared" si="133"/>
        <v>50</v>
      </c>
      <c r="N886" s="8">
        <f t="shared" si="130"/>
        <v>0</v>
      </c>
      <c r="O886" s="8">
        <f t="shared" si="131"/>
        <v>50</v>
      </c>
      <c r="P886" s="8">
        <f t="shared" si="132"/>
        <v>16.5</v>
      </c>
      <c r="Q886" s="9">
        <f t="shared" si="134"/>
        <v>27.475000000000001</v>
      </c>
      <c r="R886" s="9">
        <f t="shared" si="135"/>
        <v>31.625</v>
      </c>
      <c r="S886" s="9">
        <f t="shared" si="136"/>
        <v>27.425000000000001</v>
      </c>
      <c r="T886" s="9">
        <f t="shared" si="137"/>
        <v>29.125</v>
      </c>
      <c r="U886" s="8">
        <f t="shared" si="138"/>
        <v>28.841666666666669</v>
      </c>
      <c r="V886" s="8">
        <f t="shared" si="139"/>
        <v>28.912500000000001</v>
      </c>
    </row>
    <row r="887" spans="1:22" ht="13.5" x14ac:dyDescent="0.25">
      <c r="A887" s="3">
        <f>RSI!A887</f>
        <v>43293</v>
      </c>
      <c r="B887" s="2">
        <f>RSI!B887</f>
        <v>14.495900000000001</v>
      </c>
      <c r="C887" s="2">
        <f>RSI!I887</f>
        <v>55.018438498775168</v>
      </c>
      <c r="D887" s="2">
        <f>MACD!E887</f>
        <v>0.26924523437228665</v>
      </c>
      <c r="E887" s="2">
        <f>MACD!F887</f>
        <v>0.10486083641692345</v>
      </c>
      <c r="F887" s="2">
        <f>'Moving Avg'!D887</f>
        <v>14.582840000000001</v>
      </c>
      <c r="G887" s="2">
        <f>'Moving Avg'!F887</f>
        <v>14.759255000000001</v>
      </c>
      <c r="H887" s="2">
        <f>'Moving Avg'!G887</f>
        <v>13.831333999999996</v>
      </c>
      <c r="I887" s="2">
        <f>'Moving Avg'!H887</f>
        <v>12.320819500000002</v>
      </c>
      <c r="J887" s="6" t="str">
        <f>OBV!F887</f>
        <v>BEARISH</v>
      </c>
      <c r="K887" s="6" t="str">
        <f>OBV!G887</f>
        <v>NEUTRAL</v>
      </c>
      <c r="L887" s="6" t="str">
        <f>OBV!H887</f>
        <v>NEUTRAL</v>
      </c>
      <c r="M887" s="8">
        <f t="shared" si="133"/>
        <v>50</v>
      </c>
      <c r="N887" s="8">
        <f t="shared" si="130"/>
        <v>0</v>
      </c>
      <c r="O887" s="8">
        <f t="shared" si="131"/>
        <v>50</v>
      </c>
      <c r="P887" s="8">
        <f t="shared" si="132"/>
        <v>16.5</v>
      </c>
      <c r="Q887" s="9">
        <f t="shared" si="134"/>
        <v>27.475000000000001</v>
      </c>
      <c r="R887" s="9">
        <f t="shared" si="135"/>
        <v>31.625</v>
      </c>
      <c r="S887" s="9">
        <f t="shared" si="136"/>
        <v>27.425000000000001</v>
      </c>
      <c r="T887" s="9">
        <f t="shared" si="137"/>
        <v>29.125</v>
      </c>
      <c r="U887" s="8">
        <f t="shared" si="138"/>
        <v>28.841666666666669</v>
      </c>
      <c r="V887" s="8">
        <f t="shared" si="139"/>
        <v>28.912500000000001</v>
      </c>
    </row>
    <row r="888" spans="1:22" ht="13.5" x14ac:dyDescent="0.25">
      <c r="A888" s="3">
        <f>RSI!A888</f>
        <v>43294</v>
      </c>
      <c r="B888" s="2">
        <f>RSI!B888</f>
        <v>14.495900000000001</v>
      </c>
      <c r="C888" s="2">
        <f>RSI!I888</f>
        <v>55.018438498775168</v>
      </c>
      <c r="D888" s="2">
        <f>MACD!E888</f>
        <v>0.25821567934125689</v>
      </c>
      <c r="E888" s="2">
        <f>MACD!F888</f>
        <v>0.13553180500179013</v>
      </c>
      <c r="F888" s="2">
        <f>'Moving Avg'!D888</f>
        <v>14.55452</v>
      </c>
      <c r="G888" s="2">
        <f>'Moving Avg'!F888</f>
        <v>14.751930000000002</v>
      </c>
      <c r="H888" s="2">
        <f>'Moving Avg'!G888</f>
        <v>13.860331999999998</v>
      </c>
      <c r="I888" s="2">
        <f>'Moving Avg'!H888</f>
        <v>12.331519500000002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  <c r="M888" s="8">
        <f t="shared" si="133"/>
        <v>50</v>
      </c>
      <c r="N888" s="8">
        <f t="shared" si="130"/>
        <v>0</v>
      </c>
      <c r="O888" s="8">
        <f t="shared" si="131"/>
        <v>50</v>
      </c>
      <c r="P888" s="8">
        <f t="shared" si="132"/>
        <v>16.5</v>
      </c>
      <c r="Q888" s="9">
        <f t="shared" si="134"/>
        <v>27.475000000000001</v>
      </c>
      <c r="R888" s="9">
        <f t="shared" si="135"/>
        <v>31.625</v>
      </c>
      <c r="S888" s="9">
        <f t="shared" si="136"/>
        <v>27.425000000000001</v>
      </c>
      <c r="T888" s="9">
        <f t="shared" si="137"/>
        <v>29.125</v>
      </c>
      <c r="U888" s="8">
        <f t="shared" si="138"/>
        <v>28.841666666666669</v>
      </c>
      <c r="V888" s="8">
        <f t="shared" si="139"/>
        <v>28.912500000000001</v>
      </c>
    </row>
    <row r="889" spans="1:22" ht="13.5" x14ac:dyDescent="0.25">
      <c r="A889" s="3">
        <f>RSI!A889</f>
        <v>43297</v>
      </c>
      <c r="B889" s="2">
        <f>RSI!B889</f>
        <v>14.544700000000001</v>
      </c>
      <c r="C889" s="2">
        <f>RSI!I889</f>
        <v>56.967735048776845</v>
      </c>
      <c r="D889" s="2">
        <f>MACD!E889</f>
        <v>0.22214790056376899</v>
      </c>
      <c r="E889" s="2">
        <f>MACD!F889</f>
        <v>0.15285502411418592</v>
      </c>
      <c r="F889" s="2">
        <f>'Moving Avg'!D889</f>
        <v>14.544740000000001</v>
      </c>
      <c r="G889" s="2">
        <f>'Moving Avg'!F889</f>
        <v>14.727525</v>
      </c>
      <c r="H889" s="2">
        <f>'Moving Avg'!G889</f>
        <v>13.891984000000003</v>
      </c>
      <c r="I889" s="2">
        <f>'Moving Avg'!H889</f>
        <v>12.344305000000002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  <c r="M889" s="8">
        <f t="shared" si="133"/>
        <v>50</v>
      </c>
      <c r="N889" s="8">
        <f t="shared" si="130"/>
        <v>0</v>
      </c>
      <c r="O889" s="8">
        <f t="shared" si="131"/>
        <v>50</v>
      </c>
      <c r="P889" s="8">
        <f t="shared" si="132"/>
        <v>16.5</v>
      </c>
      <c r="Q889" s="9">
        <f t="shared" si="134"/>
        <v>27.475000000000001</v>
      </c>
      <c r="R889" s="9">
        <f t="shared" si="135"/>
        <v>31.625</v>
      </c>
      <c r="S889" s="9">
        <f t="shared" si="136"/>
        <v>27.425000000000001</v>
      </c>
      <c r="T889" s="9">
        <f t="shared" si="137"/>
        <v>29.125</v>
      </c>
      <c r="U889" s="8">
        <f t="shared" si="138"/>
        <v>28.841666666666669</v>
      </c>
      <c r="V889" s="8">
        <f t="shared" si="139"/>
        <v>28.912500000000001</v>
      </c>
    </row>
    <row r="890" spans="1:22" ht="13.5" x14ac:dyDescent="0.25">
      <c r="A890" s="3">
        <f>RSI!A890</f>
        <v>43298</v>
      </c>
      <c r="B890" s="2">
        <f>RSI!B890</f>
        <v>14.881500000000001</v>
      </c>
      <c r="C890" s="2">
        <f>RSI!I890</f>
        <v>67.451391073754365</v>
      </c>
      <c r="D890" s="2">
        <f>MACD!E890</f>
        <v>0.18839225735560738</v>
      </c>
      <c r="E890" s="2">
        <f>MACD!F890</f>
        <v>0.15996247076247022</v>
      </c>
      <c r="F890" s="2">
        <f>'Moving Avg'!D890</f>
        <v>14.602320000000001</v>
      </c>
      <c r="G890" s="2">
        <f>'Moving Avg'!F890</f>
        <v>14.71508</v>
      </c>
      <c r="H890" s="2">
        <f>'Moving Avg'!G890</f>
        <v>13.926052000000002</v>
      </c>
      <c r="I890" s="2">
        <f>'Moving Avg'!H890</f>
        <v>12.359497500000002</v>
      </c>
      <c r="J890" s="6" t="str">
        <f>OBV!F890</f>
        <v>BULLISH</v>
      </c>
      <c r="K890" s="6" t="str">
        <f>OBV!G890</f>
        <v>NEUTRAL</v>
      </c>
      <c r="L890" s="6" t="str">
        <f>OBV!H890</f>
        <v>CONFIRMED BULLISH</v>
      </c>
      <c r="M890" s="8">
        <f t="shared" si="133"/>
        <v>50</v>
      </c>
      <c r="N890" s="8">
        <f t="shared" si="130"/>
        <v>0</v>
      </c>
      <c r="O890" s="8">
        <f t="shared" si="131"/>
        <v>50</v>
      </c>
      <c r="P890" s="8">
        <f t="shared" si="132"/>
        <v>83.5</v>
      </c>
      <c r="Q890" s="9">
        <f t="shared" si="134"/>
        <v>37.524999999999999</v>
      </c>
      <c r="R890" s="9">
        <f t="shared" si="135"/>
        <v>48.375</v>
      </c>
      <c r="S890" s="9">
        <f t="shared" si="136"/>
        <v>57.575000000000003</v>
      </c>
      <c r="T890" s="9">
        <f t="shared" si="137"/>
        <v>45.875</v>
      </c>
      <c r="U890" s="8">
        <f t="shared" si="138"/>
        <v>47.82500000000001</v>
      </c>
      <c r="V890" s="8">
        <f t="shared" si="139"/>
        <v>47.337500000000006</v>
      </c>
    </row>
    <row r="891" spans="1:22" ht="13.5" x14ac:dyDescent="0.25">
      <c r="A891" s="3">
        <f>RSI!A891</f>
        <v>43299</v>
      </c>
      <c r="B891" s="2">
        <f>RSI!B891</f>
        <v>14.6424</v>
      </c>
      <c r="C891" s="2">
        <f>RSI!I891</f>
        <v>56.860728033098972</v>
      </c>
      <c r="D891" s="2">
        <f>MACD!E891</f>
        <v>0.15224647128248137</v>
      </c>
      <c r="E891" s="2">
        <f>MACD!F891</f>
        <v>0.15841927086647248</v>
      </c>
      <c r="F891" s="2">
        <f>'Moving Avg'!D891</f>
        <v>14.612080000000001</v>
      </c>
      <c r="G891" s="2">
        <f>'Moving Avg'!F891</f>
        <v>14.690680000000004</v>
      </c>
      <c r="H891" s="2">
        <f>'Moving Avg'!G891</f>
        <v>13.95729</v>
      </c>
      <c r="I891" s="2">
        <f>'Moving Avg'!H891</f>
        <v>12.374660000000004</v>
      </c>
      <c r="J891" s="6" t="str">
        <f>OBV!F891</f>
        <v>BULLISH</v>
      </c>
      <c r="K891" s="6" t="str">
        <f>OBV!G891</f>
        <v>NEUTRAL</v>
      </c>
      <c r="L891" s="6" t="str">
        <f>OBV!H891</f>
        <v>CONFIRMED BULLISH</v>
      </c>
      <c r="M891" s="8">
        <f t="shared" si="133"/>
        <v>50</v>
      </c>
      <c r="N891" s="8">
        <f t="shared" si="130"/>
        <v>45</v>
      </c>
      <c r="O891" s="8">
        <f t="shared" si="131"/>
        <v>50</v>
      </c>
      <c r="P891" s="8">
        <f t="shared" si="132"/>
        <v>83.5</v>
      </c>
      <c r="Q891" s="9">
        <f t="shared" si="134"/>
        <v>53.274999999999999</v>
      </c>
      <c r="R891" s="9">
        <f t="shared" si="135"/>
        <v>57.375</v>
      </c>
      <c r="S891" s="9">
        <f t="shared" si="136"/>
        <v>64.325000000000003</v>
      </c>
      <c r="T891" s="9">
        <f t="shared" si="137"/>
        <v>57.125</v>
      </c>
      <c r="U891" s="8">
        <f t="shared" si="138"/>
        <v>58.32500000000001</v>
      </c>
      <c r="V891" s="8">
        <f t="shared" si="139"/>
        <v>58.025000000000006</v>
      </c>
    </row>
    <row r="892" spans="1:22" ht="13.5" x14ac:dyDescent="0.25">
      <c r="A892" s="3">
        <f>RSI!A892</f>
        <v>43300</v>
      </c>
      <c r="B892" s="2">
        <f>RSI!B892</f>
        <v>14.5936</v>
      </c>
      <c r="C892" s="2">
        <f>RSI!I892</f>
        <v>54.963871500286764</v>
      </c>
      <c r="D892" s="2">
        <f>MACD!E892</f>
        <v>0.1241374198430556</v>
      </c>
      <c r="E892" s="2">
        <f>MACD!F892</f>
        <v>0.1515629006617891</v>
      </c>
      <c r="F892" s="2">
        <f>'Moving Avg'!D892</f>
        <v>14.631620000000002</v>
      </c>
      <c r="G892" s="2">
        <f>'Moving Avg'!F892</f>
        <v>14.663840000000002</v>
      </c>
      <c r="H892" s="2">
        <f>'Moving Avg'!G892</f>
        <v>13.988528000000004</v>
      </c>
      <c r="I892" s="2">
        <f>'Moving Avg'!H892</f>
        <v>12.389578500000004</v>
      </c>
      <c r="J892" s="6" t="str">
        <f>OBV!F892</f>
        <v>BULLISH</v>
      </c>
      <c r="K892" s="6" t="str">
        <f>OBV!G892</f>
        <v>NEUTRAL</v>
      </c>
      <c r="L892" s="6" t="str">
        <f>OBV!H892</f>
        <v>CONFIRMED BULLISH</v>
      </c>
      <c r="M892" s="8">
        <f t="shared" si="133"/>
        <v>50</v>
      </c>
      <c r="N892" s="8">
        <f t="shared" si="130"/>
        <v>100</v>
      </c>
      <c r="O892" s="8">
        <f t="shared" si="131"/>
        <v>50</v>
      </c>
      <c r="P892" s="8">
        <f t="shared" si="132"/>
        <v>83.5</v>
      </c>
      <c r="Q892" s="9">
        <f t="shared" si="134"/>
        <v>72.525000000000006</v>
      </c>
      <c r="R892" s="9">
        <f t="shared" si="135"/>
        <v>68.375</v>
      </c>
      <c r="S892" s="9">
        <f t="shared" si="136"/>
        <v>72.575000000000003</v>
      </c>
      <c r="T892" s="9">
        <f t="shared" si="137"/>
        <v>70.875</v>
      </c>
      <c r="U892" s="8">
        <f t="shared" si="138"/>
        <v>71.158333333333346</v>
      </c>
      <c r="V892" s="8">
        <f t="shared" si="139"/>
        <v>71.087500000000006</v>
      </c>
    </row>
    <row r="893" spans="1:22" ht="13.5" x14ac:dyDescent="0.25">
      <c r="A893" s="3">
        <f>RSI!A893</f>
        <v>43301</v>
      </c>
      <c r="B893" s="2">
        <f>RSI!B893</f>
        <v>14.495900000000001</v>
      </c>
      <c r="C893" s="2">
        <f>RSI!I893</f>
        <v>51.275842728357361</v>
      </c>
      <c r="D893" s="2">
        <f>MACD!E893</f>
        <v>0.12860824940084825</v>
      </c>
      <c r="E893" s="2">
        <f>MACD!F893</f>
        <v>0.14697197040960094</v>
      </c>
      <c r="F893" s="2">
        <f>'Moving Avg'!D893</f>
        <v>14.631620000000002</v>
      </c>
      <c r="G893" s="2">
        <f>'Moving Avg'!F893</f>
        <v>14.632115000000002</v>
      </c>
      <c r="H893" s="2">
        <f>'Moving Avg'!G893</f>
        <v>14.016934000000003</v>
      </c>
      <c r="I893" s="2">
        <f>'Moving Avg'!H893</f>
        <v>12.404474500000003</v>
      </c>
      <c r="J893" s="6" t="str">
        <f>OBV!F893</f>
        <v>BULLISH</v>
      </c>
      <c r="K893" s="6" t="str">
        <f>OBV!G893</f>
        <v>NEUTRAL</v>
      </c>
      <c r="L893" s="6" t="str">
        <f>OBV!H893</f>
        <v>NEUTRAL</v>
      </c>
      <c r="M893" s="8">
        <f t="shared" si="133"/>
        <v>50</v>
      </c>
      <c r="N893" s="8">
        <f t="shared" si="130"/>
        <v>45</v>
      </c>
      <c r="O893" s="8">
        <f t="shared" si="131"/>
        <v>50</v>
      </c>
      <c r="P893" s="8">
        <f t="shared" si="132"/>
        <v>49.5</v>
      </c>
      <c r="Q893" s="9">
        <f t="shared" si="134"/>
        <v>48.174999999999997</v>
      </c>
      <c r="R893" s="9">
        <f t="shared" si="135"/>
        <v>48.875</v>
      </c>
      <c r="S893" s="9">
        <f t="shared" si="136"/>
        <v>49.025000000000006</v>
      </c>
      <c r="T893" s="9">
        <f t="shared" si="137"/>
        <v>48.625</v>
      </c>
      <c r="U893" s="8">
        <f t="shared" si="138"/>
        <v>48.691666666666663</v>
      </c>
      <c r="V893" s="8">
        <f t="shared" si="139"/>
        <v>48.674999999999997</v>
      </c>
    </row>
    <row r="894" spans="1:22" ht="13.5" x14ac:dyDescent="0.25">
      <c r="A894" s="3">
        <f>RSI!A894</f>
        <v>43304</v>
      </c>
      <c r="B894" s="2">
        <f>RSI!B894</f>
        <v>14.930300000000001</v>
      </c>
      <c r="C894" s="2">
        <f>RSI!I894</f>
        <v>63.123791815241141</v>
      </c>
      <c r="D894" s="2">
        <f>MACD!E894</f>
        <v>9.3327466297683515E-2</v>
      </c>
      <c r="E894" s="2">
        <f>MACD!F894</f>
        <v>0.13624306958721746</v>
      </c>
      <c r="F894" s="2">
        <f>'Moving Avg'!D894</f>
        <v>14.708740000000001</v>
      </c>
      <c r="G894" s="2">
        <f>'Moving Avg'!F894</f>
        <v>14.622110000000001</v>
      </c>
      <c r="H894" s="2">
        <f>'Moving Avg'!G894</f>
        <v>14.054906000000003</v>
      </c>
      <c r="I894" s="2">
        <f>'Moving Avg'!H894</f>
        <v>12.421542500000005</v>
      </c>
      <c r="J894" s="6" t="str">
        <f>OBV!F894</f>
        <v>BULLISH</v>
      </c>
      <c r="K894" s="6" t="str">
        <f>OBV!G894</f>
        <v>NEUTRAL</v>
      </c>
      <c r="L894" s="6" t="str">
        <f>OBV!H894</f>
        <v>CONFIRMED BULLISH</v>
      </c>
      <c r="M894" s="8">
        <f t="shared" si="133"/>
        <v>50</v>
      </c>
      <c r="N894" s="8">
        <f t="shared" si="130"/>
        <v>100</v>
      </c>
      <c r="O894" s="8">
        <f t="shared" si="131"/>
        <v>50</v>
      </c>
      <c r="P894" s="8">
        <f t="shared" si="132"/>
        <v>83.5</v>
      </c>
      <c r="Q894" s="9">
        <f t="shared" si="134"/>
        <v>72.525000000000006</v>
      </c>
      <c r="R894" s="9">
        <f t="shared" si="135"/>
        <v>68.375</v>
      </c>
      <c r="S894" s="9">
        <f t="shared" si="136"/>
        <v>72.575000000000003</v>
      </c>
      <c r="T894" s="9">
        <f t="shared" si="137"/>
        <v>70.875</v>
      </c>
      <c r="U894" s="8">
        <f t="shared" si="138"/>
        <v>71.158333333333346</v>
      </c>
      <c r="V894" s="8">
        <f t="shared" si="139"/>
        <v>71.087500000000006</v>
      </c>
    </row>
    <row r="895" spans="1:22" ht="13.5" x14ac:dyDescent="0.25">
      <c r="A895" s="3">
        <f>RSI!A895</f>
        <v>43305</v>
      </c>
      <c r="B895" s="2">
        <f>RSI!B895</f>
        <v>14.8864</v>
      </c>
      <c r="C895" s="2">
        <f>RSI!I895</f>
        <v>61.49634233616451</v>
      </c>
      <c r="D895" s="2">
        <f>MACD!E895</f>
        <v>6.4037081059618473E-2</v>
      </c>
      <c r="E895" s="2">
        <f>MACD!F895</f>
        <v>0.12180187188169767</v>
      </c>
      <c r="F895" s="2">
        <f>'Moving Avg'!D895</f>
        <v>14.709720000000001</v>
      </c>
      <c r="G895" s="2">
        <f>'Moving Avg'!F895</f>
        <v>14.622110000000001</v>
      </c>
      <c r="H895" s="2">
        <f>'Moving Avg'!G895</f>
        <v>14.091512000000002</v>
      </c>
      <c r="I895" s="2">
        <f>'Moving Avg'!H895</f>
        <v>12.438391000000003</v>
      </c>
      <c r="J895" s="6" t="str">
        <f>OBV!F895</f>
        <v>BEARISH</v>
      </c>
      <c r="K895" s="6" t="str">
        <f>OBV!G895</f>
        <v>NEUTRAL</v>
      </c>
      <c r="L895" s="6" t="str">
        <f>OBV!H895</f>
        <v>BEARISH DIVERGENCE</v>
      </c>
      <c r="M895" s="8">
        <f t="shared" si="133"/>
        <v>50</v>
      </c>
      <c r="N895" s="8">
        <f t="shared" si="130"/>
        <v>100</v>
      </c>
      <c r="O895" s="8">
        <f t="shared" si="131"/>
        <v>50</v>
      </c>
      <c r="P895" s="8">
        <f t="shared" si="132"/>
        <v>16.5</v>
      </c>
      <c r="Q895" s="9">
        <f t="shared" si="134"/>
        <v>62.475000000000001</v>
      </c>
      <c r="R895" s="9">
        <f t="shared" si="135"/>
        <v>51.625</v>
      </c>
      <c r="S895" s="9">
        <f t="shared" si="136"/>
        <v>42.424999999999997</v>
      </c>
      <c r="T895" s="9">
        <f t="shared" si="137"/>
        <v>54.125</v>
      </c>
      <c r="U895" s="8">
        <f t="shared" si="138"/>
        <v>52.17499999999999</v>
      </c>
      <c r="V895" s="8">
        <f t="shared" si="139"/>
        <v>52.662499999999994</v>
      </c>
    </row>
    <row r="896" spans="1:22" ht="13.5" x14ac:dyDescent="0.25">
      <c r="A896" s="3">
        <f>RSI!A896</f>
        <v>43307</v>
      </c>
      <c r="B896" s="2">
        <f>RSI!B896</f>
        <v>14.930300000000001</v>
      </c>
      <c r="C896" s="2">
        <f>RSI!I896</f>
        <v>62.536519331520836</v>
      </c>
      <c r="D896" s="2">
        <f>MACD!E896</f>
        <v>3.3770402242792485E-2</v>
      </c>
      <c r="E896" s="2">
        <f>MACD!F896</f>
        <v>0.10419557795391662</v>
      </c>
      <c r="F896" s="2">
        <f>'Moving Avg'!D896</f>
        <v>14.767300000000001</v>
      </c>
      <c r="G896" s="2">
        <f>'Moving Avg'!F896</f>
        <v>14.636505000000003</v>
      </c>
      <c r="H896" s="2">
        <f>'Moving Avg'!G896</f>
        <v>14.129484000000001</v>
      </c>
      <c r="I896" s="2">
        <f>'Moving Avg'!H896</f>
        <v>12.455459000000005</v>
      </c>
      <c r="J896" s="6" t="str">
        <f>OBV!F896</f>
        <v>BULLISH</v>
      </c>
      <c r="K896" s="6" t="str">
        <f>OBV!G896</f>
        <v>NEUTRAL</v>
      </c>
      <c r="L896" s="6" t="str">
        <f>OBV!H896</f>
        <v>CONFIRMED BULLISH</v>
      </c>
      <c r="M896" s="8">
        <f t="shared" si="133"/>
        <v>50</v>
      </c>
      <c r="N896" s="8">
        <f t="shared" si="130"/>
        <v>100</v>
      </c>
      <c r="O896" s="8">
        <f t="shared" si="131"/>
        <v>50</v>
      </c>
      <c r="P896" s="8">
        <f t="shared" si="132"/>
        <v>83.5</v>
      </c>
      <c r="Q896" s="9">
        <f t="shared" si="134"/>
        <v>72.525000000000006</v>
      </c>
      <c r="R896" s="9">
        <f t="shared" si="135"/>
        <v>68.375</v>
      </c>
      <c r="S896" s="9">
        <f t="shared" si="136"/>
        <v>72.575000000000003</v>
      </c>
      <c r="T896" s="9">
        <f t="shared" si="137"/>
        <v>70.875</v>
      </c>
      <c r="U896" s="8">
        <f t="shared" si="138"/>
        <v>71.158333333333346</v>
      </c>
      <c r="V896" s="8">
        <f t="shared" si="139"/>
        <v>71.087500000000006</v>
      </c>
    </row>
    <row r="897" spans="1:22" ht="13.5" x14ac:dyDescent="0.25">
      <c r="A897" s="3">
        <f>RSI!A897</f>
        <v>43308</v>
      </c>
      <c r="B897" s="2">
        <f>RSI!B897</f>
        <v>14.8376</v>
      </c>
      <c r="C897" s="2">
        <f>RSI!I897</f>
        <v>58.917040209973088</v>
      </c>
      <c r="D897" s="2">
        <f>MACD!E897</f>
        <v>-2.3287951463757395E-3</v>
      </c>
      <c r="E897" s="2">
        <f>MACD!F897</f>
        <v>8.2890703333858159E-2</v>
      </c>
      <c r="F897" s="2">
        <f>'Moving Avg'!D897</f>
        <v>14.8161</v>
      </c>
      <c r="G897" s="2">
        <f>'Moving Avg'!F897</f>
        <v>14.646265</v>
      </c>
      <c r="H897" s="2">
        <f>'Moving Avg'!G897</f>
        <v>14.165602000000002</v>
      </c>
      <c r="I897" s="2">
        <f>'Moving Avg'!H897</f>
        <v>12.472063500000001</v>
      </c>
      <c r="J897" s="6" t="str">
        <f>OBV!F897</f>
        <v>BULLISH</v>
      </c>
      <c r="K897" s="6" t="str">
        <f>OBV!G897</f>
        <v>NEUTRAL</v>
      </c>
      <c r="L897" s="6" t="str">
        <f>OBV!H897</f>
        <v>CONFIRMED BULLISH</v>
      </c>
      <c r="M897" s="8">
        <f t="shared" si="133"/>
        <v>50</v>
      </c>
      <c r="N897" s="8">
        <f t="shared" si="130"/>
        <v>100</v>
      </c>
      <c r="O897" s="8">
        <f t="shared" si="131"/>
        <v>50</v>
      </c>
      <c r="P897" s="8">
        <f t="shared" si="132"/>
        <v>83.5</v>
      </c>
      <c r="Q897" s="9">
        <f t="shared" si="134"/>
        <v>72.525000000000006</v>
      </c>
      <c r="R897" s="9">
        <f t="shared" si="135"/>
        <v>68.375</v>
      </c>
      <c r="S897" s="9">
        <f t="shared" si="136"/>
        <v>72.575000000000003</v>
      </c>
      <c r="T897" s="9">
        <f t="shared" si="137"/>
        <v>70.875</v>
      </c>
      <c r="U897" s="8">
        <f t="shared" si="138"/>
        <v>71.158333333333346</v>
      </c>
      <c r="V897" s="8">
        <f t="shared" si="139"/>
        <v>71.087500000000006</v>
      </c>
    </row>
    <row r="898" spans="1:22" ht="13.5" x14ac:dyDescent="0.25">
      <c r="A898" s="3">
        <f>RSI!A898</f>
        <v>43311</v>
      </c>
      <c r="B898" s="2">
        <f>RSI!B898</f>
        <v>15.1304</v>
      </c>
      <c r="C898" s="2">
        <f>RSI!I898</f>
        <v>65.674783331633165</v>
      </c>
      <c r="D898" s="2">
        <f>MACD!E898</f>
        <v>-5.616800911057851E-2</v>
      </c>
      <c r="E898" s="2">
        <f>MACD!F898</f>
        <v>5.5078960844970826E-2</v>
      </c>
      <c r="F898" s="2">
        <f>'Moving Avg'!D898</f>
        <v>14.943000000000001</v>
      </c>
      <c r="G898" s="2">
        <f>'Moving Avg'!F898</f>
        <v>14.670665000000003</v>
      </c>
      <c r="H898" s="2">
        <f>'Moving Avg'!G898</f>
        <v>14.207576000000001</v>
      </c>
      <c r="I898" s="2">
        <f>'Moving Avg'!H898</f>
        <v>12.490132000000001</v>
      </c>
      <c r="J898" s="6" t="str">
        <f>OBV!F898</f>
        <v>BULLISH</v>
      </c>
      <c r="K898" s="6" t="str">
        <f>OBV!G898</f>
        <v>STRONG</v>
      </c>
      <c r="L898" s="6" t="str">
        <f>OBV!H898</f>
        <v>CONFIRMED BULLISH</v>
      </c>
      <c r="M898" s="8">
        <f t="shared" si="133"/>
        <v>50</v>
      </c>
      <c r="N898" s="8">
        <f t="shared" ref="N898:N961" si="140">IF(E898-D898&gt;0.02, 100, IF(E898-D898&lt;0,0,45))</f>
        <v>100</v>
      </c>
      <c r="O898" s="8">
        <f t="shared" ref="O898:O961" si="141">IF(F898-I898&gt;10,100,IF(F898-I898&gt;5,75, IF(F898-I898&gt;0,50,0)))</f>
        <v>50</v>
      </c>
      <c r="P898" s="8">
        <f t="shared" ref="P898:P961" si="142">IF(L898="confirmed bullish", 34, IF(L898="bullish divergence",17, 0))+IF(J898="bullish",33,IF(J898="bearish",0,16.5))+IF(K898="strong",33,IF(K898="weak",0,16.5))</f>
        <v>100</v>
      </c>
      <c r="Q898" s="9">
        <f t="shared" si="134"/>
        <v>75</v>
      </c>
      <c r="R898" s="9">
        <f t="shared" si="135"/>
        <v>72.5</v>
      </c>
      <c r="S898" s="9">
        <f t="shared" si="136"/>
        <v>80</v>
      </c>
      <c r="T898" s="9">
        <f t="shared" si="137"/>
        <v>75</v>
      </c>
      <c r="U898" s="8">
        <f t="shared" si="138"/>
        <v>75.833333333333329</v>
      </c>
      <c r="V898" s="8">
        <f t="shared" si="139"/>
        <v>75.625</v>
      </c>
    </row>
    <row r="899" spans="1:22" ht="13.5" x14ac:dyDescent="0.25">
      <c r="A899" s="3">
        <f>RSI!A899</f>
        <v>43312</v>
      </c>
      <c r="B899" s="2">
        <f>RSI!B899</f>
        <v>15.364699999999999</v>
      </c>
      <c r="C899" s="2">
        <f>RSI!I899</f>
        <v>69.93633516654306</v>
      </c>
      <c r="D899" s="2">
        <f>MACD!E899</f>
        <v>-0.11478827065962349</v>
      </c>
      <c r="E899" s="2">
        <f>MACD!F899</f>
        <v>2.1105514544051962E-2</v>
      </c>
      <c r="F899" s="2">
        <f>'Moving Avg'!D899</f>
        <v>15.02988</v>
      </c>
      <c r="G899" s="2">
        <f>'Moving Avg'!F899</f>
        <v>14.714105</v>
      </c>
      <c r="H899" s="2">
        <f>'Moving Avg'!G899</f>
        <v>14.255211999999998</v>
      </c>
      <c r="I899" s="2">
        <f>'Moving Avg'!H899</f>
        <v>12.509372000000001</v>
      </c>
      <c r="J899" s="6" t="str">
        <f>OBV!F899</f>
        <v>BULLISH</v>
      </c>
      <c r="K899" s="6" t="str">
        <f>OBV!G899</f>
        <v>STRONG</v>
      </c>
      <c r="L899" s="6" t="str">
        <f>OBV!H899</f>
        <v>CONFIRMED BULLISH</v>
      </c>
      <c r="M899" s="8">
        <f t="shared" ref="M899:M962" si="143">IF(C899&lt;30,100, IF(C899&gt;70, 0, 50))</f>
        <v>50</v>
      </c>
      <c r="N899" s="8">
        <f t="shared" si="140"/>
        <v>100</v>
      </c>
      <c r="O899" s="8">
        <f t="shared" si="141"/>
        <v>50</v>
      </c>
      <c r="P899" s="8">
        <f t="shared" si="142"/>
        <v>100</v>
      </c>
      <c r="Q899" s="9">
        <f t="shared" ref="Q899:Q962" si="144">0.35*M899+N899*0.35+O899*0.15+P899*0.15</f>
        <v>75</v>
      </c>
      <c r="R899" s="9">
        <f t="shared" ref="R899:R962" si="145">M899*0.2+N899*0.2+O899*0.35+P899*0.25</f>
        <v>72.5</v>
      </c>
      <c r="S899" s="9">
        <f t="shared" ref="S899:S962" si="146">M899*0.15+N899*0.15+O899*0.25+P899*0.45</f>
        <v>80</v>
      </c>
      <c r="T899" s="9">
        <f t="shared" ref="T899:T962" si="147">0.25*SUM(M899:P899)</f>
        <v>75</v>
      </c>
      <c r="U899" s="8">
        <f t="shared" ref="U899:U962" si="148">SUM(Q899:S899)/3</f>
        <v>75.833333333333329</v>
      </c>
      <c r="V899" s="8">
        <f t="shared" ref="V899:V962" si="149">SUM(Q899:T899)/4</f>
        <v>75.625</v>
      </c>
    </row>
    <row r="900" spans="1:22" ht="13.5" x14ac:dyDescent="0.25">
      <c r="A900" s="3">
        <f>RSI!A900</f>
        <v>43313</v>
      </c>
      <c r="B900" s="2">
        <f>RSI!B900</f>
        <v>15.364699999999999</v>
      </c>
      <c r="C900" s="2">
        <f>RSI!I900</f>
        <v>69.93633516654306</v>
      </c>
      <c r="D900" s="2">
        <f>MACD!E900</f>
        <v>-0.11693704229309532</v>
      </c>
      <c r="E900" s="2">
        <f>MACD!F900</f>
        <v>-6.5029968233774951E-3</v>
      </c>
      <c r="F900" s="2">
        <f>'Moving Avg'!D900</f>
        <v>15.125540000000001</v>
      </c>
      <c r="G900" s="2">
        <f>'Moving Avg'!F900</f>
        <v>14.750220000000002</v>
      </c>
      <c r="H900" s="2">
        <f>'Moving Avg'!G900</f>
        <v>14.302847999999997</v>
      </c>
      <c r="I900" s="2">
        <f>'Moving Avg'!H900</f>
        <v>12.528612000000001</v>
      </c>
      <c r="J900" s="6" t="str">
        <f>OBV!F900</f>
        <v>BULLISH</v>
      </c>
      <c r="K900" s="6" t="str">
        <f>OBV!G900</f>
        <v>STRONG</v>
      </c>
      <c r="L900" s="6" t="str">
        <f>OBV!H900</f>
        <v>CONFIRMED BULLISH</v>
      </c>
      <c r="M900" s="8">
        <f t="shared" si="143"/>
        <v>50</v>
      </c>
      <c r="N900" s="8">
        <f t="shared" si="140"/>
        <v>100</v>
      </c>
      <c r="O900" s="8">
        <f t="shared" si="141"/>
        <v>50</v>
      </c>
      <c r="P900" s="8">
        <f t="shared" si="142"/>
        <v>100</v>
      </c>
      <c r="Q900" s="9">
        <f t="shared" si="144"/>
        <v>75</v>
      </c>
      <c r="R900" s="9">
        <f t="shared" si="145"/>
        <v>72.5</v>
      </c>
      <c r="S900" s="9">
        <f t="shared" si="146"/>
        <v>80</v>
      </c>
      <c r="T900" s="9">
        <f t="shared" si="147"/>
        <v>75</v>
      </c>
      <c r="U900" s="8">
        <f t="shared" si="148"/>
        <v>75.833333333333329</v>
      </c>
      <c r="V900" s="8">
        <f t="shared" si="149"/>
        <v>75.625</v>
      </c>
    </row>
    <row r="901" spans="1:22" ht="13.5" x14ac:dyDescent="0.25">
      <c r="A901" s="3">
        <f>RSI!A901</f>
        <v>43314</v>
      </c>
      <c r="B901" s="2">
        <f>RSI!B901</f>
        <v>15.364699999999999</v>
      </c>
      <c r="C901" s="2">
        <f>RSI!I901</f>
        <v>69.936335166543046</v>
      </c>
      <c r="D901" s="2">
        <f>MACD!E901</f>
        <v>-0.15957910505672146</v>
      </c>
      <c r="E901" s="2">
        <f>MACD!F901</f>
        <v>-3.7118218470046288E-2</v>
      </c>
      <c r="F901" s="2">
        <f>'Moving Avg'!D901</f>
        <v>15.21242</v>
      </c>
      <c r="G901" s="2">
        <f>'Moving Avg'!F901</f>
        <v>14.793659999999999</v>
      </c>
      <c r="H901" s="2">
        <f>'Moving Avg'!G901</f>
        <v>14.350581999999998</v>
      </c>
      <c r="I901" s="2">
        <f>'Moving Avg'!H901</f>
        <v>12.547852000000001</v>
      </c>
      <c r="J901" s="6" t="str">
        <f>OBV!F901</f>
        <v>BULLISH</v>
      </c>
      <c r="K901" s="6" t="str">
        <f>OBV!G901</f>
        <v>NEUTRAL</v>
      </c>
      <c r="L901" s="6" t="str">
        <f>OBV!H901</f>
        <v>CONFIRMED BULLISH</v>
      </c>
      <c r="M901" s="8">
        <f t="shared" si="143"/>
        <v>50</v>
      </c>
      <c r="N901" s="8">
        <f t="shared" si="140"/>
        <v>100</v>
      </c>
      <c r="O901" s="8">
        <f t="shared" si="141"/>
        <v>50</v>
      </c>
      <c r="P901" s="8">
        <f t="shared" si="142"/>
        <v>83.5</v>
      </c>
      <c r="Q901" s="9">
        <f t="shared" si="144"/>
        <v>72.525000000000006</v>
      </c>
      <c r="R901" s="9">
        <f t="shared" si="145"/>
        <v>68.375</v>
      </c>
      <c r="S901" s="9">
        <f t="shared" si="146"/>
        <v>72.575000000000003</v>
      </c>
      <c r="T901" s="9">
        <f t="shared" si="147"/>
        <v>70.875</v>
      </c>
      <c r="U901" s="8">
        <f t="shared" si="148"/>
        <v>71.158333333333346</v>
      </c>
      <c r="V901" s="8">
        <f t="shared" si="149"/>
        <v>71.087500000000006</v>
      </c>
    </row>
    <row r="902" spans="1:22" ht="13.5" x14ac:dyDescent="0.25">
      <c r="A902" s="3">
        <f>RSI!A902</f>
        <v>43315</v>
      </c>
      <c r="B902" s="2">
        <f>RSI!B902</f>
        <v>15.276899999999999</v>
      </c>
      <c r="C902" s="2">
        <f>RSI!I902</f>
        <v>66.095692330200876</v>
      </c>
      <c r="D902" s="2">
        <f>MACD!E902</f>
        <v>-0.2004048909250109</v>
      </c>
      <c r="E902" s="2">
        <f>MACD!F902</f>
        <v>-6.9775552961039211E-2</v>
      </c>
      <c r="F902" s="2">
        <f>'Moving Avg'!D902</f>
        <v>15.300280000000001</v>
      </c>
      <c r="G902" s="2">
        <f>'Moving Avg'!F902</f>
        <v>14.832710000000001</v>
      </c>
      <c r="H902" s="2">
        <f>'Moving Avg'!G902</f>
        <v>14.397437999999996</v>
      </c>
      <c r="I902" s="2">
        <f>'Moving Avg'!H902</f>
        <v>12.566652999999999</v>
      </c>
      <c r="J902" s="6" t="str">
        <f>OBV!F902</f>
        <v>BULLISH</v>
      </c>
      <c r="K902" s="6" t="str">
        <f>OBV!G902</f>
        <v>NEUTRAL</v>
      </c>
      <c r="L902" s="6" t="str">
        <f>OBV!H902</f>
        <v>CONFIRMED BULLISH</v>
      </c>
      <c r="M902" s="8">
        <f t="shared" si="143"/>
        <v>50</v>
      </c>
      <c r="N902" s="8">
        <f t="shared" si="140"/>
        <v>100</v>
      </c>
      <c r="O902" s="8">
        <f t="shared" si="141"/>
        <v>50</v>
      </c>
      <c r="P902" s="8">
        <f t="shared" si="142"/>
        <v>83.5</v>
      </c>
      <c r="Q902" s="9">
        <f t="shared" si="144"/>
        <v>72.525000000000006</v>
      </c>
      <c r="R902" s="9">
        <f t="shared" si="145"/>
        <v>68.375</v>
      </c>
      <c r="S902" s="9">
        <f t="shared" si="146"/>
        <v>72.575000000000003</v>
      </c>
      <c r="T902" s="9">
        <f t="shared" si="147"/>
        <v>70.875</v>
      </c>
      <c r="U902" s="8">
        <f t="shared" si="148"/>
        <v>71.158333333333346</v>
      </c>
      <c r="V902" s="8">
        <f t="shared" si="149"/>
        <v>71.087500000000006</v>
      </c>
    </row>
    <row r="903" spans="1:22" ht="13.5" x14ac:dyDescent="0.25">
      <c r="A903" s="3">
        <f>RSI!A903</f>
        <v>43318</v>
      </c>
      <c r="B903" s="2">
        <f>RSI!B903</f>
        <v>15.1304</v>
      </c>
      <c r="C903" s="2">
        <f>RSI!I903</f>
        <v>60.159187751781303</v>
      </c>
      <c r="D903" s="2">
        <f>MACD!E903</f>
        <v>-0.24207290103919732</v>
      </c>
      <c r="E903" s="2">
        <f>MACD!F903</f>
        <v>-0.10423502257667083</v>
      </c>
      <c r="F903" s="2">
        <f>'Moving Avg'!D903</f>
        <v>15.300279999999997</v>
      </c>
      <c r="G903" s="2">
        <f>'Moving Avg'!F903</f>
        <v>14.857355000000002</v>
      </c>
      <c r="H903" s="2">
        <f>'Moving Avg'!G903</f>
        <v>14.441363999999997</v>
      </c>
      <c r="I903" s="2">
        <f>'Moving Avg'!H903</f>
        <v>12.584605</v>
      </c>
      <c r="J903" s="6" t="str">
        <f>OBV!F903</f>
        <v>BULLISH</v>
      </c>
      <c r="K903" s="6" t="str">
        <f>OBV!G903</f>
        <v>NEUTRAL</v>
      </c>
      <c r="L903" s="6" t="str">
        <f>OBV!H903</f>
        <v>NEUTRAL</v>
      </c>
      <c r="M903" s="8">
        <f t="shared" si="143"/>
        <v>50</v>
      </c>
      <c r="N903" s="8">
        <f t="shared" si="140"/>
        <v>100</v>
      </c>
      <c r="O903" s="8">
        <f t="shared" si="141"/>
        <v>50</v>
      </c>
      <c r="P903" s="8">
        <f t="shared" si="142"/>
        <v>49.5</v>
      </c>
      <c r="Q903" s="9">
        <f t="shared" si="144"/>
        <v>67.424999999999997</v>
      </c>
      <c r="R903" s="9">
        <f t="shared" si="145"/>
        <v>59.875</v>
      </c>
      <c r="S903" s="9">
        <f t="shared" si="146"/>
        <v>57.275000000000006</v>
      </c>
      <c r="T903" s="9">
        <f t="shared" si="147"/>
        <v>62.375</v>
      </c>
      <c r="U903" s="8">
        <f t="shared" si="148"/>
        <v>61.524999999999999</v>
      </c>
      <c r="V903" s="8">
        <f t="shared" si="149"/>
        <v>61.737499999999997</v>
      </c>
    </row>
    <row r="904" spans="1:22" ht="13.5" x14ac:dyDescent="0.25">
      <c r="A904" s="3">
        <f>RSI!A904</f>
        <v>43319</v>
      </c>
      <c r="B904" s="2">
        <f>RSI!B904</f>
        <v>15.1304</v>
      </c>
      <c r="C904" s="2">
        <f>RSI!I904</f>
        <v>60.159187751781303</v>
      </c>
      <c r="D904" s="2">
        <f>MACD!E904</f>
        <v>-0.21236011237037999</v>
      </c>
      <c r="E904" s="2">
        <f>MACD!F904</f>
        <v>-0.12586004053541267</v>
      </c>
      <c r="F904" s="2">
        <f>'Moving Avg'!D904</f>
        <v>15.25342</v>
      </c>
      <c r="G904" s="2">
        <f>'Moving Avg'!F904</f>
        <v>14.884195</v>
      </c>
      <c r="H904" s="2">
        <f>'Moving Avg'!G904</f>
        <v>14.485289999999996</v>
      </c>
      <c r="I904" s="2">
        <f>'Moving Avg'!H904</f>
        <v>12.602556999999999</v>
      </c>
      <c r="J904" s="6" t="str">
        <f>OBV!F904</f>
        <v>BEARISH</v>
      </c>
      <c r="K904" s="6" t="str">
        <f>OBV!G904</f>
        <v>NEUTRAL</v>
      </c>
      <c r="L904" s="6" t="str">
        <f>OBV!H904</f>
        <v>CONFIRMED BEARISH</v>
      </c>
      <c r="M904" s="8">
        <f t="shared" si="143"/>
        <v>50</v>
      </c>
      <c r="N904" s="8">
        <f t="shared" si="140"/>
        <v>100</v>
      </c>
      <c r="O904" s="8">
        <f t="shared" si="141"/>
        <v>50</v>
      </c>
      <c r="P904" s="8">
        <f t="shared" si="142"/>
        <v>16.5</v>
      </c>
      <c r="Q904" s="9">
        <f t="shared" si="144"/>
        <v>62.475000000000001</v>
      </c>
      <c r="R904" s="9">
        <f t="shared" si="145"/>
        <v>51.625</v>
      </c>
      <c r="S904" s="9">
        <f t="shared" si="146"/>
        <v>42.424999999999997</v>
      </c>
      <c r="T904" s="9">
        <f t="shared" si="147"/>
        <v>54.125</v>
      </c>
      <c r="U904" s="8">
        <f t="shared" si="148"/>
        <v>52.17499999999999</v>
      </c>
      <c r="V904" s="8">
        <f t="shared" si="149"/>
        <v>52.662499999999994</v>
      </c>
    </row>
    <row r="905" spans="1:22" ht="13.5" x14ac:dyDescent="0.25">
      <c r="A905" s="3">
        <f>RSI!A905</f>
        <v>43320</v>
      </c>
      <c r="B905" s="2">
        <f>RSI!B905</f>
        <v>15.325699999999999</v>
      </c>
      <c r="C905" s="2">
        <f>RSI!I905</f>
        <v>65.017078189947711</v>
      </c>
      <c r="D905" s="2">
        <f>MACD!E905</f>
        <v>-0.21016165842904933</v>
      </c>
      <c r="E905" s="2">
        <f>MACD!F905</f>
        <v>-0.14272036411413999</v>
      </c>
      <c r="F905" s="2">
        <f>'Moving Avg'!D905</f>
        <v>15.245619999999999</v>
      </c>
      <c r="G905" s="2">
        <f>'Moving Avg'!F905</f>
        <v>14.9208</v>
      </c>
      <c r="H905" s="2">
        <f>'Moving Avg'!G905</f>
        <v>14.536049999999998</v>
      </c>
      <c r="I905" s="2">
        <f>'Moving Avg'!H905</f>
        <v>12.620902999999998</v>
      </c>
      <c r="J905" s="6" t="str">
        <f>OBV!F905</f>
        <v>BULLISH</v>
      </c>
      <c r="K905" s="6" t="str">
        <f>OBV!G905</f>
        <v>NEUTRAL</v>
      </c>
      <c r="L905" s="6" t="str">
        <f>OBV!H905</f>
        <v>BULLISH DIVERGENCE</v>
      </c>
      <c r="M905" s="8">
        <f t="shared" si="143"/>
        <v>50</v>
      </c>
      <c r="N905" s="8">
        <f t="shared" si="140"/>
        <v>100</v>
      </c>
      <c r="O905" s="8">
        <f t="shared" si="141"/>
        <v>50</v>
      </c>
      <c r="P905" s="8">
        <f t="shared" si="142"/>
        <v>66.5</v>
      </c>
      <c r="Q905" s="9">
        <f t="shared" si="144"/>
        <v>69.974999999999994</v>
      </c>
      <c r="R905" s="9">
        <f t="shared" si="145"/>
        <v>64.125</v>
      </c>
      <c r="S905" s="9">
        <f t="shared" si="146"/>
        <v>64.924999999999997</v>
      </c>
      <c r="T905" s="9">
        <f t="shared" si="147"/>
        <v>66.625</v>
      </c>
      <c r="U905" s="8">
        <f t="shared" si="148"/>
        <v>66.341666666666654</v>
      </c>
      <c r="V905" s="8">
        <f t="shared" si="149"/>
        <v>66.412499999999994</v>
      </c>
    </row>
    <row r="906" spans="1:22" ht="13.5" x14ac:dyDescent="0.25">
      <c r="A906" s="3">
        <f>RSI!A906</f>
        <v>43321</v>
      </c>
      <c r="B906" s="2">
        <f>RSI!B906</f>
        <v>15.276899999999999</v>
      </c>
      <c r="C906" s="2">
        <f>RSI!I906</f>
        <v>62.951563376419607</v>
      </c>
      <c r="D906" s="2">
        <f>MACD!E906</f>
        <v>-0.20068182518807376</v>
      </c>
      <c r="E906" s="2">
        <f>MACD!F906</f>
        <v>-0.15431265632892677</v>
      </c>
      <c r="F906" s="2">
        <f>'Moving Avg'!D906</f>
        <v>15.228059999999999</v>
      </c>
      <c r="G906" s="2">
        <f>'Moving Avg'!F906</f>
        <v>14.954965000000001</v>
      </c>
      <c r="H906" s="2">
        <f>'Moving Avg'!G906</f>
        <v>14.580953999999997</v>
      </c>
      <c r="I906" s="2">
        <f>'Moving Avg'!H906</f>
        <v>12.639004999999996</v>
      </c>
      <c r="J906" s="6" t="str">
        <f>OBV!F906</f>
        <v>BULLISH</v>
      </c>
      <c r="K906" s="6" t="str">
        <f>OBV!G906</f>
        <v>NEUTRAL</v>
      </c>
      <c r="L906" s="6" t="str">
        <f>OBV!H906</f>
        <v>BULLISH DIVERGENCE</v>
      </c>
      <c r="M906" s="8">
        <f t="shared" si="143"/>
        <v>50</v>
      </c>
      <c r="N906" s="8">
        <f t="shared" si="140"/>
        <v>100</v>
      </c>
      <c r="O906" s="8">
        <f t="shared" si="141"/>
        <v>50</v>
      </c>
      <c r="P906" s="8">
        <f t="shared" si="142"/>
        <v>66.5</v>
      </c>
      <c r="Q906" s="9">
        <f t="shared" si="144"/>
        <v>69.974999999999994</v>
      </c>
      <c r="R906" s="9">
        <f t="shared" si="145"/>
        <v>64.125</v>
      </c>
      <c r="S906" s="9">
        <f t="shared" si="146"/>
        <v>64.924999999999997</v>
      </c>
      <c r="T906" s="9">
        <f t="shared" si="147"/>
        <v>66.625</v>
      </c>
      <c r="U906" s="8">
        <f t="shared" si="148"/>
        <v>66.341666666666654</v>
      </c>
      <c r="V906" s="8">
        <f t="shared" si="149"/>
        <v>66.412499999999994</v>
      </c>
    </row>
    <row r="907" spans="1:22" ht="13.5" x14ac:dyDescent="0.25">
      <c r="A907" s="3">
        <f>RSI!A907</f>
        <v>43322</v>
      </c>
      <c r="B907" s="2">
        <f>RSI!B907</f>
        <v>15.394</v>
      </c>
      <c r="C907" s="2">
        <f>RSI!I907</f>
        <v>65.762342174136464</v>
      </c>
      <c r="D907" s="2">
        <f>MACD!E907</f>
        <v>-0.21785310313103601</v>
      </c>
      <c r="E907" s="2">
        <f>MACD!F907</f>
        <v>-0.1670207456893486</v>
      </c>
      <c r="F907" s="2">
        <f>'Moving Avg'!D907</f>
        <v>15.251480000000001</v>
      </c>
      <c r="G907" s="2">
        <f>'Moving Avg'!F907</f>
        <v>14.999870000000005</v>
      </c>
      <c r="H907" s="2">
        <f>'Moving Avg'!G907</f>
        <v>14.628199999999994</v>
      </c>
      <c r="I907" s="2">
        <f>'Moving Avg'!H907</f>
        <v>12.658274999999996</v>
      </c>
      <c r="J907" s="6" t="str">
        <f>OBV!F907</f>
        <v>BULLISH</v>
      </c>
      <c r="K907" s="6" t="str">
        <f>OBV!G907</f>
        <v>NEUTRAL</v>
      </c>
      <c r="L907" s="6" t="str">
        <f>OBV!H907</f>
        <v>CONFIRMED BULLISH</v>
      </c>
      <c r="M907" s="8">
        <f t="shared" si="143"/>
        <v>50</v>
      </c>
      <c r="N907" s="8">
        <f t="shared" si="140"/>
        <v>100</v>
      </c>
      <c r="O907" s="8">
        <f t="shared" si="141"/>
        <v>50</v>
      </c>
      <c r="P907" s="8">
        <f t="shared" si="142"/>
        <v>83.5</v>
      </c>
      <c r="Q907" s="9">
        <f t="shared" si="144"/>
        <v>72.525000000000006</v>
      </c>
      <c r="R907" s="9">
        <f t="shared" si="145"/>
        <v>68.375</v>
      </c>
      <c r="S907" s="9">
        <f t="shared" si="146"/>
        <v>72.575000000000003</v>
      </c>
      <c r="T907" s="9">
        <f t="shared" si="147"/>
        <v>70.875</v>
      </c>
      <c r="U907" s="8">
        <f t="shared" si="148"/>
        <v>71.158333333333346</v>
      </c>
      <c r="V907" s="8">
        <f t="shared" si="149"/>
        <v>71.087500000000006</v>
      </c>
    </row>
    <row r="908" spans="1:22" ht="13.5" x14ac:dyDescent="0.25">
      <c r="A908" s="3">
        <f>RSI!A908</f>
        <v>43326</v>
      </c>
      <c r="B908" s="2">
        <f>RSI!B908</f>
        <v>15.423299999999999</v>
      </c>
      <c r="C908" s="2">
        <f>RSI!I908</f>
        <v>66.448252492532305</v>
      </c>
      <c r="D908" s="2">
        <f>MACD!E908</f>
        <v>-0.19228868438969826</v>
      </c>
      <c r="E908" s="2">
        <f>MACD!F908</f>
        <v>-0.17207433342941855</v>
      </c>
      <c r="F908" s="2">
        <f>'Moving Avg'!D908</f>
        <v>15.310059999999998</v>
      </c>
      <c r="G908" s="2">
        <f>'Moving Avg'!F908</f>
        <v>15.046240000000003</v>
      </c>
      <c r="H908" s="2">
        <f>'Moving Avg'!G908</f>
        <v>14.676031999999998</v>
      </c>
      <c r="I908" s="2">
        <f>'Moving Avg'!H908</f>
        <v>12.677108999999996</v>
      </c>
      <c r="J908" s="6" t="str">
        <f>OBV!F908</f>
        <v>BULLISH</v>
      </c>
      <c r="K908" s="6" t="str">
        <f>OBV!G908</f>
        <v>NEUTRAL</v>
      </c>
      <c r="L908" s="6" t="str">
        <f>OBV!H908</f>
        <v>CONFIRMED BULLISH</v>
      </c>
      <c r="M908" s="8">
        <f t="shared" si="143"/>
        <v>50</v>
      </c>
      <c r="N908" s="8">
        <f t="shared" si="140"/>
        <v>100</v>
      </c>
      <c r="O908" s="8">
        <f t="shared" si="141"/>
        <v>50</v>
      </c>
      <c r="P908" s="8">
        <f t="shared" si="142"/>
        <v>83.5</v>
      </c>
      <c r="Q908" s="9">
        <f t="shared" si="144"/>
        <v>72.525000000000006</v>
      </c>
      <c r="R908" s="9">
        <f t="shared" si="145"/>
        <v>68.375</v>
      </c>
      <c r="S908" s="9">
        <f t="shared" si="146"/>
        <v>72.575000000000003</v>
      </c>
      <c r="T908" s="9">
        <f t="shared" si="147"/>
        <v>70.875</v>
      </c>
      <c r="U908" s="8">
        <f t="shared" si="148"/>
        <v>71.158333333333346</v>
      </c>
      <c r="V908" s="8">
        <f t="shared" si="149"/>
        <v>71.087500000000006</v>
      </c>
    </row>
    <row r="909" spans="1:22" ht="13.5" x14ac:dyDescent="0.25">
      <c r="A909" s="3">
        <f>RSI!A909</f>
        <v>43327</v>
      </c>
      <c r="B909" s="2">
        <f>RSI!B909</f>
        <v>15.3696</v>
      </c>
      <c r="C909" s="2">
        <f>RSI!I909</f>
        <v>63.920722527746136</v>
      </c>
      <c r="D909" s="2">
        <f>MACD!E909</f>
        <v>-0.13338221746255741</v>
      </c>
      <c r="E909" s="2">
        <f>MACD!F909</f>
        <v>-0.16433591023604632</v>
      </c>
      <c r="F909" s="2">
        <f>'Moving Avg'!D909</f>
        <v>15.357900000000001</v>
      </c>
      <c r="G909" s="2">
        <f>'Moving Avg'!F909</f>
        <v>15.087485000000001</v>
      </c>
      <c r="H909" s="2">
        <f>'Moving Avg'!G909</f>
        <v>14.719861999999996</v>
      </c>
      <c r="I909" s="2">
        <f>'Moving Avg'!H909</f>
        <v>12.695674499999996</v>
      </c>
      <c r="J909" s="6" t="str">
        <f>OBV!F909</f>
        <v>BULLISH</v>
      </c>
      <c r="K909" s="6" t="str">
        <f>OBV!G909</f>
        <v>NEUTRAL</v>
      </c>
      <c r="L909" s="6" t="str">
        <f>OBV!H909</f>
        <v>CONFIRMED BULLISH</v>
      </c>
      <c r="M909" s="8">
        <f t="shared" si="143"/>
        <v>50</v>
      </c>
      <c r="N909" s="8">
        <f t="shared" si="140"/>
        <v>0</v>
      </c>
      <c r="O909" s="8">
        <f t="shared" si="141"/>
        <v>50</v>
      </c>
      <c r="P909" s="8">
        <f t="shared" si="142"/>
        <v>83.5</v>
      </c>
      <c r="Q909" s="9">
        <f t="shared" si="144"/>
        <v>37.524999999999999</v>
      </c>
      <c r="R909" s="9">
        <f t="shared" si="145"/>
        <v>48.375</v>
      </c>
      <c r="S909" s="9">
        <f t="shared" si="146"/>
        <v>57.575000000000003</v>
      </c>
      <c r="T909" s="9">
        <f t="shared" si="147"/>
        <v>45.875</v>
      </c>
      <c r="U909" s="8">
        <f t="shared" si="148"/>
        <v>47.82500000000001</v>
      </c>
      <c r="V909" s="8">
        <f t="shared" si="149"/>
        <v>47.337500000000006</v>
      </c>
    </row>
    <row r="910" spans="1:22" ht="13.5" x14ac:dyDescent="0.25">
      <c r="A910" s="3">
        <f>RSI!A910</f>
        <v>43328</v>
      </c>
      <c r="B910" s="2">
        <f>RSI!B910</f>
        <v>15.4184</v>
      </c>
      <c r="C910" s="2">
        <f>RSI!I910</f>
        <v>65.215596579212502</v>
      </c>
      <c r="D910" s="2">
        <f>MACD!E910</f>
        <v>-8.938105713545319E-2</v>
      </c>
      <c r="E910" s="2">
        <f>MACD!F910</f>
        <v>-0.14934493961592771</v>
      </c>
      <c r="F910" s="2">
        <f>'Moving Avg'!D910</f>
        <v>15.376439999999999</v>
      </c>
      <c r="G910" s="2">
        <f>'Moving Avg'!F910</f>
        <v>15.114330000000001</v>
      </c>
      <c r="H910" s="2">
        <f>'Moving Avg'!G910</f>
        <v>14.764667999999997</v>
      </c>
      <c r="I910" s="2">
        <f>'Moving Avg'!H910</f>
        <v>12.712851999999993</v>
      </c>
      <c r="J910" s="6" t="str">
        <f>OBV!F910</f>
        <v>BEARISH</v>
      </c>
      <c r="K910" s="6" t="str">
        <f>OBV!G910</f>
        <v>NEUTRAL</v>
      </c>
      <c r="L910" s="6" t="str">
        <f>OBV!H910</f>
        <v>BEARISH DIVERGENCE</v>
      </c>
      <c r="M910" s="8">
        <f t="shared" si="143"/>
        <v>50</v>
      </c>
      <c r="N910" s="8">
        <f t="shared" si="140"/>
        <v>0</v>
      </c>
      <c r="O910" s="8">
        <f t="shared" si="141"/>
        <v>50</v>
      </c>
      <c r="P910" s="8">
        <f t="shared" si="142"/>
        <v>16.5</v>
      </c>
      <c r="Q910" s="9">
        <f t="shared" si="144"/>
        <v>27.475000000000001</v>
      </c>
      <c r="R910" s="9">
        <f t="shared" si="145"/>
        <v>31.625</v>
      </c>
      <c r="S910" s="9">
        <f t="shared" si="146"/>
        <v>27.425000000000001</v>
      </c>
      <c r="T910" s="9">
        <f t="shared" si="147"/>
        <v>29.125</v>
      </c>
      <c r="U910" s="8">
        <f t="shared" si="148"/>
        <v>28.841666666666669</v>
      </c>
      <c r="V910" s="8">
        <f t="shared" si="149"/>
        <v>28.912500000000001</v>
      </c>
    </row>
    <row r="911" spans="1:22" ht="13.5" x14ac:dyDescent="0.25">
      <c r="A911" s="3">
        <f>RSI!A911</f>
        <v>43329</v>
      </c>
      <c r="B911" s="2">
        <f>RSI!B911</f>
        <v>15.4184</v>
      </c>
      <c r="C911" s="2">
        <f>RSI!I911</f>
        <v>65.215596579212502</v>
      </c>
      <c r="D911" s="2">
        <f>MACD!E911</f>
        <v>-5.4500591840593415E-2</v>
      </c>
      <c r="E911" s="2">
        <f>MACD!F911</f>
        <v>-0.13037607006086085</v>
      </c>
      <c r="F911" s="2">
        <f>'Moving Avg'!D911</f>
        <v>15.40474</v>
      </c>
      <c r="G911" s="2">
        <f>'Moving Avg'!F911</f>
        <v>15.153130000000004</v>
      </c>
      <c r="H911" s="2">
        <f>'Moving Avg'!G911</f>
        <v>14.809473999999998</v>
      </c>
      <c r="I911" s="2">
        <f>'Moving Avg'!H911</f>
        <v>12.730029499999992</v>
      </c>
      <c r="J911" s="6" t="str">
        <f>OBV!F911</f>
        <v>BEARISH</v>
      </c>
      <c r="K911" s="6" t="str">
        <f>OBV!G911</f>
        <v>NEUTRAL</v>
      </c>
      <c r="L911" s="6" t="str">
        <f>OBV!H911</f>
        <v>BEARISH DIVERGENCE</v>
      </c>
      <c r="M911" s="8">
        <f t="shared" si="143"/>
        <v>50</v>
      </c>
      <c r="N911" s="8">
        <f t="shared" si="140"/>
        <v>0</v>
      </c>
      <c r="O911" s="8">
        <f t="shared" si="141"/>
        <v>50</v>
      </c>
      <c r="P911" s="8">
        <f t="shared" si="142"/>
        <v>16.5</v>
      </c>
      <c r="Q911" s="9">
        <f t="shared" si="144"/>
        <v>27.475000000000001</v>
      </c>
      <c r="R911" s="9">
        <f t="shared" si="145"/>
        <v>31.625</v>
      </c>
      <c r="S911" s="9">
        <f t="shared" si="146"/>
        <v>27.425000000000001</v>
      </c>
      <c r="T911" s="9">
        <f t="shared" si="147"/>
        <v>29.125</v>
      </c>
      <c r="U911" s="8">
        <f t="shared" si="148"/>
        <v>28.841666666666669</v>
      </c>
      <c r="V911" s="8">
        <f t="shared" si="149"/>
        <v>28.912500000000001</v>
      </c>
    </row>
    <row r="912" spans="1:22" ht="13.5" x14ac:dyDescent="0.25">
      <c r="A912" s="3">
        <f>RSI!A912</f>
        <v>43332</v>
      </c>
      <c r="B912" s="2">
        <f>RSI!B912</f>
        <v>15.4184</v>
      </c>
      <c r="C912" s="2">
        <f>RSI!I912</f>
        <v>65.215596579212502</v>
      </c>
      <c r="D912" s="2">
        <f>MACD!E912</f>
        <v>-4.0671160719657706E-2</v>
      </c>
      <c r="E912" s="2">
        <f>MACD!F912</f>
        <v>-0.11243508819262023</v>
      </c>
      <c r="F912" s="2">
        <f>'Moving Avg'!D912</f>
        <v>15.40962</v>
      </c>
      <c r="G912" s="2">
        <f>'Moving Avg'!F912</f>
        <v>15.194370000000006</v>
      </c>
      <c r="H912" s="2">
        <f>'Moving Avg'!G912</f>
        <v>14.846371999999997</v>
      </c>
      <c r="I912" s="2">
        <f>'Moving Avg'!H912</f>
        <v>12.747206999999992</v>
      </c>
      <c r="J912" s="6" t="str">
        <f>OBV!F912</f>
        <v>BEARISH</v>
      </c>
      <c r="K912" s="6" t="str">
        <f>OBV!G912</f>
        <v>NEUTRAL</v>
      </c>
      <c r="L912" s="6" t="str">
        <f>OBV!H912</f>
        <v>BEARISH DIVERGENCE</v>
      </c>
      <c r="M912" s="8">
        <f t="shared" si="143"/>
        <v>50</v>
      </c>
      <c r="N912" s="8">
        <f t="shared" si="140"/>
        <v>0</v>
      </c>
      <c r="O912" s="8">
        <f t="shared" si="141"/>
        <v>50</v>
      </c>
      <c r="P912" s="8">
        <f t="shared" si="142"/>
        <v>16.5</v>
      </c>
      <c r="Q912" s="9">
        <f t="shared" si="144"/>
        <v>27.475000000000001</v>
      </c>
      <c r="R912" s="9">
        <f t="shared" si="145"/>
        <v>31.625</v>
      </c>
      <c r="S912" s="9">
        <f t="shared" si="146"/>
        <v>27.425000000000001</v>
      </c>
      <c r="T912" s="9">
        <f t="shared" si="147"/>
        <v>29.125</v>
      </c>
      <c r="U912" s="8">
        <f t="shared" si="148"/>
        <v>28.841666666666669</v>
      </c>
      <c r="V912" s="8">
        <f t="shared" si="149"/>
        <v>28.912500000000001</v>
      </c>
    </row>
    <row r="913" spans="1:22" ht="13.5" x14ac:dyDescent="0.25">
      <c r="A913" s="3">
        <f>RSI!A913</f>
        <v>43335</v>
      </c>
      <c r="B913" s="2">
        <f>RSI!B913</f>
        <v>15.4184</v>
      </c>
      <c r="C913" s="2">
        <f>RSI!I913</f>
        <v>65.215596579212502</v>
      </c>
      <c r="D913" s="2">
        <f>MACD!E913</f>
        <v>-5.3523644477104781E-2</v>
      </c>
      <c r="E913" s="2">
        <f>MACD!F913</f>
        <v>-0.10065279944951715</v>
      </c>
      <c r="F913" s="2">
        <f>'Moving Avg'!D913</f>
        <v>15.40864</v>
      </c>
      <c r="G913" s="2">
        <f>'Moving Avg'!F913</f>
        <v>15.240495000000006</v>
      </c>
      <c r="H913" s="2">
        <f>'Moving Avg'!G913</f>
        <v>14.876535999999996</v>
      </c>
      <c r="I913" s="2">
        <f>'Moving Avg'!H913</f>
        <v>12.76450099999999</v>
      </c>
      <c r="J913" s="6" t="str">
        <f>OBV!F913</f>
        <v>BEARISH</v>
      </c>
      <c r="K913" s="6" t="str">
        <f>OBV!G913</f>
        <v>NEUTRAL</v>
      </c>
      <c r="L913" s="6" t="str">
        <f>OBV!H913</f>
        <v>CONFIRMED BEARISH</v>
      </c>
      <c r="M913" s="8">
        <f t="shared" si="143"/>
        <v>50</v>
      </c>
      <c r="N913" s="8">
        <f t="shared" si="140"/>
        <v>0</v>
      </c>
      <c r="O913" s="8">
        <f t="shared" si="141"/>
        <v>50</v>
      </c>
      <c r="P913" s="8">
        <f t="shared" si="142"/>
        <v>16.5</v>
      </c>
      <c r="Q913" s="9">
        <f t="shared" si="144"/>
        <v>27.475000000000001</v>
      </c>
      <c r="R913" s="9">
        <f t="shared" si="145"/>
        <v>31.625</v>
      </c>
      <c r="S913" s="9">
        <f t="shared" si="146"/>
        <v>27.425000000000001</v>
      </c>
      <c r="T913" s="9">
        <f t="shared" si="147"/>
        <v>29.125</v>
      </c>
      <c r="U913" s="8">
        <f t="shared" si="148"/>
        <v>28.841666666666669</v>
      </c>
      <c r="V913" s="8">
        <f t="shared" si="149"/>
        <v>28.912500000000001</v>
      </c>
    </row>
    <row r="914" spans="1:22" ht="13.5" x14ac:dyDescent="0.25">
      <c r="A914" s="3">
        <f>RSI!A914</f>
        <v>43336</v>
      </c>
      <c r="B914" s="2">
        <f>RSI!B914</f>
        <v>15.4184</v>
      </c>
      <c r="C914" s="2">
        <f>RSI!I914</f>
        <v>65.215596579212502</v>
      </c>
      <c r="D914" s="2">
        <f>MACD!E914</f>
        <v>-6.6265349478213054E-2</v>
      </c>
      <c r="E914" s="2">
        <f>MACD!F914</f>
        <v>-9.3775309455256334E-2</v>
      </c>
      <c r="F914" s="2">
        <f>'Moving Avg'!D914</f>
        <v>15.4184</v>
      </c>
      <c r="G914" s="2">
        <f>'Moving Avg'!F914</f>
        <v>15.264900000000006</v>
      </c>
      <c r="H914" s="2">
        <f>'Moving Avg'!G914</f>
        <v>14.907675999999999</v>
      </c>
      <c r="I914" s="2">
        <f>'Moving Avg'!H914</f>
        <v>12.78179499999999</v>
      </c>
      <c r="J914" s="6" t="str">
        <f>OBV!F914</f>
        <v>BULLISH</v>
      </c>
      <c r="K914" s="6" t="str">
        <f>OBV!G914</f>
        <v>NEUTRAL</v>
      </c>
      <c r="L914" s="6" t="str">
        <f>OBV!H914</f>
        <v>CONFIRMED BULLISH</v>
      </c>
      <c r="M914" s="8">
        <f t="shared" si="143"/>
        <v>50</v>
      </c>
      <c r="N914" s="8">
        <f t="shared" si="140"/>
        <v>0</v>
      </c>
      <c r="O914" s="8">
        <f t="shared" si="141"/>
        <v>50</v>
      </c>
      <c r="P914" s="8">
        <f t="shared" si="142"/>
        <v>83.5</v>
      </c>
      <c r="Q914" s="9">
        <f t="shared" si="144"/>
        <v>37.524999999999999</v>
      </c>
      <c r="R914" s="9">
        <f t="shared" si="145"/>
        <v>48.375</v>
      </c>
      <c r="S914" s="9">
        <f t="shared" si="146"/>
        <v>57.575000000000003</v>
      </c>
      <c r="T914" s="9">
        <f t="shared" si="147"/>
        <v>45.875</v>
      </c>
      <c r="U914" s="8">
        <f t="shared" si="148"/>
        <v>47.82500000000001</v>
      </c>
      <c r="V914" s="8">
        <f t="shared" si="149"/>
        <v>47.337500000000006</v>
      </c>
    </row>
    <row r="915" spans="1:22" ht="13.5" x14ac:dyDescent="0.25">
      <c r="A915" s="3">
        <f>RSI!A915</f>
        <v>43339</v>
      </c>
      <c r="B915" s="2">
        <f>RSI!B915</f>
        <v>15.423299999999999</v>
      </c>
      <c r="C915" s="2">
        <f>RSI!I915</f>
        <v>65.396227799320272</v>
      </c>
      <c r="D915" s="2">
        <f>MACD!E915</f>
        <v>-4.9091866507819049E-2</v>
      </c>
      <c r="E915" s="2">
        <f>MACD!F915</f>
        <v>-8.4838620865768877E-2</v>
      </c>
      <c r="F915" s="2">
        <f>'Moving Avg'!D915</f>
        <v>15.41938</v>
      </c>
      <c r="G915" s="2">
        <f>'Moving Avg'!F915</f>
        <v>15.291745000000002</v>
      </c>
      <c r="H915" s="2">
        <f>'Moving Avg'!G915</f>
        <v>14.937937999999999</v>
      </c>
      <c r="I915" s="2">
        <f>'Moving Avg'!H915</f>
        <v>12.80062899999999</v>
      </c>
      <c r="J915" s="6" t="str">
        <f>OBV!F915</f>
        <v>BULLISH</v>
      </c>
      <c r="K915" s="6" t="str">
        <f>OBV!G915</f>
        <v>NEUTRAL</v>
      </c>
      <c r="L915" s="6" t="str">
        <f>OBV!H915</f>
        <v>CONFIRMED BULLISH</v>
      </c>
      <c r="M915" s="8">
        <f t="shared" si="143"/>
        <v>50</v>
      </c>
      <c r="N915" s="8">
        <f t="shared" si="140"/>
        <v>0</v>
      </c>
      <c r="O915" s="8">
        <f t="shared" si="141"/>
        <v>50</v>
      </c>
      <c r="P915" s="8">
        <f t="shared" si="142"/>
        <v>83.5</v>
      </c>
      <c r="Q915" s="9">
        <f t="shared" si="144"/>
        <v>37.524999999999999</v>
      </c>
      <c r="R915" s="9">
        <f t="shared" si="145"/>
        <v>48.375</v>
      </c>
      <c r="S915" s="9">
        <f t="shared" si="146"/>
        <v>57.575000000000003</v>
      </c>
      <c r="T915" s="9">
        <f t="shared" si="147"/>
        <v>45.875</v>
      </c>
      <c r="U915" s="8">
        <f t="shared" si="148"/>
        <v>47.82500000000001</v>
      </c>
      <c r="V915" s="8">
        <f t="shared" si="149"/>
        <v>47.337500000000006</v>
      </c>
    </row>
    <row r="916" spans="1:22" ht="13.5" x14ac:dyDescent="0.25">
      <c r="A916" s="3">
        <f>RSI!A916</f>
        <v>43340</v>
      </c>
      <c r="B916" s="2">
        <f>RSI!B916</f>
        <v>15.618499999999999</v>
      </c>
      <c r="C916" s="2">
        <f>RSI!I916</f>
        <v>71.700743117609562</v>
      </c>
      <c r="D916" s="2">
        <f>MACD!E916</f>
        <v>-5.8156609291609485E-2</v>
      </c>
      <c r="E916" s="2">
        <f>MACD!F916</f>
        <v>-7.9502218550937004E-2</v>
      </c>
      <c r="F916" s="2">
        <f>'Moving Avg'!D916</f>
        <v>15.459399999999999</v>
      </c>
      <c r="G916" s="2">
        <f>'Moving Avg'!F916</f>
        <v>15.326155</v>
      </c>
      <c r="H916" s="2">
        <f>'Moving Avg'!G916</f>
        <v>14.967222000000001</v>
      </c>
      <c r="I916" s="2">
        <f>'Moving Avg'!H916</f>
        <v>12.82078849999999</v>
      </c>
      <c r="J916" s="6" t="str">
        <f>OBV!F916</f>
        <v>BULLISH</v>
      </c>
      <c r="K916" s="6" t="str">
        <f>OBV!G916</f>
        <v>NEUTRAL</v>
      </c>
      <c r="L916" s="6" t="str">
        <f>OBV!H916</f>
        <v>CONFIRMED BULLISH</v>
      </c>
      <c r="M916" s="8">
        <f t="shared" si="143"/>
        <v>0</v>
      </c>
      <c r="N916" s="8">
        <f t="shared" si="140"/>
        <v>0</v>
      </c>
      <c r="O916" s="8">
        <f t="shared" si="141"/>
        <v>50</v>
      </c>
      <c r="P916" s="8">
        <f t="shared" si="142"/>
        <v>83.5</v>
      </c>
      <c r="Q916" s="9">
        <f t="shared" si="144"/>
        <v>20.024999999999999</v>
      </c>
      <c r="R916" s="9">
        <f t="shared" si="145"/>
        <v>38.375</v>
      </c>
      <c r="S916" s="9">
        <f t="shared" si="146"/>
        <v>50.075000000000003</v>
      </c>
      <c r="T916" s="9">
        <f t="shared" si="147"/>
        <v>33.375</v>
      </c>
      <c r="U916" s="8">
        <f t="shared" si="148"/>
        <v>36.158333333333331</v>
      </c>
      <c r="V916" s="8">
        <f t="shared" si="149"/>
        <v>35.462499999999999</v>
      </c>
    </row>
    <row r="917" spans="1:22" ht="13.5" x14ac:dyDescent="0.25">
      <c r="A917" s="3">
        <f>RSI!A917</f>
        <v>43341</v>
      </c>
      <c r="B917" s="2">
        <f>RSI!B917</f>
        <v>15.520899999999999</v>
      </c>
      <c r="C917" s="2">
        <f>RSI!I917</f>
        <v>65.295089252642413</v>
      </c>
      <c r="D917" s="2">
        <f>MACD!E917</f>
        <v>-4.3243725611768369E-2</v>
      </c>
      <c r="E917" s="2">
        <f>MACD!F917</f>
        <v>-7.2250519963103277E-2</v>
      </c>
      <c r="F917" s="2">
        <f>'Moving Avg'!D917</f>
        <v>15.479900000000001</v>
      </c>
      <c r="G917" s="2">
        <f>'Moving Avg'!F917</f>
        <v>15.360319999999996</v>
      </c>
      <c r="H917" s="2">
        <f>'Moving Avg'!G917</f>
        <v>14.992602000000002</v>
      </c>
      <c r="I917" s="2">
        <f>'Moving Avg'!H917</f>
        <v>12.840343499999991</v>
      </c>
      <c r="J917" s="6" t="str">
        <f>OBV!F917</f>
        <v>BULLISH</v>
      </c>
      <c r="K917" s="6" t="str">
        <f>OBV!G917</f>
        <v>NEUTRAL</v>
      </c>
      <c r="L917" s="6" t="str">
        <f>OBV!H917</f>
        <v>CONFIRMED BULLISH</v>
      </c>
      <c r="M917" s="8">
        <f t="shared" si="143"/>
        <v>50</v>
      </c>
      <c r="N917" s="8">
        <f t="shared" si="140"/>
        <v>0</v>
      </c>
      <c r="O917" s="8">
        <f t="shared" si="141"/>
        <v>50</v>
      </c>
      <c r="P917" s="8">
        <f t="shared" si="142"/>
        <v>83.5</v>
      </c>
      <c r="Q917" s="9">
        <f t="shared" si="144"/>
        <v>37.524999999999999</v>
      </c>
      <c r="R917" s="9">
        <f t="shared" si="145"/>
        <v>48.375</v>
      </c>
      <c r="S917" s="9">
        <f t="shared" si="146"/>
        <v>57.575000000000003</v>
      </c>
      <c r="T917" s="9">
        <f t="shared" si="147"/>
        <v>45.875</v>
      </c>
      <c r="U917" s="8">
        <f t="shared" si="148"/>
        <v>47.82500000000001</v>
      </c>
      <c r="V917" s="8">
        <f t="shared" si="149"/>
        <v>47.337500000000006</v>
      </c>
    </row>
    <row r="918" spans="1:22" ht="13.5" x14ac:dyDescent="0.25">
      <c r="A918" s="3">
        <f>RSI!A918</f>
        <v>43342</v>
      </c>
      <c r="B918" s="2">
        <f>RSI!B918</f>
        <v>15.618499999999999</v>
      </c>
      <c r="C918" s="2">
        <f>RSI!I918</f>
        <v>68.341028878015322</v>
      </c>
      <c r="D918" s="2">
        <f>MACD!E918</f>
        <v>-3.5235127565035995E-2</v>
      </c>
      <c r="E918" s="2">
        <f>MACD!F918</f>
        <v>-6.4847441483489823E-2</v>
      </c>
      <c r="F918" s="2">
        <f>'Moving Avg'!D918</f>
        <v>15.519919999999999</v>
      </c>
      <c r="G918" s="2">
        <f>'Moving Avg'!F918</f>
        <v>15.384724999999994</v>
      </c>
      <c r="H918" s="2">
        <f>'Moving Avg'!G918</f>
        <v>15.012124000000002</v>
      </c>
      <c r="I918" s="2">
        <f>'Moving Avg'!H918</f>
        <v>12.860502999999992</v>
      </c>
      <c r="J918" s="6" t="str">
        <f>OBV!F918</f>
        <v>BULLISH</v>
      </c>
      <c r="K918" s="6" t="str">
        <f>OBV!G918</f>
        <v>NEUTRAL</v>
      </c>
      <c r="L918" s="6" t="str">
        <f>OBV!H918</f>
        <v>CONFIRMED BULLISH</v>
      </c>
      <c r="M918" s="8">
        <f t="shared" si="143"/>
        <v>50</v>
      </c>
      <c r="N918" s="8">
        <f t="shared" si="140"/>
        <v>0</v>
      </c>
      <c r="O918" s="8">
        <f t="shared" si="141"/>
        <v>50</v>
      </c>
      <c r="P918" s="8">
        <f t="shared" si="142"/>
        <v>83.5</v>
      </c>
      <c r="Q918" s="9">
        <f t="shared" si="144"/>
        <v>37.524999999999999</v>
      </c>
      <c r="R918" s="9">
        <f t="shared" si="145"/>
        <v>48.375</v>
      </c>
      <c r="S918" s="9">
        <f t="shared" si="146"/>
        <v>57.575000000000003</v>
      </c>
      <c r="T918" s="9">
        <f t="shared" si="147"/>
        <v>45.875</v>
      </c>
      <c r="U918" s="8">
        <f t="shared" si="148"/>
        <v>47.82500000000001</v>
      </c>
      <c r="V918" s="8">
        <f t="shared" si="149"/>
        <v>47.337500000000006</v>
      </c>
    </row>
    <row r="919" spans="1:22" ht="13.5" x14ac:dyDescent="0.25">
      <c r="A919" s="3">
        <f>RSI!A919</f>
        <v>43343</v>
      </c>
      <c r="B919" s="2">
        <f>RSI!B919</f>
        <v>15.569699999999999</v>
      </c>
      <c r="C919" s="2">
        <f>RSI!I919</f>
        <v>65.257042616063671</v>
      </c>
      <c r="D919" s="2">
        <f>MACD!E919</f>
        <v>-3.5430270091785232E-2</v>
      </c>
      <c r="E919" s="2">
        <f>MACD!F919</f>
        <v>-5.8964007205148911E-2</v>
      </c>
      <c r="F919" s="2">
        <f>'Moving Avg'!D919</f>
        <v>15.550180000000001</v>
      </c>
      <c r="G919" s="2">
        <f>'Moving Avg'!F919</f>
        <v>15.394974999999997</v>
      </c>
      <c r="H919" s="2">
        <f>'Moving Avg'!G919</f>
        <v>15.022862000000002</v>
      </c>
      <c r="I919" s="2">
        <f>'Moving Avg'!H919</f>
        <v>12.880418499999992</v>
      </c>
      <c r="J919" s="6" t="str">
        <f>OBV!F919</f>
        <v>BULLISH</v>
      </c>
      <c r="K919" s="6" t="str">
        <f>OBV!G919</f>
        <v>NEUTRAL</v>
      </c>
      <c r="L919" s="6" t="str">
        <f>OBV!H919</f>
        <v>CONFIRMED BULLISH</v>
      </c>
      <c r="M919" s="8">
        <f t="shared" si="143"/>
        <v>50</v>
      </c>
      <c r="N919" s="8">
        <f t="shared" si="140"/>
        <v>0</v>
      </c>
      <c r="O919" s="8">
        <f t="shared" si="141"/>
        <v>50</v>
      </c>
      <c r="P919" s="8">
        <f t="shared" si="142"/>
        <v>83.5</v>
      </c>
      <c r="Q919" s="9">
        <f t="shared" si="144"/>
        <v>37.524999999999999</v>
      </c>
      <c r="R919" s="9">
        <f t="shared" si="145"/>
        <v>48.375</v>
      </c>
      <c r="S919" s="9">
        <f t="shared" si="146"/>
        <v>57.575000000000003</v>
      </c>
      <c r="T919" s="9">
        <f t="shared" si="147"/>
        <v>45.875</v>
      </c>
      <c r="U919" s="8">
        <f t="shared" si="148"/>
        <v>47.82500000000001</v>
      </c>
      <c r="V919" s="8">
        <f t="shared" si="149"/>
        <v>47.337500000000006</v>
      </c>
    </row>
    <row r="920" spans="1:22" ht="13.5" x14ac:dyDescent="0.25">
      <c r="A920" s="3">
        <f>RSI!A920</f>
        <v>43346</v>
      </c>
      <c r="B920" s="2">
        <f>RSI!B920</f>
        <v>15.374499999999999</v>
      </c>
      <c r="C920" s="2">
        <f>RSI!I920</f>
        <v>54.636259185253301</v>
      </c>
      <c r="D920" s="2">
        <f>MACD!E920</f>
        <v>-1.5492786087479615E-2</v>
      </c>
      <c r="E920" s="2">
        <f>MACD!F920</f>
        <v>-5.0269762981615056E-2</v>
      </c>
      <c r="F920" s="2">
        <f>'Moving Avg'!D920</f>
        <v>15.540420000000001</v>
      </c>
      <c r="G920" s="2">
        <f>'Moving Avg'!F920</f>
        <v>15.395464999999998</v>
      </c>
      <c r="H920" s="2">
        <f>'Moving Avg'!G920</f>
        <v>15.027744000000006</v>
      </c>
      <c r="I920" s="2">
        <f>'Moving Avg'!H920</f>
        <v>12.899357999999991</v>
      </c>
      <c r="J920" s="6" t="str">
        <f>OBV!F920</f>
        <v>BULLISH</v>
      </c>
      <c r="K920" s="6" t="str">
        <f>OBV!G920</f>
        <v>NEUTRAL</v>
      </c>
      <c r="L920" s="6" t="str">
        <f>OBV!H920</f>
        <v>BULLISH DIVERGENCE</v>
      </c>
      <c r="M920" s="8">
        <f t="shared" si="143"/>
        <v>50</v>
      </c>
      <c r="N920" s="8">
        <f t="shared" si="140"/>
        <v>0</v>
      </c>
      <c r="O920" s="8">
        <f t="shared" si="141"/>
        <v>50</v>
      </c>
      <c r="P920" s="8">
        <f t="shared" si="142"/>
        <v>66.5</v>
      </c>
      <c r="Q920" s="9">
        <f t="shared" si="144"/>
        <v>34.975000000000001</v>
      </c>
      <c r="R920" s="9">
        <f t="shared" si="145"/>
        <v>44.125</v>
      </c>
      <c r="S920" s="9">
        <f t="shared" si="146"/>
        <v>49.924999999999997</v>
      </c>
      <c r="T920" s="9">
        <f t="shared" si="147"/>
        <v>41.625</v>
      </c>
      <c r="U920" s="8">
        <f t="shared" si="148"/>
        <v>43.008333333333326</v>
      </c>
      <c r="V920" s="8">
        <f t="shared" si="149"/>
        <v>42.662499999999994</v>
      </c>
    </row>
    <row r="921" spans="1:22" ht="13.5" x14ac:dyDescent="0.25">
      <c r="A921" s="3">
        <f>RSI!A921</f>
        <v>43347</v>
      </c>
      <c r="B921" s="2">
        <f>RSI!B921</f>
        <v>15.374499999999999</v>
      </c>
      <c r="C921" s="2">
        <f>RSI!I921</f>
        <v>54.636259185253301</v>
      </c>
      <c r="D921" s="2">
        <f>MACD!E921</f>
        <v>8.0459068042415538E-4</v>
      </c>
      <c r="E921" s="2">
        <f>MACD!F921</f>
        <v>-4.0054892249207212E-2</v>
      </c>
      <c r="F921" s="2">
        <f>'Moving Avg'!D921</f>
        <v>15.491620000000001</v>
      </c>
      <c r="G921" s="2">
        <f>'Moving Avg'!F921</f>
        <v>15.395955000000001</v>
      </c>
      <c r="H921" s="2">
        <f>'Moving Avg'!G921</f>
        <v>15.032626000000004</v>
      </c>
      <c r="I921" s="2">
        <f>'Moving Avg'!H921</f>
        <v>12.918297499999987</v>
      </c>
      <c r="J921" s="6" t="str">
        <f>OBV!F921</f>
        <v>BEARISH</v>
      </c>
      <c r="K921" s="6" t="str">
        <f>OBV!G921</f>
        <v>NEUTRAL</v>
      </c>
      <c r="L921" s="6" t="str">
        <f>OBV!H921</f>
        <v>CONFIRMED BEARISH</v>
      </c>
      <c r="M921" s="8">
        <f t="shared" si="143"/>
        <v>50</v>
      </c>
      <c r="N921" s="8">
        <f t="shared" si="140"/>
        <v>0</v>
      </c>
      <c r="O921" s="8">
        <f t="shared" si="141"/>
        <v>50</v>
      </c>
      <c r="P921" s="8">
        <f t="shared" si="142"/>
        <v>16.5</v>
      </c>
      <c r="Q921" s="9">
        <f t="shared" si="144"/>
        <v>27.475000000000001</v>
      </c>
      <c r="R921" s="9">
        <f t="shared" si="145"/>
        <v>31.625</v>
      </c>
      <c r="S921" s="9">
        <f t="shared" si="146"/>
        <v>27.425000000000001</v>
      </c>
      <c r="T921" s="9">
        <f t="shared" si="147"/>
        <v>29.125</v>
      </c>
      <c r="U921" s="8">
        <f t="shared" si="148"/>
        <v>28.841666666666669</v>
      </c>
      <c r="V921" s="8">
        <f t="shared" si="149"/>
        <v>28.912500000000001</v>
      </c>
    </row>
    <row r="922" spans="1:22" ht="13.5" x14ac:dyDescent="0.25">
      <c r="A922" s="3">
        <f>RSI!A922</f>
        <v>43348</v>
      </c>
      <c r="B922" s="2">
        <f>RSI!B922</f>
        <v>15.15</v>
      </c>
      <c r="C922" s="2">
        <f>RSI!I922</f>
        <v>44.890982491281164</v>
      </c>
      <c r="D922" s="2">
        <f>MACD!E922</f>
        <v>3.069393611760951E-2</v>
      </c>
      <c r="E922" s="2">
        <f>MACD!F922</f>
        <v>-2.5905126575843866E-2</v>
      </c>
      <c r="F922" s="2">
        <f>'Moving Avg'!D922</f>
        <v>15.417439999999999</v>
      </c>
      <c r="G922" s="2">
        <f>'Moving Avg'!F922</f>
        <v>15.389610000000001</v>
      </c>
      <c r="H922" s="2">
        <f>'Moving Avg'!G922</f>
        <v>15.033018000000004</v>
      </c>
      <c r="I922" s="2">
        <f>'Moving Avg'!H922</f>
        <v>12.936137999999989</v>
      </c>
      <c r="J922" s="6" t="str">
        <f>OBV!F922</f>
        <v>BEARISH</v>
      </c>
      <c r="K922" s="6" t="str">
        <f>OBV!G922</f>
        <v>NEUTRAL</v>
      </c>
      <c r="L922" s="6" t="str">
        <f>OBV!H922</f>
        <v>CONFIRMED BEARISH</v>
      </c>
      <c r="M922" s="8">
        <f t="shared" si="143"/>
        <v>50</v>
      </c>
      <c r="N922" s="8">
        <f t="shared" si="140"/>
        <v>0</v>
      </c>
      <c r="O922" s="8">
        <f t="shared" si="141"/>
        <v>50</v>
      </c>
      <c r="P922" s="8">
        <f t="shared" si="142"/>
        <v>16.5</v>
      </c>
      <c r="Q922" s="9">
        <f t="shared" si="144"/>
        <v>27.475000000000001</v>
      </c>
      <c r="R922" s="9">
        <f t="shared" si="145"/>
        <v>31.625</v>
      </c>
      <c r="S922" s="9">
        <f t="shared" si="146"/>
        <v>27.425000000000001</v>
      </c>
      <c r="T922" s="9">
        <f t="shared" si="147"/>
        <v>29.125</v>
      </c>
      <c r="U922" s="8">
        <f t="shared" si="148"/>
        <v>28.841666666666669</v>
      </c>
      <c r="V922" s="8">
        <f t="shared" si="149"/>
        <v>28.912500000000001</v>
      </c>
    </row>
    <row r="923" spans="1:22" ht="13.5" x14ac:dyDescent="0.25">
      <c r="A923" s="3">
        <f>RSI!A923</f>
        <v>43349</v>
      </c>
      <c r="B923" s="2">
        <f>RSI!B923</f>
        <v>15.1256</v>
      </c>
      <c r="C923" s="2">
        <f>RSI!I923</f>
        <v>43.972952211410046</v>
      </c>
      <c r="D923" s="2">
        <f>MACD!E923</f>
        <v>5.8627822871898161E-2</v>
      </c>
      <c r="E923" s="2">
        <f>MACD!F923</f>
        <v>-8.9985366862954611E-3</v>
      </c>
      <c r="F923" s="2">
        <f>'Moving Avg'!D923</f>
        <v>15.318860000000001</v>
      </c>
      <c r="G923" s="2">
        <f>'Moving Avg'!F923</f>
        <v>15.389370000000003</v>
      </c>
      <c r="H923" s="2">
        <f>'Moving Avg'!G923</f>
        <v>15.032922000000003</v>
      </c>
      <c r="I923" s="2">
        <f>'Moving Avg'!H923</f>
        <v>12.953949499999988</v>
      </c>
      <c r="J923" s="6" t="str">
        <f>OBV!F923</f>
        <v>BEARISH</v>
      </c>
      <c r="K923" s="6" t="str">
        <f>OBV!G923</f>
        <v>NEUTRAL</v>
      </c>
      <c r="L923" s="6" t="str">
        <f>OBV!H923</f>
        <v>CONFIRMED BEARISH</v>
      </c>
      <c r="M923" s="8">
        <f t="shared" si="143"/>
        <v>50</v>
      </c>
      <c r="N923" s="8">
        <f t="shared" si="140"/>
        <v>0</v>
      </c>
      <c r="O923" s="8">
        <f t="shared" si="141"/>
        <v>50</v>
      </c>
      <c r="P923" s="8">
        <f t="shared" si="142"/>
        <v>16.5</v>
      </c>
      <c r="Q923" s="9">
        <f t="shared" si="144"/>
        <v>27.475000000000001</v>
      </c>
      <c r="R923" s="9">
        <f t="shared" si="145"/>
        <v>31.625</v>
      </c>
      <c r="S923" s="9">
        <f t="shared" si="146"/>
        <v>27.425000000000001</v>
      </c>
      <c r="T923" s="9">
        <f t="shared" si="147"/>
        <v>29.125</v>
      </c>
      <c r="U923" s="8">
        <f t="shared" si="148"/>
        <v>28.841666666666669</v>
      </c>
      <c r="V923" s="8">
        <f t="shared" si="149"/>
        <v>28.912500000000001</v>
      </c>
    </row>
    <row r="924" spans="1:22" ht="13.5" x14ac:dyDescent="0.25">
      <c r="A924" s="3">
        <f>RSI!A924</f>
        <v>43350</v>
      </c>
      <c r="B924" s="2">
        <f>RSI!B924</f>
        <v>15.15</v>
      </c>
      <c r="C924" s="2">
        <f>RSI!I924</f>
        <v>45.180264210308103</v>
      </c>
      <c r="D924" s="2">
        <f>MACD!E924</f>
        <v>8.1374568074012998E-2</v>
      </c>
      <c r="E924" s="2">
        <f>MACD!F924</f>
        <v>9.0760842657662301E-3</v>
      </c>
      <c r="F924" s="2">
        <f>'Moving Avg'!D924</f>
        <v>15.234919999999999</v>
      </c>
      <c r="G924" s="2">
        <f>'Moving Avg'!F924</f>
        <v>15.390350000000003</v>
      </c>
      <c r="H924" s="2">
        <f>'Moving Avg'!G924</f>
        <v>15.033314000000003</v>
      </c>
      <c r="I924" s="2">
        <f>'Moving Avg'!H924</f>
        <v>12.971882999999989</v>
      </c>
      <c r="J924" s="6" t="str">
        <f>OBV!F924</f>
        <v>BULLISH</v>
      </c>
      <c r="K924" s="6" t="str">
        <f>OBV!G924</f>
        <v>NEUTRAL</v>
      </c>
      <c r="L924" s="6" t="str">
        <f>OBV!H924</f>
        <v>BULLISH DIVERGENCE</v>
      </c>
      <c r="M924" s="8">
        <f t="shared" si="143"/>
        <v>50</v>
      </c>
      <c r="N924" s="8">
        <f t="shared" si="140"/>
        <v>0</v>
      </c>
      <c r="O924" s="8">
        <f t="shared" si="141"/>
        <v>50</v>
      </c>
      <c r="P924" s="8">
        <f t="shared" si="142"/>
        <v>66.5</v>
      </c>
      <c r="Q924" s="9">
        <f t="shared" si="144"/>
        <v>34.975000000000001</v>
      </c>
      <c r="R924" s="9">
        <f t="shared" si="145"/>
        <v>44.125</v>
      </c>
      <c r="S924" s="9">
        <f t="shared" si="146"/>
        <v>49.924999999999997</v>
      </c>
      <c r="T924" s="9">
        <f t="shared" si="147"/>
        <v>41.625</v>
      </c>
      <c r="U924" s="8">
        <f t="shared" si="148"/>
        <v>43.008333333333326</v>
      </c>
      <c r="V924" s="8">
        <f t="shared" si="149"/>
        <v>42.662499999999994</v>
      </c>
    </row>
    <row r="925" spans="1:22" ht="13.5" x14ac:dyDescent="0.25">
      <c r="A925" s="3">
        <f>RSI!A925</f>
        <v>43353</v>
      </c>
      <c r="B925" s="2">
        <f>RSI!B925</f>
        <v>15.15</v>
      </c>
      <c r="C925" s="2">
        <f>RSI!I925</f>
        <v>45.180264210308103</v>
      </c>
      <c r="D925" s="2">
        <f>MACD!E925</f>
        <v>0.10208128220017976</v>
      </c>
      <c r="E925" s="2">
        <f>MACD!F925</f>
        <v>2.7677123852648935E-2</v>
      </c>
      <c r="F925" s="2">
        <f>'Moving Avg'!D925</f>
        <v>15.190020000000001</v>
      </c>
      <c r="G925" s="2">
        <f>'Moving Avg'!F925</f>
        <v>15.381565000000004</v>
      </c>
      <c r="H925" s="2">
        <f>'Moving Avg'!G925</f>
        <v>15.038586</v>
      </c>
      <c r="I925" s="2">
        <f>'Moving Avg'!H925</f>
        <v>12.989816499999987</v>
      </c>
      <c r="J925" s="6" t="str">
        <f>OBV!F925</f>
        <v>BULLISH</v>
      </c>
      <c r="K925" s="6" t="str">
        <f>OBV!G925</f>
        <v>NEUTRAL</v>
      </c>
      <c r="L925" s="6" t="str">
        <f>OBV!H925</f>
        <v>BULLISH DIVERGENCE</v>
      </c>
      <c r="M925" s="8">
        <f t="shared" si="143"/>
        <v>50</v>
      </c>
      <c r="N925" s="8">
        <f t="shared" si="140"/>
        <v>0</v>
      </c>
      <c r="O925" s="8">
        <f t="shared" si="141"/>
        <v>50</v>
      </c>
      <c r="P925" s="8">
        <f t="shared" si="142"/>
        <v>66.5</v>
      </c>
      <c r="Q925" s="9">
        <f t="shared" si="144"/>
        <v>34.975000000000001</v>
      </c>
      <c r="R925" s="9">
        <f t="shared" si="145"/>
        <v>44.125</v>
      </c>
      <c r="S925" s="9">
        <f t="shared" si="146"/>
        <v>49.924999999999997</v>
      </c>
      <c r="T925" s="9">
        <f t="shared" si="147"/>
        <v>41.625</v>
      </c>
      <c r="U925" s="8">
        <f t="shared" si="148"/>
        <v>43.008333333333326</v>
      </c>
      <c r="V925" s="8">
        <f t="shared" si="149"/>
        <v>42.662499999999994</v>
      </c>
    </row>
    <row r="926" spans="1:22" ht="13.5" x14ac:dyDescent="0.25">
      <c r="A926" s="3">
        <f>RSI!A926</f>
        <v>43355</v>
      </c>
      <c r="B926" s="2">
        <f>RSI!B926</f>
        <v>15.325699999999999</v>
      </c>
      <c r="C926" s="2">
        <f>RSI!I926</f>
        <v>53.540974517684191</v>
      </c>
      <c r="D926" s="2">
        <f>MACD!E926</f>
        <v>0.13727165614860048</v>
      </c>
      <c r="E926" s="2">
        <f>MACD!F926</f>
        <v>4.9596030311839248E-2</v>
      </c>
      <c r="F926" s="2">
        <f>'Moving Avg'!D926</f>
        <v>15.180260000000001</v>
      </c>
      <c r="G926" s="2">
        <f>'Moving Avg'!F926</f>
        <v>15.384005000000002</v>
      </c>
      <c r="H926" s="2">
        <f>'Moving Avg'!G926</f>
        <v>15.052252000000001</v>
      </c>
      <c r="I926" s="2">
        <f>'Moving Avg'!H926</f>
        <v>13.008628499999988</v>
      </c>
      <c r="J926" s="6" t="str">
        <f>OBV!F926</f>
        <v>BULLISH</v>
      </c>
      <c r="K926" s="6" t="str">
        <f>OBV!G926</f>
        <v>NEUTRAL</v>
      </c>
      <c r="L926" s="6" t="str">
        <f>OBV!H926</f>
        <v>BULLISH DIVERGENCE</v>
      </c>
      <c r="M926" s="8">
        <f t="shared" si="143"/>
        <v>50</v>
      </c>
      <c r="N926" s="8">
        <f t="shared" si="140"/>
        <v>0</v>
      </c>
      <c r="O926" s="8">
        <f t="shared" si="141"/>
        <v>50</v>
      </c>
      <c r="P926" s="8">
        <f t="shared" si="142"/>
        <v>66.5</v>
      </c>
      <c r="Q926" s="9">
        <f t="shared" si="144"/>
        <v>34.975000000000001</v>
      </c>
      <c r="R926" s="9">
        <f t="shared" si="145"/>
        <v>44.125</v>
      </c>
      <c r="S926" s="9">
        <f t="shared" si="146"/>
        <v>49.924999999999997</v>
      </c>
      <c r="T926" s="9">
        <f t="shared" si="147"/>
        <v>41.625</v>
      </c>
      <c r="U926" s="8">
        <f t="shared" si="148"/>
        <v>43.008333333333326</v>
      </c>
      <c r="V926" s="8">
        <f t="shared" si="149"/>
        <v>42.662499999999994</v>
      </c>
    </row>
    <row r="927" spans="1:22" ht="13.5" x14ac:dyDescent="0.25">
      <c r="A927" s="3">
        <f>RSI!A927</f>
        <v>43356</v>
      </c>
      <c r="B927" s="2">
        <f>RSI!B927</f>
        <v>14.984</v>
      </c>
      <c r="C927" s="2">
        <f>RSI!I927</f>
        <v>40.57912858886592</v>
      </c>
      <c r="D927" s="2">
        <f>MACD!E927</f>
        <v>0.17691059122330444</v>
      </c>
      <c r="E927" s="2">
        <f>MACD!F927</f>
        <v>7.505894249413228E-2</v>
      </c>
      <c r="F927" s="2">
        <f>'Moving Avg'!D927</f>
        <v>15.14706</v>
      </c>
      <c r="G927" s="2">
        <f>'Moving Avg'!F927</f>
        <v>15.363505</v>
      </c>
      <c r="H927" s="2">
        <f>'Moving Avg'!G927</f>
        <v>15.059084</v>
      </c>
      <c r="I927" s="2">
        <f>'Moving Avg'!H927</f>
        <v>13.025498999999986</v>
      </c>
      <c r="J927" s="6" t="str">
        <f>OBV!F927</f>
        <v>BULLISH</v>
      </c>
      <c r="K927" s="6" t="str">
        <f>OBV!G927</f>
        <v>NEUTRAL</v>
      </c>
      <c r="L927" s="6" t="str">
        <f>OBV!H927</f>
        <v>BULLISH DIVERGENCE</v>
      </c>
      <c r="M927" s="8">
        <f t="shared" si="143"/>
        <v>50</v>
      </c>
      <c r="N927" s="8">
        <f t="shared" si="140"/>
        <v>0</v>
      </c>
      <c r="O927" s="8">
        <f t="shared" si="141"/>
        <v>50</v>
      </c>
      <c r="P927" s="8">
        <f t="shared" si="142"/>
        <v>66.5</v>
      </c>
      <c r="Q927" s="9">
        <f t="shared" si="144"/>
        <v>34.975000000000001</v>
      </c>
      <c r="R927" s="9">
        <f t="shared" si="145"/>
        <v>44.125</v>
      </c>
      <c r="S927" s="9">
        <f t="shared" si="146"/>
        <v>49.924999999999997</v>
      </c>
      <c r="T927" s="9">
        <f t="shared" si="147"/>
        <v>41.625</v>
      </c>
      <c r="U927" s="8">
        <f t="shared" si="148"/>
        <v>43.008333333333326</v>
      </c>
      <c r="V927" s="8">
        <f t="shared" si="149"/>
        <v>42.662499999999994</v>
      </c>
    </row>
    <row r="928" spans="1:22" ht="13.5" x14ac:dyDescent="0.25">
      <c r="A928" s="3">
        <f>RSI!A928</f>
        <v>43357</v>
      </c>
      <c r="B928" s="2">
        <f>RSI!B928</f>
        <v>15.0328</v>
      </c>
      <c r="C928" s="2">
        <f>RSI!I928</f>
        <v>42.712185128040026</v>
      </c>
      <c r="D928" s="2">
        <f>MACD!E928</f>
        <v>0.22346975014253623</v>
      </c>
      <c r="E928" s="2">
        <f>MACD!F928</f>
        <v>0.10474110402381308</v>
      </c>
      <c r="F928" s="2">
        <f>'Moving Avg'!D928</f>
        <v>15.128499999999999</v>
      </c>
      <c r="G928" s="2">
        <f>'Moving Avg'!F928</f>
        <v>15.343980000000002</v>
      </c>
      <c r="H928" s="2">
        <f>'Moving Avg'!G928</f>
        <v>15.066892000000001</v>
      </c>
      <c r="I928" s="2">
        <f>'Moving Avg'!H928</f>
        <v>13.044338499999988</v>
      </c>
      <c r="J928" s="6" t="str">
        <f>OBV!F928</f>
        <v>BULLISH</v>
      </c>
      <c r="K928" s="6" t="str">
        <f>OBV!G928</f>
        <v>NEUTRAL</v>
      </c>
      <c r="L928" s="6" t="str">
        <f>OBV!H928</f>
        <v>BULLISH DIVERGENCE</v>
      </c>
      <c r="M928" s="8">
        <f t="shared" si="143"/>
        <v>50</v>
      </c>
      <c r="N928" s="8">
        <f t="shared" si="140"/>
        <v>0</v>
      </c>
      <c r="O928" s="8">
        <f t="shared" si="141"/>
        <v>50</v>
      </c>
      <c r="P928" s="8">
        <f t="shared" si="142"/>
        <v>66.5</v>
      </c>
      <c r="Q928" s="9">
        <f t="shared" si="144"/>
        <v>34.975000000000001</v>
      </c>
      <c r="R928" s="9">
        <f t="shared" si="145"/>
        <v>44.125</v>
      </c>
      <c r="S928" s="9">
        <f t="shared" si="146"/>
        <v>49.924999999999997</v>
      </c>
      <c r="T928" s="9">
        <f t="shared" si="147"/>
        <v>41.625</v>
      </c>
      <c r="U928" s="8">
        <f t="shared" si="148"/>
        <v>43.008333333333326</v>
      </c>
      <c r="V928" s="8">
        <f t="shared" si="149"/>
        <v>42.662499999999994</v>
      </c>
    </row>
    <row r="929" spans="1:22" ht="13.5" x14ac:dyDescent="0.25">
      <c r="A929" s="3">
        <f>RSI!A929</f>
        <v>43360</v>
      </c>
      <c r="B929" s="2">
        <f>RSI!B929</f>
        <v>14.984</v>
      </c>
      <c r="C929" s="2">
        <f>RSI!I929</f>
        <v>41.122442090280714</v>
      </c>
      <c r="D929" s="2">
        <f>MACD!E929</f>
        <v>0.26018282621723365</v>
      </c>
      <c r="E929" s="2">
        <f>MACD!F929</f>
        <v>0.1358294484624972</v>
      </c>
      <c r="F929" s="2">
        <f>'Moving Avg'!D929</f>
        <v>15.0953</v>
      </c>
      <c r="G929" s="2">
        <f>'Moving Avg'!F929</f>
        <v>15.324700000000002</v>
      </c>
      <c r="H929" s="2">
        <f>'Moving Avg'!G929</f>
        <v>15.076654000000001</v>
      </c>
      <c r="I929" s="2">
        <f>'Moving Avg'!H929</f>
        <v>13.061931499999984</v>
      </c>
      <c r="J929" s="6" t="str">
        <f>OBV!F929</f>
        <v>BEARISH</v>
      </c>
      <c r="K929" s="6" t="str">
        <f>OBV!G929</f>
        <v>NEUTRAL</v>
      </c>
      <c r="L929" s="6" t="str">
        <f>OBV!H929</f>
        <v>CONFIRMED BEARISH</v>
      </c>
      <c r="M929" s="8">
        <f t="shared" si="143"/>
        <v>50</v>
      </c>
      <c r="N929" s="8">
        <f t="shared" si="140"/>
        <v>0</v>
      </c>
      <c r="O929" s="8">
        <f t="shared" si="141"/>
        <v>50</v>
      </c>
      <c r="P929" s="8">
        <f t="shared" si="142"/>
        <v>16.5</v>
      </c>
      <c r="Q929" s="9">
        <f t="shared" si="144"/>
        <v>27.475000000000001</v>
      </c>
      <c r="R929" s="9">
        <f t="shared" si="145"/>
        <v>31.625</v>
      </c>
      <c r="S929" s="9">
        <f t="shared" si="146"/>
        <v>27.425000000000001</v>
      </c>
      <c r="T929" s="9">
        <f t="shared" si="147"/>
        <v>29.125</v>
      </c>
      <c r="U929" s="8">
        <f t="shared" si="148"/>
        <v>28.841666666666669</v>
      </c>
      <c r="V929" s="8">
        <f t="shared" si="149"/>
        <v>28.912500000000001</v>
      </c>
    </row>
    <row r="930" spans="1:22" ht="13.5" x14ac:dyDescent="0.25">
      <c r="A930" s="3">
        <f>RSI!A930</f>
        <v>43361</v>
      </c>
      <c r="B930" s="2">
        <f>RSI!B930</f>
        <v>14.974299999999999</v>
      </c>
      <c r="C930" s="2">
        <f>RSI!I930</f>
        <v>40.797396568434323</v>
      </c>
      <c r="D930" s="2">
        <f>MACD!E930</f>
        <v>0.26334397896843775</v>
      </c>
      <c r="E930" s="2">
        <f>MACD!F930</f>
        <v>0.16133235456368533</v>
      </c>
      <c r="F930" s="2">
        <f>'Moving Avg'!D930</f>
        <v>15.060160000000002</v>
      </c>
      <c r="G930" s="2">
        <f>'Moving Avg'!F930</f>
        <v>15.302494999999999</v>
      </c>
      <c r="H930" s="2">
        <f>'Moving Avg'!G930</f>
        <v>15.083292000000002</v>
      </c>
      <c r="I930" s="2">
        <f>'Moving Avg'!H930</f>
        <v>13.079452999999985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  <c r="M930" s="8">
        <f t="shared" si="143"/>
        <v>50</v>
      </c>
      <c r="N930" s="8">
        <f t="shared" si="140"/>
        <v>0</v>
      </c>
      <c r="O930" s="8">
        <f t="shared" si="141"/>
        <v>50</v>
      </c>
      <c r="P930" s="8">
        <f t="shared" si="142"/>
        <v>16.5</v>
      </c>
      <c r="Q930" s="9">
        <f t="shared" si="144"/>
        <v>27.475000000000001</v>
      </c>
      <c r="R930" s="9">
        <f t="shared" si="145"/>
        <v>31.625</v>
      </c>
      <c r="S930" s="9">
        <f t="shared" si="146"/>
        <v>27.425000000000001</v>
      </c>
      <c r="T930" s="9">
        <f t="shared" si="147"/>
        <v>29.125</v>
      </c>
      <c r="U930" s="8">
        <f t="shared" si="148"/>
        <v>28.841666666666669</v>
      </c>
      <c r="V930" s="8">
        <f t="shared" si="149"/>
        <v>28.912500000000001</v>
      </c>
    </row>
    <row r="931" spans="1:22" ht="13.5" x14ac:dyDescent="0.25">
      <c r="A931" s="3">
        <f>RSI!A931</f>
        <v>43362</v>
      </c>
      <c r="B931" s="2">
        <f>RSI!B931</f>
        <v>14.930300000000001</v>
      </c>
      <c r="C931" s="2">
        <f>RSI!I931</f>
        <v>39.280661568323353</v>
      </c>
      <c r="D931" s="2">
        <f>MACD!E931</f>
        <v>0.27063953763142479</v>
      </c>
      <c r="E931" s="2">
        <f>MACD!F931</f>
        <v>0.18319379117723322</v>
      </c>
      <c r="F931" s="2">
        <f>'Moving Avg'!D931</f>
        <v>14.98108</v>
      </c>
      <c r="G931" s="2">
        <f>'Moving Avg'!F931</f>
        <v>15.278089999999997</v>
      </c>
      <c r="H931" s="2">
        <f>'Moving Avg'!G931</f>
        <v>15.091980000000001</v>
      </c>
      <c r="I931" s="2">
        <f>'Moving Avg'!H931</f>
        <v>13.096754499999985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  <c r="M931" s="8">
        <f t="shared" si="143"/>
        <v>50</v>
      </c>
      <c r="N931" s="8">
        <f t="shared" si="140"/>
        <v>0</v>
      </c>
      <c r="O931" s="8">
        <f t="shared" si="141"/>
        <v>50</v>
      </c>
      <c r="P931" s="8">
        <f t="shared" si="142"/>
        <v>16.5</v>
      </c>
      <c r="Q931" s="9">
        <f t="shared" si="144"/>
        <v>27.475000000000001</v>
      </c>
      <c r="R931" s="9">
        <f t="shared" si="145"/>
        <v>31.625</v>
      </c>
      <c r="S931" s="9">
        <f t="shared" si="146"/>
        <v>27.425000000000001</v>
      </c>
      <c r="T931" s="9">
        <f t="shared" si="147"/>
        <v>29.125</v>
      </c>
      <c r="U931" s="8">
        <f t="shared" si="148"/>
        <v>28.841666666666669</v>
      </c>
      <c r="V931" s="8">
        <f t="shared" si="149"/>
        <v>28.912500000000001</v>
      </c>
    </row>
    <row r="932" spans="1:22" ht="13.5" x14ac:dyDescent="0.25">
      <c r="A932" s="3">
        <f>RSI!A932</f>
        <v>43363</v>
      </c>
      <c r="B932" s="2">
        <f>RSI!B932</f>
        <v>14.8376</v>
      </c>
      <c r="C932" s="2">
        <f>RSI!I932</f>
        <v>36.225050988590823</v>
      </c>
      <c r="D932" s="2">
        <f>MACD!E932</f>
        <v>0.25066153330605445</v>
      </c>
      <c r="E932" s="2">
        <f>MACD!F932</f>
        <v>0.1966873396029975</v>
      </c>
      <c r="F932" s="2">
        <f>'Moving Avg'!D932</f>
        <v>14.9518</v>
      </c>
      <c r="G932" s="2">
        <f>'Moving Avg'!F932</f>
        <v>15.249050000000002</v>
      </c>
      <c r="H932" s="2">
        <f>'Moving Avg'!G932</f>
        <v>15.098813999999999</v>
      </c>
      <c r="I932" s="2">
        <f>'Moving Avg'!H932</f>
        <v>13.113825499999985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  <c r="M932" s="8">
        <f t="shared" si="143"/>
        <v>50</v>
      </c>
      <c r="N932" s="8">
        <f t="shared" si="140"/>
        <v>0</v>
      </c>
      <c r="O932" s="8">
        <f t="shared" si="141"/>
        <v>50</v>
      </c>
      <c r="P932" s="8">
        <f t="shared" si="142"/>
        <v>16.5</v>
      </c>
      <c r="Q932" s="9">
        <f t="shared" si="144"/>
        <v>27.475000000000001</v>
      </c>
      <c r="R932" s="9">
        <f t="shared" si="145"/>
        <v>31.625</v>
      </c>
      <c r="S932" s="9">
        <f t="shared" si="146"/>
        <v>27.425000000000001</v>
      </c>
      <c r="T932" s="9">
        <f t="shared" si="147"/>
        <v>29.125</v>
      </c>
      <c r="U932" s="8">
        <f t="shared" si="148"/>
        <v>28.841666666666669</v>
      </c>
      <c r="V932" s="8">
        <f t="shared" si="149"/>
        <v>28.912500000000001</v>
      </c>
    </row>
    <row r="933" spans="1:22" ht="13.5" x14ac:dyDescent="0.25">
      <c r="A933" s="3">
        <f>RSI!A933</f>
        <v>43364</v>
      </c>
      <c r="B933" s="2">
        <f>RSI!B933</f>
        <v>14.832700000000001</v>
      </c>
      <c r="C933" s="2">
        <f>RSI!I933</f>
        <v>36.065348979529141</v>
      </c>
      <c r="D933" s="2">
        <f>MACD!E933</f>
        <v>0.23232193979408322</v>
      </c>
      <c r="E933" s="2">
        <f>MACD!F933</f>
        <v>0.20381425964121463</v>
      </c>
      <c r="F933" s="2">
        <f>'Moving Avg'!D933</f>
        <v>14.911780000000002</v>
      </c>
      <c r="G933" s="2">
        <f>'Moving Avg'!F933</f>
        <v>15.219765000000001</v>
      </c>
      <c r="H933" s="2">
        <f>'Moving Avg'!G933</f>
        <v>15.102717999999999</v>
      </c>
      <c r="I933" s="2">
        <f>'Moving Avg'!H933</f>
        <v>13.130871999999986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  <c r="M933" s="8">
        <f t="shared" si="143"/>
        <v>50</v>
      </c>
      <c r="N933" s="8">
        <f t="shared" si="140"/>
        <v>0</v>
      </c>
      <c r="O933" s="8">
        <f t="shared" si="141"/>
        <v>50</v>
      </c>
      <c r="P933" s="8">
        <f t="shared" si="142"/>
        <v>16.5</v>
      </c>
      <c r="Q933" s="9">
        <f t="shared" si="144"/>
        <v>27.475000000000001</v>
      </c>
      <c r="R933" s="9">
        <f t="shared" si="145"/>
        <v>31.625</v>
      </c>
      <c r="S933" s="9">
        <f t="shared" si="146"/>
        <v>27.425000000000001</v>
      </c>
      <c r="T933" s="9">
        <f t="shared" si="147"/>
        <v>29.125</v>
      </c>
      <c r="U933" s="8">
        <f t="shared" si="148"/>
        <v>28.841666666666669</v>
      </c>
      <c r="V933" s="8">
        <f t="shared" si="149"/>
        <v>28.912500000000001</v>
      </c>
    </row>
    <row r="934" spans="1:22" ht="13.5" x14ac:dyDescent="0.25">
      <c r="A934" s="3">
        <f>RSI!A934</f>
        <v>43367</v>
      </c>
      <c r="B934" s="2">
        <f>RSI!B934</f>
        <v>14.6424</v>
      </c>
      <c r="C934" s="2">
        <f>RSI!I934</f>
        <v>30.450662488302072</v>
      </c>
      <c r="D934" s="2">
        <f>MACD!E934</f>
        <v>0.23649380311326418</v>
      </c>
      <c r="E934" s="2">
        <f>MACD!F934</f>
        <v>0.21035016833562456</v>
      </c>
      <c r="F934" s="2">
        <f>'Moving Avg'!D934</f>
        <v>14.843460000000002</v>
      </c>
      <c r="G934" s="2">
        <f>'Moving Avg'!F934</f>
        <v>15.180965000000004</v>
      </c>
      <c r="H934" s="2">
        <f>'Moving Avg'!G934</f>
        <v>15.103693999999997</v>
      </c>
      <c r="I934" s="2">
        <f>'Moving Avg'!H934</f>
        <v>13.146057499999985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  <c r="M934" s="8">
        <f t="shared" si="143"/>
        <v>50</v>
      </c>
      <c r="N934" s="8">
        <f t="shared" si="140"/>
        <v>0</v>
      </c>
      <c r="O934" s="8">
        <f t="shared" si="141"/>
        <v>50</v>
      </c>
      <c r="P934" s="8">
        <f t="shared" si="142"/>
        <v>16.5</v>
      </c>
      <c r="Q934" s="9">
        <f t="shared" si="144"/>
        <v>27.475000000000001</v>
      </c>
      <c r="R934" s="9">
        <f t="shared" si="145"/>
        <v>31.625</v>
      </c>
      <c r="S934" s="9">
        <f t="shared" si="146"/>
        <v>27.425000000000001</v>
      </c>
      <c r="T934" s="9">
        <f t="shared" si="147"/>
        <v>29.125</v>
      </c>
      <c r="U934" s="8">
        <f t="shared" si="148"/>
        <v>28.841666666666669</v>
      </c>
      <c r="V934" s="8">
        <f t="shared" si="149"/>
        <v>28.912500000000001</v>
      </c>
    </row>
    <row r="935" spans="1:22" ht="13.5" x14ac:dyDescent="0.25">
      <c r="A935" s="3">
        <f>RSI!A935</f>
        <v>43368</v>
      </c>
      <c r="B935" s="2">
        <f>RSI!B935</f>
        <v>14.5936</v>
      </c>
      <c r="C935" s="2">
        <f>RSI!I935</f>
        <v>29.195452738555545</v>
      </c>
      <c r="D935" s="2">
        <f>MACD!E935</f>
        <v>0.24646670111987845</v>
      </c>
      <c r="E935" s="2">
        <f>MACD!F935</f>
        <v>0.21757347489247536</v>
      </c>
      <c r="F935" s="2">
        <f>'Moving Avg'!D935</f>
        <v>14.767320000000002</v>
      </c>
      <c r="G935" s="2">
        <f>'Moving Avg'!F935</f>
        <v>15.139480000000001</v>
      </c>
      <c r="H935" s="2">
        <f>'Moving Avg'!G935</f>
        <v>15.103693999999997</v>
      </c>
      <c r="I935" s="2">
        <f>'Moving Avg'!H935</f>
        <v>13.161045999999988</v>
      </c>
      <c r="J935" s="6" t="str">
        <f>OBV!F935</f>
        <v>BEARISH</v>
      </c>
      <c r="K935" s="6" t="str">
        <f>OBV!G935</f>
        <v>NEUTRAL</v>
      </c>
      <c r="L935" s="6" t="str">
        <f>OBV!H935</f>
        <v>CONFIRMED BEARISH</v>
      </c>
      <c r="M935" s="8">
        <f t="shared" si="143"/>
        <v>100</v>
      </c>
      <c r="N935" s="8">
        <f t="shared" si="140"/>
        <v>0</v>
      </c>
      <c r="O935" s="8">
        <f t="shared" si="141"/>
        <v>50</v>
      </c>
      <c r="P935" s="8">
        <f t="shared" si="142"/>
        <v>16.5</v>
      </c>
      <c r="Q935" s="9">
        <f t="shared" si="144"/>
        <v>44.975000000000001</v>
      </c>
      <c r="R935" s="9">
        <f t="shared" si="145"/>
        <v>41.625</v>
      </c>
      <c r="S935" s="9">
        <f t="shared" si="146"/>
        <v>34.924999999999997</v>
      </c>
      <c r="T935" s="9">
        <f t="shared" si="147"/>
        <v>41.625</v>
      </c>
      <c r="U935" s="8">
        <f t="shared" si="148"/>
        <v>40.508333333333333</v>
      </c>
      <c r="V935" s="8">
        <f t="shared" si="149"/>
        <v>40.787499999999994</v>
      </c>
    </row>
    <row r="936" spans="1:22" ht="13.5" x14ac:dyDescent="0.25">
      <c r="A936" s="3">
        <f>RSI!A936</f>
        <v>43369</v>
      </c>
      <c r="B936" s="2">
        <f>RSI!B936</f>
        <v>14.203099999999999</v>
      </c>
      <c r="C936" s="2">
        <f>RSI!I936</f>
        <v>21.542857195804018</v>
      </c>
      <c r="D936" s="2">
        <f>MACD!E936</f>
        <v>0.31376892376186838</v>
      </c>
      <c r="E936" s="2">
        <f>MACD!F936</f>
        <v>0.23681256466635398</v>
      </c>
      <c r="F936" s="2">
        <f>'Moving Avg'!D936</f>
        <v>14.621879999999999</v>
      </c>
      <c r="G936" s="2">
        <f>'Moving Avg'!F936</f>
        <v>15.068710000000001</v>
      </c>
      <c r="H936" s="2">
        <f>'Moving Avg'!G936</f>
        <v>15.095883999999996</v>
      </c>
      <c r="I936" s="2">
        <f>'Moving Avg'!H936</f>
        <v>13.17426849999999</v>
      </c>
      <c r="J936" s="6" t="str">
        <f>OBV!F936</f>
        <v>BEARISH</v>
      </c>
      <c r="K936" s="6" t="str">
        <f>OBV!G936</f>
        <v>NEUTRAL</v>
      </c>
      <c r="L936" s="6" t="str">
        <f>OBV!H936</f>
        <v>CONFIRMED BEARISH</v>
      </c>
      <c r="M936" s="8">
        <f t="shared" si="143"/>
        <v>100</v>
      </c>
      <c r="N936" s="8">
        <f t="shared" si="140"/>
        <v>0</v>
      </c>
      <c r="O936" s="8">
        <f t="shared" si="141"/>
        <v>50</v>
      </c>
      <c r="P936" s="8">
        <f t="shared" si="142"/>
        <v>16.5</v>
      </c>
      <c r="Q936" s="9">
        <f t="shared" si="144"/>
        <v>44.975000000000001</v>
      </c>
      <c r="R936" s="9">
        <f t="shared" si="145"/>
        <v>41.625</v>
      </c>
      <c r="S936" s="9">
        <f t="shared" si="146"/>
        <v>34.924999999999997</v>
      </c>
      <c r="T936" s="9">
        <f t="shared" si="147"/>
        <v>41.625</v>
      </c>
      <c r="U936" s="8">
        <f t="shared" si="148"/>
        <v>40.508333333333333</v>
      </c>
      <c r="V936" s="8">
        <f t="shared" si="149"/>
        <v>40.787499999999994</v>
      </c>
    </row>
    <row r="937" spans="1:22" ht="13.5" x14ac:dyDescent="0.25">
      <c r="A937" s="3">
        <f>RSI!A937</f>
        <v>43370</v>
      </c>
      <c r="B937" s="2">
        <f>RSI!B937</f>
        <v>14.208</v>
      </c>
      <c r="C937" s="2">
        <f>RSI!I937</f>
        <v>21.819774560378079</v>
      </c>
      <c r="D937" s="2">
        <f>MACD!E937</f>
        <v>0.32278383980602854</v>
      </c>
      <c r="E937" s="2">
        <f>MACD!F937</f>
        <v>0.2540068196942889</v>
      </c>
      <c r="F937" s="2">
        <f>'Moving Avg'!D937</f>
        <v>14.49596</v>
      </c>
      <c r="G937" s="2">
        <f>'Moving Avg'!F937</f>
        <v>15.003065000000001</v>
      </c>
      <c r="H937" s="2">
        <f>'Moving Avg'!G937</f>
        <v>15.090125999999998</v>
      </c>
      <c r="I937" s="2">
        <f>'Moving Avg'!H937</f>
        <v>13.18795849999999</v>
      </c>
      <c r="J937" s="6" t="str">
        <f>OBV!F937</f>
        <v>BULLISH</v>
      </c>
      <c r="K937" s="6" t="str">
        <f>OBV!G937</f>
        <v>NEUTRAL</v>
      </c>
      <c r="L937" s="6" t="str">
        <f>OBV!H937</f>
        <v>BULLISH DIVERGENCE</v>
      </c>
      <c r="M937" s="8">
        <f t="shared" si="143"/>
        <v>100</v>
      </c>
      <c r="N937" s="8">
        <f t="shared" si="140"/>
        <v>0</v>
      </c>
      <c r="O937" s="8">
        <f t="shared" si="141"/>
        <v>50</v>
      </c>
      <c r="P937" s="8">
        <f t="shared" si="142"/>
        <v>66.5</v>
      </c>
      <c r="Q937" s="9">
        <f t="shared" si="144"/>
        <v>52.475000000000001</v>
      </c>
      <c r="R937" s="9">
        <f t="shared" si="145"/>
        <v>54.125</v>
      </c>
      <c r="S937" s="9">
        <f t="shared" si="146"/>
        <v>57.424999999999997</v>
      </c>
      <c r="T937" s="9">
        <f t="shared" si="147"/>
        <v>54.125</v>
      </c>
      <c r="U937" s="8">
        <f t="shared" si="148"/>
        <v>54.67499999999999</v>
      </c>
      <c r="V937" s="8">
        <f t="shared" si="149"/>
        <v>54.537499999999994</v>
      </c>
    </row>
    <row r="938" spans="1:22" ht="13.5" x14ac:dyDescent="0.25">
      <c r="A938" s="3">
        <f>RSI!A938</f>
        <v>43371</v>
      </c>
      <c r="B938" s="2">
        <f>RSI!B938</f>
        <v>14.1592</v>
      </c>
      <c r="C938" s="2">
        <f>RSI!I938</f>
        <v>21.023909206356734</v>
      </c>
      <c r="D938" s="2">
        <f>MACD!E938</f>
        <v>0.34613417186563034</v>
      </c>
      <c r="E938" s="2">
        <f>MACD!F938</f>
        <v>0.27243229012855719</v>
      </c>
      <c r="F938" s="2">
        <f>'Moving Avg'!D938</f>
        <v>14.361259999999998</v>
      </c>
      <c r="G938" s="2">
        <f>'Moving Avg'!F938</f>
        <v>14.930100000000001</v>
      </c>
      <c r="H938" s="2">
        <f>'Moving Avg'!G938</f>
        <v>15.083391999999998</v>
      </c>
      <c r="I938" s="2">
        <f>'Moving Avg'!H938</f>
        <v>13.201427499999991</v>
      </c>
      <c r="J938" s="6" t="str">
        <f>OBV!F938</f>
        <v>BULLISH</v>
      </c>
      <c r="K938" s="6" t="str">
        <f>OBV!G938</f>
        <v>NEUTRAL</v>
      </c>
      <c r="L938" s="6" t="str">
        <f>OBV!H938</f>
        <v>BULLISH DIVERGENCE</v>
      </c>
      <c r="M938" s="8">
        <f t="shared" si="143"/>
        <v>100</v>
      </c>
      <c r="N938" s="8">
        <f t="shared" si="140"/>
        <v>0</v>
      </c>
      <c r="O938" s="8">
        <f t="shared" si="141"/>
        <v>50</v>
      </c>
      <c r="P938" s="8">
        <f t="shared" si="142"/>
        <v>66.5</v>
      </c>
      <c r="Q938" s="9">
        <f t="shared" si="144"/>
        <v>52.475000000000001</v>
      </c>
      <c r="R938" s="9">
        <f t="shared" si="145"/>
        <v>54.125</v>
      </c>
      <c r="S938" s="9">
        <f t="shared" si="146"/>
        <v>57.424999999999997</v>
      </c>
      <c r="T938" s="9">
        <f t="shared" si="147"/>
        <v>54.125</v>
      </c>
      <c r="U938" s="8">
        <f t="shared" si="148"/>
        <v>54.67499999999999</v>
      </c>
      <c r="V938" s="8">
        <f t="shared" si="149"/>
        <v>54.537499999999994</v>
      </c>
    </row>
    <row r="939" spans="1:22" ht="13.5" x14ac:dyDescent="0.25">
      <c r="A939" s="3">
        <f>RSI!A939</f>
        <v>43374</v>
      </c>
      <c r="B939" s="2">
        <f>RSI!B939</f>
        <v>14.154299999999999</v>
      </c>
      <c r="C939" s="2">
        <f>RSI!I939</f>
        <v>20.941314119793134</v>
      </c>
      <c r="D939" s="2">
        <f>MACD!E939</f>
        <v>0.36329486881414397</v>
      </c>
      <c r="E939" s="2">
        <f>MACD!F939</f>
        <v>0.29060480586567455</v>
      </c>
      <c r="F939" s="2">
        <f>'Moving Avg'!D939</f>
        <v>14.263639999999999</v>
      </c>
      <c r="G939" s="2">
        <f>'Moving Avg'!F939</f>
        <v>14.85933</v>
      </c>
      <c r="H939" s="2">
        <f>'Moving Avg'!G939</f>
        <v>15.075583999999999</v>
      </c>
      <c r="I939" s="2">
        <f>'Moving Avg'!H939</f>
        <v>13.215105499999993</v>
      </c>
      <c r="J939" s="6" t="str">
        <f>OBV!F939</f>
        <v>BULLISH</v>
      </c>
      <c r="K939" s="6" t="str">
        <f>OBV!G939</f>
        <v>NEUTRAL</v>
      </c>
      <c r="L939" s="6" t="str">
        <f>OBV!H939</f>
        <v>BULLISH DIVERGENCE</v>
      </c>
      <c r="M939" s="8">
        <f t="shared" si="143"/>
        <v>100</v>
      </c>
      <c r="N939" s="8">
        <f t="shared" si="140"/>
        <v>0</v>
      </c>
      <c r="O939" s="8">
        <f t="shared" si="141"/>
        <v>50</v>
      </c>
      <c r="P939" s="8">
        <f t="shared" si="142"/>
        <v>66.5</v>
      </c>
      <c r="Q939" s="9">
        <f t="shared" si="144"/>
        <v>52.475000000000001</v>
      </c>
      <c r="R939" s="9">
        <f t="shared" si="145"/>
        <v>54.125</v>
      </c>
      <c r="S939" s="9">
        <f t="shared" si="146"/>
        <v>57.424999999999997</v>
      </c>
      <c r="T939" s="9">
        <f t="shared" si="147"/>
        <v>54.125</v>
      </c>
      <c r="U939" s="8">
        <f t="shared" si="148"/>
        <v>54.67499999999999</v>
      </c>
      <c r="V939" s="8">
        <f t="shared" si="149"/>
        <v>54.537499999999994</v>
      </c>
    </row>
    <row r="940" spans="1:22" ht="13.5" x14ac:dyDescent="0.25">
      <c r="A940" s="3">
        <f>RSI!A940</f>
        <v>43375</v>
      </c>
      <c r="B940" s="2">
        <f>RSI!B940</f>
        <v>14.544700000000001</v>
      </c>
      <c r="C940" s="2">
        <f>RSI!I940</f>
        <v>40.872346574989869</v>
      </c>
      <c r="D940" s="2">
        <f>MACD!E940</f>
        <v>0.35164419128019553</v>
      </c>
      <c r="E940" s="2">
        <f>MACD!F940</f>
        <v>0.30281268294857877</v>
      </c>
      <c r="F940" s="2">
        <f>'Moving Avg'!D940</f>
        <v>14.25386</v>
      </c>
      <c r="G940" s="2">
        <f>'Moving Avg'!F940</f>
        <v>14.817839999999999</v>
      </c>
      <c r="H940" s="2">
        <f>'Moving Avg'!G940</f>
        <v>15.068848000000001</v>
      </c>
      <c r="I940" s="2">
        <f>'Moving Avg'!H940</f>
        <v>13.230968499999992</v>
      </c>
      <c r="J940" s="6" t="str">
        <f>OBV!F940</f>
        <v>BULLISH</v>
      </c>
      <c r="K940" s="6" t="str">
        <f>OBV!G940</f>
        <v>NEUTRAL</v>
      </c>
      <c r="L940" s="6" t="str">
        <f>OBV!H940</f>
        <v>BULLISH DIVERGENCE</v>
      </c>
      <c r="M940" s="8">
        <f t="shared" si="143"/>
        <v>50</v>
      </c>
      <c r="N940" s="8">
        <f t="shared" si="140"/>
        <v>0</v>
      </c>
      <c r="O940" s="8">
        <f t="shared" si="141"/>
        <v>50</v>
      </c>
      <c r="P940" s="8">
        <f t="shared" si="142"/>
        <v>66.5</v>
      </c>
      <c r="Q940" s="9">
        <f t="shared" si="144"/>
        <v>34.975000000000001</v>
      </c>
      <c r="R940" s="9">
        <f t="shared" si="145"/>
        <v>44.125</v>
      </c>
      <c r="S940" s="9">
        <f t="shared" si="146"/>
        <v>49.924999999999997</v>
      </c>
      <c r="T940" s="9">
        <f t="shared" si="147"/>
        <v>41.625</v>
      </c>
      <c r="U940" s="8">
        <f t="shared" si="148"/>
        <v>43.008333333333326</v>
      </c>
      <c r="V940" s="8">
        <f t="shared" si="149"/>
        <v>42.662499999999994</v>
      </c>
    </row>
    <row r="941" spans="1:22" ht="13.5" x14ac:dyDescent="0.25">
      <c r="A941" s="3">
        <f>RSI!A941</f>
        <v>43376</v>
      </c>
      <c r="B941" s="2">
        <f>RSI!B941</f>
        <v>14.154299999999999</v>
      </c>
      <c r="C941" s="2">
        <f>RSI!I941</f>
        <v>32.145061702684217</v>
      </c>
      <c r="D941" s="2">
        <f>MACD!E941</f>
        <v>0.36555384060510576</v>
      </c>
      <c r="E941" s="2">
        <f>MACD!F941</f>
        <v>0.31536091447988418</v>
      </c>
      <c r="F941" s="2">
        <f>'Moving Avg'!D941</f>
        <v>14.2441</v>
      </c>
      <c r="G941" s="2">
        <f>'Moving Avg'!F941</f>
        <v>14.756829999999997</v>
      </c>
      <c r="H941" s="2">
        <f>'Moving Avg'!G941</f>
        <v>15.059086000000002</v>
      </c>
      <c r="I941" s="2">
        <f>'Moving Avg'!H941</f>
        <v>13.245088999999993</v>
      </c>
      <c r="J941" s="6" t="str">
        <f>OBV!F941</f>
        <v>BULLISH</v>
      </c>
      <c r="K941" s="6" t="str">
        <f>OBV!G941</f>
        <v>NEUTRAL</v>
      </c>
      <c r="L941" s="6" t="str">
        <f>OBV!H941</f>
        <v>BULLISH DIVERGENCE</v>
      </c>
      <c r="M941" s="8">
        <f t="shared" si="143"/>
        <v>50</v>
      </c>
      <c r="N941" s="8">
        <f t="shared" si="140"/>
        <v>0</v>
      </c>
      <c r="O941" s="8">
        <f t="shared" si="141"/>
        <v>50</v>
      </c>
      <c r="P941" s="8">
        <f t="shared" si="142"/>
        <v>66.5</v>
      </c>
      <c r="Q941" s="9">
        <f t="shared" si="144"/>
        <v>34.975000000000001</v>
      </c>
      <c r="R941" s="9">
        <f t="shared" si="145"/>
        <v>44.125</v>
      </c>
      <c r="S941" s="9">
        <f t="shared" si="146"/>
        <v>49.924999999999997</v>
      </c>
      <c r="T941" s="9">
        <f t="shared" si="147"/>
        <v>41.625</v>
      </c>
      <c r="U941" s="8">
        <f t="shared" si="148"/>
        <v>43.008333333333326</v>
      </c>
      <c r="V941" s="8">
        <f t="shared" si="149"/>
        <v>42.662499999999994</v>
      </c>
    </row>
    <row r="942" spans="1:22" ht="13.5" x14ac:dyDescent="0.25">
      <c r="A942" s="3">
        <f>RSI!A942</f>
        <v>43377</v>
      </c>
      <c r="B942" s="2">
        <f>RSI!B942</f>
        <v>13.959099999999999</v>
      </c>
      <c r="C942" s="2">
        <f>RSI!I942</f>
        <v>28.830292355664312</v>
      </c>
      <c r="D942" s="2">
        <f>MACD!E942</f>
        <v>0.38132688391544711</v>
      </c>
      <c r="E942" s="2">
        <f>MACD!F942</f>
        <v>0.32855410836699678</v>
      </c>
      <c r="F942" s="2">
        <f>'Moving Avg'!D942</f>
        <v>14.194319999999999</v>
      </c>
      <c r="G942" s="2">
        <f>'Moving Avg'!F942</f>
        <v>14.697284999999997</v>
      </c>
      <c r="H942" s="2">
        <f>'Moving Avg'!G942</f>
        <v>15.046396000000005</v>
      </c>
      <c r="I942" s="2">
        <f>'Moving Avg'!H942</f>
        <v>13.258466999999994</v>
      </c>
      <c r="J942" s="6" t="str">
        <f>OBV!F942</f>
        <v>BEARISH</v>
      </c>
      <c r="K942" s="6" t="str">
        <f>OBV!G942</f>
        <v>WEAK</v>
      </c>
      <c r="L942" s="6" t="str">
        <f>OBV!H942</f>
        <v>CONFIRMED BEARISH</v>
      </c>
      <c r="M942" s="8">
        <f t="shared" si="143"/>
        <v>100</v>
      </c>
      <c r="N942" s="8">
        <f t="shared" si="140"/>
        <v>0</v>
      </c>
      <c r="O942" s="8">
        <f t="shared" si="141"/>
        <v>50</v>
      </c>
      <c r="P942" s="8">
        <f t="shared" si="142"/>
        <v>0</v>
      </c>
      <c r="Q942" s="9">
        <f t="shared" si="144"/>
        <v>42.5</v>
      </c>
      <c r="R942" s="9">
        <f t="shared" si="145"/>
        <v>37.5</v>
      </c>
      <c r="S942" s="9">
        <f t="shared" si="146"/>
        <v>27.5</v>
      </c>
      <c r="T942" s="9">
        <f t="shared" si="147"/>
        <v>37.5</v>
      </c>
      <c r="U942" s="8">
        <f t="shared" si="148"/>
        <v>35.833333333333336</v>
      </c>
      <c r="V942" s="8">
        <f t="shared" si="149"/>
        <v>36.25</v>
      </c>
    </row>
    <row r="943" spans="1:22" ht="13.5" x14ac:dyDescent="0.25">
      <c r="A943" s="3">
        <f>RSI!A943</f>
        <v>43378</v>
      </c>
      <c r="B943" s="2">
        <f>RSI!B943</f>
        <v>13.6662</v>
      </c>
      <c r="C943" s="2">
        <f>RSI!I943</f>
        <v>24.712373769869416</v>
      </c>
      <c r="D943" s="2">
        <f>MACD!E943</f>
        <v>0.42029292201995716</v>
      </c>
      <c r="E943" s="2">
        <f>MACD!F943</f>
        <v>0.34690187109758885</v>
      </c>
      <c r="F943" s="2">
        <f>'Moving Avg'!D943</f>
        <v>14.09572</v>
      </c>
      <c r="G943" s="2">
        <f>'Moving Avg'!F943</f>
        <v>14.624314999999999</v>
      </c>
      <c r="H943" s="2">
        <f>'Moving Avg'!G943</f>
        <v>15.029802000000002</v>
      </c>
      <c r="I943" s="2">
        <f>'Moving Avg'!H943</f>
        <v>13.270846499999996</v>
      </c>
      <c r="J943" s="6" t="str">
        <f>OBV!F943</f>
        <v>BEARISH</v>
      </c>
      <c r="K943" s="6" t="str">
        <f>OBV!G943</f>
        <v>WEAK</v>
      </c>
      <c r="L943" s="6" t="str">
        <f>OBV!H943</f>
        <v>CONFIRMED BEARISH</v>
      </c>
      <c r="M943" s="8">
        <f t="shared" si="143"/>
        <v>100</v>
      </c>
      <c r="N943" s="8">
        <f t="shared" si="140"/>
        <v>0</v>
      </c>
      <c r="O943" s="8">
        <f t="shared" si="141"/>
        <v>50</v>
      </c>
      <c r="P943" s="8">
        <f t="shared" si="142"/>
        <v>0</v>
      </c>
      <c r="Q943" s="9">
        <f t="shared" si="144"/>
        <v>42.5</v>
      </c>
      <c r="R943" s="9">
        <f t="shared" si="145"/>
        <v>37.5</v>
      </c>
      <c r="S943" s="9">
        <f t="shared" si="146"/>
        <v>27.5</v>
      </c>
      <c r="T943" s="9">
        <f t="shared" si="147"/>
        <v>37.5</v>
      </c>
      <c r="U943" s="8">
        <f t="shared" si="148"/>
        <v>35.833333333333336</v>
      </c>
      <c r="V943" s="8">
        <f t="shared" si="149"/>
        <v>36.25</v>
      </c>
    </row>
    <row r="944" spans="1:22" ht="13.5" x14ac:dyDescent="0.25">
      <c r="A944" s="3">
        <f>RSI!A944</f>
        <v>43381</v>
      </c>
      <c r="B944" s="2">
        <f>RSI!B944</f>
        <v>13.471</v>
      </c>
      <c r="C944" s="2">
        <f>RSI!I944</f>
        <v>22.414611707931101</v>
      </c>
      <c r="D944" s="2">
        <f>MACD!E944</f>
        <v>0.44450798979961448</v>
      </c>
      <c r="E944" s="2">
        <f>MACD!F944</f>
        <v>0.36642309483799401</v>
      </c>
      <c r="F944" s="2">
        <f>'Moving Avg'!D944</f>
        <v>13.959059999999999</v>
      </c>
      <c r="G944" s="2">
        <f>'Moving Avg'!F944</f>
        <v>14.540365000000003</v>
      </c>
      <c r="H944" s="2">
        <f>'Moving Avg'!G944</f>
        <v>15.000616000000003</v>
      </c>
      <c r="I944" s="2">
        <f>'Moving Avg'!H944</f>
        <v>13.282249999999998</v>
      </c>
      <c r="J944" s="6" t="str">
        <f>OBV!F944</f>
        <v>BEARISH</v>
      </c>
      <c r="K944" s="6" t="str">
        <f>OBV!G944</f>
        <v>WEAK</v>
      </c>
      <c r="L944" s="6" t="str">
        <f>OBV!H944</f>
        <v>CONFIRMED BEARISH</v>
      </c>
      <c r="M944" s="8">
        <f t="shared" si="143"/>
        <v>100</v>
      </c>
      <c r="N944" s="8">
        <f t="shared" si="140"/>
        <v>0</v>
      </c>
      <c r="O944" s="8">
        <f t="shared" si="141"/>
        <v>50</v>
      </c>
      <c r="P944" s="8">
        <f t="shared" si="142"/>
        <v>0</v>
      </c>
      <c r="Q944" s="9">
        <f t="shared" si="144"/>
        <v>42.5</v>
      </c>
      <c r="R944" s="9">
        <f t="shared" si="145"/>
        <v>37.5</v>
      </c>
      <c r="S944" s="9">
        <f t="shared" si="146"/>
        <v>27.5</v>
      </c>
      <c r="T944" s="9">
        <f t="shared" si="147"/>
        <v>37.5</v>
      </c>
      <c r="U944" s="8">
        <f t="shared" si="148"/>
        <v>35.833333333333336</v>
      </c>
      <c r="V944" s="8">
        <f t="shared" si="149"/>
        <v>36.25</v>
      </c>
    </row>
    <row r="945" spans="1:22" ht="13.5" x14ac:dyDescent="0.25">
      <c r="A945" s="3">
        <f>RSI!A945</f>
        <v>43382</v>
      </c>
      <c r="B945" s="2">
        <f>RSI!B945</f>
        <v>13.4222</v>
      </c>
      <c r="C945" s="2">
        <f>RSI!I945</f>
        <v>21.867206913262578</v>
      </c>
      <c r="D945" s="2">
        <f>MACD!E945</f>
        <v>0.4678707011392369</v>
      </c>
      <c r="E945" s="2">
        <f>MACD!F945</f>
        <v>0.38671261609824259</v>
      </c>
      <c r="F945" s="2">
        <f>'Moving Avg'!D945</f>
        <v>13.734560000000002</v>
      </c>
      <c r="G945" s="2">
        <f>'Moving Avg'!F945</f>
        <v>14.453975</v>
      </c>
      <c r="H945" s="2">
        <f>'Moving Avg'!G945</f>
        <v>14.971332</v>
      </c>
      <c r="I945" s="2">
        <f>'Moving Avg'!H945</f>
        <v>13.294575499999999</v>
      </c>
      <c r="J945" s="6" t="str">
        <f>OBV!F945</f>
        <v>BEARISH</v>
      </c>
      <c r="K945" s="6" t="str">
        <f>OBV!G945</f>
        <v>WEAK</v>
      </c>
      <c r="L945" s="6" t="str">
        <f>OBV!H945</f>
        <v>CONFIRMED BEARISH</v>
      </c>
      <c r="M945" s="8">
        <f t="shared" si="143"/>
        <v>100</v>
      </c>
      <c r="N945" s="8">
        <f t="shared" si="140"/>
        <v>0</v>
      </c>
      <c r="O945" s="8">
        <f t="shared" si="141"/>
        <v>50</v>
      </c>
      <c r="P945" s="8">
        <f t="shared" si="142"/>
        <v>0</v>
      </c>
      <c r="Q945" s="9">
        <f t="shared" si="144"/>
        <v>42.5</v>
      </c>
      <c r="R945" s="9">
        <f t="shared" si="145"/>
        <v>37.5</v>
      </c>
      <c r="S945" s="9">
        <f t="shared" si="146"/>
        <v>27.5</v>
      </c>
      <c r="T945" s="9">
        <f t="shared" si="147"/>
        <v>37.5</v>
      </c>
      <c r="U945" s="8">
        <f t="shared" si="148"/>
        <v>35.833333333333336</v>
      </c>
      <c r="V945" s="8">
        <f t="shared" si="149"/>
        <v>36.25</v>
      </c>
    </row>
    <row r="946" spans="1:22" ht="13.5" x14ac:dyDescent="0.25">
      <c r="A946" s="3">
        <f>RSI!A946</f>
        <v>43383</v>
      </c>
      <c r="B946" s="2">
        <f>RSI!B946</f>
        <v>13.5198</v>
      </c>
      <c r="C946" s="2">
        <f>RSI!I946</f>
        <v>25.771673627312524</v>
      </c>
      <c r="D946" s="2">
        <f>MACD!E946</f>
        <v>0.42688569491085993</v>
      </c>
      <c r="E946" s="2">
        <f>MACD!F946</f>
        <v>0.39474723186076605</v>
      </c>
      <c r="F946" s="2">
        <f>'Moving Avg'!D946</f>
        <v>13.607660000000001</v>
      </c>
      <c r="G946" s="2">
        <f>'Moving Avg'!F946</f>
        <v>14.363679999999999</v>
      </c>
      <c r="H946" s="2">
        <f>'Moving Avg'!G946</f>
        <v>14.943122000000001</v>
      </c>
      <c r="I946" s="2">
        <f>'Moving Avg'!H946</f>
        <v>13.307388999999999</v>
      </c>
      <c r="J946" s="6" t="str">
        <f>OBV!F946</f>
        <v>BEARISH</v>
      </c>
      <c r="K946" s="6" t="str">
        <f>OBV!G946</f>
        <v>WEAK</v>
      </c>
      <c r="L946" s="6" t="str">
        <f>OBV!H946</f>
        <v>CONFIRMED BEARISH</v>
      </c>
      <c r="M946" s="8">
        <f t="shared" si="143"/>
        <v>100</v>
      </c>
      <c r="N946" s="8">
        <f t="shared" si="140"/>
        <v>0</v>
      </c>
      <c r="O946" s="8">
        <f t="shared" si="141"/>
        <v>50</v>
      </c>
      <c r="P946" s="8">
        <f t="shared" si="142"/>
        <v>0</v>
      </c>
      <c r="Q946" s="9">
        <f t="shared" si="144"/>
        <v>42.5</v>
      </c>
      <c r="R946" s="9">
        <f t="shared" si="145"/>
        <v>37.5</v>
      </c>
      <c r="S946" s="9">
        <f t="shared" si="146"/>
        <v>27.5</v>
      </c>
      <c r="T946" s="9">
        <f t="shared" si="147"/>
        <v>37.5</v>
      </c>
      <c r="U946" s="8">
        <f t="shared" si="148"/>
        <v>35.833333333333336</v>
      </c>
      <c r="V946" s="8">
        <f t="shared" si="149"/>
        <v>36.25</v>
      </c>
    </row>
    <row r="947" spans="1:22" ht="13.5" x14ac:dyDescent="0.25">
      <c r="A947" s="3">
        <f>RSI!A947</f>
        <v>43384</v>
      </c>
      <c r="B947" s="2">
        <f>RSI!B947</f>
        <v>13.6662</v>
      </c>
      <c r="C947" s="2">
        <f>RSI!I947</f>
        <v>31.31613123461031</v>
      </c>
      <c r="D947" s="2">
        <f>MACD!E947</f>
        <v>0.38760643709762022</v>
      </c>
      <c r="E947" s="2">
        <f>MACD!F947</f>
        <v>0.39331907290813695</v>
      </c>
      <c r="F947" s="2">
        <f>'Moving Avg'!D947</f>
        <v>13.54908</v>
      </c>
      <c r="G947" s="2">
        <f>'Moving Avg'!F947</f>
        <v>14.297790000000001</v>
      </c>
      <c r="H947" s="2">
        <f>'Moving Avg'!G947</f>
        <v>14.919694</v>
      </c>
      <c r="I947" s="2">
        <f>'Moving Avg'!H947</f>
        <v>13.3211675</v>
      </c>
      <c r="J947" s="6" t="str">
        <f>OBV!F947</f>
        <v>BEARISH</v>
      </c>
      <c r="K947" s="6" t="str">
        <f>OBV!G947</f>
        <v>WEAK</v>
      </c>
      <c r="L947" s="6" t="str">
        <f>OBV!H947</f>
        <v>CONFIRMED BEARISH</v>
      </c>
      <c r="M947" s="8">
        <f t="shared" si="143"/>
        <v>50</v>
      </c>
      <c r="N947" s="8">
        <f t="shared" si="140"/>
        <v>45</v>
      </c>
      <c r="O947" s="8">
        <f t="shared" si="141"/>
        <v>50</v>
      </c>
      <c r="P947" s="8">
        <f t="shared" si="142"/>
        <v>0</v>
      </c>
      <c r="Q947" s="9">
        <f t="shared" si="144"/>
        <v>40.75</v>
      </c>
      <c r="R947" s="9">
        <f t="shared" si="145"/>
        <v>36.5</v>
      </c>
      <c r="S947" s="9">
        <f t="shared" si="146"/>
        <v>26.75</v>
      </c>
      <c r="T947" s="9">
        <f t="shared" si="147"/>
        <v>36.25</v>
      </c>
      <c r="U947" s="8">
        <f t="shared" si="148"/>
        <v>34.666666666666664</v>
      </c>
      <c r="V947" s="8">
        <f t="shared" si="149"/>
        <v>35.0625</v>
      </c>
    </row>
    <row r="948" spans="1:22" ht="13.5" x14ac:dyDescent="0.25">
      <c r="A948" s="3">
        <f>RSI!A948</f>
        <v>43385</v>
      </c>
      <c r="B948" s="2">
        <f>RSI!B948</f>
        <v>13.6662</v>
      </c>
      <c r="C948" s="2">
        <f>RSI!I948</f>
        <v>31.31613123461031</v>
      </c>
      <c r="D948" s="2">
        <f>MACD!E948</f>
        <v>0.35108158910037801</v>
      </c>
      <c r="E948" s="2">
        <f>MACD!F948</f>
        <v>0.38487157614658518</v>
      </c>
      <c r="F948" s="2">
        <f>'Moving Avg'!D948</f>
        <v>13.54908</v>
      </c>
      <c r="G948" s="2">
        <f>'Moving Avg'!F948</f>
        <v>14.22946</v>
      </c>
      <c r="H948" s="2">
        <f>'Moving Avg'!G948</f>
        <v>14.890409999999999</v>
      </c>
      <c r="I948" s="2">
        <f>'Moving Avg'!H948</f>
        <v>13.334969000000001</v>
      </c>
      <c r="J948" s="6" t="str">
        <f>OBV!F948</f>
        <v>BEARISH</v>
      </c>
      <c r="K948" s="6" t="str">
        <f>OBV!G948</f>
        <v>NEUTRAL</v>
      </c>
      <c r="L948" s="6" t="str">
        <f>OBV!H948</f>
        <v>NEUTRAL</v>
      </c>
      <c r="M948" s="8">
        <f t="shared" si="143"/>
        <v>50</v>
      </c>
      <c r="N948" s="8">
        <f t="shared" si="140"/>
        <v>100</v>
      </c>
      <c r="O948" s="8">
        <f t="shared" si="141"/>
        <v>50</v>
      </c>
      <c r="P948" s="8">
        <f t="shared" si="142"/>
        <v>16.5</v>
      </c>
      <c r="Q948" s="9">
        <f t="shared" si="144"/>
        <v>62.475000000000001</v>
      </c>
      <c r="R948" s="9">
        <f t="shared" si="145"/>
        <v>51.625</v>
      </c>
      <c r="S948" s="9">
        <f t="shared" si="146"/>
        <v>42.424999999999997</v>
      </c>
      <c r="T948" s="9">
        <f t="shared" si="147"/>
        <v>54.125</v>
      </c>
      <c r="U948" s="8">
        <f t="shared" si="148"/>
        <v>52.17499999999999</v>
      </c>
      <c r="V948" s="8">
        <f t="shared" si="149"/>
        <v>52.662499999999994</v>
      </c>
    </row>
    <row r="949" spans="1:22" ht="13.5" x14ac:dyDescent="0.25">
      <c r="A949" s="3">
        <f>RSI!A949</f>
        <v>43389</v>
      </c>
      <c r="B949" s="2">
        <f>RSI!B949</f>
        <v>13.6662</v>
      </c>
      <c r="C949" s="2">
        <f>RSI!I949</f>
        <v>31.31613123461031</v>
      </c>
      <c r="D949" s="2">
        <f>MACD!E949</f>
        <v>0.32332871287347587</v>
      </c>
      <c r="E949" s="2">
        <f>MACD!F949</f>
        <v>0.37256300349196336</v>
      </c>
      <c r="F949" s="2">
        <f>'Moving Avg'!D949</f>
        <v>13.58812</v>
      </c>
      <c r="G949" s="2">
        <f>'Moving Avg'!F949</f>
        <v>14.163570000000002</v>
      </c>
      <c r="H949" s="2">
        <f>'Moving Avg'!G949</f>
        <v>14.856439999999999</v>
      </c>
      <c r="I949" s="2">
        <f>'Moving Avg'!H949</f>
        <v>13.348840500000001</v>
      </c>
      <c r="J949" s="6" t="str">
        <f>OBV!F949</f>
        <v>BULLISH</v>
      </c>
      <c r="K949" s="6" t="str">
        <f>OBV!G949</f>
        <v>NEUTRAL</v>
      </c>
      <c r="L949" s="6" t="str">
        <f>OBV!H949</f>
        <v>CONFIRMED BULLISH</v>
      </c>
      <c r="M949" s="8">
        <f t="shared" si="143"/>
        <v>50</v>
      </c>
      <c r="N949" s="8">
        <f t="shared" si="140"/>
        <v>100</v>
      </c>
      <c r="O949" s="8">
        <f t="shared" si="141"/>
        <v>50</v>
      </c>
      <c r="P949" s="8">
        <f t="shared" si="142"/>
        <v>83.5</v>
      </c>
      <c r="Q949" s="9">
        <f t="shared" si="144"/>
        <v>72.525000000000006</v>
      </c>
      <c r="R949" s="9">
        <f t="shared" si="145"/>
        <v>68.375</v>
      </c>
      <c r="S949" s="9">
        <f t="shared" si="146"/>
        <v>72.575000000000003</v>
      </c>
      <c r="T949" s="9">
        <f t="shared" si="147"/>
        <v>70.875</v>
      </c>
      <c r="U949" s="8">
        <f t="shared" si="148"/>
        <v>71.158333333333346</v>
      </c>
      <c r="V949" s="8">
        <f t="shared" si="149"/>
        <v>71.087500000000006</v>
      </c>
    </row>
    <row r="950" spans="1:22" ht="13.5" x14ac:dyDescent="0.25">
      <c r="A950" s="3">
        <f>RSI!A950</f>
        <v>43390</v>
      </c>
      <c r="B950" s="2">
        <f>RSI!B950</f>
        <v>13.4222</v>
      </c>
      <c r="C950" s="2">
        <f>RSI!I950</f>
        <v>27.102121905354437</v>
      </c>
      <c r="D950" s="2">
        <f>MACD!E950</f>
        <v>0.38159835442933776</v>
      </c>
      <c r="E950" s="2">
        <f>MACD!F950</f>
        <v>0.37437007367943825</v>
      </c>
      <c r="F950" s="2">
        <f>'Moving Avg'!D950</f>
        <v>13.58812</v>
      </c>
      <c r="G950" s="2">
        <f>'Moving Avg'!F950</f>
        <v>14.085965000000002</v>
      </c>
      <c r="H950" s="2">
        <f>'Moving Avg'!G950</f>
        <v>14.817590000000001</v>
      </c>
      <c r="I950" s="2">
        <f>'Moving Avg'!H950</f>
        <v>13.361422000000003</v>
      </c>
      <c r="J950" s="6" t="str">
        <f>OBV!F950</f>
        <v>BULLISH</v>
      </c>
      <c r="K950" s="6" t="str">
        <f>OBV!G950</f>
        <v>NEUTRAL</v>
      </c>
      <c r="L950" s="6" t="str">
        <f>OBV!H950</f>
        <v>NEUTRAL</v>
      </c>
      <c r="M950" s="8">
        <f t="shared" si="143"/>
        <v>100</v>
      </c>
      <c r="N950" s="8">
        <f t="shared" si="140"/>
        <v>0</v>
      </c>
      <c r="O950" s="8">
        <f t="shared" si="141"/>
        <v>50</v>
      </c>
      <c r="P950" s="8">
        <f t="shared" si="142"/>
        <v>49.5</v>
      </c>
      <c r="Q950" s="9">
        <f t="shared" si="144"/>
        <v>49.924999999999997</v>
      </c>
      <c r="R950" s="9">
        <f t="shared" si="145"/>
        <v>49.875</v>
      </c>
      <c r="S950" s="9">
        <f t="shared" si="146"/>
        <v>49.775000000000006</v>
      </c>
      <c r="T950" s="9">
        <f t="shared" si="147"/>
        <v>49.875</v>
      </c>
      <c r="U950" s="8">
        <f t="shared" si="148"/>
        <v>49.858333333333327</v>
      </c>
      <c r="V950" s="8">
        <f t="shared" si="149"/>
        <v>49.862499999999997</v>
      </c>
    </row>
    <row r="951" spans="1:22" ht="13.5" x14ac:dyDescent="0.25">
      <c r="A951" s="3">
        <f>RSI!A951</f>
        <v>43391</v>
      </c>
      <c r="B951" s="2">
        <f>RSI!B951</f>
        <v>13.6662</v>
      </c>
      <c r="C951" s="2">
        <f>RSI!I951</f>
        <v>36.32898069788807</v>
      </c>
      <c r="D951" s="2">
        <f>MACD!E951</f>
        <v>0.35755891856080524</v>
      </c>
      <c r="E951" s="2">
        <f>MACD!F951</f>
        <v>0.37100784265571168</v>
      </c>
      <c r="F951" s="2">
        <f>'Moving Avg'!D951</f>
        <v>13.6174</v>
      </c>
      <c r="G951" s="2">
        <f>'Moving Avg'!F951</f>
        <v>14.022760000000002</v>
      </c>
      <c r="H951" s="2">
        <f>'Moving Avg'!G951</f>
        <v>14.783620000000001</v>
      </c>
      <c r="I951" s="2">
        <f>'Moving Avg'!H951</f>
        <v>13.375223500000002</v>
      </c>
      <c r="J951" s="6" t="str">
        <f>OBV!F951</f>
        <v>BULLISH</v>
      </c>
      <c r="K951" s="6" t="str">
        <f>OBV!G951</f>
        <v>NEUTRAL</v>
      </c>
      <c r="L951" s="6" t="str">
        <f>OBV!H951</f>
        <v>CONFIRMED BULLISH</v>
      </c>
      <c r="M951" s="8">
        <f t="shared" si="143"/>
        <v>50</v>
      </c>
      <c r="N951" s="8">
        <f t="shared" si="140"/>
        <v>45</v>
      </c>
      <c r="O951" s="8">
        <f t="shared" si="141"/>
        <v>50</v>
      </c>
      <c r="P951" s="8">
        <f t="shared" si="142"/>
        <v>83.5</v>
      </c>
      <c r="Q951" s="9">
        <f t="shared" si="144"/>
        <v>53.274999999999999</v>
      </c>
      <c r="R951" s="9">
        <f t="shared" si="145"/>
        <v>57.375</v>
      </c>
      <c r="S951" s="9">
        <f t="shared" si="146"/>
        <v>64.325000000000003</v>
      </c>
      <c r="T951" s="9">
        <f t="shared" si="147"/>
        <v>57.125</v>
      </c>
      <c r="U951" s="8">
        <f t="shared" si="148"/>
        <v>58.32500000000001</v>
      </c>
      <c r="V951" s="8">
        <f t="shared" si="149"/>
        <v>58.025000000000006</v>
      </c>
    </row>
    <row r="952" spans="1:22" ht="13.5" x14ac:dyDescent="0.25">
      <c r="A952" s="3">
        <f>RSI!A952</f>
        <v>43392</v>
      </c>
      <c r="B952" s="2">
        <f>RSI!B952</f>
        <v>13.5686</v>
      </c>
      <c r="C952" s="2">
        <f>RSI!I952</f>
        <v>34.450612980719228</v>
      </c>
      <c r="D952" s="2">
        <f>MACD!E952</f>
        <v>0.31741111075997885</v>
      </c>
      <c r="E952" s="2">
        <f>MACD!F952</f>
        <v>0.36028849627656512</v>
      </c>
      <c r="F952" s="2">
        <f>'Moving Avg'!D952</f>
        <v>13.59788</v>
      </c>
      <c r="G952" s="2">
        <f>'Moving Avg'!F952</f>
        <v>13.959310000000002</v>
      </c>
      <c r="H952" s="2">
        <f>'Moving Avg'!G952</f>
        <v>14.749454</v>
      </c>
      <c r="I952" s="2">
        <f>'Moving Avg'!H952</f>
        <v>13.388560500000001</v>
      </c>
      <c r="J952" s="6" t="str">
        <f>OBV!F952</f>
        <v>BEARISH</v>
      </c>
      <c r="K952" s="6" t="str">
        <f>OBV!G952</f>
        <v>NEUTRAL</v>
      </c>
      <c r="L952" s="6" t="str">
        <f>OBV!H952</f>
        <v>CONFIRMED BEARISH</v>
      </c>
      <c r="M952" s="8">
        <f t="shared" si="143"/>
        <v>50</v>
      </c>
      <c r="N952" s="8">
        <f t="shared" si="140"/>
        <v>100</v>
      </c>
      <c r="O952" s="8">
        <f t="shared" si="141"/>
        <v>50</v>
      </c>
      <c r="P952" s="8">
        <f t="shared" si="142"/>
        <v>16.5</v>
      </c>
      <c r="Q952" s="9">
        <f t="shared" si="144"/>
        <v>62.475000000000001</v>
      </c>
      <c r="R952" s="9">
        <f t="shared" si="145"/>
        <v>51.625</v>
      </c>
      <c r="S952" s="9">
        <f t="shared" si="146"/>
        <v>42.424999999999997</v>
      </c>
      <c r="T952" s="9">
        <f t="shared" si="147"/>
        <v>54.125</v>
      </c>
      <c r="U952" s="8">
        <f t="shared" si="148"/>
        <v>52.17499999999999</v>
      </c>
      <c r="V952" s="8">
        <f t="shared" si="149"/>
        <v>52.662499999999994</v>
      </c>
    </row>
    <row r="953" spans="1:22" ht="13.5" x14ac:dyDescent="0.25">
      <c r="A953" s="3">
        <f>RSI!A953</f>
        <v>43395</v>
      </c>
      <c r="B953" s="2">
        <f>RSI!B953</f>
        <v>13.5686</v>
      </c>
      <c r="C953" s="2">
        <f>RSI!I953</f>
        <v>34.450612980719228</v>
      </c>
      <c r="D953" s="2">
        <f>MACD!E953</f>
        <v>0.2417276589415529</v>
      </c>
      <c r="E953" s="2">
        <f>MACD!F953</f>
        <v>0.33657632880956267</v>
      </c>
      <c r="F953" s="2">
        <f>'Moving Avg'!D953</f>
        <v>13.57836</v>
      </c>
      <c r="G953" s="2">
        <f>'Moving Avg'!F953</f>
        <v>13.896105000000002</v>
      </c>
      <c r="H953" s="2">
        <f>'Moving Avg'!G953</f>
        <v>14.718218000000002</v>
      </c>
      <c r="I953" s="2">
        <f>'Moving Avg'!H953</f>
        <v>13.399636000000003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  <c r="M953" s="8">
        <f t="shared" si="143"/>
        <v>50</v>
      </c>
      <c r="N953" s="8">
        <f t="shared" si="140"/>
        <v>100</v>
      </c>
      <c r="O953" s="8">
        <f t="shared" si="141"/>
        <v>50</v>
      </c>
      <c r="P953" s="8">
        <f t="shared" si="142"/>
        <v>16.5</v>
      </c>
      <c r="Q953" s="9">
        <f t="shared" si="144"/>
        <v>62.475000000000001</v>
      </c>
      <c r="R953" s="9">
        <f t="shared" si="145"/>
        <v>51.625</v>
      </c>
      <c r="S953" s="9">
        <f t="shared" si="146"/>
        <v>42.424999999999997</v>
      </c>
      <c r="T953" s="9">
        <f t="shared" si="147"/>
        <v>54.125</v>
      </c>
      <c r="U953" s="8">
        <f t="shared" si="148"/>
        <v>52.17499999999999</v>
      </c>
      <c r="V953" s="8">
        <f t="shared" si="149"/>
        <v>52.662499999999994</v>
      </c>
    </row>
    <row r="954" spans="1:22" ht="13.5" x14ac:dyDescent="0.25">
      <c r="A954" s="3">
        <f>RSI!A954</f>
        <v>43396</v>
      </c>
      <c r="B954" s="2">
        <f>RSI!B954</f>
        <v>13.163500000000001</v>
      </c>
      <c r="C954" s="2">
        <f>RSI!I954</f>
        <v>27.584963733976679</v>
      </c>
      <c r="D954" s="2">
        <f>MACD!E954</f>
        <v>0.18076566496482194</v>
      </c>
      <c r="E954" s="2">
        <f>MACD!F954</f>
        <v>0.30541419604061454</v>
      </c>
      <c r="F954" s="2">
        <f>'Moving Avg'!D954</f>
        <v>13.477819999999999</v>
      </c>
      <c r="G954" s="2">
        <f>'Moving Avg'!F954</f>
        <v>13.822160000000002</v>
      </c>
      <c r="H954" s="2">
        <f>'Moving Avg'!G954</f>
        <v>14.678880000000001</v>
      </c>
      <c r="I954" s="2">
        <f>'Moving Avg'!H954</f>
        <v>13.409502000000002</v>
      </c>
      <c r="J954" s="6" t="str">
        <f>OBV!F954</f>
        <v>BEARISH</v>
      </c>
      <c r="K954" s="6" t="str">
        <f>OBV!G954</f>
        <v>NEUTRAL</v>
      </c>
      <c r="L954" s="6" t="str">
        <f>OBV!H954</f>
        <v>CONFIRMED BEARISH</v>
      </c>
      <c r="M954" s="8">
        <f t="shared" si="143"/>
        <v>100</v>
      </c>
      <c r="N954" s="8">
        <f t="shared" si="140"/>
        <v>100</v>
      </c>
      <c r="O954" s="8">
        <f t="shared" si="141"/>
        <v>50</v>
      </c>
      <c r="P954" s="8">
        <f t="shared" si="142"/>
        <v>16.5</v>
      </c>
      <c r="Q954" s="9">
        <f t="shared" si="144"/>
        <v>79.974999999999994</v>
      </c>
      <c r="R954" s="9">
        <f t="shared" si="145"/>
        <v>61.625</v>
      </c>
      <c r="S954" s="9">
        <f t="shared" si="146"/>
        <v>49.924999999999997</v>
      </c>
      <c r="T954" s="9">
        <f t="shared" si="147"/>
        <v>66.625</v>
      </c>
      <c r="U954" s="8">
        <f t="shared" si="148"/>
        <v>63.841666666666661</v>
      </c>
      <c r="V954" s="8">
        <f t="shared" si="149"/>
        <v>64.537499999999994</v>
      </c>
    </row>
    <row r="955" spans="1:22" ht="13.5" x14ac:dyDescent="0.25">
      <c r="A955" s="3">
        <f>RSI!A955</f>
        <v>43397</v>
      </c>
      <c r="B955" s="2">
        <f>RSI!B955</f>
        <v>12.934100000000001</v>
      </c>
      <c r="C955" s="2">
        <f>RSI!I955</f>
        <v>24.595727823686289</v>
      </c>
      <c r="D955" s="2">
        <f>MACD!E955</f>
        <v>0.14393258518288299</v>
      </c>
      <c r="E955" s="2">
        <f>MACD!F955</f>
        <v>0.27311787386906822</v>
      </c>
      <c r="F955" s="2">
        <f>'Moving Avg'!D955</f>
        <v>13.380199999999999</v>
      </c>
      <c r="G955" s="2">
        <f>'Moving Avg'!F955</f>
        <v>13.739185000000003</v>
      </c>
      <c r="H955" s="2">
        <f>'Moving Avg'!G955</f>
        <v>14.631048</v>
      </c>
      <c r="I955" s="2">
        <f>'Moving Avg'!H955</f>
        <v>13.418244500000004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  <c r="M955" s="8">
        <f t="shared" si="143"/>
        <v>100</v>
      </c>
      <c r="N955" s="8">
        <f t="shared" si="140"/>
        <v>100</v>
      </c>
      <c r="O955" s="8">
        <f t="shared" si="141"/>
        <v>0</v>
      </c>
      <c r="P955" s="8">
        <f t="shared" si="142"/>
        <v>16.5</v>
      </c>
      <c r="Q955" s="9">
        <f t="shared" si="144"/>
        <v>72.474999999999994</v>
      </c>
      <c r="R955" s="9">
        <f t="shared" si="145"/>
        <v>44.125</v>
      </c>
      <c r="S955" s="9">
        <f t="shared" si="146"/>
        <v>37.424999999999997</v>
      </c>
      <c r="T955" s="9">
        <f t="shared" si="147"/>
        <v>54.125</v>
      </c>
      <c r="U955" s="8">
        <f t="shared" si="148"/>
        <v>51.341666666666661</v>
      </c>
      <c r="V955" s="8">
        <f t="shared" si="149"/>
        <v>52.037499999999994</v>
      </c>
    </row>
    <row r="956" spans="1:22" ht="13.5" x14ac:dyDescent="0.25">
      <c r="A956" s="3">
        <f>RSI!A956</f>
        <v>43398</v>
      </c>
      <c r="B956" s="2">
        <f>RSI!B956</f>
        <v>12.934100000000001</v>
      </c>
      <c r="C956" s="2">
        <f>RSI!I956</f>
        <v>24.595727823686289</v>
      </c>
      <c r="D956" s="2">
        <f>MACD!E956</f>
        <v>0.13401227953967876</v>
      </c>
      <c r="E956" s="2">
        <f>MACD!F956</f>
        <v>0.24529675500319034</v>
      </c>
      <c r="F956" s="2">
        <f>'Moving Avg'!D956</f>
        <v>13.233780000000001</v>
      </c>
      <c r="G956" s="2">
        <f>'Moving Avg'!F956</f>
        <v>13.675735</v>
      </c>
      <c r="H956" s="2">
        <f>'Moving Avg'!G956</f>
        <v>14.584191999999998</v>
      </c>
      <c r="I956" s="2">
        <f>'Moving Avg'!H956</f>
        <v>13.427196500000003</v>
      </c>
      <c r="J956" s="6" t="str">
        <f>OBV!F956</f>
        <v>BEARISH</v>
      </c>
      <c r="K956" s="6" t="str">
        <f>OBV!G956</f>
        <v>NEUTRAL</v>
      </c>
      <c r="L956" s="6" t="str">
        <f>OBV!H956</f>
        <v>CONFIRMED BEARISH</v>
      </c>
      <c r="M956" s="8">
        <f t="shared" si="143"/>
        <v>100</v>
      </c>
      <c r="N956" s="8">
        <f t="shared" si="140"/>
        <v>100</v>
      </c>
      <c r="O956" s="8">
        <f t="shared" si="141"/>
        <v>0</v>
      </c>
      <c r="P956" s="8">
        <f t="shared" si="142"/>
        <v>16.5</v>
      </c>
      <c r="Q956" s="9">
        <f t="shared" si="144"/>
        <v>72.474999999999994</v>
      </c>
      <c r="R956" s="9">
        <f t="shared" si="145"/>
        <v>44.125</v>
      </c>
      <c r="S956" s="9">
        <f t="shared" si="146"/>
        <v>37.424999999999997</v>
      </c>
      <c r="T956" s="9">
        <f t="shared" si="147"/>
        <v>54.125</v>
      </c>
      <c r="U956" s="8">
        <f t="shared" si="148"/>
        <v>51.341666666666661</v>
      </c>
      <c r="V956" s="8">
        <f t="shared" si="149"/>
        <v>52.037499999999994</v>
      </c>
    </row>
    <row r="957" spans="1:22" ht="13.5" x14ac:dyDescent="0.25">
      <c r="A957" s="3">
        <f>RSI!A957</f>
        <v>43399</v>
      </c>
      <c r="B957" s="2">
        <f>RSI!B957</f>
        <v>13.178100000000001</v>
      </c>
      <c r="C957" s="2">
        <f>RSI!I957</f>
        <v>33.486931102837644</v>
      </c>
      <c r="D957" s="2">
        <f>MACD!E957</f>
        <v>0.1358364015623561</v>
      </c>
      <c r="E957" s="2">
        <f>MACD!F957</f>
        <v>0.22340468431502353</v>
      </c>
      <c r="F957" s="2">
        <f>'Moving Avg'!D957</f>
        <v>13.15568</v>
      </c>
      <c r="G957" s="2">
        <f>'Moving Avg'!F957</f>
        <v>13.624240000000004</v>
      </c>
      <c r="H957" s="2">
        <f>'Moving Avg'!G957</f>
        <v>14.539873999999998</v>
      </c>
      <c r="I957" s="2">
        <f>'Moving Avg'!H957</f>
        <v>13.437182000000002</v>
      </c>
      <c r="J957" s="6" t="str">
        <f>OBV!F957</f>
        <v>BEARISH</v>
      </c>
      <c r="K957" s="6" t="str">
        <f>OBV!G957</f>
        <v>NEUTRAL</v>
      </c>
      <c r="L957" s="6" t="str">
        <f>OBV!H957</f>
        <v>CONFIRMED BEARISH</v>
      </c>
      <c r="M957" s="8">
        <f t="shared" si="143"/>
        <v>50</v>
      </c>
      <c r="N957" s="8">
        <f t="shared" si="140"/>
        <v>100</v>
      </c>
      <c r="O957" s="8">
        <f t="shared" si="141"/>
        <v>0</v>
      </c>
      <c r="P957" s="8">
        <f t="shared" si="142"/>
        <v>16.5</v>
      </c>
      <c r="Q957" s="9">
        <f t="shared" si="144"/>
        <v>54.975000000000001</v>
      </c>
      <c r="R957" s="9">
        <f t="shared" si="145"/>
        <v>34.125</v>
      </c>
      <c r="S957" s="9">
        <f t="shared" si="146"/>
        <v>29.925000000000001</v>
      </c>
      <c r="T957" s="9">
        <f t="shared" si="147"/>
        <v>41.625</v>
      </c>
      <c r="U957" s="8">
        <f t="shared" si="148"/>
        <v>39.674999999999997</v>
      </c>
      <c r="V957" s="8">
        <f t="shared" si="149"/>
        <v>40.162499999999994</v>
      </c>
    </row>
    <row r="958" spans="1:22" ht="13.5" x14ac:dyDescent="0.25">
      <c r="A958" s="3">
        <f>RSI!A958</f>
        <v>43402</v>
      </c>
      <c r="B958" s="2">
        <f>RSI!B958</f>
        <v>12.7828</v>
      </c>
      <c r="C958" s="2">
        <f>RSI!I958</f>
        <v>27.773283120617108</v>
      </c>
      <c r="D958" s="2">
        <f>MACD!E958</f>
        <v>0.17056143845690741</v>
      </c>
      <c r="E958" s="2">
        <f>MACD!F958</f>
        <v>0.21283603514340033</v>
      </c>
      <c r="F958" s="2">
        <f>'Moving Avg'!D958</f>
        <v>12.998519999999999</v>
      </c>
      <c r="G958" s="2">
        <f>'Moving Avg'!F958</f>
        <v>13.555420000000002</v>
      </c>
      <c r="H958" s="2">
        <f>'Moving Avg'!G958</f>
        <v>14.487063999999993</v>
      </c>
      <c r="I958" s="2">
        <f>'Moving Avg'!H958</f>
        <v>13.445191000000001</v>
      </c>
      <c r="J958" s="6" t="str">
        <f>OBV!F958</f>
        <v>BEARISH</v>
      </c>
      <c r="K958" s="6" t="str">
        <f>OBV!G958</f>
        <v>NEUTRAL</v>
      </c>
      <c r="L958" s="6" t="str">
        <f>OBV!H958</f>
        <v>CONFIRMED BEARISH</v>
      </c>
      <c r="M958" s="8">
        <f t="shared" si="143"/>
        <v>100</v>
      </c>
      <c r="N958" s="8">
        <f t="shared" si="140"/>
        <v>100</v>
      </c>
      <c r="O958" s="8">
        <f t="shared" si="141"/>
        <v>0</v>
      </c>
      <c r="P958" s="8">
        <f t="shared" si="142"/>
        <v>16.5</v>
      </c>
      <c r="Q958" s="9">
        <f t="shared" si="144"/>
        <v>72.474999999999994</v>
      </c>
      <c r="R958" s="9">
        <f t="shared" si="145"/>
        <v>44.125</v>
      </c>
      <c r="S958" s="9">
        <f t="shared" si="146"/>
        <v>37.424999999999997</v>
      </c>
      <c r="T958" s="9">
        <f t="shared" si="147"/>
        <v>54.125</v>
      </c>
      <c r="U958" s="8">
        <f t="shared" si="148"/>
        <v>51.341666666666661</v>
      </c>
      <c r="V958" s="8">
        <f t="shared" si="149"/>
        <v>52.037499999999994</v>
      </c>
    </row>
    <row r="959" spans="1:22" ht="13.5" x14ac:dyDescent="0.25">
      <c r="A959" s="3">
        <f>RSI!A959</f>
        <v>43403</v>
      </c>
      <c r="B959" s="2">
        <f>RSI!B959</f>
        <v>12.7828</v>
      </c>
      <c r="C959" s="2">
        <f>RSI!I959</f>
        <v>27.773283120617108</v>
      </c>
      <c r="D959" s="2">
        <f>MACD!E959</f>
        <v>0.20589118031495168</v>
      </c>
      <c r="E959" s="2">
        <f>MACD!F959</f>
        <v>0.21144706417771061</v>
      </c>
      <c r="F959" s="2">
        <f>'Moving Avg'!D959</f>
        <v>12.92238</v>
      </c>
      <c r="G959" s="2">
        <f>'Moving Avg'!F959</f>
        <v>13.486845000000002</v>
      </c>
      <c r="H959" s="2">
        <f>'Moving Avg'!G959</f>
        <v>14.435327999999993</v>
      </c>
      <c r="I959" s="2">
        <f>'Moving Avg'!H959</f>
        <v>13.453223500000004</v>
      </c>
      <c r="J959" s="6" t="str">
        <f>OBV!F959</f>
        <v>BEARISH</v>
      </c>
      <c r="K959" s="6" t="str">
        <f>OBV!G959</f>
        <v>NEUTRAL</v>
      </c>
      <c r="L959" s="6" t="str">
        <f>OBV!H959</f>
        <v>CONFIRMED BEARISH</v>
      </c>
      <c r="M959" s="8">
        <f t="shared" si="143"/>
        <v>100</v>
      </c>
      <c r="N959" s="8">
        <f t="shared" si="140"/>
        <v>45</v>
      </c>
      <c r="O959" s="8">
        <f t="shared" si="141"/>
        <v>0</v>
      </c>
      <c r="P959" s="8">
        <f t="shared" si="142"/>
        <v>16.5</v>
      </c>
      <c r="Q959" s="9">
        <f t="shared" si="144"/>
        <v>53.225000000000001</v>
      </c>
      <c r="R959" s="9">
        <f t="shared" si="145"/>
        <v>33.125</v>
      </c>
      <c r="S959" s="9">
        <f t="shared" si="146"/>
        <v>29.175000000000001</v>
      </c>
      <c r="T959" s="9">
        <f t="shared" si="147"/>
        <v>40.375</v>
      </c>
      <c r="U959" s="8">
        <f t="shared" si="148"/>
        <v>38.508333333333333</v>
      </c>
      <c r="V959" s="8">
        <f t="shared" si="149"/>
        <v>38.974999999999994</v>
      </c>
    </row>
    <row r="960" spans="1:22" ht="13.5" x14ac:dyDescent="0.25">
      <c r="A960" s="3">
        <f>RSI!A960</f>
        <v>43404</v>
      </c>
      <c r="B960" s="2">
        <f>RSI!B960</f>
        <v>12.934100000000001</v>
      </c>
      <c r="C960" s="2">
        <f>RSI!I960</f>
        <v>32.858512751174075</v>
      </c>
      <c r="D960" s="2">
        <f>MACD!E960</f>
        <v>0.1925462067813406</v>
      </c>
      <c r="E960" s="2">
        <f>MACD!F960</f>
        <v>0.20766689269843663</v>
      </c>
      <c r="F960" s="2">
        <f>'Moving Avg'!D960</f>
        <v>12.92238</v>
      </c>
      <c r="G960" s="2">
        <f>'Moving Avg'!F960</f>
        <v>13.406315000000001</v>
      </c>
      <c r="H960" s="2">
        <f>'Moving Avg'!G960</f>
        <v>14.385641999999994</v>
      </c>
      <c r="I960" s="2">
        <f>'Moving Avg'!H960</f>
        <v>13.462059000000004</v>
      </c>
      <c r="J960" s="6" t="str">
        <f>OBV!F960</f>
        <v>BULLISH</v>
      </c>
      <c r="K960" s="6" t="str">
        <f>OBV!G960</f>
        <v>NEUTRAL</v>
      </c>
      <c r="L960" s="6" t="str">
        <f>OBV!H960</f>
        <v>NEUTRAL</v>
      </c>
      <c r="M960" s="8">
        <f t="shared" si="143"/>
        <v>50</v>
      </c>
      <c r="N960" s="8">
        <f t="shared" si="140"/>
        <v>45</v>
      </c>
      <c r="O960" s="8">
        <f t="shared" si="141"/>
        <v>0</v>
      </c>
      <c r="P960" s="8">
        <f t="shared" si="142"/>
        <v>49.5</v>
      </c>
      <c r="Q960" s="9">
        <f t="shared" si="144"/>
        <v>40.674999999999997</v>
      </c>
      <c r="R960" s="9">
        <f t="shared" si="145"/>
        <v>31.375</v>
      </c>
      <c r="S960" s="9">
        <f t="shared" si="146"/>
        <v>36.525000000000006</v>
      </c>
      <c r="T960" s="9">
        <f t="shared" si="147"/>
        <v>36.125</v>
      </c>
      <c r="U960" s="8">
        <f t="shared" si="148"/>
        <v>36.19166666666667</v>
      </c>
      <c r="V960" s="8">
        <f t="shared" si="149"/>
        <v>36.174999999999997</v>
      </c>
    </row>
    <row r="961" spans="1:22" ht="13.5" x14ac:dyDescent="0.25">
      <c r="A961" s="3">
        <f>RSI!A961</f>
        <v>43405</v>
      </c>
      <c r="B961" s="2">
        <f>RSI!B961</f>
        <v>13.178100000000001</v>
      </c>
      <c r="C961" s="2">
        <f>RSI!I961</f>
        <v>40.173924735387232</v>
      </c>
      <c r="D961" s="2">
        <f>MACD!E961</f>
        <v>0.20492326504667169</v>
      </c>
      <c r="E961" s="2">
        <f>MACD!F961</f>
        <v>0.20711816716808368</v>
      </c>
      <c r="F961" s="2">
        <f>'Moving Avg'!D961</f>
        <v>12.97118</v>
      </c>
      <c r="G961" s="2">
        <f>'Moving Avg'!F961</f>
        <v>13.357505000000003</v>
      </c>
      <c r="H961" s="2">
        <f>'Moving Avg'!G961</f>
        <v>14.340835999999992</v>
      </c>
      <c r="I961" s="2">
        <f>'Moving Avg'!H961</f>
        <v>13.472464500000001</v>
      </c>
      <c r="J961" s="6" t="str">
        <f>OBV!F961</f>
        <v>BULLISH</v>
      </c>
      <c r="K961" s="6" t="str">
        <f>OBV!G961</f>
        <v>NEUTRAL</v>
      </c>
      <c r="L961" s="6" t="str">
        <f>OBV!H961</f>
        <v>CONFIRMED BULLISH</v>
      </c>
      <c r="M961" s="8">
        <f t="shared" si="143"/>
        <v>50</v>
      </c>
      <c r="N961" s="8">
        <f t="shared" si="140"/>
        <v>45</v>
      </c>
      <c r="O961" s="8">
        <f t="shared" si="141"/>
        <v>0</v>
      </c>
      <c r="P961" s="8">
        <f t="shared" si="142"/>
        <v>83.5</v>
      </c>
      <c r="Q961" s="9">
        <f t="shared" si="144"/>
        <v>45.774999999999999</v>
      </c>
      <c r="R961" s="9">
        <f t="shared" si="145"/>
        <v>39.875</v>
      </c>
      <c r="S961" s="9">
        <f t="shared" si="146"/>
        <v>51.825000000000003</v>
      </c>
      <c r="T961" s="9">
        <f t="shared" si="147"/>
        <v>44.625</v>
      </c>
      <c r="U961" s="8">
        <f t="shared" si="148"/>
        <v>45.82500000000001</v>
      </c>
      <c r="V961" s="8">
        <f t="shared" si="149"/>
        <v>45.525000000000006</v>
      </c>
    </row>
    <row r="962" spans="1:22" ht="13.5" x14ac:dyDescent="0.25">
      <c r="A962" s="3">
        <f>RSI!A962</f>
        <v>43406</v>
      </c>
      <c r="B962" s="2">
        <f>RSI!B962</f>
        <v>13.3245</v>
      </c>
      <c r="C962" s="2">
        <f>RSI!I962</f>
        <v>44.108768093154652</v>
      </c>
      <c r="D962" s="2">
        <f>MACD!E962</f>
        <v>0.19198764670701074</v>
      </c>
      <c r="E962" s="2">
        <f>MACD!F962</f>
        <v>0.20409206307586911</v>
      </c>
      <c r="F962" s="2">
        <f>'Moving Avg'!D962</f>
        <v>13.00046</v>
      </c>
      <c r="G962" s="2">
        <f>'Moving Avg'!F962</f>
        <v>13.325775000000002</v>
      </c>
      <c r="H962" s="2">
        <f>'Moving Avg'!G962</f>
        <v>14.298957999999994</v>
      </c>
      <c r="I962" s="2">
        <f>'Moving Avg'!H962</f>
        <v>13.484068000000002</v>
      </c>
      <c r="J962" s="6" t="str">
        <f>OBV!F962</f>
        <v>BULLISH</v>
      </c>
      <c r="K962" s="6" t="str">
        <f>OBV!G962</f>
        <v>NEUTRAL</v>
      </c>
      <c r="L962" s="6" t="str">
        <f>OBV!H962</f>
        <v>CONFIRMED BULLISH</v>
      </c>
      <c r="M962" s="8">
        <f t="shared" si="143"/>
        <v>50</v>
      </c>
      <c r="N962" s="8">
        <f t="shared" ref="N962:N1025" si="150">IF(E962-D962&gt;0.02, 100, IF(E962-D962&lt;0,0,45))</f>
        <v>45</v>
      </c>
      <c r="O962" s="8">
        <f t="shared" ref="O962:O1025" si="151">IF(F962-I962&gt;10,100,IF(F962-I962&gt;5,75, IF(F962-I962&gt;0,50,0)))</f>
        <v>0</v>
      </c>
      <c r="P962" s="8">
        <f t="shared" ref="P962:P1025" si="152">IF(L962="confirmed bullish", 34, IF(L962="bullish divergence",17, 0))+IF(J962="bullish",33,IF(J962="bearish",0,16.5))+IF(K962="strong",33,IF(K962="weak",0,16.5))</f>
        <v>83.5</v>
      </c>
      <c r="Q962" s="9">
        <f t="shared" si="144"/>
        <v>45.774999999999999</v>
      </c>
      <c r="R962" s="9">
        <f t="shared" si="145"/>
        <v>39.875</v>
      </c>
      <c r="S962" s="9">
        <f t="shared" si="146"/>
        <v>51.825000000000003</v>
      </c>
      <c r="T962" s="9">
        <f t="shared" si="147"/>
        <v>44.625</v>
      </c>
      <c r="U962" s="8">
        <f t="shared" si="148"/>
        <v>45.82500000000001</v>
      </c>
      <c r="V962" s="8">
        <f t="shared" si="149"/>
        <v>45.525000000000006</v>
      </c>
    </row>
    <row r="963" spans="1:22" ht="13.5" x14ac:dyDescent="0.25">
      <c r="A963" s="3">
        <f>RSI!A963</f>
        <v>43409</v>
      </c>
      <c r="B963" s="2">
        <f>RSI!B963</f>
        <v>13.178100000000001</v>
      </c>
      <c r="C963" s="2">
        <f>RSI!I963</f>
        <v>41.191168243385178</v>
      </c>
      <c r="D963" s="2">
        <f>MACD!E963</f>
        <v>0.19329122041004787</v>
      </c>
      <c r="E963" s="2">
        <f>MACD!F963</f>
        <v>0.20193189454270488</v>
      </c>
      <c r="F963" s="2">
        <f>'Moving Avg'!D963</f>
        <v>13.079520000000002</v>
      </c>
      <c r="G963" s="2">
        <f>'Moving Avg'!F963</f>
        <v>13.301370000000002</v>
      </c>
      <c r="H963" s="2">
        <f>'Moving Avg'!G963</f>
        <v>14.254151999999992</v>
      </c>
      <c r="I963" s="2">
        <f>'Moving Avg'!H963</f>
        <v>13.495639000000004</v>
      </c>
      <c r="J963" s="6" t="str">
        <f>OBV!F963</f>
        <v>BULLISH</v>
      </c>
      <c r="K963" s="6" t="str">
        <f>OBV!G963</f>
        <v>NEUTRAL</v>
      </c>
      <c r="L963" s="6" t="str">
        <f>OBV!H963</f>
        <v>CONFIRMED BULLISH</v>
      </c>
      <c r="M963" s="8">
        <f t="shared" ref="M963:M1026" si="153">IF(C963&lt;30,100, IF(C963&gt;70, 0, 50))</f>
        <v>50</v>
      </c>
      <c r="N963" s="8">
        <f t="shared" si="150"/>
        <v>45</v>
      </c>
      <c r="O963" s="8">
        <f t="shared" si="151"/>
        <v>0</v>
      </c>
      <c r="P963" s="8">
        <f t="shared" si="152"/>
        <v>83.5</v>
      </c>
      <c r="Q963" s="9">
        <f t="shared" ref="Q963:Q1026" si="154">0.35*M963+N963*0.35+O963*0.15+P963*0.15</f>
        <v>45.774999999999999</v>
      </c>
      <c r="R963" s="9">
        <f t="shared" ref="R963:R1026" si="155">M963*0.2+N963*0.2+O963*0.35+P963*0.25</f>
        <v>39.875</v>
      </c>
      <c r="S963" s="9">
        <f t="shared" ref="S963:S1026" si="156">M963*0.15+N963*0.15+O963*0.25+P963*0.45</f>
        <v>51.825000000000003</v>
      </c>
      <c r="T963" s="9">
        <f t="shared" ref="T963:T1026" si="157">0.25*SUM(M963:P963)</f>
        <v>44.625</v>
      </c>
      <c r="U963" s="8">
        <f t="shared" ref="U963:U1026" si="158">SUM(Q963:S963)/3</f>
        <v>45.82500000000001</v>
      </c>
      <c r="V963" s="8">
        <f t="shared" ref="V963:V1026" si="159">SUM(Q963:T963)/4</f>
        <v>45.525000000000006</v>
      </c>
    </row>
    <row r="964" spans="1:22" ht="13.5" x14ac:dyDescent="0.25">
      <c r="A964" s="3">
        <f>RSI!A964</f>
        <v>43410</v>
      </c>
      <c r="B964" s="2">
        <f>RSI!B964</f>
        <v>13.178100000000001</v>
      </c>
      <c r="C964" s="2">
        <f>RSI!I964</f>
        <v>41.191168243385171</v>
      </c>
      <c r="D964" s="2">
        <f>MACD!E964</f>
        <v>0.13423685541487629</v>
      </c>
      <c r="E964" s="2">
        <f>MACD!F964</f>
        <v>0.18839288671713916</v>
      </c>
      <c r="F964" s="2">
        <f>'Moving Avg'!D964</f>
        <v>13.158580000000001</v>
      </c>
      <c r="G964" s="2">
        <f>'Moving Avg'!F964</f>
        <v>13.286725000000001</v>
      </c>
      <c r="H964" s="2">
        <f>'Moving Avg'!G964</f>
        <v>14.209345999999991</v>
      </c>
      <c r="I964" s="2">
        <f>'Moving Avg'!H964</f>
        <v>13.507676500000004</v>
      </c>
      <c r="J964" s="6" t="str">
        <f>OBV!F964</f>
        <v>BULLISH</v>
      </c>
      <c r="K964" s="6" t="str">
        <f>OBV!G964</f>
        <v>NEUTRAL</v>
      </c>
      <c r="L964" s="6" t="str">
        <f>OBV!H964</f>
        <v>CONFIRMED BULLISH</v>
      </c>
      <c r="M964" s="8">
        <f t="shared" si="153"/>
        <v>50</v>
      </c>
      <c r="N964" s="8">
        <f t="shared" si="150"/>
        <v>100</v>
      </c>
      <c r="O964" s="8">
        <f t="shared" si="151"/>
        <v>0</v>
      </c>
      <c r="P964" s="8">
        <f t="shared" si="152"/>
        <v>83.5</v>
      </c>
      <c r="Q964" s="9">
        <f t="shared" si="154"/>
        <v>65.025000000000006</v>
      </c>
      <c r="R964" s="9">
        <f t="shared" si="155"/>
        <v>50.875</v>
      </c>
      <c r="S964" s="9">
        <f t="shared" si="156"/>
        <v>60.075000000000003</v>
      </c>
      <c r="T964" s="9">
        <f t="shared" si="157"/>
        <v>58.375</v>
      </c>
      <c r="U964" s="8">
        <f t="shared" si="158"/>
        <v>58.658333333333339</v>
      </c>
      <c r="V964" s="8">
        <f t="shared" si="159"/>
        <v>58.587500000000006</v>
      </c>
    </row>
    <row r="965" spans="1:22" ht="13.5" x14ac:dyDescent="0.25">
      <c r="A965" s="3">
        <f>RSI!A965</f>
        <v>43411</v>
      </c>
      <c r="B965" s="2">
        <f>RSI!B965</f>
        <v>13.178100000000001</v>
      </c>
      <c r="C965" s="2">
        <f>RSI!I965</f>
        <v>41.191168243385171</v>
      </c>
      <c r="D965" s="2">
        <f>MACD!E965</f>
        <v>5.0980736339857557E-2</v>
      </c>
      <c r="E965" s="2">
        <f>MACD!F965</f>
        <v>0.16091045664168285</v>
      </c>
      <c r="F965" s="2">
        <f>'Moving Avg'!D965</f>
        <v>13.207380000000001</v>
      </c>
      <c r="G965" s="2">
        <f>'Moving Avg'!F965</f>
        <v>13.274520000000001</v>
      </c>
      <c r="H965" s="2">
        <f>'Moving Avg'!G965</f>
        <v>14.164441999999992</v>
      </c>
      <c r="I965" s="2">
        <f>'Moving Avg'!H965</f>
        <v>13.518315000000005</v>
      </c>
      <c r="J965" s="6" t="str">
        <f>OBV!F965</f>
        <v>BEARISH</v>
      </c>
      <c r="K965" s="6" t="str">
        <f>OBV!G965</f>
        <v>NEUTRAL</v>
      </c>
      <c r="L965" s="6" t="str">
        <f>OBV!H965</f>
        <v>BEARISH DIVERGENCE</v>
      </c>
      <c r="M965" s="8">
        <f t="shared" si="153"/>
        <v>50</v>
      </c>
      <c r="N965" s="8">
        <f t="shared" si="150"/>
        <v>100</v>
      </c>
      <c r="O965" s="8">
        <f t="shared" si="151"/>
        <v>0</v>
      </c>
      <c r="P965" s="8">
        <f t="shared" si="152"/>
        <v>16.5</v>
      </c>
      <c r="Q965" s="9">
        <f t="shared" si="154"/>
        <v>54.975000000000001</v>
      </c>
      <c r="R965" s="9">
        <f t="shared" si="155"/>
        <v>34.125</v>
      </c>
      <c r="S965" s="9">
        <f t="shared" si="156"/>
        <v>29.925000000000001</v>
      </c>
      <c r="T965" s="9">
        <f t="shared" si="157"/>
        <v>41.625</v>
      </c>
      <c r="U965" s="8">
        <f t="shared" si="158"/>
        <v>39.674999999999997</v>
      </c>
      <c r="V965" s="8">
        <f t="shared" si="159"/>
        <v>40.162499999999994</v>
      </c>
    </row>
    <row r="966" spans="1:22" ht="13.5" x14ac:dyDescent="0.25">
      <c r="A966" s="3">
        <f>RSI!A966</f>
        <v>43412</v>
      </c>
      <c r="B966" s="2">
        <f>RSI!B966</f>
        <v>13.178100000000001</v>
      </c>
      <c r="C966" s="2">
        <f>RSI!I966</f>
        <v>41.191168243385171</v>
      </c>
      <c r="D966" s="2">
        <f>MACD!E966</f>
        <v>-1.7610020614529986E-2</v>
      </c>
      <c r="E966" s="2">
        <f>MACD!F966</f>
        <v>0.12520636119044029</v>
      </c>
      <c r="F966" s="2">
        <f>'Moving Avg'!D966</f>
        <v>13.207380000000001</v>
      </c>
      <c r="G966" s="2">
        <f>'Moving Avg'!F966</f>
        <v>13.257435000000001</v>
      </c>
      <c r="H966" s="2">
        <f>'Moving Avg'!G966</f>
        <v>14.115633999999991</v>
      </c>
      <c r="I966" s="2">
        <f>'Moving Avg'!H966</f>
        <v>13.528953500000007</v>
      </c>
      <c r="J966" s="6" t="str">
        <f>OBV!F966</f>
        <v>BEARISH</v>
      </c>
      <c r="K966" s="6" t="str">
        <f>OBV!G966</f>
        <v>NEUTRAL</v>
      </c>
      <c r="L966" s="6" t="str">
        <f>OBV!H966</f>
        <v>NEUTRAL</v>
      </c>
      <c r="M966" s="8">
        <f t="shared" si="153"/>
        <v>50</v>
      </c>
      <c r="N966" s="8">
        <f t="shared" si="150"/>
        <v>100</v>
      </c>
      <c r="O966" s="8">
        <f t="shared" si="151"/>
        <v>0</v>
      </c>
      <c r="P966" s="8">
        <f t="shared" si="152"/>
        <v>16.5</v>
      </c>
      <c r="Q966" s="9">
        <f t="shared" si="154"/>
        <v>54.975000000000001</v>
      </c>
      <c r="R966" s="9">
        <f t="shared" si="155"/>
        <v>34.125</v>
      </c>
      <c r="S966" s="9">
        <f t="shared" si="156"/>
        <v>29.925000000000001</v>
      </c>
      <c r="T966" s="9">
        <f t="shared" si="157"/>
        <v>41.625</v>
      </c>
      <c r="U966" s="8">
        <f t="shared" si="158"/>
        <v>39.674999999999997</v>
      </c>
      <c r="V966" s="8">
        <f t="shared" si="159"/>
        <v>40.162499999999994</v>
      </c>
    </row>
    <row r="967" spans="1:22" ht="13.5" x14ac:dyDescent="0.25">
      <c r="A967" s="3">
        <f>RSI!A967</f>
        <v>43413</v>
      </c>
      <c r="B967" s="2">
        <f>RSI!B967</f>
        <v>13.178100000000001</v>
      </c>
      <c r="C967" s="2">
        <f>RSI!I967</f>
        <v>41.191168243385171</v>
      </c>
      <c r="D967" s="2">
        <f>MACD!E967</f>
        <v>-3.6390698905123031E-2</v>
      </c>
      <c r="E967" s="2">
        <f>MACD!F967</f>
        <v>9.2886949171327629E-2</v>
      </c>
      <c r="F967" s="2">
        <f>'Moving Avg'!D967</f>
        <v>13.178100000000001</v>
      </c>
      <c r="G967" s="2">
        <f>'Moving Avg'!F967</f>
        <v>13.233030000000003</v>
      </c>
      <c r="H967" s="2">
        <f>'Moving Avg'!G967</f>
        <v>14.068777999999991</v>
      </c>
      <c r="I967" s="2">
        <f>'Moving Avg'!H967</f>
        <v>13.539592000000006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  <c r="M967" s="8">
        <f t="shared" si="153"/>
        <v>50</v>
      </c>
      <c r="N967" s="8">
        <f t="shared" si="150"/>
        <v>100</v>
      </c>
      <c r="O967" s="8">
        <f t="shared" si="151"/>
        <v>0</v>
      </c>
      <c r="P967" s="8">
        <f t="shared" si="152"/>
        <v>16.5</v>
      </c>
      <c r="Q967" s="9">
        <f t="shared" si="154"/>
        <v>54.975000000000001</v>
      </c>
      <c r="R967" s="9">
        <f t="shared" si="155"/>
        <v>34.125</v>
      </c>
      <c r="S967" s="9">
        <f t="shared" si="156"/>
        <v>29.925000000000001</v>
      </c>
      <c r="T967" s="9">
        <f t="shared" si="157"/>
        <v>41.625</v>
      </c>
      <c r="U967" s="8">
        <f t="shared" si="158"/>
        <v>39.674999999999997</v>
      </c>
      <c r="V967" s="8">
        <f t="shared" si="159"/>
        <v>40.162499999999994</v>
      </c>
    </row>
    <row r="968" spans="1:22" ht="13.5" x14ac:dyDescent="0.25">
      <c r="A968" s="3">
        <f>RSI!A968</f>
        <v>43416</v>
      </c>
      <c r="B968" s="2">
        <f>RSI!B968</f>
        <v>13.031700000000001</v>
      </c>
      <c r="C968" s="2">
        <f>RSI!I968</f>
        <v>37.58959794008716</v>
      </c>
      <c r="D968" s="2">
        <f>MACD!E968</f>
        <v>-0.10066113689456202</v>
      </c>
      <c r="E968" s="2">
        <f>MACD!F968</f>
        <v>5.4177331958149708E-2</v>
      </c>
      <c r="F968" s="2">
        <f>'Moving Avg'!D968</f>
        <v>13.148820000000001</v>
      </c>
      <c r="G968" s="2">
        <f>'Moving Avg'!F968</f>
        <v>13.201305000000001</v>
      </c>
      <c r="H968" s="2">
        <f>'Moving Avg'!G968</f>
        <v>14.017041999999995</v>
      </c>
      <c r="I968" s="2">
        <f>'Moving Avg'!H968</f>
        <v>13.548869000000003</v>
      </c>
      <c r="J968" s="6" t="str">
        <f>OBV!F968</f>
        <v>BEARISH</v>
      </c>
      <c r="K968" s="6" t="str">
        <f>OBV!G968</f>
        <v>NEUTRAL</v>
      </c>
      <c r="L968" s="6" t="str">
        <f>OBV!H968</f>
        <v>CONFIRMED BEARISH</v>
      </c>
      <c r="M968" s="8">
        <f t="shared" si="153"/>
        <v>50</v>
      </c>
      <c r="N968" s="8">
        <f t="shared" si="150"/>
        <v>100</v>
      </c>
      <c r="O968" s="8">
        <f t="shared" si="151"/>
        <v>0</v>
      </c>
      <c r="P968" s="8">
        <f t="shared" si="152"/>
        <v>16.5</v>
      </c>
      <c r="Q968" s="9">
        <f t="shared" si="154"/>
        <v>54.975000000000001</v>
      </c>
      <c r="R968" s="9">
        <f t="shared" si="155"/>
        <v>34.125</v>
      </c>
      <c r="S968" s="9">
        <f t="shared" si="156"/>
        <v>29.925000000000001</v>
      </c>
      <c r="T968" s="9">
        <f t="shared" si="157"/>
        <v>41.625</v>
      </c>
      <c r="U968" s="8">
        <f t="shared" si="158"/>
        <v>39.674999999999997</v>
      </c>
      <c r="V968" s="8">
        <f t="shared" si="159"/>
        <v>40.162499999999994</v>
      </c>
    </row>
    <row r="969" spans="1:22" ht="13.5" x14ac:dyDescent="0.25">
      <c r="A969" s="3">
        <f>RSI!A969</f>
        <v>43417</v>
      </c>
      <c r="B969" s="2">
        <f>RSI!B969</f>
        <v>13.178100000000001</v>
      </c>
      <c r="C969" s="2">
        <f>RSI!I969</f>
        <v>42.960510710941705</v>
      </c>
      <c r="D969" s="2">
        <f>MACD!E969</f>
        <v>-0.16354924487039391</v>
      </c>
      <c r="E969" s="2">
        <f>MACD!F969</f>
        <v>1.0632016592440986E-2</v>
      </c>
      <c r="F969" s="2">
        <f>'Moving Avg'!D969</f>
        <v>13.148820000000001</v>
      </c>
      <c r="G969" s="2">
        <f>'Moving Avg'!F969</f>
        <v>13.1769</v>
      </c>
      <c r="H969" s="2">
        <f>'Moving Avg'!G969</f>
        <v>13.969209999999993</v>
      </c>
      <c r="I969" s="2">
        <f>'Moving Avg'!H969</f>
        <v>13.558808000000004</v>
      </c>
      <c r="J969" s="6" t="str">
        <f>OBV!F969</f>
        <v>BEARISH</v>
      </c>
      <c r="K969" s="6" t="str">
        <f>OBV!G969</f>
        <v>NEUTRAL</v>
      </c>
      <c r="L969" s="6" t="str">
        <f>OBV!H969</f>
        <v>NEUTRAL</v>
      </c>
      <c r="M969" s="8">
        <f t="shared" si="153"/>
        <v>50</v>
      </c>
      <c r="N969" s="8">
        <f t="shared" si="150"/>
        <v>100</v>
      </c>
      <c r="O969" s="8">
        <f t="shared" si="151"/>
        <v>0</v>
      </c>
      <c r="P969" s="8">
        <f t="shared" si="152"/>
        <v>16.5</v>
      </c>
      <c r="Q969" s="9">
        <f t="shared" si="154"/>
        <v>54.975000000000001</v>
      </c>
      <c r="R969" s="9">
        <f t="shared" si="155"/>
        <v>34.125</v>
      </c>
      <c r="S969" s="9">
        <f t="shared" si="156"/>
        <v>29.925000000000001</v>
      </c>
      <c r="T969" s="9">
        <f t="shared" si="157"/>
        <v>41.625</v>
      </c>
      <c r="U969" s="8">
        <f t="shared" si="158"/>
        <v>39.674999999999997</v>
      </c>
      <c r="V969" s="8">
        <f t="shared" si="159"/>
        <v>40.162499999999994</v>
      </c>
    </row>
    <row r="970" spans="1:22" ht="13.5" x14ac:dyDescent="0.25">
      <c r="A970" s="3">
        <f>RSI!A970</f>
        <v>43418</v>
      </c>
      <c r="B970" s="2">
        <f>RSI!B970</f>
        <v>13.178100000000001</v>
      </c>
      <c r="C970" s="2">
        <f>RSI!I970</f>
        <v>42.960510710941705</v>
      </c>
      <c r="D970" s="2">
        <f>MACD!E970</f>
        <v>-0.19218466570763937</v>
      </c>
      <c r="E970" s="2">
        <f>MACD!F970</f>
        <v>-2.993131986757509E-2</v>
      </c>
      <c r="F970" s="2">
        <f>'Moving Avg'!D970</f>
        <v>13.148820000000001</v>
      </c>
      <c r="G970" s="2">
        <f>'Moving Avg'!F970</f>
        <v>13.164695</v>
      </c>
      <c r="H970" s="2">
        <f>'Moving Avg'!G970</f>
        <v>13.92528199999999</v>
      </c>
      <c r="I970" s="2">
        <f>'Moving Avg'!H970</f>
        <v>13.568747000000005</v>
      </c>
      <c r="J970" s="6" t="str">
        <f>OBV!F970</f>
        <v>BEARISH</v>
      </c>
      <c r="K970" s="6" t="str">
        <f>OBV!G970</f>
        <v>NEUTRAL</v>
      </c>
      <c r="L970" s="6" t="str">
        <f>OBV!H970</f>
        <v>NEUTRAL</v>
      </c>
      <c r="M970" s="8">
        <f t="shared" si="153"/>
        <v>50</v>
      </c>
      <c r="N970" s="8">
        <f t="shared" si="150"/>
        <v>100</v>
      </c>
      <c r="O970" s="8">
        <f t="shared" si="151"/>
        <v>0</v>
      </c>
      <c r="P970" s="8">
        <f t="shared" si="152"/>
        <v>16.5</v>
      </c>
      <c r="Q970" s="9">
        <f t="shared" si="154"/>
        <v>54.975000000000001</v>
      </c>
      <c r="R970" s="9">
        <f t="shared" si="155"/>
        <v>34.125</v>
      </c>
      <c r="S970" s="9">
        <f t="shared" si="156"/>
        <v>29.925000000000001</v>
      </c>
      <c r="T970" s="9">
        <f t="shared" si="157"/>
        <v>41.625</v>
      </c>
      <c r="U970" s="8">
        <f t="shared" si="158"/>
        <v>39.674999999999997</v>
      </c>
      <c r="V970" s="8">
        <f t="shared" si="159"/>
        <v>40.162499999999994</v>
      </c>
    </row>
    <row r="971" spans="1:22" ht="13.5" x14ac:dyDescent="0.25">
      <c r="A971" s="3">
        <f>RSI!A971</f>
        <v>43419</v>
      </c>
      <c r="B971" s="2">
        <f>RSI!B971</f>
        <v>13.1196</v>
      </c>
      <c r="C971" s="2">
        <f>RSI!I971</f>
        <v>41.312876833606644</v>
      </c>
      <c r="D971" s="2">
        <f>MACD!E971</f>
        <v>-0.17333851775154585</v>
      </c>
      <c r="E971" s="2">
        <f>MACD!F971</f>
        <v>-5.861275944436925E-2</v>
      </c>
      <c r="F971" s="2">
        <f>'Moving Avg'!D971</f>
        <v>13.137120000000001</v>
      </c>
      <c r="G971" s="2">
        <f>'Moving Avg'!F971</f>
        <v>13.137364999999999</v>
      </c>
      <c r="H971" s="2">
        <f>'Moving Avg'!G971</f>
        <v>13.880183999999993</v>
      </c>
      <c r="I971" s="2">
        <f>'Moving Avg'!H971</f>
        <v>13.578417000000007</v>
      </c>
      <c r="J971" s="6" t="str">
        <f>OBV!F971</f>
        <v>BEARISH</v>
      </c>
      <c r="K971" s="6" t="str">
        <f>OBV!G971</f>
        <v>NEUTRAL</v>
      </c>
      <c r="L971" s="6" t="str">
        <f>OBV!H971</f>
        <v>CONFIRMED BEARISH</v>
      </c>
      <c r="M971" s="8">
        <f t="shared" si="153"/>
        <v>50</v>
      </c>
      <c r="N971" s="8">
        <f t="shared" si="150"/>
        <v>100</v>
      </c>
      <c r="O971" s="8">
        <f t="shared" si="151"/>
        <v>0</v>
      </c>
      <c r="P971" s="8">
        <f t="shared" si="152"/>
        <v>16.5</v>
      </c>
      <c r="Q971" s="9">
        <f t="shared" si="154"/>
        <v>54.975000000000001</v>
      </c>
      <c r="R971" s="9">
        <f t="shared" si="155"/>
        <v>34.125</v>
      </c>
      <c r="S971" s="9">
        <f t="shared" si="156"/>
        <v>29.925000000000001</v>
      </c>
      <c r="T971" s="9">
        <f t="shared" si="157"/>
        <v>41.625</v>
      </c>
      <c r="U971" s="8">
        <f t="shared" si="158"/>
        <v>39.674999999999997</v>
      </c>
      <c r="V971" s="8">
        <f t="shared" si="159"/>
        <v>40.162499999999994</v>
      </c>
    </row>
    <row r="972" spans="1:22" ht="13.5" x14ac:dyDescent="0.25">
      <c r="A972" s="3">
        <f>RSI!A972</f>
        <v>43420</v>
      </c>
      <c r="B972" s="2">
        <f>RSI!B972</f>
        <v>13.031700000000001</v>
      </c>
      <c r="C972" s="2">
        <f>RSI!I972</f>
        <v>38.898830956592704</v>
      </c>
      <c r="D972" s="2">
        <f>MACD!E972</f>
        <v>-0.12689679479162663</v>
      </c>
      <c r="E972" s="2">
        <f>MACD!F972</f>
        <v>-7.2269566513820729E-2</v>
      </c>
      <c r="F972" s="2">
        <f>'Moving Avg'!D972</f>
        <v>13.107839999999999</v>
      </c>
      <c r="G972" s="2">
        <f>'Moving Avg'!F972</f>
        <v>13.110519999999999</v>
      </c>
      <c r="H972" s="2">
        <f>'Moving Avg'!G972</f>
        <v>13.837817999999995</v>
      </c>
      <c r="I972" s="2">
        <f>'Moving Avg'!H972</f>
        <v>13.586691500000006</v>
      </c>
      <c r="J972" s="6" t="str">
        <f>OBV!F972</f>
        <v>BEARISH</v>
      </c>
      <c r="K972" s="6" t="str">
        <f>OBV!G972</f>
        <v>WEAK</v>
      </c>
      <c r="L972" s="6" t="str">
        <f>OBV!H972</f>
        <v>CONFIRMED BEARISH</v>
      </c>
      <c r="M972" s="8">
        <f t="shared" si="153"/>
        <v>50</v>
      </c>
      <c r="N972" s="8">
        <f t="shared" si="150"/>
        <v>100</v>
      </c>
      <c r="O972" s="8">
        <f t="shared" si="151"/>
        <v>0</v>
      </c>
      <c r="P972" s="8">
        <f t="shared" si="152"/>
        <v>0</v>
      </c>
      <c r="Q972" s="9">
        <f t="shared" si="154"/>
        <v>52.5</v>
      </c>
      <c r="R972" s="9">
        <f t="shared" si="155"/>
        <v>30</v>
      </c>
      <c r="S972" s="9">
        <f t="shared" si="156"/>
        <v>22.5</v>
      </c>
      <c r="T972" s="9">
        <f t="shared" si="157"/>
        <v>37.5</v>
      </c>
      <c r="U972" s="8">
        <f t="shared" si="158"/>
        <v>35</v>
      </c>
      <c r="V972" s="8">
        <f t="shared" si="159"/>
        <v>35.625</v>
      </c>
    </row>
    <row r="973" spans="1:22" ht="13.5" x14ac:dyDescent="0.25">
      <c r="A973" s="3">
        <f>RSI!A973</f>
        <v>43423</v>
      </c>
      <c r="B973" s="2">
        <f>RSI!B973</f>
        <v>13.080500000000001</v>
      </c>
      <c r="C973" s="2">
        <f>RSI!I973</f>
        <v>40.961414989550271</v>
      </c>
      <c r="D973" s="2">
        <f>MACD!E973</f>
        <v>-0.11186585179121522</v>
      </c>
      <c r="E973" s="2">
        <f>MACD!F973</f>
        <v>-8.0188823569299628E-2</v>
      </c>
      <c r="F973" s="2">
        <f>'Moving Avg'!D973</f>
        <v>13.117599999999999</v>
      </c>
      <c r="G973" s="2">
        <f>'Moving Avg'!F973</f>
        <v>13.086115000000001</v>
      </c>
      <c r="H973" s="2">
        <f>'Moving Avg'!G973</f>
        <v>13.796915999999994</v>
      </c>
      <c r="I973" s="2">
        <f>'Moving Avg'!H973</f>
        <v>13.595140000000006</v>
      </c>
      <c r="J973" s="6" t="str">
        <f>OBV!F973</f>
        <v>BEARISH</v>
      </c>
      <c r="K973" s="6" t="str">
        <f>OBV!G973</f>
        <v>NEUTRAL</v>
      </c>
      <c r="L973" s="6" t="str">
        <f>OBV!H973</f>
        <v>BEARISH DIVERGENCE</v>
      </c>
      <c r="M973" s="8">
        <f t="shared" si="153"/>
        <v>50</v>
      </c>
      <c r="N973" s="8">
        <f t="shared" si="150"/>
        <v>100</v>
      </c>
      <c r="O973" s="8">
        <f t="shared" si="151"/>
        <v>0</v>
      </c>
      <c r="P973" s="8">
        <f t="shared" si="152"/>
        <v>16.5</v>
      </c>
      <c r="Q973" s="9">
        <f t="shared" si="154"/>
        <v>54.975000000000001</v>
      </c>
      <c r="R973" s="9">
        <f t="shared" si="155"/>
        <v>34.125</v>
      </c>
      <c r="S973" s="9">
        <f t="shared" si="156"/>
        <v>29.925000000000001</v>
      </c>
      <c r="T973" s="9">
        <f t="shared" si="157"/>
        <v>41.625</v>
      </c>
      <c r="U973" s="8">
        <f t="shared" si="158"/>
        <v>39.674999999999997</v>
      </c>
      <c r="V973" s="8">
        <f t="shared" si="159"/>
        <v>40.162499999999994</v>
      </c>
    </row>
    <row r="974" spans="1:22" ht="13.5" x14ac:dyDescent="0.25">
      <c r="A974" s="3">
        <f>RSI!A974</f>
        <v>43425</v>
      </c>
      <c r="B974" s="2">
        <f>RSI!B974</f>
        <v>13.080500000000001</v>
      </c>
      <c r="C974" s="2">
        <f>RSI!I974</f>
        <v>40.961414989550271</v>
      </c>
      <c r="D974" s="2">
        <f>MACD!E974</f>
        <v>-9.7702396713501116E-2</v>
      </c>
      <c r="E974" s="2">
        <f>MACD!F974</f>
        <v>-8.3691538198139931E-2</v>
      </c>
      <c r="F974" s="2">
        <f>'Moving Avg'!D974</f>
        <v>13.09808</v>
      </c>
      <c r="G974" s="2">
        <f>'Moving Avg'!F974</f>
        <v>13.081965000000002</v>
      </c>
      <c r="H974" s="2">
        <f>'Moving Avg'!G974</f>
        <v>13.755525999999998</v>
      </c>
      <c r="I974" s="2">
        <f>'Moving Avg'!H974</f>
        <v>13.603658500000009</v>
      </c>
      <c r="J974" s="6" t="str">
        <f>OBV!F974</f>
        <v>BEARISH</v>
      </c>
      <c r="K974" s="6" t="str">
        <f>OBV!G974</f>
        <v>NEUTRAL</v>
      </c>
      <c r="L974" s="6" t="str">
        <f>OBV!H974</f>
        <v>CONFIRMED BEARISH</v>
      </c>
      <c r="M974" s="8">
        <f t="shared" si="153"/>
        <v>50</v>
      </c>
      <c r="N974" s="8">
        <f t="shared" si="150"/>
        <v>45</v>
      </c>
      <c r="O974" s="8">
        <f t="shared" si="151"/>
        <v>0</v>
      </c>
      <c r="P974" s="8">
        <f t="shared" si="152"/>
        <v>16.5</v>
      </c>
      <c r="Q974" s="9">
        <f t="shared" si="154"/>
        <v>35.725000000000001</v>
      </c>
      <c r="R974" s="9">
        <f t="shared" si="155"/>
        <v>23.125</v>
      </c>
      <c r="S974" s="9">
        <f t="shared" si="156"/>
        <v>21.675000000000001</v>
      </c>
      <c r="T974" s="9">
        <f t="shared" si="157"/>
        <v>27.875</v>
      </c>
      <c r="U974" s="8">
        <f t="shared" si="158"/>
        <v>26.841666666666669</v>
      </c>
      <c r="V974" s="8">
        <f t="shared" si="159"/>
        <v>27.1</v>
      </c>
    </row>
    <row r="975" spans="1:22" ht="13.5" x14ac:dyDescent="0.25">
      <c r="A975" s="3">
        <f>RSI!A975</f>
        <v>43426</v>
      </c>
      <c r="B975" s="2">
        <f>RSI!B975</f>
        <v>13.080500000000001</v>
      </c>
      <c r="C975" s="2">
        <f>RSI!I975</f>
        <v>40.961414989550278</v>
      </c>
      <c r="D975" s="2">
        <f>MACD!E975</f>
        <v>-8.4380004311148227E-2</v>
      </c>
      <c r="E975" s="2">
        <f>MACD!F975</f>
        <v>-8.3829231420741598E-2</v>
      </c>
      <c r="F975" s="2">
        <f>'Moving Avg'!D975</f>
        <v>13.07856</v>
      </c>
      <c r="G975" s="2">
        <f>'Moving Avg'!F975</f>
        <v>13.089285</v>
      </c>
      <c r="H975" s="2">
        <f>'Moving Avg'!G975</f>
        <v>13.714135999999996</v>
      </c>
      <c r="I975" s="2">
        <f>'Moving Avg'!H975</f>
        <v>13.612037000000008</v>
      </c>
      <c r="J975" s="6" t="str">
        <f>OBV!F975</f>
        <v>BEARISH</v>
      </c>
      <c r="K975" s="6" t="str">
        <f>OBV!G975</f>
        <v>NEUTRAL</v>
      </c>
      <c r="L975" s="6" t="str">
        <f>OBV!H975</f>
        <v>CONFIRMED BEARISH</v>
      </c>
      <c r="M975" s="8">
        <f t="shared" si="153"/>
        <v>50</v>
      </c>
      <c r="N975" s="8">
        <f t="shared" si="150"/>
        <v>45</v>
      </c>
      <c r="O975" s="8">
        <f t="shared" si="151"/>
        <v>0</v>
      </c>
      <c r="P975" s="8">
        <f t="shared" si="152"/>
        <v>16.5</v>
      </c>
      <c r="Q975" s="9">
        <f t="shared" si="154"/>
        <v>35.725000000000001</v>
      </c>
      <c r="R975" s="9">
        <f t="shared" si="155"/>
        <v>23.125</v>
      </c>
      <c r="S975" s="9">
        <f t="shared" si="156"/>
        <v>21.675000000000001</v>
      </c>
      <c r="T975" s="9">
        <f t="shared" si="157"/>
        <v>27.875</v>
      </c>
      <c r="U975" s="8">
        <f t="shared" si="158"/>
        <v>26.841666666666669</v>
      </c>
      <c r="V975" s="8">
        <f t="shared" si="159"/>
        <v>27.1</v>
      </c>
    </row>
    <row r="976" spans="1:22" ht="13.5" x14ac:dyDescent="0.25">
      <c r="A976" s="3">
        <f>RSI!A976</f>
        <v>43427</v>
      </c>
      <c r="B976" s="2">
        <f>RSI!B976</f>
        <v>13.080500000000001</v>
      </c>
      <c r="C976" s="2">
        <f>RSI!I976</f>
        <v>40.961414989550271</v>
      </c>
      <c r="D976" s="2">
        <f>MACD!E976</f>
        <v>-7.1868386282966767E-2</v>
      </c>
      <c r="E976" s="2">
        <f>MACD!F976</f>
        <v>-8.1437062393186641E-2</v>
      </c>
      <c r="F976" s="2">
        <f>'Moving Avg'!D976</f>
        <v>13.070740000000001</v>
      </c>
      <c r="G976" s="2">
        <f>'Moving Avg'!F976</f>
        <v>13.096605</v>
      </c>
      <c r="H976" s="2">
        <f>'Moving Avg'!G976</f>
        <v>13.669231999999999</v>
      </c>
      <c r="I976" s="2">
        <f>'Moving Avg'!H976</f>
        <v>13.620415500000011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  <c r="M976" s="8">
        <f t="shared" si="153"/>
        <v>50</v>
      </c>
      <c r="N976" s="8">
        <f t="shared" si="150"/>
        <v>0</v>
      </c>
      <c r="O976" s="8">
        <f t="shared" si="151"/>
        <v>0</v>
      </c>
      <c r="P976" s="8">
        <f t="shared" si="152"/>
        <v>16.5</v>
      </c>
      <c r="Q976" s="9">
        <f t="shared" si="154"/>
        <v>19.975000000000001</v>
      </c>
      <c r="R976" s="9">
        <f t="shared" si="155"/>
        <v>14.125</v>
      </c>
      <c r="S976" s="9">
        <f t="shared" si="156"/>
        <v>14.925000000000001</v>
      </c>
      <c r="T976" s="9">
        <f t="shared" si="157"/>
        <v>16.625</v>
      </c>
      <c r="U976" s="8">
        <f t="shared" si="158"/>
        <v>16.341666666666669</v>
      </c>
      <c r="V976" s="8">
        <f t="shared" si="159"/>
        <v>16.412500000000001</v>
      </c>
    </row>
    <row r="977" spans="1:22" ht="13.5" x14ac:dyDescent="0.25">
      <c r="A977" s="3">
        <f>RSI!A977</f>
        <v>43430</v>
      </c>
      <c r="B977" s="2">
        <f>RSI!B977</f>
        <v>12.934100000000001</v>
      </c>
      <c r="C977" s="2">
        <f>RSI!I977</f>
        <v>36.050788641462688</v>
      </c>
      <c r="D977" s="2">
        <f>MACD!E977</f>
        <v>-4.9290128440000913E-2</v>
      </c>
      <c r="E977" s="2">
        <f>MACD!F977</f>
        <v>-7.5007675602549506E-2</v>
      </c>
      <c r="F977" s="2">
        <f>'Moving Avg'!D977</f>
        <v>13.051220000000001</v>
      </c>
      <c r="G977" s="2">
        <f>'Moving Avg'!F977</f>
        <v>13.084405</v>
      </c>
      <c r="H977" s="2">
        <f>'Moving Avg'!G977</f>
        <v>13.628234000000003</v>
      </c>
      <c r="I977" s="2">
        <f>'Moving Avg'!H977</f>
        <v>13.628248500000009</v>
      </c>
      <c r="J977" s="6" t="str">
        <f>OBV!F977</f>
        <v>BULLISH</v>
      </c>
      <c r="K977" s="6" t="str">
        <f>OBV!G977</f>
        <v>NEUTRAL</v>
      </c>
      <c r="L977" s="6" t="str">
        <f>OBV!H977</f>
        <v>BULLISH DIVERGENCE</v>
      </c>
      <c r="M977" s="8">
        <f t="shared" si="153"/>
        <v>50</v>
      </c>
      <c r="N977" s="8">
        <f t="shared" si="150"/>
        <v>0</v>
      </c>
      <c r="O977" s="8">
        <f t="shared" si="151"/>
        <v>0</v>
      </c>
      <c r="P977" s="8">
        <f t="shared" si="152"/>
        <v>66.5</v>
      </c>
      <c r="Q977" s="9">
        <f t="shared" si="154"/>
        <v>27.475000000000001</v>
      </c>
      <c r="R977" s="9">
        <f t="shared" si="155"/>
        <v>26.625</v>
      </c>
      <c r="S977" s="9">
        <f t="shared" si="156"/>
        <v>37.424999999999997</v>
      </c>
      <c r="T977" s="9">
        <f t="shared" si="157"/>
        <v>29.125</v>
      </c>
      <c r="U977" s="8">
        <f t="shared" si="158"/>
        <v>30.508333333333336</v>
      </c>
      <c r="V977" s="8">
        <f t="shared" si="159"/>
        <v>30.162500000000001</v>
      </c>
    </row>
    <row r="978" spans="1:22" ht="13.5" x14ac:dyDescent="0.25">
      <c r="A978" s="3">
        <f>RSI!A978</f>
        <v>43431</v>
      </c>
      <c r="B978" s="2">
        <f>RSI!B978</f>
        <v>13.031700000000001</v>
      </c>
      <c r="C978" s="2">
        <f>RSI!I978</f>
        <v>41.118740218096882</v>
      </c>
      <c r="D978" s="2">
        <f>MACD!E978</f>
        <v>-5.801097909363051E-2</v>
      </c>
      <c r="E978" s="2">
        <f>MACD!F978</f>
        <v>-7.1608336300765713E-2</v>
      </c>
      <c r="F978" s="2">
        <f>'Moving Avg'!D978</f>
        <v>13.041460000000001</v>
      </c>
      <c r="G978" s="2">
        <f>'Moving Avg'!F978</f>
        <v>13.09685</v>
      </c>
      <c r="H978" s="2">
        <f>'Moving Avg'!G978</f>
        <v>13.588211999999999</v>
      </c>
      <c r="I978" s="2">
        <f>'Moving Avg'!H978</f>
        <v>13.635823500000008</v>
      </c>
      <c r="J978" s="6" t="str">
        <f>OBV!F978</f>
        <v>BULLISH</v>
      </c>
      <c r="K978" s="6" t="str">
        <f>OBV!G978</f>
        <v>NEUTRAL</v>
      </c>
      <c r="L978" s="6" t="str">
        <f>OBV!H978</f>
        <v>BULLISH DIVERGENCE</v>
      </c>
      <c r="M978" s="8">
        <f t="shared" si="153"/>
        <v>50</v>
      </c>
      <c r="N978" s="8">
        <f t="shared" si="150"/>
        <v>0</v>
      </c>
      <c r="O978" s="8">
        <f t="shared" si="151"/>
        <v>0</v>
      </c>
      <c r="P978" s="8">
        <f t="shared" si="152"/>
        <v>66.5</v>
      </c>
      <c r="Q978" s="9">
        <f t="shared" si="154"/>
        <v>27.475000000000001</v>
      </c>
      <c r="R978" s="9">
        <f t="shared" si="155"/>
        <v>26.625</v>
      </c>
      <c r="S978" s="9">
        <f t="shared" si="156"/>
        <v>37.424999999999997</v>
      </c>
      <c r="T978" s="9">
        <f t="shared" si="157"/>
        <v>29.125</v>
      </c>
      <c r="U978" s="8">
        <f t="shared" si="158"/>
        <v>30.508333333333336</v>
      </c>
      <c r="V978" s="8">
        <f t="shared" si="159"/>
        <v>30.162500000000001</v>
      </c>
    </row>
    <row r="979" spans="1:22" ht="13.5" x14ac:dyDescent="0.25">
      <c r="A979" s="3">
        <f>RSI!A979</f>
        <v>43432</v>
      </c>
      <c r="B979" s="2">
        <f>RSI!B979</f>
        <v>13.0707</v>
      </c>
      <c r="C979" s="2">
        <f>RSI!I979</f>
        <v>43.060564353336133</v>
      </c>
      <c r="D979" s="2">
        <f>MACD!E979</f>
        <v>-4.4548272579024939E-2</v>
      </c>
      <c r="E979" s="2">
        <f>MACD!F979</f>
        <v>-6.6196323556417566E-2</v>
      </c>
      <c r="F979" s="2">
        <f>'Moving Avg'!D979</f>
        <v>13.0395</v>
      </c>
      <c r="G979" s="2">
        <f>'Moving Avg'!F979</f>
        <v>13.111245</v>
      </c>
      <c r="H979" s="2">
        <f>'Moving Avg'!G979</f>
        <v>13.549946</v>
      </c>
      <c r="I979" s="2">
        <f>'Moving Avg'!H979</f>
        <v>13.64186850000001</v>
      </c>
      <c r="J979" s="6" t="str">
        <f>OBV!F979</f>
        <v>BULLISH</v>
      </c>
      <c r="K979" s="6" t="str">
        <f>OBV!G979</f>
        <v>NEUTRAL</v>
      </c>
      <c r="L979" s="6" t="str">
        <f>OBV!H979</f>
        <v>BULLISH DIVERGENCE</v>
      </c>
      <c r="M979" s="8">
        <f t="shared" si="153"/>
        <v>50</v>
      </c>
      <c r="N979" s="8">
        <f t="shared" si="150"/>
        <v>0</v>
      </c>
      <c r="O979" s="8">
        <f t="shared" si="151"/>
        <v>0</v>
      </c>
      <c r="P979" s="8">
        <f t="shared" si="152"/>
        <v>66.5</v>
      </c>
      <c r="Q979" s="9">
        <f t="shared" si="154"/>
        <v>27.475000000000001</v>
      </c>
      <c r="R979" s="9">
        <f t="shared" si="155"/>
        <v>26.625</v>
      </c>
      <c r="S979" s="9">
        <f t="shared" si="156"/>
        <v>37.424999999999997</v>
      </c>
      <c r="T979" s="9">
        <f t="shared" si="157"/>
        <v>29.125</v>
      </c>
      <c r="U979" s="8">
        <f t="shared" si="158"/>
        <v>30.508333333333336</v>
      </c>
      <c r="V979" s="8">
        <f t="shared" si="159"/>
        <v>30.162500000000001</v>
      </c>
    </row>
    <row r="980" spans="1:22" ht="13.5" x14ac:dyDescent="0.25">
      <c r="A980" s="3">
        <f>RSI!A980</f>
        <v>43433</v>
      </c>
      <c r="B980" s="2">
        <f>RSI!B980</f>
        <v>13.031700000000001</v>
      </c>
      <c r="C980" s="2">
        <f>RSI!I980</f>
        <v>41.583699981546197</v>
      </c>
      <c r="D980" s="2">
        <f>MACD!E980</f>
        <v>-2.938007490998551E-2</v>
      </c>
      <c r="E980" s="2">
        <f>MACD!F980</f>
        <v>-5.8833073827131155E-2</v>
      </c>
      <c r="F980" s="2">
        <f>'Moving Avg'!D980</f>
        <v>13.02974</v>
      </c>
      <c r="G980" s="2">
        <f>'Moving Avg'!F980</f>
        <v>13.116125</v>
      </c>
      <c r="H980" s="2">
        <f>'Moving Avg'!G980</f>
        <v>13.511094000000003</v>
      </c>
      <c r="I980" s="2">
        <f>'Moving Avg'!H980</f>
        <v>13.647578500000009</v>
      </c>
      <c r="J980" s="6" t="str">
        <f>OBV!F980</f>
        <v>BULLISH</v>
      </c>
      <c r="K980" s="6" t="str">
        <f>OBV!G980</f>
        <v>NEUTRAL</v>
      </c>
      <c r="L980" s="6" t="str">
        <f>OBV!H980</f>
        <v>BULLISH DIVERGENCE</v>
      </c>
      <c r="M980" s="8">
        <f t="shared" si="153"/>
        <v>50</v>
      </c>
      <c r="N980" s="8">
        <f t="shared" si="150"/>
        <v>0</v>
      </c>
      <c r="O980" s="8">
        <f t="shared" si="151"/>
        <v>0</v>
      </c>
      <c r="P980" s="8">
        <f t="shared" si="152"/>
        <v>66.5</v>
      </c>
      <c r="Q980" s="9">
        <f t="shared" si="154"/>
        <v>27.475000000000001</v>
      </c>
      <c r="R980" s="9">
        <f t="shared" si="155"/>
        <v>26.625</v>
      </c>
      <c r="S980" s="9">
        <f t="shared" si="156"/>
        <v>37.424999999999997</v>
      </c>
      <c r="T980" s="9">
        <f t="shared" si="157"/>
        <v>29.125</v>
      </c>
      <c r="U980" s="8">
        <f t="shared" si="158"/>
        <v>30.508333333333336</v>
      </c>
      <c r="V980" s="8">
        <f t="shared" si="159"/>
        <v>30.162500000000001</v>
      </c>
    </row>
    <row r="981" spans="1:22" ht="13.5" x14ac:dyDescent="0.25">
      <c r="A981" s="3">
        <f>RSI!A981</f>
        <v>43434</v>
      </c>
      <c r="B981" s="2">
        <f>RSI!B981</f>
        <v>13.129300000000001</v>
      </c>
      <c r="C981" s="2">
        <f>RSI!I981</f>
        <v>46.526462093268485</v>
      </c>
      <c r="D981" s="2">
        <f>MACD!E981</f>
        <v>-3.1722597250082529E-2</v>
      </c>
      <c r="E981" s="2">
        <f>MACD!F981</f>
        <v>-5.3410978511721427E-2</v>
      </c>
      <c r="F981" s="2">
        <f>'Moving Avg'!D981</f>
        <v>13.0395</v>
      </c>
      <c r="G981" s="2">
        <f>'Moving Avg'!F981</f>
        <v>13.113684999999998</v>
      </c>
      <c r="H981" s="2">
        <f>'Moving Avg'!G981</f>
        <v>13.475074000000005</v>
      </c>
      <c r="I981" s="2">
        <f>'Moving Avg'!H981</f>
        <v>13.65377650000001</v>
      </c>
      <c r="J981" s="6" t="str">
        <f>OBV!F981</f>
        <v>BULLISH</v>
      </c>
      <c r="K981" s="6" t="str">
        <f>OBV!G981</f>
        <v>NEUTRAL</v>
      </c>
      <c r="L981" s="6" t="str">
        <f>OBV!H981</f>
        <v>CONFIRMED BULLISH</v>
      </c>
      <c r="M981" s="8">
        <f t="shared" si="153"/>
        <v>50</v>
      </c>
      <c r="N981" s="8">
        <f t="shared" si="150"/>
        <v>0</v>
      </c>
      <c r="O981" s="8">
        <f t="shared" si="151"/>
        <v>0</v>
      </c>
      <c r="P981" s="8">
        <f t="shared" si="152"/>
        <v>83.5</v>
      </c>
      <c r="Q981" s="9">
        <f t="shared" si="154"/>
        <v>30.024999999999999</v>
      </c>
      <c r="R981" s="9">
        <f t="shared" si="155"/>
        <v>30.875</v>
      </c>
      <c r="S981" s="9">
        <f t="shared" si="156"/>
        <v>45.075000000000003</v>
      </c>
      <c r="T981" s="9">
        <f t="shared" si="157"/>
        <v>33.375</v>
      </c>
      <c r="U981" s="8">
        <f t="shared" si="158"/>
        <v>35.324999999999996</v>
      </c>
      <c r="V981" s="8">
        <f t="shared" si="159"/>
        <v>34.837499999999999</v>
      </c>
    </row>
    <row r="982" spans="1:22" ht="13.5" x14ac:dyDescent="0.25">
      <c r="A982" s="3">
        <f>RSI!A982</f>
        <v>43437</v>
      </c>
      <c r="B982" s="2">
        <f>RSI!B982</f>
        <v>13.3734</v>
      </c>
      <c r="C982" s="2">
        <f>RSI!I982</f>
        <v>56.45111538859112</v>
      </c>
      <c r="D982" s="2">
        <f>MACD!E982</f>
        <v>-6.4911495411127618E-2</v>
      </c>
      <c r="E982" s="2">
        <f>MACD!F982</f>
        <v>-5.5711081891602662E-2</v>
      </c>
      <c r="F982" s="2">
        <f>'Moving Avg'!D982</f>
        <v>13.127360000000001</v>
      </c>
      <c r="G982" s="2">
        <f>'Moving Avg'!F982</f>
        <v>13.116130000000002</v>
      </c>
      <c r="H982" s="2">
        <f>'Moving Avg'!G982</f>
        <v>13.445790000000002</v>
      </c>
      <c r="I982" s="2">
        <f>'Moving Avg'!H982</f>
        <v>13.660962000000008</v>
      </c>
      <c r="J982" s="6" t="str">
        <f>OBV!F982</f>
        <v>BULLISH</v>
      </c>
      <c r="K982" s="6" t="str">
        <f>OBV!G982</f>
        <v>NEUTRAL</v>
      </c>
      <c r="L982" s="6" t="str">
        <f>OBV!H982</f>
        <v>CONFIRMED BULLISH</v>
      </c>
      <c r="M982" s="8">
        <f t="shared" si="153"/>
        <v>50</v>
      </c>
      <c r="N982" s="8">
        <f t="shared" si="150"/>
        <v>45</v>
      </c>
      <c r="O982" s="8">
        <f t="shared" si="151"/>
        <v>0</v>
      </c>
      <c r="P982" s="8">
        <f t="shared" si="152"/>
        <v>83.5</v>
      </c>
      <c r="Q982" s="9">
        <f t="shared" si="154"/>
        <v>45.774999999999999</v>
      </c>
      <c r="R982" s="9">
        <f t="shared" si="155"/>
        <v>39.875</v>
      </c>
      <c r="S982" s="9">
        <f t="shared" si="156"/>
        <v>51.825000000000003</v>
      </c>
      <c r="T982" s="9">
        <f t="shared" si="157"/>
        <v>44.625</v>
      </c>
      <c r="U982" s="8">
        <f t="shared" si="158"/>
        <v>45.82500000000001</v>
      </c>
      <c r="V982" s="8">
        <f t="shared" si="159"/>
        <v>45.525000000000006</v>
      </c>
    </row>
    <row r="983" spans="1:22" ht="13.5" x14ac:dyDescent="0.25">
      <c r="A983" s="3">
        <f>RSI!A983</f>
        <v>43438</v>
      </c>
      <c r="B983" s="2">
        <f>RSI!B983</f>
        <v>13.661300000000001</v>
      </c>
      <c r="C983" s="2">
        <f>RSI!I983</f>
        <v>64.758887951056565</v>
      </c>
      <c r="D983" s="2">
        <f>MACD!E983</f>
        <v>-0.10788671197136424</v>
      </c>
      <c r="E983" s="2">
        <f>MACD!F983</f>
        <v>-6.6146207907554988E-2</v>
      </c>
      <c r="F983" s="2">
        <f>'Moving Avg'!D983</f>
        <v>13.25328</v>
      </c>
      <c r="G983" s="2">
        <f>'Moving Avg'!F983</f>
        <v>13.140290000000002</v>
      </c>
      <c r="H983" s="2">
        <f>'Moving Avg'!G983</f>
        <v>13.422362000000003</v>
      </c>
      <c r="I983" s="2">
        <f>'Moving Avg'!H983</f>
        <v>13.669354000000009</v>
      </c>
      <c r="J983" s="6" t="str">
        <f>OBV!F983</f>
        <v>BULLISH</v>
      </c>
      <c r="K983" s="6" t="str">
        <f>OBV!G983</f>
        <v>NEUTRAL</v>
      </c>
      <c r="L983" s="6" t="str">
        <f>OBV!H983</f>
        <v>CONFIRMED BULLISH</v>
      </c>
      <c r="M983" s="8">
        <f t="shared" si="153"/>
        <v>50</v>
      </c>
      <c r="N983" s="8">
        <f t="shared" si="150"/>
        <v>100</v>
      </c>
      <c r="O983" s="8">
        <f t="shared" si="151"/>
        <v>0</v>
      </c>
      <c r="P983" s="8">
        <f t="shared" si="152"/>
        <v>83.5</v>
      </c>
      <c r="Q983" s="9">
        <f t="shared" si="154"/>
        <v>65.025000000000006</v>
      </c>
      <c r="R983" s="9">
        <f t="shared" si="155"/>
        <v>50.875</v>
      </c>
      <c r="S983" s="9">
        <f t="shared" si="156"/>
        <v>60.075000000000003</v>
      </c>
      <c r="T983" s="9">
        <f t="shared" si="157"/>
        <v>58.375</v>
      </c>
      <c r="U983" s="8">
        <f t="shared" si="158"/>
        <v>58.658333333333339</v>
      </c>
      <c r="V983" s="8">
        <f t="shared" si="159"/>
        <v>58.587500000000006</v>
      </c>
    </row>
    <row r="984" spans="1:22" ht="13.5" x14ac:dyDescent="0.25">
      <c r="A984" s="3">
        <f>RSI!A984</f>
        <v>43439</v>
      </c>
      <c r="B984" s="2">
        <f>RSI!B984</f>
        <v>13.6174</v>
      </c>
      <c r="C984" s="2">
        <f>RSI!I984</f>
        <v>62.791825227739984</v>
      </c>
      <c r="D984" s="2">
        <f>MACD!E984</f>
        <v>-0.14369422680378463</v>
      </c>
      <c r="E984" s="2">
        <f>MACD!F984</f>
        <v>-8.1655811686800917E-2</v>
      </c>
      <c r="F984" s="2">
        <f>'Moving Avg'!D984</f>
        <v>13.362620000000001</v>
      </c>
      <c r="G984" s="2">
        <f>'Moving Avg'!F984</f>
        <v>13.162255000000002</v>
      </c>
      <c r="H984" s="2">
        <f>'Moving Avg'!G984</f>
        <v>13.401861999999999</v>
      </c>
      <c r="I984" s="2">
        <f>'Moving Avg'!H984</f>
        <v>13.677992500000011</v>
      </c>
      <c r="J984" s="6" t="str">
        <f>OBV!F984</f>
        <v>BULLISH</v>
      </c>
      <c r="K984" s="6" t="str">
        <f>OBV!G984</f>
        <v>NEUTRAL</v>
      </c>
      <c r="L984" s="6" t="str">
        <f>OBV!H984</f>
        <v>CONFIRMED BULLISH</v>
      </c>
      <c r="M984" s="8">
        <f t="shared" si="153"/>
        <v>50</v>
      </c>
      <c r="N984" s="8">
        <f t="shared" si="150"/>
        <v>100</v>
      </c>
      <c r="O984" s="8">
        <f t="shared" si="151"/>
        <v>0</v>
      </c>
      <c r="P984" s="8">
        <f t="shared" si="152"/>
        <v>83.5</v>
      </c>
      <c r="Q984" s="9">
        <f t="shared" si="154"/>
        <v>65.025000000000006</v>
      </c>
      <c r="R984" s="9">
        <f t="shared" si="155"/>
        <v>50.875</v>
      </c>
      <c r="S984" s="9">
        <f t="shared" si="156"/>
        <v>60.075000000000003</v>
      </c>
      <c r="T984" s="9">
        <f t="shared" si="157"/>
        <v>58.375</v>
      </c>
      <c r="U984" s="8">
        <f t="shared" si="158"/>
        <v>58.658333333333339</v>
      </c>
      <c r="V984" s="8">
        <f t="shared" si="159"/>
        <v>58.587500000000006</v>
      </c>
    </row>
    <row r="985" spans="1:22" ht="13.5" x14ac:dyDescent="0.25">
      <c r="A985" s="3">
        <f>RSI!A985</f>
        <v>43440</v>
      </c>
      <c r="B985" s="2">
        <f>RSI!B985</f>
        <v>13.6076</v>
      </c>
      <c r="C985" s="2">
        <f>RSI!I985</f>
        <v>62.33661888223061</v>
      </c>
      <c r="D985" s="2">
        <f>MACD!E985</f>
        <v>-0.17550359908783264</v>
      </c>
      <c r="E985" s="2">
        <f>MACD!F985</f>
        <v>-0.10042536916700727</v>
      </c>
      <c r="F985" s="2">
        <f>'Moving Avg'!D985</f>
        <v>13.477800000000002</v>
      </c>
      <c r="G985" s="2">
        <f>'Moving Avg'!F985</f>
        <v>13.183730000000002</v>
      </c>
      <c r="H985" s="2">
        <f>'Moving Avg'!G985</f>
        <v>13.382142000000002</v>
      </c>
      <c r="I985" s="2">
        <f>'Moving Avg'!H985</f>
        <v>13.686349000000009</v>
      </c>
      <c r="J985" s="6" t="str">
        <f>OBV!F985</f>
        <v>BULLISH</v>
      </c>
      <c r="K985" s="6" t="str">
        <f>OBV!G985</f>
        <v>NEUTRAL</v>
      </c>
      <c r="L985" s="6" t="str">
        <f>OBV!H985</f>
        <v>CONFIRMED BULLISH</v>
      </c>
      <c r="M985" s="8">
        <f t="shared" si="153"/>
        <v>50</v>
      </c>
      <c r="N985" s="8">
        <f t="shared" si="150"/>
        <v>100</v>
      </c>
      <c r="O985" s="8">
        <f t="shared" si="151"/>
        <v>0</v>
      </c>
      <c r="P985" s="8">
        <f t="shared" si="152"/>
        <v>83.5</v>
      </c>
      <c r="Q985" s="9">
        <f t="shared" si="154"/>
        <v>65.025000000000006</v>
      </c>
      <c r="R985" s="9">
        <f t="shared" si="155"/>
        <v>50.875</v>
      </c>
      <c r="S985" s="9">
        <f t="shared" si="156"/>
        <v>60.075000000000003</v>
      </c>
      <c r="T985" s="9">
        <f t="shared" si="157"/>
        <v>58.375</v>
      </c>
      <c r="U985" s="8">
        <f t="shared" si="158"/>
        <v>58.658333333333339</v>
      </c>
      <c r="V985" s="8">
        <f t="shared" si="159"/>
        <v>58.587500000000006</v>
      </c>
    </row>
    <row r="986" spans="1:22" ht="13.5" x14ac:dyDescent="0.25">
      <c r="A986" s="3">
        <f>RSI!A986</f>
        <v>43441</v>
      </c>
      <c r="B986" s="2">
        <f>RSI!B986</f>
        <v>13.4222</v>
      </c>
      <c r="C986" s="2">
        <f>RSI!I986</f>
        <v>54.314496299343304</v>
      </c>
      <c r="D986" s="2">
        <f>MACD!E986</f>
        <v>-0.19069893521820624</v>
      </c>
      <c r="E986" s="2">
        <f>MACD!F986</f>
        <v>-0.11848008237724707</v>
      </c>
      <c r="F986" s="2">
        <f>'Moving Avg'!D986</f>
        <v>13.536379999999999</v>
      </c>
      <c r="G986" s="2">
        <f>'Moving Avg'!F986</f>
        <v>13.195935</v>
      </c>
      <c r="H986" s="2">
        <f>'Moving Avg'!G986</f>
        <v>13.366524000000002</v>
      </c>
      <c r="I986" s="2">
        <f>'Moving Avg'!H986</f>
        <v>13.694011500000009</v>
      </c>
      <c r="J986" s="6" t="str">
        <f>OBV!F986</f>
        <v>BULLISH</v>
      </c>
      <c r="K986" s="6" t="str">
        <f>OBV!G986</f>
        <v>NEUTRAL</v>
      </c>
      <c r="L986" s="6" t="str">
        <f>OBV!H986</f>
        <v>CONFIRMED BULLISH</v>
      </c>
      <c r="M986" s="8">
        <f t="shared" si="153"/>
        <v>50</v>
      </c>
      <c r="N986" s="8">
        <f t="shared" si="150"/>
        <v>100</v>
      </c>
      <c r="O986" s="8">
        <f t="shared" si="151"/>
        <v>0</v>
      </c>
      <c r="P986" s="8">
        <f t="shared" si="152"/>
        <v>83.5</v>
      </c>
      <c r="Q986" s="9">
        <f t="shared" si="154"/>
        <v>65.025000000000006</v>
      </c>
      <c r="R986" s="9">
        <f t="shared" si="155"/>
        <v>50.875</v>
      </c>
      <c r="S986" s="9">
        <f t="shared" si="156"/>
        <v>60.075000000000003</v>
      </c>
      <c r="T986" s="9">
        <f t="shared" si="157"/>
        <v>58.375</v>
      </c>
      <c r="U986" s="8">
        <f t="shared" si="158"/>
        <v>58.658333333333339</v>
      </c>
      <c r="V986" s="8">
        <f t="shared" si="159"/>
        <v>58.587500000000006</v>
      </c>
    </row>
    <row r="987" spans="1:22" ht="13.5" x14ac:dyDescent="0.25">
      <c r="A987" s="3">
        <f>RSI!A987</f>
        <v>43444</v>
      </c>
      <c r="B987" s="2">
        <f>RSI!B987</f>
        <v>13.275700000000001</v>
      </c>
      <c r="C987" s="2">
        <f>RSI!I987</f>
        <v>48.9535348239624</v>
      </c>
      <c r="D987" s="2">
        <f>MACD!E987</f>
        <v>-0.21599614802441636</v>
      </c>
      <c r="E987" s="2">
        <f>MACD!F987</f>
        <v>-0.13798329550668093</v>
      </c>
      <c r="F987" s="2">
        <f>'Moving Avg'!D987</f>
        <v>13.516839999999998</v>
      </c>
      <c r="G987" s="2">
        <f>'Moving Avg'!F987</f>
        <v>13.200815</v>
      </c>
      <c r="H987" s="2">
        <f>'Moving Avg'!G987</f>
        <v>13.347878000000001</v>
      </c>
      <c r="I987" s="2">
        <f>'Moving Avg'!H987</f>
        <v>13.70070850000001</v>
      </c>
      <c r="J987" s="6" t="str">
        <f>OBV!F987</f>
        <v>BEARISH</v>
      </c>
      <c r="K987" s="6" t="str">
        <f>OBV!G987</f>
        <v>NEUTRAL</v>
      </c>
      <c r="L987" s="6" t="str">
        <f>OBV!H987</f>
        <v>CONFIRMED BEARISH</v>
      </c>
      <c r="M987" s="8">
        <f t="shared" si="153"/>
        <v>50</v>
      </c>
      <c r="N987" s="8">
        <f t="shared" si="150"/>
        <v>100</v>
      </c>
      <c r="O987" s="8">
        <f t="shared" si="151"/>
        <v>0</v>
      </c>
      <c r="P987" s="8">
        <f t="shared" si="152"/>
        <v>16.5</v>
      </c>
      <c r="Q987" s="9">
        <f t="shared" si="154"/>
        <v>54.975000000000001</v>
      </c>
      <c r="R987" s="9">
        <f t="shared" si="155"/>
        <v>34.125</v>
      </c>
      <c r="S987" s="9">
        <f t="shared" si="156"/>
        <v>29.925000000000001</v>
      </c>
      <c r="T987" s="9">
        <f t="shared" si="157"/>
        <v>41.625</v>
      </c>
      <c r="U987" s="8">
        <f t="shared" si="158"/>
        <v>39.674999999999997</v>
      </c>
      <c r="V987" s="8">
        <f t="shared" si="159"/>
        <v>40.162499999999994</v>
      </c>
    </row>
    <row r="988" spans="1:22" ht="13.5" x14ac:dyDescent="0.25">
      <c r="A988" s="3">
        <f>RSI!A988</f>
        <v>43445</v>
      </c>
      <c r="B988" s="2">
        <f>RSI!B988</f>
        <v>13.4222</v>
      </c>
      <c r="C988" s="2">
        <f>RSI!I988</f>
        <v>53.858167137433391</v>
      </c>
      <c r="D988" s="2">
        <f>MACD!E988</f>
        <v>-0.23308375181247953</v>
      </c>
      <c r="E988" s="2">
        <f>MACD!F988</f>
        <v>-0.15700338676784065</v>
      </c>
      <c r="F988" s="2">
        <f>'Moving Avg'!D988</f>
        <v>13.46902</v>
      </c>
      <c r="G988" s="2">
        <f>'Moving Avg'!F988</f>
        <v>13.220339999999998</v>
      </c>
      <c r="H988" s="2">
        <f>'Moving Avg'!G988</f>
        <v>13.333137999999998</v>
      </c>
      <c r="I988" s="2">
        <f>'Moving Avg'!H988</f>
        <v>13.708371000000009</v>
      </c>
      <c r="J988" s="6" t="str">
        <f>OBV!F988</f>
        <v>BEARISH</v>
      </c>
      <c r="K988" s="6" t="str">
        <f>OBV!G988</f>
        <v>NEUTRAL</v>
      </c>
      <c r="L988" s="6" t="str">
        <f>OBV!H988</f>
        <v>CONFIRMED BEARISH</v>
      </c>
      <c r="M988" s="8">
        <f t="shared" si="153"/>
        <v>50</v>
      </c>
      <c r="N988" s="8">
        <f t="shared" si="150"/>
        <v>100</v>
      </c>
      <c r="O988" s="8">
        <f t="shared" si="151"/>
        <v>0</v>
      </c>
      <c r="P988" s="8">
        <f t="shared" si="152"/>
        <v>16.5</v>
      </c>
      <c r="Q988" s="9">
        <f t="shared" si="154"/>
        <v>54.975000000000001</v>
      </c>
      <c r="R988" s="9">
        <f t="shared" si="155"/>
        <v>34.125</v>
      </c>
      <c r="S988" s="9">
        <f t="shared" si="156"/>
        <v>29.925000000000001</v>
      </c>
      <c r="T988" s="9">
        <f t="shared" si="157"/>
        <v>41.625</v>
      </c>
      <c r="U988" s="8">
        <f t="shared" si="158"/>
        <v>39.674999999999997</v>
      </c>
      <c r="V988" s="8">
        <f t="shared" si="159"/>
        <v>40.162499999999994</v>
      </c>
    </row>
    <row r="989" spans="1:22" ht="13.5" x14ac:dyDescent="0.25">
      <c r="A989" s="3">
        <f>RSI!A989</f>
        <v>43446</v>
      </c>
      <c r="B989" s="2">
        <f>RSI!B989</f>
        <v>13.6028</v>
      </c>
      <c r="C989" s="2">
        <f>RSI!I989</f>
        <v>59.078062248745518</v>
      </c>
      <c r="D989" s="2">
        <f>MACD!E989</f>
        <v>-0.25564317071409803</v>
      </c>
      <c r="E989" s="2">
        <f>MACD!F989</f>
        <v>-0.17673134355709214</v>
      </c>
      <c r="F989" s="2">
        <f>'Moving Avg'!D989</f>
        <v>13.466100000000001</v>
      </c>
      <c r="G989" s="2">
        <f>'Moving Avg'!F989</f>
        <v>13.241575000000001</v>
      </c>
      <c r="H989" s="2">
        <f>'Moving Avg'!G989</f>
        <v>13.322108</v>
      </c>
      <c r="I989" s="2">
        <f>'Moving Avg'!H989</f>
        <v>13.716703500000008</v>
      </c>
      <c r="J989" s="6" t="str">
        <f>OBV!F989</f>
        <v>BULLISH</v>
      </c>
      <c r="K989" s="6" t="str">
        <f>OBV!G989</f>
        <v>NEUTRAL</v>
      </c>
      <c r="L989" s="6" t="str">
        <f>OBV!H989</f>
        <v>BULLISH DIVERGENCE</v>
      </c>
      <c r="M989" s="8">
        <f t="shared" si="153"/>
        <v>50</v>
      </c>
      <c r="N989" s="8">
        <f t="shared" si="150"/>
        <v>100</v>
      </c>
      <c r="O989" s="8">
        <f t="shared" si="151"/>
        <v>0</v>
      </c>
      <c r="P989" s="8">
        <f t="shared" si="152"/>
        <v>66.5</v>
      </c>
      <c r="Q989" s="9">
        <f t="shared" si="154"/>
        <v>62.475000000000001</v>
      </c>
      <c r="R989" s="9">
        <f t="shared" si="155"/>
        <v>46.625</v>
      </c>
      <c r="S989" s="9">
        <f t="shared" si="156"/>
        <v>52.424999999999997</v>
      </c>
      <c r="T989" s="9">
        <f t="shared" si="157"/>
        <v>54.125</v>
      </c>
      <c r="U989" s="8">
        <f t="shared" si="158"/>
        <v>53.841666666666661</v>
      </c>
      <c r="V989" s="8">
        <f t="shared" si="159"/>
        <v>53.912499999999994</v>
      </c>
    </row>
    <row r="990" spans="1:22" ht="13.5" x14ac:dyDescent="0.25">
      <c r="A990" s="3">
        <f>RSI!A990</f>
        <v>43447</v>
      </c>
      <c r="B990" s="2">
        <f>RSI!B990</f>
        <v>13.471</v>
      </c>
      <c r="C990" s="2">
        <f>RSI!I990</f>
        <v>54.254324965764795</v>
      </c>
      <c r="D990" s="2">
        <f>MACD!E990</f>
        <v>-0.27270547132688527</v>
      </c>
      <c r="E990" s="2">
        <f>MACD!F990</f>
        <v>-0.19592616911105079</v>
      </c>
      <c r="F990" s="2">
        <f>'Moving Avg'!D990</f>
        <v>13.43878</v>
      </c>
      <c r="G990" s="2">
        <f>'Moving Avg'!F990</f>
        <v>13.256219999999999</v>
      </c>
      <c r="H990" s="2">
        <f>'Moving Avg'!G990</f>
        <v>13.300633999999997</v>
      </c>
      <c r="I990" s="2">
        <f>'Moving Avg'!H990</f>
        <v>13.724610000000007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  <c r="M990" s="8">
        <f t="shared" si="153"/>
        <v>50</v>
      </c>
      <c r="N990" s="8">
        <f t="shared" si="150"/>
        <v>100</v>
      </c>
      <c r="O990" s="8">
        <f t="shared" si="151"/>
        <v>0</v>
      </c>
      <c r="P990" s="8">
        <f t="shared" si="152"/>
        <v>16.5</v>
      </c>
      <c r="Q990" s="9">
        <f t="shared" si="154"/>
        <v>54.975000000000001</v>
      </c>
      <c r="R990" s="9">
        <f t="shared" si="155"/>
        <v>34.125</v>
      </c>
      <c r="S990" s="9">
        <f t="shared" si="156"/>
        <v>29.925000000000001</v>
      </c>
      <c r="T990" s="9">
        <f t="shared" si="157"/>
        <v>41.625</v>
      </c>
      <c r="U990" s="8">
        <f t="shared" si="158"/>
        <v>39.674999999999997</v>
      </c>
      <c r="V990" s="8">
        <f t="shared" si="159"/>
        <v>40.162499999999994</v>
      </c>
    </row>
    <row r="991" spans="1:22" ht="13.5" x14ac:dyDescent="0.25">
      <c r="A991" s="3">
        <f>RSI!A991</f>
        <v>43448</v>
      </c>
      <c r="B991" s="2">
        <f>RSI!B991</f>
        <v>13.4222</v>
      </c>
      <c r="C991" s="2">
        <f>RSI!I991</f>
        <v>52.54365290692818</v>
      </c>
      <c r="D991" s="2">
        <f>MACD!E991</f>
        <v>-0.26934168438446093</v>
      </c>
      <c r="E991" s="2">
        <f>MACD!F991</f>
        <v>-0.21060927216573283</v>
      </c>
      <c r="F991" s="2">
        <f>'Moving Avg'!D991</f>
        <v>13.43878</v>
      </c>
      <c r="G991" s="2">
        <f>'Moving Avg'!F991</f>
        <v>13.271350000000002</v>
      </c>
      <c r="H991" s="2">
        <f>'Moving Avg'!G991</f>
        <v>13.285991999999998</v>
      </c>
      <c r="I991" s="2">
        <f>'Moving Avg'!H991</f>
        <v>13.731107000000007</v>
      </c>
      <c r="J991" s="6" t="str">
        <f>OBV!F991</f>
        <v>BEARISH</v>
      </c>
      <c r="K991" s="6" t="str">
        <f>OBV!G991</f>
        <v>NEUTRAL</v>
      </c>
      <c r="L991" s="6" t="str">
        <f>OBV!H991</f>
        <v>NEUTRAL</v>
      </c>
      <c r="M991" s="8">
        <f t="shared" si="153"/>
        <v>50</v>
      </c>
      <c r="N991" s="8">
        <f t="shared" si="150"/>
        <v>100</v>
      </c>
      <c r="O991" s="8">
        <f t="shared" si="151"/>
        <v>0</v>
      </c>
      <c r="P991" s="8">
        <f t="shared" si="152"/>
        <v>16.5</v>
      </c>
      <c r="Q991" s="9">
        <f t="shared" si="154"/>
        <v>54.975000000000001</v>
      </c>
      <c r="R991" s="9">
        <f t="shared" si="155"/>
        <v>34.125</v>
      </c>
      <c r="S991" s="9">
        <f t="shared" si="156"/>
        <v>29.925000000000001</v>
      </c>
      <c r="T991" s="9">
        <f t="shared" si="157"/>
        <v>41.625</v>
      </c>
      <c r="U991" s="8">
        <f t="shared" si="158"/>
        <v>39.674999999999997</v>
      </c>
      <c r="V991" s="8">
        <f t="shared" si="159"/>
        <v>40.162499999999994</v>
      </c>
    </row>
    <row r="992" spans="1:22" ht="13.5" x14ac:dyDescent="0.25">
      <c r="A992" s="3">
        <f>RSI!A992</f>
        <v>43451</v>
      </c>
      <c r="B992" s="2">
        <f>RSI!B992</f>
        <v>13.4222</v>
      </c>
      <c r="C992" s="2">
        <f>RSI!I992</f>
        <v>52.543652906928195</v>
      </c>
      <c r="D992" s="2">
        <f>MACD!E992</f>
        <v>-0.2294208634536794</v>
      </c>
      <c r="E992" s="2">
        <f>MACD!F992</f>
        <v>-0.21437159042332216</v>
      </c>
      <c r="F992" s="2">
        <f>'Moving Avg'!D992</f>
        <v>13.46808</v>
      </c>
      <c r="G992" s="2">
        <f>'Moving Avg'!F992</f>
        <v>13.290875</v>
      </c>
      <c r="H992" s="2">
        <f>'Moving Avg'!G992</f>
        <v>13.275253999999997</v>
      </c>
      <c r="I992" s="2">
        <f>'Moving Avg'!H992</f>
        <v>13.738070500000006</v>
      </c>
      <c r="J992" s="6" t="str">
        <f>OBV!F992</f>
        <v>BULLISH</v>
      </c>
      <c r="K992" s="6" t="str">
        <f>OBV!G992</f>
        <v>NEUTRAL</v>
      </c>
      <c r="L992" s="6" t="str">
        <f>OBV!H992</f>
        <v>CONFIRMED BULLISH</v>
      </c>
      <c r="M992" s="8">
        <f t="shared" si="153"/>
        <v>50</v>
      </c>
      <c r="N992" s="8">
        <f t="shared" si="150"/>
        <v>45</v>
      </c>
      <c r="O992" s="8">
        <f t="shared" si="151"/>
        <v>0</v>
      </c>
      <c r="P992" s="8">
        <f t="shared" si="152"/>
        <v>83.5</v>
      </c>
      <c r="Q992" s="9">
        <f t="shared" si="154"/>
        <v>45.774999999999999</v>
      </c>
      <c r="R992" s="9">
        <f t="shared" si="155"/>
        <v>39.875</v>
      </c>
      <c r="S992" s="9">
        <f t="shared" si="156"/>
        <v>51.825000000000003</v>
      </c>
      <c r="T992" s="9">
        <f t="shared" si="157"/>
        <v>44.625</v>
      </c>
      <c r="U992" s="8">
        <f t="shared" si="158"/>
        <v>45.82500000000001</v>
      </c>
      <c r="V992" s="8">
        <f t="shared" si="159"/>
        <v>45.525000000000006</v>
      </c>
    </row>
    <row r="993" spans="1:22" ht="13.5" x14ac:dyDescent="0.25">
      <c r="A993" s="3">
        <f>RSI!A993</f>
        <v>43452</v>
      </c>
      <c r="B993" s="2">
        <f>RSI!B993</f>
        <v>13.4222</v>
      </c>
      <c r="C993" s="2">
        <f>RSI!I993</f>
        <v>52.543652906928202</v>
      </c>
      <c r="D993" s="2">
        <f>MACD!E993</f>
        <v>-0.15179320188735446</v>
      </c>
      <c r="E993" s="2">
        <f>MACD!F993</f>
        <v>-0.20185591271612863</v>
      </c>
      <c r="F993" s="2">
        <f>'Moving Avg'!D993</f>
        <v>13.46808</v>
      </c>
      <c r="G993" s="2">
        <f>'Moving Avg'!F993</f>
        <v>13.30796</v>
      </c>
      <c r="H993" s="2">
        <f>'Moving Avg'!G993</f>
        <v>13.270373999999997</v>
      </c>
      <c r="I993" s="2">
        <f>'Moving Avg'!H993</f>
        <v>13.744567500000006</v>
      </c>
      <c r="J993" s="6" t="str">
        <f>OBV!F993</f>
        <v>BEARISH</v>
      </c>
      <c r="K993" s="6" t="str">
        <f>OBV!G993</f>
        <v>NEUTRAL</v>
      </c>
      <c r="L993" s="6" t="str">
        <f>OBV!H993</f>
        <v>NEUTRAL</v>
      </c>
      <c r="M993" s="8">
        <f t="shared" si="153"/>
        <v>50</v>
      </c>
      <c r="N993" s="8">
        <f t="shared" si="150"/>
        <v>0</v>
      </c>
      <c r="O993" s="8">
        <f t="shared" si="151"/>
        <v>0</v>
      </c>
      <c r="P993" s="8">
        <f t="shared" si="152"/>
        <v>16.5</v>
      </c>
      <c r="Q993" s="9">
        <f t="shared" si="154"/>
        <v>19.975000000000001</v>
      </c>
      <c r="R993" s="9">
        <f t="shared" si="155"/>
        <v>14.125</v>
      </c>
      <c r="S993" s="9">
        <f t="shared" si="156"/>
        <v>14.925000000000001</v>
      </c>
      <c r="T993" s="9">
        <f t="shared" si="157"/>
        <v>16.625</v>
      </c>
      <c r="U993" s="8">
        <f t="shared" si="158"/>
        <v>16.341666666666669</v>
      </c>
      <c r="V993" s="8">
        <f t="shared" si="159"/>
        <v>16.412500000000001</v>
      </c>
    </row>
    <row r="994" spans="1:22" ht="13.5" x14ac:dyDescent="0.25">
      <c r="A994" s="3">
        <f>RSI!A994</f>
        <v>43453</v>
      </c>
      <c r="B994" s="2">
        <f>RSI!B994</f>
        <v>13.4222</v>
      </c>
      <c r="C994" s="2">
        <f>RSI!I994</f>
        <v>52.543652906928202</v>
      </c>
      <c r="D994" s="2">
        <f>MACD!E994</f>
        <v>-9.3273031692801212E-2</v>
      </c>
      <c r="E994" s="2">
        <f>MACD!F994</f>
        <v>-0.18013933651146316</v>
      </c>
      <c r="F994" s="2">
        <f>'Moving Avg'!D994</f>
        <v>13.43196</v>
      </c>
      <c r="G994" s="2">
        <f>'Moving Avg'!F994</f>
        <v>13.325044999999999</v>
      </c>
      <c r="H994" s="2">
        <f>'Moving Avg'!G994</f>
        <v>13.269397999999999</v>
      </c>
      <c r="I994" s="2">
        <f>'Moving Avg'!H994</f>
        <v>13.750598000000004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  <c r="M994" s="8">
        <f t="shared" si="153"/>
        <v>50</v>
      </c>
      <c r="N994" s="8">
        <f t="shared" si="150"/>
        <v>0</v>
      </c>
      <c r="O994" s="8">
        <f t="shared" si="151"/>
        <v>0</v>
      </c>
      <c r="P994" s="8">
        <f t="shared" si="152"/>
        <v>16.5</v>
      </c>
      <c r="Q994" s="9">
        <f t="shared" si="154"/>
        <v>19.975000000000001</v>
      </c>
      <c r="R994" s="9">
        <f t="shared" si="155"/>
        <v>14.125</v>
      </c>
      <c r="S994" s="9">
        <f t="shared" si="156"/>
        <v>14.925000000000001</v>
      </c>
      <c r="T994" s="9">
        <f t="shared" si="157"/>
        <v>16.625</v>
      </c>
      <c r="U994" s="8">
        <f t="shared" si="158"/>
        <v>16.341666666666669</v>
      </c>
      <c r="V994" s="8">
        <f t="shared" si="159"/>
        <v>16.412500000000001</v>
      </c>
    </row>
    <row r="995" spans="1:22" ht="13.5" x14ac:dyDescent="0.25">
      <c r="A995" s="3">
        <f>RSI!A995</f>
        <v>43454</v>
      </c>
      <c r="B995" s="2">
        <f>RSI!B995</f>
        <v>13.4222</v>
      </c>
      <c r="C995" s="2">
        <f>RSI!I995</f>
        <v>52.543652906928202</v>
      </c>
      <c r="D995" s="2">
        <f>MACD!E995</f>
        <v>-4.5644145851564843E-2</v>
      </c>
      <c r="E995" s="2">
        <f>MACD!F995</f>
        <v>-0.1532402983794835</v>
      </c>
      <c r="F995" s="2">
        <f>'Moving Avg'!D995</f>
        <v>13.4222</v>
      </c>
      <c r="G995" s="2">
        <f>'Moving Avg'!F995</f>
        <v>13.342130000000001</v>
      </c>
      <c r="H995" s="2">
        <f>'Moving Avg'!G995</f>
        <v>13.269397999999999</v>
      </c>
      <c r="I995" s="2">
        <f>'Moving Avg'!H995</f>
        <v>13.757095000000003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  <c r="M995" s="8">
        <f t="shared" si="153"/>
        <v>50</v>
      </c>
      <c r="N995" s="8">
        <f t="shared" si="150"/>
        <v>0</v>
      </c>
      <c r="O995" s="8">
        <f t="shared" si="151"/>
        <v>0</v>
      </c>
      <c r="P995" s="8">
        <f t="shared" si="152"/>
        <v>16.5</v>
      </c>
      <c r="Q995" s="9">
        <f t="shared" si="154"/>
        <v>19.975000000000001</v>
      </c>
      <c r="R995" s="9">
        <f t="shared" si="155"/>
        <v>14.125</v>
      </c>
      <c r="S995" s="9">
        <f t="shared" si="156"/>
        <v>14.925000000000001</v>
      </c>
      <c r="T995" s="9">
        <f t="shared" si="157"/>
        <v>16.625</v>
      </c>
      <c r="U995" s="8">
        <f t="shared" si="158"/>
        <v>16.341666666666669</v>
      </c>
      <c r="V995" s="8">
        <f t="shared" si="159"/>
        <v>16.412500000000001</v>
      </c>
    </row>
    <row r="996" spans="1:22" ht="13.5" x14ac:dyDescent="0.25">
      <c r="A996" s="3">
        <f>RSI!A996</f>
        <v>43455</v>
      </c>
      <c r="B996" s="2">
        <f>RSI!B996</f>
        <v>13.3734</v>
      </c>
      <c r="C996" s="2">
        <f>RSI!I996</f>
        <v>50.248665298359555</v>
      </c>
      <c r="D996" s="2">
        <f>MACD!E996</f>
        <v>-3.0603347590181684E-2</v>
      </c>
      <c r="E996" s="2">
        <f>MACD!F996</f>
        <v>-0.12871290822162315</v>
      </c>
      <c r="F996" s="2">
        <f>'Moving Avg'!D996</f>
        <v>13.41244</v>
      </c>
      <c r="G996" s="2">
        <f>'Moving Avg'!F996</f>
        <v>13.356775000000003</v>
      </c>
      <c r="H996" s="2">
        <f>'Moving Avg'!G996</f>
        <v>13.266469999999996</v>
      </c>
      <c r="I996" s="2">
        <f>'Moving Avg'!H996</f>
        <v>13.763348000000002</v>
      </c>
      <c r="J996" s="6" t="str">
        <f>OBV!F996</f>
        <v>BEARISH</v>
      </c>
      <c r="K996" s="6" t="str">
        <f>OBV!G996</f>
        <v>NEUTRAL</v>
      </c>
      <c r="L996" s="6" t="str">
        <f>OBV!H996</f>
        <v>CONFIRMED BEARISH</v>
      </c>
      <c r="M996" s="8">
        <f t="shared" si="153"/>
        <v>50</v>
      </c>
      <c r="N996" s="8">
        <f t="shared" si="150"/>
        <v>0</v>
      </c>
      <c r="O996" s="8">
        <f t="shared" si="151"/>
        <v>0</v>
      </c>
      <c r="P996" s="8">
        <f t="shared" si="152"/>
        <v>16.5</v>
      </c>
      <c r="Q996" s="9">
        <f t="shared" si="154"/>
        <v>19.975000000000001</v>
      </c>
      <c r="R996" s="9">
        <f t="shared" si="155"/>
        <v>14.125</v>
      </c>
      <c r="S996" s="9">
        <f t="shared" si="156"/>
        <v>14.925000000000001</v>
      </c>
      <c r="T996" s="9">
        <f t="shared" si="157"/>
        <v>16.625</v>
      </c>
      <c r="U996" s="8">
        <f t="shared" si="158"/>
        <v>16.341666666666669</v>
      </c>
      <c r="V996" s="8">
        <f t="shared" si="159"/>
        <v>16.412500000000001</v>
      </c>
    </row>
    <row r="997" spans="1:22" ht="13.5" x14ac:dyDescent="0.25">
      <c r="A997" s="3">
        <f>RSI!A997</f>
        <v>43458</v>
      </c>
      <c r="B997" s="2">
        <f>RSI!B997</f>
        <v>13.178100000000001</v>
      </c>
      <c r="C997" s="2">
        <f>RSI!I997</f>
        <v>42.288077615917906</v>
      </c>
      <c r="D997" s="2">
        <f>MACD!E997</f>
        <v>-2.5986159806018705E-2</v>
      </c>
      <c r="E997" s="2">
        <f>MACD!F997</f>
        <v>-0.10816755853850227</v>
      </c>
      <c r="F997" s="2">
        <f>'Moving Avg'!D997</f>
        <v>13.363620000000001</v>
      </c>
      <c r="G997" s="2">
        <f>'Moving Avg'!F997</f>
        <v>13.368975000000001</v>
      </c>
      <c r="H997" s="2">
        <f>'Moving Avg'!G997</f>
        <v>13.256707999999996</v>
      </c>
      <c r="I997" s="2">
        <f>'Moving Avg'!H997</f>
        <v>13.768857500000001</v>
      </c>
      <c r="J997" s="6" t="str">
        <f>OBV!F997</f>
        <v>BEARISH</v>
      </c>
      <c r="K997" s="6" t="str">
        <f>OBV!G997</f>
        <v>NEUTRAL</v>
      </c>
      <c r="L997" s="6" t="str">
        <f>OBV!H997</f>
        <v>CONFIRMED BEARISH</v>
      </c>
      <c r="M997" s="8">
        <f t="shared" si="153"/>
        <v>50</v>
      </c>
      <c r="N997" s="8">
        <f t="shared" si="150"/>
        <v>0</v>
      </c>
      <c r="O997" s="8">
        <f t="shared" si="151"/>
        <v>0</v>
      </c>
      <c r="P997" s="8">
        <f t="shared" si="152"/>
        <v>16.5</v>
      </c>
      <c r="Q997" s="9">
        <f t="shared" si="154"/>
        <v>19.975000000000001</v>
      </c>
      <c r="R997" s="9">
        <f t="shared" si="155"/>
        <v>14.125</v>
      </c>
      <c r="S997" s="9">
        <f t="shared" si="156"/>
        <v>14.925000000000001</v>
      </c>
      <c r="T997" s="9">
        <f t="shared" si="157"/>
        <v>16.625</v>
      </c>
      <c r="U997" s="8">
        <f t="shared" si="158"/>
        <v>16.341666666666669</v>
      </c>
      <c r="V997" s="8">
        <f t="shared" si="159"/>
        <v>16.412500000000001</v>
      </c>
    </row>
    <row r="998" spans="1:22" ht="13.5" x14ac:dyDescent="0.25">
      <c r="A998" s="3">
        <f>RSI!A998</f>
        <v>43459</v>
      </c>
      <c r="B998" s="2">
        <f>RSI!B998</f>
        <v>13.3734</v>
      </c>
      <c r="C998" s="2">
        <f>RSI!I998</f>
        <v>50.699287647028555</v>
      </c>
      <c r="D998" s="2">
        <f>MACD!E998</f>
        <v>-1.2888520832033734E-2</v>
      </c>
      <c r="E998" s="2">
        <f>MACD!F998</f>
        <v>-8.9111750997208569E-2</v>
      </c>
      <c r="F998" s="2">
        <f>'Moving Avg'!D998</f>
        <v>13.353860000000001</v>
      </c>
      <c r="G998" s="2">
        <f>'Moving Avg'!F998</f>
        <v>13.386060000000001</v>
      </c>
      <c r="H998" s="2">
        <f>'Moving Avg'!G998</f>
        <v>13.250851999999995</v>
      </c>
      <c r="I998" s="2">
        <f>'Moving Avg'!H998</f>
        <v>13.775110500000004</v>
      </c>
      <c r="J998" s="6" t="str">
        <f>OBV!F998</f>
        <v>BEARISH</v>
      </c>
      <c r="K998" s="6" t="str">
        <f>OBV!G998</f>
        <v>NEUTRAL</v>
      </c>
      <c r="L998" s="6" t="str">
        <f>OBV!H998</f>
        <v>CONFIRMED BEARISH</v>
      </c>
      <c r="M998" s="8">
        <f t="shared" si="153"/>
        <v>50</v>
      </c>
      <c r="N998" s="8">
        <f t="shared" si="150"/>
        <v>0</v>
      </c>
      <c r="O998" s="8">
        <f t="shared" si="151"/>
        <v>0</v>
      </c>
      <c r="P998" s="8">
        <f t="shared" si="152"/>
        <v>16.5</v>
      </c>
      <c r="Q998" s="9">
        <f t="shared" si="154"/>
        <v>19.975000000000001</v>
      </c>
      <c r="R998" s="9">
        <f t="shared" si="155"/>
        <v>14.125</v>
      </c>
      <c r="S998" s="9">
        <f t="shared" si="156"/>
        <v>14.925000000000001</v>
      </c>
      <c r="T998" s="9">
        <f t="shared" si="157"/>
        <v>16.625</v>
      </c>
      <c r="U998" s="8">
        <f t="shared" si="158"/>
        <v>16.341666666666669</v>
      </c>
      <c r="V998" s="8">
        <f t="shared" si="159"/>
        <v>16.412500000000001</v>
      </c>
    </row>
    <row r="999" spans="1:22" ht="13.5" x14ac:dyDescent="0.25">
      <c r="A999" s="3">
        <f>RSI!A999</f>
        <v>43460</v>
      </c>
      <c r="B999" s="2">
        <f>RSI!B999</f>
        <v>13.3734</v>
      </c>
      <c r="C999" s="2">
        <f>RSI!I999</f>
        <v>50.699287647028555</v>
      </c>
      <c r="D999" s="2">
        <f>MACD!E999</f>
        <v>2.5860780595813537E-2</v>
      </c>
      <c r="E999" s="2">
        <f>MACD!F999</f>
        <v>-6.6117244678604151E-2</v>
      </c>
      <c r="F999" s="2">
        <f>'Moving Avg'!D999</f>
        <v>13.344100000000001</v>
      </c>
      <c r="G999" s="2">
        <f>'Moving Avg'!F999</f>
        <v>13.401195000000001</v>
      </c>
      <c r="H999" s="2">
        <f>'Moving Avg'!G999</f>
        <v>13.244995999999993</v>
      </c>
      <c r="I999" s="2">
        <f>'Moving Avg'!H999</f>
        <v>13.781596500000003</v>
      </c>
      <c r="J999" s="6" t="str">
        <f>OBV!F999</f>
        <v>BEARISH</v>
      </c>
      <c r="K999" s="6" t="str">
        <f>OBV!G999</f>
        <v>NEUTRAL</v>
      </c>
      <c r="L999" s="6" t="str">
        <f>OBV!H999</f>
        <v>CONFIRMED BEARISH</v>
      </c>
      <c r="M999" s="8">
        <f t="shared" si="153"/>
        <v>50</v>
      </c>
      <c r="N999" s="8">
        <f t="shared" si="150"/>
        <v>0</v>
      </c>
      <c r="O999" s="8">
        <f t="shared" si="151"/>
        <v>0</v>
      </c>
      <c r="P999" s="8">
        <f t="shared" si="152"/>
        <v>16.5</v>
      </c>
      <c r="Q999" s="9">
        <f t="shared" si="154"/>
        <v>19.975000000000001</v>
      </c>
      <c r="R999" s="9">
        <f t="shared" si="155"/>
        <v>14.125</v>
      </c>
      <c r="S999" s="9">
        <f t="shared" si="156"/>
        <v>14.925000000000001</v>
      </c>
      <c r="T999" s="9">
        <f t="shared" si="157"/>
        <v>16.625</v>
      </c>
      <c r="U999" s="8">
        <f t="shared" si="158"/>
        <v>16.341666666666669</v>
      </c>
      <c r="V999" s="8">
        <f t="shared" si="159"/>
        <v>16.412500000000001</v>
      </c>
    </row>
    <row r="1000" spans="1:22" ht="13.5" x14ac:dyDescent="0.25">
      <c r="A1000" s="3">
        <f>RSI!A1000</f>
        <v>43461</v>
      </c>
      <c r="B1000" s="2">
        <f>RSI!B1000</f>
        <v>13.3734</v>
      </c>
      <c r="C1000" s="2">
        <f>RSI!I1000</f>
        <v>50.699287647028555</v>
      </c>
      <c r="D1000" s="2">
        <f>MACD!E1000</f>
        <v>3.8262532078078948E-2</v>
      </c>
      <c r="E1000" s="2">
        <f>MACD!F1000</f>
        <v>-4.5241289327267536E-2</v>
      </c>
      <c r="F1000" s="2">
        <f>'Moving Avg'!D1000</f>
        <v>13.334340000000001</v>
      </c>
      <c r="G1000" s="2">
        <f>'Moving Avg'!F1000</f>
        <v>13.418280000000001</v>
      </c>
      <c r="H1000" s="2">
        <f>'Moving Avg'!G1000</f>
        <v>13.244019999999994</v>
      </c>
      <c r="I1000" s="2">
        <f>'Moving Avg'!H1000</f>
        <v>13.788106000000003</v>
      </c>
      <c r="J1000" s="6" t="str">
        <f>OBV!F1000</f>
        <v>BEARISH</v>
      </c>
      <c r="K1000" s="6" t="str">
        <f>OBV!G1000</f>
        <v>NEUTRAL</v>
      </c>
      <c r="L1000" s="6" t="str">
        <f>OBV!H1000</f>
        <v>CONFIRMED BEARISH</v>
      </c>
      <c r="M1000" s="8">
        <f t="shared" si="153"/>
        <v>50</v>
      </c>
      <c r="N1000" s="8">
        <f t="shared" si="150"/>
        <v>0</v>
      </c>
      <c r="O1000" s="8">
        <f t="shared" si="151"/>
        <v>0</v>
      </c>
      <c r="P1000" s="8">
        <f t="shared" si="152"/>
        <v>16.5</v>
      </c>
      <c r="Q1000" s="9">
        <f t="shared" si="154"/>
        <v>19.975000000000001</v>
      </c>
      <c r="R1000" s="9">
        <f t="shared" si="155"/>
        <v>14.125</v>
      </c>
      <c r="S1000" s="9">
        <f t="shared" si="156"/>
        <v>14.925000000000001</v>
      </c>
      <c r="T1000" s="9">
        <f t="shared" si="157"/>
        <v>16.625</v>
      </c>
      <c r="U1000" s="8">
        <f t="shared" si="158"/>
        <v>16.341666666666669</v>
      </c>
      <c r="V1000" s="8">
        <f t="shared" si="159"/>
        <v>16.412500000000001</v>
      </c>
    </row>
    <row r="1001" spans="1:22" ht="13.5" x14ac:dyDescent="0.25">
      <c r="A1001" s="3">
        <f>RSI!A1001</f>
        <v>43462</v>
      </c>
      <c r="B1001" s="2">
        <f>RSI!B1001</f>
        <v>13.3734</v>
      </c>
      <c r="C1001" s="2">
        <f>RSI!I1001</f>
        <v>50.699287647028555</v>
      </c>
      <c r="D1001" s="2">
        <f>MACD!E1001</f>
        <v>4.1147522190073005E-2</v>
      </c>
      <c r="E1001" s="2">
        <f>MACD!F1001</f>
        <v>-2.796352702379943E-2</v>
      </c>
      <c r="F1001" s="2">
        <f>'Moving Avg'!D1001</f>
        <v>13.334340000000001</v>
      </c>
      <c r="G1001" s="2">
        <f>'Moving Avg'!F1001</f>
        <v>13.430485000000001</v>
      </c>
      <c r="H1001" s="2">
        <f>'Moving Avg'!G1001</f>
        <v>13.238163999999992</v>
      </c>
      <c r="I1001" s="2">
        <f>'Moving Avg'!H1001</f>
        <v>13.7948255</v>
      </c>
      <c r="J1001" s="6" t="str">
        <f>OBV!F1001</f>
        <v>BEARISH</v>
      </c>
      <c r="K1001" s="6" t="str">
        <f>OBV!G1001</f>
        <v>NEUTRAL</v>
      </c>
      <c r="L1001" s="6" t="str">
        <f>OBV!H1001</f>
        <v>NEUTRAL</v>
      </c>
      <c r="M1001" s="8">
        <f t="shared" si="153"/>
        <v>50</v>
      </c>
      <c r="N1001" s="8">
        <f t="shared" si="150"/>
        <v>0</v>
      </c>
      <c r="O1001" s="8">
        <f t="shared" si="151"/>
        <v>0</v>
      </c>
      <c r="P1001" s="8">
        <f t="shared" si="152"/>
        <v>16.5</v>
      </c>
      <c r="Q1001" s="9">
        <f t="shared" si="154"/>
        <v>19.975000000000001</v>
      </c>
      <c r="R1001" s="9">
        <f t="shared" si="155"/>
        <v>14.125</v>
      </c>
      <c r="S1001" s="9">
        <f t="shared" si="156"/>
        <v>14.925000000000001</v>
      </c>
      <c r="T1001" s="9">
        <f t="shared" si="157"/>
        <v>16.625</v>
      </c>
      <c r="U1001" s="8">
        <f t="shared" si="158"/>
        <v>16.341666666666669</v>
      </c>
      <c r="V1001" s="8">
        <f t="shared" si="159"/>
        <v>16.412500000000001</v>
      </c>
    </row>
    <row r="1002" spans="1:22" ht="13.5" x14ac:dyDescent="0.25">
      <c r="A1002" s="3">
        <f>RSI!A1002</f>
        <v>43465</v>
      </c>
      <c r="B1002" s="2">
        <f>RSI!B1002</f>
        <v>13.5686</v>
      </c>
      <c r="C1002" s="2">
        <f>RSI!I1002</f>
        <v>58.776384941722966</v>
      </c>
      <c r="D1002" s="2">
        <f>MACD!E1002</f>
        <v>2.9035790543458617E-2</v>
      </c>
      <c r="E1002" s="2">
        <f>MACD!F1002</f>
        <v>-1.6563663510347819E-2</v>
      </c>
      <c r="F1002" s="2">
        <f>'Moving Avg'!D1002</f>
        <v>13.41244</v>
      </c>
      <c r="G1002" s="2">
        <f>'Moving Avg'!F1002</f>
        <v>13.440245000000001</v>
      </c>
      <c r="H1002" s="2">
        <f>'Moving Avg'!G1002</f>
        <v>13.23816399999999</v>
      </c>
      <c r="I1002" s="2">
        <f>'Moving Avg'!H1002</f>
        <v>13.802334</v>
      </c>
      <c r="J1002" s="6" t="str">
        <f>OBV!F1002</f>
        <v>BULLISH</v>
      </c>
      <c r="K1002" s="6" t="str">
        <f>OBV!G1002</f>
        <v>NEUTRAL</v>
      </c>
      <c r="L1002" s="6" t="str">
        <f>OBV!H1002</f>
        <v>CONFIRMED BULLISH</v>
      </c>
      <c r="M1002" s="8">
        <f t="shared" si="153"/>
        <v>50</v>
      </c>
      <c r="N1002" s="8">
        <f t="shared" si="150"/>
        <v>0</v>
      </c>
      <c r="O1002" s="8">
        <f t="shared" si="151"/>
        <v>0</v>
      </c>
      <c r="P1002" s="8">
        <f t="shared" si="152"/>
        <v>83.5</v>
      </c>
      <c r="Q1002" s="9">
        <f t="shared" si="154"/>
        <v>30.024999999999999</v>
      </c>
      <c r="R1002" s="9">
        <f t="shared" si="155"/>
        <v>30.875</v>
      </c>
      <c r="S1002" s="9">
        <f t="shared" si="156"/>
        <v>45.075000000000003</v>
      </c>
      <c r="T1002" s="9">
        <f t="shared" si="157"/>
        <v>33.375</v>
      </c>
      <c r="U1002" s="8">
        <f t="shared" si="158"/>
        <v>35.324999999999996</v>
      </c>
      <c r="V1002" s="8">
        <f t="shared" si="159"/>
        <v>34.837499999999999</v>
      </c>
    </row>
    <row r="1003" spans="1:22" ht="13.5" x14ac:dyDescent="0.25">
      <c r="A1003" s="3">
        <f>RSI!A1003</f>
        <v>43467</v>
      </c>
      <c r="B1003" s="2">
        <f>RSI!B1003</f>
        <v>13.5442</v>
      </c>
      <c r="C1003" s="2">
        <f>RSI!I1003</f>
        <v>57.508074285830013</v>
      </c>
      <c r="D1003" s="2">
        <f>MACD!E1003</f>
        <v>1.9354681241486205E-2</v>
      </c>
      <c r="E1003" s="2">
        <f>MACD!F1003</f>
        <v>-9.3799945599810156E-3</v>
      </c>
      <c r="F1003" s="2">
        <f>'Moving Avg'!D1003</f>
        <v>13.4466</v>
      </c>
      <c r="G1003" s="2">
        <f>'Moving Avg'!F1003</f>
        <v>13.434390000000002</v>
      </c>
      <c r="H1003" s="2">
        <f>'Moving Avg'!G1003</f>
        <v>13.237675999999992</v>
      </c>
      <c r="I1003" s="2">
        <f>'Moving Avg'!H1003</f>
        <v>13.809021500000002</v>
      </c>
      <c r="J1003" s="6" t="str">
        <f>OBV!F1003</f>
        <v>BEARISH</v>
      </c>
      <c r="K1003" s="6" t="str">
        <f>OBV!G1003</f>
        <v>NEUTRAL</v>
      </c>
      <c r="L1003" s="6" t="str">
        <f>OBV!H1003</f>
        <v>BEARISH DIVERGENCE</v>
      </c>
      <c r="M1003" s="8">
        <f t="shared" si="153"/>
        <v>50</v>
      </c>
      <c r="N1003" s="8">
        <f t="shared" si="150"/>
        <v>0</v>
      </c>
      <c r="O1003" s="8">
        <f t="shared" si="151"/>
        <v>0</v>
      </c>
      <c r="P1003" s="8">
        <f t="shared" si="152"/>
        <v>16.5</v>
      </c>
      <c r="Q1003" s="9">
        <f t="shared" si="154"/>
        <v>19.975000000000001</v>
      </c>
      <c r="R1003" s="9">
        <f t="shared" si="155"/>
        <v>14.125</v>
      </c>
      <c r="S1003" s="9">
        <f t="shared" si="156"/>
        <v>14.925000000000001</v>
      </c>
      <c r="T1003" s="9">
        <f t="shared" si="157"/>
        <v>16.625</v>
      </c>
      <c r="U1003" s="8">
        <f t="shared" si="158"/>
        <v>16.341666666666669</v>
      </c>
      <c r="V1003" s="8">
        <f t="shared" si="159"/>
        <v>16.412500000000001</v>
      </c>
    </row>
    <row r="1004" spans="1:22" ht="13.5" x14ac:dyDescent="0.25">
      <c r="A1004" s="3">
        <f>RSI!A1004</f>
        <v>43468</v>
      </c>
      <c r="B1004" s="2">
        <f>RSI!B1004</f>
        <v>13.5198</v>
      </c>
      <c r="C1004" s="2">
        <f>RSI!I1004</f>
        <v>56.202025437213152</v>
      </c>
      <c r="D1004" s="2">
        <f>MACD!E1004</f>
        <v>1.1966294395307386E-2</v>
      </c>
      <c r="E1004" s="2">
        <f>MACD!F1004</f>
        <v>-5.1107367689233359E-3</v>
      </c>
      <c r="F1004" s="2">
        <f>'Moving Avg'!D1004</f>
        <v>13.47588</v>
      </c>
      <c r="G1004" s="2">
        <f>'Moving Avg'!F1004</f>
        <v>13.429510000000002</v>
      </c>
      <c r="H1004" s="2">
        <f>'Moving Avg'!G1004</f>
        <v>13.244801999999993</v>
      </c>
      <c r="I1004" s="2">
        <f>'Moving Avg'!H1004</f>
        <v>13.814864</v>
      </c>
      <c r="J1004" s="6" t="str">
        <f>OBV!F1004</f>
        <v>BEARISH</v>
      </c>
      <c r="K1004" s="6" t="str">
        <f>OBV!G1004</f>
        <v>NEUTRAL</v>
      </c>
      <c r="L1004" s="6" t="str">
        <f>OBV!H1004</f>
        <v>BEARISH DIVERGENCE</v>
      </c>
      <c r="M1004" s="8">
        <f t="shared" si="153"/>
        <v>50</v>
      </c>
      <c r="N1004" s="8">
        <f t="shared" si="150"/>
        <v>0</v>
      </c>
      <c r="O1004" s="8">
        <f t="shared" si="151"/>
        <v>0</v>
      </c>
      <c r="P1004" s="8">
        <f t="shared" si="152"/>
        <v>16.5</v>
      </c>
      <c r="Q1004" s="9">
        <f t="shared" si="154"/>
        <v>19.975000000000001</v>
      </c>
      <c r="R1004" s="9">
        <f t="shared" si="155"/>
        <v>14.125</v>
      </c>
      <c r="S1004" s="9">
        <f t="shared" si="156"/>
        <v>14.925000000000001</v>
      </c>
      <c r="T1004" s="9">
        <f t="shared" si="157"/>
        <v>16.625</v>
      </c>
      <c r="U1004" s="8">
        <f t="shared" si="158"/>
        <v>16.341666666666669</v>
      </c>
      <c r="V1004" s="8">
        <f t="shared" si="159"/>
        <v>16.412500000000001</v>
      </c>
    </row>
    <row r="1005" spans="1:22" ht="13.5" x14ac:dyDescent="0.25">
      <c r="A1005" s="3">
        <f>RSI!A1005</f>
        <v>43469</v>
      </c>
      <c r="B1005" s="2">
        <f>RSI!B1005</f>
        <v>13.466100000000001</v>
      </c>
      <c r="C1005" s="2">
        <f>RSI!I1005</f>
        <v>53.331361150158344</v>
      </c>
      <c r="D1005" s="2">
        <f>MACD!E1005</f>
        <v>8.9068312606066513E-3</v>
      </c>
      <c r="E1005" s="2">
        <f>MACD!F1005</f>
        <v>-2.307223163017339E-3</v>
      </c>
      <c r="F1005" s="2">
        <f>'Moving Avg'!D1005</f>
        <v>13.49442</v>
      </c>
      <c r="G1005" s="2">
        <f>'Moving Avg'!F1005</f>
        <v>13.422435000000002</v>
      </c>
      <c r="H1005" s="2">
        <f>'Moving Avg'!G1005</f>
        <v>13.255441999999992</v>
      </c>
      <c r="I1005" s="2">
        <f>'Moving Avg'!H1005</f>
        <v>13.819948499999999</v>
      </c>
      <c r="J1005" s="6" t="str">
        <f>OBV!F1005</f>
        <v>BEARISH</v>
      </c>
      <c r="K1005" s="6" t="str">
        <f>OBV!G1005</f>
        <v>WEAK</v>
      </c>
      <c r="L1005" s="6" t="str">
        <f>OBV!H1005</f>
        <v>BEARISH DIVERGENCE</v>
      </c>
      <c r="M1005" s="8">
        <f t="shared" si="153"/>
        <v>50</v>
      </c>
      <c r="N1005" s="8">
        <f t="shared" si="150"/>
        <v>0</v>
      </c>
      <c r="O1005" s="8">
        <f t="shared" si="151"/>
        <v>0</v>
      </c>
      <c r="P1005" s="8">
        <f t="shared" si="152"/>
        <v>0</v>
      </c>
      <c r="Q1005" s="9">
        <f t="shared" si="154"/>
        <v>17.5</v>
      </c>
      <c r="R1005" s="9">
        <f t="shared" si="155"/>
        <v>10</v>
      </c>
      <c r="S1005" s="9">
        <f t="shared" si="156"/>
        <v>7.5</v>
      </c>
      <c r="T1005" s="9">
        <f t="shared" si="157"/>
        <v>12.5</v>
      </c>
      <c r="U1005" s="8">
        <f t="shared" si="158"/>
        <v>11.666666666666666</v>
      </c>
      <c r="V1005" s="8">
        <f t="shared" si="159"/>
        <v>11.875</v>
      </c>
    </row>
    <row r="1006" spans="1:22" ht="13.5" x14ac:dyDescent="0.25">
      <c r="A1006" s="3">
        <f>RSI!A1006</f>
        <v>43472</v>
      </c>
      <c r="B1006" s="2">
        <f>RSI!B1006</f>
        <v>13.456300000000001</v>
      </c>
      <c r="C1006" s="2">
        <f>RSI!I1006</f>
        <v>52.801317456842071</v>
      </c>
      <c r="D1006" s="2">
        <f>MACD!E1006</f>
        <v>-8.7373764846887525E-4</v>
      </c>
      <c r="E1006" s="2">
        <f>MACD!F1006</f>
        <v>-2.0205260601076462E-3</v>
      </c>
      <c r="F1006" s="2">
        <f>'Moving Avg'!D1006</f>
        <v>13.510999999999999</v>
      </c>
      <c r="G1006" s="2">
        <f>'Moving Avg'!F1006</f>
        <v>13.424140000000003</v>
      </c>
      <c r="H1006" s="2">
        <f>'Moving Avg'!G1006</f>
        <v>13.265885999999991</v>
      </c>
      <c r="I1006" s="2">
        <f>'Moving Avg'!H1006</f>
        <v>13.823818499999998</v>
      </c>
      <c r="J1006" s="6" t="str">
        <f>OBV!F1006</f>
        <v>BEARISH</v>
      </c>
      <c r="K1006" s="6" t="str">
        <f>OBV!G1006</f>
        <v>WEAK</v>
      </c>
      <c r="L1006" s="6" t="str">
        <f>OBV!H1006</f>
        <v>BEARISH DIVERGENCE</v>
      </c>
      <c r="M1006" s="8">
        <f t="shared" si="153"/>
        <v>50</v>
      </c>
      <c r="N1006" s="8">
        <f t="shared" si="150"/>
        <v>0</v>
      </c>
      <c r="O1006" s="8">
        <f t="shared" si="151"/>
        <v>0</v>
      </c>
      <c r="P1006" s="8">
        <f t="shared" si="152"/>
        <v>0</v>
      </c>
      <c r="Q1006" s="9">
        <f t="shared" si="154"/>
        <v>17.5</v>
      </c>
      <c r="R1006" s="9">
        <f t="shared" si="155"/>
        <v>10</v>
      </c>
      <c r="S1006" s="9">
        <f t="shared" si="156"/>
        <v>7.5</v>
      </c>
      <c r="T1006" s="9">
        <f t="shared" si="157"/>
        <v>12.5</v>
      </c>
      <c r="U1006" s="8">
        <f t="shared" si="158"/>
        <v>11.666666666666666</v>
      </c>
      <c r="V1006" s="8">
        <f t="shared" si="159"/>
        <v>11.875</v>
      </c>
    </row>
    <row r="1007" spans="1:22" ht="13.5" x14ac:dyDescent="0.25">
      <c r="A1007" s="3">
        <f>RSI!A1007</f>
        <v>43473</v>
      </c>
      <c r="B1007" s="2">
        <f>RSI!B1007</f>
        <v>13.4124</v>
      </c>
      <c r="C1007" s="2">
        <f>RSI!I1007</f>
        <v>50.385534031582729</v>
      </c>
      <c r="D1007" s="2">
        <f>MACD!E1007</f>
        <v>-3.6265650752177692E-2</v>
      </c>
      <c r="E1007" s="2">
        <f>MACD!F1007</f>
        <v>-8.8695509985216563E-3</v>
      </c>
      <c r="F1007" s="2">
        <f>'Moving Avg'!D1007</f>
        <v>13.479760000000002</v>
      </c>
      <c r="G1007" s="2">
        <f>'Moving Avg'!F1007</f>
        <v>13.430975</v>
      </c>
      <c r="H1007" s="2">
        <f>'Moving Avg'!G1007</f>
        <v>13.270571999999992</v>
      </c>
      <c r="I1007" s="2">
        <f>'Moving Avg'!H1007</f>
        <v>13.827469000000001</v>
      </c>
      <c r="J1007" s="6" t="str">
        <f>OBV!F1007</f>
        <v>BEARISH</v>
      </c>
      <c r="K1007" s="6" t="str">
        <f>OBV!G1007</f>
        <v>WEAK</v>
      </c>
      <c r="L1007" s="6" t="str">
        <f>OBV!H1007</f>
        <v>CONFIRMED BEARISH</v>
      </c>
      <c r="M1007" s="8">
        <f t="shared" si="153"/>
        <v>50</v>
      </c>
      <c r="N1007" s="8">
        <f t="shared" si="150"/>
        <v>100</v>
      </c>
      <c r="O1007" s="8">
        <f t="shared" si="151"/>
        <v>0</v>
      </c>
      <c r="P1007" s="8">
        <f t="shared" si="152"/>
        <v>0</v>
      </c>
      <c r="Q1007" s="9">
        <f t="shared" si="154"/>
        <v>52.5</v>
      </c>
      <c r="R1007" s="9">
        <f t="shared" si="155"/>
        <v>30</v>
      </c>
      <c r="S1007" s="9">
        <f t="shared" si="156"/>
        <v>22.5</v>
      </c>
      <c r="T1007" s="9">
        <f t="shared" si="157"/>
        <v>37.5</v>
      </c>
      <c r="U1007" s="8">
        <f t="shared" si="158"/>
        <v>35</v>
      </c>
      <c r="V1007" s="8">
        <f t="shared" si="159"/>
        <v>35.625</v>
      </c>
    </row>
    <row r="1008" spans="1:22" ht="13.5" x14ac:dyDescent="0.25">
      <c r="A1008" s="3">
        <f>RSI!A1008</f>
        <v>43474</v>
      </c>
      <c r="B1008" s="2">
        <f>RSI!B1008</f>
        <v>13.4222</v>
      </c>
      <c r="C1008" s="2">
        <f>RSI!I1008</f>
        <v>50.925314298898805</v>
      </c>
      <c r="D1008" s="2">
        <f>MACD!E1008</f>
        <v>-3.6930931380414478E-2</v>
      </c>
      <c r="E1008" s="2">
        <f>MACD!F1008</f>
        <v>-1.4481827074900221E-2</v>
      </c>
      <c r="F1008" s="2">
        <f>'Moving Avg'!D1008</f>
        <v>13.455359999999999</v>
      </c>
      <c r="G1008" s="2">
        <f>'Moving Avg'!F1008</f>
        <v>13.430975</v>
      </c>
      <c r="H1008" s="2">
        <f>'Moving Avg'!G1008</f>
        <v>13.283359999999993</v>
      </c>
      <c r="I1008" s="2">
        <f>'Moving Avg'!H1008</f>
        <v>13.830469000000001</v>
      </c>
      <c r="J1008" s="6" t="str">
        <f>OBV!F1008</f>
        <v>BEARISH</v>
      </c>
      <c r="K1008" s="6" t="str">
        <f>OBV!G1008</f>
        <v>WEAK</v>
      </c>
      <c r="L1008" s="6" t="str">
        <f>OBV!H1008</f>
        <v>CONFIRMED BEARISH</v>
      </c>
      <c r="M1008" s="8">
        <f t="shared" si="153"/>
        <v>50</v>
      </c>
      <c r="N1008" s="8">
        <f t="shared" si="150"/>
        <v>100</v>
      </c>
      <c r="O1008" s="8">
        <f t="shared" si="151"/>
        <v>0</v>
      </c>
      <c r="P1008" s="8">
        <f t="shared" si="152"/>
        <v>0</v>
      </c>
      <c r="Q1008" s="9">
        <f t="shared" si="154"/>
        <v>52.5</v>
      </c>
      <c r="R1008" s="9">
        <f t="shared" si="155"/>
        <v>30</v>
      </c>
      <c r="S1008" s="9">
        <f t="shared" si="156"/>
        <v>22.5</v>
      </c>
      <c r="T1008" s="9">
        <f t="shared" si="157"/>
        <v>37.5</v>
      </c>
      <c r="U1008" s="8">
        <f t="shared" si="158"/>
        <v>35</v>
      </c>
      <c r="V1008" s="8">
        <f t="shared" si="159"/>
        <v>35.625</v>
      </c>
    </row>
    <row r="1009" spans="1:22" ht="13.5" x14ac:dyDescent="0.25">
      <c r="A1009" s="3">
        <f>RSI!A1009</f>
        <v>43475</v>
      </c>
      <c r="B1009" s="2">
        <f>RSI!B1009</f>
        <v>13.3734</v>
      </c>
      <c r="C1009" s="2">
        <f>RSI!I1009</f>
        <v>48.117977751282417</v>
      </c>
      <c r="D1009" s="2">
        <f>MACD!E1009</f>
        <v>-3.3972607868289373E-2</v>
      </c>
      <c r="E1009" s="2">
        <f>MACD!F1009</f>
        <v>-1.8379983233578052E-2</v>
      </c>
      <c r="F1009" s="2">
        <f>'Moving Avg'!D1009</f>
        <v>13.426080000000002</v>
      </c>
      <c r="G1009" s="2">
        <f>'Moving Avg'!F1009</f>
        <v>13.419505000000001</v>
      </c>
      <c r="H1009" s="2">
        <f>'Moving Avg'!G1009</f>
        <v>13.295171999999994</v>
      </c>
      <c r="I1009" s="2">
        <f>'Moving Avg'!H1009</f>
        <v>13.833225000000002</v>
      </c>
      <c r="J1009" s="6" t="str">
        <f>OBV!F1009</f>
        <v>BEARISH</v>
      </c>
      <c r="K1009" s="6" t="str">
        <f>OBV!G1009</f>
        <v>WEAK</v>
      </c>
      <c r="L1009" s="6" t="str">
        <f>OBV!H1009</f>
        <v>CONFIRMED BEARISH</v>
      </c>
      <c r="M1009" s="8">
        <f t="shared" si="153"/>
        <v>50</v>
      </c>
      <c r="N1009" s="8">
        <f t="shared" si="150"/>
        <v>45</v>
      </c>
      <c r="O1009" s="8">
        <f t="shared" si="151"/>
        <v>0</v>
      </c>
      <c r="P1009" s="8">
        <f t="shared" si="152"/>
        <v>0</v>
      </c>
      <c r="Q1009" s="9">
        <f t="shared" si="154"/>
        <v>33.25</v>
      </c>
      <c r="R1009" s="9">
        <f t="shared" si="155"/>
        <v>19</v>
      </c>
      <c r="S1009" s="9">
        <f t="shared" si="156"/>
        <v>14.25</v>
      </c>
      <c r="T1009" s="9">
        <f t="shared" si="157"/>
        <v>23.75</v>
      </c>
      <c r="U1009" s="8">
        <f t="shared" si="158"/>
        <v>22.166666666666668</v>
      </c>
      <c r="V1009" s="8">
        <f t="shared" si="159"/>
        <v>22.5625</v>
      </c>
    </row>
    <row r="1010" spans="1:22" ht="13.5" x14ac:dyDescent="0.25">
      <c r="A1010" s="3">
        <f>RSI!A1010</f>
        <v>43476</v>
      </c>
      <c r="B1010" s="2">
        <f>RSI!B1010</f>
        <v>13.3734</v>
      </c>
      <c r="C1010" s="2">
        <f>RSI!I1010</f>
        <v>48.117977751282417</v>
      </c>
      <c r="D1010" s="2">
        <f>MACD!E1010</f>
        <v>-3.1267680810433518E-2</v>
      </c>
      <c r="E1010" s="2">
        <f>MACD!F1010</f>
        <v>-2.0957522748949145E-2</v>
      </c>
      <c r="F1010" s="2">
        <f>'Moving Avg'!D1010</f>
        <v>13.407540000000001</v>
      </c>
      <c r="G1010" s="2">
        <f>'Moving Avg'!F1010</f>
        <v>13.414625000000001</v>
      </c>
      <c r="H1010" s="2">
        <f>'Moving Avg'!G1010</f>
        <v>13.303957999999993</v>
      </c>
      <c r="I1010" s="2">
        <f>'Moving Avg'!H1010</f>
        <v>13.835981000000002</v>
      </c>
      <c r="J1010" s="6" t="str">
        <f>OBV!F1010</f>
        <v>BEARISH</v>
      </c>
      <c r="K1010" s="6" t="str">
        <f>OBV!G1010</f>
        <v>NEUTRAL</v>
      </c>
      <c r="L1010" s="6" t="str">
        <f>OBV!H1010</f>
        <v>CONFIRMED BEARISH</v>
      </c>
      <c r="M1010" s="8">
        <f t="shared" si="153"/>
        <v>50</v>
      </c>
      <c r="N1010" s="8">
        <f t="shared" si="150"/>
        <v>45</v>
      </c>
      <c r="O1010" s="8">
        <f t="shared" si="151"/>
        <v>0</v>
      </c>
      <c r="P1010" s="8">
        <f t="shared" si="152"/>
        <v>16.5</v>
      </c>
      <c r="Q1010" s="9">
        <f t="shared" si="154"/>
        <v>35.725000000000001</v>
      </c>
      <c r="R1010" s="9">
        <f t="shared" si="155"/>
        <v>23.125</v>
      </c>
      <c r="S1010" s="9">
        <f t="shared" si="156"/>
        <v>21.675000000000001</v>
      </c>
      <c r="T1010" s="9">
        <f t="shared" si="157"/>
        <v>27.875</v>
      </c>
      <c r="U1010" s="8">
        <f t="shared" si="158"/>
        <v>26.841666666666669</v>
      </c>
      <c r="V1010" s="8">
        <f t="shared" si="159"/>
        <v>27.1</v>
      </c>
    </row>
    <row r="1011" spans="1:22" ht="13.5" x14ac:dyDescent="0.25">
      <c r="A1011" s="3">
        <f>RSI!A1011</f>
        <v>43480</v>
      </c>
      <c r="B1011" s="2">
        <f>RSI!B1011</f>
        <v>13.3734</v>
      </c>
      <c r="C1011" s="2">
        <f>RSI!I1011</f>
        <v>48.117977751282417</v>
      </c>
      <c r="D1011" s="2">
        <f>MACD!E1011</f>
        <v>-2.8792109117691922E-2</v>
      </c>
      <c r="E1011" s="2">
        <f>MACD!F1011</f>
        <v>-2.2524440022697705E-2</v>
      </c>
      <c r="F1011" s="2">
        <f>'Moving Avg'!D1011</f>
        <v>13.390960000000002</v>
      </c>
      <c r="G1011" s="2">
        <f>'Moving Avg'!F1011</f>
        <v>13.412184999999999</v>
      </c>
      <c r="H1011" s="2">
        <f>'Moving Avg'!G1011</f>
        <v>13.307863999999993</v>
      </c>
      <c r="I1011" s="2">
        <f>'Moving Avg'!H1011</f>
        <v>13.838737000000002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  <c r="M1011" s="8">
        <f t="shared" si="153"/>
        <v>50</v>
      </c>
      <c r="N1011" s="8">
        <f t="shared" si="150"/>
        <v>45</v>
      </c>
      <c r="O1011" s="8">
        <f t="shared" si="151"/>
        <v>0</v>
      </c>
      <c r="P1011" s="8">
        <f t="shared" si="152"/>
        <v>16.5</v>
      </c>
      <c r="Q1011" s="9">
        <f t="shared" si="154"/>
        <v>35.725000000000001</v>
      </c>
      <c r="R1011" s="9">
        <f t="shared" si="155"/>
        <v>23.125</v>
      </c>
      <c r="S1011" s="9">
        <f t="shared" si="156"/>
        <v>21.675000000000001</v>
      </c>
      <c r="T1011" s="9">
        <f t="shared" si="157"/>
        <v>27.875</v>
      </c>
      <c r="U1011" s="8">
        <f t="shared" si="158"/>
        <v>26.841666666666669</v>
      </c>
      <c r="V1011" s="8">
        <f t="shared" si="159"/>
        <v>27.1</v>
      </c>
    </row>
    <row r="1012" spans="1:22" ht="13.5" x14ac:dyDescent="0.25">
      <c r="A1012" s="3">
        <f>RSI!A1012</f>
        <v>43481</v>
      </c>
      <c r="B1012" s="2">
        <f>RSI!B1012</f>
        <v>13.3734</v>
      </c>
      <c r="C1012" s="2">
        <f>RSI!I1012</f>
        <v>48.117977751282417</v>
      </c>
      <c r="D1012" s="2">
        <f>MACD!E1012</f>
        <v>3.5063257882193E-3</v>
      </c>
      <c r="E1012" s="2">
        <f>MACD!F1012</f>
        <v>-1.7318286860514304E-2</v>
      </c>
      <c r="F1012" s="2">
        <f>'Moving Avg'!D1012</f>
        <v>13.38316</v>
      </c>
      <c r="G1012" s="2">
        <f>'Moving Avg'!F1012</f>
        <v>13.409745000000001</v>
      </c>
      <c r="H1012" s="2">
        <f>'Moving Avg'!G1012</f>
        <v>13.308841999999995</v>
      </c>
      <c r="I1012" s="2">
        <f>'Moving Avg'!H1012</f>
        <v>13.841726000000003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  <c r="M1012" s="8">
        <f t="shared" si="153"/>
        <v>50</v>
      </c>
      <c r="N1012" s="8">
        <f t="shared" si="150"/>
        <v>0</v>
      </c>
      <c r="O1012" s="8">
        <f t="shared" si="151"/>
        <v>0</v>
      </c>
      <c r="P1012" s="8">
        <f t="shared" si="152"/>
        <v>16.5</v>
      </c>
      <c r="Q1012" s="9">
        <f t="shared" si="154"/>
        <v>19.975000000000001</v>
      </c>
      <c r="R1012" s="9">
        <f t="shared" si="155"/>
        <v>14.125</v>
      </c>
      <c r="S1012" s="9">
        <f t="shared" si="156"/>
        <v>14.925000000000001</v>
      </c>
      <c r="T1012" s="9">
        <f t="shared" si="157"/>
        <v>16.625</v>
      </c>
      <c r="U1012" s="8">
        <f t="shared" si="158"/>
        <v>16.341666666666669</v>
      </c>
      <c r="V1012" s="8">
        <f t="shared" si="159"/>
        <v>16.412500000000001</v>
      </c>
    </row>
    <row r="1013" spans="1:22" ht="13.5" x14ac:dyDescent="0.25">
      <c r="A1013" s="3">
        <f>RSI!A1013</f>
        <v>43482</v>
      </c>
      <c r="B1013" s="2">
        <f>RSI!B1013</f>
        <v>13.178100000000001</v>
      </c>
      <c r="C1013" s="2">
        <f>RSI!I1013</f>
        <v>37.106767809553673</v>
      </c>
      <c r="D1013" s="2">
        <f>MACD!E1013</f>
        <v>4.1708731189851633E-2</v>
      </c>
      <c r="E1013" s="2">
        <f>MACD!F1013</f>
        <v>-5.5128832504411172E-3</v>
      </c>
      <c r="F1013" s="2">
        <f>'Moving Avg'!D1013</f>
        <v>13.334340000000001</v>
      </c>
      <c r="G1013" s="2">
        <f>'Moving Avg'!F1013</f>
        <v>13.397540000000003</v>
      </c>
      <c r="H1013" s="2">
        <f>'Moving Avg'!G1013</f>
        <v>13.308841999999995</v>
      </c>
      <c r="I1013" s="2">
        <f>'Moving Avg'!H1013</f>
        <v>13.843995000000001</v>
      </c>
      <c r="J1013" s="6" t="str">
        <f>OBV!F1013</f>
        <v>BEARISH</v>
      </c>
      <c r="K1013" s="6" t="str">
        <f>OBV!G1013</f>
        <v>NEUTRAL</v>
      </c>
      <c r="L1013" s="6" t="str">
        <f>OBV!H1013</f>
        <v>CONFIRMED BEARISH</v>
      </c>
      <c r="M1013" s="8">
        <f t="shared" si="153"/>
        <v>50</v>
      </c>
      <c r="N1013" s="8">
        <f t="shared" si="150"/>
        <v>0</v>
      </c>
      <c r="O1013" s="8">
        <f t="shared" si="151"/>
        <v>0</v>
      </c>
      <c r="P1013" s="8">
        <f t="shared" si="152"/>
        <v>16.5</v>
      </c>
      <c r="Q1013" s="9">
        <f t="shared" si="154"/>
        <v>19.975000000000001</v>
      </c>
      <c r="R1013" s="9">
        <f t="shared" si="155"/>
        <v>14.125</v>
      </c>
      <c r="S1013" s="9">
        <f t="shared" si="156"/>
        <v>14.925000000000001</v>
      </c>
      <c r="T1013" s="9">
        <f t="shared" si="157"/>
        <v>16.625</v>
      </c>
      <c r="U1013" s="8">
        <f t="shared" si="158"/>
        <v>16.341666666666669</v>
      </c>
      <c r="V1013" s="8">
        <f t="shared" si="159"/>
        <v>16.412500000000001</v>
      </c>
    </row>
    <row r="1014" spans="1:22" ht="13.5" x14ac:dyDescent="0.25">
      <c r="A1014" s="3">
        <f>RSI!A1014</f>
        <v>43483</v>
      </c>
      <c r="B1014" s="2">
        <f>RSI!B1014</f>
        <v>13.178100000000001</v>
      </c>
      <c r="C1014" s="2">
        <f>RSI!I1014</f>
        <v>37.106767809553666</v>
      </c>
      <c r="D1014" s="2">
        <f>MACD!E1014</f>
        <v>7.1582311134836374E-2</v>
      </c>
      <c r="E1014" s="2">
        <f>MACD!F1014</f>
        <v>9.9061556266143817E-3</v>
      </c>
      <c r="F1014" s="2">
        <f>'Moving Avg'!D1014</f>
        <v>13.29528</v>
      </c>
      <c r="G1014" s="2">
        <f>'Moving Avg'!F1014</f>
        <v>13.385335000000003</v>
      </c>
      <c r="H1014" s="2">
        <f>'Moving Avg'!G1014</f>
        <v>13.308841999999995</v>
      </c>
      <c r="I1014" s="2">
        <f>'Moving Avg'!H1014</f>
        <v>13.846450500000005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  <c r="M1014" s="8">
        <f t="shared" si="153"/>
        <v>50</v>
      </c>
      <c r="N1014" s="8">
        <f t="shared" si="150"/>
        <v>0</v>
      </c>
      <c r="O1014" s="8">
        <f t="shared" si="151"/>
        <v>0</v>
      </c>
      <c r="P1014" s="8">
        <f t="shared" si="152"/>
        <v>16.5</v>
      </c>
      <c r="Q1014" s="9">
        <f t="shared" si="154"/>
        <v>19.975000000000001</v>
      </c>
      <c r="R1014" s="9">
        <f t="shared" si="155"/>
        <v>14.125</v>
      </c>
      <c r="S1014" s="9">
        <f t="shared" si="156"/>
        <v>14.925000000000001</v>
      </c>
      <c r="T1014" s="9">
        <f t="shared" si="157"/>
        <v>16.625</v>
      </c>
      <c r="U1014" s="8">
        <f t="shared" si="158"/>
        <v>16.341666666666669</v>
      </c>
      <c r="V1014" s="8">
        <f t="shared" si="159"/>
        <v>16.412500000000001</v>
      </c>
    </row>
    <row r="1015" spans="1:22" ht="13.5" x14ac:dyDescent="0.25">
      <c r="A1015" s="3">
        <f>RSI!A1015</f>
        <v>43486</v>
      </c>
      <c r="B1015" s="2">
        <f>RSI!B1015</f>
        <v>13.178100000000001</v>
      </c>
      <c r="C1015" s="2">
        <f>RSI!I1015</f>
        <v>37.106767809553666</v>
      </c>
      <c r="D1015" s="2">
        <f>MACD!E1015</f>
        <v>8.9804263386492167E-2</v>
      </c>
      <c r="E1015" s="2">
        <f>MACD!F1015</f>
        <v>2.588577717858994E-2</v>
      </c>
      <c r="F1015" s="2">
        <f>'Moving Avg'!D1015</f>
        <v>13.256220000000003</v>
      </c>
      <c r="G1015" s="2">
        <f>'Moving Avg'!F1015</f>
        <v>13.373130000000003</v>
      </c>
      <c r="H1015" s="2">
        <f>'Moving Avg'!G1015</f>
        <v>13.308841999999995</v>
      </c>
      <c r="I1015" s="2">
        <f>'Moving Avg'!H1015</f>
        <v>13.849395500000005</v>
      </c>
      <c r="J1015" s="6" t="str">
        <f>OBV!F1015</f>
        <v>BEARISH</v>
      </c>
      <c r="K1015" s="6" t="str">
        <f>OBV!G1015</f>
        <v>NEUTRAL</v>
      </c>
      <c r="L1015" s="6" t="str">
        <f>OBV!H1015</f>
        <v>CONFIRMED BEARISH</v>
      </c>
      <c r="M1015" s="8">
        <f t="shared" si="153"/>
        <v>50</v>
      </c>
      <c r="N1015" s="8">
        <f t="shared" si="150"/>
        <v>0</v>
      </c>
      <c r="O1015" s="8">
        <f t="shared" si="151"/>
        <v>0</v>
      </c>
      <c r="P1015" s="8">
        <f t="shared" si="152"/>
        <v>16.5</v>
      </c>
      <c r="Q1015" s="9">
        <f t="shared" si="154"/>
        <v>19.975000000000001</v>
      </c>
      <c r="R1015" s="9">
        <f t="shared" si="155"/>
        <v>14.125</v>
      </c>
      <c r="S1015" s="9">
        <f t="shared" si="156"/>
        <v>14.925000000000001</v>
      </c>
      <c r="T1015" s="9">
        <f t="shared" si="157"/>
        <v>16.625</v>
      </c>
      <c r="U1015" s="8">
        <f t="shared" si="158"/>
        <v>16.341666666666669</v>
      </c>
      <c r="V1015" s="8">
        <f t="shared" si="159"/>
        <v>16.412500000000001</v>
      </c>
    </row>
    <row r="1016" spans="1:22" ht="13.5" x14ac:dyDescent="0.25">
      <c r="A1016" s="3">
        <f>RSI!A1016</f>
        <v>43487</v>
      </c>
      <c r="B1016" s="2">
        <f>RSI!B1016</f>
        <v>13.056100000000001</v>
      </c>
      <c r="C1016" s="2">
        <f>RSI!I1016</f>
        <v>31.485328322996523</v>
      </c>
      <c r="D1016" s="2">
        <f>MACD!E1016</f>
        <v>0.11386870730575005</v>
      </c>
      <c r="E1016" s="2">
        <f>MACD!F1016</f>
        <v>4.3482363204021962E-2</v>
      </c>
      <c r="F1016" s="2">
        <f>'Moving Avg'!D1016</f>
        <v>13.192760000000002</v>
      </c>
      <c r="G1016" s="2">
        <f>'Moving Avg'!F1016</f>
        <v>13.357265000000002</v>
      </c>
      <c r="H1016" s="2">
        <f>'Moving Avg'!G1016</f>
        <v>13.306401999999993</v>
      </c>
      <c r="I1016" s="2">
        <f>'Moving Avg'!H1016</f>
        <v>13.851287500000003</v>
      </c>
      <c r="J1016" s="6" t="str">
        <f>OBV!F1016</f>
        <v>BEARISH</v>
      </c>
      <c r="K1016" s="6" t="str">
        <f>OBV!G1016</f>
        <v>NEUTRAL</v>
      </c>
      <c r="L1016" s="6" t="str">
        <f>OBV!H1016</f>
        <v>CONFIRMED BEARISH</v>
      </c>
      <c r="M1016" s="8">
        <f t="shared" si="153"/>
        <v>50</v>
      </c>
      <c r="N1016" s="8">
        <f t="shared" si="150"/>
        <v>0</v>
      </c>
      <c r="O1016" s="8">
        <f t="shared" si="151"/>
        <v>0</v>
      </c>
      <c r="P1016" s="8">
        <f t="shared" si="152"/>
        <v>16.5</v>
      </c>
      <c r="Q1016" s="9">
        <f t="shared" si="154"/>
        <v>19.975000000000001</v>
      </c>
      <c r="R1016" s="9">
        <f t="shared" si="155"/>
        <v>14.125</v>
      </c>
      <c r="S1016" s="9">
        <f t="shared" si="156"/>
        <v>14.925000000000001</v>
      </c>
      <c r="T1016" s="9">
        <f t="shared" si="157"/>
        <v>16.625</v>
      </c>
      <c r="U1016" s="8">
        <f t="shared" si="158"/>
        <v>16.341666666666669</v>
      </c>
      <c r="V1016" s="8">
        <f t="shared" si="159"/>
        <v>16.412500000000001</v>
      </c>
    </row>
    <row r="1017" spans="1:22" ht="13.5" x14ac:dyDescent="0.25">
      <c r="A1017" s="3">
        <f>RSI!A1017</f>
        <v>43488</v>
      </c>
      <c r="B1017" s="2">
        <f>RSI!B1017</f>
        <v>13.056100000000001</v>
      </c>
      <c r="C1017" s="2">
        <f>RSI!I1017</f>
        <v>31.485328322996523</v>
      </c>
      <c r="D1017" s="2">
        <f>MACD!E1017</f>
        <v>0.12923180488003361</v>
      </c>
      <c r="E1017" s="2">
        <f>MACD!F1017</f>
        <v>6.0632251539224288E-2</v>
      </c>
      <c r="F1017" s="2">
        <f>'Moving Avg'!D1017</f>
        <v>13.129300000000001</v>
      </c>
      <c r="G1017" s="2">
        <f>'Moving Avg'!F1017</f>
        <v>13.351165000000004</v>
      </c>
      <c r="H1017" s="2">
        <f>'Moving Avg'!G1017</f>
        <v>13.303961999999991</v>
      </c>
      <c r="I1017" s="2">
        <f>'Moving Avg'!H1017</f>
        <v>13.852457000000001</v>
      </c>
      <c r="J1017" s="6" t="str">
        <f>OBV!F1017</f>
        <v>BEARISH</v>
      </c>
      <c r="K1017" s="6" t="str">
        <f>OBV!G1017</f>
        <v>NEUTRAL</v>
      </c>
      <c r="L1017" s="6" t="str">
        <f>OBV!H1017</f>
        <v>CONFIRMED BEARISH</v>
      </c>
      <c r="M1017" s="8">
        <f t="shared" si="153"/>
        <v>50</v>
      </c>
      <c r="N1017" s="8">
        <f t="shared" si="150"/>
        <v>0</v>
      </c>
      <c r="O1017" s="8">
        <f t="shared" si="151"/>
        <v>0</v>
      </c>
      <c r="P1017" s="8">
        <f t="shared" si="152"/>
        <v>16.5</v>
      </c>
      <c r="Q1017" s="9">
        <f t="shared" si="154"/>
        <v>19.975000000000001</v>
      </c>
      <c r="R1017" s="9">
        <f t="shared" si="155"/>
        <v>14.125</v>
      </c>
      <c r="S1017" s="9">
        <f t="shared" si="156"/>
        <v>14.925000000000001</v>
      </c>
      <c r="T1017" s="9">
        <f t="shared" si="157"/>
        <v>16.625</v>
      </c>
      <c r="U1017" s="8">
        <f t="shared" si="158"/>
        <v>16.341666666666669</v>
      </c>
      <c r="V1017" s="8">
        <f t="shared" si="159"/>
        <v>16.412500000000001</v>
      </c>
    </row>
    <row r="1018" spans="1:22" ht="13.5" x14ac:dyDescent="0.25">
      <c r="A1018" s="3">
        <f>RSI!A1018</f>
        <v>43489</v>
      </c>
      <c r="B1018" s="2">
        <f>RSI!B1018</f>
        <v>13.0512</v>
      </c>
      <c r="C1018" s="2">
        <f>RSI!I1018</f>
        <v>31.264703515427286</v>
      </c>
      <c r="D1018" s="2">
        <f>MACD!E1018</f>
        <v>0.14572674679857123</v>
      </c>
      <c r="E1018" s="2">
        <f>MACD!F1018</f>
        <v>7.7651150591093676E-2</v>
      </c>
      <c r="F1018" s="2">
        <f>'Moving Avg'!D1018</f>
        <v>13.103919999999999</v>
      </c>
      <c r="G1018" s="2">
        <f>'Moving Avg'!F1018</f>
        <v>13.335055000000002</v>
      </c>
      <c r="H1018" s="2">
        <f>'Moving Avg'!G1018</f>
        <v>13.304351999999993</v>
      </c>
      <c r="I1018" s="2">
        <f>'Moving Avg'!H1018</f>
        <v>13.853718500000003</v>
      </c>
      <c r="J1018" s="6" t="str">
        <f>OBV!F1018</f>
        <v>BEARISH</v>
      </c>
      <c r="K1018" s="6" t="str">
        <f>OBV!G1018</f>
        <v>NEUTRAL</v>
      </c>
      <c r="L1018" s="6" t="str">
        <f>OBV!H1018</f>
        <v>CONFIRMED BEARISH</v>
      </c>
      <c r="M1018" s="8">
        <f t="shared" si="153"/>
        <v>50</v>
      </c>
      <c r="N1018" s="8">
        <f t="shared" si="150"/>
        <v>0</v>
      </c>
      <c r="O1018" s="8">
        <f t="shared" si="151"/>
        <v>0</v>
      </c>
      <c r="P1018" s="8">
        <f t="shared" si="152"/>
        <v>16.5</v>
      </c>
      <c r="Q1018" s="9">
        <f t="shared" si="154"/>
        <v>19.975000000000001</v>
      </c>
      <c r="R1018" s="9">
        <f t="shared" si="155"/>
        <v>14.125</v>
      </c>
      <c r="S1018" s="9">
        <f t="shared" si="156"/>
        <v>14.925000000000001</v>
      </c>
      <c r="T1018" s="9">
        <f t="shared" si="157"/>
        <v>16.625</v>
      </c>
      <c r="U1018" s="8">
        <f t="shared" si="158"/>
        <v>16.341666666666669</v>
      </c>
      <c r="V1018" s="8">
        <f t="shared" si="159"/>
        <v>16.412500000000001</v>
      </c>
    </row>
    <row r="1019" spans="1:22" ht="13.5" x14ac:dyDescent="0.25">
      <c r="A1019" s="3">
        <f>RSI!A1019</f>
        <v>43490</v>
      </c>
      <c r="B1019" s="2">
        <f>RSI!B1019</f>
        <v>13.056100000000001</v>
      </c>
      <c r="C1019" s="2">
        <f>RSI!I1019</f>
        <v>31.779511913769838</v>
      </c>
      <c r="D1019" s="2">
        <f>MACD!E1019</f>
        <v>0.15334669563163139</v>
      </c>
      <c r="E1019" s="2">
        <f>MACD!F1019</f>
        <v>9.279025959920123E-2</v>
      </c>
      <c r="F1019" s="2">
        <f>'Moving Avg'!D1019</f>
        <v>13.079520000000002</v>
      </c>
      <c r="G1019" s="2">
        <f>'Moving Avg'!F1019</f>
        <v>13.319190000000003</v>
      </c>
      <c r="H1019" s="2">
        <f>'Moving Avg'!G1019</f>
        <v>13.301911999999993</v>
      </c>
      <c r="I1019" s="2">
        <f>'Moving Avg'!H1019</f>
        <v>13.855144500000002</v>
      </c>
      <c r="J1019" s="6" t="str">
        <f>OBV!F1019</f>
        <v>BEARISH</v>
      </c>
      <c r="K1019" s="6" t="str">
        <f>OBV!G1019</f>
        <v>NEUTRAL</v>
      </c>
      <c r="L1019" s="6" t="str">
        <f>OBV!H1019</f>
        <v>CONFIRMED BEARISH</v>
      </c>
      <c r="M1019" s="8">
        <f t="shared" si="153"/>
        <v>50</v>
      </c>
      <c r="N1019" s="8">
        <f t="shared" si="150"/>
        <v>0</v>
      </c>
      <c r="O1019" s="8">
        <f t="shared" si="151"/>
        <v>0</v>
      </c>
      <c r="P1019" s="8">
        <f t="shared" si="152"/>
        <v>16.5</v>
      </c>
      <c r="Q1019" s="9">
        <f t="shared" si="154"/>
        <v>19.975000000000001</v>
      </c>
      <c r="R1019" s="9">
        <f t="shared" si="155"/>
        <v>14.125</v>
      </c>
      <c r="S1019" s="9">
        <f t="shared" si="156"/>
        <v>14.925000000000001</v>
      </c>
      <c r="T1019" s="9">
        <f t="shared" si="157"/>
        <v>16.625</v>
      </c>
      <c r="U1019" s="8">
        <f t="shared" si="158"/>
        <v>16.341666666666669</v>
      </c>
      <c r="V1019" s="8">
        <f t="shared" si="159"/>
        <v>16.412500000000001</v>
      </c>
    </row>
    <row r="1020" spans="1:22" ht="13.5" x14ac:dyDescent="0.25">
      <c r="A1020" s="3">
        <f>RSI!A1020</f>
        <v>43493</v>
      </c>
      <c r="B1020" s="2">
        <f>RSI!B1020</f>
        <v>12.934100000000001</v>
      </c>
      <c r="C1020" s="2">
        <f>RSI!I1020</f>
        <v>26.464768053323596</v>
      </c>
      <c r="D1020" s="2">
        <f>MACD!E1020</f>
        <v>0.1702221917756912</v>
      </c>
      <c r="E1020" s="2">
        <f>MACD!F1020</f>
        <v>0.10827664603449924</v>
      </c>
      <c r="F1020" s="2">
        <f>'Moving Avg'!D1020</f>
        <v>13.030720000000002</v>
      </c>
      <c r="G1020" s="2">
        <f>'Moving Avg'!F1020</f>
        <v>13.297225000000003</v>
      </c>
      <c r="H1020" s="2">
        <f>'Moving Avg'!G1020</f>
        <v>13.297031999999991</v>
      </c>
      <c r="I1020" s="2">
        <f>'Moving Avg'!H1020</f>
        <v>13.8568695</v>
      </c>
      <c r="J1020" s="6" t="str">
        <f>OBV!F1020</f>
        <v>BEARISH</v>
      </c>
      <c r="K1020" s="6" t="str">
        <f>OBV!G1020</f>
        <v>NEUTRAL</v>
      </c>
      <c r="L1020" s="6" t="str">
        <f>OBV!H1020</f>
        <v>CONFIRMED BEARISH</v>
      </c>
      <c r="M1020" s="8">
        <f t="shared" si="153"/>
        <v>100</v>
      </c>
      <c r="N1020" s="8">
        <f t="shared" si="150"/>
        <v>0</v>
      </c>
      <c r="O1020" s="8">
        <f t="shared" si="151"/>
        <v>0</v>
      </c>
      <c r="P1020" s="8">
        <f t="shared" si="152"/>
        <v>16.5</v>
      </c>
      <c r="Q1020" s="9">
        <f t="shared" si="154"/>
        <v>37.475000000000001</v>
      </c>
      <c r="R1020" s="9">
        <f t="shared" si="155"/>
        <v>24.125</v>
      </c>
      <c r="S1020" s="9">
        <f t="shared" si="156"/>
        <v>22.425000000000001</v>
      </c>
      <c r="T1020" s="9">
        <f t="shared" si="157"/>
        <v>29.125</v>
      </c>
      <c r="U1020" s="8">
        <f t="shared" si="158"/>
        <v>28.008333333333336</v>
      </c>
      <c r="V1020" s="8">
        <f t="shared" si="159"/>
        <v>28.287500000000001</v>
      </c>
    </row>
    <row r="1021" spans="1:22" ht="13.5" x14ac:dyDescent="0.25">
      <c r="A1021" s="3">
        <f>RSI!A1021</f>
        <v>43494</v>
      </c>
      <c r="B1021" s="2">
        <f>RSI!B1021</f>
        <v>12.934100000000001</v>
      </c>
      <c r="C1021" s="2">
        <f>RSI!I1021</f>
        <v>26.464768053323596</v>
      </c>
      <c r="D1021" s="2">
        <f>MACD!E1021</f>
        <v>0.18651014810763833</v>
      </c>
      <c r="E1021" s="2">
        <f>MACD!F1021</f>
        <v>0.12392334644912706</v>
      </c>
      <c r="F1021" s="2">
        <f>'Moving Avg'!D1021</f>
        <v>13.006319999999999</v>
      </c>
      <c r="G1021" s="2">
        <f>'Moving Avg'!F1021</f>
        <v>13.275260000000003</v>
      </c>
      <c r="H1021" s="2">
        <f>'Moving Avg'!G1021</f>
        <v>13.293321999999995</v>
      </c>
      <c r="I1021" s="2">
        <f>'Moving Avg'!H1021</f>
        <v>13.858361499999999</v>
      </c>
      <c r="J1021" s="6" t="str">
        <f>OBV!F1021</f>
        <v>BEARISH</v>
      </c>
      <c r="K1021" s="6" t="str">
        <f>OBV!G1021</f>
        <v>NEUTRAL</v>
      </c>
      <c r="L1021" s="6" t="str">
        <f>OBV!H1021</f>
        <v>CONFIRMED BEARISH</v>
      </c>
      <c r="M1021" s="8">
        <f t="shared" si="153"/>
        <v>100</v>
      </c>
      <c r="N1021" s="8">
        <f t="shared" si="150"/>
        <v>0</v>
      </c>
      <c r="O1021" s="8">
        <f t="shared" si="151"/>
        <v>0</v>
      </c>
      <c r="P1021" s="8">
        <f t="shared" si="152"/>
        <v>16.5</v>
      </c>
      <c r="Q1021" s="9">
        <f t="shared" si="154"/>
        <v>37.475000000000001</v>
      </c>
      <c r="R1021" s="9">
        <f t="shared" si="155"/>
        <v>24.125</v>
      </c>
      <c r="S1021" s="9">
        <f t="shared" si="156"/>
        <v>22.425000000000001</v>
      </c>
      <c r="T1021" s="9">
        <f t="shared" si="157"/>
        <v>29.125</v>
      </c>
      <c r="U1021" s="8">
        <f t="shared" si="158"/>
        <v>28.008333333333336</v>
      </c>
      <c r="V1021" s="8">
        <f t="shared" si="159"/>
        <v>28.287500000000001</v>
      </c>
    </row>
    <row r="1022" spans="1:22" ht="13.5" x14ac:dyDescent="0.25">
      <c r="A1022" s="3">
        <f>RSI!A1022</f>
        <v>43495</v>
      </c>
      <c r="B1022" s="2">
        <f>RSI!B1022</f>
        <v>12.934100000000001</v>
      </c>
      <c r="C1022" s="2">
        <f>RSI!I1022</f>
        <v>26.464768053323596</v>
      </c>
      <c r="D1022" s="2">
        <f>MACD!E1022</f>
        <v>0.20215216348899112</v>
      </c>
      <c r="E1022" s="2">
        <f>MACD!F1022</f>
        <v>0.13956910985709986</v>
      </c>
      <c r="F1022" s="2">
        <f>'Moving Avg'!D1022</f>
        <v>12.981920000000002</v>
      </c>
      <c r="G1022" s="2">
        <f>'Moving Avg'!F1022</f>
        <v>13.243535000000003</v>
      </c>
      <c r="H1022" s="2">
        <f>'Moving Avg'!G1022</f>
        <v>13.291369999999993</v>
      </c>
      <c r="I1022" s="2">
        <f>'Moving Avg'!H1022</f>
        <v>13.8600865</v>
      </c>
      <c r="J1022" s="6" t="str">
        <f>OBV!F1022</f>
        <v>BEARISH</v>
      </c>
      <c r="K1022" s="6" t="str">
        <f>OBV!G1022</f>
        <v>NEUTRAL</v>
      </c>
      <c r="L1022" s="6" t="str">
        <f>OBV!H1022</f>
        <v>CONFIRMED BEARISH</v>
      </c>
      <c r="M1022" s="8">
        <f t="shared" si="153"/>
        <v>100</v>
      </c>
      <c r="N1022" s="8">
        <f t="shared" si="150"/>
        <v>0</v>
      </c>
      <c r="O1022" s="8">
        <f t="shared" si="151"/>
        <v>0</v>
      </c>
      <c r="P1022" s="8">
        <f t="shared" si="152"/>
        <v>16.5</v>
      </c>
      <c r="Q1022" s="9">
        <f t="shared" si="154"/>
        <v>37.475000000000001</v>
      </c>
      <c r="R1022" s="9">
        <f t="shared" si="155"/>
        <v>24.125</v>
      </c>
      <c r="S1022" s="9">
        <f t="shared" si="156"/>
        <v>22.425000000000001</v>
      </c>
      <c r="T1022" s="9">
        <f t="shared" si="157"/>
        <v>29.125</v>
      </c>
      <c r="U1022" s="8">
        <f t="shared" si="158"/>
        <v>28.008333333333336</v>
      </c>
      <c r="V1022" s="8">
        <f t="shared" si="159"/>
        <v>28.287500000000001</v>
      </c>
    </row>
    <row r="1023" spans="1:22" ht="13.5" x14ac:dyDescent="0.25">
      <c r="A1023" s="3">
        <f>RSI!A1023</f>
        <v>43496</v>
      </c>
      <c r="B1023" s="2">
        <f>RSI!B1023</f>
        <v>12.909700000000001</v>
      </c>
      <c r="C1023" s="2">
        <f>RSI!I1023</f>
        <v>25.403529022607685</v>
      </c>
      <c r="D1023" s="2">
        <f>MACD!E1023</f>
        <v>0.18887109675370972</v>
      </c>
      <c r="E1023" s="2">
        <f>MACD!F1023</f>
        <v>0.14942950723642184</v>
      </c>
      <c r="F1023" s="2">
        <f>'Moving Avg'!D1023</f>
        <v>12.953620000000001</v>
      </c>
      <c r="G1023" s="2">
        <f>'Moving Avg'!F1023</f>
        <v>13.211810000000003</v>
      </c>
      <c r="H1023" s="2">
        <f>'Moving Avg'!G1023</f>
        <v>13.287953999999992</v>
      </c>
      <c r="I1023" s="2">
        <f>'Moving Avg'!H1023</f>
        <v>13.861689499999997</v>
      </c>
      <c r="J1023" s="6" t="str">
        <f>OBV!F1023</f>
        <v>BEARISH</v>
      </c>
      <c r="K1023" s="6" t="str">
        <f>OBV!G1023</f>
        <v>NEUTRAL</v>
      </c>
      <c r="L1023" s="6" t="str">
        <f>OBV!H1023</f>
        <v>CONFIRMED BEARISH</v>
      </c>
      <c r="M1023" s="8">
        <f t="shared" si="153"/>
        <v>100</v>
      </c>
      <c r="N1023" s="8">
        <f t="shared" si="150"/>
        <v>0</v>
      </c>
      <c r="O1023" s="8">
        <f t="shared" si="151"/>
        <v>0</v>
      </c>
      <c r="P1023" s="8">
        <f t="shared" si="152"/>
        <v>16.5</v>
      </c>
      <c r="Q1023" s="9">
        <f t="shared" si="154"/>
        <v>37.475000000000001</v>
      </c>
      <c r="R1023" s="9">
        <f t="shared" si="155"/>
        <v>24.125</v>
      </c>
      <c r="S1023" s="9">
        <f t="shared" si="156"/>
        <v>22.425000000000001</v>
      </c>
      <c r="T1023" s="9">
        <f t="shared" si="157"/>
        <v>29.125</v>
      </c>
      <c r="U1023" s="8">
        <f t="shared" si="158"/>
        <v>28.008333333333336</v>
      </c>
      <c r="V1023" s="8">
        <f t="shared" si="159"/>
        <v>28.287500000000001</v>
      </c>
    </row>
    <row r="1024" spans="1:22" ht="13.5" x14ac:dyDescent="0.25">
      <c r="A1024" s="3">
        <f>RSI!A1024</f>
        <v>43497</v>
      </c>
      <c r="B1024" s="2">
        <f>RSI!B1024</f>
        <v>12.875500000000001</v>
      </c>
      <c r="C1024" s="2">
        <f>RSI!I1024</f>
        <v>23.953631054019112</v>
      </c>
      <c r="D1024" s="2">
        <f>MACD!E1024</f>
        <v>0.18190534820893056</v>
      </c>
      <c r="E1024" s="2">
        <f>MACD!F1024</f>
        <v>0.15592467543092359</v>
      </c>
      <c r="F1024" s="2">
        <f>'Moving Avg'!D1024</f>
        <v>12.9175</v>
      </c>
      <c r="G1024" s="2">
        <f>'Moving Avg'!F1024</f>
        <v>13.179595000000001</v>
      </c>
      <c r="H1024" s="2">
        <f>'Moving Avg'!G1024</f>
        <v>13.283853999999996</v>
      </c>
      <c r="I1024" s="2">
        <f>'Moving Avg'!H1024</f>
        <v>13.8631215</v>
      </c>
      <c r="J1024" s="6" t="str">
        <f>OBV!F1024</f>
        <v>BEARISH</v>
      </c>
      <c r="K1024" s="6" t="str">
        <f>OBV!G1024</f>
        <v>NEUTRAL</v>
      </c>
      <c r="L1024" s="6" t="str">
        <f>OBV!H1024</f>
        <v>CONFIRMED BEARISH</v>
      </c>
      <c r="M1024" s="8">
        <f t="shared" si="153"/>
        <v>100</v>
      </c>
      <c r="N1024" s="8">
        <f t="shared" si="150"/>
        <v>0</v>
      </c>
      <c r="O1024" s="8">
        <f t="shared" si="151"/>
        <v>0</v>
      </c>
      <c r="P1024" s="8">
        <f t="shared" si="152"/>
        <v>16.5</v>
      </c>
      <c r="Q1024" s="9">
        <f t="shared" si="154"/>
        <v>37.475000000000001</v>
      </c>
      <c r="R1024" s="9">
        <f t="shared" si="155"/>
        <v>24.125</v>
      </c>
      <c r="S1024" s="9">
        <f t="shared" si="156"/>
        <v>22.425000000000001</v>
      </c>
      <c r="T1024" s="9">
        <f t="shared" si="157"/>
        <v>29.125</v>
      </c>
      <c r="U1024" s="8">
        <f t="shared" si="158"/>
        <v>28.008333333333336</v>
      </c>
      <c r="V1024" s="8">
        <f t="shared" si="159"/>
        <v>28.287500000000001</v>
      </c>
    </row>
    <row r="1025" spans="1:22" ht="13.5" x14ac:dyDescent="0.25">
      <c r="A1025" s="3">
        <f>RSI!A1025</f>
        <v>43500</v>
      </c>
      <c r="B1025" s="2">
        <f>RSI!B1025</f>
        <v>12.836499999999999</v>
      </c>
      <c r="C1025" s="2">
        <f>RSI!I1025</f>
        <v>22.384652760834811</v>
      </c>
      <c r="D1025" s="2">
        <f>MACD!E1025</f>
        <v>0.1807121794264539</v>
      </c>
      <c r="E1025" s="2">
        <f>MACD!F1025</f>
        <v>0.16088217623002965</v>
      </c>
      <c r="F1025" s="2">
        <f>'Moving Avg'!D1025</f>
        <v>12.89798</v>
      </c>
      <c r="G1025" s="2">
        <f>'Moving Avg'!F1025</f>
        <v>13.148115000000001</v>
      </c>
      <c r="H1025" s="2">
        <f>'Moving Avg'!G1025</f>
        <v>13.278973999999996</v>
      </c>
      <c r="I1025" s="2">
        <f>'Moving Avg'!H1025</f>
        <v>13.864358499999998</v>
      </c>
      <c r="J1025" s="6" t="str">
        <f>OBV!F1025</f>
        <v>BEARISH</v>
      </c>
      <c r="K1025" s="6" t="str">
        <f>OBV!G1025</f>
        <v>NEUTRAL</v>
      </c>
      <c r="L1025" s="6" t="str">
        <f>OBV!H1025</f>
        <v>CONFIRMED BEARISH</v>
      </c>
      <c r="M1025" s="8">
        <f t="shared" si="153"/>
        <v>100</v>
      </c>
      <c r="N1025" s="8">
        <f t="shared" si="150"/>
        <v>0</v>
      </c>
      <c r="O1025" s="8">
        <f t="shared" si="151"/>
        <v>0</v>
      </c>
      <c r="P1025" s="8">
        <f t="shared" si="152"/>
        <v>16.5</v>
      </c>
      <c r="Q1025" s="9">
        <f t="shared" si="154"/>
        <v>37.475000000000001</v>
      </c>
      <c r="R1025" s="9">
        <f t="shared" si="155"/>
        <v>24.125</v>
      </c>
      <c r="S1025" s="9">
        <f t="shared" si="156"/>
        <v>22.425000000000001</v>
      </c>
      <c r="T1025" s="9">
        <f t="shared" si="157"/>
        <v>29.125</v>
      </c>
      <c r="U1025" s="8">
        <f t="shared" si="158"/>
        <v>28.008333333333336</v>
      </c>
      <c r="V1025" s="8">
        <f t="shared" si="159"/>
        <v>28.287500000000001</v>
      </c>
    </row>
    <row r="1026" spans="1:22" ht="13.5" x14ac:dyDescent="0.25">
      <c r="A1026" s="3">
        <f>RSI!A1026</f>
        <v>43501</v>
      </c>
      <c r="B1026" s="2">
        <f>RSI!B1026</f>
        <v>12.787699999999999</v>
      </c>
      <c r="C1026" s="2">
        <f>RSI!I1026</f>
        <v>20.569131142742961</v>
      </c>
      <c r="D1026" s="2">
        <f>MACD!E1026</f>
        <v>0.16645642406210293</v>
      </c>
      <c r="E1026" s="2">
        <f>MACD!F1026</f>
        <v>0.16199702579644432</v>
      </c>
      <c r="F1026" s="2">
        <f>'Moving Avg'!D1026</f>
        <v>12.8687</v>
      </c>
      <c r="G1026" s="2">
        <f>'Moving Avg'!F1026</f>
        <v>13.114685</v>
      </c>
      <c r="H1026" s="2">
        <f>'Moving Avg'!G1026</f>
        <v>13.273118</v>
      </c>
      <c r="I1026" s="2">
        <f>'Moving Avg'!H1026</f>
        <v>13.864185999999997</v>
      </c>
      <c r="J1026" s="6" t="str">
        <f>OBV!F1026</f>
        <v>BEARISH</v>
      </c>
      <c r="K1026" s="6" t="str">
        <f>OBV!G1026</f>
        <v>NEUTRAL</v>
      </c>
      <c r="L1026" s="6" t="str">
        <f>OBV!H1026</f>
        <v>CONFIRMED BEARISH</v>
      </c>
      <c r="M1026" s="8">
        <f t="shared" si="153"/>
        <v>100</v>
      </c>
      <c r="N1026" s="8">
        <f t="shared" ref="N1026:N1089" si="160">IF(E1026-D1026&gt;0.02, 100, IF(E1026-D1026&lt;0,0,45))</f>
        <v>0</v>
      </c>
      <c r="O1026" s="8">
        <f t="shared" ref="O1026:O1089" si="161">IF(F1026-I1026&gt;10,100,IF(F1026-I1026&gt;5,75, IF(F1026-I1026&gt;0,50,0)))</f>
        <v>0</v>
      </c>
      <c r="P1026" s="8">
        <f t="shared" ref="P1026:P1089" si="162">IF(L1026="confirmed bullish", 34, IF(L1026="bullish divergence",17, 0))+IF(J1026="bullish",33,IF(J1026="bearish",0,16.5))+IF(K1026="strong",33,IF(K1026="weak",0,16.5))</f>
        <v>16.5</v>
      </c>
      <c r="Q1026" s="9">
        <f t="shared" si="154"/>
        <v>37.475000000000001</v>
      </c>
      <c r="R1026" s="9">
        <f t="shared" si="155"/>
        <v>24.125</v>
      </c>
      <c r="S1026" s="9">
        <f t="shared" si="156"/>
        <v>22.425000000000001</v>
      </c>
      <c r="T1026" s="9">
        <f t="shared" si="157"/>
        <v>29.125</v>
      </c>
      <c r="U1026" s="8">
        <f t="shared" si="158"/>
        <v>28.008333333333336</v>
      </c>
      <c r="V1026" s="8">
        <f t="shared" si="159"/>
        <v>28.287500000000001</v>
      </c>
    </row>
    <row r="1027" spans="1:22" ht="13.5" x14ac:dyDescent="0.25">
      <c r="A1027" s="3">
        <f>RSI!A1027</f>
        <v>43502</v>
      </c>
      <c r="B1027" s="2">
        <f>RSI!B1027</f>
        <v>12.787699999999999</v>
      </c>
      <c r="C1027" s="2">
        <f>RSI!I1027</f>
        <v>20.569131142742961</v>
      </c>
      <c r="D1027" s="2">
        <f>MACD!E1027</f>
        <v>0.15644913511211911</v>
      </c>
      <c r="E1027" s="2">
        <f>MACD!F1027</f>
        <v>0.1608874476595793</v>
      </c>
      <c r="F1027" s="2">
        <f>'Moving Avg'!D1027</f>
        <v>12.83942</v>
      </c>
      <c r="G1027" s="2">
        <f>'Moving Avg'!F1027</f>
        <v>13.083449999999999</v>
      </c>
      <c r="H1027" s="2">
        <f>'Moving Avg'!G1027</f>
        <v>13.270189999999996</v>
      </c>
      <c r="I1027" s="2">
        <f>'Moving Avg'!H1027</f>
        <v>13.863570499999996</v>
      </c>
      <c r="J1027" s="6" t="str">
        <f>OBV!F1027</f>
        <v>BEARISH</v>
      </c>
      <c r="K1027" s="6" t="str">
        <f>OBV!G1027</f>
        <v>NEUTRAL</v>
      </c>
      <c r="L1027" s="6" t="str">
        <f>OBV!H1027</f>
        <v>CONFIRMED BEARISH</v>
      </c>
      <c r="M1027" s="8">
        <f t="shared" ref="M1027:M1090" si="163">IF(C1027&lt;30,100, IF(C1027&gt;70, 0, 50))</f>
        <v>100</v>
      </c>
      <c r="N1027" s="8">
        <f t="shared" si="160"/>
        <v>45</v>
      </c>
      <c r="O1027" s="8">
        <f t="shared" si="161"/>
        <v>0</v>
      </c>
      <c r="P1027" s="8">
        <f t="shared" si="162"/>
        <v>16.5</v>
      </c>
      <c r="Q1027" s="9">
        <f t="shared" ref="Q1027:Q1090" si="164">0.35*M1027+N1027*0.35+O1027*0.15+P1027*0.15</f>
        <v>53.225000000000001</v>
      </c>
      <c r="R1027" s="9">
        <f t="shared" ref="R1027:R1090" si="165">M1027*0.2+N1027*0.2+O1027*0.35+P1027*0.25</f>
        <v>33.125</v>
      </c>
      <c r="S1027" s="9">
        <f t="shared" ref="S1027:S1090" si="166">M1027*0.15+N1027*0.15+O1027*0.25+P1027*0.45</f>
        <v>29.175000000000001</v>
      </c>
      <c r="T1027" s="9">
        <f t="shared" ref="T1027:T1090" si="167">0.25*SUM(M1027:P1027)</f>
        <v>40.375</v>
      </c>
      <c r="U1027" s="8">
        <f t="shared" ref="U1027:U1090" si="168">SUM(Q1027:S1027)/3</f>
        <v>38.508333333333333</v>
      </c>
      <c r="V1027" s="8">
        <f t="shared" ref="V1027:V1090" si="169">SUM(Q1027:T1027)/4</f>
        <v>38.974999999999994</v>
      </c>
    </row>
    <row r="1028" spans="1:22" ht="13.5" x14ac:dyDescent="0.25">
      <c r="A1028" s="3">
        <f>RSI!A1028</f>
        <v>43503</v>
      </c>
      <c r="B1028" s="2">
        <f>RSI!B1028</f>
        <v>12.787699999999999</v>
      </c>
      <c r="C1028" s="2">
        <f>RSI!I1028</f>
        <v>20.569131142742961</v>
      </c>
      <c r="D1028" s="2">
        <f>MACD!E1028</f>
        <v>0.14913061373976966</v>
      </c>
      <c r="E1028" s="2">
        <f>MACD!F1028</f>
        <v>0.15853608087561738</v>
      </c>
      <c r="F1028" s="2">
        <f>'Moving Avg'!D1028</f>
        <v>12.815019999999999</v>
      </c>
      <c r="G1028" s="2">
        <f>'Moving Avg'!F1028</f>
        <v>13.051724999999999</v>
      </c>
      <c r="H1028" s="2">
        <f>'Moving Avg'!G1028</f>
        <v>13.265309999999994</v>
      </c>
      <c r="I1028" s="2">
        <f>'Moving Avg'!H1028</f>
        <v>13.862838499999993</v>
      </c>
      <c r="J1028" s="6" t="str">
        <f>OBV!F1028</f>
        <v>BEARISH</v>
      </c>
      <c r="K1028" s="6" t="str">
        <f>OBV!G1028</f>
        <v>NEUTRAL</v>
      </c>
      <c r="L1028" s="6" t="str">
        <f>OBV!H1028</f>
        <v>CONFIRMED BEARISH</v>
      </c>
      <c r="M1028" s="8">
        <f t="shared" si="163"/>
        <v>100</v>
      </c>
      <c r="N1028" s="8">
        <f t="shared" si="160"/>
        <v>45</v>
      </c>
      <c r="O1028" s="8">
        <f t="shared" si="161"/>
        <v>0</v>
      </c>
      <c r="P1028" s="8">
        <f t="shared" si="162"/>
        <v>16.5</v>
      </c>
      <c r="Q1028" s="9">
        <f t="shared" si="164"/>
        <v>53.225000000000001</v>
      </c>
      <c r="R1028" s="9">
        <f t="shared" si="165"/>
        <v>33.125</v>
      </c>
      <c r="S1028" s="9">
        <f t="shared" si="166"/>
        <v>29.175000000000001</v>
      </c>
      <c r="T1028" s="9">
        <f t="shared" si="167"/>
        <v>40.375</v>
      </c>
      <c r="U1028" s="8">
        <f t="shared" si="168"/>
        <v>38.508333333333333</v>
      </c>
      <c r="V1028" s="8">
        <f t="shared" si="169"/>
        <v>38.974999999999994</v>
      </c>
    </row>
    <row r="1029" spans="1:22" ht="13.5" x14ac:dyDescent="0.25">
      <c r="A1029" s="3">
        <f>RSI!A1029</f>
        <v>43504</v>
      </c>
      <c r="B1029" s="2">
        <f>RSI!B1029</f>
        <v>12.763299999999999</v>
      </c>
      <c r="C1029" s="2">
        <f>RSI!I1029</f>
        <v>19.57753869971117</v>
      </c>
      <c r="D1029" s="2">
        <f>MACD!E1029</f>
        <v>0.14726133786411388</v>
      </c>
      <c r="E1029" s="2">
        <f>MACD!F1029</f>
        <v>0.15628113227331669</v>
      </c>
      <c r="F1029" s="2">
        <f>'Moving Avg'!D1029</f>
        <v>12.792579999999999</v>
      </c>
      <c r="G1029" s="2">
        <f>'Moving Avg'!F1029</f>
        <v>13.02122</v>
      </c>
      <c r="H1029" s="2">
        <f>'Moving Avg'!G1029</f>
        <v>13.259161999999995</v>
      </c>
      <c r="I1029" s="2">
        <f>'Moving Avg'!H1029</f>
        <v>13.861984499999995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  <c r="M1029" s="8">
        <f t="shared" si="163"/>
        <v>100</v>
      </c>
      <c r="N1029" s="8">
        <f t="shared" si="160"/>
        <v>45</v>
      </c>
      <c r="O1029" s="8">
        <f t="shared" si="161"/>
        <v>0</v>
      </c>
      <c r="P1029" s="8">
        <f t="shared" si="162"/>
        <v>16.5</v>
      </c>
      <c r="Q1029" s="9">
        <f t="shared" si="164"/>
        <v>53.225000000000001</v>
      </c>
      <c r="R1029" s="9">
        <f t="shared" si="165"/>
        <v>33.125</v>
      </c>
      <c r="S1029" s="9">
        <f t="shared" si="166"/>
        <v>29.175000000000001</v>
      </c>
      <c r="T1029" s="9">
        <f t="shared" si="167"/>
        <v>40.375</v>
      </c>
      <c r="U1029" s="8">
        <f t="shared" si="168"/>
        <v>38.508333333333333</v>
      </c>
      <c r="V1029" s="8">
        <f t="shared" si="169"/>
        <v>38.974999999999994</v>
      </c>
    </row>
    <row r="1030" spans="1:22" ht="13.5" x14ac:dyDescent="0.25">
      <c r="A1030" s="3">
        <f>RSI!A1030</f>
        <v>43507</v>
      </c>
      <c r="B1030" s="2">
        <f>RSI!B1030</f>
        <v>12.69</v>
      </c>
      <c r="C1030" s="2">
        <f>RSI!I1030</f>
        <v>16.936158056078668</v>
      </c>
      <c r="D1030" s="2">
        <f>MACD!E1030</f>
        <v>0.13411576459556329</v>
      </c>
      <c r="E1030" s="2">
        <f>MACD!F1030</f>
        <v>0.15184805873776602</v>
      </c>
      <c r="F1030" s="2">
        <f>'Moving Avg'!D1030</f>
        <v>12.763279999999998</v>
      </c>
      <c r="G1030" s="2">
        <f>'Moving Avg'!F1030</f>
        <v>12.98705</v>
      </c>
      <c r="H1030" s="2">
        <f>'Moving Avg'!G1030</f>
        <v>13.252327999999995</v>
      </c>
      <c r="I1030" s="2">
        <f>'Moving Avg'!H1030</f>
        <v>13.861556499999995</v>
      </c>
      <c r="J1030" s="6" t="str">
        <f>OBV!F1030</f>
        <v>BEARISH</v>
      </c>
      <c r="K1030" s="6" t="str">
        <f>OBV!G1030</f>
        <v>NEUTRAL</v>
      </c>
      <c r="L1030" s="6" t="str">
        <f>OBV!H1030</f>
        <v>CONFIRMED BEARISH</v>
      </c>
      <c r="M1030" s="8">
        <f t="shared" si="163"/>
        <v>100</v>
      </c>
      <c r="N1030" s="8">
        <f t="shared" si="160"/>
        <v>45</v>
      </c>
      <c r="O1030" s="8">
        <f t="shared" si="161"/>
        <v>0</v>
      </c>
      <c r="P1030" s="8">
        <f t="shared" si="162"/>
        <v>16.5</v>
      </c>
      <c r="Q1030" s="9">
        <f t="shared" si="164"/>
        <v>53.225000000000001</v>
      </c>
      <c r="R1030" s="9">
        <f t="shared" si="165"/>
        <v>33.125</v>
      </c>
      <c r="S1030" s="9">
        <f t="shared" si="166"/>
        <v>29.175000000000001</v>
      </c>
      <c r="T1030" s="9">
        <f t="shared" si="167"/>
        <v>40.375</v>
      </c>
      <c r="U1030" s="8">
        <f t="shared" si="168"/>
        <v>38.508333333333333</v>
      </c>
      <c r="V1030" s="8">
        <f t="shared" si="169"/>
        <v>38.974999999999994</v>
      </c>
    </row>
    <row r="1031" spans="1:22" ht="13.5" x14ac:dyDescent="0.25">
      <c r="A1031" s="3">
        <f>RSI!A1031</f>
        <v>43508</v>
      </c>
      <c r="B1031" s="2">
        <f>RSI!B1031</f>
        <v>12.6412</v>
      </c>
      <c r="C1031" s="2">
        <f>RSI!I1031</f>
        <v>15.442375011945003</v>
      </c>
      <c r="D1031" s="2">
        <f>MACD!E1031</f>
        <v>0.12868472269460973</v>
      </c>
      <c r="E1031" s="2">
        <f>MACD!F1031</f>
        <v>0.14721539152913476</v>
      </c>
      <c r="F1031" s="2">
        <f>'Moving Avg'!D1031</f>
        <v>12.733979999999999</v>
      </c>
      <c r="G1031" s="2">
        <f>'Moving Avg'!F1031</f>
        <v>12.95044</v>
      </c>
      <c r="H1031" s="2">
        <f>'Moving Avg'!G1031</f>
        <v>13.242565999999995</v>
      </c>
      <c r="I1031" s="2">
        <f>'Moving Avg'!H1031</f>
        <v>13.861024499999996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  <c r="M1031" s="8">
        <f t="shared" si="163"/>
        <v>100</v>
      </c>
      <c r="N1031" s="8">
        <f t="shared" si="160"/>
        <v>45</v>
      </c>
      <c r="O1031" s="8">
        <f t="shared" si="161"/>
        <v>0</v>
      </c>
      <c r="P1031" s="8">
        <f t="shared" si="162"/>
        <v>16.5</v>
      </c>
      <c r="Q1031" s="9">
        <f t="shared" si="164"/>
        <v>53.225000000000001</v>
      </c>
      <c r="R1031" s="9">
        <f t="shared" si="165"/>
        <v>33.125</v>
      </c>
      <c r="S1031" s="9">
        <f t="shared" si="166"/>
        <v>29.175000000000001</v>
      </c>
      <c r="T1031" s="9">
        <f t="shared" si="167"/>
        <v>40.375</v>
      </c>
      <c r="U1031" s="8">
        <f t="shared" si="168"/>
        <v>38.508333333333333</v>
      </c>
      <c r="V1031" s="8">
        <f t="shared" si="169"/>
        <v>38.974999999999994</v>
      </c>
    </row>
    <row r="1032" spans="1:22" ht="13.5" x14ac:dyDescent="0.25">
      <c r="A1032" s="3">
        <f>RSI!A1032</f>
        <v>43509</v>
      </c>
      <c r="B1032" s="2">
        <f>RSI!B1032</f>
        <v>12.6412</v>
      </c>
      <c r="C1032" s="2">
        <f>RSI!I1032</f>
        <v>15.442375011945003</v>
      </c>
      <c r="D1032" s="2">
        <f>MACD!E1032</f>
        <v>0.1263010320577429</v>
      </c>
      <c r="E1032" s="2">
        <f>MACD!F1032</f>
        <v>0.14303251963485641</v>
      </c>
      <c r="F1032" s="2">
        <f>'Moving Avg'!D1032</f>
        <v>12.70468</v>
      </c>
      <c r="G1032" s="2">
        <f>'Moving Avg'!F1032</f>
        <v>12.913829999999999</v>
      </c>
      <c r="H1032" s="2">
        <f>'Moving Avg'!G1032</f>
        <v>13.227922000000001</v>
      </c>
      <c r="I1032" s="2">
        <f>'Moving Avg'!H1032</f>
        <v>13.860352499999998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  <c r="M1032" s="8">
        <f t="shared" si="163"/>
        <v>100</v>
      </c>
      <c r="N1032" s="8">
        <f t="shared" si="160"/>
        <v>45</v>
      </c>
      <c r="O1032" s="8">
        <f t="shared" si="161"/>
        <v>0</v>
      </c>
      <c r="P1032" s="8">
        <f t="shared" si="162"/>
        <v>16.5</v>
      </c>
      <c r="Q1032" s="9">
        <f t="shared" si="164"/>
        <v>53.225000000000001</v>
      </c>
      <c r="R1032" s="9">
        <f t="shared" si="165"/>
        <v>33.125</v>
      </c>
      <c r="S1032" s="9">
        <f t="shared" si="166"/>
        <v>29.175000000000001</v>
      </c>
      <c r="T1032" s="9">
        <f t="shared" si="167"/>
        <v>40.375</v>
      </c>
      <c r="U1032" s="8">
        <f t="shared" si="168"/>
        <v>38.508333333333333</v>
      </c>
      <c r="V1032" s="8">
        <f t="shared" si="169"/>
        <v>38.974999999999994</v>
      </c>
    </row>
    <row r="1033" spans="1:22" ht="13.5" x14ac:dyDescent="0.25">
      <c r="A1033" s="3">
        <f>RSI!A1033</f>
        <v>43510</v>
      </c>
      <c r="B1033" s="2">
        <f>RSI!B1033</f>
        <v>12.568</v>
      </c>
      <c r="C1033" s="2">
        <f>RSI!I1033</f>
        <v>13.388126174545718</v>
      </c>
      <c r="D1033" s="2">
        <f>MACD!E1033</f>
        <v>0.12800040797406886</v>
      </c>
      <c r="E1033" s="2">
        <f>MACD!F1033</f>
        <v>0.14002609730269891</v>
      </c>
      <c r="F1033" s="2">
        <f>'Moving Avg'!D1033</f>
        <v>12.660739999999999</v>
      </c>
      <c r="G1033" s="2">
        <f>'Moving Avg'!F1033</f>
        <v>12.883324999999999</v>
      </c>
      <c r="H1033" s="2">
        <f>'Moving Avg'!G1033</f>
        <v>13.206056</v>
      </c>
      <c r="I1033" s="2">
        <f>'Moving Avg'!H1033</f>
        <v>13.859081499999995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  <c r="M1033" s="8">
        <f t="shared" si="163"/>
        <v>100</v>
      </c>
      <c r="N1033" s="8">
        <f t="shared" si="160"/>
        <v>45</v>
      </c>
      <c r="O1033" s="8">
        <f t="shared" si="161"/>
        <v>0</v>
      </c>
      <c r="P1033" s="8">
        <f t="shared" si="162"/>
        <v>16.5</v>
      </c>
      <c r="Q1033" s="9">
        <f t="shared" si="164"/>
        <v>53.225000000000001</v>
      </c>
      <c r="R1033" s="9">
        <f t="shared" si="165"/>
        <v>33.125</v>
      </c>
      <c r="S1033" s="9">
        <f t="shared" si="166"/>
        <v>29.175000000000001</v>
      </c>
      <c r="T1033" s="9">
        <f t="shared" si="167"/>
        <v>40.375</v>
      </c>
      <c r="U1033" s="8">
        <f t="shared" si="168"/>
        <v>38.508333333333333</v>
      </c>
      <c r="V1033" s="8">
        <f t="shared" si="169"/>
        <v>38.974999999999994</v>
      </c>
    </row>
    <row r="1034" spans="1:22" ht="13.5" x14ac:dyDescent="0.25">
      <c r="A1034" s="3">
        <f>RSI!A1034</f>
        <v>43511</v>
      </c>
      <c r="B1034" s="2">
        <f>RSI!B1034</f>
        <v>12.446</v>
      </c>
      <c r="C1034" s="2">
        <f>RSI!I1034</f>
        <v>10.807631743511507</v>
      </c>
      <c r="D1034" s="2">
        <f>MACD!E1034</f>
        <v>0.1355426494130807</v>
      </c>
      <c r="E1034" s="2">
        <f>MACD!F1034</f>
        <v>0.13912940772477528</v>
      </c>
      <c r="F1034" s="2">
        <f>'Moving Avg'!D1034</f>
        <v>12.59728</v>
      </c>
      <c r="G1034" s="2">
        <f>'Moving Avg'!F1034</f>
        <v>12.846720000000001</v>
      </c>
      <c r="H1034" s="2">
        <f>'Moving Avg'!G1034</f>
        <v>13.182627999999999</v>
      </c>
      <c r="I1034" s="2">
        <f>'Moving Avg'!H1034</f>
        <v>13.857200499999994</v>
      </c>
      <c r="J1034" s="6" t="str">
        <f>OBV!F1034</f>
        <v>BEARISH</v>
      </c>
      <c r="K1034" s="6" t="str">
        <f>OBV!G1034</f>
        <v>WEAK</v>
      </c>
      <c r="L1034" s="6" t="str">
        <f>OBV!H1034</f>
        <v>CONFIRMED BEARISH</v>
      </c>
      <c r="M1034" s="8">
        <f t="shared" si="163"/>
        <v>100</v>
      </c>
      <c r="N1034" s="8">
        <f t="shared" si="160"/>
        <v>45</v>
      </c>
      <c r="O1034" s="8">
        <f t="shared" si="161"/>
        <v>0</v>
      </c>
      <c r="P1034" s="8">
        <f t="shared" si="162"/>
        <v>0</v>
      </c>
      <c r="Q1034" s="9">
        <f t="shared" si="164"/>
        <v>50.75</v>
      </c>
      <c r="R1034" s="9">
        <f t="shared" si="165"/>
        <v>29</v>
      </c>
      <c r="S1034" s="9">
        <f t="shared" si="166"/>
        <v>21.75</v>
      </c>
      <c r="T1034" s="9">
        <f t="shared" si="167"/>
        <v>36.25</v>
      </c>
      <c r="U1034" s="8">
        <f t="shared" si="168"/>
        <v>33.833333333333336</v>
      </c>
      <c r="V1034" s="8">
        <f t="shared" si="169"/>
        <v>34.4375</v>
      </c>
    </row>
    <row r="1035" spans="1:22" ht="13.5" x14ac:dyDescent="0.25">
      <c r="A1035" s="3">
        <f>RSI!A1035</f>
        <v>43514</v>
      </c>
      <c r="B1035" s="2">
        <f>RSI!B1035</f>
        <v>12.3972</v>
      </c>
      <c r="C1035" s="2">
        <f>RSI!I1035</f>
        <v>9.9790823376636553</v>
      </c>
      <c r="D1035" s="2">
        <f>MACD!E1035</f>
        <v>0.14241656906572153</v>
      </c>
      <c r="E1035" s="2">
        <f>MACD!F1035</f>
        <v>0.13978683999296454</v>
      </c>
      <c r="F1035" s="2">
        <f>'Moving Avg'!D1035</f>
        <v>12.53872</v>
      </c>
      <c r="G1035" s="2">
        <f>'Moving Avg'!F1035</f>
        <v>12.807675</v>
      </c>
      <c r="H1035" s="2">
        <f>'Moving Avg'!G1035</f>
        <v>13.15842</v>
      </c>
      <c r="I1035" s="2">
        <f>'Moving Avg'!H1035</f>
        <v>13.853909999999994</v>
      </c>
      <c r="J1035" s="6" t="str">
        <f>OBV!F1035</f>
        <v>BEARISH</v>
      </c>
      <c r="K1035" s="6" t="str">
        <f>OBV!G1035</f>
        <v>NEUTRAL</v>
      </c>
      <c r="L1035" s="6" t="str">
        <f>OBV!H1035</f>
        <v>CONFIRMED BEARISH</v>
      </c>
      <c r="M1035" s="8">
        <f t="shared" si="163"/>
        <v>100</v>
      </c>
      <c r="N1035" s="8">
        <f t="shared" si="160"/>
        <v>0</v>
      </c>
      <c r="O1035" s="8">
        <f t="shared" si="161"/>
        <v>0</v>
      </c>
      <c r="P1035" s="8">
        <f t="shared" si="162"/>
        <v>16.5</v>
      </c>
      <c r="Q1035" s="9">
        <f t="shared" si="164"/>
        <v>37.475000000000001</v>
      </c>
      <c r="R1035" s="9">
        <f t="shared" si="165"/>
        <v>24.125</v>
      </c>
      <c r="S1035" s="9">
        <f t="shared" si="166"/>
        <v>22.425000000000001</v>
      </c>
      <c r="T1035" s="9">
        <f t="shared" si="167"/>
        <v>29.125</v>
      </c>
      <c r="U1035" s="8">
        <f t="shared" si="168"/>
        <v>28.008333333333336</v>
      </c>
      <c r="V1035" s="8">
        <f t="shared" si="169"/>
        <v>28.287500000000001</v>
      </c>
    </row>
    <row r="1036" spans="1:22" ht="13.5" x14ac:dyDescent="0.25">
      <c r="A1036" s="3">
        <f>RSI!A1036</f>
        <v>43515</v>
      </c>
      <c r="B1036" s="2">
        <f>RSI!B1036</f>
        <v>12.3972</v>
      </c>
      <c r="C1036" s="2">
        <f>RSI!I1036</f>
        <v>9.9790823376636553</v>
      </c>
      <c r="D1036" s="2">
        <f>MACD!E1036</f>
        <v>0.14367771330564238</v>
      </c>
      <c r="E1036" s="2">
        <f>MACD!F1036</f>
        <v>0.14056501465550011</v>
      </c>
      <c r="F1036" s="2">
        <f>'Moving Avg'!D1036</f>
        <v>12.48992</v>
      </c>
      <c r="G1036" s="2">
        <f>'Moving Avg'!F1036</f>
        <v>12.77473</v>
      </c>
      <c r="H1036" s="2">
        <f>'Moving Avg'!G1036</f>
        <v>13.137919999999999</v>
      </c>
      <c r="I1036" s="2">
        <f>'Moving Avg'!H1036</f>
        <v>13.850665999999995</v>
      </c>
      <c r="J1036" s="6" t="str">
        <f>OBV!F1036</f>
        <v>BEARISH</v>
      </c>
      <c r="K1036" s="6" t="str">
        <f>OBV!G1036</f>
        <v>NEUTRAL</v>
      </c>
      <c r="L1036" s="6" t="str">
        <f>OBV!H1036</f>
        <v>CONFIRMED BEARISH</v>
      </c>
      <c r="M1036" s="8">
        <f t="shared" si="163"/>
        <v>100</v>
      </c>
      <c r="N1036" s="8">
        <f t="shared" si="160"/>
        <v>0</v>
      </c>
      <c r="O1036" s="8">
        <f t="shared" si="161"/>
        <v>0</v>
      </c>
      <c r="P1036" s="8">
        <f t="shared" si="162"/>
        <v>16.5</v>
      </c>
      <c r="Q1036" s="9">
        <f t="shared" si="164"/>
        <v>37.475000000000001</v>
      </c>
      <c r="R1036" s="9">
        <f t="shared" si="165"/>
        <v>24.125</v>
      </c>
      <c r="S1036" s="9">
        <f t="shared" si="166"/>
        <v>22.425000000000001</v>
      </c>
      <c r="T1036" s="9">
        <f t="shared" si="167"/>
        <v>29.125</v>
      </c>
      <c r="U1036" s="8">
        <f t="shared" si="168"/>
        <v>28.008333333333336</v>
      </c>
      <c r="V1036" s="8">
        <f t="shared" si="169"/>
        <v>28.287500000000001</v>
      </c>
    </row>
    <row r="1037" spans="1:22" ht="13.5" x14ac:dyDescent="0.25">
      <c r="A1037" s="3">
        <f>RSI!A1037</f>
        <v>43516</v>
      </c>
      <c r="B1037" s="2">
        <f>RSI!B1037</f>
        <v>12.202</v>
      </c>
      <c r="C1037" s="2">
        <f>RSI!I1037</f>
        <v>7.3611300795631252</v>
      </c>
      <c r="D1037" s="2">
        <f>MACD!E1037</f>
        <v>0.16193783812830809</v>
      </c>
      <c r="E1037" s="2">
        <f>MACD!F1037</f>
        <v>0.14483957935006173</v>
      </c>
      <c r="F1037" s="2">
        <f>'Moving Avg'!D1037</f>
        <v>12.40208</v>
      </c>
      <c r="G1037" s="2">
        <f>'Moving Avg'!F1037</f>
        <v>12.732025</v>
      </c>
      <c r="H1037" s="2">
        <f>'Moving Avg'!G1037</f>
        <v>13.116445999999998</v>
      </c>
      <c r="I1037" s="2">
        <f>'Moving Avg'!H1037</f>
        <v>13.846445999999993</v>
      </c>
      <c r="J1037" s="6" t="str">
        <f>OBV!F1037</f>
        <v>BEARISH</v>
      </c>
      <c r="K1037" s="6" t="str">
        <f>OBV!G1037</f>
        <v>NEUTRAL</v>
      </c>
      <c r="L1037" s="6" t="str">
        <f>OBV!H1037</f>
        <v>CONFIRMED BEARISH</v>
      </c>
      <c r="M1037" s="8">
        <f t="shared" si="163"/>
        <v>100</v>
      </c>
      <c r="N1037" s="8">
        <f t="shared" si="160"/>
        <v>0</v>
      </c>
      <c r="O1037" s="8">
        <f t="shared" si="161"/>
        <v>0</v>
      </c>
      <c r="P1037" s="8">
        <f t="shared" si="162"/>
        <v>16.5</v>
      </c>
      <c r="Q1037" s="9">
        <f t="shared" si="164"/>
        <v>37.475000000000001</v>
      </c>
      <c r="R1037" s="9">
        <f t="shared" si="165"/>
        <v>24.125</v>
      </c>
      <c r="S1037" s="9">
        <f t="shared" si="166"/>
        <v>22.425000000000001</v>
      </c>
      <c r="T1037" s="9">
        <f t="shared" si="167"/>
        <v>29.125</v>
      </c>
      <c r="U1037" s="8">
        <f t="shared" si="168"/>
        <v>28.008333333333336</v>
      </c>
      <c r="V1037" s="8">
        <f t="shared" si="169"/>
        <v>28.287500000000001</v>
      </c>
    </row>
    <row r="1038" spans="1:22" ht="13.5" x14ac:dyDescent="0.25">
      <c r="A1038" s="3">
        <f>RSI!A1038</f>
        <v>43517</v>
      </c>
      <c r="B1038" s="2">
        <f>RSI!B1038</f>
        <v>12.202</v>
      </c>
      <c r="C1038" s="2">
        <f>RSI!I1038</f>
        <v>7.3611300795631252</v>
      </c>
      <c r="D1038" s="2">
        <f>MACD!E1038</f>
        <v>0.18107340215599876</v>
      </c>
      <c r="E1038" s="2">
        <f>MACD!F1038</f>
        <v>0.15208634391124914</v>
      </c>
      <c r="F1038" s="2">
        <f>'Moving Avg'!D1038</f>
        <v>12.32888</v>
      </c>
      <c r="G1038" s="2">
        <f>'Moving Avg'!F1038</f>
        <v>12.689564999999998</v>
      </c>
      <c r="H1038" s="2">
        <f>'Moving Avg'!G1038</f>
        <v>13.092041999999999</v>
      </c>
      <c r="I1038" s="2">
        <f>'Moving Avg'!H1038</f>
        <v>13.842225999999993</v>
      </c>
      <c r="J1038" s="6" t="str">
        <f>OBV!F1038</f>
        <v>BEARISH</v>
      </c>
      <c r="K1038" s="6" t="str">
        <f>OBV!G1038</f>
        <v>NEUTRAL</v>
      </c>
      <c r="L1038" s="6" t="str">
        <f>OBV!H1038</f>
        <v>CONFIRMED BEARISH</v>
      </c>
      <c r="M1038" s="8">
        <f t="shared" si="163"/>
        <v>100</v>
      </c>
      <c r="N1038" s="8">
        <f t="shared" si="160"/>
        <v>0</v>
      </c>
      <c r="O1038" s="8">
        <f t="shared" si="161"/>
        <v>0</v>
      </c>
      <c r="P1038" s="8">
        <f t="shared" si="162"/>
        <v>16.5</v>
      </c>
      <c r="Q1038" s="9">
        <f t="shared" si="164"/>
        <v>37.475000000000001</v>
      </c>
      <c r="R1038" s="9">
        <f t="shared" si="165"/>
        <v>24.125</v>
      </c>
      <c r="S1038" s="9">
        <f t="shared" si="166"/>
        <v>22.425000000000001</v>
      </c>
      <c r="T1038" s="9">
        <f t="shared" si="167"/>
        <v>29.125</v>
      </c>
      <c r="U1038" s="8">
        <f t="shared" si="168"/>
        <v>28.008333333333336</v>
      </c>
      <c r="V1038" s="8">
        <f t="shared" si="169"/>
        <v>28.287500000000001</v>
      </c>
    </row>
    <row r="1039" spans="1:22" ht="13.5" x14ac:dyDescent="0.25">
      <c r="A1039" s="3">
        <f>RSI!A1039</f>
        <v>43518</v>
      </c>
      <c r="B1039" s="2">
        <f>RSI!B1039</f>
        <v>12.202</v>
      </c>
      <c r="C1039" s="2">
        <f>RSI!I1039</f>
        <v>7.3611300795631252</v>
      </c>
      <c r="D1039" s="2">
        <f>MACD!E1039</f>
        <v>0.19692293634115998</v>
      </c>
      <c r="E1039" s="2">
        <f>MACD!F1039</f>
        <v>0.16105366239723132</v>
      </c>
      <c r="F1039" s="2">
        <f>'Moving Avg'!D1039</f>
        <v>12.28008</v>
      </c>
      <c r="G1039" s="2">
        <f>'Moving Avg'!F1039</f>
        <v>12.64686</v>
      </c>
      <c r="H1039" s="2">
        <f>'Moving Avg'!G1039</f>
        <v>13.064025999999998</v>
      </c>
      <c r="I1039" s="2">
        <f>'Moving Avg'!H1039</f>
        <v>13.838425499999996</v>
      </c>
      <c r="J1039" s="6" t="str">
        <f>OBV!F1039</f>
        <v>BEARISH</v>
      </c>
      <c r="K1039" s="6" t="str">
        <f>OBV!G1039</f>
        <v>NEUTRAL</v>
      </c>
      <c r="L1039" s="6" t="str">
        <f>OBV!H1039</f>
        <v>CONFIRMED BEARISH</v>
      </c>
      <c r="M1039" s="8">
        <f t="shared" si="163"/>
        <v>100</v>
      </c>
      <c r="N1039" s="8">
        <f t="shared" si="160"/>
        <v>0</v>
      </c>
      <c r="O1039" s="8">
        <f t="shared" si="161"/>
        <v>0</v>
      </c>
      <c r="P1039" s="8">
        <f t="shared" si="162"/>
        <v>16.5</v>
      </c>
      <c r="Q1039" s="9">
        <f t="shared" si="164"/>
        <v>37.475000000000001</v>
      </c>
      <c r="R1039" s="9">
        <f t="shared" si="165"/>
        <v>24.125</v>
      </c>
      <c r="S1039" s="9">
        <f t="shared" si="166"/>
        <v>22.425000000000001</v>
      </c>
      <c r="T1039" s="9">
        <f t="shared" si="167"/>
        <v>29.125</v>
      </c>
      <c r="U1039" s="8">
        <f t="shared" si="168"/>
        <v>28.008333333333336</v>
      </c>
      <c r="V1039" s="8">
        <f t="shared" si="169"/>
        <v>28.287500000000001</v>
      </c>
    </row>
    <row r="1040" spans="1:22" ht="13.5" x14ac:dyDescent="0.25">
      <c r="A1040" s="3">
        <f>RSI!A1040</f>
        <v>43521</v>
      </c>
      <c r="B1040" s="2">
        <f>RSI!B1040</f>
        <v>12.202</v>
      </c>
      <c r="C1040" s="2">
        <f>RSI!I1040</f>
        <v>7.3611300795631252</v>
      </c>
      <c r="D1040" s="2">
        <f>MACD!E1040</f>
        <v>0.20221618464758251</v>
      </c>
      <c r="E1040" s="2">
        <f>MACD!F1040</f>
        <v>0.16928616684730158</v>
      </c>
      <c r="F1040" s="2">
        <f>'Moving Avg'!D1040</f>
        <v>12.24104</v>
      </c>
      <c r="G1040" s="2">
        <f>'Moving Avg'!F1040</f>
        <v>12.610255</v>
      </c>
      <c r="H1040" s="2">
        <f>'Moving Avg'!G1040</f>
        <v>13.038645999999998</v>
      </c>
      <c r="I1040" s="2">
        <f>'Moving Avg'!H1040</f>
        <v>13.833544999999999</v>
      </c>
      <c r="J1040" s="6" t="str">
        <f>OBV!F1040</f>
        <v>BEARISH</v>
      </c>
      <c r="K1040" s="6" t="str">
        <f>OBV!G1040</f>
        <v>NEUTRAL</v>
      </c>
      <c r="L1040" s="6" t="str">
        <f>OBV!H1040</f>
        <v>CONFIRMED BEARISH</v>
      </c>
      <c r="M1040" s="8">
        <f t="shared" si="163"/>
        <v>100</v>
      </c>
      <c r="N1040" s="8">
        <f t="shared" si="160"/>
        <v>0</v>
      </c>
      <c r="O1040" s="8">
        <f t="shared" si="161"/>
        <v>0</v>
      </c>
      <c r="P1040" s="8">
        <f t="shared" si="162"/>
        <v>16.5</v>
      </c>
      <c r="Q1040" s="9">
        <f t="shared" si="164"/>
        <v>37.475000000000001</v>
      </c>
      <c r="R1040" s="9">
        <f t="shared" si="165"/>
        <v>24.125</v>
      </c>
      <c r="S1040" s="9">
        <f t="shared" si="166"/>
        <v>22.425000000000001</v>
      </c>
      <c r="T1040" s="9">
        <f t="shared" si="167"/>
        <v>29.125</v>
      </c>
      <c r="U1040" s="8">
        <f t="shared" si="168"/>
        <v>28.008333333333336</v>
      </c>
      <c r="V1040" s="8">
        <f t="shared" si="169"/>
        <v>28.287500000000001</v>
      </c>
    </row>
    <row r="1041" spans="1:22" ht="13.5" x14ac:dyDescent="0.25">
      <c r="A1041" s="3">
        <f>RSI!A1041</f>
        <v>43522</v>
      </c>
      <c r="B1041" s="2">
        <f>RSI!B1041</f>
        <v>12.0555</v>
      </c>
      <c r="C1041" s="2">
        <f>RSI!I1041</f>
        <v>5.8198559283129612</v>
      </c>
      <c r="D1041" s="2">
        <f>MACD!E1041</f>
        <v>0.21296427167230192</v>
      </c>
      <c r="E1041" s="2">
        <f>MACD!F1041</f>
        <v>0.17802178781230166</v>
      </c>
      <c r="F1041" s="2">
        <f>'Moving Avg'!D1041</f>
        <v>12.172700000000001</v>
      </c>
      <c r="G1041" s="2">
        <f>'Moving Avg'!F1041</f>
        <v>12.566325000000001</v>
      </c>
      <c r="H1041" s="2">
        <f>'Moving Avg'!G1041</f>
        <v>13.011312</v>
      </c>
      <c r="I1041" s="2">
        <f>'Moving Avg'!H1041</f>
        <v>13.828419999999999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  <c r="M1041" s="8">
        <f t="shared" si="163"/>
        <v>100</v>
      </c>
      <c r="N1041" s="8">
        <f t="shared" si="160"/>
        <v>0</v>
      </c>
      <c r="O1041" s="8">
        <f t="shared" si="161"/>
        <v>0</v>
      </c>
      <c r="P1041" s="8">
        <f t="shared" si="162"/>
        <v>16.5</v>
      </c>
      <c r="Q1041" s="9">
        <f t="shared" si="164"/>
        <v>37.475000000000001</v>
      </c>
      <c r="R1041" s="9">
        <f t="shared" si="165"/>
        <v>24.125</v>
      </c>
      <c r="S1041" s="9">
        <f t="shared" si="166"/>
        <v>22.425000000000001</v>
      </c>
      <c r="T1041" s="9">
        <f t="shared" si="167"/>
        <v>29.125</v>
      </c>
      <c r="U1041" s="8">
        <f t="shared" si="168"/>
        <v>28.008333333333336</v>
      </c>
      <c r="V1041" s="8">
        <f t="shared" si="169"/>
        <v>28.287500000000001</v>
      </c>
    </row>
    <row r="1042" spans="1:22" ht="13.5" x14ac:dyDescent="0.25">
      <c r="A1042" s="3">
        <f>RSI!A1042</f>
        <v>43523</v>
      </c>
      <c r="B1042" s="2">
        <f>RSI!B1042</f>
        <v>12.202</v>
      </c>
      <c r="C1042" s="2">
        <f>RSI!I1042</f>
        <v>23.148755691623919</v>
      </c>
      <c r="D1042" s="2">
        <f>MACD!E1042</f>
        <v>0.21478098633073017</v>
      </c>
      <c r="E1042" s="2">
        <f>MACD!F1042</f>
        <v>0.18537362751598735</v>
      </c>
      <c r="F1042" s="2">
        <f>'Moving Avg'!D1042</f>
        <v>12.172700000000001</v>
      </c>
      <c r="G1042" s="2">
        <f>'Moving Avg'!F1042</f>
        <v>12.529719999999999</v>
      </c>
      <c r="H1042" s="2">
        <f>'Moving Avg'!G1042</f>
        <v>12.986908000000001</v>
      </c>
      <c r="I1042" s="2">
        <f>'Moving Avg'!H1042</f>
        <v>13.8242715</v>
      </c>
      <c r="J1042" s="6" t="str">
        <f>OBV!F1042</f>
        <v>BEARISH</v>
      </c>
      <c r="K1042" s="6" t="str">
        <f>OBV!G1042</f>
        <v>NEUTRAL</v>
      </c>
      <c r="L1042" s="6" t="str">
        <f>OBV!H1042</f>
        <v>NEUTRAL</v>
      </c>
      <c r="M1042" s="8">
        <f t="shared" si="163"/>
        <v>100</v>
      </c>
      <c r="N1042" s="8">
        <f t="shared" si="160"/>
        <v>0</v>
      </c>
      <c r="O1042" s="8">
        <f t="shared" si="161"/>
        <v>0</v>
      </c>
      <c r="P1042" s="8">
        <f t="shared" si="162"/>
        <v>16.5</v>
      </c>
      <c r="Q1042" s="9">
        <f t="shared" si="164"/>
        <v>37.475000000000001</v>
      </c>
      <c r="R1042" s="9">
        <f t="shared" si="165"/>
        <v>24.125</v>
      </c>
      <c r="S1042" s="9">
        <f t="shared" si="166"/>
        <v>22.425000000000001</v>
      </c>
      <c r="T1042" s="9">
        <f t="shared" si="167"/>
        <v>29.125</v>
      </c>
      <c r="U1042" s="8">
        <f t="shared" si="168"/>
        <v>28.008333333333336</v>
      </c>
      <c r="V1042" s="8">
        <f t="shared" si="169"/>
        <v>28.287500000000001</v>
      </c>
    </row>
    <row r="1043" spans="1:22" ht="13.5" x14ac:dyDescent="0.25">
      <c r="A1043" s="3">
        <f>RSI!A1043</f>
        <v>43524</v>
      </c>
      <c r="B1043" s="2">
        <f>RSI!B1043</f>
        <v>12.172700000000001</v>
      </c>
      <c r="C1043" s="2">
        <f>RSI!I1043</f>
        <v>22.266336223875129</v>
      </c>
      <c r="D1043" s="2">
        <f>MACD!E1043</f>
        <v>0.20967065181718247</v>
      </c>
      <c r="E1043" s="2">
        <f>MACD!F1043</f>
        <v>0.19023303237622638</v>
      </c>
      <c r="F1043" s="2">
        <f>'Moving Avg'!D1043</f>
        <v>12.166839999999999</v>
      </c>
      <c r="G1043" s="2">
        <f>'Moving Avg'!F1043</f>
        <v>12.492869999999998</v>
      </c>
      <c r="H1043" s="2">
        <f>'Moving Avg'!G1043</f>
        <v>12.961918000000001</v>
      </c>
      <c r="I1043" s="2">
        <f>'Moving Avg'!H1043</f>
        <v>13.819756999999999</v>
      </c>
      <c r="J1043" s="6" t="str">
        <f>OBV!F1043</f>
        <v>BEARISH</v>
      </c>
      <c r="K1043" s="6" t="str">
        <f>OBV!G1043</f>
        <v>NEUTRAL</v>
      </c>
      <c r="L1043" s="6" t="str">
        <f>OBV!H1043</f>
        <v>CONFIRMED BEARISH</v>
      </c>
      <c r="M1043" s="8">
        <f t="shared" si="163"/>
        <v>100</v>
      </c>
      <c r="N1043" s="8">
        <f t="shared" si="160"/>
        <v>0</v>
      </c>
      <c r="O1043" s="8">
        <f t="shared" si="161"/>
        <v>0</v>
      </c>
      <c r="P1043" s="8">
        <f t="shared" si="162"/>
        <v>16.5</v>
      </c>
      <c r="Q1043" s="9">
        <f t="shared" si="164"/>
        <v>37.475000000000001</v>
      </c>
      <c r="R1043" s="9">
        <f t="shared" si="165"/>
        <v>24.125</v>
      </c>
      <c r="S1043" s="9">
        <f t="shared" si="166"/>
        <v>22.425000000000001</v>
      </c>
      <c r="T1043" s="9">
        <f t="shared" si="167"/>
        <v>29.125</v>
      </c>
      <c r="U1043" s="8">
        <f t="shared" si="168"/>
        <v>28.008333333333336</v>
      </c>
      <c r="V1043" s="8">
        <f t="shared" si="169"/>
        <v>28.287500000000001</v>
      </c>
    </row>
    <row r="1044" spans="1:22" ht="13.5" x14ac:dyDescent="0.25">
      <c r="A1044" s="3">
        <f>RSI!A1044</f>
        <v>43525</v>
      </c>
      <c r="B1044" s="2">
        <f>RSI!B1044</f>
        <v>12.148300000000001</v>
      </c>
      <c r="C1044" s="2">
        <f>RSI!I1044</f>
        <v>21.530291459683696</v>
      </c>
      <c r="D1044" s="2">
        <f>MACD!E1044</f>
        <v>0.19082043928586145</v>
      </c>
      <c r="E1044" s="2">
        <f>MACD!F1044</f>
        <v>0.1903505137581534</v>
      </c>
      <c r="F1044" s="2">
        <f>'Moving Avg'!D1044</f>
        <v>12.156099999999999</v>
      </c>
      <c r="G1044" s="2">
        <f>'Moving Avg'!F1044</f>
        <v>12.456509999999998</v>
      </c>
      <c r="H1044" s="2">
        <f>'Moving Avg'!G1044</f>
        <v>12.936439999999999</v>
      </c>
      <c r="I1044" s="2">
        <f>'Moving Avg'!H1044</f>
        <v>13.815339999999999</v>
      </c>
      <c r="J1044" s="6" t="str">
        <f>OBV!F1044</f>
        <v>BEARISH</v>
      </c>
      <c r="K1044" s="6" t="str">
        <f>OBV!G1044</f>
        <v>NEUTRAL</v>
      </c>
      <c r="L1044" s="6" t="str">
        <f>OBV!H1044</f>
        <v>CONFIRMED BEARISH</v>
      </c>
      <c r="M1044" s="8">
        <f t="shared" si="163"/>
        <v>100</v>
      </c>
      <c r="N1044" s="8">
        <f t="shared" si="160"/>
        <v>0</v>
      </c>
      <c r="O1044" s="8">
        <f t="shared" si="161"/>
        <v>0</v>
      </c>
      <c r="P1044" s="8">
        <f t="shared" si="162"/>
        <v>16.5</v>
      </c>
      <c r="Q1044" s="9">
        <f t="shared" si="164"/>
        <v>37.475000000000001</v>
      </c>
      <c r="R1044" s="9">
        <f t="shared" si="165"/>
        <v>24.125</v>
      </c>
      <c r="S1044" s="9">
        <f t="shared" si="166"/>
        <v>22.425000000000001</v>
      </c>
      <c r="T1044" s="9">
        <f t="shared" si="167"/>
        <v>29.125</v>
      </c>
      <c r="U1044" s="8">
        <f t="shared" si="168"/>
        <v>28.008333333333336</v>
      </c>
      <c r="V1044" s="8">
        <f t="shared" si="169"/>
        <v>28.287500000000001</v>
      </c>
    </row>
    <row r="1045" spans="1:22" ht="13.5" x14ac:dyDescent="0.25">
      <c r="A1045" s="3">
        <f>RSI!A1045</f>
        <v>43528</v>
      </c>
      <c r="B1045" s="2">
        <f>RSI!B1045</f>
        <v>12.138500000000001</v>
      </c>
      <c r="C1045" s="2">
        <f>RSI!I1045</f>
        <v>21.226790043397315</v>
      </c>
      <c r="D1045" s="2">
        <f>MACD!E1045</f>
        <v>0.17048798856433223</v>
      </c>
      <c r="E1045" s="2">
        <f>MACD!F1045</f>
        <v>0.18637800871938917</v>
      </c>
      <c r="F1045" s="2">
        <f>'Moving Avg'!D1045</f>
        <v>12.1434</v>
      </c>
      <c r="G1045" s="2">
        <f>'Moving Avg'!F1045</f>
        <v>12.421609999999998</v>
      </c>
      <c r="H1045" s="2">
        <f>'Moving Avg'!G1045</f>
        <v>12.910766000000001</v>
      </c>
      <c r="I1045" s="2">
        <f>'Moving Avg'!H1045</f>
        <v>13.810751999999997</v>
      </c>
      <c r="J1045" s="6" t="str">
        <f>OBV!F1045</f>
        <v>BEARISH</v>
      </c>
      <c r="K1045" s="6" t="str">
        <f>OBV!G1045</f>
        <v>NEUTRAL</v>
      </c>
      <c r="L1045" s="6" t="str">
        <f>OBV!H1045</f>
        <v>CONFIRMED BEARISH</v>
      </c>
      <c r="M1045" s="8">
        <f t="shared" si="163"/>
        <v>100</v>
      </c>
      <c r="N1045" s="8">
        <f t="shared" si="160"/>
        <v>45</v>
      </c>
      <c r="O1045" s="8">
        <f t="shared" si="161"/>
        <v>0</v>
      </c>
      <c r="P1045" s="8">
        <f t="shared" si="162"/>
        <v>16.5</v>
      </c>
      <c r="Q1045" s="9">
        <f t="shared" si="164"/>
        <v>53.225000000000001</v>
      </c>
      <c r="R1045" s="9">
        <f t="shared" si="165"/>
        <v>33.125</v>
      </c>
      <c r="S1045" s="9">
        <f t="shared" si="166"/>
        <v>29.175000000000001</v>
      </c>
      <c r="T1045" s="9">
        <f t="shared" si="167"/>
        <v>40.375</v>
      </c>
      <c r="U1045" s="8">
        <f t="shared" si="168"/>
        <v>38.508333333333333</v>
      </c>
      <c r="V1045" s="8">
        <f t="shared" si="169"/>
        <v>38.974999999999994</v>
      </c>
    </row>
    <row r="1046" spans="1:22" ht="13.5" x14ac:dyDescent="0.25">
      <c r="A1046" s="3">
        <f>RSI!A1046</f>
        <v>43529</v>
      </c>
      <c r="B1046" s="2">
        <f>RSI!B1046</f>
        <v>12.099500000000001</v>
      </c>
      <c r="C1046" s="2">
        <f>RSI!I1046</f>
        <v>20.017464845060317</v>
      </c>
      <c r="D1046" s="2">
        <f>MACD!E1046</f>
        <v>0.15845215978177229</v>
      </c>
      <c r="E1046" s="2">
        <f>MACD!F1046</f>
        <v>0.18079283893186579</v>
      </c>
      <c r="F1046" s="2">
        <f>'Moving Avg'!D1046</f>
        <v>12.152200000000001</v>
      </c>
      <c r="G1046" s="2">
        <f>'Moving Avg'!F1046</f>
        <v>12.387199999999998</v>
      </c>
      <c r="H1046" s="2">
        <f>'Moving Avg'!G1046</f>
        <v>12.885288000000001</v>
      </c>
      <c r="I1046" s="2">
        <f>'Moving Avg'!H1046</f>
        <v>13.806090999999999</v>
      </c>
      <c r="J1046" s="6" t="str">
        <f>OBV!F1046</f>
        <v>BEARISH</v>
      </c>
      <c r="K1046" s="6" t="str">
        <f>OBV!G1046</f>
        <v>NEUTRAL</v>
      </c>
      <c r="L1046" s="6" t="str">
        <f>OBV!H1046</f>
        <v>BEARISH DIVERGENCE</v>
      </c>
      <c r="M1046" s="8">
        <f t="shared" si="163"/>
        <v>100</v>
      </c>
      <c r="N1046" s="8">
        <f t="shared" si="160"/>
        <v>100</v>
      </c>
      <c r="O1046" s="8">
        <f t="shared" si="161"/>
        <v>0</v>
      </c>
      <c r="P1046" s="8">
        <f t="shared" si="162"/>
        <v>16.5</v>
      </c>
      <c r="Q1046" s="9">
        <f t="shared" si="164"/>
        <v>72.474999999999994</v>
      </c>
      <c r="R1046" s="9">
        <f t="shared" si="165"/>
        <v>44.125</v>
      </c>
      <c r="S1046" s="9">
        <f t="shared" si="166"/>
        <v>37.424999999999997</v>
      </c>
      <c r="T1046" s="9">
        <f t="shared" si="167"/>
        <v>54.125</v>
      </c>
      <c r="U1046" s="8">
        <f t="shared" si="168"/>
        <v>51.341666666666661</v>
      </c>
      <c r="V1046" s="8">
        <f t="shared" si="169"/>
        <v>52.037499999999994</v>
      </c>
    </row>
    <row r="1047" spans="1:22" ht="13.5" x14ac:dyDescent="0.25">
      <c r="A1047" s="3">
        <f>RSI!A1047</f>
        <v>43530</v>
      </c>
      <c r="B1047" s="2">
        <f>RSI!B1047</f>
        <v>12.001899999999999</v>
      </c>
      <c r="C1047" s="2">
        <f>RSI!I1047</f>
        <v>17.353035930609948</v>
      </c>
      <c r="D1047" s="2">
        <f>MACD!E1047</f>
        <v>0.12780810976943258</v>
      </c>
      <c r="E1047" s="2">
        <f>MACD!F1047</f>
        <v>0.17019589309937916</v>
      </c>
      <c r="F1047" s="2">
        <f>'Moving Avg'!D1047</f>
        <v>12.11218</v>
      </c>
      <c r="G1047" s="2">
        <f>'Moving Avg'!F1047</f>
        <v>12.347909999999999</v>
      </c>
      <c r="H1047" s="2">
        <f>'Moving Avg'!G1047</f>
        <v>12.861764000000001</v>
      </c>
      <c r="I1047" s="2">
        <f>'Moving Avg'!H1047</f>
        <v>13.800941999999997</v>
      </c>
      <c r="J1047" s="6" t="str">
        <f>OBV!F1047</f>
        <v>BEARISH</v>
      </c>
      <c r="K1047" s="6" t="str">
        <f>OBV!G1047</f>
        <v>NEUTRAL</v>
      </c>
      <c r="L1047" s="6" t="str">
        <f>OBV!H1047</f>
        <v>CONFIRMED BEARISH</v>
      </c>
      <c r="M1047" s="8">
        <f t="shared" si="163"/>
        <v>100</v>
      </c>
      <c r="N1047" s="8">
        <f t="shared" si="160"/>
        <v>100</v>
      </c>
      <c r="O1047" s="8">
        <f t="shared" si="161"/>
        <v>0</v>
      </c>
      <c r="P1047" s="8">
        <f t="shared" si="162"/>
        <v>16.5</v>
      </c>
      <c r="Q1047" s="9">
        <f t="shared" si="164"/>
        <v>72.474999999999994</v>
      </c>
      <c r="R1047" s="9">
        <f t="shared" si="165"/>
        <v>44.125</v>
      </c>
      <c r="S1047" s="9">
        <f t="shared" si="166"/>
        <v>37.424999999999997</v>
      </c>
      <c r="T1047" s="9">
        <f t="shared" si="167"/>
        <v>54.125</v>
      </c>
      <c r="U1047" s="8">
        <f t="shared" si="168"/>
        <v>51.341666666666661</v>
      </c>
      <c r="V1047" s="8">
        <f t="shared" si="169"/>
        <v>52.037499999999994</v>
      </c>
    </row>
    <row r="1048" spans="1:22" ht="13.5" x14ac:dyDescent="0.25">
      <c r="A1048" s="3">
        <f>RSI!A1048</f>
        <v>43531</v>
      </c>
      <c r="B1048" s="2">
        <f>RSI!B1048</f>
        <v>11.9823</v>
      </c>
      <c r="C1048" s="2">
        <f>RSI!I1048</f>
        <v>16.867483323847949</v>
      </c>
      <c r="D1048" s="2">
        <f>MACD!E1048</f>
        <v>0.10607492973390187</v>
      </c>
      <c r="E1048" s="2">
        <f>MACD!F1048</f>
        <v>0.15737170042628371</v>
      </c>
      <c r="F1048" s="2">
        <f>'Moving Avg'!D1048</f>
        <v>12.0741</v>
      </c>
      <c r="G1048" s="2">
        <f>'Moving Avg'!F1048</f>
        <v>12.307639999999999</v>
      </c>
      <c r="H1048" s="2">
        <f>'Moving Avg'!G1048</f>
        <v>12.833942000000002</v>
      </c>
      <c r="I1048" s="2">
        <f>'Moving Avg'!H1048</f>
        <v>13.795694999999998</v>
      </c>
      <c r="J1048" s="6" t="str">
        <f>OBV!F1048</f>
        <v>BEARISH</v>
      </c>
      <c r="K1048" s="6" t="str">
        <f>OBV!G1048</f>
        <v>NEUTRAL</v>
      </c>
      <c r="L1048" s="6" t="str">
        <f>OBV!H1048</f>
        <v>CONFIRMED BEARISH</v>
      </c>
      <c r="M1048" s="8">
        <f t="shared" si="163"/>
        <v>100</v>
      </c>
      <c r="N1048" s="8">
        <f t="shared" si="160"/>
        <v>100</v>
      </c>
      <c r="O1048" s="8">
        <f t="shared" si="161"/>
        <v>0</v>
      </c>
      <c r="P1048" s="8">
        <f t="shared" si="162"/>
        <v>16.5</v>
      </c>
      <c r="Q1048" s="9">
        <f t="shared" si="164"/>
        <v>72.474999999999994</v>
      </c>
      <c r="R1048" s="9">
        <f t="shared" si="165"/>
        <v>44.125</v>
      </c>
      <c r="S1048" s="9">
        <f t="shared" si="166"/>
        <v>37.424999999999997</v>
      </c>
      <c r="T1048" s="9">
        <f t="shared" si="167"/>
        <v>54.125</v>
      </c>
      <c r="U1048" s="8">
        <f t="shared" si="168"/>
        <v>51.341666666666661</v>
      </c>
      <c r="V1048" s="8">
        <f t="shared" si="169"/>
        <v>52.037499999999994</v>
      </c>
    </row>
    <row r="1049" spans="1:22" ht="13.5" x14ac:dyDescent="0.25">
      <c r="A1049" s="3">
        <f>RSI!A1049</f>
        <v>43532</v>
      </c>
      <c r="B1049" s="2">
        <f>RSI!B1049</f>
        <v>11.9823</v>
      </c>
      <c r="C1049" s="2">
        <f>RSI!I1049</f>
        <v>16.867483323847949</v>
      </c>
      <c r="D1049" s="2">
        <f>MACD!E1049</f>
        <v>9.0342382073769656E-2</v>
      </c>
      <c r="E1049" s="2">
        <f>MACD!F1049</f>
        <v>0.1439658367557809</v>
      </c>
      <c r="F1049" s="2">
        <f>'Moving Avg'!D1049</f>
        <v>12.040900000000001</v>
      </c>
      <c r="G1049" s="2">
        <f>'Moving Avg'!F1049</f>
        <v>12.26859</v>
      </c>
      <c r="H1049" s="2">
        <f>'Moving Avg'!G1049</f>
        <v>12.80612</v>
      </c>
      <c r="I1049" s="2">
        <f>'Moving Avg'!H1049</f>
        <v>13.790692</v>
      </c>
      <c r="J1049" s="6" t="str">
        <f>OBV!F1049</f>
        <v>BEARISH</v>
      </c>
      <c r="K1049" s="6" t="str">
        <f>OBV!G1049</f>
        <v>NEUTRAL</v>
      </c>
      <c r="L1049" s="6" t="str">
        <f>OBV!H1049</f>
        <v>CONFIRMED BEARISH</v>
      </c>
      <c r="M1049" s="8">
        <f t="shared" si="163"/>
        <v>100</v>
      </c>
      <c r="N1049" s="8">
        <f t="shared" si="160"/>
        <v>100</v>
      </c>
      <c r="O1049" s="8">
        <f t="shared" si="161"/>
        <v>0</v>
      </c>
      <c r="P1049" s="8">
        <f t="shared" si="162"/>
        <v>16.5</v>
      </c>
      <c r="Q1049" s="9">
        <f t="shared" si="164"/>
        <v>72.474999999999994</v>
      </c>
      <c r="R1049" s="9">
        <f t="shared" si="165"/>
        <v>44.125</v>
      </c>
      <c r="S1049" s="9">
        <f t="shared" si="166"/>
        <v>37.424999999999997</v>
      </c>
      <c r="T1049" s="9">
        <f t="shared" si="167"/>
        <v>54.125</v>
      </c>
      <c r="U1049" s="8">
        <f t="shared" si="168"/>
        <v>51.341666666666661</v>
      </c>
      <c r="V1049" s="8">
        <f t="shared" si="169"/>
        <v>52.037499999999994</v>
      </c>
    </row>
    <row r="1050" spans="1:22" ht="13.5" x14ac:dyDescent="0.25">
      <c r="A1050" s="3">
        <f>RSI!A1050</f>
        <v>43535</v>
      </c>
      <c r="B1050" s="2">
        <f>RSI!B1050</f>
        <v>11.713900000000001</v>
      </c>
      <c r="C1050" s="2">
        <f>RSI!I1050</f>
        <v>11.677991883333462</v>
      </c>
      <c r="D1050" s="2">
        <f>MACD!E1050</f>
        <v>9.9371954339208202E-2</v>
      </c>
      <c r="E1050" s="2">
        <f>MACD!F1050</f>
        <v>0.13504706027246638</v>
      </c>
      <c r="F1050" s="2">
        <f>'Moving Avg'!D1050</f>
        <v>11.95598</v>
      </c>
      <c r="G1050" s="2">
        <f>'Moving Avg'!F1050</f>
        <v>12.219785</v>
      </c>
      <c r="H1050" s="2">
        <f>'Moving Avg'!G1050</f>
        <v>12.772930000000001</v>
      </c>
      <c r="I1050" s="2">
        <f>'Moving Avg'!H1050</f>
        <v>13.784347</v>
      </c>
      <c r="J1050" s="6" t="str">
        <f>OBV!F1050</f>
        <v>BEARISH</v>
      </c>
      <c r="K1050" s="6" t="str">
        <f>OBV!G1050</f>
        <v>NEUTRAL</v>
      </c>
      <c r="L1050" s="6" t="str">
        <f>OBV!H1050</f>
        <v>CONFIRMED BEARISH</v>
      </c>
      <c r="M1050" s="8">
        <f t="shared" si="163"/>
        <v>100</v>
      </c>
      <c r="N1050" s="8">
        <f t="shared" si="160"/>
        <v>100</v>
      </c>
      <c r="O1050" s="8">
        <f t="shared" si="161"/>
        <v>0</v>
      </c>
      <c r="P1050" s="8">
        <f t="shared" si="162"/>
        <v>16.5</v>
      </c>
      <c r="Q1050" s="9">
        <f t="shared" si="164"/>
        <v>72.474999999999994</v>
      </c>
      <c r="R1050" s="9">
        <f t="shared" si="165"/>
        <v>44.125</v>
      </c>
      <c r="S1050" s="9">
        <f t="shared" si="166"/>
        <v>37.424999999999997</v>
      </c>
      <c r="T1050" s="9">
        <f t="shared" si="167"/>
        <v>54.125</v>
      </c>
      <c r="U1050" s="8">
        <f t="shared" si="168"/>
        <v>51.341666666666661</v>
      </c>
      <c r="V1050" s="8">
        <f t="shared" si="169"/>
        <v>52.037499999999994</v>
      </c>
    </row>
    <row r="1051" spans="1:22" ht="13.5" x14ac:dyDescent="0.25">
      <c r="A1051" s="3">
        <f>RSI!A1051</f>
        <v>43536</v>
      </c>
      <c r="B1051" s="2">
        <f>RSI!B1051</f>
        <v>11.713900000000001</v>
      </c>
      <c r="C1051" s="2">
        <f>RSI!I1051</f>
        <v>11.677991883333462</v>
      </c>
      <c r="D1051" s="2">
        <f>MACD!E1051</f>
        <v>8.8337893244160526E-2</v>
      </c>
      <c r="E1051" s="2">
        <f>MACD!F1051</f>
        <v>0.12570522686680521</v>
      </c>
      <c r="F1051" s="2">
        <f>'Moving Avg'!D1051</f>
        <v>11.878860000000001</v>
      </c>
      <c r="G1051" s="2">
        <f>'Moving Avg'!F1051</f>
        <v>12.17342</v>
      </c>
      <c r="H1051" s="2">
        <f>'Moving Avg'!G1051</f>
        <v>12.739739999999999</v>
      </c>
      <c r="I1051" s="2">
        <f>'Moving Avg'!H1051</f>
        <v>13.778026500000003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  <c r="M1051" s="8">
        <f t="shared" si="163"/>
        <v>100</v>
      </c>
      <c r="N1051" s="8">
        <f t="shared" si="160"/>
        <v>100</v>
      </c>
      <c r="O1051" s="8">
        <f t="shared" si="161"/>
        <v>0</v>
      </c>
      <c r="P1051" s="8">
        <f t="shared" si="162"/>
        <v>16.5</v>
      </c>
      <c r="Q1051" s="9">
        <f t="shared" si="164"/>
        <v>72.474999999999994</v>
      </c>
      <c r="R1051" s="9">
        <f t="shared" si="165"/>
        <v>44.125</v>
      </c>
      <c r="S1051" s="9">
        <f t="shared" si="166"/>
        <v>37.424999999999997</v>
      </c>
      <c r="T1051" s="9">
        <f t="shared" si="167"/>
        <v>54.125</v>
      </c>
      <c r="U1051" s="8">
        <f t="shared" si="168"/>
        <v>51.341666666666661</v>
      </c>
      <c r="V1051" s="8">
        <f t="shared" si="169"/>
        <v>52.037499999999994</v>
      </c>
    </row>
    <row r="1052" spans="1:22" ht="13.5" x14ac:dyDescent="0.25">
      <c r="A1052" s="3">
        <f>RSI!A1052</f>
        <v>43537</v>
      </c>
      <c r="B1052" s="2">
        <f>RSI!B1052</f>
        <v>11.713900000000001</v>
      </c>
      <c r="C1052" s="2">
        <f>RSI!I1052</f>
        <v>11.677991883333462</v>
      </c>
      <c r="D1052" s="2">
        <f>MACD!E1052</f>
        <v>0.10511761297602717</v>
      </c>
      <c r="E1052" s="2">
        <f>MACD!F1052</f>
        <v>0.12158770408864961</v>
      </c>
      <c r="F1052" s="2">
        <f>'Moving Avg'!D1052</f>
        <v>11.821260000000001</v>
      </c>
      <c r="G1052" s="2">
        <f>'Moving Avg'!F1052</f>
        <v>12.127055</v>
      </c>
      <c r="H1052" s="2">
        <f>'Moving Avg'!G1052</f>
        <v>12.702645999999998</v>
      </c>
      <c r="I1052" s="2">
        <f>'Moving Avg'!H1052</f>
        <v>13.771925500000002</v>
      </c>
      <c r="J1052" s="6" t="str">
        <f>OBV!F1052</f>
        <v>BEARISH</v>
      </c>
      <c r="K1052" s="6" t="str">
        <f>OBV!G1052</f>
        <v>NEUTRAL</v>
      </c>
      <c r="L1052" s="6" t="str">
        <f>OBV!H1052</f>
        <v>CONFIRMED BEARISH</v>
      </c>
      <c r="M1052" s="8">
        <f t="shared" si="163"/>
        <v>100</v>
      </c>
      <c r="N1052" s="8">
        <f t="shared" si="160"/>
        <v>45</v>
      </c>
      <c r="O1052" s="8">
        <f t="shared" si="161"/>
        <v>0</v>
      </c>
      <c r="P1052" s="8">
        <f t="shared" si="162"/>
        <v>16.5</v>
      </c>
      <c r="Q1052" s="9">
        <f t="shared" si="164"/>
        <v>53.225000000000001</v>
      </c>
      <c r="R1052" s="9">
        <f t="shared" si="165"/>
        <v>33.125</v>
      </c>
      <c r="S1052" s="9">
        <f t="shared" si="166"/>
        <v>29.175000000000001</v>
      </c>
      <c r="T1052" s="9">
        <f t="shared" si="167"/>
        <v>40.375</v>
      </c>
      <c r="U1052" s="8">
        <f t="shared" si="168"/>
        <v>38.508333333333333</v>
      </c>
      <c r="V1052" s="8">
        <f t="shared" si="169"/>
        <v>38.974999999999994</v>
      </c>
    </row>
    <row r="1053" spans="1:22" ht="13.5" x14ac:dyDescent="0.25">
      <c r="A1053" s="3">
        <f>RSI!A1053</f>
        <v>43538</v>
      </c>
      <c r="B1053" s="2">
        <f>RSI!B1053</f>
        <v>11.699199999999999</v>
      </c>
      <c r="C1053" s="2">
        <f>RSI!I1053</f>
        <v>11.437286184762499</v>
      </c>
      <c r="D1053" s="2">
        <f>MACD!E1053</f>
        <v>0.11920978526764969</v>
      </c>
      <c r="E1053" s="2">
        <f>MACD!F1053</f>
        <v>0.12111212032444964</v>
      </c>
      <c r="F1053" s="2">
        <f>'Moving Avg'!D1053</f>
        <v>11.76464</v>
      </c>
      <c r="G1053" s="2">
        <f>'Moving Avg'!F1053</f>
        <v>12.083615</v>
      </c>
      <c r="H1053" s="2">
        <f>'Moving Avg'!G1053</f>
        <v>12.665745999999999</v>
      </c>
      <c r="I1053" s="2">
        <f>'Moving Avg'!H1053</f>
        <v>13.765751000000002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  <c r="M1053" s="8">
        <f t="shared" si="163"/>
        <v>100</v>
      </c>
      <c r="N1053" s="8">
        <f t="shared" si="160"/>
        <v>45</v>
      </c>
      <c r="O1053" s="8">
        <f t="shared" si="161"/>
        <v>0</v>
      </c>
      <c r="P1053" s="8">
        <f t="shared" si="162"/>
        <v>16.5</v>
      </c>
      <c r="Q1053" s="9">
        <f t="shared" si="164"/>
        <v>53.225000000000001</v>
      </c>
      <c r="R1053" s="9">
        <f t="shared" si="165"/>
        <v>33.125</v>
      </c>
      <c r="S1053" s="9">
        <f t="shared" si="166"/>
        <v>29.175000000000001</v>
      </c>
      <c r="T1053" s="9">
        <f t="shared" si="167"/>
        <v>40.375</v>
      </c>
      <c r="U1053" s="8">
        <f t="shared" si="168"/>
        <v>38.508333333333333</v>
      </c>
      <c r="V1053" s="8">
        <f t="shared" si="169"/>
        <v>38.974999999999994</v>
      </c>
    </row>
    <row r="1054" spans="1:22" ht="13.5" x14ac:dyDescent="0.25">
      <c r="A1054" s="3">
        <f>RSI!A1054</f>
        <v>43539</v>
      </c>
      <c r="B1054" s="2">
        <f>RSI!B1054</f>
        <v>11.689500000000001</v>
      </c>
      <c r="C1054" s="2">
        <f>RSI!I1054</f>
        <v>11.272179303403718</v>
      </c>
      <c r="D1054" s="2">
        <f>MACD!E1054</f>
        <v>0.13125282868396226</v>
      </c>
      <c r="E1054" s="2">
        <f>MACD!F1054</f>
        <v>0.12314026199635217</v>
      </c>
      <c r="F1054" s="2">
        <f>'Moving Avg'!D1054</f>
        <v>11.70608</v>
      </c>
      <c r="G1054" s="2">
        <f>'Moving Avg'!F1054</f>
        <v>12.04579</v>
      </c>
      <c r="H1054" s="2">
        <f>'Moving Avg'!G1054</f>
        <v>12.629139999999998</v>
      </c>
      <c r="I1054" s="2">
        <f>'Moving Avg'!H1054</f>
        <v>13.759528000000003</v>
      </c>
      <c r="J1054" s="6" t="str">
        <f>OBV!F1054</f>
        <v>BEARISH</v>
      </c>
      <c r="K1054" s="6" t="str">
        <f>OBV!G1054</f>
        <v>NEUTRAL</v>
      </c>
      <c r="L1054" s="6" t="str">
        <f>OBV!H1054</f>
        <v>CONFIRMED BEARISH</v>
      </c>
      <c r="M1054" s="8">
        <f t="shared" si="163"/>
        <v>100</v>
      </c>
      <c r="N1054" s="8">
        <f t="shared" si="160"/>
        <v>0</v>
      </c>
      <c r="O1054" s="8">
        <f t="shared" si="161"/>
        <v>0</v>
      </c>
      <c r="P1054" s="8">
        <f t="shared" si="162"/>
        <v>16.5</v>
      </c>
      <c r="Q1054" s="9">
        <f t="shared" si="164"/>
        <v>37.475000000000001</v>
      </c>
      <c r="R1054" s="9">
        <f t="shared" si="165"/>
        <v>24.125</v>
      </c>
      <c r="S1054" s="9">
        <f t="shared" si="166"/>
        <v>22.425000000000001</v>
      </c>
      <c r="T1054" s="9">
        <f t="shared" si="167"/>
        <v>29.125</v>
      </c>
      <c r="U1054" s="8">
        <f t="shared" si="168"/>
        <v>28.008333333333336</v>
      </c>
      <c r="V1054" s="8">
        <f t="shared" si="169"/>
        <v>28.287500000000001</v>
      </c>
    </row>
    <row r="1055" spans="1:22" ht="13.5" x14ac:dyDescent="0.25">
      <c r="A1055" s="3">
        <f>RSI!A1055</f>
        <v>43542</v>
      </c>
      <c r="B1055" s="2">
        <f>RSI!B1055</f>
        <v>11.689500000000001</v>
      </c>
      <c r="C1055" s="2">
        <f>RSI!I1055</f>
        <v>11.272179303403718</v>
      </c>
      <c r="D1055" s="2">
        <f>MACD!E1055</f>
        <v>0.14291330054934726</v>
      </c>
      <c r="E1055" s="2">
        <f>MACD!F1055</f>
        <v>0.12709486970695119</v>
      </c>
      <c r="F1055" s="2">
        <f>'Moving Avg'!D1055</f>
        <v>11.701200000000002</v>
      </c>
      <c r="G1055" s="2">
        <f>'Moving Avg'!F1055</f>
        <v>12.010405000000002</v>
      </c>
      <c r="H1055" s="2">
        <f>'Moving Avg'!G1055</f>
        <v>12.593607999999996</v>
      </c>
      <c r="I1055" s="2">
        <f>'Moving Avg'!H1055</f>
        <v>13.754037</v>
      </c>
      <c r="J1055" s="6" t="str">
        <f>OBV!F1055</f>
        <v>BEARISH</v>
      </c>
      <c r="K1055" s="6" t="str">
        <f>OBV!G1055</f>
        <v>NEUTRAL</v>
      </c>
      <c r="L1055" s="6" t="str">
        <f>OBV!H1055</f>
        <v>CONFIRMED BEARISH</v>
      </c>
      <c r="M1055" s="8">
        <f t="shared" si="163"/>
        <v>100</v>
      </c>
      <c r="N1055" s="8">
        <f t="shared" si="160"/>
        <v>0</v>
      </c>
      <c r="O1055" s="8">
        <f t="shared" si="161"/>
        <v>0</v>
      </c>
      <c r="P1055" s="8">
        <f t="shared" si="162"/>
        <v>16.5</v>
      </c>
      <c r="Q1055" s="9">
        <f t="shared" si="164"/>
        <v>37.475000000000001</v>
      </c>
      <c r="R1055" s="9">
        <f t="shared" si="165"/>
        <v>24.125</v>
      </c>
      <c r="S1055" s="9">
        <f t="shared" si="166"/>
        <v>22.425000000000001</v>
      </c>
      <c r="T1055" s="9">
        <f t="shared" si="167"/>
        <v>29.125</v>
      </c>
      <c r="U1055" s="8">
        <f t="shared" si="168"/>
        <v>28.008333333333336</v>
      </c>
      <c r="V1055" s="8">
        <f t="shared" si="169"/>
        <v>28.287500000000001</v>
      </c>
    </row>
    <row r="1056" spans="1:22" ht="13.5" x14ac:dyDescent="0.25">
      <c r="A1056" s="3">
        <f>RSI!A1056</f>
        <v>43543</v>
      </c>
      <c r="B1056" s="2">
        <f>RSI!B1056</f>
        <v>11.689500000000001</v>
      </c>
      <c r="C1056" s="2">
        <f>RSI!I1056</f>
        <v>11.272179303403718</v>
      </c>
      <c r="D1056" s="2">
        <f>MACD!E1056</f>
        <v>0.14953716539488404</v>
      </c>
      <c r="E1056" s="2">
        <f>MACD!F1056</f>
        <v>0.13158332884453777</v>
      </c>
      <c r="F1056" s="2">
        <f>'Moving Avg'!D1056</f>
        <v>11.696320000000002</v>
      </c>
      <c r="G1056" s="2">
        <f>'Moving Avg'!F1056</f>
        <v>11.975020000000002</v>
      </c>
      <c r="H1056" s="2">
        <f>'Moving Avg'!G1056</f>
        <v>12.558271999999997</v>
      </c>
      <c r="I1056" s="2">
        <f>'Moving Avg'!H1056</f>
        <v>13.747326000000001</v>
      </c>
      <c r="J1056" s="6" t="str">
        <f>OBV!F1056</f>
        <v>BEARISH</v>
      </c>
      <c r="K1056" s="6" t="str">
        <f>OBV!G1056</f>
        <v>NEUTRAL</v>
      </c>
      <c r="L1056" s="6" t="str">
        <f>OBV!H1056</f>
        <v>CONFIRMED BEARISH</v>
      </c>
      <c r="M1056" s="8">
        <f t="shared" si="163"/>
        <v>100</v>
      </c>
      <c r="N1056" s="8">
        <f t="shared" si="160"/>
        <v>0</v>
      </c>
      <c r="O1056" s="8">
        <f t="shared" si="161"/>
        <v>0</v>
      </c>
      <c r="P1056" s="8">
        <f t="shared" si="162"/>
        <v>16.5</v>
      </c>
      <c r="Q1056" s="9">
        <f t="shared" si="164"/>
        <v>37.475000000000001</v>
      </c>
      <c r="R1056" s="9">
        <f t="shared" si="165"/>
        <v>24.125</v>
      </c>
      <c r="S1056" s="9">
        <f t="shared" si="166"/>
        <v>22.425000000000001</v>
      </c>
      <c r="T1056" s="9">
        <f t="shared" si="167"/>
        <v>29.125</v>
      </c>
      <c r="U1056" s="8">
        <f t="shared" si="168"/>
        <v>28.008333333333336</v>
      </c>
      <c r="V1056" s="8">
        <f t="shared" si="169"/>
        <v>28.287500000000001</v>
      </c>
    </row>
    <row r="1057" spans="1:22" ht="13.5" x14ac:dyDescent="0.25">
      <c r="A1057" s="3">
        <f>RSI!A1057</f>
        <v>43545</v>
      </c>
      <c r="B1057" s="2">
        <f>RSI!B1057</f>
        <v>11.689500000000001</v>
      </c>
      <c r="C1057" s="2">
        <f>RSI!I1057</f>
        <v>11.272179303403718</v>
      </c>
      <c r="D1057" s="2">
        <f>MACD!E1057</f>
        <v>0.14267965591039022</v>
      </c>
      <c r="E1057" s="2">
        <f>MACD!F1057</f>
        <v>0.13380259425770827</v>
      </c>
      <c r="F1057" s="2">
        <f>'Moving Avg'!D1057</f>
        <v>11.691440000000002</v>
      </c>
      <c r="G1057" s="2">
        <f>'Moving Avg'!F1057</f>
        <v>11.949395000000003</v>
      </c>
      <c r="H1057" s="2">
        <f>'Moving Avg'!G1057</f>
        <v>12.523813999999994</v>
      </c>
      <c r="I1057" s="2">
        <f>'Moving Avg'!H1057</f>
        <v>13.740614999999998</v>
      </c>
      <c r="J1057" s="6" t="str">
        <f>OBV!F1057</f>
        <v>BEARISH</v>
      </c>
      <c r="K1057" s="6" t="str">
        <f>OBV!G1057</f>
        <v>NEUTRAL</v>
      </c>
      <c r="L1057" s="6" t="str">
        <f>OBV!H1057</f>
        <v>CONFIRMED BEARISH</v>
      </c>
      <c r="M1057" s="8">
        <f t="shared" si="163"/>
        <v>100</v>
      </c>
      <c r="N1057" s="8">
        <f t="shared" si="160"/>
        <v>0</v>
      </c>
      <c r="O1057" s="8">
        <f t="shared" si="161"/>
        <v>0</v>
      </c>
      <c r="P1057" s="8">
        <f t="shared" si="162"/>
        <v>16.5</v>
      </c>
      <c r="Q1057" s="9">
        <f t="shared" si="164"/>
        <v>37.475000000000001</v>
      </c>
      <c r="R1057" s="9">
        <f t="shared" si="165"/>
        <v>24.125</v>
      </c>
      <c r="S1057" s="9">
        <f t="shared" si="166"/>
        <v>22.425000000000001</v>
      </c>
      <c r="T1057" s="9">
        <f t="shared" si="167"/>
        <v>29.125</v>
      </c>
      <c r="U1057" s="8">
        <f t="shared" si="168"/>
        <v>28.008333333333336</v>
      </c>
      <c r="V1057" s="8">
        <f t="shared" si="169"/>
        <v>28.287500000000001</v>
      </c>
    </row>
    <row r="1058" spans="1:22" ht="13.5" x14ac:dyDescent="0.25">
      <c r="A1058" s="3">
        <f>RSI!A1058</f>
        <v>43546</v>
      </c>
      <c r="B1058" s="2">
        <f>RSI!B1058</f>
        <v>11.689500000000001</v>
      </c>
      <c r="C1058" s="2">
        <f>RSI!I1058</f>
        <v>11.272179303403718</v>
      </c>
      <c r="D1058" s="2">
        <f>MACD!E1058</f>
        <v>0.13622571365432989</v>
      </c>
      <c r="E1058" s="2">
        <f>MACD!F1058</f>
        <v>0.13428721813703259</v>
      </c>
      <c r="F1058" s="2">
        <f>'Moving Avg'!D1058</f>
        <v>11.689500000000001</v>
      </c>
      <c r="G1058" s="2">
        <f>'Moving Avg'!F1058</f>
        <v>11.923770000000001</v>
      </c>
      <c r="H1058" s="2">
        <f>'Moving Avg'!G1058</f>
        <v>12.489159999999995</v>
      </c>
      <c r="I1058" s="2">
        <f>'Moving Avg'!H1058</f>
        <v>13.733904000000001</v>
      </c>
      <c r="J1058" s="6" t="str">
        <f>OBV!F1058</f>
        <v>BEARISH</v>
      </c>
      <c r="K1058" s="6" t="str">
        <f>OBV!G1058</f>
        <v>NEUTRAL</v>
      </c>
      <c r="L1058" s="6" t="str">
        <f>OBV!H1058</f>
        <v>CONFIRMED BEARISH</v>
      </c>
      <c r="M1058" s="8">
        <f t="shared" si="163"/>
        <v>100</v>
      </c>
      <c r="N1058" s="8">
        <f t="shared" si="160"/>
        <v>0</v>
      </c>
      <c r="O1058" s="8">
        <f t="shared" si="161"/>
        <v>0</v>
      </c>
      <c r="P1058" s="8">
        <f t="shared" si="162"/>
        <v>16.5</v>
      </c>
      <c r="Q1058" s="9">
        <f t="shared" si="164"/>
        <v>37.475000000000001</v>
      </c>
      <c r="R1058" s="9">
        <f t="shared" si="165"/>
        <v>24.125</v>
      </c>
      <c r="S1058" s="9">
        <f t="shared" si="166"/>
        <v>22.425000000000001</v>
      </c>
      <c r="T1058" s="9">
        <f t="shared" si="167"/>
        <v>29.125</v>
      </c>
      <c r="U1058" s="8">
        <f t="shared" si="168"/>
        <v>28.008333333333336</v>
      </c>
      <c r="V1058" s="8">
        <f t="shared" si="169"/>
        <v>28.287500000000001</v>
      </c>
    </row>
    <row r="1059" spans="1:22" ht="13.5" x14ac:dyDescent="0.25">
      <c r="A1059" s="3">
        <f>RSI!A1059</f>
        <v>43549</v>
      </c>
      <c r="B1059" s="2">
        <f>RSI!B1059</f>
        <v>12.001899999999999</v>
      </c>
      <c r="C1059" s="2">
        <f>RSI!I1059</f>
        <v>46.979079867056491</v>
      </c>
      <c r="D1059" s="2">
        <f>MACD!E1059</f>
        <v>0.10981278779953385</v>
      </c>
      <c r="E1059" s="2">
        <f>MACD!F1059</f>
        <v>0.12939233206953285</v>
      </c>
      <c r="F1059" s="2">
        <f>'Moving Avg'!D1059</f>
        <v>11.75198</v>
      </c>
      <c r="G1059" s="2">
        <f>'Moving Avg'!F1059</f>
        <v>11.913765000000001</v>
      </c>
      <c r="H1059" s="2">
        <f>'Moving Avg'!G1059</f>
        <v>12.461729999999996</v>
      </c>
      <c r="I1059" s="2">
        <f>'Moving Avg'!H1059</f>
        <v>13.728023</v>
      </c>
      <c r="J1059" s="6" t="str">
        <f>OBV!F1059</f>
        <v>BULLISH</v>
      </c>
      <c r="K1059" s="6" t="str">
        <f>OBV!G1059</f>
        <v>NEUTRAL</v>
      </c>
      <c r="L1059" s="6" t="str">
        <f>OBV!H1059</f>
        <v>CONFIRMED BULLISH</v>
      </c>
      <c r="M1059" s="8">
        <f t="shared" si="163"/>
        <v>50</v>
      </c>
      <c r="N1059" s="8">
        <f t="shared" si="160"/>
        <v>45</v>
      </c>
      <c r="O1059" s="8">
        <f t="shared" si="161"/>
        <v>0</v>
      </c>
      <c r="P1059" s="8">
        <f t="shared" si="162"/>
        <v>83.5</v>
      </c>
      <c r="Q1059" s="9">
        <f t="shared" si="164"/>
        <v>45.774999999999999</v>
      </c>
      <c r="R1059" s="9">
        <f t="shared" si="165"/>
        <v>39.875</v>
      </c>
      <c r="S1059" s="9">
        <f t="shared" si="166"/>
        <v>51.825000000000003</v>
      </c>
      <c r="T1059" s="9">
        <f t="shared" si="167"/>
        <v>44.625</v>
      </c>
      <c r="U1059" s="8">
        <f t="shared" si="168"/>
        <v>45.82500000000001</v>
      </c>
      <c r="V1059" s="8">
        <f t="shared" si="169"/>
        <v>45.525000000000006</v>
      </c>
    </row>
    <row r="1060" spans="1:22" ht="13.5" x14ac:dyDescent="0.25">
      <c r="A1060" s="3">
        <f>RSI!A1060</f>
        <v>43550</v>
      </c>
      <c r="B1060" s="2">
        <f>RSI!B1060</f>
        <v>12.099500000000001</v>
      </c>
      <c r="C1060" s="2">
        <f>RSI!I1060</f>
        <v>53.301953838157644</v>
      </c>
      <c r="D1060" s="2">
        <f>MACD!E1060</f>
        <v>3.9122173095067936E-2</v>
      </c>
      <c r="E1060" s="2">
        <f>MACD!F1060</f>
        <v>0.11133830027463987</v>
      </c>
      <c r="F1060" s="2">
        <f>'Moving Avg'!D1060</f>
        <v>11.83398</v>
      </c>
      <c r="G1060" s="2">
        <f>'Moving Avg'!F1060</f>
        <v>11.908640000000002</v>
      </c>
      <c r="H1060" s="2">
        <f>'Moving Avg'!G1060</f>
        <v>12.436251999999998</v>
      </c>
      <c r="I1060" s="2">
        <f>'Moving Avg'!H1060</f>
        <v>13.722630000000002</v>
      </c>
      <c r="J1060" s="6" t="str">
        <f>OBV!F1060</f>
        <v>BULLISH</v>
      </c>
      <c r="K1060" s="6" t="str">
        <f>OBV!G1060</f>
        <v>NEUTRAL</v>
      </c>
      <c r="L1060" s="6" t="str">
        <f>OBV!H1060</f>
        <v>CONFIRMED BULLISH</v>
      </c>
      <c r="M1060" s="8">
        <f t="shared" si="163"/>
        <v>50</v>
      </c>
      <c r="N1060" s="8">
        <f t="shared" si="160"/>
        <v>100</v>
      </c>
      <c r="O1060" s="8">
        <f t="shared" si="161"/>
        <v>0</v>
      </c>
      <c r="P1060" s="8">
        <f t="shared" si="162"/>
        <v>83.5</v>
      </c>
      <c r="Q1060" s="9">
        <f t="shared" si="164"/>
        <v>65.025000000000006</v>
      </c>
      <c r="R1060" s="9">
        <f t="shared" si="165"/>
        <v>50.875</v>
      </c>
      <c r="S1060" s="9">
        <f t="shared" si="166"/>
        <v>60.075000000000003</v>
      </c>
      <c r="T1060" s="9">
        <f t="shared" si="167"/>
        <v>58.375</v>
      </c>
      <c r="U1060" s="8">
        <f t="shared" si="168"/>
        <v>58.658333333333339</v>
      </c>
      <c r="V1060" s="8">
        <f t="shared" si="169"/>
        <v>58.587500000000006</v>
      </c>
    </row>
    <row r="1061" spans="1:22" ht="13.5" x14ac:dyDescent="0.25">
      <c r="A1061" s="3">
        <f>RSI!A1061</f>
        <v>43551</v>
      </c>
      <c r="B1061" s="2">
        <f>RSI!B1061</f>
        <v>12.1044</v>
      </c>
      <c r="C1061" s="2">
        <f>RSI!I1061</f>
        <v>53.6011153723002</v>
      </c>
      <c r="D1061" s="2">
        <f>MACD!E1061</f>
        <v>-2.1465313332589275E-2</v>
      </c>
      <c r="E1061" s="2">
        <f>MACD!F1061</f>
        <v>8.4777577553194039E-2</v>
      </c>
      <c r="F1061" s="2">
        <f>'Moving Avg'!D1061</f>
        <v>11.91696</v>
      </c>
      <c r="G1061" s="2">
        <f>'Moving Avg'!F1061</f>
        <v>11.911085000000002</v>
      </c>
      <c r="H1061" s="2">
        <f>'Moving Avg'!G1061</f>
        <v>12.410871999999999</v>
      </c>
      <c r="I1061" s="2">
        <f>'Moving Avg'!H1061</f>
        <v>13.717261500000001</v>
      </c>
      <c r="J1061" s="6" t="str">
        <f>OBV!F1061</f>
        <v>BULLISH</v>
      </c>
      <c r="K1061" s="6" t="str">
        <f>OBV!G1061</f>
        <v>NEUTRAL</v>
      </c>
      <c r="L1061" s="6" t="str">
        <f>OBV!H1061</f>
        <v>CONFIRMED BULLISH</v>
      </c>
      <c r="M1061" s="8">
        <f t="shared" si="163"/>
        <v>50</v>
      </c>
      <c r="N1061" s="8">
        <f t="shared" si="160"/>
        <v>100</v>
      </c>
      <c r="O1061" s="8">
        <f t="shared" si="161"/>
        <v>0</v>
      </c>
      <c r="P1061" s="8">
        <f t="shared" si="162"/>
        <v>83.5</v>
      </c>
      <c r="Q1061" s="9">
        <f t="shared" si="164"/>
        <v>65.025000000000006</v>
      </c>
      <c r="R1061" s="9">
        <f t="shared" si="165"/>
        <v>50.875</v>
      </c>
      <c r="S1061" s="9">
        <f t="shared" si="166"/>
        <v>60.075000000000003</v>
      </c>
      <c r="T1061" s="9">
        <f t="shared" si="167"/>
        <v>58.375</v>
      </c>
      <c r="U1061" s="8">
        <f t="shared" si="168"/>
        <v>58.658333333333339</v>
      </c>
      <c r="V1061" s="8">
        <f t="shared" si="169"/>
        <v>58.587500000000006</v>
      </c>
    </row>
    <row r="1062" spans="1:22" ht="13.5" x14ac:dyDescent="0.25">
      <c r="A1062" s="3">
        <f>RSI!A1062</f>
        <v>43552</v>
      </c>
      <c r="B1062" s="2">
        <f>RSI!B1062</f>
        <v>12.1044</v>
      </c>
      <c r="C1062" s="2">
        <f>RSI!I1062</f>
        <v>53.6011153723002</v>
      </c>
      <c r="D1062" s="2">
        <f>MACD!E1062</f>
        <v>-7.3139665225111727E-2</v>
      </c>
      <c r="E1062" s="2">
        <f>MACD!F1062</f>
        <v>5.3194128997532897E-2</v>
      </c>
      <c r="F1062" s="2">
        <f>'Moving Avg'!D1062</f>
        <v>11.999939999999999</v>
      </c>
      <c r="G1062" s="2">
        <f>'Moving Avg'!F1062</f>
        <v>11.906205000000002</v>
      </c>
      <c r="H1062" s="2">
        <f>'Moving Avg'!G1062</f>
        <v>12.385491999999999</v>
      </c>
      <c r="I1062" s="2">
        <f>'Moving Avg'!H1062</f>
        <v>13.709916000000003</v>
      </c>
      <c r="J1062" s="6" t="str">
        <f>OBV!F1062</f>
        <v>BULLISH</v>
      </c>
      <c r="K1062" s="6" t="str">
        <f>OBV!G1062</f>
        <v>NEUTRAL</v>
      </c>
      <c r="L1062" s="6" t="str">
        <f>OBV!H1062</f>
        <v>CONFIRMED BULLISH</v>
      </c>
      <c r="M1062" s="8">
        <f t="shared" si="163"/>
        <v>50</v>
      </c>
      <c r="N1062" s="8">
        <f t="shared" si="160"/>
        <v>100</v>
      </c>
      <c r="O1062" s="8">
        <f t="shared" si="161"/>
        <v>0</v>
      </c>
      <c r="P1062" s="8">
        <f t="shared" si="162"/>
        <v>83.5</v>
      </c>
      <c r="Q1062" s="9">
        <f t="shared" si="164"/>
        <v>65.025000000000006</v>
      </c>
      <c r="R1062" s="9">
        <f t="shared" si="165"/>
        <v>50.875</v>
      </c>
      <c r="S1062" s="9">
        <f t="shared" si="166"/>
        <v>60.075000000000003</v>
      </c>
      <c r="T1062" s="9">
        <f t="shared" si="167"/>
        <v>58.375</v>
      </c>
      <c r="U1062" s="8">
        <f t="shared" si="168"/>
        <v>58.658333333333339</v>
      </c>
      <c r="V1062" s="8">
        <f t="shared" si="169"/>
        <v>58.587500000000006</v>
      </c>
    </row>
    <row r="1063" spans="1:22" ht="13.5" x14ac:dyDescent="0.25">
      <c r="A1063" s="3">
        <f>RSI!A1063</f>
        <v>43553</v>
      </c>
      <c r="B1063" s="2">
        <f>RSI!B1063</f>
        <v>12.1044</v>
      </c>
      <c r="C1063" s="2">
        <f>RSI!I1063</f>
        <v>53.6011153723002</v>
      </c>
      <c r="D1063" s="2">
        <f>MACD!E1063</f>
        <v>-0.11950344901298493</v>
      </c>
      <c r="E1063" s="2">
        <f>MACD!F1063</f>
        <v>1.8654613395429332E-2</v>
      </c>
      <c r="F1063" s="2">
        <f>'Moving Avg'!D1063</f>
        <v>12.082919999999998</v>
      </c>
      <c r="G1063" s="2">
        <f>'Moving Avg'!F1063</f>
        <v>11.902790000000001</v>
      </c>
      <c r="H1063" s="2">
        <f>'Moving Avg'!G1063</f>
        <v>12.364018000000003</v>
      </c>
      <c r="I1063" s="2">
        <f>'Moving Avg'!H1063</f>
        <v>13.700887000000002</v>
      </c>
      <c r="J1063" s="6" t="str">
        <f>OBV!F1063</f>
        <v>BULLISH</v>
      </c>
      <c r="K1063" s="6" t="str">
        <f>OBV!G1063</f>
        <v>NEUTRAL</v>
      </c>
      <c r="L1063" s="6" t="str">
        <f>OBV!H1063</f>
        <v>CONFIRMED BULLISH</v>
      </c>
      <c r="M1063" s="8">
        <f t="shared" si="163"/>
        <v>50</v>
      </c>
      <c r="N1063" s="8">
        <f t="shared" si="160"/>
        <v>100</v>
      </c>
      <c r="O1063" s="8">
        <f t="shared" si="161"/>
        <v>0</v>
      </c>
      <c r="P1063" s="8">
        <f t="shared" si="162"/>
        <v>83.5</v>
      </c>
      <c r="Q1063" s="9">
        <f t="shared" si="164"/>
        <v>65.025000000000006</v>
      </c>
      <c r="R1063" s="9">
        <f t="shared" si="165"/>
        <v>50.875</v>
      </c>
      <c r="S1063" s="9">
        <f t="shared" si="166"/>
        <v>60.075000000000003</v>
      </c>
      <c r="T1063" s="9">
        <f t="shared" si="167"/>
        <v>58.375</v>
      </c>
      <c r="U1063" s="8">
        <f t="shared" si="168"/>
        <v>58.658333333333339</v>
      </c>
      <c r="V1063" s="8">
        <f t="shared" si="169"/>
        <v>58.587500000000006</v>
      </c>
    </row>
    <row r="1064" spans="1:22" ht="13.5" x14ac:dyDescent="0.25">
      <c r="A1064" s="3">
        <f>RSI!A1064</f>
        <v>43556</v>
      </c>
      <c r="B1064" s="2">
        <f>RSI!B1064</f>
        <v>12.1044</v>
      </c>
      <c r="C1064" s="2">
        <f>RSI!I1064</f>
        <v>53.601115372300185</v>
      </c>
      <c r="D1064" s="2">
        <f>MACD!E1064</f>
        <v>-0.16057645968424517</v>
      </c>
      <c r="E1064" s="2">
        <f>MACD!F1064</f>
        <v>-1.7191601220505566E-2</v>
      </c>
      <c r="F1064" s="2">
        <f>'Moving Avg'!D1064</f>
        <v>12.10342</v>
      </c>
      <c r="G1064" s="2">
        <f>'Moving Avg'!F1064</f>
        <v>11.900595000000001</v>
      </c>
      <c r="H1064" s="2">
        <f>'Moving Avg'!G1064</f>
        <v>12.342544000000006</v>
      </c>
      <c r="I1064" s="2">
        <f>'Moving Avg'!H1064</f>
        <v>13.692102000000004</v>
      </c>
      <c r="J1064" s="6" t="str">
        <f>OBV!F1064</f>
        <v>BULLISH</v>
      </c>
      <c r="K1064" s="6" t="str">
        <f>OBV!G1064</f>
        <v>NEUTRAL</v>
      </c>
      <c r="L1064" s="6" t="str">
        <f>OBV!H1064</f>
        <v>CONFIRMED BULLISH</v>
      </c>
      <c r="M1064" s="8">
        <f t="shared" si="163"/>
        <v>50</v>
      </c>
      <c r="N1064" s="8">
        <f t="shared" si="160"/>
        <v>100</v>
      </c>
      <c r="O1064" s="8">
        <f t="shared" si="161"/>
        <v>0</v>
      </c>
      <c r="P1064" s="8">
        <f t="shared" si="162"/>
        <v>83.5</v>
      </c>
      <c r="Q1064" s="9">
        <f t="shared" si="164"/>
        <v>65.025000000000006</v>
      </c>
      <c r="R1064" s="9">
        <f t="shared" si="165"/>
        <v>50.875</v>
      </c>
      <c r="S1064" s="9">
        <f t="shared" si="166"/>
        <v>60.075000000000003</v>
      </c>
      <c r="T1064" s="9">
        <f t="shared" si="167"/>
        <v>58.375</v>
      </c>
      <c r="U1064" s="8">
        <f t="shared" si="168"/>
        <v>58.658333333333339</v>
      </c>
      <c r="V1064" s="8">
        <f t="shared" si="169"/>
        <v>58.587500000000006</v>
      </c>
    </row>
    <row r="1065" spans="1:22" ht="13.5" x14ac:dyDescent="0.25">
      <c r="A1065" s="3">
        <f>RSI!A1065</f>
        <v>43557</v>
      </c>
      <c r="B1065" s="2">
        <f>RSI!B1065</f>
        <v>12.0067</v>
      </c>
      <c r="C1065" s="2">
        <f>RSI!I1065</f>
        <v>45.742220152605192</v>
      </c>
      <c r="D1065" s="2">
        <f>MACD!E1065</f>
        <v>-0.1884174058262964</v>
      </c>
      <c r="E1065" s="2">
        <f>MACD!F1065</f>
        <v>-5.1436762141663733E-2</v>
      </c>
      <c r="F1065" s="2">
        <f>'Moving Avg'!D1065</f>
        <v>12.084860000000001</v>
      </c>
      <c r="G1065" s="2">
        <f>'Moving Avg'!F1065</f>
        <v>11.894005000000002</v>
      </c>
      <c r="H1065" s="2">
        <f>'Moving Avg'!G1065</f>
        <v>12.319116000000006</v>
      </c>
      <c r="I1065" s="2">
        <f>'Moving Avg'!H1065</f>
        <v>13.682584500000004</v>
      </c>
      <c r="J1065" s="6" t="str">
        <f>OBV!F1065</f>
        <v>BEARISH</v>
      </c>
      <c r="K1065" s="6" t="str">
        <f>OBV!G1065</f>
        <v>NEUTRAL</v>
      </c>
      <c r="L1065" s="6" t="str">
        <f>OBV!H1065</f>
        <v>CONFIRMED BEARISH</v>
      </c>
      <c r="M1065" s="8">
        <f t="shared" si="163"/>
        <v>50</v>
      </c>
      <c r="N1065" s="8">
        <f t="shared" si="160"/>
        <v>100</v>
      </c>
      <c r="O1065" s="8">
        <f t="shared" si="161"/>
        <v>0</v>
      </c>
      <c r="P1065" s="8">
        <f t="shared" si="162"/>
        <v>16.5</v>
      </c>
      <c r="Q1065" s="9">
        <f t="shared" si="164"/>
        <v>54.975000000000001</v>
      </c>
      <c r="R1065" s="9">
        <f t="shared" si="165"/>
        <v>34.125</v>
      </c>
      <c r="S1065" s="9">
        <f t="shared" si="166"/>
        <v>29.925000000000001</v>
      </c>
      <c r="T1065" s="9">
        <f t="shared" si="167"/>
        <v>41.625</v>
      </c>
      <c r="U1065" s="8">
        <f t="shared" si="168"/>
        <v>39.674999999999997</v>
      </c>
      <c r="V1065" s="8">
        <f t="shared" si="169"/>
        <v>40.162499999999994</v>
      </c>
    </row>
    <row r="1066" spans="1:22" ht="13.5" x14ac:dyDescent="0.25">
      <c r="A1066" s="3">
        <f>RSI!A1066</f>
        <v>43558</v>
      </c>
      <c r="B1066" s="2">
        <f>RSI!B1066</f>
        <v>11.9579</v>
      </c>
      <c r="C1066" s="2">
        <f>RSI!I1066</f>
        <v>42.398370238968866</v>
      </c>
      <c r="D1066" s="2">
        <f>MACD!E1066</f>
        <v>-0.20808290601364376</v>
      </c>
      <c r="E1066" s="2">
        <f>MACD!F1066</f>
        <v>-8.276599091605974E-2</v>
      </c>
      <c r="F1066" s="2">
        <f>'Moving Avg'!D1066</f>
        <v>12.055560000000002</v>
      </c>
      <c r="G1066" s="2">
        <f>'Moving Avg'!F1066</f>
        <v>11.886925000000002</v>
      </c>
      <c r="H1066" s="2">
        <f>'Moving Avg'!G1066</f>
        <v>12.297152000000008</v>
      </c>
      <c r="I1066" s="2">
        <f>'Moving Avg'!H1066</f>
        <v>13.671602500000004</v>
      </c>
      <c r="J1066" s="6" t="str">
        <f>OBV!F1066</f>
        <v>BEARISH</v>
      </c>
      <c r="K1066" s="6" t="str">
        <f>OBV!G1066</f>
        <v>NEUTRAL</v>
      </c>
      <c r="L1066" s="6" t="str">
        <f>OBV!H1066</f>
        <v>CONFIRMED BEARISH</v>
      </c>
      <c r="M1066" s="8">
        <f t="shared" si="163"/>
        <v>50</v>
      </c>
      <c r="N1066" s="8">
        <f t="shared" si="160"/>
        <v>100</v>
      </c>
      <c r="O1066" s="8">
        <f t="shared" si="161"/>
        <v>0</v>
      </c>
      <c r="P1066" s="8">
        <f t="shared" si="162"/>
        <v>16.5</v>
      </c>
      <c r="Q1066" s="9">
        <f t="shared" si="164"/>
        <v>54.975000000000001</v>
      </c>
      <c r="R1066" s="9">
        <f t="shared" si="165"/>
        <v>34.125</v>
      </c>
      <c r="S1066" s="9">
        <f t="shared" si="166"/>
        <v>29.925000000000001</v>
      </c>
      <c r="T1066" s="9">
        <f t="shared" si="167"/>
        <v>41.625</v>
      </c>
      <c r="U1066" s="8">
        <f t="shared" si="168"/>
        <v>39.674999999999997</v>
      </c>
      <c r="V1066" s="8">
        <f t="shared" si="169"/>
        <v>40.162499999999994</v>
      </c>
    </row>
    <row r="1067" spans="1:22" ht="13.5" x14ac:dyDescent="0.25">
      <c r="A1067" s="3">
        <f>RSI!A1067</f>
        <v>43559</v>
      </c>
      <c r="B1067" s="2">
        <f>RSI!B1067</f>
        <v>11.9579</v>
      </c>
      <c r="C1067" s="2">
        <f>RSI!I1067</f>
        <v>42.398370238968866</v>
      </c>
      <c r="D1067" s="2">
        <f>MACD!E1067</f>
        <v>-0.22417772347081133</v>
      </c>
      <c r="E1067" s="2">
        <f>MACD!F1067</f>
        <v>-0.11104833742701006</v>
      </c>
      <c r="F1067" s="2">
        <f>'Moving Avg'!D1067</f>
        <v>12.026260000000001</v>
      </c>
      <c r="G1067" s="2">
        <f>'Moving Avg'!F1067</f>
        <v>11.884725</v>
      </c>
      <c r="H1067" s="2">
        <f>'Moving Avg'!G1067</f>
        <v>12.275188000000009</v>
      </c>
      <c r="I1067" s="2">
        <f>'Moving Avg'!H1067</f>
        <v>13.660132500000005</v>
      </c>
      <c r="J1067" s="6" t="str">
        <f>OBV!F1067</f>
        <v>BEARISH</v>
      </c>
      <c r="K1067" s="6" t="str">
        <f>OBV!G1067</f>
        <v>NEUTRAL</v>
      </c>
      <c r="L1067" s="6" t="str">
        <f>OBV!H1067</f>
        <v>CONFIRMED BEARISH</v>
      </c>
      <c r="M1067" s="8">
        <f t="shared" si="163"/>
        <v>50</v>
      </c>
      <c r="N1067" s="8">
        <f t="shared" si="160"/>
        <v>100</v>
      </c>
      <c r="O1067" s="8">
        <f t="shared" si="161"/>
        <v>0</v>
      </c>
      <c r="P1067" s="8">
        <f t="shared" si="162"/>
        <v>16.5</v>
      </c>
      <c r="Q1067" s="9">
        <f t="shared" si="164"/>
        <v>54.975000000000001</v>
      </c>
      <c r="R1067" s="9">
        <f t="shared" si="165"/>
        <v>34.125</v>
      </c>
      <c r="S1067" s="9">
        <f t="shared" si="166"/>
        <v>29.925000000000001</v>
      </c>
      <c r="T1067" s="9">
        <f t="shared" si="167"/>
        <v>41.625</v>
      </c>
      <c r="U1067" s="8">
        <f t="shared" si="168"/>
        <v>39.674999999999997</v>
      </c>
      <c r="V1067" s="8">
        <f t="shared" si="169"/>
        <v>40.162499999999994</v>
      </c>
    </row>
    <row r="1068" spans="1:22" ht="13.5" x14ac:dyDescent="0.25">
      <c r="A1068" s="3">
        <f>RSI!A1068</f>
        <v>43560</v>
      </c>
      <c r="B1068" s="2">
        <f>RSI!B1068</f>
        <v>11.9579</v>
      </c>
      <c r="C1068" s="2">
        <f>RSI!I1068</f>
        <v>42.398370238968866</v>
      </c>
      <c r="D1068" s="2">
        <f>MACD!E1068</f>
        <v>-0.23729158075525092</v>
      </c>
      <c r="E1068" s="2">
        <f>MACD!F1068</f>
        <v>-0.13629698609265822</v>
      </c>
      <c r="F1068" s="2">
        <f>'Moving Avg'!D1068</f>
        <v>11.996960000000001</v>
      </c>
      <c r="G1068" s="2">
        <f>'Moving Avg'!F1068</f>
        <v>11.883504999999998</v>
      </c>
      <c r="H1068" s="2">
        <f>'Moving Avg'!G1068</f>
        <v>12.253322000000008</v>
      </c>
      <c r="I1068" s="2">
        <f>'Moving Avg'!H1068</f>
        <v>13.646710000000002</v>
      </c>
      <c r="J1068" s="6" t="str">
        <f>OBV!F1068</f>
        <v>BEARISH</v>
      </c>
      <c r="K1068" s="6" t="str">
        <f>OBV!G1068</f>
        <v>NEUTRAL</v>
      </c>
      <c r="L1068" s="6" t="str">
        <f>OBV!H1068</f>
        <v>CONFIRMED BEARISH</v>
      </c>
      <c r="M1068" s="8">
        <f t="shared" si="163"/>
        <v>50</v>
      </c>
      <c r="N1068" s="8">
        <f t="shared" si="160"/>
        <v>100</v>
      </c>
      <c r="O1068" s="8">
        <f t="shared" si="161"/>
        <v>0</v>
      </c>
      <c r="P1068" s="8">
        <f t="shared" si="162"/>
        <v>16.5</v>
      </c>
      <c r="Q1068" s="9">
        <f t="shared" si="164"/>
        <v>54.975000000000001</v>
      </c>
      <c r="R1068" s="9">
        <f t="shared" si="165"/>
        <v>34.125</v>
      </c>
      <c r="S1068" s="9">
        <f t="shared" si="166"/>
        <v>29.925000000000001</v>
      </c>
      <c r="T1068" s="9">
        <f t="shared" si="167"/>
        <v>41.625</v>
      </c>
      <c r="U1068" s="8">
        <f t="shared" si="168"/>
        <v>39.674999999999997</v>
      </c>
      <c r="V1068" s="8">
        <f t="shared" si="169"/>
        <v>40.162499999999994</v>
      </c>
    </row>
    <row r="1069" spans="1:22" ht="13.5" x14ac:dyDescent="0.25">
      <c r="A1069" s="3">
        <f>RSI!A1069</f>
        <v>43563</v>
      </c>
      <c r="B1069" s="2">
        <f>RSI!B1069</f>
        <v>11.9579</v>
      </c>
      <c r="C1069" s="2">
        <f>RSI!I1069</f>
        <v>42.398370238968866</v>
      </c>
      <c r="D1069" s="2">
        <f>MACD!E1069</f>
        <v>-0.19985894380425329</v>
      </c>
      <c r="E1069" s="2">
        <f>MACD!F1069</f>
        <v>-0.14900937763497724</v>
      </c>
      <c r="F1069" s="2">
        <f>'Moving Avg'!D1069</f>
        <v>11.96766</v>
      </c>
      <c r="G1069" s="2">
        <f>'Moving Avg'!F1069</f>
        <v>11.882284999999998</v>
      </c>
      <c r="H1069" s="2">
        <f>'Moving Avg'!G1069</f>
        <v>12.231358000000007</v>
      </c>
      <c r="I1069" s="2">
        <f>'Moving Avg'!H1069</f>
        <v>13.6313355</v>
      </c>
      <c r="J1069" s="6" t="str">
        <f>OBV!F1069</f>
        <v>BEARISH</v>
      </c>
      <c r="K1069" s="6" t="str">
        <f>OBV!G1069</f>
        <v>NEUTRAL</v>
      </c>
      <c r="L1069" s="6" t="str">
        <f>OBV!H1069</f>
        <v>CONFIRMED BEARISH</v>
      </c>
      <c r="M1069" s="8">
        <f t="shared" si="163"/>
        <v>50</v>
      </c>
      <c r="N1069" s="8">
        <f t="shared" si="160"/>
        <v>100</v>
      </c>
      <c r="O1069" s="8">
        <f t="shared" si="161"/>
        <v>0</v>
      </c>
      <c r="P1069" s="8">
        <f t="shared" si="162"/>
        <v>16.5</v>
      </c>
      <c r="Q1069" s="9">
        <f t="shared" si="164"/>
        <v>54.975000000000001</v>
      </c>
      <c r="R1069" s="9">
        <f t="shared" si="165"/>
        <v>34.125</v>
      </c>
      <c r="S1069" s="9">
        <f t="shared" si="166"/>
        <v>29.925000000000001</v>
      </c>
      <c r="T1069" s="9">
        <f t="shared" si="167"/>
        <v>41.625</v>
      </c>
      <c r="U1069" s="8">
        <f t="shared" si="168"/>
        <v>39.674999999999997</v>
      </c>
      <c r="V1069" s="8">
        <f t="shared" si="169"/>
        <v>40.162499999999994</v>
      </c>
    </row>
    <row r="1070" spans="1:22" ht="13.5" x14ac:dyDescent="0.25">
      <c r="A1070" s="3">
        <f>RSI!A1070</f>
        <v>43565</v>
      </c>
      <c r="B1070" s="2">
        <f>RSI!B1070</f>
        <v>11.952999999999999</v>
      </c>
      <c r="C1070" s="2">
        <f>RSI!I1070</f>
        <v>41.98386791014449</v>
      </c>
      <c r="D1070" s="2">
        <f>MACD!E1070</f>
        <v>-0.15237401236054637</v>
      </c>
      <c r="E1070" s="2">
        <f>MACD!F1070</f>
        <v>-0.14968230458009107</v>
      </c>
      <c r="F1070" s="2">
        <f>'Moving Avg'!D1070</f>
        <v>11.95692</v>
      </c>
      <c r="G1070" s="2">
        <f>'Moving Avg'!F1070</f>
        <v>11.89424</v>
      </c>
      <c r="H1070" s="2">
        <f>'Moving Avg'!G1070</f>
        <v>12.211736000000005</v>
      </c>
      <c r="I1070" s="2">
        <f>'Moving Avg'!H1070</f>
        <v>13.615448500000003</v>
      </c>
      <c r="J1070" s="6" t="str">
        <f>OBV!F1070</f>
        <v>BEARISH</v>
      </c>
      <c r="K1070" s="6" t="str">
        <f>OBV!G1070</f>
        <v>NEUTRAL</v>
      </c>
      <c r="L1070" s="6" t="str">
        <f>OBV!H1070</f>
        <v>CONFIRMED BEARISH</v>
      </c>
      <c r="M1070" s="8">
        <f t="shared" si="163"/>
        <v>50</v>
      </c>
      <c r="N1070" s="8">
        <f t="shared" si="160"/>
        <v>45</v>
      </c>
      <c r="O1070" s="8">
        <f t="shared" si="161"/>
        <v>0</v>
      </c>
      <c r="P1070" s="8">
        <f t="shared" si="162"/>
        <v>16.5</v>
      </c>
      <c r="Q1070" s="9">
        <f t="shared" si="164"/>
        <v>35.725000000000001</v>
      </c>
      <c r="R1070" s="9">
        <f t="shared" si="165"/>
        <v>23.125</v>
      </c>
      <c r="S1070" s="9">
        <f t="shared" si="166"/>
        <v>21.675000000000001</v>
      </c>
      <c r="T1070" s="9">
        <f t="shared" si="167"/>
        <v>27.875</v>
      </c>
      <c r="U1070" s="8">
        <f t="shared" si="168"/>
        <v>26.841666666666669</v>
      </c>
      <c r="V1070" s="8">
        <f t="shared" si="169"/>
        <v>27.1</v>
      </c>
    </row>
    <row r="1071" spans="1:22" ht="13.5" x14ac:dyDescent="0.25">
      <c r="A1071" s="3">
        <f>RSI!A1071</f>
        <v>43566</v>
      </c>
      <c r="B1071" s="2">
        <f>RSI!B1071</f>
        <v>11.952999999999999</v>
      </c>
      <c r="C1071" s="2">
        <f>RSI!I1071</f>
        <v>41.983867910144482</v>
      </c>
      <c r="D1071" s="2">
        <f>MACD!E1071</f>
        <v>-0.11101090068971686</v>
      </c>
      <c r="E1071" s="2">
        <f>MACD!F1071</f>
        <v>-0.14194802380201624</v>
      </c>
      <c r="F1071" s="2">
        <f>'Moving Avg'!D1071</f>
        <v>11.955940000000002</v>
      </c>
      <c r="G1071" s="2">
        <f>'Moving Avg'!F1071</f>
        <v>11.906195</v>
      </c>
      <c r="H1071" s="2">
        <f>'Moving Avg'!G1071</f>
        <v>12.192114000000004</v>
      </c>
      <c r="I1071" s="2">
        <f>'Moving Avg'!H1071</f>
        <v>13.599561500000004</v>
      </c>
      <c r="J1071" s="6" t="str">
        <f>OBV!F1071</f>
        <v>BEARISH</v>
      </c>
      <c r="K1071" s="6" t="str">
        <f>OBV!G1071</f>
        <v>NEUTRAL</v>
      </c>
      <c r="L1071" s="6" t="str">
        <f>OBV!H1071</f>
        <v>CONFIRMED BEARISH</v>
      </c>
      <c r="M1071" s="8">
        <f t="shared" si="163"/>
        <v>50</v>
      </c>
      <c r="N1071" s="8">
        <f t="shared" si="160"/>
        <v>0</v>
      </c>
      <c r="O1071" s="8">
        <f t="shared" si="161"/>
        <v>0</v>
      </c>
      <c r="P1071" s="8">
        <f t="shared" si="162"/>
        <v>16.5</v>
      </c>
      <c r="Q1071" s="9">
        <f t="shared" si="164"/>
        <v>19.975000000000001</v>
      </c>
      <c r="R1071" s="9">
        <f t="shared" si="165"/>
        <v>14.125</v>
      </c>
      <c r="S1071" s="9">
        <f t="shared" si="166"/>
        <v>14.925000000000001</v>
      </c>
      <c r="T1071" s="9">
        <f t="shared" si="167"/>
        <v>16.625</v>
      </c>
      <c r="U1071" s="8">
        <f t="shared" si="168"/>
        <v>16.341666666666669</v>
      </c>
      <c r="V1071" s="8">
        <f t="shared" si="169"/>
        <v>16.412500000000001</v>
      </c>
    </row>
    <row r="1072" spans="1:22" ht="13.5" x14ac:dyDescent="0.25">
      <c r="A1072" s="3">
        <f>RSI!A1072</f>
        <v>43567</v>
      </c>
      <c r="B1072" s="2">
        <f>RSI!B1072</f>
        <v>11.860300000000001</v>
      </c>
      <c r="C1072" s="2">
        <f>RSI!I1072</f>
        <v>34.568799944331317</v>
      </c>
      <c r="D1072" s="2">
        <f>MACD!E1072</f>
        <v>-6.8746800085053295E-2</v>
      </c>
      <c r="E1072" s="2">
        <f>MACD!F1072</f>
        <v>-0.12730777905862367</v>
      </c>
      <c r="F1072" s="2">
        <f>'Moving Avg'!D1072</f>
        <v>11.93642</v>
      </c>
      <c r="G1072" s="2">
        <f>'Moving Avg'!F1072</f>
        <v>11.913515</v>
      </c>
      <c r="H1072" s="2">
        <f>'Moving Avg'!G1072</f>
        <v>12.170638000000002</v>
      </c>
      <c r="I1072" s="2">
        <f>'Moving Avg'!H1072</f>
        <v>13.583211000000006</v>
      </c>
      <c r="J1072" s="6" t="str">
        <f>OBV!F1072</f>
        <v>BEARISH</v>
      </c>
      <c r="K1072" s="6" t="str">
        <f>OBV!G1072</f>
        <v>NEUTRAL</v>
      </c>
      <c r="L1072" s="6" t="str">
        <f>OBV!H1072</f>
        <v>CONFIRMED BEARISH</v>
      </c>
      <c r="M1072" s="8">
        <f t="shared" si="163"/>
        <v>50</v>
      </c>
      <c r="N1072" s="8">
        <f t="shared" si="160"/>
        <v>0</v>
      </c>
      <c r="O1072" s="8">
        <f t="shared" si="161"/>
        <v>0</v>
      </c>
      <c r="P1072" s="8">
        <f t="shared" si="162"/>
        <v>16.5</v>
      </c>
      <c r="Q1072" s="9">
        <f t="shared" si="164"/>
        <v>19.975000000000001</v>
      </c>
      <c r="R1072" s="9">
        <f t="shared" si="165"/>
        <v>14.125</v>
      </c>
      <c r="S1072" s="9">
        <f t="shared" si="166"/>
        <v>14.925000000000001</v>
      </c>
      <c r="T1072" s="9">
        <f t="shared" si="167"/>
        <v>16.625</v>
      </c>
      <c r="U1072" s="8">
        <f t="shared" si="168"/>
        <v>16.341666666666669</v>
      </c>
      <c r="V1072" s="8">
        <f t="shared" si="169"/>
        <v>16.412500000000001</v>
      </c>
    </row>
    <row r="1073" spans="1:22" ht="13.5" x14ac:dyDescent="0.25">
      <c r="A1073" s="3">
        <f>RSI!A1073</f>
        <v>43570</v>
      </c>
      <c r="B1073" s="2">
        <f>RSI!B1073</f>
        <v>11.9579</v>
      </c>
      <c r="C1073" s="2">
        <f>RSI!I1073</f>
        <v>45.485669872765442</v>
      </c>
      <c r="D1073" s="2">
        <f>MACD!E1073</f>
        <v>-3.9298324681569241E-2</v>
      </c>
      <c r="E1073" s="2">
        <f>MACD!F1073</f>
        <v>-0.10970588818321279</v>
      </c>
      <c r="F1073" s="2">
        <f>'Moving Avg'!D1073</f>
        <v>11.936420000000002</v>
      </c>
      <c r="G1073" s="2">
        <f>'Moving Avg'!F1073</f>
        <v>11.926449999999999</v>
      </c>
      <c r="H1073" s="2">
        <f>'Moving Avg'!G1073</f>
        <v>12.151602</v>
      </c>
      <c r="I1073" s="2">
        <f>'Moving Avg'!H1073</f>
        <v>13.567348500000005</v>
      </c>
      <c r="J1073" s="6" t="str">
        <f>OBV!F1073</f>
        <v>BULLISH</v>
      </c>
      <c r="K1073" s="6" t="str">
        <f>OBV!G1073</f>
        <v>NEUTRAL</v>
      </c>
      <c r="L1073" s="6" t="str">
        <f>OBV!H1073</f>
        <v>NEUTRAL</v>
      </c>
      <c r="M1073" s="8">
        <f t="shared" si="163"/>
        <v>50</v>
      </c>
      <c r="N1073" s="8">
        <f t="shared" si="160"/>
        <v>0</v>
      </c>
      <c r="O1073" s="8">
        <f t="shared" si="161"/>
        <v>0</v>
      </c>
      <c r="P1073" s="8">
        <f t="shared" si="162"/>
        <v>49.5</v>
      </c>
      <c r="Q1073" s="9">
        <f t="shared" si="164"/>
        <v>24.925000000000001</v>
      </c>
      <c r="R1073" s="9">
        <f t="shared" si="165"/>
        <v>22.375</v>
      </c>
      <c r="S1073" s="9">
        <f t="shared" si="166"/>
        <v>29.775000000000002</v>
      </c>
      <c r="T1073" s="9">
        <f t="shared" si="167"/>
        <v>24.875</v>
      </c>
      <c r="U1073" s="8">
        <f t="shared" si="168"/>
        <v>25.691666666666666</v>
      </c>
      <c r="V1073" s="8">
        <f t="shared" si="169"/>
        <v>25.487500000000001</v>
      </c>
    </row>
    <row r="1074" spans="1:22" ht="13.5" x14ac:dyDescent="0.25">
      <c r="A1074" s="3">
        <f>RSI!A1074</f>
        <v>43571</v>
      </c>
      <c r="B1074" s="2">
        <f>RSI!B1074</f>
        <v>12.197100000000001</v>
      </c>
      <c r="C1074" s="2">
        <f>RSI!I1074</f>
        <v>62.152326279688936</v>
      </c>
      <c r="D1074" s="2">
        <f>MACD!E1074</f>
        <v>-3.1827316035744957E-2</v>
      </c>
      <c r="E1074" s="2">
        <f>MACD!F1074</f>
        <v>-9.4130173753719237E-2</v>
      </c>
      <c r="F1074" s="2">
        <f>'Moving Avg'!D1074</f>
        <v>11.984260000000001</v>
      </c>
      <c r="G1074" s="2">
        <f>'Moving Avg'!F1074</f>
        <v>11.951829999999999</v>
      </c>
      <c r="H1074" s="2">
        <f>'Moving Avg'!G1074</f>
        <v>12.138033999999999</v>
      </c>
      <c r="I1074" s="2">
        <f>'Moving Avg'!H1074</f>
        <v>13.552682000000006</v>
      </c>
      <c r="J1074" s="6" t="str">
        <f>OBV!F1074</f>
        <v>BULLISH</v>
      </c>
      <c r="K1074" s="6" t="str">
        <f>OBV!G1074</f>
        <v>NEUTRAL</v>
      </c>
      <c r="L1074" s="6" t="str">
        <f>OBV!H1074</f>
        <v>CONFIRMED BULLISH</v>
      </c>
      <c r="M1074" s="8">
        <f t="shared" si="163"/>
        <v>50</v>
      </c>
      <c r="N1074" s="8">
        <f t="shared" si="160"/>
        <v>0</v>
      </c>
      <c r="O1074" s="8">
        <f t="shared" si="161"/>
        <v>0</v>
      </c>
      <c r="P1074" s="8">
        <f t="shared" si="162"/>
        <v>83.5</v>
      </c>
      <c r="Q1074" s="9">
        <f t="shared" si="164"/>
        <v>30.024999999999999</v>
      </c>
      <c r="R1074" s="9">
        <f t="shared" si="165"/>
        <v>30.875</v>
      </c>
      <c r="S1074" s="9">
        <f t="shared" si="166"/>
        <v>45.075000000000003</v>
      </c>
      <c r="T1074" s="9">
        <f t="shared" si="167"/>
        <v>33.375</v>
      </c>
      <c r="U1074" s="8">
        <f t="shared" si="168"/>
        <v>35.324999999999996</v>
      </c>
      <c r="V1074" s="8">
        <f t="shared" si="169"/>
        <v>34.837499999999999</v>
      </c>
    </row>
    <row r="1075" spans="1:22" ht="13.5" x14ac:dyDescent="0.25">
      <c r="A1075" s="3">
        <f>RSI!A1075</f>
        <v>43572</v>
      </c>
      <c r="B1075" s="2">
        <f>RSI!B1075</f>
        <v>12.197100000000001</v>
      </c>
      <c r="C1075" s="2">
        <f>RSI!I1075</f>
        <v>62.152326279688936</v>
      </c>
      <c r="D1075" s="2">
        <f>MACD!E1075</f>
        <v>-4.1698436714534992E-2</v>
      </c>
      <c r="E1075" s="2">
        <f>MACD!F1075</f>
        <v>-8.3643826345882383E-2</v>
      </c>
      <c r="F1075" s="2">
        <f>'Moving Avg'!D1075</f>
        <v>12.03308</v>
      </c>
      <c r="G1075" s="2">
        <f>'Moving Avg'!F1075</f>
        <v>11.977209999999999</v>
      </c>
      <c r="H1075" s="2">
        <f>'Moving Avg'!G1075</f>
        <v>12.125245999999999</v>
      </c>
      <c r="I1075" s="2">
        <f>'Moving Avg'!H1075</f>
        <v>13.539235500000007</v>
      </c>
      <c r="J1075" s="6" t="str">
        <f>OBV!F1075</f>
        <v>BULLISH</v>
      </c>
      <c r="K1075" s="6" t="str">
        <f>OBV!G1075</f>
        <v>NEUTRAL</v>
      </c>
      <c r="L1075" s="6" t="str">
        <f>OBV!H1075</f>
        <v>CONFIRMED BULLISH</v>
      </c>
      <c r="M1075" s="8">
        <f t="shared" si="163"/>
        <v>50</v>
      </c>
      <c r="N1075" s="8">
        <f t="shared" si="160"/>
        <v>0</v>
      </c>
      <c r="O1075" s="8">
        <f t="shared" si="161"/>
        <v>0</v>
      </c>
      <c r="P1075" s="8">
        <f t="shared" si="162"/>
        <v>83.5</v>
      </c>
      <c r="Q1075" s="9">
        <f t="shared" si="164"/>
        <v>30.024999999999999</v>
      </c>
      <c r="R1075" s="9">
        <f t="shared" si="165"/>
        <v>30.875</v>
      </c>
      <c r="S1075" s="9">
        <f t="shared" si="166"/>
        <v>45.075000000000003</v>
      </c>
      <c r="T1075" s="9">
        <f t="shared" si="167"/>
        <v>33.375</v>
      </c>
      <c r="U1075" s="8">
        <f t="shared" si="168"/>
        <v>35.324999999999996</v>
      </c>
      <c r="V1075" s="8">
        <f t="shared" si="169"/>
        <v>34.837499999999999</v>
      </c>
    </row>
    <row r="1076" spans="1:22" ht="13.5" x14ac:dyDescent="0.25">
      <c r="A1076" s="3">
        <f>RSI!A1076</f>
        <v>43573</v>
      </c>
      <c r="B1076" s="2">
        <f>RSI!B1076</f>
        <v>12.5192</v>
      </c>
      <c r="C1076" s="2">
        <f>RSI!I1076</f>
        <v>74.383278419814104</v>
      </c>
      <c r="D1076" s="2">
        <f>MACD!E1076</f>
        <v>-8.2493776998891377E-2</v>
      </c>
      <c r="E1076" s="2">
        <f>MACD!F1076</f>
        <v>-8.3413816476484187E-2</v>
      </c>
      <c r="F1076" s="2">
        <f>'Moving Avg'!D1076</f>
        <v>12.146319999999999</v>
      </c>
      <c r="G1076" s="2">
        <f>'Moving Avg'!F1076</f>
        <v>12.018694999999999</v>
      </c>
      <c r="H1076" s="2">
        <f>'Moving Avg'!G1076</f>
        <v>12.119876</v>
      </c>
      <c r="I1076" s="2">
        <f>'Moving Avg'!H1076</f>
        <v>13.528619500000007</v>
      </c>
      <c r="J1076" s="6" t="str">
        <f>OBV!F1076</f>
        <v>BULLISH</v>
      </c>
      <c r="K1076" s="6" t="str">
        <f>OBV!G1076</f>
        <v>NEUTRAL</v>
      </c>
      <c r="L1076" s="6" t="str">
        <f>OBV!H1076</f>
        <v>CONFIRMED BULLISH</v>
      </c>
      <c r="M1076" s="8">
        <f t="shared" si="163"/>
        <v>0</v>
      </c>
      <c r="N1076" s="8">
        <f t="shared" si="160"/>
        <v>0</v>
      </c>
      <c r="O1076" s="8">
        <f t="shared" si="161"/>
        <v>0</v>
      </c>
      <c r="P1076" s="8">
        <f t="shared" si="162"/>
        <v>83.5</v>
      </c>
      <c r="Q1076" s="9">
        <f t="shared" si="164"/>
        <v>12.525</v>
      </c>
      <c r="R1076" s="9">
        <f t="shared" si="165"/>
        <v>20.875</v>
      </c>
      <c r="S1076" s="9">
        <f t="shared" si="166"/>
        <v>37.575000000000003</v>
      </c>
      <c r="T1076" s="9">
        <f t="shared" si="167"/>
        <v>20.875</v>
      </c>
      <c r="U1076" s="8">
        <f t="shared" si="168"/>
        <v>23.658333333333331</v>
      </c>
      <c r="V1076" s="8">
        <f t="shared" si="169"/>
        <v>22.962499999999999</v>
      </c>
    </row>
    <row r="1077" spans="1:22" ht="13.5" x14ac:dyDescent="0.25">
      <c r="A1077" s="3">
        <f>RSI!A1077</f>
        <v>43574</v>
      </c>
      <c r="B1077" s="2">
        <f>RSI!B1077</f>
        <v>12.5192</v>
      </c>
      <c r="C1077" s="2">
        <f>RSI!I1077</f>
        <v>74.383278419814104</v>
      </c>
      <c r="D1077" s="2">
        <f>MACD!E1077</f>
        <v>-0.11991241936413921</v>
      </c>
      <c r="E1077" s="2">
        <f>MACD!F1077</f>
        <v>-9.0713537054015192E-2</v>
      </c>
      <c r="F1077" s="2">
        <f>'Moving Avg'!D1077</f>
        <v>12.278099999999998</v>
      </c>
      <c r="G1077" s="2">
        <f>'Moving Avg'!F1077</f>
        <v>12.060180000000001</v>
      </c>
      <c r="H1077" s="2">
        <f>'Moving Avg'!G1077</f>
        <v>12.114505999999999</v>
      </c>
      <c r="I1077" s="2">
        <f>'Moving Avg'!H1077</f>
        <v>13.518003500000004</v>
      </c>
      <c r="J1077" s="6" t="str">
        <f>OBV!F1077</f>
        <v>BULLISH</v>
      </c>
      <c r="K1077" s="6" t="str">
        <f>OBV!G1077</f>
        <v>NEUTRAL</v>
      </c>
      <c r="L1077" s="6" t="str">
        <f>OBV!H1077</f>
        <v>CONFIRMED BULLISH</v>
      </c>
      <c r="M1077" s="8">
        <f t="shared" si="163"/>
        <v>0</v>
      </c>
      <c r="N1077" s="8">
        <f t="shared" si="160"/>
        <v>100</v>
      </c>
      <c r="O1077" s="8">
        <f t="shared" si="161"/>
        <v>0</v>
      </c>
      <c r="P1077" s="8">
        <f t="shared" si="162"/>
        <v>83.5</v>
      </c>
      <c r="Q1077" s="9">
        <f t="shared" si="164"/>
        <v>47.524999999999999</v>
      </c>
      <c r="R1077" s="9">
        <f t="shared" si="165"/>
        <v>40.875</v>
      </c>
      <c r="S1077" s="9">
        <f t="shared" si="166"/>
        <v>52.575000000000003</v>
      </c>
      <c r="T1077" s="9">
        <f t="shared" si="167"/>
        <v>45.875</v>
      </c>
      <c r="U1077" s="8">
        <f t="shared" si="168"/>
        <v>46.991666666666674</v>
      </c>
      <c r="V1077" s="8">
        <f t="shared" si="169"/>
        <v>46.712500000000006</v>
      </c>
    </row>
    <row r="1078" spans="1:22" ht="13.5" x14ac:dyDescent="0.25">
      <c r="A1078" s="3">
        <f>RSI!A1078</f>
        <v>43577</v>
      </c>
      <c r="B1078" s="2">
        <f>RSI!B1078</f>
        <v>12.5143</v>
      </c>
      <c r="C1078" s="2">
        <f>RSI!I1078</f>
        <v>73.96157999593602</v>
      </c>
      <c r="D1078" s="2">
        <f>MACD!E1078</f>
        <v>-0.15389611444387441</v>
      </c>
      <c r="E1078" s="2">
        <f>MACD!F1078</f>
        <v>-0.10335005253198704</v>
      </c>
      <c r="F1078" s="2">
        <f>'Moving Avg'!D1078</f>
        <v>12.389379999999999</v>
      </c>
      <c r="G1078" s="2">
        <f>'Moving Avg'!F1078</f>
        <v>12.101420000000001</v>
      </c>
      <c r="H1078" s="2">
        <f>'Moving Avg'!G1078</f>
        <v>12.109038</v>
      </c>
      <c r="I1078" s="2">
        <f>'Moving Avg'!H1078</f>
        <v>13.507363000000007</v>
      </c>
      <c r="J1078" s="6" t="str">
        <f>OBV!F1078</f>
        <v>BEARISH</v>
      </c>
      <c r="K1078" s="6" t="str">
        <f>OBV!G1078</f>
        <v>NEUTRAL</v>
      </c>
      <c r="L1078" s="6" t="str">
        <f>OBV!H1078</f>
        <v>BEARISH DIVERGENCE</v>
      </c>
      <c r="M1078" s="8">
        <f t="shared" si="163"/>
        <v>0</v>
      </c>
      <c r="N1078" s="8">
        <f t="shared" si="160"/>
        <v>100</v>
      </c>
      <c r="O1078" s="8">
        <f t="shared" si="161"/>
        <v>0</v>
      </c>
      <c r="P1078" s="8">
        <f t="shared" si="162"/>
        <v>16.5</v>
      </c>
      <c r="Q1078" s="9">
        <f t="shared" si="164"/>
        <v>37.475000000000001</v>
      </c>
      <c r="R1078" s="9">
        <f t="shared" si="165"/>
        <v>24.125</v>
      </c>
      <c r="S1078" s="9">
        <f t="shared" si="166"/>
        <v>22.425000000000001</v>
      </c>
      <c r="T1078" s="9">
        <f t="shared" si="167"/>
        <v>29.125</v>
      </c>
      <c r="U1078" s="8">
        <f t="shared" si="168"/>
        <v>28.008333333333336</v>
      </c>
      <c r="V1078" s="8">
        <f t="shared" si="169"/>
        <v>28.287500000000001</v>
      </c>
    </row>
    <row r="1079" spans="1:22" ht="13.5" x14ac:dyDescent="0.25">
      <c r="A1079" s="3">
        <f>RSI!A1079</f>
        <v>43578</v>
      </c>
      <c r="B1079" s="2">
        <f>RSI!B1079</f>
        <v>12.5143</v>
      </c>
      <c r="C1079" s="2">
        <f>RSI!I1079</f>
        <v>73.96157999593602</v>
      </c>
      <c r="D1079" s="2">
        <f>MACD!E1079</f>
        <v>-0.18510845543860732</v>
      </c>
      <c r="E1079" s="2">
        <f>MACD!F1079</f>
        <v>-0.1197017331133111</v>
      </c>
      <c r="F1079" s="2">
        <f>'Moving Avg'!D1079</f>
        <v>12.452819999999999</v>
      </c>
      <c r="G1079" s="2">
        <f>'Moving Avg'!F1079</f>
        <v>12.127039999999999</v>
      </c>
      <c r="H1079" s="2">
        <f>'Moving Avg'!G1079</f>
        <v>12.104058</v>
      </c>
      <c r="I1079" s="2">
        <f>'Moving Avg'!H1079</f>
        <v>13.497455000000008</v>
      </c>
      <c r="J1079" s="6" t="str">
        <f>OBV!F1079</f>
        <v>BEARISH</v>
      </c>
      <c r="K1079" s="6" t="str">
        <f>OBV!G1079</f>
        <v>NEUTRAL</v>
      </c>
      <c r="L1079" s="6" t="str">
        <f>OBV!H1079</f>
        <v>BEARISH DIVERGENCE</v>
      </c>
      <c r="M1079" s="8">
        <f t="shared" si="163"/>
        <v>0</v>
      </c>
      <c r="N1079" s="8">
        <f t="shared" si="160"/>
        <v>100</v>
      </c>
      <c r="O1079" s="8">
        <f t="shared" si="161"/>
        <v>0</v>
      </c>
      <c r="P1079" s="8">
        <f t="shared" si="162"/>
        <v>16.5</v>
      </c>
      <c r="Q1079" s="9">
        <f t="shared" si="164"/>
        <v>37.475000000000001</v>
      </c>
      <c r="R1079" s="9">
        <f t="shared" si="165"/>
        <v>24.125</v>
      </c>
      <c r="S1079" s="9">
        <f t="shared" si="166"/>
        <v>22.425000000000001</v>
      </c>
      <c r="T1079" s="9">
        <f t="shared" si="167"/>
        <v>29.125</v>
      </c>
      <c r="U1079" s="8">
        <f t="shared" si="168"/>
        <v>28.008333333333336</v>
      </c>
      <c r="V1079" s="8">
        <f t="shared" si="169"/>
        <v>28.287500000000001</v>
      </c>
    </row>
    <row r="1080" spans="1:22" ht="13.5" x14ac:dyDescent="0.25">
      <c r="A1080" s="3">
        <f>RSI!A1080</f>
        <v>43579</v>
      </c>
      <c r="B1080" s="2">
        <f>RSI!B1080</f>
        <v>12.446</v>
      </c>
      <c r="C1080" s="2">
        <f>RSI!I1080</f>
        <v>67.75225479841987</v>
      </c>
      <c r="D1080" s="2">
        <f>MACD!E1080</f>
        <v>-0.2094883983212199</v>
      </c>
      <c r="E1080" s="2">
        <f>MACD!F1080</f>
        <v>-0.13765906615489287</v>
      </c>
      <c r="F1080" s="2">
        <f>'Moving Avg'!D1080</f>
        <v>12.502599999999999</v>
      </c>
      <c r="G1080" s="2">
        <f>'Moving Avg'!F1080</f>
        <v>12.144364999999999</v>
      </c>
      <c r="H1080" s="2">
        <f>'Moving Avg'!G1080</f>
        <v>12.099178</v>
      </c>
      <c r="I1080" s="2">
        <f>'Moving Avg'!H1080</f>
        <v>13.486473000000007</v>
      </c>
      <c r="J1080" s="6" t="str">
        <f>OBV!F1080</f>
        <v>BEARISH</v>
      </c>
      <c r="K1080" s="6" t="str">
        <f>OBV!G1080</f>
        <v>NEUTRAL</v>
      </c>
      <c r="L1080" s="6" t="str">
        <f>OBV!H1080</f>
        <v>BEARISH DIVERGENCE</v>
      </c>
      <c r="M1080" s="8">
        <f t="shared" si="163"/>
        <v>50</v>
      </c>
      <c r="N1080" s="8">
        <f t="shared" si="160"/>
        <v>100</v>
      </c>
      <c r="O1080" s="8">
        <f t="shared" si="161"/>
        <v>0</v>
      </c>
      <c r="P1080" s="8">
        <f t="shared" si="162"/>
        <v>16.5</v>
      </c>
      <c r="Q1080" s="9">
        <f t="shared" si="164"/>
        <v>54.975000000000001</v>
      </c>
      <c r="R1080" s="9">
        <f t="shared" si="165"/>
        <v>34.125</v>
      </c>
      <c r="S1080" s="9">
        <f t="shared" si="166"/>
        <v>29.925000000000001</v>
      </c>
      <c r="T1080" s="9">
        <f t="shared" si="167"/>
        <v>41.625</v>
      </c>
      <c r="U1080" s="8">
        <f t="shared" si="168"/>
        <v>39.674999999999997</v>
      </c>
      <c r="V1080" s="8">
        <f t="shared" si="169"/>
        <v>40.162499999999994</v>
      </c>
    </row>
    <row r="1081" spans="1:22" ht="13.5" x14ac:dyDescent="0.25">
      <c r="A1081" s="3">
        <f>RSI!A1081</f>
        <v>43580</v>
      </c>
      <c r="B1081" s="2">
        <f>RSI!B1081</f>
        <v>12.485099999999999</v>
      </c>
      <c r="C1081" s="2">
        <f>RSI!I1081</f>
        <v>69.339201786445727</v>
      </c>
      <c r="D1081" s="2">
        <f>MACD!E1081</f>
        <v>-0.23471669091219916</v>
      </c>
      <c r="E1081" s="2">
        <f>MACD!F1081</f>
        <v>-0.15707059110635413</v>
      </c>
      <c r="F1081" s="2">
        <f>'Moving Avg'!D1081</f>
        <v>12.49578</v>
      </c>
      <c r="G1081" s="2">
        <f>'Moving Avg'!F1081</f>
        <v>12.163399999999999</v>
      </c>
      <c r="H1081" s="2">
        <f>'Moving Avg'!G1081</f>
        <v>12.096055999999999</v>
      </c>
      <c r="I1081" s="2">
        <f>'Moving Avg'!H1081</f>
        <v>13.476419000000007</v>
      </c>
      <c r="J1081" s="6" t="str">
        <f>OBV!F1081</f>
        <v>BEARISH</v>
      </c>
      <c r="K1081" s="6" t="str">
        <f>OBV!G1081</f>
        <v>NEUTRAL</v>
      </c>
      <c r="L1081" s="6" t="str">
        <f>OBV!H1081</f>
        <v>CONFIRMED BEARISH</v>
      </c>
      <c r="M1081" s="8">
        <f t="shared" si="163"/>
        <v>50</v>
      </c>
      <c r="N1081" s="8">
        <f t="shared" si="160"/>
        <v>100</v>
      </c>
      <c r="O1081" s="8">
        <f t="shared" si="161"/>
        <v>0</v>
      </c>
      <c r="P1081" s="8">
        <f t="shared" si="162"/>
        <v>16.5</v>
      </c>
      <c r="Q1081" s="9">
        <f t="shared" si="164"/>
        <v>54.975000000000001</v>
      </c>
      <c r="R1081" s="9">
        <f t="shared" si="165"/>
        <v>34.125</v>
      </c>
      <c r="S1081" s="9">
        <f t="shared" si="166"/>
        <v>29.925000000000001</v>
      </c>
      <c r="T1081" s="9">
        <f t="shared" si="167"/>
        <v>41.625</v>
      </c>
      <c r="U1081" s="8">
        <f t="shared" si="168"/>
        <v>39.674999999999997</v>
      </c>
      <c r="V1081" s="8">
        <f t="shared" si="169"/>
        <v>40.162499999999994</v>
      </c>
    </row>
    <row r="1082" spans="1:22" ht="13.5" x14ac:dyDescent="0.25">
      <c r="A1082" s="3">
        <f>RSI!A1082</f>
        <v>43581</v>
      </c>
      <c r="B1082" s="2">
        <f>RSI!B1082</f>
        <v>12.4655</v>
      </c>
      <c r="C1082" s="2">
        <f>RSI!I1082</f>
        <v>67.544802856933188</v>
      </c>
      <c r="D1082" s="2">
        <f>MACD!E1082</f>
        <v>-0.2706811174047079</v>
      </c>
      <c r="E1082" s="2">
        <f>MACD!F1082</f>
        <v>-0.17979269636602488</v>
      </c>
      <c r="F1082" s="2">
        <f>'Moving Avg'!D1082</f>
        <v>12.48504</v>
      </c>
      <c r="G1082" s="2">
        <f>'Moving Avg'!F1082</f>
        <v>12.181455</v>
      </c>
      <c r="H1082" s="2">
        <f>'Moving Avg'!G1082</f>
        <v>12.092541999999998</v>
      </c>
      <c r="I1082" s="2">
        <f>'Moving Avg'!H1082</f>
        <v>13.466267000000007</v>
      </c>
      <c r="J1082" s="6" t="str">
        <f>OBV!F1082</f>
        <v>BEARISH</v>
      </c>
      <c r="K1082" s="6" t="str">
        <f>OBV!G1082</f>
        <v>NEUTRAL</v>
      </c>
      <c r="L1082" s="6" t="str">
        <f>OBV!H1082</f>
        <v>CONFIRMED BEARISH</v>
      </c>
      <c r="M1082" s="8">
        <f t="shared" si="163"/>
        <v>50</v>
      </c>
      <c r="N1082" s="8">
        <f t="shared" si="160"/>
        <v>100</v>
      </c>
      <c r="O1082" s="8">
        <f t="shared" si="161"/>
        <v>0</v>
      </c>
      <c r="P1082" s="8">
        <f t="shared" si="162"/>
        <v>16.5</v>
      </c>
      <c r="Q1082" s="9">
        <f t="shared" si="164"/>
        <v>54.975000000000001</v>
      </c>
      <c r="R1082" s="9">
        <f t="shared" si="165"/>
        <v>34.125</v>
      </c>
      <c r="S1082" s="9">
        <f t="shared" si="166"/>
        <v>29.925000000000001</v>
      </c>
      <c r="T1082" s="9">
        <f t="shared" si="167"/>
        <v>41.625</v>
      </c>
      <c r="U1082" s="8">
        <f t="shared" si="168"/>
        <v>39.674999999999997</v>
      </c>
      <c r="V1082" s="8">
        <f t="shared" si="169"/>
        <v>40.162499999999994</v>
      </c>
    </row>
    <row r="1083" spans="1:22" ht="13.5" x14ac:dyDescent="0.25">
      <c r="A1083" s="3">
        <f>RSI!A1083</f>
        <v>43584</v>
      </c>
      <c r="B1083" s="2">
        <f>RSI!B1083</f>
        <v>12.4704</v>
      </c>
      <c r="C1083" s="2">
        <f>RSI!I1083</f>
        <v>67.76936354853872</v>
      </c>
      <c r="D1083" s="2">
        <f>MACD!E1083</f>
        <v>-0.28801813397399734</v>
      </c>
      <c r="E1083" s="2">
        <f>MACD!F1083</f>
        <v>-0.20143778388761938</v>
      </c>
      <c r="F1083" s="2">
        <f>'Moving Avg'!D1083</f>
        <v>12.47626</v>
      </c>
      <c r="G1083" s="2">
        <f>'Moving Avg'!F1083</f>
        <v>12.199755</v>
      </c>
      <c r="H1083" s="2">
        <f>'Moving Avg'!G1083</f>
        <v>12.090589999999999</v>
      </c>
      <c r="I1083" s="2">
        <f>'Moving Avg'!H1083</f>
        <v>13.455431500000007</v>
      </c>
      <c r="J1083" s="6" t="str">
        <f>OBV!F1083</f>
        <v>BEARISH</v>
      </c>
      <c r="K1083" s="6" t="str">
        <f>OBV!G1083</f>
        <v>NEUTRAL</v>
      </c>
      <c r="L1083" s="6" t="str">
        <f>OBV!H1083</f>
        <v>CONFIRMED BEARISH</v>
      </c>
      <c r="M1083" s="8">
        <f t="shared" si="163"/>
        <v>50</v>
      </c>
      <c r="N1083" s="8">
        <f t="shared" si="160"/>
        <v>100</v>
      </c>
      <c r="O1083" s="8">
        <f t="shared" si="161"/>
        <v>0</v>
      </c>
      <c r="P1083" s="8">
        <f t="shared" si="162"/>
        <v>16.5</v>
      </c>
      <c r="Q1083" s="9">
        <f t="shared" si="164"/>
        <v>54.975000000000001</v>
      </c>
      <c r="R1083" s="9">
        <f t="shared" si="165"/>
        <v>34.125</v>
      </c>
      <c r="S1083" s="9">
        <f t="shared" si="166"/>
        <v>29.925000000000001</v>
      </c>
      <c r="T1083" s="9">
        <f t="shared" si="167"/>
        <v>41.625</v>
      </c>
      <c r="U1083" s="8">
        <f t="shared" si="168"/>
        <v>39.674999999999997</v>
      </c>
      <c r="V1083" s="8">
        <f t="shared" si="169"/>
        <v>40.162499999999994</v>
      </c>
    </row>
    <row r="1084" spans="1:22" ht="13.5" x14ac:dyDescent="0.25">
      <c r="A1084" s="3">
        <f>RSI!A1084</f>
        <v>43585</v>
      </c>
      <c r="B1084" s="2">
        <f>RSI!B1084</f>
        <v>12.4655</v>
      </c>
      <c r="C1084" s="2">
        <f>RSI!I1084</f>
        <v>67.268126113695004</v>
      </c>
      <c r="D1084" s="2">
        <f>MACD!E1084</f>
        <v>-0.26699650155422283</v>
      </c>
      <c r="E1084" s="2">
        <f>MACD!F1084</f>
        <v>-0.21454952742094008</v>
      </c>
      <c r="F1084" s="2">
        <f>'Moving Avg'!D1084</f>
        <v>12.4665</v>
      </c>
      <c r="G1084" s="2">
        <f>'Moving Avg'!F1084</f>
        <v>12.21781</v>
      </c>
      <c r="H1084" s="2">
        <f>'Moving Avg'!G1084</f>
        <v>12.090980000000002</v>
      </c>
      <c r="I1084" s="2">
        <f>'Moving Avg'!H1084</f>
        <v>13.444791000000004</v>
      </c>
      <c r="J1084" s="6" t="str">
        <f>OBV!F1084</f>
        <v>BEARISH</v>
      </c>
      <c r="K1084" s="6" t="str">
        <f>OBV!G1084</f>
        <v>NEUTRAL</v>
      </c>
      <c r="L1084" s="6" t="str">
        <f>OBV!H1084</f>
        <v>CONFIRMED BEARISH</v>
      </c>
      <c r="M1084" s="8">
        <f t="shared" si="163"/>
        <v>50</v>
      </c>
      <c r="N1084" s="8">
        <f t="shared" si="160"/>
        <v>100</v>
      </c>
      <c r="O1084" s="8">
        <f t="shared" si="161"/>
        <v>0</v>
      </c>
      <c r="P1084" s="8">
        <f t="shared" si="162"/>
        <v>16.5</v>
      </c>
      <c r="Q1084" s="9">
        <f t="shared" si="164"/>
        <v>54.975000000000001</v>
      </c>
      <c r="R1084" s="9">
        <f t="shared" si="165"/>
        <v>34.125</v>
      </c>
      <c r="S1084" s="9">
        <f t="shared" si="166"/>
        <v>29.925000000000001</v>
      </c>
      <c r="T1084" s="9">
        <f t="shared" si="167"/>
        <v>41.625</v>
      </c>
      <c r="U1084" s="8">
        <f t="shared" si="168"/>
        <v>39.674999999999997</v>
      </c>
      <c r="V1084" s="8">
        <f t="shared" si="169"/>
        <v>40.162499999999994</v>
      </c>
    </row>
    <row r="1085" spans="1:22" ht="13.5" x14ac:dyDescent="0.25">
      <c r="A1085" s="3">
        <f>RSI!A1085</f>
        <v>43587</v>
      </c>
      <c r="B1085" s="2">
        <f>RSI!B1085</f>
        <v>12.4655</v>
      </c>
      <c r="C1085" s="2">
        <f>RSI!I1085</f>
        <v>67.268126113695004</v>
      </c>
      <c r="D1085" s="2">
        <f>MACD!E1085</f>
        <v>-0.25054255590848307</v>
      </c>
      <c r="E1085" s="2">
        <f>MACD!F1085</f>
        <v>-0.22174813311844871</v>
      </c>
      <c r="F1085" s="2">
        <f>'Moving Avg'!D1085</f>
        <v>12.4704</v>
      </c>
      <c r="G1085" s="2">
        <f>'Moving Avg'!F1085</f>
        <v>12.240749999999998</v>
      </c>
      <c r="H1085" s="2">
        <f>'Moving Avg'!G1085</f>
        <v>12.092346000000003</v>
      </c>
      <c r="I1085" s="2">
        <f>'Moving Avg'!H1085</f>
        <v>13.434150500000005</v>
      </c>
      <c r="J1085" s="6" t="str">
        <f>OBV!F1085</f>
        <v>BEARISH</v>
      </c>
      <c r="K1085" s="6" t="str">
        <f>OBV!G1085</f>
        <v>NEUTRAL</v>
      </c>
      <c r="L1085" s="6" t="str">
        <f>OBV!H1085</f>
        <v>BEARISH DIVERGENCE</v>
      </c>
      <c r="M1085" s="8">
        <f t="shared" si="163"/>
        <v>50</v>
      </c>
      <c r="N1085" s="8">
        <f t="shared" si="160"/>
        <v>100</v>
      </c>
      <c r="O1085" s="8">
        <f t="shared" si="161"/>
        <v>0</v>
      </c>
      <c r="P1085" s="8">
        <f t="shared" si="162"/>
        <v>16.5</v>
      </c>
      <c r="Q1085" s="9">
        <f t="shared" si="164"/>
        <v>54.975000000000001</v>
      </c>
      <c r="R1085" s="9">
        <f t="shared" si="165"/>
        <v>34.125</v>
      </c>
      <c r="S1085" s="9">
        <f t="shared" si="166"/>
        <v>29.925000000000001</v>
      </c>
      <c r="T1085" s="9">
        <f t="shared" si="167"/>
        <v>41.625</v>
      </c>
      <c r="U1085" s="8">
        <f t="shared" si="168"/>
        <v>39.674999999999997</v>
      </c>
      <c r="V1085" s="8">
        <f t="shared" si="169"/>
        <v>40.162499999999994</v>
      </c>
    </row>
    <row r="1086" spans="1:22" ht="13.5" x14ac:dyDescent="0.25">
      <c r="A1086" s="3">
        <f>RSI!A1086</f>
        <v>43588</v>
      </c>
      <c r="B1086" s="2">
        <f>RSI!B1086</f>
        <v>12.436199999999999</v>
      </c>
      <c r="C1086" s="2">
        <f>RSI!I1086</f>
        <v>63.986138767072553</v>
      </c>
      <c r="D1086" s="2">
        <f>MACD!E1086</f>
        <v>-0.18613057506457409</v>
      </c>
      <c r="E1086" s="2">
        <f>MACD!F1086</f>
        <v>-0.21462462150767378</v>
      </c>
      <c r="F1086" s="2">
        <f>'Moving Avg'!D1086</f>
        <v>12.46062</v>
      </c>
      <c r="G1086" s="2">
        <f>'Moving Avg'!F1086</f>
        <v>12.264664999999999</v>
      </c>
      <c r="H1086" s="2">
        <f>'Moving Avg'!G1086</f>
        <v>12.093126</v>
      </c>
      <c r="I1086" s="2">
        <f>'Moving Avg'!H1086</f>
        <v>13.423363500000004</v>
      </c>
      <c r="J1086" s="6" t="str">
        <f>OBV!F1086</f>
        <v>BEARISH</v>
      </c>
      <c r="K1086" s="6" t="str">
        <f>OBV!G1086</f>
        <v>NEUTRAL</v>
      </c>
      <c r="L1086" s="6" t="str">
        <f>OBV!H1086</f>
        <v>CONFIRMED BEARISH</v>
      </c>
      <c r="M1086" s="8">
        <f t="shared" si="163"/>
        <v>50</v>
      </c>
      <c r="N1086" s="8">
        <f t="shared" si="160"/>
        <v>0</v>
      </c>
      <c r="O1086" s="8">
        <f t="shared" si="161"/>
        <v>0</v>
      </c>
      <c r="P1086" s="8">
        <f t="shared" si="162"/>
        <v>16.5</v>
      </c>
      <c r="Q1086" s="9">
        <f t="shared" si="164"/>
        <v>19.975000000000001</v>
      </c>
      <c r="R1086" s="9">
        <f t="shared" si="165"/>
        <v>14.125</v>
      </c>
      <c r="S1086" s="9">
        <f t="shared" si="166"/>
        <v>14.925000000000001</v>
      </c>
      <c r="T1086" s="9">
        <f t="shared" si="167"/>
        <v>16.625</v>
      </c>
      <c r="U1086" s="8">
        <f t="shared" si="168"/>
        <v>16.341666666666669</v>
      </c>
      <c r="V1086" s="8">
        <f t="shared" si="169"/>
        <v>16.412500000000001</v>
      </c>
    </row>
    <row r="1087" spans="1:22" ht="13.5" x14ac:dyDescent="0.25">
      <c r="A1087" s="3">
        <f>RSI!A1087</f>
        <v>43591</v>
      </c>
      <c r="B1087" s="2">
        <f>RSI!B1087</f>
        <v>12.4314</v>
      </c>
      <c r="C1087" s="2">
        <f>RSI!I1087</f>
        <v>63.44006727089122</v>
      </c>
      <c r="D1087" s="2">
        <f>MACD!E1087</f>
        <v>-0.13224277725165834</v>
      </c>
      <c r="E1087" s="2">
        <f>MACD!F1087</f>
        <v>-0.19814825265647071</v>
      </c>
      <c r="F1087" s="2">
        <f>'Moving Avg'!D1087</f>
        <v>12.453800000000001</v>
      </c>
      <c r="G1087" s="2">
        <f>'Moving Avg'!F1087</f>
        <v>12.28834</v>
      </c>
      <c r="H1087" s="2">
        <f>'Moving Avg'!G1087</f>
        <v>12.097714000000002</v>
      </c>
      <c r="I1087" s="2">
        <f>'Moving Avg'!H1087</f>
        <v>13.413041000000005</v>
      </c>
      <c r="J1087" s="6" t="str">
        <f>OBV!F1087</f>
        <v>BEARISH</v>
      </c>
      <c r="K1087" s="6" t="str">
        <f>OBV!G1087</f>
        <v>NEUTRAL</v>
      </c>
      <c r="L1087" s="6" t="str">
        <f>OBV!H1087</f>
        <v>CONFIRMED BEARISH</v>
      </c>
      <c r="M1087" s="8">
        <f t="shared" si="163"/>
        <v>50</v>
      </c>
      <c r="N1087" s="8">
        <f t="shared" si="160"/>
        <v>0</v>
      </c>
      <c r="O1087" s="8">
        <f t="shared" si="161"/>
        <v>0</v>
      </c>
      <c r="P1087" s="8">
        <f t="shared" si="162"/>
        <v>16.5</v>
      </c>
      <c r="Q1087" s="9">
        <f t="shared" si="164"/>
        <v>19.975000000000001</v>
      </c>
      <c r="R1087" s="9">
        <f t="shared" si="165"/>
        <v>14.125</v>
      </c>
      <c r="S1087" s="9">
        <f t="shared" si="166"/>
        <v>14.925000000000001</v>
      </c>
      <c r="T1087" s="9">
        <f t="shared" si="167"/>
        <v>16.625</v>
      </c>
      <c r="U1087" s="8">
        <f t="shared" si="168"/>
        <v>16.341666666666669</v>
      </c>
      <c r="V1087" s="8">
        <f t="shared" si="169"/>
        <v>16.412500000000001</v>
      </c>
    </row>
    <row r="1088" spans="1:22" ht="13.5" x14ac:dyDescent="0.25">
      <c r="A1088" s="3">
        <f>RSI!A1088</f>
        <v>43592</v>
      </c>
      <c r="B1088" s="2">
        <f>RSI!B1088</f>
        <v>12.3972</v>
      </c>
      <c r="C1088" s="2">
        <f>RSI!I1088</f>
        <v>59.541096456271688</v>
      </c>
      <c r="D1088" s="2">
        <f>MACD!E1088</f>
        <v>-8.573589546374194E-2</v>
      </c>
      <c r="E1088" s="2">
        <f>MACD!F1088</f>
        <v>-0.17566578121792495</v>
      </c>
      <c r="F1088" s="2">
        <f>'Moving Avg'!D1088</f>
        <v>12.439159999999998</v>
      </c>
      <c r="G1088" s="2">
        <f>'Moving Avg'!F1088</f>
        <v>12.310305</v>
      </c>
      <c r="H1088" s="2">
        <f>'Moving Avg'!G1088</f>
        <v>12.101618000000004</v>
      </c>
      <c r="I1088" s="2">
        <f>'Moving Avg'!H1088</f>
        <v>13.402547500000004</v>
      </c>
      <c r="J1088" s="6" t="str">
        <f>OBV!F1088</f>
        <v>BEARISH</v>
      </c>
      <c r="K1088" s="6" t="str">
        <f>OBV!G1088</f>
        <v>WEAK</v>
      </c>
      <c r="L1088" s="6" t="str">
        <f>OBV!H1088</f>
        <v>CONFIRMED BEARISH</v>
      </c>
      <c r="M1088" s="8">
        <f t="shared" si="163"/>
        <v>50</v>
      </c>
      <c r="N1088" s="8">
        <f t="shared" si="160"/>
        <v>0</v>
      </c>
      <c r="O1088" s="8">
        <f t="shared" si="161"/>
        <v>0</v>
      </c>
      <c r="P1088" s="8">
        <f t="shared" si="162"/>
        <v>0</v>
      </c>
      <c r="Q1088" s="9">
        <f t="shared" si="164"/>
        <v>17.5</v>
      </c>
      <c r="R1088" s="9">
        <f t="shared" si="165"/>
        <v>10</v>
      </c>
      <c r="S1088" s="9">
        <f t="shared" si="166"/>
        <v>7.5</v>
      </c>
      <c r="T1088" s="9">
        <f t="shared" si="167"/>
        <v>12.5</v>
      </c>
      <c r="U1088" s="8">
        <f t="shared" si="168"/>
        <v>11.666666666666666</v>
      </c>
      <c r="V1088" s="8">
        <f t="shared" si="169"/>
        <v>11.875</v>
      </c>
    </row>
    <row r="1089" spans="1:22" ht="13.5" x14ac:dyDescent="0.25">
      <c r="A1089" s="3">
        <f>RSI!A1089</f>
        <v>43593</v>
      </c>
      <c r="B1089" s="2">
        <f>RSI!B1089</f>
        <v>12.3972</v>
      </c>
      <c r="C1089" s="2">
        <f>RSI!I1089</f>
        <v>59.541096456271688</v>
      </c>
      <c r="D1089" s="2">
        <f>MACD!E1089</f>
        <v>-4.6987359641713411E-2</v>
      </c>
      <c r="E1089" s="2">
        <f>MACD!F1089</f>
        <v>-0.14993009690268264</v>
      </c>
      <c r="F1089" s="2">
        <f>'Moving Avg'!D1089</f>
        <v>12.4255</v>
      </c>
      <c r="G1089" s="2">
        <f>'Moving Avg'!F1089</f>
        <v>12.332269999999999</v>
      </c>
      <c r="H1089" s="2">
        <f>'Moving Avg'!G1089</f>
        <v>12.105522000000001</v>
      </c>
      <c r="I1089" s="2">
        <f>'Moving Avg'!H1089</f>
        <v>13.391810000000005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  <c r="M1089" s="8">
        <f t="shared" si="163"/>
        <v>50</v>
      </c>
      <c r="N1089" s="8">
        <f t="shared" si="160"/>
        <v>0</v>
      </c>
      <c r="O1089" s="8">
        <f t="shared" si="161"/>
        <v>0</v>
      </c>
      <c r="P1089" s="8">
        <f t="shared" si="162"/>
        <v>16.5</v>
      </c>
      <c r="Q1089" s="9">
        <f t="shared" si="164"/>
        <v>19.975000000000001</v>
      </c>
      <c r="R1089" s="9">
        <f t="shared" si="165"/>
        <v>14.125</v>
      </c>
      <c r="S1089" s="9">
        <f t="shared" si="166"/>
        <v>14.925000000000001</v>
      </c>
      <c r="T1089" s="9">
        <f t="shared" si="167"/>
        <v>16.625</v>
      </c>
      <c r="U1089" s="8">
        <f t="shared" si="168"/>
        <v>16.341666666666669</v>
      </c>
      <c r="V1089" s="8">
        <f t="shared" si="169"/>
        <v>16.412500000000001</v>
      </c>
    </row>
    <row r="1090" spans="1:22" ht="13.5" x14ac:dyDescent="0.25">
      <c r="A1090" s="3">
        <f>RSI!A1090</f>
        <v>43594</v>
      </c>
      <c r="B1090" s="2">
        <f>RSI!B1090</f>
        <v>12.392300000000001</v>
      </c>
      <c r="C1090" s="2">
        <f>RSI!I1090</f>
        <v>58.939188831776207</v>
      </c>
      <c r="D1090" s="2">
        <f>MACD!E1090</f>
        <v>-2.4903608104320796E-2</v>
      </c>
      <c r="E1090" s="2">
        <f>MACD!F1090</f>
        <v>-0.12492479914301027</v>
      </c>
      <c r="F1090" s="2">
        <f>'Moving Avg'!D1090</f>
        <v>12.41086</v>
      </c>
      <c r="G1090" s="2">
        <f>'Moving Avg'!F1090</f>
        <v>12.354234999999999</v>
      </c>
      <c r="H1090" s="2">
        <f>'Moving Avg'!G1090</f>
        <v>12.109328</v>
      </c>
      <c r="I1090" s="2">
        <f>'Moving Avg'!H1090</f>
        <v>13.379364000000002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  <c r="M1090" s="8">
        <f t="shared" si="163"/>
        <v>50</v>
      </c>
      <c r="N1090" s="8">
        <f t="shared" ref="N1090:N1153" si="170">IF(E1090-D1090&gt;0.02, 100, IF(E1090-D1090&lt;0,0,45))</f>
        <v>0</v>
      </c>
      <c r="O1090" s="8">
        <f t="shared" ref="O1090:O1153" si="171">IF(F1090-I1090&gt;10,100,IF(F1090-I1090&gt;5,75, IF(F1090-I1090&gt;0,50,0)))</f>
        <v>0</v>
      </c>
      <c r="P1090" s="8">
        <f t="shared" ref="P1090:P1153" si="172">IF(L1090="confirmed bullish", 34, IF(L1090="bullish divergence",17, 0))+IF(J1090="bullish",33,IF(J1090="bearish",0,16.5))+IF(K1090="strong",33,IF(K1090="weak",0,16.5))</f>
        <v>16.5</v>
      </c>
      <c r="Q1090" s="9">
        <f t="shared" si="164"/>
        <v>19.975000000000001</v>
      </c>
      <c r="R1090" s="9">
        <f t="shared" si="165"/>
        <v>14.125</v>
      </c>
      <c r="S1090" s="9">
        <f t="shared" si="166"/>
        <v>14.925000000000001</v>
      </c>
      <c r="T1090" s="9">
        <f t="shared" si="167"/>
        <v>16.625</v>
      </c>
      <c r="U1090" s="8">
        <f t="shared" si="168"/>
        <v>16.341666666666669</v>
      </c>
      <c r="V1090" s="8">
        <f t="shared" si="169"/>
        <v>16.412500000000001</v>
      </c>
    </row>
    <row r="1091" spans="1:22" ht="13.5" x14ac:dyDescent="0.25">
      <c r="A1091" s="3">
        <f>RSI!A1091</f>
        <v>43595</v>
      </c>
      <c r="B1091" s="2">
        <f>RSI!B1091</f>
        <v>12.3972</v>
      </c>
      <c r="C1091" s="2">
        <f>RSI!I1091</f>
        <v>59.381392892721912</v>
      </c>
      <c r="D1091" s="2">
        <f>MACD!E1091</f>
        <v>-1.0533343003320539E-3</v>
      </c>
      <c r="E1091" s="2">
        <f>MACD!F1091</f>
        <v>-0.10015050617447463</v>
      </c>
      <c r="F1091" s="2">
        <f>'Moving Avg'!D1091</f>
        <v>12.40306</v>
      </c>
      <c r="G1091" s="2">
        <f>'Moving Avg'!F1091</f>
        <v>12.376445</v>
      </c>
      <c r="H1091" s="2">
        <f>'Moving Avg'!G1091</f>
        <v>12.116161999999999</v>
      </c>
      <c r="I1091" s="2">
        <f>'Moving Avg'!H1091</f>
        <v>13.368138000000002</v>
      </c>
      <c r="J1091" s="6" t="str">
        <f>OBV!F1091</f>
        <v>BEARISH</v>
      </c>
      <c r="K1091" s="6" t="str">
        <f>OBV!G1091</f>
        <v>NEUTRAL</v>
      </c>
      <c r="L1091" s="6" t="str">
        <f>OBV!H1091</f>
        <v>CONFIRMED BEARISH</v>
      </c>
      <c r="M1091" s="8">
        <f t="shared" ref="M1091:M1154" si="173">IF(C1091&lt;30,100, IF(C1091&gt;70, 0, 50))</f>
        <v>50</v>
      </c>
      <c r="N1091" s="8">
        <f t="shared" si="170"/>
        <v>0</v>
      </c>
      <c r="O1091" s="8">
        <f t="shared" si="171"/>
        <v>0</v>
      </c>
      <c r="P1091" s="8">
        <f t="shared" si="172"/>
        <v>16.5</v>
      </c>
      <c r="Q1091" s="9">
        <f t="shared" ref="Q1091:Q1154" si="174">0.35*M1091+N1091*0.35+O1091*0.15+P1091*0.15</f>
        <v>19.975000000000001</v>
      </c>
      <c r="R1091" s="9">
        <f t="shared" ref="R1091:R1154" si="175">M1091*0.2+N1091*0.2+O1091*0.35+P1091*0.25</f>
        <v>14.125</v>
      </c>
      <c r="S1091" s="9">
        <f t="shared" ref="S1091:S1154" si="176">M1091*0.15+N1091*0.15+O1091*0.25+P1091*0.45</f>
        <v>14.925000000000001</v>
      </c>
      <c r="T1091" s="9">
        <f t="shared" ref="T1091:T1154" si="177">0.25*SUM(M1091:P1091)</f>
        <v>16.625</v>
      </c>
      <c r="U1091" s="8">
        <f t="shared" ref="U1091:U1154" si="178">SUM(Q1091:S1091)/3</f>
        <v>16.341666666666669</v>
      </c>
      <c r="V1091" s="8">
        <f t="shared" ref="V1091:V1154" si="179">SUM(Q1091:T1091)/4</f>
        <v>16.412500000000001</v>
      </c>
    </row>
    <row r="1092" spans="1:22" ht="13.5" x14ac:dyDescent="0.25">
      <c r="A1092" s="3">
        <f>RSI!A1092</f>
        <v>43598</v>
      </c>
      <c r="B1092" s="2">
        <f>RSI!B1092</f>
        <v>12.3972</v>
      </c>
      <c r="C1092" s="2">
        <f>RSI!I1092</f>
        <v>59.381392892721919</v>
      </c>
      <c r="D1092" s="2">
        <f>MACD!E1092</f>
        <v>1.5631106250376448E-2</v>
      </c>
      <c r="E1092" s="2">
        <f>MACD!F1092</f>
        <v>-7.699418368950442E-2</v>
      </c>
      <c r="F1092" s="2">
        <f>'Moving Avg'!D1092</f>
        <v>12.39622</v>
      </c>
      <c r="G1092" s="2">
        <f>'Moving Avg'!F1092</f>
        <v>12.40329</v>
      </c>
      <c r="H1092" s="2">
        <f>'Moving Avg'!G1092</f>
        <v>12.120066</v>
      </c>
      <c r="I1092" s="2">
        <f>'Moving Avg'!H1092</f>
        <v>13.357156</v>
      </c>
      <c r="J1092" s="6" t="str">
        <f>OBV!F1092</f>
        <v>BEARISH</v>
      </c>
      <c r="K1092" s="6" t="str">
        <f>OBV!G1092</f>
        <v>NEUTRAL</v>
      </c>
      <c r="L1092" s="6" t="str">
        <f>OBV!H1092</f>
        <v>CONFIRMED BEARISH</v>
      </c>
      <c r="M1092" s="8">
        <f t="shared" si="173"/>
        <v>50</v>
      </c>
      <c r="N1092" s="8">
        <f t="shared" si="170"/>
        <v>0</v>
      </c>
      <c r="O1092" s="8">
        <f t="shared" si="171"/>
        <v>0</v>
      </c>
      <c r="P1092" s="8">
        <f t="shared" si="172"/>
        <v>16.5</v>
      </c>
      <c r="Q1092" s="9">
        <f t="shared" si="174"/>
        <v>19.975000000000001</v>
      </c>
      <c r="R1092" s="9">
        <f t="shared" si="175"/>
        <v>14.125</v>
      </c>
      <c r="S1092" s="9">
        <f t="shared" si="176"/>
        <v>14.925000000000001</v>
      </c>
      <c r="T1092" s="9">
        <f t="shared" si="177"/>
        <v>16.625</v>
      </c>
      <c r="U1092" s="8">
        <f t="shared" si="178"/>
        <v>16.341666666666669</v>
      </c>
      <c r="V1092" s="8">
        <f t="shared" si="179"/>
        <v>16.412500000000001</v>
      </c>
    </row>
    <row r="1093" spans="1:22" ht="13.5" x14ac:dyDescent="0.25">
      <c r="A1093" s="3">
        <f>RSI!A1093</f>
        <v>43599</v>
      </c>
      <c r="B1093" s="2">
        <f>RSI!B1093</f>
        <v>12.3972</v>
      </c>
      <c r="C1093" s="2">
        <f>RSI!I1093</f>
        <v>59.381392892721919</v>
      </c>
      <c r="D1093" s="2">
        <f>MACD!E1093</f>
        <v>3.0057022849929282E-2</v>
      </c>
      <c r="E1093" s="2">
        <f>MACD!F1093</f>
        <v>-5.5583942381617686E-2</v>
      </c>
      <c r="F1093" s="2">
        <f>'Moving Avg'!D1093</f>
        <v>12.39622</v>
      </c>
      <c r="G1093" s="2">
        <f>'Moving Avg'!F1093</f>
        <v>12.425255</v>
      </c>
      <c r="H1093" s="2">
        <f>'Moving Avg'!G1093</f>
        <v>12.124556</v>
      </c>
      <c r="I1093" s="2">
        <f>'Moving Avg'!H1093</f>
        <v>13.346662499999997</v>
      </c>
      <c r="J1093" s="6" t="str">
        <f>OBV!F1093</f>
        <v>BULLISH</v>
      </c>
      <c r="K1093" s="6" t="str">
        <f>OBV!G1093</f>
        <v>NEUTRAL</v>
      </c>
      <c r="L1093" s="6" t="str">
        <f>OBV!H1093</f>
        <v>NEUTRAL</v>
      </c>
      <c r="M1093" s="8">
        <f t="shared" si="173"/>
        <v>50</v>
      </c>
      <c r="N1093" s="8">
        <f t="shared" si="170"/>
        <v>0</v>
      </c>
      <c r="O1093" s="8">
        <f t="shared" si="171"/>
        <v>0</v>
      </c>
      <c r="P1093" s="8">
        <f t="shared" si="172"/>
        <v>49.5</v>
      </c>
      <c r="Q1093" s="9">
        <f t="shared" si="174"/>
        <v>24.925000000000001</v>
      </c>
      <c r="R1093" s="9">
        <f t="shared" si="175"/>
        <v>22.375</v>
      </c>
      <c r="S1093" s="9">
        <f t="shared" si="176"/>
        <v>29.775000000000002</v>
      </c>
      <c r="T1093" s="9">
        <f t="shared" si="177"/>
        <v>24.875</v>
      </c>
      <c r="U1093" s="8">
        <f t="shared" si="178"/>
        <v>25.691666666666666</v>
      </c>
      <c r="V1093" s="8">
        <f t="shared" si="179"/>
        <v>25.487500000000001</v>
      </c>
    </row>
    <row r="1094" spans="1:22" ht="13.5" x14ac:dyDescent="0.25">
      <c r="A1094" s="3">
        <f>RSI!A1094</f>
        <v>43600</v>
      </c>
      <c r="B1094" s="2">
        <f>RSI!B1094</f>
        <v>12.3972</v>
      </c>
      <c r="C1094" s="2">
        <f>RSI!I1094</f>
        <v>59.381392892721912</v>
      </c>
      <c r="D1094" s="2">
        <f>MACD!E1094</f>
        <v>4.1097190865533761E-2</v>
      </c>
      <c r="E1094" s="2">
        <f>MACD!F1094</f>
        <v>-3.6247715732187401E-2</v>
      </c>
      <c r="F1094" s="2">
        <f>'Moving Avg'!D1094</f>
        <v>12.39622</v>
      </c>
      <c r="G1094" s="2">
        <f>'Moving Avg'!F1094</f>
        <v>12.435260000000001</v>
      </c>
      <c r="H1094" s="2">
        <f>'Moving Avg'!G1094</f>
        <v>12.129534</v>
      </c>
      <c r="I1094" s="2">
        <f>'Moving Avg'!H1094</f>
        <v>13.333996999999995</v>
      </c>
      <c r="J1094" s="6" t="str">
        <f>OBV!F1094</f>
        <v>BULLISH</v>
      </c>
      <c r="K1094" s="6" t="str">
        <f>OBV!G1094</f>
        <v>NEUTRAL</v>
      </c>
      <c r="L1094" s="6" t="str">
        <f>OBV!H1094</f>
        <v>NEUTRAL</v>
      </c>
      <c r="M1094" s="8">
        <f t="shared" si="173"/>
        <v>50</v>
      </c>
      <c r="N1094" s="8">
        <f t="shared" si="170"/>
        <v>0</v>
      </c>
      <c r="O1094" s="8">
        <f t="shared" si="171"/>
        <v>0</v>
      </c>
      <c r="P1094" s="8">
        <f t="shared" si="172"/>
        <v>49.5</v>
      </c>
      <c r="Q1094" s="9">
        <f t="shared" si="174"/>
        <v>24.925000000000001</v>
      </c>
      <c r="R1094" s="9">
        <f t="shared" si="175"/>
        <v>22.375</v>
      </c>
      <c r="S1094" s="9">
        <f t="shared" si="176"/>
        <v>29.775000000000002</v>
      </c>
      <c r="T1094" s="9">
        <f t="shared" si="177"/>
        <v>24.875</v>
      </c>
      <c r="U1094" s="8">
        <f t="shared" si="178"/>
        <v>25.691666666666666</v>
      </c>
      <c r="V1094" s="8">
        <f t="shared" si="179"/>
        <v>25.487500000000001</v>
      </c>
    </row>
    <row r="1095" spans="1:22" ht="13.5" x14ac:dyDescent="0.25">
      <c r="A1095" s="3">
        <f>RSI!A1095</f>
        <v>43601</v>
      </c>
      <c r="B1095" s="2">
        <f>RSI!B1095</f>
        <v>12.3874</v>
      </c>
      <c r="C1095" s="2">
        <f>RSI!I1095</f>
        <v>57.709489558149386</v>
      </c>
      <c r="D1095" s="2">
        <f>MACD!E1095</f>
        <v>5.0782824600091203E-2</v>
      </c>
      <c r="E1095" s="2">
        <f>MACD!F1095</f>
        <v>-1.8841607665731681E-2</v>
      </c>
      <c r="F1095" s="2">
        <f>'Moving Avg'!D1095</f>
        <v>12.395239999999999</v>
      </c>
      <c r="G1095" s="2">
        <f>'Moving Avg'!F1095</f>
        <v>12.444774999999998</v>
      </c>
      <c r="H1095" s="2">
        <f>'Moving Avg'!G1095</f>
        <v>12.134511999999997</v>
      </c>
      <c r="I1095" s="2">
        <f>'Moving Avg'!H1095</f>
        <v>13.321501999999995</v>
      </c>
      <c r="J1095" s="6" t="str">
        <f>OBV!F1095</f>
        <v>BEARISH</v>
      </c>
      <c r="K1095" s="6" t="str">
        <f>OBV!G1095</f>
        <v>NEUTRAL</v>
      </c>
      <c r="L1095" s="6" t="str">
        <f>OBV!H1095</f>
        <v>CONFIRMED BEARISH</v>
      </c>
      <c r="M1095" s="8">
        <f t="shared" si="173"/>
        <v>50</v>
      </c>
      <c r="N1095" s="8">
        <f t="shared" si="170"/>
        <v>0</v>
      </c>
      <c r="O1095" s="8">
        <f t="shared" si="171"/>
        <v>0</v>
      </c>
      <c r="P1095" s="8">
        <f t="shared" si="172"/>
        <v>16.5</v>
      </c>
      <c r="Q1095" s="9">
        <f t="shared" si="174"/>
        <v>19.975000000000001</v>
      </c>
      <c r="R1095" s="9">
        <f t="shared" si="175"/>
        <v>14.125</v>
      </c>
      <c r="S1095" s="9">
        <f t="shared" si="176"/>
        <v>14.925000000000001</v>
      </c>
      <c r="T1095" s="9">
        <f t="shared" si="177"/>
        <v>16.625</v>
      </c>
      <c r="U1095" s="8">
        <f t="shared" si="178"/>
        <v>16.341666666666669</v>
      </c>
      <c r="V1095" s="8">
        <f t="shared" si="179"/>
        <v>16.412500000000001</v>
      </c>
    </row>
    <row r="1096" spans="1:22" ht="13.5" x14ac:dyDescent="0.25">
      <c r="A1096" s="3">
        <f>RSI!A1096</f>
        <v>43602</v>
      </c>
      <c r="B1096" s="2">
        <f>RSI!B1096</f>
        <v>12.3728</v>
      </c>
      <c r="C1096" s="2">
        <f>RSI!I1096</f>
        <v>55.215287766498186</v>
      </c>
      <c r="D1096" s="2">
        <f>MACD!E1096</f>
        <v>5.5256380094684587E-2</v>
      </c>
      <c r="E1096" s="2">
        <f>MACD!F1096</f>
        <v>-4.0220101136484269E-3</v>
      </c>
      <c r="F1096" s="2">
        <f>'Moving Avg'!D1096</f>
        <v>12.390359999999999</v>
      </c>
      <c r="G1096" s="2">
        <f>'Moving Avg'!F1096</f>
        <v>12.437455000000002</v>
      </c>
      <c r="H1096" s="2">
        <f>'Moving Avg'!G1096</f>
        <v>12.139977999999999</v>
      </c>
      <c r="I1096" s="2">
        <f>'Moving Avg'!H1096</f>
        <v>13.308714499999997</v>
      </c>
      <c r="J1096" s="6" t="str">
        <f>OBV!F1096</f>
        <v>BEARISH</v>
      </c>
      <c r="K1096" s="6" t="str">
        <f>OBV!G1096</f>
        <v>WEAK</v>
      </c>
      <c r="L1096" s="6" t="str">
        <f>OBV!H1096</f>
        <v>CONFIRMED BEARISH</v>
      </c>
      <c r="M1096" s="8">
        <f t="shared" si="173"/>
        <v>50</v>
      </c>
      <c r="N1096" s="8">
        <f t="shared" si="170"/>
        <v>0</v>
      </c>
      <c r="O1096" s="8">
        <f t="shared" si="171"/>
        <v>0</v>
      </c>
      <c r="P1096" s="8">
        <f t="shared" si="172"/>
        <v>0</v>
      </c>
      <c r="Q1096" s="9">
        <f t="shared" si="174"/>
        <v>17.5</v>
      </c>
      <c r="R1096" s="9">
        <f t="shared" si="175"/>
        <v>10</v>
      </c>
      <c r="S1096" s="9">
        <f t="shared" si="176"/>
        <v>7.5</v>
      </c>
      <c r="T1096" s="9">
        <f t="shared" si="177"/>
        <v>12.5</v>
      </c>
      <c r="U1096" s="8">
        <f t="shared" si="178"/>
        <v>11.666666666666666</v>
      </c>
      <c r="V1096" s="8">
        <f t="shared" si="179"/>
        <v>11.875</v>
      </c>
    </row>
    <row r="1097" spans="1:22" ht="13.5" x14ac:dyDescent="0.25">
      <c r="A1097" s="3">
        <f>RSI!A1097</f>
        <v>43605</v>
      </c>
      <c r="B1097" s="2">
        <f>RSI!B1097</f>
        <v>12.3484</v>
      </c>
      <c r="C1097" s="2">
        <f>RSI!I1097</f>
        <v>51.230249647400186</v>
      </c>
      <c r="D1097" s="2">
        <f>MACD!E1097</f>
        <v>5.9923053144926186E-2</v>
      </c>
      <c r="E1097" s="2">
        <f>MACD!F1097</f>
        <v>8.767002538066497E-3</v>
      </c>
      <c r="F1097" s="2">
        <f>'Moving Avg'!D1097</f>
        <v>12.380599999999998</v>
      </c>
      <c r="G1097" s="2">
        <f>'Moving Avg'!F1097</f>
        <v>12.428915</v>
      </c>
      <c r="H1097" s="2">
        <f>'Moving Avg'!G1097</f>
        <v>12.146907999999996</v>
      </c>
      <c r="I1097" s="2">
        <f>'Moving Avg'!H1097</f>
        <v>13.296268499999995</v>
      </c>
      <c r="J1097" s="6" t="str">
        <f>OBV!F1097</f>
        <v>BEARISH</v>
      </c>
      <c r="K1097" s="6" t="str">
        <f>OBV!G1097</f>
        <v>WEAK</v>
      </c>
      <c r="L1097" s="6" t="str">
        <f>OBV!H1097</f>
        <v>CONFIRMED BEARISH</v>
      </c>
      <c r="M1097" s="8">
        <f t="shared" si="173"/>
        <v>50</v>
      </c>
      <c r="N1097" s="8">
        <f t="shared" si="170"/>
        <v>0</v>
      </c>
      <c r="O1097" s="8">
        <f t="shared" si="171"/>
        <v>0</v>
      </c>
      <c r="P1097" s="8">
        <f t="shared" si="172"/>
        <v>0</v>
      </c>
      <c r="Q1097" s="9">
        <f t="shared" si="174"/>
        <v>17.5</v>
      </c>
      <c r="R1097" s="9">
        <f t="shared" si="175"/>
        <v>10</v>
      </c>
      <c r="S1097" s="9">
        <f t="shared" si="176"/>
        <v>7.5</v>
      </c>
      <c r="T1097" s="9">
        <f t="shared" si="177"/>
        <v>12.5</v>
      </c>
      <c r="U1097" s="8">
        <f t="shared" si="178"/>
        <v>11.666666666666666</v>
      </c>
      <c r="V1097" s="8">
        <f t="shared" si="179"/>
        <v>11.875</v>
      </c>
    </row>
    <row r="1098" spans="1:22" ht="13.5" x14ac:dyDescent="0.25">
      <c r="A1098" s="3">
        <f>RSI!A1098</f>
        <v>43606</v>
      </c>
      <c r="B1098" s="2">
        <f>RSI!B1098</f>
        <v>12.2996</v>
      </c>
      <c r="C1098" s="2">
        <f>RSI!I1098</f>
        <v>44.337959916830812</v>
      </c>
      <c r="D1098" s="2">
        <f>MACD!E1098</f>
        <v>6.2195539971810376E-2</v>
      </c>
      <c r="E1098" s="2">
        <f>MACD!F1098</f>
        <v>1.9452710024815273E-2</v>
      </c>
      <c r="F1098" s="2">
        <f>'Moving Avg'!D1098</f>
        <v>12.361079999999998</v>
      </c>
      <c r="G1098" s="2">
        <f>'Moving Avg'!F1098</f>
        <v>12.418180000000001</v>
      </c>
      <c r="H1098" s="2">
        <f>'Moving Avg'!G1098</f>
        <v>12.153253999999997</v>
      </c>
      <c r="I1098" s="2">
        <f>'Moving Avg'!H1098</f>
        <v>13.282114499999993</v>
      </c>
      <c r="J1098" s="6" t="str">
        <f>OBV!F1098</f>
        <v>BEARISH</v>
      </c>
      <c r="K1098" s="6" t="str">
        <f>OBV!G1098</f>
        <v>WEAK</v>
      </c>
      <c r="L1098" s="6" t="str">
        <f>OBV!H1098</f>
        <v>CONFIRMED BEARISH</v>
      </c>
      <c r="M1098" s="8">
        <f t="shared" si="173"/>
        <v>50</v>
      </c>
      <c r="N1098" s="8">
        <f t="shared" si="170"/>
        <v>0</v>
      </c>
      <c r="O1098" s="8">
        <f t="shared" si="171"/>
        <v>0</v>
      </c>
      <c r="P1098" s="8">
        <f t="shared" si="172"/>
        <v>0</v>
      </c>
      <c r="Q1098" s="9">
        <f t="shared" si="174"/>
        <v>17.5</v>
      </c>
      <c r="R1098" s="9">
        <f t="shared" si="175"/>
        <v>10</v>
      </c>
      <c r="S1098" s="9">
        <f t="shared" si="176"/>
        <v>7.5</v>
      </c>
      <c r="T1098" s="9">
        <f t="shared" si="177"/>
        <v>12.5</v>
      </c>
      <c r="U1098" s="8">
        <f t="shared" si="178"/>
        <v>11.666666666666666</v>
      </c>
      <c r="V1098" s="8">
        <f t="shared" si="179"/>
        <v>11.875</v>
      </c>
    </row>
    <row r="1099" spans="1:22" ht="13.5" x14ac:dyDescent="0.25">
      <c r="A1099" s="3">
        <f>RSI!A1099</f>
        <v>43607</v>
      </c>
      <c r="B1099" s="2">
        <f>RSI!B1099</f>
        <v>12.2996</v>
      </c>
      <c r="C1099" s="2">
        <f>RSI!I1099</f>
        <v>44.337959916830819</v>
      </c>
      <c r="D1099" s="2">
        <f>MACD!E1099</f>
        <v>6.4379447998893724E-2</v>
      </c>
      <c r="E1099" s="2">
        <f>MACD!F1099</f>
        <v>2.8438057619630964E-2</v>
      </c>
      <c r="F1099" s="2">
        <f>'Moving Avg'!D1099</f>
        <v>12.341559999999998</v>
      </c>
      <c r="G1099" s="2">
        <f>'Moving Avg'!F1099</f>
        <v>12.407444999999999</v>
      </c>
      <c r="H1099" s="2">
        <f>'Moving Avg'!G1099</f>
        <v>12.159599999999998</v>
      </c>
      <c r="I1099" s="2">
        <f>'Moving Avg'!H1099</f>
        <v>13.26678899999999</v>
      </c>
      <c r="J1099" s="6" t="str">
        <f>OBV!F1099</f>
        <v>BEARISH</v>
      </c>
      <c r="K1099" s="6" t="str">
        <f>OBV!G1099</f>
        <v>WEAK</v>
      </c>
      <c r="L1099" s="6" t="str">
        <f>OBV!H1099</f>
        <v>CONFIRMED BEARISH</v>
      </c>
      <c r="M1099" s="8">
        <f t="shared" si="173"/>
        <v>50</v>
      </c>
      <c r="N1099" s="8">
        <f t="shared" si="170"/>
        <v>0</v>
      </c>
      <c r="O1099" s="8">
        <f t="shared" si="171"/>
        <v>0</v>
      </c>
      <c r="P1099" s="8">
        <f t="shared" si="172"/>
        <v>0</v>
      </c>
      <c r="Q1099" s="9">
        <f t="shared" si="174"/>
        <v>17.5</v>
      </c>
      <c r="R1099" s="9">
        <f t="shared" si="175"/>
        <v>10</v>
      </c>
      <c r="S1099" s="9">
        <f t="shared" si="176"/>
        <v>7.5</v>
      </c>
      <c r="T1099" s="9">
        <f t="shared" si="177"/>
        <v>12.5</v>
      </c>
      <c r="U1099" s="8">
        <f t="shared" si="178"/>
        <v>11.666666666666666</v>
      </c>
      <c r="V1099" s="8">
        <f t="shared" si="179"/>
        <v>11.875</v>
      </c>
    </row>
    <row r="1100" spans="1:22" ht="13.5" x14ac:dyDescent="0.25">
      <c r="A1100" s="3">
        <f>RSI!A1100</f>
        <v>43608</v>
      </c>
      <c r="B1100" s="2">
        <f>RSI!B1100</f>
        <v>12.3773</v>
      </c>
      <c r="C1100" s="2">
        <f>RSI!I1100</f>
        <v>55.414441466020506</v>
      </c>
      <c r="D1100" s="2">
        <f>MACD!E1100</f>
        <v>5.9959667131234795E-2</v>
      </c>
      <c r="E1100" s="2">
        <f>MACD!F1100</f>
        <v>3.4742379521951729E-2</v>
      </c>
      <c r="F1100" s="2">
        <f>'Moving Avg'!D1100</f>
        <v>12.33954</v>
      </c>
      <c r="G1100" s="2">
        <f>'Moving Avg'!F1100</f>
        <v>12.40401</v>
      </c>
      <c r="H1100" s="2">
        <f>'Moving Avg'!G1100</f>
        <v>12.172868000000001</v>
      </c>
      <c r="I1100" s="2">
        <f>'Moving Avg'!H1100</f>
        <v>13.251851999999991</v>
      </c>
      <c r="J1100" s="6" t="str">
        <f>OBV!F1100</f>
        <v>BEARISH</v>
      </c>
      <c r="K1100" s="6" t="str">
        <f>OBV!G1100</f>
        <v>WEAK</v>
      </c>
      <c r="L1100" s="6" t="str">
        <f>OBV!H1100</f>
        <v>CONFIRMED BEARISH</v>
      </c>
      <c r="M1100" s="8">
        <f t="shared" si="173"/>
        <v>50</v>
      </c>
      <c r="N1100" s="8">
        <f t="shared" si="170"/>
        <v>0</v>
      </c>
      <c r="O1100" s="8">
        <f t="shared" si="171"/>
        <v>0</v>
      </c>
      <c r="P1100" s="8">
        <f t="shared" si="172"/>
        <v>0</v>
      </c>
      <c r="Q1100" s="9">
        <f t="shared" si="174"/>
        <v>17.5</v>
      </c>
      <c r="R1100" s="9">
        <f t="shared" si="175"/>
        <v>10</v>
      </c>
      <c r="S1100" s="9">
        <f t="shared" si="176"/>
        <v>7.5</v>
      </c>
      <c r="T1100" s="9">
        <f t="shared" si="177"/>
        <v>12.5</v>
      </c>
      <c r="U1100" s="8">
        <f t="shared" si="178"/>
        <v>11.666666666666666</v>
      </c>
      <c r="V1100" s="8">
        <f t="shared" si="179"/>
        <v>11.875</v>
      </c>
    </row>
    <row r="1101" spans="1:22" ht="13.5" x14ac:dyDescent="0.25">
      <c r="A1101" s="3">
        <f>RSI!A1101</f>
        <v>43609</v>
      </c>
      <c r="B1101" s="2">
        <f>RSI!B1101</f>
        <v>12.480499999999999</v>
      </c>
      <c r="C1101" s="2">
        <f>RSI!I1101</f>
        <v>65.293169430628097</v>
      </c>
      <c r="D1101" s="2">
        <f>MACD!E1101</f>
        <v>4.9093916683569105E-2</v>
      </c>
      <c r="E1101" s="2">
        <f>MACD!F1101</f>
        <v>3.7612686954275207E-2</v>
      </c>
      <c r="F1101" s="2">
        <f>'Moving Avg'!D1101</f>
        <v>12.361079999999999</v>
      </c>
      <c r="G1101" s="2">
        <f>'Moving Avg'!F1101</f>
        <v>12.403780000000001</v>
      </c>
      <c r="H1101" s="2">
        <f>'Moving Avg'!G1101</f>
        <v>12.1882</v>
      </c>
      <c r="I1101" s="2">
        <f>'Moving Avg'!H1101</f>
        <v>13.237430999999988</v>
      </c>
      <c r="J1101" s="6" t="str">
        <f>OBV!F1101</f>
        <v>BEARISH</v>
      </c>
      <c r="K1101" s="6" t="str">
        <f>OBV!G1101</f>
        <v>NEUTRAL</v>
      </c>
      <c r="L1101" s="6" t="str">
        <f>OBV!H1101</f>
        <v>CONFIRMED BEARISH</v>
      </c>
      <c r="M1101" s="8">
        <f t="shared" si="173"/>
        <v>50</v>
      </c>
      <c r="N1101" s="8">
        <f t="shared" si="170"/>
        <v>0</v>
      </c>
      <c r="O1101" s="8">
        <f t="shared" si="171"/>
        <v>0</v>
      </c>
      <c r="P1101" s="8">
        <f t="shared" si="172"/>
        <v>16.5</v>
      </c>
      <c r="Q1101" s="9">
        <f t="shared" si="174"/>
        <v>19.975000000000001</v>
      </c>
      <c r="R1101" s="9">
        <f t="shared" si="175"/>
        <v>14.125</v>
      </c>
      <c r="S1101" s="9">
        <f t="shared" si="176"/>
        <v>14.925000000000001</v>
      </c>
      <c r="T1101" s="9">
        <f t="shared" si="177"/>
        <v>16.625</v>
      </c>
      <c r="U1101" s="8">
        <f t="shared" si="178"/>
        <v>16.341666666666669</v>
      </c>
      <c r="V1101" s="8">
        <f t="shared" si="179"/>
        <v>16.412500000000001</v>
      </c>
    </row>
    <row r="1102" spans="1:22" ht="13.5" x14ac:dyDescent="0.25">
      <c r="A1102" s="3">
        <f>RSI!A1102</f>
        <v>43612</v>
      </c>
      <c r="B1102" s="2">
        <f>RSI!B1102</f>
        <v>12.480499999999999</v>
      </c>
      <c r="C1102" s="2">
        <f>RSI!I1102</f>
        <v>65.293169430628097</v>
      </c>
      <c r="D1102" s="2">
        <f>MACD!E1102</f>
        <v>3.9072101755243338E-2</v>
      </c>
      <c r="E1102" s="2">
        <f>MACD!F1102</f>
        <v>3.7904569914468833E-2</v>
      </c>
      <c r="F1102" s="2">
        <f>'Moving Avg'!D1102</f>
        <v>12.387499999999999</v>
      </c>
      <c r="G1102" s="2">
        <f>'Moving Avg'!F1102</f>
        <v>12.404529999999999</v>
      </c>
      <c r="H1102" s="2">
        <f>'Moving Avg'!G1102</f>
        <v>12.203532000000001</v>
      </c>
      <c r="I1102" s="2">
        <f>'Moving Avg'!H1102</f>
        <v>13.22344899999999</v>
      </c>
      <c r="J1102" s="6" t="str">
        <f>OBV!F1102</f>
        <v>BULLISH</v>
      </c>
      <c r="K1102" s="6" t="str">
        <f>OBV!G1102</f>
        <v>NEUTRAL</v>
      </c>
      <c r="L1102" s="6" t="str">
        <f>OBV!H1102</f>
        <v>BULLISH DIVERGENCE</v>
      </c>
      <c r="M1102" s="8">
        <f t="shared" si="173"/>
        <v>50</v>
      </c>
      <c r="N1102" s="8">
        <f t="shared" si="170"/>
        <v>0</v>
      </c>
      <c r="O1102" s="8">
        <f t="shared" si="171"/>
        <v>0</v>
      </c>
      <c r="P1102" s="8">
        <f t="shared" si="172"/>
        <v>66.5</v>
      </c>
      <c r="Q1102" s="9">
        <f t="shared" si="174"/>
        <v>27.475000000000001</v>
      </c>
      <c r="R1102" s="9">
        <f t="shared" si="175"/>
        <v>26.625</v>
      </c>
      <c r="S1102" s="9">
        <f t="shared" si="176"/>
        <v>37.424999999999997</v>
      </c>
      <c r="T1102" s="9">
        <f t="shared" si="177"/>
        <v>29.125</v>
      </c>
      <c r="U1102" s="8">
        <f t="shared" si="178"/>
        <v>30.508333333333336</v>
      </c>
      <c r="V1102" s="8">
        <f t="shared" si="179"/>
        <v>30.162500000000001</v>
      </c>
    </row>
    <row r="1103" spans="1:22" ht="13.5" x14ac:dyDescent="0.25">
      <c r="A1103" s="3">
        <f>RSI!A1103</f>
        <v>43613</v>
      </c>
      <c r="B1103" s="2">
        <f>RSI!B1103</f>
        <v>12.532</v>
      </c>
      <c r="C1103" s="2">
        <f>RSI!I1103</f>
        <v>69.237918896333042</v>
      </c>
      <c r="D1103" s="2">
        <f>MACD!E1103</f>
        <v>2.6010883771451887E-2</v>
      </c>
      <c r="E1103" s="2">
        <f>MACD!F1103</f>
        <v>3.5525832685865448E-2</v>
      </c>
      <c r="F1103" s="2">
        <f>'Moving Avg'!D1103</f>
        <v>12.43398</v>
      </c>
      <c r="G1103" s="2">
        <f>'Moving Avg'!F1103</f>
        <v>12.407610000000002</v>
      </c>
      <c r="H1103" s="2">
        <f>'Moving Avg'!G1103</f>
        <v>12.220188000000002</v>
      </c>
      <c r="I1103" s="2">
        <f>'Moving Avg'!H1103</f>
        <v>13.210456999999989</v>
      </c>
      <c r="J1103" s="6" t="str">
        <f>OBV!F1103</f>
        <v>BULLISH</v>
      </c>
      <c r="K1103" s="6" t="str">
        <f>OBV!G1103</f>
        <v>STRONG</v>
      </c>
      <c r="L1103" s="6" t="str">
        <f>OBV!H1103</f>
        <v>BULLISH DIVERGENCE</v>
      </c>
      <c r="M1103" s="8">
        <f t="shared" si="173"/>
        <v>50</v>
      </c>
      <c r="N1103" s="8">
        <f t="shared" si="170"/>
        <v>45</v>
      </c>
      <c r="O1103" s="8">
        <f t="shared" si="171"/>
        <v>0</v>
      </c>
      <c r="P1103" s="8">
        <f t="shared" si="172"/>
        <v>83</v>
      </c>
      <c r="Q1103" s="9">
        <f t="shared" si="174"/>
        <v>45.7</v>
      </c>
      <c r="R1103" s="9">
        <f t="shared" si="175"/>
        <v>39.75</v>
      </c>
      <c r="S1103" s="9">
        <f t="shared" si="176"/>
        <v>51.6</v>
      </c>
      <c r="T1103" s="9">
        <f t="shared" si="177"/>
        <v>44.5</v>
      </c>
      <c r="U1103" s="8">
        <f t="shared" si="178"/>
        <v>45.683333333333337</v>
      </c>
      <c r="V1103" s="8">
        <f t="shared" si="179"/>
        <v>45.387500000000003</v>
      </c>
    </row>
    <row r="1104" spans="1:22" ht="13.5" x14ac:dyDescent="0.25">
      <c r="A1104" s="3">
        <f>RSI!A1104</f>
        <v>43614</v>
      </c>
      <c r="B1104" s="2">
        <f>RSI!B1104</f>
        <v>12.9033</v>
      </c>
      <c r="C1104" s="2">
        <f>RSI!I1104</f>
        <v>83.65878276731182</v>
      </c>
      <c r="D1104" s="2">
        <f>MACD!E1104</f>
        <v>-1.3558570589312424E-2</v>
      </c>
      <c r="E1104" s="2">
        <f>MACD!F1104</f>
        <v>2.5708952030829877E-2</v>
      </c>
      <c r="F1104" s="2">
        <f>'Moving Avg'!D1104</f>
        <v>12.55472</v>
      </c>
      <c r="G1104" s="2">
        <f>'Moving Avg'!F1104</f>
        <v>12.429500000000001</v>
      </c>
      <c r="H1104" s="2">
        <f>'Moving Avg'!G1104</f>
        <v>12.244464000000002</v>
      </c>
      <c r="I1104" s="2">
        <f>'Moving Avg'!H1104</f>
        <v>13.199321499999991</v>
      </c>
      <c r="J1104" s="6" t="str">
        <f>OBV!F1104</f>
        <v>BULLISH</v>
      </c>
      <c r="K1104" s="6" t="str">
        <f>OBV!G1104</f>
        <v>STRONG</v>
      </c>
      <c r="L1104" s="6" t="str">
        <f>OBV!H1104</f>
        <v>BULLISH DIVERGENCE</v>
      </c>
      <c r="M1104" s="8">
        <f t="shared" si="173"/>
        <v>0</v>
      </c>
      <c r="N1104" s="8">
        <f t="shared" si="170"/>
        <v>100</v>
      </c>
      <c r="O1104" s="8">
        <f t="shared" si="171"/>
        <v>0</v>
      </c>
      <c r="P1104" s="8">
        <f t="shared" si="172"/>
        <v>83</v>
      </c>
      <c r="Q1104" s="9">
        <f t="shared" si="174"/>
        <v>47.45</v>
      </c>
      <c r="R1104" s="9">
        <f t="shared" si="175"/>
        <v>40.75</v>
      </c>
      <c r="S1104" s="9">
        <f t="shared" si="176"/>
        <v>52.35</v>
      </c>
      <c r="T1104" s="9">
        <f t="shared" si="177"/>
        <v>45.75</v>
      </c>
      <c r="U1104" s="8">
        <f t="shared" si="178"/>
        <v>46.85</v>
      </c>
      <c r="V1104" s="8">
        <f t="shared" si="179"/>
        <v>46.575000000000003</v>
      </c>
    </row>
    <row r="1105" spans="1:22" ht="13.5" x14ac:dyDescent="0.25">
      <c r="A1105" s="3">
        <f>RSI!A1105</f>
        <v>43615</v>
      </c>
      <c r="B1105" s="2">
        <f>RSI!B1105</f>
        <v>13.290100000000001</v>
      </c>
      <c r="C1105" s="2">
        <f>RSI!I1105</f>
        <v>89.290925936994952</v>
      </c>
      <c r="D1105" s="2">
        <f>MACD!E1105</f>
        <v>-8.0332831748437528E-2</v>
      </c>
      <c r="E1105" s="2">
        <f>MACD!F1105</f>
        <v>4.5005952749763989E-3</v>
      </c>
      <c r="F1105" s="2">
        <f>'Moving Avg'!D1105</f>
        <v>12.73728</v>
      </c>
      <c r="G1105" s="2">
        <f>'Moving Avg'!F1105</f>
        <v>12.47073</v>
      </c>
      <c r="H1105" s="2">
        <f>'Moving Avg'!G1105</f>
        <v>12.276476000000002</v>
      </c>
      <c r="I1105" s="2">
        <f>'Moving Avg'!H1105</f>
        <v>13.189143499999991</v>
      </c>
      <c r="J1105" s="6" t="str">
        <f>OBV!F1105</f>
        <v>BULLISH</v>
      </c>
      <c r="K1105" s="6" t="str">
        <f>OBV!G1105</f>
        <v>STRONG</v>
      </c>
      <c r="L1105" s="6" t="str">
        <f>OBV!H1105</f>
        <v>CONFIRMED BULLISH</v>
      </c>
      <c r="M1105" s="8">
        <f t="shared" si="173"/>
        <v>0</v>
      </c>
      <c r="N1105" s="8">
        <f t="shared" si="170"/>
        <v>100</v>
      </c>
      <c r="O1105" s="8">
        <f t="shared" si="171"/>
        <v>0</v>
      </c>
      <c r="P1105" s="8">
        <f t="shared" si="172"/>
        <v>100</v>
      </c>
      <c r="Q1105" s="9">
        <f t="shared" si="174"/>
        <v>50</v>
      </c>
      <c r="R1105" s="9">
        <f t="shared" si="175"/>
        <v>45</v>
      </c>
      <c r="S1105" s="9">
        <f t="shared" si="176"/>
        <v>60</v>
      </c>
      <c r="T1105" s="9">
        <f t="shared" si="177"/>
        <v>50</v>
      </c>
      <c r="U1105" s="8">
        <f t="shared" si="178"/>
        <v>51.666666666666664</v>
      </c>
      <c r="V1105" s="8">
        <f t="shared" si="179"/>
        <v>51.25</v>
      </c>
    </row>
    <row r="1106" spans="1:22" ht="13.5" x14ac:dyDescent="0.25">
      <c r="A1106" s="3">
        <f>RSI!A1106</f>
        <v>43616</v>
      </c>
      <c r="B1106" s="2">
        <f>RSI!B1106</f>
        <v>13.563499999999999</v>
      </c>
      <c r="C1106" s="2">
        <f>RSI!I1106</f>
        <v>91.51657722931499</v>
      </c>
      <c r="D1106" s="2">
        <f>MACD!E1106</f>
        <v>-0.16451855964520412</v>
      </c>
      <c r="E1106" s="2">
        <f>MACD!F1106</f>
        <v>-2.9303235709059707E-2</v>
      </c>
      <c r="F1106" s="2">
        <f>'Moving Avg'!D1106</f>
        <v>12.953880000000002</v>
      </c>
      <c r="G1106" s="2">
        <f>'Moving Avg'!F1106</f>
        <v>12.527094999999999</v>
      </c>
      <c r="H1106" s="2">
        <f>'Moving Avg'!G1106</f>
        <v>12.313956000000003</v>
      </c>
      <c r="I1106" s="2">
        <f>'Moving Avg'!H1106</f>
        <v>13.18057649999999</v>
      </c>
      <c r="J1106" s="6" t="str">
        <f>OBV!F1106</f>
        <v>BULLISH</v>
      </c>
      <c r="K1106" s="6" t="str">
        <f>OBV!G1106</f>
        <v>STRONG</v>
      </c>
      <c r="L1106" s="6" t="str">
        <f>OBV!H1106</f>
        <v>CONFIRMED BULLISH</v>
      </c>
      <c r="M1106" s="8">
        <f t="shared" si="173"/>
        <v>0</v>
      </c>
      <c r="N1106" s="8">
        <f t="shared" si="170"/>
        <v>100</v>
      </c>
      <c r="O1106" s="8">
        <f t="shared" si="171"/>
        <v>0</v>
      </c>
      <c r="P1106" s="8">
        <f t="shared" si="172"/>
        <v>100</v>
      </c>
      <c r="Q1106" s="9">
        <f t="shared" si="174"/>
        <v>50</v>
      </c>
      <c r="R1106" s="9">
        <f t="shared" si="175"/>
        <v>45</v>
      </c>
      <c r="S1106" s="9">
        <f t="shared" si="176"/>
        <v>60</v>
      </c>
      <c r="T1106" s="9">
        <f t="shared" si="177"/>
        <v>50</v>
      </c>
      <c r="U1106" s="8">
        <f t="shared" si="178"/>
        <v>51.666666666666664</v>
      </c>
      <c r="V1106" s="8">
        <f t="shared" si="179"/>
        <v>51.25</v>
      </c>
    </row>
    <row r="1107" spans="1:22" ht="13.5" x14ac:dyDescent="0.25">
      <c r="A1107" s="3">
        <f>RSI!A1107</f>
        <v>43619</v>
      </c>
      <c r="B1107" s="2">
        <f>RSI!B1107</f>
        <v>13.744</v>
      </c>
      <c r="C1107" s="2">
        <f>RSI!I1107</f>
        <v>92.608739320781069</v>
      </c>
      <c r="D1107" s="2">
        <f>MACD!E1107</f>
        <v>-0.259294630679479</v>
      </c>
      <c r="E1107" s="2">
        <f>MACD!F1107</f>
        <v>-7.5301514703143571E-2</v>
      </c>
      <c r="F1107" s="2">
        <f>'Moving Avg'!D1107</f>
        <v>13.206579999999999</v>
      </c>
      <c r="G1107" s="2">
        <f>'Moving Avg'!F1107</f>
        <v>12.592725</v>
      </c>
      <c r="H1107" s="2">
        <f>'Moving Avg'!G1107</f>
        <v>12.355046000000002</v>
      </c>
      <c r="I1107" s="2">
        <f>'Moving Avg'!H1107</f>
        <v>13.172326499999992</v>
      </c>
      <c r="J1107" s="6" t="str">
        <f>OBV!F1107</f>
        <v>BULLISH</v>
      </c>
      <c r="K1107" s="6" t="str">
        <f>OBV!G1107</f>
        <v>STRONG</v>
      </c>
      <c r="L1107" s="6" t="str">
        <f>OBV!H1107</f>
        <v>CONFIRMED BULLISH</v>
      </c>
      <c r="M1107" s="8">
        <f t="shared" si="173"/>
        <v>0</v>
      </c>
      <c r="N1107" s="8">
        <f t="shared" si="170"/>
        <v>100</v>
      </c>
      <c r="O1107" s="8">
        <f t="shared" si="171"/>
        <v>50</v>
      </c>
      <c r="P1107" s="8">
        <f t="shared" si="172"/>
        <v>100</v>
      </c>
      <c r="Q1107" s="9">
        <f t="shared" si="174"/>
        <v>57.5</v>
      </c>
      <c r="R1107" s="9">
        <f t="shared" si="175"/>
        <v>62.5</v>
      </c>
      <c r="S1107" s="9">
        <f t="shared" si="176"/>
        <v>72.5</v>
      </c>
      <c r="T1107" s="9">
        <f t="shared" si="177"/>
        <v>62.5</v>
      </c>
      <c r="U1107" s="8">
        <f t="shared" si="178"/>
        <v>64.166666666666671</v>
      </c>
      <c r="V1107" s="8">
        <f t="shared" si="179"/>
        <v>63.75</v>
      </c>
    </row>
    <row r="1108" spans="1:22" ht="13.5" x14ac:dyDescent="0.25">
      <c r="A1108" s="3">
        <f>RSI!A1108</f>
        <v>43623</v>
      </c>
      <c r="B1108" s="2">
        <f>RSI!B1108</f>
        <v>13.8729</v>
      </c>
      <c r="C1108" s="2">
        <f>RSI!I1108</f>
        <v>93.274615530564191</v>
      </c>
      <c r="D1108" s="2">
        <f>MACD!E1108</f>
        <v>-0.36355457658178025</v>
      </c>
      <c r="E1108" s="2">
        <f>MACD!F1108</f>
        <v>-0.13295212707887091</v>
      </c>
      <c r="F1108" s="2">
        <f>'Moving Avg'!D1108</f>
        <v>13.47476</v>
      </c>
      <c r="G1108" s="2">
        <f>'Moving Avg'!F1108</f>
        <v>12.666509999999999</v>
      </c>
      <c r="H1108" s="2">
        <f>'Moving Avg'!G1108</f>
        <v>12.398714</v>
      </c>
      <c r="I1108" s="2">
        <f>'Moving Avg'!H1108</f>
        <v>13.16457449999999</v>
      </c>
      <c r="J1108" s="6" t="str">
        <f>OBV!F1108</f>
        <v>BULLISH</v>
      </c>
      <c r="K1108" s="6" t="str">
        <f>OBV!G1108</f>
        <v>STRONG</v>
      </c>
      <c r="L1108" s="6" t="str">
        <f>OBV!H1108</f>
        <v>CONFIRMED BULLISH</v>
      </c>
      <c r="M1108" s="8">
        <f t="shared" si="173"/>
        <v>0</v>
      </c>
      <c r="N1108" s="8">
        <f t="shared" si="170"/>
        <v>100</v>
      </c>
      <c r="O1108" s="8">
        <f t="shared" si="171"/>
        <v>50</v>
      </c>
      <c r="P1108" s="8">
        <f t="shared" si="172"/>
        <v>100</v>
      </c>
      <c r="Q1108" s="9">
        <f t="shared" si="174"/>
        <v>57.5</v>
      </c>
      <c r="R1108" s="9">
        <f t="shared" si="175"/>
        <v>62.5</v>
      </c>
      <c r="S1108" s="9">
        <f t="shared" si="176"/>
        <v>72.5</v>
      </c>
      <c r="T1108" s="9">
        <f t="shared" si="177"/>
        <v>62.5</v>
      </c>
      <c r="U1108" s="8">
        <f t="shared" si="178"/>
        <v>64.166666666666671</v>
      </c>
      <c r="V1108" s="8">
        <f t="shared" si="179"/>
        <v>63.75</v>
      </c>
    </row>
    <row r="1109" spans="1:22" ht="13.5" x14ac:dyDescent="0.25">
      <c r="A1109" s="3">
        <f>RSI!A1109</f>
        <v>43626</v>
      </c>
      <c r="B1109" s="2">
        <f>RSI!B1109</f>
        <v>14.285500000000001</v>
      </c>
      <c r="C1109" s="2">
        <f>RSI!I1109</f>
        <v>94.868285686537064</v>
      </c>
      <c r="D1109" s="2">
        <f>MACD!E1109</f>
        <v>-0.48958895497723809</v>
      </c>
      <c r="E1109" s="2">
        <f>MACD!F1109</f>
        <v>-0.20427949265854434</v>
      </c>
      <c r="F1109" s="2">
        <f>'Moving Avg'!D1109</f>
        <v>13.751200000000001</v>
      </c>
      <c r="G1109" s="2">
        <f>'Moving Avg'!F1109</f>
        <v>12.760925</v>
      </c>
      <c r="H1109" s="2">
        <f>'Moving Avg'!G1109</f>
        <v>12.444386</v>
      </c>
      <c r="I1109" s="2">
        <f>'Moving Avg'!H1109</f>
        <v>13.159153999999987</v>
      </c>
      <c r="J1109" s="6" t="str">
        <f>OBV!F1109</f>
        <v>BULLISH</v>
      </c>
      <c r="K1109" s="6" t="str">
        <f>OBV!G1109</f>
        <v>STRONG</v>
      </c>
      <c r="L1109" s="6" t="str">
        <f>OBV!H1109</f>
        <v>CONFIRMED BULLISH</v>
      </c>
      <c r="M1109" s="8">
        <f t="shared" si="173"/>
        <v>0</v>
      </c>
      <c r="N1109" s="8">
        <f t="shared" si="170"/>
        <v>100</v>
      </c>
      <c r="O1109" s="8">
        <f t="shared" si="171"/>
        <v>50</v>
      </c>
      <c r="P1109" s="8">
        <f t="shared" si="172"/>
        <v>100</v>
      </c>
      <c r="Q1109" s="9">
        <f t="shared" si="174"/>
        <v>57.5</v>
      </c>
      <c r="R1109" s="9">
        <f t="shared" si="175"/>
        <v>62.5</v>
      </c>
      <c r="S1109" s="9">
        <f t="shared" si="176"/>
        <v>72.5</v>
      </c>
      <c r="T1109" s="9">
        <f t="shared" si="177"/>
        <v>62.5</v>
      </c>
      <c r="U1109" s="8">
        <f t="shared" si="178"/>
        <v>64.166666666666671</v>
      </c>
      <c r="V1109" s="8">
        <f t="shared" si="179"/>
        <v>63.75</v>
      </c>
    </row>
    <row r="1110" spans="1:22" ht="13.5" x14ac:dyDescent="0.25">
      <c r="A1110" s="3">
        <f>RSI!A1110</f>
        <v>43627</v>
      </c>
      <c r="B1110" s="2">
        <f>RSI!B1110</f>
        <v>14.0276</v>
      </c>
      <c r="C1110" s="2">
        <f>RSI!I1110</f>
        <v>81.817560327069913</v>
      </c>
      <c r="D1110" s="2">
        <f>MACD!E1110</f>
        <v>-0.57432826619901078</v>
      </c>
      <c r="E1110" s="2">
        <f>MACD!F1110</f>
        <v>-0.27828924736663763</v>
      </c>
      <c r="F1110" s="2">
        <f>'Moving Avg'!D1110</f>
        <v>13.8987</v>
      </c>
      <c r="G1110" s="2">
        <f>'Moving Avg'!F1110</f>
        <v>12.842690000000001</v>
      </c>
      <c r="H1110" s="2">
        <f>'Moving Avg'!G1110</f>
        <v>12.482947999999999</v>
      </c>
      <c r="I1110" s="2">
        <f>'Moving Avg'!H1110</f>
        <v>13.152199999999986</v>
      </c>
      <c r="J1110" s="6" t="str">
        <f>OBV!F1110</f>
        <v>BULLISH</v>
      </c>
      <c r="K1110" s="6" t="str">
        <f>OBV!G1110</f>
        <v>STRONG</v>
      </c>
      <c r="L1110" s="6" t="str">
        <f>OBV!H1110</f>
        <v>CONFIRMED BULLISH</v>
      </c>
      <c r="M1110" s="8">
        <f t="shared" si="173"/>
        <v>0</v>
      </c>
      <c r="N1110" s="8">
        <f t="shared" si="170"/>
        <v>100</v>
      </c>
      <c r="O1110" s="8">
        <f t="shared" si="171"/>
        <v>50</v>
      </c>
      <c r="P1110" s="8">
        <f t="shared" si="172"/>
        <v>100</v>
      </c>
      <c r="Q1110" s="9">
        <f t="shared" si="174"/>
        <v>57.5</v>
      </c>
      <c r="R1110" s="9">
        <f t="shared" si="175"/>
        <v>62.5</v>
      </c>
      <c r="S1110" s="9">
        <f t="shared" si="176"/>
        <v>72.5</v>
      </c>
      <c r="T1110" s="9">
        <f t="shared" si="177"/>
        <v>62.5</v>
      </c>
      <c r="U1110" s="8">
        <f t="shared" si="178"/>
        <v>64.166666666666671</v>
      </c>
      <c r="V1110" s="8">
        <f t="shared" si="179"/>
        <v>63.75</v>
      </c>
    </row>
    <row r="1111" spans="1:22" ht="13.5" x14ac:dyDescent="0.25">
      <c r="A1111" s="3">
        <f>RSI!A1111</f>
        <v>43628</v>
      </c>
      <c r="B1111" s="2">
        <f>RSI!B1111</f>
        <v>14.0534</v>
      </c>
      <c r="C1111" s="2">
        <f>RSI!I1111</f>
        <v>82.083100059436944</v>
      </c>
      <c r="D1111" s="2">
        <f>MACD!E1111</f>
        <v>-0.63901543862405674</v>
      </c>
      <c r="E1111" s="2">
        <f>MACD!F1111</f>
        <v>-0.35043448561812146</v>
      </c>
      <c r="F1111" s="2">
        <f>'Moving Avg'!D1111</f>
        <v>13.996680000000001</v>
      </c>
      <c r="G1111" s="2">
        <f>'Moving Avg'!F1111</f>
        <v>12.925500000000003</v>
      </c>
      <c r="H1111" s="2">
        <f>'Moving Avg'!G1111</f>
        <v>12.521927999999997</v>
      </c>
      <c r="I1111" s="2">
        <f>'Moving Avg'!H1111</f>
        <v>13.145374999999984</v>
      </c>
      <c r="J1111" s="6" t="str">
        <f>OBV!F1111</f>
        <v>BULLISH</v>
      </c>
      <c r="K1111" s="6" t="str">
        <f>OBV!G1111</f>
        <v>STRONG</v>
      </c>
      <c r="L1111" s="6" t="str">
        <f>OBV!H1111</f>
        <v>CONFIRMED BULLISH</v>
      </c>
      <c r="M1111" s="8">
        <f t="shared" si="173"/>
        <v>0</v>
      </c>
      <c r="N1111" s="8">
        <f t="shared" si="170"/>
        <v>100</v>
      </c>
      <c r="O1111" s="8">
        <f t="shared" si="171"/>
        <v>50</v>
      </c>
      <c r="P1111" s="8">
        <f t="shared" si="172"/>
        <v>100</v>
      </c>
      <c r="Q1111" s="9">
        <f t="shared" si="174"/>
        <v>57.5</v>
      </c>
      <c r="R1111" s="9">
        <f t="shared" si="175"/>
        <v>62.5</v>
      </c>
      <c r="S1111" s="9">
        <f t="shared" si="176"/>
        <v>72.5</v>
      </c>
      <c r="T1111" s="9">
        <f t="shared" si="177"/>
        <v>62.5</v>
      </c>
      <c r="U1111" s="8">
        <f t="shared" si="178"/>
        <v>64.166666666666671</v>
      </c>
      <c r="V1111" s="8">
        <f t="shared" si="179"/>
        <v>63.75</v>
      </c>
    </row>
    <row r="1112" spans="1:22" ht="13.5" x14ac:dyDescent="0.25">
      <c r="A1112" s="3">
        <f>RSI!A1112</f>
        <v>43629</v>
      </c>
      <c r="B1112" s="2">
        <f>RSI!B1112</f>
        <v>14.022500000000001</v>
      </c>
      <c r="C1112" s="2">
        <f>RSI!I1112</f>
        <v>80.56552542637688</v>
      </c>
      <c r="D1112" s="2">
        <f>MACD!E1112</f>
        <v>-0.69804994193571268</v>
      </c>
      <c r="E1112" s="2">
        <f>MACD!F1112</f>
        <v>-0.4199575768816397</v>
      </c>
      <c r="F1112" s="2">
        <f>'Moving Avg'!D1112</f>
        <v>14.052379999999999</v>
      </c>
      <c r="G1112" s="2">
        <f>'Moving Avg'!F1112</f>
        <v>13.006765000000001</v>
      </c>
      <c r="H1112" s="2">
        <f>'Moving Avg'!G1112</f>
        <v>12.56029</v>
      </c>
      <c r="I1112" s="2">
        <f>'Moving Avg'!H1112</f>
        <v>13.138395499999985</v>
      </c>
      <c r="J1112" s="6" t="str">
        <f>OBV!F1112</f>
        <v>BULLISH</v>
      </c>
      <c r="K1112" s="6" t="str">
        <f>OBV!G1112</f>
        <v>NEUTRAL</v>
      </c>
      <c r="L1112" s="6" t="str">
        <f>OBV!H1112</f>
        <v>CONFIRMED BULLISH</v>
      </c>
      <c r="M1112" s="8">
        <f t="shared" si="173"/>
        <v>0</v>
      </c>
      <c r="N1112" s="8">
        <f t="shared" si="170"/>
        <v>100</v>
      </c>
      <c r="O1112" s="8">
        <f t="shared" si="171"/>
        <v>50</v>
      </c>
      <c r="P1112" s="8">
        <f t="shared" si="172"/>
        <v>83.5</v>
      </c>
      <c r="Q1112" s="9">
        <f t="shared" si="174"/>
        <v>55.024999999999999</v>
      </c>
      <c r="R1112" s="9">
        <f t="shared" si="175"/>
        <v>58.375</v>
      </c>
      <c r="S1112" s="9">
        <f t="shared" si="176"/>
        <v>65.075000000000003</v>
      </c>
      <c r="T1112" s="9">
        <f t="shared" si="177"/>
        <v>58.375</v>
      </c>
      <c r="U1112" s="8">
        <f t="shared" si="178"/>
        <v>59.491666666666674</v>
      </c>
      <c r="V1112" s="8">
        <f t="shared" si="179"/>
        <v>59.212500000000006</v>
      </c>
    </row>
    <row r="1113" spans="1:22" ht="13.5" x14ac:dyDescent="0.25">
      <c r="A1113" s="3">
        <f>RSI!A1113</f>
        <v>43630</v>
      </c>
      <c r="B1113" s="2">
        <f>RSI!B1113</f>
        <v>14.001799999999999</v>
      </c>
      <c r="C1113" s="2">
        <f>RSI!I1113</f>
        <v>79.50508141385049</v>
      </c>
      <c r="D1113" s="2">
        <f>MACD!E1113</f>
        <v>-0.7444632998928693</v>
      </c>
      <c r="E1113" s="2">
        <f>MACD!F1113</f>
        <v>-0.48485872148388565</v>
      </c>
      <c r="F1113" s="2">
        <f>'Moving Avg'!D1113</f>
        <v>14.07816</v>
      </c>
      <c r="G1113" s="2">
        <f>'Moving Avg'!F1113</f>
        <v>13.086994999999998</v>
      </c>
      <c r="H1113" s="2">
        <f>'Moving Avg'!G1113</f>
        <v>12.598237999999998</v>
      </c>
      <c r="I1113" s="2">
        <f>'Moving Avg'!H1113</f>
        <v>13.131312499999988</v>
      </c>
      <c r="J1113" s="6" t="str">
        <f>OBV!F1113</f>
        <v>BEARISH</v>
      </c>
      <c r="K1113" s="6" t="str">
        <f>OBV!G1113</f>
        <v>WEAK</v>
      </c>
      <c r="L1113" s="6" t="str">
        <f>OBV!H1113</f>
        <v>BEARISH DIVERGENCE</v>
      </c>
      <c r="M1113" s="8">
        <f t="shared" si="173"/>
        <v>0</v>
      </c>
      <c r="N1113" s="8">
        <f t="shared" si="170"/>
        <v>100</v>
      </c>
      <c r="O1113" s="8">
        <f t="shared" si="171"/>
        <v>50</v>
      </c>
      <c r="P1113" s="8">
        <f t="shared" si="172"/>
        <v>0</v>
      </c>
      <c r="Q1113" s="9">
        <f t="shared" si="174"/>
        <v>42.5</v>
      </c>
      <c r="R1113" s="9">
        <f t="shared" si="175"/>
        <v>37.5</v>
      </c>
      <c r="S1113" s="9">
        <f t="shared" si="176"/>
        <v>27.5</v>
      </c>
      <c r="T1113" s="9">
        <f t="shared" si="177"/>
        <v>37.5</v>
      </c>
      <c r="U1113" s="8">
        <f t="shared" si="178"/>
        <v>35.833333333333336</v>
      </c>
      <c r="V1113" s="8">
        <f t="shared" si="179"/>
        <v>36.25</v>
      </c>
    </row>
    <row r="1114" spans="1:22" ht="13.5" x14ac:dyDescent="0.25">
      <c r="A1114" s="3">
        <f>RSI!A1114</f>
        <v>43633</v>
      </c>
      <c r="B1114" s="2">
        <f>RSI!B1114</f>
        <v>13.9245</v>
      </c>
      <c r="C1114" s="2">
        <f>RSI!I1114</f>
        <v>75.508154664759473</v>
      </c>
      <c r="D1114" s="2">
        <f>MACD!E1114</f>
        <v>-0.72624398433345938</v>
      </c>
      <c r="E1114" s="2">
        <f>MACD!F1114</f>
        <v>-0.53313577405380042</v>
      </c>
      <c r="F1114" s="2">
        <f>'Moving Avg'!D1114</f>
        <v>14.005959999999998</v>
      </c>
      <c r="G1114" s="2">
        <f>'Moving Avg'!F1114</f>
        <v>13.163360000000003</v>
      </c>
      <c r="H1114" s="2">
        <f>'Moving Avg'!G1114</f>
        <v>12.634639999999999</v>
      </c>
      <c r="I1114" s="2">
        <f>'Moving Avg'!H1114</f>
        <v>13.123842999999988</v>
      </c>
      <c r="J1114" s="6" t="str">
        <f>OBV!F1114</f>
        <v>BEARISH</v>
      </c>
      <c r="K1114" s="6" t="str">
        <f>OBV!G1114</f>
        <v>WEAK</v>
      </c>
      <c r="L1114" s="6" t="str">
        <f>OBV!H1114</f>
        <v>CONFIRMED BEARISH</v>
      </c>
      <c r="M1114" s="8">
        <f t="shared" si="173"/>
        <v>0</v>
      </c>
      <c r="N1114" s="8">
        <f t="shared" si="170"/>
        <v>100</v>
      </c>
      <c r="O1114" s="8">
        <f t="shared" si="171"/>
        <v>50</v>
      </c>
      <c r="P1114" s="8">
        <f t="shared" si="172"/>
        <v>0</v>
      </c>
      <c r="Q1114" s="9">
        <f t="shared" si="174"/>
        <v>42.5</v>
      </c>
      <c r="R1114" s="9">
        <f t="shared" si="175"/>
        <v>37.5</v>
      </c>
      <c r="S1114" s="9">
        <f t="shared" si="176"/>
        <v>27.5</v>
      </c>
      <c r="T1114" s="9">
        <f t="shared" si="177"/>
        <v>37.5</v>
      </c>
      <c r="U1114" s="8">
        <f t="shared" si="178"/>
        <v>35.833333333333336</v>
      </c>
      <c r="V1114" s="8">
        <f t="shared" si="179"/>
        <v>36.25</v>
      </c>
    </row>
    <row r="1115" spans="1:22" ht="13.5" x14ac:dyDescent="0.25">
      <c r="A1115" s="3">
        <f>RSI!A1115</f>
        <v>43634</v>
      </c>
      <c r="B1115" s="2">
        <f>RSI!B1115</f>
        <v>13.9245</v>
      </c>
      <c r="C1115" s="2">
        <f>RSI!I1115</f>
        <v>75.508154664759473</v>
      </c>
      <c r="D1115" s="2">
        <f>MACD!E1115</f>
        <v>-0.65582322160932272</v>
      </c>
      <c r="E1115" s="2">
        <f>MACD!F1115</f>
        <v>-0.55767326356490488</v>
      </c>
      <c r="F1115" s="2">
        <f>'Moving Avg'!D1115</f>
        <v>13.985339999999999</v>
      </c>
      <c r="G1115" s="2">
        <f>'Moving Avg'!F1115</f>
        <v>13.240215000000001</v>
      </c>
      <c r="H1115" s="2">
        <f>'Moving Avg'!G1115</f>
        <v>12.672995999999996</v>
      </c>
      <c r="I1115" s="2">
        <f>'Moving Avg'!H1115</f>
        <v>13.116348999999991</v>
      </c>
      <c r="J1115" s="6" t="str">
        <f>OBV!F1115</f>
        <v>BEARISH</v>
      </c>
      <c r="K1115" s="6" t="str">
        <f>OBV!G1115</f>
        <v>WEAK</v>
      </c>
      <c r="L1115" s="6" t="str">
        <f>OBV!H1115</f>
        <v>CONFIRMED BEARISH</v>
      </c>
      <c r="M1115" s="8">
        <f t="shared" si="173"/>
        <v>0</v>
      </c>
      <c r="N1115" s="8">
        <f t="shared" si="170"/>
        <v>100</v>
      </c>
      <c r="O1115" s="8">
        <f t="shared" si="171"/>
        <v>50</v>
      </c>
      <c r="P1115" s="8">
        <f t="shared" si="172"/>
        <v>0</v>
      </c>
      <c r="Q1115" s="9">
        <f t="shared" si="174"/>
        <v>42.5</v>
      </c>
      <c r="R1115" s="9">
        <f t="shared" si="175"/>
        <v>37.5</v>
      </c>
      <c r="S1115" s="9">
        <f t="shared" si="176"/>
        <v>27.5</v>
      </c>
      <c r="T1115" s="9">
        <f t="shared" si="177"/>
        <v>37.5</v>
      </c>
      <c r="U1115" s="8">
        <f t="shared" si="178"/>
        <v>35.833333333333336</v>
      </c>
      <c r="V1115" s="8">
        <f t="shared" si="179"/>
        <v>36.25</v>
      </c>
    </row>
    <row r="1116" spans="1:22" ht="13.5" x14ac:dyDescent="0.25">
      <c r="A1116" s="3">
        <f>RSI!A1116</f>
        <v>43635</v>
      </c>
      <c r="B1116" s="2">
        <f>RSI!B1116</f>
        <v>13.9245</v>
      </c>
      <c r="C1116" s="2">
        <f>RSI!I1116</f>
        <v>75.508154664759473</v>
      </c>
      <c r="D1116" s="2">
        <f>MACD!E1116</f>
        <v>-0.55834458162193101</v>
      </c>
      <c r="E1116" s="2">
        <f>MACD!F1116</f>
        <v>-0.5578075271763101</v>
      </c>
      <c r="F1116" s="2">
        <f>'Moving Avg'!D1116</f>
        <v>13.95956</v>
      </c>
      <c r="G1116" s="2">
        <f>'Moving Avg'!F1116</f>
        <v>13.317800000000002</v>
      </c>
      <c r="H1116" s="2">
        <f>'Moving Avg'!G1116</f>
        <v>12.712327999999996</v>
      </c>
      <c r="I1116" s="2">
        <f>'Moving Avg'!H1116</f>
        <v>13.107878999999992</v>
      </c>
      <c r="J1116" s="6" t="str">
        <f>OBV!F1116</f>
        <v>BEARISH</v>
      </c>
      <c r="K1116" s="6" t="str">
        <f>OBV!G1116</f>
        <v>WEAK</v>
      </c>
      <c r="L1116" s="6" t="str">
        <f>OBV!H1116</f>
        <v>CONFIRMED BEARISH</v>
      </c>
      <c r="M1116" s="8">
        <f t="shared" si="173"/>
        <v>0</v>
      </c>
      <c r="N1116" s="8">
        <f t="shared" si="170"/>
        <v>45</v>
      </c>
      <c r="O1116" s="8">
        <f t="shared" si="171"/>
        <v>50</v>
      </c>
      <c r="P1116" s="8">
        <f t="shared" si="172"/>
        <v>0</v>
      </c>
      <c r="Q1116" s="9">
        <f t="shared" si="174"/>
        <v>23.25</v>
      </c>
      <c r="R1116" s="9">
        <f t="shared" si="175"/>
        <v>26.5</v>
      </c>
      <c r="S1116" s="9">
        <f t="shared" si="176"/>
        <v>19.25</v>
      </c>
      <c r="T1116" s="9">
        <f t="shared" si="177"/>
        <v>23.75</v>
      </c>
      <c r="U1116" s="8">
        <f t="shared" si="178"/>
        <v>23</v>
      </c>
      <c r="V1116" s="8">
        <f t="shared" si="179"/>
        <v>23.1875</v>
      </c>
    </row>
    <row r="1117" spans="1:22" ht="13.5" x14ac:dyDescent="0.25">
      <c r="A1117" s="3">
        <f>RSI!A1117</f>
        <v>43636</v>
      </c>
      <c r="B1117" s="2">
        <f>RSI!B1117</f>
        <v>13.9245</v>
      </c>
      <c r="C1117" s="2">
        <f>RSI!I1117</f>
        <v>75.508154664759473</v>
      </c>
      <c r="D1117" s="2">
        <f>MACD!E1117</f>
        <v>-0.45195425591531979</v>
      </c>
      <c r="E1117" s="2">
        <f>MACD!F1117</f>
        <v>-0.53663687292411211</v>
      </c>
      <c r="F1117" s="2">
        <f>'Moving Avg'!D1117</f>
        <v>13.939959999999999</v>
      </c>
      <c r="G1117" s="2">
        <f>'Moving Avg'!F1117</f>
        <v>13.396605000000003</v>
      </c>
      <c r="H1117" s="2">
        <f>'Moving Avg'!G1117</f>
        <v>12.751659999999998</v>
      </c>
      <c r="I1117" s="2">
        <f>'Moving Avg'!H1117</f>
        <v>13.099896999999993</v>
      </c>
      <c r="J1117" s="6" t="str">
        <f>OBV!F1117</f>
        <v>BEARISH</v>
      </c>
      <c r="K1117" s="6" t="str">
        <f>OBV!G1117</f>
        <v>WEAK</v>
      </c>
      <c r="L1117" s="6" t="str">
        <f>OBV!H1117</f>
        <v>CONFIRMED BEARISH</v>
      </c>
      <c r="M1117" s="8">
        <f t="shared" si="173"/>
        <v>0</v>
      </c>
      <c r="N1117" s="8">
        <f t="shared" si="170"/>
        <v>0</v>
      </c>
      <c r="O1117" s="8">
        <f t="shared" si="171"/>
        <v>50</v>
      </c>
      <c r="P1117" s="8">
        <f t="shared" si="172"/>
        <v>0</v>
      </c>
      <c r="Q1117" s="9">
        <f t="shared" si="174"/>
        <v>7.5</v>
      </c>
      <c r="R1117" s="9">
        <f t="shared" si="175"/>
        <v>17.5</v>
      </c>
      <c r="S1117" s="9">
        <f t="shared" si="176"/>
        <v>12.5</v>
      </c>
      <c r="T1117" s="9">
        <f t="shared" si="177"/>
        <v>12.5</v>
      </c>
      <c r="U1117" s="8">
        <f t="shared" si="178"/>
        <v>12.5</v>
      </c>
      <c r="V1117" s="8">
        <f t="shared" si="179"/>
        <v>12.5</v>
      </c>
    </row>
    <row r="1118" spans="1:22" ht="13.5" x14ac:dyDescent="0.25">
      <c r="A1118" s="3">
        <f>RSI!A1118</f>
        <v>43637</v>
      </c>
      <c r="B1118" s="2">
        <f>RSI!B1118</f>
        <v>13.9245</v>
      </c>
      <c r="C1118" s="2">
        <f>RSI!I1118</f>
        <v>75.508154664759473</v>
      </c>
      <c r="D1118" s="2">
        <f>MACD!E1118</f>
        <v>-0.34567574710341376</v>
      </c>
      <c r="E1118" s="2">
        <f>MACD!F1118</f>
        <v>-0.49844464775997249</v>
      </c>
      <c r="F1118" s="2">
        <f>'Moving Avg'!D1118</f>
        <v>13.9245</v>
      </c>
      <c r="G1118" s="2">
        <f>'Moving Avg'!F1118</f>
        <v>13.47785</v>
      </c>
      <c r="H1118" s="2">
        <f>'Moving Avg'!G1118</f>
        <v>12.790991999999996</v>
      </c>
      <c r="I1118" s="2">
        <f>'Moving Avg'!H1118</f>
        <v>13.091426999999996</v>
      </c>
      <c r="J1118" s="6" t="str">
        <f>OBV!F1118</f>
        <v>BEARISH</v>
      </c>
      <c r="K1118" s="6" t="str">
        <f>OBV!G1118</f>
        <v>WEAK</v>
      </c>
      <c r="L1118" s="6" t="str">
        <f>OBV!H1118</f>
        <v>CONFIRMED BEARISH</v>
      </c>
      <c r="M1118" s="8">
        <f t="shared" si="173"/>
        <v>0</v>
      </c>
      <c r="N1118" s="8">
        <f t="shared" si="170"/>
        <v>0</v>
      </c>
      <c r="O1118" s="8">
        <f t="shared" si="171"/>
        <v>50</v>
      </c>
      <c r="P1118" s="8">
        <f t="shared" si="172"/>
        <v>0</v>
      </c>
      <c r="Q1118" s="9">
        <f t="shared" si="174"/>
        <v>7.5</v>
      </c>
      <c r="R1118" s="9">
        <f t="shared" si="175"/>
        <v>17.5</v>
      </c>
      <c r="S1118" s="9">
        <f t="shared" si="176"/>
        <v>12.5</v>
      </c>
      <c r="T1118" s="9">
        <f t="shared" si="177"/>
        <v>12.5</v>
      </c>
      <c r="U1118" s="8">
        <f t="shared" si="178"/>
        <v>12.5</v>
      </c>
      <c r="V1118" s="8">
        <f t="shared" si="179"/>
        <v>12.5</v>
      </c>
    </row>
    <row r="1119" spans="1:22" ht="13.5" x14ac:dyDescent="0.25">
      <c r="A1119" s="3">
        <f>RSI!A1119</f>
        <v>43640</v>
      </c>
      <c r="B1119" s="2">
        <f>RSI!B1119</f>
        <v>13.9245</v>
      </c>
      <c r="C1119" s="2">
        <f>RSI!I1119</f>
        <v>75.508154664759473</v>
      </c>
      <c r="D1119" s="2">
        <f>MACD!E1119</f>
        <v>-0.19558089550316282</v>
      </c>
      <c r="E1119" s="2">
        <f>MACD!F1119</f>
        <v>-0.43787189730861059</v>
      </c>
      <c r="F1119" s="2">
        <f>'Moving Avg'!D1119</f>
        <v>13.9245</v>
      </c>
      <c r="G1119" s="2">
        <f>'Moving Avg'!F1119</f>
        <v>13.559095000000003</v>
      </c>
      <c r="H1119" s="2">
        <f>'Moving Avg'!G1119</f>
        <v>12.830323999999996</v>
      </c>
      <c r="I1119" s="2">
        <f>'Moving Avg'!H1119</f>
        <v>13.083200999999997</v>
      </c>
      <c r="J1119" s="6" t="str">
        <f>OBV!F1119</f>
        <v>NEUTRAL</v>
      </c>
      <c r="K1119" s="6" t="str">
        <f>OBV!G1119</f>
        <v>NEUTRAL</v>
      </c>
      <c r="L1119" s="6" t="str">
        <f>OBV!H1119</f>
        <v>NEUTRAL</v>
      </c>
      <c r="M1119" s="8">
        <f t="shared" si="173"/>
        <v>0</v>
      </c>
      <c r="N1119" s="8">
        <f t="shared" si="170"/>
        <v>0</v>
      </c>
      <c r="O1119" s="8">
        <f t="shared" si="171"/>
        <v>50</v>
      </c>
      <c r="P1119" s="8">
        <f t="shared" si="172"/>
        <v>33</v>
      </c>
      <c r="Q1119" s="9">
        <f t="shared" si="174"/>
        <v>12.45</v>
      </c>
      <c r="R1119" s="9">
        <f t="shared" si="175"/>
        <v>25.75</v>
      </c>
      <c r="S1119" s="9">
        <f t="shared" si="176"/>
        <v>27.35</v>
      </c>
      <c r="T1119" s="9">
        <f t="shared" si="177"/>
        <v>20.75</v>
      </c>
      <c r="U1119" s="8">
        <f t="shared" si="178"/>
        <v>21.850000000000005</v>
      </c>
      <c r="V1119" s="8">
        <f t="shared" si="179"/>
        <v>21.575000000000003</v>
      </c>
    </row>
    <row r="1120" spans="1:22" ht="13.5" x14ac:dyDescent="0.25">
      <c r="A1120" s="3">
        <f>RSI!A1120</f>
        <v>43641</v>
      </c>
      <c r="B1120" s="2">
        <f>RSI!B1120</f>
        <v>13.9245</v>
      </c>
      <c r="C1120" s="2">
        <f>RSI!I1120</f>
        <v>75.508154664759473</v>
      </c>
      <c r="D1120" s="2">
        <f>MACD!E1120</f>
        <v>-0.11131933489894053</v>
      </c>
      <c r="E1120" s="2">
        <f>MACD!F1120</f>
        <v>-0.37256138482667661</v>
      </c>
      <c r="F1120" s="2">
        <f>'Moving Avg'!D1120</f>
        <v>13.9245</v>
      </c>
      <c r="G1120" s="2">
        <f>'Moving Avg'!F1120</f>
        <v>13.636455000000002</v>
      </c>
      <c r="H1120" s="2">
        <f>'Moving Avg'!G1120</f>
        <v>12.869753999999995</v>
      </c>
      <c r="I1120" s="2">
        <f>'Moving Avg'!H1120</f>
        <v>13.075950999999996</v>
      </c>
      <c r="J1120" s="6" t="str">
        <f>OBV!F1120</f>
        <v>NEUTRAL</v>
      </c>
      <c r="K1120" s="6" t="str">
        <f>OBV!G1120</f>
        <v>NEUTRAL</v>
      </c>
      <c r="L1120" s="6" t="str">
        <f>OBV!H1120</f>
        <v>NEUTRAL</v>
      </c>
      <c r="M1120" s="8">
        <f t="shared" si="173"/>
        <v>0</v>
      </c>
      <c r="N1120" s="8">
        <f t="shared" si="170"/>
        <v>0</v>
      </c>
      <c r="O1120" s="8">
        <f t="shared" si="171"/>
        <v>50</v>
      </c>
      <c r="P1120" s="8">
        <f t="shared" si="172"/>
        <v>33</v>
      </c>
      <c r="Q1120" s="9">
        <f t="shared" si="174"/>
        <v>12.45</v>
      </c>
      <c r="R1120" s="9">
        <f t="shared" si="175"/>
        <v>25.75</v>
      </c>
      <c r="S1120" s="9">
        <f t="shared" si="176"/>
        <v>27.35</v>
      </c>
      <c r="T1120" s="9">
        <f t="shared" si="177"/>
        <v>20.75</v>
      </c>
      <c r="U1120" s="8">
        <f t="shared" si="178"/>
        <v>21.850000000000005</v>
      </c>
      <c r="V1120" s="8">
        <f t="shared" si="179"/>
        <v>21.575000000000003</v>
      </c>
    </row>
    <row r="1121" spans="1:22" ht="13.5" x14ac:dyDescent="0.25">
      <c r="A1121" s="3">
        <f>RSI!A1121</f>
        <v>43642</v>
      </c>
      <c r="B1121" s="2">
        <f>RSI!B1121</f>
        <v>13.9193</v>
      </c>
      <c r="C1121" s="2">
        <f>RSI!I1121</f>
        <v>75.081593398918386</v>
      </c>
      <c r="D1121" s="2">
        <f>MACD!E1121</f>
        <v>-3.8504501549207149E-2</v>
      </c>
      <c r="E1121" s="2">
        <f>MACD!F1121</f>
        <v>-0.30575000817118275</v>
      </c>
      <c r="F1121" s="2">
        <f>'Moving Avg'!D1121</f>
        <v>13.92346</v>
      </c>
      <c r="G1121" s="2">
        <f>'Moving Avg'!F1121</f>
        <v>13.708395000000001</v>
      </c>
      <c r="H1121" s="2">
        <f>'Moving Avg'!G1121</f>
        <v>12.909079999999996</v>
      </c>
      <c r="I1121" s="2">
        <f>'Moving Avg'!H1121</f>
        <v>13.068674999999995</v>
      </c>
      <c r="J1121" s="6" t="str">
        <f>OBV!F1121</f>
        <v>BEARISH</v>
      </c>
      <c r="K1121" s="6" t="str">
        <f>OBV!G1121</f>
        <v>NEUTRAL</v>
      </c>
      <c r="L1121" s="6" t="str">
        <f>OBV!H1121</f>
        <v>CONFIRMED BEARISH</v>
      </c>
      <c r="M1121" s="8">
        <f t="shared" si="173"/>
        <v>0</v>
      </c>
      <c r="N1121" s="8">
        <f t="shared" si="170"/>
        <v>0</v>
      </c>
      <c r="O1121" s="8">
        <f t="shared" si="171"/>
        <v>50</v>
      </c>
      <c r="P1121" s="8">
        <f t="shared" si="172"/>
        <v>16.5</v>
      </c>
      <c r="Q1121" s="9">
        <f t="shared" si="174"/>
        <v>9.9749999999999996</v>
      </c>
      <c r="R1121" s="9">
        <f t="shared" si="175"/>
        <v>21.625</v>
      </c>
      <c r="S1121" s="9">
        <f t="shared" si="176"/>
        <v>19.925000000000001</v>
      </c>
      <c r="T1121" s="9">
        <f t="shared" si="177"/>
        <v>16.625</v>
      </c>
      <c r="U1121" s="8">
        <f t="shared" si="178"/>
        <v>17.175000000000001</v>
      </c>
      <c r="V1121" s="8">
        <f t="shared" si="179"/>
        <v>17.037500000000001</v>
      </c>
    </row>
    <row r="1122" spans="1:22" ht="13.5" x14ac:dyDescent="0.25">
      <c r="A1122" s="3">
        <f>RSI!A1122</f>
        <v>43643</v>
      </c>
      <c r="B1122" s="2">
        <f>RSI!B1122</f>
        <v>13.8729</v>
      </c>
      <c r="C1122" s="2">
        <f>RSI!I1122</f>
        <v>71.215592320117196</v>
      </c>
      <c r="D1122" s="2">
        <f>MACD!E1122</f>
        <v>1.9194350807982374E-2</v>
      </c>
      <c r="E1122" s="2">
        <f>MACD!F1122</f>
        <v>-0.24076113637534974</v>
      </c>
      <c r="F1122" s="2">
        <f>'Moving Avg'!D1122</f>
        <v>13.913139999999999</v>
      </c>
      <c r="G1122" s="2">
        <f>'Moving Avg'!F1122</f>
        <v>13.778015</v>
      </c>
      <c r="H1122" s="2">
        <f>'Moving Avg'!G1122</f>
        <v>12.949331999999995</v>
      </c>
      <c r="I1122" s="2">
        <f>'Moving Avg'!H1122</f>
        <v>13.062289499999997</v>
      </c>
      <c r="J1122" s="6" t="str">
        <f>OBV!F1122</f>
        <v>BEARISH</v>
      </c>
      <c r="K1122" s="6" t="str">
        <f>OBV!G1122</f>
        <v>NEUTRAL</v>
      </c>
      <c r="L1122" s="6" t="str">
        <f>OBV!H1122</f>
        <v>CONFIRMED BEARISH</v>
      </c>
      <c r="M1122" s="8">
        <f t="shared" si="173"/>
        <v>0</v>
      </c>
      <c r="N1122" s="8">
        <f t="shared" si="170"/>
        <v>0</v>
      </c>
      <c r="O1122" s="8">
        <f t="shared" si="171"/>
        <v>50</v>
      </c>
      <c r="P1122" s="8">
        <f t="shared" si="172"/>
        <v>16.5</v>
      </c>
      <c r="Q1122" s="9">
        <f t="shared" si="174"/>
        <v>9.9749999999999996</v>
      </c>
      <c r="R1122" s="9">
        <f t="shared" si="175"/>
        <v>21.625</v>
      </c>
      <c r="S1122" s="9">
        <f t="shared" si="176"/>
        <v>19.925000000000001</v>
      </c>
      <c r="T1122" s="9">
        <f t="shared" si="177"/>
        <v>16.625</v>
      </c>
      <c r="U1122" s="8">
        <f t="shared" si="178"/>
        <v>17.175000000000001</v>
      </c>
      <c r="V1122" s="8">
        <f t="shared" si="179"/>
        <v>17.037500000000001</v>
      </c>
    </row>
    <row r="1123" spans="1:22" ht="13.5" x14ac:dyDescent="0.25">
      <c r="A1123" s="3">
        <f>RSI!A1123</f>
        <v>43644</v>
      </c>
      <c r="B1123" s="2">
        <f>RSI!B1123</f>
        <v>13.8729</v>
      </c>
      <c r="C1123" s="2">
        <f>RSI!I1123</f>
        <v>71.215592320117196</v>
      </c>
      <c r="D1123" s="2">
        <f>MACD!E1123</f>
        <v>6.2701493243865869E-2</v>
      </c>
      <c r="E1123" s="2">
        <f>MACD!F1123</f>
        <v>-0.18006861045150663</v>
      </c>
      <c r="F1123" s="2">
        <f>'Moving Avg'!D1123</f>
        <v>13.90282</v>
      </c>
      <c r="G1123" s="2">
        <f>'Moving Avg'!F1123</f>
        <v>13.845059999999998</v>
      </c>
      <c r="H1123" s="2">
        <f>'Moving Avg'!G1123</f>
        <v>12.987631999999996</v>
      </c>
      <c r="I1123" s="2">
        <f>'Moving Avg'!H1123</f>
        <v>13.056025999999997</v>
      </c>
      <c r="J1123" s="6" t="str">
        <f>OBV!F1123</f>
        <v>BEARISH</v>
      </c>
      <c r="K1123" s="6" t="str">
        <f>OBV!G1123</f>
        <v>NEUTRAL</v>
      </c>
      <c r="L1123" s="6" t="str">
        <f>OBV!H1123</f>
        <v>CONFIRMED BEARISH</v>
      </c>
      <c r="M1123" s="8">
        <f t="shared" si="173"/>
        <v>0</v>
      </c>
      <c r="N1123" s="8">
        <f t="shared" si="170"/>
        <v>0</v>
      </c>
      <c r="O1123" s="8">
        <f t="shared" si="171"/>
        <v>50</v>
      </c>
      <c r="P1123" s="8">
        <f t="shared" si="172"/>
        <v>16.5</v>
      </c>
      <c r="Q1123" s="9">
        <f t="shared" si="174"/>
        <v>9.9749999999999996</v>
      </c>
      <c r="R1123" s="9">
        <f t="shared" si="175"/>
        <v>21.625</v>
      </c>
      <c r="S1123" s="9">
        <f t="shared" si="176"/>
        <v>19.925000000000001</v>
      </c>
      <c r="T1123" s="9">
        <f t="shared" si="177"/>
        <v>16.625</v>
      </c>
      <c r="U1123" s="8">
        <f t="shared" si="178"/>
        <v>17.175000000000001</v>
      </c>
      <c r="V1123" s="8">
        <f t="shared" si="179"/>
        <v>17.037500000000001</v>
      </c>
    </row>
    <row r="1124" spans="1:22" ht="13.5" x14ac:dyDescent="0.25">
      <c r="A1124" s="3">
        <f>RSI!A1124</f>
        <v>43647</v>
      </c>
      <c r="B1124" s="2">
        <f>RSI!B1124</f>
        <v>14.001799999999999</v>
      </c>
      <c r="C1124" s="2">
        <f>RSI!I1124</f>
        <v>75.311316692717185</v>
      </c>
      <c r="D1124" s="2">
        <f>MACD!E1124</f>
        <v>7.6102228847547693E-2</v>
      </c>
      <c r="E1124" s="2">
        <f>MACD!F1124</f>
        <v>-0.12883444259169577</v>
      </c>
      <c r="F1124" s="2">
        <f>'Moving Avg'!D1124</f>
        <v>13.918280000000001</v>
      </c>
      <c r="G1124" s="2">
        <f>'Moving Avg'!F1124</f>
        <v>13.899984999999997</v>
      </c>
      <c r="H1124" s="2">
        <f>'Moving Avg'!G1124</f>
        <v>13.023725999999995</v>
      </c>
      <c r="I1124" s="2">
        <f>'Moving Avg'!H1124</f>
        <v>13.050284999999999</v>
      </c>
      <c r="J1124" s="6" t="str">
        <f>OBV!F1124</f>
        <v>BEARISH</v>
      </c>
      <c r="K1124" s="6" t="str">
        <f>OBV!G1124</f>
        <v>NEUTRAL</v>
      </c>
      <c r="L1124" s="6" t="str">
        <f>OBV!H1124</f>
        <v>BEARISH DIVERGENCE</v>
      </c>
      <c r="M1124" s="8">
        <f t="shared" si="173"/>
        <v>0</v>
      </c>
      <c r="N1124" s="8">
        <f t="shared" si="170"/>
        <v>0</v>
      </c>
      <c r="O1124" s="8">
        <f t="shared" si="171"/>
        <v>50</v>
      </c>
      <c r="P1124" s="8">
        <f t="shared" si="172"/>
        <v>16.5</v>
      </c>
      <c r="Q1124" s="9">
        <f t="shared" si="174"/>
        <v>9.9749999999999996</v>
      </c>
      <c r="R1124" s="9">
        <f t="shared" si="175"/>
        <v>21.625</v>
      </c>
      <c r="S1124" s="9">
        <f t="shared" si="176"/>
        <v>19.925000000000001</v>
      </c>
      <c r="T1124" s="9">
        <f t="shared" si="177"/>
        <v>16.625</v>
      </c>
      <c r="U1124" s="8">
        <f t="shared" si="178"/>
        <v>17.175000000000001</v>
      </c>
      <c r="V1124" s="8">
        <f t="shared" si="179"/>
        <v>17.037500000000001</v>
      </c>
    </row>
    <row r="1125" spans="1:22" ht="13.5" x14ac:dyDescent="0.25">
      <c r="A1125" s="3">
        <f>RSI!A1125</f>
        <v>43648</v>
      </c>
      <c r="B1125" s="2">
        <f>RSI!B1125</f>
        <v>14.001799999999999</v>
      </c>
      <c r="C1125" s="2">
        <f>RSI!I1125</f>
        <v>75.311316692717185</v>
      </c>
      <c r="D1125" s="2">
        <f>MACD!E1125</f>
        <v>8.4853207125673791E-2</v>
      </c>
      <c r="E1125" s="2">
        <f>MACD!F1125</f>
        <v>-8.6096912648221863E-2</v>
      </c>
      <c r="F1125" s="2">
        <f>'Moving Avg'!D1125</f>
        <v>13.93374</v>
      </c>
      <c r="G1125" s="2">
        <f>'Moving Avg'!F1125</f>
        <v>13.935569999999995</v>
      </c>
      <c r="H1125" s="2">
        <f>'Moving Avg'!G1125</f>
        <v>13.059819999999995</v>
      </c>
      <c r="I1125" s="2">
        <f>'Moving Avg'!H1125</f>
        <v>13.044543999999998</v>
      </c>
      <c r="J1125" s="6" t="str">
        <f>OBV!F1125</f>
        <v>BEARISH</v>
      </c>
      <c r="K1125" s="6" t="str">
        <f>OBV!G1125</f>
        <v>NEUTRAL</v>
      </c>
      <c r="L1125" s="6" t="str">
        <f>OBV!H1125</f>
        <v>BEARISH DIVERGENCE</v>
      </c>
      <c r="M1125" s="8">
        <f t="shared" si="173"/>
        <v>0</v>
      </c>
      <c r="N1125" s="8">
        <f t="shared" si="170"/>
        <v>0</v>
      </c>
      <c r="O1125" s="8">
        <f t="shared" si="171"/>
        <v>50</v>
      </c>
      <c r="P1125" s="8">
        <f t="shared" si="172"/>
        <v>16.5</v>
      </c>
      <c r="Q1125" s="9">
        <f t="shared" si="174"/>
        <v>9.9749999999999996</v>
      </c>
      <c r="R1125" s="9">
        <f t="shared" si="175"/>
        <v>21.625</v>
      </c>
      <c r="S1125" s="9">
        <f t="shared" si="176"/>
        <v>19.925000000000001</v>
      </c>
      <c r="T1125" s="9">
        <f t="shared" si="177"/>
        <v>16.625</v>
      </c>
      <c r="U1125" s="8">
        <f t="shared" si="178"/>
        <v>17.175000000000001</v>
      </c>
      <c r="V1125" s="8">
        <f t="shared" si="179"/>
        <v>17.037500000000001</v>
      </c>
    </row>
    <row r="1126" spans="1:22" ht="13.5" x14ac:dyDescent="0.25">
      <c r="A1126" s="3">
        <f>RSI!A1126</f>
        <v>43649</v>
      </c>
      <c r="B1126" s="2">
        <f>RSI!B1126</f>
        <v>14.001799999999999</v>
      </c>
      <c r="C1126" s="2">
        <f>RSI!I1126</f>
        <v>75.31131669271717</v>
      </c>
      <c r="D1126" s="2">
        <f>MACD!E1126</f>
        <v>8.9861486892004905E-2</v>
      </c>
      <c r="E1126" s="2">
        <f>MACD!F1126</f>
        <v>-5.0905232740176505E-2</v>
      </c>
      <c r="F1126" s="2">
        <f>'Moving Avg'!D1126</f>
        <v>13.950239999999999</v>
      </c>
      <c r="G1126" s="2">
        <f>'Moving Avg'!F1126</f>
        <v>13.957484999999997</v>
      </c>
      <c r="H1126" s="2">
        <f>'Moving Avg'!G1126</f>
        <v>13.089471999999999</v>
      </c>
      <c r="I1126" s="2">
        <f>'Moving Avg'!H1126</f>
        <v>13.037924499999999</v>
      </c>
      <c r="J1126" s="6" t="str">
        <f>OBV!F1126</f>
        <v>BULLISH</v>
      </c>
      <c r="K1126" s="6" t="str">
        <f>OBV!G1126</f>
        <v>NEUTRAL</v>
      </c>
      <c r="L1126" s="6" t="str">
        <f>OBV!H1126</f>
        <v>CONFIRMED BULLISH</v>
      </c>
      <c r="M1126" s="8">
        <f t="shared" si="173"/>
        <v>0</v>
      </c>
      <c r="N1126" s="8">
        <f t="shared" si="170"/>
        <v>0</v>
      </c>
      <c r="O1126" s="8">
        <f t="shared" si="171"/>
        <v>50</v>
      </c>
      <c r="P1126" s="8">
        <f t="shared" si="172"/>
        <v>83.5</v>
      </c>
      <c r="Q1126" s="9">
        <f t="shared" si="174"/>
        <v>20.024999999999999</v>
      </c>
      <c r="R1126" s="9">
        <f t="shared" si="175"/>
        <v>38.375</v>
      </c>
      <c r="S1126" s="9">
        <f t="shared" si="176"/>
        <v>50.075000000000003</v>
      </c>
      <c r="T1126" s="9">
        <f t="shared" si="177"/>
        <v>33.375</v>
      </c>
      <c r="U1126" s="8">
        <f t="shared" si="178"/>
        <v>36.158333333333331</v>
      </c>
      <c r="V1126" s="8">
        <f t="shared" si="179"/>
        <v>35.462499999999999</v>
      </c>
    </row>
    <row r="1127" spans="1:22" ht="13.5" x14ac:dyDescent="0.25">
      <c r="A1127" s="3">
        <f>RSI!A1127</f>
        <v>43650</v>
      </c>
      <c r="B1127" s="2">
        <f>RSI!B1127</f>
        <v>13.9245</v>
      </c>
      <c r="C1127" s="2">
        <f>RSI!I1127</f>
        <v>68.058051396226872</v>
      </c>
      <c r="D1127" s="2">
        <f>MACD!E1127</f>
        <v>9.7606304522127374E-2</v>
      </c>
      <c r="E1127" s="2">
        <f>MACD!F1127</f>
        <v>-2.1202925287715731E-2</v>
      </c>
      <c r="F1127" s="2">
        <f>'Moving Avg'!D1127</f>
        <v>13.960559999999997</v>
      </c>
      <c r="G1127" s="2">
        <f>'Moving Avg'!F1127</f>
        <v>13.966509999999996</v>
      </c>
      <c r="H1127" s="2">
        <f>'Moving Avg'!G1127</f>
        <v>13.117577999999996</v>
      </c>
      <c r="I1127" s="2">
        <f>'Moving Avg'!H1127</f>
        <v>13.032627</v>
      </c>
      <c r="J1127" s="6" t="str">
        <f>OBV!F1127</f>
        <v>BULLISH</v>
      </c>
      <c r="K1127" s="6" t="str">
        <f>OBV!G1127</f>
        <v>NEUTRAL</v>
      </c>
      <c r="L1127" s="6" t="str">
        <f>OBV!H1127</f>
        <v>CONFIRMED BULLISH</v>
      </c>
      <c r="M1127" s="8">
        <f t="shared" si="173"/>
        <v>50</v>
      </c>
      <c r="N1127" s="8">
        <f t="shared" si="170"/>
        <v>0</v>
      </c>
      <c r="O1127" s="8">
        <f t="shared" si="171"/>
        <v>50</v>
      </c>
      <c r="P1127" s="8">
        <f t="shared" si="172"/>
        <v>83.5</v>
      </c>
      <c r="Q1127" s="9">
        <f t="shared" si="174"/>
        <v>37.524999999999999</v>
      </c>
      <c r="R1127" s="9">
        <f t="shared" si="175"/>
        <v>48.375</v>
      </c>
      <c r="S1127" s="9">
        <f t="shared" si="176"/>
        <v>57.575000000000003</v>
      </c>
      <c r="T1127" s="9">
        <f t="shared" si="177"/>
        <v>45.875</v>
      </c>
      <c r="U1127" s="8">
        <f t="shared" si="178"/>
        <v>47.82500000000001</v>
      </c>
      <c r="V1127" s="8">
        <f t="shared" si="179"/>
        <v>47.337500000000006</v>
      </c>
    </row>
    <row r="1128" spans="1:22" ht="13.5" x14ac:dyDescent="0.25">
      <c r="A1128" s="3">
        <f>RSI!A1128</f>
        <v>43651</v>
      </c>
      <c r="B1128" s="2">
        <f>RSI!B1128</f>
        <v>13.9245</v>
      </c>
      <c r="C1128" s="2">
        <f>RSI!I1128</f>
        <v>68.058051396226872</v>
      </c>
      <c r="D1128" s="2">
        <f>MACD!E1128</f>
        <v>0.10256185902410841</v>
      </c>
      <c r="E1128" s="2">
        <f>MACD!F1128</f>
        <v>3.5500315746490978E-3</v>
      </c>
      <c r="F1128" s="2">
        <f>'Moving Avg'!D1128</f>
        <v>13.970879999999999</v>
      </c>
      <c r="G1128" s="2">
        <f>'Moving Avg'!F1128</f>
        <v>13.96909</v>
      </c>
      <c r="H1128" s="2">
        <f>'Moving Avg'!G1128</f>
        <v>13.145781999999999</v>
      </c>
      <c r="I1128" s="2">
        <f>'Moving Avg'!H1128</f>
        <v>13.0270855</v>
      </c>
      <c r="J1128" s="6" t="str">
        <f>OBV!F1128</f>
        <v>BULLISH</v>
      </c>
      <c r="K1128" s="6" t="str">
        <f>OBV!G1128</f>
        <v>NEUTRAL</v>
      </c>
      <c r="L1128" s="6" t="str">
        <f>OBV!H1128</f>
        <v>CONFIRMED BULLISH</v>
      </c>
      <c r="M1128" s="8">
        <f t="shared" si="173"/>
        <v>50</v>
      </c>
      <c r="N1128" s="8">
        <f t="shared" si="170"/>
        <v>0</v>
      </c>
      <c r="O1128" s="8">
        <f t="shared" si="171"/>
        <v>50</v>
      </c>
      <c r="P1128" s="8">
        <f t="shared" si="172"/>
        <v>83.5</v>
      </c>
      <c r="Q1128" s="9">
        <f t="shared" si="174"/>
        <v>37.524999999999999</v>
      </c>
      <c r="R1128" s="9">
        <f t="shared" si="175"/>
        <v>48.375</v>
      </c>
      <c r="S1128" s="9">
        <f t="shared" si="176"/>
        <v>57.575000000000003</v>
      </c>
      <c r="T1128" s="9">
        <f t="shared" si="177"/>
        <v>45.875</v>
      </c>
      <c r="U1128" s="8">
        <f t="shared" si="178"/>
        <v>47.82500000000001</v>
      </c>
      <c r="V1128" s="8">
        <f t="shared" si="179"/>
        <v>47.337500000000006</v>
      </c>
    </row>
    <row r="1129" spans="1:22" ht="13.5" x14ac:dyDescent="0.25">
      <c r="A1129" s="3">
        <f>RSI!A1129</f>
        <v>43654</v>
      </c>
      <c r="B1129" s="2">
        <f>RSI!B1129</f>
        <v>14.001799999999999</v>
      </c>
      <c r="C1129" s="2">
        <f>RSI!I1129</f>
        <v>71.267404801377083</v>
      </c>
      <c r="D1129" s="2">
        <f>MACD!E1129</f>
        <v>9.9549693929944283E-2</v>
      </c>
      <c r="E1129" s="2">
        <f>MACD!F1129</f>
        <v>2.2749964045708136E-2</v>
      </c>
      <c r="F1129" s="2">
        <f>'Moving Avg'!D1129</f>
        <v>13.970879999999999</v>
      </c>
      <c r="G1129" s="2">
        <f>'Moving Avg'!F1129</f>
        <v>13.954904999999997</v>
      </c>
      <c r="H1129" s="2">
        <f>'Moving Avg'!G1129</f>
        <v>13.175531999999999</v>
      </c>
      <c r="I1129" s="2">
        <f>'Moving Avg'!H1129</f>
        <v>13.0221745</v>
      </c>
      <c r="J1129" s="6" t="str">
        <f>OBV!F1129</f>
        <v>BEARISH</v>
      </c>
      <c r="K1129" s="6" t="str">
        <f>OBV!G1129</f>
        <v>NEUTRAL</v>
      </c>
      <c r="L1129" s="6" t="str">
        <f>OBV!H1129</f>
        <v>NEUTRAL</v>
      </c>
      <c r="M1129" s="8">
        <f t="shared" si="173"/>
        <v>0</v>
      </c>
      <c r="N1129" s="8">
        <f t="shared" si="170"/>
        <v>0</v>
      </c>
      <c r="O1129" s="8">
        <f t="shared" si="171"/>
        <v>50</v>
      </c>
      <c r="P1129" s="8">
        <f t="shared" si="172"/>
        <v>16.5</v>
      </c>
      <c r="Q1129" s="9">
        <f t="shared" si="174"/>
        <v>9.9749999999999996</v>
      </c>
      <c r="R1129" s="9">
        <f t="shared" si="175"/>
        <v>21.625</v>
      </c>
      <c r="S1129" s="9">
        <f t="shared" si="176"/>
        <v>19.925000000000001</v>
      </c>
      <c r="T1129" s="9">
        <f t="shared" si="177"/>
        <v>16.625</v>
      </c>
      <c r="U1129" s="8">
        <f t="shared" si="178"/>
        <v>17.175000000000001</v>
      </c>
      <c r="V1129" s="8">
        <f t="shared" si="179"/>
        <v>17.037500000000001</v>
      </c>
    </row>
    <row r="1130" spans="1:22" ht="13.5" x14ac:dyDescent="0.25">
      <c r="A1130" s="3">
        <f>RSI!A1130</f>
        <v>43655</v>
      </c>
      <c r="B1130" s="2">
        <f>RSI!B1130</f>
        <v>14.001799999999999</v>
      </c>
      <c r="C1130" s="2">
        <f>RSI!I1130</f>
        <v>71.267404801377083</v>
      </c>
      <c r="D1130" s="2">
        <f>MACD!E1130</f>
        <v>9.5174354395428651E-2</v>
      </c>
      <c r="E1130" s="2">
        <f>MACD!F1130</f>
        <v>3.7234842115652242E-2</v>
      </c>
      <c r="F1130" s="2">
        <f>'Moving Avg'!D1130</f>
        <v>13.970879999999999</v>
      </c>
      <c r="G1130" s="2">
        <f>'Moving Avg'!F1130</f>
        <v>13.953614999999996</v>
      </c>
      <c r="H1130" s="2">
        <f>'Moving Avg'!G1130</f>
        <v>13.206647999999999</v>
      </c>
      <c r="I1130" s="2">
        <f>'Moving Avg'!H1130</f>
        <v>13.017312000000002</v>
      </c>
      <c r="J1130" s="6" t="str">
        <f>OBV!F1130</f>
        <v>BEARISH</v>
      </c>
      <c r="K1130" s="6" t="str">
        <f>OBV!G1130</f>
        <v>NEUTRAL</v>
      </c>
      <c r="L1130" s="6" t="str">
        <f>OBV!H1130</f>
        <v>NEUTRAL</v>
      </c>
      <c r="M1130" s="8">
        <f t="shared" si="173"/>
        <v>0</v>
      </c>
      <c r="N1130" s="8">
        <f t="shared" si="170"/>
        <v>0</v>
      </c>
      <c r="O1130" s="8">
        <f t="shared" si="171"/>
        <v>50</v>
      </c>
      <c r="P1130" s="8">
        <f t="shared" si="172"/>
        <v>16.5</v>
      </c>
      <c r="Q1130" s="9">
        <f t="shared" si="174"/>
        <v>9.9749999999999996</v>
      </c>
      <c r="R1130" s="9">
        <f t="shared" si="175"/>
        <v>21.625</v>
      </c>
      <c r="S1130" s="9">
        <f t="shared" si="176"/>
        <v>19.925000000000001</v>
      </c>
      <c r="T1130" s="9">
        <f t="shared" si="177"/>
        <v>16.625</v>
      </c>
      <c r="U1130" s="8">
        <f t="shared" si="178"/>
        <v>17.175000000000001</v>
      </c>
      <c r="V1130" s="8">
        <f t="shared" si="179"/>
        <v>17.037500000000001</v>
      </c>
    </row>
    <row r="1131" spans="1:22" ht="13.5" x14ac:dyDescent="0.25">
      <c r="A1131" s="3">
        <f>RSI!A1131</f>
        <v>43656</v>
      </c>
      <c r="B1131" s="2">
        <f>RSI!B1131</f>
        <v>13.996700000000001</v>
      </c>
      <c r="C1131" s="2">
        <f>RSI!I1131</f>
        <v>70.723677648619173</v>
      </c>
      <c r="D1131" s="2">
        <f>MACD!E1131</f>
        <v>8.9358639895220193E-2</v>
      </c>
      <c r="E1131" s="2">
        <f>MACD!F1131</f>
        <v>4.765960167156584E-2</v>
      </c>
      <c r="F1131" s="2">
        <f>'Moving Avg'!D1131</f>
        <v>13.969860000000001</v>
      </c>
      <c r="G1131" s="2">
        <f>'Moving Avg'!F1131</f>
        <v>13.950779999999995</v>
      </c>
      <c r="H1131" s="2">
        <f>'Moving Avg'!G1131</f>
        <v>13.236880000000001</v>
      </c>
      <c r="I1131" s="2">
        <f>'Moving Avg'!H1131</f>
        <v>13.012644000000005</v>
      </c>
      <c r="J1131" s="6" t="str">
        <f>OBV!F1131</f>
        <v>BEARISH</v>
      </c>
      <c r="K1131" s="6" t="str">
        <f>OBV!G1131</f>
        <v>NEUTRAL</v>
      </c>
      <c r="L1131" s="6" t="str">
        <f>OBV!H1131</f>
        <v>CONFIRMED BEARISH</v>
      </c>
      <c r="M1131" s="8">
        <f t="shared" si="173"/>
        <v>0</v>
      </c>
      <c r="N1131" s="8">
        <f t="shared" si="170"/>
        <v>0</v>
      </c>
      <c r="O1131" s="8">
        <f t="shared" si="171"/>
        <v>50</v>
      </c>
      <c r="P1131" s="8">
        <f t="shared" si="172"/>
        <v>16.5</v>
      </c>
      <c r="Q1131" s="9">
        <f t="shared" si="174"/>
        <v>9.9749999999999996</v>
      </c>
      <c r="R1131" s="9">
        <f t="shared" si="175"/>
        <v>21.625</v>
      </c>
      <c r="S1131" s="9">
        <f t="shared" si="176"/>
        <v>19.925000000000001</v>
      </c>
      <c r="T1131" s="9">
        <f t="shared" si="177"/>
        <v>16.625</v>
      </c>
      <c r="U1131" s="8">
        <f t="shared" si="178"/>
        <v>17.175000000000001</v>
      </c>
      <c r="V1131" s="8">
        <f t="shared" si="179"/>
        <v>17.037500000000001</v>
      </c>
    </row>
    <row r="1132" spans="1:22" ht="13.5" x14ac:dyDescent="0.25">
      <c r="A1132" s="3">
        <f>RSI!A1132</f>
        <v>43657</v>
      </c>
      <c r="B1132" s="2">
        <f>RSI!B1132</f>
        <v>14.177199999999999</v>
      </c>
      <c r="C1132" s="2">
        <f>RSI!I1132</f>
        <v>77.319093679076843</v>
      </c>
      <c r="D1132" s="2">
        <f>MACD!E1132</f>
        <v>6.2392953151235275E-2</v>
      </c>
      <c r="E1132" s="2">
        <f>MACD!F1132</f>
        <v>5.0606271967499727E-2</v>
      </c>
      <c r="F1132" s="2">
        <f>'Moving Avg'!D1132</f>
        <v>14.0204</v>
      </c>
      <c r="G1132" s="2">
        <f>'Moving Avg'!F1132</f>
        <v>13.958515</v>
      </c>
      <c r="H1132" s="2">
        <f>'Moving Avg'!G1132</f>
        <v>13.271114000000001</v>
      </c>
      <c r="I1132" s="2">
        <f>'Moving Avg'!H1132</f>
        <v>13.009342000000006</v>
      </c>
      <c r="J1132" s="6" t="str">
        <f>OBV!F1132</f>
        <v>BULLISH</v>
      </c>
      <c r="K1132" s="6" t="str">
        <f>OBV!G1132</f>
        <v>NEUTRAL</v>
      </c>
      <c r="L1132" s="6" t="str">
        <f>OBV!H1132</f>
        <v>CONFIRMED BULLISH</v>
      </c>
      <c r="M1132" s="8">
        <f t="shared" si="173"/>
        <v>0</v>
      </c>
      <c r="N1132" s="8">
        <f t="shared" si="170"/>
        <v>0</v>
      </c>
      <c r="O1132" s="8">
        <f t="shared" si="171"/>
        <v>50</v>
      </c>
      <c r="P1132" s="8">
        <f t="shared" si="172"/>
        <v>83.5</v>
      </c>
      <c r="Q1132" s="9">
        <f t="shared" si="174"/>
        <v>20.024999999999999</v>
      </c>
      <c r="R1132" s="9">
        <f t="shared" si="175"/>
        <v>38.375</v>
      </c>
      <c r="S1132" s="9">
        <f t="shared" si="176"/>
        <v>50.075000000000003</v>
      </c>
      <c r="T1132" s="9">
        <f t="shared" si="177"/>
        <v>33.375</v>
      </c>
      <c r="U1132" s="8">
        <f t="shared" si="178"/>
        <v>36.158333333333331</v>
      </c>
      <c r="V1132" s="8">
        <f t="shared" si="179"/>
        <v>35.462499999999999</v>
      </c>
    </row>
    <row r="1133" spans="1:22" ht="13.5" x14ac:dyDescent="0.25">
      <c r="A1133" s="3">
        <f>RSI!A1133</f>
        <v>43658</v>
      </c>
      <c r="B1133" s="2">
        <f>RSI!B1133</f>
        <v>14.177199999999999</v>
      </c>
      <c r="C1133" s="2">
        <f>RSI!I1133</f>
        <v>77.319093679076843</v>
      </c>
      <c r="D1133" s="2">
        <f>MACD!E1133</f>
        <v>3.7087153529581585E-2</v>
      </c>
      <c r="E1133" s="2">
        <f>MACD!F1133</f>
        <v>4.7902448279916104E-2</v>
      </c>
      <c r="F1133" s="2">
        <f>'Moving Avg'!D1133</f>
        <v>14.070939999999998</v>
      </c>
      <c r="G1133" s="2">
        <f>'Moving Avg'!F1133</f>
        <v>13.967284999999999</v>
      </c>
      <c r="H1133" s="2">
        <f>'Moving Avg'!G1133</f>
        <v>13.305250000000003</v>
      </c>
      <c r="I1133" s="2">
        <f>'Moving Avg'!H1133</f>
        <v>13.00606450000001</v>
      </c>
      <c r="J1133" s="6" t="str">
        <f>OBV!F1133</f>
        <v>BULLISH</v>
      </c>
      <c r="K1133" s="6" t="str">
        <f>OBV!G1133</f>
        <v>NEUTRAL</v>
      </c>
      <c r="L1133" s="6" t="str">
        <f>OBV!H1133</f>
        <v>CONFIRMED BULLISH</v>
      </c>
      <c r="M1133" s="8">
        <f t="shared" si="173"/>
        <v>0</v>
      </c>
      <c r="N1133" s="8">
        <f t="shared" si="170"/>
        <v>45</v>
      </c>
      <c r="O1133" s="8">
        <f t="shared" si="171"/>
        <v>50</v>
      </c>
      <c r="P1133" s="8">
        <f t="shared" si="172"/>
        <v>83.5</v>
      </c>
      <c r="Q1133" s="9">
        <f t="shared" si="174"/>
        <v>35.774999999999999</v>
      </c>
      <c r="R1133" s="9">
        <f t="shared" si="175"/>
        <v>47.375</v>
      </c>
      <c r="S1133" s="9">
        <f t="shared" si="176"/>
        <v>56.825000000000003</v>
      </c>
      <c r="T1133" s="9">
        <f t="shared" si="177"/>
        <v>44.625</v>
      </c>
      <c r="U1133" s="8">
        <f t="shared" si="178"/>
        <v>46.658333333333339</v>
      </c>
      <c r="V1133" s="8">
        <f t="shared" si="179"/>
        <v>46.150000000000006</v>
      </c>
    </row>
    <row r="1134" spans="1:22" ht="13.5" x14ac:dyDescent="0.25">
      <c r="A1134" s="3">
        <f>RSI!A1134</f>
        <v>43661</v>
      </c>
      <c r="B1134" s="2">
        <f>RSI!B1134</f>
        <v>14.177199999999999</v>
      </c>
      <c r="C1134" s="2">
        <f>RSI!I1134</f>
        <v>77.319093679076843</v>
      </c>
      <c r="D1134" s="2">
        <f>MACD!E1134</f>
        <v>3.3200989683217941E-2</v>
      </c>
      <c r="E1134" s="2">
        <f>MACD!F1134</f>
        <v>4.4962156560576477E-2</v>
      </c>
      <c r="F1134" s="2">
        <f>'Moving Avg'!D1134</f>
        <v>14.106020000000001</v>
      </c>
      <c r="G1134" s="2">
        <f>'Moving Avg'!F1134</f>
        <v>13.979919999999998</v>
      </c>
      <c r="H1134" s="2">
        <f>'Moving Avg'!G1134</f>
        <v>13.339484000000002</v>
      </c>
      <c r="I1134" s="2">
        <f>'Moving Avg'!H1134</f>
        <v>13.003738500000008</v>
      </c>
      <c r="J1134" s="6" t="str">
        <f>OBV!F1134</f>
        <v>BULLISH</v>
      </c>
      <c r="K1134" s="6" t="str">
        <f>OBV!G1134</f>
        <v>NEUTRAL</v>
      </c>
      <c r="L1134" s="6" t="str">
        <f>OBV!H1134</f>
        <v>CONFIRMED BULLISH</v>
      </c>
      <c r="M1134" s="8">
        <f t="shared" si="173"/>
        <v>0</v>
      </c>
      <c r="N1134" s="8">
        <f t="shared" si="170"/>
        <v>45</v>
      </c>
      <c r="O1134" s="8">
        <f t="shared" si="171"/>
        <v>50</v>
      </c>
      <c r="P1134" s="8">
        <f t="shared" si="172"/>
        <v>83.5</v>
      </c>
      <c r="Q1134" s="9">
        <f t="shared" si="174"/>
        <v>35.774999999999999</v>
      </c>
      <c r="R1134" s="9">
        <f t="shared" si="175"/>
        <v>47.375</v>
      </c>
      <c r="S1134" s="9">
        <f t="shared" si="176"/>
        <v>56.825000000000003</v>
      </c>
      <c r="T1134" s="9">
        <f t="shared" si="177"/>
        <v>44.625</v>
      </c>
      <c r="U1134" s="8">
        <f t="shared" si="178"/>
        <v>46.658333333333339</v>
      </c>
      <c r="V1134" s="8">
        <f t="shared" si="179"/>
        <v>46.150000000000006</v>
      </c>
    </row>
    <row r="1135" spans="1:22" ht="13.5" x14ac:dyDescent="0.25">
      <c r="A1135" s="3">
        <f>RSI!A1135</f>
        <v>43662</v>
      </c>
      <c r="B1135" s="2">
        <f>RSI!B1135</f>
        <v>14.435</v>
      </c>
      <c r="C1135" s="2">
        <f>RSI!I1135</f>
        <v>83.820961544480355</v>
      </c>
      <c r="D1135" s="2">
        <f>MACD!E1135</f>
        <v>8.6827588670281841E-3</v>
      </c>
      <c r="E1135" s="2">
        <f>MACD!F1135</f>
        <v>3.7706277021866817E-2</v>
      </c>
      <c r="F1135" s="2">
        <f>'Moving Avg'!D1135</f>
        <v>14.19266</v>
      </c>
      <c r="G1135" s="2">
        <f>'Moving Avg'!F1135</f>
        <v>14.005445</v>
      </c>
      <c r="H1135" s="2">
        <f>'Moving Avg'!G1135</f>
        <v>13.378874000000001</v>
      </c>
      <c r="I1135" s="2">
        <f>'Moving Avg'!H1135</f>
        <v>13.00294550000001</v>
      </c>
      <c r="J1135" s="6" t="str">
        <f>OBV!F1135</f>
        <v>BULLISH</v>
      </c>
      <c r="K1135" s="6" t="str">
        <f>OBV!G1135</f>
        <v>NEUTRAL</v>
      </c>
      <c r="L1135" s="6" t="str">
        <f>OBV!H1135</f>
        <v>CONFIRMED BULLISH</v>
      </c>
      <c r="M1135" s="8">
        <f t="shared" si="173"/>
        <v>0</v>
      </c>
      <c r="N1135" s="8">
        <f t="shared" si="170"/>
        <v>100</v>
      </c>
      <c r="O1135" s="8">
        <f t="shared" si="171"/>
        <v>50</v>
      </c>
      <c r="P1135" s="8">
        <f t="shared" si="172"/>
        <v>83.5</v>
      </c>
      <c r="Q1135" s="9">
        <f t="shared" si="174"/>
        <v>55.024999999999999</v>
      </c>
      <c r="R1135" s="9">
        <f t="shared" si="175"/>
        <v>58.375</v>
      </c>
      <c r="S1135" s="9">
        <f t="shared" si="176"/>
        <v>65.075000000000003</v>
      </c>
      <c r="T1135" s="9">
        <f t="shared" si="177"/>
        <v>58.375</v>
      </c>
      <c r="U1135" s="8">
        <f t="shared" si="178"/>
        <v>59.491666666666674</v>
      </c>
      <c r="V1135" s="8">
        <f t="shared" si="179"/>
        <v>59.212500000000006</v>
      </c>
    </row>
    <row r="1136" spans="1:22" ht="13.5" x14ac:dyDescent="0.25">
      <c r="A1136" s="3">
        <f>RSI!A1136</f>
        <v>43663</v>
      </c>
      <c r="B1136" s="2">
        <f>RSI!B1136</f>
        <v>14.435</v>
      </c>
      <c r="C1136" s="2">
        <f>RSI!I1136</f>
        <v>83.820961544480355</v>
      </c>
      <c r="D1136" s="2">
        <f>MACD!E1136</f>
        <v>-1.5562382186875112E-2</v>
      </c>
      <c r="E1136" s="2">
        <f>MACD!F1136</f>
        <v>2.7052545180118431E-2</v>
      </c>
      <c r="F1136" s="2">
        <f>'Moving Avg'!D1136</f>
        <v>14.28032</v>
      </c>
      <c r="G1136" s="2">
        <f>'Moving Avg'!F1136</f>
        <v>14.03097</v>
      </c>
      <c r="H1136" s="2">
        <f>'Moving Avg'!G1136</f>
        <v>13.418849999999999</v>
      </c>
      <c r="I1136" s="2">
        <f>'Moving Avg'!H1136</f>
        <v>13.004105000000008</v>
      </c>
      <c r="J1136" s="6" t="str">
        <f>OBV!F1136</f>
        <v>BULLISH</v>
      </c>
      <c r="K1136" s="6" t="str">
        <f>OBV!G1136</f>
        <v>NEUTRAL</v>
      </c>
      <c r="L1136" s="6" t="str">
        <f>OBV!H1136</f>
        <v>CONFIRMED BULLISH</v>
      </c>
      <c r="M1136" s="8">
        <f t="shared" si="173"/>
        <v>0</v>
      </c>
      <c r="N1136" s="8">
        <f t="shared" si="170"/>
        <v>100</v>
      </c>
      <c r="O1136" s="8">
        <f t="shared" si="171"/>
        <v>50</v>
      </c>
      <c r="P1136" s="8">
        <f t="shared" si="172"/>
        <v>83.5</v>
      </c>
      <c r="Q1136" s="9">
        <f t="shared" si="174"/>
        <v>55.024999999999999</v>
      </c>
      <c r="R1136" s="9">
        <f t="shared" si="175"/>
        <v>58.375</v>
      </c>
      <c r="S1136" s="9">
        <f t="shared" si="176"/>
        <v>65.075000000000003</v>
      </c>
      <c r="T1136" s="9">
        <f t="shared" si="177"/>
        <v>58.375</v>
      </c>
      <c r="U1136" s="8">
        <f t="shared" si="178"/>
        <v>59.491666666666674</v>
      </c>
      <c r="V1136" s="8">
        <f t="shared" si="179"/>
        <v>59.212500000000006</v>
      </c>
    </row>
    <row r="1137" spans="1:22" ht="13.5" x14ac:dyDescent="0.25">
      <c r="A1137" s="3">
        <f>RSI!A1137</f>
        <v>43664</v>
      </c>
      <c r="B1137" s="2">
        <f>RSI!B1137</f>
        <v>14.435</v>
      </c>
      <c r="C1137" s="2">
        <f>RSI!I1137</f>
        <v>83.820961544480355</v>
      </c>
      <c r="D1137" s="2">
        <f>MACD!E1137</f>
        <v>-5.1209573813871145E-2</v>
      </c>
      <c r="E1137" s="2">
        <f>MACD!F1137</f>
        <v>1.1400121381320516E-2</v>
      </c>
      <c r="F1137" s="2">
        <f>'Moving Avg'!D1137</f>
        <v>14.331880000000002</v>
      </c>
      <c r="G1137" s="2">
        <f>'Moving Avg'!F1137</f>
        <v>14.056495000000002</v>
      </c>
      <c r="H1137" s="2">
        <f>'Moving Avg'!G1137</f>
        <v>13.458921999999998</v>
      </c>
      <c r="I1137" s="2">
        <f>'Moving Avg'!H1137</f>
        <v>13.005240000000008</v>
      </c>
      <c r="J1137" s="6" t="str">
        <f>OBV!F1137</f>
        <v>BULLISH</v>
      </c>
      <c r="K1137" s="6" t="str">
        <f>OBV!G1137</f>
        <v>NEUTRAL</v>
      </c>
      <c r="L1137" s="6" t="str">
        <f>OBV!H1137</f>
        <v>CONFIRMED BULLISH</v>
      </c>
      <c r="M1137" s="8">
        <f t="shared" si="173"/>
        <v>0</v>
      </c>
      <c r="N1137" s="8">
        <f t="shared" si="170"/>
        <v>100</v>
      </c>
      <c r="O1137" s="8">
        <f t="shared" si="171"/>
        <v>50</v>
      </c>
      <c r="P1137" s="8">
        <f t="shared" si="172"/>
        <v>83.5</v>
      </c>
      <c r="Q1137" s="9">
        <f t="shared" si="174"/>
        <v>55.024999999999999</v>
      </c>
      <c r="R1137" s="9">
        <f t="shared" si="175"/>
        <v>58.375</v>
      </c>
      <c r="S1137" s="9">
        <f t="shared" si="176"/>
        <v>65.075000000000003</v>
      </c>
      <c r="T1137" s="9">
        <f t="shared" si="177"/>
        <v>58.375</v>
      </c>
      <c r="U1137" s="8">
        <f t="shared" si="178"/>
        <v>59.491666666666674</v>
      </c>
      <c r="V1137" s="8">
        <f t="shared" si="179"/>
        <v>59.212500000000006</v>
      </c>
    </row>
    <row r="1138" spans="1:22" ht="13.5" x14ac:dyDescent="0.25">
      <c r="A1138" s="3">
        <f>RSI!A1138</f>
        <v>43665</v>
      </c>
      <c r="B1138" s="2">
        <f>RSI!B1138</f>
        <v>14.1823</v>
      </c>
      <c r="C1138" s="2">
        <f>RSI!I1138</f>
        <v>62.045610107770145</v>
      </c>
      <c r="D1138" s="2">
        <f>MACD!E1138</f>
        <v>-6.565384561492138E-2</v>
      </c>
      <c r="E1138" s="2">
        <f>MACD!F1138</f>
        <v>-4.0106720179278622E-3</v>
      </c>
      <c r="F1138" s="2">
        <f>'Moving Avg'!D1138</f>
        <v>14.3329</v>
      </c>
      <c r="G1138" s="2">
        <f>'Moving Avg'!F1138</f>
        <v>14.069385</v>
      </c>
      <c r="H1138" s="2">
        <f>'Moving Avg'!G1138</f>
        <v>13.494624000000002</v>
      </c>
      <c r="I1138" s="2">
        <f>'Moving Avg'!H1138</f>
        <v>13.005355500000007</v>
      </c>
      <c r="J1138" s="6" t="str">
        <f>OBV!F1138</f>
        <v>BEARISH</v>
      </c>
      <c r="K1138" s="6" t="str">
        <f>OBV!G1138</f>
        <v>NEUTRAL</v>
      </c>
      <c r="L1138" s="6" t="str">
        <f>OBV!H1138</f>
        <v>BEARISH DIVERGENCE</v>
      </c>
      <c r="M1138" s="8">
        <f t="shared" si="173"/>
        <v>50</v>
      </c>
      <c r="N1138" s="8">
        <f t="shared" si="170"/>
        <v>100</v>
      </c>
      <c r="O1138" s="8">
        <f t="shared" si="171"/>
        <v>50</v>
      </c>
      <c r="P1138" s="8">
        <f t="shared" si="172"/>
        <v>16.5</v>
      </c>
      <c r="Q1138" s="9">
        <f t="shared" si="174"/>
        <v>62.475000000000001</v>
      </c>
      <c r="R1138" s="9">
        <f t="shared" si="175"/>
        <v>51.625</v>
      </c>
      <c r="S1138" s="9">
        <f t="shared" si="176"/>
        <v>42.424999999999997</v>
      </c>
      <c r="T1138" s="9">
        <f t="shared" si="177"/>
        <v>54.125</v>
      </c>
      <c r="U1138" s="8">
        <f t="shared" si="178"/>
        <v>52.17499999999999</v>
      </c>
      <c r="V1138" s="8">
        <f t="shared" si="179"/>
        <v>52.662499999999994</v>
      </c>
    </row>
    <row r="1139" spans="1:22" ht="13.5" x14ac:dyDescent="0.25">
      <c r="A1139" s="3">
        <f>RSI!A1139</f>
        <v>43668</v>
      </c>
      <c r="B1139" s="2">
        <f>RSI!B1139</f>
        <v>14.435</v>
      </c>
      <c r="C1139" s="2">
        <f>RSI!I1139</f>
        <v>70.342745274158318</v>
      </c>
      <c r="D1139" s="2">
        <f>MACD!E1139</f>
        <v>-8.5986493372267603E-2</v>
      </c>
      <c r="E1139" s="2">
        <f>MACD!F1139</f>
        <v>-2.040583628879581E-2</v>
      </c>
      <c r="F1139" s="2">
        <f>'Moving Avg'!D1139</f>
        <v>14.384459999999999</v>
      </c>
      <c r="G1139" s="2">
        <f>'Moving Avg'!F1139</f>
        <v>14.094910000000002</v>
      </c>
      <c r="H1139" s="2">
        <f>'Moving Avg'!G1139</f>
        <v>13.53538</v>
      </c>
      <c r="I1139" s="2">
        <f>'Moving Avg'!H1139</f>
        <v>13.00675900000001</v>
      </c>
      <c r="J1139" s="6" t="str">
        <f>OBV!F1139</f>
        <v>BULLISH</v>
      </c>
      <c r="K1139" s="6" t="str">
        <f>OBV!G1139</f>
        <v>NEUTRAL</v>
      </c>
      <c r="L1139" s="6" t="str">
        <f>OBV!H1139</f>
        <v>CONFIRMED BULLISH</v>
      </c>
      <c r="M1139" s="8">
        <f t="shared" si="173"/>
        <v>0</v>
      </c>
      <c r="N1139" s="8">
        <f t="shared" si="170"/>
        <v>100</v>
      </c>
      <c r="O1139" s="8">
        <f t="shared" si="171"/>
        <v>50</v>
      </c>
      <c r="P1139" s="8">
        <f t="shared" si="172"/>
        <v>83.5</v>
      </c>
      <c r="Q1139" s="9">
        <f t="shared" si="174"/>
        <v>55.024999999999999</v>
      </c>
      <c r="R1139" s="9">
        <f t="shared" si="175"/>
        <v>58.375</v>
      </c>
      <c r="S1139" s="9">
        <f t="shared" si="176"/>
        <v>65.075000000000003</v>
      </c>
      <c r="T1139" s="9">
        <f t="shared" si="177"/>
        <v>58.375</v>
      </c>
      <c r="U1139" s="8">
        <f t="shared" si="178"/>
        <v>59.491666666666674</v>
      </c>
      <c r="V1139" s="8">
        <f t="shared" si="179"/>
        <v>59.212500000000006</v>
      </c>
    </row>
    <row r="1140" spans="1:22" ht="13.5" x14ac:dyDescent="0.25">
      <c r="A1140" s="3">
        <f>RSI!A1140</f>
        <v>43669</v>
      </c>
      <c r="B1140" s="2">
        <f>RSI!B1140</f>
        <v>14.435</v>
      </c>
      <c r="C1140" s="2">
        <f>RSI!I1140</f>
        <v>70.342745274158318</v>
      </c>
      <c r="D1140" s="2">
        <f>MACD!E1140</f>
        <v>-0.10587347958247406</v>
      </c>
      <c r="E1140" s="2">
        <f>MACD!F1140</f>
        <v>-3.7499364947531463E-2</v>
      </c>
      <c r="F1140" s="2">
        <f>'Moving Avg'!D1140</f>
        <v>14.384460000000001</v>
      </c>
      <c r="G1140" s="2">
        <f>'Moving Avg'!F1140</f>
        <v>14.120435000000001</v>
      </c>
      <c r="H1140" s="2">
        <f>'Moving Avg'!G1140</f>
        <v>13.576233999999999</v>
      </c>
      <c r="I1140" s="2">
        <f>'Moving Avg'!H1140</f>
        <v>13.006210500000009</v>
      </c>
      <c r="J1140" s="6" t="str">
        <f>OBV!F1140</f>
        <v>BULLISH</v>
      </c>
      <c r="K1140" s="6" t="str">
        <f>OBV!G1140</f>
        <v>NEUTRAL</v>
      </c>
      <c r="L1140" s="6" t="str">
        <f>OBV!H1140</f>
        <v>NEUTRAL</v>
      </c>
      <c r="M1140" s="8">
        <f t="shared" si="173"/>
        <v>0</v>
      </c>
      <c r="N1140" s="8">
        <f t="shared" si="170"/>
        <v>100</v>
      </c>
      <c r="O1140" s="8">
        <f t="shared" si="171"/>
        <v>50</v>
      </c>
      <c r="P1140" s="8">
        <f t="shared" si="172"/>
        <v>49.5</v>
      </c>
      <c r="Q1140" s="9">
        <f t="shared" si="174"/>
        <v>49.924999999999997</v>
      </c>
      <c r="R1140" s="9">
        <f t="shared" si="175"/>
        <v>49.875</v>
      </c>
      <c r="S1140" s="9">
        <f t="shared" si="176"/>
        <v>49.775000000000006</v>
      </c>
      <c r="T1140" s="9">
        <f t="shared" si="177"/>
        <v>49.875</v>
      </c>
      <c r="U1140" s="8">
        <f t="shared" si="178"/>
        <v>49.858333333333327</v>
      </c>
      <c r="V1140" s="8">
        <f t="shared" si="179"/>
        <v>49.862499999999997</v>
      </c>
    </row>
    <row r="1141" spans="1:22" ht="13.5" x14ac:dyDescent="0.25">
      <c r="A1141" s="3">
        <f>RSI!A1141</f>
        <v>43670</v>
      </c>
      <c r="B1141" s="2">
        <f>RSI!B1141</f>
        <v>14.435</v>
      </c>
      <c r="C1141" s="2">
        <f>RSI!I1141</f>
        <v>70.342745274158318</v>
      </c>
      <c r="D1141" s="2">
        <f>MACD!E1141</f>
        <v>-0.12596928382599692</v>
      </c>
      <c r="E1141" s="2">
        <f>MACD!F1141</f>
        <v>-5.519334872322456E-2</v>
      </c>
      <c r="F1141" s="2">
        <f>'Moving Avg'!D1141</f>
        <v>14.384460000000001</v>
      </c>
      <c r="G1141" s="2">
        <f>'Moving Avg'!F1141</f>
        <v>14.14622</v>
      </c>
      <c r="H1141" s="2">
        <f>'Moving Avg'!G1141</f>
        <v>13.616989999999998</v>
      </c>
      <c r="I1141" s="2">
        <f>'Moving Avg'!H1141</f>
        <v>13.007614000000007</v>
      </c>
      <c r="J1141" s="6" t="str">
        <f>OBV!F1141</f>
        <v>BULLISH</v>
      </c>
      <c r="K1141" s="6" t="str">
        <f>OBV!G1141</f>
        <v>NEUTRAL</v>
      </c>
      <c r="L1141" s="6" t="str">
        <f>OBV!H1141</f>
        <v>NEUTRAL</v>
      </c>
      <c r="M1141" s="8">
        <f t="shared" si="173"/>
        <v>0</v>
      </c>
      <c r="N1141" s="8">
        <f t="shared" si="170"/>
        <v>100</v>
      </c>
      <c r="O1141" s="8">
        <f t="shared" si="171"/>
        <v>50</v>
      </c>
      <c r="P1141" s="8">
        <f t="shared" si="172"/>
        <v>49.5</v>
      </c>
      <c r="Q1141" s="9">
        <f t="shared" si="174"/>
        <v>49.924999999999997</v>
      </c>
      <c r="R1141" s="9">
        <f t="shared" si="175"/>
        <v>49.875</v>
      </c>
      <c r="S1141" s="9">
        <f t="shared" si="176"/>
        <v>49.775000000000006</v>
      </c>
      <c r="T1141" s="9">
        <f t="shared" si="177"/>
        <v>49.875</v>
      </c>
      <c r="U1141" s="8">
        <f t="shared" si="178"/>
        <v>49.858333333333327</v>
      </c>
      <c r="V1141" s="8">
        <f t="shared" si="179"/>
        <v>49.862499999999997</v>
      </c>
    </row>
    <row r="1142" spans="1:22" ht="13.5" x14ac:dyDescent="0.25">
      <c r="A1142" s="3">
        <f>RSI!A1142</f>
        <v>43672</v>
      </c>
      <c r="B1142" s="2">
        <f>RSI!B1142</f>
        <v>14.440200000000001</v>
      </c>
      <c r="C1142" s="2">
        <f>RSI!I1142</f>
        <v>70.508442793631644</v>
      </c>
      <c r="D1142" s="2">
        <f>MACD!E1142</f>
        <v>-0.1178891386170644</v>
      </c>
      <c r="E1142" s="2">
        <f>MACD!F1142</f>
        <v>-6.7732506701992531E-2</v>
      </c>
      <c r="F1142" s="2">
        <f>'Moving Avg'!D1142</f>
        <v>14.385500000000002</v>
      </c>
      <c r="G1142" s="2">
        <f>'Moving Avg'!F1142</f>
        <v>14.174584999999999</v>
      </c>
      <c r="H1142" s="2">
        <f>'Moving Avg'!G1142</f>
        <v>13.657849999999998</v>
      </c>
      <c r="I1142" s="2">
        <f>'Moving Avg'!H1142</f>
        <v>13.010019500000006</v>
      </c>
      <c r="J1142" s="6" t="str">
        <f>OBV!F1142</f>
        <v>BULLISH</v>
      </c>
      <c r="K1142" s="6" t="str">
        <f>OBV!G1142</f>
        <v>NEUTRAL</v>
      </c>
      <c r="L1142" s="6" t="str">
        <f>OBV!H1142</f>
        <v>CONFIRMED BULLISH</v>
      </c>
      <c r="M1142" s="8">
        <f t="shared" si="173"/>
        <v>0</v>
      </c>
      <c r="N1142" s="8">
        <f t="shared" si="170"/>
        <v>100</v>
      </c>
      <c r="O1142" s="8">
        <f t="shared" si="171"/>
        <v>50</v>
      </c>
      <c r="P1142" s="8">
        <f t="shared" si="172"/>
        <v>83.5</v>
      </c>
      <c r="Q1142" s="9">
        <f t="shared" si="174"/>
        <v>55.024999999999999</v>
      </c>
      <c r="R1142" s="9">
        <f t="shared" si="175"/>
        <v>58.375</v>
      </c>
      <c r="S1142" s="9">
        <f t="shared" si="176"/>
        <v>65.075000000000003</v>
      </c>
      <c r="T1142" s="9">
        <f t="shared" si="177"/>
        <v>58.375</v>
      </c>
      <c r="U1142" s="8">
        <f t="shared" si="178"/>
        <v>59.491666666666674</v>
      </c>
      <c r="V1142" s="8">
        <f t="shared" si="179"/>
        <v>59.212500000000006</v>
      </c>
    </row>
    <row r="1143" spans="1:22" ht="13.5" x14ac:dyDescent="0.25">
      <c r="A1143" s="3">
        <f>RSI!A1143</f>
        <v>43675</v>
      </c>
      <c r="B1143" s="2">
        <f>RSI!B1143</f>
        <v>14.3886</v>
      </c>
      <c r="C1143" s="2">
        <f>RSI!I1143</f>
        <v>66.535869335732571</v>
      </c>
      <c r="D1143" s="2">
        <f>MACD!E1143</f>
        <v>-0.10939000332668058</v>
      </c>
      <c r="E1143" s="2">
        <f>MACD!F1143</f>
        <v>-7.6064006026930142E-2</v>
      </c>
      <c r="F1143" s="2">
        <f>'Moving Avg'!D1143</f>
        <v>14.426759999999998</v>
      </c>
      <c r="G1143" s="2">
        <f>'Moving Avg'!F1143</f>
        <v>14.200370000000001</v>
      </c>
      <c r="H1143" s="2">
        <f>'Moving Avg'!G1143</f>
        <v>13.697677999999998</v>
      </c>
      <c r="I1143" s="2">
        <f>'Moving Avg'!H1143</f>
        <v>13.013631500000006</v>
      </c>
      <c r="J1143" s="6" t="str">
        <f>OBV!F1143</f>
        <v>BEARISH</v>
      </c>
      <c r="K1143" s="6" t="str">
        <f>OBV!G1143</f>
        <v>NEUTRAL</v>
      </c>
      <c r="L1143" s="6" t="str">
        <f>OBV!H1143</f>
        <v>BEARISH DIVERGENCE</v>
      </c>
      <c r="M1143" s="8">
        <f t="shared" si="173"/>
        <v>50</v>
      </c>
      <c r="N1143" s="8">
        <f t="shared" si="170"/>
        <v>100</v>
      </c>
      <c r="O1143" s="8">
        <f t="shared" si="171"/>
        <v>50</v>
      </c>
      <c r="P1143" s="8">
        <f t="shared" si="172"/>
        <v>16.5</v>
      </c>
      <c r="Q1143" s="9">
        <f t="shared" si="174"/>
        <v>62.475000000000001</v>
      </c>
      <c r="R1143" s="9">
        <f t="shared" si="175"/>
        <v>51.625</v>
      </c>
      <c r="S1143" s="9">
        <f t="shared" si="176"/>
        <v>42.424999999999997</v>
      </c>
      <c r="T1143" s="9">
        <f t="shared" si="177"/>
        <v>54.125</v>
      </c>
      <c r="U1143" s="8">
        <f t="shared" si="178"/>
        <v>52.17499999999999</v>
      </c>
      <c r="V1143" s="8">
        <f t="shared" si="179"/>
        <v>52.662499999999994</v>
      </c>
    </row>
    <row r="1144" spans="1:22" ht="13.5" x14ac:dyDescent="0.25">
      <c r="A1144" s="3">
        <f>RSI!A1144</f>
        <v>43676</v>
      </c>
      <c r="B1144" s="2">
        <f>RSI!B1144</f>
        <v>14.3371</v>
      </c>
      <c r="C1144" s="2">
        <f>RSI!I1144</f>
        <v>62.736650149295905</v>
      </c>
      <c r="D1144" s="2">
        <f>MACD!E1144</f>
        <v>-0.10007882891595976</v>
      </c>
      <c r="E1144" s="2">
        <f>MACD!F1144</f>
        <v>-8.0866970604736077E-2</v>
      </c>
      <c r="F1144" s="2">
        <f>'Moving Avg'!D1144</f>
        <v>14.40718</v>
      </c>
      <c r="G1144" s="2">
        <f>'Moving Avg'!F1144</f>
        <v>14.217135000000003</v>
      </c>
      <c r="H1144" s="2">
        <f>'Moving Avg'!G1144</f>
        <v>13.736475999999998</v>
      </c>
      <c r="I1144" s="2">
        <f>'Moving Avg'!H1144</f>
        <v>13.017962000000006</v>
      </c>
      <c r="J1144" s="6" t="str">
        <f>OBV!F1144</f>
        <v>BEARISH</v>
      </c>
      <c r="K1144" s="6" t="str">
        <f>OBV!G1144</f>
        <v>WEAK</v>
      </c>
      <c r="L1144" s="6" t="str">
        <f>OBV!H1144</f>
        <v>CONFIRMED BEARISH</v>
      </c>
      <c r="M1144" s="8">
        <f t="shared" si="173"/>
        <v>50</v>
      </c>
      <c r="N1144" s="8">
        <f t="shared" si="170"/>
        <v>45</v>
      </c>
      <c r="O1144" s="8">
        <f t="shared" si="171"/>
        <v>50</v>
      </c>
      <c r="P1144" s="8">
        <f t="shared" si="172"/>
        <v>0</v>
      </c>
      <c r="Q1144" s="9">
        <f t="shared" si="174"/>
        <v>40.75</v>
      </c>
      <c r="R1144" s="9">
        <f t="shared" si="175"/>
        <v>36.5</v>
      </c>
      <c r="S1144" s="9">
        <f t="shared" si="176"/>
        <v>26.75</v>
      </c>
      <c r="T1144" s="9">
        <f t="shared" si="177"/>
        <v>36.25</v>
      </c>
      <c r="U1144" s="8">
        <f t="shared" si="178"/>
        <v>34.666666666666664</v>
      </c>
      <c r="V1144" s="8">
        <f t="shared" si="179"/>
        <v>35.0625</v>
      </c>
    </row>
    <row r="1145" spans="1:22" ht="13.5" x14ac:dyDescent="0.25">
      <c r="A1145" s="3">
        <f>RSI!A1145</f>
        <v>43677</v>
      </c>
      <c r="B1145" s="2">
        <f>RSI!B1145</f>
        <v>14.3371</v>
      </c>
      <c r="C1145" s="2">
        <f>RSI!I1145</f>
        <v>62.736650149295905</v>
      </c>
      <c r="D1145" s="2">
        <f>MACD!E1145</f>
        <v>-5.3803933535299109E-2</v>
      </c>
      <c r="E1145" s="2">
        <f>MACD!F1145</f>
        <v>-7.5454363190848681E-2</v>
      </c>
      <c r="F1145" s="2">
        <f>'Moving Avg'!D1145</f>
        <v>14.387600000000001</v>
      </c>
      <c r="G1145" s="2">
        <f>'Moving Avg'!F1145</f>
        <v>14.233900000000002</v>
      </c>
      <c r="H1145" s="2">
        <f>'Moving Avg'!G1145</f>
        <v>13.775469999999995</v>
      </c>
      <c r="I1145" s="2">
        <f>'Moving Avg'!H1145</f>
        <v>13.022536500000008</v>
      </c>
      <c r="J1145" s="6" t="str">
        <f>OBV!F1145</f>
        <v>BEARISH</v>
      </c>
      <c r="K1145" s="6" t="str">
        <f>OBV!G1145</f>
        <v>WEAK</v>
      </c>
      <c r="L1145" s="6" t="str">
        <f>OBV!H1145</f>
        <v>CONFIRMED BEARISH</v>
      </c>
      <c r="M1145" s="8">
        <f t="shared" si="173"/>
        <v>50</v>
      </c>
      <c r="N1145" s="8">
        <f t="shared" si="170"/>
        <v>0</v>
      </c>
      <c r="O1145" s="8">
        <f t="shared" si="171"/>
        <v>50</v>
      </c>
      <c r="P1145" s="8">
        <f t="shared" si="172"/>
        <v>0</v>
      </c>
      <c r="Q1145" s="9">
        <f t="shared" si="174"/>
        <v>25</v>
      </c>
      <c r="R1145" s="9">
        <f t="shared" si="175"/>
        <v>27.5</v>
      </c>
      <c r="S1145" s="9">
        <f t="shared" si="176"/>
        <v>20</v>
      </c>
      <c r="T1145" s="9">
        <f t="shared" si="177"/>
        <v>25</v>
      </c>
      <c r="U1145" s="8">
        <f t="shared" si="178"/>
        <v>24.166666666666668</v>
      </c>
      <c r="V1145" s="8">
        <f t="shared" si="179"/>
        <v>24.375</v>
      </c>
    </row>
    <row r="1146" spans="1:22" ht="13.5" x14ac:dyDescent="0.25">
      <c r="A1146" s="3">
        <f>RSI!A1146</f>
        <v>43678</v>
      </c>
      <c r="B1146" s="2">
        <f>RSI!B1146</f>
        <v>14.378299999999999</v>
      </c>
      <c r="C1146" s="2">
        <f>RSI!I1146</f>
        <v>64.611473475102031</v>
      </c>
      <c r="D1146" s="2">
        <f>MACD!E1146</f>
        <v>-1.8871705718142451E-2</v>
      </c>
      <c r="E1146" s="2">
        <f>MACD!F1146</f>
        <v>-6.4137831696307435E-2</v>
      </c>
      <c r="F1146" s="2">
        <f>'Moving Avg'!D1146</f>
        <v>14.376259999999998</v>
      </c>
      <c r="G1146" s="2">
        <f>'Moving Avg'!F1146</f>
        <v>14.252725000000003</v>
      </c>
      <c r="H1146" s="2">
        <f>'Moving Avg'!G1146</f>
        <v>13.815579999999995</v>
      </c>
      <c r="I1146" s="2">
        <f>'Moving Avg'!H1146</f>
        <v>13.026829000000005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  <c r="M1146" s="8">
        <f t="shared" si="173"/>
        <v>50</v>
      </c>
      <c r="N1146" s="8">
        <f t="shared" si="170"/>
        <v>0</v>
      </c>
      <c r="O1146" s="8">
        <f t="shared" si="171"/>
        <v>50</v>
      </c>
      <c r="P1146" s="8">
        <f t="shared" si="172"/>
        <v>16.5</v>
      </c>
      <c r="Q1146" s="9">
        <f t="shared" si="174"/>
        <v>27.475000000000001</v>
      </c>
      <c r="R1146" s="9">
        <f t="shared" si="175"/>
        <v>31.625</v>
      </c>
      <c r="S1146" s="9">
        <f t="shared" si="176"/>
        <v>27.425000000000001</v>
      </c>
      <c r="T1146" s="9">
        <f t="shared" si="177"/>
        <v>29.125</v>
      </c>
      <c r="U1146" s="8">
        <f t="shared" si="178"/>
        <v>28.841666666666669</v>
      </c>
      <c r="V1146" s="8">
        <f t="shared" si="179"/>
        <v>28.912500000000001</v>
      </c>
    </row>
    <row r="1147" spans="1:22" ht="13.5" x14ac:dyDescent="0.25">
      <c r="A1147" s="3">
        <f>RSI!A1147</f>
        <v>43679</v>
      </c>
      <c r="B1147" s="2">
        <f>RSI!B1147</f>
        <v>14.3371</v>
      </c>
      <c r="C1147" s="2">
        <f>RSI!I1147</f>
        <v>61.29056604469384</v>
      </c>
      <c r="D1147" s="2">
        <f>MACD!E1147</f>
        <v>1.2409916710890201E-2</v>
      </c>
      <c r="E1147" s="2">
        <f>MACD!F1147</f>
        <v>-4.8828282014867906E-2</v>
      </c>
      <c r="F1147" s="2">
        <f>'Moving Avg'!D1147</f>
        <v>14.355639999999999</v>
      </c>
      <c r="G1147" s="2">
        <f>'Moving Avg'!F1147</f>
        <v>14.273355000000004</v>
      </c>
      <c r="H1147" s="2">
        <f>'Moving Avg'!G1147</f>
        <v>13.855353999999995</v>
      </c>
      <c r="I1147" s="2">
        <f>'Moving Avg'!H1147</f>
        <v>13.030183500000005</v>
      </c>
      <c r="J1147" s="6" t="str">
        <f>OBV!F1147</f>
        <v>BEARISH</v>
      </c>
      <c r="K1147" s="6" t="str">
        <f>OBV!G1147</f>
        <v>NEUTRAL</v>
      </c>
      <c r="L1147" s="6" t="str">
        <f>OBV!H1147</f>
        <v>CONFIRMED BEARISH</v>
      </c>
      <c r="M1147" s="8">
        <f t="shared" si="173"/>
        <v>50</v>
      </c>
      <c r="N1147" s="8">
        <f t="shared" si="170"/>
        <v>0</v>
      </c>
      <c r="O1147" s="8">
        <f t="shared" si="171"/>
        <v>50</v>
      </c>
      <c r="P1147" s="8">
        <f t="shared" si="172"/>
        <v>16.5</v>
      </c>
      <c r="Q1147" s="9">
        <f t="shared" si="174"/>
        <v>27.475000000000001</v>
      </c>
      <c r="R1147" s="9">
        <f t="shared" si="175"/>
        <v>31.625</v>
      </c>
      <c r="S1147" s="9">
        <f t="shared" si="176"/>
        <v>27.425000000000001</v>
      </c>
      <c r="T1147" s="9">
        <f t="shared" si="177"/>
        <v>29.125</v>
      </c>
      <c r="U1147" s="8">
        <f t="shared" si="178"/>
        <v>28.841666666666669</v>
      </c>
      <c r="V1147" s="8">
        <f t="shared" si="179"/>
        <v>28.912500000000001</v>
      </c>
    </row>
    <row r="1148" spans="1:22" ht="13.5" x14ac:dyDescent="0.25">
      <c r="A1148" s="3">
        <f>RSI!A1148</f>
        <v>43682</v>
      </c>
      <c r="B1148" s="2">
        <f>RSI!B1148</f>
        <v>14.3886</v>
      </c>
      <c r="C1148" s="2">
        <f>RSI!I1148</f>
        <v>63.795543670658958</v>
      </c>
      <c r="D1148" s="2">
        <f>MACD!E1148</f>
        <v>-4.799181576457201E-3</v>
      </c>
      <c r="E1148" s="2">
        <f>MACD!F1148</f>
        <v>-4.0022461927185768E-2</v>
      </c>
      <c r="F1148" s="2">
        <f>'Moving Avg'!D1148</f>
        <v>14.355639999999999</v>
      </c>
      <c r="G1148" s="2">
        <f>'Moving Avg'!F1148</f>
        <v>14.296560000000003</v>
      </c>
      <c r="H1148" s="2">
        <f>'Moving Avg'!G1148</f>
        <v>13.897133999999996</v>
      </c>
      <c r="I1148" s="2">
        <f>'Moving Avg'!H1148</f>
        <v>13.033795500000007</v>
      </c>
      <c r="J1148" s="6" t="str">
        <f>OBV!F1148</f>
        <v>BULLISH</v>
      </c>
      <c r="K1148" s="6" t="str">
        <f>OBV!G1148</f>
        <v>NEUTRAL</v>
      </c>
      <c r="L1148" s="6" t="str">
        <f>OBV!H1148</f>
        <v>NEUTRAL</v>
      </c>
      <c r="M1148" s="8">
        <f t="shared" si="173"/>
        <v>50</v>
      </c>
      <c r="N1148" s="8">
        <f t="shared" si="170"/>
        <v>0</v>
      </c>
      <c r="O1148" s="8">
        <f t="shared" si="171"/>
        <v>50</v>
      </c>
      <c r="P1148" s="8">
        <f t="shared" si="172"/>
        <v>49.5</v>
      </c>
      <c r="Q1148" s="9">
        <f t="shared" si="174"/>
        <v>32.424999999999997</v>
      </c>
      <c r="R1148" s="9">
        <f t="shared" si="175"/>
        <v>39.875</v>
      </c>
      <c r="S1148" s="9">
        <f t="shared" si="176"/>
        <v>42.275000000000006</v>
      </c>
      <c r="T1148" s="9">
        <f t="shared" si="177"/>
        <v>37.375</v>
      </c>
      <c r="U1148" s="8">
        <f t="shared" si="178"/>
        <v>38.19166666666667</v>
      </c>
      <c r="V1148" s="8">
        <f t="shared" si="179"/>
        <v>37.987499999999997</v>
      </c>
    </row>
    <row r="1149" spans="1:22" ht="13.5" x14ac:dyDescent="0.25">
      <c r="A1149" s="3">
        <f>RSI!A1149</f>
        <v>43683</v>
      </c>
      <c r="B1149" s="2">
        <f>RSI!B1149</f>
        <v>14.3371</v>
      </c>
      <c r="C1149" s="2">
        <f>RSI!I1149</f>
        <v>59.639270923856124</v>
      </c>
      <c r="D1149" s="2">
        <f>MACD!E1149</f>
        <v>2.2113338928628323E-2</v>
      </c>
      <c r="E1149" s="2">
        <f>MACD!F1149</f>
        <v>-2.7595301756022955E-2</v>
      </c>
      <c r="F1149" s="2">
        <f>'Moving Avg'!D1149</f>
        <v>14.355639999999999</v>
      </c>
      <c r="G1149" s="2">
        <f>'Moving Avg'!F1149</f>
        <v>14.313325000000001</v>
      </c>
      <c r="H1149" s="2">
        <f>'Moving Avg'!G1149</f>
        <v>13.937883999999995</v>
      </c>
      <c r="I1149" s="2">
        <f>'Moving Avg'!H1149</f>
        <v>13.037150000000008</v>
      </c>
      <c r="J1149" s="6" t="str">
        <f>OBV!F1149</f>
        <v>BULLISH</v>
      </c>
      <c r="K1149" s="6" t="str">
        <f>OBV!G1149</f>
        <v>NEUTRAL</v>
      </c>
      <c r="L1149" s="6" t="str">
        <f>OBV!H1149</f>
        <v>NEUTRAL</v>
      </c>
      <c r="M1149" s="8">
        <f t="shared" si="173"/>
        <v>50</v>
      </c>
      <c r="N1149" s="8">
        <f t="shared" si="170"/>
        <v>0</v>
      </c>
      <c r="O1149" s="8">
        <f t="shared" si="171"/>
        <v>50</v>
      </c>
      <c r="P1149" s="8">
        <f t="shared" si="172"/>
        <v>49.5</v>
      </c>
      <c r="Q1149" s="9">
        <f t="shared" si="174"/>
        <v>32.424999999999997</v>
      </c>
      <c r="R1149" s="9">
        <f t="shared" si="175"/>
        <v>39.875</v>
      </c>
      <c r="S1149" s="9">
        <f t="shared" si="176"/>
        <v>42.275000000000006</v>
      </c>
      <c r="T1149" s="9">
        <f t="shared" si="177"/>
        <v>37.375</v>
      </c>
      <c r="U1149" s="8">
        <f t="shared" si="178"/>
        <v>38.19166666666667</v>
      </c>
      <c r="V1149" s="8">
        <f t="shared" si="179"/>
        <v>37.987499999999997</v>
      </c>
    </row>
    <row r="1150" spans="1:22" ht="13.5" x14ac:dyDescent="0.25">
      <c r="A1150" s="3">
        <f>RSI!A1150</f>
        <v>43684</v>
      </c>
      <c r="B1150" s="2">
        <f>RSI!B1150</f>
        <v>14.3886</v>
      </c>
      <c r="C1150" s="2">
        <f>RSI!I1150</f>
        <v>62.285382128435735</v>
      </c>
      <c r="D1150" s="2">
        <f>MACD!E1150</f>
        <v>4.0247497855078862E-2</v>
      </c>
      <c r="E1150" s="2">
        <f>MACD!F1150</f>
        <v>-1.4026741833802593E-2</v>
      </c>
      <c r="F1150" s="2">
        <f>'Moving Avg'!D1150</f>
        <v>14.36594</v>
      </c>
      <c r="G1150" s="2">
        <f>'Moving Avg'!F1150</f>
        <v>14.332665</v>
      </c>
      <c r="H1150" s="2">
        <f>'Moving Avg'!G1150</f>
        <v>13.978109999999994</v>
      </c>
      <c r="I1150" s="2">
        <f>'Moving Avg'!H1150</f>
        <v>13.04198200000001</v>
      </c>
      <c r="J1150" s="6" t="str">
        <f>OBV!F1150</f>
        <v>BULLISH</v>
      </c>
      <c r="K1150" s="6" t="str">
        <f>OBV!G1150</f>
        <v>NEUTRAL</v>
      </c>
      <c r="L1150" s="6" t="str">
        <f>OBV!H1150</f>
        <v>CONFIRMED BULLISH</v>
      </c>
      <c r="M1150" s="8">
        <f t="shared" si="173"/>
        <v>50</v>
      </c>
      <c r="N1150" s="8">
        <f t="shared" si="170"/>
        <v>0</v>
      </c>
      <c r="O1150" s="8">
        <f t="shared" si="171"/>
        <v>50</v>
      </c>
      <c r="P1150" s="8">
        <f t="shared" si="172"/>
        <v>83.5</v>
      </c>
      <c r="Q1150" s="9">
        <f t="shared" si="174"/>
        <v>37.524999999999999</v>
      </c>
      <c r="R1150" s="9">
        <f t="shared" si="175"/>
        <v>48.375</v>
      </c>
      <c r="S1150" s="9">
        <f t="shared" si="176"/>
        <v>57.575000000000003</v>
      </c>
      <c r="T1150" s="9">
        <f t="shared" si="177"/>
        <v>45.875</v>
      </c>
      <c r="U1150" s="8">
        <f t="shared" si="178"/>
        <v>47.82500000000001</v>
      </c>
      <c r="V1150" s="8">
        <f t="shared" si="179"/>
        <v>47.337500000000006</v>
      </c>
    </row>
    <row r="1151" spans="1:22" ht="13.5" x14ac:dyDescent="0.25">
      <c r="A1151" s="3">
        <f>RSI!A1151</f>
        <v>43685</v>
      </c>
      <c r="B1151" s="2">
        <f>RSI!B1151</f>
        <v>14.440200000000001</v>
      </c>
      <c r="C1151" s="2">
        <f>RSI!I1151</f>
        <v>64.777113329554794</v>
      </c>
      <c r="D1151" s="2">
        <f>MACD!E1151</f>
        <v>5.0703063989992359E-2</v>
      </c>
      <c r="E1151" s="2">
        <f>MACD!F1151</f>
        <v>-1.0807806690436017E-3</v>
      </c>
      <c r="F1151" s="2">
        <f>'Moving Avg'!D1151</f>
        <v>14.378319999999999</v>
      </c>
      <c r="G1151" s="2">
        <f>'Moving Avg'!F1151</f>
        <v>14.354839999999999</v>
      </c>
      <c r="H1151" s="2">
        <f>'Moving Avg'!G1151</f>
        <v>14.017303999999994</v>
      </c>
      <c r="I1151" s="2">
        <f>'Moving Avg'!H1151</f>
        <v>13.045852000000009</v>
      </c>
      <c r="J1151" s="6" t="str">
        <f>OBV!F1151</f>
        <v>BEARISH</v>
      </c>
      <c r="K1151" s="6" t="str">
        <f>OBV!G1151</f>
        <v>NEUTRAL</v>
      </c>
      <c r="L1151" s="6" t="str">
        <f>OBV!H1151</f>
        <v>BEARISH DIVERGENCE</v>
      </c>
      <c r="M1151" s="8">
        <f t="shared" si="173"/>
        <v>50</v>
      </c>
      <c r="N1151" s="8">
        <f t="shared" si="170"/>
        <v>0</v>
      </c>
      <c r="O1151" s="8">
        <f t="shared" si="171"/>
        <v>50</v>
      </c>
      <c r="P1151" s="8">
        <f t="shared" si="172"/>
        <v>16.5</v>
      </c>
      <c r="Q1151" s="9">
        <f t="shared" si="174"/>
        <v>27.475000000000001</v>
      </c>
      <c r="R1151" s="9">
        <f t="shared" si="175"/>
        <v>31.625</v>
      </c>
      <c r="S1151" s="9">
        <f t="shared" si="176"/>
        <v>27.425000000000001</v>
      </c>
      <c r="T1151" s="9">
        <f t="shared" si="177"/>
        <v>29.125</v>
      </c>
      <c r="U1151" s="8">
        <f t="shared" si="178"/>
        <v>28.841666666666669</v>
      </c>
      <c r="V1151" s="8">
        <f t="shared" si="179"/>
        <v>28.912500000000001</v>
      </c>
    </row>
    <row r="1152" spans="1:22" ht="13.5" x14ac:dyDescent="0.25">
      <c r="A1152" s="3">
        <f>RSI!A1152</f>
        <v>43686</v>
      </c>
      <c r="B1152" s="2">
        <f>RSI!B1152</f>
        <v>14.3886</v>
      </c>
      <c r="C1152" s="2">
        <f>RSI!I1152</f>
        <v>60.474350809795347</v>
      </c>
      <c r="D1152" s="2">
        <f>MACD!E1152</f>
        <v>6.2879897127144702E-2</v>
      </c>
      <c r="E1152" s="2">
        <f>MACD!F1152</f>
        <v>1.1711354890194059E-2</v>
      </c>
      <c r="F1152" s="2">
        <f>'Moving Avg'!D1152</f>
        <v>14.38862</v>
      </c>
      <c r="G1152" s="2">
        <f>'Moving Avg'!F1152</f>
        <v>14.365410000000001</v>
      </c>
      <c r="H1152" s="2">
        <f>'Moving Avg'!G1152</f>
        <v>14.055465999999992</v>
      </c>
      <c r="I1152" s="2">
        <f>'Moving Avg'!H1152</f>
        <v>13.04995200000001</v>
      </c>
      <c r="J1152" s="6" t="str">
        <f>OBV!F1152</f>
        <v>BEARISH</v>
      </c>
      <c r="K1152" s="6" t="str">
        <f>OBV!G1152</f>
        <v>NEUTRAL</v>
      </c>
      <c r="L1152" s="6" t="str">
        <f>OBV!H1152</f>
        <v>BEARISH DIVERGENCE</v>
      </c>
      <c r="M1152" s="8">
        <f t="shared" si="173"/>
        <v>50</v>
      </c>
      <c r="N1152" s="8">
        <f t="shared" si="170"/>
        <v>0</v>
      </c>
      <c r="O1152" s="8">
        <f t="shared" si="171"/>
        <v>50</v>
      </c>
      <c r="P1152" s="8">
        <f t="shared" si="172"/>
        <v>16.5</v>
      </c>
      <c r="Q1152" s="9">
        <f t="shared" si="174"/>
        <v>27.475000000000001</v>
      </c>
      <c r="R1152" s="9">
        <f t="shared" si="175"/>
        <v>31.625</v>
      </c>
      <c r="S1152" s="9">
        <f t="shared" si="176"/>
        <v>27.425000000000001</v>
      </c>
      <c r="T1152" s="9">
        <f t="shared" si="177"/>
        <v>29.125</v>
      </c>
      <c r="U1152" s="8">
        <f t="shared" si="178"/>
        <v>28.841666666666669</v>
      </c>
      <c r="V1152" s="8">
        <f t="shared" si="179"/>
        <v>28.912500000000001</v>
      </c>
    </row>
    <row r="1153" spans="1:22" ht="13.5" x14ac:dyDescent="0.25">
      <c r="A1153" s="3">
        <f>RSI!A1153</f>
        <v>43691</v>
      </c>
      <c r="B1153" s="2">
        <f>RSI!B1153</f>
        <v>14.4299</v>
      </c>
      <c r="C1153" s="2">
        <f>RSI!I1153</f>
        <v>62.614826129019555</v>
      </c>
      <c r="D1153" s="2">
        <f>MACD!E1153</f>
        <v>6.1293884375603014E-2</v>
      </c>
      <c r="E1153" s="2">
        <f>MACD!F1153</f>
        <v>2.1627860787275851E-2</v>
      </c>
      <c r="F1153" s="2">
        <f>'Moving Avg'!D1153</f>
        <v>14.396880000000001</v>
      </c>
      <c r="G1153" s="2">
        <f>'Moving Avg'!F1153</f>
        <v>14.378044999999997</v>
      </c>
      <c r="H1153" s="2">
        <f>'Moving Avg'!G1153</f>
        <v>14.093423999999994</v>
      </c>
      <c r="I1153" s="2">
        <f>'Moving Avg'!H1153</f>
        <v>13.05425850000001</v>
      </c>
      <c r="J1153" s="6" t="str">
        <f>OBV!F1153</f>
        <v>BEARISH</v>
      </c>
      <c r="K1153" s="6" t="str">
        <f>OBV!G1153</f>
        <v>NEUTRAL</v>
      </c>
      <c r="L1153" s="6" t="str">
        <f>OBV!H1153</f>
        <v>BEARISH DIVERGENCE</v>
      </c>
      <c r="M1153" s="8">
        <f t="shared" si="173"/>
        <v>50</v>
      </c>
      <c r="N1153" s="8">
        <f t="shared" si="170"/>
        <v>0</v>
      </c>
      <c r="O1153" s="8">
        <f t="shared" si="171"/>
        <v>50</v>
      </c>
      <c r="P1153" s="8">
        <f t="shared" si="172"/>
        <v>16.5</v>
      </c>
      <c r="Q1153" s="9">
        <f t="shared" si="174"/>
        <v>27.475000000000001</v>
      </c>
      <c r="R1153" s="9">
        <f t="shared" si="175"/>
        <v>31.625</v>
      </c>
      <c r="S1153" s="9">
        <f t="shared" si="176"/>
        <v>27.425000000000001</v>
      </c>
      <c r="T1153" s="9">
        <f t="shared" si="177"/>
        <v>29.125</v>
      </c>
      <c r="U1153" s="8">
        <f t="shared" si="178"/>
        <v>28.841666666666669</v>
      </c>
      <c r="V1153" s="8">
        <f t="shared" si="179"/>
        <v>28.912500000000001</v>
      </c>
    </row>
    <row r="1154" spans="1:22" ht="13.5" x14ac:dyDescent="0.25">
      <c r="A1154" s="3">
        <f>RSI!A1154</f>
        <v>43692</v>
      </c>
      <c r="B1154" s="2">
        <f>RSI!B1154</f>
        <v>14.4299</v>
      </c>
      <c r="C1154" s="2">
        <f>RSI!I1154</f>
        <v>62.614826129019562</v>
      </c>
      <c r="D1154" s="2">
        <f>MACD!E1154</f>
        <v>5.0959043793902481E-2</v>
      </c>
      <c r="E1154" s="2">
        <f>MACD!F1154</f>
        <v>2.7494097388601178E-2</v>
      </c>
      <c r="F1154" s="2">
        <f>'Moving Avg'!D1154</f>
        <v>14.41544</v>
      </c>
      <c r="G1154" s="2">
        <f>'Moving Avg'!F1154</f>
        <v>14.390679999999998</v>
      </c>
      <c r="H1154" s="2">
        <f>'Moving Avg'!G1154</f>
        <v>14.123955999999994</v>
      </c>
      <c r="I1154" s="2">
        <f>'Moving Avg'!H1154</f>
        <v>13.060590500000011</v>
      </c>
      <c r="J1154" s="6" t="str">
        <f>OBV!F1154</f>
        <v>BULLISH</v>
      </c>
      <c r="K1154" s="6" t="str">
        <f>OBV!G1154</f>
        <v>NEUTRAL</v>
      </c>
      <c r="L1154" s="6" t="str">
        <f>OBV!H1154</f>
        <v>CONFIRMED BULLISH</v>
      </c>
      <c r="M1154" s="8">
        <f t="shared" si="173"/>
        <v>50</v>
      </c>
      <c r="N1154" s="8">
        <f t="shared" ref="N1154:N1217" si="180">IF(E1154-D1154&gt;0.02, 100, IF(E1154-D1154&lt;0,0,45))</f>
        <v>0</v>
      </c>
      <c r="O1154" s="8">
        <f t="shared" ref="O1154:O1217" si="181">IF(F1154-I1154&gt;10,100,IF(F1154-I1154&gt;5,75, IF(F1154-I1154&gt;0,50,0)))</f>
        <v>50</v>
      </c>
      <c r="P1154" s="8">
        <f t="shared" ref="P1154:P1217" si="182">IF(L1154="confirmed bullish", 34, IF(L1154="bullish divergence",17, 0))+IF(J1154="bullish",33,IF(J1154="bearish",0,16.5))+IF(K1154="strong",33,IF(K1154="weak",0,16.5))</f>
        <v>83.5</v>
      </c>
      <c r="Q1154" s="9">
        <f t="shared" si="174"/>
        <v>37.524999999999999</v>
      </c>
      <c r="R1154" s="9">
        <f t="shared" si="175"/>
        <v>48.375</v>
      </c>
      <c r="S1154" s="9">
        <f t="shared" si="176"/>
        <v>57.575000000000003</v>
      </c>
      <c r="T1154" s="9">
        <f t="shared" si="177"/>
        <v>45.875</v>
      </c>
      <c r="U1154" s="8">
        <f t="shared" si="178"/>
        <v>47.82500000000001</v>
      </c>
      <c r="V1154" s="8">
        <f t="shared" si="179"/>
        <v>47.337500000000006</v>
      </c>
    </row>
    <row r="1155" spans="1:22" ht="13.5" x14ac:dyDescent="0.25">
      <c r="A1155" s="3">
        <f>RSI!A1155</f>
        <v>43693</v>
      </c>
      <c r="B1155" s="2">
        <f>RSI!B1155</f>
        <v>14.4299</v>
      </c>
      <c r="C1155" s="2">
        <f>RSI!I1155</f>
        <v>62.614826129019555</v>
      </c>
      <c r="D1155" s="2">
        <f>MACD!E1155</f>
        <v>4.1223666770703105E-2</v>
      </c>
      <c r="E1155" s="2">
        <f>MACD!F1155</f>
        <v>3.0240011265021564E-2</v>
      </c>
      <c r="F1155" s="2">
        <f>'Moving Avg'!D1155</f>
        <v>14.423700000000002</v>
      </c>
      <c r="G1155" s="2">
        <f>'Moving Avg'!F1155</f>
        <v>14.390424999999997</v>
      </c>
      <c r="H1155" s="2">
        <f>'Moving Avg'!G1155</f>
        <v>14.146751999999992</v>
      </c>
      <c r="I1155" s="2">
        <f>'Moving Avg'!H1155</f>
        <v>13.068069500000011</v>
      </c>
      <c r="J1155" s="6" t="str">
        <f>OBV!F1155</f>
        <v>BEARISH</v>
      </c>
      <c r="K1155" s="6" t="str">
        <f>OBV!G1155</f>
        <v>NEUTRAL</v>
      </c>
      <c r="L1155" s="6" t="str">
        <f>OBV!H1155</f>
        <v>BEARISH DIVERGENCE</v>
      </c>
      <c r="M1155" s="8">
        <f t="shared" ref="M1155:M1218" si="183">IF(C1155&lt;30,100, IF(C1155&gt;70, 0, 50))</f>
        <v>50</v>
      </c>
      <c r="N1155" s="8">
        <f t="shared" si="180"/>
        <v>0</v>
      </c>
      <c r="O1155" s="8">
        <f t="shared" si="181"/>
        <v>50</v>
      </c>
      <c r="P1155" s="8">
        <f t="shared" si="182"/>
        <v>16.5</v>
      </c>
      <c r="Q1155" s="9">
        <f t="shared" ref="Q1155:Q1218" si="184">0.35*M1155+N1155*0.35+O1155*0.15+P1155*0.15</f>
        <v>27.475000000000001</v>
      </c>
      <c r="R1155" s="9">
        <f t="shared" ref="R1155:R1218" si="185">M1155*0.2+N1155*0.2+O1155*0.35+P1155*0.25</f>
        <v>31.625</v>
      </c>
      <c r="S1155" s="9">
        <f t="shared" ref="S1155:S1218" si="186">M1155*0.15+N1155*0.15+O1155*0.25+P1155*0.45</f>
        <v>27.425000000000001</v>
      </c>
      <c r="T1155" s="9">
        <f t="shared" ref="T1155:T1218" si="187">0.25*SUM(M1155:P1155)</f>
        <v>29.125</v>
      </c>
      <c r="U1155" s="8">
        <f t="shared" ref="U1155:U1218" si="188">SUM(Q1155:S1155)/3</f>
        <v>28.841666666666669</v>
      </c>
      <c r="V1155" s="8">
        <f t="shared" ref="V1155:V1218" si="189">SUM(Q1155:T1155)/4</f>
        <v>28.912500000000001</v>
      </c>
    </row>
    <row r="1156" spans="1:22" ht="13.5" x14ac:dyDescent="0.25">
      <c r="A1156" s="3">
        <f>RSI!A1156</f>
        <v>43696</v>
      </c>
      <c r="B1156" s="2">
        <f>RSI!B1156</f>
        <v>14.3886</v>
      </c>
      <c r="C1156" s="2">
        <f>RSI!I1156</f>
        <v>58.648040173664128</v>
      </c>
      <c r="D1156" s="2">
        <f>MACD!E1156</f>
        <v>4.1466620193885362E-2</v>
      </c>
      <c r="E1156" s="2">
        <f>MACD!F1156</f>
        <v>3.2485333050794325E-2</v>
      </c>
      <c r="F1156" s="2">
        <f>'Moving Avg'!D1156</f>
        <v>14.41338</v>
      </c>
      <c r="G1156" s="2">
        <f>'Moving Avg'!F1156</f>
        <v>14.388104999999996</v>
      </c>
      <c r="H1156" s="2">
        <f>'Moving Avg'!G1156</f>
        <v>14.163253999999995</v>
      </c>
      <c r="I1156" s="2">
        <f>'Moving Avg'!H1156</f>
        <v>13.075342000000012</v>
      </c>
      <c r="J1156" s="6" t="str">
        <f>OBV!F1156</f>
        <v>BEARISH</v>
      </c>
      <c r="K1156" s="6" t="str">
        <f>OBV!G1156</f>
        <v>NEUTRAL</v>
      </c>
      <c r="L1156" s="6" t="str">
        <f>OBV!H1156</f>
        <v>CONFIRMED BEARISH</v>
      </c>
      <c r="M1156" s="8">
        <f t="shared" si="183"/>
        <v>50</v>
      </c>
      <c r="N1156" s="8">
        <f t="shared" si="180"/>
        <v>0</v>
      </c>
      <c r="O1156" s="8">
        <f t="shared" si="181"/>
        <v>50</v>
      </c>
      <c r="P1156" s="8">
        <f t="shared" si="182"/>
        <v>16.5</v>
      </c>
      <c r="Q1156" s="9">
        <f t="shared" si="184"/>
        <v>27.475000000000001</v>
      </c>
      <c r="R1156" s="9">
        <f t="shared" si="185"/>
        <v>31.625</v>
      </c>
      <c r="S1156" s="9">
        <f t="shared" si="186"/>
        <v>27.425000000000001</v>
      </c>
      <c r="T1156" s="9">
        <f t="shared" si="187"/>
        <v>29.125</v>
      </c>
      <c r="U1156" s="8">
        <f t="shared" si="188"/>
        <v>28.841666666666669</v>
      </c>
      <c r="V1156" s="8">
        <f t="shared" si="189"/>
        <v>28.912500000000001</v>
      </c>
    </row>
    <row r="1157" spans="1:22" ht="13.5" x14ac:dyDescent="0.25">
      <c r="A1157" s="3">
        <f>RSI!A1157</f>
        <v>43697</v>
      </c>
      <c r="B1157" s="2">
        <f>RSI!B1157</f>
        <v>14.3886</v>
      </c>
      <c r="C1157" s="2">
        <f>RSI!I1157</f>
        <v>58.648040173664128</v>
      </c>
      <c r="D1157" s="2">
        <f>MACD!E1157</f>
        <v>3.4728573785336891E-2</v>
      </c>
      <c r="E1157" s="2">
        <f>MACD!F1157</f>
        <v>3.2933981197702841E-2</v>
      </c>
      <c r="F1157" s="2">
        <f>'Moving Avg'!D1157</f>
        <v>14.413379999999998</v>
      </c>
      <c r="G1157" s="2">
        <f>'Moving Avg'!F1157</f>
        <v>14.385784999999998</v>
      </c>
      <c r="H1157" s="2">
        <f>'Moving Avg'!G1157</f>
        <v>14.176145999999994</v>
      </c>
      <c r="I1157" s="2">
        <f>'Moving Avg'!H1157</f>
        <v>13.081394500000012</v>
      </c>
      <c r="J1157" s="6" t="str">
        <f>OBV!F1157</f>
        <v>BEARISH</v>
      </c>
      <c r="K1157" s="6" t="str">
        <f>OBV!G1157</f>
        <v>NEUTRAL</v>
      </c>
      <c r="L1157" s="6" t="str">
        <f>OBV!H1157</f>
        <v>NEUTRAL</v>
      </c>
      <c r="M1157" s="8">
        <f t="shared" si="183"/>
        <v>50</v>
      </c>
      <c r="N1157" s="8">
        <f t="shared" si="180"/>
        <v>0</v>
      </c>
      <c r="O1157" s="8">
        <f t="shared" si="181"/>
        <v>50</v>
      </c>
      <c r="P1157" s="8">
        <f t="shared" si="182"/>
        <v>16.5</v>
      </c>
      <c r="Q1157" s="9">
        <f t="shared" si="184"/>
        <v>27.475000000000001</v>
      </c>
      <c r="R1157" s="9">
        <f t="shared" si="185"/>
        <v>31.625</v>
      </c>
      <c r="S1157" s="9">
        <f t="shared" si="186"/>
        <v>27.425000000000001</v>
      </c>
      <c r="T1157" s="9">
        <f t="shared" si="187"/>
        <v>29.125</v>
      </c>
      <c r="U1157" s="8">
        <f t="shared" si="188"/>
        <v>28.841666666666669</v>
      </c>
      <c r="V1157" s="8">
        <f t="shared" si="189"/>
        <v>28.912500000000001</v>
      </c>
    </row>
    <row r="1158" spans="1:22" ht="13.5" x14ac:dyDescent="0.25">
      <c r="A1158" s="3">
        <f>RSI!A1158</f>
        <v>43698</v>
      </c>
      <c r="B1158" s="2">
        <f>RSI!B1158</f>
        <v>14.3886</v>
      </c>
      <c r="C1158" s="2">
        <f>RSI!I1158</f>
        <v>58.648040173664128</v>
      </c>
      <c r="D1158" s="2">
        <f>MACD!E1158</f>
        <v>3.6389892709863148E-2</v>
      </c>
      <c r="E1158" s="2">
        <f>MACD!F1158</f>
        <v>3.3625163500134905E-2</v>
      </c>
      <c r="F1158" s="2">
        <f>'Moving Avg'!D1158</f>
        <v>14.40512</v>
      </c>
      <c r="G1158" s="2">
        <f>'Moving Avg'!F1158</f>
        <v>14.396099999999999</v>
      </c>
      <c r="H1158" s="2">
        <f>'Moving Avg'!G1158</f>
        <v>14.186459999999995</v>
      </c>
      <c r="I1158" s="2">
        <f>'Moving Avg'!H1158</f>
        <v>13.089423500000015</v>
      </c>
      <c r="J1158" s="6" t="str">
        <f>OBV!F1158</f>
        <v>BEARISH</v>
      </c>
      <c r="K1158" s="6" t="str">
        <f>OBV!G1158</f>
        <v>NEUTRAL</v>
      </c>
      <c r="L1158" s="6" t="str">
        <f>OBV!H1158</f>
        <v>CONFIRMED BEARISH</v>
      </c>
      <c r="M1158" s="8">
        <f t="shared" si="183"/>
        <v>50</v>
      </c>
      <c r="N1158" s="8">
        <f t="shared" si="180"/>
        <v>0</v>
      </c>
      <c r="O1158" s="8">
        <f t="shared" si="181"/>
        <v>50</v>
      </c>
      <c r="P1158" s="8">
        <f t="shared" si="182"/>
        <v>16.5</v>
      </c>
      <c r="Q1158" s="9">
        <f t="shared" si="184"/>
        <v>27.475000000000001</v>
      </c>
      <c r="R1158" s="9">
        <f t="shared" si="185"/>
        <v>31.625</v>
      </c>
      <c r="S1158" s="9">
        <f t="shared" si="186"/>
        <v>27.425000000000001</v>
      </c>
      <c r="T1158" s="9">
        <f t="shared" si="187"/>
        <v>29.125</v>
      </c>
      <c r="U1158" s="8">
        <f t="shared" si="188"/>
        <v>28.841666666666669</v>
      </c>
      <c r="V1158" s="8">
        <f t="shared" si="189"/>
        <v>28.912500000000001</v>
      </c>
    </row>
    <row r="1159" spans="1:22" ht="13.5" x14ac:dyDescent="0.25">
      <c r="A1159" s="3">
        <f>RSI!A1159</f>
        <v>43699</v>
      </c>
      <c r="B1159" s="2">
        <f>RSI!B1159</f>
        <v>14.414400000000001</v>
      </c>
      <c r="C1159" s="2">
        <f>RSI!I1159</f>
        <v>60.595767533769532</v>
      </c>
      <c r="D1159" s="2">
        <f>MACD!E1159</f>
        <v>2.744260818964861E-2</v>
      </c>
      <c r="E1159" s="2">
        <f>MACD!F1159</f>
        <v>3.2388652438037652E-2</v>
      </c>
      <c r="F1159" s="2">
        <f>'Moving Avg'!D1159</f>
        <v>14.402019999999998</v>
      </c>
      <c r="G1159" s="2">
        <f>'Moving Avg'!F1159</f>
        <v>14.395069999999999</v>
      </c>
      <c r="H1159" s="2">
        <f>'Moving Avg'!G1159</f>
        <v>14.189037999999996</v>
      </c>
      <c r="I1159" s="2">
        <f>'Moving Avg'!H1159</f>
        <v>13.097581500000015</v>
      </c>
      <c r="J1159" s="6" t="str">
        <f>OBV!F1159</f>
        <v>BULLISH</v>
      </c>
      <c r="K1159" s="6" t="str">
        <f>OBV!G1159</f>
        <v>NEUTRAL</v>
      </c>
      <c r="L1159" s="6" t="str">
        <f>OBV!H1159</f>
        <v>BULLISH DIVERGENCE</v>
      </c>
      <c r="M1159" s="8">
        <f t="shared" si="183"/>
        <v>50</v>
      </c>
      <c r="N1159" s="8">
        <f t="shared" si="180"/>
        <v>45</v>
      </c>
      <c r="O1159" s="8">
        <f t="shared" si="181"/>
        <v>50</v>
      </c>
      <c r="P1159" s="8">
        <f t="shared" si="182"/>
        <v>66.5</v>
      </c>
      <c r="Q1159" s="9">
        <f t="shared" si="184"/>
        <v>50.725000000000001</v>
      </c>
      <c r="R1159" s="9">
        <f t="shared" si="185"/>
        <v>53.125</v>
      </c>
      <c r="S1159" s="9">
        <f t="shared" si="186"/>
        <v>56.674999999999997</v>
      </c>
      <c r="T1159" s="9">
        <f t="shared" si="187"/>
        <v>52.875</v>
      </c>
      <c r="U1159" s="8">
        <f t="shared" si="188"/>
        <v>53.508333333333326</v>
      </c>
      <c r="V1159" s="8">
        <f t="shared" si="189"/>
        <v>53.349999999999994</v>
      </c>
    </row>
    <row r="1160" spans="1:22" ht="13.5" x14ac:dyDescent="0.25">
      <c r="A1160" s="3">
        <f>RSI!A1160</f>
        <v>43700</v>
      </c>
      <c r="B1160" s="2">
        <f>RSI!B1160</f>
        <v>14.414400000000001</v>
      </c>
      <c r="C1160" s="2">
        <f>RSI!I1160</f>
        <v>60.595767533769532</v>
      </c>
      <c r="D1160" s="2">
        <f>MACD!E1160</f>
        <v>2.7162056406693225E-2</v>
      </c>
      <c r="E1160" s="2">
        <f>MACD!F1160</f>
        <v>3.1343333231768772E-2</v>
      </c>
      <c r="F1160" s="2">
        <f>'Moving Avg'!D1160</f>
        <v>14.39892</v>
      </c>
      <c r="G1160" s="2">
        <f>'Moving Avg'!F1160</f>
        <v>14.39404</v>
      </c>
      <c r="H1160" s="2">
        <f>'Moving Avg'!G1160</f>
        <v>14.196773999999996</v>
      </c>
      <c r="I1160" s="2">
        <f>'Moving Avg'!H1160</f>
        <v>13.104983000000015</v>
      </c>
      <c r="J1160" s="6" t="str">
        <f>OBV!F1160</f>
        <v>BULLISH</v>
      </c>
      <c r="K1160" s="6" t="str">
        <f>OBV!G1160</f>
        <v>NEUTRAL</v>
      </c>
      <c r="L1160" s="6" t="str">
        <f>OBV!H1160</f>
        <v>BULLISH DIVERGENCE</v>
      </c>
      <c r="M1160" s="8">
        <f t="shared" si="183"/>
        <v>50</v>
      </c>
      <c r="N1160" s="8">
        <f t="shared" si="180"/>
        <v>45</v>
      </c>
      <c r="O1160" s="8">
        <f t="shared" si="181"/>
        <v>50</v>
      </c>
      <c r="P1160" s="8">
        <f t="shared" si="182"/>
        <v>66.5</v>
      </c>
      <c r="Q1160" s="9">
        <f t="shared" si="184"/>
        <v>50.725000000000001</v>
      </c>
      <c r="R1160" s="9">
        <f t="shared" si="185"/>
        <v>53.125</v>
      </c>
      <c r="S1160" s="9">
        <f t="shared" si="186"/>
        <v>56.674999999999997</v>
      </c>
      <c r="T1160" s="9">
        <f t="shared" si="187"/>
        <v>52.875</v>
      </c>
      <c r="U1160" s="8">
        <f t="shared" si="188"/>
        <v>53.508333333333326</v>
      </c>
      <c r="V1160" s="8">
        <f t="shared" si="189"/>
        <v>53.349999999999994</v>
      </c>
    </row>
    <row r="1161" spans="1:22" ht="13.5" x14ac:dyDescent="0.25">
      <c r="A1161" s="3">
        <f>RSI!A1161</f>
        <v>43703</v>
      </c>
      <c r="B1161" s="2">
        <f>RSI!B1161</f>
        <v>14.4299</v>
      </c>
      <c r="C1161" s="2">
        <f>RSI!I1161</f>
        <v>61.847848631303499</v>
      </c>
      <c r="D1161" s="2">
        <f>MACD!E1161</f>
        <v>3.3129008070684307E-2</v>
      </c>
      <c r="E1161" s="2">
        <f>MACD!F1161</f>
        <v>3.1700468199551878E-2</v>
      </c>
      <c r="F1161" s="2">
        <f>'Moving Avg'!D1161</f>
        <v>14.40718</v>
      </c>
      <c r="G1161" s="2">
        <f>'Moving Avg'!F1161</f>
        <v>14.393784999999998</v>
      </c>
      <c r="H1161" s="2">
        <f>'Moving Avg'!G1161</f>
        <v>14.204303999999997</v>
      </c>
      <c r="I1161" s="2">
        <f>'Moving Avg'!H1161</f>
        <v>13.111242000000015</v>
      </c>
      <c r="J1161" s="6" t="str">
        <f>OBV!F1161</f>
        <v>BULLISH</v>
      </c>
      <c r="K1161" s="6" t="str">
        <f>OBV!G1161</f>
        <v>NEUTRAL</v>
      </c>
      <c r="L1161" s="6" t="str">
        <f>OBV!H1161</f>
        <v>CONFIRMED BULLISH</v>
      </c>
      <c r="M1161" s="8">
        <f t="shared" si="183"/>
        <v>50</v>
      </c>
      <c r="N1161" s="8">
        <f t="shared" si="180"/>
        <v>0</v>
      </c>
      <c r="O1161" s="8">
        <f t="shared" si="181"/>
        <v>50</v>
      </c>
      <c r="P1161" s="8">
        <f t="shared" si="182"/>
        <v>83.5</v>
      </c>
      <c r="Q1161" s="9">
        <f t="shared" si="184"/>
        <v>37.524999999999999</v>
      </c>
      <c r="R1161" s="9">
        <f t="shared" si="185"/>
        <v>48.375</v>
      </c>
      <c r="S1161" s="9">
        <f t="shared" si="186"/>
        <v>57.575000000000003</v>
      </c>
      <c r="T1161" s="9">
        <f t="shared" si="187"/>
        <v>45.875</v>
      </c>
      <c r="U1161" s="8">
        <f t="shared" si="188"/>
        <v>47.82500000000001</v>
      </c>
      <c r="V1161" s="8">
        <f t="shared" si="189"/>
        <v>47.337500000000006</v>
      </c>
    </row>
    <row r="1162" spans="1:22" ht="13.5" x14ac:dyDescent="0.25">
      <c r="A1162" s="3">
        <f>RSI!A1162</f>
        <v>43704</v>
      </c>
      <c r="B1162" s="2">
        <f>RSI!B1162</f>
        <v>14.4299</v>
      </c>
      <c r="C1162" s="2">
        <f>RSI!I1162</f>
        <v>61.847848631303499</v>
      </c>
      <c r="D1162" s="2">
        <f>MACD!E1162</f>
        <v>2.9605349025995764E-2</v>
      </c>
      <c r="E1162" s="2">
        <f>MACD!F1162</f>
        <v>3.1281444364840656E-2</v>
      </c>
      <c r="F1162" s="2">
        <f>'Moving Avg'!D1162</f>
        <v>14.41544</v>
      </c>
      <c r="G1162" s="2">
        <f>'Moving Avg'!F1162</f>
        <v>14.393269999999996</v>
      </c>
      <c r="H1162" s="2">
        <f>'Moving Avg'!G1162</f>
        <v>14.212451999999999</v>
      </c>
      <c r="I1162" s="2">
        <f>'Moving Avg'!H1162</f>
        <v>13.116769000000017</v>
      </c>
      <c r="J1162" s="6" t="str">
        <f>OBV!F1162</f>
        <v>BULLISH</v>
      </c>
      <c r="K1162" s="6" t="str">
        <f>OBV!G1162</f>
        <v>NEUTRAL</v>
      </c>
      <c r="L1162" s="6" t="str">
        <f>OBV!H1162</f>
        <v>CONFIRMED BULLISH</v>
      </c>
      <c r="M1162" s="8">
        <f t="shared" si="183"/>
        <v>50</v>
      </c>
      <c r="N1162" s="8">
        <f t="shared" si="180"/>
        <v>45</v>
      </c>
      <c r="O1162" s="8">
        <f t="shared" si="181"/>
        <v>50</v>
      </c>
      <c r="P1162" s="8">
        <f t="shared" si="182"/>
        <v>83.5</v>
      </c>
      <c r="Q1162" s="9">
        <f t="shared" si="184"/>
        <v>53.274999999999999</v>
      </c>
      <c r="R1162" s="9">
        <f t="shared" si="185"/>
        <v>57.375</v>
      </c>
      <c r="S1162" s="9">
        <f t="shared" si="186"/>
        <v>64.325000000000003</v>
      </c>
      <c r="T1162" s="9">
        <f t="shared" si="187"/>
        <v>57.125</v>
      </c>
      <c r="U1162" s="8">
        <f t="shared" si="188"/>
        <v>58.32500000000001</v>
      </c>
      <c r="V1162" s="8">
        <f t="shared" si="189"/>
        <v>58.025000000000006</v>
      </c>
    </row>
    <row r="1163" spans="1:22" ht="13.5" x14ac:dyDescent="0.25">
      <c r="A1163" s="3">
        <f>RSI!A1163</f>
        <v>43705</v>
      </c>
      <c r="B1163" s="2">
        <f>RSI!B1163</f>
        <v>14.414400000000001</v>
      </c>
      <c r="C1163" s="2">
        <f>RSI!I1163</f>
        <v>59.649650390732731</v>
      </c>
      <c r="D1163" s="2">
        <f>MACD!E1163</f>
        <v>3.3538603631711794E-2</v>
      </c>
      <c r="E1163" s="2">
        <f>MACD!F1163</f>
        <v>3.1732876218214884E-2</v>
      </c>
      <c r="F1163" s="2">
        <f>'Moving Avg'!D1163</f>
        <v>14.420600000000002</v>
      </c>
      <c r="G1163" s="2">
        <f>'Moving Avg'!F1163</f>
        <v>14.394559999999998</v>
      </c>
      <c r="H1163" s="2">
        <f>'Moving Avg'!G1163</f>
        <v>14.220703999999998</v>
      </c>
      <c r="I1163" s="2">
        <f>'Moving Avg'!H1163</f>
        <v>13.122950500000023</v>
      </c>
      <c r="J1163" s="6" t="str">
        <f>OBV!F1163</f>
        <v>BULLISH</v>
      </c>
      <c r="K1163" s="6" t="str">
        <f>OBV!G1163</f>
        <v>NEUTRAL</v>
      </c>
      <c r="L1163" s="6" t="str">
        <f>OBV!H1163</f>
        <v>CONFIRMED BULLISH</v>
      </c>
      <c r="M1163" s="8">
        <f t="shared" si="183"/>
        <v>50</v>
      </c>
      <c r="N1163" s="8">
        <f t="shared" si="180"/>
        <v>0</v>
      </c>
      <c r="O1163" s="8">
        <f t="shared" si="181"/>
        <v>50</v>
      </c>
      <c r="P1163" s="8">
        <f t="shared" si="182"/>
        <v>83.5</v>
      </c>
      <c r="Q1163" s="9">
        <f t="shared" si="184"/>
        <v>37.524999999999999</v>
      </c>
      <c r="R1163" s="9">
        <f t="shared" si="185"/>
        <v>48.375</v>
      </c>
      <c r="S1163" s="9">
        <f t="shared" si="186"/>
        <v>57.575000000000003</v>
      </c>
      <c r="T1163" s="9">
        <f t="shared" si="187"/>
        <v>45.875</v>
      </c>
      <c r="U1163" s="8">
        <f t="shared" si="188"/>
        <v>47.82500000000001</v>
      </c>
      <c r="V1163" s="8">
        <f t="shared" si="189"/>
        <v>47.337500000000006</v>
      </c>
    </row>
    <row r="1164" spans="1:22" ht="13.5" x14ac:dyDescent="0.25">
      <c r="A1164" s="3">
        <f>RSI!A1164</f>
        <v>43706</v>
      </c>
      <c r="B1164" s="2">
        <f>RSI!B1164</f>
        <v>14.4041</v>
      </c>
      <c r="C1164" s="2">
        <f>RSI!I1164</f>
        <v>58.170091634929214</v>
      </c>
      <c r="D1164" s="2">
        <f>MACD!E1164</f>
        <v>3.7177608195944956E-2</v>
      </c>
      <c r="E1164" s="2">
        <f>MACD!F1164</f>
        <v>3.2821822613760904E-2</v>
      </c>
      <c r="F1164" s="2">
        <f>'Moving Avg'!D1164</f>
        <v>14.418540000000002</v>
      </c>
      <c r="G1164" s="2">
        <f>'Moving Avg'!F1164</f>
        <v>14.397910000000001</v>
      </c>
      <c r="H1164" s="2">
        <f>'Moving Avg'!G1164</f>
        <v>14.230295999999999</v>
      </c>
      <c r="I1164" s="2">
        <f>'Moving Avg'!H1164</f>
        <v>13.12908050000002</v>
      </c>
      <c r="J1164" s="6" t="str">
        <f>OBV!F1164</f>
        <v>BEARISH</v>
      </c>
      <c r="K1164" s="6" t="str">
        <f>OBV!G1164</f>
        <v>NEUTRAL</v>
      </c>
      <c r="L1164" s="6" t="str">
        <f>OBV!H1164</f>
        <v>CONFIRMED BEARISH</v>
      </c>
      <c r="M1164" s="8">
        <f t="shared" si="183"/>
        <v>50</v>
      </c>
      <c r="N1164" s="8">
        <f t="shared" si="180"/>
        <v>0</v>
      </c>
      <c r="O1164" s="8">
        <f t="shared" si="181"/>
        <v>50</v>
      </c>
      <c r="P1164" s="8">
        <f t="shared" si="182"/>
        <v>16.5</v>
      </c>
      <c r="Q1164" s="9">
        <f t="shared" si="184"/>
        <v>27.475000000000001</v>
      </c>
      <c r="R1164" s="9">
        <f t="shared" si="185"/>
        <v>31.625</v>
      </c>
      <c r="S1164" s="9">
        <f t="shared" si="186"/>
        <v>27.425000000000001</v>
      </c>
      <c r="T1164" s="9">
        <f t="shared" si="187"/>
        <v>29.125</v>
      </c>
      <c r="U1164" s="8">
        <f t="shared" si="188"/>
        <v>28.841666666666669</v>
      </c>
      <c r="V1164" s="8">
        <f t="shared" si="189"/>
        <v>28.912500000000001</v>
      </c>
    </row>
    <row r="1165" spans="1:22" ht="13.5" x14ac:dyDescent="0.25">
      <c r="A1165" s="3">
        <f>RSI!A1165</f>
        <v>43707</v>
      </c>
      <c r="B1165" s="2">
        <f>RSI!B1165</f>
        <v>14.4299</v>
      </c>
      <c r="C1165" s="2">
        <f>RSI!I1165</f>
        <v>60.793407451867829</v>
      </c>
      <c r="D1165" s="2">
        <f>MACD!E1165</f>
        <v>3.79879096842064E-2</v>
      </c>
      <c r="E1165" s="2">
        <f>MACD!F1165</f>
        <v>3.3855040027850003E-2</v>
      </c>
      <c r="F1165" s="2">
        <f>'Moving Avg'!D1165</f>
        <v>14.42164</v>
      </c>
      <c r="G1165" s="2">
        <f>'Moving Avg'!F1165</f>
        <v>14.402549999999996</v>
      </c>
      <c r="H1165" s="2">
        <f>'Moving Avg'!G1165</f>
        <v>14.240403999999998</v>
      </c>
      <c r="I1165" s="2">
        <f>'Moving Avg'!H1165</f>
        <v>13.135339500000022</v>
      </c>
      <c r="J1165" s="6" t="str">
        <f>OBV!F1165</f>
        <v>BEARISH</v>
      </c>
      <c r="K1165" s="6" t="str">
        <f>OBV!G1165</f>
        <v>NEUTRAL</v>
      </c>
      <c r="L1165" s="6" t="str">
        <f>OBV!H1165</f>
        <v>BEARISH DIVERGENCE</v>
      </c>
      <c r="M1165" s="8">
        <f t="shared" si="183"/>
        <v>50</v>
      </c>
      <c r="N1165" s="8">
        <f t="shared" si="180"/>
        <v>0</v>
      </c>
      <c r="O1165" s="8">
        <f t="shared" si="181"/>
        <v>50</v>
      </c>
      <c r="P1165" s="8">
        <f t="shared" si="182"/>
        <v>16.5</v>
      </c>
      <c r="Q1165" s="9">
        <f t="shared" si="184"/>
        <v>27.475000000000001</v>
      </c>
      <c r="R1165" s="9">
        <f t="shared" si="185"/>
        <v>31.625</v>
      </c>
      <c r="S1165" s="9">
        <f t="shared" si="186"/>
        <v>27.425000000000001</v>
      </c>
      <c r="T1165" s="9">
        <f t="shared" si="187"/>
        <v>29.125</v>
      </c>
      <c r="U1165" s="8">
        <f t="shared" si="188"/>
        <v>28.841666666666669</v>
      </c>
      <c r="V1165" s="8">
        <f t="shared" si="189"/>
        <v>28.912500000000001</v>
      </c>
    </row>
    <row r="1166" spans="1:22" ht="13.5" x14ac:dyDescent="0.25">
      <c r="A1166" s="3">
        <f>RSI!A1166</f>
        <v>43710</v>
      </c>
      <c r="B1166" s="2">
        <f>RSI!B1166</f>
        <v>14.414400000000001</v>
      </c>
      <c r="C1166" s="2">
        <f>RSI!I1166</f>
        <v>58.422888848208522</v>
      </c>
      <c r="D1166" s="2">
        <f>MACD!E1166</f>
        <v>3.2984152620205265E-2</v>
      </c>
      <c r="E1166" s="2">
        <f>MACD!F1166</f>
        <v>3.3680862546321057E-2</v>
      </c>
      <c r="F1166" s="2">
        <f>'Moving Avg'!D1166</f>
        <v>14.418540000000002</v>
      </c>
      <c r="G1166" s="2">
        <f>'Moving Avg'!F1166</f>
        <v>14.404354999999999</v>
      </c>
      <c r="H1166" s="2">
        <f>'Moving Avg'!G1166</f>
        <v>14.250202</v>
      </c>
      <c r="I1166" s="2">
        <f>'Moving Avg'!H1166</f>
        <v>13.14152100000002</v>
      </c>
      <c r="J1166" s="6" t="str">
        <f>OBV!F1166</f>
        <v>BEARISH</v>
      </c>
      <c r="K1166" s="6" t="str">
        <f>OBV!G1166</f>
        <v>NEUTRAL</v>
      </c>
      <c r="L1166" s="6" t="str">
        <f>OBV!H1166</f>
        <v>CONFIRMED BEARISH</v>
      </c>
      <c r="M1166" s="8">
        <f t="shared" si="183"/>
        <v>50</v>
      </c>
      <c r="N1166" s="8">
        <f t="shared" si="180"/>
        <v>45</v>
      </c>
      <c r="O1166" s="8">
        <f t="shared" si="181"/>
        <v>50</v>
      </c>
      <c r="P1166" s="8">
        <f t="shared" si="182"/>
        <v>16.5</v>
      </c>
      <c r="Q1166" s="9">
        <f t="shared" si="184"/>
        <v>43.225000000000001</v>
      </c>
      <c r="R1166" s="9">
        <f t="shared" si="185"/>
        <v>40.625</v>
      </c>
      <c r="S1166" s="9">
        <f t="shared" si="186"/>
        <v>34.174999999999997</v>
      </c>
      <c r="T1166" s="9">
        <f t="shared" si="187"/>
        <v>40.375</v>
      </c>
      <c r="U1166" s="8">
        <f t="shared" si="188"/>
        <v>39.341666666666661</v>
      </c>
      <c r="V1166" s="8">
        <f t="shared" si="189"/>
        <v>39.599999999999994</v>
      </c>
    </row>
    <row r="1167" spans="1:22" ht="13.5" x14ac:dyDescent="0.25">
      <c r="A1167" s="3">
        <f>RSI!A1167</f>
        <v>43711</v>
      </c>
      <c r="B1167" s="2">
        <f>RSI!B1167</f>
        <v>14.440200000000001</v>
      </c>
      <c r="C1167" s="2">
        <f>RSI!I1167</f>
        <v>61.139152024413654</v>
      </c>
      <c r="D1167" s="2">
        <f>MACD!E1167</f>
        <v>2.6482814149888512E-2</v>
      </c>
      <c r="E1167" s="2">
        <f>MACD!F1167</f>
        <v>3.2241252867034553E-2</v>
      </c>
      <c r="F1167" s="2">
        <f>'Moving Avg'!D1167</f>
        <v>14.420600000000002</v>
      </c>
      <c r="G1167" s="2">
        <f>'Moving Avg'!F1167</f>
        <v>14.409510000000001</v>
      </c>
      <c r="H1167" s="2">
        <f>'Moving Avg'!G1167</f>
        <v>14.260516000000001</v>
      </c>
      <c r="I1167" s="2">
        <f>'Moving Avg'!H1167</f>
        <v>13.14783150000002</v>
      </c>
      <c r="J1167" s="6" t="str">
        <f>OBV!F1167</f>
        <v>BEARISH</v>
      </c>
      <c r="K1167" s="6" t="str">
        <f>OBV!G1167</f>
        <v>NEUTRAL</v>
      </c>
      <c r="L1167" s="6" t="str">
        <f>OBV!H1167</f>
        <v>BEARISH DIVERGENCE</v>
      </c>
      <c r="M1167" s="8">
        <f t="shared" si="183"/>
        <v>50</v>
      </c>
      <c r="N1167" s="8">
        <f t="shared" si="180"/>
        <v>45</v>
      </c>
      <c r="O1167" s="8">
        <f t="shared" si="181"/>
        <v>50</v>
      </c>
      <c r="P1167" s="8">
        <f t="shared" si="182"/>
        <v>16.5</v>
      </c>
      <c r="Q1167" s="9">
        <f t="shared" si="184"/>
        <v>43.225000000000001</v>
      </c>
      <c r="R1167" s="9">
        <f t="shared" si="185"/>
        <v>40.625</v>
      </c>
      <c r="S1167" s="9">
        <f t="shared" si="186"/>
        <v>34.174999999999997</v>
      </c>
      <c r="T1167" s="9">
        <f t="shared" si="187"/>
        <v>40.375</v>
      </c>
      <c r="U1167" s="8">
        <f t="shared" si="188"/>
        <v>39.341666666666661</v>
      </c>
      <c r="V1167" s="8">
        <f t="shared" si="189"/>
        <v>39.599999999999994</v>
      </c>
    </row>
    <row r="1168" spans="1:22" ht="13.5" x14ac:dyDescent="0.25">
      <c r="A1168" s="3">
        <f>RSI!A1168</f>
        <v>43712</v>
      </c>
      <c r="B1168" s="2">
        <f>RSI!B1168</f>
        <v>14.440200000000001</v>
      </c>
      <c r="C1168" s="2">
        <f>RSI!I1168</f>
        <v>61.139152024413661</v>
      </c>
      <c r="D1168" s="2">
        <f>MACD!E1168</f>
        <v>2.0499340258330889E-2</v>
      </c>
      <c r="E1168" s="2">
        <f>MACD!F1168</f>
        <v>2.9892870345293823E-2</v>
      </c>
      <c r="F1168" s="2">
        <f>'Moving Avg'!D1168</f>
        <v>14.425760000000002</v>
      </c>
      <c r="G1168" s="2">
        <f>'Moving Avg'!F1168</f>
        <v>14.412090000000001</v>
      </c>
      <c r="H1168" s="2">
        <f>'Moving Avg'!G1168</f>
        <v>14.270829999999998</v>
      </c>
      <c r="I1168" s="2">
        <f>'Moving Avg'!H1168</f>
        <v>13.154874000000023</v>
      </c>
      <c r="J1168" s="6" t="str">
        <f>OBV!F1168</f>
        <v>BEARISH</v>
      </c>
      <c r="K1168" s="6" t="str">
        <f>OBV!G1168</f>
        <v>NEUTRAL</v>
      </c>
      <c r="L1168" s="6" t="str">
        <f>OBV!H1168</f>
        <v>BEARISH DIVERGENCE</v>
      </c>
      <c r="M1168" s="8">
        <f t="shared" si="183"/>
        <v>50</v>
      </c>
      <c r="N1168" s="8">
        <f t="shared" si="180"/>
        <v>45</v>
      </c>
      <c r="O1168" s="8">
        <f t="shared" si="181"/>
        <v>50</v>
      </c>
      <c r="P1168" s="8">
        <f t="shared" si="182"/>
        <v>16.5</v>
      </c>
      <c r="Q1168" s="9">
        <f t="shared" si="184"/>
        <v>43.225000000000001</v>
      </c>
      <c r="R1168" s="9">
        <f t="shared" si="185"/>
        <v>40.625</v>
      </c>
      <c r="S1168" s="9">
        <f t="shared" si="186"/>
        <v>34.174999999999997</v>
      </c>
      <c r="T1168" s="9">
        <f t="shared" si="187"/>
        <v>40.375</v>
      </c>
      <c r="U1168" s="8">
        <f t="shared" si="188"/>
        <v>39.341666666666661</v>
      </c>
      <c r="V1168" s="8">
        <f t="shared" si="189"/>
        <v>39.599999999999994</v>
      </c>
    </row>
    <row r="1169" spans="1:22" ht="13.5" x14ac:dyDescent="0.25">
      <c r="A1169" s="3">
        <f>RSI!A1169</f>
        <v>43713</v>
      </c>
      <c r="B1169" s="2">
        <f>RSI!B1169</f>
        <v>14.3886</v>
      </c>
      <c r="C1169" s="2">
        <f>RSI!I1169</f>
        <v>53.093548132029689</v>
      </c>
      <c r="D1169" s="2">
        <f>MACD!E1169</f>
        <v>2.2781241451461653E-2</v>
      </c>
      <c r="E1169" s="2">
        <f>MACD!F1169</f>
        <v>2.8470544566527391E-2</v>
      </c>
      <c r="F1169" s="2">
        <f>'Moving Avg'!D1169</f>
        <v>14.422659999999999</v>
      </c>
      <c r="G1169" s="2">
        <f>'Moving Avg'!F1169</f>
        <v>14.414664999999999</v>
      </c>
      <c r="H1169" s="2">
        <f>'Moving Avg'!G1169</f>
        <v>14.280111999999999</v>
      </c>
      <c r="I1169" s="2">
        <f>'Moving Avg'!H1169</f>
        <v>13.160926500000024</v>
      </c>
      <c r="J1169" s="6" t="str">
        <f>OBV!F1169</f>
        <v>BULLISH</v>
      </c>
      <c r="K1169" s="6" t="str">
        <f>OBV!G1169</f>
        <v>NEUTRAL</v>
      </c>
      <c r="L1169" s="6" t="str">
        <f>OBV!H1169</f>
        <v>BULLISH DIVERGENCE</v>
      </c>
      <c r="M1169" s="8">
        <f t="shared" si="183"/>
        <v>50</v>
      </c>
      <c r="N1169" s="8">
        <f t="shared" si="180"/>
        <v>45</v>
      </c>
      <c r="O1169" s="8">
        <f t="shared" si="181"/>
        <v>50</v>
      </c>
      <c r="P1169" s="8">
        <f t="shared" si="182"/>
        <v>66.5</v>
      </c>
      <c r="Q1169" s="9">
        <f t="shared" si="184"/>
        <v>50.725000000000001</v>
      </c>
      <c r="R1169" s="9">
        <f t="shared" si="185"/>
        <v>53.125</v>
      </c>
      <c r="S1169" s="9">
        <f t="shared" si="186"/>
        <v>56.674999999999997</v>
      </c>
      <c r="T1169" s="9">
        <f t="shared" si="187"/>
        <v>52.875</v>
      </c>
      <c r="U1169" s="8">
        <f t="shared" si="188"/>
        <v>53.508333333333326</v>
      </c>
      <c r="V1169" s="8">
        <f t="shared" si="189"/>
        <v>53.349999999999994</v>
      </c>
    </row>
    <row r="1170" spans="1:22" ht="13.5" x14ac:dyDescent="0.25">
      <c r="A1170" s="3">
        <f>RSI!A1170</f>
        <v>43714</v>
      </c>
      <c r="B1170" s="2">
        <f>RSI!B1170</f>
        <v>14.3886</v>
      </c>
      <c r="C1170" s="2">
        <f>RSI!I1170</f>
        <v>53.093548132029689</v>
      </c>
      <c r="D1170" s="2">
        <f>MACD!E1170</f>
        <v>2.4603457583383559E-2</v>
      </c>
      <c r="E1170" s="2">
        <f>MACD!F1170</f>
        <v>2.7697127169898628E-2</v>
      </c>
      <c r="F1170" s="2">
        <f>'Moving Avg'!D1170</f>
        <v>14.414400000000001</v>
      </c>
      <c r="G1170" s="2">
        <f>'Moving Avg'!F1170</f>
        <v>14.414664999999999</v>
      </c>
      <c r="H1170" s="2">
        <f>'Moving Avg'!G1170</f>
        <v>14.289394</v>
      </c>
      <c r="I1170" s="2">
        <f>'Moving Avg'!H1170</f>
        <v>13.166979000000024</v>
      </c>
      <c r="J1170" s="6" t="str">
        <f>OBV!F1170</f>
        <v>BULLISH</v>
      </c>
      <c r="K1170" s="6" t="str">
        <f>OBV!G1170</f>
        <v>NEUTRAL</v>
      </c>
      <c r="L1170" s="6" t="str">
        <f>OBV!H1170</f>
        <v>BULLISH DIVERGENCE</v>
      </c>
      <c r="M1170" s="8">
        <f t="shared" si="183"/>
        <v>50</v>
      </c>
      <c r="N1170" s="8">
        <f t="shared" si="180"/>
        <v>45</v>
      </c>
      <c r="O1170" s="8">
        <f t="shared" si="181"/>
        <v>50</v>
      </c>
      <c r="P1170" s="8">
        <f t="shared" si="182"/>
        <v>66.5</v>
      </c>
      <c r="Q1170" s="9">
        <f t="shared" si="184"/>
        <v>50.725000000000001</v>
      </c>
      <c r="R1170" s="9">
        <f t="shared" si="185"/>
        <v>53.125</v>
      </c>
      <c r="S1170" s="9">
        <f t="shared" si="186"/>
        <v>56.674999999999997</v>
      </c>
      <c r="T1170" s="9">
        <f t="shared" si="187"/>
        <v>52.875</v>
      </c>
      <c r="U1170" s="8">
        <f t="shared" si="188"/>
        <v>53.508333333333326</v>
      </c>
      <c r="V1170" s="8">
        <f t="shared" si="189"/>
        <v>53.349999999999994</v>
      </c>
    </row>
    <row r="1171" spans="1:22" ht="13.5" x14ac:dyDescent="0.25">
      <c r="A1171" s="3">
        <f>RSI!A1171</f>
        <v>43717</v>
      </c>
      <c r="B1171" s="2">
        <f>RSI!B1171</f>
        <v>14.3886</v>
      </c>
      <c r="C1171" s="2">
        <f>RSI!I1171</f>
        <v>53.093548132029689</v>
      </c>
      <c r="D1171" s="2">
        <f>MACD!E1171</f>
        <v>2.8429370990634695E-2</v>
      </c>
      <c r="E1171" s="2">
        <f>MACD!F1171</f>
        <v>2.7843575934045843E-2</v>
      </c>
      <c r="F1171" s="2">
        <f>'Moving Avg'!D1171</f>
        <v>14.40924</v>
      </c>
      <c r="G1171" s="2">
        <f>'Moving Avg'!F1171</f>
        <v>14.412085000000001</v>
      </c>
      <c r="H1171" s="2">
        <f>'Moving Avg'!G1171</f>
        <v>14.298779999999999</v>
      </c>
      <c r="I1171" s="2">
        <f>'Moving Avg'!H1171</f>
        <v>13.173324000000028</v>
      </c>
      <c r="J1171" s="6" t="str">
        <f>OBV!F1171</f>
        <v>BULLISH</v>
      </c>
      <c r="K1171" s="6" t="str">
        <f>OBV!G1171</f>
        <v>NEUTRAL</v>
      </c>
      <c r="L1171" s="6" t="str">
        <f>OBV!H1171</f>
        <v>BULLISH DIVERGENCE</v>
      </c>
      <c r="M1171" s="8">
        <f t="shared" si="183"/>
        <v>50</v>
      </c>
      <c r="N1171" s="8">
        <f t="shared" si="180"/>
        <v>0</v>
      </c>
      <c r="O1171" s="8">
        <f t="shared" si="181"/>
        <v>50</v>
      </c>
      <c r="P1171" s="8">
        <f t="shared" si="182"/>
        <v>66.5</v>
      </c>
      <c r="Q1171" s="9">
        <f t="shared" si="184"/>
        <v>34.975000000000001</v>
      </c>
      <c r="R1171" s="9">
        <f t="shared" si="185"/>
        <v>44.125</v>
      </c>
      <c r="S1171" s="9">
        <f t="shared" si="186"/>
        <v>49.924999999999997</v>
      </c>
      <c r="T1171" s="9">
        <f t="shared" si="187"/>
        <v>41.625</v>
      </c>
      <c r="U1171" s="8">
        <f t="shared" si="188"/>
        <v>43.008333333333326</v>
      </c>
      <c r="V1171" s="8">
        <f t="shared" si="189"/>
        <v>42.662499999999994</v>
      </c>
    </row>
    <row r="1172" spans="1:22" ht="13.5" x14ac:dyDescent="0.25">
      <c r="A1172" s="3">
        <f>RSI!A1172</f>
        <v>43718</v>
      </c>
      <c r="B1172" s="2">
        <f>RSI!B1172</f>
        <v>14.3886</v>
      </c>
      <c r="C1172" s="2">
        <f>RSI!I1172</f>
        <v>53.093548132029689</v>
      </c>
      <c r="D1172" s="2">
        <f>MACD!E1172</f>
        <v>3.1573555329753589E-2</v>
      </c>
      <c r="E1172" s="2">
        <f>MACD!F1172</f>
        <v>2.8589571813187394E-2</v>
      </c>
      <c r="F1172" s="2">
        <f>'Moving Avg'!D1172</f>
        <v>14.398919999999999</v>
      </c>
      <c r="G1172" s="2">
        <f>'Moving Avg'!F1172</f>
        <v>14.412084999999999</v>
      </c>
      <c r="H1172" s="2">
        <f>'Moving Avg'!G1172</f>
        <v>14.309093999999998</v>
      </c>
      <c r="I1172" s="2">
        <f>'Moving Avg'!H1172</f>
        <v>13.180108500000026</v>
      </c>
      <c r="J1172" s="6" t="str">
        <f>OBV!F1172</f>
        <v>BEARISH</v>
      </c>
      <c r="K1172" s="6" t="str">
        <f>OBV!G1172</f>
        <v>NEUTRAL</v>
      </c>
      <c r="L1172" s="6" t="str">
        <f>OBV!H1172</f>
        <v>CONFIRMED BEARISH</v>
      </c>
      <c r="M1172" s="8">
        <f t="shared" si="183"/>
        <v>50</v>
      </c>
      <c r="N1172" s="8">
        <f t="shared" si="180"/>
        <v>0</v>
      </c>
      <c r="O1172" s="8">
        <f t="shared" si="181"/>
        <v>50</v>
      </c>
      <c r="P1172" s="8">
        <f t="shared" si="182"/>
        <v>16.5</v>
      </c>
      <c r="Q1172" s="9">
        <f t="shared" si="184"/>
        <v>27.475000000000001</v>
      </c>
      <c r="R1172" s="9">
        <f t="shared" si="185"/>
        <v>31.625</v>
      </c>
      <c r="S1172" s="9">
        <f t="shared" si="186"/>
        <v>27.425000000000001</v>
      </c>
      <c r="T1172" s="9">
        <f t="shared" si="187"/>
        <v>29.125</v>
      </c>
      <c r="U1172" s="8">
        <f t="shared" si="188"/>
        <v>28.841666666666669</v>
      </c>
      <c r="V1172" s="8">
        <f t="shared" si="189"/>
        <v>28.912500000000001</v>
      </c>
    </row>
    <row r="1173" spans="1:22" ht="13.5" x14ac:dyDescent="0.25">
      <c r="A1173" s="3">
        <f>RSI!A1173</f>
        <v>43719</v>
      </c>
      <c r="B1173" s="2">
        <f>RSI!B1173</f>
        <v>14.3886</v>
      </c>
      <c r="C1173" s="2">
        <f>RSI!I1173</f>
        <v>53.093548132029689</v>
      </c>
      <c r="D1173" s="2">
        <f>MACD!E1173</f>
        <v>3.1763174907926128E-2</v>
      </c>
      <c r="E1173" s="2">
        <f>MACD!F1173</f>
        <v>2.9224292432135143E-2</v>
      </c>
      <c r="F1173" s="2">
        <f>'Moving Avg'!D1173</f>
        <v>14.3886</v>
      </c>
      <c r="G1173" s="2">
        <f>'Moving Avg'!F1173</f>
        <v>14.410019999999999</v>
      </c>
      <c r="H1173" s="2">
        <f>'Moving Avg'!G1173</f>
        <v>14.319407999999999</v>
      </c>
      <c r="I1173" s="2">
        <f>'Moving Avg'!H1173</f>
        <v>13.186649000000028</v>
      </c>
      <c r="J1173" s="6" t="str">
        <f>OBV!F1173</f>
        <v>BEARISH</v>
      </c>
      <c r="K1173" s="6" t="str">
        <f>OBV!G1173</f>
        <v>NEUTRAL</v>
      </c>
      <c r="L1173" s="6" t="str">
        <f>OBV!H1173</f>
        <v>CONFIRMED BEARISH</v>
      </c>
      <c r="M1173" s="8">
        <f t="shared" si="183"/>
        <v>50</v>
      </c>
      <c r="N1173" s="8">
        <f t="shared" si="180"/>
        <v>0</v>
      </c>
      <c r="O1173" s="8">
        <f t="shared" si="181"/>
        <v>50</v>
      </c>
      <c r="P1173" s="8">
        <f t="shared" si="182"/>
        <v>16.5</v>
      </c>
      <c r="Q1173" s="9">
        <f t="shared" si="184"/>
        <v>27.475000000000001</v>
      </c>
      <c r="R1173" s="9">
        <f t="shared" si="185"/>
        <v>31.625</v>
      </c>
      <c r="S1173" s="9">
        <f t="shared" si="186"/>
        <v>27.425000000000001</v>
      </c>
      <c r="T1173" s="9">
        <f t="shared" si="187"/>
        <v>29.125</v>
      </c>
      <c r="U1173" s="8">
        <f t="shared" si="188"/>
        <v>28.841666666666669</v>
      </c>
      <c r="V1173" s="8">
        <f t="shared" si="189"/>
        <v>28.912500000000001</v>
      </c>
    </row>
    <row r="1174" spans="1:22" ht="13.5" x14ac:dyDescent="0.25">
      <c r="A1174" s="3">
        <f>RSI!A1174</f>
        <v>43720</v>
      </c>
      <c r="B1174" s="2">
        <f>RSI!B1174</f>
        <v>14.3886</v>
      </c>
      <c r="C1174" s="2">
        <f>RSI!I1174</f>
        <v>53.093548132029689</v>
      </c>
      <c r="D1174" s="2">
        <f>MACD!E1174</f>
        <v>3.0259165461675508E-2</v>
      </c>
      <c r="E1174" s="2">
        <f>MACD!F1174</f>
        <v>2.9431267038043215E-2</v>
      </c>
      <c r="F1174" s="2">
        <f>'Moving Avg'!D1174</f>
        <v>14.3886</v>
      </c>
      <c r="G1174" s="2">
        <f>'Moving Avg'!F1174</f>
        <v>14.407955000000001</v>
      </c>
      <c r="H1174" s="2">
        <f>'Moving Avg'!G1174</f>
        <v>14.327143999999999</v>
      </c>
      <c r="I1174" s="2">
        <f>'Moving Avg'!H1174</f>
        <v>13.193189500000031</v>
      </c>
      <c r="J1174" s="6" t="str">
        <f>OBV!F1174</f>
        <v>NEUTRAL</v>
      </c>
      <c r="K1174" s="6" t="str">
        <f>OBV!G1174</f>
        <v>NEUTRAL</v>
      </c>
      <c r="L1174" s="6" t="str">
        <f>OBV!H1174</f>
        <v>NEUTRAL</v>
      </c>
      <c r="M1174" s="8">
        <f t="shared" si="183"/>
        <v>50</v>
      </c>
      <c r="N1174" s="8">
        <f t="shared" si="180"/>
        <v>0</v>
      </c>
      <c r="O1174" s="8">
        <f t="shared" si="181"/>
        <v>50</v>
      </c>
      <c r="P1174" s="8">
        <f t="shared" si="182"/>
        <v>33</v>
      </c>
      <c r="Q1174" s="9">
        <f t="shared" si="184"/>
        <v>29.95</v>
      </c>
      <c r="R1174" s="9">
        <f t="shared" si="185"/>
        <v>35.75</v>
      </c>
      <c r="S1174" s="9">
        <f t="shared" si="186"/>
        <v>34.85</v>
      </c>
      <c r="T1174" s="9">
        <f t="shared" si="187"/>
        <v>33.25</v>
      </c>
      <c r="U1174" s="8">
        <f t="shared" si="188"/>
        <v>33.516666666666673</v>
      </c>
      <c r="V1174" s="8">
        <f t="shared" si="189"/>
        <v>33.450000000000003</v>
      </c>
    </row>
    <row r="1175" spans="1:22" ht="13.5" x14ac:dyDescent="0.25">
      <c r="A1175" s="3">
        <f>RSI!A1175</f>
        <v>43721</v>
      </c>
      <c r="B1175" s="2">
        <f>RSI!B1175</f>
        <v>14.3886</v>
      </c>
      <c r="C1175" s="2">
        <f>RSI!I1175</f>
        <v>53.093548132029689</v>
      </c>
      <c r="D1175" s="2">
        <f>MACD!E1175</f>
        <v>3.2881845633855988E-2</v>
      </c>
      <c r="E1175" s="2">
        <f>MACD!F1175</f>
        <v>3.0121382757205772E-2</v>
      </c>
      <c r="F1175" s="2">
        <f>'Moving Avg'!D1175</f>
        <v>14.3886</v>
      </c>
      <c r="G1175" s="2">
        <f>'Moving Avg'!F1175</f>
        <v>14.405890000000003</v>
      </c>
      <c r="H1175" s="2">
        <f>'Moving Avg'!G1175</f>
        <v>14.334879999999998</v>
      </c>
      <c r="I1175" s="2">
        <f>'Moving Avg'!H1175</f>
        <v>13.199730000000031</v>
      </c>
      <c r="J1175" s="6" t="str">
        <f>OBV!F1175</f>
        <v>NEUTRAL</v>
      </c>
      <c r="K1175" s="6" t="str">
        <f>OBV!G1175</f>
        <v>NEUTRAL</v>
      </c>
      <c r="L1175" s="6" t="str">
        <f>OBV!H1175</f>
        <v>NEUTRAL</v>
      </c>
      <c r="M1175" s="8">
        <f t="shared" si="183"/>
        <v>50</v>
      </c>
      <c r="N1175" s="8">
        <f t="shared" si="180"/>
        <v>0</v>
      </c>
      <c r="O1175" s="8">
        <f t="shared" si="181"/>
        <v>50</v>
      </c>
      <c r="P1175" s="8">
        <f t="shared" si="182"/>
        <v>33</v>
      </c>
      <c r="Q1175" s="9">
        <f t="shared" si="184"/>
        <v>29.95</v>
      </c>
      <c r="R1175" s="9">
        <f t="shared" si="185"/>
        <v>35.75</v>
      </c>
      <c r="S1175" s="9">
        <f t="shared" si="186"/>
        <v>34.85</v>
      </c>
      <c r="T1175" s="9">
        <f t="shared" si="187"/>
        <v>33.25</v>
      </c>
      <c r="U1175" s="8">
        <f t="shared" si="188"/>
        <v>33.516666666666673</v>
      </c>
      <c r="V1175" s="8">
        <f t="shared" si="189"/>
        <v>33.450000000000003</v>
      </c>
    </row>
    <row r="1176" spans="1:22" ht="13.5" x14ac:dyDescent="0.25">
      <c r="A1176" s="3">
        <f>RSI!A1176</f>
        <v>43724</v>
      </c>
      <c r="B1176" s="2">
        <f>RSI!B1176</f>
        <v>14.3886</v>
      </c>
      <c r="C1176" s="2">
        <f>RSI!I1176</f>
        <v>53.093548132029689</v>
      </c>
      <c r="D1176" s="2">
        <f>MACD!E1176</f>
        <v>3.264797003503439E-2</v>
      </c>
      <c r="E1176" s="2">
        <f>MACD!F1176</f>
        <v>3.0626700212771498E-2</v>
      </c>
      <c r="F1176" s="2">
        <f>'Moving Avg'!D1176</f>
        <v>14.3886</v>
      </c>
      <c r="G1176" s="2">
        <f>'Moving Avg'!F1176</f>
        <v>14.405889999999999</v>
      </c>
      <c r="H1176" s="2">
        <f>'Moving Avg'!G1176</f>
        <v>14.342615999999998</v>
      </c>
      <c r="I1176" s="2">
        <f>'Moving Avg'!H1176</f>
        <v>13.206270500000034</v>
      </c>
      <c r="J1176" s="6" t="str">
        <f>OBV!F1176</f>
        <v>NEUTRAL</v>
      </c>
      <c r="K1176" s="6" t="str">
        <f>OBV!G1176</f>
        <v>NEUTRAL</v>
      </c>
      <c r="L1176" s="6" t="str">
        <f>OBV!H1176</f>
        <v>NEUTRAL</v>
      </c>
      <c r="M1176" s="8">
        <f t="shared" si="183"/>
        <v>50</v>
      </c>
      <c r="N1176" s="8">
        <f t="shared" si="180"/>
        <v>0</v>
      </c>
      <c r="O1176" s="8">
        <f t="shared" si="181"/>
        <v>50</v>
      </c>
      <c r="P1176" s="8">
        <f t="shared" si="182"/>
        <v>33</v>
      </c>
      <c r="Q1176" s="9">
        <f t="shared" si="184"/>
        <v>29.95</v>
      </c>
      <c r="R1176" s="9">
        <f t="shared" si="185"/>
        <v>35.75</v>
      </c>
      <c r="S1176" s="9">
        <f t="shared" si="186"/>
        <v>34.85</v>
      </c>
      <c r="T1176" s="9">
        <f t="shared" si="187"/>
        <v>33.25</v>
      </c>
      <c r="U1176" s="8">
        <f t="shared" si="188"/>
        <v>33.516666666666673</v>
      </c>
      <c r="V1176" s="8">
        <f t="shared" si="189"/>
        <v>33.450000000000003</v>
      </c>
    </row>
    <row r="1177" spans="1:22" ht="13.5" x14ac:dyDescent="0.25">
      <c r="A1177" s="3">
        <f>RSI!A1177</f>
        <v>43725</v>
      </c>
      <c r="B1177" s="2">
        <f>RSI!B1177</f>
        <v>14.3886</v>
      </c>
      <c r="C1177" s="2">
        <f>RSI!I1177</f>
        <v>53.093548132029689</v>
      </c>
      <c r="D1177" s="2">
        <f>MACD!E1177</f>
        <v>3.6355925391685417E-2</v>
      </c>
      <c r="E1177" s="2">
        <f>MACD!F1177</f>
        <v>3.1772545248554288E-2</v>
      </c>
      <c r="F1177" s="2">
        <f>'Moving Avg'!D1177</f>
        <v>14.3886</v>
      </c>
      <c r="G1177" s="2">
        <f>'Moving Avg'!F1177</f>
        <v>14.405889999999999</v>
      </c>
      <c r="H1177" s="2">
        <f>'Moving Avg'!G1177</f>
        <v>14.351897999999997</v>
      </c>
      <c r="I1177" s="2">
        <f>'Moving Avg'!H1177</f>
        <v>13.213543000000033</v>
      </c>
      <c r="J1177" s="6" t="str">
        <f>OBV!F1177</f>
        <v>NEUTRAL</v>
      </c>
      <c r="K1177" s="6" t="str">
        <f>OBV!G1177</f>
        <v>NEUTRAL</v>
      </c>
      <c r="L1177" s="6" t="str">
        <f>OBV!H1177</f>
        <v>NEUTRAL</v>
      </c>
      <c r="M1177" s="8">
        <f t="shared" si="183"/>
        <v>50</v>
      </c>
      <c r="N1177" s="8">
        <f t="shared" si="180"/>
        <v>0</v>
      </c>
      <c r="O1177" s="8">
        <f t="shared" si="181"/>
        <v>50</v>
      </c>
      <c r="P1177" s="8">
        <f t="shared" si="182"/>
        <v>33</v>
      </c>
      <c r="Q1177" s="9">
        <f t="shared" si="184"/>
        <v>29.95</v>
      </c>
      <c r="R1177" s="9">
        <f t="shared" si="185"/>
        <v>35.75</v>
      </c>
      <c r="S1177" s="9">
        <f t="shared" si="186"/>
        <v>34.85</v>
      </c>
      <c r="T1177" s="9">
        <f t="shared" si="187"/>
        <v>33.25</v>
      </c>
      <c r="U1177" s="8">
        <f t="shared" si="188"/>
        <v>33.516666666666673</v>
      </c>
      <c r="V1177" s="8">
        <f t="shared" si="189"/>
        <v>33.450000000000003</v>
      </c>
    </row>
    <row r="1178" spans="1:22" ht="13.5" x14ac:dyDescent="0.25">
      <c r="A1178" s="3">
        <f>RSI!A1178</f>
        <v>43726</v>
      </c>
      <c r="B1178" s="2">
        <f>RSI!B1178</f>
        <v>14.3886</v>
      </c>
      <c r="C1178" s="2">
        <f>RSI!I1178</f>
        <v>53.093548132029689</v>
      </c>
      <c r="D1178" s="2">
        <f>MACD!E1178</f>
        <v>3.9434740267788371E-2</v>
      </c>
      <c r="E1178" s="2">
        <f>MACD!F1178</f>
        <v>3.330498425240111E-2</v>
      </c>
      <c r="F1178" s="2">
        <f>'Moving Avg'!D1178</f>
        <v>14.3886</v>
      </c>
      <c r="G1178" s="2">
        <f>'Moving Avg'!F1178</f>
        <v>14.405889999999999</v>
      </c>
      <c r="H1178" s="2">
        <f>'Moving Avg'!G1178</f>
        <v>14.361179999999997</v>
      </c>
      <c r="I1178" s="2">
        <f>'Moving Avg'!H1178</f>
        <v>13.220327500000035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  <c r="M1178" s="8">
        <f t="shared" si="183"/>
        <v>50</v>
      </c>
      <c r="N1178" s="8">
        <f t="shared" si="180"/>
        <v>0</v>
      </c>
      <c r="O1178" s="8">
        <f t="shared" si="181"/>
        <v>50</v>
      </c>
      <c r="P1178" s="8">
        <f t="shared" si="182"/>
        <v>33</v>
      </c>
      <c r="Q1178" s="9">
        <f t="shared" si="184"/>
        <v>29.95</v>
      </c>
      <c r="R1178" s="9">
        <f t="shared" si="185"/>
        <v>35.75</v>
      </c>
      <c r="S1178" s="9">
        <f t="shared" si="186"/>
        <v>34.85</v>
      </c>
      <c r="T1178" s="9">
        <f t="shared" si="187"/>
        <v>33.25</v>
      </c>
      <c r="U1178" s="8">
        <f t="shared" si="188"/>
        <v>33.516666666666673</v>
      </c>
      <c r="V1178" s="8">
        <f t="shared" si="189"/>
        <v>33.450000000000003</v>
      </c>
    </row>
    <row r="1179" spans="1:22" ht="13.5" x14ac:dyDescent="0.25">
      <c r="A1179" s="3">
        <f>RSI!A1179</f>
        <v>43727</v>
      </c>
      <c r="B1179" s="2">
        <f>RSI!B1179</f>
        <v>14.3886</v>
      </c>
      <c r="C1179" s="2">
        <f>RSI!I1179</f>
        <v>53.093548132029689</v>
      </c>
      <c r="D1179" s="2">
        <f>MACD!E1179</f>
        <v>3.4047091065101398E-2</v>
      </c>
      <c r="E1179" s="2">
        <f>MACD!F1179</f>
        <v>3.3453405614941173E-2</v>
      </c>
      <c r="F1179" s="2">
        <f>'Moving Avg'!D1179</f>
        <v>14.3886</v>
      </c>
      <c r="G1179" s="2">
        <f>'Moving Avg'!F1179</f>
        <v>14.404599999999999</v>
      </c>
      <c r="H1179" s="2">
        <f>'Moving Avg'!G1179</f>
        <v>14.368915999999997</v>
      </c>
      <c r="I1179" s="2">
        <f>'Moving Avg'!H1179</f>
        <v>13.226917000000038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  <c r="M1179" s="8">
        <f t="shared" si="183"/>
        <v>50</v>
      </c>
      <c r="N1179" s="8">
        <f t="shared" si="180"/>
        <v>0</v>
      </c>
      <c r="O1179" s="8">
        <f t="shared" si="181"/>
        <v>50</v>
      </c>
      <c r="P1179" s="8">
        <f t="shared" si="182"/>
        <v>33</v>
      </c>
      <c r="Q1179" s="9">
        <f t="shared" si="184"/>
        <v>29.95</v>
      </c>
      <c r="R1179" s="9">
        <f t="shared" si="185"/>
        <v>35.75</v>
      </c>
      <c r="S1179" s="9">
        <f t="shared" si="186"/>
        <v>34.85</v>
      </c>
      <c r="T1179" s="9">
        <f t="shared" si="187"/>
        <v>33.25</v>
      </c>
      <c r="U1179" s="8">
        <f t="shared" si="188"/>
        <v>33.516666666666673</v>
      </c>
      <c r="V1179" s="8">
        <f t="shared" si="189"/>
        <v>33.450000000000003</v>
      </c>
    </row>
    <row r="1180" spans="1:22" ht="13.5" x14ac:dyDescent="0.25">
      <c r="A1180" s="3">
        <f>RSI!A1180</f>
        <v>43728</v>
      </c>
      <c r="B1180" s="2">
        <f>RSI!B1180</f>
        <v>14.3886</v>
      </c>
      <c r="C1180" s="2">
        <f>RSI!I1180</f>
        <v>53.093548132029689</v>
      </c>
      <c r="D1180" s="2">
        <f>MACD!E1180</f>
        <v>2.9437997347155687E-2</v>
      </c>
      <c r="E1180" s="2">
        <f>MACD!F1180</f>
        <v>3.2650323961384078E-2</v>
      </c>
      <c r="F1180" s="2">
        <f>'Moving Avg'!D1180</f>
        <v>14.3886</v>
      </c>
      <c r="G1180" s="2">
        <f>'Moving Avg'!F1180</f>
        <v>14.403309999999999</v>
      </c>
      <c r="H1180" s="2">
        <f>'Moving Avg'!G1180</f>
        <v>14.376651999999996</v>
      </c>
      <c r="I1180" s="2">
        <f>'Moving Avg'!H1180</f>
        <v>13.233701500000036</v>
      </c>
      <c r="J1180" s="6" t="str">
        <f>OBV!F1180</f>
        <v>NEUTRAL</v>
      </c>
      <c r="K1180" s="6" t="str">
        <f>OBV!G1180</f>
        <v>NEUTRAL</v>
      </c>
      <c r="L1180" s="6" t="str">
        <f>OBV!H1180</f>
        <v>NEUTRAL</v>
      </c>
      <c r="M1180" s="8">
        <f t="shared" si="183"/>
        <v>50</v>
      </c>
      <c r="N1180" s="8">
        <f t="shared" si="180"/>
        <v>45</v>
      </c>
      <c r="O1180" s="8">
        <f t="shared" si="181"/>
        <v>50</v>
      </c>
      <c r="P1180" s="8">
        <f t="shared" si="182"/>
        <v>33</v>
      </c>
      <c r="Q1180" s="9">
        <f t="shared" si="184"/>
        <v>45.7</v>
      </c>
      <c r="R1180" s="9">
        <f t="shared" si="185"/>
        <v>44.75</v>
      </c>
      <c r="S1180" s="9">
        <f t="shared" si="186"/>
        <v>41.6</v>
      </c>
      <c r="T1180" s="9">
        <f t="shared" si="187"/>
        <v>44.5</v>
      </c>
      <c r="U1180" s="8">
        <f t="shared" si="188"/>
        <v>44.016666666666673</v>
      </c>
      <c r="V1180" s="8">
        <f t="shared" si="189"/>
        <v>44.137500000000003</v>
      </c>
    </row>
    <row r="1181" spans="1:22" ht="13.5" x14ac:dyDescent="0.25">
      <c r="A1181" s="3">
        <f>RSI!A1181</f>
        <v>43731</v>
      </c>
      <c r="B1181" s="2">
        <f>RSI!B1181</f>
        <v>14.3835</v>
      </c>
      <c r="C1181" s="2">
        <f>RSI!I1181</f>
        <v>51.464682685505096</v>
      </c>
      <c r="D1181" s="2">
        <f>MACD!E1181</f>
        <v>2.5869186059907179E-2</v>
      </c>
      <c r="E1181" s="2">
        <f>MACD!F1181</f>
        <v>3.1294096381088696E-2</v>
      </c>
      <c r="F1181" s="2">
        <f>'Moving Avg'!D1181</f>
        <v>14.38758</v>
      </c>
      <c r="G1181" s="2">
        <f>'Moving Avg'!F1181</f>
        <v>14.400990000000002</v>
      </c>
      <c r="H1181" s="2">
        <f>'Moving Avg'!G1181</f>
        <v>14.384387999999996</v>
      </c>
      <c r="I1181" s="2">
        <f>'Moving Avg'!H1181</f>
        <v>13.239972500000038</v>
      </c>
      <c r="J1181" s="6" t="str">
        <f>OBV!F1181</f>
        <v>BEARISH</v>
      </c>
      <c r="K1181" s="6" t="str">
        <f>OBV!G1181</f>
        <v>NEUTRAL</v>
      </c>
      <c r="L1181" s="6" t="str">
        <f>OBV!H1181</f>
        <v>CONFIRMED BEARISH</v>
      </c>
      <c r="M1181" s="8">
        <f t="shared" si="183"/>
        <v>50</v>
      </c>
      <c r="N1181" s="8">
        <f t="shared" si="180"/>
        <v>45</v>
      </c>
      <c r="O1181" s="8">
        <f t="shared" si="181"/>
        <v>50</v>
      </c>
      <c r="P1181" s="8">
        <f t="shared" si="182"/>
        <v>16.5</v>
      </c>
      <c r="Q1181" s="9">
        <f t="shared" si="184"/>
        <v>43.225000000000001</v>
      </c>
      <c r="R1181" s="9">
        <f t="shared" si="185"/>
        <v>40.625</v>
      </c>
      <c r="S1181" s="9">
        <f t="shared" si="186"/>
        <v>34.174999999999997</v>
      </c>
      <c r="T1181" s="9">
        <f t="shared" si="187"/>
        <v>40.375</v>
      </c>
      <c r="U1181" s="8">
        <f t="shared" si="188"/>
        <v>39.341666666666661</v>
      </c>
      <c r="V1181" s="8">
        <f t="shared" si="189"/>
        <v>39.599999999999994</v>
      </c>
    </row>
    <row r="1182" spans="1:22" ht="13.5" x14ac:dyDescent="0.25">
      <c r="A1182" s="3">
        <f>RSI!A1182</f>
        <v>43732</v>
      </c>
      <c r="B1182" s="2">
        <f>RSI!B1182</f>
        <v>14.373200000000001</v>
      </c>
      <c r="C1182" s="2">
        <f>RSI!I1182</f>
        <v>48.245455654334684</v>
      </c>
      <c r="D1182" s="2">
        <f>MACD!E1182</f>
        <v>2.3599385922492999E-2</v>
      </c>
      <c r="E1182" s="2">
        <f>MACD!F1182</f>
        <v>2.9755154289369559E-2</v>
      </c>
      <c r="F1182" s="2">
        <f>'Moving Avg'!D1182</f>
        <v>14.384499999999999</v>
      </c>
      <c r="G1182" s="2">
        <f>'Moving Avg'!F1182</f>
        <v>14.398154999999999</v>
      </c>
      <c r="H1182" s="2">
        <f>'Moving Avg'!G1182</f>
        <v>14.388307999999997</v>
      </c>
      <c r="I1182" s="2">
        <f>'Moving Avg'!H1182</f>
        <v>13.244971500000041</v>
      </c>
      <c r="J1182" s="6" t="str">
        <f>OBV!F1182</f>
        <v>BEARISH</v>
      </c>
      <c r="K1182" s="6" t="str">
        <f>OBV!G1182</f>
        <v>NEUTRAL</v>
      </c>
      <c r="L1182" s="6" t="str">
        <f>OBV!H1182</f>
        <v>CONFIRMED BEARISH</v>
      </c>
      <c r="M1182" s="8">
        <f t="shared" si="183"/>
        <v>50</v>
      </c>
      <c r="N1182" s="8">
        <f t="shared" si="180"/>
        <v>45</v>
      </c>
      <c r="O1182" s="8">
        <f t="shared" si="181"/>
        <v>50</v>
      </c>
      <c r="P1182" s="8">
        <f t="shared" si="182"/>
        <v>16.5</v>
      </c>
      <c r="Q1182" s="9">
        <f t="shared" si="184"/>
        <v>43.225000000000001</v>
      </c>
      <c r="R1182" s="9">
        <f t="shared" si="185"/>
        <v>40.625</v>
      </c>
      <c r="S1182" s="9">
        <f t="shared" si="186"/>
        <v>34.174999999999997</v>
      </c>
      <c r="T1182" s="9">
        <f t="shared" si="187"/>
        <v>40.375</v>
      </c>
      <c r="U1182" s="8">
        <f t="shared" si="188"/>
        <v>39.341666666666661</v>
      </c>
      <c r="V1182" s="8">
        <f t="shared" si="189"/>
        <v>39.599999999999994</v>
      </c>
    </row>
    <row r="1183" spans="1:22" ht="13.5" x14ac:dyDescent="0.25">
      <c r="A1183" s="3">
        <f>RSI!A1183</f>
        <v>43733</v>
      </c>
      <c r="B1183" s="2">
        <f>RSI!B1183</f>
        <v>14.378299999999999</v>
      </c>
      <c r="C1183" s="2">
        <f>RSI!I1183</f>
        <v>49.916003496166915</v>
      </c>
      <c r="D1183" s="2">
        <f>MACD!E1183</f>
        <v>2.1349834408306734E-2</v>
      </c>
      <c r="E1183" s="2">
        <f>MACD!F1183</f>
        <v>2.8074090313156996E-2</v>
      </c>
      <c r="F1183" s="2">
        <f>'Moving Avg'!D1183</f>
        <v>14.382439999999999</v>
      </c>
      <c r="G1183" s="2">
        <f>'Moving Avg'!F1183</f>
        <v>14.396350000000002</v>
      </c>
      <c r="H1183" s="2">
        <f>'Moving Avg'!G1183</f>
        <v>14.392329999999994</v>
      </c>
      <c r="I1183" s="2">
        <f>'Moving Avg'!H1183</f>
        <v>13.248556500000038</v>
      </c>
      <c r="J1183" s="6" t="str">
        <f>OBV!F1183</f>
        <v>BEARISH</v>
      </c>
      <c r="K1183" s="6" t="str">
        <f>OBV!G1183</f>
        <v>NEUTRAL</v>
      </c>
      <c r="L1183" s="6" t="str">
        <f>OBV!H1183</f>
        <v>CONFIRMED BEARISH</v>
      </c>
      <c r="M1183" s="8">
        <f t="shared" si="183"/>
        <v>50</v>
      </c>
      <c r="N1183" s="8">
        <f t="shared" si="180"/>
        <v>45</v>
      </c>
      <c r="O1183" s="8">
        <f t="shared" si="181"/>
        <v>50</v>
      </c>
      <c r="P1183" s="8">
        <f t="shared" si="182"/>
        <v>16.5</v>
      </c>
      <c r="Q1183" s="9">
        <f t="shared" si="184"/>
        <v>43.225000000000001</v>
      </c>
      <c r="R1183" s="9">
        <f t="shared" si="185"/>
        <v>40.625</v>
      </c>
      <c r="S1183" s="9">
        <f t="shared" si="186"/>
        <v>34.174999999999997</v>
      </c>
      <c r="T1183" s="9">
        <f t="shared" si="187"/>
        <v>40.375</v>
      </c>
      <c r="U1183" s="8">
        <f t="shared" si="188"/>
        <v>39.341666666666661</v>
      </c>
      <c r="V1183" s="8">
        <f t="shared" si="189"/>
        <v>39.599999999999994</v>
      </c>
    </row>
    <row r="1184" spans="1:22" ht="13.5" x14ac:dyDescent="0.25">
      <c r="A1184" s="3">
        <f>RSI!A1184</f>
        <v>43734</v>
      </c>
      <c r="B1184" s="2">
        <f>RSI!B1184</f>
        <v>14.373200000000001</v>
      </c>
      <c r="C1184" s="2">
        <f>RSI!I1184</f>
        <v>48.2391513519608</v>
      </c>
      <c r="D1184" s="2">
        <f>MACD!E1184</f>
        <v>1.9839219012197873E-2</v>
      </c>
      <c r="E1184" s="2">
        <f>MACD!F1184</f>
        <v>2.6427116052965174E-2</v>
      </c>
      <c r="F1184" s="2">
        <f>'Moving Avg'!D1184</f>
        <v>14.37936</v>
      </c>
      <c r="G1184" s="2">
        <f>'Moving Avg'!F1184</f>
        <v>14.394805</v>
      </c>
      <c r="H1184" s="2">
        <f>'Moving Avg'!G1184</f>
        <v>14.396249999999995</v>
      </c>
      <c r="I1184" s="2">
        <f>'Moving Avg'!H1184</f>
        <v>13.252335500000038</v>
      </c>
      <c r="J1184" s="6" t="str">
        <f>OBV!F1184</f>
        <v>BEARISH</v>
      </c>
      <c r="K1184" s="6" t="str">
        <f>OBV!G1184</f>
        <v>NEUTRAL</v>
      </c>
      <c r="L1184" s="6" t="str">
        <f>OBV!H1184</f>
        <v>CONFIRMED BEARISH</v>
      </c>
      <c r="M1184" s="8">
        <f t="shared" si="183"/>
        <v>50</v>
      </c>
      <c r="N1184" s="8">
        <f t="shared" si="180"/>
        <v>45</v>
      </c>
      <c r="O1184" s="8">
        <f t="shared" si="181"/>
        <v>50</v>
      </c>
      <c r="P1184" s="8">
        <f t="shared" si="182"/>
        <v>16.5</v>
      </c>
      <c r="Q1184" s="9">
        <f t="shared" si="184"/>
        <v>43.225000000000001</v>
      </c>
      <c r="R1184" s="9">
        <f t="shared" si="185"/>
        <v>40.625</v>
      </c>
      <c r="S1184" s="9">
        <f t="shared" si="186"/>
        <v>34.174999999999997</v>
      </c>
      <c r="T1184" s="9">
        <f t="shared" si="187"/>
        <v>40.375</v>
      </c>
      <c r="U1184" s="8">
        <f t="shared" si="188"/>
        <v>39.341666666666661</v>
      </c>
      <c r="V1184" s="8">
        <f t="shared" si="189"/>
        <v>39.599999999999994</v>
      </c>
    </row>
    <row r="1185" spans="1:22" ht="13.5" x14ac:dyDescent="0.25">
      <c r="A1185" s="3">
        <f>RSI!A1185</f>
        <v>43735</v>
      </c>
      <c r="B1185" s="2">
        <f>RSI!B1185</f>
        <v>14.373200000000001</v>
      </c>
      <c r="C1185" s="2">
        <f>RSI!I1185</f>
        <v>48.2391513519608</v>
      </c>
      <c r="D1185" s="2">
        <f>MACD!E1185</f>
        <v>1.860509904074803E-2</v>
      </c>
      <c r="E1185" s="2">
        <f>MACD!F1185</f>
        <v>2.4862712650521746E-2</v>
      </c>
      <c r="F1185" s="2">
        <f>'Moving Avg'!D1185</f>
        <v>14.37628</v>
      </c>
      <c r="G1185" s="2">
        <f>'Moving Avg'!F1185</f>
        <v>14.391969999999997</v>
      </c>
      <c r="H1185" s="2">
        <f>'Moving Avg'!G1185</f>
        <v>14.395013999999996</v>
      </c>
      <c r="I1185" s="2">
        <f>'Moving Avg'!H1185</f>
        <v>13.256163500000037</v>
      </c>
      <c r="J1185" s="6" t="str">
        <f>OBV!F1185</f>
        <v>BEARISH</v>
      </c>
      <c r="K1185" s="6" t="str">
        <f>OBV!G1185</f>
        <v>NEUTRAL</v>
      </c>
      <c r="L1185" s="6" t="str">
        <f>OBV!H1185</f>
        <v>CONFIRMED BEARISH</v>
      </c>
      <c r="M1185" s="8">
        <f t="shared" si="183"/>
        <v>50</v>
      </c>
      <c r="N1185" s="8">
        <f t="shared" si="180"/>
        <v>45</v>
      </c>
      <c r="O1185" s="8">
        <f t="shared" si="181"/>
        <v>50</v>
      </c>
      <c r="P1185" s="8">
        <f t="shared" si="182"/>
        <v>16.5</v>
      </c>
      <c r="Q1185" s="9">
        <f t="shared" si="184"/>
        <v>43.225000000000001</v>
      </c>
      <c r="R1185" s="9">
        <f t="shared" si="185"/>
        <v>40.625</v>
      </c>
      <c r="S1185" s="9">
        <f t="shared" si="186"/>
        <v>34.174999999999997</v>
      </c>
      <c r="T1185" s="9">
        <f t="shared" si="187"/>
        <v>40.375</v>
      </c>
      <c r="U1185" s="8">
        <f t="shared" si="188"/>
        <v>39.341666666666661</v>
      </c>
      <c r="V1185" s="8">
        <f t="shared" si="189"/>
        <v>39.599999999999994</v>
      </c>
    </row>
    <row r="1186" spans="1:22" ht="13.5" x14ac:dyDescent="0.25">
      <c r="A1186" s="3">
        <f>RSI!A1186</f>
        <v>43738</v>
      </c>
      <c r="B1186" s="2">
        <f>RSI!B1186</f>
        <v>14.3835</v>
      </c>
      <c r="C1186" s="2">
        <f>RSI!I1186</f>
        <v>52.014857348405691</v>
      </c>
      <c r="D1186" s="2">
        <f>MACD!E1186</f>
        <v>1.6838707621054994E-2</v>
      </c>
      <c r="E1186" s="2">
        <f>MACD!F1186</f>
        <v>2.3257911644628395E-2</v>
      </c>
      <c r="F1186" s="2">
        <f>'Moving Avg'!D1186</f>
        <v>14.37628</v>
      </c>
      <c r="G1186" s="2">
        <f>'Moving Avg'!F1186</f>
        <v>14.390424999999999</v>
      </c>
      <c r="H1186" s="2">
        <f>'Moving Avg'!G1186</f>
        <v>14.393983999999996</v>
      </c>
      <c r="I1186" s="2">
        <f>'Moving Avg'!H1186</f>
        <v>13.260970000000034</v>
      </c>
      <c r="J1186" s="6" t="str">
        <f>OBV!F1186</f>
        <v>BEARISH</v>
      </c>
      <c r="K1186" s="6" t="str">
        <f>OBV!G1186</f>
        <v>NEUTRAL</v>
      </c>
      <c r="L1186" s="6" t="str">
        <f>OBV!H1186</f>
        <v>NEUTRAL</v>
      </c>
      <c r="M1186" s="8">
        <f t="shared" si="183"/>
        <v>50</v>
      </c>
      <c r="N1186" s="8">
        <f t="shared" si="180"/>
        <v>45</v>
      </c>
      <c r="O1186" s="8">
        <f t="shared" si="181"/>
        <v>50</v>
      </c>
      <c r="P1186" s="8">
        <f t="shared" si="182"/>
        <v>16.5</v>
      </c>
      <c r="Q1186" s="9">
        <f t="shared" si="184"/>
        <v>43.225000000000001</v>
      </c>
      <c r="R1186" s="9">
        <f t="shared" si="185"/>
        <v>40.625</v>
      </c>
      <c r="S1186" s="9">
        <f t="shared" si="186"/>
        <v>34.174999999999997</v>
      </c>
      <c r="T1186" s="9">
        <f t="shared" si="187"/>
        <v>40.375</v>
      </c>
      <c r="U1186" s="8">
        <f t="shared" si="188"/>
        <v>39.341666666666661</v>
      </c>
      <c r="V1186" s="8">
        <f t="shared" si="189"/>
        <v>39.599999999999994</v>
      </c>
    </row>
    <row r="1187" spans="1:22" ht="13.5" x14ac:dyDescent="0.25">
      <c r="A1187" s="3">
        <f>RSI!A1187</f>
        <v>43739</v>
      </c>
      <c r="B1187" s="2">
        <f>RSI!B1187</f>
        <v>14.378299999999999</v>
      </c>
      <c r="C1187" s="2">
        <f>RSI!I1187</f>
        <v>50.030664610221521</v>
      </c>
      <c r="D1187" s="2">
        <f>MACD!E1187</f>
        <v>1.5706193458949969E-2</v>
      </c>
      <c r="E1187" s="2">
        <f>MACD!F1187</f>
        <v>2.174756800749271E-2</v>
      </c>
      <c r="F1187" s="2">
        <f>'Moving Avg'!D1187</f>
        <v>14.3773</v>
      </c>
      <c r="G1187" s="2">
        <f>'Moving Avg'!F1187</f>
        <v>14.38733</v>
      </c>
      <c r="H1187" s="2">
        <f>'Moving Avg'!G1187</f>
        <v>14.392849999999996</v>
      </c>
      <c r="I1187" s="2">
        <f>'Moving Avg'!H1187</f>
        <v>13.266483000000033</v>
      </c>
      <c r="J1187" s="6" t="str">
        <f>OBV!F1187</f>
        <v>BEARISH</v>
      </c>
      <c r="K1187" s="6" t="str">
        <f>OBV!G1187</f>
        <v>NEUTRAL</v>
      </c>
      <c r="L1187" s="6" t="str">
        <f>OBV!H1187</f>
        <v>BEARISH DIVERGENCE</v>
      </c>
      <c r="M1187" s="8">
        <f t="shared" si="183"/>
        <v>50</v>
      </c>
      <c r="N1187" s="8">
        <f t="shared" si="180"/>
        <v>45</v>
      </c>
      <c r="O1187" s="8">
        <f t="shared" si="181"/>
        <v>50</v>
      </c>
      <c r="P1187" s="8">
        <f t="shared" si="182"/>
        <v>16.5</v>
      </c>
      <c r="Q1187" s="9">
        <f t="shared" si="184"/>
        <v>43.225000000000001</v>
      </c>
      <c r="R1187" s="9">
        <f t="shared" si="185"/>
        <v>40.625</v>
      </c>
      <c r="S1187" s="9">
        <f t="shared" si="186"/>
        <v>34.174999999999997</v>
      </c>
      <c r="T1187" s="9">
        <f t="shared" si="187"/>
        <v>40.375</v>
      </c>
      <c r="U1187" s="8">
        <f t="shared" si="188"/>
        <v>39.341666666666661</v>
      </c>
      <c r="V1187" s="8">
        <f t="shared" si="189"/>
        <v>39.599999999999994</v>
      </c>
    </row>
    <row r="1188" spans="1:22" ht="13.5" x14ac:dyDescent="0.25">
      <c r="A1188" s="3">
        <f>RSI!A1188</f>
        <v>43740</v>
      </c>
      <c r="B1188" s="2">
        <f>RSI!B1188</f>
        <v>14.3835</v>
      </c>
      <c r="C1188" s="2">
        <f>RSI!I1188</f>
        <v>52.002452410928633</v>
      </c>
      <c r="D1188" s="2">
        <f>MACD!E1188</f>
        <v>1.4372101811042981E-2</v>
      </c>
      <c r="E1188" s="2">
        <f>MACD!F1188</f>
        <v>2.0272474768202764E-2</v>
      </c>
      <c r="F1188" s="2">
        <f>'Moving Avg'!D1188</f>
        <v>14.37834</v>
      </c>
      <c r="G1188" s="2">
        <f>'Moving Avg'!F1188</f>
        <v>14.384495000000001</v>
      </c>
      <c r="H1188" s="2">
        <f>'Moving Avg'!G1188</f>
        <v>14.396873999999999</v>
      </c>
      <c r="I1188" s="2">
        <f>'Moving Avg'!H1188</f>
        <v>13.271289500000032</v>
      </c>
      <c r="J1188" s="6" t="str">
        <f>OBV!F1188</f>
        <v>BULLISH</v>
      </c>
      <c r="K1188" s="6" t="str">
        <f>OBV!G1188</f>
        <v>NEUTRAL</v>
      </c>
      <c r="L1188" s="6" t="str">
        <f>OBV!H1188</f>
        <v>CONFIRMED BULLISH</v>
      </c>
      <c r="M1188" s="8">
        <f t="shared" si="183"/>
        <v>50</v>
      </c>
      <c r="N1188" s="8">
        <f t="shared" si="180"/>
        <v>45</v>
      </c>
      <c r="O1188" s="8">
        <f t="shared" si="181"/>
        <v>50</v>
      </c>
      <c r="P1188" s="8">
        <f t="shared" si="182"/>
        <v>83.5</v>
      </c>
      <c r="Q1188" s="9">
        <f t="shared" si="184"/>
        <v>53.274999999999999</v>
      </c>
      <c r="R1188" s="9">
        <f t="shared" si="185"/>
        <v>57.375</v>
      </c>
      <c r="S1188" s="9">
        <f t="shared" si="186"/>
        <v>64.325000000000003</v>
      </c>
      <c r="T1188" s="9">
        <f t="shared" si="187"/>
        <v>57.125</v>
      </c>
      <c r="U1188" s="8">
        <f t="shared" si="188"/>
        <v>58.32500000000001</v>
      </c>
      <c r="V1188" s="8">
        <f t="shared" si="189"/>
        <v>58.025000000000006</v>
      </c>
    </row>
    <row r="1189" spans="1:22" ht="13.5" x14ac:dyDescent="0.25">
      <c r="A1189" s="3">
        <f>RSI!A1189</f>
        <v>43741</v>
      </c>
      <c r="B1189" s="2">
        <f>RSI!B1189</f>
        <v>14.3835</v>
      </c>
      <c r="C1189" s="2">
        <f>RSI!I1189</f>
        <v>52.002452410928633</v>
      </c>
      <c r="D1189" s="2">
        <f>MACD!E1189</f>
        <v>1.3221208334067924E-2</v>
      </c>
      <c r="E1189" s="2">
        <f>MACD!F1189</f>
        <v>1.8862221481375799E-2</v>
      </c>
      <c r="F1189" s="2">
        <f>'Moving Avg'!D1189</f>
        <v>14.3804</v>
      </c>
      <c r="G1189" s="2">
        <f>'Moving Avg'!F1189</f>
        <v>14.384240000000002</v>
      </c>
      <c r="H1189" s="2">
        <f>'Moving Avg'!G1189</f>
        <v>14.395843999999997</v>
      </c>
      <c r="I1189" s="2">
        <f>'Moving Avg'!H1189</f>
        <v>13.275193000000032</v>
      </c>
      <c r="J1189" s="6" t="str">
        <f>OBV!F1189</f>
        <v>BULLISH</v>
      </c>
      <c r="K1189" s="6" t="str">
        <f>OBV!G1189</f>
        <v>NEUTRAL</v>
      </c>
      <c r="L1189" s="6" t="str">
        <f>OBV!H1189</f>
        <v>CONFIRMED BULLISH</v>
      </c>
      <c r="M1189" s="8">
        <f t="shared" si="183"/>
        <v>50</v>
      </c>
      <c r="N1189" s="8">
        <f t="shared" si="180"/>
        <v>45</v>
      </c>
      <c r="O1189" s="8">
        <f t="shared" si="181"/>
        <v>50</v>
      </c>
      <c r="P1189" s="8">
        <f t="shared" si="182"/>
        <v>83.5</v>
      </c>
      <c r="Q1189" s="9">
        <f t="shared" si="184"/>
        <v>53.274999999999999</v>
      </c>
      <c r="R1189" s="9">
        <f t="shared" si="185"/>
        <v>57.375</v>
      </c>
      <c r="S1189" s="9">
        <f t="shared" si="186"/>
        <v>64.325000000000003</v>
      </c>
      <c r="T1189" s="9">
        <f t="shared" si="187"/>
        <v>57.125</v>
      </c>
      <c r="U1189" s="8">
        <f t="shared" si="188"/>
        <v>58.32500000000001</v>
      </c>
      <c r="V1189" s="8">
        <f t="shared" si="189"/>
        <v>58.025000000000006</v>
      </c>
    </row>
    <row r="1190" spans="1:22" ht="13.5" x14ac:dyDescent="0.25">
      <c r="A1190" s="3">
        <f>RSI!A1190</f>
        <v>43742</v>
      </c>
      <c r="B1190" s="2">
        <f>RSI!B1190</f>
        <v>14.3835</v>
      </c>
      <c r="C1190" s="2">
        <f>RSI!I1190</f>
        <v>52.002452410928633</v>
      </c>
      <c r="D1190" s="2">
        <f>MACD!E1190</f>
        <v>1.2226961782772605E-2</v>
      </c>
      <c r="E1190" s="2">
        <f>MACD!F1190</f>
        <v>1.7535169541655161E-2</v>
      </c>
      <c r="F1190" s="2">
        <f>'Moving Avg'!D1190</f>
        <v>14.38246</v>
      </c>
      <c r="G1190" s="2">
        <f>'Moving Avg'!F1190</f>
        <v>14.383985000000001</v>
      </c>
      <c r="H1190" s="2">
        <f>'Moving Avg'!G1190</f>
        <v>14.394813999999998</v>
      </c>
      <c r="I1190" s="2">
        <f>'Moving Avg'!H1190</f>
        <v>13.27975550000003</v>
      </c>
      <c r="J1190" s="6" t="str">
        <f>OBV!F1190</f>
        <v>BULLISH</v>
      </c>
      <c r="K1190" s="6" t="str">
        <f>OBV!G1190</f>
        <v>NEUTRAL</v>
      </c>
      <c r="L1190" s="6" t="str">
        <f>OBV!H1190</f>
        <v>CONFIRMED BULLISH</v>
      </c>
      <c r="M1190" s="8">
        <f t="shared" si="183"/>
        <v>50</v>
      </c>
      <c r="N1190" s="8">
        <f t="shared" si="180"/>
        <v>45</v>
      </c>
      <c r="O1190" s="8">
        <f t="shared" si="181"/>
        <v>50</v>
      </c>
      <c r="P1190" s="8">
        <f t="shared" si="182"/>
        <v>83.5</v>
      </c>
      <c r="Q1190" s="9">
        <f t="shared" si="184"/>
        <v>53.274999999999999</v>
      </c>
      <c r="R1190" s="9">
        <f t="shared" si="185"/>
        <v>57.375</v>
      </c>
      <c r="S1190" s="9">
        <f t="shared" si="186"/>
        <v>64.325000000000003</v>
      </c>
      <c r="T1190" s="9">
        <f t="shared" si="187"/>
        <v>57.125</v>
      </c>
      <c r="U1190" s="8">
        <f t="shared" si="188"/>
        <v>58.32500000000001</v>
      </c>
      <c r="V1190" s="8">
        <f t="shared" si="189"/>
        <v>58.025000000000006</v>
      </c>
    </row>
    <row r="1191" spans="1:22" ht="13.5" x14ac:dyDescent="0.25">
      <c r="A1191" s="3">
        <f>RSI!A1191</f>
        <v>43745</v>
      </c>
      <c r="B1191" s="2">
        <f>RSI!B1191</f>
        <v>14.3886</v>
      </c>
      <c r="C1191" s="2">
        <f>RSI!I1191</f>
        <v>54.215525312216393</v>
      </c>
      <c r="D1191" s="2">
        <f>MACD!E1191</f>
        <v>1.020438158694148E-2</v>
      </c>
      <c r="E1191" s="2">
        <f>MACD!F1191</f>
        <v>1.6069011950712427E-2</v>
      </c>
      <c r="F1191" s="2">
        <f>'Moving Avg'!D1191</f>
        <v>14.38348</v>
      </c>
      <c r="G1191" s="2">
        <f>'Moving Avg'!F1191</f>
        <v>14.383985000000001</v>
      </c>
      <c r="H1191" s="2">
        <f>'Moving Avg'!G1191</f>
        <v>14.393885999999998</v>
      </c>
      <c r="I1191" s="2">
        <f>'Moving Avg'!H1191</f>
        <v>13.284587500000029</v>
      </c>
      <c r="J1191" s="6" t="str">
        <f>OBV!F1191</f>
        <v>BULLISH</v>
      </c>
      <c r="K1191" s="6" t="str">
        <f>OBV!G1191</f>
        <v>NEUTRAL</v>
      </c>
      <c r="L1191" s="6" t="str">
        <f>OBV!H1191</f>
        <v>CONFIRMED BULLISH</v>
      </c>
      <c r="M1191" s="8">
        <f t="shared" si="183"/>
        <v>50</v>
      </c>
      <c r="N1191" s="8">
        <f t="shared" si="180"/>
        <v>45</v>
      </c>
      <c r="O1191" s="8">
        <f t="shared" si="181"/>
        <v>50</v>
      </c>
      <c r="P1191" s="8">
        <f t="shared" si="182"/>
        <v>83.5</v>
      </c>
      <c r="Q1191" s="9">
        <f t="shared" si="184"/>
        <v>53.274999999999999</v>
      </c>
      <c r="R1191" s="9">
        <f t="shared" si="185"/>
        <v>57.375</v>
      </c>
      <c r="S1191" s="9">
        <f t="shared" si="186"/>
        <v>64.325000000000003</v>
      </c>
      <c r="T1191" s="9">
        <f t="shared" si="187"/>
        <v>57.125</v>
      </c>
      <c r="U1191" s="8">
        <f t="shared" si="188"/>
        <v>58.32500000000001</v>
      </c>
      <c r="V1191" s="8">
        <f t="shared" si="189"/>
        <v>58.025000000000006</v>
      </c>
    </row>
    <row r="1192" spans="1:22" ht="13.5" x14ac:dyDescent="0.25">
      <c r="A1192" s="3">
        <f>RSI!A1192</f>
        <v>43746</v>
      </c>
      <c r="B1192" s="2">
        <f>RSI!B1192</f>
        <v>14.3886</v>
      </c>
      <c r="C1192" s="2">
        <f>RSI!I1192</f>
        <v>54.215525312216378</v>
      </c>
      <c r="D1192" s="2">
        <f>MACD!E1192</f>
        <v>6.8607146917809558E-3</v>
      </c>
      <c r="E1192" s="2">
        <f>MACD!F1192</f>
        <v>1.4227352498926133E-2</v>
      </c>
      <c r="F1192" s="2">
        <f>'Moving Avg'!D1192</f>
        <v>14.385540000000001</v>
      </c>
      <c r="G1192" s="2">
        <f>'Moving Avg'!F1192</f>
        <v>14.383984999999999</v>
      </c>
      <c r="H1192" s="2">
        <f>'Moving Avg'!G1192</f>
        <v>14.392853999999998</v>
      </c>
      <c r="I1192" s="2">
        <f>'Moving Avg'!H1192</f>
        <v>13.289419500000029</v>
      </c>
      <c r="J1192" s="6" t="str">
        <f>OBV!F1192</f>
        <v>BULLISH</v>
      </c>
      <c r="K1192" s="6" t="str">
        <f>OBV!G1192</f>
        <v>NEUTRAL</v>
      </c>
      <c r="L1192" s="6" t="str">
        <f>OBV!H1192</f>
        <v>CONFIRMED BULLISH</v>
      </c>
      <c r="M1192" s="8">
        <f t="shared" si="183"/>
        <v>50</v>
      </c>
      <c r="N1192" s="8">
        <f t="shared" si="180"/>
        <v>45</v>
      </c>
      <c r="O1192" s="8">
        <f t="shared" si="181"/>
        <v>50</v>
      </c>
      <c r="P1192" s="8">
        <f t="shared" si="182"/>
        <v>83.5</v>
      </c>
      <c r="Q1192" s="9">
        <f t="shared" si="184"/>
        <v>53.274999999999999</v>
      </c>
      <c r="R1192" s="9">
        <f t="shared" si="185"/>
        <v>57.375</v>
      </c>
      <c r="S1192" s="9">
        <f t="shared" si="186"/>
        <v>64.325000000000003</v>
      </c>
      <c r="T1192" s="9">
        <f t="shared" si="187"/>
        <v>57.125</v>
      </c>
      <c r="U1192" s="8">
        <f t="shared" si="188"/>
        <v>58.32500000000001</v>
      </c>
      <c r="V1192" s="8">
        <f t="shared" si="189"/>
        <v>58.025000000000006</v>
      </c>
    </row>
    <row r="1193" spans="1:22" ht="13.5" x14ac:dyDescent="0.25">
      <c r="A1193" s="3">
        <f>RSI!A1193</f>
        <v>43747</v>
      </c>
      <c r="B1193" s="2">
        <f>RSI!B1193</f>
        <v>14.3886</v>
      </c>
      <c r="C1193" s="2">
        <f>RSI!I1193</f>
        <v>54.215525312216393</v>
      </c>
      <c r="D1193" s="2">
        <f>MACD!E1193</f>
        <v>4.7719646777171221E-3</v>
      </c>
      <c r="E1193" s="2">
        <f>MACD!F1193</f>
        <v>1.2336274934684331E-2</v>
      </c>
      <c r="F1193" s="2">
        <f>'Moving Avg'!D1193</f>
        <v>14.386559999999999</v>
      </c>
      <c r="G1193" s="2">
        <f>'Moving Avg'!F1193</f>
        <v>14.383984999999999</v>
      </c>
      <c r="H1193" s="2">
        <f>'Moving Avg'!G1193</f>
        <v>14.392854</v>
      </c>
      <c r="I1193" s="2">
        <f>'Moving Avg'!H1193</f>
        <v>13.29425150000003</v>
      </c>
      <c r="J1193" s="6" t="str">
        <f>OBV!F1193</f>
        <v>BULLISH</v>
      </c>
      <c r="K1193" s="6" t="str">
        <f>OBV!G1193</f>
        <v>NEUTRAL</v>
      </c>
      <c r="L1193" s="6" t="str">
        <f>OBV!H1193</f>
        <v>CONFIRMED BULLISH</v>
      </c>
      <c r="M1193" s="8">
        <f t="shared" si="183"/>
        <v>50</v>
      </c>
      <c r="N1193" s="8">
        <f t="shared" si="180"/>
        <v>45</v>
      </c>
      <c r="O1193" s="8">
        <f t="shared" si="181"/>
        <v>50</v>
      </c>
      <c r="P1193" s="8">
        <f t="shared" si="182"/>
        <v>83.5</v>
      </c>
      <c r="Q1193" s="9">
        <f t="shared" si="184"/>
        <v>53.274999999999999</v>
      </c>
      <c r="R1193" s="9">
        <f t="shared" si="185"/>
        <v>57.375</v>
      </c>
      <c r="S1193" s="9">
        <f t="shared" si="186"/>
        <v>64.325000000000003</v>
      </c>
      <c r="T1193" s="9">
        <f t="shared" si="187"/>
        <v>57.125</v>
      </c>
      <c r="U1193" s="8">
        <f t="shared" si="188"/>
        <v>58.32500000000001</v>
      </c>
      <c r="V1193" s="8">
        <f t="shared" si="189"/>
        <v>58.025000000000006</v>
      </c>
    </row>
    <row r="1194" spans="1:22" ht="13.5" x14ac:dyDescent="0.25">
      <c r="A1194" s="3">
        <f>RSI!A1194</f>
        <v>43748</v>
      </c>
      <c r="B1194" s="2">
        <f>RSI!B1194</f>
        <v>14.3835</v>
      </c>
      <c r="C1194" s="2">
        <f>RSI!I1194</f>
        <v>51.263378525717428</v>
      </c>
      <c r="D1194" s="2">
        <f>MACD!E1194</f>
        <v>2.5568817358969653E-3</v>
      </c>
      <c r="E1194" s="2">
        <f>MACD!F1194</f>
        <v>1.0380396294926859E-2</v>
      </c>
      <c r="F1194" s="2">
        <f>'Moving Avg'!D1194</f>
        <v>14.386559999999999</v>
      </c>
      <c r="G1194" s="2">
        <f>'Moving Avg'!F1194</f>
        <v>14.38373</v>
      </c>
      <c r="H1194" s="2">
        <f>'Moving Avg'!G1194</f>
        <v>14.393782000000002</v>
      </c>
      <c r="I1194" s="2">
        <f>'Moving Avg'!H1194</f>
        <v>13.299058000000029</v>
      </c>
      <c r="J1194" s="6" t="str">
        <f>OBV!F1194</f>
        <v>BULLISH</v>
      </c>
      <c r="K1194" s="6" t="str">
        <f>OBV!G1194</f>
        <v>NEUTRAL</v>
      </c>
      <c r="L1194" s="6" t="str">
        <f>OBV!H1194</f>
        <v>NEUTRAL</v>
      </c>
      <c r="M1194" s="8">
        <f t="shared" si="183"/>
        <v>50</v>
      </c>
      <c r="N1194" s="8">
        <f t="shared" si="180"/>
        <v>45</v>
      </c>
      <c r="O1194" s="8">
        <f t="shared" si="181"/>
        <v>50</v>
      </c>
      <c r="P1194" s="8">
        <f t="shared" si="182"/>
        <v>49.5</v>
      </c>
      <c r="Q1194" s="9">
        <f t="shared" si="184"/>
        <v>48.174999999999997</v>
      </c>
      <c r="R1194" s="9">
        <f t="shared" si="185"/>
        <v>48.875</v>
      </c>
      <c r="S1194" s="9">
        <f t="shared" si="186"/>
        <v>49.025000000000006</v>
      </c>
      <c r="T1194" s="9">
        <f t="shared" si="187"/>
        <v>48.625</v>
      </c>
      <c r="U1194" s="8">
        <f t="shared" si="188"/>
        <v>48.691666666666663</v>
      </c>
      <c r="V1194" s="8">
        <f t="shared" si="189"/>
        <v>48.674999999999997</v>
      </c>
    </row>
    <row r="1195" spans="1:22" ht="13.5" x14ac:dyDescent="0.25">
      <c r="A1195" s="3">
        <f>RSI!A1195</f>
        <v>43749</v>
      </c>
      <c r="B1195" s="2">
        <f>RSI!B1195</f>
        <v>14.3835</v>
      </c>
      <c r="C1195" s="2">
        <f>RSI!I1195</f>
        <v>51.263378525717428</v>
      </c>
      <c r="D1195" s="2">
        <f>MACD!E1195</f>
        <v>6.7490072181186633E-4</v>
      </c>
      <c r="E1195" s="2">
        <f>MACD!F1195</f>
        <v>8.4392971803038605E-3</v>
      </c>
      <c r="F1195" s="2">
        <f>'Moving Avg'!D1195</f>
        <v>14.386559999999999</v>
      </c>
      <c r="G1195" s="2">
        <f>'Moving Avg'!F1195</f>
        <v>14.383475000000001</v>
      </c>
      <c r="H1195" s="2">
        <f>'Moving Avg'!G1195</f>
        <v>14.39471</v>
      </c>
      <c r="I1195" s="2">
        <f>'Moving Avg'!H1195</f>
        <v>13.303864500000026</v>
      </c>
      <c r="J1195" s="6" t="str">
        <f>OBV!F1195</f>
        <v>BULLISH</v>
      </c>
      <c r="K1195" s="6" t="str">
        <f>OBV!G1195</f>
        <v>NEUTRAL</v>
      </c>
      <c r="L1195" s="6" t="str">
        <f>OBV!H1195</f>
        <v>NEUTRAL</v>
      </c>
      <c r="M1195" s="8">
        <f t="shared" si="183"/>
        <v>50</v>
      </c>
      <c r="N1195" s="8">
        <f t="shared" si="180"/>
        <v>45</v>
      </c>
      <c r="O1195" s="8">
        <f t="shared" si="181"/>
        <v>50</v>
      </c>
      <c r="P1195" s="8">
        <f t="shared" si="182"/>
        <v>49.5</v>
      </c>
      <c r="Q1195" s="9">
        <f t="shared" si="184"/>
        <v>48.174999999999997</v>
      </c>
      <c r="R1195" s="9">
        <f t="shared" si="185"/>
        <v>48.875</v>
      </c>
      <c r="S1195" s="9">
        <f t="shared" si="186"/>
        <v>49.025000000000006</v>
      </c>
      <c r="T1195" s="9">
        <f t="shared" si="187"/>
        <v>48.625</v>
      </c>
      <c r="U1195" s="8">
        <f t="shared" si="188"/>
        <v>48.691666666666663</v>
      </c>
      <c r="V1195" s="8">
        <f t="shared" si="189"/>
        <v>48.674999999999997</v>
      </c>
    </row>
    <row r="1196" spans="1:22" ht="13.5" x14ac:dyDescent="0.25">
      <c r="A1196" s="3">
        <f>RSI!A1196</f>
        <v>43752</v>
      </c>
      <c r="B1196" s="2">
        <f>RSI!B1196</f>
        <v>14.3886</v>
      </c>
      <c r="C1196" s="2">
        <f>RSI!I1196</f>
        <v>54.158347470107458</v>
      </c>
      <c r="D1196" s="2">
        <f>MACD!E1196</f>
        <v>2.8218168545812716E-4</v>
      </c>
      <c r="E1196" s="2">
        <f>MACD!F1196</f>
        <v>6.8078740813347144E-3</v>
      </c>
      <c r="F1196" s="2">
        <f>'Moving Avg'!D1196</f>
        <v>14.386559999999999</v>
      </c>
      <c r="G1196" s="2">
        <f>'Moving Avg'!F1196</f>
        <v>14.383475000000001</v>
      </c>
      <c r="H1196" s="2">
        <f>'Moving Avg'!G1196</f>
        <v>14.394916</v>
      </c>
      <c r="I1196" s="2">
        <f>'Moving Avg'!H1196</f>
        <v>13.308940500000029</v>
      </c>
      <c r="J1196" s="6" t="str">
        <f>OBV!F1196</f>
        <v>BEARISH</v>
      </c>
      <c r="K1196" s="6" t="str">
        <f>OBV!G1196</f>
        <v>NEUTRAL</v>
      </c>
      <c r="L1196" s="6" t="str">
        <f>OBV!H1196</f>
        <v>NEUTRAL</v>
      </c>
      <c r="M1196" s="8">
        <f t="shared" si="183"/>
        <v>50</v>
      </c>
      <c r="N1196" s="8">
        <f t="shared" si="180"/>
        <v>45</v>
      </c>
      <c r="O1196" s="8">
        <f t="shared" si="181"/>
        <v>50</v>
      </c>
      <c r="P1196" s="8">
        <f t="shared" si="182"/>
        <v>16.5</v>
      </c>
      <c r="Q1196" s="9">
        <f t="shared" si="184"/>
        <v>43.225000000000001</v>
      </c>
      <c r="R1196" s="9">
        <f t="shared" si="185"/>
        <v>40.625</v>
      </c>
      <c r="S1196" s="9">
        <f t="shared" si="186"/>
        <v>34.174999999999997</v>
      </c>
      <c r="T1196" s="9">
        <f t="shared" si="187"/>
        <v>40.375</v>
      </c>
      <c r="U1196" s="8">
        <f t="shared" si="188"/>
        <v>39.341666666666661</v>
      </c>
      <c r="V1196" s="8">
        <f t="shared" si="189"/>
        <v>39.599999999999994</v>
      </c>
    </row>
    <row r="1197" spans="1:22" ht="13.5" x14ac:dyDescent="0.25">
      <c r="A1197" s="3">
        <f>RSI!A1197</f>
        <v>43754</v>
      </c>
      <c r="B1197" s="2">
        <f>RSI!B1197</f>
        <v>14.3371</v>
      </c>
      <c r="C1197" s="2">
        <f>RSI!I1197</f>
        <v>32.903668585187134</v>
      </c>
      <c r="D1197" s="2">
        <f>MACD!E1197</f>
        <v>2.9279752417554761E-3</v>
      </c>
      <c r="E1197" s="2">
        <f>MACD!F1197</f>
        <v>6.0318943134188667E-3</v>
      </c>
      <c r="F1197" s="2">
        <f>'Moving Avg'!D1197</f>
        <v>14.376260000000002</v>
      </c>
      <c r="G1197" s="2">
        <f>'Moving Avg'!F1197</f>
        <v>14.3809</v>
      </c>
      <c r="H1197" s="2">
        <f>'Moving Avg'!G1197</f>
        <v>14.394916</v>
      </c>
      <c r="I1197" s="2">
        <f>'Moving Avg'!H1197</f>
        <v>13.31473550000003</v>
      </c>
      <c r="J1197" s="6" t="str">
        <f>OBV!F1197</f>
        <v>BEARISH</v>
      </c>
      <c r="K1197" s="6" t="str">
        <f>OBV!G1197</f>
        <v>NEUTRAL</v>
      </c>
      <c r="L1197" s="6" t="str">
        <f>OBV!H1197</f>
        <v>CONFIRMED BEARISH</v>
      </c>
      <c r="M1197" s="8">
        <f t="shared" si="183"/>
        <v>50</v>
      </c>
      <c r="N1197" s="8">
        <f t="shared" si="180"/>
        <v>45</v>
      </c>
      <c r="O1197" s="8">
        <f t="shared" si="181"/>
        <v>50</v>
      </c>
      <c r="P1197" s="8">
        <f t="shared" si="182"/>
        <v>16.5</v>
      </c>
      <c r="Q1197" s="9">
        <f t="shared" si="184"/>
        <v>43.225000000000001</v>
      </c>
      <c r="R1197" s="9">
        <f t="shared" si="185"/>
        <v>40.625</v>
      </c>
      <c r="S1197" s="9">
        <f t="shared" si="186"/>
        <v>34.174999999999997</v>
      </c>
      <c r="T1197" s="9">
        <f t="shared" si="187"/>
        <v>40.375</v>
      </c>
      <c r="U1197" s="8">
        <f t="shared" si="188"/>
        <v>39.341666666666661</v>
      </c>
      <c r="V1197" s="8">
        <f t="shared" si="189"/>
        <v>39.599999999999994</v>
      </c>
    </row>
    <row r="1198" spans="1:22" ht="13.5" x14ac:dyDescent="0.25">
      <c r="A1198" s="3">
        <f>RSI!A1198</f>
        <v>43755</v>
      </c>
      <c r="B1198" s="2">
        <f>RSI!B1198</f>
        <v>14.3371</v>
      </c>
      <c r="C1198" s="2">
        <f>RSI!I1198</f>
        <v>32.903668585187134</v>
      </c>
      <c r="D1198" s="2">
        <f>MACD!E1198</f>
        <v>6.2370388514843E-3</v>
      </c>
      <c r="E1198" s="2">
        <f>MACD!F1198</f>
        <v>6.0729232210319541E-3</v>
      </c>
      <c r="F1198" s="2">
        <f>'Moving Avg'!D1198</f>
        <v>14.365960000000001</v>
      </c>
      <c r="G1198" s="2">
        <f>'Moving Avg'!F1198</f>
        <v>14.378325</v>
      </c>
      <c r="H1198" s="2">
        <f>'Moving Avg'!G1198</f>
        <v>14.393886000000002</v>
      </c>
      <c r="I1198" s="2">
        <f>'Moving Avg'!H1198</f>
        <v>13.31955400000003</v>
      </c>
      <c r="J1198" s="6" t="str">
        <f>OBV!F1198</f>
        <v>BEARISH</v>
      </c>
      <c r="K1198" s="6" t="str">
        <f>OBV!G1198</f>
        <v>NEUTRAL</v>
      </c>
      <c r="L1198" s="6" t="str">
        <f>OBV!H1198</f>
        <v>CONFIRMED BEARISH</v>
      </c>
      <c r="M1198" s="8">
        <f t="shared" si="183"/>
        <v>50</v>
      </c>
      <c r="N1198" s="8">
        <f t="shared" si="180"/>
        <v>0</v>
      </c>
      <c r="O1198" s="8">
        <f t="shared" si="181"/>
        <v>50</v>
      </c>
      <c r="P1198" s="8">
        <f t="shared" si="182"/>
        <v>16.5</v>
      </c>
      <c r="Q1198" s="9">
        <f t="shared" si="184"/>
        <v>27.475000000000001</v>
      </c>
      <c r="R1198" s="9">
        <f t="shared" si="185"/>
        <v>31.625</v>
      </c>
      <c r="S1198" s="9">
        <f t="shared" si="186"/>
        <v>27.425000000000001</v>
      </c>
      <c r="T1198" s="9">
        <f t="shared" si="187"/>
        <v>29.125</v>
      </c>
      <c r="U1198" s="8">
        <f t="shared" si="188"/>
        <v>28.841666666666669</v>
      </c>
      <c r="V1198" s="8">
        <f t="shared" si="189"/>
        <v>28.912500000000001</v>
      </c>
    </row>
    <row r="1199" spans="1:22" ht="13.5" x14ac:dyDescent="0.25">
      <c r="A1199" s="3">
        <f>RSI!A1199</f>
        <v>43756</v>
      </c>
      <c r="B1199" s="2">
        <f>RSI!B1199</f>
        <v>14.3371</v>
      </c>
      <c r="C1199" s="2">
        <f>RSI!I1199</f>
        <v>32.903668585187134</v>
      </c>
      <c r="D1199" s="2">
        <f>MACD!E1199</f>
        <v>9.2873076186332781E-3</v>
      </c>
      <c r="E1199" s="2">
        <f>MACD!F1199</f>
        <v>6.7158001005522185E-3</v>
      </c>
      <c r="F1199" s="2">
        <f>'Moving Avg'!D1199</f>
        <v>14.356680000000001</v>
      </c>
      <c r="G1199" s="2">
        <f>'Moving Avg'!F1199</f>
        <v>14.375750000000002</v>
      </c>
      <c r="H1199" s="2">
        <f>'Moving Avg'!G1199</f>
        <v>14.393886</v>
      </c>
      <c r="I1199" s="2">
        <f>'Moving Avg'!H1199</f>
        <v>13.324372500000029</v>
      </c>
      <c r="J1199" s="6" t="str">
        <f>OBV!F1199</f>
        <v>BEARISH</v>
      </c>
      <c r="K1199" s="6" t="str">
        <f>OBV!G1199</f>
        <v>NEUTRAL</v>
      </c>
      <c r="L1199" s="6" t="str">
        <f>OBV!H1199</f>
        <v>CONFIRMED BEARISH</v>
      </c>
      <c r="M1199" s="8">
        <f t="shared" si="183"/>
        <v>50</v>
      </c>
      <c r="N1199" s="8">
        <f t="shared" si="180"/>
        <v>0</v>
      </c>
      <c r="O1199" s="8">
        <f t="shared" si="181"/>
        <v>50</v>
      </c>
      <c r="P1199" s="8">
        <f t="shared" si="182"/>
        <v>16.5</v>
      </c>
      <c r="Q1199" s="9">
        <f t="shared" si="184"/>
        <v>27.475000000000001</v>
      </c>
      <c r="R1199" s="9">
        <f t="shared" si="185"/>
        <v>31.625</v>
      </c>
      <c r="S1199" s="9">
        <f t="shared" si="186"/>
        <v>27.425000000000001</v>
      </c>
      <c r="T1199" s="9">
        <f t="shared" si="187"/>
        <v>29.125</v>
      </c>
      <c r="U1199" s="8">
        <f t="shared" si="188"/>
        <v>28.841666666666669</v>
      </c>
      <c r="V1199" s="8">
        <f t="shared" si="189"/>
        <v>28.912500000000001</v>
      </c>
    </row>
    <row r="1200" spans="1:22" ht="13.5" x14ac:dyDescent="0.25">
      <c r="A1200" s="3">
        <f>RSI!A1200</f>
        <v>43759</v>
      </c>
      <c r="B1200" s="2">
        <f>RSI!B1200</f>
        <v>14.3371</v>
      </c>
      <c r="C1200" s="2">
        <f>RSI!I1200</f>
        <v>32.903668585187134</v>
      </c>
      <c r="D1200" s="2">
        <f>MACD!E1200</f>
        <v>1.2100055996102199E-2</v>
      </c>
      <c r="E1200" s="2">
        <f>MACD!F1200</f>
        <v>7.7926512796622155E-3</v>
      </c>
      <c r="F1200" s="2">
        <f>'Moving Avg'!D1200</f>
        <v>14.347399999999999</v>
      </c>
      <c r="G1200" s="2">
        <f>'Moving Avg'!F1200</f>
        <v>14.373175</v>
      </c>
      <c r="H1200" s="2">
        <f>'Moving Avg'!G1200</f>
        <v>14.392856</v>
      </c>
      <c r="I1200" s="2">
        <f>'Moving Avg'!H1200</f>
        <v>13.32919100000003</v>
      </c>
      <c r="J1200" s="6" t="str">
        <f>OBV!F1200</f>
        <v>BEARISH</v>
      </c>
      <c r="K1200" s="6" t="str">
        <f>OBV!G1200</f>
        <v>NEUTRAL</v>
      </c>
      <c r="L1200" s="6" t="str">
        <f>OBV!H1200</f>
        <v>CONFIRMED BEARISH</v>
      </c>
      <c r="M1200" s="8">
        <f t="shared" si="183"/>
        <v>50</v>
      </c>
      <c r="N1200" s="8">
        <f t="shared" si="180"/>
        <v>0</v>
      </c>
      <c r="O1200" s="8">
        <f t="shared" si="181"/>
        <v>50</v>
      </c>
      <c r="P1200" s="8">
        <f t="shared" si="182"/>
        <v>16.5</v>
      </c>
      <c r="Q1200" s="9">
        <f t="shared" si="184"/>
        <v>27.475000000000001</v>
      </c>
      <c r="R1200" s="9">
        <f t="shared" si="185"/>
        <v>31.625</v>
      </c>
      <c r="S1200" s="9">
        <f t="shared" si="186"/>
        <v>27.425000000000001</v>
      </c>
      <c r="T1200" s="9">
        <f t="shared" si="187"/>
        <v>29.125</v>
      </c>
      <c r="U1200" s="8">
        <f t="shared" si="188"/>
        <v>28.841666666666669</v>
      </c>
      <c r="V1200" s="8">
        <f t="shared" si="189"/>
        <v>28.912500000000001</v>
      </c>
    </row>
    <row r="1201" spans="1:22" ht="13.5" x14ac:dyDescent="0.25">
      <c r="A1201" s="3">
        <f>RSI!A1201</f>
        <v>43760</v>
      </c>
      <c r="B1201" s="2">
        <f>RSI!B1201</f>
        <v>14.3371</v>
      </c>
      <c r="C1201" s="2">
        <f>RSI!I1201</f>
        <v>32.903668585187134</v>
      </c>
      <c r="D1201" s="2">
        <f>MACD!E1201</f>
        <v>1.5479274172227164E-2</v>
      </c>
      <c r="E1201" s="2">
        <f>MACD!F1201</f>
        <v>9.3299758581752053E-3</v>
      </c>
      <c r="F1201" s="2">
        <f>'Moving Avg'!D1201</f>
        <v>14.337099999999998</v>
      </c>
      <c r="G1201" s="2">
        <f>'Moving Avg'!F1201</f>
        <v>14.370855000000001</v>
      </c>
      <c r="H1201" s="2">
        <f>'Moving Avg'!G1201</f>
        <v>14.390794000000001</v>
      </c>
      <c r="I1201" s="2">
        <f>'Moving Avg'!H1201</f>
        <v>13.334009500000031</v>
      </c>
      <c r="J1201" s="6" t="str">
        <f>OBV!F1201</f>
        <v>BEARISH</v>
      </c>
      <c r="K1201" s="6" t="str">
        <f>OBV!G1201</f>
        <v>NEUTRAL</v>
      </c>
      <c r="L1201" s="6" t="str">
        <f>OBV!H1201</f>
        <v>CONFIRMED BEARISH</v>
      </c>
      <c r="M1201" s="8">
        <f t="shared" si="183"/>
        <v>50</v>
      </c>
      <c r="N1201" s="8">
        <f t="shared" si="180"/>
        <v>0</v>
      </c>
      <c r="O1201" s="8">
        <f t="shared" si="181"/>
        <v>50</v>
      </c>
      <c r="P1201" s="8">
        <f t="shared" si="182"/>
        <v>16.5</v>
      </c>
      <c r="Q1201" s="9">
        <f t="shared" si="184"/>
        <v>27.475000000000001</v>
      </c>
      <c r="R1201" s="9">
        <f t="shared" si="185"/>
        <v>31.625</v>
      </c>
      <c r="S1201" s="9">
        <f t="shared" si="186"/>
        <v>27.425000000000001</v>
      </c>
      <c r="T1201" s="9">
        <f t="shared" si="187"/>
        <v>29.125</v>
      </c>
      <c r="U1201" s="8">
        <f t="shared" si="188"/>
        <v>28.841666666666669</v>
      </c>
      <c r="V1201" s="8">
        <f t="shared" si="189"/>
        <v>28.912500000000001</v>
      </c>
    </row>
    <row r="1202" spans="1:22" ht="13.5" x14ac:dyDescent="0.25">
      <c r="A1202" s="3">
        <f>RSI!A1202</f>
        <v>43761</v>
      </c>
      <c r="B1202" s="2">
        <f>RSI!B1202</f>
        <v>14.3371</v>
      </c>
      <c r="C1202" s="2">
        <f>RSI!I1202</f>
        <v>32.903668585187134</v>
      </c>
      <c r="D1202" s="2">
        <f>MACD!E1202</f>
        <v>1.8537302382329202E-2</v>
      </c>
      <c r="E1202" s="2">
        <f>MACD!F1202</f>
        <v>1.1171441163006005E-2</v>
      </c>
      <c r="F1202" s="2">
        <f>'Moving Avg'!D1202</f>
        <v>14.337099999999998</v>
      </c>
      <c r="G1202" s="2">
        <f>'Moving Avg'!F1202</f>
        <v>14.369050000000001</v>
      </c>
      <c r="H1202" s="2">
        <f>'Moving Avg'!G1202</f>
        <v>14.389763999999998</v>
      </c>
      <c r="I1202" s="2">
        <f>'Moving Avg'!H1202</f>
        <v>13.33785200000003</v>
      </c>
      <c r="J1202" s="6" t="str">
        <f>OBV!F1202</f>
        <v>NEUTRAL</v>
      </c>
      <c r="K1202" s="6" t="str">
        <f>OBV!G1202</f>
        <v>NEUTRAL</v>
      </c>
      <c r="L1202" s="6" t="str">
        <f>OBV!H1202</f>
        <v>NEUTRAL</v>
      </c>
      <c r="M1202" s="8">
        <f t="shared" si="183"/>
        <v>50</v>
      </c>
      <c r="N1202" s="8">
        <f t="shared" si="180"/>
        <v>0</v>
      </c>
      <c r="O1202" s="8">
        <f t="shared" si="181"/>
        <v>50</v>
      </c>
      <c r="P1202" s="8">
        <f t="shared" si="182"/>
        <v>33</v>
      </c>
      <c r="Q1202" s="9">
        <f t="shared" si="184"/>
        <v>29.95</v>
      </c>
      <c r="R1202" s="9">
        <f t="shared" si="185"/>
        <v>35.75</v>
      </c>
      <c r="S1202" s="9">
        <f t="shared" si="186"/>
        <v>34.85</v>
      </c>
      <c r="T1202" s="9">
        <f t="shared" si="187"/>
        <v>33.25</v>
      </c>
      <c r="U1202" s="8">
        <f t="shared" si="188"/>
        <v>33.516666666666673</v>
      </c>
      <c r="V1202" s="8">
        <f t="shared" si="189"/>
        <v>33.450000000000003</v>
      </c>
    </row>
    <row r="1203" spans="1:22" ht="13.5" x14ac:dyDescent="0.25">
      <c r="A1203" s="3">
        <f>RSI!A1203</f>
        <v>43762</v>
      </c>
      <c r="B1203" s="2">
        <f>RSI!B1203</f>
        <v>14.3371</v>
      </c>
      <c r="C1203" s="2">
        <f>RSI!I1203</f>
        <v>32.903668585187134</v>
      </c>
      <c r="D1203" s="2">
        <f>MACD!E1203</f>
        <v>2.1308836707824241E-2</v>
      </c>
      <c r="E1203" s="2">
        <f>MACD!F1203</f>
        <v>1.3198920271969651E-2</v>
      </c>
      <c r="F1203" s="2">
        <f>'Moving Avg'!D1203</f>
        <v>14.337099999999998</v>
      </c>
      <c r="G1203" s="2">
        <f>'Moving Avg'!F1203</f>
        <v>14.366990000000001</v>
      </c>
      <c r="H1203" s="2">
        <f>'Moving Avg'!G1203</f>
        <v>14.387907999999998</v>
      </c>
      <c r="I1203" s="2">
        <f>'Moving Avg'!H1203</f>
        <v>13.341816500000032</v>
      </c>
      <c r="J1203" s="6" t="str">
        <f>OBV!F1203</f>
        <v>NEUTRAL</v>
      </c>
      <c r="K1203" s="6" t="str">
        <f>OBV!G1203</f>
        <v>NEUTRAL</v>
      </c>
      <c r="L1203" s="6" t="str">
        <f>OBV!H1203</f>
        <v>NEUTRAL</v>
      </c>
      <c r="M1203" s="8">
        <f t="shared" si="183"/>
        <v>50</v>
      </c>
      <c r="N1203" s="8">
        <f t="shared" si="180"/>
        <v>0</v>
      </c>
      <c r="O1203" s="8">
        <f t="shared" si="181"/>
        <v>50</v>
      </c>
      <c r="P1203" s="8">
        <f t="shared" si="182"/>
        <v>33</v>
      </c>
      <c r="Q1203" s="9">
        <f t="shared" si="184"/>
        <v>29.95</v>
      </c>
      <c r="R1203" s="9">
        <f t="shared" si="185"/>
        <v>35.75</v>
      </c>
      <c r="S1203" s="9">
        <f t="shared" si="186"/>
        <v>34.85</v>
      </c>
      <c r="T1203" s="9">
        <f t="shared" si="187"/>
        <v>33.25</v>
      </c>
      <c r="U1203" s="8">
        <f t="shared" si="188"/>
        <v>33.516666666666673</v>
      </c>
      <c r="V1203" s="8">
        <f t="shared" si="189"/>
        <v>33.450000000000003</v>
      </c>
    </row>
    <row r="1204" spans="1:22" ht="13.5" x14ac:dyDescent="0.25">
      <c r="A1204" s="3">
        <f>RSI!A1204</f>
        <v>43763</v>
      </c>
      <c r="B1204" s="2">
        <f>RSI!B1204</f>
        <v>14.311299999999999</v>
      </c>
      <c r="C1204" s="2">
        <f>RSI!I1204</f>
        <v>24.734221700431362</v>
      </c>
      <c r="D1204" s="2">
        <f>MACD!E1204</f>
        <v>2.4950821302352821E-2</v>
      </c>
      <c r="E1204" s="2">
        <f>MACD!F1204</f>
        <v>1.5549300478046285E-2</v>
      </c>
      <c r="F1204" s="2">
        <f>'Moving Avg'!D1204</f>
        <v>14.331939999999999</v>
      </c>
      <c r="G1204" s="2">
        <f>'Moving Avg'!F1204</f>
        <v>14.363894999999999</v>
      </c>
      <c r="H1204" s="2">
        <f>'Moving Avg'!G1204</f>
        <v>14.385535999999997</v>
      </c>
      <c r="I1204" s="2">
        <f>'Moving Avg'!H1204</f>
        <v>13.345774000000031</v>
      </c>
      <c r="J1204" s="6" t="str">
        <f>OBV!F1204</f>
        <v>BEARISH</v>
      </c>
      <c r="K1204" s="6" t="str">
        <f>OBV!G1204</f>
        <v>NEUTRAL</v>
      </c>
      <c r="L1204" s="6" t="str">
        <f>OBV!H1204</f>
        <v>CONFIRMED BEARISH</v>
      </c>
      <c r="M1204" s="8">
        <f t="shared" si="183"/>
        <v>100</v>
      </c>
      <c r="N1204" s="8">
        <f t="shared" si="180"/>
        <v>0</v>
      </c>
      <c r="O1204" s="8">
        <f t="shared" si="181"/>
        <v>50</v>
      </c>
      <c r="P1204" s="8">
        <f t="shared" si="182"/>
        <v>16.5</v>
      </c>
      <c r="Q1204" s="9">
        <f t="shared" si="184"/>
        <v>44.975000000000001</v>
      </c>
      <c r="R1204" s="9">
        <f t="shared" si="185"/>
        <v>41.625</v>
      </c>
      <c r="S1204" s="9">
        <f t="shared" si="186"/>
        <v>34.924999999999997</v>
      </c>
      <c r="T1204" s="9">
        <f t="shared" si="187"/>
        <v>41.625</v>
      </c>
      <c r="U1204" s="8">
        <f t="shared" si="188"/>
        <v>40.508333333333333</v>
      </c>
      <c r="V1204" s="8">
        <f t="shared" si="189"/>
        <v>40.787499999999994</v>
      </c>
    </row>
    <row r="1205" spans="1:22" ht="13.5" x14ac:dyDescent="0.25">
      <c r="A1205" s="3">
        <f>RSI!A1205</f>
        <v>43766</v>
      </c>
      <c r="B1205" s="2">
        <f>RSI!B1205</f>
        <v>14.311299999999999</v>
      </c>
      <c r="C1205" s="2">
        <f>RSI!I1205</f>
        <v>24.734221700431362</v>
      </c>
      <c r="D1205" s="2">
        <f>MACD!E1205</f>
        <v>2.8342680214848315E-2</v>
      </c>
      <c r="E1205" s="2">
        <f>MACD!F1205</f>
        <v>1.8107976425406694E-2</v>
      </c>
      <c r="F1205" s="2">
        <f>'Moving Avg'!D1205</f>
        <v>14.326779999999999</v>
      </c>
      <c r="G1205" s="2">
        <f>'Moving Avg'!F1205</f>
        <v>14.360800000000001</v>
      </c>
      <c r="H1205" s="2">
        <f>'Moving Avg'!G1205</f>
        <v>14.383163999999999</v>
      </c>
      <c r="I1205" s="2">
        <f>'Moving Avg'!H1205</f>
        <v>13.35000000000003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  <c r="M1205" s="8">
        <f t="shared" si="183"/>
        <v>100</v>
      </c>
      <c r="N1205" s="8">
        <f t="shared" si="180"/>
        <v>0</v>
      </c>
      <c r="O1205" s="8">
        <f t="shared" si="181"/>
        <v>50</v>
      </c>
      <c r="P1205" s="8">
        <f t="shared" si="182"/>
        <v>16.5</v>
      </c>
      <c r="Q1205" s="9">
        <f t="shared" si="184"/>
        <v>44.975000000000001</v>
      </c>
      <c r="R1205" s="9">
        <f t="shared" si="185"/>
        <v>41.625</v>
      </c>
      <c r="S1205" s="9">
        <f t="shared" si="186"/>
        <v>34.924999999999997</v>
      </c>
      <c r="T1205" s="9">
        <f t="shared" si="187"/>
        <v>41.625</v>
      </c>
      <c r="U1205" s="8">
        <f t="shared" si="188"/>
        <v>40.508333333333333</v>
      </c>
      <c r="V1205" s="8">
        <f t="shared" si="189"/>
        <v>40.787499999999994</v>
      </c>
    </row>
    <row r="1206" spans="1:22" ht="13.5" x14ac:dyDescent="0.25">
      <c r="A1206" s="3">
        <f>RSI!A1206</f>
        <v>43767</v>
      </c>
      <c r="B1206" s="2">
        <f>RSI!B1206</f>
        <v>14.3371</v>
      </c>
      <c r="C1206" s="2">
        <f>RSI!I1206</f>
        <v>41.561586657497578</v>
      </c>
      <c r="D1206" s="2">
        <f>MACD!E1206</f>
        <v>3.037342232332918E-2</v>
      </c>
      <c r="E1206" s="2">
        <f>MACD!F1206</f>
        <v>2.0561065604991192E-2</v>
      </c>
      <c r="F1206" s="2">
        <f>'Moving Avg'!D1206</f>
        <v>14.326780000000003</v>
      </c>
      <c r="G1206" s="2">
        <f>'Moving Avg'!F1206</f>
        <v>14.35848</v>
      </c>
      <c r="H1206" s="2">
        <f>'Moving Avg'!G1206</f>
        <v>14.382133999999997</v>
      </c>
      <c r="I1206" s="2">
        <f>'Moving Avg'!H1206</f>
        <v>13.354404000000031</v>
      </c>
      <c r="J1206" s="6" t="str">
        <f>OBV!F1206</f>
        <v>BEARISH</v>
      </c>
      <c r="K1206" s="6" t="str">
        <f>OBV!G1206</f>
        <v>NEUTRAL</v>
      </c>
      <c r="L1206" s="6" t="str">
        <f>OBV!H1206</f>
        <v>NEUTRAL</v>
      </c>
      <c r="M1206" s="8">
        <f t="shared" si="183"/>
        <v>50</v>
      </c>
      <c r="N1206" s="8">
        <f t="shared" si="180"/>
        <v>0</v>
      </c>
      <c r="O1206" s="8">
        <f t="shared" si="181"/>
        <v>50</v>
      </c>
      <c r="P1206" s="8">
        <f t="shared" si="182"/>
        <v>16.5</v>
      </c>
      <c r="Q1206" s="9">
        <f t="shared" si="184"/>
        <v>27.475000000000001</v>
      </c>
      <c r="R1206" s="9">
        <f t="shared" si="185"/>
        <v>31.625</v>
      </c>
      <c r="S1206" s="9">
        <f t="shared" si="186"/>
        <v>27.425000000000001</v>
      </c>
      <c r="T1206" s="9">
        <f t="shared" si="187"/>
        <v>29.125</v>
      </c>
      <c r="U1206" s="8">
        <f t="shared" si="188"/>
        <v>28.841666666666669</v>
      </c>
      <c r="V1206" s="8">
        <f t="shared" si="189"/>
        <v>28.912500000000001</v>
      </c>
    </row>
    <row r="1207" spans="1:22" ht="13.5" x14ac:dyDescent="0.25">
      <c r="A1207" s="3">
        <f>RSI!A1207</f>
        <v>43768</v>
      </c>
      <c r="B1207" s="2">
        <f>RSI!B1207</f>
        <v>14.311299999999999</v>
      </c>
      <c r="C1207" s="2">
        <f>RSI!I1207</f>
        <v>33.496595295441708</v>
      </c>
      <c r="D1207" s="2">
        <f>MACD!E1207</f>
        <v>2.6193252495804842E-2</v>
      </c>
      <c r="E1207" s="2">
        <f>MACD!F1207</f>
        <v>2.1687502983153924E-2</v>
      </c>
      <c r="F1207" s="2">
        <f>'Moving Avg'!D1207</f>
        <v>14.321619999999999</v>
      </c>
      <c r="G1207" s="2">
        <f>'Moving Avg'!F1207</f>
        <v>14.355129999999999</v>
      </c>
      <c r="H1207" s="2">
        <f>'Moving Avg'!G1207</f>
        <v>14.380587999999996</v>
      </c>
      <c r="I1207" s="2">
        <f>'Moving Avg'!H1207</f>
        <v>13.358898500000031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  <c r="M1207" s="8">
        <f t="shared" si="183"/>
        <v>50</v>
      </c>
      <c r="N1207" s="8">
        <f t="shared" si="180"/>
        <v>0</v>
      </c>
      <c r="O1207" s="8">
        <f t="shared" si="181"/>
        <v>50</v>
      </c>
      <c r="P1207" s="8">
        <f t="shared" si="182"/>
        <v>16.5</v>
      </c>
      <c r="Q1207" s="9">
        <f t="shared" si="184"/>
        <v>27.475000000000001</v>
      </c>
      <c r="R1207" s="9">
        <f t="shared" si="185"/>
        <v>31.625</v>
      </c>
      <c r="S1207" s="9">
        <f t="shared" si="186"/>
        <v>27.425000000000001</v>
      </c>
      <c r="T1207" s="9">
        <f t="shared" si="187"/>
        <v>29.125</v>
      </c>
      <c r="U1207" s="8">
        <f t="shared" si="188"/>
        <v>28.841666666666669</v>
      </c>
      <c r="V1207" s="8">
        <f t="shared" si="189"/>
        <v>28.912500000000001</v>
      </c>
    </row>
    <row r="1208" spans="1:22" ht="13.5" x14ac:dyDescent="0.25">
      <c r="A1208" s="3">
        <f>RSI!A1208</f>
        <v>43769</v>
      </c>
      <c r="B1208" s="2">
        <f>RSI!B1208</f>
        <v>14.311299999999999</v>
      </c>
      <c r="C1208" s="2">
        <f>RSI!I1208</f>
        <v>33.496595295441708</v>
      </c>
      <c r="D1208" s="2">
        <f>MACD!E1208</f>
        <v>2.291370915520119E-2</v>
      </c>
      <c r="E1208" s="2">
        <f>MACD!F1208</f>
        <v>2.1932744217563378E-2</v>
      </c>
      <c r="F1208" s="2">
        <f>'Moving Avg'!D1208</f>
        <v>14.316460000000001</v>
      </c>
      <c r="G1208" s="2">
        <f>'Moving Avg'!F1208</f>
        <v>14.351519999999999</v>
      </c>
      <c r="H1208" s="2">
        <f>'Moving Avg'!G1208</f>
        <v>14.379041999999995</v>
      </c>
      <c r="I1208" s="2">
        <f>'Moving Avg'!H1208</f>
        <v>13.363344000000026</v>
      </c>
      <c r="J1208" s="6" t="str">
        <f>OBV!F1208</f>
        <v>BEARISH</v>
      </c>
      <c r="K1208" s="6" t="str">
        <f>OBV!G1208</f>
        <v>NEUTRAL</v>
      </c>
      <c r="L1208" s="6" t="str">
        <f>OBV!H1208</f>
        <v>CONFIRMED BEARISH</v>
      </c>
      <c r="M1208" s="8">
        <f t="shared" si="183"/>
        <v>50</v>
      </c>
      <c r="N1208" s="8">
        <f t="shared" si="180"/>
        <v>0</v>
      </c>
      <c r="O1208" s="8">
        <f t="shared" si="181"/>
        <v>50</v>
      </c>
      <c r="P1208" s="8">
        <f t="shared" si="182"/>
        <v>16.5</v>
      </c>
      <c r="Q1208" s="9">
        <f t="shared" si="184"/>
        <v>27.475000000000001</v>
      </c>
      <c r="R1208" s="9">
        <f t="shared" si="185"/>
        <v>31.625</v>
      </c>
      <c r="S1208" s="9">
        <f t="shared" si="186"/>
        <v>27.425000000000001</v>
      </c>
      <c r="T1208" s="9">
        <f t="shared" si="187"/>
        <v>29.125</v>
      </c>
      <c r="U1208" s="8">
        <f t="shared" si="188"/>
        <v>28.841666666666669</v>
      </c>
      <c r="V1208" s="8">
        <f t="shared" si="189"/>
        <v>28.912500000000001</v>
      </c>
    </row>
    <row r="1209" spans="1:22" ht="13.5" x14ac:dyDescent="0.25">
      <c r="A1209" s="3">
        <f>RSI!A1209</f>
        <v>43770</v>
      </c>
      <c r="B1209" s="2">
        <f>RSI!B1209</f>
        <v>14.311299999999999</v>
      </c>
      <c r="C1209" s="2">
        <f>RSI!I1209</f>
        <v>33.496595295441708</v>
      </c>
      <c r="D1209" s="2">
        <f>MACD!E1209</f>
        <v>2.0377158570337173E-2</v>
      </c>
      <c r="E1209" s="2">
        <f>MACD!F1209</f>
        <v>2.1621627088118139E-2</v>
      </c>
      <c r="F1209" s="2">
        <f>'Moving Avg'!D1209</f>
        <v>14.316460000000001</v>
      </c>
      <c r="G1209" s="2">
        <f>'Moving Avg'!F1209</f>
        <v>14.347909999999999</v>
      </c>
      <c r="H1209" s="2">
        <f>'Moving Avg'!G1209</f>
        <v>14.376979999999994</v>
      </c>
      <c r="I1209" s="2">
        <f>'Moving Avg'!H1209</f>
        <v>13.368033500000024</v>
      </c>
      <c r="J1209" s="6" t="str">
        <f>OBV!F1209</f>
        <v>BEARISH</v>
      </c>
      <c r="K1209" s="6" t="str">
        <f>OBV!G1209</f>
        <v>NEUTRAL</v>
      </c>
      <c r="L1209" s="6" t="str">
        <f>OBV!H1209</f>
        <v>NEUTRAL</v>
      </c>
      <c r="M1209" s="8">
        <f t="shared" si="183"/>
        <v>50</v>
      </c>
      <c r="N1209" s="8">
        <f t="shared" si="180"/>
        <v>45</v>
      </c>
      <c r="O1209" s="8">
        <f t="shared" si="181"/>
        <v>50</v>
      </c>
      <c r="P1209" s="8">
        <f t="shared" si="182"/>
        <v>16.5</v>
      </c>
      <c r="Q1209" s="9">
        <f t="shared" si="184"/>
        <v>43.225000000000001</v>
      </c>
      <c r="R1209" s="9">
        <f t="shared" si="185"/>
        <v>40.625</v>
      </c>
      <c r="S1209" s="9">
        <f t="shared" si="186"/>
        <v>34.174999999999997</v>
      </c>
      <c r="T1209" s="9">
        <f t="shared" si="187"/>
        <v>40.375</v>
      </c>
      <c r="U1209" s="8">
        <f t="shared" si="188"/>
        <v>39.341666666666661</v>
      </c>
      <c r="V1209" s="8">
        <f t="shared" si="189"/>
        <v>39.599999999999994</v>
      </c>
    </row>
    <row r="1210" spans="1:22" ht="13.5" x14ac:dyDescent="0.25">
      <c r="A1210" s="3">
        <f>RSI!A1210</f>
        <v>43773</v>
      </c>
      <c r="B1210" s="2">
        <f>RSI!B1210</f>
        <v>14.3886</v>
      </c>
      <c r="C1210" s="2">
        <f>RSI!I1210</f>
        <v>61.472959579671105</v>
      </c>
      <c r="D1210" s="2">
        <f>MACD!E1210</f>
        <v>1.2725705450339575E-2</v>
      </c>
      <c r="E1210" s="2">
        <f>MACD!F1210</f>
        <v>1.9842442760562427E-2</v>
      </c>
      <c r="F1210" s="2">
        <f>'Moving Avg'!D1210</f>
        <v>14.33192</v>
      </c>
      <c r="G1210" s="2">
        <f>'Moving Avg'!F1210</f>
        <v>14.348164999999998</v>
      </c>
      <c r="H1210" s="2">
        <f>'Moving Avg'!G1210</f>
        <v>14.376463999999993</v>
      </c>
      <c r="I1210" s="2">
        <f>'Moving Avg'!H1210</f>
        <v>13.373109500000025</v>
      </c>
      <c r="J1210" s="6" t="str">
        <f>OBV!F1210</f>
        <v>BEARISH</v>
      </c>
      <c r="K1210" s="6" t="str">
        <f>OBV!G1210</f>
        <v>NEUTRAL</v>
      </c>
      <c r="L1210" s="6" t="str">
        <f>OBV!H1210</f>
        <v>BEARISH DIVERGENCE</v>
      </c>
      <c r="M1210" s="8">
        <f t="shared" si="183"/>
        <v>50</v>
      </c>
      <c r="N1210" s="8">
        <f t="shared" si="180"/>
        <v>45</v>
      </c>
      <c r="O1210" s="8">
        <f t="shared" si="181"/>
        <v>50</v>
      </c>
      <c r="P1210" s="8">
        <f t="shared" si="182"/>
        <v>16.5</v>
      </c>
      <c r="Q1210" s="9">
        <f t="shared" si="184"/>
        <v>43.225000000000001</v>
      </c>
      <c r="R1210" s="9">
        <f t="shared" si="185"/>
        <v>40.625</v>
      </c>
      <c r="S1210" s="9">
        <f t="shared" si="186"/>
        <v>34.174999999999997</v>
      </c>
      <c r="T1210" s="9">
        <f t="shared" si="187"/>
        <v>40.375</v>
      </c>
      <c r="U1210" s="8">
        <f t="shared" si="188"/>
        <v>39.341666666666661</v>
      </c>
      <c r="V1210" s="8">
        <f t="shared" si="189"/>
        <v>39.599999999999994</v>
      </c>
    </row>
    <row r="1211" spans="1:22" ht="13.5" x14ac:dyDescent="0.25">
      <c r="A1211" s="3">
        <f>RSI!A1211</f>
        <v>43774</v>
      </c>
      <c r="B1211" s="2">
        <f>RSI!B1211</f>
        <v>14.3886</v>
      </c>
      <c r="C1211" s="2">
        <f>RSI!I1211</f>
        <v>61.472959579671105</v>
      </c>
      <c r="D1211" s="2">
        <f>MACD!E1211</f>
        <v>5.9990603511916873E-3</v>
      </c>
      <c r="E1211" s="2">
        <f>MACD!F1211</f>
        <v>1.7073766278688281E-2</v>
      </c>
      <c r="F1211" s="2">
        <f>'Moving Avg'!D1211</f>
        <v>14.342219999999998</v>
      </c>
      <c r="G1211" s="2">
        <f>'Moving Avg'!F1211</f>
        <v>14.348164999999995</v>
      </c>
      <c r="H1211" s="2">
        <f>'Moving Avg'!G1211</f>
        <v>14.375637999999995</v>
      </c>
      <c r="I1211" s="2">
        <f>'Moving Avg'!H1211</f>
        <v>13.378185500000027</v>
      </c>
      <c r="J1211" s="6" t="str">
        <f>OBV!F1211</f>
        <v>BEARISH</v>
      </c>
      <c r="K1211" s="6" t="str">
        <f>OBV!G1211</f>
        <v>NEUTRAL</v>
      </c>
      <c r="L1211" s="6" t="str">
        <f>OBV!H1211</f>
        <v>BEARISH DIVERGENCE</v>
      </c>
      <c r="M1211" s="8">
        <f t="shared" si="183"/>
        <v>50</v>
      </c>
      <c r="N1211" s="8">
        <f t="shared" si="180"/>
        <v>45</v>
      </c>
      <c r="O1211" s="8">
        <f t="shared" si="181"/>
        <v>50</v>
      </c>
      <c r="P1211" s="8">
        <f t="shared" si="182"/>
        <v>16.5</v>
      </c>
      <c r="Q1211" s="9">
        <f t="shared" si="184"/>
        <v>43.225000000000001</v>
      </c>
      <c r="R1211" s="9">
        <f t="shared" si="185"/>
        <v>40.625</v>
      </c>
      <c r="S1211" s="9">
        <f t="shared" si="186"/>
        <v>34.174999999999997</v>
      </c>
      <c r="T1211" s="9">
        <f t="shared" si="187"/>
        <v>40.375</v>
      </c>
      <c r="U1211" s="8">
        <f t="shared" si="188"/>
        <v>39.341666666666661</v>
      </c>
      <c r="V1211" s="8">
        <f t="shared" si="189"/>
        <v>39.599999999999994</v>
      </c>
    </row>
    <row r="1212" spans="1:22" ht="13.5" x14ac:dyDescent="0.25">
      <c r="A1212" s="3">
        <f>RSI!A1212</f>
        <v>43775</v>
      </c>
      <c r="B1212" s="2">
        <f>RSI!B1212</f>
        <v>14.3371</v>
      </c>
      <c r="C1212" s="2">
        <f>RSI!I1212</f>
        <v>46.393084489434131</v>
      </c>
      <c r="D1212" s="2">
        <f>MACD!E1212</f>
        <v>3.8884516797672575E-3</v>
      </c>
      <c r="E1212" s="2">
        <f>MACD!F1212</f>
        <v>1.4436703358904077E-2</v>
      </c>
      <c r="F1212" s="2">
        <f>'Moving Avg'!D1212</f>
        <v>14.347379999999998</v>
      </c>
      <c r="G1212" s="2">
        <f>'Moving Avg'!F1212</f>
        <v>14.345589999999996</v>
      </c>
      <c r="H1212" s="2">
        <f>'Moving Avg'!G1212</f>
        <v>14.373781999999995</v>
      </c>
      <c r="I1212" s="2">
        <f>'Moving Avg'!H1212</f>
        <v>13.383004000000026</v>
      </c>
      <c r="J1212" s="6" t="str">
        <f>OBV!F1212</f>
        <v>BEARISH</v>
      </c>
      <c r="K1212" s="6" t="str">
        <f>OBV!G1212</f>
        <v>NEUTRAL</v>
      </c>
      <c r="L1212" s="6" t="str">
        <f>OBV!H1212</f>
        <v>BEARISH DIVERGENCE</v>
      </c>
      <c r="M1212" s="8">
        <f t="shared" si="183"/>
        <v>50</v>
      </c>
      <c r="N1212" s="8">
        <f t="shared" si="180"/>
        <v>45</v>
      </c>
      <c r="O1212" s="8">
        <f t="shared" si="181"/>
        <v>50</v>
      </c>
      <c r="P1212" s="8">
        <f t="shared" si="182"/>
        <v>16.5</v>
      </c>
      <c r="Q1212" s="9">
        <f t="shared" si="184"/>
        <v>43.225000000000001</v>
      </c>
      <c r="R1212" s="9">
        <f t="shared" si="185"/>
        <v>40.625</v>
      </c>
      <c r="S1212" s="9">
        <f t="shared" si="186"/>
        <v>34.174999999999997</v>
      </c>
      <c r="T1212" s="9">
        <f t="shared" si="187"/>
        <v>40.375</v>
      </c>
      <c r="U1212" s="8">
        <f t="shared" si="188"/>
        <v>39.341666666666661</v>
      </c>
      <c r="V1212" s="8">
        <f t="shared" si="189"/>
        <v>39.599999999999994</v>
      </c>
    </row>
    <row r="1213" spans="1:22" ht="13.5" x14ac:dyDescent="0.25">
      <c r="A1213" s="3">
        <f>RSI!A1213</f>
        <v>43776</v>
      </c>
      <c r="B1213" s="2">
        <f>RSI!B1213</f>
        <v>14.3371</v>
      </c>
      <c r="C1213" s="2">
        <f>RSI!I1213</f>
        <v>46.393084489434131</v>
      </c>
      <c r="D1213" s="2">
        <f>MACD!E1213</f>
        <v>2.1905280576568487E-3</v>
      </c>
      <c r="E1213" s="2">
        <f>MACD!F1213</f>
        <v>1.1987468298654632E-2</v>
      </c>
      <c r="F1213" s="2">
        <f>'Moving Avg'!D1213</f>
        <v>14.352539999999999</v>
      </c>
      <c r="G1213" s="2">
        <f>'Moving Avg'!F1213</f>
        <v>14.343014999999998</v>
      </c>
      <c r="H1213" s="2">
        <f>'Moving Avg'!G1213</f>
        <v>14.372235999999996</v>
      </c>
      <c r="I1213" s="2">
        <f>'Moving Avg'!H1213</f>
        <v>13.388799000000024</v>
      </c>
      <c r="J1213" s="6" t="str">
        <f>OBV!F1213</f>
        <v>BEARISH</v>
      </c>
      <c r="K1213" s="6" t="str">
        <f>OBV!G1213</f>
        <v>NEUTRAL</v>
      </c>
      <c r="L1213" s="6" t="str">
        <f>OBV!H1213</f>
        <v>BEARISH DIVERGENCE</v>
      </c>
      <c r="M1213" s="8">
        <f t="shared" si="183"/>
        <v>50</v>
      </c>
      <c r="N1213" s="8">
        <f t="shared" si="180"/>
        <v>45</v>
      </c>
      <c r="O1213" s="8">
        <f t="shared" si="181"/>
        <v>50</v>
      </c>
      <c r="P1213" s="8">
        <f t="shared" si="182"/>
        <v>16.5</v>
      </c>
      <c r="Q1213" s="9">
        <f t="shared" si="184"/>
        <v>43.225000000000001</v>
      </c>
      <c r="R1213" s="9">
        <f t="shared" si="185"/>
        <v>40.625</v>
      </c>
      <c r="S1213" s="9">
        <f t="shared" si="186"/>
        <v>34.174999999999997</v>
      </c>
      <c r="T1213" s="9">
        <f t="shared" si="187"/>
        <v>40.375</v>
      </c>
      <c r="U1213" s="8">
        <f t="shared" si="188"/>
        <v>39.341666666666661</v>
      </c>
      <c r="V1213" s="8">
        <f t="shared" si="189"/>
        <v>39.599999999999994</v>
      </c>
    </row>
    <row r="1214" spans="1:22" ht="13.5" x14ac:dyDescent="0.25">
      <c r="A1214" s="3">
        <f>RSI!A1214</f>
        <v>43777</v>
      </c>
      <c r="B1214" s="2">
        <f>RSI!B1214</f>
        <v>14.3371</v>
      </c>
      <c r="C1214" s="2">
        <f>RSI!I1214</f>
        <v>46.393084489434131</v>
      </c>
      <c r="D1214" s="2">
        <f>MACD!E1214</f>
        <v>-3.1339480343977044E-3</v>
      </c>
      <c r="E1214" s="2">
        <f>MACD!F1214</f>
        <v>8.9631850320441662E-3</v>
      </c>
      <c r="F1214" s="2">
        <f>'Moving Avg'!D1214</f>
        <v>14.357699999999999</v>
      </c>
      <c r="G1214" s="2">
        <f>'Moving Avg'!F1214</f>
        <v>14.340694999999997</v>
      </c>
      <c r="H1214" s="2">
        <f>'Moving Avg'!G1214</f>
        <v>14.370895999999995</v>
      </c>
      <c r="I1214" s="2">
        <f>'Moving Avg'!H1214</f>
        <v>13.394594000000025</v>
      </c>
      <c r="J1214" s="6" t="str">
        <f>OBV!F1214</f>
        <v>BEARISH</v>
      </c>
      <c r="K1214" s="6" t="str">
        <f>OBV!G1214</f>
        <v>NEUTRAL</v>
      </c>
      <c r="L1214" s="6" t="str">
        <f>OBV!H1214</f>
        <v>BEARISH DIVERGENCE</v>
      </c>
      <c r="M1214" s="8">
        <f t="shared" si="183"/>
        <v>50</v>
      </c>
      <c r="N1214" s="8">
        <f t="shared" si="180"/>
        <v>45</v>
      </c>
      <c r="O1214" s="8">
        <f t="shared" si="181"/>
        <v>50</v>
      </c>
      <c r="P1214" s="8">
        <f t="shared" si="182"/>
        <v>16.5</v>
      </c>
      <c r="Q1214" s="9">
        <f t="shared" si="184"/>
        <v>43.225000000000001</v>
      </c>
      <c r="R1214" s="9">
        <f t="shared" si="185"/>
        <v>40.625</v>
      </c>
      <c r="S1214" s="9">
        <f t="shared" si="186"/>
        <v>34.174999999999997</v>
      </c>
      <c r="T1214" s="9">
        <f t="shared" si="187"/>
        <v>40.375</v>
      </c>
      <c r="U1214" s="8">
        <f t="shared" si="188"/>
        <v>39.341666666666661</v>
      </c>
      <c r="V1214" s="8">
        <f t="shared" si="189"/>
        <v>39.599999999999994</v>
      </c>
    </row>
    <row r="1215" spans="1:22" ht="13.5" x14ac:dyDescent="0.25">
      <c r="A1215" s="3">
        <f>RSI!A1215</f>
        <v>43780</v>
      </c>
      <c r="B1215" s="2">
        <f>RSI!B1215</f>
        <v>14.3371</v>
      </c>
      <c r="C1215" s="2">
        <f>RSI!I1215</f>
        <v>46.393084489434131</v>
      </c>
      <c r="D1215" s="2">
        <f>MACD!E1215</f>
        <v>-7.5638486987212872E-3</v>
      </c>
      <c r="E1215" s="2">
        <f>MACD!F1215</f>
        <v>5.6577782858910752E-3</v>
      </c>
      <c r="F1215" s="2">
        <f>'Moving Avg'!D1215</f>
        <v>14.347399999999999</v>
      </c>
      <c r="G1215" s="2">
        <f>'Moving Avg'!F1215</f>
        <v>14.338374999999996</v>
      </c>
      <c r="H1215" s="2">
        <f>'Moving Avg'!G1215</f>
        <v>14.369039999999995</v>
      </c>
      <c r="I1215" s="2">
        <f>'Moving Avg'!H1215</f>
        <v>13.400389000000027</v>
      </c>
      <c r="J1215" s="6" t="str">
        <f>OBV!F1215</f>
        <v>BEARISH</v>
      </c>
      <c r="K1215" s="6" t="str">
        <f>OBV!G1215</f>
        <v>NEUTRAL</v>
      </c>
      <c r="L1215" s="6" t="str">
        <f>OBV!H1215</f>
        <v>CONFIRMED BEARISH</v>
      </c>
      <c r="M1215" s="8">
        <f t="shared" si="183"/>
        <v>50</v>
      </c>
      <c r="N1215" s="8">
        <f t="shared" si="180"/>
        <v>45</v>
      </c>
      <c r="O1215" s="8">
        <f t="shared" si="181"/>
        <v>50</v>
      </c>
      <c r="P1215" s="8">
        <f t="shared" si="182"/>
        <v>16.5</v>
      </c>
      <c r="Q1215" s="9">
        <f t="shared" si="184"/>
        <v>43.225000000000001</v>
      </c>
      <c r="R1215" s="9">
        <f t="shared" si="185"/>
        <v>40.625</v>
      </c>
      <c r="S1215" s="9">
        <f t="shared" si="186"/>
        <v>34.174999999999997</v>
      </c>
      <c r="T1215" s="9">
        <f t="shared" si="187"/>
        <v>40.375</v>
      </c>
      <c r="U1215" s="8">
        <f t="shared" si="188"/>
        <v>39.341666666666661</v>
      </c>
      <c r="V1215" s="8">
        <f t="shared" si="189"/>
        <v>39.599999999999994</v>
      </c>
    </row>
    <row r="1216" spans="1:22" ht="13.5" x14ac:dyDescent="0.25">
      <c r="A1216" s="3">
        <f>RSI!A1216</f>
        <v>43781</v>
      </c>
      <c r="B1216" s="2">
        <f>RSI!B1216</f>
        <v>14.3371</v>
      </c>
      <c r="C1216" s="2">
        <f>RSI!I1216</f>
        <v>46.393084489434131</v>
      </c>
      <c r="D1216" s="2">
        <f>MACD!E1216</f>
        <v>-7.2731572112392229E-3</v>
      </c>
      <c r="E1216" s="2">
        <f>MACD!F1216</f>
        <v>3.0715911864650156E-3</v>
      </c>
      <c r="F1216" s="2">
        <f>'Moving Avg'!D1216</f>
        <v>14.337099999999998</v>
      </c>
      <c r="G1216" s="2">
        <f>'Moving Avg'!F1216</f>
        <v>14.335799999999997</v>
      </c>
      <c r="H1216" s="2">
        <f>'Moving Avg'!G1216</f>
        <v>14.367493999999995</v>
      </c>
      <c r="I1216" s="2">
        <f>'Moving Avg'!H1216</f>
        <v>13.406794000000025</v>
      </c>
      <c r="J1216" s="6" t="str">
        <f>OBV!F1216</f>
        <v>BEARISH</v>
      </c>
      <c r="K1216" s="6" t="str">
        <f>OBV!G1216</f>
        <v>NEUTRAL</v>
      </c>
      <c r="L1216" s="6" t="str">
        <f>OBV!H1216</f>
        <v>CONFIRMED BEARISH</v>
      </c>
      <c r="M1216" s="8">
        <f t="shared" si="183"/>
        <v>50</v>
      </c>
      <c r="N1216" s="8">
        <f t="shared" si="180"/>
        <v>45</v>
      </c>
      <c r="O1216" s="8">
        <f t="shared" si="181"/>
        <v>50</v>
      </c>
      <c r="P1216" s="8">
        <f t="shared" si="182"/>
        <v>16.5</v>
      </c>
      <c r="Q1216" s="9">
        <f t="shared" si="184"/>
        <v>43.225000000000001</v>
      </c>
      <c r="R1216" s="9">
        <f t="shared" si="185"/>
        <v>40.625</v>
      </c>
      <c r="S1216" s="9">
        <f t="shared" si="186"/>
        <v>34.174999999999997</v>
      </c>
      <c r="T1216" s="9">
        <f t="shared" si="187"/>
        <v>40.375</v>
      </c>
      <c r="U1216" s="8">
        <f t="shared" si="188"/>
        <v>39.341666666666661</v>
      </c>
      <c r="V1216" s="8">
        <f t="shared" si="189"/>
        <v>39.599999999999994</v>
      </c>
    </row>
    <row r="1217" spans="1:22" ht="13.5" x14ac:dyDescent="0.25">
      <c r="A1217" s="3">
        <f>RSI!A1217</f>
        <v>43782</v>
      </c>
      <c r="B1217" s="2">
        <f>RSI!B1217</f>
        <v>14.3371</v>
      </c>
      <c r="C1217" s="2">
        <f>RSI!I1217</f>
        <v>46.393084489434123</v>
      </c>
      <c r="D1217" s="2">
        <f>MACD!E1217</f>
        <v>-1.0931753257100496E-2</v>
      </c>
      <c r="E1217" s="2">
        <f>MACD!F1217</f>
        <v>2.7092229775191323E-4</v>
      </c>
      <c r="F1217" s="2">
        <f>'Moving Avg'!D1217</f>
        <v>14.337099999999998</v>
      </c>
      <c r="G1217" s="2">
        <f>'Moving Avg'!F1217</f>
        <v>14.335799999999997</v>
      </c>
      <c r="H1217" s="2">
        <f>'Moving Avg'!G1217</f>
        <v>14.365431999999997</v>
      </c>
      <c r="I1217" s="2">
        <f>'Moving Avg'!H1217</f>
        <v>13.413199000000027</v>
      </c>
      <c r="J1217" s="6" t="str">
        <f>OBV!F1217</f>
        <v>NEUTRAL</v>
      </c>
      <c r="K1217" s="6" t="str">
        <f>OBV!G1217</f>
        <v>NEUTRAL</v>
      </c>
      <c r="L1217" s="6" t="str">
        <f>OBV!H1217</f>
        <v>NEUTRAL</v>
      </c>
      <c r="M1217" s="8">
        <f t="shared" si="183"/>
        <v>50</v>
      </c>
      <c r="N1217" s="8">
        <f t="shared" si="180"/>
        <v>45</v>
      </c>
      <c r="O1217" s="8">
        <f t="shared" si="181"/>
        <v>50</v>
      </c>
      <c r="P1217" s="8">
        <f t="shared" si="182"/>
        <v>33</v>
      </c>
      <c r="Q1217" s="9">
        <f t="shared" si="184"/>
        <v>45.7</v>
      </c>
      <c r="R1217" s="9">
        <f t="shared" si="185"/>
        <v>44.75</v>
      </c>
      <c r="S1217" s="9">
        <f t="shared" si="186"/>
        <v>41.6</v>
      </c>
      <c r="T1217" s="9">
        <f t="shared" si="187"/>
        <v>44.5</v>
      </c>
      <c r="U1217" s="8">
        <f t="shared" si="188"/>
        <v>44.016666666666673</v>
      </c>
      <c r="V1217" s="8">
        <f t="shared" si="189"/>
        <v>44.137500000000003</v>
      </c>
    </row>
    <row r="1218" spans="1:22" ht="13.5" x14ac:dyDescent="0.25">
      <c r="A1218" s="3">
        <f>RSI!A1218</f>
        <v>43783</v>
      </c>
      <c r="B1218" s="2">
        <f>RSI!B1218</f>
        <v>14.3371</v>
      </c>
      <c r="C1218" s="2">
        <f>RSI!I1218</f>
        <v>46.393084489434116</v>
      </c>
      <c r="D1218" s="2">
        <f>MACD!E1218</f>
        <v>-1.3967613369873177E-2</v>
      </c>
      <c r="E1218" s="2">
        <f>MACD!F1218</f>
        <v>-2.5767848357731052E-3</v>
      </c>
      <c r="F1218" s="2">
        <f>'Moving Avg'!D1218</f>
        <v>14.337099999999998</v>
      </c>
      <c r="G1218" s="2">
        <f>'Moving Avg'!F1218</f>
        <v>14.335799999999997</v>
      </c>
      <c r="H1218" s="2">
        <f>'Moving Avg'!G1218</f>
        <v>14.363369999999996</v>
      </c>
      <c r="I1218" s="2">
        <f>'Moving Avg'!H1218</f>
        <v>13.419628500000027</v>
      </c>
      <c r="J1218" s="6" t="str">
        <f>OBV!F1218</f>
        <v>NEUTRAL</v>
      </c>
      <c r="K1218" s="6" t="str">
        <f>OBV!G1218</f>
        <v>NEUTRAL</v>
      </c>
      <c r="L1218" s="6" t="str">
        <f>OBV!H1218</f>
        <v>NEUTRAL</v>
      </c>
      <c r="M1218" s="8">
        <f t="shared" si="183"/>
        <v>50</v>
      </c>
      <c r="N1218" s="8">
        <f t="shared" ref="N1218:N1281" si="190">IF(E1218-D1218&gt;0.02, 100, IF(E1218-D1218&lt;0,0,45))</f>
        <v>45</v>
      </c>
      <c r="O1218" s="8">
        <f t="shared" ref="O1218:O1281" si="191">IF(F1218-I1218&gt;10,100,IF(F1218-I1218&gt;5,75, IF(F1218-I1218&gt;0,50,0)))</f>
        <v>50</v>
      </c>
      <c r="P1218" s="8">
        <f t="shared" ref="P1218:P1281" si="192">IF(L1218="confirmed bullish", 34, IF(L1218="bullish divergence",17, 0))+IF(J1218="bullish",33,IF(J1218="bearish",0,16.5))+IF(K1218="strong",33,IF(K1218="weak",0,16.5))</f>
        <v>33</v>
      </c>
      <c r="Q1218" s="9">
        <f t="shared" si="184"/>
        <v>45.7</v>
      </c>
      <c r="R1218" s="9">
        <f t="shared" si="185"/>
        <v>44.75</v>
      </c>
      <c r="S1218" s="9">
        <f t="shared" si="186"/>
        <v>41.6</v>
      </c>
      <c r="T1218" s="9">
        <f t="shared" si="187"/>
        <v>44.5</v>
      </c>
      <c r="U1218" s="8">
        <f t="shared" si="188"/>
        <v>44.016666666666673</v>
      </c>
      <c r="V1218" s="8">
        <f t="shared" si="189"/>
        <v>44.137500000000003</v>
      </c>
    </row>
    <row r="1219" spans="1:22" ht="13.5" x14ac:dyDescent="0.25">
      <c r="A1219" s="3">
        <f>RSI!A1219</f>
        <v>43784</v>
      </c>
      <c r="B1219" s="2">
        <f>RSI!B1219</f>
        <v>14.3371</v>
      </c>
      <c r="C1219" s="2">
        <f>RSI!I1219</f>
        <v>46.393084489434116</v>
      </c>
      <c r="D1219" s="2">
        <f>MACD!E1219</f>
        <v>-1.6480978263130552E-2</v>
      </c>
      <c r="E1219" s="2">
        <f>MACD!F1219</f>
        <v>-5.357623521244595E-3</v>
      </c>
      <c r="F1219" s="2">
        <f>'Moving Avg'!D1219</f>
        <v>14.337099999999998</v>
      </c>
      <c r="G1219" s="2">
        <f>'Moving Avg'!F1219</f>
        <v>14.335800000000001</v>
      </c>
      <c r="H1219" s="2">
        <f>'Moving Avg'!G1219</f>
        <v>14.362339999999996</v>
      </c>
      <c r="I1219" s="2">
        <f>'Moving Avg'!H1219</f>
        <v>13.426033500000027</v>
      </c>
      <c r="J1219" s="6" t="str">
        <f>OBV!F1219</f>
        <v>NEUTRAL</v>
      </c>
      <c r="K1219" s="6" t="str">
        <f>OBV!G1219</f>
        <v>NEUTRAL</v>
      </c>
      <c r="L1219" s="6" t="str">
        <f>OBV!H1219</f>
        <v>NEUTRAL</v>
      </c>
      <c r="M1219" s="8">
        <f t="shared" ref="M1219:M1282" si="193">IF(C1219&lt;30,100, IF(C1219&gt;70, 0, 50))</f>
        <v>50</v>
      </c>
      <c r="N1219" s="8">
        <f t="shared" si="190"/>
        <v>45</v>
      </c>
      <c r="O1219" s="8">
        <f t="shared" si="191"/>
        <v>50</v>
      </c>
      <c r="P1219" s="8">
        <f t="shared" si="192"/>
        <v>33</v>
      </c>
      <c r="Q1219" s="9">
        <f t="shared" ref="Q1219:Q1282" si="194">0.35*M1219+N1219*0.35+O1219*0.15+P1219*0.15</f>
        <v>45.7</v>
      </c>
      <c r="R1219" s="9">
        <f t="shared" ref="R1219:R1282" si="195">M1219*0.2+N1219*0.2+O1219*0.35+P1219*0.25</f>
        <v>44.75</v>
      </c>
      <c r="S1219" s="9">
        <f t="shared" ref="S1219:S1282" si="196">M1219*0.15+N1219*0.15+O1219*0.25+P1219*0.45</f>
        <v>41.6</v>
      </c>
      <c r="T1219" s="9">
        <f t="shared" ref="T1219:T1282" si="197">0.25*SUM(M1219:P1219)</f>
        <v>44.5</v>
      </c>
      <c r="U1219" s="8">
        <f t="shared" ref="U1219:U1282" si="198">SUM(Q1219:S1219)/3</f>
        <v>44.016666666666673</v>
      </c>
      <c r="V1219" s="8">
        <f t="shared" ref="V1219:V1282" si="199">SUM(Q1219:T1219)/4</f>
        <v>44.137500000000003</v>
      </c>
    </row>
    <row r="1220" spans="1:22" ht="13.5" x14ac:dyDescent="0.25">
      <c r="A1220" s="3">
        <f>RSI!A1220</f>
        <v>43787</v>
      </c>
      <c r="B1220" s="2">
        <f>RSI!B1220</f>
        <v>14.3371</v>
      </c>
      <c r="C1220" s="2">
        <f>RSI!I1220</f>
        <v>46.393084489434116</v>
      </c>
      <c r="D1220" s="2">
        <f>MACD!E1220</f>
        <v>-6.6640307776406615E-3</v>
      </c>
      <c r="E1220" s="2">
        <f>MACD!F1220</f>
        <v>-5.618904972523809E-3</v>
      </c>
      <c r="F1220" s="2">
        <f>'Moving Avg'!D1220</f>
        <v>14.337099999999998</v>
      </c>
      <c r="G1220" s="2">
        <f>'Moving Avg'!F1220</f>
        <v>14.335800000000001</v>
      </c>
      <c r="H1220" s="2">
        <f>'Moving Avg'!G1220</f>
        <v>14.361309999999996</v>
      </c>
      <c r="I1220" s="2">
        <f>'Moving Avg'!H1220</f>
        <v>13.433048500000027</v>
      </c>
      <c r="J1220" s="6" t="str">
        <f>OBV!F1220</f>
        <v>NEUTRAL</v>
      </c>
      <c r="K1220" s="6" t="str">
        <f>OBV!G1220</f>
        <v>NEUTRAL</v>
      </c>
      <c r="L1220" s="6" t="str">
        <f>OBV!H1220</f>
        <v>NEUTRAL</v>
      </c>
      <c r="M1220" s="8">
        <f t="shared" si="193"/>
        <v>50</v>
      </c>
      <c r="N1220" s="8">
        <f t="shared" si="190"/>
        <v>45</v>
      </c>
      <c r="O1220" s="8">
        <f t="shared" si="191"/>
        <v>50</v>
      </c>
      <c r="P1220" s="8">
        <f t="shared" si="192"/>
        <v>33</v>
      </c>
      <c r="Q1220" s="9">
        <f t="shared" si="194"/>
        <v>45.7</v>
      </c>
      <c r="R1220" s="9">
        <f t="shared" si="195"/>
        <v>44.75</v>
      </c>
      <c r="S1220" s="9">
        <f t="shared" si="196"/>
        <v>41.6</v>
      </c>
      <c r="T1220" s="9">
        <f t="shared" si="197"/>
        <v>44.5</v>
      </c>
      <c r="U1220" s="8">
        <f t="shared" si="198"/>
        <v>44.016666666666673</v>
      </c>
      <c r="V1220" s="8">
        <f t="shared" si="199"/>
        <v>44.137500000000003</v>
      </c>
    </row>
    <row r="1221" spans="1:22" ht="13.5" x14ac:dyDescent="0.25">
      <c r="A1221" s="3">
        <f>RSI!A1221</f>
        <v>43788</v>
      </c>
      <c r="B1221" s="2">
        <f>RSI!B1221</f>
        <v>14.3371</v>
      </c>
      <c r="C1221" s="2">
        <f>RSI!I1221</f>
        <v>46.393084489434116</v>
      </c>
      <c r="D1221" s="2">
        <f>MACD!E1221</f>
        <v>1.6901478024742289E-3</v>
      </c>
      <c r="E1221" s="2">
        <f>MACD!F1221</f>
        <v>-4.157094417524201E-3</v>
      </c>
      <c r="F1221" s="2">
        <f>'Moving Avg'!D1221</f>
        <v>14.337099999999998</v>
      </c>
      <c r="G1221" s="2">
        <f>'Moving Avg'!F1221</f>
        <v>14.335800000000001</v>
      </c>
      <c r="H1221" s="2">
        <f>'Moving Avg'!G1221</f>
        <v>14.360279999999996</v>
      </c>
      <c r="I1221" s="2">
        <f>'Moving Avg'!H1221</f>
        <v>13.440063500000026</v>
      </c>
      <c r="J1221" s="6" t="str">
        <f>OBV!F1221</f>
        <v>NEUTRAL</v>
      </c>
      <c r="K1221" s="6" t="str">
        <f>OBV!G1221</f>
        <v>NEUTRAL</v>
      </c>
      <c r="L1221" s="6" t="str">
        <f>OBV!H1221</f>
        <v>NEUTRAL</v>
      </c>
      <c r="M1221" s="8">
        <f t="shared" si="193"/>
        <v>50</v>
      </c>
      <c r="N1221" s="8">
        <f t="shared" si="190"/>
        <v>0</v>
      </c>
      <c r="O1221" s="8">
        <f t="shared" si="191"/>
        <v>50</v>
      </c>
      <c r="P1221" s="8">
        <f t="shared" si="192"/>
        <v>33</v>
      </c>
      <c r="Q1221" s="9">
        <f t="shared" si="194"/>
        <v>29.95</v>
      </c>
      <c r="R1221" s="9">
        <f t="shared" si="195"/>
        <v>35.75</v>
      </c>
      <c r="S1221" s="9">
        <f t="shared" si="196"/>
        <v>34.85</v>
      </c>
      <c r="T1221" s="9">
        <f t="shared" si="197"/>
        <v>33.25</v>
      </c>
      <c r="U1221" s="8">
        <f t="shared" si="198"/>
        <v>33.516666666666673</v>
      </c>
      <c r="V1221" s="8">
        <f t="shared" si="199"/>
        <v>33.450000000000003</v>
      </c>
    </row>
    <row r="1222" spans="1:22" ht="13.5" x14ac:dyDescent="0.25">
      <c r="A1222" s="3">
        <f>RSI!A1222</f>
        <v>43789</v>
      </c>
      <c r="B1222" s="2">
        <f>RSI!B1222</f>
        <v>14.3371</v>
      </c>
      <c r="C1222" s="2">
        <f>RSI!I1222</f>
        <v>46.393084489434116</v>
      </c>
      <c r="D1222" s="2">
        <f>MACD!E1222</f>
        <v>8.8000113102637556E-4</v>
      </c>
      <c r="E1222" s="2">
        <f>MACD!F1222</f>
        <v>-3.1496753078140861E-3</v>
      </c>
      <c r="F1222" s="2">
        <f>'Moving Avg'!D1222</f>
        <v>14.337099999999998</v>
      </c>
      <c r="G1222" s="2">
        <f>'Moving Avg'!F1222</f>
        <v>14.335800000000001</v>
      </c>
      <c r="H1222" s="2">
        <f>'Moving Avg'!G1222</f>
        <v>14.359249999999996</v>
      </c>
      <c r="I1222" s="2">
        <f>'Moving Avg'!H1222</f>
        <v>13.447078500000025</v>
      </c>
      <c r="J1222" s="6" t="str">
        <f>OBV!F1222</f>
        <v>NEUTRAL</v>
      </c>
      <c r="K1222" s="6" t="str">
        <f>OBV!G1222</f>
        <v>NEUTRAL</v>
      </c>
      <c r="L1222" s="6" t="str">
        <f>OBV!H1222</f>
        <v>NEUTRAL</v>
      </c>
      <c r="M1222" s="8">
        <f t="shared" si="193"/>
        <v>50</v>
      </c>
      <c r="N1222" s="8">
        <f t="shared" si="190"/>
        <v>0</v>
      </c>
      <c r="O1222" s="8">
        <f t="shared" si="191"/>
        <v>50</v>
      </c>
      <c r="P1222" s="8">
        <f t="shared" si="192"/>
        <v>33</v>
      </c>
      <c r="Q1222" s="9">
        <f t="shared" si="194"/>
        <v>29.95</v>
      </c>
      <c r="R1222" s="9">
        <f t="shared" si="195"/>
        <v>35.75</v>
      </c>
      <c r="S1222" s="9">
        <f t="shared" si="196"/>
        <v>34.85</v>
      </c>
      <c r="T1222" s="9">
        <f t="shared" si="197"/>
        <v>33.25</v>
      </c>
      <c r="U1222" s="8">
        <f t="shared" si="198"/>
        <v>33.516666666666673</v>
      </c>
      <c r="V1222" s="8">
        <f t="shared" si="199"/>
        <v>33.450000000000003</v>
      </c>
    </row>
    <row r="1223" spans="1:22" ht="13.5" x14ac:dyDescent="0.25">
      <c r="A1223" s="3">
        <f>RSI!A1223</f>
        <v>43790</v>
      </c>
      <c r="B1223" s="2">
        <f>RSI!B1223</f>
        <v>14.3371</v>
      </c>
      <c r="C1223" s="2">
        <f>RSI!I1223</f>
        <v>46.393084489434116</v>
      </c>
      <c r="D1223" s="2">
        <f>MACD!E1223</f>
        <v>2.3524232996408045E-4</v>
      </c>
      <c r="E1223" s="2">
        <f>MACD!F1223</f>
        <v>-2.4726917802584529E-3</v>
      </c>
      <c r="F1223" s="2">
        <f>'Moving Avg'!D1223</f>
        <v>14.337099999999998</v>
      </c>
      <c r="G1223" s="2">
        <f>'Moving Avg'!F1223</f>
        <v>14.335800000000001</v>
      </c>
      <c r="H1223" s="2">
        <f>'Moving Avg'!G1223</f>
        <v>14.358219999999996</v>
      </c>
      <c r="I1223" s="2">
        <f>'Moving Avg'!H1223</f>
        <v>13.454215500000025</v>
      </c>
      <c r="J1223" s="6" t="str">
        <f>OBV!F1223</f>
        <v>NEUTRAL</v>
      </c>
      <c r="K1223" s="6" t="str">
        <f>OBV!G1223</f>
        <v>NEUTRAL</v>
      </c>
      <c r="L1223" s="6" t="str">
        <f>OBV!H1223</f>
        <v>NEUTRAL</v>
      </c>
      <c r="M1223" s="8">
        <f t="shared" si="193"/>
        <v>50</v>
      </c>
      <c r="N1223" s="8">
        <f t="shared" si="190"/>
        <v>0</v>
      </c>
      <c r="O1223" s="8">
        <f t="shared" si="191"/>
        <v>50</v>
      </c>
      <c r="P1223" s="8">
        <f t="shared" si="192"/>
        <v>33</v>
      </c>
      <c r="Q1223" s="9">
        <f t="shared" si="194"/>
        <v>29.95</v>
      </c>
      <c r="R1223" s="9">
        <f t="shared" si="195"/>
        <v>35.75</v>
      </c>
      <c r="S1223" s="9">
        <f t="shared" si="196"/>
        <v>34.85</v>
      </c>
      <c r="T1223" s="9">
        <f t="shared" si="197"/>
        <v>33.25</v>
      </c>
      <c r="U1223" s="8">
        <f t="shared" si="198"/>
        <v>33.516666666666673</v>
      </c>
      <c r="V1223" s="8">
        <f t="shared" si="199"/>
        <v>33.450000000000003</v>
      </c>
    </row>
    <row r="1224" spans="1:22" ht="13.5" x14ac:dyDescent="0.25">
      <c r="A1224" s="3">
        <f>RSI!A1224</f>
        <v>43791</v>
      </c>
      <c r="B1224" s="2">
        <f>RSI!B1224</f>
        <v>14.3371</v>
      </c>
      <c r="C1224" s="2">
        <f>RSI!I1224</f>
        <v>46.393084489434116</v>
      </c>
      <c r="D1224" s="2">
        <f>MACD!E1224</f>
        <v>-2.725914011225683E-4</v>
      </c>
      <c r="E1224" s="2">
        <f>MACD!F1224</f>
        <v>-2.0326717044312761E-3</v>
      </c>
      <c r="F1224" s="2">
        <f>'Moving Avg'!D1224</f>
        <v>14.337099999999998</v>
      </c>
      <c r="G1224" s="2">
        <f>'Moving Avg'!F1224</f>
        <v>14.337089999999998</v>
      </c>
      <c r="H1224" s="2">
        <f>'Moving Avg'!G1224</f>
        <v>14.357189999999996</v>
      </c>
      <c r="I1224" s="2">
        <f>'Moving Avg'!H1224</f>
        <v>13.461523500000025</v>
      </c>
      <c r="J1224" s="6" t="str">
        <f>OBV!F1224</f>
        <v>NEUTRAL</v>
      </c>
      <c r="K1224" s="6" t="str">
        <f>OBV!G1224</f>
        <v>NEUTRAL</v>
      </c>
      <c r="L1224" s="6" t="str">
        <f>OBV!H1224</f>
        <v>NEUTRAL</v>
      </c>
      <c r="M1224" s="8">
        <f t="shared" si="193"/>
        <v>50</v>
      </c>
      <c r="N1224" s="8">
        <f t="shared" si="190"/>
        <v>0</v>
      </c>
      <c r="O1224" s="8">
        <f t="shared" si="191"/>
        <v>50</v>
      </c>
      <c r="P1224" s="8">
        <f t="shared" si="192"/>
        <v>33</v>
      </c>
      <c r="Q1224" s="9">
        <f t="shared" si="194"/>
        <v>29.95</v>
      </c>
      <c r="R1224" s="9">
        <f t="shared" si="195"/>
        <v>35.75</v>
      </c>
      <c r="S1224" s="9">
        <f t="shared" si="196"/>
        <v>34.85</v>
      </c>
      <c r="T1224" s="9">
        <f t="shared" si="197"/>
        <v>33.25</v>
      </c>
      <c r="U1224" s="8">
        <f t="shared" si="198"/>
        <v>33.516666666666673</v>
      </c>
      <c r="V1224" s="8">
        <f t="shared" si="199"/>
        <v>33.450000000000003</v>
      </c>
    </row>
    <row r="1225" spans="1:22" ht="13.5" x14ac:dyDescent="0.25">
      <c r="A1225" s="3">
        <f>RSI!A1225</f>
        <v>43794</v>
      </c>
      <c r="B1225" s="2">
        <f>RSI!B1225</f>
        <v>14.3371</v>
      </c>
      <c r="C1225" s="2">
        <f>RSI!I1225</f>
        <v>46.393084489434109</v>
      </c>
      <c r="D1225" s="2">
        <f>MACD!E1225</f>
        <v>-6.6736037674886006E-4</v>
      </c>
      <c r="E1225" s="2">
        <f>MACD!F1225</f>
        <v>-1.759609438894793E-3</v>
      </c>
      <c r="F1225" s="2">
        <f>'Moving Avg'!D1225</f>
        <v>14.337099999999998</v>
      </c>
      <c r="G1225" s="2">
        <f>'Moving Avg'!F1225</f>
        <v>14.338379999999997</v>
      </c>
      <c r="H1225" s="2">
        <f>'Moving Avg'!G1225</f>
        <v>14.356159999999996</v>
      </c>
      <c r="I1225" s="2">
        <f>'Moving Avg'!H1225</f>
        <v>13.469026500000025</v>
      </c>
      <c r="J1225" s="6" t="str">
        <f>OBV!F1225</f>
        <v>NEUTRAL</v>
      </c>
      <c r="K1225" s="6" t="str">
        <f>OBV!G1225</f>
        <v>NEUTRAL</v>
      </c>
      <c r="L1225" s="6" t="str">
        <f>OBV!H1225</f>
        <v>NEUTRAL</v>
      </c>
      <c r="M1225" s="8">
        <f t="shared" si="193"/>
        <v>50</v>
      </c>
      <c r="N1225" s="8">
        <f t="shared" si="190"/>
        <v>0</v>
      </c>
      <c r="O1225" s="8">
        <f t="shared" si="191"/>
        <v>50</v>
      </c>
      <c r="P1225" s="8">
        <f t="shared" si="192"/>
        <v>33</v>
      </c>
      <c r="Q1225" s="9">
        <f t="shared" si="194"/>
        <v>29.95</v>
      </c>
      <c r="R1225" s="9">
        <f t="shared" si="195"/>
        <v>35.75</v>
      </c>
      <c r="S1225" s="9">
        <f t="shared" si="196"/>
        <v>34.85</v>
      </c>
      <c r="T1225" s="9">
        <f t="shared" si="197"/>
        <v>33.25</v>
      </c>
      <c r="U1225" s="8">
        <f t="shared" si="198"/>
        <v>33.516666666666673</v>
      </c>
      <c r="V1225" s="8">
        <f t="shared" si="199"/>
        <v>33.450000000000003</v>
      </c>
    </row>
    <row r="1226" spans="1:22" ht="13.5" x14ac:dyDescent="0.25">
      <c r="A1226" s="3">
        <f>RSI!A1226</f>
        <v>43795</v>
      </c>
      <c r="B1226" s="2">
        <f>RSI!B1226</f>
        <v>14.3371</v>
      </c>
      <c r="C1226" s="2">
        <f>RSI!I1226</f>
        <v>46.393084489434109</v>
      </c>
      <c r="D1226" s="2">
        <f>MACD!E1226</f>
        <v>-9.6904706276035313E-4</v>
      </c>
      <c r="E1226" s="2">
        <f>MACD!F1226</f>
        <v>-1.6014969636679052E-3</v>
      </c>
      <c r="F1226" s="2">
        <f>'Moving Avg'!D1226</f>
        <v>14.337099999999998</v>
      </c>
      <c r="G1226" s="2">
        <f>'Moving Avg'!F1226</f>
        <v>14.338379999999997</v>
      </c>
      <c r="H1226" s="2">
        <f>'Moving Avg'!G1226</f>
        <v>14.355129999999996</v>
      </c>
      <c r="I1226" s="2">
        <f>'Moving Avg'!H1226</f>
        <v>13.476773500000027</v>
      </c>
      <c r="J1226" s="6" t="str">
        <f>OBV!F1226</f>
        <v>NEUTRAL</v>
      </c>
      <c r="K1226" s="6" t="str">
        <f>OBV!G1226</f>
        <v>NEUTRAL</v>
      </c>
      <c r="L1226" s="6" t="str">
        <f>OBV!H1226</f>
        <v>NEUTRAL</v>
      </c>
      <c r="M1226" s="8">
        <f t="shared" si="193"/>
        <v>50</v>
      </c>
      <c r="N1226" s="8">
        <f t="shared" si="190"/>
        <v>0</v>
      </c>
      <c r="O1226" s="8">
        <f t="shared" si="191"/>
        <v>50</v>
      </c>
      <c r="P1226" s="8">
        <f t="shared" si="192"/>
        <v>33</v>
      </c>
      <c r="Q1226" s="9">
        <f t="shared" si="194"/>
        <v>29.95</v>
      </c>
      <c r="R1226" s="9">
        <f t="shared" si="195"/>
        <v>35.75</v>
      </c>
      <c r="S1226" s="9">
        <f t="shared" si="196"/>
        <v>34.85</v>
      </c>
      <c r="T1226" s="9">
        <f t="shared" si="197"/>
        <v>33.25</v>
      </c>
      <c r="U1226" s="8">
        <f t="shared" si="198"/>
        <v>33.516666666666673</v>
      </c>
      <c r="V1226" s="8">
        <f t="shared" si="199"/>
        <v>33.450000000000003</v>
      </c>
    </row>
    <row r="1227" spans="1:22" ht="13.5" x14ac:dyDescent="0.25">
      <c r="A1227" s="3">
        <f>RSI!A1227</f>
        <v>43796</v>
      </c>
      <c r="B1227" s="2">
        <f>RSI!B1227</f>
        <v>14.414400000000001</v>
      </c>
      <c r="C1227" s="2">
        <f>RSI!I1227</f>
        <v>74.702587329113584</v>
      </c>
      <c r="D1227" s="2">
        <f>MACD!E1227</f>
        <v>-6.9202939300030408E-3</v>
      </c>
      <c r="E1227" s="2">
        <f>MACD!F1227</f>
        <v>-2.6652563569349325E-3</v>
      </c>
      <c r="F1227" s="2">
        <f>'Moving Avg'!D1227</f>
        <v>14.35256</v>
      </c>
      <c r="G1227" s="2">
        <f>'Moving Avg'!F1227</f>
        <v>14.343534999999997</v>
      </c>
      <c r="H1227" s="2">
        <f>'Moving Avg'!G1227</f>
        <v>14.355645999999995</v>
      </c>
      <c r="I1227" s="2">
        <f>'Moving Avg'!H1227</f>
        <v>13.484907000000028</v>
      </c>
      <c r="J1227" s="6" t="str">
        <f>OBV!F1227</f>
        <v>BULLISH</v>
      </c>
      <c r="K1227" s="6" t="str">
        <f>OBV!G1227</f>
        <v>NEUTRAL</v>
      </c>
      <c r="L1227" s="6" t="str">
        <f>OBV!H1227</f>
        <v>CONFIRMED BULLISH</v>
      </c>
      <c r="M1227" s="8">
        <f t="shared" si="193"/>
        <v>0</v>
      </c>
      <c r="N1227" s="8">
        <f t="shared" si="190"/>
        <v>45</v>
      </c>
      <c r="O1227" s="8">
        <f t="shared" si="191"/>
        <v>50</v>
      </c>
      <c r="P1227" s="8">
        <f t="shared" si="192"/>
        <v>83.5</v>
      </c>
      <c r="Q1227" s="9">
        <f t="shared" si="194"/>
        <v>35.774999999999999</v>
      </c>
      <c r="R1227" s="9">
        <f t="shared" si="195"/>
        <v>47.375</v>
      </c>
      <c r="S1227" s="9">
        <f t="shared" si="196"/>
        <v>56.825000000000003</v>
      </c>
      <c r="T1227" s="9">
        <f t="shared" si="197"/>
        <v>44.625</v>
      </c>
      <c r="U1227" s="8">
        <f t="shared" si="198"/>
        <v>46.658333333333339</v>
      </c>
      <c r="V1227" s="8">
        <f t="shared" si="199"/>
        <v>46.150000000000006</v>
      </c>
    </row>
    <row r="1228" spans="1:22" ht="13.5" x14ac:dyDescent="0.25">
      <c r="A1228" s="3">
        <f>RSI!A1228</f>
        <v>43797</v>
      </c>
      <c r="B1228" s="2">
        <f>RSI!B1228</f>
        <v>14.414400000000001</v>
      </c>
      <c r="C1228" s="2">
        <f>RSI!I1228</f>
        <v>74.702587329113584</v>
      </c>
      <c r="D1228" s="2">
        <f>MACD!E1228</f>
        <v>-1.2384999664394769E-2</v>
      </c>
      <c r="E1228" s="2">
        <f>MACD!F1228</f>
        <v>-4.6092050184269005E-3</v>
      </c>
      <c r="F1228" s="2">
        <f>'Moving Avg'!D1228</f>
        <v>14.368020000000001</v>
      </c>
      <c r="G1228" s="2">
        <f>'Moving Avg'!F1228</f>
        <v>14.348689999999996</v>
      </c>
      <c r="H1228" s="2">
        <f>'Moving Avg'!G1228</f>
        <v>14.356161999999998</v>
      </c>
      <c r="I1228" s="2">
        <f>'Moving Avg'!H1228</f>
        <v>13.49304050000003</v>
      </c>
      <c r="J1228" s="6" t="str">
        <f>OBV!F1228</f>
        <v>BULLISH</v>
      </c>
      <c r="K1228" s="6" t="str">
        <f>OBV!G1228</f>
        <v>NEUTRAL</v>
      </c>
      <c r="L1228" s="6" t="str">
        <f>OBV!H1228</f>
        <v>CONFIRMED BULLISH</v>
      </c>
      <c r="M1228" s="8">
        <f t="shared" si="193"/>
        <v>0</v>
      </c>
      <c r="N1228" s="8">
        <f t="shared" si="190"/>
        <v>45</v>
      </c>
      <c r="O1228" s="8">
        <f t="shared" si="191"/>
        <v>50</v>
      </c>
      <c r="P1228" s="8">
        <f t="shared" si="192"/>
        <v>83.5</v>
      </c>
      <c r="Q1228" s="9">
        <f t="shared" si="194"/>
        <v>35.774999999999999</v>
      </c>
      <c r="R1228" s="9">
        <f t="shared" si="195"/>
        <v>47.375</v>
      </c>
      <c r="S1228" s="9">
        <f t="shared" si="196"/>
        <v>56.825000000000003</v>
      </c>
      <c r="T1228" s="9">
        <f t="shared" si="197"/>
        <v>44.625</v>
      </c>
      <c r="U1228" s="8">
        <f t="shared" si="198"/>
        <v>46.658333333333339</v>
      </c>
      <c r="V1228" s="8">
        <f t="shared" si="199"/>
        <v>46.150000000000006</v>
      </c>
    </row>
    <row r="1229" spans="1:22" ht="13.5" x14ac:dyDescent="0.25">
      <c r="A1229" s="3">
        <f>RSI!A1229</f>
        <v>43798</v>
      </c>
      <c r="B1229" s="2">
        <f>RSI!B1229</f>
        <v>14.4093</v>
      </c>
      <c r="C1229" s="2">
        <f>RSI!I1229</f>
        <v>71.801216278435447</v>
      </c>
      <c r="D1229" s="2">
        <f>MACD!E1229</f>
        <v>-1.7028458576932692E-2</v>
      </c>
      <c r="E1229" s="2">
        <f>MACD!F1229</f>
        <v>-7.0930557301280596E-3</v>
      </c>
      <c r="F1229" s="2">
        <f>'Moving Avg'!D1229</f>
        <v>14.38246</v>
      </c>
      <c r="G1229" s="2">
        <f>'Moving Avg'!F1229</f>
        <v>14.353589999999993</v>
      </c>
      <c r="H1229" s="2">
        <f>'Moving Avg'!G1229</f>
        <v>14.356575999999997</v>
      </c>
      <c r="I1229" s="2">
        <f>'Moving Avg'!H1229</f>
        <v>13.501270500000031</v>
      </c>
      <c r="J1229" s="6" t="str">
        <f>OBV!F1229</f>
        <v>BULLISH</v>
      </c>
      <c r="K1229" s="6" t="str">
        <f>OBV!G1229</f>
        <v>NEUTRAL</v>
      </c>
      <c r="L1229" s="6" t="str">
        <f>OBV!H1229</f>
        <v>CONFIRMED BULLISH</v>
      </c>
      <c r="M1229" s="8">
        <f t="shared" si="193"/>
        <v>0</v>
      </c>
      <c r="N1229" s="8">
        <f t="shared" si="190"/>
        <v>45</v>
      </c>
      <c r="O1229" s="8">
        <f t="shared" si="191"/>
        <v>50</v>
      </c>
      <c r="P1229" s="8">
        <f t="shared" si="192"/>
        <v>83.5</v>
      </c>
      <c r="Q1229" s="9">
        <f t="shared" si="194"/>
        <v>35.774999999999999</v>
      </c>
      <c r="R1229" s="9">
        <f t="shared" si="195"/>
        <v>47.375</v>
      </c>
      <c r="S1229" s="9">
        <f t="shared" si="196"/>
        <v>56.825000000000003</v>
      </c>
      <c r="T1229" s="9">
        <f t="shared" si="197"/>
        <v>44.625</v>
      </c>
      <c r="U1229" s="8">
        <f t="shared" si="198"/>
        <v>46.658333333333339</v>
      </c>
      <c r="V1229" s="8">
        <f t="shared" si="199"/>
        <v>46.150000000000006</v>
      </c>
    </row>
    <row r="1230" spans="1:22" ht="13.5" x14ac:dyDescent="0.25">
      <c r="A1230" s="3">
        <f>RSI!A1230</f>
        <v>43801</v>
      </c>
      <c r="B1230" s="2">
        <f>RSI!B1230</f>
        <v>14.827</v>
      </c>
      <c r="C1230" s="2">
        <f>RSI!I1230</f>
        <v>93.628370606870575</v>
      </c>
      <c r="D1230" s="2">
        <f>MACD!E1230</f>
        <v>-5.2235972442002065E-2</v>
      </c>
      <c r="E1230" s="2">
        <f>MACD!F1230</f>
        <v>-1.6121639072502861E-2</v>
      </c>
      <c r="F1230" s="2">
        <f>'Moving Avg'!D1230</f>
        <v>14.480440000000002</v>
      </c>
      <c r="G1230" s="2">
        <f>'Moving Avg'!F1230</f>
        <v>14.375509999999995</v>
      </c>
      <c r="H1230" s="2">
        <f>'Moving Avg'!G1230</f>
        <v>14.365343999999999</v>
      </c>
      <c r="I1230" s="2">
        <f>'Moving Avg'!H1230</f>
        <v>13.511955500000031</v>
      </c>
      <c r="J1230" s="6" t="str">
        <f>OBV!F1230</f>
        <v>BULLISH</v>
      </c>
      <c r="K1230" s="6" t="str">
        <f>OBV!G1230</f>
        <v>NEUTRAL</v>
      </c>
      <c r="L1230" s="6" t="str">
        <f>OBV!H1230</f>
        <v>CONFIRMED BULLISH</v>
      </c>
      <c r="M1230" s="8">
        <f t="shared" si="193"/>
        <v>0</v>
      </c>
      <c r="N1230" s="8">
        <f t="shared" si="190"/>
        <v>100</v>
      </c>
      <c r="O1230" s="8">
        <f t="shared" si="191"/>
        <v>50</v>
      </c>
      <c r="P1230" s="8">
        <f t="shared" si="192"/>
        <v>83.5</v>
      </c>
      <c r="Q1230" s="9">
        <f t="shared" si="194"/>
        <v>55.024999999999999</v>
      </c>
      <c r="R1230" s="9">
        <f t="shared" si="195"/>
        <v>58.375</v>
      </c>
      <c r="S1230" s="9">
        <f t="shared" si="196"/>
        <v>65.075000000000003</v>
      </c>
      <c r="T1230" s="9">
        <f t="shared" si="197"/>
        <v>58.375</v>
      </c>
      <c r="U1230" s="8">
        <f t="shared" si="198"/>
        <v>59.491666666666674</v>
      </c>
      <c r="V1230" s="8">
        <f t="shared" si="199"/>
        <v>59.212500000000006</v>
      </c>
    </row>
    <row r="1231" spans="1:22" ht="13.5" x14ac:dyDescent="0.25">
      <c r="A1231" s="3">
        <f>RSI!A1231</f>
        <v>43802</v>
      </c>
      <c r="B1231" s="2">
        <f>RSI!B1231</f>
        <v>14.6981</v>
      </c>
      <c r="C1231" s="2">
        <f>RSI!I1231</f>
        <v>74.471310413594779</v>
      </c>
      <c r="D1231" s="2">
        <f>MACD!E1231</f>
        <v>-7.5259683049202053E-2</v>
      </c>
      <c r="E1231" s="2">
        <f>MACD!F1231</f>
        <v>-2.79492478678427E-2</v>
      </c>
      <c r="F1231" s="2">
        <f>'Moving Avg'!D1231</f>
        <v>14.55264</v>
      </c>
      <c r="G1231" s="2">
        <f>'Moving Avg'!F1231</f>
        <v>14.390984999999995</v>
      </c>
      <c r="H1231" s="2">
        <f>'Moving Avg'!G1231</f>
        <v>14.371635999999999</v>
      </c>
      <c r="I1231" s="2">
        <f>'Moving Avg'!H1231</f>
        <v>13.522240000000032</v>
      </c>
      <c r="J1231" s="6" t="str">
        <f>OBV!F1231</f>
        <v>BULLISH</v>
      </c>
      <c r="K1231" s="6" t="str">
        <f>OBV!G1231</f>
        <v>NEUTRAL</v>
      </c>
      <c r="L1231" s="6" t="str">
        <f>OBV!H1231</f>
        <v>CONFIRMED BULLISH</v>
      </c>
      <c r="M1231" s="8">
        <f t="shared" si="193"/>
        <v>0</v>
      </c>
      <c r="N1231" s="8">
        <f t="shared" si="190"/>
        <v>100</v>
      </c>
      <c r="O1231" s="8">
        <f t="shared" si="191"/>
        <v>50</v>
      </c>
      <c r="P1231" s="8">
        <f t="shared" si="192"/>
        <v>83.5</v>
      </c>
      <c r="Q1231" s="9">
        <f t="shared" si="194"/>
        <v>55.024999999999999</v>
      </c>
      <c r="R1231" s="9">
        <f t="shared" si="195"/>
        <v>58.375</v>
      </c>
      <c r="S1231" s="9">
        <f t="shared" si="196"/>
        <v>65.075000000000003</v>
      </c>
      <c r="T1231" s="9">
        <f t="shared" si="197"/>
        <v>58.375</v>
      </c>
      <c r="U1231" s="8">
        <f t="shared" si="198"/>
        <v>59.491666666666674</v>
      </c>
      <c r="V1231" s="8">
        <f t="shared" si="199"/>
        <v>59.212500000000006</v>
      </c>
    </row>
    <row r="1232" spans="1:22" ht="13.5" x14ac:dyDescent="0.25">
      <c r="A1232" s="3">
        <f>RSI!A1232</f>
        <v>43803</v>
      </c>
      <c r="B1232" s="2">
        <f>RSI!B1232</f>
        <v>14.6981</v>
      </c>
      <c r="C1232" s="2">
        <f>RSI!I1232</f>
        <v>74.471310413594779</v>
      </c>
      <c r="D1232" s="2">
        <f>MACD!E1232</f>
        <v>-9.6554502663966701E-2</v>
      </c>
      <c r="E1232" s="2">
        <f>MACD!F1232</f>
        <v>-4.1670298827067506E-2</v>
      </c>
      <c r="F1232" s="2">
        <f>'Moving Avg'!D1232</f>
        <v>14.609379999999998</v>
      </c>
      <c r="G1232" s="2">
        <f>'Moving Avg'!F1232</f>
        <v>14.409034999999998</v>
      </c>
      <c r="H1232" s="2">
        <f>'Moving Avg'!G1232</f>
        <v>14.378133999999998</v>
      </c>
      <c r="I1232" s="2">
        <f>'Moving Avg'!H1232</f>
        <v>13.532524500000029</v>
      </c>
      <c r="J1232" s="6" t="str">
        <f>OBV!F1232</f>
        <v>BULLISH</v>
      </c>
      <c r="K1232" s="6" t="str">
        <f>OBV!G1232</f>
        <v>NEUTRAL</v>
      </c>
      <c r="L1232" s="6" t="str">
        <f>OBV!H1232</f>
        <v>CONFIRMED BULLISH</v>
      </c>
      <c r="M1232" s="8">
        <f t="shared" si="193"/>
        <v>0</v>
      </c>
      <c r="N1232" s="8">
        <f t="shared" si="190"/>
        <v>100</v>
      </c>
      <c r="O1232" s="8">
        <f t="shared" si="191"/>
        <v>50</v>
      </c>
      <c r="P1232" s="8">
        <f t="shared" si="192"/>
        <v>83.5</v>
      </c>
      <c r="Q1232" s="9">
        <f t="shared" si="194"/>
        <v>55.024999999999999</v>
      </c>
      <c r="R1232" s="9">
        <f t="shared" si="195"/>
        <v>58.375</v>
      </c>
      <c r="S1232" s="9">
        <f t="shared" si="196"/>
        <v>65.075000000000003</v>
      </c>
      <c r="T1232" s="9">
        <f t="shared" si="197"/>
        <v>58.375</v>
      </c>
      <c r="U1232" s="8">
        <f t="shared" si="198"/>
        <v>59.491666666666674</v>
      </c>
      <c r="V1232" s="8">
        <f t="shared" si="199"/>
        <v>59.212500000000006</v>
      </c>
    </row>
    <row r="1233" spans="1:22" ht="13.5" x14ac:dyDescent="0.25">
      <c r="A1233" s="3">
        <f>RSI!A1233</f>
        <v>43804</v>
      </c>
      <c r="B1233" s="2">
        <f>RSI!B1233</f>
        <v>14.6981</v>
      </c>
      <c r="C1233" s="2">
        <f>RSI!I1233</f>
        <v>74.471310413594779</v>
      </c>
      <c r="D1233" s="2">
        <f>MACD!E1233</f>
        <v>-0.11625210204688585</v>
      </c>
      <c r="E1233" s="2">
        <f>MACD!F1233</f>
        <v>-5.6586659471031177E-2</v>
      </c>
      <c r="F1233" s="2">
        <f>'Moving Avg'!D1233</f>
        <v>14.666119999999998</v>
      </c>
      <c r="G1233" s="2">
        <f>'Moving Avg'!F1233</f>
        <v>14.427084999999996</v>
      </c>
      <c r="H1233" s="2">
        <f>'Moving Avg'!G1233</f>
        <v>14.384529999999998</v>
      </c>
      <c r="I1233" s="2">
        <f>'Moving Avg'!H1233</f>
        <v>13.54317500000003</v>
      </c>
      <c r="J1233" s="6" t="str">
        <f>OBV!F1233</f>
        <v>BULLISH</v>
      </c>
      <c r="K1233" s="6" t="str">
        <f>OBV!G1233</f>
        <v>NEUTRAL</v>
      </c>
      <c r="L1233" s="6" t="str">
        <f>OBV!H1233</f>
        <v>CONFIRMED BULLISH</v>
      </c>
      <c r="M1233" s="8">
        <f t="shared" si="193"/>
        <v>0</v>
      </c>
      <c r="N1233" s="8">
        <f t="shared" si="190"/>
        <v>100</v>
      </c>
      <c r="O1233" s="8">
        <f t="shared" si="191"/>
        <v>50</v>
      </c>
      <c r="P1233" s="8">
        <f t="shared" si="192"/>
        <v>83.5</v>
      </c>
      <c r="Q1233" s="9">
        <f t="shared" si="194"/>
        <v>55.024999999999999</v>
      </c>
      <c r="R1233" s="9">
        <f t="shared" si="195"/>
        <v>58.375</v>
      </c>
      <c r="S1233" s="9">
        <f t="shared" si="196"/>
        <v>65.075000000000003</v>
      </c>
      <c r="T1233" s="9">
        <f t="shared" si="197"/>
        <v>58.375</v>
      </c>
      <c r="U1233" s="8">
        <f t="shared" si="198"/>
        <v>59.491666666666674</v>
      </c>
      <c r="V1233" s="8">
        <f t="shared" si="199"/>
        <v>59.212500000000006</v>
      </c>
    </row>
    <row r="1234" spans="1:22" ht="13.5" x14ac:dyDescent="0.25">
      <c r="A1234" s="3">
        <f>RSI!A1234</f>
        <v>43805</v>
      </c>
      <c r="B1234" s="2">
        <f>RSI!B1234</f>
        <v>14.6929</v>
      </c>
      <c r="C1234" s="2">
        <f>RSI!I1234</f>
        <v>73.711403223865716</v>
      </c>
      <c r="D1234" s="2">
        <f>MACD!E1234</f>
        <v>-0.13408865880504806</v>
      </c>
      <c r="E1234" s="2">
        <f>MACD!F1234</f>
        <v>-7.2087059337834561E-2</v>
      </c>
      <c r="F1234" s="2">
        <f>'Moving Avg'!D1234</f>
        <v>14.72284</v>
      </c>
      <c r="G1234" s="2">
        <f>'Moving Avg'!F1234</f>
        <v>14.444875</v>
      </c>
      <c r="H1234" s="2">
        <f>'Moving Avg'!G1234</f>
        <v>14.390923999999998</v>
      </c>
      <c r="I1234" s="2">
        <f>'Moving Avg'!H1234</f>
        <v>13.554409500000029</v>
      </c>
      <c r="J1234" s="6" t="str">
        <f>OBV!F1234</f>
        <v>BEARISH</v>
      </c>
      <c r="K1234" s="6" t="str">
        <f>OBV!G1234</f>
        <v>NEUTRAL</v>
      </c>
      <c r="L1234" s="6" t="str">
        <f>OBV!H1234</f>
        <v>BEARISH DIVERGENCE</v>
      </c>
      <c r="M1234" s="8">
        <f t="shared" si="193"/>
        <v>0</v>
      </c>
      <c r="N1234" s="8">
        <f t="shared" si="190"/>
        <v>100</v>
      </c>
      <c r="O1234" s="8">
        <f t="shared" si="191"/>
        <v>50</v>
      </c>
      <c r="P1234" s="8">
        <f t="shared" si="192"/>
        <v>16.5</v>
      </c>
      <c r="Q1234" s="9">
        <f t="shared" si="194"/>
        <v>44.975000000000001</v>
      </c>
      <c r="R1234" s="9">
        <f t="shared" si="195"/>
        <v>41.625</v>
      </c>
      <c r="S1234" s="9">
        <f t="shared" si="196"/>
        <v>34.924999999999997</v>
      </c>
      <c r="T1234" s="9">
        <f t="shared" si="197"/>
        <v>41.625</v>
      </c>
      <c r="U1234" s="8">
        <f t="shared" si="198"/>
        <v>40.508333333333333</v>
      </c>
      <c r="V1234" s="8">
        <f t="shared" si="199"/>
        <v>40.787499999999994</v>
      </c>
    </row>
    <row r="1235" spans="1:22" ht="13.5" x14ac:dyDescent="0.25">
      <c r="A1235" s="3">
        <f>RSI!A1235</f>
        <v>43808</v>
      </c>
      <c r="B1235" s="2">
        <f>RSI!B1235</f>
        <v>14.9559</v>
      </c>
      <c r="C1235" s="2">
        <f>RSI!I1235</f>
        <v>83.102705499442834</v>
      </c>
      <c r="D1235" s="2">
        <f>MACD!E1235</f>
        <v>-0.1700712755380227</v>
      </c>
      <c r="E1235" s="2">
        <f>MACD!F1235</f>
        <v>-9.1683902577872192E-2</v>
      </c>
      <c r="F1235" s="2">
        <f>'Moving Avg'!D1235</f>
        <v>14.748619999999999</v>
      </c>
      <c r="G1235" s="2">
        <f>'Moving Avg'!F1235</f>
        <v>14.475814999999997</v>
      </c>
      <c r="H1235" s="2">
        <f>'Moving Avg'!G1235</f>
        <v>14.402578</v>
      </c>
      <c r="I1235" s="2">
        <f>'Moving Avg'!H1235</f>
        <v>13.567203000000029</v>
      </c>
      <c r="J1235" s="6" t="str">
        <f>OBV!F1235</f>
        <v>BEARISH</v>
      </c>
      <c r="K1235" s="6" t="str">
        <f>OBV!G1235</f>
        <v>NEUTRAL</v>
      </c>
      <c r="L1235" s="6" t="str">
        <f>OBV!H1235</f>
        <v>BEARISH DIVERGENCE</v>
      </c>
      <c r="M1235" s="8">
        <f t="shared" si="193"/>
        <v>0</v>
      </c>
      <c r="N1235" s="8">
        <f t="shared" si="190"/>
        <v>100</v>
      </c>
      <c r="O1235" s="8">
        <f t="shared" si="191"/>
        <v>50</v>
      </c>
      <c r="P1235" s="8">
        <f t="shared" si="192"/>
        <v>16.5</v>
      </c>
      <c r="Q1235" s="9">
        <f t="shared" si="194"/>
        <v>44.975000000000001</v>
      </c>
      <c r="R1235" s="9">
        <f t="shared" si="195"/>
        <v>41.625</v>
      </c>
      <c r="S1235" s="9">
        <f t="shared" si="196"/>
        <v>34.924999999999997</v>
      </c>
      <c r="T1235" s="9">
        <f t="shared" si="197"/>
        <v>41.625</v>
      </c>
      <c r="U1235" s="8">
        <f t="shared" si="198"/>
        <v>40.508333333333333</v>
      </c>
      <c r="V1235" s="8">
        <f t="shared" si="199"/>
        <v>40.787499999999994</v>
      </c>
    </row>
    <row r="1236" spans="1:22" ht="13.5" x14ac:dyDescent="0.25">
      <c r="A1236" s="3">
        <f>RSI!A1236</f>
        <v>43809</v>
      </c>
      <c r="B1236" s="2">
        <f>RSI!B1236</f>
        <v>14.8992</v>
      </c>
      <c r="C1236" s="2">
        <f>RSI!I1236</f>
        <v>76.737965209208468</v>
      </c>
      <c r="D1236" s="2">
        <f>MACD!E1236</f>
        <v>-0.19917650203208659</v>
      </c>
      <c r="E1236" s="2">
        <f>MACD!F1236</f>
        <v>-0.11318242246871507</v>
      </c>
      <c r="F1236" s="2">
        <f>'Moving Avg'!D1236</f>
        <v>14.788839999999999</v>
      </c>
      <c r="G1236" s="2">
        <f>'Moving Avg'!F1236</f>
        <v>14.503919999999999</v>
      </c>
      <c r="H1236" s="2">
        <f>'Moving Avg'!G1236</f>
        <v>14.412891999999999</v>
      </c>
      <c r="I1236" s="2">
        <f>'Moving Avg'!H1236</f>
        <v>13.579713000000027</v>
      </c>
      <c r="J1236" s="6" t="str">
        <f>OBV!F1236</f>
        <v>BEARISH</v>
      </c>
      <c r="K1236" s="6" t="str">
        <f>OBV!G1236</f>
        <v>WEAK</v>
      </c>
      <c r="L1236" s="6" t="str">
        <f>OBV!H1236</f>
        <v>BEARISH DIVERGENCE</v>
      </c>
      <c r="M1236" s="8">
        <f t="shared" si="193"/>
        <v>0</v>
      </c>
      <c r="N1236" s="8">
        <f t="shared" si="190"/>
        <v>100</v>
      </c>
      <c r="O1236" s="8">
        <f t="shared" si="191"/>
        <v>50</v>
      </c>
      <c r="P1236" s="8">
        <f t="shared" si="192"/>
        <v>0</v>
      </c>
      <c r="Q1236" s="9">
        <f t="shared" si="194"/>
        <v>42.5</v>
      </c>
      <c r="R1236" s="9">
        <f t="shared" si="195"/>
        <v>37.5</v>
      </c>
      <c r="S1236" s="9">
        <f t="shared" si="196"/>
        <v>27.5</v>
      </c>
      <c r="T1236" s="9">
        <f t="shared" si="197"/>
        <v>37.5</v>
      </c>
      <c r="U1236" s="8">
        <f t="shared" si="198"/>
        <v>35.833333333333336</v>
      </c>
      <c r="V1236" s="8">
        <f t="shared" si="199"/>
        <v>36.25</v>
      </c>
    </row>
    <row r="1237" spans="1:22" ht="13.5" x14ac:dyDescent="0.25">
      <c r="A1237" s="3">
        <f>RSI!A1237</f>
        <v>43810</v>
      </c>
      <c r="B1237" s="2">
        <f>RSI!B1237</f>
        <v>14.8786</v>
      </c>
      <c r="C1237" s="2">
        <f>RSI!I1237</f>
        <v>74.505310322604913</v>
      </c>
      <c r="D1237" s="2">
        <f>MACD!E1237</f>
        <v>-0.21269738886325307</v>
      </c>
      <c r="E1237" s="2">
        <f>MACD!F1237</f>
        <v>-0.13308541574762267</v>
      </c>
      <c r="F1237" s="2">
        <f>'Moving Avg'!D1237</f>
        <v>14.824940000000002</v>
      </c>
      <c r="G1237" s="2">
        <f>'Moving Avg'!F1237</f>
        <v>14.530995000000001</v>
      </c>
      <c r="H1237" s="2">
        <f>'Moving Avg'!G1237</f>
        <v>14.422898</v>
      </c>
      <c r="I1237" s="2">
        <f>'Moving Avg'!H1237</f>
        <v>13.593096000000028</v>
      </c>
      <c r="J1237" s="6" t="str">
        <f>OBV!F1237</f>
        <v>BEARISH</v>
      </c>
      <c r="K1237" s="6" t="str">
        <f>OBV!G1237</f>
        <v>WEAK</v>
      </c>
      <c r="L1237" s="6" t="str">
        <f>OBV!H1237</f>
        <v>BEARISH DIVERGENCE</v>
      </c>
      <c r="M1237" s="8">
        <f t="shared" si="193"/>
        <v>0</v>
      </c>
      <c r="N1237" s="8">
        <f t="shared" si="190"/>
        <v>100</v>
      </c>
      <c r="O1237" s="8">
        <f t="shared" si="191"/>
        <v>50</v>
      </c>
      <c r="P1237" s="8">
        <f t="shared" si="192"/>
        <v>0</v>
      </c>
      <c r="Q1237" s="9">
        <f t="shared" si="194"/>
        <v>42.5</v>
      </c>
      <c r="R1237" s="9">
        <f t="shared" si="195"/>
        <v>37.5</v>
      </c>
      <c r="S1237" s="9">
        <f t="shared" si="196"/>
        <v>27.5</v>
      </c>
      <c r="T1237" s="9">
        <f t="shared" si="197"/>
        <v>37.5</v>
      </c>
      <c r="U1237" s="8">
        <f t="shared" si="198"/>
        <v>35.833333333333336</v>
      </c>
      <c r="V1237" s="8">
        <f t="shared" si="199"/>
        <v>36.25</v>
      </c>
    </row>
    <row r="1238" spans="1:22" ht="13.5" x14ac:dyDescent="0.25">
      <c r="A1238" s="3">
        <f>RSI!A1238</f>
        <v>43811</v>
      </c>
      <c r="B1238" s="2">
        <f>RSI!B1238</f>
        <v>14.8682</v>
      </c>
      <c r="C1238" s="2">
        <f>RSI!I1238</f>
        <v>73.345109204531582</v>
      </c>
      <c r="D1238" s="2">
        <f>MACD!E1238</f>
        <v>-0.22538643251885837</v>
      </c>
      <c r="E1238" s="2">
        <f>MACD!F1238</f>
        <v>-0.15154561910186981</v>
      </c>
      <c r="F1238" s="2">
        <f>'Moving Avg'!D1238</f>
        <v>14.85896</v>
      </c>
      <c r="G1238" s="2">
        <f>'Moving Avg'!F1238</f>
        <v>14.557550000000001</v>
      </c>
      <c r="H1238" s="2">
        <f>'Moving Avg'!G1238</f>
        <v>14.432592000000001</v>
      </c>
      <c r="I1238" s="2">
        <f>'Moving Avg'!H1238</f>
        <v>13.606427000000023</v>
      </c>
      <c r="J1238" s="6" t="str">
        <f>OBV!F1238</f>
        <v>BEARISH</v>
      </c>
      <c r="K1238" s="6" t="str">
        <f>OBV!G1238</f>
        <v>WEAK</v>
      </c>
      <c r="L1238" s="6" t="str">
        <f>OBV!H1238</f>
        <v>BEARISH DIVERGENCE</v>
      </c>
      <c r="M1238" s="8">
        <f t="shared" si="193"/>
        <v>0</v>
      </c>
      <c r="N1238" s="8">
        <f t="shared" si="190"/>
        <v>100</v>
      </c>
      <c r="O1238" s="8">
        <f t="shared" si="191"/>
        <v>50</v>
      </c>
      <c r="P1238" s="8">
        <f t="shared" si="192"/>
        <v>0</v>
      </c>
      <c r="Q1238" s="9">
        <f t="shared" si="194"/>
        <v>42.5</v>
      </c>
      <c r="R1238" s="9">
        <f t="shared" si="195"/>
        <v>37.5</v>
      </c>
      <c r="S1238" s="9">
        <f t="shared" si="196"/>
        <v>27.5</v>
      </c>
      <c r="T1238" s="9">
        <f t="shared" si="197"/>
        <v>37.5</v>
      </c>
      <c r="U1238" s="8">
        <f t="shared" si="198"/>
        <v>35.833333333333336</v>
      </c>
      <c r="V1238" s="8">
        <f t="shared" si="199"/>
        <v>36.25</v>
      </c>
    </row>
    <row r="1239" spans="1:22" ht="13.5" x14ac:dyDescent="0.25">
      <c r="A1239" s="3">
        <f>RSI!A1239</f>
        <v>43812</v>
      </c>
      <c r="B1239" s="2">
        <f>RSI!B1239</f>
        <v>14.8734</v>
      </c>
      <c r="C1239" s="2">
        <f>RSI!I1239</f>
        <v>73.566750811132522</v>
      </c>
      <c r="D1239" s="2">
        <f>MACD!E1239</f>
        <v>-0.23910079512631199</v>
      </c>
      <c r="E1239" s="2">
        <f>MACD!F1239</f>
        <v>-0.16905665430675826</v>
      </c>
      <c r="F1239" s="2">
        <f>'Moving Avg'!D1239</f>
        <v>14.895060000000001</v>
      </c>
      <c r="G1239" s="2">
        <f>'Moving Avg'!F1239</f>
        <v>14.584365000000002</v>
      </c>
      <c r="H1239" s="2">
        <f>'Moving Avg'!G1239</f>
        <v>14.44239</v>
      </c>
      <c r="I1239" s="2">
        <f>'Moving Avg'!H1239</f>
        <v>13.619784000000022</v>
      </c>
      <c r="J1239" s="6" t="str">
        <f>OBV!F1239</f>
        <v>BEARISH</v>
      </c>
      <c r="K1239" s="6" t="str">
        <f>OBV!G1239</f>
        <v>WEAK</v>
      </c>
      <c r="L1239" s="6" t="str">
        <f>OBV!H1239</f>
        <v>BEARISH DIVERGENCE</v>
      </c>
      <c r="M1239" s="8">
        <f t="shared" si="193"/>
        <v>0</v>
      </c>
      <c r="N1239" s="8">
        <f t="shared" si="190"/>
        <v>100</v>
      </c>
      <c r="O1239" s="8">
        <f t="shared" si="191"/>
        <v>50</v>
      </c>
      <c r="P1239" s="8">
        <f t="shared" si="192"/>
        <v>0</v>
      </c>
      <c r="Q1239" s="9">
        <f t="shared" si="194"/>
        <v>42.5</v>
      </c>
      <c r="R1239" s="9">
        <f t="shared" si="195"/>
        <v>37.5</v>
      </c>
      <c r="S1239" s="9">
        <f t="shared" si="196"/>
        <v>27.5</v>
      </c>
      <c r="T1239" s="9">
        <f t="shared" si="197"/>
        <v>37.5</v>
      </c>
      <c r="U1239" s="8">
        <f t="shared" si="198"/>
        <v>35.833333333333336</v>
      </c>
      <c r="V1239" s="8">
        <f t="shared" si="199"/>
        <v>36.25</v>
      </c>
    </row>
    <row r="1240" spans="1:22" ht="13.5" x14ac:dyDescent="0.25">
      <c r="A1240" s="3">
        <f>RSI!A1240</f>
        <v>43815</v>
      </c>
      <c r="B1240" s="2">
        <f>RSI!B1240</f>
        <v>14.8528</v>
      </c>
      <c r="C1240" s="2">
        <f>RSI!I1240</f>
        <v>71.046377449187446</v>
      </c>
      <c r="D1240" s="2">
        <f>MACD!E1240</f>
        <v>-0.18662229523042484</v>
      </c>
      <c r="E1240" s="2">
        <f>MACD!F1240</f>
        <v>-0.17256978249149157</v>
      </c>
      <c r="F1240" s="2">
        <f>'Moving Avg'!D1240</f>
        <v>14.874440000000002</v>
      </c>
      <c r="G1240" s="2">
        <f>'Moving Avg'!F1240</f>
        <v>14.610150000000001</v>
      </c>
      <c r="H1240" s="2">
        <f>'Moving Avg'!G1240</f>
        <v>14.451776000000002</v>
      </c>
      <c r="I1240" s="2">
        <f>'Moving Avg'!H1240</f>
        <v>13.633038000000024</v>
      </c>
      <c r="J1240" s="6" t="str">
        <f>OBV!F1240</f>
        <v>BEARISH</v>
      </c>
      <c r="K1240" s="6" t="str">
        <f>OBV!G1240</f>
        <v>WEAK</v>
      </c>
      <c r="L1240" s="6" t="str">
        <f>OBV!H1240</f>
        <v>CONFIRMED BEARISH</v>
      </c>
      <c r="M1240" s="8">
        <f t="shared" si="193"/>
        <v>0</v>
      </c>
      <c r="N1240" s="8">
        <f t="shared" si="190"/>
        <v>45</v>
      </c>
      <c r="O1240" s="8">
        <f t="shared" si="191"/>
        <v>50</v>
      </c>
      <c r="P1240" s="8">
        <f t="shared" si="192"/>
        <v>0</v>
      </c>
      <c r="Q1240" s="9">
        <f t="shared" si="194"/>
        <v>23.25</v>
      </c>
      <c r="R1240" s="9">
        <f t="shared" si="195"/>
        <v>26.5</v>
      </c>
      <c r="S1240" s="9">
        <f t="shared" si="196"/>
        <v>19.25</v>
      </c>
      <c r="T1240" s="9">
        <f t="shared" si="197"/>
        <v>23.75</v>
      </c>
      <c r="U1240" s="8">
        <f t="shared" si="198"/>
        <v>23</v>
      </c>
      <c r="V1240" s="8">
        <f t="shared" si="199"/>
        <v>23.1875</v>
      </c>
    </row>
    <row r="1241" spans="1:22" ht="13.5" x14ac:dyDescent="0.25">
      <c r="A1241" s="3">
        <f>RSI!A1241</f>
        <v>43816</v>
      </c>
      <c r="B1241" s="2">
        <f>RSI!B1241</f>
        <v>15.1313</v>
      </c>
      <c r="C1241" s="2">
        <f>RSI!I1241</f>
        <v>80.682123615330909</v>
      </c>
      <c r="D1241" s="2">
        <f>MACD!E1241</f>
        <v>-0.18413432756008419</v>
      </c>
      <c r="E1241" s="2">
        <f>MACD!F1241</f>
        <v>-0.1748826915052101</v>
      </c>
      <c r="F1241" s="2">
        <f>'Moving Avg'!D1241</f>
        <v>14.920859999999999</v>
      </c>
      <c r="G1241" s="2">
        <f>'Moving Avg'!F1241</f>
        <v>14.649860000000004</v>
      </c>
      <c r="H1241" s="2">
        <f>'Moving Avg'!G1241</f>
        <v>14.46663</v>
      </c>
      <c r="I1241" s="2">
        <f>'Moving Avg'!H1241</f>
        <v>13.648417000000022</v>
      </c>
      <c r="J1241" s="6" t="str">
        <f>OBV!F1241</f>
        <v>BEARISH</v>
      </c>
      <c r="K1241" s="6" t="str">
        <f>OBV!G1241</f>
        <v>WEAK</v>
      </c>
      <c r="L1241" s="6" t="str">
        <f>OBV!H1241</f>
        <v>BEARISH DIVERGENCE</v>
      </c>
      <c r="M1241" s="8">
        <f t="shared" si="193"/>
        <v>0</v>
      </c>
      <c r="N1241" s="8">
        <f t="shared" si="190"/>
        <v>45</v>
      </c>
      <c r="O1241" s="8">
        <f t="shared" si="191"/>
        <v>50</v>
      </c>
      <c r="P1241" s="8">
        <f t="shared" si="192"/>
        <v>0</v>
      </c>
      <c r="Q1241" s="9">
        <f t="shared" si="194"/>
        <v>23.25</v>
      </c>
      <c r="R1241" s="9">
        <f t="shared" si="195"/>
        <v>26.5</v>
      </c>
      <c r="S1241" s="9">
        <f t="shared" si="196"/>
        <v>19.25</v>
      </c>
      <c r="T1241" s="9">
        <f t="shared" si="197"/>
        <v>23.75</v>
      </c>
      <c r="U1241" s="8">
        <f t="shared" si="198"/>
        <v>23</v>
      </c>
      <c r="V1241" s="8">
        <f t="shared" si="199"/>
        <v>23.1875</v>
      </c>
    </row>
    <row r="1242" spans="1:22" ht="13.5" x14ac:dyDescent="0.25">
      <c r="A1242" s="3">
        <f>RSI!A1242</f>
        <v>43817</v>
      </c>
      <c r="B1242" s="2">
        <f>RSI!B1242</f>
        <v>15.1106</v>
      </c>
      <c r="C1242" s="2">
        <f>RSI!I1242</f>
        <v>78.588628361505172</v>
      </c>
      <c r="D1242" s="2">
        <f>MACD!E1242</f>
        <v>-0.18349008704844749</v>
      </c>
      <c r="E1242" s="2">
        <f>MACD!F1242</f>
        <v>-0.17660417061385758</v>
      </c>
      <c r="F1242" s="2">
        <f>'Moving Avg'!D1242</f>
        <v>14.967260000000001</v>
      </c>
      <c r="G1242" s="2">
        <f>'Moving Avg'!F1242</f>
        <v>14.688535000000002</v>
      </c>
      <c r="H1242" s="2">
        <f>'Moving Avg'!G1242</f>
        <v>14.481070000000003</v>
      </c>
      <c r="I1242" s="2">
        <f>'Moving Avg'!H1242</f>
        <v>13.662960000000021</v>
      </c>
      <c r="J1242" s="6" t="str">
        <f>OBV!F1242</f>
        <v>BEARISH</v>
      </c>
      <c r="K1242" s="6" t="str">
        <f>OBV!G1242</f>
        <v>WEAK</v>
      </c>
      <c r="L1242" s="6" t="str">
        <f>OBV!H1242</f>
        <v>BEARISH DIVERGENCE</v>
      </c>
      <c r="M1242" s="8">
        <f t="shared" si="193"/>
        <v>0</v>
      </c>
      <c r="N1242" s="8">
        <f t="shared" si="190"/>
        <v>45</v>
      </c>
      <c r="O1242" s="8">
        <f t="shared" si="191"/>
        <v>50</v>
      </c>
      <c r="P1242" s="8">
        <f t="shared" si="192"/>
        <v>0</v>
      </c>
      <c r="Q1242" s="9">
        <f t="shared" si="194"/>
        <v>23.25</v>
      </c>
      <c r="R1242" s="9">
        <f t="shared" si="195"/>
        <v>26.5</v>
      </c>
      <c r="S1242" s="9">
        <f t="shared" si="196"/>
        <v>19.25</v>
      </c>
      <c r="T1242" s="9">
        <f t="shared" si="197"/>
        <v>23.75</v>
      </c>
      <c r="U1242" s="8">
        <f t="shared" si="198"/>
        <v>23</v>
      </c>
      <c r="V1242" s="8">
        <f t="shared" si="199"/>
        <v>23.1875</v>
      </c>
    </row>
    <row r="1243" spans="1:22" ht="13.5" x14ac:dyDescent="0.25">
      <c r="A1243" s="3">
        <f>RSI!A1243</f>
        <v>43818</v>
      </c>
      <c r="B1243" s="2">
        <f>RSI!B1243</f>
        <v>15.100300000000001</v>
      </c>
      <c r="C1243" s="2">
        <f>RSI!I1243</f>
        <v>77.510900757933072</v>
      </c>
      <c r="D1243" s="2">
        <f>MACD!E1243</f>
        <v>-0.18483217682367936</v>
      </c>
      <c r="E1243" s="2">
        <f>MACD!F1243</f>
        <v>-0.17824977185582194</v>
      </c>
      <c r="F1243" s="2">
        <f>'Moving Avg'!D1243</f>
        <v>15.013679999999999</v>
      </c>
      <c r="G1243" s="2">
        <f>'Moving Avg'!F1243</f>
        <v>14.726695000000001</v>
      </c>
      <c r="H1243" s="2">
        <f>'Moving Avg'!G1243</f>
        <v>14.495303999999999</v>
      </c>
      <c r="I1243" s="2">
        <f>'Moving Avg'!H1243</f>
        <v>13.677598000000021</v>
      </c>
      <c r="J1243" s="6" t="str">
        <f>OBV!F1243</f>
        <v>BEARISH</v>
      </c>
      <c r="K1243" s="6" t="str">
        <f>OBV!G1243</f>
        <v>WEAK</v>
      </c>
      <c r="L1243" s="6" t="str">
        <f>OBV!H1243</f>
        <v>BEARISH DIVERGENCE</v>
      </c>
      <c r="M1243" s="8">
        <f t="shared" si="193"/>
        <v>0</v>
      </c>
      <c r="N1243" s="8">
        <f t="shared" si="190"/>
        <v>45</v>
      </c>
      <c r="O1243" s="8">
        <f t="shared" si="191"/>
        <v>50</v>
      </c>
      <c r="P1243" s="8">
        <f t="shared" si="192"/>
        <v>0</v>
      </c>
      <c r="Q1243" s="9">
        <f t="shared" si="194"/>
        <v>23.25</v>
      </c>
      <c r="R1243" s="9">
        <f t="shared" si="195"/>
        <v>26.5</v>
      </c>
      <c r="S1243" s="9">
        <f t="shared" si="196"/>
        <v>19.25</v>
      </c>
      <c r="T1243" s="9">
        <f t="shared" si="197"/>
        <v>23.75</v>
      </c>
      <c r="U1243" s="8">
        <f t="shared" si="198"/>
        <v>23</v>
      </c>
      <c r="V1243" s="8">
        <f t="shared" si="199"/>
        <v>23.1875</v>
      </c>
    </row>
    <row r="1244" spans="1:22" ht="13.5" x14ac:dyDescent="0.25">
      <c r="A1244" s="3">
        <f>RSI!A1244</f>
        <v>43819</v>
      </c>
      <c r="B1244" s="2">
        <f>RSI!B1244</f>
        <v>15.0952</v>
      </c>
      <c r="C1244" s="2">
        <f>RSI!I1244</f>
        <v>76.948215567009655</v>
      </c>
      <c r="D1244" s="2">
        <f>MACD!E1244</f>
        <v>-0.18878302007408898</v>
      </c>
      <c r="E1244" s="2">
        <f>MACD!F1244</f>
        <v>-0.18035642149947534</v>
      </c>
      <c r="F1244" s="2">
        <f>'Moving Avg'!D1244</f>
        <v>15.05804</v>
      </c>
      <c r="G1244" s="2">
        <f>'Moving Avg'!F1244</f>
        <v>14.764599999999998</v>
      </c>
      <c r="H1244" s="2">
        <f>'Moving Avg'!G1244</f>
        <v>14.509537999999997</v>
      </c>
      <c r="I1244" s="2">
        <f>'Moving Avg'!H1244</f>
        <v>13.69233250000002</v>
      </c>
      <c r="J1244" s="6" t="str">
        <f>OBV!F1244</f>
        <v>BEARISH</v>
      </c>
      <c r="K1244" s="6" t="str">
        <f>OBV!G1244</f>
        <v>WEAK</v>
      </c>
      <c r="L1244" s="6" t="str">
        <f>OBV!H1244</f>
        <v>BEARISH DIVERGENCE</v>
      </c>
      <c r="M1244" s="8">
        <f t="shared" si="193"/>
        <v>0</v>
      </c>
      <c r="N1244" s="8">
        <f t="shared" si="190"/>
        <v>45</v>
      </c>
      <c r="O1244" s="8">
        <f t="shared" si="191"/>
        <v>50</v>
      </c>
      <c r="P1244" s="8">
        <f t="shared" si="192"/>
        <v>0</v>
      </c>
      <c r="Q1244" s="9">
        <f t="shared" si="194"/>
        <v>23.25</v>
      </c>
      <c r="R1244" s="9">
        <f t="shared" si="195"/>
        <v>26.5</v>
      </c>
      <c r="S1244" s="9">
        <f t="shared" si="196"/>
        <v>19.25</v>
      </c>
      <c r="T1244" s="9">
        <f t="shared" si="197"/>
        <v>23.75</v>
      </c>
      <c r="U1244" s="8">
        <f t="shared" si="198"/>
        <v>23</v>
      </c>
      <c r="V1244" s="8">
        <f t="shared" si="199"/>
        <v>23.1875</v>
      </c>
    </row>
    <row r="1245" spans="1:22" ht="13.5" x14ac:dyDescent="0.25">
      <c r="A1245" s="3">
        <f>RSI!A1245</f>
        <v>43822</v>
      </c>
      <c r="B1245" s="2">
        <f>RSI!B1245</f>
        <v>15.079700000000001</v>
      </c>
      <c r="C1245" s="2">
        <f>RSI!I1245</f>
        <v>75.162348018937138</v>
      </c>
      <c r="D1245" s="2">
        <f>MACD!E1245</f>
        <v>-0.15270196541188419</v>
      </c>
      <c r="E1245" s="2">
        <f>MACD!F1245</f>
        <v>-0.17482553028195713</v>
      </c>
      <c r="F1245" s="2">
        <f>'Moving Avg'!D1245</f>
        <v>15.10342</v>
      </c>
      <c r="G1245" s="2">
        <f>'Moving Avg'!F1245</f>
        <v>14.801730000000001</v>
      </c>
      <c r="H1245" s="2">
        <f>'Moving Avg'!G1245</f>
        <v>14.523461999999997</v>
      </c>
      <c r="I1245" s="2">
        <f>'Moving Avg'!H1245</f>
        <v>13.707038500000017</v>
      </c>
      <c r="J1245" s="6" t="str">
        <f>OBV!F1245</f>
        <v>BEARISH</v>
      </c>
      <c r="K1245" s="6" t="str">
        <f>OBV!G1245</f>
        <v>WEAK</v>
      </c>
      <c r="L1245" s="6" t="str">
        <f>OBV!H1245</f>
        <v>BEARISH DIVERGENCE</v>
      </c>
      <c r="M1245" s="8">
        <f t="shared" si="193"/>
        <v>0</v>
      </c>
      <c r="N1245" s="8">
        <f t="shared" si="190"/>
        <v>0</v>
      </c>
      <c r="O1245" s="8">
        <f t="shared" si="191"/>
        <v>50</v>
      </c>
      <c r="P1245" s="8">
        <f t="shared" si="192"/>
        <v>0</v>
      </c>
      <c r="Q1245" s="9">
        <f t="shared" si="194"/>
        <v>7.5</v>
      </c>
      <c r="R1245" s="9">
        <f t="shared" si="195"/>
        <v>17.5</v>
      </c>
      <c r="S1245" s="9">
        <f t="shared" si="196"/>
        <v>12.5</v>
      </c>
      <c r="T1245" s="9">
        <f t="shared" si="197"/>
        <v>12.5</v>
      </c>
      <c r="U1245" s="8">
        <f t="shared" si="198"/>
        <v>12.5</v>
      </c>
      <c r="V1245" s="8">
        <f t="shared" si="199"/>
        <v>12.5</v>
      </c>
    </row>
    <row r="1246" spans="1:22" ht="13.5" x14ac:dyDescent="0.25">
      <c r="A1246" s="3">
        <f>RSI!A1246</f>
        <v>43823</v>
      </c>
      <c r="B1246" s="2">
        <f>RSI!B1246</f>
        <v>15.0694</v>
      </c>
      <c r="C1246" s="2">
        <f>RSI!I1246</f>
        <v>73.934379216887166</v>
      </c>
      <c r="D1246" s="2">
        <f>MACD!E1246</f>
        <v>-0.13206407967469502</v>
      </c>
      <c r="E1246" s="2">
        <f>MACD!F1246</f>
        <v>-0.16627324016050471</v>
      </c>
      <c r="F1246" s="2">
        <f>'Moving Avg'!D1246</f>
        <v>15.091040000000001</v>
      </c>
      <c r="G1246" s="2">
        <f>'Moving Avg'!F1246</f>
        <v>14.838345</v>
      </c>
      <c r="H1246" s="2">
        <f>'Moving Avg'!G1246</f>
        <v>14.537077999999999</v>
      </c>
      <c r="I1246" s="2">
        <f>'Moving Avg'!H1246</f>
        <v>13.721888000000018</v>
      </c>
      <c r="J1246" s="6" t="str">
        <f>OBV!F1246</f>
        <v>BEARISH</v>
      </c>
      <c r="K1246" s="6" t="str">
        <f>OBV!G1246</f>
        <v>WEAK</v>
      </c>
      <c r="L1246" s="6" t="str">
        <f>OBV!H1246</f>
        <v>CONFIRMED BEARISH</v>
      </c>
      <c r="M1246" s="8">
        <f t="shared" si="193"/>
        <v>0</v>
      </c>
      <c r="N1246" s="8">
        <f t="shared" si="190"/>
        <v>0</v>
      </c>
      <c r="O1246" s="8">
        <f t="shared" si="191"/>
        <v>50</v>
      </c>
      <c r="P1246" s="8">
        <f t="shared" si="192"/>
        <v>0</v>
      </c>
      <c r="Q1246" s="9">
        <f t="shared" si="194"/>
        <v>7.5</v>
      </c>
      <c r="R1246" s="9">
        <f t="shared" si="195"/>
        <v>17.5</v>
      </c>
      <c r="S1246" s="9">
        <f t="shared" si="196"/>
        <v>12.5</v>
      </c>
      <c r="T1246" s="9">
        <f t="shared" si="197"/>
        <v>12.5</v>
      </c>
      <c r="U1246" s="8">
        <f t="shared" si="198"/>
        <v>12.5</v>
      </c>
      <c r="V1246" s="8">
        <f t="shared" si="199"/>
        <v>12.5</v>
      </c>
    </row>
    <row r="1247" spans="1:22" ht="13.5" x14ac:dyDescent="0.25">
      <c r="A1247" s="3">
        <f>RSI!A1247</f>
        <v>43824</v>
      </c>
      <c r="B1247" s="2">
        <f>RSI!B1247</f>
        <v>15.0642</v>
      </c>
      <c r="C1247" s="2">
        <f>RSI!I1247</f>
        <v>73.283435235413634</v>
      </c>
      <c r="D1247" s="2">
        <f>MACD!E1247</f>
        <v>-0.11911343894413662</v>
      </c>
      <c r="E1247" s="2">
        <f>MACD!F1247</f>
        <v>-0.1568412799172311</v>
      </c>
      <c r="F1247" s="2">
        <f>'Moving Avg'!D1247</f>
        <v>15.081760000000003</v>
      </c>
      <c r="G1247" s="2">
        <f>'Moving Avg'!F1247</f>
        <v>14.870835</v>
      </c>
      <c r="H1247" s="2">
        <f>'Moving Avg'!G1247</f>
        <v>14.55162</v>
      </c>
      <c r="I1247" s="2">
        <f>'Moving Avg'!H1247</f>
        <v>13.737199500000015</v>
      </c>
      <c r="J1247" s="6" t="str">
        <f>OBV!F1247</f>
        <v>BEARISH</v>
      </c>
      <c r="K1247" s="6" t="str">
        <f>OBV!G1247</f>
        <v>WEAK</v>
      </c>
      <c r="L1247" s="6" t="str">
        <f>OBV!H1247</f>
        <v>CONFIRMED BEARISH</v>
      </c>
      <c r="M1247" s="8">
        <f t="shared" si="193"/>
        <v>0</v>
      </c>
      <c r="N1247" s="8">
        <f t="shared" si="190"/>
        <v>0</v>
      </c>
      <c r="O1247" s="8">
        <f t="shared" si="191"/>
        <v>50</v>
      </c>
      <c r="P1247" s="8">
        <f t="shared" si="192"/>
        <v>0</v>
      </c>
      <c r="Q1247" s="9">
        <f t="shared" si="194"/>
        <v>7.5</v>
      </c>
      <c r="R1247" s="9">
        <f t="shared" si="195"/>
        <v>17.5</v>
      </c>
      <c r="S1247" s="9">
        <f t="shared" si="196"/>
        <v>12.5</v>
      </c>
      <c r="T1247" s="9">
        <f t="shared" si="197"/>
        <v>12.5</v>
      </c>
      <c r="U1247" s="8">
        <f t="shared" si="198"/>
        <v>12.5</v>
      </c>
      <c r="V1247" s="8">
        <f t="shared" si="199"/>
        <v>12.5</v>
      </c>
    </row>
    <row r="1248" spans="1:22" ht="13.5" x14ac:dyDescent="0.25">
      <c r="A1248" s="3">
        <f>RSI!A1248</f>
        <v>43825</v>
      </c>
      <c r="B1248" s="2">
        <f>RSI!B1248</f>
        <v>15.059100000000001</v>
      </c>
      <c r="C1248" s="2">
        <f>RSI!I1248</f>
        <v>72.608231925635195</v>
      </c>
      <c r="D1248" s="2">
        <f>MACD!E1248</f>
        <v>-0.11094682938094635</v>
      </c>
      <c r="E1248" s="2">
        <f>MACD!F1248</f>
        <v>-0.14766238980997415</v>
      </c>
      <c r="F1248" s="2">
        <f>'Moving Avg'!D1248</f>
        <v>15.073520000000002</v>
      </c>
      <c r="G1248" s="2">
        <f>'Moving Avg'!F1248</f>
        <v>14.90307</v>
      </c>
      <c r="H1248" s="2">
        <f>'Moving Avg'!G1248</f>
        <v>14.566059999999998</v>
      </c>
      <c r="I1248" s="2">
        <f>'Moving Avg'!H1248</f>
        <v>13.752583500000013</v>
      </c>
      <c r="J1248" s="6" t="str">
        <f>OBV!F1248</f>
        <v>BEARISH</v>
      </c>
      <c r="K1248" s="6" t="str">
        <f>OBV!G1248</f>
        <v>WEAK</v>
      </c>
      <c r="L1248" s="6" t="str">
        <f>OBV!H1248</f>
        <v>CONFIRMED BEARISH</v>
      </c>
      <c r="M1248" s="8">
        <f t="shared" si="193"/>
        <v>0</v>
      </c>
      <c r="N1248" s="8">
        <f t="shared" si="190"/>
        <v>0</v>
      </c>
      <c r="O1248" s="8">
        <f t="shared" si="191"/>
        <v>50</v>
      </c>
      <c r="P1248" s="8">
        <f t="shared" si="192"/>
        <v>0</v>
      </c>
      <c r="Q1248" s="9">
        <f t="shared" si="194"/>
        <v>7.5</v>
      </c>
      <c r="R1248" s="9">
        <f t="shared" si="195"/>
        <v>17.5</v>
      </c>
      <c r="S1248" s="9">
        <f t="shared" si="196"/>
        <v>12.5</v>
      </c>
      <c r="T1248" s="9">
        <f t="shared" si="197"/>
        <v>12.5</v>
      </c>
      <c r="U1248" s="8">
        <f t="shared" si="198"/>
        <v>12.5</v>
      </c>
      <c r="V1248" s="8">
        <f t="shared" si="199"/>
        <v>12.5</v>
      </c>
    </row>
    <row r="1249" spans="1:22" ht="13.5" x14ac:dyDescent="0.25">
      <c r="A1249" s="3">
        <f>RSI!A1249</f>
        <v>43826</v>
      </c>
      <c r="B1249" s="2">
        <f>RSI!B1249</f>
        <v>15.059100000000001</v>
      </c>
      <c r="C1249" s="2">
        <f>RSI!I1249</f>
        <v>72.608231925635195</v>
      </c>
      <c r="D1249" s="2">
        <f>MACD!E1249</f>
        <v>-0.10465963579860649</v>
      </c>
      <c r="E1249" s="2">
        <f>MACD!F1249</f>
        <v>-0.13906183900770064</v>
      </c>
      <c r="F1249" s="2">
        <f>'Moving Avg'!D1249</f>
        <v>15.066300000000002</v>
      </c>
      <c r="G1249" s="2">
        <f>'Moving Avg'!F1249</f>
        <v>14.935560000000004</v>
      </c>
      <c r="H1249" s="2">
        <f>'Moving Avg'!G1249</f>
        <v>14.580499999999997</v>
      </c>
      <c r="I1249" s="2">
        <f>'Moving Avg'!H1249</f>
        <v>13.767967500000012</v>
      </c>
      <c r="J1249" s="6" t="str">
        <f>OBV!F1249</f>
        <v>BEARISH</v>
      </c>
      <c r="K1249" s="6" t="str">
        <f>OBV!G1249</f>
        <v>NEUTRAL</v>
      </c>
      <c r="L1249" s="6" t="str">
        <f>OBV!H1249</f>
        <v>CONFIRMED BEARISH</v>
      </c>
      <c r="M1249" s="8">
        <f t="shared" si="193"/>
        <v>0</v>
      </c>
      <c r="N1249" s="8">
        <f t="shared" si="190"/>
        <v>0</v>
      </c>
      <c r="O1249" s="8">
        <f t="shared" si="191"/>
        <v>50</v>
      </c>
      <c r="P1249" s="8">
        <f t="shared" si="192"/>
        <v>16.5</v>
      </c>
      <c r="Q1249" s="9">
        <f t="shared" si="194"/>
        <v>9.9749999999999996</v>
      </c>
      <c r="R1249" s="9">
        <f t="shared" si="195"/>
        <v>21.625</v>
      </c>
      <c r="S1249" s="9">
        <f t="shared" si="196"/>
        <v>19.925000000000001</v>
      </c>
      <c r="T1249" s="9">
        <f t="shared" si="197"/>
        <v>16.625</v>
      </c>
      <c r="U1249" s="8">
        <f t="shared" si="198"/>
        <v>17.175000000000001</v>
      </c>
      <c r="V1249" s="8">
        <f t="shared" si="199"/>
        <v>17.037500000000001</v>
      </c>
    </row>
    <row r="1250" spans="1:22" ht="13.5" x14ac:dyDescent="0.25">
      <c r="A1250" s="3">
        <f>RSI!A1250</f>
        <v>43829</v>
      </c>
      <c r="B1250" s="2">
        <f>RSI!B1250</f>
        <v>15.059100000000001</v>
      </c>
      <c r="C1250" s="2">
        <f>RSI!I1250</f>
        <v>72.608231925635195</v>
      </c>
      <c r="D1250" s="2">
        <f>MACD!E1250</f>
        <v>-0.10382653956402521</v>
      </c>
      <c r="E1250" s="2">
        <f>MACD!F1250</f>
        <v>-0.13201477911896556</v>
      </c>
      <c r="F1250" s="2">
        <f>'Moving Avg'!D1250</f>
        <v>15.062180000000001</v>
      </c>
      <c r="G1250" s="2">
        <f>'Moving Avg'!F1250</f>
        <v>14.947165000000002</v>
      </c>
      <c r="H1250" s="2">
        <f>'Moving Avg'!G1250</f>
        <v>14.594939999999998</v>
      </c>
      <c r="I1250" s="2">
        <f>'Moving Avg'!H1250</f>
        <v>13.78469350000001</v>
      </c>
      <c r="J1250" s="6" t="str">
        <f>OBV!F1250</f>
        <v>BEARISH</v>
      </c>
      <c r="K1250" s="6" t="str">
        <f>OBV!G1250</f>
        <v>NEUTRAL</v>
      </c>
      <c r="L1250" s="6" t="str">
        <f>OBV!H1250</f>
        <v>CONFIRMED BEARISH</v>
      </c>
      <c r="M1250" s="8">
        <f t="shared" si="193"/>
        <v>0</v>
      </c>
      <c r="N1250" s="8">
        <f t="shared" si="190"/>
        <v>0</v>
      </c>
      <c r="O1250" s="8">
        <f t="shared" si="191"/>
        <v>50</v>
      </c>
      <c r="P1250" s="8">
        <f t="shared" si="192"/>
        <v>16.5</v>
      </c>
      <c r="Q1250" s="9">
        <f t="shared" si="194"/>
        <v>9.9749999999999996</v>
      </c>
      <c r="R1250" s="9">
        <f t="shared" si="195"/>
        <v>21.625</v>
      </c>
      <c r="S1250" s="9">
        <f t="shared" si="196"/>
        <v>19.925000000000001</v>
      </c>
      <c r="T1250" s="9">
        <f t="shared" si="197"/>
        <v>16.625</v>
      </c>
      <c r="U1250" s="8">
        <f t="shared" si="198"/>
        <v>17.175000000000001</v>
      </c>
      <c r="V1250" s="8">
        <f t="shared" si="199"/>
        <v>17.037500000000001</v>
      </c>
    </row>
    <row r="1251" spans="1:22" ht="13.5" x14ac:dyDescent="0.25">
      <c r="A1251" s="3">
        <f>RSI!A1251</f>
        <v>43830</v>
      </c>
      <c r="B1251" s="2">
        <f>RSI!B1251</f>
        <v>15.053900000000001</v>
      </c>
      <c r="C1251" s="2">
        <f>RSI!I1251</f>
        <v>71.766185906937991</v>
      </c>
      <c r="D1251" s="2">
        <f>MACD!E1251</f>
        <v>-6.1110278530506434E-2</v>
      </c>
      <c r="E1251" s="2">
        <f>MACD!F1251</f>
        <v>-0.11783387900127373</v>
      </c>
      <c r="F1251" s="2">
        <f>'Moving Avg'!D1251</f>
        <v>15.05908</v>
      </c>
      <c r="G1251" s="2">
        <f>'Moving Avg'!F1251</f>
        <v>14.964955</v>
      </c>
      <c r="H1251" s="2">
        <f>'Moving Avg'!G1251</f>
        <v>14.609275999999998</v>
      </c>
      <c r="I1251" s="2">
        <f>'Moving Avg'!H1251</f>
        <v>13.801393500000009</v>
      </c>
      <c r="J1251" s="6" t="str">
        <f>OBV!F1251</f>
        <v>BEARISH</v>
      </c>
      <c r="K1251" s="6" t="str">
        <f>OBV!G1251</f>
        <v>NEUTRAL</v>
      </c>
      <c r="L1251" s="6" t="str">
        <f>OBV!H1251</f>
        <v>CONFIRMED BEARISH</v>
      </c>
      <c r="M1251" s="8">
        <f t="shared" si="193"/>
        <v>0</v>
      </c>
      <c r="N1251" s="8">
        <f t="shared" si="190"/>
        <v>0</v>
      </c>
      <c r="O1251" s="8">
        <f t="shared" si="191"/>
        <v>50</v>
      </c>
      <c r="P1251" s="8">
        <f t="shared" si="192"/>
        <v>16.5</v>
      </c>
      <c r="Q1251" s="9">
        <f t="shared" si="194"/>
        <v>9.9749999999999996</v>
      </c>
      <c r="R1251" s="9">
        <f t="shared" si="195"/>
        <v>21.625</v>
      </c>
      <c r="S1251" s="9">
        <f t="shared" si="196"/>
        <v>19.925000000000001</v>
      </c>
      <c r="T1251" s="9">
        <f t="shared" si="197"/>
        <v>16.625</v>
      </c>
      <c r="U1251" s="8">
        <f t="shared" si="198"/>
        <v>17.175000000000001</v>
      </c>
      <c r="V1251" s="8">
        <f t="shared" si="199"/>
        <v>17.037500000000001</v>
      </c>
    </row>
    <row r="1252" spans="1:22" ht="13.5" x14ac:dyDescent="0.25">
      <c r="A1252" s="3">
        <f>RSI!A1252</f>
        <v>43832</v>
      </c>
      <c r="B1252" s="2">
        <f>RSI!B1252</f>
        <v>15.213800000000001</v>
      </c>
      <c r="C1252" s="2">
        <f>RSI!I1252</f>
        <v>79.600478004251073</v>
      </c>
      <c r="D1252" s="2">
        <f>MACD!E1252</f>
        <v>-4.1093717566575094E-2</v>
      </c>
      <c r="E1252" s="2">
        <f>MACD!F1252</f>
        <v>-0.10248584671433401</v>
      </c>
      <c r="F1252" s="2">
        <f>'Moving Avg'!D1252</f>
        <v>15.089000000000002</v>
      </c>
      <c r="G1252" s="2">
        <f>'Moving Avg'!F1252</f>
        <v>14.990739999999999</v>
      </c>
      <c r="H1252" s="2">
        <f>'Moving Avg'!G1252</f>
        <v>14.626809999999999</v>
      </c>
      <c r="I1252" s="2">
        <f>'Moving Avg'!H1252</f>
        <v>13.81889300000001</v>
      </c>
      <c r="J1252" s="6" t="str">
        <f>OBV!F1252</f>
        <v>BULLISH</v>
      </c>
      <c r="K1252" s="6" t="str">
        <f>OBV!G1252</f>
        <v>STRONG</v>
      </c>
      <c r="L1252" s="6" t="str">
        <f>OBV!H1252</f>
        <v>CONFIRMED BULLISH</v>
      </c>
      <c r="M1252" s="8">
        <f t="shared" si="193"/>
        <v>0</v>
      </c>
      <c r="N1252" s="8">
        <f t="shared" si="190"/>
        <v>0</v>
      </c>
      <c r="O1252" s="8">
        <f t="shared" si="191"/>
        <v>50</v>
      </c>
      <c r="P1252" s="8">
        <f t="shared" si="192"/>
        <v>100</v>
      </c>
      <c r="Q1252" s="9">
        <f t="shared" si="194"/>
        <v>22.5</v>
      </c>
      <c r="R1252" s="9">
        <f t="shared" si="195"/>
        <v>42.5</v>
      </c>
      <c r="S1252" s="9">
        <f t="shared" si="196"/>
        <v>57.5</v>
      </c>
      <c r="T1252" s="9">
        <f t="shared" si="197"/>
        <v>37.5</v>
      </c>
      <c r="U1252" s="8">
        <f t="shared" si="198"/>
        <v>40.833333333333336</v>
      </c>
      <c r="V1252" s="8">
        <f t="shared" si="199"/>
        <v>40</v>
      </c>
    </row>
    <row r="1253" spans="1:22" ht="13.5" x14ac:dyDescent="0.25">
      <c r="A1253" s="3">
        <f>RSI!A1253</f>
        <v>43833</v>
      </c>
      <c r="B1253" s="2">
        <f>RSI!B1253</f>
        <v>15.213800000000001</v>
      </c>
      <c r="C1253" s="2">
        <f>RSI!I1253</f>
        <v>79.600478004251073</v>
      </c>
      <c r="D1253" s="2">
        <f>MACD!E1253</f>
        <v>-2.7703606069858111E-2</v>
      </c>
      <c r="E1253" s="2">
        <f>MACD!F1253</f>
        <v>-8.7529398585438831E-2</v>
      </c>
      <c r="F1253" s="2">
        <f>'Moving Avg'!D1253</f>
        <v>15.11994</v>
      </c>
      <c r="G1253" s="2">
        <f>'Moving Avg'!F1253</f>
        <v>15.016525000000001</v>
      </c>
      <c r="H1253" s="2">
        <f>'Moving Avg'!G1253</f>
        <v>14.644343999999998</v>
      </c>
      <c r="I1253" s="2">
        <f>'Moving Avg'!H1253</f>
        <v>13.836466000000009</v>
      </c>
      <c r="J1253" s="6" t="str">
        <f>OBV!F1253</f>
        <v>BULLISH</v>
      </c>
      <c r="K1253" s="6" t="str">
        <f>OBV!G1253</f>
        <v>STRONG</v>
      </c>
      <c r="L1253" s="6" t="str">
        <f>OBV!H1253</f>
        <v>CONFIRMED BULLISH</v>
      </c>
      <c r="M1253" s="8">
        <f t="shared" si="193"/>
        <v>0</v>
      </c>
      <c r="N1253" s="8">
        <f t="shared" si="190"/>
        <v>0</v>
      </c>
      <c r="O1253" s="8">
        <f t="shared" si="191"/>
        <v>50</v>
      </c>
      <c r="P1253" s="8">
        <f t="shared" si="192"/>
        <v>100</v>
      </c>
      <c r="Q1253" s="9">
        <f t="shared" si="194"/>
        <v>22.5</v>
      </c>
      <c r="R1253" s="9">
        <f t="shared" si="195"/>
        <v>42.5</v>
      </c>
      <c r="S1253" s="9">
        <f t="shared" si="196"/>
        <v>57.5</v>
      </c>
      <c r="T1253" s="9">
        <f t="shared" si="197"/>
        <v>37.5</v>
      </c>
      <c r="U1253" s="8">
        <f t="shared" si="198"/>
        <v>40.833333333333336</v>
      </c>
      <c r="V1253" s="8">
        <f t="shared" si="199"/>
        <v>40</v>
      </c>
    </row>
    <row r="1254" spans="1:22" ht="13.5" x14ac:dyDescent="0.25">
      <c r="A1254" s="3">
        <f>RSI!A1254</f>
        <v>43836</v>
      </c>
      <c r="B1254" s="2">
        <f>RSI!B1254</f>
        <v>15.208600000000001</v>
      </c>
      <c r="C1254" s="2">
        <f>RSI!I1254</f>
        <v>78.776057663236458</v>
      </c>
      <c r="D1254" s="2">
        <f>MACD!E1254</f>
        <v>-1.8589944856532981E-2</v>
      </c>
      <c r="E1254" s="2">
        <f>MACD!F1254</f>
        <v>-7.3741507839657661E-2</v>
      </c>
      <c r="F1254" s="2">
        <f>'Moving Avg'!D1254</f>
        <v>15.149840000000001</v>
      </c>
      <c r="G1254" s="2">
        <f>'Moving Avg'!F1254</f>
        <v>15.042310000000001</v>
      </c>
      <c r="H1254" s="2">
        <f>'Moving Avg'!G1254</f>
        <v>14.662289999999999</v>
      </c>
      <c r="I1254" s="2">
        <f>'Moving Avg'!H1254</f>
        <v>13.854061500000009</v>
      </c>
      <c r="J1254" s="6" t="str">
        <f>OBV!F1254</f>
        <v>BULLISH</v>
      </c>
      <c r="K1254" s="6" t="str">
        <f>OBV!G1254</f>
        <v>NEUTRAL</v>
      </c>
      <c r="L1254" s="6" t="str">
        <f>OBV!H1254</f>
        <v>CONFIRMED BULLISH</v>
      </c>
      <c r="M1254" s="8">
        <f t="shared" si="193"/>
        <v>0</v>
      </c>
      <c r="N1254" s="8">
        <f t="shared" si="190"/>
        <v>0</v>
      </c>
      <c r="O1254" s="8">
        <f t="shared" si="191"/>
        <v>50</v>
      </c>
      <c r="P1254" s="8">
        <f t="shared" si="192"/>
        <v>83.5</v>
      </c>
      <c r="Q1254" s="9">
        <f t="shared" si="194"/>
        <v>20.024999999999999</v>
      </c>
      <c r="R1254" s="9">
        <f t="shared" si="195"/>
        <v>38.375</v>
      </c>
      <c r="S1254" s="9">
        <f t="shared" si="196"/>
        <v>50.075000000000003</v>
      </c>
      <c r="T1254" s="9">
        <f t="shared" si="197"/>
        <v>33.375</v>
      </c>
      <c r="U1254" s="8">
        <f t="shared" si="198"/>
        <v>36.158333333333331</v>
      </c>
      <c r="V1254" s="8">
        <f t="shared" si="199"/>
        <v>35.462499999999999</v>
      </c>
    </row>
    <row r="1255" spans="1:22" ht="13.5" x14ac:dyDescent="0.25">
      <c r="A1255" s="3">
        <f>RSI!A1255</f>
        <v>43837</v>
      </c>
      <c r="B1255" s="2">
        <f>RSI!B1255</f>
        <v>15.213800000000001</v>
      </c>
      <c r="C1255" s="2">
        <f>RSI!I1255</f>
        <v>79.010171240906573</v>
      </c>
      <c r="D1255" s="2">
        <f>MACD!E1255</f>
        <v>-1.5299869035763081E-2</v>
      </c>
      <c r="E1255" s="2">
        <f>MACD!F1255</f>
        <v>-6.205318007887875E-2</v>
      </c>
      <c r="F1255" s="2">
        <f>'Moving Avg'!D1255</f>
        <v>15.180780000000002</v>
      </c>
      <c r="G1255" s="2">
        <f>'Moving Avg'!F1255</f>
        <v>15.055205000000001</v>
      </c>
      <c r="H1255" s="2">
        <f>'Moving Avg'!G1255</f>
        <v>14.680339999999996</v>
      </c>
      <c r="I1255" s="2">
        <f>'Moving Avg'!H1255</f>
        <v>13.871683000000008</v>
      </c>
      <c r="J1255" s="6" t="str">
        <f>OBV!F1255</f>
        <v>BULLISH</v>
      </c>
      <c r="K1255" s="6" t="str">
        <f>OBV!G1255</f>
        <v>STRONG</v>
      </c>
      <c r="L1255" s="6" t="str">
        <f>OBV!H1255</f>
        <v>CONFIRMED BULLISH</v>
      </c>
      <c r="M1255" s="8">
        <f t="shared" si="193"/>
        <v>0</v>
      </c>
      <c r="N1255" s="8">
        <f t="shared" si="190"/>
        <v>0</v>
      </c>
      <c r="O1255" s="8">
        <f t="shared" si="191"/>
        <v>50</v>
      </c>
      <c r="P1255" s="8">
        <f t="shared" si="192"/>
        <v>100</v>
      </c>
      <c r="Q1255" s="9">
        <f t="shared" si="194"/>
        <v>22.5</v>
      </c>
      <c r="R1255" s="9">
        <f t="shared" si="195"/>
        <v>42.5</v>
      </c>
      <c r="S1255" s="9">
        <f t="shared" si="196"/>
        <v>57.5</v>
      </c>
      <c r="T1255" s="9">
        <f t="shared" si="197"/>
        <v>37.5</v>
      </c>
      <c r="U1255" s="8">
        <f t="shared" si="198"/>
        <v>40.833333333333336</v>
      </c>
      <c r="V1255" s="8">
        <f t="shared" si="199"/>
        <v>40</v>
      </c>
    </row>
    <row r="1256" spans="1:22" ht="13.5" x14ac:dyDescent="0.25">
      <c r="A1256" s="3">
        <f>RSI!A1256</f>
        <v>43838</v>
      </c>
      <c r="B1256" s="2">
        <f>RSI!B1256</f>
        <v>15.4665</v>
      </c>
      <c r="C1256" s="2">
        <f>RSI!I1256</f>
        <v>86.692395844568949</v>
      </c>
      <c r="D1256" s="2">
        <f>MACD!E1256</f>
        <v>-3.4379155853843102E-2</v>
      </c>
      <c r="E1256" s="2">
        <f>MACD!F1256</f>
        <v>-5.6518375233871626E-2</v>
      </c>
      <c r="F1256" s="2">
        <f>'Moving Avg'!D1256</f>
        <v>15.263300000000001</v>
      </c>
      <c r="G1256" s="2">
        <f>'Moving Avg'!F1256</f>
        <v>15.08357</v>
      </c>
      <c r="H1256" s="2">
        <f>'Moving Avg'!G1256</f>
        <v>14.702927999999996</v>
      </c>
      <c r="I1256" s="2">
        <f>'Moving Avg'!H1256</f>
        <v>13.890568000000007</v>
      </c>
      <c r="J1256" s="6" t="str">
        <f>OBV!F1256</f>
        <v>BULLISH</v>
      </c>
      <c r="K1256" s="6" t="str">
        <f>OBV!G1256</f>
        <v>STRONG</v>
      </c>
      <c r="L1256" s="6" t="str">
        <f>OBV!H1256</f>
        <v>CONFIRMED BULLISH</v>
      </c>
      <c r="M1256" s="8">
        <f t="shared" si="193"/>
        <v>0</v>
      </c>
      <c r="N1256" s="8">
        <f t="shared" si="190"/>
        <v>0</v>
      </c>
      <c r="O1256" s="8">
        <f t="shared" si="191"/>
        <v>50</v>
      </c>
      <c r="P1256" s="8">
        <f t="shared" si="192"/>
        <v>100</v>
      </c>
      <c r="Q1256" s="9">
        <f t="shared" si="194"/>
        <v>22.5</v>
      </c>
      <c r="R1256" s="9">
        <f t="shared" si="195"/>
        <v>42.5</v>
      </c>
      <c r="S1256" s="9">
        <f t="shared" si="196"/>
        <v>57.5</v>
      </c>
      <c r="T1256" s="9">
        <f t="shared" si="197"/>
        <v>37.5</v>
      </c>
      <c r="U1256" s="8">
        <f t="shared" si="198"/>
        <v>40.833333333333336</v>
      </c>
      <c r="V1256" s="8">
        <f t="shared" si="199"/>
        <v>40</v>
      </c>
    </row>
    <row r="1257" spans="1:22" ht="13.5" x14ac:dyDescent="0.25">
      <c r="A1257" s="3">
        <f>RSI!A1257</f>
        <v>43839</v>
      </c>
      <c r="B1257" s="2">
        <f>RSI!B1257</f>
        <v>15.4613</v>
      </c>
      <c r="C1257" s="2">
        <f>RSI!I1257</f>
        <v>85.994912806661574</v>
      </c>
      <c r="D1257" s="2">
        <f>MACD!E1257</f>
        <v>-5.3875700730069198E-2</v>
      </c>
      <c r="E1257" s="2">
        <f>MACD!F1257</f>
        <v>-5.5989840333111149E-2</v>
      </c>
      <c r="F1257" s="2">
        <f>'Moving Avg'!D1257</f>
        <v>15.312799999999999</v>
      </c>
      <c r="G1257" s="2">
        <f>'Moving Avg'!F1257</f>
        <v>15.112705</v>
      </c>
      <c r="H1257" s="2">
        <f>'Moving Avg'!G1257</f>
        <v>14.725927999999996</v>
      </c>
      <c r="I1257" s="2">
        <f>'Moving Avg'!H1257</f>
        <v>13.90942700000001</v>
      </c>
      <c r="J1257" s="6" t="str">
        <f>OBV!F1257</f>
        <v>BULLISH</v>
      </c>
      <c r="K1257" s="6" t="str">
        <f>OBV!G1257</f>
        <v>STRONG</v>
      </c>
      <c r="L1257" s="6" t="str">
        <f>OBV!H1257</f>
        <v>CONFIRMED BULLISH</v>
      </c>
      <c r="M1257" s="8">
        <f t="shared" si="193"/>
        <v>0</v>
      </c>
      <c r="N1257" s="8">
        <f t="shared" si="190"/>
        <v>0</v>
      </c>
      <c r="O1257" s="8">
        <f t="shared" si="191"/>
        <v>50</v>
      </c>
      <c r="P1257" s="8">
        <f t="shared" si="192"/>
        <v>100</v>
      </c>
      <c r="Q1257" s="9">
        <f t="shared" si="194"/>
        <v>22.5</v>
      </c>
      <c r="R1257" s="9">
        <f t="shared" si="195"/>
        <v>42.5</v>
      </c>
      <c r="S1257" s="9">
        <f t="shared" si="196"/>
        <v>57.5</v>
      </c>
      <c r="T1257" s="9">
        <f t="shared" si="197"/>
        <v>37.5</v>
      </c>
      <c r="U1257" s="8">
        <f t="shared" si="198"/>
        <v>40.833333333333336</v>
      </c>
      <c r="V1257" s="8">
        <f t="shared" si="199"/>
        <v>40</v>
      </c>
    </row>
    <row r="1258" spans="1:22" ht="13.5" x14ac:dyDescent="0.25">
      <c r="A1258" s="3">
        <f>RSI!A1258</f>
        <v>43840</v>
      </c>
      <c r="B1258" s="2">
        <f>RSI!B1258</f>
        <v>15.5748</v>
      </c>
      <c r="C1258" s="2">
        <f>RSI!I1258</f>
        <v>88.222276778204034</v>
      </c>
      <c r="D1258" s="2">
        <f>MACD!E1258</f>
        <v>-8.2254182319935865E-2</v>
      </c>
      <c r="E1258" s="2">
        <f>MACD!F1258</f>
        <v>-6.1242708730476103E-2</v>
      </c>
      <c r="F1258" s="2">
        <f>'Moving Avg'!D1258</f>
        <v>15.385000000000002</v>
      </c>
      <c r="G1258" s="2">
        <f>'Moving Avg'!F1258</f>
        <v>15.148034999999998</v>
      </c>
      <c r="H1258" s="2">
        <f>'Moving Avg'!G1258</f>
        <v>14.751197999999999</v>
      </c>
      <c r="I1258" s="2">
        <f>'Moving Avg'!H1258</f>
        <v>13.92885350000001</v>
      </c>
      <c r="J1258" s="6" t="str">
        <f>OBV!F1258</f>
        <v>BULLISH</v>
      </c>
      <c r="K1258" s="6" t="str">
        <f>OBV!G1258</f>
        <v>STRONG</v>
      </c>
      <c r="L1258" s="6" t="str">
        <f>OBV!H1258</f>
        <v>CONFIRMED BULLISH</v>
      </c>
      <c r="M1258" s="8">
        <f t="shared" si="193"/>
        <v>0</v>
      </c>
      <c r="N1258" s="8">
        <f t="shared" si="190"/>
        <v>100</v>
      </c>
      <c r="O1258" s="8">
        <f t="shared" si="191"/>
        <v>50</v>
      </c>
      <c r="P1258" s="8">
        <f t="shared" si="192"/>
        <v>100</v>
      </c>
      <c r="Q1258" s="9">
        <f t="shared" si="194"/>
        <v>57.5</v>
      </c>
      <c r="R1258" s="9">
        <f t="shared" si="195"/>
        <v>62.5</v>
      </c>
      <c r="S1258" s="9">
        <f t="shared" si="196"/>
        <v>72.5</v>
      </c>
      <c r="T1258" s="9">
        <f t="shared" si="197"/>
        <v>62.5</v>
      </c>
      <c r="U1258" s="8">
        <f t="shared" si="198"/>
        <v>64.166666666666671</v>
      </c>
      <c r="V1258" s="8">
        <f t="shared" si="199"/>
        <v>63.75</v>
      </c>
    </row>
    <row r="1259" spans="1:22" ht="13.5" x14ac:dyDescent="0.25">
      <c r="A1259" s="3">
        <f>RSI!A1259</f>
        <v>43843</v>
      </c>
      <c r="B1259" s="2">
        <f>RSI!B1259</f>
        <v>15.5748</v>
      </c>
      <c r="C1259" s="2">
        <f>RSI!I1259</f>
        <v>88.222276778204019</v>
      </c>
      <c r="D1259" s="2">
        <f>MACD!E1259</f>
        <v>-0.10942758889524207</v>
      </c>
      <c r="E1259" s="2">
        <f>MACD!F1259</f>
        <v>-7.0879684763429304E-2</v>
      </c>
      <c r="F1259" s="2">
        <f>'Moving Avg'!D1259</f>
        <v>15.45824</v>
      </c>
      <c r="G1259" s="2">
        <f>'Moving Avg'!F1259</f>
        <v>15.183104999999998</v>
      </c>
      <c r="H1259" s="2">
        <f>'Moving Avg'!G1259</f>
        <v>14.776467999999998</v>
      </c>
      <c r="I1259" s="2">
        <f>'Moving Avg'!H1259</f>
        <v>13.946718000000008</v>
      </c>
      <c r="J1259" s="6" t="str">
        <f>OBV!F1259</f>
        <v>BULLISH</v>
      </c>
      <c r="K1259" s="6" t="str">
        <f>OBV!G1259</f>
        <v>STRONG</v>
      </c>
      <c r="L1259" s="6" t="str">
        <f>OBV!H1259</f>
        <v>CONFIRMED BULLISH</v>
      </c>
      <c r="M1259" s="8">
        <f t="shared" si="193"/>
        <v>0</v>
      </c>
      <c r="N1259" s="8">
        <f t="shared" si="190"/>
        <v>100</v>
      </c>
      <c r="O1259" s="8">
        <f t="shared" si="191"/>
        <v>50</v>
      </c>
      <c r="P1259" s="8">
        <f t="shared" si="192"/>
        <v>100</v>
      </c>
      <c r="Q1259" s="9">
        <f t="shared" si="194"/>
        <v>57.5</v>
      </c>
      <c r="R1259" s="9">
        <f t="shared" si="195"/>
        <v>62.5</v>
      </c>
      <c r="S1259" s="9">
        <f t="shared" si="196"/>
        <v>72.5</v>
      </c>
      <c r="T1259" s="9">
        <f t="shared" si="197"/>
        <v>62.5</v>
      </c>
      <c r="U1259" s="8">
        <f t="shared" si="198"/>
        <v>64.166666666666671</v>
      </c>
      <c r="V1259" s="8">
        <f t="shared" si="199"/>
        <v>63.75</v>
      </c>
    </row>
    <row r="1260" spans="1:22" ht="13.5" x14ac:dyDescent="0.25">
      <c r="A1260" s="3">
        <f>RSI!A1260</f>
        <v>43845</v>
      </c>
      <c r="B1260" s="2">
        <f>RSI!B1260</f>
        <v>15.4716</v>
      </c>
      <c r="C1260" s="2">
        <f>RSI!I1260</f>
        <v>75.551539295558072</v>
      </c>
      <c r="D1260" s="2">
        <f>MACD!E1260</f>
        <v>-0.12770273548392908</v>
      </c>
      <c r="E1260" s="2">
        <f>MACD!F1260</f>
        <v>-8.2244294907529256E-2</v>
      </c>
      <c r="F1260" s="2">
        <f>'Moving Avg'!D1260</f>
        <v>15.509799999999998</v>
      </c>
      <c r="G1260" s="2">
        <f>'Moving Avg'!F1260</f>
        <v>15.214044999999999</v>
      </c>
      <c r="H1260" s="2">
        <f>'Moving Avg'!G1260</f>
        <v>14.798127999999997</v>
      </c>
      <c r="I1260" s="2">
        <f>'Moving Avg'!H1260</f>
        <v>13.963578500000008</v>
      </c>
      <c r="J1260" s="6" t="str">
        <f>OBV!F1260</f>
        <v>BULLISH</v>
      </c>
      <c r="K1260" s="6" t="str">
        <f>OBV!G1260</f>
        <v>NEUTRAL</v>
      </c>
      <c r="L1260" s="6" t="str">
        <f>OBV!H1260</f>
        <v>CONFIRMED BULLISH</v>
      </c>
      <c r="M1260" s="8">
        <f t="shared" si="193"/>
        <v>0</v>
      </c>
      <c r="N1260" s="8">
        <f t="shared" si="190"/>
        <v>100</v>
      </c>
      <c r="O1260" s="8">
        <f t="shared" si="191"/>
        <v>50</v>
      </c>
      <c r="P1260" s="8">
        <f t="shared" si="192"/>
        <v>83.5</v>
      </c>
      <c r="Q1260" s="9">
        <f t="shared" si="194"/>
        <v>55.024999999999999</v>
      </c>
      <c r="R1260" s="9">
        <f t="shared" si="195"/>
        <v>58.375</v>
      </c>
      <c r="S1260" s="9">
        <f t="shared" si="196"/>
        <v>65.075000000000003</v>
      </c>
      <c r="T1260" s="9">
        <f t="shared" si="197"/>
        <v>58.375</v>
      </c>
      <c r="U1260" s="8">
        <f t="shared" si="198"/>
        <v>59.491666666666674</v>
      </c>
      <c r="V1260" s="8">
        <f t="shared" si="199"/>
        <v>59.212500000000006</v>
      </c>
    </row>
    <row r="1261" spans="1:22" ht="13.5" x14ac:dyDescent="0.25">
      <c r="A1261" s="3">
        <f>RSI!A1261</f>
        <v>43846</v>
      </c>
      <c r="B1261" s="2">
        <f>RSI!B1261</f>
        <v>15.6006</v>
      </c>
      <c r="C1261" s="2">
        <f>RSI!I1261</f>
        <v>79.512551670451927</v>
      </c>
      <c r="D1261" s="2">
        <f>MACD!E1261</f>
        <v>-0.1556219787031683</v>
      </c>
      <c r="E1261" s="2">
        <f>MACD!F1261</f>
        <v>-9.6919831666657075E-2</v>
      </c>
      <c r="F1261" s="2">
        <f>'Moving Avg'!D1261</f>
        <v>15.536619999999999</v>
      </c>
      <c r="G1261" s="2">
        <f>'Moving Avg'!F1261</f>
        <v>15.237509999999997</v>
      </c>
      <c r="H1261" s="2">
        <f>'Moving Avg'!G1261</f>
        <v>14.822367999999997</v>
      </c>
      <c r="I1261" s="2">
        <f>'Moving Avg'!H1261</f>
        <v>13.981059500000008</v>
      </c>
      <c r="J1261" s="6" t="str">
        <f>OBV!F1261</f>
        <v>BEARISH</v>
      </c>
      <c r="K1261" s="6" t="str">
        <f>OBV!G1261</f>
        <v>NEUTRAL</v>
      </c>
      <c r="L1261" s="6" t="str">
        <f>OBV!H1261</f>
        <v>BEARISH DIVERGENCE</v>
      </c>
      <c r="M1261" s="8">
        <f t="shared" si="193"/>
        <v>0</v>
      </c>
      <c r="N1261" s="8">
        <f t="shared" si="190"/>
        <v>100</v>
      </c>
      <c r="O1261" s="8">
        <f t="shared" si="191"/>
        <v>50</v>
      </c>
      <c r="P1261" s="8">
        <f t="shared" si="192"/>
        <v>16.5</v>
      </c>
      <c r="Q1261" s="9">
        <f t="shared" si="194"/>
        <v>44.975000000000001</v>
      </c>
      <c r="R1261" s="9">
        <f t="shared" si="195"/>
        <v>41.625</v>
      </c>
      <c r="S1261" s="9">
        <f t="shared" si="196"/>
        <v>34.924999999999997</v>
      </c>
      <c r="T1261" s="9">
        <f t="shared" si="197"/>
        <v>41.625</v>
      </c>
      <c r="U1261" s="8">
        <f t="shared" si="198"/>
        <v>40.508333333333333</v>
      </c>
      <c r="V1261" s="8">
        <f t="shared" si="199"/>
        <v>40.787499999999994</v>
      </c>
    </row>
    <row r="1262" spans="1:22" ht="13.5" x14ac:dyDescent="0.25">
      <c r="A1262" s="3">
        <f>RSI!A1262</f>
        <v>43847</v>
      </c>
      <c r="B1262" s="2">
        <f>RSI!B1262</f>
        <v>15.4716</v>
      </c>
      <c r="C1262" s="2">
        <f>RSI!I1262</f>
        <v>67.70036337041401</v>
      </c>
      <c r="D1262" s="2">
        <f>MACD!E1262</f>
        <v>-0.14779720369028482</v>
      </c>
      <c r="E1262" s="2">
        <f>MACD!F1262</f>
        <v>-0.10709530607138264</v>
      </c>
      <c r="F1262" s="2">
        <f>'Moving Avg'!D1262</f>
        <v>15.538679999999999</v>
      </c>
      <c r="G1262" s="2">
        <f>'Moving Avg'!F1262</f>
        <v>15.255559999999999</v>
      </c>
      <c r="H1262" s="2">
        <f>'Moving Avg'!G1262</f>
        <v>14.845057999999996</v>
      </c>
      <c r="I1262" s="2">
        <f>'Moving Avg'!H1262</f>
        <v>13.997895500000006</v>
      </c>
      <c r="J1262" s="6" t="str">
        <f>OBV!F1262</f>
        <v>BULLISH</v>
      </c>
      <c r="K1262" s="6" t="str">
        <f>OBV!G1262</f>
        <v>NEUTRAL</v>
      </c>
      <c r="L1262" s="6" t="str">
        <f>OBV!H1262</f>
        <v>CONFIRMED BULLISH</v>
      </c>
      <c r="M1262" s="8">
        <f t="shared" si="193"/>
        <v>50</v>
      </c>
      <c r="N1262" s="8">
        <f t="shared" si="190"/>
        <v>100</v>
      </c>
      <c r="O1262" s="8">
        <f t="shared" si="191"/>
        <v>50</v>
      </c>
      <c r="P1262" s="8">
        <f t="shared" si="192"/>
        <v>83.5</v>
      </c>
      <c r="Q1262" s="9">
        <f t="shared" si="194"/>
        <v>72.525000000000006</v>
      </c>
      <c r="R1262" s="9">
        <f t="shared" si="195"/>
        <v>68.375</v>
      </c>
      <c r="S1262" s="9">
        <f t="shared" si="196"/>
        <v>72.575000000000003</v>
      </c>
      <c r="T1262" s="9">
        <f t="shared" si="197"/>
        <v>70.875</v>
      </c>
      <c r="U1262" s="8">
        <f t="shared" si="198"/>
        <v>71.158333333333346</v>
      </c>
      <c r="V1262" s="8">
        <f t="shared" si="199"/>
        <v>71.087500000000006</v>
      </c>
    </row>
    <row r="1263" spans="1:22" ht="13.5" x14ac:dyDescent="0.25">
      <c r="A1263" s="3">
        <f>RSI!A1263</f>
        <v>43850</v>
      </c>
      <c r="B1263" s="2">
        <f>RSI!B1263</f>
        <v>15.4716</v>
      </c>
      <c r="C1263" s="2">
        <f>RSI!I1263</f>
        <v>67.70036337041401</v>
      </c>
      <c r="D1263" s="2">
        <f>MACD!E1263</f>
        <v>-0.14292027507688232</v>
      </c>
      <c r="E1263" s="2">
        <f>MACD!F1263</f>
        <v>-0.11426029987248258</v>
      </c>
      <c r="F1263" s="2">
        <f>'Moving Avg'!D1263</f>
        <v>15.518039999999999</v>
      </c>
      <c r="G1263" s="2">
        <f>'Moving Avg'!F1263</f>
        <v>15.274125000000002</v>
      </c>
      <c r="H1263" s="2">
        <f>'Moving Avg'!G1263</f>
        <v>14.867747999999992</v>
      </c>
      <c r="I1263" s="2">
        <f>'Moving Avg'!H1263</f>
        <v>14.014731500000005</v>
      </c>
      <c r="J1263" s="6" t="str">
        <f>OBV!F1263</f>
        <v>BEARISH</v>
      </c>
      <c r="K1263" s="6" t="str">
        <f>OBV!G1263</f>
        <v>NEUTRAL</v>
      </c>
      <c r="L1263" s="6" t="str">
        <f>OBV!H1263</f>
        <v>CONFIRMED BEARISH</v>
      </c>
      <c r="M1263" s="8">
        <f t="shared" si="193"/>
        <v>50</v>
      </c>
      <c r="N1263" s="8">
        <f t="shared" si="190"/>
        <v>100</v>
      </c>
      <c r="O1263" s="8">
        <f t="shared" si="191"/>
        <v>50</v>
      </c>
      <c r="P1263" s="8">
        <f t="shared" si="192"/>
        <v>16.5</v>
      </c>
      <c r="Q1263" s="9">
        <f t="shared" si="194"/>
        <v>62.475000000000001</v>
      </c>
      <c r="R1263" s="9">
        <f t="shared" si="195"/>
        <v>51.625</v>
      </c>
      <c r="S1263" s="9">
        <f t="shared" si="196"/>
        <v>42.424999999999997</v>
      </c>
      <c r="T1263" s="9">
        <f t="shared" si="197"/>
        <v>54.125</v>
      </c>
      <c r="U1263" s="8">
        <f t="shared" si="198"/>
        <v>52.17499999999999</v>
      </c>
      <c r="V1263" s="8">
        <f t="shared" si="199"/>
        <v>52.662499999999994</v>
      </c>
    </row>
    <row r="1264" spans="1:22" ht="13.5" x14ac:dyDescent="0.25">
      <c r="A1264" s="3">
        <f>RSI!A1264</f>
        <v>43851</v>
      </c>
      <c r="B1264" s="2">
        <f>RSI!B1264</f>
        <v>15.4716</v>
      </c>
      <c r="C1264" s="2">
        <f>RSI!I1264</f>
        <v>67.70036337041401</v>
      </c>
      <c r="D1264" s="2">
        <f>MACD!E1264</f>
        <v>-0.14120849026493509</v>
      </c>
      <c r="E1264" s="2">
        <f>MACD!F1264</f>
        <v>-0.11964993795097309</v>
      </c>
      <c r="F1264" s="2">
        <f>'Moving Avg'!D1264</f>
        <v>15.497400000000003</v>
      </c>
      <c r="G1264" s="2">
        <f>'Moving Avg'!F1264</f>
        <v>15.292945000000003</v>
      </c>
      <c r="H1264" s="2">
        <f>'Moving Avg'!G1264</f>
        <v>14.890437999999996</v>
      </c>
      <c r="I1264" s="2">
        <f>'Moving Avg'!H1264</f>
        <v>14.031567500000001</v>
      </c>
      <c r="J1264" s="6" t="str">
        <f>OBV!F1264</f>
        <v>BEARISH</v>
      </c>
      <c r="K1264" s="6" t="str">
        <f>OBV!G1264</f>
        <v>NEUTRAL</v>
      </c>
      <c r="L1264" s="6" t="str">
        <f>OBV!H1264</f>
        <v>CONFIRMED BEARISH</v>
      </c>
      <c r="M1264" s="8">
        <f t="shared" si="193"/>
        <v>50</v>
      </c>
      <c r="N1264" s="8">
        <f t="shared" si="190"/>
        <v>100</v>
      </c>
      <c r="O1264" s="8">
        <f t="shared" si="191"/>
        <v>50</v>
      </c>
      <c r="P1264" s="8">
        <f t="shared" si="192"/>
        <v>16.5</v>
      </c>
      <c r="Q1264" s="9">
        <f t="shared" si="194"/>
        <v>62.475000000000001</v>
      </c>
      <c r="R1264" s="9">
        <f t="shared" si="195"/>
        <v>51.625</v>
      </c>
      <c r="S1264" s="9">
        <f t="shared" si="196"/>
        <v>42.424999999999997</v>
      </c>
      <c r="T1264" s="9">
        <f t="shared" si="197"/>
        <v>54.125</v>
      </c>
      <c r="U1264" s="8">
        <f t="shared" si="198"/>
        <v>52.17499999999999</v>
      </c>
      <c r="V1264" s="8">
        <f t="shared" si="199"/>
        <v>52.662499999999994</v>
      </c>
    </row>
    <row r="1265" spans="1:22" ht="13.5" x14ac:dyDescent="0.25">
      <c r="A1265" s="3">
        <f>RSI!A1265</f>
        <v>43852</v>
      </c>
      <c r="B1265" s="2">
        <f>RSI!B1265</f>
        <v>15.4613</v>
      </c>
      <c r="C1265" s="2">
        <f>RSI!I1265</f>
        <v>66.712036879795534</v>
      </c>
      <c r="D1265" s="2">
        <f>MACD!E1265</f>
        <v>-0.1396923227881679</v>
      </c>
      <c r="E1265" s="2">
        <f>MACD!F1265</f>
        <v>-0.12365841491841206</v>
      </c>
      <c r="F1265" s="2">
        <f>'Moving Avg'!D1265</f>
        <v>15.495340000000002</v>
      </c>
      <c r="G1265" s="2">
        <f>'Moving Avg'!F1265</f>
        <v>15.312025000000002</v>
      </c>
      <c r="H1265" s="2">
        <f>'Moving Avg'!G1265</f>
        <v>14.912921999999998</v>
      </c>
      <c r="I1265" s="2">
        <f>'Moving Avg'!H1265</f>
        <v>14.048840500000001</v>
      </c>
      <c r="J1265" s="6" t="str">
        <f>OBV!F1265</f>
        <v>BEARISH</v>
      </c>
      <c r="K1265" s="6" t="str">
        <f>OBV!G1265</f>
        <v>NEUTRAL</v>
      </c>
      <c r="L1265" s="6" t="str">
        <f>OBV!H1265</f>
        <v>CONFIRMED BEARISH</v>
      </c>
      <c r="M1265" s="8">
        <f t="shared" si="193"/>
        <v>50</v>
      </c>
      <c r="N1265" s="8">
        <f t="shared" si="190"/>
        <v>45</v>
      </c>
      <c r="O1265" s="8">
        <f t="shared" si="191"/>
        <v>50</v>
      </c>
      <c r="P1265" s="8">
        <f t="shared" si="192"/>
        <v>16.5</v>
      </c>
      <c r="Q1265" s="9">
        <f t="shared" si="194"/>
        <v>43.225000000000001</v>
      </c>
      <c r="R1265" s="9">
        <f t="shared" si="195"/>
        <v>40.625</v>
      </c>
      <c r="S1265" s="9">
        <f t="shared" si="196"/>
        <v>34.174999999999997</v>
      </c>
      <c r="T1265" s="9">
        <f t="shared" si="197"/>
        <v>40.375</v>
      </c>
      <c r="U1265" s="8">
        <f t="shared" si="198"/>
        <v>39.341666666666661</v>
      </c>
      <c r="V1265" s="8">
        <f t="shared" si="199"/>
        <v>39.599999999999994</v>
      </c>
    </row>
    <row r="1266" spans="1:22" ht="13.5" x14ac:dyDescent="0.25">
      <c r="A1266" s="3">
        <f>RSI!A1266</f>
        <v>43853</v>
      </c>
      <c r="B1266" s="2">
        <f>RSI!B1266</f>
        <v>15.4665</v>
      </c>
      <c r="C1266" s="2">
        <f>RSI!I1266</f>
        <v>66.974165258973301</v>
      </c>
      <c r="D1266" s="2">
        <f>MACD!E1266</f>
        <v>-0.1012412819127757</v>
      </c>
      <c r="E1266" s="2">
        <f>MACD!F1266</f>
        <v>-0.11917498831728481</v>
      </c>
      <c r="F1266" s="2">
        <f>'Moving Avg'!D1266</f>
        <v>15.468520000000002</v>
      </c>
      <c r="G1266" s="2">
        <f>'Moving Avg'!F1266</f>
        <v>15.331880000000002</v>
      </c>
      <c r="H1266" s="2">
        <f>'Moving Avg'!G1266</f>
        <v>14.935509999999999</v>
      </c>
      <c r="I1266" s="2">
        <f>'Moving Avg'!H1266</f>
        <v>14.066383500000002</v>
      </c>
      <c r="J1266" s="6" t="str">
        <f>OBV!F1266</f>
        <v>BEARISH</v>
      </c>
      <c r="K1266" s="6" t="str">
        <f>OBV!G1266</f>
        <v>NEUTRAL</v>
      </c>
      <c r="L1266" s="6" t="str">
        <f>OBV!H1266</f>
        <v>CONFIRMED BEARISH</v>
      </c>
      <c r="M1266" s="8">
        <f t="shared" si="193"/>
        <v>50</v>
      </c>
      <c r="N1266" s="8">
        <f t="shared" si="190"/>
        <v>0</v>
      </c>
      <c r="O1266" s="8">
        <f t="shared" si="191"/>
        <v>50</v>
      </c>
      <c r="P1266" s="8">
        <f t="shared" si="192"/>
        <v>16.5</v>
      </c>
      <c r="Q1266" s="9">
        <f t="shared" si="194"/>
        <v>27.475000000000001</v>
      </c>
      <c r="R1266" s="9">
        <f t="shared" si="195"/>
        <v>31.625</v>
      </c>
      <c r="S1266" s="9">
        <f t="shared" si="196"/>
        <v>27.425000000000001</v>
      </c>
      <c r="T1266" s="9">
        <f t="shared" si="197"/>
        <v>29.125</v>
      </c>
      <c r="U1266" s="8">
        <f t="shared" si="198"/>
        <v>28.841666666666669</v>
      </c>
      <c r="V1266" s="8">
        <f t="shared" si="199"/>
        <v>28.912500000000001</v>
      </c>
    </row>
    <row r="1267" spans="1:22" ht="13.5" x14ac:dyDescent="0.25">
      <c r="A1267" s="3">
        <f>RSI!A1267</f>
        <v>43854</v>
      </c>
      <c r="B1267" s="2">
        <f>RSI!B1267</f>
        <v>15.4613</v>
      </c>
      <c r="C1267" s="2">
        <f>RSI!I1267</f>
        <v>66.410979853439414</v>
      </c>
      <c r="D1267" s="2">
        <f>MACD!E1267</f>
        <v>-7.0376890549857407E-2</v>
      </c>
      <c r="E1267" s="2">
        <f>MACD!F1267</f>
        <v>-0.10941536876379934</v>
      </c>
      <c r="F1267" s="2">
        <f>'Moving Avg'!D1267</f>
        <v>15.466459999999998</v>
      </c>
      <c r="G1267" s="2">
        <f>'Moving Avg'!F1267</f>
        <v>15.351735000000001</v>
      </c>
      <c r="H1267" s="2">
        <f>'Moving Avg'!G1267</f>
        <v>14.957994000000001</v>
      </c>
      <c r="I1267" s="2">
        <f>'Moving Avg'!H1267</f>
        <v>14.0839005</v>
      </c>
      <c r="J1267" s="6" t="str">
        <f>OBV!F1267</f>
        <v>BEARISH</v>
      </c>
      <c r="K1267" s="6" t="str">
        <f>OBV!G1267</f>
        <v>NEUTRAL</v>
      </c>
      <c r="L1267" s="6" t="str">
        <f>OBV!H1267</f>
        <v>CONFIRMED BEARISH</v>
      </c>
      <c r="M1267" s="8">
        <f t="shared" si="193"/>
        <v>50</v>
      </c>
      <c r="N1267" s="8">
        <f t="shared" si="190"/>
        <v>0</v>
      </c>
      <c r="O1267" s="8">
        <f t="shared" si="191"/>
        <v>50</v>
      </c>
      <c r="P1267" s="8">
        <f t="shared" si="192"/>
        <v>16.5</v>
      </c>
      <c r="Q1267" s="9">
        <f t="shared" si="194"/>
        <v>27.475000000000001</v>
      </c>
      <c r="R1267" s="9">
        <f t="shared" si="195"/>
        <v>31.625</v>
      </c>
      <c r="S1267" s="9">
        <f t="shared" si="196"/>
        <v>27.425000000000001</v>
      </c>
      <c r="T1267" s="9">
        <f t="shared" si="197"/>
        <v>29.125</v>
      </c>
      <c r="U1267" s="8">
        <f t="shared" si="198"/>
        <v>28.841666666666669</v>
      </c>
      <c r="V1267" s="8">
        <f t="shared" si="199"/>
        <v>28.912500000000001</v>
      </c>
    </row>
    <row r="1268" spans="1:22" ht="13.5" x14ac:dyDescent="0.25">
      <c r="A1268" s="3">
        <f>RSI!A1268</f>
        <v>43857</v>
      </c>
      <c r="B1268" s="2">
        <f>RSI!B1268</f>
        <v>15.4613</v>
      </c>
      <c r="C1268" s="2">
        <f>RSI!I1268</f>
        <v>66.410979853439414</v>
      </c>
      <c r="D1268" s="2">
        <f>MACD!E1268</f>
        <v>-2.7931833037030174E-2</v>
      </c>
      <c r="E1268" s="2">
        <f>MACD!F1268</f>
        <v>-9.3118661618445522E-2</v>
      </c>
      <c r="F1268" s="2">
        <f>'Moving Avg'!D1268</f>
        <v>15.464400000000001</v>
      </c>
      <c r="G1268" s="2">
        <f>'Moving Avg'!F1268</f>
        <v>15.371845000000002</v>
      </c>
      <c r="H1268" s="2">
        <f>'Moving Avg'!G1268</f>
        <v>14.980478</v>
      </c>
      <c r="I1268" s="2">
        <f>'Moving Avg'!H1268</f>
        <v>14.101417499999998</v>
      </c>
      <c r="J1268" s="6" t="str">
        <f>OBV!F1268</f>
        <v>BEARISH</v>
      </c>
      <c r="K1268" s="6" t="str">
        <f>OBV!G1268</f>
        <v>NEUTRAL</v>
      </c>
      <c r="L1268" s="6" t="str">
        <f>OBV!H1268</f>
        <v>CONFIRMED BEARISH</v>
      </c>
      <c r="M1268" s="8">
        <f t="shared" si="193"/>
        <v>50</v>
      </c>
      <c r="N1268" s="8">
        <f t="shared" si="190"/>
        <v>0</v>
      </c>
      <c r="O1268" s="8">
        <f t="shared" si="191"/>
        <v>50</v>
      </c>
      <c r="P1268" s="8">
        <f t="shared" si="192"/>
        <v>16.5</v>
      </c>
      <c r="Q1268" s="9">
        <f t="shared" si="194"/>
        <v>27.475000000000001</v>
      </c>
      <c r="R1268" s="9">
        <f t="shared" si="195"/>
        <v>31.625</v>
      </c>
      <c r="S1268" s="9">
        <f t="shared" si="196"/>
        <v>27.425000000000001</v>
      </c>
      <c r="T1268" s="9">
        <f t="shared" si="197"/>
        <v>29.125</v>
      </c>
      <c r="U1268" s="8">
        <f t="shared" si="198"/>
        <v>28.841666666666669</v>
      </c>
      <c r="V1268" s="8">
        <f t="shared" si="199"/>
        <v>28.912500000000001</v>
      </c>
    </row>
    <row r="1269" spans="1:22" ht="13.5" x14ac:dyDescent="0.25">
      <c r="A1269" s="3">
        <f>RSI!A1269</f>
        <v>43858</v>
      </c>
      <c r="B1269" s="2">
        <f>RSI!B1269</f>
        <v>15.456200000000001</v>
      </c>
      <c r="C1269" s="2">
        <f>RSI!I1269</f>
        <v>65.781783889217451</v>
      </c>
      <c r="D1269" s="2">
        <f>MACD!E1269</f>
        <v>7.3123782113331259E-3</v>
      </c>
      <c r="E1269" s="2">
        <f>MACD!F1269</f>
        <v>-7.3032453652489795E-2</v>
      </c>
      <c r="F1269" s="2">
        <f>'Moving Avg'!D1269</f>
        <v>15.461320000000001</v>
      </c>
      <c r="G1269" s="2">
        <f>'Moving Avg'!F1269</f>
        <v>15.3917</v>
      </c>
      <c r="H1269" s="2">
        <f>'Moving Avg'!G1269</f>
        <v>15.002859999999998</v>
      </c>
      <c r="I1269" s="2">
        <f>'Moving Avg'!H1269</f>
        <v>14.118908999999997</v>
      </c>
      <c r="J1269" s="6" t="str">
        <f>OBV!F1269</f>
        <v>BEARISH</v>
      </c>
      <c r="K1269" s="6" t="str">
        <f>OBV!G1269</f>
        <v>NEUTRAL</v>
      </c>
      <c r="L1269" s="6" t="str">
        <f>OBV!H1269</f>
        <v>CONFIRMED BEARISH</v>
      </c>
      <c r="M1269" s="8">
        <f t="shared" si="193"/>
        <v>50</v>
      </c>
      <c r="N1269" s="8">
        <f t="shared" si="190"/>
        <v>0</v>
      </c>
      <c r="O1269" s="8">
        <f t="shared" si="191"/>
        <v>50</v>
      </c>
      <c r="P1269" s="8">
        <f t="shared" si="192"/>
        <v>16.5</v>
      </c>
      <c r="Q1269" s="9">
        <f t="shared" si="194"/>
        <v>27.475000000000001</v>
      </c>
      <c r="R1269" s="9">
        <f t="shared" si="195"/>
        <v>31.625</v>
      </c>
      <c r="S1269" s="9">
        <f t="shared" si="196"/>
        <v>27.425000000000001</v>
      </c>
      <c r="T1269" s="9">
        <f t="shared" si="197"/>
        <v>29.125</v>
      </c>
      <c r="U1269" s="8">
        <f t="shared" si="198"/>
        <v>28.841666666666669</v>
      </c>
      <c r="V1269" s="8">
        <f t="shared" si="199"/>
        <v>28.912500000000001</v>
      </c>
    </row>
    <row r="1270" spans="1:22" ht="13.5" x14ac:dyDescent="0.25">
      <c r="A1270" s="3">
        <f>RSI!A1270</f>
        <v>43859</v>
      </c>
      <c r="B1270" s="2">
        <f>RSI!B1270</f>
        <v>15.368499999999999</v>
      </c>
      <c r="C1270" s="2">
        <f>RSI!I1270</f>
        <v>55.962934081544731</v>
      </c>
      <c r="D1270" s="2">
        <f>MACD!E1270</f>
        <v>2.6812972457641138E-2</v>
      </c>
      <c r="E1270" s="2">
        <f>MACD!F1270</f>
        <v>-5.3063368430463616E-2</v>
      </c>
      <c r="F1270" s="2">
        <f>'Moving Avg'!D1270</f>
        <v>15.442760000000002</v>
      </c>
      <c r="G1270" s="2">
        <f>'Moving Avg'!F1270</f>
        <v>15.407169999999999</v>
      </c>
      <c r="H1270" s="2">
        <f>'Moving Avg'!G1270</f>
        <v>15.023488</v>
      </c>
      <c r="I1270" s="2">
        <f>'Moving Avg'!H1270</f>
        <v>14.135986499999996</v>
      </c>
      <c r="J1270" s="6" t="str">
        <f>OBV!F1270</f>
        <v>BEARISH</v>
      </c>
      <c r="K1270" s="6" t="str">
        <f>OBV!G1270</f>
        <v>NEUTRAL</v>
      </c>
      <c r="L1270" s="6" t="str">
        <f>OBV!H1270</f>
        <v>CONFIRMED BEARISH</v>
      </c>
      <c r="M1270" s="8">
        <f t="shared" si="193"/>
        <v>50</v>
      </c>
      <c r="N1270" s="8">
        <f t="shared" si="190"/>
        <v>0</v>
      </c>
      <c r="O1270" s="8">
        <f t="shared" si="191"/>
        <v>50</v>
      </c>
      <c r="P1270" s="8">
        <f t="shared" si="192"/>
        <v>16.5</v>
      </c>
      <c r="Q1270" s="9">
        <f t="shared" si="194"/>
        <v>27.475000000000001</v>
      </c>
      <c r="R1270" s="9">
        <f t="shared" si="195"/>
        <v>31.625</v>
      </c>
      <c r="S1270" s="9">
        <f t="shared" si="196"/>
        <v>27.425000000000001</v>
      </c>
      <c r="T1270" s="9">
        <f t="shared" si="197"/>
        <v>29.125</v>
      </c>
      <c r="U1270" s="8">
        <f t="shared" si="198"/>
        <v>28.841666666666669</v>
      </c>
      <c r="V1270" s="8">
        <f t="shared" si="199"/>
        <v>28.912500000000001</v>
      </c>
    </row>
    <row r="1271" spans="1:22" ht="13.5" x14ac:dyDescent="0.25">
      <c r="A1271" s="3">
        <f>RSI!A1271</f>
        <v>43860</v>
      </c>
      <c r="B1271" s="2">
        <f>RSI!B1271</f>
        <v>15.456200000000001</v>
      </c>
      <c r="C1271" s="2">
        <f>RSI!I1271</f>
        <v>62.061404273549137</v>
      </c>
      <c r="D1271" s="2">
        <f>MACD!E1271</f>
        <v>5.6310441198109018E-2</v>
      </c>
      <c r="E1271" s="2">
        <f>MACD!F1271</f>
        <v>-3.118860650474909E-2</v>
      </c>
      <c r="F1271" s="2">
        <f>'Moving Avg'!D1271</f>
        <v>15.440699999999998</v>
      </c>
      <c r="G1271" s="2">
        <f>'Moving Avg'!F1271</f>
        <v>15.427285000000001</v>
      </c>
      <c r="H1271" s="2">
        <f>'Moving Avg'!G1271</f>
        <v>15.045870000000001</v>
      </c>
      <c r="I1271" s="2">
        <f>'Moving Avg'!H1271</f>
        <v>14.153502499999997</v>
      </c>
      <c r="J1271" s="6" t="str">
        <f>OBV!F1271</f>
        <v>BEARISH</v>
      </c>
      <c r="K1271" s="6" t="str">
        <f>OBV!G1271</f>
        <v>NEUTRAL</v>
      </c>
      <c r="L1271" s="6" t="str">
        <f>OBV!H1271</f>
        <v>CONFIRMED BEARISH</v>
      </c>
      <c r="M1271" s="8">
        <f t="shared" si="193"/>
        <v>50</v>
      </c>
      <c r="N1271" s="8">
        <f t="shared" si="190"/>
        <v>0</v>
      </c>
      <c r="O1271" s="8">
        <f t="shared" si="191"/>
        <v>50</v>
      </c>
      <c r="P1271" s="8">
        <f t="shared" si="192"/>
        <v>16.5</v>
      </c>
      <c r="Q1271" s="9">
        <f t="shared" si="194"/>
        <v>27.475000000000001</v>
      </c>
      <c r="R1271" s="9">
        <f t="shared" si="195"/>
        <v>31.625</v>
      </c>
      <c r="S1271" s="9">
        <f t="shared" si="196"/>
        <v>27.425000000000001</v>
      </c>
      <c r="T1271" s="9">
        <f t="shared" si="197"/>
        <v>29.125</v>
      </c>
      <c r="U1271" s="8">
        <f t="shared" si="198"/>
        <v>28.841666666666669</v>
      </c>
      <c r="V1271" s="8">
        <f t="shared" si="199"/>
        <v>28.912500000000001</v>
      </c>
    </row>
    <row r="1272" spans="1:22" ht="13.5" x14ac:dyDescent="0.25">
      <c r="A1272" s="3">
        <f>RSI!A1272</f>
        <v>43861</v>
      </c>
      <c r="B1272" s="2">
        <f>RSI!B1272</f>
        <v>15.456200000000001</v>
      </c>
      <c r="C1272" s="2">
        <f>RSI!I1272</f>
        <v>62.061404273549137</v>
      </c>
      <c r="D1272" s="2">
        <f>MACD!E1272</f>
        <v>6.0578709399921493E-2</v>
      </c>
      <c r="E1272" s="2">
        <f>MACD!F1272</f>
        <v>-1.2835143323814975E-2</v>
      </c>
      <c r="F1272" s="2">
        <f>'Moving Avg'!D1272</f>
        <v>15.439680000000001</v>
      </c>
      <c r="G1272" s="2">
        <f>'Moving Avg'!F1272</f>
        <v>15.439404999999999</v>
      </c>
      <c r="H1272" s="2">
        <f>'Moving Avg'!G1272</f>
        <v>15.068251999999998</v>
      </c>
      <c r="I1272" s="2">
        <f>'Moving Avg'!H1272</f>
        <v>14.171481999999996</v>
      </c>
      <c r="J1272" s="6" t="str">
        <f>OBV!F1272</f>
        <v>BEARISH</v>
      </c>
      <c r="K1272" s="6" t="str">
        <f>OBV!G1272</f>
        <v>NEUTRAL</v>
      </c>
      <c r="L1272" s="6" t="str">
        <f>OBV!H1272</f>
        <v>CONFIRMED BEARISH</v>
      </c>
      <c r="M1272" s="8">
        <f t="shared" si="193"/>
        <v>50</v>
      </c>
      <c r="N1272" s="8">
        <f t="shared" si="190"/>
        <v>0</v>
      </c>
      <c r="O1272" s="8">
        <f t="shared" si="191"/>
        <v>50</v>
      </c>
      <c r="P1272" s="8">
        <f t="shared" si="192"/>
        <v>16.5</v>
      </c>
      <c r="Q1272" s="9">
        <f t="shared" si="194"/>
        <v>27.475000000000001</v>
      </c>
      <c r="R1272" s="9">
        <f t="shared" si="195"/>
        <v>31.625</v>
      </c>
      <c r="S1272" s="9">
        <f t="shared" si="196"/>
        <v>27.425000000000001</v>
      </c>
      <c r="T1272" s="9">
        <f t="shared" si="197"/>
        <v>29.125</v>
      </c>
      <c r="U1272" s="8">
        <f t="shared" si="198"/>
        <v>28.841666666666669</v>
      </c>
      <c r="V1272" s="8">
        <f t="shared" si="199"/>
        <v>28.912500000000001</v>
      </c>
    </row>
    <row r="1273" spans="1:22" ht="13.5" x14ac:dyDescent="0.25">
      <c r="A1273" s="3">
        <f>RSI!A1273</f>
        <v>43864</v>
      </c>
      <c r="B1273" s="2">
        <f>RSI!B1273</f>
        <v>15.4201</v>
      </c>
      <c r="C1273" s="2">
        <f>RSI!I1273</f>
        <v>58.212843749094787</v>
      </c>
      <c r="D1273" s="2">
        <f>MACD!E1273</f>
        <v>6.6082011160316867E-2</v>
      </c>
      <c r="E1273" s="2">
        <f>MACD!F1273</f>
        <v>2.9482875730113926E-3</v>
      </c>
      <c r="F1273" s="2">
        <f>'Moving Avg'!D1273</f>
        <v>15.43144</v>
      </c>
      <c r="G1273" s="2">
        <f>'Moving Avg'!F1273</f>
        <v>15.449719999999999</v>
      </c>
      <c r="H1273" s="2">
        <f>'Moving Avg'!G1273</f>
        <v>15.089912</v>
      </c>
      <c r="I1273" s="2">
        <f>'Moving Avg'!H1273</f>
        <v>14.188792999999997</v>
      </c>
      <c r="J1273" s="6" t="str">
        <f>OBV!F1273</f>
        <v>BEARISH</v>
      </c>
      <c r="K1273" s="6" t="str">
        <f>OBV!G1273</f>
        <v>NEUTRAL</v>
      </c>
      <c r="L1273" s="6" t="str">
        <f>OBV!H1273</f>
        <v>CONFIRMED BEARISH</v>
      </c>
      <c r="M1273" s="8">
        <f t="shared" si="193"/>
        <v>50</v>
      </c>
      <c r="N1273" s="8">
        <f t="shared" si="190"/>
        <v>0</v>
      </c>
      <c r="O1273" s="8">
        <f t="shared" si="191"/>
        <v>50</v>
      </c>
      <c r="P1273" s="8">
        <f t="shared" si="192"/>
        <v>16.5</v>
      </c>
      <c r="Q1273" s="9">
        <f t="shared" si="194"/>
        <v>27.475000000000001</v>
      </c>
      <c r="R1273" s="9">
        <f t="shared" si="195"/>
        <v>31.625</v>
      </c>
      <c r="S1273" s="9">
        <f t="shared" si="196"/>
        <v>27.425000000000001</v>
      </c>
      <c r="T1273" s="9">
        <f t="shared" si="197"/>
        <v>29.125</v>
      </c>
      <c r="U1273" s="8">
        <f t="shared" si="198"/>
        <v>28.841666666666669</v>
      </c>
      <c r="V1273" s="8">
        <f t="shared" si="199"/>
        <v>28.912500000000001</v>
      </c>
    </row>
    <row r="1274" spans="1:22" ht="13.5" x14ac:dyDescent="0.25">
      <c r="A1274" s="3">
        <f>RSI!A1274</f>
        <v>43865</v>
      </c>
      <c r="B1274" s="2">
        <f>RSI!B1274</f>
        <v>15.4201</v>
      </c>
      <c r="C1274" s="2">
        <f>RSI!I1274</f>
        <v>58.21284374909478</v>
      </c>
      <c r="D1274" s="2">
        <f>MACD!E1274</f>
        <v>7.0227538053387661E-2</v>
      </c>
      <c r="E1274" s="2">
        <f>MACD!F1274</f>
        <v>1.6404137669086646E-2</v>
      </c>
      <c r="F1274" s="2">
        <f>'Moving Avg'!D1274</f>
        <v>15.42422</v>
      </c>
      <c r="G1274" s="2">
        <f>'Moving Avg'!F1274</f>
        <v>15.460294999999999</v>
      </c>
      <c r="H1274" s="2">
        <f>'Moving Avg'!G1274</f>
        <v>15.111571999999999</v>
      </c>
      <c r="I1274" s="2">
        <f>'Moving Avg'!H1274</f>
        <v>14.204907999999991</v>
      </c>
      <c r="J1274" s="6" t="str">
        <f>OBV!F1274</f>
        <v>BEARISH</v>
      </c>
      <c r="K1274" s="6" t="str">
        <f>OBV!G1274</f>
        <v>NEUTRAL</v>
      </c>
      <c r="L1274" s="6" t="str">
        <f>OBV!H1274</f>
        <v>CONFIRMED BEARISH</v>
      </c>
      <c r="M1274" s="8">
        <f t="shared" si="193"/>
        <v>50</v>
      </c>
      <c r="N1274" s="8">
        <f t="shared" si="190"/>
        <v>0</v>
      </c>
      <c r="O1274" s="8">
        <f t="shared" si="191"/>
        <v>50</v>
      </c>
      <c r="P1274" s="8">
        <f t="shared" si="192"/>
        <v>16.5</v>
      </c>
      <c r="Q1274" s="9">
        <f t="shared" si="194"/>
        <v>27.475000000000001</v>
      </c>
      <c r="R1274" s="9">
        <f t="shared" si="195"/>
        <v>31.625</v>
      </c>
      <c r="S1274" s="9">
        <f t="shared" si="196"/>
        <v>27.425000000000001</v>
      </c>
      <c r="T1274" s="9">
        <f t="shared" si="197"/>
        <v>29.125</v>
      </c>
      <c r="U1274" s="8">
        <f t="shared" si="198"/>
        <v>28.841666666666669</v>
      </c>
      <c r="V1274" s="8">
        <f t="shared" si="199"/>
        <v>28.912500000000001</v>
      </c>
    </row>
    <row r="1275" spans="1:22" ht="13.5" x14ac:dyDescent="0.25">
      <c r="A1275" s="3">
        <f>RSI!A1275</f>
        <v>43866</v>
      </c>
      <c r="B1275" s="2">
        <f>RSI!B1275</f>
        <v>15.4201</v>
      </c>
      <c r="C1275" s="2">
        <f>RSI!I1275</f>
        <v>58.21284374909478</v>
      </c>
      <c r="D1275" s="2">
        <f>MACD!E1275</f>
        <v>7.1677423362164205E-2</v>
      </c>
      <c r="E1275" s="2">
        <f>MACD!F1275</f>
        <v>2.7458794807702157E-2</v>
      </c>
      <c r="F1275" s="2">
        <f>'Moving Avg'!D1275</f>
        <v>15.434540000000002</v>
      </c>
      <c r="G1275" s="2">
        <f>'Moving Avg'!F1275</f>
        <v>15.470609999999997</v>
      </c>
      <c r="H1275" s="2">
        <f>'Moving Avg'!G1275</f>
        <v>15.133232</v>
      </c>
      <c r="I1275" s="2">
        <f>'Moving Avg'!H1275</f>
        <v>14.221022999999992</v>
      </c>
      <c r="J1275" s="6" t="str">
        <f>OBV!F1275</f>
        <v>BEARISH</v>
      </c>
      <c r="K1275" s="6" t="str">
        <f>OBV!G1275</f>
        <v>NEUTRAL</v>
      </c>
      <c r="L1275" s="6" t="str">
        <f>OBV!H1275</f>
        <v>BEARISH DIVERGENCE</v>
      </c>
      <c r="M1275" s="8">
        <f t="shared" si="193"/>
        <v>50</v>
      </c>
      <c r="N1275" s="8">
        <f t="shared" si="190"/>
        <v>0</v>
      </c>
      <c r="O1275" s="8">
        <f t="shared" si="191"/>
        <v>50</v>
      </c>
      <c r="P1275" s="8">
        <f t="shared" si="192"/>
        <v>16.5</v>
      </c>
      <c r="Q1275" s="9">
        <f t="shared" si="194"/>
        <v>27.475000000000001</v>
      </c>
      <c r="R1275" s="9">
        <f t="shared" si="195"/>
        <v>31.625</v>
      </c>
      <c r="S1275" s="9">
        <f t="shared" si="196"/>
        <v>27.425000000000001</v>
      </c>
      <c r="T1275" s="9">
        <f t="shared" si="197"/>
        <v>29.125</v>
      </c>
      <c r="U1275" s="8">
        <f t="shared" si="198"/>
        <v>28.841666666666669</v>
      </c>
      <c r="V1275" s="8">
        <f t="shared" si="199"/>
        <v>28.912500000000001</v>
      </c>
    </row>
    <row r="1276" spans="1:22" ht="13.5" x14ac:dyDescent="0.25">
      <c r="A1276" s="3">
        <f>RSI!A1276</f>
        <v>43867</v>
      </c>
      <c r="B1276" s="2">
        <f>RSI!B1276</f>
        <v>15.4201</v>
      </c>
      <c r="C1276" s="2">
        <f>RSI!I1276</f>
        <v>58.21284374909478</v>
      </c>
      <c r="D1276" s="2">
        <f>MACD!E1276</f>
        <v>7.3266052326454556E-2</v>
      </c>
      <c r="E1276" s="2">
        <f>MACD!F1276</f>
        <v>3.6620246311452637E-2</v>
      </c>
      <c r="F1276" s="2">
        <f>'Moving Avg'!D1276</f>
        <v>15.42732</v>
      </c>
      <c r="G1276" s="2">
        <f>'Moving Avg'!F1276</f>
        <v>15.468289999999996</v>
      </c>
      <c r="H1276" s="2">
        <f>'Moving Avg'!G1276</f>
        <v>15.154892000000002</v>
      </c>
      <c r="I1276" s="2">
        <f>'Moving Avg'!H1276</f>
        <v>14.235527499999989</v>
      </c>
      <c r="J1276" s="6" t="str">
        <f>OBV!F1276</f>
        <v>BEARISH</v>
      </c>
      <c r="K1276" s="6" t="str">
        <f>OBV!G1276</f>
        <v>NEUTRAL</v>
      </c>
      <c r="L1276" s="6" t="str">
        <f>OBV!H1276</f>
        <v>CONFIRMED BEARISH</v>
      </c>
      <c r="M1276" s="8">
        <f t="shared" si="193"/>
        <v>50</v>
      </c>
      <c r="N1276" s="8">
        <f t="shared" si="190"/>
        <v>0</v>
      </c>
      <c r="O1276" s="8">
        <f t="shared" si="191"/>
        <v>50</v>
      </c>
      <c r="P1276" s="8">
        <f t="shared" si="192"/>
        <v>16.5</v>
      </c>
      <c r="Q1276" s="9">
        <f t="shared" si="194"/>
        <v>27.475000000000001</v>
      </c>
      <c r="R1276" s="9">
        <f t="shared" si="195"/>
        <v>31.625</v>
      </c>
      <c r="S1276" s="9">
        <f t="shared" si="196"/>
        <v>27.425000000000001</v>
      </c>
      <c r="T1276" s="9">
        <f t="shared" si="197"/>
        <v>29.125</v>
      </c>
      <c r="U1276" s="8">
        <f t="shared" si="198"/>
        <v>28.841666666666669</v>
      </c>
      <c r="V1276" s="8">
        <f t="shared" si="199"/>
        <v>28.912500000000001</v>
      </c>
    </row>
    <row r="1277" spans="1:22" ht="13.5" x14ac:dyDescent="0.25">
      <c r="A1277" s="3">
        <f>RSI!A1277</f>
        <v>43868</v>
      </c>
      <c r="B1277" s="2">
        <f>RSI!B1277</f>
        <v>15.0075</v>
      </c>
      <c r="C1277" s="2">
        <f>RSI!I1277</f>
        <v>29.802041641797246</v>
      </c>
      <c r="D1277" s="2">
        <f>MACD!E1277</f>
        <v>0.10396750177338632</v>
      </c>
      <c r="E1277" s="2">
        <f>MACD!F1277</f>
        <v>5.0089697403839381E-2</v>
      </c>
      <c r="F1277" s="2">
        <f>'Moving Avg'!D1277</f>
        <v>15.337579999999999</v>
      </c>
      <c r="G1277" s="2">
        <f>'Moving Avg'!F1277</f>
        <v>15.445599999999995</v>
      </c>
      <c r="H1277" s="2">
        <f>'Moving Avg'!G1277</f>
        <v>15.166754000000003</v>
      </c>
      <c r="I1277" s="2">
        <f>'Moving Avg'!H1277</f>
        <v>14.247968999999989</v>
      </c>
      <c r="J1277" s="6" t="str">
        <f>OBV!F1277</f>
        <v>BEARISH</v>
      </c>
      <c r="K1277" s="6" t="str">
        <f>OBV!G1277</f>
        <v>WEAK</v>
      </c>
      <c r="L1277" s="6" t="str">
        <f>OBV!H1277</f>
        <v>CONFIRMED BEARISH</v>
      </c>
      <c r="M1277" s="8">
        <f t="shared" si="193"/>
        <v>100</v>
      </c>
      <c r="N1277" s="8">
        <f t="shared" si="190"/>
        <v>0</v>
      </c>
      <c r="O1277" s="8">
        <f t="shared" si="191"/>
        <v>50</v>
      </c>
      <c r="P1277" s="8">
        <f t="shared" si="192"/>
        <v>0</v>
      </c>
      <c r="Q1277" s="9">
        <f t="shared" si="194"/>
        <v>42.5</v>
      </c>
      <c r="R1277" s="9">
        <f t="shared" si="195"/>
        <v>37.5</v>
      </c>
      <c r="S1277" s="9">
        <f t="shared" si="196"/>
        <v>27.5</v>
      </c>
      <c r="T1277" s="9">
        <f t="shared" si="197"/>
        <v>37.5</v>
      </c>
      <c r="U1277" s="8">
        <f t="shared" si="198"/>
        <v>35.833333333333336</v>
      </c>
      <c r="V1277" s="8">
        <f t="shared" si="199"/>
        <v>36.25</v>
      </c>
    </row>
    <row r="1278" spans="1:22" ht="13.5" x14ac:dyDescent="0.25">
      <c r="A1278" s="3">
        <f>RSI!A1278</f>
        <v>43871</v>
      </c>
      <c r="B1278" s="2">
        <f>RSI!B1278</f>
        <v>14.6981</v>
      </c>
      <c r="C1278" s="2">
        <f>RSI!I1278</f>
        <v>21.376789185452651</v>
      </c>
      <c r="D1278" s="2">
        <f>MACD!E1278</f>
        <v>0.15492655758766816</v>
      </c>
      <c r="E1278" s="2">
        <f>MACD!F1278</f>
        <v>7.1057069440605136E-2</v>
      </c>
      <c r="F1278" s="2">
        <f>'Moving Avg'!D1278</f>
        <v>15.193180000000002</v>
      </c>
      <c r="G1278" s="2">
        <f>'Moving Avg'!F1278</f>
        <v>15.401764999999997</v>
      </c>
      <c r="H1278" s="2">
        <f>'Moving Avg'!G1278</f>
        <v>15.172428000000002</v>
      </c>
      <c r="I1278" s="2">
        <f>'Moving Avg'!H1278</f>
        <v>14.258887999999988</v>
      </c>
      <c r="J1278" s="6" t="str">
        <f>OBV!F1278</f>
        <v>BEARISH</v>
      </c>
      <c r="K1278" s="6" t="str">
        <f>OBV!G1278</f>
        <v>WEAK</v>
      </c>
      <c r="L1278" s="6" t="str">
        <f>OBV!H1278</f>
        <v>CONFIRMED BEARISH</v>
      </c>
      <c r="M1278" s="8">
        <f t="shared" si="193"/>
        <v>100</v>
      </c>
      <c r="N1278" s="8">
        <f t="shared" si="190"/>
        <v>0</v>
      </c>
      <c r="O1278" s="8">
        <f t="shared" si="191"/>
        <v>50</v>
      </c>
      <c r="P1278" s="8">
        <f t="shared" si="192"/>
        <v>0</v>
      </c>
      <c r="Q1278" s="9">
        <f t="shared" si="194"/>
        <v>42.5</v>
      </c>
      <c r="R1278" s="9">
        <f t="shared" si="195"/>
        <v>37.5</v>
      </c>
      <c r="S1278" s="9">
        <f t="shared" si="196"/>
        <v>27.5</v>
      </c>
      <c r="T1278" s="9">
        <f t="shared" si="197"/>
        <v>37.5</v>
      </c>
      <c r="U1278" s="8">
        <f t="shared" si="198"/>
        <v>35.833333333333336</v>
      </c>
      <c r="V1278" s="8">
        <f t="shared" si="199"/>
        <v>36.25</v>
      </c>
    </row>
    <row r="1279" spans="1:22" ht="13.5" x14ac:dyDescent="0.25">
      <c r="A1279" s="3">
        <f>RSI!A1279</f>
        <v>43872</v>
      </c>
      <c r="B1279" s="2">
        <f>RSI!B1279</f>
        <v>14.6981</v>
      </c>
      <c r="C1279" s="2">
        <f>RSI!I1279</f>
        <v>21.376789185452651</v>
      </c>
      <c r="D1279" s="2">
        <f>MACD!E1279</f>
        <v>0.20099901946395526</v>
      </c>
      <c r="E1279" s="2">
        <f>MACD!F1279</f>
        <v>9.7045459445275165E-2</v>
      </c>
      <c r="F1279" s="2">
        <f>'Moving Avg'!D1279</f>
        <v>15.048779999999999</v>
      </c>
      <c r="G1279" s="2">
        <f>'Moving Avg'!F1279</f>
        <v>15.35793</v>
      </c>
      <c r="H1279" s="2">
        <f>'Moving Avg'!G1279</f>
        <v>15.178204000000004</v>
      </c>
      <c r="I1279" s="2">
        <f>'Moving Avg'!H1279</f>
        <v>14.269806999999988</v>
      </c>
      <c r="J1279" s="6" t="str">
        <f>OBV!F1279</f>
        <v>BEARISH</v>
      </c>
      <c r="K1279" s="6" t="str">
        <f>OBV!G1279</f>
        <v>WEAK</v>
      </c>
      <c r="L1279" s="6" t="str">
        <f>OBV!H1279</f>
        <v>CONFIRMED BEARISH</v>
      </c>
      <c r="M1279" s="8">
        <f t="shared" si="193"/>
        <v>100</v>
      </c>
      <c r="N1279" s="8">
        <f t="shared" si="190"/>
        <v>0</v>
      </c>
      <c r="O1279" s="8">
        <f t="shared" si="191"/>
        <v>50</v>
      </c>
      <c r="P1279" s="8">
        <f t="shared" si="192"/>
        <v>0</v>
      </c>
      <c r="Q1279" s="9">
        <f t="shared" si="194"/>
        <v>42.5</v>
      </c>
      <c r="R1279" s="9">
        <f t="shared" si="195"/>
        <v>37.5</v>
      </c>
      <c r="S1279" s="9">
        <f t="shared" si="196"/>
        <v>27.5</v>
      </c>
      <c r="T1279" s="9">
        <f t="shared" si="197"/>
        <v>37.5</v>
      </c>
      <c r="U1279" s="8">
        <f t="shared" si="198"/>
        <v>35.833333333333336</v>
      </c>
      <c r="V1279" s="8">
        <f t="shared" si="199"/>
        <v>36.25</v>
      </c>
    </row>
    <row r="1280" spans="1:22" ht="13.5" x14ac:dyDescent="0.25">
      <c r="A1280" s="3">
        <f>RSI!A1280</f>
        <v>43873</v>
      </c>
      <c r="B1280" s="2">
        <f>RSI!B1280</f>
        <v>14.6981</v>
      </c>
      <c r="C1280" s="2">
        <f>RSI!I1280</f>
        <v>21.376789185452651</v>
      </c>
      <c r="D1280" s="2">
        <f>MACD!E1280</f>
        <v>0.22995209905974612</v>
      </c>
      <c r="E1280" s="2">
        <f>MACD!F1280</f>
        <v>0.12362678736816937</v>
      </c>
      <c r="F1280" s="2">
        <f>'Moving Avg'!D1280</f>
        <v>14.904379999999998</v>
      </c>
      <c r="G1280" s="2">
        <f>'Moving Avg'!F1280</f>
        <v>15.319255000000002</v>
      </c>
      <c r="H1280" s="2">
        <f>'Moving Avg'!G1280</f>
        <v>15.175626000000005</v>
      </c>
      <c r="I1280" s="2">
        <f>'Moving Avg'!H1280</f>
        <v>14.281067499999988</v>
      </c>
      <c r="J1280" s="6" t="str">
        <f>OBV!F1280</f>
        <v>BEARISH</v>
      </c>
      <c r="K1280" s="6" t="str">
        <f>OBV!G1280</f>
        <v>WEAK</v>
      </c>
      <c r="L1280" s="6" t="str">
        <f>OBV!H1280</f>
        <v>CONFIRMED BEARISH</v>
      </c>
      <c r="M1280" s="8">
        <f t="shared" si="193"/>
        <v>100</v>
      </c>
      <c r="N1280" s="8">
        <f t="shared" si="190"/>
        <v>0</v>
      </c>
      <c r="O1280" s="8">
        <f t="shared" si="191"/>
        <v>50</v>
      </c>
      <c r="P1280" s="8">
        <f t="shared" si="192"/>
        <v>0</v>
      </c>
      <c r="Q1280" s="9">
        <f t="shared" si="194"/>
        <v>42.5</v>
      </c>
      <c r="R1280" s="9">
        <f t="shared" si="195"/>
        <v>37.5</v>
      </c>
      <c r="S1280" s="9">
        <f t="shared" si="196"/>
        <v>27.5</v>
      </c>
      <c r="T1280" s="9">
        <f t="shared" si="197"/>
        <v>37.5</v>
      </c>
      <c r="U1280" s="8">
        <f t="shared" si="198"/>
        <v>35.833333333333336</v>
      </c>
      <c r="V1280" s="8">
        <f t="shared" si="199"/>
        <v>36.25</v>
      </c>
    </row>
    <row r="1281" spans="1:22" ht="13.5" x14ac:dyDescent="0.25">
      <c r="A1281" s="3">
        <f>RSI!A1281</f>
        <v>43874</v>
      </c>
      <c r="B1281" s="2">
        <f>RSI!B1281</f>
        <v>14.6981</v>
      </c>
      <c r="C1281" s="2">
        <f>RSI!I1281</f>
        <v>21.376789185452651</v>
      </c>
      <c r="D1281" s="2">
        <f>MACD!E1281</f>
        <v>0.27114779277086853</v>
      </c>
      <c r="E1281" s="2">
        <f>MACD!F1281</f>
        <v>0.1531309884487092</v>
      </c>
      <c r="F1281" s="2">
        <f>'Moving Avg'!D1281</f>
        <v>14.759979999999999</v>
      </c>
      <c r="G1281" s="2">
        <f>'Moving Avg'!F1281</f>
        <v>15.27413</v>
      </c>
      <c r="H1281" s="2">
        <f>'Moving Avg'!G1281</f>
        <v>15.175626000000001</v>
      </c>
      <c r="I1281" s="2">
        <f>'Moving Avg'!H1281</f>
        <v>14.292132499999987</v>
      </c>
      <c r="J1281" s="6" t="str">
        <f>OBV!F1281</f>
        <v>BEARISH</v>
      </c>
      <c r="K1281" s="6" t="str">
        <f>OBV!G1281</f>
        <v>WEAK</v>
      </c>
      <c r="L1281" s="6" t="str">
        <f>OBV!H1281</f>
        <v>CONFIRMED BEARISH</v>
      </c>
      <c r="M1281" s="8">
        <f t="shared" si="193"/>
        <v>100</v>
      </c>
      <c r="N1281" s="8">
        <f t="shared" si="190"/>
        <v>0</v>
      </c>
      <c r="O1281" s="8">
        <f t="shared" si="191"/>
        <v>50</v>
      </c>
      <c r="P1281" s="8">
        <f t="shared" si="192"/>
        <v>0</v>
      </c>
      <c r="Q1281" s="9">
        <f t="shared" si="194"/>
        <v>42.5</v>
      </c>
      <c r="R1281" s="9">
        <f t="shared" si="195"/>
        <v>37.5</v>
      </c>
      <c r="S1281" s="9">
        <f t="shared" si="196"/>
        <v>27.5</v>
      </c>
      <c r="T1281" s="9">
        <f t="shared" si="197"/>
        <v>37.5</v>
      </c>
      <c r="U1281" s="8">
        <f t="shared" si="198"/>
        <v>35.833333333333336</v>
      </c>
      <c r="V1281" s="8">
        <f t="shared" si="199"/>
        <v>36.25</v>
      </c>
    </row>
    <row r="1282" spans="1:22" ht="13.5" x14ac:dyDescent="0.25">
      <c r="A1282" s="3">
        <f>RSI!A1282</f>
        <v>43875</v>
      </c>
      <c r="B1282" s="2">
        <f>RSI!B1282</f>
        <v>14.440200000000001</v>
      </c>
      <c r="C1282" s="2">
        <f>RSI!I1282</f>
        <v>16.231899950220878</v>
      </c>
      <c r="D1282" s="2">
        <f>MACD!E1282</f>
        <v>0.32807663778362084</v>
      </c>
      <c r="E1282" s="2">
        <f>MACD!F1282</f>
        <v>0.18812011831569153</v>
      </c>
      <c r="F1282" s="2">
        <f>'Moving Avg'!D1282</f>
        <v>14.646520000000001</v>
      </c>
      <c r="G1282" s="2">
        <f>'Moving Avg'!F1282</f>
        <v>15.222559999999998</v>
      </c>
      <c r="H1282" s="2">
        <f>'Moving Avg'!G1282</f>
        <v>15.170468000000003</v>
      </c>
      <c r="I1282" s="2">
        <f>'Moving Avg'!H1282</f>
        <v>14.302005999999988</v>
      </c>
      <c r="J1282" s="6" t="str">
        <f>OBV!F1282</f>
        <v>BEARISH</v>
      </c>
      <c r="K1282" s="6" t="str">
        <f>OBV!G1282</f>
        <v>NEUTRAL</v>
      </c>
      <c r="L1282" s="6" t="str">
        <f>OBV!H1282</f>
        <v>CONFIRMED BEARISH</v>
      </c>
      <c r="M1282" s="8">
        <f t="shared" si="193"/>
        <v>100</v>
      </c>
      <c r="N1282" s="8">
        <f t="shared" ref="N1282:N1345" si="200">IF(E1282-D1282&gt;0.02, 100, IF(E1282-D1282&lt;0,0,45))</f>
        <v>0</v>
      </c>
      <c r="O1282" s="8">
        <f t="shared" ref="O1282:O1345" si="201">IF(F1282-I1282&gt;10,100,IF(F1282-I1282&gt;5,75, IF(F1282-I1282&gt;0,50,0)))</f>
        <v>50</v>
      </c>
      <c r="P1282" s="8">
        <f t="shared" ref="P1282:P1345" si="202">IF(L1282="confirmed bullish", 34, IF(L1282="bullish divergence",17, 0))+IF(J1282="bullish",33,IF(J1282="bearish",0,16.5))+IF(K1282="strong",33,IF(K1282="weak",0,16.5))</f>
        <v>16.5</v>
      </c>
      <c r="Q1282" s="9">
        <f t="shared" si="194"/>
        <v>44.975000000000001</v>
      </c>
      <c r="R1282" s="9">
        <f t="shared" si="195"/>
        <v>41.625</v>
      </c>
      <c r="S1282" s="9">
        <f t="shared" si="196"/>
        <v>34.924999999999997</v>
      </c>
      <c r="T1282" s="9">
        <f t="shared" si="197"/>
        <v>41.625</v>
      </c>
      <c r="U1282" s="8">
        <f t="shared" si="198"/>
        <v>40.508333333333333</v>
      </c>
      <c r="V1282" s="8">
        <f t="shared" si="199"/>
        <v>40.787499999999994</v>
      </c>
    </row>
    <row r="1283" spans="1:22" ht="13.5" x14ac:dyDescent="0.25">
      <c r="A1283" s="3">
        <f>RSI!A1283</f>
        <v>43878</v>
      </c>
      <c r="B1283" s="2">
        <f>RSI!B1283</f>
        <v>14.2597</v>
      </c>
      <c r="C1283" s="2">
        <f>RSI!I1283</f>
        <v>13.739513130950513</v>
      </c>
      <c r="D1283" s="2">
        <f>MACD!E1283</f>
        <v>0.38833511592427961</v>
      </c>
      <c r="E1283" s="2">
        <f>MACD!F1283</f>
        <v>0.22816311783740917</v>
      </c>
      <c r="F1283" s="2">
        <f>'Moving Avg'!D1283</f>
        <v>14.55884</v>
      </c>
      <c r="G1283" s="2">
        <f>'Moving Avg'!F1283</f>
        <v>15.161965</v>
      </c>
      <c r="H1283" s="2">
        <f>'Moving Avg'!G1283</f>
        <v>15.161700000000002</v>
      </c>
      <c r="I1283" s="2">
        <f>'Moving Avg'!H1283</f>
        <v>14.31095249999999</v>
      </c>
      <c r="J1283" s="6" t="str">
        <f>OBV!F1283</f>
        <v>BEARISH</v>
      </c>
      <c r="K1283" s="6" t="str">
        <f>OBV!G1283</f>
        <v>WEAK</v>
      </c>
      <c r="L1283" s="6" t="str">
        <f>OBV!H1283</f>
        <v>CONFIRMED BEARISH</v>
      </c>
      <c r="M1283" s="8">
        <f t="shared" ref="M1283:M1346" si="203">IF(C1283&lt;30,100, IF(C1283&gt;70, 0, 50))</f>
        <v>100</v>
      </c>
      <c r="N1283" s="8">
        <f t="shared" si="200"/>
        <v>0</v>
      </c>
      <c r="O1283" s="8">
        <f t="shared" si="201"/>
        <v>50</v>
      </c>
      <c r="P1283" s="8">
        <f t="shared" si="202"/>
        <v>0</v>
      </c>
      <c r="Q1283" s="9">
        <f t="shared" ref="Q1283:Q1346" si="204">0.35*M1283+N1283*0.35+O1283*0.15+P1283*0.15</f>
        <v>42.5</v>
      </c>
      <c r="R1283" s="9">
        <f t="shared" ref="R1283:R1346" si="205">M1283*0.2+N1283*0.2+O1283*0.35+P1283*0.25</f>
        <v>37.5</v>
      </c>
      <c r="S1283" s="9">
        <f t="shared" ref="S1283:S1346" si="206">M1283*0.15+N1283*0.15+O1283*0.25+P1283*0.45</f>
        <v>27.5</v>
      </c>
      <c r="T1283" s="9">
        <f t="shared" ref="T1283:T1346" si="207">0.25*SUM(M1283:P1283)</f>
        <v>37.5</v>
      </c>
      <c r="U1283" s="8">
        <f t="shared" ref="U1283:U1346" si="208">SUM(Q1283:S1283)/3</f>
        <v>35.833333333333336</v>
      </c>
      <c r="V1283" s="8">
        <f t="shared" ref="V1283:V1346" si="209">SUM(Q1283:T1283)/4</f>
        <v>36.25</v>
      </c>
    </row>
    <row r="1284" spans="1:22" ht="13.5" x14ac:dyDescent="0.25">
      <c r="A1284" s="3">
        <f>RSI!A1284</f>
        <v>43879</v>
      </c>
      <c r="B1284" s="2">
        <f>RSI!B1284</f>
        <v>14.440200000000001</v>
      </c>
      <c r="C1284" s="2">
        <f>RSI!I1284</f>
        <v>25.979544368302612</v>
      </c>
      <c r="D1284" s="2">
        <f>MACD!E1284</f>
        <v>0.43097426414360918</v>
      </c>
      <c r="E1284" s="2">
        <f>MACD!F1284</f>
        <v>0.2687253470986492</v>
      </c>
      <c r="F1284" s="2">
        <f>'Moving Avg'!D1284</f>
        <v>14.507259999999999</v>
      </c>
      <c r="G1284" s="2">
        <f>'Moving Avg'!F1284</f>
        <v>15.110395</v>
      </c>
      <c r="H1284" s="2">
        <f>'Moving Avg'!G1284</f>
        <v>15.156646</v>
      </c>
      <c r="I1284" s="2">
        <f>'Moving Avg'!H1284</f>
        <v>14.320825999999988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  <c r="M1284" s="8">
        <f t="shared" si="203"/>
        <v>100</v>
      </c>
      <c r="N1284" s="8">
        <f t="shared" si="200"/>
        <v>0</v>
      </c>
      <c r="O1284" s="8">
        <f t="shared" si="201"/>
        <v>50</v>
      </c>
      <c r="P1284" s="8">
        <f t="shared" si="202"/>
        <v>16.5</v>
      </c>
      <c r="Q1284" s="9">
        <f t="shared" si="204"/>
        <v>44.975000000000001</v>
      </c>
      <c r="R1284" s="9">
        <f t="shared" si="205"/>
        <v>41.625</v>
      </c>
      <c r="S1284" s="9">
        <f t="shared" si="206"/>
        <v>34.924999999999997</v>
      </c>
      <c r="T1284" s="9">
        <f t="shared" si="207"/>
        <v>41.625</v>
      </c>
      <c r="U1284" s="8">
        <f t="shared" si="208"/>
        <v>40.508333333333333</v>
      </c>
      <c r="V1284" s="8">
        <f t="shared" si="209"/>
        <v>40.787499999999994</v>
      </c>
    </row>
    <row r="1285" spans="1:22" ht="13.5" x14ac:dyDescent="0.25">
      <c r="A1285" s="3">
        <f>RSI!A1285</f>
        <v>43880</v>
      </c>
      <c r="B1285" s="2">
        <f>RSI!B1285</f>
        <v>14.440200000000001</v>
      </c>
      <c r="C1285" s="2">
        <f>RSI!I1285</f>
        <v>25.979544368302612</v>
      </c>
      <c r="D1285" s="2">
        <f>MACD!E1285</f>
        <v>0.47063656814287214</v>
      </c>
      <c r="E1285" s="2">
        <f>MACD!F1285</f>
        <v>0.30910759130749377</v>
      </c>
      <c r="F1285" s="2">
        <f>'Moving Avg'!D1285</f>
        <v>14.455680000000001</v>
      </c>
      <c r="G1285" s="2">
        <f>'Moving Avg'!F1285</f>
        <v>15.059340000000001</v>
      </c>
      <c r="H1285" s="2">
        <f>'Moving Avg'!G1285</f>
        <v>15.146331999999999</v>
      </c>
      <c r="I1285" s="2">
        <f>'Moving Avg'!H1285</f>
        <v>14.330699499999987</v>
      </c>
      <c r="J1285" s="6" t="str">
        <f>OBV!F1285</f>
        <v>BEARISH</v>
      </c>
      <c r="K1285" s="6" t="str">
        <f>OBV!G1285</f>
        <v>NEUTRAL</v>
      </c>
      <c r="L1285" s="6" t="str">
        <f>OBV!H1285</f>
        <v>CONFIRMED BEARISH</v>
      </c>
      <c r="M1285" s="8">
        <f t="shared" si="203"/>
        <v>100</v>
      </c>
      <c r="N1285" s="8">
        <f t="shared" si="200"/>
        <v>0</v>
      </c>
      <c r="O1285" s="8">
        <f t="shared" si="201"/>
        <v>50</v>
      </c>
      <c r="P1285" s="8">
        <f t="shared" si="202"/>
        <v>16.5</v>
      </c>
      <c r="Q1285" s="9">
        <f t="shared" si="204"/>
        <v>44.975000000000001</v>
      </c>
      <c r="R1285" s="9">
        <f t="shared" si="205"/>
        <v>41.625</v>
      </c>
      <c r="S1285" s="9">
        <f t="shared" si="206"/>
        <v>34.924999999999997</v>
      </c>
      <c r="T1285" s="9">
        <f t="shared" si="207"/>
        <v>41.625</v>
      </c>
      <c r="U1285" s="8">
        <f t="shared" si="208"/>
        <v>40.508333333333333</v>
      </c>
      <c r="V1285" s="8">
        <f t="shared" si="209"/>
        <v>40.787499999999994</v>
      </c>
    </row>
    <row r="1286" spans="1:22" ht="13.5" x14ac:dyDescent="0.25">
      <c r="A1286" s="3">
        <f>RSI!A1286</f>
        <v>43881</v>
      </c>
      <c r="B1286" s="2">
        <f>RSI!B1286</f>
        <v>14.435</v>
      </c>
      <c r="C1286" s="2">
        <f>RSI!I1286</f>
        <v>25.85695761336379</v>
      </c>
      <c r="D1286" s="2">
        <f>MACD!E1286</f>
        <v>0.50789977990135071</v>
      </c>
      <c r="E1286" s="2">
        <f>MACD!F1286</f>
        <v>0.34886602902626518</v>
      </c>
      <c r="F1286" s="2">
        <f>'Moving Avg'!D1286</f>
        <v>14.403060000000002</v>
      </c>
      <c r="G1286" s="2">
        <f>'Moving Avg'!F1286</f>
        <v>15.007765000000001</v>
      </c>
      <c r="H1286" s="2">
        <f>'Moving Avg'!G1286</f>
        <v>15.137048</v>
      </c>
      <c r="I1286" s="2">
        <f>'Moving Avg'!H1286</f>
        <v>14.340693499999986</v>
      </c>
      <c r="J1286" s="6" t="str">
        <f>OBV!F1286</f>
        <v>BEARISH</v>
      </c>
      <c r="K1286" s="6" t="str">
        <f>OBV!G1286</f>
        <v>WEAK</v>
      </c>
      <c r="L1286" s="6" t="str">
        <f>OBV!H1286</f>
        <v>CONFIRMED BEARISH</v>
      </c>
      <c r="M1286" s="8">
        <f t="shared" si="203"/>
        <v>100</v>
      </c>
      <c r="N1286" s="8">
        <f t="shared" si="200"/>
        <v>0</v>
      </c>
      <c r="O1286" s="8">
        <f t="shared" si="201"/>
        <v>50</v>
      </c>
      <c r="P1286" s="8">
        <f t="shared" si="202"/>
        <v>0</v>
      </c>
      <c r="Q1286" s="9">
        <f t="shared" si="204"/>
        <v>42.5</v>
      </c>
      <c r="R1286" s="9">
        <f t="shared" si="205"/>
        <v>37.5</v>
      </c>
      <c r="S1286" s="9">
        <f t="shared" si="206"/>
        <v>27.5</v>
      </c>
      <c r="T1286" s="9">
        <f t="shared" si="207"/>
        <v>37.5</v>
      </c>
      <c r="U1286" s="8">
        <f t="shared" si="208"/>
        <v>35.833333333333336</v>
      </c>
      <c r="V1286" s="8">
        <f t="shared" si="209"/>
        <v>36.25</v>
      </c>
    </row>
    <row r="1287" spans="1:22" ht="13.5" x14ac:dyDescent="0.25">
      <c r="A1287" s="3">
        <f>RSI!A1287</f>
        <v>43882</v>
      </c>
      <c r="B1287" s="2">
        <f>RSI!B1287</f>
        <v>14.4299</v>
      </c>
      <c r="C1287" s="2">
        <f>RSI!I1287</f>
        <v>25.728729904547592</v>
      </c>
      <c r="D1287" s="2">
        <f>MACD!E1287</f>
        <v>0.47943363777592651</v>
      </c>
      <c r="E1287" s="2">
        <f>MACD!F1287</f>
        <v>0.37497955077619743</v>
      </c>
      <c r="F1287" s="2">
        <f>'Moving Avg'!D1287</f>
        <v>14.401000000000002</v>
      </c>
      <c r="G1287" s="2">
        <f>'Moving Avg'!F1287</f>
        <v>14.956195000000003</v>
      </c>
      <c r="H1287" s="2">
        <f>'Moving Avg'!G1287</f>
        <v>15.128074</v>
      </c>
      <c r="I1287" s="2">
        <f>'Moving Avg'!H1287</f>
        <v>14.350685999999987</v>
      </c>
      <c r="J1287" s="6" t="str">
        <f>OBV!F1287</f>
        <v>BEARISH</v>
      </c>
      <c r="K1287" s="6" t="str">
        <f>OBV!G1287</f>
        <v>WEAK</v>
      </c>
      <c r="L1287" s="6" t="str">
        <f>OBV!H1287</f>
        <v>CONFIRMED BEARISH</v>
      </c>
      <c r="M1287" s="8">
        <f t="shared" si="203"/>
        <v>100</v>
      </c>
      <c r="N1287" s="8">
        <f t="shared" si="200"/>
        <v>0</v>
      </c>
      <c r="O1287" s="8">
        <f t="shared" si="201"/>
        <v>50</v>
      </c>
      <c r="P1287" s="8">
        <f t="shared" si="202"/>
        <v>0</v>
      </c>
      <c r="Q1287" s="9">
        <f t="shared" si="204"/>
        <v>42.5</v>
      </c>
      <c r="R1287" s="9">
        <f t="shared" si="205"/>
        <v>37.5</v>
      </c>
      <c r="S1287" s="9">
        <f t="shared" si="206"/>
        <v>27.5</v>
      </c>
      <c r="T1287" s="9">
        <f t="shared" si="207"/>
        <v>37.5</v>
      </c>
      <c r="U1287" s="8">
        <f t="shared" si="208"/>
        <v>35.833333333333336</v>
      </c>
      <c r="V1287" s="8">
        <f t="shared" si="209"/>
        <v>36.25</v>
      </c>
    </row>
    <row r="1288" spans="1:22" ht="13.5" x14ac:dyDescent="0.25">
      <c r="A1288" s="3">
        <f>RSI!A1288</f>
        <v>43885</v>
      </c>
      <c r="B1288" s="2">
        <f>RSI!B1288</f>
        <v>14.749599999999999</v>
      </c>
      <c r="C1288" s="2">
        <f>RSI!I1288</f>
        <v>44.356987567791663</v>
      </c>
      <c r="D1288" s="2">
        <f>MACD!E1288</f>
        <v>0.38696832827280403</v>
      </c>
      <c r="E1288" s="2">
        <f>MACD!F1288</f>
        <v>0.37737730627551874</v>
      </c>
      <c r="F1288" s="2">
        <f>'Moving Avg'!D1288</f>
        <v>14.49898</v>
      </c>
      <c r="G1288" s="2">
        <f>'Moving Avg'!F1288</f>
        <v>14.920610000000002</v>
      </c>
      <c r="H1288" s="2">
        <f>'Moving Avg'!G1288</f>
        <v>15.125701999999999</v>
      </c>
      <c r="I1288" s="2">
        <f>'Moving Avg'!H1288</f>
        <v>14.362447999999988</v>
      </c>
      <c r="J1288" s="6" t="str">
        <f>OBV!F1288</f>
        <v>BEARISH</v>
      </c>
      <c r="K1288" s="6" t="str">
        <f>OBV!G1288</f>
        <v>NEUTRAL</v>
      </c>
      <c r="L1288" s="6" t="str">
        <f>OBV!H1288</f>
        <v>BEARISH DIVERGENCE</v>
      </c>
      <c r="M1288" s="8">
        <f t="shared" si="203"/>
        <v>50</v>
      </c>
      <c r="N1288" s="8">
        <f t="shared" si="200"/>
        <v>0</v>
      </c>
      <c r="O1288" s="8">
        <f t="shared" si="201"/>
        <v>50</v>
      </c>
      <c r="P1288" s="8">
        <f t="shared" si="202"/>
        <v>16.5</v>
      </c>
      <c r="Q1288" s="9">
        <f t="shared" si="204"/>
        <v>27.475000000000001</v>
      </c>
      <c r="R1288" s="9">
        <f t="shared" si="205"/>
        <v>31.625</v>
      </c>
      <c r="S1288" s="9">
        <f t="shared" si="206"/>
        <v>27.425000000000001</v>
      </c>
      <c r="T1288" s="9">
        <f t="shared" si="207"/>
        <v>29.125</v>
      </c>
      <c r="U1288" s="8">
        <f t="shared" si="208"/>
        <v>28.841666666666669</v>
      </c>
      <c r="V1288" s="8">
        <f t="shared" si="209"/>
        <v>28.912500000000001</v>
      </c>
    </row>
    <row r="1289" spans="1:22" ht="13.5" x14ac:dyDescent="0.25">
      <c r="A1289" s="3">
        <f>RSI!A1289</f>
        <v>43886</v>
      </c>
      <c r="B1289" s="2">
        <f>RSI!B1289</f>
        <v>14.8528</v>
      </c>
      <c r="C1289" s="2">
        <f>RSI!I1289</f>
        <v>48.819483132911678</v>
      </c>
      <c r="D1289" s="2">
        <f>MACD!E1289</f>
        <v>0.30188276295528382</v>
      </c>
      <c r="E1289" s="2">
        <f>MACD!F1289</f>
        <v>0.36227839761147179</v>
      </c>
      <c r="F1289" s="2">
        <f>'Moving Avg'!D1289</f>
        <v>14.5815</v>
      </c>
      <c r="G1289" s="2">
        <f>'Moving Avg'!F1289</f>
        <v>14.890440000000003</v>
      </c>
      <c r="H1289" s="2">
        <f>'Moving Avg'!G1289</f>
        <v>15.12529</v>
      </c>
      <c r="I1289" s="2">
        <f>'Moving Avg'!H1289</f>
        <v>14.374725999999988</v>
      </c>
      <c r="J1289" s="6" t="str">
        <f>OBV!F1289</f>
        <v>BEARISH</v>
      </c>
      <c r="K1289" s="6" t="str">
        <f>OBV!G1289</f>
        <v>NEUTRAL</v>
      </c>
      <c r="L1289" s="6" t="str">
        <f>OBV!H1289</f>
        <v>BEARISH DIVERGENCE</v>
      </c>
      <c r="M1289" s="8">
        <f t="shared" si="203"/>
        <v>50</v>
      </c>
      <c r="N1289" s="8">
        <f t="shared" si="200"/>
        <v>100</v>
      </c>
      <c r="O1289" s="8">
        <f t="shared" si="201"/>
        <v>50</v>
      </c>
      <c r="P1289" s="8">
        <f t="shared" si="202"/>
        <v>16.5</v>
      </c>
      <c r="Q1289" s="9">
        <f t="shared" si="204"/>
        <v>62.475000000000001</v>
      </c>
      <c r="R1289" s="9">
        <f t="shared" si="205"/>
        <v>51.625</v>
      </c>
      <c r="S1289" s="9">
        <f t="shared" si="206"/>
        <v>42.424999999999997</v>
      </c>
      <c r="T1289" s="9">
        <f t="shared" si="207"/>
        <v>54.125</v>
      </c>
      <c r="U1289" s="8">
        <f t="shared" si="208"/>
        <v>52.17499999999999</v>
      </c>
      <c r="V1289" s="8">
        <f t="shared" si="209"/>
        <v>52.662499999999994</v>
      </c>
    </row>
    <row r="1290" spans="1:22" ht="13.5" x14ac:dyDescent="0.25">
      <c r="A1290" s="3">
        <f>RSI!A1290</f>
        <v>43887</v>
      </c>
      <c r="B1290" s="2">
        <f>RSI!B1290</f>
        <v>14.8528</v>
      </c>
      <c r="C1290" s="2">
        <f>RSI!I1290</f>
        <v>48.819483132911671</v>
      </c>
      <c r="D1290" s="2">
        <f>MACD!E1290</f>
        <v>0.23001706063580052</v>
      </c>
      <c r="E1290" s="2">
        <f>MACD!F1290</f>
        <v>0.33582613021633756</v>
      </c>
      <c r="F1290" s="2">
        <f>'Moving Avg'!D1290</f>
        <v>14.664019999999999</v>
      </c>
      <c r="G1290" s="2">
        <f>'Moving Avg'!F1290</f>
        <v>14.864655000000003</v>
      </c>
      <c r="H1290" s="2">
        <f>'Moving Avg'!G1290</f>
        <v>15.125289999999998</v>
      </c>
      <c r="I1290" s="2">
        <f>'Moving Avg'!H1290</f>
        <v>14.387028499999991</v>
      </c>
      <c r="J1290" s="6" t="str">
        <f>OBV!F1290</f>
        <v>BEARISH</v>
      </c>
      <c r="K1290" s="6" t="str">
        <f>OBV!G1290</f>
        <v>NEUTRAL</v>
      </c>
      <c r="L1290" s="6" t="str">
        <f>OBV!H1290</f>
        <v>BEARISH DIVERGENCE</v>
      </c>
      <c r="M1290" s="8">
        <f t="shared" si="203"/>
        <v>50</v>
      </c>
      <c r="N1290" s="8">
        <f t="shared" si="200"/>
        <v>100</v>
      </c>
      <c r="O1290" s="8">
        <f t="shared" si="201"/>
        <v>50</v>
      </c>
      <c r="P1290" s="8">
        <f t="shared" si="202"/>
        <v>16.5</v>
      </c>
      <c r="Q1290" s="9">
        <f t="shared" si="204"/>
        <v>62.475000000000001</v>
      </c>
      <c r="R1290" s="9">
        <f t="shared" si="205"/>
        <v>51.625</v>
      </c>
      <c r="S1290" s="9">
        <f t="shared" si="206"/>
        <v>42.424999999999997</v>
      </c>
      <c r="T1290" s="9">
        <f t="shared" si="207"/>
        <v>54.125</v>
      </c>
      <c r="U1290" s="8">
        <f t="shared" si="208"/>
        <v>52.17499999999999</v>
      </c>
      <c r="V1290" s="8">
        <f t="shared" si="209"/>
        <v>52.662499999999994</v>
      </c>
    </row>
    <row r="1291" spans="1:22" ht="13.5" x14ac:dyDescent="0.25">
      <c r="A1291" s="3">
        <f>RSI!A1291</f>
        <v>43888</v>
      </c>
      <c r="B1291" s="2">
        <f>RSI!B1291</f>
        <v>14.8012</v>
      </c>
      <c r="C1291" s="2">
        <f>RSI!I1291</f>
        <v>46.649990908147466</v>
      </c>
      <c r="D1291" s="2">
        <f>MACD!E1291</f>
        <v>0.17315000542098247</v>
      </c>
      <c r="E1291" s="2">
        <f>MACD!F1291</f>
        <v>0.30329090525726654</v>
      </c>
      <c r="F1291" s="2">
        <f>'Moving Avg'!D1291</f>
        <v>14.737260000000001</v>
      </c>
      <c r="G1291" s="2">
        <f>'Moving Avg'!F1291</f>
        <v>14.831905000000001</v>
      </c>
      <c r="H1291" s="2">
        <f>'Moving Avg'!G1291</f>
        <v>15.118687999999997</v>
      </c>
      <c r="I1291" s="2">
        <f>'Moving Avg'!H1291</f>
        <v>14.399048499999987</v>
      </c>
      <c r="J1291" s="6" t="str">
        <f>OBV!F1291</f>
        <v>BEARISH</v>
      </c>
      <c r="K1291" s="6" t="str">
        <f>OBV!G1291</f>
        <v>NEUTRAL</v>
      </c>
      <c r="L1291" s="6" t="str">
        <f>OBV!H1291</f>
        <v>BEARISH DIVERGENCE</v>
      </c>
      <c r="M1291" s="8">
        <f t="shared" si="203"/>
        <v>50</v>
      </c>
      <c r="N1291" s="8">
        <f t="shared" si="200"/>
        <v>100</v>
      </c>
      <c r="O1291" s="8">
        <f t="shared" si="201"/>
        <v>50</v>
      </c>
      <c r="P1291" s="8">
        <f t="shared" si="202"/>
        <v>16.5</v>
      </c>
      <c r="Q1291" s="9">
        <f t="shared" si="204"/>
        <v>62.475000000000001</v>
      </c>
      <c r="R1291" s="9">
        <f t="shared" si="205"/>
        <v>51.625</v>
      </c>
      <c r="S1291" s="9">
        <f t="shared" si="206"/>
        <v>42.424999999999997</v>
      </c>
      <c r="T1291" s="9">
        <f t="shared" si="207"/>
        <v>54.125</v>
      </c>
      <c r="U1291" s="8">
        <f t="shared" si="208"/>
        <v>52.17499999999999</v>
      </c>
      <c r="V1291" s="8">
        <f t="shared" si="209"/>
        <v>52.662499999999994</v>
      </c>
    </row>
    <row r="1292" spans="1:22" ht="13.5" x14ac:dyDescent="0.25">
      <c r="A1292" s="3">
        <f>RSI!A1292</f>
        <v>43889</v>
      </c>
      <c r="B1292" s="2">
        <f>RSI!B1292</f>
        <v>14.842499999999999</v>
      </c>
      <c r="C1292" s="2">
        <f>RSI!I1292</f>
        <v>48.61814777620372</v>
      </c>
      <c r="D1292" s="2">
        <f>MACD!E1292</f>
        <v>8.2711714236483047E-2</v>
      </c>
      <c r="E1292" s="2">
        <f>MACD!F1292</f>
        <v>0.25917506705310989</v>
      </c>
      <c r="F1292" s="2">
        <f>'Moving Avg'!D1292</f>
        <v>14.81978</v>
      </c>
      <c r="G1292" s="2">
        <f>'Moving Avg'!F1292</f>
        <v>14.801219999999997</v>
      </c>
      <c r="H1292" s="2">
        <f>'Moving Avg'!G1292</f>
        <v>15.113325999999995</v>
      </c>
      <c r="I1292" s="2">
        <f>'Moving Avg'!H1292</f>
        <v>14.411274999999989</v>
      </c>
      <c r="J1292" s="6" t="str">
        <f>OBV!F1292</f>
        <v>BULLISH</v>
      </c>
      <c r="K1292" s="6" t="str">
        <f>OBV!G1292</f>
        <v>NEUTRAL</v>
      </c>
      <c r="L1292" s="6" t="str">
        <f>OBV!H1292</f>
        <v>CONFIRMED BULLISH</v>
      </c>
      <c r="M1292" s="8">
        <f t="shared" si="203"/>
        <v>50</v>
      </c>
      <c r="N1292" s="8">
        <f t="shared" si="200"/>
        <v>100</v>
      </c>
      <c r="O1292" s="8">
        <f t="shared" si="201"/>
        <v>50</v>
      </c>
      <c r="P1292" s="8">
        <f t="shared" si="202"/>
        <v>83.5</v>
      </c>
      <c r="Q1292" s="9">
        <f t="shared" si="204"/>
        <v>72.525000000000006</v>
      </c>
      <c r="R1292" s="9">
        <f t="shared" si="205"/>
        <v>68.375</v>
      </c>
      <c r="S1292" s="9">
        <f t="shared" si="206"/>
        <v>72.575000000000003</v>
      </c>
      <c r="T1292" s="9">
        <f t="shared" si="207"/>
        <v>70.875</v>
      </c>
      <c r="U1292" s="8">
        <f t="shared" si="208"/>
        <v>71.158333333333346</v>
      </c>
      <c r="V1292" s="8">
        <f t="shared" si="209"/>
        <v>71.087500000000006</v>
      </c>
    </row>
    <row r="1293" spans="1:22" ht="13.5" x14ac:dyDescent="0.25">
      <c r="A1293" s="3">
        <f>RSI!A1293</f>
        <v>43892</v>
      </c>
      <c r="B1293" s="2">
        <f>RSI!B1293</f>
        <v>14.8528</v>
      </c>
      <c r="C1293" s="2">
        <f>RSI!I1293</f>
        <v>49.122257301178742</v>
      </c>
      <c r="D1293" s="2">
        <f>MACD!E1293</f>
        <v>-2.2203889560332257E-2</v>
      </c>
      <c r="E1293" s="2">
        <f>MACD!F1293</f>
        <v>0.20289927573042146</v>
      </c>
      <c r="F1293" s="2">
        <f>'Moving Avg'!D1293</f>
        <v>14.84042</v>
      </c>
      <c r="G1293" s="2">
        <f>'Moving Avg'!F1293</f>
        <v>14.772854999999998</v>
      </c>
      <c r="H1293" s="2">
        <f>'Moving Avg'!G1293</f>
        <v>15.108375999999994</v>
      </c>
      <c r="I1293" s="2">
        <f>'Moving Avg'!H1293</f>
        <v>14.423552999999991</v>
      </c>
      <c r="J1293" s="6" t="str">
        <f>OBV!F1293</f>
        <v>BULLISH</v>
      </c>
      <c r="K1293" s="6" t="str">
        <f>OBV!G1293</f>
        <v>NEUTRAL</v>
      </c>
      <c r="L1293" s="6" t="str">
        <f>OBV!H1293</f>
        <v>CONFIRMED BULLISH</v>
      </c>
      <c r="M1293" s="8">
        <f t="shared" si="203"/>
        <v>50</v>
      </c>
      <c r="N1293" s="8">
        <f t="shared" si="200"/>
        <v>100</v>
      </c>
      <c r="O1293" s="8">
        <f t="shared" si="201"/>
        <v>50</v>
      </c>
      <c r="P1293" s="8">
        <f t="shared" si="202"/>
        <v>83.5</v>
      </c>
      <c r="Q1293" s="9">
        <f t="shared" si="204"/>
        <v>72.525000000000006</v>
      </c>
      <c r="R1293" s="9">
        <f t="shared" si="205"/>
        <v>68.375</v>
      </c>
      <c r="S1293" s="9">
        <f t="shared" si="206"/>
        <v>72.575000000000003</v>
      </c>
      <c r="T1293" s="9">
        <f t="shared" si="207"/>
        <v>70.875</v>
      </c>
      <c r="U1293" s="8">
        <f t="shared" si="208"/>
        <v>71.158333333333346</v>
      </c>
      <c r="V1293" s="8">
        <f t="shared" si="209"/>
        <v>71.087500000000006</v>
      </c>
    </row>
    <row r="1294" spans="1:22" ht="13.5" x14ac:dyDescent="0.25">
      <c r="A1294" s="3">
        <f>RSI!A1294</f>
        <v>43893</v>
      </c>
      <c r="B1294" s="2">
        <f>RSI!B1294</f>
        <v>14.894</v>
      </c>
      <c r="C1294" s="2">
        <f>RSI!I1294</f>
        <v>51.185310164898873</v>
      </c>
      <c r="D1294" s="2">
        <f>MACD!E1294</f>
        <v>-8.6191284107007604E-2</v>
      </c>
      <c r="E1294" s="2">
        <f>MACD!F1294</f>
        <v>0.14508116376293567</v>
      </c>
      <c r="F1294" s="2">
        <f>'Moving Avg'!D1294</f>
        <v>14.848660000000001</v>
      </c>
      <c r="G1294" s="2">
        <f>'Moving Avg'!F1294</f>
        <v>14.746549999999999</v>
      </c>
      <c r="H1294" s="2">
        <f>'Moving Avg'!G1294</f>
        <v>15.104351999999995</v>
      </c>
      <c r="I1294" s="2">
        <f>'Moving Avg'!H1294</f>
        <v>14.43603699999999</v>
      </c>
      <c r="J1294" s="6" t="str">
        <f>OBV!F1294</f>
        <v>BEARISH</v>
      </c>
      <c r="K1294" s="6" t="str">
        <f>OBV!G1294</f>
        <v>NEUTRAL</v>
      </c>
      <c r="L1294" s="6" t="str">
        <f>OBV!H1294</f>
        <v>BEARISH DIVERGENCE</v>
      </c>
      <c r="M1294" s="8">
        <f t="shared" si="203"/>
        <v>50</v>
      </c>
      <c r="N1294" s="8">
        <f t="shared" si="200"/>
        <v>100</v>
      </c>
      <c r="O1294" s="8">
        <f t="shared" si="201"/>
        <v>50</v>
      </c>
      <c r="P1294" s="8">
        <f t="shared" si="202"/>
        <v>16.5</v>
      </c>
      <c r="Q1294" s="9">
        <f t="shared" si="204"/>
        <v>62.475000000000001</v>
      </c>
      <c r="R1294" s="9">
        <f t="shared" si="205"/>
        <v>51.625</v>
      </c>
      <c r="S1294" s="9">
        <f t="shared" si="206"/>
        <v>42.424999999999997</v>
      </c>
      <c r="T1294" s="9">
        <f t="shared" si="207"/>
        <v>54.125</v>
      </c>
      <c r="U1294" s="8">
        <f t="shared" si="208"/>
        <v>52.17499999999999</v>
      </c>
      <c r="V1294" s="8">
        <f t="shared" si="209"/>
        <v>52.662499999999994</v>
      </c>
    </row>
    <row r="1295" spans="1:22" ht="13.5" x14ac:dyDescent="0.25">
      <c r="A1295" s="3">
        <f>RSI!A1295</f>
        <v>43894</v>
      </c>
      <c r="B1295" s="2">
        <f>RSI!B1295</f>
        <v>14.4505</v>
      </c>
      <c r="C1295" s="2">
        <f>RSI!I1295</f>
        <v>34.818253237187378</v>
      </c>
      <c r="D1295" s="2">
        <f>MACD!E1295</f>
        <v>-0.10766127944577875</v>
      </c>
      <c r="E1295" s="2">
        <f>MACD!F1295</f>
        <v>9.4532675121192788E-2</v>
      </c>
      <c r="F1295" s="2">
        <f>'Moving Avg'!D1295</f>
        <v>14.768199999999998</v>
      </c>
      <c r="G1295" s="2">
        <f>'Moving Avg'!F1295</f>
        <v>14.698069999999998</v>
      </c>
      <c r="H1295" s="2">
        <f>'Moving Avg'!G1295</f>
        <v>15.091767999999997</v>
      </c>
      <c r="I1295" s="2">
        <f>'Moving Avg'!H1295</f>
        <v>14.446352499999987</v>
      </c>
      <c r="J1295" s="6" t="str">
        <f>OBV!F1295</f>
        <v>BEARISH</v>
      </c>
      <c r="K1295" s="6" t="str">
        <f>OBV!G1295</f>
        <v>NEUTRAL</v>
      </c>
      <c r="L1295" s="6" t="str">
        <f>OBV!H1295</f>
        <v>CONFIRMED BEARISH</v>
      </c>
      <c r="M1295" s="8">
        <f t="shared" si="203"/>
        <v>50</v>
      </c>
      <c r="N1295" s="8">
        <f t="shared" si="200"/>
        <v>100</v>
      </c>
      <c r="O1295" s="8">
        <f t="shared" si="201"/>
        <v>50</v>
      </c>
      <c r="P1295" s="8">
        <f t="shared" si="202"/>
        <v>16.5</v>
      </c>
      <c r="Q1295" s="9">
        <f t="shared" si="204"/>
        <v>62.475000000000001</v>
      </c>
      <c r="R1295" s="9">
        <f t="shared" si="205"/>
        <v>51.625</v>
      </c>
      <c r="S1295" s="9">
        <f t="shared" si="206"/>
        <v>42.424999999999997</v>
      </c>
      <c r="T1295" s="9">
        <f t="shared" si="207"/>
        <v>54.125</v>
      </c>
      <c r="U1295" s="8">
        <f t="shared" si="208"/>
        <v>52.17499999999999</v>
      </c>
      <c r="V1295" s="8">
        <f t="shared" si="209"/>
        <v>52.662499999999994</v>
      </c>
    </row>
    <row r="1296" spans="1:22" ht="13.5" x14ac:dyDescent="0.25">
      <c r="A1296" s="3">
        <f>RSI!A1296</f>
        <v>43895</v>
      </c>
      <c r="B1296" s="2">
        <f>RSI!B1296</f>
        <v>14.4041</v>
      </c>
      <c r="C1296" s="2">
        <f>RSI!I1296</f>
        <v>33.607460007349161</v>
      </c>
      <c r="D1296" s="2">
        <f>MACD!E1296</f>
        <v>-0.12073593357791168</v>
      </c>
      <c r="E1296" s="2">
        <f>MACD!F1296</f>
        <v>5.1478953381371893E-2</v>
      </c>
      <c r="F1296" s="2">
        <f>'Moving Avg'!D1296</f>
        <v>14.68878</v>
      </c>
      <c r="G1296" s="2">
        <f>'Moving Avg'!F1296</f>
        <v>14.647269999999997</v>
      </c>
      <c r="H1296" s="2">
        <f>'Moving Avg'!G1296</f>
        <v>15.078461999999996</v>
      </c>
      <c r="I1296" s="2">
        <f>'Moving Avg'!H1296</f>
        <v>14.456508999999988</v>
      </c>
      <c r="J1296" s="6" t="str">
        <f>OBV!F1296</f>
        <v>BEARISH</v>
      </c>
      <c r="K1296" s="6" t="str">
        <f>OBV!G1296</f>
        <v>NEUTRAL</v>
      </c>
      <c r="L1296" s="6" t="str">
        <f>OBV!H1296</f>
        <v>CONFIRMED BEARISH</v>
      </c>
      <c r="M1296" s="8">
        <f t="shared" si="203"/>
        <v>50</v>
      </c>
      <c r="N1296" s="8">
        <f t="shared" si="200"/>
        <v>100</v>
      </c>
      <c r="O1296" s="8">
        <f t="shared" si="201"/>
        <v>50</v>
      </c>
      <c r="P1296" s="8">
        <f t="shared" si="202"/>
        <v>16.5</v>
      </c>
      <c r="Q1296" s="9">
        <f t="shared" si="204"/>
        <v>62.475000000000001</v>
      </c>
      <c r="R1296" s="9">
        <f t="shared" si="205"/>
        <v>51.625</v>
      </c>
      <c r="S1296" s="9">
        <f t="shared" si="206"/>
        <v>42.424999999999997</v>
      </c>
      <c r="T1296" s="9">
        <f t="shared" si="207"/>
        <v>54.125</v>
      </c>
      <c r="U1296" s="8">
        <f t="shared" si="208"/>
        <v>52.17499999999999</v>
      </c>
      <c r="V1296" s="8">
        <f t="shared" si="209"/>
        <v>52.662499999999994</v>
      </c>
    </row>
    <row r="1297" spans="1:22" ht="13.5" x14ac:dyDescent="0.25">
      <c r="A1297" s="3">
        <f>RSI!A1297</f>
        <v>43896</v>
      </c>
      <c r="B1297" s="2">
        <f>RSI!B1297</f>
        <v>13.976000000000001</v>
      </c>
      <c r="C1297" s="2">
        <f>RSI!I1297</f>
        <v>24.977276705631553</v>
      </c>
      <c r="D1297" s="2">
        <f>MACD!E1297</f>
        <v>-9.8325067914165842E-2</v>
      </c>
      <c r="E1297" s="2">
        <f>MACD!F1297</f>
        <v>2.1518149122264348E-2</v>
      </c>
      <c r="F1297" s="2">
        <f>'Moving Avg'!D1297</f>
        <v>14.51548</v>
      </c>
      <c r="G1297" s="2">
        <f>'Moving Avg'!F1297</f>
        <v>14.595695000000001</v>
      </c>
      <c r="H1297" s="2">
        <f>'Moving Avg'!G1297</f>
        <v>15.056697999999999</v>
      </c>
      <c r="I1297" s="2">
        <f>'Moving Avg'!H1297</f>
        <v>14.464646999999989</v>
      </c>
      <c r="J1297" s="6" t="str">
        <f>OBV!F1297</f>
        <v>BEARISH</v>
      </c>
      <c r="K1297" s="6" t="str">
        <f>OBV!G1297</f>
        <v>WEAK</v>
      </c>
      <c r="L1297" s="6" t="str">
        <f>OBV!H1297</f>
        <v>CONFIRMED BEARISH</v>
      </c>
      <c r="M1297" s="8">
        <f t="shared" si="203"/>
        <v>100</v>
      </c>
      <c r="N1297" s="8">
        <f t="shared" si="200"/>
        <v>100</v>
      </c>
      <c r="O1297" s="8">
        <f t="shared" si="201"/>
        <v>50</v>
      </c>
      <c r="P1297" s="8">
        <f t="shared" si="202"/>
        <v>0</v>
      </c>
      <c r="Q1297" s="9">
        <f t="shared" si="204"/>
        <v>77.5</v>
      </c>
      <c r="R1297" s="9">
        <f t="shared" si="205"/>
        <v>57.5</v>
      </c>
      <c r="S1297" s="9">
        <f t="shared" si="206"/>
        <v>42.5</v>
      </c>
      <c r="T1297" s="9">
        <f t="shared" si="207"/>
        <v>62.5</v>
      </c>
      <c r="U1297" s="8">
        <f t="shared" si="208"/>
        <v>59.166666666666664</v>
      </c>
      <c r="V1297" s="8">
        <f t="shared" si="209"/>
        <v>60</v>
      </c>
    </row>
    <row r="1298" spans="1:22" ht="13.5" x14ac:dyDescent="0.25">
      <c r="A1298" s="3">
        <f>RSI!A1298</f>
        <v>43899</v>
      </c>
      <c r="B1298" s="2">
        <f>RSI!B1298</f>
        <v>13.9245</v>
      </c>
      <c r="C1298" s="2">
        <f>RSI!I1298</f>
        <v>24.173078720836301</v>
      </c>
      <c r="D1298" s="2">
        <f>MACD!E1298</f>
        <v>-2.1474104013346818E-2</v>
      </c>
      <c r="E1298" s="2">
        <f>MACD!F1298</f>
        <v>1.2919698495142115E-2</v>
      </c>
      <c r="F1298" s="2">
        <f>'Moving Avg'!D1298</f>
        <v>14.329819999999998</v>
      </c>
      <c r="G1298" s="2">
        <f>'Moving Avg'!F1298</f>
        <v>14.557015000000002</v>
      </c>
      <c r="H1298" s="2">
        <f>'Moving Avg'!G1298</f>
        <v>15.034005999999998</v>
      </c>
      <c r="I1298" s="2">
        <f>'Moving Avg'!H1298</f>
        <v>14.47277149999999</v>
      </c>
      <c r="J1298" s="6" t="str">
        <f>OBV!F1298</f>
        <v>BEARISH</v>
      </c>
      <c r="K1298" s="6" t="str">
        <f>OBV!G1298</f>
        <v>WEAK</v>
      </c>
      <c r="L1298" s="6" t="str">
        <f>OBV!H1298</f>
        <v>CONFIRMED BEARISH</v>
      </c>
      <c r="M1298" s="8">
        <f t="shared" si="203"/>
        <v>100</v>
      </c>
      <c r="N1298" s="8">
        <f t="shared" si="200"/>
        <v>100</v>
      </c>
      <c r="O1298" s="8">
        <f t="shared" si="201"/>
        <v>0</v>
      </c>
      <c r="P1298" s="8">
        <f t="shared" si="202"/>
        <v>0</v>
      </c>
      <c r="Q1298" s="9">
        <f t="shared" si="204"/>
        <v>70</v>
      </c>
      <c r="R1298" s="9">
        <f t="shared" si="205"/>
        <v>40</v>
      </c>
      <c r="S1298" s="9">
        <f t="shared" si="206"/>
        <v>30</v>
      </c>
      <c r="T1298" s="9">
        <f t="shared" si="207"/>
        <v>50</v>
      </c>
      <c r="U1298" s="8">
        <f t="shared" si="208"/>
        <v>46.666666666666664</v>
      </c>
      <c r="V1298" s="8">
        <f t="shared" si="209"/>
        <v>47.5</v>
      </c>
    </row>
    <row r="1299" spans="1:22" ht="13.5" x14ac:dyDescent="0.25">
      <c r="A1299" s="3">
        <f>RSI!A1299</f>
        <v>43900</v>
      </c>
      <c r="B1299" s="2">
        <f>RSI!B1299</f>
        <v>13.8729</v>
      </c>
      <c r="C1299" s="2">
        <f>RSI!I1299</f>
        <v>23.361472685056029</v>
      </c>
      <c r="D1299" s="2">
        <f>MACD!E1299</f>
        <v>6.8083478575765355E-2</v>
      </c>
      <c r="E1299" s="2">
        <f>MACD!F1299</f>
        <v>2.3952454511266763E-2</v>
      </c>
      <c r="F1299" s="2">
        <f>'Moving Avg'!D1299</f>
        <v>14.1256</v>
      </c>
      <c r="G1299" s="2">
        <f>'Moving Avg'!F1299</f>
        <v>14.515755000000004</v>
      </c>
      <c r="H1299" s="2">
        <f>'Moving Avg'!G1299</f>
        <v>15.010281999999997</v>
      </c>
      <c r="I1299" s="2">
        <f>'Moving Avg'!H1299</f>
        <v>14.480637999999988</v>
      </c>
      <c r="J1299" s="6" t="str">
        <f>OBV!F1299</f>
        <v>BEARISH</v>
      </c>
      <c r="K1299" s="6" t="str">
        <f>OBV!G1299</f>
        <v>WEAK</v>
      </c>
      <c r="L1299" s="6" t="str">
        <f>OBV!H1299</f>
        <v>CONFIRMED BEARISH</v>
      </c>
      <c r="M1299" s="8">
        <f t="shared" si="203"/>
        <v>100</v>
      </c>
      <c r="N1299" s="8">
        <f t="shared" si="200"/>
        <v>0</v>
      </c>
      <c r="O1299" s="8">
        <f t="shared" si="201"/>
        <v>0</v>
      </c>
      <c r="P1299" s="8">
        <f t="shared" si="202"/>
        <v>0</v>
      </c>
      <c r="Q1299" s="9">
        <f t="shared" si="204"/>
        <v>35</v>
      </c>
      <c r="R1299" s="9">
        <f t="shared" si="205"/>
        <v>20</v>
      </c>
      <c r="S1299" s="9">
        <f t="shared" si="206"/>
        <v>15</v>
      </c>
      <c r="T1299" s="9">
        <f t="shared" si="207"/>
        <v>25</v>
      </c>
      <c r="U1299" s="8">
        <f t="shared" si="208"/>
        <v>23.333333333333332</v>
      </c>
      <c r="V1299" s="8">
        <f t="shared" si="209"/>
        <v>23.75</v>
      </c>
    </row>
    <row r="1300" spans="1:22" ht="13.5" x14ac:dyDescent="0.25">
      <c r="A1300" s="3">
        <f>RSI!A1300</f>
        <v>43901</v>
      </c>
      <c r="B1300" s="2">
        <f>RSI!B1300</f>
        <v>13.9245</v>
      </c>
      <c r="C1300" s="2">
        <f>RSI!I1300</f>
        <v>26.035829651504429</v>
      </c>
      <c r="D1300" s="2">
        <f>MACD!E1300</f>
        <v>0.14481852500796677</v>
      </c>
      <c r="E1300" s="2">
        <f>MACD!F1300</f>
        <v>4.812566861060677E-2</v>
      </c>
      <c r="F1300" s="2">
        <f>'Moving Avg'!D1300</f>
        <v>14.0204</v>
      </c>
      <c r="G1300" s="2">
        <f>'Moving Avg'!F1300</f>
        <v>14.477075000000003</v>
      </c>
      <c r="H1300" s="2">
        <f>'Moving Avg'!G1300</f>
        <v>14.987589999999996</v>
      </c>
      <c r="I1300" s="2">
        <f>'Moving Avg'!H1300</f>
        <v>14.48837399999999</v>
      </c>
      <c r="J1300" s="6" t="str">
        <f>OBV!F1300</f>
        <v>BEARISH</v>
      </c>
      <c r="K1300" s="6" t="str">
        <f>OBV!G1300</f>
        <v>WEAK</v>
      </c>
      <c r="L1300" s="6" t="str">
        <f>OBV!H1300</f>
        <v>CONFIRMED BEARISH</v>
      </c>
      <c r="M1300" s="8">
        <f t="shared" si="203"/>
        <v>100</v>
      </c>
      <c r="N1300" s="8">
        <f t="shared" si="200"/>
        <v>0</v>
      </c>
      <c r="O1300" s="8">
        <f t="shared" si="201"/>
        <v>0</v>
      </c>
      <c r="P1300" s="8">
        <f t="shared" si="202"/>
        <v>0</v>
      </c>
      <c r="Q1300" s="9">
        <f t="shared" si="204"/>
        <v>35</v>
      </c>
      <c r="R1300" s="9">
        <f t="shared" si="205"/>
        <v>20</v>
      </c>
      <c r="S1300" s="9">
        <f t="shared" si="206"/>
        <v>15</v>
      </c>
      <c r="T1300" s="9">
        <f t="shared" si="207"/>
        <v>25</v>
      </c>
      <c r="U1300" s="8">
        <f t="shared" si="208"/>
        <v>23.333333333333332</v>
      </c>
      <c r="V1300" s="8">
        <f t="shared" si="209"/>
        <v>23.75</v>
      </c>
    </row>
    <row r="1301" spans="1:22" ht="13.5" x14ac:dyDescent="0.25">
      <c r="A1301" s="3">
        <f>RSI!A1301</f>
        <v>43902</v>
      </c>
      <c r="B1301" s="2">
        <f>RSI!B1301</f>
        <v>13.7698</v>
      </c>
      <c r="C1301" s="2">
        <f>RSI!I1301</f>
        <v>23.39947608626386</v>
      </c>
      <c r="D1301" s="2">
        <f>MACD!E1301</f>
        <v>0.21738793716985683</v>
      </c>
      <c r="E1301" s="2">
        <f>MACD!F1301</f>
        <v>8.1978122322456798E-2</v>
      </c>
      <c r="F1301" s="2">
        <f>'Moving Avg'!D1301</f>
        <v>13.893540000000002</v>
      </c>
      <c r="G1301" s="2">
        <f>'Moving Avg'!F1301</f>
        <v>14.43066</v>
      </c>
      <c r="H1301" s="2">
        <f>'Moving Avg'!G1301</f>
        <v>14.961907999999996</v>
      </c>
      <c r="I1301" s="2">
        <f>'Moving Avg'!H1301</f>
        <v>14.494820499999989</v>
      </c>
      <c r="J1301" s="6" t="str">
        <f>OBV!F1301</f>
        <v>BEARISH</v>
      </c>
      <c r="K1301" s="6" t="str">
        <f>OBV!G1301</f>
        <v>WEAK</v>
      </c>
      <c r="L1301" s="6" t="str">
        <f>OBV!H1301</f>
        <v>CONFIRMED BEARISH</v>
      </c>
      <c r="M1301" s="8">
        <f t="shared" si="203"/>
        <v>100</v>
      </c>
      <c r="N1301" s="8">
        <f t="shared" si="200"/>
        <v>0</v>
      </c>
      <c r="O1301" s="8">
        <f t="shared" si="201"/>
        <v>0</v>
      </c>
      <c r="P1301" s="8">
        <f t="shared" si="202"/>
        <v>0</v>
      </c>
      <c r="Q1301" s="9">
        <f t="shared" si="204"/>
        <v>35</v>
      </c>
      <c r="R1301" s="9">
        <f t="shared" si="205"/>
        <v>20</v>
      </c>
      <c r="S1301" s="9">
        <f t="shared" si="206"/>
        <v>15</v>
      </c>
      <c r="T1301" s="9">
        <f t="shared" si="207"/>
        <v>25</v>
      </c>
      <c r="U1301" s="8">
        <f t="shared" si="208"/>
        <v>23.333333333333332</v>
      </c>
      <c r="V1301" s="8">
        <f t="shared" si="209"/>
        <v>23.75</v>
      </c>
    </row>
    <row r="1302" spans="1:22" ht="13.5" x14ac:dyDescent="0.25">
      <c r="A1302" s="3">
        <f>RSI!A1302</f>
        <v>43903</v>
      </c>
      <c r="B1302" s="2">
        <f>RSI!B1302</f>
        <v>13.7698</v>
      </c>
      <c r="C1302" s="2">
        <f>RSI!I1302</f>
        <v>23.399476086263846</v>
      </c>
      <c r="D1302" s="2">
        <f>MACD!E1302</f>
        <v>0.2898746511181205</v>
      </c>
      <c r="E1302" s="2">
        <f>MACD!F1302</f>
        <v>0.12355742808158954</v>
      </c>
      <c r="F1302" s="2">
        <f>'Moving Avg'!D1302</f>
        <v>13.8523</v>
      </c>
      <c r="G1302" s="2">
        <f>'Moving Avg'!F1302</f>
        <v>14.397139999999998</v>
      </c>
      <c r="H1302" s="2">
        <f>'Moving Avg'!G1302</f>
        <v>14.933027999999997</v>
      </c>
      <c r="I1302" s="2">
        <f>'Moving Avg'!H1302</f>
        <v>14.50126699999999</v>
      </c>
      <c r="J1302" s="6" t="str">
        <f>OBV!F1302</f>
        <v>BEARISH</v>
      </c>
      <c r="K1302" s="6" t="str">
        <f>OBV!G1302</f>
        <v>NEUTRAL</v>
      </c>
      <c r="L1302" s="6" t="str">
        <f>OBV!H1302</f>
        <v>CONFIRMED BEARISH</v>
      </c>
      <c r="M1302" s="8">
        <f t="shared" si="203"/>
        <v>100</v>
      </c>
      <c r="N1302" s="8">
        <f t="shared" si="200"/>
        <v>0</v>
      </c>
      <c r="O1302" s="8">
        <f t="shared" si="201"/>
        <v>0</v>
      </c>
      <c r="P1302" s="8">
        <f t="shared" si="202"/>
        <v>16.5</v>
      </c>
      <c r="Q1302" s="9">
        <f t="shared" si="204"/>
        <v>37.475000000000001</v>
      </c>
      <c r="R1302" s="9">
        <f t="shared" si="205"/>
        <v>24.125</v>
      </c>
      <c r="S1302" s="9">
        <f t="shared" si="206"/>
        <v>22.425000000000001</v>
      </c>
      <c r="T1302" s="9">
        <f t="shared" si="207"/>
        <v>29.125</v>
      </c>
      <c r="U1302" s="8">
        <f t="shared" si="208"/>
        <v>28.008333333333336</v>
      </c>
      <c r="V1302" s="8">
        <f t="shared" si="209"/>
        <v>28.287500000000001</v>
      </c>
    </row>
    <row r="1303" spans="1:22" ht="13.5" x14ac:dyDescent="0.25">
      <c r="A1303" s="3">
        <f>RSI!A1303</f>
        <v>43906</v>
      </c>
      <c r="B1303" s="2">
        <f>RSI!B1303</f>
        <v>13.7698</v>
      </c>
      <c r="C1303" s="2">
        <f>RSI!I1303</f>
        <v>23.399476086263846</v>
      </c>
      <c r="D1303" s="2">
        <f>MACD!E1303</f>
        <v>0.35717193810188164</v>
      </c>
      <c r="E1303" s="2">
        <f>MACD!F1303</f>
        <v>0.17028033008564797</v>
      </c>
      <c r="F1303" s="2">
        <f>'Moving Avg'!D1303</f>
        <v>13.821360000000002</v>
      </c>
      <c r="G1303" s="2">
        <f>'Moving Avg'!F1303</f>
        <v>14.372644999999997</v>
      </c>
      <c r="H1303" s="2">
        <f>'Moving Avg'!G1303</f>
        <v>14.904147999999999</v>
      </c>
      <c r="I1303" s="2">
        <f>'Moving Avg'!H1303</f>
        <v>14.507455999999989</v>
      </c>
      <c r="J1303" s="6" t="str">
        <f>OBV!F1303</f>
        <v>BEARISH</v>
      </c>
      <c r="K1303" s="6" t="str">
        <f>OBV!G1303</f>
        <v>NEUTRAL</v>
      </c>
      <c r="L1303" s="6" t="str">
        <f>OBV!H1303</f>
        <v>CONFIRMED BEARISH</v>
      </c>
      <c r="M1303" s="8">
        <f t="shared" si="203"/>
        <v>100</v>
      </c>
      <c r="N1303" s="8">
        <f t="shared" si="200"/>
        <v>0</v>
      </c>
      <c r="O1303" s="8">
        <f t="shared" si="201"/>
        <v>0</v>
      </c>
      <c r="P1303" s="8">
        <f t="shared" si="202"/>
        <v>16.5</v>
      </c>
      <c r="Q1303" s="9">
        <f t="shared" si="204"/>
        <v>37.475000000000001</v>
      </c>
      <c r="R1303" s="9">
        <f t="shared" si="205"/>
        <v>24.125</v>
      </c>
      <c r="S1303" s="9">
        <f t="shared" si="206"/>
        <v>22.425000000000001</v>
      </c>
      <c r="T1303" s="9">
        <f t="shared" si="207"/>
        <v>29.125</v>
      </c>
      <c r="U1303" s="8">
        <f t="shared" si="208"/>
        <v>28.008333333333336</v>
      </c>
      <c r="V1303" s="8">
        <f t="shared" si="209"/>
        <v>28.287500000000001</v>
      </c>
    </row>
    <row r="1304" spans="1:22" ht="13.5" x14ac:dyDescent="0.25">
      <c r="A1304" s="3">
        <f>RSI!A1304</f>
        <v>43907</v>
      </c>
      <c r="B1304" s="2">
        <f>RSI!B1304</f>
        <v>13.3469</v>
      </c>
      <c r="C1304" s="2">
        <f>RSI!I1304</f>
        <v>17.38797776603171</v>
      </c>
      <c r="D1304" s="2">
        <f>MACD!E1304</f>
        <v>0.45583366507660017</v>
      </c>
      <c r="E1304" s="2">
        <f>MACD!F1304</f>
        <v>0.22739099708383842</v>
      </c>
      <c r="F1304" s="2">
        <f>'Moving Avg'!D1304</f>
        <v>13.716160000000002</v>
      </c>
      <c r="G1304" s="2">
        <f>'Moving Avg'!F1304</f>
        <v>14.317979999999997</v>
      </c>
      <c r="H1304" s="2">
        <f>'Moving Avg'!G1304</f>
        <v>14.866914</v>
      </c>
      <c r="I1304" s="2">
        <f>'Moving Avg'!H1304</f>
        <v>14.509673999999992</v>
      </c>
      <c r="J1304" s="6" t="str">
        <f>OBV!F1304</f>
        <v>BEARISH</v>
      </c>
      <c r="K1304" s="6" t="str">
        <f>OBV!G1304</f>
        <v>NEUTRAL</v>
      </c>
      <c r="L1304" s="6" t="str">
        <f>OBV!H1304</f>
        <v>CONFIRMED BEARISH</v>
      </c>
      <c r="M1304" s="8">
        <f t="shared" si="203"/>
        <v>100</v>
      </c>
      <c r="N1304" s="8">
        <f t="shared" si="200"/>
        <v>0</v>
      </c>
      <c r="O1304" s="8">
        <f t="shared" si="201"/>
        <v>0</v>
      </c>
      <c r="P1304" s="8">
        <f t="shared" si="202"/>
        <v>16.5</v>
      </c>
      <c r="Q1304" s="9">
        <f t="shared" si="204"/>
        <v>37.475000000000001</v>
      </c>
      <c r="R1304" s="9">
        <f t="shared" si="205"/>
        <v>24.125</v>
      </c>
      <c r="S1304" s="9">
        <f t="shared" si="206"/>
        <v>22.425000000000001</v>
      </c>
      <c r="T1304" s="9">
        <f t="shared" si="207"/>
        <v>29.125</v>
      </c>
      <c r="U1304" s="8">
        <f t="shared" si="208"/>
        <v>28.008333333333336</v>
      </c>
      <c r="V1304" s="8">
        <f t="shared" si="209"/>
        <v>28.287500000000001</v>
      </c>
    </row>
    <row r="1305" spans="1:22" ht="13.5" x14ac:dyDescent="0.25">
      <c r="A1305" s="3">
        <f>RSI!A1305</f>
        <v>43908</v>
      </c>
      <c r="B1305" s="2">
        <f>RSI!B1305</f>
        <v>13.408799999999999</v>
      </c>
      <c r="C1305" s="2">
        <f>RSI!I1305</f>
        <v>20.603244443515337</v>
      </c>
      <c r="D1305" s="2">
        <f>MACD!E1305</f>
        <v>0.47275286809010986</v>
      </c>
      <c r="E1305" s="2">
        <f>MACD!F1305</f>
        <v>0.27646337128509274</v>
      </c>
      <c r="F1305" s="2">
        <f>'Moving Avg'!D1305</f>
        <v>13.613020000000001</v>
      </c>
      <c r="G1305" s="2">
        <f>'Moving Avg'!F1305</f>
        <v>14.266409999999999</v>
      </c>
      <c r="H1305" s="2">
        <f>'Moving Avg'!G1305</f>
        <v>14.830813999999998</v>
      </c>
      <c r="I1305" s="2">
        <f>'Moving Avg'!H1305</f>
        <v>14.510267499999992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  <c r="M1305" s="8">
        <f t="shared" si="203"/>
        <v>100</v>
      </c>
      <c r="N1305" s="8">
        <f t="shared" si="200"/>
        <v>0</v>
      </c>
      <c r="O1305" s="8">
        <f t="shared" si="201"/>
        <v>0</v>
      </c>
      <c r="P1305" s="8">
        <f t="shared" si="202"/>
        <v>16.5</v>
      </c>
      <c r="Q1305" s="9">
        <f t="shared" si="204"/>
        <v>37.475000000000001</v>
      </c>
      <c r="R1305" s="9">
        <f t="shared" si="205"/>
        <v>24.125</v>
      </c>
      <c r="S1305" s="9">
        <f t="shared" si="206"/>
        <v>22.425000000000001</v>
      </c>
      <c r="T1305" s="9">
        <f t="shared" si="207"/>
        <v>29.125</v>
      </c>
      <c r="U1305" s="8">
        <f t="shared" si="208"/>
        <v>28.008333333333336</v>
      </c>
      <c r="V1305" s="8">
        <f t="shared" si="209"/>
        <v>28.287500000000001</v>
      </c>
    </row>
    <row r="1306" spans="1:22" ht="13.5" x14ac:dyDescent="0.25">
      <c r="A1306" s="3">
        <f>RSI!A1306</f>
        <v>43909</v>
      </c>
      <c r="B1306" s="2">
        <f>RSI!B1306</f>
        <v>13.408799999999999</v>
      </c>
      <c r="C1306" s="2">
        <f>RSI!I1306</f>
        <v>20.603244443515337</v>
      </c>
      <c r="D1306" s="2">
        <f>MACD!E1306</f>
        <v>0.48535392038741598</v>
      </c>
      <c r="E1306" s="2">
        <f>MACD!F1306</f>
        <v>0.31824148110555739</v>
      </c>
      <c r="F1306" s="2">
        <f>'Moving Avg'!D1306</f>
        <v>13.54082</v>
      </c>
      <c r="G1306" s="2">
        <f>'Moving Avg'!F1306</f>
        <v>14.215099999999998</v>
      </c>
      <c r="H1306" s="2">
        <f>'Moving Avg'!G1306</f>
        <v>14.78966</v>
      </c>
      <c r="I1306" s="2">
        <f>'Moving Avg'!H1306</f>
        <v>14.509493999999993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  <c r="M1306" s="8">
        <f t="shared" si="203"/>
        <v>100</v>
      </c>
      <c r="N1306" s="8">
        <f t="shared" si="200"/>
        <v>0</v>
      </c>
      <c r="O1306" s="8">
        <f t="shared" si="201"/>
        <v>0</v>
      </c>
      <c r="P1306" s="8">
        <f t="shared" si="202"/>
        <v>16.5</v>
      </c>
      <c r="Q1306" s="9">
        <f t="shared" si="204"/>
        <v>37.475000000000001</v>
      </c>
      <c r="R1306" s="9">
        <f t="shared" si="205"/>
        <v>24.125</v>
      </c>
      <c r="S1306" s="9">
        <f t="shared" si="206"/>
        <v>22.425000000000001</v>
      </c>
      <c r="T1306" s="9">
        <f t="shared" si="207"/>
        <v>29.125</v>
      </c>
      <c r="U1306" s="8">
        <f t="shared" si="208"/>
        <v>28.008333333333336</v>
      </c>
      <c r="V1306" s="8">
        <f t="shared" si="209"/>
        <v>28.287500000000001</v>
      </c>
    </row>
    <row r="1307" spans="1:22" ht="13.5" x14ac:dyDescent="0.25">
      <c r="A1307" s="3">
        <f>RSI!A1307</f>
        <v>43913</v>
      </c>
      <c r="B1307" s="2">
        <f>RSI!B1307</f>
        <v>13.811</v>
      </c>
      <c r="C1307" s="2">
        <f>RSI!I1307</f>
        <v>38.608611724905579</v>
      </c>
      <c r="D1307" s="2">
        <f>MACD!E1307</f>
        <v>0.40538375998915299</v>
      </c>
      <c r="E1307" s="2">
        <f>MACD!F1307</f>
        <v>0.33566993688227653</v>
      </c>
      <c r="F1307" s="2">
        <f>'Moving Avg'!D1307</f>
        <v>13.549060000000001</v>
      </c>
      <c r="G1307" s="2">
        <f>'Moving Avg'!F1307</f>
        <v>14.184154999999999</v>
      </c>
      <c r="H1307" s="2">
        <f>'Moving Avg'!G1307</f>
        <v>14.756654000000001</v>
      </c>
      <c r="I1307" s="2">
        <f>'Moving Avg'!H1307</f>
        <v>14.509828999999995</v>
      </c>
      <c r="J1307" s="6" t="str">
        <f>OBV!F1307</f>
        <v>BEARISH</v>
      </c>
      <c r="K1307" s="6" t="str">
        <f>OBV!G1307</f>
        <v>NEUTRAL</v>
      </c>
      <c r="L1307" s="6" t="str">
        <f>OBV!H1307</f>
        <v>BEARISH DIVERGENCE</v>
      </c>
      <c r="M1307" s="8">
        <f t="shared" si="203"/>
        <v>50</v>
      </c>
      <c r="N1307" s="8">
        <f t="shared" si="200"/>
        <v>0</v>
      </c>
      <c r="O1307" s="8">
        <f t="shared" si="201"/>
        <v>0</v>
      </c>
      <c r="P1307" s="8">
        <f t="shared" si="202"/>
        <v>16.5</v>
      </c>
      <c r="Q1307" s="9">
        <f t="shared" si="204"/>
        <v>19.975000000000001</v>
      </c>
      <c r="R1307" s="9">
        <f t="shared" si="205"/>
        <v>14.125</v>
      </c>
      <c r="S1307" s="9">
        <f t="shared" si="206"/>
        <v>14.925000000000001</v>
      </c>
      <c r="T1307" s="9">
        <f t="shared" si="207"/>
        <v>16.625</v>
      </c>
      <c r="U1307" s="8">
        <f t="shared" si="208"/>
        <v>16.341666666666669</v>
      </c>
      <c r="V1307" s="8">
        <f t="shared" si="209"/>
        <v>16.412500000000001</v>
      </c>
    </row>
    <row r="1308" spans="1:22" ht="13.5" x14ac:dyDescent="0.25">
      <c r="A1308" s="3">
        <f>RSI!A1308</f>
        <v>43914</v>
      </c>
      <c r="B1308" s="2">
        <f>RSI!B1308</f>
        <v>13.811</v>
      </c>
      <c r="C1308" s="2">
        <f>RSI!I1308</f>
        <v>38.608611724905586</v>
      </c>
      <c r="D1308" s="2">
        <f>MACD!E1308</f>
        <v>0.33206658292511015</v>
      </c>
      <c r="E1308" s="2">
        <f>MACD!F1308</f>
        <v>0.33494926609084325</v>
      </c>
      <c r="F1308" s="2">
        <f>'Moving Avg'!D1308</f>
        <v>13.557299999999998</v>
      </c>
      <c r="G1308" s="2">
        <f>'Moving Avg'!F1308</f>
        <v>14.137224999999997</v>
      </c>
      <c r="H1308" s="2">
        <f>'Moving Avg'!G1308</f>
        <v>14.721378000000001</v>
      </c>
      <c r="I1308" s="2">
        <f>'Moving Avg'!H1308</f>
        <v>14.509519499999994</v>
      </c>
      <c r="J1308" s="6" t="str">
        <f>OBV!F1308</f>
        <v>BEARISH</v>
      </c>
      <c r="K1308" s="6" t="str">
        <f>OBV!G1308</f>
        <v>NEUTRAL</v>
      </c>
      <c r="L1308" s="6" t="str">
        <f>OBV!H1308</f>
        <v>BEARISH DIVERGENCE</v>
      </c>
      <c r="M1308" s="8">
        <f t="shared" si="203"/>
        <v>50</v>
      </c>
      <c r="N1308" s="8">
        <f t="shared" si="200"/>
        <v>45</v>
      </c>
      <c r="O1308" s="8">
        <f t="shared" si="201"/>
        <v>0</v>
      </c>
      <c r="P1308" s="8">
        <f t="shared" si="202"/>
        <v>16.5</v>
      </c>
      <c r="Q1308" s="9">
        <f t="shared" si="204"/>
        <v>35.725000000000001</v>
      </c>
      <c r="R1308" s="9">
        <f t="shared" si="205"/>
        <v>23.125</v>
      </c>
      <c r="S1308" s="9">
        <f t="shared" si="206"/>
        <v>21.675000000000001</v>
      </c>
      <c r="T1308" s="9">
        <f t="shared" si="207"/>
        <v>27.875</v>
      </c>
      <c r="U1308" s="8">
        <f t="shared" si="208"/>
        <v>26.841666666666669</v>
      </c>
      <c r="V1308" s="8">
        <f t="shared" si="209"/>
        <v>27.1</v>
      </c>
    </row>
    <row r="1309" spans="1:22" ht="13.5" x14ac:dyDescent="0.25">
      <c r="A1309" s="3">
        <f>RSI!A1309</f>
        <v>43915</v>
      </c>
      <c r="B1309" s="2">
        <f>RSI!B1309</f>
        <v>13.408799999999999</v>
      </c>
      <c r="C1309" s="2">
        <f>RSI!I1309</f>
        <v>30.568783767734487</v>
      </c>
      <c r="D1309" s="2">
        <f>MACD!E1309</f>
        <v>0.29398769396695634</v>
      </c>
      <c r="E1309" s="2">
        <f>MACD!F1309</f>
        <v>0.32675695166606589</v>
      </c>
      <c r="F1309" s="2">
        <f>'Moving Avg'!D1309</f>
        <v>13.56968</v>
      </c>
      <c r="G1309" s="2">
        <f>'Moving Avg'!F1309</f>
        <v>14.065025</v>
      </c>
      <c r="H1309" s="2">
        <f>'Moving Avg'!G1309</f>
        <v>14.678058000000004</v>
      </c>
      <c r="I1309" s="2">
        <f>'Moving Avg'!H1309</f>
        <v>14.505135999999998</v>
      </c>
      <c r="J1309" s="6" t="str">
        <f>OBV!F1309</f>
        <v>BULLISH</v>
      </c>
      <c r="K1309" s="6" t="str">
        <f>OBV!G1309</f>
        <v>NEUTRAL</v>
      </c>
      <c r="L1309" s="6" t="str">
        <f>OBV!H1309</f>
        <v>CONFIRMED BULLISH</v>
      </c>
      <c r="M1309" s="8">
        <f t="shared" si="203"/>
        <v>50</v>
      </c>
      <c r="N1309" s="8">
        <f t="shared" si="200"/>
        <v>100</v>
      </c>
      <c r="O1309" s="8">
        <f t="shared" si="201"/>
        <v>0</v>
      </c>
      <c r="P1309" s="8">
        <f t="shared" si="202"/>
        <v>83.5</v>
      </c>
      <c r="Q1309" s="9">
        <f t="shared" si="204"/>
        <v>65.025000000000006</v>
      </c>
      <c r="R1309" s="9">
        <f t="shared" si="205"/>
        <v>50.875</v>
      </c>
      <c r="S1309" s="9">
        <f t="shared" si="206"/>
        <v>60.075000000000003</v>
      </c>
      <c r="T1309" s="9">
        <f t="shared" si="207"/>
        <v>58.375</v>
      </c>
      <c r="U1309" s="8">
        <f t="shared" si="208"/>
        <v>58.658333333333339</v>
      </c>
      <c r="V1309" s="8">
        <f t="shared" si="209"/>
        <v>58.587500000000006</v>
      </c>
    </row>
    <row r="1310" spans="1:22" ht="13.5" x14ac:dyDescent="0.25">
      <c r="A1310" s="3">
        <f>RSI!A1310</f>
        <v>43916</v>
      </c>
      <c r="B1310" s="2">
        <f>RSI!B1310</f>
        <v>13.408799999999999</v>
      </c>
      <c r="C1310" s="2">
        <f>RSI!I1310</f>
        <v>30.568783767734487</v>
      </c>
      <c r="D1310" s="2">
        <f>MACD!E1310</f>
        <v>0.27403086992319459</v>
      </c>
      <c r="E1310" s="2">
        <f>MACD!F1310</f>
        <v>0.31621173531749164</v>
      </c>
      <c r="F1310" s="2">
        <f>'Moving Avg'!D1310</f>
        <v>13.56968</v>
      </c>
      <c r="G1310" s="2">
        <f>'Moving Avg'!F1310</f>
        <v>13.992825</v>
      </c>
      <c r="H1310" s="2">
        <f>'Moving Avg'!G1310</f>
        <v>14.636802000000005</v>
      </c>
      <c r="I1310" s="2">
        <f>'Moving Avg'!H1310</f>
        <v>14.502041999999999</v>
      </c>
      <c r="J1310" s="6" t="str">
        <f>OBV!F1310</f>
        <v>BEARISH</v>
      </c>
      <c r="K1310" s="6" t="str">
        <f>OBV!G1310</f>
        <v>NEUTRAL</v>
      </c>
      <c r="L1310" s="6" t="str">
        <f>OBV!H1310</f>
        <v>NEUTRAL</v>
      </c>
      <c r="M1310" s="8">
        <f t="shared" si="203"/>
        <v>50</v>
      </c>
      <c r="N1310" s="8">
        <f t="shared" si="200"/>
        <v>100</v>
      </c>
      <c r="O1310" s="8">
        <f t="shared" si="201"/>
        <v>0</v>
      </c>
      <c r="P1310" s="8">
        <f t="shared" si="202"/>
        <v>16.5</v>
      </c>
      <c r="Q1310" s="9">
        <f t="shared" si="204"/>
        <v>54.975000000000001</v>
      </c>
      <c r="R1310" s="9">
        <f t="shared" si="205"/>
        <v>34.125</v>
      </c>
      <c r="S1310" s="9">
        <f t="shared" si="206"/>
        <v>29.925000000000001</v>
      </c>
      <c r="T1310" s="9">
        <f t="shared" si="207"/>
        <v>41.625</v>
      </c>
      <c r="U1310" s="8">
        <f t="shared" si="208"/>
        <v>39.674999999999997</v>
      </c>
      <c r="V1310" s="8">
        <f t="shared" si="209"/>
        <v>40.162499999999994</v>
      </c>
    </row>
    <row r="1311" spans="1:22" ht="13.5" x14ac:dyDescent="0.25">
      <c r="A1311" s="3">
        <f>RSI!A1311</f>
        <v>43917</v>
      </c>
      <c r="B1311" s="2">
        <f>RSI!B1311</f>
        <v>13.408799999999999</v>
      </c>
      <c r="C1311" s="2">
        <f>RSI!I1311</f>
        <v>30.568783767734487</v>
      </c>
      <c r="D1311" s="2">
        <f>MACD!E1311</f>
        <v>0.23734924573023974</v>
      </c>
      <c r="E1311" s="2">
        <f>MACD!F1311</f>
        <v>0.3004392374000413</v>
      </c>
      <c r="F1311" s="2">
        <f>'Moving Avg'!D1311</f>
        <v>13.56968</v>
      </c>
      <c r="G1311" s="2">
        <f>'Moving Avg'!F1311</f>
        <v>13.923204999999999</v>
      </c>
      <c r="H1311" s="2">
        <f>'Moving Avg'!G1311</f>
        <v>14.592966000000004</v>
      </c>
      <c r="I1311" s="2">
        <f>'Moving Avg'!H1311</f>
        <v>14.498819000000001</v>
      </c>
      <c r="J1311" s="6" t="str">
        <f>OBV!F1311</f>
        <v>BEARISH</v>
      </c>
      <c r="K1311" s="6" t="str">
        <f>OBV!G1311</f>
        <v>NEUTRAL</v>
      </c>
      <c r="L1311" s="6" t="str">
        <f>OBV!H1311</f>
        <v>NEUTRAL</v>
      </c>
      <c r="M1311" s="8">
        <f t="shared" si="203"/>
        <v>50</v>
      </c>
      <c r="N1311" s="8">
        <f t="shared" si="200"/>
        <v>100</v>
      </c>
      <c r="O1311" s="8">
        <f t="shared" si="201"/>
        <v>0</v>
      </c>
      <c r="P1311" s="8">
        <f t="shared" si="202"/>
        <v>16.5</v>
      </c>
      <c r="Q1311" s="9">
        <f t="shared" si="204"/>
        <v>54.975000000000001</v>
      </c>
      <c r="R1311" s="9">
        <f t="shared" si="205"/>
        <v>34.125</v>
      </c>
      <c r="S1311" s="9">
        <f t="shared" si="206"/>
        <v>29.925000000000001</v>
      </c>
      <c r="T1311" s="9">
        <f t="shared" si="207"/>
        <v>41.625</v>
      </c>
      <c r="U1311" s="8">
        <f t="shared" si="208"/>
        <v>39.674999999999997</v>
      </c>
      <c r="V1311" s="8">
        <f t="shared" si="209"/>
        <v>40.162499999999994</v>
      </c>
    </row>
    <row r="1312" spans="1:22" ht="13.5" x14ac:dyDescent="0.25">
      <c r="A1312" s="3">
        <f>RSI!A1312</f>
        <v>43920</v>
      </c>
      <c r="B1312" s="2">
        <f>RSI!B1312</f>
        <v>13.403600000000001</v>
      </c>
      <c r="C1312" s="2">
        <f>RSI!I1312</f>
        <v>30.466337028620785</v>
      </c>
      <c r="D1312" s="2">
        <f>MACD!E1312</f>
        <v>0.21040439206647044</v>
      </c>
      <c r="E1312" s="2">
        <f>MACD!F1312</f>
        <v>0.28243226833332713</v>
      </c>
      <c r="F1312" s="2">
        <f>'Moving Avg'!D1312</f>
        <v>13.488200000000001</v>
      </c>
      <c r="G1312" s="2">
        <f>'Moving Avg'!F1312</f>
        <v>13.851259999999996</v>
      </c>
      <c r="H1312" s="2">
        <f>'Moving Avg'!G1312</f>
        <v>14.551606000000003</v>
      </c>
      <c r="I1312" s="2">
        <f>'Moving Avg'!H1312</f>
        <v>14.495724500000001</v>
      </c>
      <c r="J1312" s="6" t="str">
        <f>OBV!F1312</f>
        <v>BEARISH</v>
      </c>
      <c r="K1312" s="6" t="str">
        <f>OBV!G1312</f>
        <v>NEUTRAL</v>
      </c>
      <c r="L1312" s="6" t="str">
        <f>OBV!H1312</f>
        <v>CONFIRMED BEARISH</v>
      </c>
      <c r="M1312" s="8">
        <f t="shared" si="203"/>
        <v>50</v>
      </c>
      <c r="N1312" s="8">
        <f t="shared" si="200"/>
        <v>100</v>
      </c>
      <c r="O1312" s="8">
        <f t="shared" si="201"/>
        <v>0</v>
      </c>
      <c r="P1312" s="8">
        <f t="shared" si="202"/>
        <v>16.5</v>
      </c>
      <c r="Q1312" s="9">
        <f t="shared" si="204"/>
        <v>54.975000000000001</v>
      </c>
      <c r="R1312" s="9">
        <f t="shared" si="205"/>
        <v>34.125</v>
      </c>
      <c r="S1312" s="9">
        <f t="shared" si="206"/>
        <v>29.925000000000001</v>
      </c>
      <c r="T1312" s="9">
        <f t="shared" si="207"/>
        <v>41.625</v>
      </c>
      <c r="U1312" s="8">
        <f t="shared" si="208"/>
        <v>39.674999999999997</v>
      </c>
      <c r="V1312" s="8">
        <f t="shared" si="209"/>
        <v>40.162499999999994</v>
      </c>
    </row>
    <row r="1313" spans="1:22" ht="13.5" x14ac:dyDescent="0.25">
      <c r="A1313" s="3">
        <f>RSI!A1313</f>
        <v>43921</v>
      </c>
      <c r="B1313" s="2">
        <f>RSI!B1313</f>
        <v>13.398400000000001</v>
      </c>
      <c r="C1313" s="2">
        <f>RSI!I1313</f>
        <v>30.356774942291452</v>
      </c>
      <c r="D1313" s="2">
        <f>MACD!E1313</f>
        <v>0.19145438544025062</v>
      </c>
      <c r="E1313" s="2">
        <f>MACD!F1313</f>
        <v>0.26423669175471187</v>
      </c>
      <c r="F1313" s="2">
        <f>'Moving Avg'!D1313</f>
        <v>13.405679999999998</v>
      </c>
      <c r="G1313" s="2">
        <f>'Moving Avg'!F1313</f>
        <v>13.778539999999996</v>
      </c>
      <c r="H1313" s="2">
        <f>'Moving Avg'!G1313</f>
        <v>14.510142000000005</v>
      </c>
      <c r="I1313" s="2">
        <f>'Moving Avg'!H1313</f>
        <v>14.492707500000002</v>
      </c>
      <c r="J1313" s="6" t="str">
        <f>OBV!F1313</f>
        <v>BEARISH</v>
      </c>
      <c r="K1313" s="6" t="str">
        <f>OBV!G1313</f>
        <v>NEUTRAL</v>
      </c>
      <c r="L1313" s="6" t="str">
        <f>OBV!H1313</f>
        <v>CONFIRMED BEARISH</v>
      </c>
      <c r="M1313" s="8">
        <f t="shared" si="203"/>
        <v>50</v>
      </c>
      <c r="N1313" s="8">
        <f t="shared" si="200"/>
        <v>100</v>
      </c>
      <c r="O1313" s="8">
        <f t="shared" si="201"/>
        <v>0</v>
      </c>
      <c r="P1313" s="8">
        <f t="shared" si="202"/>
        <v>16.5</v>
      </c>
      <c r="Q1313" s="9">
        <f t="shared" si="204"/>
        <v>54.975000000000001</v>
      </c>
      <c r="R1313" s="9">
        <f t="shared" si="205"/>
        <v>34.125</v>
      </c>
      <c r="S1313" s="9">
        <f t="shared" si="206"/>
        <v>29.925000000000001</v>
      </c>
      <c r="T1313" s="9">
        <f t="shared" si="207"/>
        <v>41.625</v>
      </c>
      <c r="U1313" s="8">
        <f t="shared" si="208"/>
        <v>39.674999999999997</v>
      </c>
      <c r="V1313" s="8">
        <f t="shared" si="209"/>
        <v>40.162499999999994</v>
      </c>
    </row>
    <row r="1314" spans="1:22" ht="13.5" x14ac:dyDescent="0.25">
      <c r="A1314" s="3">
        <f>RSI!A1314</f>
        <v>43922</v>
      </c>
      <c r="B1314" s="2">
        <f>RSI!B1314</f>
        <v>13.403600000000001</v>
      </c>
      <c r="C1314" s="2">
        <f>RSI!I1314</f>
        <v>30.625448498313048</v>
      </c>
      <c r="D1314" s="2">
        <f>MACD!E1314</f>
        <v>0.11321145277936395</v>
      </c>
      <c r="E1314" s="2">
        <f>MACD!F1314</f>
        <v>0.23403164395964232</v>
      </c>
      <c r="F1314" s="2">
        <f>'Moving Avg'!D1314</f>
        <v>13.404640000000001</v>
      </c>
      <c r="G1314" s="2">
        <f>'Moving Avg'!F1314</f>
        <v>13.704019999999996</v>
      </c>
      <c r="H1314" s="2">
        <f>'Moving Avg'!G1314</f>
        <v>14.468782000000006</v>
      </c>
      <c r="I1314" s="2">
        <f>'Moving Avg'!H1314</f>
        <v>14.490103000000001</v>
      </c>
      <c r="J1314" s="6" t="str">
        <f>OBV!F1314</f>
        <v>BULLISH</v>
      </c>
      <c r="K1314" s="6" t="str">
        <f>OBV!G1314</f>
        <v>NEUTRAL</v>
      </c>
      <c r="L1314" s="6" t="str">
        <f>OBV!H1314</f>
        <v>BULLISH DIVERGENCE</v>
      </c>
      <c r="M1314" s="8">
        <f t="shared" si="203"/>
        <v>50</v>
      </c>
      <c r="N1314" s="8">
        <f t="shared" si="200"/>
        <v>100</v>
      </c>
      <c r="O1314" s="8">
        <f t="shared" si="201"/>
        <v>0</v>
      </c>
      <c r="P1314" s="8">
        <f t="shared" si="202"/>
        <v>66.5</v>
      </c>
      <c r="Q1314" s="9">
        <f t="shared" si="204"/>
        <v>62.475000000000001</v>
      </c>
      <c r="R1314" s="9">
        <f t="shared" si="205"/>
        <v>46.625</v>
      </c>
      <c r="S1314" s="9">
        <f t="shared" si="206"/>
        <v>52.424999999999997</v>
      </c>
      <c r="T1314" s="9">
        <f t="shared" si="207"/>
        <v>54.125</v>
      </c>
      <c r="U1314" s="8">
        <f t="shared" si="208"/>
        <v>53.841666666666661</v>
      </c>
      <c r="V1314" s="8">
        <f t="shared" si="209"/>
        <v>53.912499999999994</v>
      </c>
    </row>
    <row r="1315" spans="1:22" ht="13.5" x14ac:dyDescent="0.25">
      <c r="A1315" s="3">
        <f>RSI!A1315</f>
        <v>43923</v>
      </c>
      <c r="B1315" s="2">
        <f>RSI!B1315</f>
        <v>13.006500000000001</v>
      </c>
      <c r="C1315" s="2">
        <f>RSI!I1315</f>
        <v>23.249203221049243</v>
      </c>
      <c r="D1315" s="2">
        <f>MACD!E1315</f>
        <v>8.8911588697138555E-2</v>
      </c>
      <c r="E1315" s="2">
        <f>MACD!F1315</f>
        <v>0.20500763290714158</v>
      </c>
      <c r="F1315" s="2">
        <f>'Moving Avg'!D1315</f>
        <v>13.324180000000002</v>
      </c>
      <c r="G1315" s="2">
        <f>'Moving Avg'!F1315</f>
        <v>13.631819999999999</v>
      </c>
      <c r="H1315" s="2">
        <f>'Moving Avg'!G1315</f>
        <v>14.419686000000006</v>
      </c>
      <c r="I1315" s="2">
        <f>'Moving Avg'!H1315</f>
        <v>14.485513000000003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  <c r="M1315" s="8">
        <f t="shared" si="203"/>
        <v>100</v>
      </c>
      <c r="N1315" s="8">
        <f t="shared" si="200"/>
        <v>100</v>
      </c>
      <c r="O1315" s="8">
        <f t="shared" si="201"/>
        <v>0</v>
      </c>
      <c r="P1315" s="8">
        <f t="shared" si="202"/>
        <v>16.5</v>
      </c>
      <c r="Q1315" s="9">
        <f t="shared" si="204"/>
        <v>72.474999999999994</v>
      </c>
      <c r="R1315" s="9">
        <f t="shared" si="205"/>
        <v>44.125</v>
      </c>
      <c r="S1315" s="9">
        <f t="shared" si="206"/>
        <v>37.424999999999997</v>
      </c>
      <c r="T1315" s="9">
        <f t="shared" si="207"/>
        <v>54.125</v>
      </c>
      <c r="U1315" s="8">
        <f t="shared" si="208"/>
        <v>51.341666666666661</v>
      </c>
      <c r="V1315" s="8">
        <f t="shared" si="209"/>
        <v>52.037499999999994</v>
      </c>
    </row>
    <row r="1316" spans="1:22" ht="13.5" x14ac:dyDescent="0.25">
      <c r="A1316" s="3">
        <f>RSI!A1316</f>
        <v>43924</v>
      </c>
      <c r="B1316" s="2">
        <f>RSI!B1316</f>
        <v>12.893000000000001</v>
      </c>
      <c r="C1316" s="2">
        <f>RSI!I1316</f>
        <v>21.644546839597837</v>
      </c>
      <c r="D1316" s="2">
        <f>MACD!E1316</f>
        <v>8.1852018960951511E-2</v>
      </c>
      <c r="E1316" s="2">
        <f>MACD!F1316</f>
        <v>0.18037651011790357</v>
      </c>
      <c r="F1316" s="2">
        <f>'Moving Avg'!D1316</f>
        <v>13.221020000000001</v>
      </c>
      <c r="G1316" s="2">
        <f>'Moving Avg'!F1316</f>
        <v>13.556265000000002</v>
      </c>
      <c r="H1316" s="2">
        <f>'Moving Avg'!G1316</f>
        <v>14.368216000000007</v>
      </c>
      <c r="I1316" s="2">
        <f>'Moving Avg'!H1316</f>
        <v>14.480355500000003</v>
      </c>
      <c r="J1316" s="6" t="str">
        <f>OBV!F1316</f>
        <v>BEARISH</v>
      </c>
      <c r="K1316" s="6" t="str">
        <f>OBV!G1316</f>
        <v>WEAK</v>
      </c>
      <c r="L1316" s="6" t="str">
        <f>OBV!H1316</f>
        <v>CONFIRMED BEARISH</v>
      </c>
      <c r="M1316" s="8">
        <f t="shared" si="203"/>
        <v>100</v>
      </c>
      <c r="N1316" s="8">
        <f t="shared" si="200"/>
        <v>100</v>
      </c>
      <c r="O1316" s="8">
        <f t="shared" si="201"/>
        <v>0</v>
      </c>
      <c r="P1316" s="8">
        <f t="shared" si="202"/>
        <v>0</v>
      </c>
      <c r="Q1316" s="9">
        <f t="shared" si="204"/>
        <v>70</v>
      </c>
      <c r="R1316" s="9">
        <f t="shared" si="205"/>
        <v>40</v>
      </c>
      <c r="S1316" s="9">
        <f t="shared" si="206"/>
        <v>30</v>
      </c>
      <c r="T1316" s="9">
        <f t="shared" si="207"/>
        <v>50</v>
      </c>
      <c r="U1316" s="8">
        <f t="shared" si="208"/>
        <v>46.666666666666664</v>
      </c>
      <c r="V1316" s="8">
        <f t="shared" si="209"/>
        <v>47.5</v>
      </c>
    </row>
    <row r="1317" spans="1:22" ht="13.5" x14ac:dyDescent="0.25">
      <c r="A1317" s="3">
        <f>RSI!A1317</f>
        <v>43927</v>
      </c>
      <c r="B1317" s="2">
        <f>RSI!B1317</f>
        <v>12.893000000000001</v>
      </c>
      <c r="C1317" s="2">
        <f>RSI!I1317</f>
        <v>21.644546839597822</v>
      </c>
      <c r="D1317" s="2">
        <f>MACD!E1317</f>
        <v>0.14314321624501147</v>
      </c>
      <c r="E1317" s="2">
        <f>MACD!F1317</f>
        <v>0.17292985134332517</v>
      </c>
      <c r="F1317" s="2">
        <f>'Moving Avg'!D1317</f>
        <v>13.118900000000002</v>
      </c>
      <c r="G1317" s="2">
        <f>'Moving Avg'!F1317</f>
        <v>13.502115000000003</v>
      </c>
      <c r="H1317" s="2">
        <f>'Moving Avg'!G1317</f>
        <v>14.316850000000009</v>
      </c>
      <c r="I1317" s="2">
        <f>'Moving Avg'!H1317</f>
        <v>14.475198000000002</v>
      </c>
      <c r="J1317" s="6" t="str">
        <f>OBV!F1317</f>
        <v>BEARISH</v>
      </c>
      <c r="K1317" s="6" t="str">
        <f>OBV!G1317</f>
        <v>WEAK</v>
      </c>
      <c r="L1317" s="6" t="str">
        <f>OBV!H1317</f>
        <v>CONFIRMED BEARISH</v>
      </c>
      <c r="M1317" s="8">
        <f t="shared" si="203"/>
        <v>100</v>
      </c>
      <c r="N1317" s="8">
        <f t="shared" si="200"/>
        <v>100</v>
      </c>
      <c r="O1317" s="8">
        <f t="shared" si="201"/>
        <v>0</v>
      </c>
      <c r="P1317" s="8">
        <f t="shared" si="202"/>
        <v>0</v>
      </c>
      <c r="Q1317" s="9">
        <f t="shared" si="204"/>
        <v>70</v>
      </c>
      <c r="R1317" s="9">
        <f t="shared" si="205"/>
        <v>40</v>
      </c>
      <c r="S1317" s="9">
        <f t="shared" si="206"/>
        <v>30</v>
      </c>
      <c r="T1317" s="9">
        <f t="shared" si="207"/>
        <v>50</v>
      </c>
      <c r="U1317" s="8">
        <f t="shared" si="208"/>
        <v>46.666666666666664</v>
      </c>
      <c r="V1317" s="8">
        <f t="shared" si="209"/>
        <v>47.5</v>
      </c>
    </row>
    <row r="1318" spans="1:22" ht="13.5" x14ac:dyDescent="0.25">
      <c r="A1318" s="3">
        <f>RSI!A1318</f>
        <v>43928</v>
      </c>
      <c r="B1318" s="2">
        <f>RSI!B1318</f>
        <v>12.893000000000001</v>
      </c>
      <c r="C1318" s="2">
        <f>RSI!I1318</f>
        <v>21.644546839597837</v>
      </c>
      <c r="D1318" s="2">
        <f>MACD!E1318</f>
        <v>0.19999366179525957</v>
      </c>
      <c r="E1318" s="2">
        <f>MACD!F1318</f>
        <v>0.17834261343371205</v>
      </c>
      <c r="F1318" s="2">
        <f>'Moving Avg'!D1318</f>
        <v>13.01782</v>
      </c>
      <c r="G1318" s="2">
        <f>'Moving Avg'!F1318</f>
        <v>13.45054</v>
      </c>
      <c r="H1318" s="2">
        <f>'Moving Avg'!G1318</f>
        <v>14.265484000000006</v>
      </c>
      <c r="I1318" s="2">
        <f>'Moving Avg'!H1318</f>
        <v>14.470040500000007</v>
      </c>
      <c r="J1318" s="6" t="str">
        <f>OBV!F1318</f>
        <v>BEARISH</v>
      </c>
      <c r="K1318" s="6" t="str">
        <f>OBV!G1318</f>
        <v>WEAK</v>
      </c>
      <c r="L1318" s="6" t="str">
        <f>OBV!H1318</f>
        <v>CONFIRMED BEARISH</v>
      </c>
      <c r="M1318" s="8">
        <f t="shared" si="203"/>
        <v>100</v>
      </c>
      <c r="N1318" s="8">
        <f t="shared" si="200"/>
        <v>0</v>
      </c>
      <c r="O1318" s="8">
        <f t="shared" si="201"/>
        <v>0</v>
      </c>
      <c r="P1318" s="8">
        <f t="shared" si="202"/>
        <v>0</v>
      </c>
      <c r="Q1318" s="9">
        <f t="shared" si="204"/>
        <v>35</v>
      </c>
      <c r="R1318" s="9">
        <f t="shared" si="205"/>
        <v>20</v>
      </c>
      <c r="S1318" s="9">
        <f t="shared" si="206"/>
        <v>15</v>
      </c>
      <c r="T1318" s="9">
        <f t="shared" si="207"/>
        <v>25</v>
      </c>
      <c r="U1318" s="8">
        <f t="shared" si="208"/>
        <v>23.333333333333332</v>
      </c>
      <c r="V1318" s="8">
        <f t="shared" si="209"/>
        <v>23.75</v>
      </c>
    </row>
    <row r="1319" spans="1:22" ht="13.5" x14ac:dyDescent="0.25">
      <c r="A1319" s="3">
        <f>RSI!A1319</f>
        <v>43929</v>
      </c>
      <c r="B1319" s="2">
        <f>RSI!B1319</f>
        <v>12.893000000000001</v>
      </c>
      <c r="C1319" s="2">
        <f>RSI!I1319</f>
        <v>21.644546839597837</v>
      </c>
      <c r="D1319" s="2">
        <f>MACD!E1319</f>
        <v>0.1908400944993538</v>
      </c>
      <c r="E1319" s="2">
        <f>MACD!F1319</f>
        <v>0.18084210964684042</v>
      </c>
      <c r="F1319" s="2">
        <f>'Moving Avg'!D1319</f>
        <v>12.915700000000001</v>
      </c>
      <c r="G1319" s="2">
        <f>'Moving Avg'!F1319</f>
        <v>13.401545000000002</v>
      </c>
      <c r="H1319" s="2">
        <f>'Moving Avg'!G1319</f>
        <v>14.214220000000006</v>
      </c>
      <c r="I1319" s="2">
        <f>'Moving Avg'!H1319</f>
        <v>14.464883000000007</v>
      </c>
      <c r="J1319" s="6" t="str">
        <f>OBV!F1319</f>
        <v>BEARISH</v>
      </c>
      <c r="K1319" s="6" t="str">
        <f>OBV!G1319</f>
        <v>WEAK</v>
      </c>
      <c r="L1319" s="6" t="str">
        <f>OBV!H1319</f>
        <v>CONFIRMED BEARISH</v>
      </c>
      <c r="M1319" s="8">
        <f t="shared" si="203"/>
        <v>100</v>
      </c>
      <c r="N1319" s="8">
        <f t="shared" si="200"/>
        <v>0</v>
      </c>
      <c r="O1319" s="8">
        <f t="shared" si="201"/>
        <v>0</v>
      </c>
      <c r="P1319" s="8">
        <f t="shared" si="202"/>
        <v>0</v>
      </c>
      <c r="Q1319" s="9">
        <f t="shared" si="204"/>
        <v>35</v>
      </c>
      <c r="R1319" s="9">
        <f t="shared" si="205"/>
        <v>20</v>
      </c>
      <c r="S1319" s="9">
        <f t="shared" si="206"/>
        <v>15</v>
      </c>
      <c r="T1319" s="9">
        <f t="shared" si="207"/>
        <v>25</v>
      </c>
      <c r="U1319" s="8">
        <f t="shared" si="208"/>
        <v>23.333333333333332</v>
      </c>
      <c r="V1319" s="8">
        <f t="shared" si="209"/>
        <v>23.75</v>
      </c>
    </row>
    <row r="1320" spans="1:22" ht="13.5" x14ac:dyDescent="0.25">
      <c r="A1320" s="3">
        <f>RSI!A1320</f>
        <v>43934</v>
      </c>
      <c r="B1320" s="2">
        <f>RSI!B1320</f>
        <v>12.9962</v>
      </c>
      <c r="C1320" s="2">
        <f>RSI!I1320</f>
        <v>27.743735262305464</v>
      </c>
      <c r="D1320" s="2">
        <f>MACD!E1320</f>
        <v>0.17972729853248026</v>
      </c>
      <c r="E1320" s="2">
        <f>MACD!F1320</f>
        <v>0.1806191474239684</v>
      </c>
      <c r="F1320" s="2">
        <f>'Moving Avg'!D1320</f>
        <v>12.913640000000001</v>
      </c>
      <c r="G1320" s="2">
        <f>'Moving Avg'!F1320</f>
        <v>13.355129999999999</v>
      </c>
      <c r="H1320" s="2">
        <f>'Moving Avg'!G1320</f>
        <v>14.166774000000006</v>
      </c>
      <c r="I1320" s="2">
        <f>'Moving Avg'!H1320</f>
        <v>14.460241500000006</v>
      </c>
      <c r="J1320" s="6" t="str">
        <f>OBV!F1320</f>
        <v>BEARISH</v>
      </c>
      <c r="K1320" s="6" t="str">
        <f>OBV!G1320</f>
        <v>WEAK</v>
      </c>
      <c r="L1320" s="6" t="str">
        <f>OBV!H1320</f>
        <v>CONFIRMED BEARISH</v>
      </c>
      <c r="M1320" s="8">
        <f t="shared" si="203"/>
        <v>100</v>
      </c>
      <c r="N1320" s="8">
        <f t="shared" si="200"/>
        <v>45</v>
      </c>
      <c r="O1320" s="8">
        <f t="shared" si="201"/>
        <v>0</v>
      </c>
      <c r="P1320" s="8">
        <f t="shared" si="202"/>
        <v>0</v>
      </c>
      <c r="Q1320" s="9">
        <f t="shared" si="204"/>
        <v>50.75</v>
      </c>
      <c r="R1320" s="9">
        <f t="shared" si="205"/>
        <v>29</v>
      </c>
      <c r="S1320" s="9">
        <f t="shared" si="206"/>
        <v>21.75</v>
      </c>
      <c r="T1320" s="9">
        <f t="shared" si="207"/>
        <v>36.25</v>
      </c>
      <c r="U1320" s="8">
        <f t="shared" si="208"/>
        <v>33.833333333333336</v>
      </c>
      <c r="V1320" s="8">
        <f t="shared" si="209"/>
        <v>34.4375</v>
      </c>
    </row>
    <row r="1321" spans="1:22" ht="13.5" x14ac:dyDescent="0.25">
      <c r="A1321" s="3">
        <f>RSI!A1321</f>
        <v>43935</v>
      </c>
      <c r="B1321" s="2">
        <f>RSI!B1321</f>
        <v>13.202500000000001</v>
      </c>
      <c r="C1321" s="2">
        <f>RSI!I1321</f>
        <v>38.114196482267438</v>
      </c>
      <c r="D1321" s="2">
        <f>MACD!E1321</f>
        <v>0.15839303048399422</v>
      </c>
      <c r="E1321" s="2">
        <f>MACD!F1321</f>
        <v>0.17617392403597357</v>
      </c>
      <c r="F1321" s="2">
        <f>'Moving Avg'!D1321</f>
        <v>12.975540000000001</v>
      </c>
      <c r="G1321" s="2">
        <f>'Moving Avg'!F1321</f>
        <v>13.326765</v>
      </c>
      <c r="H1321" s="2">
        <f>'Moving Avg'!G1321</f>
        <v>14.121700000000006</v>
      </c>
      <c r="I1321" s="2">
        <f>'Moving Avg'!H1321</f>
        <v>14.456657500000006</v>
      </c>
      <c r="J1321" s="6" t="str">
        <f>OBV!F1321</f>
        <v>BULLISH</v>
      </c>
      <c r="K1321" s="6" t="str">
        <f>OBV!G1321</f>
        <v>NEUTRAL</v>
      </c>
      <c r="L1321" s="6" t="str">
        <f>OBV!H1321</f>
        <v>CONFIRMED BULLISH</v>
      </c>
      <c r="M1321" s="8">
        <f t="shared" si="203"/>
        <v>50</v>
      </c>
      <c r="N1321" s="8">
        <f t="shared" si="200"/>
        <v>45</v>
      </c>
      <c r="O1321" s="8">
        <f t="shared" si="201"/>
        <v>0</v>
      </c>
      <c r="P1321" s="8">
        <f t="shared" si="202"/>
        <v>83.5</v>
      </c>
      <c r="Q1321" s="9">
        <f t="shared" si="204"/>
        <v>45.774999999999999</v>
      </c>
      <c r="R1321" s="9">
        <f t="shared" si="205"/>
        <v>39.875</v>
      </c>
      <c r="S1321" s="9">
        <f t="shared" si="206"/>
        <v>51.825000000000003</v>
      </c>
      <c r="T1321" s="9">
        <f t="shared" si="207"/>
        <v>44.625</v>
      </c>
      <c r="U1321" s="8">
        <f t="shared" si="208"/>
        <v>45.82500000000001</v>
      </c>
      <c r="V1321" s="8">
        <f t="shared" si="209"/>
        <v>45.525000000000006</v>
      </c>
    </row>
    <row r="1322" spans="1:22" ht="13.5" x14ac:dyDescent="0.25">
      <c r="A1322" s="3">
        <f>RSI!A1322</f>
        <v>43936</v>
      </c>
      <c r="B1322" s="2">
        <f>RSI!B1322</f>
        <v>13.1973</v>
      </c>
      <c r="C1322" s="2">
        <f>RSI!I1322</f>
        <v>37.966282429104972</v>
      </c>
      <c r="D1322" s="2">
        <f>MACD!E1322</f>
        <v>0.1418092816655605</v>
      </c>
      <c r="E1322" s="2">
        <f>MACD!F1322</f>
        <v>0.16930099556189096</v>
      </c>
      <c r="F1322" s="2">
        <f>'Moving Avg'!D1322</f>
        <v>13.0364</v>
      </c>
      <c r="G1322" s="2">
        <f>'Moving Avg'!F1322</f>
        <v>13.298139999999998</v>
      </c>
      <c r="H1322" s="2">
        <f>'Moving Avg'!G1322</f>
        <v>14.076522000000002</v>
      </c>
      <c r="I1322" s="2">
        <f>'Moving Avg'!H1322</f>
        <v>14.453279500000008</v>
      </c>
      <c r="J1322" s="6" t="str">
        <f>OBV!F1322</f>
        <v>BULLISH</v>
      </c>
      <c r="K1322" s="6" t="str">
        <f>OBV!G1322</f>
        <v>NEUTRAL</v>
      </c>
      <c r="L1322" s="6" t="str">
        <f>OBV!H1322</f>
        <v>CONFIRMED BULLISH</v>
      </c>
      <c r="M1322" s="8">
        <f t="shared" si="203"/>
        <v>50</v>
      </c>
      <c r="N1322" s="8">
        <f t="shared" si="200"/>
        <v>100</v>
      </c>
      <c r="O1322" s="8">
        <f t="shared" si="201"/>
        <v>0</v>
      </c>
      <c r="P1322" s="8">
        <f t="shared" si="202"/>
        <v>83.5</v>
      </c>
      <c r="Q1322" s="9">
        <f t="shared" si="204"/>
        <v>65.025000000000006</v>
      </c>
      <c r="R1322" s="9">
        <f t="shared" si="205"/>
        <v>50.875</v>
      </c>
      <c r="S1322" s="9">
        <f t="shared" si="206"/>
        <v>60.075000000000003</v>
      </c>
      <c r="T1322" s="9">
        <f t="shared" si="207"/>
        <v>58.375</v>
      </c>
      <c r="U1322" s="8">
        <f t="shared" si="208"/>
        <v>58.658333333333339</v>
      </c>
      <c r="V1322" s="8">
        <f t="shared" si="209"/>
        <v>58.587500000000006</v>
      </c>
    </row>
    <row r="1323" spans="1:22" ht="13.5" x14ac:dyDescent="0.25">
      <c r="A1323" s="3">
        <f>RSI!A1323</f>
        <v>43937</v>
      </c>
      <c r="B1323" s="2">
        <f>RSI!B1323</f>
        <v>13.1509</v>
      </c>
      <c r="C1323" s="2">
        <f>RSI!I1323</f>
        <v>36.601325937615336</v>
      </c>
      <c r="D1323" s="2">
        <f>MACD!E1323</f>
        <v>0.13218829006518718</v>
      </c>
      <c r="E1323" s="2">
        <f>MACD!F1323</f>
        <v>0.1618784544625502</v>
      </c>
      <c r="F1323" s="2">
        <f>'Moving Avg'!D1323</f>
        <v>13.087979999999998</v>
      </c>
      <c r="G1323" s="2">
        <f>'Moving Avg'!F1323</f>
        <v>13.267195000000001</v>
      </c>
      <c r="H1323" s="2">
        <f>'Moving Avg'!G1323</f>
        <v>14.031138000000004</v>
      </c>
      <c r="I1323" s="2">
        <f>'Moving Avg'!H1323</f>
        <v>14.449669500000009</v>
      </c>
      <c r="J1323" s="6" t="str">
        <f>OBV!F1323</f>
        <v>BEARISH</v>
      </c>
      <c r="K1323" s="6" t="str">
        <f>OBV!G1323</f>
        <v>NEUTRAL</v>
      </c>
      <c r="L1323" s="6" t="str">
        <f>OBV!H1323</f>
        <v>BEARISH DIVERGENCE</v>
      </c>
      <c r="M1323" s="8">
        <f t="shared" si="203"/>
        <v>50</v>
      </c>
      <c r="N1323" s="8">
        <f t="shared" si="200"/>
        <v>100</v>
      </c>
      <c r="O1323" s="8">
        <f t="shared" si="201"/>
        <v>0</v>
      </c>
      <c r="P1323" s="8">
        <f t="shared" si="202"/>
        <v>16.5</v>
      </c>
      <c r="Q1323" s="9">
        <f t="shared" si="204"/>
        <v>54.975000000000001</v>
      </c>
      <c r="R1323" s="9">
        <f t="shared" si="205"/>
        <v>34.125</v>
      </c>
      <c r="S1323" s="9">
        <f t="shared" si="206"/>
        <v>29.925000000000001</v>
      </c>
      <c r="T1323" s="9">
        <f t="shared" si="207"/>
        <v>41.625</v>
      </c>
      <c r="U1323" s="8">
        <f t="shared" si="208"/>
        <v>39.674999999999997</v>
      </c>
      <c r="V1323" s="8">
        <f t="shared" si="209"/>
        <v>40.162499999999994</v>
      </c>
    </row>
    <row r="1324" spans="1:22" ht="13.5" x14ac:dyDescent="0.25">
      <c r="A1324" s="3">
        <f>RSI!A1324</f>
        <v>43938</v>
      </c>
      <c r="B1324" s="2">
        <f>RSI!B1324</f>
        <v>13.408799999999999</v>
      </c>
      <c r="C1324" s="2">
        <f>RSI!I1324</f>
        <v>47.828535031834804</v>
      </c>
      <c r="D1324" s="2">
        <f>MACD!E1324</f>
        <v>0.10766086599007707</v>
      </c>
      <c r="E1324" s="2">
        <f>MACD!F1324</f>
        <v>0.1510349367680556</v>
      </c>
      <c r="F1324" s="2">
        <f>'Moving Avg'!D1324</f>
        <v>13.191140000000001</v>
      </c>
      <c r="G1324" s="2">
        <f>'Moving Avg'!F1324</f>
        <v>13.270289999999999</v>
      </c>
      <c r="H1324" s="2">
        <f>'Moving Avg'!G1324</f>
        <v>13.990912000000002</v>
      </c>
      <c r="I1324" s="2">
        <f>'Moving Avg'!H1324</f>
        <v>14.44670450000001</v>
      </c>
      <c r="J1324" s="6" t="str">
        <f>OBV!F1324</f>
        <v>BULLISH</v>
      </c>
      <c r="K1324" s="6" t="str">
        <f>OBV!G1324</f>
        <v>NEUTRAL</v>
      </c>
      <c r="L1324" s="6" t="str">
        <f>OBV!H1324</f>
        <v>CONFIRMED BULLISH</v>
      </c>
      <c r="M1324" s="8">
        <f t="shared" si="203"/>
        <v>50</v>
      </c>
      <c r="N1324" s="8">
        <f t="shared" si="200"/>
        <v>100</v>
      </c>
      <c r="O1324" s="8">
        <f t="shared" si="201"/>
        <v>0</v>
      </c>
      <c r="P1324" s="8">
        <f t="shared" si="202"/>
        <v>83.5</v>
      </c>
      <c r="Q1324" s="9">
        <f t="shared" si="204"/>
        <v>65.025000000000006</v>
      </c>
      <c r="R1324" s="9">
        <f t="shared" si="205"/>
        <v>50.875</v>
      </c>
      <c r="S1324" s="9">
        <f t="shared" si="206"/>
        <v>60.075000000000003</v>
      </c>
      <c r="T1324" s="9">
        <f t="shared" si="207"/>
        <v>58.375</v>
      </c>
      <c r="U1324" s="8">
        <f t="shared" si="208"/>
        <v>58.658333333333339</v>
      </c>
      <c r="V1324" s="8">
        <f t="shared" si="209"/>
        <v>58.587500000000006</v>
      </c>
    </row>
    <row r="1325" spans="1:22" ht="13.5" x14ac:dyDescent="0.25">
      <c r="A1325" s="3">
        <f>RSI!A1325</f>
        <v>43941</v>
      </c>
      <c r="B1325" s="2">
        <f>RSI!B1325</f>
        <v>13.795500000000001</v>
      </c>
      <c r="C1325" s="2">
        <f>RSI!I1325</f>
        <v>59.429819773733847</v>
      </c>
      <c r="D1325" s="2">
        <f>MACD!E1325</f>
        <v>-2.5786926555504408E-3</v>
      </c>
      <c r="E1325" s="2">
        <f>MACD!F1325</f>
        <v>0.12031221088333439</v>
      </c>
      <c r="F1325" s="2">
        <f>'Moving Avg'!D1325</f>
        <v>13.350999999999999</v>
      </c>
      <c r="G1325" s="2">
        <f>'Moving Avg'!F1325</f>
        <v>13.289624999999997</v>
      </c>
      <c r="H1325" s="2">
        <f>'Moving Avg'!G1325</f>
        <v>13.95842</v>
      </c>
      <c r="I1325" s="2">
        <f>'Moving Avg'!H1325</f>
        <v>14.44567300000001</v>
      </c>
      <c r="J1325" s="6" t="str">
        <f>OBV!F1325</f>
        <v>BULLISH</v>
      </c>
      <c r="K1325" s="6" t="str">
        <f>OBV!G1325</f>
        <v>NEUTRAL</v>
      </c>
      <c r="L1325" s="6" t="str">
        <f>OBV!H1325</f>
        <v>CONFIRMED BULLISH</v>
      </c>
      <c r="M1325" s="8">
        <f t="shared" si="203"/>
        <v>50</v>
      </c>
      <c r="N1325" s="8">
        <f t="shared" si="200"/>
        <v>100</v>
      </c>
      <c r="O1325" s="8">
        <f t="shared" si="201"/>
        <v>0</v>
      </c>
      <c r="P1325" s="8">
        <f t="shared" si="202"/>
        <v>83.5</v>
      </c>
      <c r="Q1325" s="9">
        <f t="shared" si="204"/>
        <v>65.025000000000006</v>
      </c>
      <c r="R1325" s="9">
        <f t="shared" si="205"/>
        <v>50.875</v>
      </c>
      <c r="S1325" s="9">
        <f t="shared" si="206"/>
        <v>60.075000000000003</v>
      </c>
      <c r="T1325" s="9">
        <f t="shared" si="207"/>
        <v>58.375</v>
      </c>
      <c r="U1325" s="8">
        <f t="shared" si="208"/>
        <v>58.658333333333339</v>
      </c>
      <c r="V1325" s="8">
        <f t="shared" si="209"/>
        <v>58.587500000000006</v>
      </c>
    </row>
    <row r="1326" spans="1:22" ht="13.5" x14ac:dyDescent="0.25">
      <c r="A1326" s="3">
        <f>RSI!A1326</f>
        <v>43942</v>
      </c>
      <c r="B1326" s="2">
        <f>RSI!B1326</f>
        <v>13.408799999999999</v>
      </c>
      <c r="C1326" s="2">
        <f>RSI!I1326</f>
        <v>47.94762653051442</v>
      </c>
      <c r="D1326" s="2">
        <f>MACD!E1326</f>
        <v>-8.6727877433116163E-2</v>
      </c>
      <c r="E1326" s="2">
        <f>MACD!F1326</f>
        <v>7.8904193220044286E-2</v>
      </c>
      <c r="F1326" s="2">
        <f>'Moving Avg'!D1326</f>
        <v>13.392259999999998</v>
      </c>
      <c r="G1326" s="2">
        <f>'Moving Avg'!F1326</f>
        <v>13.289624999999997</v>
      </c>
      <c r="H1326" s="2">
        <f>'Moving Avg'!G1326</f>
        <v>13.918193999999998</v>
      </c>
      <c r="I1326" s="2">
        <f>'Moving Avg'!H1326</f>
        <v>14.442708000000012</v>
      </c>
      <c r="J1326" s="6" t="str">
        <f>OBV!F1326</f>
        <v>BULLISH</v>
      </c>
      <c r="K1326" s="6" t="str">
        <f>OBV!G1326</f>
        <v>NEUTRAL</v>
      </c>
      <c r="L1326" s="6" t="str">
        <f>OBV!H1326</f>
        <v>CONFIRMED BULLISH</v>
      </c>
      <c r="M1326" s="8">
        <f t="shared" si="203"/>
        <v>50</v>
      </c>
      <c r="N1326" s="8">
        <f t="shared" si="200"/>
        <v>100</v>
      </c>
      <c r="O1326" s="8">
        <f t="shared" si="201"/>
        <v>0</v>
      </c>
      <c r="P1326" s="8">
        <f t="shared" si="202"/>
        <v>83.5</v>
      </c>
      <c r="Q1326" s="9">
        <f t="shared" si="204"/>
        <v>65.025000000000006</v>
      </c>
      <c r="R1326" s="9">
        <f t="shared" si="205"/>
        <v>50.875</v>
      </c>
      <c r="S1326" s="9">
        <f t="shared" si="206"/>
        <v>60.075000000000003</v>
      </c>
      <c r="T1326" s="9">
        <f t="shared" si="207"/>
        <v>58.375</v>
      </c>
      <c r="U1326" s="8">
        <f t="shared" si="208"/>
        <v>58.658333333333339</v>
      </c>
      <c r="V1326" s="8">
        <f t="shared" si="209"/>
        <v>58.587500000000006</v>
      </c>
    </row>
    <row r="1327" spans="1:22" ht="13.5" x14ac:dyDescent="0.25">
      <c r="A1327" s="3">
        <f>RSI!A1327</f>
        <v>43943</v>
      </c>
      <c r="B1327" s="2">
        <f>RSI!B1327</f>
        <v>13.403600000000001</v>
      </c>
      <c r="C1327" s="2">
        <f>RSI!I1327</f>
        <v>47.8138475180874</v>
      </c>
      <c r="D1327" s="2">
        <f>MACD!E1327</f>
        <v>-0.15716125151886651</v>
      </c>
      <c r="E1327" s="2">
        <f>MACD!F1327</f>
        <v>3.1691104272262134E-2</v>
      </c>
      <c r="F1327" s="2">
        <f>'Moving Avg'!D1327</f>
        <v>13.433519999999998</v>
      </c>
      <c r="G1327" s="2">
        <f>'Moving Avg'!F1327</f>
        <v>13.269254999999998</v>
      </c>
      <c r="H1327" s="2">
        <f>'Moving Avg'!G1327</f>
        <v>13.886115999999999</v>
      </c>
      <c r="I1327" s="2">
        <f>'Moving Avg'!H1327</f>
        <v>14.440103500000012</v>
      </c>
      <c r="J1327" s="6" t="str">
        <f>OBV!F1327</f>
        <v>BULLISH</v>
      </c>
      <c r="K1327" s="6" t="str">
        <f>OBV!G1327</f>
        <v>NEUTRAL</v>
      </c>
      <c r="L1327" s="6" t="str">
        <f>OBV!H1327</f>
        <v>CONFIRMED BULLISH</v>
      </c>
      <c r="M1327" s="8">
        <f t="shared" si="203"/>
        <v>50</v>
      </c>
      <c r="N1327" s="8">
        <f t="shared" si="200"/>
        <v>100</v>
      </c>
      <c r="O1327" s="8">
        <f t="shared" si="201"/>
        <v>0</v>
      </c>
      <c r="P1327" s="8">
        <f t="shared" si="202"/>
        <v>83.5</v>
      </c>
      <c r="Q1327" s="9">
        <f t="shared" si="204"/>
        <v>65.025000000000006</v>
      </c>
      <c r="R1327" s="9">
        <f t="shared" si="205"/>
        <v>50.875</v>
      </c>
      <c r="S1327" s="9">
        <f t="shared" si="206"/>
        <v>60.075000000000003</v>
      </c>
      <c r="T1327" s="9">
        <f t="shared" si="207"/>
        <v>58.375</v>
      </c>
      <c r="U1327" s="8">
        <f t="shared" si="208"/>
        <v>58.658333333333339</v>
      </c>
      <c r="V1327" s="8">
        <f t="shared" si="209"/>
        <v>58.587500000000006</v>
      </c>
    </row>
    <row r="1328" spans="1:22" ht="13.5" x14ac:dyDescent="0.25">
      <c r="A1328" s="3">
        <f>RSI!A1328</f>
        <v>43944</v>
      </c>
      <c r="B1328" s="2">
        <f>RSI!B1328</f>
        <v>13.006500000000001</v>
      </c>
      <c r="C1328" s="2">
        <f>RSI!I1328</f>
        <v>38.890202211377826</v>
      </c>
      <c r="D1328" s="2">
        <f>MACD!E1328</f>
        <v>-0.18695707165421105</v>
      </c>
      <c r="E1328" s="2">
        <f>MACD!F1328</f>
        <v>-1.2038530913032502E-2</v>
      </c>
      <c r="F1328" s="2">
        <f>'Moving Avg'!D1328</f>
        <v>13.404640000000001</v>
      </c>
      <c r="G1328" s="2">
        <f>'Moving Avg'!F1328</f>
        <v>13.22903</v>
      </c>
      <c r="H1328" s="2">
        <f>'Moving Avg'!G1328</f>
        <v>13.852283999999999</v>
      </c>
      <c r="I1328" s="2">
        <f>'Moving Avg'!H1328</f>
        <v>14.435513500000011</v>
      </c>
      <c r="J1328" s="6" t="str">
        <f>OBV!F1328</f>
        <v>BULLISH</v>
      </c>
      <c r="K1328" s="6" t="str">
        <f>OBV!G1328</f>
        <v>NEUTRAL</v>
      </c>
      <c r="L1328" s="6" t="str">
        <f>OBV!H1328</f>
        <v>BULLISH DIVERGENCE</v>
      </c>
      <c r="M1328" s="8">
        <f t="shared" si="203"/>
        <v>50</v>
      </c>
      <c r="N1328" s="8">
        <f t="shared" si="200"/>
        <v>100</v>
      </c>
      <c r="O1328" s="8">
        <f t="shared" si="201"/>
        <v>0</v>
      </c>
      <c r="P1328" s="8">
        <f t="shared" si="202"/>
        <v>66.5</v>
      </c>
      <c r="Q1328" s="9">
        <f t="shared" si="204"/>
        <v>62.475000000000001</v>
      </c>
      <c r="R1328" s="9">
        <f t="shared" si="205"/>
        <v>46.625</v>
      </c>
      <c r="S1328" s="9">
        <f t="shared" si="206"/>
        <v>52.424999999999997</v>
      </c>
      <c r="T1328" s="9">
        <f t="shared" si="207"/>
        <v>54.125</v>
      </c>
      <c r="U1328" s="8">
        <f t="shared" si="208"/>
        <v>53.841666666666661</v>
      </c>
      <c r="V1328" s="8">
        <f t="shared" si="209"/>
        <v>53.912499999999994</v>
      </c>
    </row>
    <row r="1329" spans="1:22" ht="13.5" x14ac:dyDescent="0.25">
      <c r="A1329" s="3">
        <f>RSI!A1329</f>
        <v>43945</v>
      </c>
      <c r="B1329" s="2">
        <f>RSI!B1329</f>
        <v>12.6197</v>
      </c>
      <c r="C1329" s="2">
        <f>RSI!I1329</f>
        <v>32.522977612954463</v>
      </c>
      <c r="D1329" s="2">
        <f>MACD!E1329</f>
        <v>-0.18081240570151103</v>
      </c>
      <c r="E1329" s="2">
        <f>MACD!F1329</f>
        <v>-4.5793305870728204E-2</v>
      </c>
      <c r="F1329" s="2">
        <f>'Moving Avg'!D1329</f>
        <v>13.24682</v>
      </c>
      <c r="G1329" s="2">
        <f>'Moving Avg'!F1329</f>
        <v>13.189575</v>
      </c>
      <c r="H1329" s="2">
        <f>'Moving Avg'!G1329</f>
        <v>13.810715999999999</v>
      </c>
      <c r="I1329" s="2">
        <f>'Moving Avg'!H1329</f>
        <v>14.428603000000011</v>
      </c>
      <c r="J1329" s="6" t="str">
        <f>OBV!F1329</f>
        <v>BEARISH</v>
      </c>
      <c r="K1329" s="6" t="str">
        <f>OBV!G1329</f>
        <v>NEUTRAL</v>
      </c>
      <c r="L1329" s="6" t="str">
        <f>OBV!H1329</f>
        <v>CONFIRMED BEARISH</v>
      </c>
      <c r="M1329" s="8">
        <f t="shared" si="203"/>
        <v>50</v>
      </c>
      <c r="N1329" s="8">
        <f t="shared" si="200"/>
        <v>100</v>
      </c>
      <c r="O1329" s="8">
        <f t="shared" si="201"/>
        <v>0</v>
      </c>
      <c r="P1329" s="8">
        <f t="shared" si="202"/>
        <v>16.5</v>
      </c>
      <c r="Q1329" s="9">
        <f t="shared" si="204"/>
        <v>54.975000000000001</v>
      </c>
      <c r="R1329" s="9">
        <f t="shared" si="205"/>
        <v>34.125</v>
      </c>
      <c r="S1329" s="9">
        <f t="shared" si="206"/>
        <v>29.925000000000001</v>
      </c>
      <c r="T1329" s="9">
        <f t="shared" si="207"/>
        <v>41.625</v>
      </c>
      <c r="U1329" s="8">
        <f t="shared" si="208"/>
        <v>39.674999999999997</v>
      </c>
      <c r="V1329" s="8">
        <f t="shared" si="209"/>
        <v>40.162499999999994</v>
      </c>
    </row>
    <row r="1330" spans="1:22" ht="13.5" x14ac:dyDescent="0.25">
      <c r="A1330" s="3">
        <f>RSI!A1330</f>
        <v>43948</v>
      </c>
      <c r="B1330" s="2">
        <f>RSI!B1330</f>
        <v>12.9962</v>
      </c>
      <c r="C1330" s="2">
        <f>RSI!I1330</f>
        <v>42.407177696049771</v>
      </c>
      <c r="D1330" s="2">
        <f>MACD!E1330</f>
        <v>-0.18283510439154504</v>
      </c>
      <c r="E1330" s="2">
        <f>MACD!F1330</f>
        <v>-7.3201665574891578E-2</v>
      </c>
      <c r="F1330" s="2">
        <f>'Moving Avg'!D1330</f>
        <v>13.086959999999999</v>
      </c>
      <c r="G1330" s="2">
        <f>'Moving Avg'!F1330</f>
        <v>13.168944999999999</v>
      </c>
      <c r="H1330" s="2">
        <f>'Moving Avg'!G1330</f>
        <v>13.776677999999999</v>
      </c>
      <c r="I1330" s="2">
        <f>'Moving Avg'!H1330</f>
        <v>14.423575000000012</v>
      </c>
      <c r="J1330" s="6" t="str">
        <f>OBV!F1330</f>
        <v>BEARISH</v>
      </c>
      <c r="K1330" s="6" t="str">
        <f>OBV!G1330</f>
        <v>NEUTRAL</v>
      </c>
      <c r="L1330" s="6" t="str">
        <f>OBV!H1330</f>
        <v>CONFIRMED BEARISH</v>
      </c>
      <c r="M1330" s="8">
        <f t="shared" si="203"/>
        <v>50</v>
      </c>
      <c r="N1330" s="8">
        <f t="shared" si="200"/>
        <v>100</v>
      </c>
      <c r="O1330" s="8">
        <f t="shared" si="201"/>
        <v>0</v>
      </c>
      <c r="P1330" s="8">
        <f t="shared" si="202"/>
        <v>16.5</v>
      </c>
      <c r="Q1330" s="9">
        <f t="shared" si="204"/>
        <v>54.975000000000001</v>
      </c>
      <c r="R1330" s="9">
        <f t="shared" si="205"/>
        <v>34.125</v>
      </c>
      <c r="S1330" s="9">
        <f t="shared" si="206"/>
        <v>29.925000000000001</v>
      </c>
      <c r="T1330" s="9">
        <f t="shared" si="207"/>
        <v>41.625</v>
      </c>
      <c r="U1330" s="8">
        <f t="shared" si="208"/>
        <v>39.674999999999997</v>
      </c>
      <c r="V1330" s="8">
        <f t="shared" si="209"/>
        <v>40.162499999999994</v>
      </c>
    </row>
    <row r="1331" spans="1:22" ht="13.5" x14ac:dyDescent="0.25">
      <c r="A1331" s="3">
        <f>RSI!A1331</f>
        <v>43949</v>
      </c>
      <c r="B1331" s="2">
        <f>RSI!B1331</f>
        <v>13.357200000000001</v>
      </c>
      <c r="C1331" s="2">
        <f>RSI!I1331</f>
        <v>49.973920795341598</v>
      </c>
      <c r="D1331" s="2">
        <f>MACD!E1331</f>
        <v>-0.17733852810149742</v>
      </c>
      <c r="E1331" s="2">
        <f>MACD!F1331</f>
        <v>-9.4029038080212762E-2</v>
      </c>
      <c r="F1331" s="2">
        <f>'Moving Avg'!D1331</f>
        <v>13.076640000000001</v>
      </c>
      <c r="G1331" s="2">
        <f>'Moving Avg'!F1331</f>
        <v>13.166364999999999</v>
      </c>
      <c r="H1331" s="2">
        <f>'Moving Avg'!G1331</f>
        <v>13.749859999999998</v>
      </c>
      <c r="I1331" s="2">
        <f>'Moving Avg'!H1331</f>
        <v>14.420377500000013</v>
      </c>
      <c r="J1331" s="6" t="str">
        <f>OBV!F1331</f>
        <v>BEARISH</v>
      </c>
      <c r="K1331" s="6" t="str">
        <f>OBV!G1331</f>
        <v>NEUTRAL</v>
      </c>
      <c r="L1331" s="6" t="str">
        <f>OBV!H1331</f>
        <v>CONFIRMED BEARISH</v>
      </c>
      <c r="M1331" s="8">
        <f t="shared" si="203"/>
        <v>50</v>
      </c>
      <c r="N1331" s="8">
        <f t="shared" si="200"/>
        <v>100</v>
      </c>
      <c r="O1331" s="8">
        <f t="shared" si="201"/>
        <v>0</v>
      </c>
      <c r="P1331" s="8">
        <f t="shared" si="202"/>
        <v>16.5</v>
      </c>
      <c r="Q1331" s="9">
        <f t="shared" si="204"/>
        <v>54.975000000000001</v>
      </c>
      <c r="R1331" s="9">
        <f t="shared" si="205"/>
        <v>34.125</v>
      </c>
      <c r="S1331" s="9">
        <f t="shared" si="206"/>
        <v>29.925000000000001</v>
      </c>
      <c r="T1331" s="9">
        <f t="shared" si="207"/>
        <v>41.625</v>
      </c>
      <c r="U1331" s="8">
        <f t="shared" si="208"/>
        <v>39.674999999999997</v>
      </c>
      <c r="V1331" s="8">
        <f t="shared" si="209"/>
        <v>40.162499999999994</v>
      </c>
    </row>
    <row r="1332" spans="1:22" ht="13.5" x14ac:dyDescent="0.25">
      <c r="A1332" s="3">
        <f>RSI!A1332</f>
        <v>43950</v>
      </c>
      <c r="B1332" s="2">
        <f>RSI!B1332</f>
        <v>13.6615</v>
      </c>
      <c r="C1332" s="2">
        <f>RSI!I1332</f>
        <v>55.304603753121967</v>
      </c>
      <c r="D1332" s="2">
        <f>MACD!E1332</f>
        <v>-0.19611484550272351</v>
      </c>
      <c r="E1332" s="2">
        <f>MACD!F1332</f>
        <v>-0.11444619956471493</v>
      </c>
      <c r="F1332" s="2">
        <f>'Moving Avg'!D1332</f>
        <v>13.128219999999999</v>
      </c>
      <c r="G1332" s="2">
        <f>'Moving Avg'!F1332</f>
        <v>13.179259999999999</v>
      </c>
      <c r="H1332" s="2">
        <f>'Moving Avg'!G1332</f>
        <v>13.734285999999999</v>
      </c>
      <c r="I1332" s="2">
        <f>'Moving Avg'!H1332</f>
        <v>14.417799000000013</v>
      </c>
      <c r="J1332" s="6" t="str">
        <f>OBV!F1332</f>
        <v>BEARISH</v>
      </c>
      <c r="K1332" s="6" t="str">
        <f>OBV!G1332</f>
        <v>NEUTRAL</v>
      </c>
      <c r="L1332" s="6" t="str">
        <f>OBV!H1332</f>
        <v>BEARISH DIVERGENCE</v>
      </c>
      <c r="M1332" s="8">
        <f t="shared" si="203"/>
        <v>50</v>
      </c>
      <c r="N1332" s="8">
        <f t="shared" si="200"/>
        <v>100</v>
      </c>
      <c r="O1332" s="8">
        <f t="shared" si="201"/>
        <v>0</v>
      </c>
      <c r="P1332" s="8">
        <f t="shared" si="202"/>
        <v>16.5</v>
      </c>
      <c r="Q1332" s="9">
        <f t="shared" si="204"/>
        <v>54.975000000000001</v>
      </c>
      <c r="R1332" s="9">
        <f t="shared" si="205"/>
        <v>34.125</v>
      </c>
      <c r="S1332" s="9">
        <f t="shared" si="206"/>
        <v>29.925000000000001</v>
      </c>
      <c r="T1332" s="9">
        <f t="shared" si="207"/>
        <v>41.625</v>
      </c>
      <c r="U1332" s="8">
        <f t="shared" si="208"/>
        <v>39.674999999999997</v>
      </c>
      <c r="V1332" s="8">
        <f t="shared" si="209"/>
        <v>40.162499999999994</v>
      </c>
    </row>
    <row r="1333" spans="1:22" ht="13.5" x14ac:dyDescent="0.25">
      <c r="A1333" s="3">
        <f>RSI!A1333</f>
        <v>43951</v>
      </c>
      <c r="B1333" s="2">
        <f>RSI!B1333</f>
        <v>13.408799999999999</v>
      </c>
      <c r="C1333" s="2">
        <f>RSI!I1333</f>
        <v>50.492841391548062</v>
      </c>
      <c r="D1333" s="2">
        <f>MACD!E1333</f>
        <v>-0.20230067998513412</v>
      </c>
      <c r="E1333" s="2">
        <f>MACD!F1333</f>
        <v>-0.13201709564879877</v>
      </c>
      <c r="F1333" s="2">
        <f>'Moving Avg'!D1333</f>
        <v>13.208680000000001</v>
      </c>
      <c r="G1333" s="2">
        <f>'Moving Avg'!F1333</f>
        <v>13.179779999999997</v>
      </c>
      <c r="H1333" s="2">
        <f>'Moving Avg'!G1333</f>
        <v>13.717268000000001</v>
      </c>
      <c r="I1333" s="2">
        <f>'Moving Avg'!H1333</f>
        <v>14.413957000000012</v>
      </c>
      <c r="J1333" s="6" t="str">
        <f>OBV!F1333</f>
        <v>BULLISH</v>
      </c>
      <c r="K1333" s="6" t="str">
        <f>OBV!G1333</f>
        <v>NEUTRAL</v>
      </c>
      <c r="L1333" s="6" t="str">
        <f>OBV!H1333</f>
        <v>CONFIRMED BULLISH</v>
      </c>
      <c r="M1333" s="8">
        <f t="shared" si="203"/>
        <v>50</v>
      </c>
      <c r="N1333" s="8">
        <f t="shared" si="200"/>
        <v>100</v>
      </c>
      <c r="O1333" s="8">
        <f t="shared" si="201"/>
        <v>0</v>
      </c>
      <c r="P1333" s="8">
        <f t="shared" si="202"/>
        <v>83.5</v>
      </c>
      <c r="Q1333" s="9">
        <f t="shared" si="204"/>
        <v>65.025000000000006</v>
      </c>
      <c r="R1333" s="9">
        <f t="shared" si="205"/>
        <v>50.875</v>
      </c>
      <c r="S1333" s="9">
        <f t="shared" si="206"/>
        <v>60.075000000000003</v>
      </c>
      <c r="T1333" s="9">
        <f t="shared" si="207"/>
        <v>58.375</v>
      </c>
      <c r="U1333" s="8">
        <f t="shared" si="208"/>
        <v>58.658333333333339</v>
      </c>
      <c r="V1333" s="8">
        <f t="shared" si="209"/>
        <v>58.587500000000006</v>
      </c>
    </row>
    <row r="1334" spans="1:22" ht="13.5" x14ac:dyDescent="0.25">
      <c r="A1334" s="3">
        <f>RSI!A1334</f>
        <v>43955</v>
      </c>
      <c r="B1334" s="2">
        <f>RSI!B1334</f>
        <v>13.408799999999999</v>
      </c>
      <c r="C1334" s="2">
        <f>RSI!I1334</f>
        <v>50.492841391548062</v>
      </c>
      <c r="D1334" s="2">
        <f>MACD!E1334</f>
        <v>-0.16810381891027149</v>
      </c>
      <c r="E1334" s="2">
        <f>MACD!F1334</f>
        <v>-0.13923444030109333</v>
      </c>
      <c r="F1334" s="2">
        <f>'Moving Avg'!D1334</f>
        <v>13.366499999999998</v>
      </c>
      <c r="G1334" s="2">
        <f>'Moving Avg'!F1334</f>
        <v>13.180039999999996</v>
      </c>
      <c r="H1334" s="2">
        <f>'Moving Avg'!G1334</f>
        <v>13.696640000000002</v>
      </c>
      <c r="I1334" s="2">
        <f>'Moving Avg'!H1334</f>
        <v>14.410115000000017</v>
      </c>
      <c r="J1334" s="6" t="str">
        <f>OBV!F1334</f>
        <v>BULLISH</v>
      </c>
      <c r="K1334" s="6" t="str">
        <f>OBV!G1334</f>
        <v>NEUTRAL</v>
      </c>
      <c r="L1334" s="6" t="str">
        <f>OBV!H1334</f>
        <v>CONFIRMED BULLISH</v>
      </c>
      <c r="M1334" s="8">
        <f t="shared" si="203"/>
        <v>50</v>
      </c>
      <c r="N1334" s="8">
        <f t="shared" si="200"/>
        <v>100</v>
      </c>
      <c r="O1334" s="8">
        <f t="shared" si="201"/>
        <v>0</v>
      </c>
      <c r="P1334" s="8">
        <f t="shared" si="202"/>
        <v>83.5</v>
      </c>
      <c r="Q1334" s="9">
        <f t="shared" si="204"/>
        <v>65.025000000000006</v>
      </c>
      <c r="R1334" s="9">
        <f t="shared" si="205"/>
        <v>50.875</v>
      </c>
      <c r="S1334" s="9">
        <f t="shared" si="206"/>
        <v>60.075000000000003</v>
      </c>
      <c r="T1334" s="9">
        <f t="shared" si="207"/>
        <v>58.375</v>
      </c>
      <c r="U1334" s="8">
        <f t="shared" si="208"/>
        <v>58.658333333333339</v>
      </c>
      <c r="V1334" s="8">
        <f t="shared" si="209"/>
        <v>58.587500000000006</v>
      </c>
    </row>
    <row r="1335" spans="1:22" ht="13.5" x14ac:dyDescent="0.25">
      <c r="A1335" s="3">
        <f>RSI!A1335</f>
        <v>43956</v>
      </c>
      <c r="B1335" s="2">
        <f>RSI!B1335</f>
        <v>13.408799999999999</v>
      </c>
      <c r="C1335" s="2">
        <f>RSI!I1335</f>
        <v>50.492841391548062</v>
      </c>
      <c r="D1335" s="2">
        <f>MACD!E1335</f>
        <v>-7.9903385658909087E-2</v>
      </c>
      <c r="E1335" s="2">
        <f>MACD!F1335</f>
        <v>-0.12736822937265649</v>
      </c>
      <c r="F1335" s="2">
        <f>'Moving Avg'!D1335</f>
        <v>13.449020000000001</v>
      </c>
      <c r="G1335" s="2">
        <f>'Moving Avg'!F1335</f>
        <v>13.200154999999995</v>
      </c>
      <c r="H1335" s="2">
        <f>'Moving Avg'!G1335</f>
        <v>13.676012</v>
      </c>
      <c r="I1335" s="2">
        <f>'Moving Avg'!H1335</f>
        <v>14.404984000000015</v>
      </c>
      <c r="J1335" s="6" t="str">
        <f>OBV!F1335</f>
        <v>BULLISH</v>
      </c>
      <c r="K1335" s="6" t="str">
        <f>OBV!G1335</f>
        <v>NEUTRAL</v>
      </c>
      <c r="L1335" s="6" t="str">
        <f>OBV!H1335</f>
        <v>CONFIRMED BULLISH</v>
      </c>
      <c r="M1335" s="8">
        <f t="shared" si="203"/>
        <v>50</v>
      </c>
      <c r="N1335" s="8">
        <f t="shared" si="200"/>
        <v>0</v>
      </c>
      <c r="O1335" s="8">
        <f t="shared" si="201"/>
        <v>0</v>
      </c>
      <c r="P1335" s="8">
        <f t="shared" si="202"/>
        <v>83.5</v>
      </c>
      <c r="Q1335" s="9">
        <f t="shared" si="204"/>
        <v>30.024999999999999</v>
      </c>
      <c r="R1335" s="9">
        <f t="shared" si="205"/>
        <v>30.875</v>
      </c>
      <c r="S1335" s="9">
        <f t="shared" si="206"/>
        <v>45.075000000000003</v>
      </c>
      <c r="T1335" s="9">
        <f t="shared" si="207"/>
        <v>33.375</v>
      </c>
      <c r="U1335" s="8">
        <f t="shared" si="208"/>
        <v>35.324999999999996</v>
      </c>
      <c r="V1335" s="8">
        <f t="shared" si="209"/>
        <v>34.837499999999999</v>
      </c>
    </row>
    <row r="1336" spans="1:22" ht="13.5" x14ac:dyDescent="0.25">
      <c r="A1336" s="3">
        <f>RSI!A1336</f>
        <v>43957</v>
      </c>
      <c r="B1336" s="2">
        <f>RSI!B1336</f>
        <v>13.615</v>
      </c>
      <c r="C1336" s="2">
        <f>RSI!I1336</f>
        <v>54.525131809075361</v>
      </c>
      <c r="D1336" s="2">
        <f>MACD!E1336</f>
        <v>-8.0249446380388889E-2</v>
      </c>
      <c r="E1336" s="2">
        <f>MACD!F1336</f>
        <v>-0.11794447277420297</v>
      </c>
      <c r="F1336" s="2">
        <f>'Moving Avg'!D1336</f>
        <v>13.500579999999999</v>
      </c>
      <c r="G1336" s="2">
        <f>'Moving Avg'!F1336</f>
        <v>13.236254999999996</v>
      </c>
      <c r="H1336" s="2">
        <f>'Moving Avg'!G1336</f>
        <v>13.659612000000003</v>
      </c>
      <c r="I1336" s="2">
        <f>'Moving Avg'!H1336</f>
        <v>14.400884000000017</v>
      </c>
      <c r="J1336" s="6" t="str">
        <f>OBV!F1336</f>
        <v>BULLISH</v>
      </c>
      <c r="K1336" s="6" t="str">
        <f>OBV!G1336</f>
        <v>NEUTRAL</v>
      </c>
      <c r="L1336" s="6" t="str">
        <f>OBV!H1336</f>
        <v>CONFIRMED BULLISH</v>
      </c>
      <c r="M1336" s="8">
        <f t="shared" si="203"/>
        <v>50</v>
      </c>
      <c r="N1336" s="8">
        <f t="shared" si="200"/>
        <v>0</v>
      </c>
      <c r="O1336" s="8">
        <f t="shared" si="201"/>
        <v>0</v>
      </c>
      <c r="P1336" s="8">
        <f t="shared" si="202"/>
        <v>83.5</v>
      </c>
      <c r="Q1336" s="9">
        <f t="shared" si="204"/>
        <v>30.024999999999999</v>
      </c>
      <c r="R1336" s="9">
        <f t="shared" si="205"/>
        <v>30.875</v>
      </c>
      <c r="S1336" s="9">
        <f t="shared" si="206"/>
        <v>45.075000000000003</v>
      </c>
      <c r="T1336" s="9">
        <f t="shared" si="207"/>
        <v>33.375</v>
      </c>
      <c r="U1336" s="8">
        <f t="shared" si="208"/>
        <v>35.324999999999996</v>
      </c>
      <c r="V1336" s="8">
        <f t="shared" si="209"/>
        <v>34.837499999999999</v>
      </c>
    </row>
    <row r="1337" spans="1:22" ht="13.5" x14ac:dyDescent="0.25">
      <c r="A1337" s="3">
        <f>RSI!A1337</f>
        <v>43958</v>
      </c>
      <c r="B1337" s="2">
        <f>RSI!B1337</f>
        <v>13.976000000000001</v>
      </c>
      <c r="C1337" s="2">
        <f>RSI!I1337</f>
        <v>60.578778901615749</v>
      </c>
      <c r="D1337" s="2">
        <f>MACD!E1337</f>
        <v>-0.10949665126040387</v>
      </c>
      <c r="E1337" s="2">
        <f>MACD!F1337</f>
        <v>-0.11625490847144315</v>
      </c>
      <c r="F1337" s="2">
        <f>'Moving Avg'!D1337</f>
        <v>13.563480000000002</v>
      </c>
      <c r="G1337" s="2">
        <f>'Moving Avg'!F1337</f>
        <v>13.290404999999998</v>
      </c>
      <c r="H1337" s="2">
        <f>'Moving Avg'!G1337</f>
        <v>13.650534000000002</v>
      </c>
      <c r="I1337" s="2">
        <f>'Moving Avg'!H1337</f>
        <v>14.398589000000017</v>
      </c>
      <c r="J1337" s="6" t="str">
        <f>OBV!F1337</f>
        <v>BEARISH</v>
      </c>
      <c r="K1337" s="6" t="str">
        <f>OBV!G1337</f>
        <v>NEUTRAL</v>
      </c>
      <c r="L1337" s="6" t="str">
        <f>OBV!H1337</f>
        <v>BEARISH DIVERGENCE</v>
      </c>
      <c r="M1337" s="8">
        <f t="shared" si="203"/>
        <v>50</v>
      </c>
      <c r="N1337" s="8">
        <f t="shared" si="200"/>
        <v>0</v>
      </c>
      <c r="O1337" s="8">
        <f t="shared" si="201"/>
        <v>0</v>
      </c>
      <c r="P1337" s="8">
        <f t="shared" si="202"/>
        <v>16.5</v>
      </c>
      <c r="Q1337" s="9">
        <f t="shared" si="204"/>
        <v>19.975000000000001</v>
      </c>
      <c r="R1337" s="9">
        <f t="shared" si="205"/>
        <v>14.125</v>
      </c>
      <c r="S1337" s="9">
        <f t="shared" si="206"/>
        <v>14.925000000000001</v>
      </c>
      <c r="T1337" s="9">
        <f t="shared" si="207"/>
        <v>16.625</v>
      </c>
      <c r="U1337" s="8">
        <f t="shared" si="208"/>
        <v>16.341666666666669</v>
      </c>
      <c r="V1337" s="8">
        <f t="shared" si="209"/>
        <v>16.412500000000001</v>
      </c>
    </row>
    <row r="1338" spans="1:22" ht="13.5" x14ac:dyDescent="0.25">
      <c r="A1338" s="3">
        <f>RSI!A1338</f>
        <v>43959</v>
      </c>
      <c r="B1338" s="2">
        <f>RSI!B1338</f>
        <v>14.3835</v>
      </c>
      <c r="C1338" s="2">
        <f>RSI!I1338</f>
        <v>66.069626451842481</v>
      </c>
      <c r="D1338" s="2">
        <f>MACD!E1338</f>
        <v>-0.22896387273323349</v>
      </c>
      <c r="E1338" s="2">
        <f>MACD!F1338</f>
        <v>-0.13879670132380123</v>
      </c>
      <c r="F1338" s="2">
        <f>'Moving Avg'!D1338</f>
        <v>13.758420000000001</v>
      </c>
      <c r="G1338" s="2">
        <f>'Moving Avg'!F1338</f>
        <v>13.364929999999998</v>
      </c>
      <c r="H1338" s="2">
        <f>'Moving Avg'!G1338</f>
        <v>13.643212000000004</v>
      </c>
      <c r="I1338" s="2">
        <f>'Moving Avg'!H1338</f>
        <v>14.399595000000016</v>
      </c>
      <c r="J1338" s="6" t="str">
        <f>OBV!F1338</f>
        <v>BULLISH</v>
      </c>
      <c r="K1338" s="6" t="str">
        <f>OBV!G1338</f>
        <v>NEUTRAL</v>
      </c>
      <c r="L1338" s="6" t="str">
        <f>OBV!H1338</f>
        <v>CONFIRMED BULLISH</v>
      </c>
      <c r="M1338" s="8">
        <f t="shared" si="203"/>
        <v>50</v>
      </c>
      <c r="N1338" s="8">
        <f t="shared" si="200"/>
        <v>100</v>
      </c>
      <c r="O1338" s="8">
        <f t="shared" si="201"/>
        <v>0</v>
      </c>
      <c r="P1338" s="8">
        <f t="shared" si="202"/>
        <v>83.5</v>
      </c>
      <c r="Q1338" s="9">
        <f t="shared" si="204"/>
        <v>65.025000000000006</v>
      </c>
      <c r="R1338" s="9">
        <f t="shared" si="205"/>
        <v>50.875</v>
      </c>
      <c r="S1338" s="9">
        <f t="shared" si="206"/>
        <v>60.075000000000003</v>
      </c>
      <c r="T1338" s="9">
        <f t="shared" si="207"/>
        <v>58.375</v>
      </c>
      <c r="U1338" s="8">
        <f t="shared" si="208"/>
        <v>58.658333333333339</v>
      </c>
      <c r="V1338" s="8">
        <f t="shared" si="209"/>
        <v>58.587500000000006</v>
      </c>
    </row>
    <row r="1339" spans="1:22" ht="13.5" x14ac:dyDescent="0.25">
      <c r="A1339" s="3">
        <f>RSI!A1339</f>
        <v>43962</v>
      </c>
      <c r="B1339" s="2">
        <f>RSI!B1339</f>
        <v>13.955399999999999</v>
      </c>
      <c r="C1339" s="2">
        <f>RSI!I1339</f>
        <v>57.075458011811897</v>
      </c>
      <c r="D1339" s="2">
        <f>MACD!E1339</f>
        <v>-0.36344316166227841</v>
      </c>
      <c r="E1339" s="2">
        <f>MACD!F1339</f>
        <v>-0.1837259933914967</v>
      </c>
      <c r="F1339" s="2">
        <f>'Moving Avg'!D1339</f>
        <v>13.867740000000001</v>
      </c>
      <c r="G1339" s="2">
        <f>'Moving Avg'!F1339</f>
        <v>13.418049999999999</v>
      </c>
      <c r="H1339" s="2">
        <f>'Moving Avg'!G1339</f>
        <v>13.625264000000005</v>
      </c>
      <c r="I1339" s="2">
        <f>'Moving Avg'!H1339</f>
        <v>14.397197000000013</v>
      </c>
      <c r="J1339" s="6" t="str">
        <f>OBV!F1339</f>
        <v>BEARISH</v>
      </c>
      <c r="K1339" s="6" t="str">
        <f>OBV!G1339</f>
        <v>NEUTRAL</v>
      </c>
      <c r="L1339" s="6" t="str">
        <f>OBV!H1339</f>
        <v>BEARISH DIVERGENCE</v>
      </c>
      <c r="M1339" s="8">
        <f t="shared" si="203"/>
        <v>50</v>
      </c>
      <c r="N1339" s="8">
        <f t="shared" si="200"/>
        <v>100</v>
      </c>
      <c r="O1339" s="8">
        <f t="shared" si="201"/>
        <v>0</v>
      </c>
      <c r="P1339" s="8">
        <f t="shared" si="202"/>
        <v>16.5</v>
      </c>
      <c r="Q1339" s="9">
        <f t="shared" si="204"/>
        <v>54.975000000000001</v>
      </c>
      <c r="R1339" s="9">
        <f t="shared" si="205"/>
        <v>34.125</v>
      </c>
      <c r="S1339" s="9">
        <f t="shared" si="206"/>
        <v>29.925000000000001</v>
      </c>
      <c r="T1339" s="9">
        <f t="shared" si="207"/>
        <v>41.625</v>
      </c>
      <c r="U1339" s="8">
        <f t="shared" si="208"/>
        <v>39.674999999999997</v>
      </c>
      <c r="V1339" s="8">
        <f t="shared" si="209"/>
        <v>40.162499999999994</v>
      </c>
    </row>
    <row r="1340" spans="1:22" ht="13.5" x14ac:dyDescent="0.25">
      <c r="A1340" s="3">
        <f>RSI!A1340</f>
        <v>43963</v>
      </c>
      <c r="B1340" s="2">
        <f>RSI!B1340</f>
        <v>13.9193</v>
      </c>
      <c r="C1340" s="2">
        <f>RSI!I1340</f>
        <v>56.378479828308336</v>
      </c>
      <c r="D1340" s="2">
        <f>MACD!E1340</f>
        <v>-0.41928712692962122</v>
      </c>
      <c r="E1340" s="2">
        <f>MACD!F1340</f>
        <v>-0.23083822009912161</v>
      </c>
      <c r="F1340" s="2">
        <f>'Moving Avg'!D1340</f>
        <v>13.96984</v>
      </c>
      <c r="G1340" s="2">
        <f>'Moving Avg'!F1340</f>
        <v>13.464204999999998</v>
      </c>
      <c r="H1340" s="2">
        <f>'Moving Avg'!G1340</f>
        <v>13.606594000000005</v>
      </c>
      <c r="I1340" s="2">
        <f>'Moving Avg'!H1340</f>
        <v>14.394618500000012</v>
      </c>
      <c r="J1340" s="6" t="str">
        <f>OBV!F1340</f>
        <v>BEARISH</v>
      </c>
      <c r="K1340" s="6" t="str">
        <f>OBV!G1340</f>
        <v>NEUTRAL</v>
      </c>
      <c r="L1340" s="6" t="str">
        <f>OBV!H1340</f>
        <v>BEARISH DIVERGENCE</v>
      </c>
      <c r="M1340" s="8">
        <f t="shared" si="203"/>
        <v>50</v>
      </c>
      <c r="N1340" s="8">
        <f t="shared" si="200"/>
        <v>100</v>
      </c>
      <c r="O1340" s="8">
        <f t="shared" si="201"/>
        <v>0</v>
      </c>
      <c r="P1340" s="8">
        <f t="shared" si="202"/>
        <v>16.5</v>
      </c>
      <c r="Q1340" s="9">
        <f t="shared" si="204"/>
        <v>54.975000000000001</v>
      </c>
      <c r="R1340" s="9">
        <f t="shared" si="205"/>
        <v>34.125</v>
      </c>
      <c r="S1340" s="9">
        <f t="shared" si="206"/>
        <v>29.925000000000001</v>
      </c>
      <c r="T1340" s="9">
        <f t="shared" si="207"/>
        <v>41.625</v>
      </c>
      <c r="U1340" s="8">
        <f t="shared" si="208"/>
        <v>39.674999999999997</v>
      </c>
      <c r="V1340" s="8">
        <f t="shared" si="209"/>
        <v>40.162499999999994</v>
      </c>
    </row>
    <row r="1341" spans="1:22" ht="13.5" x14ac:dyDescent="0.25">
      <c r="A1341" s="3">
        <f>RSI!A1341</f>
        <v>43964</v>
      </c>
      <c r="B1341" s="2">
        <f>RSI!B1341</f>
        <v>13.5067</v>
      </c>
      <c r="C1341" s="2">
        <f>RSI!I1341</f>
        <v>49.011721229063674</v>
      </c>
      <c r="D1341" s="2">
        <f>MACD!E1341</f>
        <v>-0.38267955411139098</v>
      </c>
      <c r="E1341" s="2">
        <f>MACD!F1341</f>
        <v>-0.2612064869015755</v>
      </c>
      <c r="F1341" s="2">
        <f>'Moving Avg'!D1341</f>
        <v>13.948179999999999</v>
      </c>
      <c r="G1341" s="2">
        <f>'Moving Avg'!F1341</f>
        <v>13.479414999999998</v>
      </c>
      <c r="H1341" s="2">
        <f>'Moving Avg'!G1341</f>
        <v>13.580704000000004</v>
      </c>
      <c r="I1341" s="2">
        <f>'Moving Avg'!H1341</f>
        <v>14.389977000000012</v>
      </c>
      <c r="J1341" s="6" t="str">
        <f>OBV!F1341</f>
        <v>BEARISH</v>
      </c>
      <c r="K1341" s="6" t="str">
        <f>OBV!G1341</f>
        <v>WEAK</v>
      </c>
      <c r="L1341" s="6" t="str">
        <f>OBV!H1341</f>
        <v>CONFIRMED BEARISH</v>
      </c>
      <c r="M1341" s="8">
        <f t="shared" si="203"/>
        <v>50</v>
      </c>
      <c r="N1341" s="8">
        <f t="shared" si="200"/>
        <v>100</v>
      </c>
      <c r="O1341" s="8">
        <f t="shared" si="201"/>
        <v>0</v>
      </c>
      <c r="P1341" s="8">
        <f t="shared" si="202"/>
        <v>0</v>
      </c>
      <c r="Q1341" s="9">
        <f t="shared" si="204"/>
        <v>52.5</v>
      </c>
      <c r="R1341" s="9">
        <f t="shared" si="205"/>
        <v>30</v>
      </c>
      <c r="S1341" s="9">
        <f t="shared" si="206"/>
        <v>22.5</v>
      </c>
      <c r="T1341" s="9">
        <f t="shared" si="207"/>
        <v>37.5</v>
      </c>
      <c r="U1341" s="8">
        <f t="shared" si="208"/>
        <v>35</v>
      </c>
      <c r="V1341" s="8">
        <f t="shared" si="209"/>
        <v>35.625</v>
      </c>
    </row>
    <row r="1342" spans="1:22" ht="13.5" x14ac:dyDescent="0.25">
      <c r="A1342" s="3">
        <f>RSI!A1342</f>
        <v>43965</v>
      </c>
      <c r="B1342" s="2">
        <f>RSI!B1342</f>
        <v>13.7698</v>
      </c>
      <c r="C1342" s="2">
        <f>RSI!I1342</f>
        <v>53.210187689195983</v>
      </c>
      <c r="D1342" s="2">
        <f>MACD!E1342</f>
        <v>-0.32401459473401673</v>
      </c>
      <c r="E1342" s="2">
        <f>MACD!F1342</f>
        <v>-0.27376810846806376</v>
      </c>
      <c r="F1342" s="2">
        <f>'Moving Avg'!D1342</f>
        <v>13.906940000000001</v>
      </c>
      <c r="G1342" s="2">
        <f>'Moving Avg'!F1342</f>
        <v>13.508039999999998</v>
      </c>
      <c r="H1342" s="2">
        <f>'Moving Avg'!G1342</f>
        <v>13.559250000000006</v>
      </c>
      <c r="I1342" s="2">
        <f>'Moving Avg'!H1342</f>
        <v>14.386625000000013</v>
      </c>
      <c r="J1342" s="6" t="str">
        <f>OBV!F1342</f>
        <v>BEARISH</v>
      </c>
      <c r="K1342" s="6" t="str">
        <f>OBV!G1342</f>
        <v>WEAK</v>
      </c>
      <c r="L1342" s="6" t="str">
        <f>OBV!H1342</f>
        <v>CONFIRMED BEARISH</v>
      </c>
      <c r="M1342" s="8">
        <f t="shared" si="203"/>
        <v>50</v>
      </c>
      <c r="N1342" s="8">
        <f t="shared" si="200"/>
        <v>100</v>
      </c>
      <c r="O1342" s="8">
        <f t="shared" si="201"/>
        <v>0</v>
      </c>
      <c r="P1342" s="8">
        <f t="shared" si="202"/>
        <v>0</v>
      </c>
      <c r="Q1342" s="9">
        <f t="shared" si="204"/>
        <v>52.5</v>
      </c>
      <c r="R1342" s="9">
        <f t="shared" si="205"/>
        <v>30</v>
      </c>
      <c r="S1342" s="9">
        <f t="shared" si="206"/>
        <v>22.5</v>
      </c>
      <c r="T1342" s="9">
        <f t="shared" si="207"/>
        <v>37.5</v>
      </c>
      <c r="U1342" s="8">
        <f t="shared" si="208"/>
        <v>35</v>
      </c>
      <c r="V1342" s="8">
        <f t="shared" si="209"/>
        <v>35.625</v>
      </c>
    </row>
    <row r="1343" spans="1:22" ht="13.5" x14ac:dyDescent="0.25">
      <c r="A1343" s="3">
        <f>RSI!A1343</f>
        <v>43966</v>
      </c>
      <c r="B1343" s="2">
        <f>RSI!B1343</f>
        <v>13.9657</v>
      </c>
      <c r="C1343" s="2">
        <f>RSI!I1343</f>
        <v>56.108211100813193</v>
      </c>
      <c r="D1343" s="2">
        <f>MACD!E1343</f>
        <v>-0.32898176793141154</v>
      </c>
      <c r="E1343" s="2">
        <f>MACD!F1343</f>
        <v>-0.28481084036073334</v>
      </c>
      <c r="F1343" s="2">
        <f>'Moving Avg'!D1343</f>
        <v>13.82338</v>
      </c>
      <c r="G1343" s="2">
        <f>'Moving Avg'!F1343</f>
        <v>13.548779999999999</v>
      </c>
      <c r="H1343" s="2">
        <f>'Moving Avg'!G1343</f>
        <v>13.541508000000006</v>
      </c>
      <c r="I1343" s="2">
        <f>'Moving Avg'!H1343</f>
        <v>14.384510500000015</v>
      </c>
      <c r="J1343" s="6" t="str">
        <f>OBV!F1343</f>
        <v>BEARISH</v>
      </c>
      <c r="K1343" s="6" t="str">
        <f>OBV!G1343</f>
        <v>WEAK</v>
      </c>
      <c r="L1343" s="6" t="str">
        <f>OBV!H1343</f>
        <v>CONFIRMED BEARISH</v>
      </c>
      <c r="M1343" s="8">
        <f t="shared" si="203"/>
        <v>50</v>
      </c>
      <c r="N1343" s="8">
        <f t="shared" si="200"/>
        <v>100</v>
      </c>
      <c r="O1343" s="8">
        <f t="shared" si="201"/>
        <v>0</v>
      </c>
      <c r="P1343" s="8">
        <f t="shared" si="202"/>
        <v>0</v>
      </c>
      <c r="Q1343" s="9">
        <f t="shared" si="204"/>
        <v>52.5</v>
      </c>
      <c r="R1343" s="9">
        <f t="shared" si="205"/>
        <v>30</v>
      </c>
      <c r="S1343" s="9">
        <f t="shared" si="206"/>
        <v>22.5</v>
      </c>
      <c r="T1343" s="9">
        <f t="shared" si="207"/>
        <v>37.5</v>
      </c>
      <c r="U1343" s="8">
        <f t="shared" si="208"/>
        <v>35</v>
      </c>
      <c r="V1343" s="8">
        <f t="shared" si="209"/>
        <v>35.625</v>
      </c>
    </row>
    <row r="1344" spans="1:22" ht="13.5" x14ac:dyDescent="0.25">
      <c r="A1344" s="3">
        <f>RSI!A1344</f>
        <v>43969</v>
      </c>
      <c r="B1344" s="2">
        <f>RSI!B1344</f>
        <v>13.9451</v>
      </c>
      <c r="C1344" s="2">
        <f>RSI!I1344</f>
        <v>55.717407144012846</v>
      </c>
      <c r="D1344" s="2">
        <f>MACD!E1344</f>
        <v>-0.33394486068798734</v>
      </c>
      <c r="E1344" s="2">
        <f>MACD!F1344</f>
        <v>-0.29463764442618418</v>
      </c>
      <c r="F1344" s="2">
        <f>'Moving Avg'!D1344</f>
        <v>13.82132</v>
      </c>
      <c r="G1344" s="2">
        <f>'Moving Avg'!F1344</f>
        <v>13.575595000000002</v>
      </c>
      <c r="H1344" s="2">
        <f>'Moving Avg'!G1344</f>
        <v>13.522530000000003</v>
      </c>
      <c r="I1344" s="2">
        <f>'Moving Avg'!H1344</f>
        <v>14.382550500000013</v>
      </c>
      <c r="J1344" s="6" t="str">
        <f>OBV!F1344</f>
        <v>BEARISH</v>
      </c>
      <c r="K1344" s="6" t="str">
        <f>OBV!G1344</f>
        <v>WEAK</v>
      </c>
      <c r="L1344" s="6" t="str">
        <f>OBV!H1344</f>
        <v>CONFIRMED BEARISH</v>
      </c>
      <c r="M1344" s="8">
        <f t="shared" si="203"/>
        <v>50</v>
      </c>
      <c r="N1344" s="8">
        <f t="shared" si="200"/>
        <v>100</v>
      </c>
      <c r="O1344" s="8">
        <f t="shared" si="201"/>
        <v>0</v>
      </c>
      <c r="P1344" s="8">
        <f t="shared" si="202"/>
        <v>0</v>
      </c>
      <c r="Q1344" s="9">
        <f t="shared" si="204"/>
        <v>52.5</v>
      </c>
      <c r="R1344" s="9">
        <f t="shared" si="205"/>
        <v>30</v>
      </c>
      <c r="S1344" s="9">
        <f t="shared" si="206"/>
        <v>22.5</v>
      </c>
      <c r="T1344" s="9">
        <f t="shared" si="207"/>
        <v>37.5</v>
      </c>
      <c r="U1344" s="8">
        <f t="shared" si="208"/>
        <v>35</v>
      </c>
      <c r="V1344" s="8">
        <f t="shared" si="209"/>
        <v>35.625</v>
      </c>
    </row>
    <row r="1345" spans="1:22" ht="13.5" x14ac:dyDescent="0.25">
      <c r="A1345" s="3">
        <f>RSI!A1345</f>
        <v>43970</v>
      </c>
      <c r="B1345" s="2">
        <f>RSI!B1345</f>
        <v>13.976000000000001</v>
      </c>
      <c r="C1345" s="2">
        <f>RSI!I1345</f>
        <v>56.210106911362367</v>
      </c>
      <c r="D1345" s="2">
        <f>MACD!E1345</f>
        <v>-0.34242825403643806</v>
      </c>
      <c r="E1345" s="2">
        <f>MACD!F1345</f>
        <v>-0.30419576634823497</v>
      </c>
      <c r="F1345" s="2">
        <f>'Moving Avg'!D1345</f>
        <v>13.832659999999999</v>
      </c>
      <c r="G1345" s="2">
        <f>'Moving Avg'!F1345</f>
        <v>13.584620000000001</v>
      </c>
      <c r="H1345" s="2">
        <f>'Moving Avg'!G1345</f>
        <v>13.513040000000004</v>
      </c>
      <c r="I1345" s="2">
        <f>'Moving Avg'!H1345</f>
        <v>14.380745000000015</v>
      </c>
      <c r="J1345" s="6" t="str">
        <f>OBV!F1345</f>
        <v>BEARISH</v>
      </c>
      <c r="K1345" s="6" t="str">
        <f>OBV!G1345</f>
        <v>WEAK</v>
      </c>
      <c r="L1345" s="6" t="str">
        <f>OBV!H1345</f>
        <v>BEARISH DIVERGENCE</v>
      </c>
      <c r="M1345" s="8">
        <f t="shared" si="203"/>
        <v>50</v>
      </c>
      <c r="N1345" s="8">
        <f t="shared" si="200"/>
        <v>100</v>
      </c>
      <c r="O1345" s="8">
        <f t="shared" si="201"/>
        <v>0</v>
      </c>
      <c r="P1345" s="8">
        <f t="shared" si="202"/>
        <v>0</v>
      </c>
      <c r="Q1345" s="9">
        <f t="shared" si="204"/>
        <v>52.5</v>
      </c>
      <c r="R1345" s="9">
        <f t="shared" si="205"/>
        <v>30</v>
      </c>
      <c r="S1345" s="9">
        <f t="shared" si="206"/>
        <v>22.5</v>
      </c>
      <c r="T1345" s="9">
        <f t="shared" si="207"/>
        <v>37.5</v>
      </c>
      <c r="U1345" s="8">
        <f t="shared" si="208"/>
        <v>35</v>
      </c>
      <c r="V1345" s="8">
        <f t="shared" si="209"/>
        <v>35.625</v>
      </c>
    </row>
    <row r="1346" spans="1:22" ht="13.5" x14ac:dyDescent="0.25">
      <c r="A1346" s="3">
        <f>RSI!A1346</f>
        <v>43971</v>
      </c>
      <c r="B1346" s="2">
        <f>RSI!B1346</f>
        <v>13.666600000000001</v>
      </c>
      <c r="C1346" s="2">
        <f>RSI!I1346</f>
        <v>50.188652976700219</v>
      </c>
      <c r="D1346" s="2">
        <f>MACD!E1346</f>
        <v>-0.29699469322355654</v>
      </c>
      <c r="E1346" s="2">
        <f>MACD!F1346</f>
        <v>-0.30275555172329932</v>
      </c>
      <c r="F1346" s="2">
        <f>'Moving Avg'!D1346</f>
        <v>13.86464</v>
      </c>
      <c r="G1346" s="2">
        <f>'Moving Avg'!F1346</f>
        <v>13.59751</v>
      </c>
      <c r="H1346" s="2">
        <f>'Moving Avg'!G1346</f>
        <v>13.498290000000004</v>
      </c>
      <c r="I1346" s="2">
        <f>'Moving Avg'!H1346</f>
        <v>14.377186500000017</v>
      </c>
      <c r="J1346" s="6" t="str">
        <f>OBV!F1346</f>
        <v>BEARISH</v>
      </c>
      <c r="K1346" s="6" t="str">
        <f>OBV!G1346</f>
        <v>NEUTRAL</v>
      </c>
      <c r="L1346" s="6" t="str">
        <f>OBV!H1346</f>
        <v>BEARISH DIVERGENCE</v>
      </c>
      <c r="M1346" s="8">
        <f t="shared" si="203"/>
        <v>50</v>
      </c>
      <c r="N1346" s="8">
        <f t="shared" ref="N1346:N1409" si="210">IF(E1346-D1346&gt;0.02, 100, IF(E1346-D1346&lt;0,0,45))</f>
        <v>0</v>
      </c>
      <c r="O1346" s="8">
        <f t="shared" ref="O1346:O1409" si="211">IF(F1346-I1346&gt;10,100,IF(F1346-I1346&gt;5,75, IF(F1346-I1346&gt;0,50,0)))</f>
        <v>0</v>
      </c>
      <c r="P1346" s="8">
        <f t="shared" ref="P1346:P1409" si="212">IF(L1346="confirmed bullish", 34, IF(L1346="bullish divergence",17, 0))+IF(J1346="bullish",33,IF(J1346="bearish",0,16.5))+IF(K1346="strong",33,IF(K1346="weak",0,16.5))</f>
        <v>16.5</v>
      </c>
      <c r="Q1346" s="9">
        <f t="shared" si="204"/>
        <v>19.975000000000001</v>
      </c>
      <c r="R1346" s="9">
        <f t="shared" si="205"/>
        <v>14.125</v>
      </c>
      <c r="S1346" s="9">
        <f t="shared" si="206"/>
        <v>14.925000000000001</v>
      </c>
      <c r="T1346" s="9">
        <f t="shared" si="207"/>
        <v>16.625</v>
      </c>
      <c r="U1346" s="8">
        <f t="shared" si="208"/>
        <v>16.341666666666669</v>
      </c>
      <c r="V1346" s="8">
        <f t="shared" si="209"/>
        <v>16.412500000000001</v>
      </c>
    </row>
    <row r="1347" spans="1:22" ht="13.5" x14ac:dyDescent="0.25">
      <c r="A1347" s="3">
        <f>RSI!A1347</f>
        <v>43972</v>
      </c>
      <c r="B1347" s="2">
        <f>RSI!B1347</f>
        <v>13.909000000000001</v>
      </c>
      <c r="C1347" s="2">
        <f>RSI!I1347</f>
        <v>54.317543744084062</v>
      </c>
      <c r="D1347" s="2">
        <f>MACD!E1347</f>
        <v>-0.22101917186618536</v>
      </c>
      <c r="E1347" s="2">
        <f>MACD!F1347</f>
        <v>-0.28640827575187655</v>
      </c>
      <c r="F1347" s="2">
        <f>'Moving Avg'!D1347</f>
        <v>13.892480000000001</v>
      </c>
      <c r="G1347" s="2">
        <f>'Moving Avg'!F1347</f>
        <v>13.622779999999997</v>
      </c>
      <c r="H1347" s="2">
        <f>'Moving Avg'!G1347</f>
        <v>13.496950000000002</v>
      </c>
      <c r="I1347" s="2">
        <f>'Moving Avg'!H1347</f>
        <v>14.375046000000015</v>
      </c>
      <c r="J1347" s="6" t="str">
        <f>OBV!F1347</f>
        <v>BEARISH</v>
      </c>
      <c r="K1347" s="6" t="str">
        <f>OBV!G1347</f>
        <v>NEUTRAL</v>
      </c>
      <c r="L1347" s="6" t="str">
        <f>OBV!H1347</f>
        <v>BEARISH DIVERGENCE</v>
      </c>
      <c r="M1347" s="8">
        <f t="shared" ref="M1347:M1410" si="213">IF(C1347&lt;30,100, IF(C1347&gt;70, 0, 50))</f>
        <v>50</v>
      </c>
      <c r="N1347" s="8">
        <f t="shared" si="210"/>
        <v>0</v>
      </c>
      <c r="O1347" s="8">
        <f t="shared" si="211"/>
        <v>0</v>
      </c>
      <c r="P1347" s="8">
        <f t="shared" si="212"/>
        <v>16.5</v>
      </c>
      <c r="Q1347" s="9">
        <f t="shared" ref="Q1347:Q1410" si="214">0.35*M1347+N1347*0.35+O1347*0.15+P1347*0.15</f>
        <v>19.975000000000001</v>
      </c>
      <c r="R1347" s="9">
        <f t="shared" ref="R1347:R1410" si="215">M1347*0.2+N1347*0.2+O1347*0.35+P1347*0.25</f>
        <v>14.125</v>
      </c>
      <c r="S1347" s="9">
        <f t="shared" ref="S1347:S1410" si="216">M1347*0.15+N1347*0.15+O1347*0.25+P1347*0.45</f>
        <v>14.925000000000001</v>
      </c>
      <c r="T1347" s="9">
        <f t="shared" ref="T1347:T1410" si="217">0.25*SUM(M1347:P1347)</f>
        <v>16.625</v>
      </c>
      <c r="U1347" s="8">
        <f t="shared" ref="U1347:U1410" si="218">SUM(Q1347:S1347)/3</f>
        <v>16.341666666666669</v>
      </c>
      <c r="V1347" s="8">
        <f t="shared" ref="V1347:V1410" si="219">SUM(Q1347:T1347)/4</f>
        <v>16.412500000000001</v>
      </c>
    </row>
    <row r="1348" spans="1:22" ht="13.5" x14ac:dyDescent="0.25">
      <c r="A1348" s="3">
        <f>RSI!A1348</f>
        <v>43973</v>
      </c>
      <c r="B1348" s="2">
        <f>RSI!B1348</f>
        <v>13.976000000000001</v>
      </c>
      <c r="C1348" s="2">
        <f>RSI!I1348</f>
        <v>55.417551863432578</v>
      </c>
      <c r="D1348" s="2">
        <f>MACD!E1348</f>
        <v>-0.10048257625153667</v>
      </c>
      <c r="E1348" s="2">
        <f>MACD!F1348</f>
        <v>-0.24922313585180858</v>
      </c>
      <c r="F1348" s="2">
        <f>'Moving Avg'!D1348</f>
        <v>13.894540000000001</v>
      </c>
      <c r="G1348" s="2">
        <f>'Moving Avg'!F1348</f>
        <v>13.671254999999999</v>
      </c>
      <c r="H1348" s="2">
        <f>'Moving Avg'!G1348</f>
        <v>13.497980000000002</v>
      </c>
      <c r="I1348" s="2">
        <f>'Moving Avg'!H1348</f>
        <v>14.372983000000017</v>
      </c>
      <c r="J1348" s="6" t="str">
        <f>OBV!F1348</f>
        <v>BEARISH</v>
      </c>
      <c r="K1348" s="6" t="str">
        <f>OBV!G1348</f>
        <v>NEUTRAL</v>
      </c>
      <c r="L1348" s="6" t="str">
        <f>OBV!H1348</f>
        <v>BEARISH DIVERGENCE</v>
      </c>
      <c r="M1348" s="8">
        <f t="shared" si="213"/>
        <v>50</v>
      </c>
      <c r="N1348" s="8">
        <f t="shared" si="210"/>
        <v>0</v>
      </c>
      <c r="O1348" s="8">
        <f t="shared" si="211"/>
        <v>0</v>
      </c>
      <c r="P1348" s="8">
        <f t="shared" si="212"/>
        <v>16.5</v>
      </c>
      <c r="Q1348" s="9">
        <f t="shared" si="214"/>
        <v>19.975000000000001</v>
      </c>
      <c r="R1348" s="9">
        <f t="shared" si="215"/>
        <v>14.125</v>
      </c>
      <c r="S1348" s="9">
        <f t="shared" si="216"/>
        <v>14.925000000000001</v>
      </c>
      <c r="T1348" s="9">
        <f t="shared" si="217"/>
        <v>16.625</v>
      </c>
      <c r="U1348" s="8">
        <f t="shared" si="218"/>
        <v>16.341666666666669</v>
      </c>
      <c r="V1348" s="8">
        <f t="shared" si="219"/>
        <v>16.412500000000001</v>
      </c>
    </row>
    <row r="1349" spans="1:22" ht="13.5" x14ac:dyDescent="0.25">
      <c r="A1349" s="3">
        <f>RSI!A1349</f>
        <v>43977</v>
      </c>
      <c r="B1349" s="2">
        <f>RSI!B1349</f>
        <v>13.558299999999999</v>
      </c>
      <c r="C1349" s="2">
        <f>RSI!I1349</f>
        <v>47.705204810941609</v>
      </c>
      <c r="D1349" s="2">
        <f>MACD!E1349</f>
        <v>-3.5176895057707824E-2</v>
      </c>
      <c r="E1349" s="2">
        <f>MACD!F1349</f>
        <v>-0.20641388769298843</v>
      </c>
      <c r="F1349" s="2">
        <f>'Moving Avg'!D1349</f>
        <v>13.817179999999999</v>
      </c>
      <c r="G1349" s="2">
        <f>'Moving Avg'!F1349</f>
        <v>13.718184999999997</v>
      </c>
      <c r="H1349" s="2">
        <f>'Moving Avg'!G1349</f>
        <v>13.491688000000002</v>
      </c>
      <c r="I1349" s="2">
        <f>'Moving Avg'!H1349</f>
        <v>14.369089000000017</v>
      </c>
      <c r="J1349" s="6" t="str">
        <f>OBV!F1349</f>
        <v>BEARISH</v>
      </c>
      <c r="K1349" s="6" t="str">
        <f>OBV!G1349</f>
        <v>NEUTRAL</v>
      </c>
      <c r="L1349" s="6" t="str">
        <f>OBV!H1349</f>
        <v>CONFIRMED BEARISH</v>
      </c>
      <c r="M1349" s="8">
        <f t="shared" si="213"/>
        <v>50</v>
      </c>
      <c r="N1349" s="8">
        <f t="shared" si="210"/>
        <v>0</v>
      </c>
      <c r="O1349" s="8">
        <f t="shared" si="211"/>
        <v>0</v>
      </c>
      <c r="P1349" s="8">
        <f t="shared" si="212"/>
        <v>16.5</v>
      </c>
      <c r="Q1349" s="9">
        <f t="shared" si="214"/>
        <v>19.975000000000001</v>
      </c>
      <c r="R1349" s="9">
        <f t="shared" si="215"/>
        <v>14.125</v>
      </c>
      <c r="S1349" s="9">
        <f t="shared" si="216"/>
        <v>14.925000000000001</v>
      </c>
      <c r="T1349" s="9">
        <f t="shared" si="217"/>
        <v>16.625</v>
      </c>
      <c r="U1349" s="8">
        <f t="shared" si="218"/>
        <v>16.341666666666669</v>
      </c>
      <c r="V1349" s="8">
        <f t="shared" si="219"/>
        <v>16.412500000000001</v>
      </c>
    </row>
    <row r="1350" spans="1:22" ht="13.5" x14ac:dyDescent="0.25">
      <c r="A1350" s="3">
        <f>RSI!A1350</f>
        <v>43978</v>
      </c>
      <c r="B1350" s="2">
        <f>RSI!B1350</f>
        <v>13.909000000000001</v>
      </c>
      <c r="C1350" s="2">
        <f>RSI!I1350</f>
        <v>53.55013894176551</v>
      </c>
      <c r="D1350" s="2">
        <f>MACD!E1350</f>
        <v>-1.0616866828264904E-2</v>
      </c>
      <c r="E1350" s="2">
        <f>MACD!F1350</f>
        <v>-0.16725448352004374</v>
      </c>
      <c r="F1350" s="2">
        <f>'Moving Avg'!D1350</f>
        <v>13.80378</v>
      </c>
      <c r="G1350" s="2">
        <f>'Moving Avg'!F1350</f>
        <v>13.763824999999997</v>
      </c>
      <c r="H1350" s="2">
        <f>'Moving Avg'!G1350</f>
        <v>13.491377999999999</v>
      </c>
      <c r="I1350" s="2">
        <f>'Moving Avg'!H1350</f>
        <v>14.366691000000017</v>
      </c>
      <c r="J1350" s="6" t="str">
        <f>OBV!F1350</f>
        <v>BEARISH</v>
      </c>
      <c r="K1350" s="6" t="str">
        <f>OBV!G1350</f>
        <v>NEUTRAL</v>
      </c>
      <c r="L1350" s="6" t="str">
        <f>OBV!H1350</f>
        <v>CONFIRMED BEARISH</v>
      </c>
      <c r="M1350" s="8">
        <f t="shared" si="213"/>
        <v>50</v>
      </c>
      <c r="N1350" s="8">
        <f t="shared" si="210"/>
        <v>0</v>
      </c>
      <c r="O1350" s="8">
        <f t="shared" si="211"/>
        <v>0</v>
      </c>
      <c r="P1350" s="8">
        <f t="shared" si="212"/>
        <v>16.5</v>
      </c>
      <c r="Q1350" s="9">
        <f t="shared" si="214"/>
        <v>19.975000000000001</v>
      </c>
      <c r="R1350" s="9">
        <f t="shared" si="215"/>
        <v>14.125</v>
      </c>
      <c r="S1350" s="9">
        <f t="shared" si="216"/>
        <v>14.925000000000001</v>
      </c>
      <c r="T1350" s="9">
        <f t="shared" si="217"/>
        <v>16.625</v>
      </c>
      <c r="U1350" s="8">
        <f t="shared" si="218"/>
        <v>16.341666666666669</v>
      </c>
      <c r="V1350" s="8">
        <f t="shared" si="219"/>
        <v>16.412500000000001</v>
      </c>
    </row>
    <row r="1351" spans="1:22" ht="13.5" x14ac:dyDescent="0.25">
      <c r="A1351" s="3">
        <f>RSI!A1351</f>
        <v>43979</v>
      </c>
      <c r="B1351" s="2">
        <f>RSI!B1351</f>
        <v>13.4964</v>
      </c>
      <c r="C1351" s="2">
        <f>RSI!I1351</f>
        <v>46.907487459066687</v>
      </c>
      <c r="D1351" s="2">
        <f>MACD!E1351</f>
        <v>-2.4050270730231915E-2</v>
      </c>
      <c r="E1351" s="2">
        <f>MACD!F1351</f>
        <v>-0.13861364096208137</v>
      </c>
      <c r="F1351" s="2">
        <f>'Moving Avg'!D1351</f>
        <v>13.769739999999999</v>
      </c>
      <c r="G1351" s="2">
        <f>'Moving Avg'!F1351</f>
        <v>13.770784999999998</v>
      </c>
      <c r="H1351" s="2">
        <f>'Moving Avg'!G1351</f>
        <v>13.485909999999999</v>
      </c>
      <c r="I1351" s="2">
        <f>'Moving Avg'!H1351</f>
        <v>14.361972000000019</v>
      </c>
      <c r="J1351" s="6" t="str">
        <f>OBV!F1351</f>
        <v>BULLISH</v>
      </c>
      <c r="K1351" s="6" t="str">
        <f>OBV!G1351</f>
        <v>NEUTRAL</v>
      </c>
      <c r="L1351" s="6" t="str">
        <f>OBV!H1351</f>
        <v>BULLISH DIVERGENCE</v>
      </c>
      <c r="M1351" s="8">
        <f t="shared" si="213"/>
        <v>50</v>
      </c>
      <c r="N1351" s="8">
        <f t="shared" si="210"/>
        <v>0</v>
      </c>
      <c r="O1351" s="8">
        <f t="shared" si="211"/>
        <v>0</v>
      </c>
      <c r="P1351" s="8">
        <f t="shared" si="212"/>
        <v>66.5</v>
      </c>
      <c r="Q1351" s="9">
        <f t="shared" si="214"/>
        <v>27.475000000000001</v>
      </c>
      <c r="R1351" s="9">
        <f t="shared" si="215"/>
        <v>26.625</v>
      </c>
      <c r="S1351" s="9">
        <f t="shared" si="216"/>
        <v>37.424999999999997</v>
      </c>
      <c r="T1351" s="9">
        <f t="shared" si="217"/>
        <v>29.125</v>
      </c>
      <c r="U1351" s="8">
        <f t="shared" si="218"/>
        <v>30.508333333333336</v>
      </c>
      <c r="V1351" s="8">
        <f t="shared" si="219"/>
        <v>30.162500000000001</v>
      </c>
    </row>
    <row r="1352" spans="1:22" ht="13.5" x14ac:dyDescent="0.25">
      <c r="A1352" s="3">
        <f>RSI!A1352</f>
        <v>43980</v>
      </c>
      <c r="B1352" s="2">
        <f>RSI!B1352</f>
        <v>13.8729</v>
      </c>
      <c r="C1352" s="2">
        <f>RSI!I1352</f>
        <v>52.676223884816473</v>
      </c>
      <c r="D1352" s="2">
        <f>MACD!E1352</f>
        <v>-2.1595527112339141E-2</v>
      </c>
      <c r="E1352" s="2">
        <f>MACD!F1352</f>
        <v>-0.11521001819213293</v>
      </c>
      <c r="F1352" s="2">
        <f>'Moving Avg'!D1352</f>
        <v>13.76252</v>
      </c>
      <c r="G1352" s="2">
        <f>'Moving Avg'!F1352</f>
        <v>13.781355</v>
      </c>
      <c r="H1352" s="2">
        <f>'Moving Avg'!G1352</f>
        <v>13.487971999999997</v>
      </c>
      <c r="I1352" s="2">
        <f>'Moving Avg'!H1352</f>
        <v>14.359393500000017</v>
      </c>
      <c r="J1352" s="6" t="str">
        <f>OBV!F1352</f>
        <v>BULLISH</v>
      </c>
      <c r="K1352" s="6" t="str">
        <f>OBV!G1352</f>
        <v>NEUTRAL</v>
      </c>
      <c r="L1352" s="6" t="str">
        <f>OBV!H1352</f>
        <v>BULLISH DIVERGENCE</v>
      </c>
      <c r="M1352" s="8">
        <f t="shared" si="213"/>
        <v>50</v>
      </c>
      <c r="N1352" s="8">
        <f t="shared" si="210"/>
        <v>0</v>
      </c>
      <c r="O1352" s="8">
        <f t="shared" si="211"/>
        <v>0</v>
      </c>
      <c r="P1352" s="8">
        <f t="shared" si="212"/>
        <v>66.5</v>
      </c>
      <c r="Q1352" s="9">
        <f t="shared" si="214"/>
        <v>27.475000000000001</v>
      </c>
      <c r="R1352" s="9">
        <f t="shared" si="215"/>
        <v>26.625</v>
      </c>
      <c r="S1352" s="9">
        <f t="shared" si="216"/>
        <v>37.424999999999997</v>
      </c>
      <c r="T1352" s="9">
        <f t="shared" si="217"/>
        <v>29.125</v>
      </c>
      <c r="U1352" s="8">
        <f t="shared" si="218"/>
        <v>30.508333333333336</v>
      </c>
      <c r="V1352" s="8">
        <f t="shared" si="219"/>
        <v>30.162500000000001</v>
      </c>
    </row>
    <row r="1353" spans="1:22" ht="13.5" x14ac:dyDescent="0.25">
      <c r="A1353" s="3">
        <f>RSI!A1353</f>
        <v>43983</v>
      </c>
      <c r="B1353" s="2">
        <f>RSI!B1353</f>
        <v>13.9245</v>
      </c>
      <c r="C1353" s="2">
        <f>RSI!I1353</f>
        <v>53.423165729232089</v>
      </c>
      <c r="D1353" s="2">
        <f>MACD!E1353</f>
        <v>5.7151184813069023E-3</v>
      </c>
      <c r="E1353" s="2">
        <f>MACD!F1353</f>
        <v>-9.1024990857444976E-2</v>
      </c>
      <c r="F1353" s="2">
        <f>'Moving Avg'!D1353</f>
        <v>13.752219999999999</v>
      </c>
      <c r="G1353" s="2">
        <f>'Moving Avg'!F1353</f>
        <v>13.807139999999999</v>
      </c>
      <c r="H1353" s="2">
        <f>'Moving Avg'!G1353</f>
        <v>13.491065999999998</v>
      </c>
      <c r="I1353" s="2">
        <f>'Moving Avg'!H1353</f>
        <v>14.356866500000015</v>
      </c>
      <c r="J1353" s="6" t="str">
        <f>OBV!F1353</f>
        <v>BULLISH</v>
      </c>
      <c r="K1353" s="6" t="str">
        <f>OBV!G1353</f>
        <v>NEUTRAL</v>
      </c>
      <c r="L1353" s="6" t="str">
        <f>OBV!H1353</f>
        <v>BULLISH DIVERGENCE</v>
      </c>
      <c r="M1353" s="8">
        <f t="shared" si="213"/>
        <v>50</v>
      </c>
      <c r="N1353" s="8">
        <f t="shared" si="210"/>
        <v>0</v>
      </c>
      <c r="O1353" s="8">
        <f t="shared" si="211"/>
        <v>0</v>
      </c>
      <c r="P1353" s="8">
        <f t="shared" si="212"/>
        <v>66.5</v>
      </c>
      <c r="Q1353" s="9">
        <f t="shared" si="214"/>
        <v>27.475000000000001</v>
      </c>
      <c r="R1353" s="9">
        <f t="shared" si="215"/>
        <v>26.625</v>
      </c>
      <c r="S1353" s="9">
        <f t="shared" si="216"/>
        <v>37.424999999999997</v>
      </c>
      <c r="T1353" s="9">
        <f t="shared" si="217"/>
        <v>29.125</v>
      </c>
      <c r="U1353" s="8">
        <f t="shared" si="218"/>
        <v>30.508333333333336</v>
      </c>
      <c r="V1353" s="8">
        <f t="shared" si="219"/>
        <v>30.162500000000001</v>
      </c>
    </row>
    <row r="1354" spans="1:22" ht="13.5" x14ac:dyDescent="0.25">
      <c r="A1354" s="3">
        <f>RSI!A1354</f>
        <v>43984</v>
      </c>
      <c r="B1354" s="2">
        <f>RSI!B1354</f>
        <v>13.666600000000001</v>
      </c>
      <c r="C1354" s="2">
        <f>RSI!I1354</f>
        <v>49.239940554019647</v>
      </c>
      <c r="D1354" s="2">
        <f>MACD!E1354</f>
        <v>4.3451206983665003E-2</v>
      </c>
      <c r="E1354" s="2">
        <f>MACD!F1354</f>
        <v>-6.4129751289222992E-2</v>
      </c>
      <c r="F1354" s="2">
        <f>'Moving Avg'!D1354</f>
        <v>13.77388</v>
      </c>
      <c r="G1354" s="2">
        <f>'Moving Avg'!F1354</f>
        <v>13.820029999999999</v>
      </c>
      <c r="H1354" s="2">
        <f>'Moving Avg'!G1354</f>
        <v>13.497459999999998</v>
      </c>
      <c r="I1354" s="2">
        <f>'Moving Avg'!H1354</f>
        <v>14.353050000000014</v>
      </c>
      <c r="J1354" s="6" t="str">
        <f>OBV!F1354</f>
        <v>BULLISH</v>
      </c>
      <c r="K1354" s="6" t="str">
        <f>OBV!G1354</f>
        <v>NEUTRAL</v>
      </c>
      <c r="L1354" s="6" t="str">
        <f>OBV!H1354</f>
        <v>CONFIRMED BULLISH</v>
      </c>
      <c r="M1354" s="8">
        <f t="shared" si="213"/>
        <v>50</v>
      </c>
      <c r="N1354" s="8">
        <f t="shared" si="210"/>
        <v>0</v>
      </c>
      <c r="O1354" s="8">
        <f t="shared" si="211"/>
        <v>0</v>
      </c>
      <c r="P1354" s="8">
        <f t="shared" si="212"/>
        <v>83.5</v>
      </c>
      <c r="Q1354" s="9">
        <f t="shared" si="214"/>
        <v>30.024999999999999</v>
      </c>
      <c r="R1354" s="9">
        <f t="shared" si="215"/>
        <v>30.875</v>
      </c>
      <c r="S1354" s="9">
        <f t="shared" si="216"/>
        <v>45.075000000000003</v>
      </c>
      <c r="T1354" s="9">
        <f t="shared" si="217"/>
        <v>33.375</v>
      </c>
      <c r="U1354" s="8">
        <f t="shared" si="218"/>
        <v>35.324999999999996</v>
      </c>
      <c r="V1354" s="8">
        <f t="shared" si="219"/>
        <v>34.837499999999999</v>
      </c>
    </row>
    <row r="1355" spans="1:22" ht="13.5" x14ac:dyDescent="0.25">
      <c r="A1355" s="3">
        <f>RSI!A1355</f>
        <v>43985</v>
      </c>
      <c r="B1355" s="2">
        <f>RSI!B1355</f>
        <v>13.666600000000001</v>
      </c>
      <c r="C1355" s="2">
        <f>RSI!I1355</f>
        <v>49.239940554019647</v>
      </c>
      <c r="D1355" s="2">
        <f>MACD!E1355</f>
        <v>8.0448983366039784E-2</v>
      </c>
      <c r="E1355" s="2">
        <f>MACD!F1355</f>
        <v>-3.5214004358170438E-2</v>
      </c>
      <c r="F1355" s="2">
        <f>'Moving Avg'!D1355</f>
        <v>13.725399999999999</v>
      </c>
      <c r="G1355" s="2">
        <f>'Moving Avg'!F1355</f>
        <v>13.832919999999998</v>
      </c>
      <c r="H1355" s="2">
        <f>'Moving Avg'!G1355</f>
        <v>13.502615999999998</v>
      </c>
      <c r="I1355" s="2">
        <f>'Moving Avg'!H1355</f>
        <v>14.349233500000018</v>
      </c>
      <c r="J1355" s="6" t="str">
        <f>OBV!F1355</f>
        <v>BEARISH</v>
      </c>
      <c r="K1355" s="6" t="str">
        <f>OBV!G1355</f>
        <v>NEUTRAL</v>
      </c>
      <c r="L1355" s="6" t="str">
        <f>OBV!H1355</f>
        <v>CONFIRMED BEARISH</v>
      </c>
      <c r="M1355" s="8">
        <f t="shared" si="213"/>
        <v>50</v>
      </c>
      <c r="N1355" s="8">
        <f t="shared" si="210"/>
        <v>0</v>
      </c>
      <c r="O1355" s="8">
        <f t="shared" si="211"/>
        <v>0</v>
      </c>
      <c r="P1355" s="8">
        <f t="shared" si="212"/>
        <v>16.5</v>
      </c>
      <c r="Q1355" s="9">
        <f t="shared" si="214"/>
        <v>19.975000000000001</v>
      </c>
      <c r="R1355" s="9">
        <f t="shared" si="215"/>
        <v>14.125</v>
      </c>
      <c r="S1355" s="9">
        <f t="shared" si="216"/>
        <v>14.925000000000001</v>
      </c>
      <c r="T1355" s="9">
        <f t="shared" si="217"/>
        <v>16.625</v>
      </c>
      <c r="U1355" s="8">
        <f t="shared" si="218"/>
        <v>16.341666666666669</v>
      </c>
      <c r="V1355" s="8">
        <f t="shared" si="219"/>
        <v>16.412500000000001</v>
      </c>
    </row>
    <row r="1356" spans="1:22" ht="13.5" x14ac:dyDescent="0.25">
      <c r="A1356" s="3">
        <f>RSI!A1356</f>
        <v>43986</v>
      </c>
      <c r="B1356" s="2">
        <f>RSI!B1356</f>
        <v>13.2798</v>
      </c>
      <c r="C1356" s="2">
        <f>RSI!I1356</f>
        <v>43.337280551041793</v>
      </c>
      <c r="D1356" s="2">
        <f>MACD!E1356</f>
        <v>9.3096825450624365E-2</v>
      </c>
      <c r="E1356" s="2">
        <f>MACD!F1356</f>
        <v>-9.5518383964114766E-3</v>
      </c>
      <c r="F1356" s="2">
        <f>'Moving Avg'!D1356</f>
        <v>13.682079999999999</v>
      </c>
      <c r="G1356" s="2">
        <f>'Moving Avg'!F1356</f>
        <v>13.81616</v>
      </c>
      <c r="H1356" s="2">
        <f>'Moving Avg'!G1356</f>
        <v>13.500036</v>
      </c>
      <c r="I1356" s="2">
        <f>'Moving Avg'!H1356</f>
        <v>14.343689500000014</v>
      </c>
      <c r="J1356" s="6" t="str">
        <f>OBV!F1356</f>
        <v>BEARISH</v>
      </c>
      <c r="K1356" s="6" t="str">
        <f>OBV!G1356</f>
        <v>NEUTRAL</v>
      </c>
      <c r="L1356" s="6" t="str">
        <f>OBV!H1356</f>
        <v>CONFIRMED BEARISH</v>
      </c>
      <c r="M1356" s="8">
        <f t="shared" si="213"/>
        <v>50</v>
      </c>
      <c r="N1356" s="8">
        <f t="shared" si="210"/>
        <v>0</v>
      </c>
      <c r="O1356" s="8">
        <f t="shared" si="211"/>
        <v>0</v>
      </c>
      <c r="P1356" s="8">
        <f t="shared" si="212"/>
        <v>16.5</v>
      </c>
      <c r="Q1356" s="9">
        <f t="shared" si="214"/>
        <v>19.975000000000001</v>
      </c>
      <c r="R1356" s="9">
        <f t="shared" si="215"/>
        <v>14.125</v>
      </c>
      <c r="S1356" s="9">
        <f t="shared" si="216"/>
        <v>14.925000000000001</v>
      </c>
      <c r="T1356" s="9">
        <f t="shared" si="217"/>
        <v>16.625</v>
      </c>
      <c r="U1356" s="8">
        <f t="shared" si="218"/>
        <v>16.341666666666669</v>
      </c>
      <c r="V1356" s="8">
        <f t="shared" si="219"/>
        <v>16.412500000000001</v>
      </c>
    </row>
    <row r="1357" spans="1:22" ht="13.5" x14ac:dyDescent="0.25">
      <c r="A1357" s="3">
        <f>RSI!A1357</f>
        <v>43987</v>
      </c>
      <c r="B1357" s="2">
        <f>RSI!B1357</f>
        <v>13.2592</v>
      </c>
      <c r="C1357" s="2">
        <f>RSI!I1357</f>
        <v>43.041355570662233</v>
      </c>
      <c r="D1357" s="2">
        <f>MACD!E1357</f>
        <v>0.1451713817795639</v>
      </c>
      <c r="E1357" s="2">
        <f>MACD!F1357</f>
        <v>2.1392805638783603E-2</v>
      </c>
      <c r="F1357" s="2">
        <f>'Moving Avg'!D1357</f>
        <v>13.559340000000001</v>
      </c>
      <c r="G1357" s="2">
        <f>'Moving Avg'!F1357</f>
        <v>13.780319999999998</v>
      </c>
      <c r="H1357" s="2">
        <f>'Moving Avg'!G1357</f>
        <v>13.488999999999999</v>
      </c>
      <c r="I1357" s="2">
        <f>'Moving Avg'!H1357</f>
        <v>14.338042500000013</v>
      </c>
      <c r="J1357" s="6" t="str">
        <f>OBV!F1357</f>
        <v>BEARISH</v>
      </c>
      <c r="K1357" s="6" t="str">
        <f>OBV!G1357</f>
        <v>NEUTRAL</v>
      </c>
      <c r="L1357" s="6" t="str">
        <f>OBV!H1357</f>
        <v>CONFIRMED BEARISH</v>
      </c>
      <c r="M1357" s="8">
        <f t="shared" si="213"/>
        <v>50</v>
      </c>
      <c r="N1357" s="8">
        <f t="shared" si="210"/>
        <v>0</v>
      </c>
      <c r="O1357" s="8">
        <f t="shared" si="211"/>
        <v>0</v>
      </c>
      <c r="P1357" s="8">
        <f t="shared" si="212"/>
        <v>16.5</v>
      </c>
      <c r="Q1357" s="9">
        <f t="shared" si="214"/>
        <v>19.975000000000001</v>
      </c>
      <c r="R1357" s="9">
        <f t="shared" si="215"/>
        <v>14.125</v>
      </c>
      <c r="S1357" s="9">
        <f t="shared" si="216"/>
        <v>14.925000000000001</v>
      </c>
      <c r="T1357" s="9">
        <f t="shared" si="217"/>
        <v>16.625</v>
      </c>
      <c r="U1357" s="8">
        <f t="shared" si="218"/>
        <v>16.341666666666669</v>
      </c>
      <c r="V1357" s="8">
        <f t="shared" si="219"/>
        <v>16.412500000000001</v>
      </c>
    </row>
    <row r="1358" spans="1:22" ht="13.5" x14ac:dyDescent="0.25">
      <c r="A1358" s="3">
        <f>RSI!A1358</f>
        <v>43990</v>
      </c>
      <c r="B1358" s="2">
        <f>RSI!B1358</f>
        <v>13.2592</v>
      </c>
      <c r="C1358" s="2">
        <f>RSI!I1358</f>
        <v>43.041355570662233</v>
      </c>
      <c r="D1358" s="2">
        <f>MACD!E1358</f>
        <v>0.20202898139021919</v>
      </c>
      <c r="E1358" s="2">
        <f>MACD!F1358</f>
        <v>5.752004078907072E-2</v>
      </c>
      <c r="F1358" s="2">
        <f>'Moving Avg'!D1358</f>
        <v>13.42628</v>
      </c>
      <c r="G1358" s="2">
        <f>'Moving Avg'!F1358</f>
        <v>13.724105</v>
      </c>
      <c r="H1358" s="2">
        <f>'Moving Avg'!G1358</f>
        <v>13.477964</v>
      </c>
      <c r="I1358" s="2">
        <f>'Moving Avg'!H1358</f>
        <v>14.332395500000013</v>
      </c>
      <c r="J1358" s="6" t="str">
        <f>OBV!F1358</f>
        <v>BEARISH</v>
      </c>
      <c r="K1358" s="6" t="str">
        <f>OBV!G1358</f>
        <v>NEUTRAL</v>
      </c>
      <c r="L1358" s="6" t="str">
        <f>OBV!H1358</f>
        <v>CONFIRMED BEARISH</v>
      </c>
      <c r="M1358" s="8">
        <f t="shared" si="213"/>
        <v>50</v>
      </c>
      <c r="N1358" s="8">
        <f t="shared" si="210"/>
        <v>0</v>
      </c>
      <c r="O1358" s="8">
        <f t="shared" si="211"/>
        <v>0</v>
      </c>
      <c r="P1358" s="8">
        <f t="shared" si="212"/>
        <v>16.5</v>
      </c>
      <c r="Q1358" s="9">
        <f t="shared" si="214"/>
        <v>19.975000000000001</v>
      </c>
      <c r="R1358" s="9">
        <f t="shared" si="215"/>
        <v>14.125</v>
      </c>
      <c r="S1358" s="9">
        <f t="shared" si="216"/>
        <v>14.925000000000001</v>
      </c>
      <c r="T1358" s="9">
        <f t="shared" si="217"/>
        <v>16.625</v>
      </c>
      <c r="U1358" s="8">
        <f t="shared" si="218"/>
        <v>16.341666666666669</v>
      </c>
      <c r="V1358" s="8">
        <f t="shared" si="219"/>
        <v>16.412500000000001</v>
      </c>
    </row>
    <row r="1359" spans="1:22" ht="13.5" x14ac:dyDescent="0.25">
      <c r="A1359" s="3">
        <f>RSI!A1359</f>
        <v>43991</v>
      </c>
      <c r="B1359" s="2">
        <f>RSI!B1359</f>
        <v>13.2592</v>
      </c>
      <c r="C1359" s="2">
        <f>RSI!I1359</f>
        <v>43.041355570662233</v>
      </c>
      <c r="D1359" s="2">
        <f>MACD!E1359</f>
        <v>0.18818033172460602</v>
      </c>
      <c r="E1359" s="2">
        <f>MACD!F1359</f>
        <v>8.3652098976177786E-2</v>
      </c>
      <c r="F1359" s="2">
        <f>'Moving Avg'!D1359</f>
        <v>13.344800000000001</v>
      </c>
      <c r="G1359" s="2">
        <f>'Moving Avg'!F1359</f>
        <v>13.689294999999998</v>
      </c>
      <c r="H1359" s="2">
        <f>'Moving Avg'!G1359</f>
        <v>13.474971999999998</v>
      </c>
      <c r="I1359" s="2">
        <f>'Moving Avg'!H1359</f>
        <v>14.326619500000014</v>
      </c>
      <c r="J1359" s="6" t="str">
        <f>OBV!F1359</f>
        <v>BEARISH</v>
      </c>
      <c r="K1359" s="6" t="str">
        <f>OBV!G1359</f>
        <v>NEUTRAL</v>
      </c>
      <c r="L1359" s="6" t="str">
        <f>OBV!H1359</f>
        <v>CONFIRMED BEARISH</v>
      </c>
      <c r="M1359" s="8">
        <f t="shared" si="213"/>
        <v>50</v>
      </c>
      <c r="N1359" s="8">
        <f t="shared" si="210"/>
        <v>0</v>
      </c>
      <c r="O1359" s="8">
        <f t="shared" si="211"/>
        <v>0</v>
      </c>
      <c r="P1359" s="8">
        <f t="shared" si="212"/>
        <v>16.5</v>
      </c>
      <c r="Q1359" s="9">
        <f t="shared" si="214"/>
        <v>19.975000000000001</v>
      </c>
      <c r="R1359" s="9">
        <f t="shared" si="215"/>
        <v>14.125</v>
      </c>
      <c r="S1359" s="9">
        <f t="shared" si="216"/>
        <v>14.925000000000001</v>
      </c>
      <c r="T1359" s="9">
        <f t="shared" si="217"/>
        <v>16.625</v>
      </c>
      <c r="U1359" s="8">
        <f t="shared" si="218"/>
        <v>16.341666666666669</v>
      </c>
      <c r="V1359" s="8">
        <f t="shared" si="219"/>
        <v>16.412500000000001</v>
      </c>
    </row>
    <row r="1360" spans="1:22" ht="13.5" x14ac:dyDescent="0.25">
      <c r="A1360" s="3">
        <f>RSI!A1360</f>
        <v>43992</v>
      </c>
      <c r="B1360" s="2">
        <f>RSI!B1360</f>
        <v>13.254</v>
      </c>
      <c r="C1360" s="2">
        <f>RSI!I1360</f>
        <v>42.948893816595465</v>
      </c>
      <c r="D1360" s="2">
        <f>MACD!E1360</f>
        <v>0.23293332322049842</v>
      </c>
      <c r="E1360" s="2">
        <f>MACD!F1360</f>
        <v>0.11350834382504192</v>
      </c>
      <c r="F1360" s="2">
        <f>'Moving Avg'!D1360</f>
        <v>13.262280000000001</v>
      </c>
      <c r="G1360" s="2">
        <f>'Moving Avg'!F1360</f>
        <v>13.656029999999998</v>
      </c>
      <c r="H1360" s="2">
        <f>'Moving Avg'!G1360</f>
        <v>13.471875999999998</v>
      </c>
      <c r="I1360" s="2">
        <f>'Moving Avg'!H1360</f>
        <v>14.320817500000011</v>
      </c>
      <c r="J1360" s="6" t="str">
        <f>OBV!F1360</f>
        <v>BEARISH</v>
      </c>
      <c r="K1360" s="6" t="str">
        <f>OBV!G1360</f>
        <v>WEAK</v>
      </c>
      <c r="L1360" s="6" t="str">
        <f>OBV!H1360</f>
        <v>CONFIRMED BEARISH</v>
      </c>
      <c r="M1360" s="8">
        <f t="shared" si="213"/>
        <v>50</v>
      </c>
      <c r="N1360" s="8">
        <f t="shared" si="210"/>
        <v>0</v>
      </c>
      <c r="O1360" s="8">
        <f t="shared" si="211"/>
        <v>0</v>
      </c>
      <c r="P1360" s="8">
        <f t="shared" si="212"/>
        <v>0</v>
      </c>
      <c r="Q1360" s="9">
        <f t="shared" si="214"/>
        <v>17.5</v>
      </c>
      <c r="R1360" s="9">
        <f t="shared" si="215"/>
        <v>10</v>
      </c>
      <c r="S1360" s="9">
        <f t="shared" si="216"/>
        <v>7.5</v>
      </c>
      <c r="T1360" s="9">
        <f t="shared" si="217"/>
        <v>12.5</v>
      </c>
      <c r="U1360" s="8">
        <f t="shared" si="218"/>
        <v>11.666666666666666</v>
      </c>
      <c r="V1360" s="8">
        <f t="shared" si="219"/>
        <v>11.875</v>
      </c>
    </row>
    <row r="1361" spans="1:22" ht="13.5" x14ac:dyDescent="0.25">
      <c r="A1361" s="3">
        <f>RSI!A1361</f>
        <v>43993</v>
      </c>
      <c r="B1361" s="2">
        <f>RSI!B1361</f>
        <v>12.893000000000001</v>
      </c>
      <c r="C1361" s="2">
        <f>RSI!I1361</f>
        <v>37.005541300891288</v>
      </c>
      <c r="D1361" s="2">
        <f>MACD!E1361</f>
        <v>0.23606990261790095</v>
      </c>
      <c r="E1361" s="2">
        <f>MACD!F1361</f>
        <v>0.13802065558361373</v>
      </c>
      <c r="F1361" s="2">
        <f>'Moving Avg'!D1361</f>
        <v>13.18492</v>
      </c>
      <c r="G1361" s="2">
        <f>'Moving Avg'!F1361</f>
        <v>13.625344999999999</v>
      </c>
      <c r="H1361" s="2">
        <f>'Moving Avg'!G1361</f>
        <v>13.461559999999999</v>
      </c>
      <c r="I1361" s="2">
        <f>'Moving Avg'!H1361</f>
        <v>14.313133000000011</v>
      </c>
      <c r="J1361" s="6" t="str">
        <f>OBV!F1361</f>
        <v>BEARISH</v>
      </c>
      <c r="K1361" s="6" t="str">
        <f>OBV!G1361</f>
        <v>WEAK</v>
      </c>
      <c r="L1361" s="6" t="str">
        <f>OBV!H1361</f>
        <v>CONFIRMED BEARISH</v>
      </c>
      <c r="M1361" s="8">
        <f t="shared" si="213"/>
        <v>50</v>
      </c>
      <c r="N1361" s="8">
        <f t="shared" si="210"/>
        <v>0</v>
      </c>
      <c r="O1361" s="8">
        <f t="shared" si="211"/>
        <v>0</v>
      </c>
      <c r="P1361" s="8">
        <f t="shared" si="212"/>
        <v>0</v>
      </c>
      <c r="Q1361" s="9">
        <f t="shared" si="214"/>
        <v>17.5</v>
      </c>
      <c r="R1361" s="9">
        <f t="shared" si="215"/>
        <v>10</v>
      </c>
      <c r="S1361" s="9">
        <f t="shared" si="216"/>
        <v>7.5</v>
      </c>
      <c r="T1361" s="9">
        <f t="shared" si="217"/>
        <v>12.5</v>
      </c>
      <c r="U1361" s="8">
        <f t="shared" si="218"/>
        <v>11.666666666666666</v>
      </c>
      <c r="V1361" s="8">
        <f t="shared" si="219"/>
        <v>11.875</v>
      </c>
    </row>
    <row r="1362" spans="1:22" ht="13.5" x14ac:dyDescent="0.25">
      <c r="A1362" s="3">
        <f>RSI!A1362</f>
        <v>43994</v>
      </c>
      <c r="B1362" s="2">
        <f>RSI!B1362</f>
        <v>12.893000000000001</v>
      </c>
      <c r="C1362" s="2">
        <f>RSI!I1362</f>
        <v>37.005541300891288</v>
      </c>
      <c r="D1362" s="2">
        <f>MACD!E1362</f>
        <v>0.30063651151765569</v>
      </c>
      <c r="E1362" s="2">
        <f>MACD!F1362</f>
        <v>0.17054382677042212</v>
      </c>
      <c r="F1362" s="2">
        <f>'Moving Avg'!D1362</f>
        <v>13.111680000000002</v>
      </c>
      <c r="G1362" s="2">
        <f>'Moving Avg'!F1362</f>
        <v>13.581504999999998</v>
      </c>
      <c r="H1362" s="2">
        <f>'Moving Avg'!G1362</f>
        <v>13.451348000000001</v>
      </c>
      <c r="I1362" s="2">
        <f>'Moving Avg'!H1362</f>
        <v>14.305448500000011</v>
      </c>
      <c r="J1362" s="6" t="str">
        <f>OBV!F1362</f>
        <v>BEARISH</v>
      </c>
      <c r="K1362" s="6" t="str">
        <f>OBV!G1362</f>
        <v>WEAK</v>
      </c>
      <c r="L1362" s="6" t="str">
        <f>OBV!H1362</f>
        <v>CONFIRMED BEARISH</v>
      </c>
      <c r="M1362" s="8">
        <f t="shared" si="213"/>
        <v>50</v>
      </c>
      <c r="N1362" s="8">
        <f t="shared" si="210"/>
        <v>0</v>
      </c>
      <c r="O1362" s="8">
        <f t="shared" si="211"/>
        <v>0</v>
      </c>
      <c r="P1362" s="8">
        <f t="shared" si="212"/>
        <v>0</v>
      </c>
      <c r="Q1362" s="9">
        <f t="shared" si="214"/>
        <v>17.5</v>
      </c>
      <c r="R1362" s="9">
        <f t="shared" si="215"/>
        <v>10</v>
      </c>
      <c r="S1362" s="9">
        <f t="shared" si="216"/>
        <v>7.5</v>
      </c>
      <c r="T1362" s="9">
        <f t="shared" si="217"/>
        <v>12.5</v>
      </c>
      <c r="U1362" s="8">
        <f t="shared" si="218"/>
        <v>11.666666666666666</v>
      </c>
      <c r="V1362" s="8">
        <f t="shared" si="219"/>
        <v>11.875</v>
      </c>
    </row>
    <row r="1363" spans="1:22" ht="13.5" x14ac:dyDescent="0.25">
      <c r="A1363" s="3">
        <f>RSI!A1363</f>
        <v>43997</v>
      </c>
      <c r="B1363" s="2">
        <f>RSI!B1363</f>
        <v>12.893000000000001</v>
      </c>
      <c r="C1363" s="2">
        <f>RSI!I1363</f>
        <v>37.005541300891288</v>
      </c>
      <c r="D1363" s="2">
        <f>MACD!E1363</f>
        <v>0.36690224200586563</v>
      </c>
      <c r="E1363" s="2">
        <f>MACD!F1363</f>
        <v>0.20981550981751085</v>
      </c>
      <c r="F1363" s="2">
        <f>'Moving Avg'!D1363</f>
        <v>13.03844</v>
      </c>
      <c r="G1363" s="2">
        <f>'Moving Avg'!F1363</f>
        <v>13.527869999999997</v>
      </c>
      <c r="H1363" s="2">
        <f>'Moving Avg'!G1363</f>
        <v>13.441240000000001</v>
      </c>
      <c r="I1363" s="2">
        <f>'Moving Avg'!H1363</f>
        <v>14.297841500000013</v>
      </c>
      <c r="J1363" s="6" t="str">
        <f>OBV!F1363</f>
        <v>BEARISH</v>
      </c>
      <c r="K1363" s="6" t="str">
        <f>OBV!G1363</f>
        <v>WEAK</v>
      </c>
      <c r="L1363" s="6" t="str">
        <f>OBV!H1363</f>
        <v>CONFIRMED BEARISH</v>
      </c>
      <c r="M1363" s="8">
        <f t="shared" si="213"/>
        <v>50</v>
      </c>
      <c r="N1363" s="8">
        <f t="shared" si="210"/>
        <v>0</v>
      </c>
      <c r="O1363" s="8">
        <f t="shared" si="211"/>
        <v>0</v>
      </c>
      <c r="P1363" s="8">
        <f t="shared" si="212"/>
        <v>0</v>
      </c>
      <c r="Q1363" s="9">
        <f t="shared" si="214"/>
        <v>17.5</v>
      </c>
      <c r="R1363" s="9">
        <f t="shared" si="215"/>
        <v>10</v>
      </c>
      <c r="S1363" s="9">
        <f t="shared" si="216"/>
        <v>7.5</v>
      </c>
      <c r="T1363" s="9">
        <f t="shared" si="217"/>
        <v>12.5</v>
      </c>
      <c r="U1363" s="8">
        <f t="shared" si="218"/>
        <v>11.666666666666666</v>
      </c>
      <c r="V1363" s="8">
        <f t="shared" si="219"/>
        <v>11.875</v>
      </c>
    </row>
    <row r="1364" spans="1:22" ht="13.5" x14ac:dyDescent="0.25">
      <c r="A1364" s="3">
        <f>RSI!A1364</f>
        <v>43998</v>
      </c>
      <c r="B1364" s="2">
        <f>RSI!B1364</f>
        <v>12.63</v>
      </c>
      <c r="C1364" s="2">
        <f>RSI!I1364</f>
        <v>32.867043373102319</v>
      </c>
      <c r="D1364" s="2">
        <f>MACD!E1364</f>
        <v>0.40619815914613433</v>
      </c>
      <c r="E1364" s="2">
        <f>MACD!F1364</f>
        <v>0.24909203968323557</v>
      </c>
      <c r="F1364" s="2">
        <f>'Moving Avg'!D1364</f>
        <v>12.912600000000001</v>
      </c>
      <c r="G1364" s="2">
        <f>'Moving Avg'!F1364</f>
        <v>13.462114999999997</v>
      </c>
      <c r="H1364" s="2">
        <f>'Moving Avg'!G1364</f>
        <v>13.425768</v>
      </c>
      <c r="I1364" s="2">
        <f>'Moving Avg'!H1364</f>
        <v>14.288971000000013</v>
      </c>
      <c r="J1364" s="6" t="str">
        <f>OBV!F1364</f>
        <v>BEARISH</v>
      </c>
      <c r="K1364" s="6" t="str">
        <f>OBV!G1364</f>
        <v>WEAK</v>
      </c>
      <c r="L1364" s="6" t="str">
        <f>OBV!H1364</f>
        <v>CONFIRMED BEARISH</v>
      </c>
      <c r="M1364" s="8">
        <f t="shared" si="213"/>
        <v>50</v>
      </c>
      <c r="N1364" s="8">
        <f t="shared" si="210"/>
        <v>0</v>
      </c>
      <c r="O1364" s="8">
        <f t="shared" si="211"/>
        <v>0</v>
      </c>
      <c r="P1364" s="8">
        <f t="shared" si="212"/>
        <v>0</v>
      </c>
      <c r="Q1364" s="9">
        <f t="shared" si="214"/>
        <v>17.5</v>
      </c>
      <c r="R1364" s="9">
        <f t="shared" si="215"/>
        <v>10</v>
      </c>
      <c r="S1364" s="9">
        <f t="shared" si="216"/>
        <v>7.5</v>
      </c>
      <c r="T1364" s="9">
        <f t="shared" si="217"/>
        <v>12.5</v>
      </c>
      <c r="U1364" s="8">
        <f t="shared" si="218"/>
        <v>11.666666666666666</v>
      </c>
      <c r="V1364" s="8">
        <f t="shared" si="219"/>
        <v>11.875</v>
      </c>
    </row>
    <row r="1365" spans="1:22" ht="13.5" x14ac:dyDescent="0.25">
      <c r="A1365" s="3">
        <f>RSI!A1365</f>
        <v>43999</v>
      </c>
      <c r="B1365" s="2">
        <f>RSI!B1365</f>
        <v>12.893000000000001</v>
      </c>
      <c r="C1365" s="2">
        <f>RSI!I1365</f>
        <v>40.083249293579065</v>
      </c>
      <c r="D1365" s="2">
        <f>MACD!E1365</f>
        <v>0.42468814369596153</v>
      </c>
      <c r="E1365" s="2">
        <f>MACD!F1365</f>
        <v>0.28421126048578077</v>
      </c>
      <c r="F1365" s="2">
        <f>'Moving Avg'!D1365</f>
        <v>12.840399999999999</v>
      </c>
      <c r="G1365" s="2">
        <f>'Moving Avg'!F1365</f>
        <v>13.407964999999995</v>
      </c>
      <c r="H1365" s="2">
        <f>'Moving Avg'!G1365</f>
        <v>13.423498000000002</v>
      </c>
      <c r="I1365" s="2">
        <f>'Moving Avg'!H1365</f>
        <v>14.281286500000013</v>
      </c>
      <c r="J1365" s="6" t="str">
        <f>OBV!F1365</f>
        <v>BEARISH</v>
      </c>
      <c r="K1365" s="6" t="str">
        <f>OBV!G1365</f>
        <v>WEAK</v>
      </c>
      <c r="L1365" s="6" t="str">
        <f>OBV!H1365</f>
        <v>CONFIRMED BEARISH</v>
      </c>
      <c r="M1365" s="8">
        <f t="shared" si="213"/>
        <v>50</v>
      </c>
      <c r="N1365" s="8">
        <f t="shared" si="210"/>
        <v>0</v>
      </c>
      <c r="O1365" s="8">
        <f t="shared" si="211"/>
        <v>0</v>
      </c>
      <c r="P1365" s="8">
        <f t="shared" si="212"/>
        <v>0</v>
      </c>
      <c r="Q1365" s="9">
        <f t="shared" si="214"/>
        <v>17.5</v>
      </c>
      <c r="R1365" s="9">
        <f t="shared" si="215"/>
        <v>10</v>
      </c>
      <c r="S1365" s="9">
        <f t="shared" si="216"/>
        <v>7.5</v>
      </c>
      <c r="T1365" s="9">
        <f t="shared" si="217"/>
        <v>12.5</v>
      </c>
      <c r="U1365" s="8">
        <f t="shared" si="218"/>
        <v>11.666666666666666</v>
      </c>
      <c r="V1365" s="8">
        <f t="shared" si="219"/>
        <v>11.875</v>
      </c>
    </row>
    <row r="1366" spans="1:22" ht="13.5" x14ac:dyDescent="0.25">
      <c r="A1366" s="3">
        <f>RSI!A1366</f>
        <v>44000</v>
      </c>
      <c r="B1366" s="2">
        <f>RSI!B1366</f>
        <v>13.248900000000001</v>
      </c>
      <c r="C1366" s="2">
        <f>RSI!I1366</f>
        <v>48.198022796784556</v>
      </c>
      <c r="D1366" s="2">
        <f>MACD!E1366</f>
        <v>0.3572801470475806</v>
      </c>
      <c r="E1366" s="2">
        <f>MACD!F1366</f>
        <v>0.29882503779814074</v>
      </c>
      <c r="F1366" s="2">
        <f>'Moving Avg'!D1366</f>
        <v>12.911580000000001</v>
      </c>
      <c r="G1366" s="2">
        <f>'Moving Avg'!F1366</f>
        <v>13.387079999999997</v>
      </c>
      <c r="H1366" s="2">
        <f>'Moving Avg'!G1366</f>
        <v>13.430616000000002</v>
      </c>
      <c r="I1366" s="2">
        <f>'Moving Avg'!H1366</f>
        <v>14.275459000000012</v>
      </c>
      <c r="J1366" s="6" t="str">
        <f>OBV!F1366</f>
        <v>BEARISH</v>
      </c>
      <c r="K1366" s="6" t="str">
        <f>OBV!G1366</f>
        <v>NEUTRAL</v>
      </c>
      <c r="L1366" s="6" t="str">
        <f>OBV!H1366</f>
        <v>BEARISH DIVERGENCE</v>
      </c>
      <c r="M1366" s="8">
        <f t="shared" si="213"/>
        <v>50</v>
      </c>
      <c r="N1366" s="8">
        <f t="shared" si="210"/>
        <v>0</v>
      </c>
      <c r="O1366" s="8">
        <f t="shared" si="211"/>
        <v>0</v>
      </c>
      <c r="P1366" s="8">
        <f t="shared" si="212"/>
        <v>16.5</v>
      </c>
      <c r="Q1366" s="9">
        <f t="shared" si="214"/>
        <v>19.975000000000001</v>
      </c>
      <c r="R1366" s="9">
        <f t="shared" si="215"/>
        <v>14.125</v>
      </c>
      <c r="S1366" s="9">
        <f t="shared" si="216"/>
        <v>14.925000000000001</v>
      </c>
      <c r="T1366" s="9">
        <f t="shared" si="217"/>
        <v>16.625</v>
      </c>
      <c r="U1366" s="8">
        <f t="shared" si="218"/>
        <v>16.341666666666669</v>
      </c>
      <c r="V1366" s="8">
        <f t="shared" si="219"/>
        <v>16.412500000000001</v>
      </c>
    </row>
    <row r="1367" spans="1:22" ht="13.5" x14ac:dyDescent="0.25">
      <c r="A1367" s="3">
        <f>RSI!A1367</f>
        <v>44001</v>
      </c>
      <c r="B1367" s="2">
        <f>RSI!B1367</f>
        <v>12.893000000000001</v>
      </c>
      <c r="C1367" s="2">
        <f>RSI!I1367</f>
        <v>42.063038272666923</v>
      </c>
      <c r="D1367" s="2">
        <f>MACD!E1367</f>
        <v>0.32394191437950326</v>
      </c>
      <c r="E1367" s="2">
        <f>MACD!F1367</f>
        <v>0.30384841311441324</v>
      </c>
      <c r="F1367" s="2">
        <f>'Moving Avg'!D1367</f>
        <v>12.911580000000001</v>
      </c>
      <c r="G1367" s="2">
        <f>'Moving Avg'!F1367</f>
        <v>13.336279999999999</v>
      </c>
      <c r="H1367" s="2">
        <f>'Moving Avg'!G1367</f>
        <v>13.430616000000004</v>
      </c>
      <c r="I1367" s="2">
        <f>'Moving Avg'!H1367</f>
        <v>14.267723000000013</v>
      </c>
      <c r="J1367" s="6" t="str">
        <f>OBV!F1367</f>
        <v>BEARISH</v>
      </c>
      <c r="K1367" s="6" t="str">
        <f>OBV!G1367</f>
        <v>NEUTRAL</v>
      </c>
      <c r="L1367" s="6" t="str">
        <f>OBV!H1367</f>
        <v>NEUTRAL</v>
      </c>
      <c r="M1367" s="8">
        <f t="shared" si="213"/>
        <v>50</v>
      </c>
      <c r="N1367" s="8">
        <f t="shared" si="210"/>
        <v>0</v>
      </c>
      <c r="O1367" s="8">
        <f t="shared" si="211"/>
        <v>0</v>
      </c>
      <c r="P1367" s="8">
        <f t="shared" si="212"/>
        <v>16.5</v>
      </c>
      <c r="Q1367" s="9">
        <f t="shared" si="214"/>
        <v>19.975000000000001</v>
      </c>
      <c r="R1367" s="9">
        <f t="shared" si="215"/>
        <v>14.125</v>
      </c>
      <c r="S1367" s="9">
        <f t="shared" si="216"/>
        <v>14.925000000000001</v>
      </c>
      <c r="T1367" s="9">
        <f t="shared" si="217"/>
        <v>16.625</v>
      </c>
      <c r="U1367" s="8">
        <f t="shared" si="218"/>
        <v>16.341666666666669</v>
      </c>
      <c r="V1367" s="8">
        <f t="shared" si="219"/>
        <v>16.412500000000001</v>
      </c>
    </row>
    <row r="1368" spans="1:22" ht="13.5" x14ac:dyDescent="0.25">
      <c r="A1368" s="3">
        <f>RSI!A1368</f>
        <v>44004</v>
      </c>
      <c r="B1368" s="2">
        <f>RSI!B1368</f>
        <v>12.789899999999999</v>
      </c>
      <c r="C1368" s="2">
        <f>RSI!I1368</f>
        <v>40.45651123843934</v>
      </c>
      <c r="D1368" s="2">
        <f>MACD!E1368</f>
        <v>0.30594082708252479</v>
      </c>
      <c r="E1368" s="2">
        <f>MACD!F1368</f>
        <v>0.30426689590803557</v>
      </c>
      <c r="F1368" s="2">
        <f>'Moving Avg'!D1368</f>
        <v>12.890960000000002</v>
      </c>
      <c r="G1368" s="2">
        <f>'Moving Avg'!F1368</f>
        <v>13.276974999999998</v>
      </c>
      <c r="H1368" s="2">
        <f>'Moving Avg'!G1368</f>
        <v>13.428554000000004</v>
      </c>
      <c r="I1368" s="2">
        <f>'Moving Avg'!H1368</f>
        <v>14.259471500000013</v>
      </c>
      <c r="J1368" s="6" t="str">
        <f>OBV!F1368</f>
        <v>BEARISH</v>
      </c>
      <c r="K1368" s="6" t="str">
        <f>OBV!G1368</f>
        <v>WEAK</v>
      </c>
      <c r="L1368" s="6" t="str">
        <f>OBV!H1368</f>
        <v>CONFIRMED BEARISH</v>
      </c>
      <c r="M1368" s="8">
        <f t="shared" si="213"/>
        <v>50</v>
      </c>
      <c r="N1368" s="8">
        <f t="shared" si="210"/>
        <v>0</v>
      </c>
      <c r="O1368" s="8">
        <f t="shared" si="211"/>
        <v>0</v>
      </c>
      <c r="P1368" s="8">
        <f t="shared" si="212"/>
        <v>0</v>
      </c>
      <c r="Q1368" s="9">
        <f t="shared" si="214"/>
        <v>17.5</v>
      </c>
      <c r="R1368" s="9">
        <f t="shared" si="215"/>
        <v>10</v>
      </c>
      <c r="S1368" s="9">
        <f t="shared" si="216"/>
        <v>7.5</v>
      </c>
      <c r="T1368" s="9">
        <f t="shared" si="217"/>
        <v>12.5</v>
      </c>
      <c r="U1368" s="8">
        <f t="shared" si="218"/>
        <v>11.666666666666666</v>
      </c>
      <c r="V1368" s="8">
        <f t="shared" si="219"/>
        <v>11.875</v>
      </c>
    </row>
    <row r="1369" spans="1:22" ht="13.5" x14ac:dyDescent="0.25">
      <c r="A1369" s="3">
        <f>RSI!A1369</f>
        <v>44005</v>
      </c>
      <c r="B1369" s="2">
        <f>RSI!B1369</f>
        <v>12.893000000000001</v>
      </c>
      <c r="C1369" s="2">
        <f>RSI!I1369</f>
        <v>42.808855446336246</v>
      </c>
      <c r="D1369" s="2">
        <f>MACD!E1369</f>
        <v>0.28606201706828216</v>
      </c>
      <c r="E1369" s="2">
        <f>MACD!F1369</f>
        <v>0.30062592014008493</v>
      </c>
      <c r="F1369" s="2">
        <f>'Moving Avg'!D1369</f>
        <v>12.94356</v>
      </c>
      <c r="G1369" s="2">
        <f>'Moving Avg'!F1369</f>
        <v>13.243709999999998</v>
      </c>
      <c r="H1369" s="2">
        <f>'Moving Avg'!G1369</f>
        <v>13.428554000000005</v>
      </c>
      <c r="I1369" s="2">
        <f>'Moving Avg'!H1369</f>
        <v>14.251993500000012</v>
      </c>
      <c r="J1369" s="6" t="str">
        <f>OBV!F1369</f>
        <v>BULLISH</v>
      </c>
      <c r="K1369" s="6" t="str">
        <f>OBV!G1369</f>
        <v>NEUTRAL</v>
      </c>
      <c r="L1369" s="6" t="str">
        <f>OBV!H1369</f>
        <v>CONFIRMED BULLISH</v>
      </c>
      <c r="M1369" s="8">
        <f t="shared" si="213"/>
        <v>50</v>
      </c>
      <c r="N1369" s="8">
        <f t="shared" si="210"/>
        <v>45</v>
      </c>
      <c r="O1369" s="8">
        <f t="shared" si="211"/>
        <v>0</v>
      </c>
      <c r="P1369" s="8">
        <f t="shared" si="212"/>
        <v>83.5</v>
      </c>
      <c r="Q1369" s="9">
        <f t="shared" si="214"/>
        <v>45.774999999999999</v>
      </c>
      <c r="R1369" s="9">
        <f t="shared" si="215"/>
        <v>39.875</v>
      </c>
      <c r="S1369" s="9">
        <f t="shared" si="216"/>
        <v>51.825000000000003</v>
      </c>
      <c r="T1369" s="9">
        <f t="shared" si="217"/>
        <v>44.625</v>
      </c>
      <c r="U1369" s="8">
        <f t="shared" si="218"/>
        <v>45.82500000000001</v>
      </c>
      <c r="V1369" s="8">
        <f t="shared" si="219"/>
        <v>45.525000000000006</v>
      </c>
    </row>
    <row r="1370" spans="1:22" ht="13.5" x14ac:dyDescent="0.25">
      <c r="A1370" s="3">
        <f>RSI!A1370</f>
        <v>44006</v>
      </c>
      <c r="B1370" s="2">
        <f>RSI!B1370</f>
        <v>12.893000000000001</v>
      </c>
      <c r="C1370" s="2">
        <f>RSI!I1370</f>
        <v>42.808855446336239</v>
      </c>
      <c r="D1370" s="2">
        <f>MACD!E1370</f>
        <v>0.27060070418455062</v>
      </c>
      <c r="E1370" s="2">
        <f>MACD!F1370</f>
        <v>0.29462087694897809</v>
      </c>
      <c r="F1370" s="2">
        <f>'Moving Avg'!D1370</f>
        <v>12.94356</v>
      </c>
      <c r="G1370" s="2">
        <f>'Moving Avg'!F1370</f>
        <v>13.192909999999998</v>
      </c>
      <c r="H1370" s="2">
        <f>'Moving Avg'!G1370</f>
        <v>13.426490000000006</v>
      </c>
      <c r="I1370" s="2">
        <f>'Moving Avg'!H1370</f>
        <v>14.244515500000011</v>
      </c>
      <c r="J1370" s="6" t="str">
        <f>OBV!F1370</f>
        <v>BEARISH</v>
      </c>
      <c r="K1370" s="6" t="str">
        <f>OBV!G1370</f>
        <v>NEUTRAL</v>
      </c>
      <c r="L1370" s="6" t="str">
        <f>OBV!H1370</f>
        <v>NEUTRAL</v>
      </c>
      <c r="M1370" s="8">
        <f t="shared" si="213"/>
        <v>50</v>
      </c>
      <c r="N1370" s="8">
        <f t="shared" si="210"/>
        <v>100</v>
      </c>
      <c r="O1370" s="8">
        <f t="shared" si="211"/>
        <v>0</v>
      </c>
      <c r="P1370" s="8">
        <f t="shared" si="212"/>
        <v>16.5</v>
      </c>
      <c r="Q1370" s="9">
        <f t="shared" si="214"/>
        <v>54.975000000000001</v>
      </c>
      <c r="R1370" s="9">
        <f t="shared" si="215"/>
        <v>34.125</v>
      </c>
      <c r="S1370" s="9">
        <f t="shared" si="216"/>
        <v>29.925000000000001</v>
      </c>
      <c r="T1370" s="9">
        <f t="shared" si="217"/>
        <v>41.625</v>
      </c>
      <c r="U1370" s="8">
        <f t="shared" si="218"/>
        <v>39.674999999999997</v>
      </c>
      <c r="V1370" s="8">
        <f t="shared" si="219"/>
        <v>40.162499999999994</v>
      </c>
    </row>
    <row r="1371" spans="1:22" ht="13.5" x14ac:dyDescent="0.25">
      <c r="A1371" s="3">
        <f>RSI!A1371</f>
        <v>44007</v>
      </c>
      <c r="B1371" s="2">
        <f>RSI!B1371</f>
        <v>12.635199999999999</v>
      </c>
      <c r="C1371" s="2">
        <f>RSI!I1371</f>
        <v>38.40850185861256</v>
      </c>
      <c r="D1371" s="2">
        <f>MACD!E1371</f>
        <v>0.22307516612254474</v>
      </c>
      <c r="E1371" s="2">
        <f>MACD!F1371</f>
        <v>0.28031173478369142</v>
      </c>
      <c r="F1371" s="2">
        <f>'Moving Avg'!D1371</f>
        <v>12.820820000000001</v>
      </c>
      <c r="G1371" s="2">
        <f>'Moving Avg'!F1371</f>
        <v>13.149849999999997</v>
      </c>
      <c r="H1371" s="2">
        <f>'Moving Avg'!G1371</f>
        <v>13.415144000000007</v>
      </c>
      <c r="I1371" s="2">
        <f>'Moving Avg'!H1371</f>
        <v>14.23574850000001</v>
      </c>
      <c r="J1371" s="6" t="str">
        <f>OBV!F1371</f>
        <v>BEARISH</v>
      </c>
      <c r="K1371" s="6" t="str">
        <f>OBV!G1371</f>
        <v>NEUTRAL</v>
      </c>
      <c r="L1371" s="6" t="str">
        <f>OBV!H1371</f>
        <v>CONFIRMED BEARISH</v>
      </c>
      <c r="M1371" s="8">
        <f t="shared" si="213"/>
        <v>50</v>
      </c>
      <c r="N1371" s="8">
        <f t="shared" si="210"/>
        <v>100</v>
      </c>
      <c r="O1371" s="8">
        <f t="shared" si="211"/>
        <v>0</v>
      </c>
      <c r="P1371" s="8">
        <f t="shared" si="212"/>
        <v>16.5</v>
      </c>
      <c r="Q1371" s="9">
        <f t="shared" si="214"/>
        <v>54.975000000000001</v>
      </c>
      <c r="R1371" s="9">
        <f t="shared" si="215"/>
        <v>34.125</v>
      </c>
      <c r="S1371" s="9">
        <f t="shared" si="216"/>
        <v>29.925000000000001</v>
      </c>
      <c r="T1371" s="9">
        <f t="shared" si="217"/>
        <v>41.625</v>
      </c>
      <c r="U1371" s="8">
        <f t="shared" si="218"/>
        <v>39.674999999999997</v>
      </c>
      <c r="V1371" s="8">
        <f t="shared" si="219"/>
        <v>40.162499999999994</v>
      </c>
    </row>
    <row r="1372" spans="1:22" ht="13.5" x14ac:dyDescent="0.25">
      <c r="A1372" s="3">
        <f>RSI!A1372</f>
        <v>44008</v>
      </c>
      <c r="B1372" s="2">
        <f>RSI!B1372</f>
        <v>12.635199999999999</v>
      </c>
      <c r="C1372" s="2">
        <f>RSI!I1372</f>
        <v>38.40850185861256</v>
      </c>
      <c r="D1372" s="2">
        <f>MACD!E1372</f>
        <v>0.18623578255689921</v>
      </c>
      <c r="E1372" s="2">
        <f>MACD!F1372</f>
        <v>0.26149654433833297</v>
      </c>
      <c r="F1372" s="2">
        <f>'Moving Avg'!D1372</f>
        <v>12.769259999999999</v>
      </c>
      <c r="G1372" s="2">
        <f>'Moving Avg'!F1372</f>
        <v>13.087965000000001</v>
      </c>
      <c r="H1372" s="2">
        <f>'Moving Avg'!G1372</f>
        <v>13.403902000000009</v>
      </c>
      <c r="I1372" s="2">
        <f>'Moving Avg'!H1372</f>
        <v>14.226981500000011</v>
      </c>
      <c r="J1372" s="6" t="str">
        <f>OBV!F1372</f>
        <v>BEARISH</v>
      </c>
      <c r="K1372" s="6" t="str">
        <f>OBV!G1372</f>
        <v>NEUTRAL</v>
      </c>
      <c r="L1372" s="6" t="str">
        <f>OBV!H1372</f>
        <v>CONFIRMED BEARISH</v>
      </c>
      <c r="M1372" s="8">
        <f t="shared" si="213"/>
        <v>50</v>
      </c>
      <c r="N1372" s="8">
        <f t="shared" si="210"/>
        <v>100</v>
      </c>
      <c r="O1372" s="8">
        <f t="shared" si="211"/>
        <v>0</v>
      </c>
      <c r="P1372" s="8">
        <f t="shared" si="212"/>
        <v>16.5</v>
      </c>
      <c r="Q1372" s="9">
        <f t="shared" si="214"/>
        <v>54.975000000000001</v>
      </c>
      <c r="R1372" s="9">
        <f t="shared" si="215"/>
        <v>34.125</v>
      </c>
      <c r="S1372" s="9">
        <f t="shared" si="216"/>
        <v>29.925000000000001</v>
      </c>
      <c r="T1372" s="9">
        <f t="shared" si="217"/>
        <v>41.625</v>
      </c>
      <c r="U1372" s="8">
        <f t="shared" si="218"/>
        <v>39.674999999999997</v>
      </c>
      <c r="V1372" s="8">
        <f t="shared" si="219"/>
        <v>40.162499999999994</v>
      </c>
    </row>
    <row r="1373" spans="1:22" ht="13.5" x14ac:dyDescent="0.25">
      <c r="A1373" s="3">
        <f>RSI!A1373</f>
        <v>44011</v>
      </c>
      <c r="B1373" s="2">
        <f>RSI!B1373</f>
        <v>12.6249</v>
      </c>
      <c r="C1373" s="2">
        <f>RSI!I1373</f>
        <v>38.226430603982934</v>
      </c>
      <c r="D1373" s="2">
        <f>MACD!E1373</f>
        <v>0.15895152725553174</v>
      </c>
      <c r="E1373" s="2">
        <f>MACD!F1373</f>
        <v>0.24098754092177271</v>
      </c>
      <c r="F1373" s="2">
        <f>'Moving Avg'!D1373</f>
        <v>12.736259999999998</v>
      </c>
      <c r="G1373" s="2">
        <f>'Moving Avg'!F1373</f>
        <v>13.022985</v>
      </c>
      <c r="H1373" s="2">
        <f>'Moving Avg'!G1373</f>
        <v>13.39338200000001</v>
      </c>
      <c r="I1373" s="2">
        <f>'Moving Avg'!H1373</f>
        <v>14.218163000000011</v>
      </c>
      <c r="J1373" s="6" t="str">
        <f>OBV!F1373</f>
        <v>BEARISH</v>
      </c>
      <c r="K1373" s="6" t="str">
        <f>OBV!G1373</f>
        <v>NEUTRAL</v>
      </c>
      <c r="L1373" s="6" t="str">
        <f>OBV!H1373</f>
        <v>CONFIRMED BEARISH</v>
      </c>
      <c r="M1373" s="8">
        <f t="shared" si="213"/>
        <v>50</v>
      </c>
      <c r="N1373" s="8">
        <f t="shared" si="210"/>
        <v>100</v>
      </c>
      <c r="O1373" s="8">
        <f t="shared" si="211"/>
        <v>0</v>
      </c>
      <c r="P1373" s="8">
        <f t="shared" si="212"/>
        <v>16.5</v>
      </c>
      <c r="Q1373" s="9">
        <f t="shared" si="214"/>
        <v>54.975000000000001</v>
      </c>
      <c r="R1373" s="9">
        <f t="shared" si="215"/>
        <v>34.125</v>
      </c>
      <c r="S1373" s="9">
        <f t="shared" si="216"/>
        <v>29.925000000000001</v>
      </c>
      <c r="T1373" s="9">
        <f t="shared" si="217"/>
        <v>41.625</v>
      </c>
      <c r="U1373" s="8">
        <f t="shared" si="218"/>
        <v>39.674999999999997</v>
      </c>
      <c r="V1373" s="8">
        <f t="shared" si="219"/>
        <v>40.162499999999994</v>
      </c>
    </row>
    <row r="1374" spans="1:22" ht="13.5" x14ac:dyDescent="0.25">
      <c r="A1374" s="3">
        <f>RSI!A1374</f>
        <v>44012</v>
      </c>
      <c r="B1374" s="2">
        <f>RSI!B1374</f>
        <v>12.6249</v>
      </c>
      <c r="C1374" s="2">
        <f>RSI!I1374</f>
        <v>38.226430603982934</v>
      </c>
      <c r="D1374" s="2">
        <f>MACD!E1374</f>
        <v>9.8357292734453594E-2</v>
      </c>
      <c r="E1374" s="2">
        <f>MACD!F1374</f>
        <v>0.21246149128430891</v>
      </c>
      <c r="F1374" s="2">
        <f>'Moving Avg'!D1374</f>
        <v>12.682639999999997</v>
      </c>
      <c r="G1374" s="2">
        <f>'Moving Avg'!F1374</f>
        <v>12.9709</v>
      </c>
      <c r="H1374" s="2">
        <f>'Moving Avg'!G1374</f>
        <v>13.37770400000001</v>
      </c>
      <c r="I1374" s="2">
        <f>'Moving Avg'!H1374</f>
        <v>14.209344500000011</v>
      </c>
      <c r="J1374" s="6" t="str">
        <f>OBV!F1374</f>
        <v>BEARISH</v>
      </c>
      <c r="K1374" s="6" t="str">
        <f>OBV!G1374</f>
        <v>NEUTRAL</v>
      </c>
      <c r="L1374" s="6" t="str">
        <f>OBV!H1374</f>
        <v>CONFIRMED BEARISH</v>
      </c>
      <c r="M1374" s="8">
        <f t="shared" si="213"/>
        <v>50</v>
      </c>
      <c r="N1374" s="8">
        <f t="shared" si="210"/>
        <v>100</v>
      </c>
      <c r="O1374" s="8">
        <f t="shared" si="211"/>
        <v>0</v>
      </c>
      <c r="P1374" s="8">
        <f t="shared" si="212"/>
        <v>16.5</v>
      </c>
      <c r="Q1374" s="9">
        <f t="shared" si="214"/>
        <v>54.975000000000001</v>
      </c>
      <c r="R1374" s="9">
        <f t="shared" si="215"/>
        <v>34.125</v>
      </c>
      <c r="S1374" s="9">
        <f t="shared" si="216"/>
        <v>29.925000000000001</v>
      </c>
      <c r="T1374" s="9">
        <f t="shared" si="217"/>
        <v>41.625</v>
      </c>
      <c r="U1374" s="8">
        <f t="shared" si="218"/>
        <v>39.674999999999997</v>
      </c>
      <c r="V1374" s="8">
        <f t="shared" si="219"/>
        <v>40.162499999999994</v>
      </c>
    </row>
    <row r="1375" spans="1:22" ht="13.5" x14ac:dyDescent="0.25">
      <c r="A1375" s="3">
        <f>RSI!A1375</f>
        <v>44013</v>
      </c>
      <c r="B1375" s="2">
        <f>RSI!B1375</f>
        <v>12.3773</v>
      </c>
      <c r="C1375" s="2">
        <f>RSI!I1375</f>
        <v>33.76418862604605</v>
      </c>
      <c r="D1375" s="2">
        <f>MACD!E1375</f>
        <v>0.10862269540045233</v>
      </c>
      <c r="E1375" s="2">
        <f>MACD!F1375</f>
        <v>0.19169373210753762</v>
      </c>
      <c r="F1375" s="2">
        <f>'Moving Avg'!D1375</f>
        <v>12.579499999999999</v>
      </c>
      <c r="G1375" s="2">
        <f>'Moving Avg'!F1375</f>
        <v>12.906434999999998</v>
      </c>
      <c r="H1375" s="2">
        <f>'Moving Avg'!G1375</f>
        <v>13.34934000000001</v>
      </c>
      <c r="I1375" s="2">
        <f>'Moving Avg'!H1375</f>
        <v>14.19928800000001</v>
      </c>
      <c r="J1375" s="6" t="str">
        <f>OBV!F1375</f>
        <v>BEARISH</v>
      </c>
      <c r="K1375" s="6" t="str">
        <f>OBV!G1375</f>
        <v>WEAK</v>
      </c>
      <c r="L1375" s="6" t="str">
        <f>OBV!H1375</f>
        <v>CONFIRMED BEARISH</v>
      </c>
      <c r="M1375" s="8">
        <f t="shared" si="213"/>
        <v>50</v>
      </c>
      <c r="N1375" s="8">
        <f t="shared" si="210"/>
        <v>100</v>
      </c>
      <c r="O1375" s="8">
        <f t="shared" si="211"/>
        <v>0</v>
      </c>
      <c r="P1375" s="8">
        <f t="shared" si="212"/>
        <v>0</v>
      </c>
      <c r="Q1375" s="9">
        <f t="shared" si="214"/>
        <v>52.5</v>
      </c>
      <c r="R1375" s="9">
        <f t="shared" si="215"/>
        <v>30</v>
      </c>
      <c r="S1375" s="9">
        <f t="shared" si="216"/>
        <v>22.5</v>
      </c>
      <c r="T1375" s="9">
        <f t="shared" si="217"/>
        <v>37.5</v>
      </c>
      <c r="U1375" s="8">
        <f t="shared" si="218"/>
        <v>35</v>
      </c>
      <c r="V1375" s="8">
        <f t="shared" si="219"/>
        <v>35.625</v>
      </c>
    </row>
    <row r="1376" spans="1:22" ht="13.5" x14ac:dyDescent="0.25">
      <c r="A1376" s="3">
        <f>RSI!A1376</f>
        <v>44014</v>
      </c>
      <c r="B1376" s="2">
        <f>RSI!B1376</f>
        <v>12.63</v>
      </c>
      <c r="C1376" s="2">
        <f>RSI!I1376</f>
        <v>41.295952568630412</v>
      </c>
      <c r="D1376" s="2">
        <f>MACD!E1376</f>
        <v>0.15733977503449204</v>
      </c>
      <c r="E1376" s="2">
        <f>MACD!F1376</f>
        <v>0.18482294069292854</v>
      </c>
      <c r="F1376" s="2">
        <f>'Moving Avg'!D1376</f>
        <v>12.578460000000002</v>
      </c>
      <c r="G1376" s="2">
        <f>'Moving Avg'!F1376</f>
        <v>12.873944999999997</v>
      </c>
      <c r="H1376" s="2">
        <f>'Moving Avg'!G1376</f>
        <v>13.333764000000009</v>
      </c>
      <c r="I1376" s="2">
        <f>'Moving Avg'!H1376</f>
        <v>14.190495000000009</v>
      </c>
      <c r="J1376" s="6" t="str">
        <f>OBV!F1376</f>
        <v>BEARISH</v>
      </c>
      <c r="K1376" s="6" t="str">
        <f>OBV!G1376</f>
        <v>NEUTRAL</v>
      </c>
      <c r="L1376" s="6" t="str">
        <f>OBV!H1376</f>
        <v>CONFIRMED BEARISH</v>
      </c>
      <c r="M1376" s="8">
        <f t="shared" si="213"/>
        <v>50</v>
      </c>
      <c r="N1376" s="8">
        <f t="shared" si="210"/>
        <v>100</v>
      </c>
      <c r="O1376" s="8">
        <f t="shared" si="211"/>
        <v>0</v>
      </c>
      <c r="P1376" s="8">
        <f t="shared" si="212"/>
        <v>16.5</v>
      </c>
      <c r="Q1376" s="9">
        <f t="shared" si="214"/>
        <v>54.975000000000001</v>
      </c>
      <c r="R1376" s="9">
        <f t="shared" si="215"/>
        <v>34.125</v>
      </c>
      <c r="S1376" s="9">
        <f t="shared" si="216"/>
        <v>29.925000000000001</v>
      </c>
      <c r="T1376" s="9">
        <f t="shared" si="217"/>
        <v>41.625</v>
      </c>
      <c r="U1376" s="8">
        <f t="shared" si="218"/>
        <v>39.674999999999997</v>
      </c>
      <c r="V1376" s="8">
        <f t="shared" si="219"/>
        <v>40.162499999999994</v>
      </c>
    </row>
    <row r="1377" spans="1:22" ht="13.5" x14ac:dyDescent="0.25">
      <c r="A1377" s="3">
        <f>RSI!A1377</f>
        <v>44015</v>
      </c>
      <c r="B1377" s="2">
        <f>RSI!B1377</f>
        <v>12.6249</v>
      </c>
      <c r="C1377" s="2">
        <f>RSI!I1377</f>
        <v>41.194142922395372</v>
      </c>
      <c r="D1377" s="2">
        <f>MACD!E1377</f>
        <v>0.14639230437700768</v>
      </c>
      <c r="E1377" s="2">
        <f>MACD!F1377</f>
        <v>0.17713681342974438</v>
      </c>
      <c r="F1377" s="2">
        <f>'Moving Avg'!D1377</f>
        <v>12.576400000000001</v>
      </c>
      <c r="G1377" s="2">
        <f>'Moving Avg'!F1377</f>
        <v>12.842230000000001</v>
      </c>
      <c r="H1377" s="2">
        <f>'Moving Avg'!G1377</f>
        <v>13.318190000000008</v>
      </c>
      <c r="I1377" s="2">
        <f>'Moving Avg'!H1377</f>
        <v>14.181676500000011</v>
      </c>
      <c r="J1377" s="6" t="str">
        <f>OBV!F1377</f>
        <v>BEARISH</v>
      </c>
      <c r="K1377" s="6" t="str">
        <f>OBV!G1377</f>
        <v>NEUTRAL</v>
      </c>
      <c r="L1377" s="6" t="str">
        <f>OBV!H1377</f>
        <v>CONFIRMED BEARISH</v>
      </c>
      <c r="M1377" s="8">
        <f t="shared" si="213"/>
        <v>50</v>
      </c>
      <c r="N1377" s="8">
        <f t="shared" si="210"/>
        <v>100</v>
      </c>
      <c r="O1377" s="8">
        <f t="shared" si="211"/>
        <v>0</v>
      </c>
      <c r="P1377" s="8">
        <f t="shared" si="212"/>
        <v>16.5</v>
      </c>
      <c r="Q1377" s="9">
        <f t="shared" si="214"/>
        <v>54.975000000000001</v>
      </c>
      <c r="R1377" s="9">
        <f t="shared" si="215"/>
        <v>34.125</v>
      </c>
      <c r="S1377" s="9">
        <f t="shared" si="216"/>
        <v>29.925000000000001</v>
      </c>
      <c r="T1377" s="9">
        <f t="shared" si="217"/>
        <v>41.625</v>
      </c>
      <c r="U1377" s="8">
        <f t="shared" si="218"/>
        <v>39.674999999999997</v>
      </c>
      <c r="V1377" s="8">
        <f t="shared" si="219"/>
        <v>40.162499999999994</v>
      </c>
    </row>
    <row r="1378" spans="1:22" ht="13.5" x14ac:dyDescent="0.25">
      <c r="A1378" s="3">
        <f>RSI!A1378</f>
        <v>44018</v>
      </c>
      <c r="B1378" s="2">
        <f>RSI!B1378</f>
        <v>12.3773</v>
      </c>
      <c r="C1378" s="2">
        <f>RSI!I1378</f>
        <v>36.490576203605308</v>
      </c>
      <c r="D1378" s="2">
        <f>MACD!E1378</f>
        <v>0.14168141079206009</v>
      </c>
      <c r="E1378" s="2">
        <f>MACD!F1378</f>
        <v>0.17004573290220754</v>
      </c>
      <c r="F1378" s="2">
        <f>'Moving Avg'!D1378</f>
        <v>12.526880000000002</v>
      </c>
      <c r="G1378" s="2">
        <f>'Moving Avg'!F1378</f>
        <v>12.798134999999998</v>
      </c>
      <c r="H1378" s="2">
        <f>'Moving Avg'!G1378</f>
        <v>13.30560600000001</v>
      </c>
      <c r="I1378" s="2">
        <f>'Moving Avg'!H1378</f>
        <v>14.17162000000001</v>
      </c>
      <c r="J1378" s="6" t="str">
        <f>OBV!F1378</f>
        <v>BEARISH</v>
      </c>
      <c r="K1378" s="6" t="str">
        <f>OBV!G1378</f>
        <v>NEUTRAL</v>
      </c>
      <c r="L1378" s="6" t="str">
        <f>OBV!H1378</f>
        <v>CONFIRMED BEARISH</v>
      </c>
      <c r="M1378" s="8">
        <f t="shared" si="213"/>
        <v>50</v>
      </c>
      <c r="N1378" s="8">
        <f t="shared" si="210"/>
        <v>100</v>
      </c>
      <c r="O1378" s="8">
        <f t="shared" si="211"/>
        <v>0</v>
      </c>
      <c r="P1378" s="8">
        <f t="shared" si="212"/>
        <v>16.5</v>
      </c>
      <c r="Q1378" s="9">
        <f t="shared" si="214"/>
        <v>54.975000000000001</v>
      </c>
      <c r="R1378" s="9">
        <f t="shared" si="215"/>
        <v>34.125</v>
      </c>
      <c r="S1378" s="9">
        <f t="shared" si="216"/>
        <v>29.925000000000001</v>
      </c>
      <c r="T1378" s="9">
        <f t="shared" si="217"/>
        <v>41.625</v>
      </c>
      <c r="U1378" s="8">
        <f t="shared" si="218"/>
        <v>39.674999999999997</v>
      </c>
      <c r="V1378" s="8">
        <f t="shared" si="219"/>
        <v>40.162499999999994</v>
      </c>
    </row>
    <row r="1379" spans="1:22" ht="13.5" x14ac:dyDescent="0.25">
      <c r="A1379" s="3">
        <f>RSI!A1379</f>
        <v>44019</v>
      </c>
      <c r="B1379" s="2">
        <f>RSI!B1379</f>
        <v>12.7486</v>
      </c>
      <c r="C1379" s="2">
        <f>RSI!I1379</f>
        <v>46.378205458963286</v>
      </c>
      <c r="D1379" s="2">
        <f>MACD!E1379</f>
        <v>0.12943576583756311</v>
      </c>
      <c r="E1379" s="2">
        <f>MACD!F1379</f>
        <v>0.16192373948927868</v>
      </c>
      <c r="F1379" s="2">
        <f>'Moving Avg'!D1379</f>
        <v>12.55162</v>
      </c>
      <c r="G1379" s="2">
        <f>'Moving Avg'!F1379</f>
        <v>12.772604999999999</v>
      </c>
      <c r="H1379" s="2">
        <f>'Moving Avg'!G1379</f>
        <v>13.308184000000008</v>
      </c>
      <c r="I1379" s="2">
        <f>'Moving Avg'!H1379</f>
        <v>14.163420000000009</v>
      </c>
      <c r="J1379" s="6" t="str">
        <f>OBV!F1379</f>
        <v>BULLISH</v>
      </c>
      <c r="K1379" s="6" t="str">
        <f>OBV!G1379</f>
        <v>STRONG</v>
      </c>
      <c r="L1379" s="6" t="str">
        <f>OBV!H1379</f>
        <v>CONFIRMED BULLISH</v>
      </c>
      <c r="M1379" s="8">
        <f t="shared" si="213"/>
        <v>50</v>
      </c>
      <c r="N1379" s="8">
        <f t="shared" si="210"/>
        <v>100</v>
      </c>
      <c r="O1379" s="8">
        <f t="shared" si="211"/>
        <v>0</v>
      </c>
      <c r="P1379" s="8">
        <f t="shared" si="212"/>
        <v>100</v>
      </c>
      <c r="Q1379" s="9">
        <f t="shared" si="214"/>
        <v>67.5</v>
      </c>
      <c r="R1379" s="9">
        <f t="shared" si="215"/>
        <v>55</v>
      </c>
      <c r="S1379" s="9">
        <f t="shared" si="216"/>
        <v>67.5</v>
      </c>
      <c r="T1379" s="9">
        <f t="shared" si="217"/>
        <v>62.5</v>
      </c>
      <c r="U1379" s="8">
        <f t="shared" si="218"/>
        <v>63.333333333333336</v>
      </c>
      <c r="V1379" s="8">
        <f t="shared" si="219"/>
        <v>63.125</v>
      </c>
    </row>
    <row r="1380" spans="1:22" ht="13.5" x14ac:dyDescent="0.25">
      <c r="A1380" s="3">
        <f>RSI!A1380</f>
        <v>44020</v>
      </c>
      <c r="B1380" s="2">
        <f>RSI!B1380</f>
        <v>13.1251</v>
      </c>
      <c r="C1380" s="2">
        <f>RSI!I1380</f>
        <v>54.169863234508874</v>
      </c>
      <c r="D1380" s="2">
        <f>MACD!E1380</f>
        <v>9.212324325683241E-2</v>
      </c>
      <c r="E1380" s="2">
        <f>MACD!F1380</f>
        <v>0.14796364024278943</v>
      </c>
      <c r="F1380" s="2">
        <f>'Moving Avg'!D1380</f>
        <v>12.701179999999999</v>
      </c>
      <c r="G1380" s="2">
        <f>'Moving Avg'!F1380</f>
        <v>12.766159999999999</v>
      </c>
      <c r="H1380" s="2">
        <f>'Moving Avg'!G1380</f>
        <v>13.310762000000006</v>
      </c>
      <c r="I1380" s="2">
        <f>'Moving Avg'!H1380</f>
        <v>14.157102500000013</v>
      </c>
      <c r="J1380" s="6" t="str">
        <f>OBV!F1380</f>
        <v>BULLISH</v>
      </c>
      <c r="K1380" s="6" t="str">
        <f>OBV!G1380</f>
        <v>STRONG</v>
      </c>
      <c r="L1380" s="6" t="str">
        <f>OBV!H1380</f>
        <v>CONFIRMED BULLISH</v>
      </c>
      <c r="M1380" s="8">
        <f t="shared" si="213"/>
        <v>50</v>
      </c>
      <c r="N1380" s="8">
        <f t="shared" si="210"/>
        <v>100</v>
      </c>
      <c r="O1380" s="8">
        <f t="shared" si="211"/>
        <v>0</v>
      </c>
      <c r="P1380" s="8">
        <f t="shared" si="212"/>
        <v>100</v>
      </c>
      <c r="Q1380" s="9">
        <f t="shared" si="214"/>
        <v>67.5</v>
      </c>
      <c r="R1380" s="9">
        <f t="shared" si="215"/>
        <v>55</v>
      </c>
      <c r="S1380" s="9">
        <f t="shared" si="216"/>
        <v>67.5</v>
      </c>
      <c r="T1380" s="9">
        <f t="shared" si="217"/>
        <v>62.5</v>
      </c>
      <c r="U1380" s="8">
        <f t="shared" si="218"/>
        <v>63.333333333333336</v>
      </c>
      <c r="V1380" s="8">
        <f t="shared" si="219"/>
        <v>63.125</v>
      </c>
    </row>
    <row r="1381" spans="1:22" ht="13.5" x14ac:dyDescent="0.25">
      <c r="A1381" s="3">
        <f>RSI!A1381</f>
        <v>44021</v>
      </c>
      <c r="B1381" s="2">
        <f>RSI!B1381</f>
        <v>13.1509</v>
      </c>
      <c r="C1381" s="2">
        <f>RSI!I1381</f>
        <v>54.65609890424939</v>
      </c>
      <c r="D1381" s="2">
        <f>MACD!E1381</f>
        <v>1.7622284046778347E-2</v>
      </c>
      <c r="E1381" s="2">
        <f>MACD!F1381</f>
        <v>0.12189536900358723</v>
      </c>
      <c r="F1381" s="2">
        <f>'Moving Avg'!D1381</f>
        <v>12.805360000000002</v>
      </c>
      <c r="G1381" s="2">
        <f>'Moving Avg'!F1381</f>
        <v>12.779055</v>
      </c>
      <c r="H1381" s="2">
        <f>'Moving Avg'!G1381</f>
        <v>13.306636000000008</v>
      </c>
      <c r="I1381" s="2">
        <f>'Moving Avg'!H1381</f>
        <v>14.150939500000014</v>
      </c>
      <c r="J1381" s="6" t="str">
        <f>OBV!F1381</f>
        <v>BULLISH</v>
      </c>
      <c r="K1381" s="6" t="str">
        <f>OBV!G1381</f>
        <v>STRONG</v>
      </c>
      <c r="L1381" s="6" t="str">
        <f>OBV!H1381</f>
        <v>CONFIRMED BULLISH</v>
      </c>
      <c r="M1381" s="8">
        <f t="shared" si="213"/>
        <v>50</v>
      </c>
      <c r="N1381" s="8">
        <f t="shared" si="210"/>
        <v>100</v>
      </c>
      <c r="O1381" s="8">
        <f t="shared" si="211"/>
        <v>0</v>
      </c>
      <c r="P1381" s="8">
        <f t="shared" si="212"/>
        <v>100</v>
      </c>
      <c r="Q1381" s="9">
        <f t="shared" si="214"/>
        <v>67.5</v>
      </c>
      <c r="R1381" s="9">
        <f t="shared" si="215"/>
        <v>55</v>
      </c>
      <c r="S1381" s="9">
        <f t="shared" si="216"/>
        <v>67.5</v>
      </c>
      <c r="T1381" s="9">
        <f t="shared" si="217"/>
        <v>62.5</v>
      </c>
      <c r="U1381" s="8">
        <f t="shared" si="218"/>
        <v>63.333333333333336</v>
      </c>
      <c r="V1381" s="8">
        <f t="shared" si="219"/>
        <v>63.125</v>
      </c>
    </row>
    <row r="1382" spans="1:22" ht="13.5" x14ac:dyDescent="0.25">
      <c r="A1382" s="3">
        <f>RSI!A1382</f>
        <v>44022</v>
      </c>
      <c r="B1382" s="2">
        <f>RSI!B1382</f>
        <v>13.3056</v>
      </c>
      <c r="C1382" s="2">
        <f>RSI!I1382</f>
        <v>57.56340953608553</v>
      </c>
      <c r="D1382" s="2">
        <f>MACD!E1382</f>
        <v>-5.8284419426017919E-2</v>
      </c>
      <c r="E1382" s="2">
        <f>MACD!F1382</f>
        <v>8.5859411317666209E-2</v>
      </c>
      <c r="F1382" s="2">
        <f>'Moving Avg'!D1382</f>
        <v>12.941500000000001</v>
      </c>
      <c r="G1382" s="2">
        <f>'Moving Avg'!F1382</f>
        <v>12.799685</v>
      </c>
      <c r="H1382" s="2">
        <f>'Moving Avg'!G1382</f>
        <v>13.299518000000008</v>
      </c>
      <c r="I1382" s="2">
        <f>'Moving Avg'!H1382</f>
        <v>14.145601500000014</v>
      </c>
      <c r="J1382" s="6" t="str">
        <f>OBV!F1382</f>
        <v>BULLISH</v>
      </c>
      <c r="K1382" s="6" t="str">
        <f>OBV!G1382</f>
        <v>STRONG</v>
      </c>
      <c r="L1382" s="6" t="str">
        <f>OBV!H1382</f>
        <v>CONFIRMED BULLISH</v>
      </c>
      <c r="M1382" s="8">
        <f t="shared" si="213"/>
        <v>50</v>
      </c>
      <c r="N1382" s="8">
        <f t="shared" si="210"/>
        <v>100</v>
      </c>
      <c r="O1382" s="8">
        <f t="shared" si="211"/>
        <v>0</v>
      </c>
      <c r="P1382" s="8">
        <f t="shared" si="212"/>
        <v>100</v>
      </c>
      <c r="Q1382" s="9">
        <f t="shared" si="214"/>
        <v>67.5</v>
      </c>
      <c r="R1382" s="9">
        <f t="shared" si="215"/>
        <v>55</v>
      </c>
      <c r="S1382" s="9">
        <f t="shared" si="216"/>
        <v>67.5</v>
      </c>
      <c r="T1382" s="9">
        <f t="shared" si="217"/>
        <v>62.5</v>
      </c>
      <c r="U1382" s="8">
        <f t="shared" si="218"/>
        <v>63.333333333333336</v>
      </c>
      <c r="V1382" s="8">
        <f t="shared" si="219"/>
        <v>63.125</v>
      </c>
    </row>
    <row r="1383" spans="1:22" ht="13.5" x14ac:dyDescent="0.25">
      <c r="A1383" s="3">
        <f>RSI!A1383</f>
        <v>44025</v>
      </c>
      <c r="B1383" s="2">
        <f>RSI!B1383</f>
        <v>13.615</v>
      </c>
      <c r="C1383" s="2">
        <f>RSI!I1383</f>
        <v>62.712708133569201</v>
      </c>
      <c r="D1383" s="2">
        <f>MACD!E1383</f>
        <v>-0.14923429343546424</v>
      </c>
      <c r="E1383" s="2">
        <f>MACD!F1383</f>
        <v>3.8840670367040128E-2</v>
      </c>
      <c r="F1383" s="2">
        <f>'Moving Avg'!D1383</f>
        <v>13.18904</v>
      </c>
      <c r="G1383" s="2">
        <f>'Moving Avg'!F1383</f>
        <v>12.835784999999998</v>
      </c>
      <c r="H1383" s="2">
        <f>'Moving Avg'!G1383</f>
        <v>13.303642000000004</v>
      </c>
      <c r="I1383" s="2">
        <f>'Moving Avg'!H1383</f>
        <v>14.141785000000013</v>
      </c>
      <c r="J1383" s="6" t="str">
        <f>OBV!F1383</f>
        <v>BULLISH</v>
      </c>
      <c r="K1383" s="6" t="str">
        <f>OBV!G1383</f>
        <v>STRONG</v>
      </c>
      <c r="L1383" s="6" t="str">
        <f>OBV!H1383</f>
        <v>CONFIRMED BULLISH</v>
      </c>
      <c r="M1383" s="8">
        <f t="shared" si="213"/>
        <v>50</v>
      </c>
      <c r="N1383" s="8">
        <f t="shared" si="210"/>
        <v>100</v>
      </c>
      <c r="O1383" s="8">
        <f t="shared" si="211"/>
        <v>0</v>
      </c>
      <c r="P1383" s="8">
        <f t="shared" si="212"/>
        <v>100</v>
      </c>
      <c r="Q1383" s="9">
        <f t="shared" si="214"/>
        <v>67.5</v>
      </c>
      <c r="R1383" s="9">
        <f t="shared" si="215"/>
        <v>55</v>
      </c>
      <c r="S1383" s="9">
        <f t="shared" si="216"/>
        <v>67.5</v>
      </c>
      <c r="T1383" s="9">
        <f t="shared" si="217"/>
        <v>62.5</v>
      </c>
      <c r="U1383" s="8">
        <f t="shared" si="218"/>
        <v>63.333333333333336</v>
      </c>
      <c r="V1383" s="8">
        <f t="shared" si="219"/>
        <v>63.125</v>
      </c>
    </row>
    <row r="1384" spans="1:22" ht="13.5" x14ac:dyDescent="0.25">
      <c r="A1384" s="3">
        <f>RSI!A1384</f>
        <v>44026</v>
      </c>
      <c r="B1384" s="2">
        <f>RSI!B1384</f>
        <v>13.408799999999999</v>
      </c>
      <c r="C1384" s="2">
        <f>RSI!I1384</f>
        <v>57.688688865410839</v>
      </c>
      <c r="D1384" s="2">
        <f>MACD!E1384</f>
        <v>-0.21479975833248943</v>
      </c>
      <c r="E1384" s="2">
        <f>MACD!F1384</f>
        <v>-1.1887415372865785E-2</v>
      </c>
      <c r="F1384" s="2">
        <f>'Moving Avg'!D1384</f>
        <v>13.32108</v>
      </c>
      <c r="G1384" s="2">
        <f>'Moving Avg'!F1384</f>
        <v>12.874725000000002</v>
      </c>
      <c r="H1384" s="2">
        <f>'Moving Avg'!G1384</f>
        <v>13.303642000000007</v>
      </c>
      <c r="I1384" s="2">
        <f>'Moving Avg'!H1384</f>
        <v>14.136963000000012</v>
      </c>
      <c r="J1384" s="6" t="str">
        <f>OBV!F1384</f>
        <v>BULLISH</v>
      </c>
      <c r="K1384" s="6" t="str">
        <f>OBV!G1384</f>
        <v>STRONG</v>
      </c>
      <c r="L1384" s="6" t="str">
        <f>OBV!H1384</f>
        <v>CONFIRMED BULLISH</v>
      </c>
      <c r="M1384" s="8">
        <f t="shared" si="213"/>
        <v>50</v>
      </c>
      <c r="N1384" s="8">
        <f t="shared" si="210"/>
        <v>100</v>
      </c>
      <c r="O1384" s="8">
        <f t="shared" si="211"/>
        <v>0</v>
      </c>
      <c r="P1384" s="8">
        <f t="shared" si="212"/>
        <v>100</v>
      </c>
      <c r="Q1384" s="9">
        <f t="shared" si="214"/>
        <v>67.5</v>
      </c>
      <c r="R1384" s="9">
        <f t="shared" si="215"/>
        <v>55</v>
      </c>
      <c r="S1384" s="9">
        <f t="shared" si="216"/>
        <v>67.5</v>
      </c>
      <c r="T1384" s="9">
        <f t="shared" si="217"/>
        <v>62.5</v>
      </c>
      <c r="U1384" s="8">
        <f t="shared" si="218"/>
        <v>63.333333333333336</v>
      </c>
      <c r="V1384" s="8">
        <f t="shared" si="219"/>
        <v>63.125</v>
      </c>
    </row>
    <row r="1385" spans="1:22" ht="13.5" x14ac:dyDescent="0.25">
      <c r="A1385" s="3">
        <f>RSI!A1385</f>
        <v>44027</v>
      </c>
      <c r="B1385" s="2">
        <f>RSI!B1385</f>
        <v>13.408799999999999</v>
      </c>
      <c r="C1385" s="2">
        <f>RSI!I1385</f>
        <v>57.688688865410846</v>
      </c>
      <c r="D1385" s="2">
        <f>MACD!E1385</f>
        <v>-0.31074649284346378</v>
      </c>
      <c r="E1385" s="2">
        <f>MACD!F1385</f>
        <v>-7.1659230866985391E-2</v>
      </c>
      <c r="F1385" s="2">
        <f>'Moving Avg'!D1385</f>
        <v>13.37782</v>
      </c>
      <c r="G1385" s="2">
        <f>'Moving Avg'!F1385</f>
        <v>12.900514999999999</v>
      </c>
      <c r="H1385" s="2">
        <f>'Moving Avg'!G1385</f>
        <v>13.303642000000007</v>
      </c>
      <c r="I1385" s="2">
        <f>'Moving Avg'!H1385</f>
        <v>14.132141000000013</v>
      </c>
      <c r="J1385" s="6" t="str">
        <f>OBV!F1385</f>
        <v>BEARISH</v>
      </c>
      <c r="K1385" s="6" t="str">
        <f>OBV!G1385</f>
        <v>NEUTRAL</v>
      </c>
      <c r="L1385" s="6" t="str">
        <f>OBV!H1385</f>
        <v>BEARISH DIVERGENCE</v>
      </c>
      <c r="M1385" s="8">
        <f t="shared" si="213"/>
        <v>50</v>
      </c>
      <c r="N1385" s="8">
        <f t="shared" si="210"/>
        <v>100</v>
      </c>
      <c r="O1385" s="8">
        <f t="shared" si="211"/>
        <v>0</v>
      </c>
      <c r="P1385" s="8">
        <f t="shared" si="212"/>
        <v>16.5</v>
      </c>
      <c r="Q1385" s="9">
        <f t="shared" si="214"/>
        <v>54.975000000000001</v>
      </c>
      <c r="R1385" s="9">
        <f t="shared" si="215"/>
        <v>34.125</v>
      </c>
      <c r="S1385" s="9">
        <f t="shared" si="216"/>
        <v>29.925000000000001</v>
      </c>
      <c r="T1385" s="9">
        <f t="shared" si="217"/>
        <v>41.625</v>
      </c>
      <c r="U1385" s="8">
        <f t="shared" si="218"/>
        <v>39.674999999999997</v>
      </c>
      <c r="V1385" s="8">
        <f t="shared" si="219"/>
        <v>40.162499999999994</v>
      </c>
    </row>
    <row r="1386" spans="1:22" ht="13.5" x14ac:dyDescent="0.25">
      <c r="A1386" s="3">
        <f>RSI!A1386</f>
        <v>44028</v>
      </c>
      <c r="B1386" s="2">
        <f>RSI!B1386</f>
        <v>13.408799999999999</v>
      </c>
      <c r="C1386" s="2">
        <f>RSI!I1386</f>
        <v>57.688688865410846</v>
      </c>
      <c r="D1386" s="2">
        <f>MACD!E1386</f>
        <v>-0.35525522794073972</v>
      </c>
      <c r="E1386" s="2">
        <f>MACD!F1386</f>
        <v>-0.12837843028173626</v>
      </c>
      <c r="F1386" s="2">
        <f>'Moving Avg'!D1386</f>
        <v>13.429399999999998</v>
      </c>
      <c r="G1386" s="2">
        <f>'Moving Avg'!F1386</f>
        <v>12.908509999999998</v>
      </c>
      <c r="H1386" s="2">
        <f>'Moving Avg'!G1386</f>
        <v>13.299518000000008</v>
      </c>
      <c r="I1386" s="2">
        <f>'Moving Avg'!H1386</f>
        <v>14.127267500000015</v>
      </c>
      <c r="J1386" s="6" t="str">
        <f>OBV!F1386</f>
        <v>BEARISH</v>
      </c>
      <c r="K1386" s="6" t="str">
        <f>OBV!G1386</f>
        <v>WEAK</v>
      </c>
      <c r="L1386" s="6" t="str">
        <f>OBV!H1386</f>
        <v>BEARISH DIVERGENCE</v>
      </c>
      <c r="M1386" s="8">
        <f t="shared" si="213"/>
        <v>50</v>
      </c>
      <c r="N1386" s="8">
        <f t="shared" si="210"/>
        <v>100</v>
      </c>
      <c r="O1386" s="8">
        <f t="shared" si="211"/>
        <v>0</v>
      </c>
      <c r="P1386" s="8">
        <f t="shared" si="212"/>
        <v>0</v>
      </c>
      <c r="Q1386" s="9">
        <f t="shared" si="214"/>
        <v>52.5</v>
      </c>
      <c r="R1386" s="9">
        <f t="shared" si="215"/>
        <v>30</v>
      </c>
      <c r="S1386" s="9">
        <f t="shared" si="216"/>
        <v>22.5</v>
      </c>
      <c r="T1386" s="9">
        <f t="shared" si="217"/>
        <v>37.5</v>
      </c>
      <c r="U1386" s="8">
        <f t="shared" si="218"/>
        <v>35</v>
      </c>
      <c r="V1386" s="8">
        <f t="shared" si="219"/>
        <v>35.625</v>
      </c>
    </row>
    <row r="1387" spans="1:22" ht="13.5" x14ac:dyDescent="0.25">
      <c r="A1387" s="3">
        <f>RSI!A1387</f>
        <v>44029</v>
      </c>
      <c r="B1387" s="2">
        <f>RSI!B1387</f>
        <v>13.408799999999999</v>
      </c>
      <c r="C1387" s="2">
        <f>RSI!I1387</f>
        <v>57.688688865410839</v>
      </c>
      <c r="D1387" s="2">
        <f>MACD!E1387</f>
        <v>-0.39573808047631864</v>
      </c>
      <c r="E1387" s="2">
        <f>MACD!F1387</f>
        <v>-0.18185036032065274</v>
      </c>
      <c r="F1387" s="2">
        <f>'Moving Avg'!D1387</f>
        <v>13.450040000000001</v>
      </c>
      <c r="G1387" s="2">
        <f>'Moving Avg'!F1387</f>
        <v>12.934299999999999</v>
      </c>
      <c r="H1387" s="2">
        <f>'Moving Avg'!G1387</f>
        <v>13.288174000000005</v>
      </c>
      <c r="I1387" s="2">
        <f>'Moving Avg'!H1387</f>
        <v>14.122420000000012</v>
      </c>
      <c r="J1387" s="6" t="str">
        <f>OBV!F1387</f>
        <v>BEARISH</v>
      </c>
      <c r="K1387" s="6" t="str">
        <f>OBV!G1387</f>
        <v>WEAK</v>
      </c>
      <c r="L1387" s="6" t="str">
        <f>OBV!H1387</f>
        <v>BEARISH DIVERGENCE</v>
      </c>
      <c r="M1387" s="8">
        <f t="shared" si="213"/>
        <v>50</v>
      </c>
      <c r="N1387" s="8">
        <f t="shared" si="210"/>
        <v>100</v>
      </c>
      <c r="O1387" s="8">
        <f t="shared" si="211"/>
        <v>0</v>
      </c>
      <c r="P1387" s="8">
        <f t="shared" si="212"/>
        <v>0</v>
      </c>
      <c r="Q1387" s="9">
        <f t="shared" si="214"/>
        <v>52.5</v>
      </c>
      <c r="R1387" s="9">
        <f t="shared" si="215"/>
        <v>30</v>
      </c>
      <c r="S1387" s="9">
        <f t="shared" si="216"/>
        <v>22.5</v>
      </c>
      <c r="T1387" s="9">
        <f t="shared" si="217"/>
        <v>37.5</v>
      </c>
      <c r="U1387" s="8">
        <f t="shared" si="218"/>
        <v>35</v>
      </c>
      <c r="V1387" s="8">
        <f t="shared" si="219"/>
        <v>35.625</v>
      </c>
    </row>
    <row r="1388" spans="1:22" ht="13.5" x14ac:dyDescent="0.25">
      <c r="A1388" s="3">
        <f>RSI!A1388</f>
        <v>44032</v>
      </c>
      <c r="B1388" s="2">
        <f>RSI!B1388</f>
        <v>13.408799999999999</v>
      </c>
      <c r="C1388" s="2">
        <f>RSI!I1388</f>
        <v>57.688688865410832</v>
      </c>
      <c r="D1388" s="2">
        <f>MACD!E1388</f>
        <v>-0.46997122043466355</v>
      </c>
      <c r="E1388" s="2">
        <f>MACD!F1388</f>
        <v>-0.23947453234345492</v>
      </c>
      <c r="F1388" s="2">
        <f>'Moving Avg'!D1388</f>
        <v>13.408799999999999</v>
      </c>
      <c r="G1388" s="2">
        <f>'Moving Avg'!F1388</f>
        <v>12.965244999999999</v>
      </c>
      <c r="H1388" s="2">
        <f>'Moving Avg'!G1388</f>
        <v>13.268680000000009</v>
      </c>
      <c r="I1388" s="2">
        <f>'Moving Avg'!H1388</f>
        <v>14.117546500000014</v>
      </c>
      <c r="J1388" s="6" t="str">
        <f>OBV!F1388</f>
        <v>BEARISH</v>
      </c>
      <c r="K1388" s="6" t="str">
        <f>OBV!G1388</f>
        <v>WEAK</v>
      </c>
      <c r="L1388" s="6" t="str">
        <f>OBV!H1388</f>
        <v>CONFIRMED BEARISH</v>
      </c>
      <c r="M1388" s="8">
        <f t="shared" si="213"/>
        <v>50</v>
      </c>
      <c r="N1388" s="8">
        <f t="shared" si="210"/>
        <v>100</v>
      </c>
      <c r="O1388" s="8">
        <f t="shared" si="211"/>
        <v>0</v>
      </c>
      <c r="P1388" s="8">
        <f t="shared" si="212"/>
        <v>0</v>
      </c>
      <c r="Q1388" s="9">
        <f t="shared" si="214"/>
        <v>52.5</v>
      </c>
      <c r="R1388" s="9">
        <f t="shared" si="215"/>
        <v>30</v>
      </c>
      <c r="S1388" s="9">
        <f t="shared" si="216"/>
        <v>22.5</v>
      </c>
      <c r="T1388" s="9">
        <f t="shared" si="217"/>
        <v>37.5</v>
      </c>
      <c r="U1388" s="8">
        <f t="shared" si="218"/>
        <v>35</v>
      </c>
      <c r="V1388" s="8">
        <f t="shared" si="219"/>
        <v>35.625</v>
      </c>
    </row>
    <row r="1389" spans="1:22" ht="13.5" x14ac:dyDescent="0.25">
      <c r="A1389" s="3">
        <f>RSI!A1389</f>
        <v>44033</v>
      </c>
      <c r="B1389" s="2">
        <f>RSI!B1389</f>
        <v>13.1509</v>
      </c>
      <c r="C1389" s="2">
        <f>RSI!I1389</f>
        <v>50.377052372669738</v>
      </c>
      <c r="D1389" s="2">
        <f>MACD!E1389</f>
        <v>-0.4583034956677281</v>
      </c>
      <c r="E1389" s="2">
        <f>MACD!F1389</f>
        <v>-0.28324032500830959</v>
      </c>
      <c r="F1389" s="2">
        <f>'Moving Avg'!D1389</f>
        <v>13.357220000000002</v>
      </c>
      <c r="G1389" s="2">
        <f>'Moving Avg'!F1389</f>
        <v>12.978139999999996</v>
      </c>
      <c r="H1389" s="2">
        <f>'Moving Avg'!G1389</f>
        <v>13.252590000000007</v>
      </c>
      <c r="I1389" s="2">
        <f>'Moving Avg'!H1389</f>
        <v>14.111383500000015</v>
      </c>
      <c r="J1389" s="6" t="str">
        <f>OBV!F1389</f>
        <v>BEARISH</v>
      </c>
      <c r="K1389" s="6" t="str">
        <f>OBV!G1389</f>
        <v>WEAK</v>
      </c>
      <c r="L1389" s="6" t="str">
        <f>OBV!H1389</f>
        <v>CONFIRMED BEARISH</v>
      </c>
      <c r="M1389" s="8">
        <f t="shared" si="213"/>
        <v>50</v>
      </c>
      <c r="N1389" s="8">
        <f t="shared" si="210"/>
        <v>100</v>
      </c>
      <c r="O1389" s="8">
        <f t="shared" si="211"/>
        <v>0</v>
      </c>
      <c r="P1389" s="8">
        <f t="shared" si="212"/>
        <v>0</v>
      </c>
      <c r="Q1389" s="9">
        <f t="shared" si="214"/>
        <v>52.5</v>
      </c>
      <c r="R1389" s="9">
        <f t="shared" si="215"/>
        <v>30</v>
      </c>
      <c r="S1389" s="9">
        <f t="shared" si="216"/>
        <v>22.5</v>
      </c>
      <c r="T1389" s="9">
        <f t="shared" si="217"/>
        <v>37.5</v>
      </c>
      <c r="U1389" s="8">
        <f t="shared" si="218"/>
        <v>35</v>
      </c>
      <c r="V1389" s="8">
        <f t="shared" si="219"/>
        <v>35.625</v>
      </c>
    </row>
    <row r="1390" spans="1:22" ht="13.5" x14ac:dyDescent="0.25">
      <c r="A1390" s="3">
        <f>RSI!A1390</f>
        <v>44034</v>
      </c>
      <c r="B1390" s="2">
        <f>RSI!B1390</f>
        <v>13.1509</v>
      </c>
      <c r="C1390" s="2">
        <f>RSI!I1390</f>
        <v>50.377052372669738</v>
      </c>
      <c r="D1390" s="2">
        <f>MACD!E1390</f>
        <v>-0.3906008224666504</v>
      </c>
      <c r="E1390" s="2">
        <f>MACD!F1390</f>
        <v>-0.30471242449997776</v>
      </c>
      <c r="F1390" s="2">
        <f>'Moving Avg'!D1390</f>
        <v>13.30564</v>
      </c>
      <c r="G1390" s="2">
        <f>'Moving Avg'!F1390</f>
        <v>12.991035</v>
      </c>
      <c r="H1390" s="2">
        <f>'Moving Avg'!G1390</f>
        <v>13.237222000000006</v>
      </c>
      <c r="I1390" s="2">
        <f>'Moving Avg'!H1390</f>
        <v>14.105220500000014</v>
      </c>
      <c r="J1390" s="6" t="str">
        <f>OBV!F1390</f>
        <v>BEARISH</v>
      </c>
      <c r="K1390" s="6" t="str">
        <f>OBV!G1390</f>
        <v>WEAK</v>
      </c>
      <c r="L1390" s="6" t="str">
        <f>OBV!H1390</f>
        <v>CONFIRMED BEARISH</v>
      </c>
      <c r="M1390" s="8">
        <f t="shared" si="213"/>
        <v>50</v>
      </c>
      <c r="N1390" s="8">
        <f t="shared" si="210"/>
        <v>100</v>
      </c>
      <c r="O1390" s="8">
        <f t="shared" si="211"/>
        <v>0</v>
      </c>
      <c r="P1390" s="8">
        <f t="shared" si="212"/>
        <v>0</v>
      </c>
      <c r="Q1390" s="9">
        <f t="shared" si="214"/>
        <v>52.5</v>
      </c>
      <c r="R1390" s="9">
        <f t="shared" si="215"/>
        <v>30</v>
      </c>
      <c r="S1390" s="9">
        <f t="shared" si="216"/>
        <v>22.5</v>
      </c>
      <c r="T1390" s="9">
        <f t="shared" si="217"/>
        <v>37.5</v>
      </c>
      <c r="U1390" s="8">
        <f t="shared" si="218"/>
        <v>35</v>
      </c>
      <c r="V1390" s="8">
        <f t="shared" si="219"/>
        <v>35.625</v>
      </c>
    </row>
    <row r="1391" spans="1:22" ht="13.5" x14ac:dyDescent="0.25">
      <c r="A1391" s="3">
        <f>RSI!A1391</f>
        <v>44035</v>
      </c>
      <c r="B1391" s="2">
        <f>RSI!B1391</f>
        <v>13.408799999999999</v>
      </c>
      <c r="C1391" s="2">
        <f>RSI!I1391</f>
        <v>56.736443133734277</v>
      </c>
      <c r="D1391" s="2">
        <f>MACD!E1391</f>
        <v>-0.34853461614140002</v>
      </c>
      <c r="E1391" s="2">
        <f>MACD!F1391</f>
        <v>-0.31347686282826226</v>
      </c>
      <c r="F1391" s="2">
        <f>'Moving Avg'!D1391</f>
        <v>13.30564</v>
      </c>
      <c r="G1391" s="2">
        <f>'Moving Avg'!F1391</f>
        <v>13.029714999999999</v>
      </c>
      <c r="H1391" s="2">
        <f>'Moving Avg'!G1391</f>
        <v>13.235264000000006</v>
      </c>
      <c r="I1391" s="2">
        <f>'Moving Avg'!H1391</f>
        <v>14.100321500000014</v>
      </c>
      <c r="J1391" s="6" t="str">
        <f>OBV!F1391</f>
        <v>BEARISH</v>
      </c>
      <c r="K1391" s="6" t="str">
        <f>OBV!G1391</f>
        <v>WEAK</v>
      </c>
      <c r="L1391" s="6" t="str">
        <f>OBV!H1391</f>
        <v>NEUTRAL</v>
      </c>
      <c r="M1391" s="8">
        <f t="shared" si="213"/>
        <v>50</v>
      </c>
      <c r="N1391" s="8">
        <f t="shared" si="210"/>
        <v>100</v>
      </c>
      <c r="O1391" s="8">
        <f t="shared" si="211"/>
        <v>0</v>
      </c>
      <c r="P1391" s="8">
        <f t="shared" si="212"/>
        <v>0</v>
      </c>
      <c r="Q1391" s="9">
        <f t="shared" si="214"/>
        <v>52.5</v>
      </c>
      <c r="R1391" s="9">
        <f t="shared" si="215"/>
        <v>30</v>
      </c>
      <c r="S1391" s="9">
        <f t="shared" si="216"/>
        <v>22.5</v>
      </c>
      <c r="T1391" s="9">
        <f t="shared" si="217"/>
        <v>37.5</v>
      </c>
      <c r="U1391" s="8">
        <f t="shared" si="218"/>
        <v>35</v>
      </c>
      <c r="V1391" s="8">
        <f t="shared" si="219"/>
        <v>35.625</v>
      </c>
    </row>
    <row r="1392" spans="1:22" ht="13.5" x14ac:dyDescent="0.25">
      <c r="A1392" s="3">
        <f>RSI!A1392</f>
        <v>44036</v>
      </c>
      <c r="B1392" s="2">
        <f>RSI!B1392</f>
        <v>13.357200000000001</v>
      </c>
      <c r="C1392" s="2">
        <f>RSI!I1392</f>
        <v>55.211869347892055</v>
      </c>
      <c r="D1392" s="2">
        <f>MACD!E1392</f>
        <v>-0.28692166684222897</v>
      </c>
      <c r="E1392" s="2">
        <f>MACD!F1392</f>
        <v>-0.3081658236310556</v>
      </c>
      <c r="F1392" s="2">
        <f>'Moving Avg'!D1392</f>
        <v>13.29532</v>
      </c>
      <c r="G1392" s="2">
        <f>'Moving Avg'!F1392</f>
        <v>13.065814999999997</v>
      </c>
      <c r="H1392" s="2">
        <f>'Moving Avg'!G1392</f>
        <v>13.227012000000007</v>
      </c>
      <c r="I1392" s="2">
        <f>'Moving Avg'!H1392</f>
        <v>14.095164500000012</v>
      </c>
      <c r="J1392" s="6" t="str">
        <f>OBV!F1392</f>
        <v>BEARISH</v>
      </c>
      <c r="K1392" s="6" t="str">
        <f>OBV!G1392</f>
        <v>WEAK</v>
      </c>
      <c r="L1392" s="6" t="str">
        <f>OBV!H1392</f>
        <v>CONFIRMED BEARISH</v>
      </c>
      <c r="M1392" s="8">
        <f t="shared" si="213"/>
        <v>50</v>
      </c>
      <c r="N1392" s="8">
        <f t="shared" si="210"/>
        <v>0</v>
      </c>
      <c r="O1392" s="8">
        <f t="shared" si="211"/>
        <v>0</v>
      </c>
      <c r="P1392" s="8">
        <f t="shared" si="212"/>
        <v>0</v>
      </c>
      <c r="Q1392" s="9">
        <f t="shared" si="214"/>
        <v>17.5</v>
      </c>
      <c r="R1392" s="9">
        <f t="shared" si="215"/>
        <v>10</v>
      </c>
      <c r="S1392" s="9">
        <f t="shared" si="216"/>
        <v>7.5</v>
      </c>
      <c r="T1392" s="9">
        <f t="shared" si="217"/>
        <v>12.5</v>
      </c>
      <c r="U1392" s="8">
        <f t="shared" si="218"/>
        <v>11.666666666666666</v>
      </c>
      <c r="V1392" s="8">
        <f t="shared" si="219"/>
        <v>11.875</v>
      </c>
    </row>
    <row r="1393" spans="1:22" ht="13.5" x14ac:dyDescent="0.25">
      <c r="A1393" s="3">
        <f>RSI!A1393</f>
        <v>44039</v>
      </c>
      <c r="B1393" s="2">
        <f>RSI!B1393</f>
        <v>13.3056</v>
      </c>
      <c r="C1393" s="2">
        <f>RSI!I1393</f>
        <v>53.65907407655699</v>
      </c>
      <c r="D1393" s="2">
        <f>MACD!E1393</f>
        <v>-0.18454546249852299</v>
      </c>
      <c r="E1393" s="2">
        <f>MACD!F1393</f>
        <v>-0.28344175140454908</v>
      </c>
      <c r="F1393" s="2">
        <f>'Moving Avg'!D1393</f>
        <v>13.27468</v>
      </c>
      <c r="G1393" s="2">
        <f>'Moving Avg'!F1393</f>
        <v>13.099849999999998</v>
      </c>
      <c r="H1393" s="2">
        <f>'Moving Avg'!G1393</f>
        <v>13.213810000000006</v>
      </c>
      <c r="I1393" s="2">
        <f>'Moving Avg'!H1393</f>
        <v>14.089749500000009</v>
      </c>
      <c r="J1393" s="6" t="str">
        <f>OBV!F1393</f>
        <v>BEARISH</v>
      </c>
      <c r="K1393" s="6" t="str">
        <f>OBV!G1393</f>
        <v>WEAK</v>
      </c>
      <c r="L1393" s="6" t="str">
        <f>OBV!H1393</f>
        <v>CONFIRMED BEARISH</v>
      </c>
      <c r="M1393" s="8">
        <f t="shared" si="213"/>
        <v>50</v>
      </c>
      <c r="N1393" s="8">
        <f t="shared" si="210"/>
        <v>0</v>
      </c>
      <c r="O1393" s="8">
        <f t="shared" si="211"/>
        <v>0</v>
      </c>
      <c r="P1393" s="8">
        <f t="shared" si="212"/>
        <v>0</v>
      </c>
      <c r="Q1393" s="9">
        <f t="shared" si="214"/>
        <v>17.5</v>
      </c>
      <c r="R1393" s="9">
        <f t="shared" si="215"/>
        <v>10</v>
      </c>
      <c r="S1393" s="9">
        <f t="shared" si="216"/>
        <v>7.5</v>
      </c>
      <c r="T1393" s="9">
        <f t="shared" si="217"/>
        <v>12.5</v>
      </c>
      <c r="U1393" s="8">
        <f t="shared" si="218"/>
        <v>11.666666666666666</v>
      </c>
      <c r="V1393" s="8">
        <f t="shared" si="219"/>
        <v>11.875</v>
      </c>
    </row>
    <row r="1394" spans="1:22" ht="13.5" x14ac:dyDescent="0.25">
      <c r="A1394" s="3">
        <f>RSI!A1394</f>
        <v>44040</v>
      </c>
      <c r="B1394" s="2">
        <f>RSI!B1394</f>
        <v>13.1509</v>
      </c>
      <c r="C1394" s="2">
        <f>RSI!I1394</f>
        <v>49.19220396251162</v>
      </c>
      <c r="D1394" s="2">
        <f>MACD!E1394</f>
        <v>-0.11897099513523735</v>
      </c>
      <c r="E1394" s="2">
        <f>MACD!F1394</f>
        <v>-0.25054760015068678</v>
      </c>
      <c r="F1394" s="2">
        <f>'Moving Avg'!D1394</f>
        <v>13.27468</v>
      </c>
      <c r="G1394" s="2">
        <f>'Moving Avg'!F1394</f>
        <v>13.126149999999996</v>
      </c>
      <c r="H1394" s="2">
        <f>'Moving Avg'!G1394</f>
        <v>13.197926000000004</v>
      </c>
      <c r="I1394" s="2">
        <f>'Moving Avg'!H1394</f>
        <v>14.08358650000001</v>
      </c>
      <c r="J1394" s="6" t="str">
        <f>OBV!F1394</f>
        <v>BEARISH</v>
      </c>
      <c r="K1394" s="6" t="str">
        <f>OBV!G1394</f>
        <v>WEAK</v>
      </c>
      <c r="L1394" s="6" t="str">
        <f>OBV!H1394</f>
        <v>NEUTRAL</v>
      </c>
      <c r="M1394" s="8">
        <f t="shared" si="213"/>
        <v>50</v>
      </c>
      <c r="N1394" s="8">
        <f t="shared" si="210"/>
        <v>0</v>
      </c>
      <c r="O1394" s="8">
        <f t="shared" si="211"/>
        <v>0</v>
      </c>
      <c r="P1394" s="8">
        <f t="shared" si="212"/>
        <v>0</v>
      </c>
      <c r="Q1394" s="9">
        <f t="shared" si="214"/>
        <v>17.5</v>
      </c>
      <c r="R1394" s="9">
        <f t="shared" si="215"/>
        <v>10</v>
      </c>
      <c r="S1394" s="9">
        <f t="shared" si="216"/>
        <v>7.5</v>
      </c>
      <c r="T1394" s="9">
        <f t="shared" si="217"/>
        <v>12.5</v>
      </c>
      <c r="U1394" s="8">
        <f t="shared" si="218"/>
        <v>11.666666666666666</v>
      </c>
      <c r="V1394" s="8">
        <f t="shared" si="219"/>
        <v>11.875</v>
      </c>
    </row>
    <row r="1395" spans="1:22" ht="13.5" x14ac:dyDescent="0.25">
      <c r="A1395" s="3">
        <f>RSI!A1395</f>
        <v>44041</v>
      </c>
      <c r="B1395" s="2">
        <f>RSI!B1395</f>
        <v>13.254</v>
      </c>
      <c r="C1395" s="2">
        <f>RSI!I1395</f>
        <v>52.056655704746504</v>
      </c>
      <c r="D1395" s="2">
        <f>MACD!E1395</f>
        <v>-7.0937198823425973E-2</v>
      </c>
      <c r="E1395" s="2">
        <f>MACD!F1395</f>
        <v>-0.21462551988523462</v>
      </c>
      <c r="F1395" s="2">
        <f>'Moving Avg'!D1395</f>
        <v>13.295300000000001</v>
      </c>
      <c r="G1395" s="2">
        <f>'Moving Avg'!F1395</f>
        <v>13.169984999999997</v>
      </c>
      <c r="H1395" s="2">
        <f>'Moving Avg'!G1395</f>
        <v>13.183486000000006</v>
      </c>
      <c r="I1395" s="2">
        <f>'Moving Avg'!H1395</f>
        <v>14.07793900000001</v>
      </c>
      <c r="J1395" s="6" t="str">
        <f>OBV!F1395</f>
        <v>BEARISH</v>
      </c>
      <c r="K1395" s="6" t="str">
        <f>OBV!G1395</f>
        <v>WEAK</v>
      </c>
      <c r="L1395" s="6" t="str">
        <f>OBV!H1395</f>
        <v>BEARISH DIVERGENCE</v>
      </c>
      <c r="M1395" s="8">
        <f t="shared" si="213"/>
        <v>50</v>
      </c>
      <c r="N1395" s="8">
        <f t="shared" si="210"/>
        <v>0</v>
      </c>
      <c r="O1395" s="8">
        <f t="shared" si="211"/>
        <v>0</v>
      </c>
      <c r="P1395" s="8">
        <f t="shared" si="212"/>
        <v>0</v>
      </c>
      <c r="Q1395" s="9">
        <f t="shared" si="214"/>
        <v>17.5</v>
      </c>
      <c r="R1395" s="9">
        <f t="shared" si="215"/>
        <v>10</v>
      </c>
      <c r="S1395" s="9">
        <f t="shared" si="216"/>
        <v>7.5</v>
      </c>
      <c r="T1395" s="9">
        <f t="shared" si="217"/>
        <v>12.5</v>
      </c>
      <c r="U1395" s="8">
        <f t="shared" si="218"/>
        <v>11.666666666666666</v>
      </c>
      <c r="V1395" s="8">
        <f t="shared" si="219"/>
        <v>11.875</v>
      </c>
    </row>
    <row r="1396" spans="1:22" ht="13.5" x14ac:dyDescent="0.25">
      <c r="A1396" s="3">
        <f>RSI!A1396</f>
        <v>44042</v>
      </c>
      <c r="B1396" s="2">
        <f>RSI!B1396</f>
        <v>13.1509</v>
      </c>
      <c r="C1396" s="2">
        <f>RSI!I1396</f>
        <v>49.076949810228619</v>
      </c>
      <c r="D1396" s="2">
        <f>MACD!E1396</f>
        <v>-2.3094341897383686E-2</v>
      </c>
      <c r="E1396" s="2">
        <f>MACD!F1396</f>
        <v>-0.17631928428766444</v>
      </c>
      <c r="F1396" s="2">
        <f>'Moving Avg'!D1396</f>
        <v>13.24372</v>
      </c>
      <c r="G1396" s="2">
        <f>'Moving Avg'!F1396</f>
        <v>13.196029999999999</v>
      </c>
      <c r="H1396" s="2">
        <f>'Moving Avg'!G1396</f>
        <v>13.173172000000005</v>
      </c>
      <c r="I1396" s="2">
        <f>'Moving Avg'!H1396</f>
        <v>14.071750500000013</v>
      </c>
      <c r="J1396" s="6" t="str">
        <f>OBV!F1396</f>
        <v>BEARISH</v>
      </c>
      <c r="K1396" s="6" t="str">
        <f>OBV!G1396</f>
        <v>WEAK</v>
      </c>
      <c r="L1396" s="6" t="str">
        <f>OBV!H1396</f>
        <v>CONFIRMED BEARISH</v>
      </c>
      <c r="M1396" s="8">
        <f t="shared" si="213"/>
        <v>50</v>
      </c>
      <c r="N1396" s="8">
        <f t="shared" si="210"/>
        <v>0</v>
      </c>
      <c r="O1396" s="8">
        <f t="shared" si="211"/>
        <v>0</v>
      </c>
      <c r="P1396" s="8">
        <f t="shared" si="212"/>
        <v>0</v>
      </c>
      <c r="Q1396" s="9">
        <f t="shared" si="214"/>
        <v>17.5</v>
      </c>
      <c r="R1396" s="9">
        <f t="shared" si="215"/>
        <v>10</v>
      </c>
      <c r="S1396" s="9">
        <f t="shared" si="216"/>
        <v>7.5</v>
      </c>
      <c r="T1396" s="9">
        <f t="shared" si="217"/>
        <v>12.5</v>
      </c>
      <c r="U1396" s="8">
        <f t="shared" si="218"/>
        <v>11.666666666666666</v>
      </c>
      <c r="V1396" s="8">
        <f t="shared" si="219"/>
        <v>11.875</v>
      </c>
    </row>
    <row r="1397" spans="1:22" ht="13.5" x14ac:dyDescent="0.25">
      <c r="A1397" s="3">
        <f>RSI!A1397</f>
        <v>44046</v>
      </c>
      <c r="B1397" s="2">
        <f>RSI!B1397</f>
        <v>13.3056</v>
      </c>
      <c r="C1397" s="2">
        <f>RSI!I1397</f>
        <v>53.388255570094159</v>
      </c>
      <c r="D1397" s="2">
        <f>MACD!E1397</f>
        <v>6.1323333796856616E-3</v>
      </c>
      <c r="E1397" s="2">
        <f>MACD!F1397</f>
        <v>-0.13982896075419443</v>
      </c>
      <c r="F1397" s="2">
        <f>'Moving Avg'!D1397</f>
        <v>13.2334</v>
      </c>
      <c r="G1397" s="2">
        <f>'Moving Avg'!F1397</f>
        <v>13.230065</v>
      </c>
      <c r="H1397" s="2">
        <f>'Moving Avg'!G1397</f>
        <v>13.161104000000005</v>
      </c>
      <c r="I1397" s="2">
        <f>'Moving Avg'!H1397</f>
        <v>14.066593000000013</v>
      </c>
      <c r="J1397" s="6" t="str">
        <f>OBV!F1397</f>
        <v>BEARISH</v>
      </c>
      <c r="K1397" s="6" t="str">
        <f>OBV!G1397</f>
        <v>NEUTRAL</v>
      </c>
      <c r="L1397" s="6" t="str">
        <f>OBV!H1397</f>
        <v>CONFIRMED BEARISH</v>
      </c>
      <c r="M1397" s="8">
        <f t="shared" si="213"/>
        <v>50</v>
      </c>
      <c r="N1397" s="8">
        <f t="shared" si="210"/>
        <v>0</v>
      </c>
      <c r="O1397" s="8">
        <f t="shared" si="211"/>
        <v>0</v>
      </c>
      <c r="P1397" s="8">
        <f t="shared" si="212"/>
        <v>16.5</v>
      </c>
      <c r="Q1397" s="9">
        <f t="shared" si="214"/>
        <v>19.975000000000001</v>
      </c>
      <c r="R1397" s="9">
        <f t="shared" si="215"/>
        <v>14.125</v>
      </c>
      <c r="S1397" s="9">
        <f t="shared" si="216"/>
        <v>14.925000000000001</v>
      </c>
      <c r="T1397" s="9">
        <f t="shared" si="217"/>
        <v>16.625</v>
      </c>
      <c r="U1397" s="8">
        <f t="shared" si="218"/>
        <v>16.341666666666669</v>
      </c>
      <c r="V1397" s="8">
        <f t="shared" si="219"/>
        <v>16.412500000000001</v>
      </c>
    </row>
    <row r="1398" spans="1:22" ht="13.5" x14ac:dyDescent="0.25">
      <c r="A1398" s="3">
        <f>RSI!A1398</f>
        <v>44047</v>
      </c>
      <c r="B1398" s="2">
        <f>RSI!B1398</f>
        <v>13.408799999999999</v>
      </c>
      <c r="C1398" s="2">
        <f>RSI!I1398</f>
        <v>56.060775019627215</v>
      </c>
      <c r="D1398" s="2">
        <f>MACD!E1398</f>
        <v>2.2492465481326107E-2</v>
      </c>
      <c r="E1398" s="2">
        <f>MACD!F1398</f>
        <v>-0.10736467550709032</v>
      </c>
      <c r="F1398" s="2">
        <f>'Moving Avg'!D1398</f>
        <v>13.254039999999998</v>
      </c>
      <c r="G1398" s="2">
        <f>'Moving Avg'!F1398</f>
        <v>13.281639999999999</v>
      </c>
      <c r="H1398" s="2">
        <f>'Moving Avg'!G1398</f>
        <v>13.149760000000004</v>
      </c>
      <c r="I1398" s="2">
        <f>'Moving Avg'!H1398</f>
        <v>14.061951500000015</v>
      </c>
      <c r="J1398" s="6" t="str">
        <f>OBV!F1398</f>
        <v>BEARISH</v>
      </c>
      <c r="K1398" s="6" t="str">
        <f>OBV!G1398</f>
        <v>NEUTRAL</v>
      </c>
      <c r="L1398" s="6" t="str">
        <f>OBV!H1398</f>
        <v>BEARISH DIVERGENCE</v>
      </c>
      <c r="M1398" s="8">
        <f t="shared" si="213"/>
        <v>50</v>
      </c>
      <c r="N1398" s="8">
        <f t="shared" si="210"/>
        <v>0</v>
      </c>
      <c r="O1398" s="8">
        <f t="shared" si="211"/>
        <v>0</v>
      </c>
      <c r="P1398" s="8">
        <f t="shared" si="212"/>
        <v>16.5</v>
      </c>
      <c r="Q1398" s="9">
        <f t="shared" si="214"/>
        <v>19.975000000000001</v>
      </c>
      <c r="R1398" s="9">
        <f t="shared" si="215"/>
        <v>14.125</v>
      </c>
      <c r="S1398" s="9">
        <f t="shared" si="216"/>
        <v>14.925000000000001</v>
      </c>
      <c r="T1398" s="9">
        <f t="shared" si="217"/>
        <v>16.625</v>
      </c>
      <c r="U1398" s="8">
        <f t="shared" si="218"/>
        <v>16.341666666666669</v>
      </c>
      <c r="V1398" s="8">
        <f t="shared" si="219"/>
        <v>16.412500000000001</v>
      </c>
    </row>
    <row r="1399" spans="1:22" ht="13.5" x14ac:dyDescent="0.25">
      <c r="A1399" s="3">
        <f>RSI!A1399</f>
        <v>44048</v>
      </c>
      <c r="B1399" s="2">
        <f>RSI!B1399</f>
        <v>13.1509</v>
      </c>
      <c r="C1399" s="2">
        <f>RSI!I1399</f>
        <v>48.566664047631107</v>
      </c>
      <c r="D1399" s="2">
        <f>MACD!E1399</f>
        <v>1.4480689031255878E-2</v>
      </c>
      <c r="E1399" s="2">
        <f>MACD!F1399</f>
        <v>-8.2995602599421098E-2</v>
      </c>
      <c r="F1399" s="2">
        <f>'Moving Avg'!D1399</f>
        <v>13.254039999999998</v>
      </c>
      <c r="G1399" s="2">
        <f>'Moving Avg'!F1399</f>
        <v>13.301755</v>
      </c>
      <c r="H1399" s="2">
        <f>'Moving Avg'!G1399</f>
        <v>13.141612000000002</v>
      </c>
      <c r="I1399" s="2">
        <f>'Moving Avg'!H1399</f>
        <v>14.056020500000015</v>
      </c>
      <c r="J1399" s="6" t="str">
        <f>OBV!F1399</f>
        <v>BULLISH</v>
      </c>
      <c r="K1399" s="6" t="str">
        <f>OBV!G1399</f>
        <v>NEUTRAL</v>
      </c>
      <c r="L1399" s="6" t="str">
        <f>OBV!H1399</f>
        <v>NEUTRAL</v>
      </c>
      <c r="M1399" s="8">
        <f t="shared" si="213"/>
        <v>50</v>
      </c>
      <c r="N1399" s="8">
        <f t="shared" si="210"/>
        <v>0</v>
      </c>
      <c r="O1399" s="8">
        <f t="shared" si="211"/>
        <v>0</v>
      </c>
      <c r="P1399" s="8">
        <f t="shared" si="212"/>
        <v>49.5</v>
      </c>
      <c r="Q1399" s="9">
        <f t="shared" si="214"/>
        <v>24.925000000000001</v>
      </c>
      <c r="R1399" s="9">
        <f t="shared" si="215"/>
        <v>22.375</v>
      </c>
      <c r="S1399" s="9">
        <f t="shared" si="216"/>
        <v>29.775000000000002</v>
      </c>
      <c r="T1399" s="9">
        <f t="shared" si="217"/>
        <v>24.875</v>
      </c>
      <c r="U1399" s="8">
        <f t="shared" si="218"/>
        <v>25.691666666666666</v>
      </c>
      <c r="V1399" s="8">
        <f t="shared" si="219"/>
        <v>25.487500000000001</v>
      </c>
    </row>
    <row r="1400" spans="1:22" ht="13.5" x14ac:dyDescent="0.25">
      <c r="A1400" s="3">
        <f>RSI!A1400</f>
        <v>44049</v>
      </c>
      <c r="B1400" s="2">
        <f>RSI!B1400</f>
        <v>13.3056</v>
      </c>
      <c r="C1400" s="2">
        <f>RSI!I1400</f>
        <v>52.655105911806892</v>
      </c>
      <c r="D1400" s="2">
        <f>MACD!E1400</f>
        <v>-3.4206251564761203E-3</v>
      </c>
      <c r="E1400" s="2">
        <f>MACD!F1400</f>
        <v>-6.7080607110832108E-2</v>
      </c>
      <c r="F1400" s="2">
        <f>'Moving Avg'!D1400</f>
        <v>13.26436</v>
      </c>
      <c r="G1400" s="2">
        <f>'Moving Avg'!F1400</f>
        <v>13.310779999999999</v>
      </c>
      <c r="H1400" s="2">
        <f>'Moving Avg'!G1400</f>
        <v>13.129544000000001</v>
      </c>
      <c r="I1400" s="2">
        <f>'Moving Avg'!H1400</f>
        <v>14.050863000000016</v>
      </c>
      <c r="J1400" s="6" t="str">
        <f>OBV!F1400</f>
        <v>BULLISH</v>
      </c>
      <c r="K1400" s="6" t="str">
        <f>OBV!G1400</f>
        <v>NEUTRAL</v>
      </c>
      <c r="L1400" s="6" t="str">
        <f>OBV!H1400</f>
        <v>CONFIRMED BULLISH</v>
      </c>
      <c r="M1400" s="8">
        <f t="shared" si="213"/>
        <v>50</v>
      </c>
      <c r="N1400" s="8">
        <f t="shared" si="210"/>
        <v>0</v>
      </c>
      <c r="O1400" s="8">
        <f t="shared" si="211"/>
        <v>0</v>
      </c>
      <c r="P1400" s="8">
        <f t="shared" si="212"/>
        <v>83.5</v>
      </c>
      <c r="Q1400" s="9">
        <f t="shared" si="214"/>
        <v>30.024999999999999</v>
      </c>
      <c r="R1400" s="9">
        <f t="shared" si="215"/>
        <v>30.875</v>
      </c>
      <c r="S1400" s="9">
        <f t="shared" si="216"/>
        <v>45.075000000000003</v>
      </c>
      <c r="T1400" s="9">
        <f t="shared" si="217"/>
        <v>33.375</v>
      </c>
      <c r="U1400" s="8">
        <f t="shared" si="218"/>
        <v>35.324999999999996</v>
      </c>
      <c r="V1400" s="8">
        <f t="shared" si="219"/>
        <v>34.837499999999999</v>
      </c>
    </row>
    <row r="1401" spans="1:22" ht="13.5" x14ac:dyDescent="0.25">
      <c r="A1401" s="3">
        <f>RSI!A1401</f>
        <v>44050</v>
      </c>
      <c r="B1401" s="2">
        <f>RSI!B1401</f>
        <v>13.511900000000001</v>
      </c>
      <c r="C1401" s="2">
        <f>RSI!I1401</f>
        <v>57.506125835699372</v>
      </c>
      <c r="D1401" s="2">
        <f>MACD!E1401</f>
        <v>5.2255888007852747E-3</v>
      </c>
      <c r="E1401" s="2">
        <f>MACD!F1401</f>
        <v>-5.2619367928508638E-2</v>
      </c>
      <c r="F1401" s="2">
        <f>'Moving Avg'!D1401</f>
        <v>13.33656</v>
      </c>
      <c r="G1401" s="2">
        <f>'Moving Avg'!F1401</f>
        <v>13.328830000000002</v>
      </c>
      <c r="H1401" s="2">
        <f>'Moving Avg'!G1401</f>
        <v>13.129854</v>
      </c>
      <c r="I1401" s="2">
        <f>'Moving Avg'!H1401</f>
        <v>14.046737000000014</v>
      </c>
      <c r="J1401" s="6" t="str">
        <f>OBV!F1401</f>
        <v>BULLISH</v>
      </c>
      <c r="K1401" s="6" t="str">
        <f>OBV!G1401</f>
        <v>NEUTRAL</v>
      </c>
      <c r="L1401" s="6" t="str">
        <f>OBV!H1401</f>
        <v>CONFIRMED BULLISH</v>
      </c>
      <c r="M1401" s="8">
        <f t="shared" si="213"/>
        <v>50</v>
      </c>
      <c r="N1401" s="8">
        <f t="shared" si="210"/>
        <v>0</v>
      </c>
      <c r="O1401" s="8">
        <f t="shared" si="211"/>
        <v>0</v>
      </c>
      <c r="P1401" s="8">
        <f t="shared" si="212"/>
        <v>83.5</v>
      </c>
      <c r="Q1401" s="9">
        <f t="shared" si="214"/>
        <v>30.024999999999999</v>
      </c>
      <c r="R1401" s="9">
        <f t="shared" si="215"/>
        <v>30.875</v>
      </c>
      <c r="S1401" s="9">
        <f t="shared" si="216"/>
        <v>45.075000000000003</v>
      </c>
      <c r="T1401" s="9">
        <f t="shared" si="217"/>
        <v>33.375</v>
      </c>
      <c r="U1401" s="8">
        <f t="shared" si="218"/>
        <v>35.324999999999996</v>
      </c>
      <c r="V1401" s="8">
        <f t="shared" si="219"/>
        <v>34.837499999999999</v>
      </c>
    </row>
    <row r="1402" spans="1:22" ht="13.5" x14ac:dyDescent="0.25">
      <c r="A1402" s="3">
        <f>RSI!A1402</f>
        <v>44053</v>
      </c>
      <c r="B1402" s="2">
        <f>RSI!B1402</f>
        <v>13.615</v>
      </c>
      <c r="C1402" s="2">
        <f>RSI!I1402</f>
        <v>59.726971211233128</v>
      </c>
      <c r="D1402" s="2">
        <f>MACD!E1402</f>
        <v>-4.8102901649009766E-3</v>
      </c>
      <c r="E1402" s="2">
        <f>MACD!F1402</f>
        <v>-4.3057552375787109E-2</v>
      </c>
      <c r="F1402" s="2">
        <f>'Moving Avg'!D1402</f>
        <v>13.398439999999999</v>
      </c>
      <c r="G1402" s="2">
        <f>'Moving Avg'!F1402</f>
        <v>13.344299999999999</v>
      </c>
      <c r="H1402" s="2">
        <f>'Moving Avg'!G1402</f>
        <v>13.124695999999998</v>
      </c>
      <c r="I1402" s="2">
        <f>'Moving Avg'!H1402</f>
        <v>14.043126500000012</v>
      </c>
      <c r="J1402" s="6" t="str">
        <f>OBV!F1402</f>
        <v>BEARISH</v>
      </c>
      <c r="K1402" s="6" t="str">
        <f>OBV!G1402</f>
        <v>NEUTRAL</v>
      </c>
      <c r="L1402" s="6" t="str">
        <f>OBV!H1402</f>
        <v>BEARISH DIVERGENCE</v>
      </c>
      <c r="M1402" s="8">
        <f t="shared" si="213"/>
        <v>50</v>
      </c>
      <c r="N1402" s="8">
        <f t="shared" si="210"/>
        <v>0</v>
      </c>
      <c r="O1402" s="8">
        <f t="shared" si="211"/>
        <v>0</v>
      </c>
      <c r="P1402" s="8">
        <f t="shared" si="212"/>
        <v>16.5</v>
      </c>
      <c r="Q1402" s="9">
        <f t="shared" si="214"/>
        <v>19.975000000000001</v>
      </c>
      <c r="R1402" s="9">
        <f t="shared" si="215"/>
        <v>14.125</v>
      </c>
      <c r="S1402" s="9">
        <f t="shared" si="216"/>
        <v>14.925000000000001</v>
      </c>
      <c r="T1402" s="9">
        <f t="shared" si="217"/>
        <v>16.625</v>
      </c>
      <c r="U1402" s="8">
        <f t="shared" si="218"/>
        <v>16.341666666666669</v>
      </c>
      <c r="V1402" s="8">
        <f t="shared" si="219"/>
        <v>16.412500000000001</v>
      </c>
    </row>
    <row r="1403" spans="1:22" ht="13.5" x14ac:dyDescent="0.25">
      <c r="A1403" s="3">
        <f>RSI!A1403</f>
        <v>44054</v>
      </c>
      <c r="B1403" s="2">
        <f>RSI!B1403</f>
        <v>13.1509</v>
      </c>
      <c r="C1403" s="2">
        <f>RSI!I1403</f>
        <v>47.653672252091383</v>
      </c>
      <c r="D1403" s="2">
        <f>MACD!E1403</f>
        <v>1.088308432255225E-2</v>
      </c>
      <c r="E1403" s="2">
        <f>MACD!F1403</f>
        <v>-3.2269425036119237E-2</v>
      </c>
      <c r="F1403" s="2">
        <f>'Moving Avg'!D1403</f>
        <v>13.346860000000001</v>
      </c>
      <c r="G1403" s="2">
        <f>'Moving Avg'!F1403</f>
        <v>13.321095000000003</v>
      </c>
      <c r="H1403" s="2">
        <f>'Moving Avg'!G1403</f>
        <v>13.109223999999998</v>
      </c>
      <c r="I1403" s="2">
        <f>'Moving Avg'!H1403</f>
        <v>14.037195500000013</v>
      </c>
      <c r="J1403" s="6" t="str">
        <f>OBV!F1403</f>
        <v>BEARISH</v>
      </c>
      <c r="K1403" s="6" t="str">
        <f>OBV!G1403</f>
        <v>NEUTRAL</v>
      </c>
      <c r="L1403" s="6" t="str">
        <f>OBV!H1403</f>
        <v>CONFIRMED BEARISH</v>
      </c>
      <c r="M1403" s="8">
        <f t="shared" si="213"/>
        <v>50</v>
      </c>
      <c r="N1403" s="8">
        <f t="shared" si="210"/>
        <v>0</v>
      </c>
      <c r="O1403" s="8">
        <f t="shared" si="211"/>
        <v>0</v>
      </c>
      <c r="P1403" s="8">
        <f t="shared" si="212"/>
        <v>16.5</v>
      </c>
      <c r="Q1403" s="9">
        <f t="shared" si="214"/>
        <v>19.975000000000001</v>
      </c>
      <c r="R1403" s="9">
        <f t="shared" si="215"/>
        <v>14.125</v>
      </c>
      <c r="S1403" s="9">
        <f t="shared" si="216"/>
        <v>14.925000000000001</v>
      </c>
      <c r="T1403" s="9">
        <f t="shared" si="217"/>
        <v>16.625</v>
      </c>
      <c r="U1403" s="8">
        <f t="shared" si="218"/>
        <v>16.341666666666669</v>
      </c>
      <c r="V1403" s="8">
        <f t="shared" si="219"/>
        <v>16.412500000000001</v>
      </c>
    </row>
    <row r="1404" spans="1:22" ht="13.5" x14ac:dyDescent="0.25">
      <c r="A1404" s="3">
        <f>RSI!A1404</f>
        <v>44055</v>
      </c>
      <c r="B1404" s="2">
        <f>RSI!B1404</f>
        <v>13.666600000000001</v>
      </c>
      <c r="C1404" s="2">
        <f>RSI!I1404</f>
        <v>57.84961248179242</v>
      </c>
      <c r="D1404" s="2">
        <f>MACD!E1404</f>
        <v>-3.7182597595512235E-2</v>
      </c>
      <c r="E1404" s="2">
        <f>MACD!F1404</f>
        <v>-3.3252059547997842E-2</v>
      </c>
      <c r="F1404" s="2">
        <f>'Moving Avg'!D1404</f>
        <v>13.45</v>
      </c>
      <c r="G1404" s="2">
        <f>'Moving Avg'!F1404</f>
        <v>13.333985000000002</v>
      </c>
      <c r="H1404" s="2">
        <f>'Moving Avg'!G1404</f>
        <v>13.109223999999999</v>
      </c>
      <c r="I1404" s="2">
        <f>'Moving Avg'!H1404</f>
        <v>14.033972000000013</v>
      </c>
      <c r="J1404" s="6" t="str">
        <f>OBV!F1404</f>
        <v>BEARISH</v>
      </c>
      <c r="K1404" s="6" t="str">
        <f>OBV!G1404</f>
        <v>NEUTRAL</v>
      </c>
      <c r="L1404" s="6" t="str">
        <f>OBV!H1404</f>
        <v>BEARISH DIVERGENCE</v>
      </c>
      <c r="M1404" s="8">
        <f t="shared" si="213"/>
        <v>50</v>
      </c>
      <c r="N1404" s="8">
        <f t="shared" si="210"/>
        <v>45</v>
      </c>
      <c r="O1404" s="8">
        <f t="shared" si="211"/>
        <v>0</v>
      </c>
      <c r="P1404" s="8">
        <f t="shared" si="212"/>
        <v>16.5</v>
      </c>
      <c r="Q1404" s="9">
        <f t="shared" si="214"/>
        <v>35.725000000000001</v>
      </c>
      <c r="R1404" s="9">
        <f t="shared" si="215"/>
        <v>23.125</v>
      </c>
      <c r="S1404" s="9">
        <f t="shared" si="216"/>
        <v>21.675000000000001</v>
      </c>
      <c r="T1404" s="9">
        <f t="shared" si="217"/>
        <v>27.875</v>
      </c>
      <c r="U1404" s="8">
        <f t="shared" si="218"/>
        <v>26.841666666666669</v>
      </c>
      <c r="V1404" s="8">
        <f t="shared" si="219"/>
        <v>27.1</v>
      </c>
    </row>
    <row r="1405" spans="1:22" ht="13.5" x14ac:dyDescent="0.25">
      <c r="A1405" s="3">
        <f>RSI!A1405</f>
        <v>44057</v>
      </c>
      <c r="B1405" s="2">
        <f>RSI!B1405</f>
        <v>13.2592</v>
      </c>
      <c r="C1405" s="2">
        <f>RSI!I1405</f>
        <v>49.62606056187294</v>
      </c>
      <c r="D1405" s="2">
        <f>MACD!E1405</f>
        <v>-3.4254768926242463E-2</v>
      </c>
      <c r="E1405" s="2">
        <f>MACD!F1405</f>
        <v>-3.3452601423646769E-2</v>
      </c>
      <c r="F1405" s="2">
        <f>'Moving Avg'!D1405</f>
        <v>13.440719999999999</v>
      </c>
      <c r="G1405" s="2">
        <f>'Moving Avg'!F1405</f>
        <v>13.326505000000001</v>
      </c>
      <c r="H1405" s="2">
        <f>'Moving Avg'!G1405</f>
        <v>13.101075999999996</v>
      </c>
      <c r="I1405" s="2">
        <f>'Moving Avg'!H1405</f>
        <v>14.028711500000011</v>
      </c>
      <c r="J1405" s="6" t="str">
        <f>OBV!F1405</f>
        <v>BEARISH</v>
      </c>
      <c r="K1405" s="6" t="str">
        <f>OBV!G1405</f>
        <v>NEUTRAL</v>
      </c>
      <c r="L1405" s="6" t="str">
        <f>OBV!H1405</f>
        <v>CONFIRMED BEARISH</v>
      </c>
      <c r="M1405" s="8">
        <f t="shared" si="213"/>
        <v>50</v>
      </c>
      <c r="N1405" s="8">
        <f t="shared" si="210"/>
        <v>45</v>
      </c>
      <c r="O1405" s="8">
        <f t="shared" si="211"/>
        <v>0</v>
      </c>
      <c r="P1405" s="8">
        <f t="shared" si="212"/>
        <v>16.5</v>
      </c>
      <c r="Q1405" s="9">
        <f t="shared" si="214"/>
        <v>35.725000000000001</v>
      </c>
      <c r="R1405" s="9">
        <f t="shared" si="215"/>
        <v>23.125</v>
      </c>
      <c r="S1405" s="9">
        <f t="shared" si="216"/>
        <v>21.675000000000001</v>
      </c>
      <c r="T1405" s="9">
        <f t="shared" si="217"/>
        <v>27.875</v>
      </c>
      <c r="U1405" s="8">
        <f t="shared" si="218"/>
        <v>26.841666666666669</v>
      </c>
      <c r="V1405" s="8">
        <f t="shared" si="219"/>
        <v>27.1</v>
      </c>
    </row>
    <row r="1406" spans="1:22" ht="13.5" x14ac:dyDescent="0.25">
      <c r="A1406" s="3">
        <f>RSI!A1406</f>
        <v>44060</v>
      </c>
      <c r="B1406" s="2">
        <f>RSI!B1406</f>
        <v>13.1509</v>
      </c>
      <c r="C1406" s="2">
        <f>RSI!I1406</f>
        <v>47.685456034335544</v>
      </c>
      <c r="D1406" s="2">
        <f>MACD!E1406</f>
        <v>-3.9469093827225521E-2</v>
      </c>
      <c r="E1406" s="2">
        <f>MACD!F1406</f>
        <v>-3.4655899904362519E-2</v>
      </c>
      <c r="F1406" s="2">
        <f>'Moving Avg'!D1406</f>
        <v>13.36852</v>
      </c>
      <c r="G1406" s="2">
        <f>'Moving Avg'!F1406</f>
        <v>13.313610000000001</v>
      </c>
      <c r="H1406" s="2">
        <f>'Moving Avg'!G1406</f>
        <v>13.098497999999998</v>
      </c>
      <c r="I1406" s="2">
        <f>'Moving Avg'!H1406</f>
        <v>14.022780500000012</v>
      </c>
      <c r="J1406" s="6" t="str">
        <f>OBV!F1406</f>
        <v>BEARISH</v>
      </c>
      <c r="K1406" s="6" t="str">
        <f>OBV!G1406</f>
        <v>NEUTRAL</v>
      </c>
      <c r="L1406" s="6" t="str">
        <f>OBV!H1406</f>
        <v>CONFIRMED BEARISH</v>
      </c>
      <c r="M1406" s="8">
        <f t="shared" si="213"/>
        <v>50</v>
      </c>
      <c r="N1406" s="8">
        <f t="shared" si="210"/>
        <v>45</v>
      </c>
      <c r="O1406" s="8">
        <f t="shared" si="211"/>
        <v>0</v>
      </c>
      <c r="P1406" s="8">
        <f t="shared" si="212"/>
        <v>16.5</v>
      </c>
      <c r="Q1406" s="9">
        <f t="shared" si="214"/>
        <v>35.725000000000001</v>
      </c>
      <c r="R1406" s="9">
        <f t="shared" si="215"/>
        <v>23.125</v>
      </c>
      <c r="S1406" s="9">
        <f t="shared" si="216"/>
        <v>21.675000000000001</v>
      </c>
      <c r="T1406" s="9">
        <f t="shared" si="217"/>
        <v>27.875</v>
      </c>
      <c r="U1406" s="8">
        <f t="shared" si="218"/>
        <v>26.841666666666669</v>
      </c>
      <c r="V1406" s="8">
        <f t="shared" si="219"/>
        <v>27.1</v>
      </c>
    </row>
    <row r="1407" spans="1:22" ht="13.5" x14ac:dyDescent="0.25">
      <c r="A1407" s="3">
        <f>RSI!A1407</f>
        <v>44061</v>
      </c>
      <c r="B1407" s="2">
        <f>RSI!B1407</f>
        <v>13.408799999999999</v>
      </c>
      <c r="C1407" s="2">
        <f>RSI!I1407</f>
        <v>52.453630812965478</v>
      </c>
      <c r="D1407" s="2">
        <f>MACD!E1407</f>
        <v>-3.8408304574979013E-2</v>
      </c>
      <c r="E1407" s="2">
        <f>MACD!F1407</f>
        <v>-3.5406380838485817E-2</v>
      </c>
      <c r="F1407" s="2">
        <f>'Moving Avg'!D1407</f>
        <v>13.327280000000002</v>
      </c>
      <c r="G1407" s="2">
        <f>'Moving Avg'!F1407</f>
        <v>13.313610000000001</v>
      </c>
      <c r="H1407" s="2">
        <f>'Moving Avg'!G1407</f>
        <v>13.101489999999997</v>
      </c>
      <c r="I1407" s="2">
        <f>'Moving Avg'!H1407</f>
        <v>14.018268000000011</v>
      </c>
      <c r="J1407" s="6" t="str">
        <f>OBV!F1407</f>
        <v>BEARISH</v>
      </c>
      <c r="K1407" s="6" t="str">
        <f>OBV!G1407</f>
        <v>NEUTRAL</v>
      </c>
      <c r="L1407" s="6" t="str">
        <f>OBV!H1407</f>
        <v>CONFIRMED BEARISH</v>
      </c>
      <c r="M1407" s="8">
        <f t="shared" si="213"/>
        <v>50</v>
      </c>
      <c r="N1407" s="8">
        <f t="shared" si="210"/>
        <v>45</v>
      </c>
      <c r="O1407" s="8">
        <f t="shared" si="211"/>
        <v>0</v>
      </c>
      <c r="P1407" s="8">
        <f t="shared" si="212"/>
        <v>16.5</v>
      </c>
      <c r="Q1407" s="9">
        <f t="shared" si="214"/>
        <v>35.725000000000001</v>
      </c>
      <c r="R1407" s="9">
        <f t="shared" si="215"/>
        <v>23.125</v>
      </c>
      <c r="S1407" s="9">
        <f t="shared" si="216"/>
        <v>21.675000000000001</v>
      </c>
      <c r="T1407" s="9">
        <f t="shared" si="217"/>
        <v>27.875</v>
      </c>
      <c r="U1407" s="8">
        <f t="shared" si="218"/>
        <v>26.841666666666669</v>
      </c>
      <c r="V1407" s="8">
        <f t="shared" si="219"/>
        <v>27.1</v>
      </c>
    </row>
    <row r="1408" spans="1:22" ht="13.5" x14ac:dyDescent="0.25">
      <c r="A1408" s="3">
        <f>RSI!A1408</f>
        <v>44062</v>
      </c>
      <c r="B1408" s="2">
        <f>RSI!B1408</f>
        <v>13.1509</v>
      </c>
      <c r="C1408" s="2">
        <f>RSI!I1408</f>
        <v>47.765214797646209</v>
      </c>
      <c r="D1408" s="2">
        <f>MACD!E1408</f>
        <v>-3.3349420032777743E-3</v>
      </c>
      <c r="E1408" s="2">
        <f>MACD!F1408</f>
        <v>-2.8992093071444208E-2</v>
      </c>
      <c r="F1408" s="2">
        <f>'Moving Avg'!D1408</f>
        <v>13.327280000000002</v>
      </c>
      <c r="G1408" s="2">
        <f>'Moving Avg'!F1408</f>
        <v>13.300715</v>
      </c>
      <c r="H1408" s="2">
        <f>'Moving Avg'!G1408</f>
        <v>13.099323999999994</v>
      </c>
      <c r="I1408" s="2">
        <f>'Moving Avg'!H1408</f>
        <v>14.012466000000016</v>
      </c>
      <c r="J1408" s="6" t="str">
        <f>OBV!F1408</f>
        <v>BEARISH</v>
      </c>
      <c r="K1408" s="6" t="str">
        <f>OBV!G1408</f>
        <v>WEAK</v>
      </c>
      <c r="L1408" s="6" t="str">
        <f>OBV!H1408</f>
        <v>NEUTRAL</v>
      </c>
      <c r="M1408" s="8">
        <f t="shared" si="213"/>
        <v>50</v>
      </c>
      <c r="N1408" s="8">
        <f t="shared" si="210"/>
        <v>0</v>
      </c>
      <c r="O1408" s="8">
        <f t="shared" si="211"/>
        <v>0</v>
      </c>
      <c r="P1408" s="8">
        <f t="shared" si="212"/>
        <v>0</v>
      </c>
      <c r="Q1408" s="9">
        <f t="shared" si="214"/>
        <v>17.5</v>
      </c>
      <c r="R1408" s="9">
        <f t="shared" si="215"/>
        <v>10</v>
      </c>
      <c r="S1408" s="9">
        <f t="shared" si="216"/>
        <v>7.5</v>
      </c>
      <c r="T1408" s="9">
        <f t="shared" si="217"/>
        <v>12.5</v>
      </c>
      <c r="U1408" s="8">
        <f t="shared" si="218"/>
        <v>11.666666666666666</v>
      </c>
      <c r="V1408" s="8">
        <f t="shared" si="219"/>
        <v>11.875</v>
      </c>
    </row>
    <row r="1409" spans="1:22" ht="13.5" x14ac:dyDescent="0.25">
      <c r="A1409" s="3">
        <f>RSI!A1409</f>
        <v>44064</v>
      </c>
      <c r="B1409" s="2">
        <f>RSI!B1409</f>
        <v>13.408799999999999</v>
      </c>
      <c r="C1409" s="2">
        <f>RSI!I1409</f>
        <v>52.3517258443866</v>
      </c>
      <c r="D1409" s="2">
        <f>MACD!E1409</f>
        <v>-3.1659402187802499E-2</v>
      </c>
      <c r="E1409" s="2">
        <f>MACD!F1409</f>
        <v>-2.9525554894715866E-2</v>
      </c>
      <c r="F1409" s="2">
        <f>'Moving Avg'!D1409</f>
        <v>13.275720000000002</v>
      </c>
      <c r="G1409" s="2">
        <f>'Moving Avg'!F1409</f>
        <v>13.313610000000001</v>
      </c>
      <c r="H1409" s="2">
        <f>'Moving Avg'!G1409</f>
        <v>13.102315999999997</v>
      </c>
      <c r="I1409" s="2">
        <f>'Moving Avg'!H1409</f>
        <v>14.007953500000015</v>
      </c>
      <c r="J1409" s="6" t="str">
        <f>OBV!F1409</f>
        <v>BEARISH</v>
      </c>
      <c r="K1409" s="6" t="str">
        <f>OBV!G1409</f>
        <v>WEAK</v>
      </c>
      <c r="L1409" s="6" t="str">
        <f>OBV!H1409</f>
        <v>CONFIRMED BEARISH</v>
      </c>
      <c r="M1409" s="8">
        <f t="shared" si="213"/>
        <v>50</v>
      </c>
      <c r="N1409" s="8">
        <f t="shared" si="210"/>
        <v>45</v>
      </c>
      <c r="O1409" s="8">
        <f t="shared" si="211"/>
        <v>0</v>
      </c>
      <c r="P1409" s="8">
        <f t="shared" si="212"/>
        <v>0</v>
      </c>
      <c r="Q1409" s="9">
        <f t="shared" si="214"/>
        <v>33.25</v>
      </c>
      <c r="R1409" s="9">
        <f t="shared" si="215"/>
        <v>19</v>
      </c>
      <c r="S1409" s="9">
        <f t="shared" si="216"/>
        <v>14.25</v>
      </c>
      <c r="T1409" s="9">
        <f t="shared" si="217"/>
        <v>23.75</v>
      </c>
      <c r="U1409" s="8">
        <f t="shared" si="218"/>
        <v>22.166666666666668</v>
      </c>
      <c r="V1409" s="8">
        <f t="shared" si="219"/>
        <v>22.5625</v>
      </c>
    </row>
    <row r="1410" spans="1:22" ht="13.5" x14ac:dyDescent="0.25">
      <c r="A1410" s="3">
        <f>RSI!A1410</f>
        <v>44067</v>
      </c>
      <c r="B1410" s="2">
        <f>RSI!B1410</f>
        <v>13.408799999999999</v>
      </c>
      <c r="C1410" s="2">
        <f>RSI!I1410</f>
        <v>52.3517258443866</v>
      </c>
      <c r="D1410" s="2">
        <f>MACD!E1410</f>
        <v>-3.2629171253311995E-2</v>
      </c>
      <c r="E1410" s="2">
        <f>MACD!F1410</f>
        <v>-3.0146278166435093E-2</v>
      </c>
      <c r="F1410" s="2">
        <f>'Moving Avg'!D1410</f>
        <v>13.30564</v>
      </c>
      <c r="G1410" s="2">
        <f>'Moving Avg'!F1410</f>
        <v>13.326505000000001</v>
      </c>
      <c r="H1410" s="2">
        <f>'Moving Avg'!G1410</f>
        <v>13.105411999999996</v>
      </c>
      <c r="I1410" s="2">
        <f>'Moving Avg'!H1410</f>
        <v>14.003054500000014</v>
      </c>
      <c r="J1410" s="6" t="str">
        <f>OBV!F1410</f>
        <v>BEARISH</v>
      </c>
      <c r="K1410" s="6" t="str">
        <f>OBV!G1410</f>
        <v>WEAK</v>
      </c>
      <c r="L1410" s="6" t="str">
        <f>OBV!H1410</f>
        <v>BEARISH DIVERGENCE</v>
      </c>
      <c r="M1410" s="8">
        <f t="shared" si="213"/>
        <v>50</v>
      </c>
      <c r="N1410" s="8">
        <f t="shared" ref="N1410:N1473" si="220">IF(E1410-D1410&gt;0.02, 100, IF(E1410-D1410&lt;0,0,45))</f>
        <v>45</v>
      </c>
      <c r="O1410" s="8">
        <f t="shared" ref="O1410:O1473" si="221">IF(F1410-I1410&gt;10,100,IF(F1410-I1410&gt;5,75, IF(F1410-I1410&gt;0,50,0)))</f>
        <v>0</v>
      </c>
      <c r="P1410" s="8">
        <f t="shared" ref="P1410:P1473" si="222">IF(L1410="confirmed bullish", 34, IF(L1410="bullish divergence",17, 0))+IF(J1410="bullish",33,IF(J1410="bearish",0,16.5))+IF(K1410="strong",33,IF(K1410="weak",0,16.5))</f>
        <v>0</v>
      </c>
      <c r="Q1410" s="9">
        <f t="shared" si="214"/>
        <v>33.25</v>
      </c>
      <c r="R1410" s="9">
        <f t="shared" si="215"/>
        <v>19</v>
      </c>
      <c r="S1410" s="9">
        <f t="shared" si="216"/>
        <v>14.25</v>
      </c>
      <c r="T1410" s="9">
        <f t="shared" si="217"/>
        <v>23.75</v>
      </c>
      <c r="U1410" s="8">
        <f t="shared" si="218"/>
        <v>22.166666666666668</v>
      </c>
      <c r="V1410" s="8">
        <f t="shared" si="219"/>
        <v>22.5625</v>
      </c>
    </row>
    <row r="1411" spans="1:22" ht="13.5" x14ac:dyDescent="0.25">
      <c r="A1411" s="3">
        <f>RSI!A1411</f>
        <v>44068</v>
      </c>
      <c r="B1411" s="2">
        <f>RSI!B1411</f>
        <v>13.1457</v>
      </c>
      <c r="C1411" s="2">
        <f>RSI!I1411</f>
        <v>47.424892638879783</v>
      </c>
      <c r="D1411" s="2">
        <f>MACD!E1411</f>
        <v>1.7034162627025395E-2</v>
      </c>
      <c r="E1411" s="2">
        <f>MACD!F1411</f>
        <v>-2.0710190007742997E-2</v>
      </c>
      <c r="F1411" s="2">
        <f>'Moving Avg'!D1411</f>
        <v>13.304599999999999</v>
      </c>
      <c r="G1411" s="2">
        <f>'Moving Avg'!F1411</f>
        <v>13.31335</v>
      </c>
      <c r="H1411" s="2">
        <f>'Moving Avg'!G1411</f>
        <v>13.110465999999999</v>
      </c>
      <c r="I1411" s="2">
        <f>'Moving Avg'!H1411</f>
        <v>13.996840000000015</v>
      </c>
      <c r="J1411" s="6" t="str">
        <f>OBV!F1411</f>
        <v>BEARISH</v>
      </c>
      <c r="K1411" s="6" t="str">
        <f>OBV!G1411</f>
        <v>WEAK</v>
      </c>
      <c r="L1411" s="6" t="str">
        <f>OBV!H1411</f>
        <v>CONFIRMED BEARISH</v>
      </c>
      <c r="M1411" s="8">
        <f t="shared" ref="M1411:M1474" si="223">IF(C1411&lt;30,100, IF(C1411&gt;70, 0, 50))</f>
        <v>50</v>
      </c>
      <c r="N1411" s="8">
        <f t="shared" si="220"/>
        <v>0</v>
      </c>
      <c r="O1411" s="8">
        <f t="shared" si="221"/>
        <v>0</v>
      </c>
      <c r="P1411" s="8">
        <f t="shared" si="222"/>
        <v>0</v>
      </c>
      <c r="Q1411" s="9">
        <f t="shared" ref="Q1411:Q1474" si="224">0.35*M1411+N1411*0.35+O1411*0.15+P1411*0.15</f>
        <v>17.5</v>
      </c>
      <c r="R1411" s="9">
        <f t="shared" ref="R1411:R1474" si="225">M1411*0.2+N1411*0.2+O1411*0.35+P1411*0.25</f>
        <v>10</v>
      </c>
      <c r="S1411" s="9">
        <f t="shared" ref="S1411:S1474" si="226">M1411*0.15+N1411*0.15+O1411*0.25+P1411*0.45</f>
        <v>7.5</v>
      </c>
      <c r="T1411" s="9">
        <f t="shared" ref="T1411:T1474" si="227">0.25*SUM(M1411:P1411)</f>
        <v>12.5</v>
      </c>
      <c r="U1411" s="8">
        <f t="shared" ref="U1411:U1474" si="228">SUM(Q1411:S1411)/3</f>
        <v>11.666666666666666</v>
      </c>
      <c r="V1411" s="8">
        <f t="shared" ref="V1411:V1474" si="229">SUM(Q1411:T1411)/4</f>
        <v>11.875</v>
      </c>
    </row>
    <row r="1412" spans="1:22" ht="13.5" x14ac:dyDescent="0.25">
      <c r="A1412" s="3">
        <f>RSI!A1412</f>
        <v>44069</v>
      </c>
      <c r="B1412" s="2">
        <f>RSI!B1412</f>
        <v>13.408799999999999</v>
      </c>
      <c r="C1412" s="2">
        <f>RSI!I1412</f>
        <v>52.263011743024812</v>
      </c>
      <c r="D1412" s="2">
        <f>MACD!E1412</f>
        <v>5.6295929483392015E-2</v>
      </c>
      <c r="E1412" s="2">
        <f>MACD!F1412</f>
        <v>-5.3089661095159953E-3</v>
      </c>
      <c r="F1412" s="2">
        <f>'Moving Avg'!D1412</f>
        <v>13.304599999999999</v>
      </c>
      <c r="G1412" s="2">
        <f>'Moving Avg'!F1412</f>
        <v>13.31593</v>
      </c>
      <c r="H1412" s="2">
        <f>'Moving Avg'!G1412</f>
        <v>13.120781999999998</v>
      </c>
      <c r="I1412" s="2">
        <f>'Moving Avg'!H1412</f>
        <v>13.992198500000015</v>
      </c>
      <c r="J1412" s="6" t="str">
        <f>OBV!F1412</f>
        <v>BEARISH</v>
      </c>
      <c r="K1412" s="6" t="str">
        <f>OBV!G1412</f>
        <v>WEAK</v>
      </c>
      <c r="L1412" s="6" t="str">
        <f>OBV!H1412</f>
        <v>NEUTRAL</v>
      </c>
      <c r="M1412" s="8">
        <f t="shared" si="223"/>
        <v>50</v>
      </c>
      <c r="N1412" s="8">
        <f t="shared" si="220"/>
        <v>0</v>
      </c>
      <c r="O1412" s="8">
        <f t="shared" si="221"/>
        <v>0</v>
      </c>
      <c r="P1412" s="8">
        <f t="shared" si="222"/>
        <v>0</v>
      </c>
      <c r="Q1412" s="9">
        <f t="shared" si="224"/>
        <v>17.5</v>
      </c>
      <c r="R1412" s="9">
        <f t="shared" si="225"/>
        <v>10</v>
      </c>
      <c r="S1412" s="9">
        <f t="shared" si="226"/>
        <v>7.5</v>
      </c>
      <c r="T1412" s="9">
        <f t="shared" si="227"/>
        <v>12.5</v>
      </c>
      <c r="U1412" s="8">
        <f t="shared" si="228"/>
        <v>11.666666666666666</v>
      </c>
      <c r="V1412" s="8">
        <f t="shared" si="229"/>
        <v>11.875</v>
      </c>
    </row>
    <row r="1413" spans="1:22" ht="13.5" x14ac:dyDescent="0.25">
      <c r="A1413" s="3">
        <f>RSI!A1413</f>
        <v>44070</v>
      </c>
      <c r="B1413" s="2">
        <f>RSI!B1413</f>
        <v>13.1509</v>
      </c>
      <c r="C1413" s="2">
        <f>RSI!I1413</f>
        <v>47.635550857018337</v>
      </c>
      <c r="D1413" s="2">
        <f>MACD!E1413</f>
        <v>3.6468585231448358E-2</v>
      </c>
      <c r="E1413" s="2">
        <f>MACD!F1413</f>
        <v>3.0465441586768754E-3</v>
      </c>
      <c r="F1413" s="2">
        <f>'Moving Avg'!D1413</f>
        <v>13.304599999999999</v>
      </c>
      <c r="G1413" s="2">
        <f>'Moving Avg'!F1413</f>
        <v>13.308194999999998</v>
      </c>
      <c r="H1413" s="2">
        <f>'Moving Avg'!G1413</f>
        <v>13.12594</v>
      </c>
      <c r="I1413" s="2">
        <f>'Moving Avg'!H1413</f>
        <v>13.986267500000015</v>
      </c>
      <c r="J1413" s="6" t="str">
        <f>OBV!F1413</f>
        <v>BEARISH</v>
      </c>
      <c r="K1413" s="6" t="str">
        <f>OBV!G1413</f>
        <v>WEAK</v>
      </c>
      <c r="L1413" s="6" t="str">
        <f>OBV!H1413</f>
        <v>NEUTRAL</v>
      </c>
      <c r="M1413" s="8">
        <f t="shared" si="223"/>
        <v>50</v>
      </c>
      <c r="N1413" s="8">
        <f t="shared" si="220"/>
        <v>0</v>
      </c>
      <c r="O1413" s="8">
        <f t="shared" si="221"/>
        <v>0</v>
      </c>
      <c r="P1413" s="8">
        <f t="shared" si="222"/>
        <v>0</v>
      </c>
      <c r="Q1413" s="9">
        <f t="shared" si="224"/>
        <v>17.5</v>
      </c>
      <c r="R1413" s="9">
        <f t="shared" si="225"/>
        <v>10</v>
      </c>
      <c r="S1413" s="9">
        <f t="shared" si="226"/>
        <v>7.5</v>
      </c>
      <c r="T1413" s="9">
        <f t="shared" si="227"/>
        <v>12.5</v>
      </c>
      <c r="U1413" s="8">
        <f t="shared" si="228"/>
        <v>11.666666666666666</v>
      </c>
      <c r="V1413" s="8">
        <f t="shared" si="229"/>
        <v>11.875</v>
      </c>
    </row>
    <row r="1414" spans="1:22" ht="13.5" x14ac:dyDescent="0.25">
      <c r="A1414" s="3">
        <f>RSI!A1414</f>
        <v>44071</v>
      </c>
      <c r="B1414" s="2">
        <f>RSI!B1414</f>
        <v>13.1509</v>
      </c>
      <c r="C1414" s="2">
        <f>RSI!I1414</f>
        <v>47.63555085701833</v>
      </c>
      <c r="D1414" s="2">
        <f>MACD!E1414</f>
        <v>9.9857206284978517E-2</v>
      </c>
      <c r="E1414" s="2">
        <f>MACD!F1414</f>
        <v>2.2408676583937207E-2</v>
      </c>
      <c r="F1414" s="2">
        <f>'Moving Avg'!D1414</f>
        <v>13.253019999999998</v>
      </c>
      <c r="G1414" s="2">
        <f>'Moving Avg'!F1414</f>
        <v>13.308195000000001</v>
      </c>
      <c r="H1414" s="2">
        <f>'Moving Avg'!G1414</f>
        <v>13.136358</v>
      </c>
      <c r="I1414" s="2">
        <f>'Moving Avg'!H1414</f>
        <v>13.980336500000019</v>
      </c>
      <c r="J1414" s="6" t="str">
        <f>OBV!F1414</f>
        <v>BEARISH</v>
      </c>
      <c r="K1414" s="6" t="str">
        <f>OBV!G1414</f>
        <v>WEAK</v>
      </c>
      <c r="L1414" s="6" t="str">
        <f>OBV!H1414</f>
        <v>CONFIRMED BEARISH</v>
      </c>
      <c r="M1414" s="8">
        <f t="shared" si="223"/>
        <v>50</v>
      </c>
      <c r="N1414" s="8">
        <f t="shared" si="220"/>
        <v>0</v>
      </c>
      <c r="O1414" s="8">
        <f t="shared" si="221"/>
        <v>0</v>
      </c>
      <c r="P1414" s="8">
        <f t="shared" si="222"/>
        <v>0</v>
      </c>
      <c r="Q1414" s="9">
        <f t="shared" si="224"/>
        <v>17.5</v>
      </c>
      <c r="R1414" s="9">
        <f t="shared" si="225"/>
        <v>10</v>
      </c>
      <c r="S1414" s="9">
        <f t="shared" si="226"/>
        <v>7.5</v>
      </c>
      <c r="T1414" s="9">
        <f t="shared" si="227"/>
        <v>12.5</v>
      </c>
      <c r="U1414" s="8">
        <f t="shared" si="228"/>
        <v>11.666666666666666</v>
      </c>
      <c r="V1414" s="8">
        <f t="shared" si="229"/>
        <v>11.875</v>
      </c>
    </row>
    <row r="1415" spans="1:22" ht="13.5" x14ac:dyDescent="0.25">
      <c r="A1415" s="3">
        <f>RSI!A1415</f>
        <v>44074</v>
      </c>
      <c r="B1415" s="2">
        <f>RSI!B1415</f>
        <v>13.1509</v>
      </c>
      <c r="C1415" s="2">
        <f>RSI!I1415</f>
        <v>47.63555085701833</v>
      </c>
      <c r="D1415" s="2">
        <f>MACD!E1415</f>
        <v>9.1582681967546264E-2</v>
      </c>
      <c r="E1415" s="2">
        <f>MACD!F1415</f>
        <v>3.6243477660659024E-2</v>
      </c>
      <c r="F1415" s="2">
        <f>'Moving Avg'!D1415</f>
        <v>13.20144</v>
      </c>
      <c r="G1415" s="2">
        <f>'Moving Avg'!F1415</f>
        <v>13.303040000000001</v>
      </c>
      <c r="H1415" s="2">
        <f>'Moving Avg'!G1415</f>
        <v>13.141515999999999</v>
      </c>
      <c r="I1415" s="2">
        <f>'Moving Avg'!H1415</f>
        <v>13.974405500000019</v>
      </c>
      <c r="J1415" s="6" t="str">
        <f>OBV!F1415</f>
        <v>BEARISH</v>
      </c>
      <c r="K1415" s="6" t="str">
        <f>OBV!G1415</f>
        <v>WEAK</v>
      </c>
      <c r="L1415" s="6" t="str">
        <f>OBV!H1415</f>
        <v>CONFIRMED BEARISH</v>
      </c>
      <c r="M1415" s="8">
        <f t="shared" si="223"/>
        <v>50</v>
      </c>
      <c r="N1415" s="8">
        <f t="shared" si="220"/>
        <v>0</v>
      </c>
      <c r="O1415" s="8">
        <f t="shared" si="221"/>
        <v>0</v>
      </c>
      <c r="P1415" s="8">
        <f t="shared" si="222"/>
        <v>0</v>
      </c>
      <c r="Q1415" s="9">
        <f t="shared" si="224"/>
        <v>17.5</v>
      </c>
      <c r="R1415" s="9">
        <f t="shared" si="225"/>
        <v>10</v>
      </c>
      <c r="S1415" s="9">
        <f t="shared" si="226"/>
        <v>7.5</v>
      </c>
      <c r="T1415" s="9">
        <f t="shared" si="227"/>
        <v>12.5</v>
      </c>
      <c r="U1415" s="8">
        <f t="shared" si="228"/>
        <v>11.666666666666666</v>
      </c>
      <c r="V1415" s="8">
        <f t="shared" si="229"/>
        <v>11.875</v>
      </c>
    </row>
    <row r="1416" spans="1:22" ht="13.5" x14ac:dyDescent="0.25">
      <c r="A1416" s="3">
        <f>RSI!A1416</f>
        <v>44075</v>
      </c>
      <c r="B1416" s="2">
        <f>RSI!B1416</f>
        <v>13.1457</v>
      </c>
      <c r="C1416" s="2">
        <f>RSI!I1416</f>
        <v>47.529572231971926</v>
      </c>
      <c r="D1416" s="2">
        <f>MACD!E1416</f>
        <v>6.9013950015509806E-2</v>
      </c>
      <c r="E1416" s="2">
        <f>MACD!F1416</f>
        <v>4.2797572131629186E-2</v>
      </c>
      <c r="F1416" s="2">
        <f>'Moving Avg'!D1416</f>
        <v>13.20144</v>
      </c>
      <c r="G1416" s="2">
        <f>'Moving Avg'!F1416</f>
        <v>13.302780000000004</v>
      </c>
      <c r="H1416" s="2">
        <f>'Moving Avg'!G1416</f>
        <v>13.139452</v>
      </c>
      <c r="I1416" s="2">
        <f>'Moving Avg'!H1416</f>
        <v>13.968448500000017</v>
      </c>
      <c r="J1416" s="6" t="str">
        <f>OBV!F1416</f>
        <v>BEARISH</v>
      </c>
      <c r="K1416" s="6" t="str">
        <f>OBV!G1416</f>
        <v>WEAK</v>
      </c>
      <c r="L1416" s="6" t="str">
        <f>OBV!H1416</f>
        <v>NEUTRAL</v>
      </c>
      <c r="M1416" s="8">
        <f t="shared" si="223"/>
        <v>50</v>
      </c>
      <c r="N1416" s="8">
        <f t="shared" si="220"/>
        <v>0</v>
      </c>
      <c r="O1416" s="8">
        <f t="shared" si="221"/>
        <v>0</v>
      </c>
      <c r="P1416" s="8">
        <f t="shared" si="222"/>
        <v>0</v>
      </c>
      <c r="Q1416" s="9">
        <f t="shared" si="224"/>
        <v>17.5</v>
      </c>
      <c r="R1416" s="9">
        <f t="shared" si="225"/>
        <v>10</v>
      </c>
      <c r="S1416" s="9">
        <f t="shared" si="226"/>
        <v>7.5</v>
      </c>
      <c r="T1416" s="9">
        <f t="shared" si="227"/>
        <v>12.5</v>
      </c>
      <c r="U1416" s="8">
        <f t="shared" si="228"/>
        <v>11.666666666666666</v>
      </c>
      <c r="V1416" s="8">
        <f t="shared" si="229"/>
        <v>11.875</v>
      </c>
    </row>
    <row r="1417" spans="1:22" ht="13.5" x14ac:dyDescent="0.25">
      <c r="A1417" s="3">
        <f>RSI!A1417</f>
        <v>44076</v>
      </c>
      <c r="B1417" s="2">
        <f>RSI!B1417</f>
        <v>13.1509</v>
      </c>
      <c r="C1417" s="2">
        <f>RSI!I1417</f>
        <v>47.654986540541081</v>
      </c>
      <c r="D1417" s="2">
        <f>MACD!E1417</f>
        <v>8.9896408457470045E-2</v>
      </c>
      <c r="E1417" s="2">
        <f>MACD!F1417</f>
        <v>5.221733939679736E-2</v>
      </c>
      <c r="F1417" s="2">
        <f>'Moving Avg'!D1417</f>
        <v>13.14986</v>
      </c>
      <c r="G1417" s="2">
        <f>'Moving Avg'!F1417</f>
        <v>13.295045000000002</v>
      </c>
      <c r="H1417" s="2">
        <f>'Moving Avg'!G1417</f>
        <v>13.14461</v>
      </c>
      <c r="I1417" s="2">
        <f>'Moving Avg'!H1417</f>
        <v>13.96251750000002</v>
      </c>
      <c r="J1417" s="6" t="str">
        <f>OBV!F1417</f>
        <v>BEARISH</v>
      </c>
      <c r="K1417" s="6" t="str">
        <f>OBV!G1417</f>
        <v>WEAK</v>
      </c>
      <c r="L1417" s="6" t="str">
        <f>OBV!H1417</f>
        <v>CONFIRMED BEARISH</v>
      </c>
      <c r="M1417" s="8">
        <f t="shared" si="223"/>
        <v>50</v>
      </c>
      <c r="N1417" s="8">
        <f t="shared" si="220"/>
        <v>0</v>
      </c>
      <c r="O1417" s="8">
        <f t="shared" si="221"/>
        <v>0</v>
      </c>
      <c r="P1417" s="8">
        <f t="shared" si="222"/>
        <v>0</v>
      </c>
      <c r="Q1417" s="9">
        <f t="shared" si="224"/>
        <v>17.5</v>
      </c>
      <c r="R1417" s="9">
        <f t="shared" si="225"/>
        <v>10</v>
      </c>
      <c r="S1417" s="9">
        <f t="shared" si="226"/>
        <v>7.5</v>
      </c>
      <c r="T1417" s="9">
        <f t="shared" si="227"/>
        <v>12.5</v>
      </c>
      <c r="U1417" s="8">
        <f t="shared" si="228"/>
        <v>11.666666666666666</v>
      </c>
      <c r="V1417" s="8">
        <f t="shared" si="229"/>
        <v>11.875</v>
      </c>
    </row>
    <row r="1418" spans="1:22" ht="13.5" x14ac:dyDescent="0.25">
      <c r="A1418" s="3">
        <f>RSI!A1418</f>
        <v>44077</v>
      </c>
      <c r="B1418" s="2">
        <f>RSI!B1418</f>
        <v>13.022</v>
      </c>
      <c r="C1418" s="2">
        <f>RSI!I1418</f>
        <v>44.796656701763496</v>
      </c>
      <c r="D1418" s="2">
        <f>MACD!E1418</f>
        <v>7.8043104861199808E-2</v>
      </c>
      <c r="E1418" s="2">
        <f>MACD!F1418</f>
        <v>5.7382492489677847E-2</v>
      </c>
      <c r="F1418" s="2">
        <f>'Moving Avg'!D1418</f>
        <v>13.124080000000001</v>
      </c>
      <c r="G1418" s="2">
        <f>'Moving Avg'!F1418</f>
        <v>13.275705000000002</v>
      </c>
      <c r="H1418" s="2">
        <f>'Moving Avg'!G1418</f>
        <v>13.149252000000001</v>
      </c>
      <c r="I1418" s="2">
        <f>'Moving Avg'!H1418</f>
        <v>13.955942000000018</v>
      </c>
      <c r="J1418" s="6" t="str">
        <f>OBV!F1418</f>
        <v>BEARISH</v>
      </c>
      <c r="K1418" s="6" t="str">
        <f>OBV!G1418</f>
        <v>WEAK</v>
      </c>
      <c r="L1418" s="6" t="str">
        <f>OBV!H1418</f>
        <v>CONFIRMED BEARISH</v>
      </c>
      <c r="M1418" s="8">
        <f t="shared" si="223"/>
        <v>50</v>
      </c>
      <c r="N1418" s="8">
        <f t="shared" si="220"/>
        <v>0</v>
      </c>
      <c r="O1418" s="8">
        <f t="shared" si="221"/>
        <v>0</v>
      </c>
      <c r="P1418" s="8">
        <f t="shared" si="222"/>
        <v>0</v>
      </c>
      <c r="Q1418" s="9">
        <f t="shared" si="224"/>
        <v>17.5</v>
      </c>
      <c r="R1418" s="9">
        <f t="shared" si="225"/>
        <v>10</v>
      </c>
      <c r="S1418" s="9">
        <f t="shared" si="226"/>
        <v>7.5</v>
      </c>
      <c r="T1418" s="9">
        <f t="shared" si="227"/>
        <v>12.5</v>
      </c>
      <c r="U1418" s="8">
        <f t="shared" si="228"/>
        <v>11.666666666666666</v>
      </c>
      <c r="V1418" s="8">
        <f t="shared" si="229"/>
        <v>11.875</v>
      </c>
    </row>
    <row r="1419" spans="1:22" ht="13.5" x14ac:dyDescent="0.25">
      <c r="A1419" s="3">
        <f>RSI!A1419</f>
        <v>44078</v>
      </c>
      <c r="B1419" s="2">
        <f>RSI!B1419</f>
        <v>13.140599999999999</v>
      </c>
      <c r="C1419" s="2">
        <f>RSI!I1419</f>
        <v>47.893453686159894</v>
      </c>
      <c r="D1419" s="2">
        <f>MACD!E1419</f>
        <v>0.10022763218764119</v>
      </c>
      <c r="E1419" s="2">
        <f>MACD!F1419</f>
        <v>6.5951520429270521E-2</v>
      </c>
      <c r="F1419" s="2">
        <f>'Moving Avg'!D1419</f>
        <v>13.122019999999997</v>
      </c>
      <c r="G1419" s="2">
        <f>'Moving Avg'!F1419</f>
        <v>13.27519</v>
      </c>
      <c r="H1419" s="2">
        <f>'Moving Avg'!G1419</f>
        <v>13.154204</v>
      </c>
      <c r="I1419" s="2">
        <f>'Moving Avg'!H1419</f>
        <v>13.949959500000018</v>
      </c>
      <c r="J1419" s="6" t="str">
        <f>OBV!F1419</f>
        <v>BEARISH</v>
      </c>
      <c r="K1419" s="6" t="str">
        <f>OBV!G1419</f>
        <v>WEAK</v>
      </c>
      <c r="L1419" s="6" t="str">
        <f>OBV!H1419</f>
        <v>CONFIRMED BEARISH</v>
      </c>
      <c r="M1419" s="8">
        <f t="shared" si="223"/>
        <v>50</v>
      </c>
      <c r="N1419" s="8">
        <f t="shared" si="220"/>
        <v>0</v>
      </c>
      <c r="O1419" s="8">
        <f t="shared" si="221"/>
        <v>0</v>
      </c>
      <c r="P1419" s="8">
        <f t="shared" si="222"/>
        <v>0</v>
      </c>
      <c r="Q1419" s="9">
        <f t="shared" si="224"/>
        <v>17.5</v>
      </c>
      <c r="R1419" s="9">
        <f t="shared" si="225"/>
        <v>10</v>
      </c>
      <c r="S1419" s="9">
        <f t="shared" si="226"/>
        <v>7.5</v>
      </c>
      <c r="T1419" s="9">
        <f t="shared" si="227"/>
        <v>12.5</v>
      </c>
      <c r="U1419" s="8">
        <f t="shared" si="228"/>
        <v>11.666666666666666</v>
      </c>
      <c r="V1419" s="8">
        <f t="shared" si="229"/>
        <v>11.875</v>
      </c>
    </row>
    <row r="1420" spans="1:22" ht="13.5" x14ac:dyDescent="0.25">
      <c r="A1420" s="3">
        <f>RSI!A1420</f>
        <v>44081</v>
      </c>
      <c r="B1420" s="2">
        <f>RSI!B1420</f>
        <v>12.9962</v>
      </c>
      <c r="C1420" s="2">
        <f>RSI!I1420</f>
        <v>44.612000305594464</v>
      </c>
      <c r="D1420" s="2">
        <f>MACD!E1420</f>
        <v>0.13021918342986361</v>
      </c>
      <c r="E1420" s="2">
        <f>MACD!F1420</f>
        <v>7.8805053029389144E-2</v>
      </c>
      <c r="F1420" s="2">
        <f>'Moving Avg'!D1420</f>
        <v>13.09108</v>
      </c>
      <c r="G1420" s="2">
        <f>'Moving Avg'!F1420</f>
        <v>13.259720000000002</v>
      </c>
      <c r="H1420" s="2">
        <f>'Moving Avg'!G1420</f>
        <v>13.156268000000003</v>
      </c>
      <c r="I1420" s="2">
        <f>'Moving Avg'!H1420</f>
        <v>13.943255000000017</v>
      </c>
      <c r="J1420" s="6" t="str">
        <f>OBV!F1420</f>
        <v>BEARISH</v>
      </c>
      <c r="K1420" s="6" t="str">
        <f>OBV!G1420</f>
        <v>WEAK</v>
      </c>
      <c r="L1420" s="6" t="str">
        <f>OBV!H1420</f>
        <v>CONFIRMED BEARISH</v>
      </c>
      <c r="M1420" s="8">
        <f t="shared" si="223"/>
        <v>50</v>
      </c>
      <c r="N1420" s="8">
        <f t="shared" si="220"/>
        <v>0</v>
      </c>
      <c r="O1420" s="8">
        <f t="shared" si="221"/>
        <v>0</v>
      </c>
      <c r="P1420" s="8">
        <f t="shared" si="222"/>
        <v>0</v>
      </c>
      <c r="Q1420" s="9">
        <f t="shared" si="224"/>
        <v>17.5</v>
      </c>
      <c r="R1420" s="9">
        <f t="shared" si="225"/>
        <v>10</v>
      </c>
      <c r="S1420" s="9">
        <f t="shared" si="226"/>
        <v>7.5</v>
      </c>
      <c r="T1420" s="9">
        <f t="shared" si="227"/>
        <v>12.5</v>
      </c>
      <c r="U1420" s="8">
        <f t="shared" si="228"/>
        <v>11.666666666666666</v>
      </c>
      <c r="V1420" s="8">
        <f t="shared" si="229"/>
        <v>11.875</v>
      </c>
    </row>
    <row r="1421" spans="1:22" ht="13.5" x14ac:dyDescent="0.25">
      <c r="A1421" s="3">
        <f>RSI!A1421</f>
        <v>44082</v>
      </c>
      <c r="B1421" s="2">
        <f>RSI!B1421</f>
        <v>12.991</v>
      </c>
      <c r="C1421" s="2">
        <f>RSI!I1421</f>
        <v>44.493775074532422</v>
      </c>
      <c r="D1421" s="2">
        <f>MACD!E1421</f>
        <v>0.11684311464892971</v>
      </c>
      <c r="E1421" s="2">
        <f>MACD!F1421</f>
        <v>8.6412665353297266E-2</v>
      </c>
      <c r="F1421" s="2">
        <f>'Moving Avg'!D1421</f>
        <v>13.060140000000001</v>
      </c>
      <c r="G1421" s="2">
        <f>'Moving Avg'!F1421</f>
        <v>13.233675000000002</v>
      </c>
      <c r="H1421" s="2">
        <f>'Moving Avg'!G1421</f>
        <v>13.163384000000001</v>
      </c>
      <c r="I1421" s="2">
        <f>'Moving Avg'!H1421</f>
        <v>13.936524500000019</v>
      </c>
      <c r="J1421" s="6" t="str">
        <f>OBV!F1421</f>
        <v>BEARISH</v>
      </c>
      <c r="K1421" s="6" t="str">
        <f>OBV!G1421</f>
        <v>NEUTRAL</v>
      </c>
      <c r="L1421" s="6" t="str">
        <f>OBV!H1421</f>
        <v>CONFIRMED BEARISH</v>
      </c>
      <c r="M1421" s="8">
        <f t="shared" si="223"/>
        <v>50</v>
      </c>
      <c r="N1421" s="8">
        <f t="shared" si="220"/>
        <v>0</v>
      </c>
      <c r="O1421" s="8">
        <f t="shared" si="221"/>
        <v>0</v>
      </c>
      <c r="P1421" s="8">
        <f t="shared" si="222"/>
        <v>16.5</v>
      </c>
      <c r="Q1421" s="9">
        <f t="shared" si="224"/>
        <v>19.975000000000001</v>
      </c>
      <c r="R1421" s="9">
        <f t="shared" si="225"/>
        <v>14.125</v>
      </c>
      <c r="S1421" s="9">
        <f t="shared" si="226"/>
        <v>14.925000000000001</v>
      </c>
      <c r="T1421" s="9">
        <f t="shared" si="227"/>
        <v>16.625</v>
      </c>
      <c r="U1421" s="8">
        <f t="shared" si="228"/>
        <v>16.341666666666669</v>
      </c>
      <c r="V1421" s="8">
        <f t="shared" si="229"/>
        <v>16.412500000000001</v>
      </c>
    </row>
    <row r="1422" spans="1:22" ht="13.5" x14ac:dyDescent="0.25">
      <c r="A1422" s="3">
        <f>RSI!A1422</f>
        <v>44083</v>
      </c>
      <c r="B1422" s="2">
        <f>RSI!B1422</f>
        <v>12.944599999999999</v>
      </c>
      <c r="C1422" s="2">
        <f>RSI!I1422</f>
        <v>43.388842295272184</v>
      </c>
      <c r="D1422" s="2">
        <f>MACD!E1422</f>
        <v>0.15070866629180202</v>
      </c>
      <c r="E1422" s="2">
        <f>MACD!F1422</f>
        <v>9.9271865540998219E-2</v>
      </c>
      <c r="F1422" s="2">
        <f>'Moving Avg'!D1422</f>
        <v>13.018879999999999</v>
      </c>
      <c r="G1422" s="2">
        <f>'Moving Avg'!F1422</f>
        <v>13.200155000000001</v>
      </c>
      <c r="H1422" s="2">
        <f>'Moving Avg'!G1422</f>
        <v>13.169572000000001</v>
      </c>
      <c r="I1422" s="2">
        <f>'Moving Avg'!H1422</f>
        <v>13.929562000000017</v>
      </c>
      <c r="J1422" s="6" t="str">
        <f>OBV!F1422</f>
        <v>BEARISH</v>
      </c>
      <c r="K1422" s="6" t="str">
        <f>OBV!G1422</f>
        <v>WEAK</v>
      </c>
      <c r="L1422" s="6" t="str">
        <f>OBV!H1422</f>
        <v>CONFIRMED BEARISH</v>
      </c>
      <c r="M1422" s="8">
        <f t="shared" si="223"/>
        <v>50</v>
      </c>
      <c r="N1422" s="8">
        <f t="shared" si="220"/>
        <v>0</v>
      </c>
      <c r="O1422" s="8">
        <f t="shared" si="221"/>
        <v>0</v>
      </c>
      <c r="P1422" s="8">
        <f t="shared" si="222"/>
        <v>0</v>
      </c>
      <c r="Q1422" s="9">
        <f t="shared" si="224"/>
        <v>17.5</v>
      </c>
      <c r="R1422" s="9">
        <f t="shared" si="225"/>
        <v>10</v>
      </c>
      <c r="S1422" s="9">
        <f t="shared" si="226"/>
        <v>7.5</v>
      </c>
      <c r="T1422" s="9">
        <f t="shared" si="227"/>
        <v>12.5</v>
      </c>
      <c r="U1422" s="8">
        <f t="shared" si="228"/>
        <v>11.666666666666666</v>
      </c>
      <c r="V1422" s="8">
        <f t="shared" si="229"/>
        <v>11.875</v>
      </c>
    </row>
    <row r="1423" spans="1:22" ht="13.5" x14ac:dyDescent="0.25">
      <c r="A1423" s="3">
        <f>RSI!A1423</f>
        <v>44084</v>
      </c>
      <c r="B1423" s="2">
        <f>RSI!B1423</f>
        <v>12.944599999999999</v>
      </c>
      <c r="C1423" s="2">
        <f>RSI!I1423</f>
        <v>43.388842295272184</v>
      </c>
      <c r="D1423" s="2">
        <f>MACD!E1423</f>
        <v>0.14113713363260594</v>
      </c>
      <c r="E1423" s="2">
        <f>MACD!F1423</f>
        <v>0.10764491915931977</v>
      </c>
      <c r="F1423" s="2">
        <f>'Moving Avg'!D1423</f>
        <v>13.003399999999999</v>
      </c>
      <c r="G1423" s="2">
        <f>'Moving Avg'!F1423</f>
        <v>13.18984</v>
      </c>
      <c r="H1423" s="2">
        <f>'Moving Avg'!G1423</f>
        <v>13.175965999999999</v>
      </c>
      <c r="I1423" s="2">
        <f>'Moving Avg'!H1423</f>
        <v>13.922599500000016</v>
      </c>
      <c r="J1423" s="6" t="str">
        <f>OBV!F1423</f>
        <v>BEARISH</v>
      </c>
      <c r="K1423" s="6" t="str">
        <f>OBV!G1423</f>
        <v>NEUTRAL</v>
      </c>
      <c r="L1423" s="6" t="str">
        <f>OBV!H1423</f>
        <v>CONFIRMED BEARISH</v>
      </c>
      <c r="M1423" s="8">
        <f t="shared" si="223"/>
        <v>50</v>
      </c>
      <c r="N1423" s="8">
        <f t="shared" si="220"/>
        <v>0</v>
      </c>
      <c r="O1423" s="8">
        <f t="shared" si="221"/>
        <v>0</v>
      </c>
      <c r="P1423" s="8">
        <f t="shared" si="222"/>
        <v>16.5</v>
      </c>
      <c r="Q1423" s="9">
        <f t="shared" si="224"/>
        <v>19.975000000000001</v>
      </c>
      <c r="R1423" s="9">
        <f t="shared" si="225"/>
        <v>14.125</v>
      </c>
      <c r="S1423" s="9">
        <f t="shared" si="226"/>
        <v>14.925000000000001</v>
      </c>
      <c r="T1423" s="9">
        <f t="shared" si="227"/>
        <v>16.625</v>
      </c>
      <c r="U1423" s="8">
        <f t="shared" si="228"/>
        <v>16.341666666666669</v>
      </c>
      <c r="V1423" s="8">
        <f t="shared" si="229"/>
        <v>16.412500000000001</v>
      </c>
    </row>
    <row r="1424" spans="1:22" ht="13.5" x14ac:dyDescent="0.25">
      <c r="A1424" s="3">
        <f>RSI!A1424</f>
        <v>44085</v>
      </c>
      <c r="B1424" s="2">
        <f>RSI!B1424</f>
        <v>12.944599999999999</v>
      </c>
      <c r="C1424" s="2">
        <f>RSI!I1424</f>
        <v>43.388842295272177</v>
      </c>
      <c r="D1424" s="2">
        <f>MACD!E1424</f>
        <v>0.13438066635109891</v>
      </c>
      <c r="E1424" s="2">
        <f>MACD!F1424</f>
        <v>0.1129920685976756</v>
      </c>
      <c r="F1424" s="2">
        <f>'Moving Avg'!D1424</f>
        <v>12.9642</v>
      </c>
      <c r="G1424" s="2">
        <f>'Moving Avg'!F1424</f>
        <v>13.153740000000003</v>
      </c>
      <c r="H1424" s="2">
        <f>'Moving Avg'!G1424</f>
        <v>13.182359999999999</v>
      </c>
      <c r="I1424" s="2">
        <f>'Moving Avg'!H1424</f>
        <v>13.915637000000013</v>
      </c>
      <c r="J1424" s="6" t="str">
        <f>OBV!F1424</f>
        <v>BEARISH</v>
      </c>
      <c r="K1424" s="6" t="str">
        <f>OBV!G1424</f>
        <v>WEAK</v>
      </c>
      <c r="L1424" s="6" t="str">
        <f>OBV!H1424</f>
        <v>CONFIRMED BEARISH</v>
      </c>
      <c r="M1424" s="8">
        <f t="shared" si="223"/>
        <v>50</v>
      </c>
      <c r="N1424" s="8">
        <f t="shared" si="220"/>
        <v>0</v>
      </c>
      <c r="O1424" s="8">
        <f t="shared" si="221"/>
        <v>0</v>
      </c>
      <c r="P1424" s="8">
        <f t="shared" si="222"/>
        <v>0</v>
      </c>
      <c r="Q1424" s="9">
        <f t="shared" si="224"/>
        <v>17.5</v>
      </c>
      <c r="R1424" s="9">
        <f t="shared" si="225"/>
        <v>10</v>
      </c>
      <c r="S1424" s="9">
        <f t="shared" si="226"/>
        <v>7.5</v>
      </c>
      <c r="T1424" s="9">
        <f t="shared" si="227"/>
        <v>12.5</v>
      </c>
      <c r="U1424" s="8">
        <f t="shared" si="228"/>
        <v>11.666666666666666</v>
      </c>
      <c r="V1424" s="8">
        <f t="shared" si="229"/>
        <v>11.875</v>
      </c>
    </row>
    <row r="1425" spans="1:22" ht="13.5" x14ac:dyDescent="0.25">
      <c r="A1425" s="3">
        <f>RSI!A1425</f>
        <v>44088</v>
      </c>
      <c r="B1425" s="2">
        <f>RSI!B1425</f>
        <v>12.939399999999999</v>
      </c>
      <c r="C1425" s="2">
        <f>RSI!I1425</f>
        <v>43.238546406398726</v>
      </c>
      <c r="D1425" s="2">
        <f>MACD!E1425</f>
        <v>0.13029191658523409</v>
      </c>
      <c r="E1425" s="2">
        <f>MACD!F1425</f>
        <v>0.11645203819518732</v>
      </c>
      <c r="F1425" s="2">
        <f>'Moving Avg'!D1425</f>
        <v>12.95284</v>
      </c>
      <c r="G1425" s="2">
        <f>'Moving Avg'!F1425</f>
        <v>13.137750000000002</v>
      </c>
      <c r="H1425" s="2">
        <f>'Moving Avg'!G1425</f>
        <v>13.193601999999998</v>
      </c>
      <c r="I1425" s="2">
        <f>'Moving Avg'!H1425</f>
        <v>13.908648500000016</v>
      </c>
      <c r="J1425" s="6" t="str">
        <f>OBV!F1425</f>
        <v>BEARISH</v>
      </c>
      <c r="K1425" s="6" t="str">
        <f>OBV!G1425</f>
        <v>WEAK</v>
      </c>
      <c r="L1425" s="6" t="str">
        <f>OBV!H1425</f>
        <v>CONFIRMED BEARISH</v>
      </c>
      <c r="M1425" s="8">
        <f t="shared" si="223"/>
        <v>50</v>
      </c>
      <c r="N1425" s="8">
        <f t="shared" si="220"/>
        <v>0</v>
      </c>
      <c r="O1425" s="8">
        <f t="shared" si="221"/>
        <v>0</v>
      </c>
      <c r="P1425" s="8">
        <f t="shared" si="222"/>
        <v>0</v>
      </c>
      <c r="Q1425" s="9">
        <f t="shared" si="224"/>
        <v>17.5</v>
      </c>
      <c r="R1425" s="9">
        <f t="shared" si="225"/>
        <v>10</v>
      </c>
      <c r="S1425" s="9">
        <f t="shared" si="226"/>
        <v>7.5</v>
      </c>
      <c r="T1425" s="9">
        <f t="shared" si="227"/>
        <v>12.5</v>
      </c>
      <c r="U1425" s="8">
        <f t="shared" si="228"/>
        <v>11.666666666666666</v>
      </c>
      <c r="V1425" s="8">
        <f t="shared" si="229"/>
        <v>11.875</v>
      </c>
    </row>
    <row r="1426" spans="1:22" ht="13.5" x14ac:dyDescent="0.25">
      <c r="A1426" s="3">
        <f>RSI!A1426</f>
        <v>44089</v>
      </c>
      <c r="B1426" s="2">
        <f>RSI!B1426</f>
        <v>12.893000000000001</v>
      </c>
      <c r="C1426" s="2">
        <f>RSI!I1426</f>
        <v>41.845650436182709</v>
      </c>
      <c r="D1426" s="2">
        <f>MACD!E1426</f>
        <v>0.13065096544006671</v>
      </c>
      <c r="E1426" s="2">
        <f>MACD!F1426</f>
        <v>0.1192918236441632</v>
      </c>
      <c r="F1426" s="2">
        <f>'Moving Avg'!D1426</f>
        <v>12.933240000000001</v>
      </c>
      <c r="G1426" s="2">
        <f>'Moving Avg'!F1426</f>
        <v>13.124855000000002</v>
      </c>
      <c r="H1426" s="2">
        <f>'Moving Avg'!G1426</f>
        <v>13.198862000000002</v>
      </c>
      <c r="I1426" s="2">
        <f>'Moving Avg'!H1426</f>
        <v>13.901428000000017</v>
      </c>
      <c r="J1426" s="6" t="str">
        <f>OBV!F1426</f>
        <v>BEARISH</v>
      </c>
      <c r="K1426" s="6" t="str">
        <f>OBV!G1426</f>
        <v>WEAK</v>
      </c>
      <c r="L1426" s="6" t="str">
        <f>OBV!H1426</f>
        <v>CONFIRMED BEARISH</v>
      </c>
      <c r="M1426" s="8">
        <f t="shared" si="223"/>
        <v>50</v>
      </c>
      <c r="N1426" s="8">
        <f t="shared" si="220"/>
        <v>0</v>
      </c>
      <c r="O1426" s="8">
        <f t="shared" si="221"/>
        <v>0</v>
      </c>
      <c r="P1426" s="8">
        <f t="shared" si="222"/>
        <v>0</v>
      </c>
      <c r="Q1426" s="9">
        <f t="shared" si="224"/>
        <v>17.5</v>
      </c>
      <c r="R1426" s="9">
        <f t="shared" si="225"/>
        <v>10</v>
      </c>
      <c r="S1426" s="9">
        <f t="shared" si="226"/>
        <v>7.5</v>
      </c>
      <c r="T1426" s="9">
        <f t="shared" si="227"/>
        <v>12.5</v>
      </c>
      <c r="U1426" s="8">
        <f t="shared" si="228"/>
        <v>11.666666666666666</v>
      </c>
      <c r="V1426" s="8">
        <f t="shared" si="229"/>
        <v>11.875</v>
      </c>
    </row>
    <row r="1427" spans="1:22" ht="13.5" x14ac:dyDescent="0.25">
      <c r="A1427" s="3">
        <f>RSI!A1427</f>
        <v>44090</v>
      </c>
      <c r="B1427" s="2">
        <f>RSI!B1427</f>
        <v>12.8157</v>
      </c>
      <c r="C1427" s="2">
        <f>RSI!I1427</f>
        <v>39.559302017767294</v>
      </c>
      <c r="D1427" s="2">
        <f>MACD!E1427</f>
        <v>0.13884906963755483</v>
      </c>
      <c r="E1427" s="2">
        <f>MACD!F1427</f>
        <v>0.12320327284284152</v>
      </c>
      <c r="F1427" s="2">
        <f>'Moving Avg'!D1427</f>
        <v>12.907459999999997</v>
      </c>
      <c r="G1427" s="2">
        <f>'Moving Avg'!F1427</f>
        <v>13.095200000000002</v>
      </c>
      <c r="H1427" s="2">
        <f>'Moving Avg'!G1427</f>
        <v>13.202677999999999</v>
      </c>
      <c r="I1427" s="2">
        <f>'Moving Avg'!H1427</f>
        <v>13.893434500000017</v>
      </c>
      <c r="J1427" s="6" t="str">
        <f>OBV!F1427</f>
        <v>BEARISH</v>
      </c>
      <c r="K1427" s="6" t="str">
        <f>OBV!G1427</f>
        <v>WEAK</v>
      </c>
      <c r="L1427" s="6" t="str">
        <f>OBV!H1427</f>
        <v>CONFIRMED BEARISH</v>
      </c>
      <c r="M1427" s="8">
        <f t="shared" si="223"/>
        <v>50</v>
      </c>
      <c r="N1427" s="8">
        <f t="shared" si="220"/>
        <v>0</v>
      </c>
      <c r="O1427" s="8">
        <f t="shared" si="221"/>
        <v>0</v>
      </c>
      <c r="P1427" s="8">
        <f t="shared" si="222"/>
        <v>0</v>
      </c>
      <c r="Q1427" s="9">
        <f t="shared" si="224"/>
        <v>17.5</v>
      </c>
      <c r="R1427" s="9">
        <f t="shared" si="225"/>
        <v>10</v>
      </c>
      <c r="S1427" s="9">
        <f t="shared" si="226"/>
        <v>7.5</v>
      </c>
      <c r="T1427" s="9">
        <f t="shared" si="227"/>
        <v>12.5</v>
      </c>
      <c r="U1427" s="8">
        <f t="shared" si="228"/>
        <v>11.666666666666666</v>
      </c>
      <c r="V1427" s="8">
        <f t="shared" si="229"/>
        <v>11.875</v>
      </c>
    </row>
    <row r="1428" spans="1:22" ht="13.5" x14ac:dyDescent="0.25">
      <c r="A1428" s="3">
        <f>RSI!A1428</f>
        <v>44091</v>
      </c>
      <c r="B1428" s="2">
        <f>RSI!B1428</f>
        <v>12.8879</v>
      </c>
      <c r="C1428" s="2">
        <f>RSI!I1428</f>
        <v>42.707982511166954</v>
      </c>
      <c r="D1428" s="2">
        <f>MACD!E1428</f>
        <v>0.12233078580780798</v>
      </c>
      <c r="E1428" s="2">
        <f>MACD!F1428</f>
        <v>0.12302877543583482</v>
      </c>
      <c r="F1428" s="2">
        <f>'Moving Avg'!D1428</f>
        <v>12.89612</v>
      </c>
      <c r="G1428" s="2">
        <f>'Moving Avg'!F1428</f>
        <v>13.082050000000001</v>
      </c>
      <c r="H1428" s="2">
        <f>'Moving Avg'!G1428</f>
        <v>13.212889999999998</v>
      </c>
      <c r="I1428" s="2">
        <f>'Moving Avg'!H1428</f>
        <v>13.885802000000018</v>
      </c>
      <c r="J1428" s="6" t="str">
        <f>OBV!F1428</f>
        <v>BEARISH</v>
      </c>
      <c r="K1428" s="6" t="str">
        <f>OBV!G1428</f>
        <v>WEAK</v>
      </c>
      <c r="L1428" s="6" t="str">
        <f>OBV!H1428</f>
        <v>CONFIRMED BEARISH</v>
      </c>
      <c r="M1428" s="8">
        <f t="shared" si="223"/>
        <v>50</v>
      </c>
      <c r="N1428" s="8">
        <f t="shared" si="220"/>
        <v>45</v>
      </c>
      <c r="O1428" s="8">
        <f t="shared" si="221"/>
        <v>0</v>
      </c>
      <c r="P1428" s="8">
        <f t="shared" si="222"/>
        <v>0</v>
      </c>
      <c r="Q1428" s="9">
        <f t="shared" si="224"/>
        <v>33.25</v>
      </c>
      <c r="R1428" s="9">
        <f t="shared" si="225"/>
        <v>19</v>
      </c>
      <c r="S1428" s="9">
        <f t="shared" si="226"/>
        <v>14.25</v>
      </c>
      <c r="T1428" s="9">
        <f t="shared" si="227"/>
        <v>23.75</v>
      </c>
      <c r="U1428" s="8">
        <f t="shared" si="228"/>
        <v>22.166666666666668</v>
      </c>
      <c r="V1428" s="8">
        <f t="shared" si="229"/>
        <v>22.5625</v>
      </c>
    </row>
    <row r="1429" spans="1:22" ht="13.5" x14ac:dyDescent="0.25">
      <c r="A1429" s="3">
        <f>RSI!A1429</f>
        <v>44092</v>
      </c>
      <c r="B1429" s="2">
        <f>RSI!B1429</f>
        <v>12.789899999999999</v>
      </c>
      <c r="C1429" s="2">
        <f>RSI!I1429</f>
        <v>39.685883186385261</v>
      </c>
      <c r="D1429" s="2">
        <f>MACD!E1429</f>
        <v>0.13502864564709327</v>
      </c>
      <c r="E1429" s="2">
        <f>MACD!F1429</f>
        <v>0.12542874947808652</v>
      </c>
      <c r="F1429" s="2">
        <f>'Moving Avg'!D1429</f>
        <v>12.865180000000001</v>
      </c>
      <c r="G1429" s="2">
        <f>'Moving Avg'!F1429</f>
        <v>13.051105000000002</v>
      </c>
      <c r="H1429" s="2">
        <f>'Moving Avg'!G1429</f>
        <v>13.213715999999998</v>
      </c>
      <c r="I1429" s="2">
        <f>'Moving Avg'!H1429</f>
        <v>13.877705000000018</v>
      </c>
      <c r="J1429" s="6" t="str">
        <f>OBV!F1429</f>
        <v>BEARISH</v>
      </c>
      <c r="K1429" s="6" t="str">
        <f>OBV!G1429</f>
        <v>WEAK</v>
      </c>
      <c r="L1429" s="6" t="str">
        <f>OBV!H1429</f>
        <v>CONFIRMED BEARISH</v>
      </c>
      <c r="M1429" s="8">
        <f t="shared" si="223"/>
        <v>50</v>
      </c>
      <c r="N1429" s="8">
        <f t="shared" si="220"/>
        <v>0</v>
      </c>
      <c r="O1429" s="8">
        <f t="shared" si="221"/>
        <v>0</v>
      </c>
      <c r="P1429" s="8">
        <f t="shared" si="222"/>
        <v>0</v>
      </c>
      <c r="Q1429" s="9">
        <f t="shared" si="224"/>
        <v>17.5</v>
      </c>
      <c r="R1429" s="9">
        <f t="shared" si="225"/>
        <v>10</v>
      </c>
      <c r="S1429" s="9">
        <f t="shared" si="226"/>
        <v>7.5</v>
      </c>
      <c r="T1429" s="9">
        <f t="shared" si="227"/>
        <v>12.5</v>
      </c>
      <c r="U1429" s="8">
        <f t="shared" si="228"/>
        <v>11.666666666666666</v>
      </c>
      <c r="V1429" s="8">
        <f t="shared" si="229"/>
        <v>11.875</v>
      </c>
    </row>
    <row r="1430" spans="1:22" ht="13.5" x14ac:dyDescent="0.25">
      <c r="A1430" s="3">
        <f>RSI!A1430</f>
        <v>44095</v>
      </c>
      <c r="B1430" s="2">
        <f>RSI!B1430</f>
        <v>12.789899999999999</v>
      </c>
      <c r="C1430" s="2">
        <f>RSI!I1430</f>
        <v>39.685883186385261</v>
      </c>
      <c r="D1430" s="2">
        <f>MACD!E1430</f>
        <v>0.12521951992975744</v>
      </c>
      <c r="E1430" s="2">
        <f>MACD!F1430</f>
        <v>0.12538690356842072</v>
      </c>
      <c r="F1430" s="2">
        <f>'Moving Avg'!D1430</f>
        <v>12.835280000000001</v>
      </c>
      <c r="G1430" s="2">
        <f>'Moving Avg'!F1430</f>
        <v>13.020160000000001</v>
      </c>
      <c r="H1430" s="2">
        <f>'Moving Avg'!G1430</f>
        <v>13.207011999999997</v>
      </c>
      <c r="I1430" s="2">
        <f>'Moving Avg'!H1430</f>
        <v>13.86751950000002</v>
      </c>
      <c r="J1430" s="6" t="str">
        <f>OBV!F1430</f>
        <v>BEARISH</v>
      </c>
      <c r="K1430" s="6" t="str">
        <f>OBV!G1430</f>
        <v>WEAK</v>
      </c>
      <c r="L1430" s="6" t="str">
        <f>OBV!H1430</f>
        <v>CONFIRMED BEARISH</v>
      </c>
      <c r="M1430" s="8">
        <f t="shared" si="223"/>
        <v>50</v>
      </c>
      <c r="N1430" s="8">
        <f t="shared" si="220"/>
        <v>45</v>
      </c>
      <c r="O1430" s="8">
        <f t="shared" si="221"/>
        <v>0</v>
      </c>
      <c r="P1430" s="8">
        <f t="shared" si="222"/>
        <v>0</v>
      </c>
      <c r="Q1430" s="9">
        <f t="shared" si="224"/>
        <v>33.25</v>
      </c>
      <c r="R1430" s="9">
        <f t="shared" si="225"/>
        <v>19</v>
      </c>
      <c r="S1430" s="9">
        <f t="shared" si="226"/>
        <v>14.25</v>
      </c>
      <c r="T1430" s="9">
        <f t="shared" si="227"/>
        <v>23.75</v>
      </c>
      <c r="U1430" s="8">
        <f t="shared" si="228"/>
        <v>22.166666666666668</v>
      </c>
      <c r="V1430" s="8">
        <f t="shared" si="229"/>
        <v>22.5625</v>
      </c>
    </row>
    <row r="1431" spans="1:22" ht="13.5" x14ac:dyDescent="0.25">
      <c r="A1431" s="3">
        <f>RSI!A1431</f>
        <v>44096</v>
      </c>
      <c r="B1431" s="2">
        <f>RSI!B1431</f>
        <v>12.784700000000001</v>
      </c>
      <c r="C1431" s="2">
        <f>RSI!I1431</f>
        <v>39.513817093406715</v>
      </c>
      <c r="D1431" s="2">
        <f>MACD!E1431</f>
        <v>0.11804348673321208</v>
      </c>
      <c r="E1431" s="2">
        <f>MACD!F1431</f>
        <v>0.12391822020137901</v>
      </c>
      <c r="F1431" s="2">
        <f>'Moving Avg'!D1431</f>
        <v>12.81362</v>
      </c>
      <c r="G1431" s="2">
        <f>'Moving Avg'!F1431</f>
        <v>13.002109999999998</v>
      </c>
      <c r="H1431" s="2">
        <f>'Moving Avg'!G1431</f>
        <v>13.199687999999998</v>
      </c>
      <c r="I1431" s="2">
        <f>'Moving Avg'!H1431</f>
        <v>13.857952500000019</v>
      </c>
      <c r="J1431" s="6" t="str">
        <f>OBV!F1431</f>
        <v>BEARISH</v>
      </c>
      <c r="K1431" s="6" t="str">
        <f>OBV!G1431</f>
        <v>WEAK</v>
      </c>
      <c r="L1431" s="6" t="str">
        <f>OBV!H1431</f>
        <v>CONFIRMED BEARISH</v>
      </c>
      <c r="M1431" s="8">
        <f t="shared" si="223"/>
        <v>50</v>
      </c>
      <c r="N1431" s="8">
        <f t="shared" si="220"/>
        <v>45</v>
      </c>
      <c r="O1431" s="8">
        <f t="shared" si="221"/>
        <v>0</v>
      </c>
      <c r="P1431" s="8">
        <f t="shared" si="222"/>
        <v>0</v>
      </c>
      <c r="Q1431" s="9">
        <f t="shared" si="224"/>
        <v>33.25</v>
      </c>
      <c r="R1431" s="9">
        <f t="shared" si="225"/>
        <v>19</v>
      </c>
      <c r="S1431" s="9">
        <f t="shared" si="226"/>
        <v>14.25</v>
      </c>
      <c r="T1431" s="9">
        <f t="shared" si="227"/>
        <v>23.75</v>
      </c>
      <c r="U1431" s="8">
        <f t="shared" si="228"/>
        <v>22.166666666666668</v>
      </c>
      <c r="V1431" s="8">
        <f t="shared" si="229"/>
        <v>22.5625</v>
      </c>
    </row>
    <row r="1432" spans="1:22" ht="13.5" x14ac:dyDescent="0.25">
      <c r="A1432" s="3">
        <f>RSI!A1432</f>
        <v>44097</v>
      </c>
      <c r="B1432" s="2">
        <f>RSI!B1432</f>
        <v>12.944599999999999</v>
      </c>
      <c r="C1432" s="2">
        <f>RSI!I1432</f>
        <v>47.107969228453513</v>
      </c>
      <c r="D1432" s="2">
        <f>MACD!E1432</f>
        <v>9.4444104750357027E-2</v>
      </c>
      <c r="E1432" s="2">
        <f>MACD!F1432</f>
        <v>0.11802339711117463</v>
      </c>
      <c r="F1432" s="2">
        <f>'Moving Avg'!D1432</f>
        <v>12.839399999999998</v>
      </c>
      <c r="G1432" s="2">
        <f>'Moving Avg'!F1432</f>
        <v>12.978899999999999</v>
      </c>
      <c r="H1432" s="2">
        <f>'Moving Avg'!G1432</f>
        <v>13.192467999999996</v>
      </c>
      <c r="I1432" s="2">
        <f>'Moving Avg'!H1432</f>
        <v>13.849185000000018</v>
      </c>
      <c r="J1432" s="6" t="str">
        <f>OBV!F1432</f>
        <v>BULLISH</v>
      </c>
      <c r="K1432" s="6" t="str">
        <f>OBV!G1432</f>
        <v>NEUTRAL</v>
      </c>
      <c r="L1432" s="6" t="str">
        <f>OBV!H1432</f>
        <v>CONFIRMED BULLISH</v>
      </c>
      <c r="M1432" s="8">
        <f t="shared" si="223"/>
        <v>50</v>
      </c>
      <c r="N1432" s="8">
        <f t="shared" si="220"/>
        <v>100</v>
      </c>
      <c r="O1432" s="8">
        <f t="shared" si="221"/>
        <v>0</v>
      </c>
      <c r="P1432" s="8">
        <f t="shared" si="222"/>
        <v>83.5</v>
      </c>
      <c r="Q1432" s="9">
        <f t="shared" si="224"/>
        <v>65.025000000000006</v>
      </c>
      <c r="R1432" s="9">
        <f t="shared" si="225"/>
        <v>50.875</v>
      </c>
      <c r="S1432" s="9">
        <f t="shared" si="226"/>
        <v>60.075000000000003</v>
      </c>
      <c r="T1432" s="9">
        <f t="shared" si="227"/>
        <v>58.375</v>
      </c>
      <c r="U1432" s="8">
        <f t="shared" si="228"/>
        <v>58.658333333333339</v>
      </c>
      <c r="V1432" s="8">
        <f t="shared" si="229"/>
        <v>58.587500000000006</v>
      </c>
    </row>
    <row r="1433" spans="1:22" ht="13.5" x14ac:dyDescent="0.25">
      <c r="A1433" s="3">
        <f>RSI!A1433</f>
        <v>44098</v>
      </c>
      <c r="B1433" s="2">
        <f>RSI!B1433</f>
        <v>12.789899999999999</v>
      </c>
      <c r="C1433" s="2">
        <f>RSI!I1433</f>
        <v>41.658510300236742</v>
      </c>
      <c r="D1433" s="2">
        <f>MACD!E1433</f>
        <v>8.633753362703267E-2</v>
      </c>
      <c r="E1433" s="2">
        <f>MACD!F1433</f>
        <v>0.11168622441434625</v>
      </c>
      <c r="F1433" s="2">
        <f>'Moving Avg'!D1433</f>
        <v>12.819800000000001</v>
      </c>
      <c r="G1433" s="2">
        <f>'Moving Avg'!F1433</f>
        <v>12.960849999999999</v>
      </c>
      <c r="H1433" s="2">
        <f>'Moving Avg'!G1433</f>
        <v>13.175965999999999</v>
      </c>
      <c r="I1433" s="2">
        <f>'Moving Avg'!H1433</f>
        <v>13.839644000000021</v>
      </c>
      <c r="J1433" s="6" t="str">
        <f>OBV!F1433</f>
        <v>BEARISH</v>
      </c>
      <c r="K1433" s="6" t="str">
        <f>OBV!G1433</f>
        <v>WEAK</v>
      </c>
      <c r="L1433" s="6" t="str">
        <f>OBV!H1433</f>
        <v>CONFIRMED BEARISH</v>
      </c>
      <c r="M1433" s="8">
        <f t="shared" si="223"/>
        <v>50</v>
      </c>
      <c r="N1433" s="8">
        <f t="shared" si="220"/>
        <v>100</v>
      </c>
      <c r="O1433" s="8">
        <f t="shared" si="221"/>
        <v>0</v>
      </c>
      <c r="P1433" s="8">
        <f t="shared" si="222"/>
        <v>0</v>
      </c>
      <c r="Q1433" s="9">
        <f t="shared" si="224"/>
        <v>52.5</v>
      </c>
      <c r="R1433" s="9">
        <f t="shared" si="225"/>
        <v>30</v>
      </c>
      <c r="S1433" s="9">
        <f t="shared" si="226"/>
        <v>22.5</v>
      </c>
      <c r="T1433" s="9">
        <f t="shared" si="227"/>
        <v>37.5</v>
      </c>
      <c r="U1433" s="8">
        <f t="shared" si="228"/>
        <v>35</v>
      </c>
      <c r="V1433" s="8">
        <f t="shared" si="229"/>
        <v>35.625</v>
      </c>
    </row>
    <row r="1434" spans="1:22" ht="13.5" x14ac:dyDescent="0.25">
      <c r="A1434" s="3">
        <f>RSI!A1434</f>
        <v>44099</v>
      </c>
      <c r="B1434" s="2">
        <f>RSI!B1434</f>
        <v>12.789899999999999</v>
      </c>
      <c r="C1434" s="2">
        <f>RSI!I1434</f>
        <v>41.658510300236742</v>
      </c>
      <c r="D1434" s="2">
        <f>MACD!E1434</f>
        <v>8.0765290910729703E-2</v>
      </c>
      <c r="E1434" s="2">
        <f>MACD!F1434</f>
        <v>0.10550203771362296</v>
      </c>
      <c r="F1434" s="2">
        <f>'Moving Avg'!D1434</f>
        <v>12.819800000000001</v>
      </c>
      <c r="G1434" s="2">
        <f>'Moving Avg'!F1434</f>
        <v>12.9428</v>
      </c>
      <c r="H1434" s="2">
        <f>'Moving Avg'!G1434</f>
        <v>13.163587999999995</v>
      </c>
      <c r="I1434" s="2">
        <f>'Moving Avg'!H1434</f>
        <v>13.830129000000021</v>
      </c>
      <c r="J1434" s="6" t="str">
        <f>OBV!F1434</f>
        <v>BEARISH</v>
      </c>
      <c r="K1434" s="6" t="str">
        <f>OBV!G1434</f>
        <v>WEAK</v>
      </c>
      <c r="L1434" s="6" t="str">
        <f>OBV!H1434</f>
        <v>NEUTRAL</v>
      </c>
      <c r="M1434" s="8">
        <f t="shared" si="223"/>
        <v>50</v>
      </c>
      <c r="N1434" s="8">
        <f t="shared" si="220"/>
        <v>100</v>
      </c>
      <c r="O1434" s="8">
        <f t="shared" si="221"/>
        <v>0</v>
      </c>
      <c r="P1434" s="8">
        <f t="shared" si="222"/>
        <v>0</v>
      </c>
      <c r="Q1434" s="9">
        <f t="shared" si="224"/>
        <v>52.5</v>
      </c>
      <c r="R1434" s="9">
        <f t="shared" si="225"/>
        <v>30</v>
      </c>
      <c r="S1434" s="9">
        <f t="shared" si="226"/>
        <v>22.5</v>
      </c>
      <c r="T1434" s="9">
        <f t="shared" si="227"/>
        <v>37.5</v>
      </c>
      <c r="U1434" s="8">
        <f t="shared" si="228"/>
        <v>35</v>
      </c>
      <c r="V1434" s="8">
        <f t="shared" si="229"/>
        <v>35.625</v>
      </c>
    </row>
    <row r="1435" spans="1:22" ht="13.5" x14ac:dyDescent="0.25">
      <c r="A1435" s="3">
        <f>RSI!A1435</f>
        <v>44102</v>
      </c>
      <c r="B1435" s="2">
        <f>RSI!B1435</f>
        <v>12.789899999999999</v>
      </c>
      <c r="C1435" s="2">
        <f>RSI!I1435</f>
        <v>41.658510300236742</v>
      </c>
      <c r="D1435" s="2">
        <f>MACD!E1435</f>
        <v>7.6442134470200429E-2</v>
      </c>
      <c r="E1435" s="2">
        <f>MACD!F1435</f>
        <v>9.9690057064938456E-2</v>
      </c>
      <c r="F1435" s="2">
        <f>'Moving Avg'!D1435</f>
        <v>12.819800000000001</v>
      </c>
      <c r="G1435" s="2">
        <f>'Moving Avg'!F1435</f>
        <v>12.924749999999998</v>
      </c>
      <c r="H1435" s="2">
        <f>'Moving Avg'!G1435</f>
        <v>13.151209999999994</v>
      </c>
      <c r="I1435" s="2">
        <f>'Moving Avg'!H1435</f>
        <v>13.819299000000022</v>
      </c>
      <c r="J1435" s="6" t="str">
        <f>OBV!F1435</f>
        <v>BEARISH</v>
      </c>
      <c r="K1435" s="6" t="str">
        <f>OBV!G1435</f>
        <v>WEAK</v>
      </c>
      <c r="L1435" s="6" t="str">
        <f>OBV!H1435</f>
        <v>NEUTRAL</v>
      </c>
      <c r="M1435" s="8">
        <f t="shared" si="223"/>
        <v>50</v>
      </c>
      <c r="N1435" s="8">
        <f t="shared" si="220"/>
        <v>100</v>
      </c>
      <c r="O1435" s="8">
        <f t="shared" si="221"/>
        <v>0</v>
      </c>
      <c r="P1435" s="8">
        <f t="shared" si="222"/>
        <v>0</v>
      </c>
      <c r="Q1435" s="9">
        <f t="shared" si="224"/>
        <v>52.5</v>
      </c>
      <c r="R1435" s="9">
        <f t="shared" si="225"/>
        <v>30</v>
      </c>
      <c r="S1435" s="9">
        <f t="shared" si="226"/>
        <v>22.5</v>
      </c>
      <c r="T1435" s="9">
        <f t="shared" si="227"/>
        <v>37.5</v>
      </c>
      <c r="U1435" s="8">
        <f t="shared" si="228"/>
        <v>35</v>
      </c>
      <c r="V1435" s="8">
        <f t="shared" si="229"/>
        <v>35.625</v>
      </c>
    </row>
    <row r="1436" spans="1:22" ht="13.5" x14ac:dyDescent="0.25">
      <c r="A1436" s="3">
        <f>RSI!A1436</f>
        <v>44103</v>
      </c>
      <c r="B1436" s="2">
        <f>RSI!B1436</f>
        <v>12.738300000000001</v>
      </c>
      <c r="C1436" s="2">
        <f>RSI!I1436</f>
        <v>39.743216294949669</v>
      </c>
      <c r="D1436" s="2">
        <f>MACD!E1436</f>
        <v>7.0571375042772999E-2</v>
      </c>
      <c r="E1436" s="2">
        <f>MACD!F1436</f>
        <v>9.3866320660505362E-2</v>
      </c>
      <c r="F1436" s="2">
        <f>'Moving Avg'!D1436</f>
        <v>12.81052</v>
      </c>
      <c r="G1436" s="2">
        <f>'Moving Avg'!F1436</f>
        <v>12.904379999999998</v>
      </c>
      <c r="H1436" s="2">
        <f>'Moving Avg'!G1436</f>
        <v>13.137799999999993</v>
      </c>
      <c r="I1436" s="2">
        <f>'Moving Avg'!H1436</f>
        <v>13.808494500000021</v>
      </c>
      <c r="J1436" s="6" t="str">
        <f>OBV!F1436</f>
        <v>BULLISH</v>
      </c>
      <c r="K1436" s="6" t="str">
        <f>OBV!G1436</f>
        <v>NEUTRAL</v>
      </c>
      <c r="L1436" s="6" t="str">
        <f>OBV!H1436</f>
        <v>BULLISH DIVERGENCE</v>
      </c>
      <c r="M1436" s="8">
        <f t="shared" si="223"/>
        <v>50</v>
      </c>
      <c r="N1436" s="8">
        <f t="shared" si="220"/>
        <v>100</v>
      </c>
      <c r="O1436" s="8">
        <f t="shared" si="221"/>
        <v>0</v>
      </c>
      <c r="P1436" s="8">
        <f t="shared" si="222"/>
        <v>66.5</v>
      </c>
      <c r="Q1436" s="9">
        <f t="shared" si="224"/>
        <v>62.475000000000001</v>
      </c>
      <c r="R1436" s="9">
        <f t="shared" si="225"/>
        <v>46.625</v>
      </c>
      <c r="S1436" s="9">
        <f t="shared" si="226"/>
        <v>52.424999999999997</v>
      </c>
      <c r="T1436" s="9">
        <f t="shared" si="227"/>
        <v>54.125</v>
      </c>
      <c r="U1436" s="8">
        <f t="shared" si="228"/>
        <v>53.841666666666661</v>
      </c>
      <c r="V1436" s="8">
        <f t="shared" si="229"/>
        <v>53.912499999999994</v>
      </c>
    </row>
    <row r="1437" spans="1:22" ht="13.5" x14ac:dyDescent="0.25">
      <c r="A1437" s="3">
        <f>RSI!A1437</f>
        <v>44104</v>
      </c>
      <c r="B1437" s="2">
        <f>RSI!B1437</f>
        <v>12.635199999999999</v>
      </c>
      <c r="C1437" s="2">
        <f>RSI!I1437</f>
        <v>36.165395532299627</v>
      </c>
      <c r="D1437" s="2">
        <f>MACD!E1437</f>
        <v>6.267523731424518E-2</v>
      </c>
      <c r="E1437" s="2">
        <f>MACD!F1437</f>
        <v>8.7628103991253342E-2</v>
      </c>
      <c r="F1437" s="2">
        <f>'Moving Avg'!D1437</f>
        <v>12.748639999999998</v>
      </c>
      <c r="G1437" s="2">
        <f>'Moving Avg'!F1437</f>
        <v>12.878594999999995</v>
      </c>
      <c r="H1437" s="2">
        <f>'Moving Avg'!G1437</f>
        <v>13.122327999999992</v>
      </c>
      <c r="I1437" s="2">
        <f>'Moving Avg'!H1437</f>
        <v>13.797277500000023</v>
      </c>
      <c r="J1437" s="6" t="str">
        <f>OBV!F1437</f>
        <v>BEARISH</v>
      </c>
      <c r="K1437" s="6" t="str">
        <f>OBV!G1437</f>
        <v>WEAK</v>
      </c>
      <c r="L1437" s="6" t="str">
        <f>OBV!H1437</f>
        <v>CONFIRMED BEARISH</v>
      </c>
      <c r="M1437" s="8">
        <f t="shared" si="223"/>
        <v>50</v>
      </c>
      <c r="N1437" s="8">
        <f t="shared" si="220"/>
        <v>100</v>
      </c>
      <c r="O1437" s="8">
        <f t="shared" si="221"/>
        <v>0</v>
      </c>
      <c r="P1437" s="8">
        <f t="shared" si="222"/>
        <v>0</v>
      </c>
      <c r="Q1437" s="9">
        <f t="shared" si="224"/>
        <v>52.5</v>
      </c>
      <c r="R1437" s="9">
        <f t="shared" si="225"/>
        <v>30</v>
      </c>
      <c r="S1437" s="9">
        <f t="shared" si="226"/>
        <v>22.5</v>
      </c>
      <c r="T1437" s="9">
        <f t="shared" si="227"/>
        <v>37.5</v>
      </c>
      <c r="U1437" s="8">
        <f t="shared" si="228"/>
        <v>35</v>
      </c>
      <c r="V1437" s="8">
        <f t="shared" si="229"/>
        <v>35.625</v>
      </c>
    </row>
    <row r="1438" spans="1:22" ht="13.5" x14ac:dyDescent="0.25">
      <c r="A1438" s="3">
        <f>RSI!A1438</f>
        <v>44105</v>
      </c>
      <c r="B1438" s="2">
        <f>RSI!B1438</f>
        <v>12.635199999999999</v>
      </c>
      <c r="C1438" s="2">
        <f>RSI!I1438</f>
        <v>36.16539553229962</v>
      </c>
      <c r="D1438" s="2">
        <f>MACD!E1438</f>
        <v>6.893922926694529E-2</v>
      </c>
      <c r="E1438" s="2">
        <f>MACD!F1438</f>
        <v>8.3890329046391737E-2</v>
      </c>
      <c r="F1438" s="2">
        <f>'Moving Avg'!D1438</f>
        <v>12.717699999999999</v>
      </c>
      <c r="G1438" s="2">
        <f>'Moving Avg'!F1438</f>
        <v>12.859254999999996</v>
      </c>
      <c r="H1438" s="2">
        <f>'Moving Avg'!G1438</f>
        <v>13.106855999999995</v>
      </c>
      <c r="I1438" s="2">
        <f>'Moving Avg'!H1438</f>
        <v>13.786112500000025</v>
      </c>
      <c r="J1438" s="6" t="str">
        <f>OBV!F1438</f>
        <v>BEARISH</v>
      </c>
      <c r="K1438" s="6" t="str">
        <f>OBV!G1438</f>
        <v>WEAK</v>
      </c>
      <c r="L1438" s="6" t="str">
        <f>OBV!H1438</f>
        <v>CONFIRMED BEARISH</v>
      </c>
      <c r="M1438" s="8">
        <f t="shared" si="223"/>
        <v>50</v>
      </c>
      <c r="N1438" s="8">
        <f t="shared" si="220"/>
        <v>45</v>
      </c>
      <c r="O1438" s="8">
        <f t="shared" si="221"/>
        <v>0</v>
      </c>
      <c r="P1438" s="8">
        <f t="shared" si="222"/>
        <v>0</v>
      </c>
      <c r="Q1438" s="9">
        <f t="shared" si="224"/>
        <v>33.25</v>
      </c>
      <c r="R1438" s="9">
        <f t="shared" si="225"/>
        <v>19</v>
      </c>
      <c r="S1438" s="9">
        <f t="shared" si="226"/>
        <v>14.25</v>
      </c>
      <c r="T1438" s="9">
        <f t="shared" si="227"/>
        <v>23.75</v>
      </c>
      <c r="U1438" s="8">
        <f t="shared" si="228"/>
        <v>22.166666666666668</v>
      </c>
      <c r="V1438" s="8">
        <f t="shared" si="229"/>
        <v>22.5625</v>
      </c>
    </row>
    <row r="1439" spans="1:22" ht="13.5" x14ac:dyDescent="0.25">
      <c r="A1439" s="3">
        <f>RSI!A1439</f>
        <v>44106</v>
      </c>
      <c r="B1439" s="2">
        <f>RSI!B1439</f>
        <v>12.583600000000001</v>
      </c>
      <c r="C1439" s="2">
        <f>RSI!I1439</f>
        <v>34.369468101398596</v>
      </c>
      <c r="D1439" s="2">
        <f>MACD!E1439</f>
        <v>6.4686354252486922E-2</v>
      </c>
      <c r="E1439" s="2">
        <f>MACD!F1439</f>
        <v>8.0049534087610771E-2</v>
      </c>
      <c r="F1439" s="2">
        <f>'Moving Avg'!D1439</f>
        <v>12.676439999999999</v>
      </c>
      <c r="G1439" s="2">
        <f>'Moving Avg'!F1439</f>
        <v>12.831404999999998</v>
      </c>
      <c r="H1439" s="2">
        <f>'Moving Avg'!G1439</f>
        <v>13.095509999999997</v>
      </c>
      <c r="I1439" s="2">
        <f>'Moving Avg'!H1439</f>
        <v>13.774663500000022</v>
      </c>
      <c r="J1439" s="6" t="str">
        <f>OBV!F1439</f>
        <v>BEARISH</v>
      </c>
      <c r="K1439" s="6" t="str">
        <f>OBV!G1439</f>
        <v>WEAK</v>
      </c>
      <c r="L1439" s="6" t="str">
        <f>OBV!H1439</f>
        <v>CONFIRMED BEARISH</v>
      </c>
      <c r="M1439" s="8">
        <f t="shared" si="223"/>
        <v>50</v>
      </c>
      <c r="N1439" s="8">
        <f t="shared" si="220"/>
        <v>45</v>
      </c>
      <c r="O1439" s="8">
        <f t="shared" si="221"/>
        <v>0</v>
      </c>
      <c r="P1439" s="8">
        <f t="shared" si="222"/>
        <v>0</v>
      </c>
      <c r="Q1439" s="9">
        <f t="shared" si="224"/>
        <v>33.25</v>
      </c>
      <c r="R1439" s="9">
        <f t="shared" si="225"/>
        <v>19</v>
      </c>
      <c r="S1439" s="9">
        <f t="shared" si="226"/>
        <v>14.25</v>
      </c>
      <c r="T1439" s="9">
        <f t="shared" si="227"/>
        <v>23.75</v>
      </c>
      <c r="U1439" s="8">
        <f t="shared" si="228"/>
        <v>22.166666666666668</v>
      </c>
      <c r="V1439" s="8">
        <f t="shared" si="229"/>
        <v>22.5625</v>
      </c>
    </row>
    <row r="1440" spans="1:22" ht="13.5" x14ac:dyDescent="0.25">
      <c r="A1440" s="3">
        <f>RSI!A1440</f>
        <v>44109</v>
      </c>
      <c r="B1440" s="2">
        <f>RSI!B1440</f>
        <v>12.583600000000001</v>
      </c>
      <c r="C1440" s="2">
        <f>RSI!I1440</f>
        <v>34.369468101398596</v>
      </c>
      <c r="D1440" s="2">
        <f>MACD!E1440</f>
        <v>6.2968160389278438E-2</v>
      </c>
      <c r="E1440" s="2">
        <f>MACD!F1440</f>
        <v>7.6633259347944307E-2</v>
      </c>
      <c r="F1440" s="2">
        <f>'Moving Avg'!D1440</f>
        <v>12.63518</v>
      </c>
      <c r="G1440" s="2">
        <f>'Moving Avg'!F1440</f>
        <v>12.810774999999998</v>
      </c>
      <c r="H1440" s="2">
        <f>'Moving Avg'!G1440</f>
        <v>13.084164000000001</v>
      </c>
      <c r="I1440" s="2">
        <f>'Moving Avg'!H1440</f>
        <v>13.763317500000021</v>
      </c>
      <c r="J1440" s="6" t="str">
        <f>OBV!F1440</f>
        <v>BEARISH</v>
      </c>
      <c r="K1440" s="6" t="str">
        <f>OBV!G1440</f>
        <v>WEAK</v>
      </c>
      <c r="L1440" s="6" t="str">
        <f>OBV!H1440</f>
        <v>CONFIRMED BEARISH</v>
      </c>
      <c r="M1440" s="8">
        <f t="shared" si="223"/>
        <v>50</v>
      </c>
      <c r="N1440" s="8">
        <f t="shared" si="220"/>
        <v>45</v>
      </c>
      <c r="O1440" s="8">
        <f t="shared" si="221"/>
        <v>0</v>
      </c>
      <c r="P1440" s="8">
        <f t="shared" si="222"/>
        <v>0</v>
      </c>
      <c r="Q1440" s="9">
        <f t="shared" si="224"/>
        <v>33.25</v>
      </c>
      <c r="R1440" s="9">
        <f t="shared" si="225"/>
        <v>19</v>
      </c>
      <c r="S1440" s="9">
        <f t="shared" si="226"/>
        <v>14.25</v>
      </c>
      <c r="T1440" s="9">
        <f t="shared" si="227"/>
        <v>23.75</v>
      </c>
      <c r="U1440" s="8">
        <f t="shared" si="228"/>
        <v>22.166666666666668</v>
      </c>
      <c r="V1440" s="8">
        <f t="shared" si="229"/>
        <v>22.5625</v>
      </c>
    </row>
    <row r="1441" spans="1:22" ht="13.5" x14ac:dyDescent="0.25">
      <c r="A1441" s="3">
        <f>RSI!A1441</f>
        <v>44110</v>
      </c>
      <c r="B1441" s="2">
        <f>RSI!B1441</f>
        <v>12.583600000000001</v>
      </c>
      <c r="C1441" s="2">
        <f>RSI!I1441</f>
        <v>34.369468101398581</v>
      </c>
      <c r="D1441" s="2">
        <f>MACD!E1441</f>
        <v>6.2455408383753408E-2</v>
      </c>
      <c r="E1441" s="2">
        <f>MACD!F1441</f>
        <v>7.3797689155106136E-2</v>
      </c>
      <c r="F1441" s="2">
        <f>'Moving Avg'!D1441</f>
        <v>12.604240000000001</v>
      </c>
      <c r="G1441" s="2">
        <f>'Moving Avg'!F1441</f>
        <v>12.790404999999998</v>
      </c>
      <c r="H1441" s="2">
        <f>'Moving Avg'!G1441</f>
        <v>13.06766</v>
      </c>
      <c r="I1441" s="2">
        <f>'Moving Avg'!H1441</f>
        <v>13.750579000000021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  <c r="M1441" s="8">
        <f t="shared" si="223"/>
        <v>50</v>
      </c>
      <c r="N1441" s="8">
        <f t="shared" si="220"/>
        <v>45</v>
      </c>
      <c r="O1441" s="8">
        <f t="shared" si="221"/>
        <v>0</v>
      </c>
      <c r="P1441" s="8">
        <f t="shared" si="222"/>
        <v>16.5</v>
      </c>
      <c r="Q1441" s="9">
        <f t="shared" si="224"/>
        <v>35.725000000000001</v>
      </c>
      <c r="R1441" s="9">
        <f t="shared" si="225"/>
        <v>23.125</v>
      </c>
      <c r="S1441" s="9">
        <f t="shared" si="226"/>
        <v>21.675000000000001</v>
      </c>
      <c r="T1441" s="9">
        <f t="shared" si="227"/>
        <v>27.875</v>
      </c>
      <c r="U1441" s="8">
        <f t="shared" si="228"/>
        <v>26.841666666666669</v>
      </c>
      <c r="V1441" s="8">
        <f t="shared" si="229"/>
        <v>27.1</v>
      </c>
    </row>
    <row r="1442" spans="1:22" ht="13.5" x14ac:dyDescent="0.25">
      <c r="A1442" s="3">
        <f>RSI!A1442</f>
        <v>44111</v>
      </c>
      <c r="B1442" s="2">
        <f>RSI!B1442</f>
        <v>12.635199999999999</v>
      </c>
      <c r="C1442" s="2">
        <f>RSI!I1442</f>
        <v>38.202317901745118</v>
      </c>
      <c r="D1442" s="2">
        <f>MACD!E1442</f>
        <v>8.4411452728327063E-2</v>
      </c>
      <c r="E1442" s="2">
        <f>MACD!F1442</f>
        <v>7.5920441869750319E-2</v>
      </c>
      <c r="F1442" s="2">
        <f>'Moving Avg'!D1442</f>
        <v>12.604240000000001</v>
      </c>
      <c r="G1442" s="2">
        <f>'Moving Avg'!F1442</f>
        <v>12.774934999999996</v>
      </c>
      <c r="H1442" s="2">
        <f>'Moving Avg'!G1442</f>
        <v>13.053220000000001</v>
      </c>
      <c r="I1442" s="2">
        <f>'Moving Avg'!H1442</f>
        <v>13.738202000000019</v>
      </c>
      <c r="J1442" s="6" t="str">
        <f>OBV!F1442</f>
        <v>BEARISH</v>
      </c>
      <c r="K1442" s="6" t="str">
        <f>OBV!G1442</f>
        <v>NEUTRAL</v>
      </c>
      <c r="L1442" s="6" t="str">
        <f>OBV!H1442</f>
        <v>NEUTRAL</v>
      </c>
      <c r="M1442" s="8">
        <f t="shared" si="223"/>
        <v>50</v>
      </c>
      <c r="N1442" s="8">
        <f t="shared" si="220"/>
        <v>0</v>
      </c>
      <c r="O1442" s="8">
        <f t="shared" si="221"/>
        <v>0</v>
      </c>
      <c r="P1442" s="8">
        <f t="shared" si="222"/>
        <v>16.5</v>
      </c>
      <c r="Q1442" s="9">
        <f t="shared" si="224"/>
        <v>19.975000000000001</v>
      </c>
      <c r="R1442" s="9">
        <f t="shared" si="225"/>
        <v>14.125</v>
      </c>
      <c r="S1442" s="9">
        <f t="shared" si="226"/>
        <v>14.925000000000001</v>
      </c>
      <c r="T1442" s="9">
        <f t="shared" si="227"/>
        <v>16.625</v>
      </c>
      <c r="U1442" s="8">
        <f t="shared" si="228"/>
        <v>16.341666666666669</v>
      </c>
      <c r="V1442" s="8">
        <f t="shared" si="229"/>
        <v>16.412500000000001</v>
      </c>
    </row>
    <row r="1443" spans="1:22" ht="13.5" x14ac:dyDescent="0.25">
      <c r="A1443" s="3">
        <f>RSI!A1443</f>
        <v>44112</v>
      </c>
      <c r="B1443" s="2">
        <f>RSI!B1443</f>
        <v>12.583600000000001</v>
      </c>
      <c r="C1443" s="2">
        <f>RSI!I1443</f>
        <v>35.941837057663548</v>
      </c>
      <c r="D1443" s="2">
        <f>MACD!E1443</f>
        <v>8.4199676044123706E-2</v>
      </c>
      <c r="E1443" s="2">
        <f>MACD!F1443</f>
        <v>7.757628870462499E-2</v>
      </c>
      <c r="F1443" s="2">
        <f>'Moving Avg'!D1443</f>
        <v>12.593920000000001</v>
      </c>
      <c r="G1443" s="2">
        <f>'Moving Avg'!F1443</f>
        <v>12.756884999999997</v>
      </c>
      <c r="H1443" s="2">
        <f>'Moving Avg'!G1443</f>
        <v>13.038780000000001</v>
      </c>
      <c r="I1443" s="2">
        <f>'Moving Avg'!H1443</f>
        <v>13.725618500000019</v>
      </c>
      <c r="J1443" s="6" t="str">
        <f>OBV!F1443</f>
        <v>BEARISH</v>
      </c>
      <c r="K1443" s="6" t="str">
        <f>OBV!G1443</f>
        <v>WEAK</v>
      </c>
      <c r="L1443" s="6" t="str">
        <f>OBV!H1443</f>
        <v>CONFIRMED BEARISH</v>
      </c>
      <c r="M1443" s="8">
        <f t="shared" si="223"/>
        <v>50</v>
      </c>
      <c r="N1443" s="8">
        <f t="shared" si="220"/>
        <v>0</v>
      </c>
      <c r="O1443" s="8">
        <f t="shared" si="221"/>
        <v>0</v>
      </c>
      <c r="P1443" s="8">
        <f t="shared" si="222"/>
        <v>0</v>
      </c>
      <c r="Q1443" s="9">
        <f t="shared" si="224"/>
        <v>17.5</v>
      </c>
      <c r="R1443" s="9">
        <f t="shared" si="225"/>
        <v>10</v>
      </c>
      <c r="S1443" s="9">
        <f t="shared" si="226"/>
        <v>7.5</v>
      </c>
      <c r="T1443" s="9">
        <f t="shared" si="227"/>
        <v>12.5</v>
      </c>
      <c r="U1443" s="8">
        <f t="shared" si="228"/>
        <v>11.666666666666666</v>
      </c>
      <c r="V1443" s="8">
        <f t="shared" si="229"/>
        <v>11.875</v>
      </c>
    </row>
    <row r="1444" spans="1:22" ht="13.5" x14ac:dyDescent="0.25">
      <c r="A1444" s="3">
        <f>RSI!A1444</f>
        <v>44113</v>
      </c>
      <c r="B1444" s="2">
        <f>RSI!B1444</f>
        <v>12.583600000000001</v>
      </c>
      <c r="C1444" s="2">
        <f>RSI!I1444</f>
        <v>35.941837057663548</v>
      </c>
      <c r="D1444" s="2">
        <f>MACD!E1444</f>
        <v>8.5425210823801834E-2</v>
      </c>
      <c r="E1444" s="2">
        <f>MACD!F1444</f>
        <v>7.9146073128460365E-2</v>
      </c>
      <c r="F1444" s="2">
        <f>'Moving Avg'!D1444</f>
        <v>12.593920000000001</v>
      </c>
      <c r="G1444" s="2">
        <f>'Moving Avg'!F1444</f>
        <v>12.738834999999998</v>
      </c>
      <c r="H1444" s="2">
        <f>'Moving Avg'!G1444</f>
        <v>13.027434000000003</v>
      </c>
      <c r="I1444" s="2">
        <f>'Moving Avg'!H1444</f>
        <v>13.713060500000017</v>
      </c>
      <c r="J1444" s="6" t="str">
        <f>OBV!F1444</f>
        <v>BEARISH</v>
      </c>
      <c r="K1444" s="6" t="str">
        <f>OBV!G1444</f>
        <v>WEAK</v>
      </c>
      <c r="L1444" s="6" t="str">
        <f>OBV!H1444</f>
        <v>NEUTRAL</v>
      </c>
      <c r="M1444" s="8">
        <f t="shared" si="223"/>
        <v>50</v>
      </c>
      <c r="N1444" s="8">
        <f t="shared" si="220"/>
        <v>0</v>
      </c>
      <c r="O1444" s="8">
        <f t="shared" si="221"/>
        <v>0</v>
      </c>
      <c r="P1444" s="8">
        <f t="shared" si="222"/>
        <v>0</v>
      </c>
      <c r="Q1444" s="9">
        <f t="shared" si="224"/>
        <v>17.5</v>
      </c>
      <c r="R1444" s="9">
        <f t="shared" si="225"/>
        <v>10</v>
      </c>
      <c r="S1444" s="9">
        <f t="shared" si="226"/>
        <v>7.5</v>
      </c>
      <c r="T1444" s="9">
        <f t="shared" si="227"/>
        <v>12.5</v>
      </c>
      <c r="U1444" s="8">
        <f t="shared" si="228"/>
        <v>11.666666666666666</v>
      </c>
      <c r="V1444" s="8">
        <f t="shared" si="229"/>
        <v>11.875</v>
      </c>
    </row>
    <row r="1445" spans="1:22" ht="13.5" x14ac:dyDescent="0.25">
      <c r="A1445" s="3">
        <f>RSI!A1445</f>
        <v>44116</v>
      </c>
      <c r="B1445" s="2">
        <f>RSI!B1445</f>
        <v>12.583600000000001</v>
      </c>
      <c r="C1445" s="2">
        <f>RSI!I1445</f>
        <v>35.941837057663548</v>
      </c>
      <c r="D1445" s="2">
        <f>MACD!E1445</f>
        <v>8.7762878120429377E-2</v>
      </c>
      <c r="E1445" s="2">
        <f>MACD!F1445</f>
        <v>8.086943412685417E-2</v>
      </c>
      <c r="F1445" s="2">
        <f>'Moving Avg'!D1445</f>
        <v>12.593920000000002</v>
      </c>
      <c r="G1445" s="2">
        <f>'Moving Avg'!F1445</f>
        <v>12.721044999999997</v>
      </c>
      <c r="H1445" s="2">
        <f>'Moving Avg'!G1445</f>
        <v>13.014026000000007</v>
      </c>
      <c r="I1445" s="2">
        <f>'Moving Avg'!H1445</f>
        <v>13.700580000000018</v>
      </c>
      <c r="J1445" s="6" t="str">
        <f>OBV!F1445</f>
        <v>BEARISH</v>
      </c>
      <c r="K1445" s="6" t="str">
        <f>OBV!G1445</f>
        <v>WEAK</v>
      </c>
      <c r="L1445" s="6" t="str">
        <f>OBV!H1445</f>
        <v>NEUTRAL</v>
      </c>
      <c r="M1445" s="8">
        <f t="shared" si="223"/>
        <v>50</v>
      </c>
      <c r="N1445" s="8">
        <f t="shared" si="220"/>
        <v>0</v>
      </c>
      <c r="O1445" s="8">
        <f t="shared" si="221"/>
        <v>0</v>
      </c>
      <c r="P1445" s="8">
        <f t="shared" si="222"/>
        <v>0</v>
      </c>
      <c r="Q1445" s="9">
        <f t="shared" si="224"/>
        <v>17.5</v>
      </c>
      <c r="R1445" s="9">
        <f t="shared" si="225"/>
        <v>10</v>
      </c>
      <c r="S1445" s="9">
        <f t="shared" si="226"/>
        <v>7.5</v>
      </c>
      <c r="T1445" s="9">
        <f t="shared" si="227"/>
        <v>12.5</v>
      </c>
      <c r="U1445" s="8">
        <f t="shared" si="228"/>
        <v>11.666666666666666</v>
      </c>
      <c r="V1445" s="8">
        <f t="shared" si="229"/>
        <v>11.875</v>
      </c>
    </row>
    <row r="1446" spans="1:22" ht="13.5" x14ac:dyDescent="0.25">
      <c r="A1446" s="3">
        <f>RSI!A1446</f>
        <v>44117</v>
      </c>
      <c r="B1446" s="2">
        <f>RSI!B1446</f>
        <v>12.5784</v>
      </c>
      <c r="C1446" s="2">
        <f>RSI!I1446</f>
        <v>35.676133973782797</v>
      </c>
      <c r="D1446" s="2">
        <f>MACD!E1446</f>
        <v>8.3391957875674549E-2</v>
      </c>
      <c r="E1446" s="2">
        <f>MACD!F1446</f>
        <v>8.1373938876618257E-2</v>
      </c>
      <c r="F1446" s="2">
        <f>'Moving Avg'!D1446</f>
        <v>12.592880000000003</v>
      </c>
      <c r="G1446" s="2">
        <f>'Moving Avg'!F1446</f>
        <v>12.705314999999995</v>
      </c>
      <c r="H1446" s="2">
        <f>'Moving Avg'!G1446</f>
        <v>13.002576000000007</v>
      </c>
      <c r="I1446" s="2">
        <f>'Moving Avg'!H1446</f>
        <v>13.688125000000015</v>
      </c>
      <c r="J1446" s="6" t="str">
        <f>OBV!F1446</f>
        <v>BEARISH</v>
      </c>
      <c r="K1446" s="6" t="str">
        <f>OBV!G1446</f>
        <v>WEAK</v>
      </c>
      <c r="L1446" s="6" t="str">
        <f>OBV!H1446</f>
        <v>CONFIRMED BEARISH</v>
      </c>
      <c r="M1446" s="8">
        <f t="shared" si="223"/>
        <v>50</v>
      </c>
      <c r="N1446" s="8">
        <f t="shared" si="220"/>
        <v>0</v>
      </c>
      <c r="O1446" s="8">
        <f t="shared" si="221"/>
        <v>0</v>
      </c>
      <c r="P1446" s="8">
        <f t="shared" si="222"/>
        <v>0</v>
      </c>
      <c r="Q1446" s="9">
        <f t="shared" si="224"/>
        <v>17.5</v>
      </c>
      <c r="R1446" s="9">
        <f t="shared" si="225"/>
        <v>10</v>
      </c>
      <c r="S1446" s="9">
        <f t="shared" si="226"/>
        <v>7.5</v>
      </c>
      <c r="T1446" s="9">
        <f t="shared" si="227"/>
        <v>12.5</v>
      </c>
      <c r="U1446" s="8">
        <f t="shared" si="228"/>
        <v>11.666666666666666</v>
      </c>
      <c r="V1446" s="8">
        <f t="shared" si="229"/>
        <v>11.875</v>
      </c>
    </row>
    <row r="1447" spans="1:22" ht="13.5" x14ac:dyDescent="0.25">
      <c r="A1447" s="3">
        <f>RSI!A1447</f>
        <v>44118</v>
      </c>
      <c r="B1447" s="2">
        <f>RSI!B1447</f>
        <v>12.5784</v>
      </c>
      <c r="C1447" s="2">
        <f>RSI!I1447</f>
        <v>35.676133973782797</v>
      </c>
      <c r="D1447" s="2">
        <f>MACD!E1447</f>
        <v>6.4977795770801094E-2</v>
      </c>
      <c r="E1447" s="2">
        <f>MACD!F1447</f>
        <v>7.8094710255454822E-2</v>
      </c>
      <c r="F1447" s="2">
        <f>'Moving Avg'!D1447</f>
        <v>12.581520000000001</v>
      </c>
      <c r="G1447" s="2">
        <f>'Moving Avg'!F1447</f>
        <v>12.693449999999995</v>
      </c>
      <c r="H1447" s="2">
        <f>'Moving Avg'!G1447</f>
        <v>12.988032000000002</v>
      </c>
      <c r="I1447" s="2">
        <f>'Moving Avg'!H1447</f>
        <v>13.675696000000016</v>
      </c>
      <c r="J1447" s="6" t="str">
        <f>OBV!F1447</f>
        <v>BEARISH</v>
      </c>
      <c r="K1447" s="6" t="str">
        <f>OBV!G1447</f>
        <v>WEAK</v>
      </c>
      <c r="L1447" s="6" t="str">
        <f>OBV!H1447</f>
        <v>CONFIRMED BEARISH</v>
      </c>
      <c r="M1447" s="8">
        <f t="shared" si="223"/>
        <v>50</v>
      </c>
      <c r="N1447" s="8">
        <f t="shared" si="220"/>
        <v>45</v>
      </c>
      <c r="O1447" s="8">
        <f t="shared" si="221"/>
        <v>0</v>
      </c>
      <c r="P1447" s="8">
        <f t="shared" si="222"/>
        <v>0</v>
      </c>
      <c r="Q1447" s="9">
        <f t="shared" si="224"/>
        <v>33.25</v>
      </c>
      <c r="R1447" s="9">
        <f t="shared" si="225"/>
        <v>19</v>
      </c>
      <c r="S1447" s="9">
        <f t="shared" si="226"/>
        <v>14.25</v>
      </c>
      <c r="T1447" s="9">
        <f t="shared" si="227"/>
        <v>23.75</v>
      </c>
      <c r="U1447" s="8">
        <f t="shared" si="228"/>
        <v>22.166666666666668</v>
      </c>
      <c r="V1447" s="8">
        <f t="shared" si="229"/>
        <v>22.5625</v>
      </c>
    </row>
    <row r="1448" spans="1:22" ht="13.5" x14ac:dyDescent="0.25">
      <c r="A1448" s="3">
        <f>RSI!A1448</f>
        <v>44120</v>
      </c>
      <c r="B1448" s="2">
        <f>RSI!B1448</f>
        <v>12.480499999999999</v>
      </c>
      <c r="C1448" s="2">
        <f>RSI!I1448</f>
        <v>30.717806176775682</v>
      </c>
      <c r="D1448" s="2">
        <f>MACD!E1448</f>
        <v>5.7709403286690275E-2</v>
      </c>
      <c r="E1448" s="2">
        <f>MACD!F1448</f>
        <v>7.4017648861701923E-2</v>
      </c>
      <c r="F1448" s="2">
        <f>'Moving Avg'!D1448</f>
        <v>12.5609</v>
      </c>
      <c r="G1448" s="2">
        <f>'Moving Avg'!F1448</f>
        <v>12.673079999999995</v>
      </c>
      <c r="H1448" s="2">
        <f>'Moving Avg'!G1448</f>
        <v>12.969466000000004</v>
      </c>
      <c r="I1448" s="2">
        <f>'Moving Avg'!H1448</f>
        <v>13.662803000000014</v>
      </c>
      <c r="J1448" s="6" t="str">
        <f>OBV!F1448</f>
        <v>BEARISH</v>
      </c>
      <c r="K1448" s="6" t="str">
        <f>OBV!G1448</f>
        <v>NEUTRAL</v>
      </c>
      <c r="L1448" s="6" t="str">
        <f>OBV!H1448</f>
        <v>CONFIRMED BEARISH</v>
      </c>
      <c r="M1448" s="8">
        <f t="shared" si="223"/>
        <v>50</v>
      </c>
      <c r="N1448" s="8">
        <f t="shared" si="220"/>
        <v>45</v>
      </c>
      <c r="O1448" s="8">
        <f t="shared" si="221"/>
        <v>0</v>
      </c>
      <c r="P1448" s="8">
        <f t="shared" si="222"/>
        <v>16.5</v>
      </c>
      <c r="Q1448" s="9">
        <f t="shared" si="224"/>
        <v>35.725000000000001</v>
      </c>
      <c r="R1448" s="9">
        <f t="shared" si="225"/>
        <v>23.125</v>
      </c>
      <c r="S1448" s="9">
        <f t="shared" si="226"/>
        <v>21.675000000000001</v>
      </c>
      <c r="T1448" s="9">
        <f t="shared" si="227"/>
        <v>27.875</v>
      </c>
      <c r="U1448" s="8">
        <f t="shared" si="228"/>
        <v>26.841666666666669</v>
      </c>
      <c r="V1448" s="8">
        <f t="shared" si="229"/>
        <v>27.1</v>
      </c>
    </row>
    <row r="1449" spans="1:22" ht="13.5" x14ac:dyDescent="0.25">
      <c r="A1449" s="3">
        <f>RSI!A1449</f>
        <v>44123</v>
      </c>
      <c r="B1449" s="2">
        <f>RSI!B1449</f>
        <v>12.635199999999999</v>
      </c>
      <c r="C1449" s="2">
        <f>RSI!I1449</f>
        <v>43.96957054659152</v>
      </c>
      <c r="D1449" s="2">
        <f>MACD!E1449</f>
        <v>3.3722378938323416E-2</v>
      </c>
      <c r="E1449" s="2">
        <f>MACD!F1449</f>
        <v>6.5958594877026225E-2</v>
      </c>
      <c r="F1449" s="2">
        <f>'Moving Avg'!D1449</f>
        <v>12.57122</v>
      </c>
      <c r="G1449" s="2">
        <f>'Moving Avg'!F1449</f>
        <v>12.665344999999997</v>
      </c>
      <c r="H1449" s="2">
        <f>'Moving Avg'!G1449</f>
        <v>12.959152000000001</v>
      </c>
      <c r="I1449" s="2">
        <f>'Moving Avg'!H1449</f>
        <v>13.650683500000016</v>
      </c>
      <c r="J1449" s="6" t="str">
        <f>OBV!F1449</f>
        <v>BEARISH</v>
      </c>
      <c r="K1449" s="6" t="str">
        <f>OBV!G1449</f>
        <v>NEUTRAL</v>
      </c>
      <c r="L1449" s="6" t="str">
        <f>OBV!H1449</f>
        <v>BEARISH DIVERGENCE</v>
      </c>
      <c r="M1449" s="8">
        <f t="shared" si="223"/>
        <v>50</v>
      </c>
      <c r="N1449" s="8">
        <f t="shared" si="220"/>
        <v>100</v>
      </c>
      <c r="O1449" s="8">
        <f t="shared" si="221"/>
        <v>0</v>
      </c>
      <c r="P1449" s="8">
        <f t="shared" si="222"/>
        <v>16.5</v>
      </c>
      <c r="Q1449" s="9">
        <f t="shared" si="224"/>
        <v>54.975000000000001</v>
      </c>
      <c r="R1449" s="9">
        <f t="shared" si="225"/>
        <v>34.125</v>
      </c>
      <c r="S1449" s="9">
        <f t="shared" si="226"/>
        <v>29.925000000000001</v>
      </c>
      <c r="T1449" s="9">
        <f t="shared" si="227"/>
        <v>41.625</v>
      </c>
      <c r="U1449" s="8">
        <f t="shared" si="228"/>
        <v>39.674999999999997</v>
      </c>
      <c r="V1449" s="8">
        <f t="shared" si="229"/>
        <v>40.162499999999994</v>
      </c>
    </row>
    <row r="1450" spans="1:22" ht="13.5" x14ac:dyDescent="0.25">
      <c r="A1450" s="3">
        <f>RSI!A1450</f>
        <v>44124</v>
      </c>
      <c r="B1450" s="2">
        <f>RSI!B1450</f>
        <v>12.635199999999999</v>
      </c>
      <c r="C1450" s="2">
        <f>RSI!I1450</f>
        <v>43.96957054659152</v>
      </c>
      <c r="D1450" s="2">
        <f>MACD!E1450</f>
        <v>1.3956791441016136E-2</v>
      </c>
      <c r="E1450" s="2">
        <f>MACD!F1450</f>
        <v>5.555823418982421E-2</v>
      </c>
      <c r="F1450" s="2">
        <f>'Moving Avg'!D1450</f>
        <v>12.581539999999999</v>
      </c>
      <c r="G1450" s="2">
        <f>'Moving Avg'!F1450</f>
        <v>12.657609999999996</v>
      </c>
      <c r="H1450" s="2">
        <f>'Moving Avg'!G1450</f>
        <v>12.945744000000005</v>
      </c>
      <c r="I1450" s="2">
        <f>'Moving Avg'!H1450</f>
        <v>13.638564000000015</v>
      </c>
      <c r="J1450" s="6" t="str">
        <f>OBV!F1450</f>
        <v>BEARISH</v>
      </c>
      <c r="K1450" s="6" t="str">
        <f>OBV!G1450</f>
        <v>NEUTRAL</v>
      </c>
      <c r="L1450" s="6" t="str">
        <f>OBV!H1450</f>
        <v>BEARISH DIVERGENCE</v>
      </c>
      <c r="M1450" s="8">
        <f t="shared" si="223"/>
        <v>50</v>
      </c>
      <c r="N1450" s="8">
        <f t="shared" si="220"/>
        <v>100</v>
      </c>
      <c r="O1450" s="8">
        <f t="shared" si="221"/>
        <v>0</v>
      </c>
      <c r="P1450" s="8">
        <f t="shared" si="222"/>
        <v>16.5</v>
      </c>
      <c r="Q1450" s="9">
        <f t="shared" si="224"/>
        <v>54.975000000000001</v>
      </c>
      <c r="R1450" s="9">
        <f t="shared" si="225"/>
        <v>34.125</v>
      </c>
      <c r="S1450" s="9">
        <f t="shared" si="226"/>
        <v>29.925000000000001</v>
      </c>
      <c r="T1450" s="9">
        <f t="shared" si="227"/>
        <v>41.625</v>
      </c>
      <c r="U1450" s="8">
        <f t="shared" si="228"/>
        <v>39.674999999999997</v>
      </c>
      <c r="V1450" s="8">
        <f t="shared" si="229"/>
        <v>40.162499999999994</v>
      </c>
    </row>
    <row r="1451" spans="1:22" ht="13.5" x14ac:dyDescent="0.25">
      <c r="A1451" s="3">
        <f>RSI!A1451</f>
        <v>44125</v>
      </c>
      <c r="B1451" s="2">
        <f>RSI!B1451</f>
        <v>12.63</v>
      </c>
      <c r="C1451" s="2">
        <f>RSI!I1451</f>
        <v>43.644138441653133</v>
      </c>
      <c r="D1451" s="2">
        <f>MACD!E1451</f>
        <v>-1.8909684664603077E-3</v>
      </c>
      <c r="E1451" s="2">
        <f>MACD!F1451</f>
        <v>4.4068393658567309E-2</v>
      </c>
      <c r="F1451" s="2">
        <f>'Moving Avg'!D1451</f>
        <v>12.59186</v>
      </c>
      <c r="G1451" s="2">
        <f>'Moving Avg'!F1451</f>
        <v>12.649874999999998</v>
      </c>
      <c r="H1451" s="2">
        <f>'Moving Avg'!G1451</f>
        <v>12.928106000000003</v>
      </c>
      <c r="I1451" s="2">
        <f>'Moving Avg'!H1451</f>
        <v>13.626444500000014</v>
      </c>
      <c r="J1451" s="6" t="str">
        <f>OBV!F1451</f>
        <v>BEARISH</v>
      </c>
      <c r="K1451" s="6" t="str">
        <f>OBV!G1451</f>
        <v>NEUTRAL</v>
      </c>
      <c r="L1451" s="6" t="str">
        <f>OBV!H1451</f>
        <v>BEARISH DIVERGENCE</v>
      </c>
      <c r="M1451" s="8">
        <f t="shared" si="223"/>
        <v>50</v>
      </c>
      <c r="N1451" s="8">
        <f t="shared" si="220"/>
        <v>100</v>
      </c>
      <c r="O1451" s="8">
        <f t="shared" si="221"/>
        <v>0</v>
      </c>
      <c r="P1451" s="8">
        <f t="shared" si="222"/>
        <v>16.5</v>
      </c>
      <c r="Q1451" s="9">
        <f t="shared" si="224"/>
        <v>54.975000000000001</v>
      </c>
      <c r="R1451" s="9">
        <f t="shared" si="225"/>
        <v>34.125</v>
      </c>
      <c r="S1451" s="9">
        <f t="shared" si="226"/>
        <v>29.925000000000001</v>
      </c>
      <c r="T1451" s="9">
        <f t="shared" si="227"/>
        <v>41.625</v>
      </c>
      <c r="U1451" s="8">
        <f t="shared" si="228"/>
        <v>39.674999999999997</v>
      </c>
      <c r="V1451" s="8">
        <f t="shared" si="229"/>
        <v>40.162499999999994</v>
      </c>
    </row>
    <row r="1452" spans="1:22" ht="13.5" x14ac:dyDescent="0.25">
      <c r="A1452" s="3">
        <f>RSI!A1452</f>
        <v>44126</v>
      </c>
      <c r="B1452" s="2">
        <f>RSI!B1452</f>
        <v>12.63</v>
      </c>
      <c r="C1452" s="2">
        <f>RSI!I1452</f>
        <v>43.644138441653133</v>
      </c>
      <c r="D1452" s="2">
        <f>MACD!E1452</f>
        <v>-6.8760684684257001E-3</v>
      </c>
      <c r="E1452" s="2">
        <f>MACD!F1452</f>
        <v>3.3879501233168713E-2</v>
      </c>
      <c r="F1452" s="2">
        <f>'Moving Avg'!D1452</f>
        <v>12.602180000000001</v>
      </c>
      <c r="G1452" s="2">
        <f>'Moving Avg'!F1452</f>
        <v>12.634144999999998</v>
      </c>
      <c r="H1452" s="2">
        <f>'Moving Avg'!G1452</f>
        <v>12.908406000000003</v>
      </c>
      <c r="I1452" s="2">
        <f>'Moving Avg'!H1452</f>
        <v>13.613525500000014</v>
      </c>
      <c r="J1452" s="6" t="str">
        <f>OBV!F1452</f>
        <v>BEARISH</v>
      </c>
      <c r="K1452" s="6" t="str">
        <f>OBV!G1452</f>
        <v>NEUTRAL</v>
      </c>
      <c r="L1452" s="6" t="str">
        <f>OBV!H1452</f>
        <v>BEARISH DIVERGENCE</v>
      </c>
      <c r="M1452" s="8">
        <f t="shared" si="223"/>
        <v>50</v>
      </c>
      <c r="N1452" s="8">
        <f t="shared" si="220"/>
        <v>100</v>
      </c>
      <c r="O1452" s="8">
        <f t="shared" si="221"/>
        <v>0</v>
      </c>
      <c r="P1452" s="8">
        <f t="shared" si="222"/>
        <v>16.5</v>
      </c>
      <c r="Q1452" s="9">
        <f t="shared" si="224"/>
        <v>54.975000000000001</v>
      </c>
      <c r="R1452" s="9">
        <f t="shared" si="225"/>
        <v>34.125</v>
      </c>
      <c r="S1452" s="9">
        <f t="shared" si="226"/>
        <v>29.925000000000001</v>
      </c>
      <c r="T1452" s="9">
        <f t="shared" si="227"/>
        <v>41.625</v>
      </c>
      <c r="U1452" s="8">
        <f t="shared" si="228"/>
        <v>39.674999999999997</v>
      </c>
      <c r="V1452" s="8">
        <f t="shared" si="229"/>
        <v>40.162499999999994</v>
      </c>
    </row>
    <row r="1453" spans="1:22" ht="13.5" x14ac:dyDescent="0.25">
      <c r="A1453" s="3">
        <f>RSI!A1453</f>
        <v>44127</v>
      </c>
      <c r="B1453" s="2">
        <f>RSI!B1453</f>
        <v>12.63</v>
      </c>
      <c r="C1453" s="2">
        <f>RSI!I1453</f>
        <v>43.644138441653133</v>
      </c>
      <c r="D1453" s="2">
        <f>MACD!E1453</f>
        <v>-1.8582616122747808E-2</v>
      </c>
      <c r="E1453" s="2">
        <f>MACD!F1453</f>
        <v>2.3387077761985408E-2</v>
      </c>
      <c r="F1453" s="2">
        <f>'Moving Avg'!D1453</f>
        <v>12.63208</v>
      </c>
      <c r="G1453" s="2">
        <f>'Moving Avg'!F1453</f>
        <v>12.626149999999999</v>
      </c>
      <c r="H1453" s="2">
        <f>'Moving Avg'!G1453</f>
        <v>12.897988</v>
      </c>
      <c r="I1453" s="2">
        <f>'Moving Avg'!H1453</f>
        <v>13.600606500000017</v>
      </c>
      <c r="J1453" s="6" t="str">
        <f>OBV!F1453</f>
        <v>BULLISH</v>
      </c>
      <c r="K1453" s="6" t="str">
        <f>OBV!G1453</f>
        <v>NEUTRAL</v>
      </c>
      <c r="L1453" s="6" t="str">
        <f>OBV!H1453</f>
        <v>CONFIRMED BULLISH</v>
      </c>
      <c r="M1453" s="8">
        <f t="shared" si="223"/>
        <v>50</v>
      </c>
      <c r="N1453" s="8">
        <f t="shared" si="220"/>
        <v>100</v>
      </c>
      <c r="O1453" s="8">
        <f t="shared" si="221"/>
        <v>0</v>
      </c>
      <c r="P1453" s="8">
        <f t="shared" si="222"/>
        <v>83.5</v>
      </c>
      <c r="Q1453" s="9">
        <f t="shared" si="224"/>
        <v>65.025000000000006</v>
      </c>
      <c r="R1453" s="9">
        <f t="shared" si="225"/>
        <v>50.875</v>
      </c>
      <c r="S1453" s="9">
        <f t="shared" si="226"/>
        <v>60.075000000000003</v>
      </c>
      <c r="T1453" s="9">
        <f t="shared" si="227"/>
        <v>58.375</v>
      </c>
      <c r="U1453" s="8">
        <f t="shared" si="228"/>
        <v>58.658333333333339</v>
      </c>
      <c r="V1453" s="8">
        <f t="shared" si="229"/>
        <v>58.587500000000006</v>
      </c>
    </row>
    <row r="1454" spans="1:22" ht="13.5" x14ac:dyDescent="0.25">
      <c r="A1454" s="3">
        <f>RSI!A1454</f>
        <v>44130</v>
      </c>
      <c r="B1454" s="2">
        <f>RSI!B1454</f>
        <v>12.63</v>
      </c>
      <c r="C1454" s="2">
        <f>RSI!I1454</f>
        <v>43.644138441653141</v>
      </c>
      <c r="D1454" s="2">
        <f>MACD!E1454</f>
        <v>-2.8071419941685605E-2</v>
      </c>
      <c r="E1454" s="2">
        <f>MACD!F1454</f>
        <v>1.3095378221251206E-2</v>
      </c>
      <c r="F1454" s="2">
        <f>'Moving Avg'!D1454</f>
        <v>12.631040000000002</v>
      </c>
      <c r="G1454" s="2">
        <f>'Moving Avg'!F1454</f>
        <v>12.618154999999998</v>
      </c>
      <c r="H1454" s="2">
        <f>'Moving Avg'!G1454</f>
        <v>12.877255999999999</v>
      </c>
      <c r="I1454" s="2">
        <f>'Moving Avg'!H1454</f>
        <v>13.587713500000017</v>
      </c>
      <c r="J1454" s="6" t="str">
        <f>OBV!F1454</f>
        <v>BEARISH</v>
      </c>
      <c r="K1454" s="6" t="str">
        <f>OBV!G1454</f>
        <v>NEUTRAL</v>
      </c>
      <c r="L1454" s="6" t="str">
        <f>OBV!H1454</f>
        <v>CONFIRMED BEARISH</v>
      </c>
      <c r="M1454" s="8">
        <f t="shared" si="223"/>
        <v>50</v>
      </c>
      <c r="N1454" s="8">
        <f t="shared" si="220"/>
        <v>100</v>
      </c>
      <c r="O1454" s="8">
        <f t="shared" si="221"/>
        <v>0</v>
      </c>
      <c r="P1454" s="8">
        <f t="shared" si="222"/>
        <v>16.5</v>
      </c>
      <c r="Q1454" s="9">
        <f t="shared" si="224"/>
        <v>54.975000000000001</v>
      </c>
      <c r="R1454" s="9">
        <f t="shared" si="225"/>
        <v>34.125</v>
      </c>
      <c r="S1454" s="9">
        <f t="shared" si="226"/>
        <v>29.925000000000001</v>
      </c>
      <c r="T1454" s="9">
        <f t="shared" si="227"/>
        <v>41.625</v>
      </c>
      <c r="U1454" s="8">
        <f t="shared" si="228"/>
        <v>39.674999999999997</v>
      </c>
      <c r="V1454" s="8">
        <f t="shared" si="229"/>
        <v>40.162499999999994</v>
      </c>
    </row>
    <row r="1455" spans="1:22" ht="13.5" x14ac:dyDescent="0.25">
      <c r="A1455" s="3">
        <f>RSI!A1455</f>
        <v>44131</v>
      </c>
      <c r="B1455" s="2">
        <f>RSI!B1455</f>
        <v>12.63</v>
      </c>
      <c r="C1455" s="2">
        <f>RSI!I1455</f>
        <v>43.644138441653126</v>
      </c>
      <c r="D1455" s="2">
        <f>MACD!E1455</f>
        <v>-3.5714540655192195E-2</v>
      </c>
      <c r="E1455" s="2">
        <f>MACD!F1455</f>
        <v>3.3333944459625264E-3</v>
      </c>
      <c r="F1455" s="2">
        <f>'Moving Avg'!D1455</f>
        <v>12.63</v>
      </c>
      <c r="G1455" s="2">
        <f>'Moving Avg'!F1455</f>
        <v>12.610159999999999</v>
      </c>
      <c r="H1455" s="2">
        <f>'Moving Avg'!G1455</f>
        <v>12.864671999999999</v>
      </c>
      <c r="I1455" s="2">
        <f>'Moving Avg'!H1455</f>
        <v>13.574794500000017</v>
      </c>
      <c r="J1455" s="6" t="str">
        <f>OBV!F1455</f>
        <v>BEARISH</v>
      </c>
      <c r="K1455" s="6" t="str">
        <f>OBV!G1455</f>
        <v>NEUTRAL</v>
      </c>
      <c r="L1455" s="6" t="str">
        <f>OBV!H1455</f>
        <v>CONFIRMED BEARISH</v>
      </c>
      <c r="M1455" s="8">
        <f t="shared" si="223"/>
        <v>50</v>
      </c>
      <c r="N1455" s="8">
        <f t="shared" si="220"/>
        <v>100</v>
      </c>
      <c r="O1455" s="8">
        <f t="shared" si="221"/>
        <v>0</v>
      </c>
      <c r="P1455" s="8">
        <f t="shared" si="222"/>
        <v>16.5</v>
      </c>
      <c r="Q1455" s="9">
        <f t="shared" si="224"/>
        <v>54.975000000000001</v>
      </c>
      <c r="R1455" s="9">
        <f t="shared" si="225"/>
        <v>34.125</v>
      </c>
      <c r="S1455" s="9">
        <f t="shared" si="226"/>
        <v>29.925000000000001</v>
      </c>
      <c r="T1455" s="9">
        <f t="shared" si="227"/>
        <v>41.625</v>
      </c>
      <c r="U1455" s="8">
        <f t="shared" si="228"/>
        <v>39.674999999999997</v>
      </c>
      <c r="V1455" s="8">
        <f t="shared" si="229"/>
        <v>40.162499999999994</v>
      </c>
    </row>
    <row r="1456" spans="1:22" ht="13.5" x14ac:dyDescent="0.25">
      <c r="A1456" s="3">
        <f>RSI!A1456</f>
        <v>44132</v>
      </c>
      <c r="B1456" s="2">
        <f>RSI!B1456</f>
        <v>12.583600000000001</v>
      </c>
      <c r="C1456" s="2">
        <f>RSI!I1456</f>
        <v>39.833524436285941</v>
      </c>
      <c r="D1456" s="2">
        <f>MACD!E1456</f>
        <v>-3.9187475223835477E-2</v>
      </c>
      <c r="E1456" s="2">
        <f>MACD!F1456</f>
        <v>-5.1707794879970754E-3</v>
      </c>
      <c r="F1456" s="2">
        <f>'Moving Avg'!D1456</f>
        <v>12.62072</v>
      </c>
      <c r="G1456" s="2">
        <f>'Moving Avg'!F1456</f>
        <v>12.602425</v>
      </c>
      <c r="H1456" s="2">
        <f>'Moving Avg'!G1456</f>
        <v>12.853325999999999</v>
      </c>
      <c r="I1456" s="2">
        <f>'Moving Avg'!H1456</f>
        <v>13.560380000000018</v>
      </c>
      <c r="J1456" s="6" t="str">
        <f>OBV!F1456</f>
        <v>BEARISH</v>
      </c>
      <c r="K1456" s="6" t="str">
        <f>OBV!G1456</f>
        <v>NEUTRAL</v>
      </c>
      <c r="L1456" s="6" t="str">
        <f>OBV!H1456</f>
        <v>CONFIRMED BEARISH</v>
      </c>
      <c r="M1456" s="8">
        <f t="shared" si="223"/>
        <v>50</v>
      </c>
      <c r="N1456" s="8">
        <f t="shared" si="220"/>
        <v>100</v>
      </c>
      <c r="O1456" s="8">
        <f t="shared" si="221"/>
        <v>0</v>
      </c>
      <c r="P1456" s="8">
        <f t="shared" si="222"/>
        <v>16.5</v>
      </c>
      <c r="Q1456" s="9">
        <f t="shared" si="224"/>
        <v>54.975000000000001</v>
      </c>
      <c r="R1456" s="9">
        <f t="shared" si="225"/>
        <v>34.125</v>
      </c>
      <c r="S1456" s="9">
        <f t="shared" si="226"/>
        <v>29.925000000000001</v>
      </c>
      <c r="T1456" s="9">
        <f t="shared" si="227"/>
        <v>41.625</v>
      </c>
      <c r="U1456" s="8">
        <f t="shared" si="228"/>
        <v>39.674999999999997</v>
      </c>
      <c r="V1456" s="8">
        <f t="shared" si="229"/>
        <v>40.162499999999994</v>
      </c>
    </row>
    <row r="1457" spans="1:22" ht="13.5" x14ac:dyDescent="0.25">
      <c r="A1457" s="3">
        <f>RSI!A1457</f>
        <v>44134</v>
      </c>
      <c r="B1457" s="2">
        <f>RSI!B1457</f>
        <v>12.583600000000001</v>
      </c>
      <c r="C1457" s="2">
        <f>RSI!I1457</f>
        <v>39.833524436285941</v>
      </c>
      <c r="D1457" s="2">
        <f>MACD!E1457</f>
        <v>-4.1521113700991208E-2</v>
      </c>
      <c r="E1457" s="2">
        <f>MACD!F1457</f>
        <v>-1.2440846330595902E-2</v>
      </c>
      <c r="F1457" s="2">
        <f>'Moving Avg'!D1457</f>
        <v>12.611440000000002</v>
      </c>
      <c r="G1457" s="2">
        <f>'Moving Avg'!F1457</f>
        <v>12.599844999999998</v>
      </c>
      <c r="H1457" s="2">
        <f>'Moving Avg'!G1457</f>
        <v>12.836822000000002</v>
      </c>
      <c r="I1457" s="2">
        <f>'Moving Avg'!H1457</f>
        <v>13.545991500000016</v>
      </c>
      <c r="J1457" s="6" t="str">
        <f>OBV!F1457</f>
        <v>BEARISH</v>
      </c>
      <c r="K1457" s="6" t="str">
        <f>OBV!G1457</f>
        <v>NEUTRAL</v>
      </c>
      <c r="L1457" s="6" t="str">
        <f>OBV!H1457</f>
        <v>CONFIRMED BEARISH</v>
      </c>
      <c r="M1457" s="8">
        <f t="shared" si="223"/>
        <v>50</v>
      </c>
      <c r="N1457" s="8">
        <f t="shared" si="220"/>
        <v>100</v>
      </c>
      <c r="O1457" s="8">
        <f t="shared" si="221"/>
        <v>0</v>
      </c>
      <c r="P1457" s="8">
        <f t="shared" si="222"/>
        <v>16.5</v>
      </c>
      <c r="Q1457" s="9">
        <f t="shared" si="224"/>
        <v>54.975000000000001</v>
      </c>
      <c r="R1457" s="9">
        <f t="shared" si="225"/>
        <v>34.125</v>
      </c>
      <c r="S1457" s="9">
        <f t="shared" si="226"/>
        <v>29.925000000000001</v>
      </c>
      <c r="T1457" s="9">
        <f t="shared" si="227"/>
        <v>41.625</v>
      </c>
      <c r="U1457" s="8">
        <f t="shared" si="228"/>
        <v>39.674999999999997</v>
      </c>
      <c r="V1457" s="8">
        <f t="shared" si="229"/>
        <v>40.162499999999994</v>
      </c>
    </row>
    <row r="1458" spans="1:22" ht="13.5" x14ac:dyDescent="0.25">
      <c r="A1458" s="3">
        <f>RSI!A1458</f>
        <v>44137</v>
      </c>
      <c r="B1458" s="2">
        <f>RSI!B1458</f>
        <v>12.583600000000001</v>
      </c>
      <c r="C1458" s="2">
        <f>RSI!I1458</f>
        <v>39.833524436285927</v>
      </c>
      <c r="D1458" s="2">
        <f>MACD!E1458</f>
        <v>-5.7997085571114937E-2</v>
      </c>
      <c r="E1458" s="2">
        <f>MACD!F1458</f>
        <v>-2.1552094178699709E-2</v>
      </c>
      <c r="F1458" s="2">
        <f>'Moving Avg'!D1458</f>
        <v>12.602160000000001</v>
      </c>
      <c r="G1458" s="2">
        <f>'Moving Avg'!F1458</f>
        <v>12.597264999999997</v>
      </c>
      <c r="H1458" s="2">
        <f>'Moving Avg'!G1458</f>
        <v>12.825476000000002</v>
      </c>
      <c r="I1458" s="2">
        <f>'Moving Avg'!H1458</f>
        <v>13.531035500000016</v>
      </c>
      <c r="J1458" s="6" t="str">
        <f>OBV!F1458</f>
        <v>BEARISH</v>
      </c>
      <c r="K1458" s="6" t="str">
        <f>OBV!G1458</f>
        <v>NEUTRAL</v>
      </c>
      <c r="L1458" s="6" t="str">
        <f>OBV!H1458</f>
        <v>CONFIRMED BEARISH</v>
      </c>
      <c r="M1458" s="8">
        <f t="shared" si="223"/>
        <v>50</v>
      </c>
      <c r="N1458" s="8">
        <f t="shared" si="220"/>
        <v>100</v>
      </c>
      <c r="O1458" s="8">
        <f t="shared" si="221"/>
        <v>0</v>
      </c>
      <c r="P1458" s="8">
        <f t="shared" si="222"/>
        <v>16.5</v>
      </c>
      <c r="Q1458" s="9">
        <f t="shared" si="224"/>
        <v>54.975000000000001</v>
      </c>
      <c r="R1458" s="9">
        <f t="shared" si="225"/>
        <v>34.125</v>
      </c>
      <c r="S1458" s="9">
        <f t="shared" si="226"/>
        <v>29.925000000000001</v>
      </c>
      <c r="T1458" s="9">
        <f t="shared" si="227"/>
        <v>41.625</v>
      </c>
      <c r="U1458" s="8">
        <f t="shared" si="228"/>
        <v>39.674999999999997</v>
      </c>
      <c r="V1458" s="8">
        <f t="shared" si="229"/>
        <v>40.162499999999994</v>
      </c>
    </row>
    <row r="1459" spans="1:22" ht="13.5" x14ac:dyDescent="0.25">
      <c r="A1459" s="3">
        <f>RSI!A1459</f>
        <v>44138</v>
      </c>
      <c r="B1459" s="2">
        <f>RSI!B1459</f>
        <v>12.532</v>
      </c>
      <c r="C1459" s="2">
        <f>RSI!I1459</f>
        <v>35.525350957818247</v>
      </c>
      <c r="D1459" s="2">
        <f>MACD!E1459</f>
        <v>-4.3797381645187983E-2</v>
      </c>
      <c r="E1459" s="2">
        <f>MACD!F1459</f>
        <v>-2.6001151671997361E-2</v>
      </c>
      <c r="F1459" s="2">
        <f>'Moving Avg'!D1459</f>
        <v>12.582560000000001</v>
      </c>
      <c r="G1459" s="2">
        <f>'Moving Avg'!F1459</f>
        <v>12.594684999999998</v>
      </c>
      <c r="H1459" s="2">
        <f>'Moving Avg'!G1459</f>
        <v>12.80794</v>
      </c>
      <c r="I1459" s="2">
        <f>'Moving Avg'!H1459</f>
        <v>13.515821500000015</v>
      </c>
      <c r="J1459" s="6" t="str">
        <f>OBV!F1459</f>
        <v>BEARISH</v>
      </c>
      <c r="K1459" s="6" t="str">
        <f>OBV!G1459</f>
        <v>NEUTRAL</v>
      </c>
      <c r="L1459" s="6" t="str">
        <f>OBV!H1459</f>
        <v>CONFIRMED BEARISH</v>
      </c>
      <c r="M1459" s="8">
        <f t="shared" si="223"/>
        <v>50</v>
      </c>
      <c r="N1459" s="8">
        <f t="shared" si="220"/>
        <v>45</v>
      </c>
      <c r="O1459" s="8">
        <f t="shared" si="221"/>
        <v>0</v>
      </c>
      <c r="P1459" s="8">
        <f t="shared" si="222"/>
        <v>16.5</v>
      </c>
      <c r="Q1459" s="9">
        <f t="shared" si="224"/>
        <v>35.725000000000001</v>
      </c>
      <c r="R1459" s="9">
        <f t="shared" si="225"/>
        <v>23.125</v>
      </c>
      <c r="S1459" s="9">
        <f t="shared" si="226"/>
        <v>21.675000000000001</v>
      </c>
      <c r="T1459" s="9">
        <f t="shared" si="227"/>
        <v>27.875</v>
      </c>
      <c r="U1459" s="8">
        <f t="shared" si="228"/>
        <v>26.841666666666669</v>
      </c>
      <c r="V1459" s="8">
        <f t="shared" si="229"/>
        <v>27.1</v>
      </c>
    </row>
    <row r="1460" spans="1:22" ht="13.5" x14ac:dyDescent="0.25">
      <c r="A1460" s="3">
        <f>RSI!A1460</f>
        <v>44139</v>
      </c>
      <c r="B1460" s="2">
        <f>RSI!B1460</f>
        <v>12.532</v>
      </c>
      <c r="C1460" s="2">
        <f>RSI!I1460</f>
        <v>35.525350957818247</v>
      </c>
      <c r="D1460" s="2">
        <f>MACD!E1460</f>
        <v>-3.0997073650286922E-2</v>
      </c>
      <c r="E1460" s="2">
        <f>MACD!F1460</f>
        <v>-2.7000336067655277E-2</v>
      </c>
      <c r="F1460" s="2">
        <f>'Moving Avg'!D1460</f>
        <v>12.562959999999999</v>
      </c>
      <c r="G1460" s="2">
        <f>'Moving Avg'!F1460</f>
        <v>12.592105</v>
      </c>
      <c r="H1460" s="2">
        <f>'Moving Avg'!G1460</f>
        <v>12.790404000000001</v>
      </c>
      <c r="I1460" s="2">
        <f>'Moving Avg'!H1460</f>
        <v>13.501123500000016</v>
      </c>
      <c r="J1460" s="6" t="str">
        <f>OBV!F1460</f>
        <v>BEARISH</v>
      </c>
      <c r="K1460" s="6" t="str">
        <f>OBV!G1460</f>
        <v>NEUTRAL</v>
      </c>
      <c r="L1460" s="6" t="str">
        <f>OBV!H1460</f>
        <v>CONFIRMED BEARISH</v>
      </c>
      <c r="M1460" s="8">
        <f t="shared" si="223"/>
        <v>50</v>
      </c>
      <c r="N1460" s="8">
        <f t="shared" si="220"/>
        <v>45</v>
      </c>
      <c r="O1460" s="8">
        <f t="shared" si="221"/>
        <v>0</v>
      </c>
      <c r="P1460" s="8">
        <f t="shared" si="222"/>
        <v>16.5</v>
      </c>
      <c r="Q1460" s="9">
        <f t="shared" si="224"/>
        <v>35.725000000000001</v>
      </c>
      <c r="R1460" s="9">
        <f t="shared" si="225"/>
        <v>23.125</v>
      </c>
      <c r="S1460" s="9">
        <f t="shared" si="226"/>
        <v>21.675000000000001</v>
      </c>
      <c r="T1460" s="9">
        <f t="shared" si="227"/>
        <v>27.875</v>
      </c>
      <c r="U1460" s="8">
        <f t="shared" si="228"/>
        <v>26.841666666666669</v>
      </c>
      <c r="V1460" s="8">
        <f t="shared" si="229"/>
        <v>27.1</v>
      </c>
    </row>
    <row r="1461" spans="1:22" ht="13.5" x14ac:dyDescent="0.25">
      <c r="A1461" s="3">
        <f>RSI!A1461</f>
        <v>44140</v>
      </c>
      <c r="B1461" s="2">
        <f>RSI!B1461</f>
        <v>12.5784</v>
      </c>
      <c r="C1461" s="2">
        <f>RSI!I1461</f>
        <v>42.060518130957803</v>
      </c>
      <c r="D1461" s="2">
        <f>MACD!E1461</f>
        <v>-2.3676067971658554E-2</v>
      </c>
      <c r="E1461" s="2">
        <f>MACD!F1461</f>
        <v>-2.6335482448455932E-2</v>
      </c>
      <c r="F1461" s="2">
        <f>'Moving Avg'!D1461</f>
        <v>12.561920000000001</v>
      </c>
      <c r="G1461" s="2">
        <f>'Moving Avg'!F1461</f>
        <v>12.591844999999998</v>
      </c>
      <c r="H1461" s="2">
        <f>'Moving Avg'!G1461</f>
        <v>12.779057999999999</v>
      </c>
      <c r="I1461" s="2">
        <f>'Moving Avg'!H1461</f>
        <v>13.486012500000015</v>
      </c>
      <c r="J1461" s="6" t="str">
        <f>OBV!F1461</f>
        <v>BULLISH</v>
      </c>
      <c r="K1461" s="6" t="str">
        <f>OBV!G1461</f>
        <v>NEUTRAL</v>
      </c>
      <c r="L1461" s="6" t="str">
        <f>OBV!H1461</f>
        <v>BULLISH DIVERGENCE</v>
      </c>
      <c r="M1461" s="8">
        <f t="shared" si="223"/>
        <v>50</v>
      </c>
      <c r="N1461" s="8">
        <f t="shared" si="220"/>
        <v>0</v>
      </c>
      <c r="O1461" s="8">
        <f t="shared" si="221"/>
        <v>0</v>
      </c>
      <c r="P1461" s="8">
        <f t="shared" si="222"/>
        <v>66.5</v>
      </c>
      <c r="Q1461" s="9">
        <f t="shared" si="224"/>
        <v>27.475000000000001</v>
      </c>
      <c r="R1461" s="9">
        <f t="shared" si="225"/>
        <v>26.625</v>
      </c>
      <c r="S1461" s="9">
        <f t="shared" si="226"/>
        <v>37.424999999999997</v>
      </c>
      <c r="T1461" s="9">
        <f t="shared" si="227"/>
        <v>29.125</v>
      </c>
      <c r="U1461" s="8">
        <f t="shared" si="228"/>
        <v>30.508333333333336</v>
      </c>
      <c r="V1461" s="8">
        <f t="shared" si="229"/>
        <v>30.162500000000001</v>
      </c>
    </row>
    <row r="1462" spans="1:22" ht="13.5" x14ac:dyDescent="0.25">
      <c r="A1462" s="3">
        <f>RSI!A1462</f>
        <v>44141</v>
      </c>
      <c r="B1462" s="2">
        <f>RSI!B1462</f>
        <v>12.428900000000001</v>
      </c>
      <c r="C1462" s="2">
        <f>RSI!I1462</f>
        <v>31.116694856975954</v>
      </c>
      <c r="D1462" s="2">
        <f>MACD!E1462</f>
        <v>-6.0083163092379266E-3</v>
      </c>
      <c r="E1462" s="2">
        <f>MACD!F1462</f>
        <v>-2.2270049220612331E-2</v>
      </c>
      <c r="F1462" s="2">
        <f>'Moving Avg'!D1462</f>
        <v>12.53098</v>
      </c>
      <c r="G1462" s="2">
        <f>'Moving Avg'!F1462</f>
        <v>12.581529999999997</v>
      </c>
      <c r="H1462" s="2">
        <f>'Moving Avg'!G1462</f>
        <v>12.759460000000001</v>
      </c>
      <c r="I1462" s="2">
        <f>'Moving Avg'!H1462</f>
        <v>13.470799000000016</v>
      </c>
      <c r="J1462" s="6" t="str">
        <f>OBV!F1462</f>
        <v>BEARISH</v>
      </c>
      <c r="K1462" s="6" t="str">
        <f>OBV!G1462</f>
        <v>NEUTRAL</v>
      </c>
      <c r="L1462" s="6" t="str">
        <f>OBV!H1462</f>
        <v>CONFIRMED BEARISH</v>
      </c>
      <c r="M1462" s="8">
        <f t="shared" si="223"/>
        <v>50</v>
      </c>
      <c r="N1462" s="8">
        <f t="shared" si="220"/>
        <v>0</v>
      </c>
      <c r="O1462" s="8">
        <f t="shared" si="221"/>
        <v>0</v>
      </c>
      <c r="P1462" s="8">
        <f t="shared" si="222"/>
        <v>16.5</v>
      </c>
      <c r="Q1462" s="9">
        <f t="shared" si="224"/>
        <v>19.975000000000001</v>
      </c>
      <c r="R1462" s="9">
        <f t="shared" si="225"/>
        <v>14.125</v>
      </c>
      <c r="S1462" s="9">
        <f t="shared" si="226"/>
        <v>14.925000000000001</v>
      </c>
      <c r="T1462" s="9">
        <f t="shared" si="227"/>
        <v>16.625</v>
      </c>
      <c r="U1462" s="8">
        <f t="shared" si="228"/>
        <v>16.341666666666669</v>
      </c>
      <c r="V1462" s="8">
        <f t="shared" si="229"/>
        <v>16.412500000000001</v>
      </c>
    </row>
    <row r="1463" spans="1:22" ht="13.5" x14ac:dyDescent="0.25">
      <c r="A1463" s="3">
        <f>RSI!A1463</f>
        <v>44144</v>
      </c>
      <c r="B1463" s="2">
        <f>RSI!B1463</f>
        <v>12.5784</v>
      </c>
      <c r="C1463" s="2">
        <f>RSI!I1463</f>
        <v>46.193623584103854</v>
      </c>
      <c r="D1463" s="2">
        <f>MACD!E1463</f>
        <v>-8.7992607447162641E-4</v>
      </c>
      <c r="E1463" s="2">
        <f>MACD!F1463</f>
        <v>-1.799202459138419E-2</v>
      </c>
      <c r="F1463" s="2">
        <f>'Moving Avg'!D1463</f>
        <v>12.52994</v>
      </c>
      <c r="G1463" s="2">
        <f>'Moving Avg'!F1463</f>
        <v>12.581269999999998</v>
      </c>
      <c r="H1463" s="2">
        <f>'Moving Avg'!G1463</f>
        <v>12.748010000000001</v>
      </c>
      <c r="I1463" s="2">
        <f>'Moving Avg'!H1463</f>
        <v>13.456333000000013</v>
      </c>
      <c r="J1463" s="6" t="str">
        <f>OBV!F1463</f>
        <v>BEARISH</v>
      </c>
      <c r="K1463" s="6" t="str">
        <f>OBV!G1463</f>
        <v>NEUTRAL</v>
      </c>
      <c r="L1463" s="6" t="str">
        <f>OBV!H1463</f>
        <v>CONFIRMED BEARISH</v>
      </c>
      <c r="M1463" s="8">
        <f t="shared" si="223"/>
        <v>50</v>
      </c>
      <c r="N1463" s="8">
        <f t="shared" si="220"/>
        <v>0</v>
      </c>
      <c r="O1463" s="8">
        <f t="shared" si="221"/>
        <v>0</v>
      </c>
      <c r="P1463" s="8">
        <f t="shared" si="222"/>
        <v>16.5</v>
      </c>
      <c r="Q1463" s="9">
        <f t="shared" si="224"/>
        <v>19.975000000000001</v>
      </c>
      <c r="R1463" s="9">
        <f t="shared" si="225"/>
        <v>14.125</v>
      </c>
      <c r="S1463" s="9">
        <f t="shared" si="226"/>
        <v>14.925000000000001</v>
      </c>
      <c r="T1463" s="9">
        <f t="shared" si="227"/>
        <v>16.625</v>
      </c>
      <c r="U1463" s="8">
        <f t="shared" si="228"/>
        <v>16.341666666666669</v>
      </c>
      <c r="V1463" s="8">
        <f t="shared" si="229"/>
        <v>16.412500000000001</v>
      </c>
    </row>
    <row r="1464" spans="1:22" ht="13.5" x14ac:dyDescent="0.25">
      <c r="A1464" s="3">
        <f>RSI!A1464</f>
        <v>44145</v>
      </c>
      <c r="B1464" s="2">
        <f>RSI!B1464</f>
        <v>12.3773</v>
      </c>
      <c r="C1464" s="2">
        <f>RSI!I1464</f>
        <v>35.073034210111047</v>
      </c>
      <c r="D1464" s="2">
        <f>MACD!E1464</f>
        <v>1.8632401614583571E-2</v>
      </c>
      <c r="E1464" s="2">
        <f>MACD!F1464</f>
        <v>-1.0667139350190638E-2</v>
      </c>
      <c r="F1464" s="2">
        <f>'Moving Avg'!D1464</f>
        <v>12.498999999999999</v>
      </c>
      <c r="G1464" s="2">
        <f>'Moving Avg'!F1464</f>
        <v>12.570954999999996</v>
      </c>
      <c r="H1464" s="2">
        <f>'Moving Avg'!G1464</f>
        <v>12.732538000000002</v>
      </c>
      <c r="I1464" s="2">
        <f>'Moving Avg'!H1464</f>
        <v>13.440861500000015</v>
      </c>
      <c r="J1464" s="6" t="str">
        <f>OBV!F1464</f>
        <v>BEARISH</v>
      </c>
      <c r="K1464" s="6" t="str">
        <f>OBV!G1464</f>
        <v>WEAK</v>
      </c>
      <c r="L1464" s="6" t="str">
        <f>OBV!H1464</f>
        <v>CONFIRMED BEARISH</v>
      </c>
      <c r="M1464" s="8">
        <f t="shared" si="223"/>
        <v>50</v>
      </c>
      <c r="N1464" s="8">
        <f t="shared" si="220"/>
        <v>0</v>
      </c>
      <c r="O1464" s="8">
        <f t="shared" si="221"/>
        <v>0</v>
      </c>
      <c r="P1464" s="8">
        <f t="shared" si="222"/>
        <v>0</v>
      </c>
      <c r="Q1464" s="9">
        <f t="shared" si="224"/>
        <v>17.5</v>
      </c>
      <c r="R1464" s="9">
        <f t="shared" si="225"/>
        <v>10</v>
      </c>
      <c r="S1464" s="9">
        <f t="shared" si="226"/>
        <v>7.5</v>
      </c>
      <c r="T1464" s="9">
        <f t="shared" si="227"/>
        <v>12.5</v>
      </c>
      <c r="U1464" s="8">
        <f t="shared" si="228"/>
        <v>11.666666666666666</v>
      </c>
      <c r="V1464" s="8">
        <f t="shared" si="229"/>
        <v>11.875</v>
      </c>
    </row>
    <row r="1465" spans="1:22" ht="13.5" x14ac:dyDescent="0.25">
      <c r="A1465" s="3">
        <f>RSI!A1465</f>
        <v>44146</v>
      </c>
      <c r="B1465" s="2">
        <f>RSI!B1465</f>
        <v>12.3773</v>
      </c>
      <c r="C1465" s="2">
        <f>RSI!I1465</f>
        <v>35.073034210111047</v>
      </c>
      <c r="D1465" s="2">
        <f>MACD!E1465</f>
        <v>3.6587274856840324E-2</v>
      </c>
      <c r="E1465" s="2">
        <f>MACD!F1465</f>
        <v>-1.2162565087844458E-3</v>
      </c>
      <c r="F1465" s="2">
        <f>'Moving Avg'!D1465</f>
        <v>12.468059999999999</v>
      </c>
      <c r="G1465" s="2">
        <f>'Moving Avg'!F1465</f>
        <v>12.560639999999996</v>
      </c>
      <c r="H1465" s="2">
        <f>'Moving Avg'!G1465</f>
        <v>12.717065999999999</v>
      </c>
      <c r="I1465" s="2">
        <f>'Moving Avg'!H1465</f>
        <v>13.425441500000016</v>
      </c>
      <c r="J1465" s="6" t="str">
        <f>OBV!F1465</f>
        <v>BEARISH</v>
      </c>
      <c r="K1465" s="6" t="str">
        <f>OBV!G1465</f>
        <v>WEAK</v>
      </c>
      <c r="L1465" s="6" t="str">
        <f>OBV!H1465</f>
        <v>CONFIRMED BEARISH</v>
      </c>
      <c r="M1465" s="8">
        <f t="shared" si="223"/>
        <v>50</v>
      </c>
      <c r="N1465" s="8">
        <f t="shared" si="220"/>
        <v>0</v>
      </c>
      <c r="O1465" s="8">
        <f t="shared" si="221"/>
        <v>0</v>
      </c>
      <c r="P1465" s="8">
        <f t="shared" si="222"/>
        <v>0</v>
      </c>
      <c r="Q1465" s="9">
        <f t="shared" si="224"/>
        <v>17.5</v>
      </c>
      <c r="R1465" s="9">
        <f t="shared" si="225"/>
        <v>10</v>
      </c>
      <c r="S1465" s="9">
        <f t="shared" si="226"/>
        <v>7.5</v>
      </c>
      <c r="T1465" s="9">
        <f t="shared" si="227"/>
        <v>12.5</v>
      </c>
      <c r="U1465" s="8">
        <f t="shared" si="228"/>
        <v>11.666666666666666</v>
      </c>
      <c r="V1465" s="8">
        <f t="shared" si="229"/>
        <v>11.875</v>
      </c>
    </row>
    <row r="1466" spans="1:22" ht="13.5" x14ac:dyDescent="0.25">
      <c r="A1466" s="3">
        <f>RSI!A1466</f>
        <v>44147</v>
      </c>
      <c r="B1466" s="2">
        <f>RSI!B1466</f>
        <v>12.3773</v>
      </c>
      <c r="C1466" s="2">
        <f>RSI!I1466</f>
        <v>35.073034210111047</v>
      </c>
      <c r="D1466" s="2">
        <f>MACD!E1466</f>
        <v>4.5978844777618377E-2</v>
      </c>
      <c r="E1466" s="2">
        <f>MACD!F1466</f>
        <v>8.2227637484961185E-3</v>
      </c>
      <c r="F1466" s="2">
        <f>'Moving Avg'!D1466</f>
        <v>12.42784</v>
      </c>
      <c r="G1466" s="2">
        <f>'Moving Avg'!F1466</f>
        <v>12.550584999999996</v>
      </c>
      <c r="H1466" s="2">
        <f>'Moving Avg'!G1466</f>
        <v>12.701697999999999</v>
      </c>
      <c r="I1466" s="2">
        <f>'Moving Avg'!H1466</f>
        <v>13.409995500000015</v>
      </c>
      <c r="J1466" s="6" t="str">
        <f>OBV!F1466</f>
        <v>BEARISH</v>
      </c>
      <c r="K1466" s="6" t="str">
        <f>OBV!G1466</f>
        <v>WEAK</v>
      </c>
      <c r="L1466" s="6" t="str">
        <f>OBV!H1466</f>
        <v>CONFIRMED BEARISH</v>
      </c>
      <c r="M1466" s="8">
        <f t="shared" si="223"/>
        <v>50</v>
      </c>
      <c r="N1466" s="8">
        <f t="shared" si="220"/>
        <v>0</v>
      </c>
      <c r="O1466" s="8">
        <f t="shared" si="221"/>
        <v>0</v>
      </c>
      <c r="P1466" s="8">
        <f t="shared" si="222"/>
        <v>0</v>
      </c>
      <c r="Q1466" s="9">
        <f t="shared" si="224"/>
        <v>17.5</v>
      </c>
      <c r="R1466" s="9">
        <f t="shared" si="225"/>
        <v>10</v>
      </c>
      <c r="S1466" s="9">
        <f t="shared" si="226"/>
        <v>7.5</v>
      </c>
      <c r="T1466" s="9">
        <f t="shared" si="227"/>
        <v>12.5</v>
      </c>
      <c r="U1466" s="8">
        <f t="shared" si="228"/>
        <v>11.666666666666666</v>
      </c>
      <c r="V1466" s="8">
        <f t="shared" si="229"/>
        <v>11.875</v>
      </c>
    </row>
    <row r="1467" spans="1:22" ht="13.5" x14ac:dyDescent="0.25">
      <c r="A1467" s="3">
        <f>RSI!A1467</f>
        <v>44148</v>
      </c>
      <c r="B1467" s="2">
        <f>RSI!B1467</f>
        <v>12.325699999999999</v>
      </c>
      <c r="C1467" s="2">
        <f>RSI!I1467</f>
        <v>32.560948236003114</v>
      </c>
      <c r="D1467" s="2">
        <f>MACD!E1467</f>
        <v>5.8986156313524774E-2</v>
      </c>
      <c r="E1467" s="2">
        <f>MACD!F1467</f>
        <v>1.837544226150185E-2</v>
      </c>
      <c r="F1467" s="2">
        <f>'Moving Avg'!D1467</f>
        <v>12.4072</v>
      </c>
      <c r="G1467" s="2">
        <f>'Moving Avg'!F1467</f>
        <v>12.537949999999999</v>
      </c>
      <c r="H1467" s="2">
        <f>'Moving Avg'!G1467</f>
        <v>12.685193999999997</v>
      </c>
      <c r="I1467" s="2">
        <f>'Moving Avg'!H1467</f>
        <v>13.394317500000017</v>
      </c>
      <c r="J1467" s="6" t="str">
        <f>OBV!F1467</f>
        <v>BEARISH</v>
      </c>
      <c r="K1467" s="6" t="str">
        <f>OBV!G1467</f>
        <v>NEUTRAL</v>
      </c>
      <c r="L1467" s="6" t="str">
        <f>OBV!H1467</f>
        <v>CONFIRMED BEARISH</v>
      </c>
      <c r="M1467" s="8">
        <f t="shared" si="223"/>
        <v>50</v>
      </c>
      <c r="N1467" s="8">
        <f t="shared" si="220"/>
        <v>0</v>
      </c>
      <c r="O1467" s="8">
        <f t="shared" si="221"/>
        <v>0</v>
      </c>
      <c r="P1467" s="8">
        <f t="shared" si="222"/>
        <v>16.5</v>
      </c>
      <c r="Q1467" s="9">
        <f t="shared" si="224"/>
        <v>19.975000000000001</v>
      </c>
      <c r="R1467" s="9">
        <f t="shared" si="225"/>
        <v>14.125</v>
      </c>
      <c r="S1467" s="9">
        <f t="shared" si="226"/>
        <v>14.925000000000001</v>
      </c>
      <c r="T1467" s="9">
        <f t="shared" si="227"/>
        <v>16.625</v>
      </c>
      <c r="U1467" s="8">
        <f t="shared" si="228"/>
        <v>16.341666666666669</v>
      </c>
      <c r="V1467" s="8">
        <f t="shared" si="229"/>
        <v>16.412500000000001</v>
      </c>
    </row>
    <row r="1468" spans="1:22" ht="13.5" x14ac:dyDescent="0.25">
      <c r="A1468" s="3">
        <f>RSI!A1468</f>
        <v>44151</v>
      </c>
      <c r="B1468" s="2">
        <f>RSI!B1468</f>
        <v>12.325699999999999</v>
      </c>
      <c r="C1468" s="2">
        <f>RSI!I1468</f>
        <v>32.560948236003114</v>
      </c>
      <c r="D1468" s="2">
        <f>MACD!E1468</f>
        <v>7.1443894339509484E-2</v>
      </c>
      <c r="E1468" s="2">
        <f>MACD!F1468</f>
        <v>2.8989132677103381E-2</v>
      </c>
      <c r="F1468" s="2">
        <f>'Moving Avg'!D1468</f>
        <v>12.35666</v>
      </c>
      <c r="G1468" s="2">
        <f>'Moving Avg'!F1468</f>
        <v>12.53021</v>
      </c>
      <c r="H1468" s="2">
        <f>'Moving Avg'!G1468</f>
        <v>12.671267999999996</v>
      </c>
      <c r="I1468" s="2">
        <f>'Moving Avg'!H1468</f>
        <v>13.378639500000014</v>
      </c>
      <c r="J1468" s="6" t="str">
        <f>OBV!F1468</f>
        <v>BEARISH</v>
      </c>
      <c r="K1468" s="6" t="str">
        <f>OBV!G1468</f>
        <v>WEAK</v>
      </c>
      <c r="L1468" s="6" t="str">
        <f>OBV!H1468</f>
        <v>CONFIRMED BEARISH</v>
      </c>
      <c r="M1468" s="8">
        <f t="shared" si="223"/>
        <v>50</v>
      </c>
      <c r="N1468" s="8">
        <f t="shared" si="220"/>
        <v>0</v>
      </c>
      <c r="O1468" s="8">
        <f t="shared" si="221"/>
        <v>0</v>
      </c>
      <c r="P1468" s="8">
        <f t="shared" si="222"/>
        <v>0</v>
      </c>
      <c r="Q1468" s="9">
        <f t="shared" si="224"/>
        <v>17.5</v>
      </c>
      <c r="R1468" s="9">
        <f t="shared" si="225"/>
        <v>10</v>
      </c>
      <c r="S1468" s="9">
        <f t="shared" si="226"/>
        <v>7.5</v>
      </c>
      <c r="T1468" s="9">
        <f t="shared" si="227"/>
        <v>12.5</v>
      </c>
      <c r="U1468" s="8">
        <f t="shared" si="228"/>
        <v>11.666666666666666</v>
      </c>
      <c r="V1468" s="8">
        <f t="shared" si="229"/>
        <v>11.875</v>
      </c>
    </row>
    <row r="1469" spans="1:22" ht="13.5" x14ac:dyDescent="0.25">
      <c r="A1469" s="3">
        <f>RSI!A1469</f>
        <v>44152</v>
      </c>
      <c r="B1469" s="2">
        <f>RSI!B1469</f>
        <v>12.325699999999999</v>
      </c>
      <c r="C1469" s="2">
        <f>RSI!I1469</f>
        <v>32.560948236003114</v>
      </c>
      <c r="D1469" s="2">
        <f>MACD!E1469</f>
        <v>7.5390624766255243E-2</v>
      </c>
      <c r="E1469" s="2">
        <f>MACD!F1469</f>
        <v>3.8269431094933755E-2</v>
      </c>
      <c r="F1469" s="2">
        <f>'Moving Avg'!D1469</f>
        <v>12.34634</v>
      </c>
      <c r="G1469" s="2">
        <f>'Moving Avg'!F1469</f>
        <v>12.514735</v>
      </c>
      <c r="H1469" s="2">
        <f>'Moving Avg'!G1469</f>
        <v>12.654969999999993</v>
      </c>
      <c r="I1469" s="2">
        <f>'Moving Avg'!H1469</f>
        <v>13.362987000000015</v>
      </c>
      <c r="J1469" s="6" t="str">
        <f>OBV!F1469</f>
        <v>BEARISH</v>
      </c>
      <c r="K1469" s="6" t="str">
        <f>OBV!G1469</f>
        <v>NEUTRAL</v>
      </c>
      <c r="L1469" s="6" t="str">
        <f>OBV!H1469</f>
        <v>CONFIRMED BEARISH</v>
      </c>
      <c r="M1469" s="8">
        <f t="shared" si="223"/>
        <v>50</v>
      </c>
      <c r="N1469" s="8">
        <f t="shared" si="220"/>
        <v>0</v>
      </c>
      <c r="O1469" s="8">
        <f t="shared" si="221"/>
        <v>0</v>
      </c>
      <c r="P1469" s="8">
        <f t="shared" si="222"/>
        <v>16.5</v>
      </c>
      <c r="Q1469" s="9">
        <f t="shared" si="224"/>
        <v>19.975000000000001</v>
      </c>
      <c r="R1469" s="9">
        <f t="shared" si="225"/>
        <v>14.125</v>
      </c>
      <c r="S1469" s="9">
        <f t="shared" si="226"/>
        <v>14.925000000000001</v>
      </c>
      <c r="T1469" s="9">
        <f t="shared" si="227"/>
        <v>16.625</v>
      </c>
      <c r="U1469" s="8">
        <f t="shared" si="228"/>
        <v>16.341666666666669</v>
      </c>
      <c r="V1469" s="8">
        <f t="shared" si="229"/>
        <v>16.412500000000001</v>
      </c>
    </row>
    <row r="1470" spans="1:22" ht="13.5" x14ac:dyDescent="0.25">
      <c r="A1470" s="3">
        <f>RSI!A1470</f>
        <v>44153</v>
      </c>
      <c r="B1470" s="2">
        <f>RSI!B1470</f>
        <v>12.325699999999999</v>
      </c>
      <c r="C1470" s="2">
        <f>RSI!I1470</f>
        <v>32.560948236003114</v>
      </c>
      <c r="D1470" s="2">
        <f>MACD!E1470</f>
        <v>7.9974637211526201E-2</v>
      </c>
      <c r="E1470" s="2">
        <f>MACD!F1470</f>
        <v>4.6610472318252244E-2</v>
      </c>
      <c r="F1470" s="2">
        <f>'Moving Avg'!D1470</f>
        <v>12.33602</v>
      </c>
      <c r="G1470" s="2">
        <f>'Moving Avg'!F1470</f>
        <v>12.499260000000001</v>
      </c>
      <c r="H1470" s="2">
        <f>'Moving Avg'!G1470</f>
        <v>12.641559999999995</v>
      </c>
      <c r="I1470" s="2">
        <f>'Moving Avg'!H1470</f>
        <v>13.347773000000013</v>
      </c>
      <c r="J1470" s="6" t="str">
        <f>OBV!F1470</f>
        <v>BEARISH</v>
      </c>
      <c r="K1470" s="6" t="str">
        <f>OBV!G1470</f>
        <v>NEUTRAL</v>
      </c>
      <c r="L1470" s="6" t="str">
        <f>OBV!H1470</f>
        <v>CONFIRMED BEARISH</v>
      </c>
      <c r="M1470" s="8">
        <f t="shared" si="223"/>
        <v>50</v>
      </c>
      <c r="N1470" s="8">
        <f t="shared" si="220"/>
        <v>0</v>
      </c>
      <c r="O1470" s="8">
        <f t="shared" si="221"/>
        <v>0</v>
      </c>
      <c r="P1470" s="8">
        <f t="shared" si="222"/>
        <v>16.5</v>
      </c>
      <c r="Q1470" s="9">
        <f t="shared" si="224"/>
        <v>19.975000000000001</v>
      </c>
      <c r="R1470" s="9">
        <f t="shared" si="225"/>
        <v>14.125</v>
      </c>
      <c r="S1470" s="9">
        <f t="shared" si="226"/>
        <v>14.925000000000001</v>
      </c>
      <c r="T1470" s="9">
        <f t="shared" si="227"/>
        <v>16.625</v>
      </c>
      <c r="U1470" s="8">
        <f t="shared" si="228"/>
        <v>16.341666666666669</v>
      </c>
      <c r="V1470" s="8">
        <f t="shared" si="229"/>
        <v>16.412500000000001</v>
      </c>
    </row>
    <row r="1471" spans="1:22" ht="13.5" x14ac:dyDescent="0.25">
      <c r="A1471" s="3">
        <f>RSI!A1471</f>
        <v>44154</v>
      </c>
      <c r="B1471" s="2">
        <f>RSI!B1471</f>
        <v>12.325699999999999</v>
      </c>
      <c r="C1471" s="2">
        <f>RSI!I1471</f>
        <v>32.560948236003114</v>
      </c>
      <c r="D1471" s="2">
        <f>MACD!E1471</f>
        <v>9.2144166765951496E-2</v>
      </c>
      <c r="E1471" s="2">
        <f>MACD!F1471</f>
        <v>5.5717211207792092E-2</v>
      </c>
      <c r="F1471" s="2">
        <f>'Moving Avg'!D1471</f>
        <v>12.325699999999999</v>
      </c>
      <c r="G1471" s="2">
        <f>'Moving Avg'!F1471</f>
        <v>12.484045000000002</v>
      </c>
      <c r="H1471" s="2">
        <f>'Moving Avg'!G1471</f>
        <v>12.628253999999995</v>
      </c>
      <c r="I1471" s="2">
        <f>'Moving Avg'!H1471</f>
        <v>13.332120500000014</v>
      </c>
      <c r="J1471" s="6" t="str">
        <f>OBV!F1471</f>
        <v>BEARISH</v>
      </c>
      <c r="K1471" s="6" t="str">
        <f>OBV!G1471</f>
        <v>NEUTRAL</v>
      </c>
      <c r="L1471" s="6" t="str">
        <f>OBV!H1471</f>
        <v>CONFIRMED BEARISH</v>
      </c>
      <c r="M1471" s="8">
        <f t="shared" si="223"/>
        <v>50</v>
      </c>
      <c r="N1471" s="8">
        <f t="shared" si="220"/>
        <v>0</v>
      </c>
      <c r="O1471" s="8">
        <f t="shared" si="221"/>
        <v>0</v>
      </c>
      <c r="P1471" s="8">
        <f t="shared" si="222"/>
        <v>16.5</v>
      </c>
      <c r="Q1471" s="9">
        <f t="shared" si="224"/>
        <v>19.975000000000001</v>
      </c>
      <c r="R1471" s="9">
        <f t="shared" si="225"/>
        <v>14.125</v>
      </c>
      <c r="S1471" s="9">
        <f t="shared" si="226"/>
        <v>14.925000000000001</v>
      </c>
      <c r="T1471" s="9">
        <f t="shared" si="227"/>
        <v>16.625</v>
      </c>
      <c r="U1471" s="8">
        <f t="shared" si="228"/>
        <v>16.341666666666669</v>
      </c>
      <c r="V1471" s="8">
        <f t="shared" si="229"/>
        <v>16.412500000000001</v>
      </c>
    </row>
    <row r="1472" spans="1:22" ht="13.5" x14ac:dyDescent="0.25">
      <c r="A1472" s="3">
        <f>RSI!A1472</f>
        <v>44155</v>
      </c>
      <c r="B1472" s="2">
        <f>RSI!B1472</f>
        <v>12.325699999999999</v>
      </c>
      <c r="C1472" s="2">
        <f>RSI!I1472</f>
        <v>32.560948236003114</v>
      </c>
      <c r="D1472" s="2">
        <f>MACD!E1472</f>
        <v>8.0508394573367781E-2</v>
      </c>
      <c r="E1472" s="2">
        <f>MACD!F1472</f>
        <v>6.067544788090723E-2</v>
      </c>
      <c r="F1472" s="2">
        <f>'Moving Avg'!D1472</f>
        <v>12.325699999999999</v>
      </c>
      <c r="G1472" s="2">
        <f>'Moving Avg'!F1472</f>
        <v>12.468830000000002</v>
      </c>
      <c r="H1472" s="2">
        <f>'Moving Avg'!G1472</f>
        <v>12.615875999999993</v>
      </c>
      <c r="I1472" s="2">
        <f>'Moving Avg'!H1472</f>
        <v>13.316468000000013</v>
      </c>
      <c r="J1472" s="6" t="str">
        <f>OBV!F1472</f>
        <v>NEUTRAL</v>
      </c>
      <c r="K1472" s="6" t="str">
        <f>OBV!G1472</f>
        <v>NEUTRAL</v>
      </c>
      <c r="L1472" s="6" t="str">
        <f>OBV!H1472</f>
        <v>NEUTRAL</v>
      </c>
      <c r="M1472" s="8">
        <f t="shared" si="223"/>
        <v>50</v>
      </c>
      <c r="N1472" s="8">
        <f t="shared" si="220"/>
        <v>0</v>
      </c>
      <c r="O1472" s="8">
        <f t="shared" si="221"/>
        <v>0</v>
      </c>
      <c r="P1472" s="8">
        <f t="shared" si="222"/>
        <v>33</v>
      </c>
      <c r="Q1472" s="9">
        <f t="shared" si="224"/>
        <v>22.45</v>
      </c>
      <c r="R1472" s="9">
        <f t="shared" si="225"/>
        <v>18.25</v>
      </c>
      <c r="S1472" s="9">
        <f t="shared" si="226"/>
        <v>22.35</v>
      </c>
      <c r="T1472" s="9">
        <f t="shared" si="227"/>
        <v>20.75</v>
      </c>
      <c r="U1472" s="8">
        <f t="shared" si="228"/>
        <v>21.016666666666669</v>
      </c>
      <c r="V1472" s="8">
        <f t="shared" si="229"/>
        <v>20.950000000000003</v>
      </c>
    </row>
    <row r="1473" spans="1:22" ht="13.5" x14ac:dyDescent="0.25">
      <c r="A1473" s="3">
        <f>RSI!A1473</f>
        <v>44158</v>
      </c>
      <c r="B1473" s="2">
        <f>RSI!B1473</f>
        <v>12.3773</v>
      </c>
      <c r="C1473" s="2">
        <f>RSI!I1473</f>
        <v>39.338634227023498</v>
      </c>
      <c r="D1473" s="2">
        <f>MACD!E1473</f>
        <v>9.0828420410250743E-2</v>
      </c>
      <c r="E1473" s="2">
        <f>MACD!F1473</f>
        <v>6.6706042386775938E-2</v>
      </c>
      <c r="F1473" s="2">
        <f>'Moving Avg'!D1473</f>
        <v>12.33602</v>
      </c>
      <c r="G1473" s="2">
        <f>'Moving Avg'!F1473</f>
        <v>12.456195000000003</v>
      </c>
      <c r="H1473" s="2">
        <f>'Moving Avg'!G1473</f>
        <v>12.604529999999993</v>
      </c>
      <c r="I1473" s="2">
        <f>'Moving Avg'!H1473</f>
        <v>13.301254000000014</v>
      </c>
      <c r="J1473" s="6" t="str">
        <f>OBV!F1473</f>
        <v>BULLISH</v>
      </c>
      <c r="K1473" s="6" t="str">
        <f>OBV!G1473</f>
        <v>STRONG</v>
      </c>
      <c r="L1473" s="6" t="str">
        <f>OBV!H1473</f>
        <v>CONFIRMED BULLISH</v>
      </c>
      <c r="M1473" s="8">
        <f t="shared" si="223"/>
        <v>50</v>
      </c>
      <c r="N1473" s="8">
        <f t="shared" si="220"/>
        <v>0</v>
      </c>
      <c r="O1473" s="8">
        <f t="shared" si="221"/>
        <v>0</v>
      </c>
      <c r="P1473" s="8">
        <f t="shared" si="222"/>
        <v>100</v>
      </c>
      <c r="Q1473" s="9">
        <f t="shared" si="224"/>
        <v>32.5</v>
      </c>
      <c r="R1473" s="9">
        <f t="shared" si="225"/>
        <v>35</v>
      </c>
      <c r="S1473" s="9">
        <f t="shared" si="226"/>
        <v>52.5</v>
      </c>
      <c r="T1473" s="9">
        <f t="shared" si="227"/>
        <v>37.5</v>
      </c>
      <c r="U1473" s="8">
        <f t="shared" si="228"/>
        <v>40</v>
      </c>
      <c r="V1473" s="8">
        <f t="shared" si="229"/>
        <v>39.375</v>
      </c>
    </row>
    <row r="1474" spans="1:22" ht="13.5" x14ac:dyDescent="0.25">
      <c r="A1474" s="3">
        <f>RSI!A1474</f>
        <v>44159</v>
      </c>
      <c r="B1474" s="2">
        <f>RSI!B1474</f>
        <v>12.325699999999999</v>
      </c>
      <c r="C1474" s="2">
        <f>RSI!I1474</f>
        <v>35.496758056361969</v>
      </c>
      <c r="D1474" s="2">
        <f>MACD!E1474</f>
        <v>7.3054327599713531E-2</v>
      </c>
      <c r="E1474" s="2">
        <f>MACD!F1474</f>
        <v>6.7975699429363462E-2</v>
      </c>
      <c r="F1474" s="2">
        <f>'Moving Avg'!D1474</f>
        <v>12.33602</v>
      </c>
      <c r="G1474" s="2">
        <f>'Moving Avg'!F1474</f>
        <v>12.440980000000003</v>
      </c>
      <c r="H1474" s="2">
        <f>'Moving Avg'!G1474</f>
        <v>12.592151999999993</v>
      </c>
      <c r="I1474" s="2">
        <f>'Moving Avg'!H1474</f>
        <v>13.28578200000001</v>
      </c>
      <c r="J1474" s="6" t="str">
        <f>OBV!F1474</f>
        <v>BULLISH</v>
      </c>
      <c r="K1474" s="6" t="str">
        <f>OBV!G1474</f>
        <v>STRONG</v>
      </c>
      <c r="L1474" s="6" t="str">
        <f>OBV!H1474</f>
        <v>NEUTRAL</v>
      </c>
      <c r="M1474" s="8">
        <f t="shared" si="223"/>
        <v>50</v>
      </c>
      <c r="N1474" s="8">
        <f t="shared" ref="N1474:N1537" si="230">IF(E1474-D1474&gt;0.02, 100, IF(E1474-D1474&lt;0,0,45))</f>
        <v>0</v>
      </c>
      <c r="O1474" s="8">
        <f t="shared" ref="O1474:O1537" si="231">IF(F1474-I1474&gt;10,100,IF(F1474-I1474&gt;5,75, IF(F1474-I1474&gt;0,50,0)))</f>
        <v>0</v>
      </c>
      <c r="P1474" s="8">
        <f t="shared" ref="P1474:P1537" si="232">IF(L1474="confirmed bullish", 34, IF(L1474="bullish divergence",17, 0))+IF(J1474="bullish",33,IF(J1474="bearish",0,16.5))+IF(K1474="strong",33,IF(K1474="weak",0,16.5))</f>
        <v>66</v>
      </c>
      <c r="Q1474" s="9">
        <f t="shared" si="224"/>
        <v>27.4</v>
      </c>
      <c r="R1474" s="9">
        <f t="shared" si="225"/>
        <v>26.5</v>
      </c>
      <c r="S1474" s="9">
        <f t="shared" si="226"/>
        <v>37.200000000000003</v>
      </c>
      <c r="T1474" s="9">
        <f t="shared" si="227"/>
        <v>29</v>
      </c>
      <c r="U1474" s="8">
        <f t="shared" si="228"/>
        <v>30.366666666666664</v>
      </c>
      <c r="V1474" s="8">
        <f t="shared" si="229"/>
        <v>30.024999999999999</v>
      </c>
    </row>
    <row r="1475" spans="1:22" ht="13.5" x14ac:dyDescent="0.25">
      <c r="A1475" s="3">
        <f>RSI!A1475</f>
        <v>44160</v>
      </c>
      <c r="B1475" s="2">
        <f>RSI!B1475</f>
        <v>12.325699999999999</v>
      </c>
      <c r="C1475" s="2">
        <f>RSI!I1475</f>
        <v>35.496758056361969</v>
      </c>
      <c r="D1475" s="2">
        <f>MACD!E1475</f>
        <v>5.8884262547586275E-2</v>
      </c>
      <c r="E1475" s="2">
        <f>MACD!F1475</f>
        <v>6.6157412053008027E-2</v>
      </c>
      <c r="F1475" s="2">
        <f>'Moving Avg'!D1475</f>
        <v>12.33602</v>
      </c>
      <c r="G1475" s="2">
        <f>'Moving Avg'!F1475</f>
        <v>12.425765000000004</v>
      </c>
      <c r="H1475" s="2">
        <f>'Moving Avg'!G1475</f>
        <v>12.579877999999994</v>
      </c>
      <c r="I1475" s="2">
        <f>'Moving Avg'!H1475</f>
        <v>13.270310000000011</v>
      </c>
      <c r="J1475" s="6" t="str">
        <f>OBV!F1475</f>
        <v>BULLISH</v>
      </c>
      <c r="K1475" s="6" t="str">
        <f>OBV!G1475</f>
        <v>STRONG</v>
      </c>
      <c r="L1475" s="6" t="str">
        <f>OBV!H1475</f>
        <v>NEUTRAL</v>
      </c>
      <c r="M1475" s="8">
        <f t="shared" ref="M1475:M1538" si="233">IF(C1475&lt;30,100, IF(C1475&gt;70, 0, 50))</f>
        <v>50</v>
      </c>
      <c r="N1475" s="8">
        <f t="shared" si="230"/>
        <v>45</v>
      </c>
      <c r="O1475" s="8">
        <f t="shared" si="231"/>
        <v>0</v>
      </c>
      <c r="P1475" s="8">
        <f t="shared" si="232"/>
        <v>66</v>
      </c>
      <c r="Q1475" s="9">
        <f t="shared" ref="Q1475:Q1538" si="234">0.35*M1475+N1475*0.35+O1475*0.15+P1475*0.15</f>
        <v>43.15</v>
      </c>
      <c r="R1475" s="9">
        <f t="shared" ref="R1475:R1538" si="235">M1475*0.2+N1475*0.2+O1475*0.35+P1475*0.25</f>
        <v>35.5</v>
      </c>
      <c r="S1475" s="9">
        <f t="shared" ref="S1475:S1538" si="236">M1475*0.15+N1475*0.15+O1475*0.25+P1475*0.45</f>
        <v>43.95</v>
      </c>
      <c r="T1475" s="9">
        <f t="shared" ref="T1475:T1538" si="237">0.25*SUM(M1475:P1475)</f>
        <v>40.25</v>
      </c>
      <c r="U1475" s="8">
        <f t="shared" ref="U1475:U1538" si="238">SUM(Q1475:S1475)/3</f>
        <v>40.866666666666667</v>
      </c>
      <c r="V1475" s="8">
        <f t="shared" ref="V1475:V1538" si="239">SUM(Q1475:T1475)/4</f>
        <v>40.712500000000006</v>
      </c>
    </row>
    <row r="1476" spans="1:22" ht="13.5" x14ac:dyDescent="0.25">
      <c r="A1476" s="3">
        <f>RSI!A1476</f>
        <v>44161</v>
      </c>
      <c r="B1476" s="2">
        <f>RSI!B1476</f>
        <v>12.325699999999999</v>
      </c>
      <c r="C1476" s="2">
        <f>RSI!I1476</f>
        <v>35.496758056361969</v>
      </c>
      <c r="D1476" s="2">
        <f>MACD!E1476</f>
        <v>4.7699348189963686E-2</v>
      </c>
      <c r="E1476" s="2">
        <f>MACD!F1476</f>
        <v>6.2465799280399165E-2</v>
      </c>
      <c r="F1476" s="2">
        <f>'Moving Avg'!D1476</f>
        <v>12.33602</v>
      </c>
      <c r="G1476" s="2">
        <f>'Moving Avg'!F1476</f>
        <v>12.412870000000005</v>
      </c>
      <c r="H1476" s="2">
        <f>'Moving Avg'!G1476</f>
        <v>12.568531999999994</v>
      </c>
      <c r="I1476" s="2">
        <f>'Moving Avg'!H1476</f>
        <v>13.254838000000008</v>
      </c>
      <c r="J1476" s="6" t="str">
        <f>OBV!F1476</f>
        <v>BULLISH</v>
      </c>
      <c r="K1476" s="6" t="str">
        <f>OBV!G1476</f>
        <v>STRONG</v>
      </c>
      <c r="L1476" s="6" t="str">
        <f>OBV!H1476</f>
        <v>NEUTRAL</v>
      </c>
      <c r="M1476" s="8">
        <f t="shared" si="233"/>
        <v>50</v>
      </c>
      <c r="N1476" s="8">
        <f t="shared" si="230"/>
        <v>45</v>
      </c>
      <c r="O1476" s="8">
        <f t="shared" si="231"/>
        <v>0</v>
      </c>
      <c r="P1476" s="8">
        <f t="shared" si="232"/>
        <v>66</v>
      </c>
      <c r="Q1476" s="9">
        <f t="shared" si="234"/>
        <v>43.15</v>
      </c>
      <c r="R1476" s="9">
        <f t="shared" si="235"/>
        <v>35.5</v>
      </c>
      <c r="S1476" s="9">
        <f t="shared" si="236"/>
        <v>43.95</v>
      </c>
      <c r="T1476" s="9">
        <f t="shared" si="237"/>
        <v>40.25</v>
      </c>
      <c r="U1476" s="8">
        <f t="shared" si="238"/>
        <v>40.866666666666667</v>
      </c>
      <c r="V1476" s="8">
        <f t="shared" si="239"/>
        <v>40.712500000000006</v>
      </c>
    </row>
    <row r="1477" spans="1:22" ht="13.5" x14ac:dyDescent="0.25">
      <c r="A1477" s="3">
        <f>RSI!A1477</f>
        <v>44162</v>
      </c>
      <c r="B1477" s="2">
        <f>RSI!B1477</f>
        <v>12.325699999999999</v>
      </c>
      <c r="C1477" s="2">
        <f>RSI!I1477</f>
        <v>35.496758056361969</v>
      </c>
      <c r="D1477" s="2">
        <f>MACD!E1477</f>
        <v>3.1042228984535569E-2</v>
      </c>
      <c r="E1477" s="2">
        <f>MACD!F1477</f>
        <v>5.6181085221226452E-2</v>
      </c>
      <c r="F1477" s="2">
        <f>'Moving Avg'!D1477</f>
        <v>12.33602</v>
      </c>
      <c r="G1477" s="2">
        <f>'Moving Avg'!F1477</f>
        <v>12.399975000000005</v>
      </c>
      <c r="H1477" s="2">
        <f>'Moving Avg'!G1477</f>
        <v>12.558731999999994</v>
      </c>
      <c r="I1477" s="2">
        <f>'Moving Avg'!H1477</f>
        <v>13.241429000000005</v>
      </c>
      <c r="J1477" s="6" t="str">
        <f>OBV!F1477</f>
        <v>BULLISH</v>
      </c>
      <c r="K1477" s="6" t="str">
        <f>OBV!G1477</f>
        <v>STRONG</v>
      </c>
      <c r="L1477" s="6" t="str">
        <f>OBV!H1477</f>
        <v>NEUTRAL</v>
      </c>
      <c r="M1477" s="8">
        <f t="shared" si="233"/>
        <v>50</v>
      </c>
      <c r="N1477" s="8">
        <f t="shared" si="230"/>
        <v>100</v>
      </c>
      <c r="O1477" s="8">
        <f t="shared" si="231"/>
        <v>0</v>
      </c>
      <c r="P1477" s="8">
        <f t="shared" si="232"/>
        <v>66</v>
      </c>
      <c r="Q1477" s="9">
        <f t="shared" si="234"/>
        <v>62.4</v>
      </c>
      <c r="R1477" s="9">
        <f t="shared" si="235"/>
        <v>46.5</v>
      </c>
      <c r="S1477" s="9">
        <f t="shared" si="236"/>
        <v>52.2</v>
      </c>
      <c r="T1477" s="9">
        <f t="shared" si="237"/>
        <v>54</v>
      </c>
      <c r="U1477" s="8">
        <f t="shared" si="238"/>
        <v>53.70000000000001</v>
      </c>
      <c r="V1477" s="8">
        <f t="shared" si="239"/>
        <v>53.775000000000006</v>
      </c>
    </row>
    <row r="1478" spans="1:22" ht="13.5" x14ac:dyDescent="0.25">
      <c r="A1478" s="3">
        <f>RSI!A1478</f>
        <v>44165</v>
      </c>
      <c r="B1478" s="2">
        <f>RSI!B1478</f>
        <v>11.964700000000001</v>
      </c>
      <c r="C1478" s="2">
        <f>RSI!I1478</f>
        <v>18.49743089481963</v>
      </c>
      <c r="D1478" s="2">
        <f>MACD!E1478</f>
        <v>4.4378762610087108E-2</v>
      </c>
      <c r="E1478" s="2">
        <f>MACD!F1478</f>
        <v>5.3820620698998588E-2</v>
      </c>
      <c r="F1478" s="2">
        <f>'Moving Avg'!D1478</f>
        <v>12.253499999999999</v>
      </c>
      <c r="G1478" s="2">
        <f>'Moving Avg'!F1478</f>
        <v>12.369030000000004</v>
      </c>
      <c r="H1478" s="2">
        <f>'Moving Avg'!G1478</f>
        <v>12.540267999999992</v>
      </c>
      <c r="I1478" s="2">
        <f>'Moving Avg'!H1478</f>
        <v>13.227762000000006</v>
      </c>
      <c r="J1478" s="6" t="str">
        <f>OBV!F1478</f>
        <v>BEARISH</v>
      </c>
      <c r="K1478" s="6" t="str">
        <f>OBV!G1478</f>
        <v>WEAK</v>
      </c>
      <c r="L1478" s="6" t="str">
        <f>OBV!H1478</f>
        <v>CONFIRMED BEARISH</v>
      </c>
      <c r="M1478" s="8">
        <f t="shared" si="233"/>
        <v>100</v>
      </c>
      <c r="N1478" s="8">
        <f t="shared" si="230"/>
        <v>45</v>
      </c>
      <c r="O1478" s="8">
        <f t="shared" si="231"/>
        <v>0</v>
      </c>
      <c r="P1478" s="8">
        <f t="shared" si="232"/>
        <v>0</v>
      </c>
      <c r="Q1478" s="9">
        <f t="shared" si="234"/>
        <v>50.75</v>
      </c>
      <c r="R1478" s="9">
        <f t="shared" si="235"/>
        <v>29</v>
      </c>
      <c r="S1478" s="9">
        <f t="shared" si="236"/>
        <v>21.75</v>
      </c>
      <c r="T1478" s="9">
        <f t="shared" si="237"/>
        <v>36.25</v>
      </c>
      <c r="U1478" s="8">
        <f t="shared" si="238"/>
        <v>33.833333333333336</v>
      </c>
      <c r="V1478" s="8">
        <f t="shared" si="239"/>
        <v>34.4375</v>
      </c>
    </row>
    <row r="1479" spans="1:22" ht="13.5" x14ac:dyDescent="0.25">
      <c r="A1479" s="3">
        <f>RSI!A1479</f>
        <v>44166</v>
      </c>
      <c r="B1479" s="2">
        <f>RSI!B1479</f>
        <v>12.1195</v>
      </c>
      <c r="C1479" s="2">
        <f>RSI!I1479</f>
        <v>33.257654713323618</v>
      </c>
      <c r="D1479" s="2">
        <f>MACD!E1479</f>
        <v>4.6969166304066334E-2</v>
      </c>
      <c r="E1479" s="2">
        <f>MACD!F1479</f>
        <v>5.2450329820012145E-2</v>
      </c>
      <c r="F1479" s="2">
        <f>'Moving Avg'!D1479</f>
        <v>12.212260000000001</v>
      </c>
      <c r="G1479" s="2">
        <f>'Moving Avg'!F1479</f>
        <v>12.348405000000003</v>
      </c>
      <c r="H1479" s="2">
        <f>'Moving Avg'!G1479</f>
        <v>12.526859999999992</v>
      </c>
      <c r="I1479" s="2">
        <f>'Moving Avg'!H1479</f>
        <v>13.214869000000004</v>
      </c>
      <c r="J1479" s="6" t="str">
        <f>OBV!F1479</f>
        <v>BEARISH</v>
      </c>
      <c r="K1479" s="6" t="str">
        <f>OBV!G1479</f>
        <v>WEAK</v>
      </c>
      <c r="L1479" s="6" t="str">
        <f>OBV!H1479</f>
        <v>CONFIRMED BEARISH</v>
      </c>
      <c r="M1479" s="8">
        <f t="shared" si="233"/>
        <v>50</v>
      </c>
      <c r="N1479" s="8">
        <f t="shared" si="230"/>
        <v>45</v>
      </c>
      <c r="O1479" s="8">
        <f t="shared" si="231"/>
        <v>0</v>
      </c>
      <c r="P1479" s="8">
        <f t="shared" si="232"/>
        <v>0</v>
      </c>
      <c r="Q1479" s="9">
        <f t="shared" si="234"/>
        <v>33.25</v>
      </c>
      <c r="R1479" s="9">
        <f t="shared" si="235"/>
        <v>19</v>
      </c>
      <c r="S1479" s="9">
        <f t="shared" si="236"/>
        <v>14.25</v>
      </c>
      <c r="T1479" s="9">
        <f t="shared" si="237"/>
        <v>23.75</v>
      </c>
      <c r="U1479" s="8">
        <f t="shared" si="238"/>
        <v>22.166666666666668</v>
      </c>
      <c r="V1479" s="8">
        <f t="shared" si="239"/>
        <v>22.5625</v>
      </c>
    </row>
    <row r="1480" spans="1:22" ht="13.5" x14ac:dyDescent="0.25">
      <c r="A1480" s="3">
        <f>RSI!A1480</f>
        <v>44167</v>
      </c>
      <c r="B1480" s="2">
        <f>RSI!B1480</f>
        <v>12.1195</v>
      </c>
      <c r="C1480" s="2">
        <f>RSI!I1480</f>
        <v>33.257654713323618</v>
      </c>
      <c r="D1480" s="2">
        <f>MACD!E1480</f>
        <v>5.0813281263121013E-2</v>
      </c>
      <c r="E1480" s="2">
        <f>MACD!F1480</f>
        <v>5.2122920108633924E-2</v>
      </c>
      <c r="F1480" s="2">
        <f>'Moving Avg'!D1480</f>
        <v>12.171020000000002</v>
      </c>
      <c r="G1480" s="2">
        <f>'Moving Avg'!F1480</f>
        <v>12.327780000000001</v>
      </c>
      <c r="H1480" s="2">
        <f>'Moving Avg'!G1480</f>
        <v>12.513451999999994</v>
      </c>
      <c r="I1480" s="2">
        <f>'Moving Avg'!H1480</f>
        <v>13.201976000000002</v>
      </c>
      <c r="J1480" s="6" t="str">
        <f>OBV!F1480</f>
        <v>BEARISH</v>
      </c>
      <c r="K1480" s="6" t="str">
        <f>OBV!G1480</f>
        <v>WEAK</v>
      </c>
      <c r="L1480" s="6" t="str">
        <f>OBV!H1480</f>
        <v>CONFIRMED BEARISH</v>
      </c>
      <c r="M1480" s="8">
        <f t="shared" si="233"/>
        <v>50</v>
      </c>
      <c r="N1480" s="8">
        <f t="shared" si="230"/>
        <v>45</v>
      </c>
      <c r="O1480" s="8">
        <f t="shared" si="231"/>
        <v>0</v>
      </c>
      <c r="P1480" s="8">
        <f t="shared" si="232"/>
        <v>0</v>
      </c>
      <c r="Q1480" s="9">
        <f t="shared" si="234"/>
        <v>33.25</v>
      </c>
      <c r="R1480" s="9">
        <f t="shared" si="235"/>
        <v>19</v>
      </c>
      <c r="S1480" s="9">
        <f t="shared" si="236"/>
        <v>14.25</v>
      </c>
      <c r="T1480" s="9">
        <f t="shared" si="237"/>
        <v>23.75</v>
      </c>
      <c r="U1480" s="8">
        <f t="shared" si="238"/>
        <v>22.166666666666668</v>
      </c>
      <c r="V1480" s="8">
        <f t="shared" si="239"/>
        <v>22.5625</v>
      </c>
    </row>
    <row r="1481" spans="1:22" ht="13.5" x14ac:dyDescent="0.25">
      <c r="A1481" s="3">
        <f>RSI!A1481</f>
        <v>44168</v>
      </c>
      <c r="B1481" s="2">
        <f>RSI!B1481</f>
        <v>12.1195</v>
      </c>
      <c r="C1481" s="2">
        <f>RSI!I1481</f>
        <v>33.257654713323618</v>
      </c>
      <c r="D1481" s="2">
        <f>MACD!E1481</f>
        <v>5.5595841059952633E-2</v>
      </c>
      <c r="E1481" s="2">
        <f>MACD!F1481</f>
        <v>5.2817504298897672E-2</v>
      </c>
      <c r="F1481" s="2">
        <f>'Moving Avg'!D1481</f>
        <v>12.12978</v>
      </c>
      <c r="G1481" s="2">
        <f>'Moving Avg'!F1481</f>
        <v>12.304835000000001</v>
      </c>
      <c r="H1481" s="2">
        <f>'Moving Avg'!G1481</f>
        <v>12.500147999999994</v>
      </c>
      <c r="I1481" s="2">
        <f>'Moving Avg'!H1481</f>
        <v>13.189082999999998</v>
      </c>
      <c r="J1481" s="6" t="str">
        <f>OBV!F1481</f>
        <v>BEARISH</v>
      </c>
      <c r="K1481" s="6" t="str">
        <f>OBV!G1481</f>
        <v>WEAK</v>
      </c>
      <c r="L1481" s="6" t="str">
        <f>OBV!H1481</f>
        <v>CONFIRMED BEARISH</v>
      </c>
      <c r="M1481" s="8">
        <f t="shared" si="233"/>
        <v>50</v>
      </c>
      <c r="N1481" s="8">
        <f t="shared" si="230"/>
        <v>0</v>
      </c>
      <c r="O1481" s="8">
        <f t="shared" si="231"/>
        <v>0</v>
      </c>
      <c r="P1481" s="8">
        <f t="shared" si="232"/>
        <v>0</v>
      </c>
      <c r="Q1481" s="9">
        <f t="shared" si="234"/>
        <v>17.5</v>
      </c>
      <c r="R1481" s="9">
        <f t="shared" si="235"/>
        <v>10</v>
      </c>
      <c r="S1481" s="9">
        <f t="shared" si="236"/>
        <v>7.5</v>
      </c>
      <c r="T1481" s="9">
        <f t="shared" si="237"/>
        <v>12.5</v>
      </c>
      <c r="U1481" s="8">
        <f t="shared" si="238"/>
        <v>11.666666666666666</v>
      </c>
      <c r="V1481" s="8">
        <f t="shared" si="239"/>
        <v>11.875</v>
      </c>
    </row>
    <row r="1482" spans="1:22" ht="13.5" x14ac:dyDescent="0.25">
      <c r="A1482" s="3">
        <f>RSI!A1482</f>
        <v>44169</v>
      </c>
      <c r="B1482" s="2">
        <f>RSI!B1482</f>
        <v>12.1195</v>
      </c>
      <c r="C1482" s="2">
        <f>RSI!I1482</f>
        <v>33.257654713323618</v>
      </c>
      <c r="D1482" s="2">
        <f>MACD!E1482</f>
        <v>6.1059147555361903E-2</v>
      </c>
      <c r="E1482" s="2">
        <f>MACD!F1482</f>
        <v>5.4465832950190522E-2</v>
      </c>
      <c r="F1482" s="2">
        <f>'Moving Avg'!D1482</f>
        <v>12.088540000000002</v>
      </c>
      <c r="G1482" s="2">
        <f>'Moving Avg'!F1482</f>
        <v>12.289365</v>
      </c>
      <c r="H1482" s="2">
        <f>'Moving Avg'!G1482</f>
        <v>12.483645999999995</v>
      </c>
      <c r="I1482" s="2">
        <f>'Moving Avg'!H1482</f>
        <v>13.177479499999997</v>
      </c>
      <c r="J1482" s="6" t="str">
        <f>OBV!F1482</f>
        <v>BEARISH</v>
      </c>
      <c r="K1482" s="6" t="str">
        <f>OBV!G1482</f>
        <v>WEAK</v>
      </c>
      <c r="L1482" s="6" t="str">
        <f>OBV!H1482</f>
        <v>CONFIRMED BEARISH</v>
      </c>
      <c r="M1482" s="8">
        <f t="shared" si="233"/>
        <v>50</v>
      </c>
      <c r="N1482" s="8">
        <f t="shared" si="230"/>
        <v>0</v>
      </c>
      <c r="O1482" s="8">
        <f t="shared" si="231"/>
        <v>0</v>
      </c>
      <c r="P1482" s="8">
        <f t="shared" si="232"/>
        <v>0</v>
      </c>
      <c r="Q1482" s="9">
        <f t="shared" si="234"/>
        <v>17.5</v>
      </c>
      <c r="R1482" s="9">
        <f t="shared" si="235"/>
        <v>10</v>
      </c>
      <c r="S1482" s="9">
        <f t="shared" si="236"/>
        <v>7.5</v>
      </c>
      <c r="T1482" s="9">
        <f t="shared" si="237"/>
        <v>12.5</v>
      </c>
      <c r="U1482" s="8">
        <f t="shared" si="238"/>
        <v>11.666666666666666</v>
      </c>
      <c r="V1482" s="8">
        <f t="shared" si="239"/>
        <v>11.875</v>
      </c>
    </row>
    <row r="1483" spans="1:22" ht="13.5" x14ac:dyDescent="0.25">
      <c r="A1483" s="3">
        <f>RSI!A1483</f>
        <v>44172</v>
      </c>
      <c r="B1483" s="2">
        <f>RSI!B1483</f>
        <v>12.1195</v>
      </c>
      <c r="C1483" s="2">
        <f>RSI!I1483</f>
        <v>33.257654713323618</v>
      </c>
      <c r="D1483" s="2">
        <f>MACD!E1483</f>
        <v>7.4932004239167682E-2</v>
      </c>
      <c r="E1483" s="2">
        <f>MACD!F1483</f>
        <v>5.8559067207985954E-2</v>
      </c>
      <c r="F1483" s="2">
        <f>'Moving Avg'!D1483</f>
        <v>12.1195</v>
      </c>
      <c r="G1483" s="2">
        <f>'Moving Avg'!F1483</f>
        <v>12.266419999999998</v>
      </c>
      <c r="H1483" s="2">
        <f>'Moving Avg'!G1483</f>
        <v>12.470237999999995</v>
      </c>
      <c r="I1483" s="2">
        <f>'Moving Avg'!H1483</f>
        <v>13.166778499999996</v>
      </c>
      <c r="J1483" s="6" t="str">
        <f>OBV!F1483</f>
        <v>BULLISH</v>
      </c>
      <c r="K1483" s="6" t="str">
        <f>OBV!G1483</f>
        <v>STRONG</v>
      </c>
      <c r="L1483" s="6" t="str">
        <f>OBV!H1483</f>
        <v>CONFIRMED BULLISH</v>
      </c>
      <c r="M1483" s="8">
        <f t="shared" si="233"/>
        <v>50</v>
      </c>
      <c r="N1483" s="8">
        <f t="shared" si="230"/>
        <v>0</v>
      </c>
      <c r="O1483" s="8">
        <f t="shared" si="231"/>
        <v>0</v>
      </c>
      <c r="P1483" s="8">
        <f t="shared" si="232"/>
        <v>100</v>
      </c>
      <c r="Q1483" s="9">
        <f t="shared" si="234"/>
        <v>32.5</v>
      </c>
      <c r="R1483" s="9">
        <f t="shared" si="235"/>
        <v>35</v>
      </c>
      <c r="S1483" s="9">
        <f t="shared" si="236"/>
        <v>52.5</v>
      </c>
      <c r="T1483" s="9">
        <f t="shared" si="237"/>
        <v>37.5</v>
      </c>
      <c r="U1483" s="8">
        <f t="shared" si="238"/>
        <v>40</v>
      </c>
      <c r="V1483" s="8">
        <f t="shared" si="239"/>
        <v>39.375</v>
      </c>
    </row>
    <row r="1484" spans="1:22" ht="13.5" x14ac:dyDescent="0.25">
      <c r="A1484" s="3">
        <f>RSI!A1484</f>
        <v>44173</v>
      </c>
      <c r="B1484" s="2">
        <f>RSI!B1484</f>
        <v>12.1195</v>
      </c>
      <c r="C1484" s="2">
        <f>RSI!I1484</f>
        <v>33.257654713323618</v>
      </c>
      <c r="D1484" s="2">
        <f>MACD!E1484</f>
        <v>7.9946555723754642E-2</v>
      </c>
      <c r="E1484" s="2">
        <f>MACD!F1484</f>
        <v>6.2836564911139689E-2</v>
      </c>
      <c r="F1484" s="2">
        <f>'Moving Avg'!D1484</f>
        <v>12.1195</v>
      </c>
      <c r="G1484" s="2">
        <f>'Moving Avg'!F1484</f>
        <v>12.253529999999998</v>
      </c>
      <c r="H1484" s="2">
        <f>'Moving Avg'!G1484</f>
        <v>12.456829999999995</v>
      </c>
      <c r="I1484" s="2">
        <f>'Moving Avg'!H1484</f>
        <v>13.155174999999993</v>
      </c>
      <c r="J1484" s="6" t="str">
        <f>OBV!F1484</f>
        <v>NEUTRAL</v>
      </c>
      <c r="K1484" s="6" t="str">
        <f>OBV!G1484</f>
        <v>NEUTRAL</v>
      </c>
      <c r="L1484" s="6" t="str">
        <f>OBV!H1484</f>
        <v>NEUTRAL</v>
      </c>
      <c r="M1484" s="8">
        <f t="shared" si="233"/>
        <v>50</v>
      </c>
      <c r="N1484" s="8">
        <f t="shared" si="230"/>
        <v>0</v>
      </c>
      <c r="O1484" s="8">
        <f t="shared" si="231"/>
        <v>0</v>
      </c>
      <c r="P1484" s="8">
        <f t="shared" si="232"/>
        <v>33</v>
      </c>
      <c r="Q1484" s="9">
        <f t="shared" si="234"/>
        <v>22.45</v>
      </c>
      <c r="R1484" s="9">
        <f t="shared" si="235"/>
        <v>18.25</v>
      </c>
      <c r="S1484" s="9">
        <f t="shared" si="236"/>
        <v>22.35</v>
      </c>
      <c r="T1484" s="9">
        <f t="shared" si="237"/>
        <v>20.75</v>
      </c>
      <c r="U1484" s="8">
        <f t="shared" si="238"/>
        <v>21.016666666666669</v>
      </c>
      <c r="V1484" s="8">
        <f t="shared" si="239"/>
        <v>20.950000000000003</v>
      </c>
    </row>
    <row r="1485" spans="1:22" ht="13.5" x14ac:dyDescent="0.25">
      <c r="A1485" s="3">
        <f>RSI!A1485</f>
        <v>44174</v>
      </c>
      <c r="B1485" s="2">
        <f>RSI!B1485</f>
        <v>12.1143</v>
      </c>
      <c r="C1485" s="2">
        <f>RSI!I1485</f>
        <v>32.945009510659901</v>
      </c>
      <c r="D1485" s="2">
        <f>MACD!E1485</f>
        <v>8.5699306251864726E-2</v>
      </c>
      <c r="E1485" s="2">
        <f>MACD!F1485</f>
        <v>6.7409113179284705E-2</v>
      </c>
      <c r="F1485" s="2">
        <f>'Moving Avg'!D1485</f>
        <v>12.118460000000001</v>
      </c>
      <c r="G1485" s="2">
        <f>'Moving Avg'!F1485</f>
        <v>12.240379999999996</v>
      </c>
      <c r="H1485" s="2">
        <f>'Moving Avg'!G1485</f>
        <v>12.443317999999994</v>
      </c>
      <c r="I1485" s="2">
        <f>'Moving Avg'!H1485</f>
        <v>13.143545499999993</v>
      </c>
      <c r="J1485" s="6" t="str">
        <f>OBV!F1485</f>
        <v>BEARISH</v>
      </c>
      <c r="K1485" s="6" t="str">
        <f>OBV!G1485</f>
        <v>NEUTRAL</v>
      </c>
      <c r="L1485" s="6" t="str">
        <f>OBV!H1485</f>
        <v>CONFIRMED BEARISH</v>
      </c>
      <c r="M1485" s="8">
        <f t="shared" si="233"/>
        <v>50</v>
      </c>
      <c r="N1485" s="8">
        <f t="shared" si="230"/>
        <v>0</v>
      </c>
      <c r="O1485" s="8">
        <f t="shared" si="231"/>
        <v>0</v>
      </c>
      <c r="P1485" s="8">
        <f t="shared" si="232"/>
        <v>16.5</v>
      </c>
      <c r="Q1485" s="9">
        <f t="shared" si="234"/>
        <v>19.975000000000001</v>
      </c>
      <c r="R1485" s="9">
        <f t="shared" si="235"/>
        <v>14.125</v>
      </c>
      <c r="S1485" s="9">
        <f t="shared" si="236"/>
        <v>14.925000000000001</v>
      </c>
      <c r="T1485" s="9">
        <f t="shared" si="237"/>
        <v>16.625</v>
      </c>
      <c r="U1485" s="8">
        <f t="shared" si="238"/>
        <v>16.341666666666669</v>
      </c>
      <c r="V1485" s="8">
        <f t="shared" si="239"/>
        <v>16.412500000000001</v>
      </c>
    </row>
    <row r="1486" spans="1:22" ht="13.5" x14ac:dyDescent="0.25">
      <c r="A1486" s="3">
        <f>RSI!A1486</f>
        <v>44175</v>
      </c>
      <c r="B1486" s="2">
        <f>RSI!B1486</f>
        <v>12.1143</v>
      </c>
      <c r="C1486" s="2">
        <f>RSI!I1486</f>
        <v>32.945009510659901</v>
      </c>
      <c r="D1486" s="2">
        <f>MACD!E1486</f>
        <v>9.1638933517455001E-2</v>
      </c>
      <c r="E1486" s="2">
        <f>MACD!F1486</f>
        <v>7.2255077246918764E-2</v>
      </c>
      <c r="F1486" s="2">
        <f>'Moving Avg'!D1486</f>
        <v>12.117419999999999</v>
      </c>
      <c r="G1486" s="2">
        <f>'Moving Avg'!F1486</f>
        <v>12.227229999999997</v>
      </c>
      <c r="H1486" s="2">
        <f>'Moving Avg'!G1486</f>
        <v>12.430837999999994</v>
      </c>
      <c r="I1486" s="2">
        <f>'Moving Avg'!H1486</f>
        <v>13.131941999999995</v>
      </c>
      <c r="J1486" s="6" t="str">
        <f>OBV!F1486</f>
        <v>BEARISH</v>
      </c>
      <c r="K1486" s="6" t="str">
        <f>OBV!G1486</f>
        <v>NEUTRAL</v>
      </c>
      <c r="L1486" s="6" t="str">
        <f>OBV!H1486</f>
        <v>CONFIRMED BEARISH</v>
      </c>
      <c r="M1486" s="8">
        <f t="shared" si="233"/>
        <v>50</v>
      </c>
      <c r="N1486" s="8">
        <f t="shared" si="230"/>
        <v>0</v>
      </c>
      <c r="O1486" s="8">
        <f t="shared" si="231"/>
        <v>0</v>
      </c>
      <c r="P1486" s="8">
        <f t="shared" si="232"/>
        <v>16.5</v>
      </c>
      <c r="Q1486" s="9">
        <f t="shared" si="234"/>
        <v>19.975000000000001</v>
      </c>
      <c r="R1486" s="9">
        <f t="shared" si="235"/>
        <v>14.125</v>
      </c>
      <c r="S1486" s="9">
        <f t="shared" si="236"/>
        <v>14.925000000000001</v>
      </c>
      <c r="T1486" s="9">
        <f t="shared" si="237"/>
        <v>16.625</v>
      </c>
      <c r="U1486" s="8">
        <f t="shared" si="238"/>
        <v>16.341666666666669</v>
      </c>
      <c r="V1486" s="8">
        <f t="shared" si="239"/>
        <v>16.412500000000001</v>
      </c>
    </row>
    <row r="1487" spans="1:22" ht="13.5" x14ac:dyDescent="0.25">
      <c r="A1487" s="3">
        <f>RSI!A1487</f>
        <v>44176</v>
      </c>
      <c r="B1487" s="2">
        <f>RSI!B1487</f>
        <v>12.0679</v>
      </c>
      <c r="C1487" s="2">
        <f>RSI!I1487</f>
        <v>30.024124224458987</v>
      </c>
      <c r="D1487" s="2">
        <f>MACD!E1487</f>
        <v>0.10109432315838873</v>
      </c>
      <c r="E1487" s="2">
        <f>MACD!F1487</f>
        <v>7.8022926429212769E-2</v>
      </c>
      <c r="F1487" s="2">
        <f>'Moving Avg'!D1487</f>
        <v>12.107100000000001</v>
      </c>
      <c r="G1487" s="2">
        <f>'Moving Avg'!F1487</f>
        <v>12.214339999999996</v>
      </c>
      <c r="H1487" s="2">
        <f>'Moving Avg'!G1487</f>
        <v>12.419491999999993</v>
      </c>
      <c r="I1487" s="2">
        <f>'Moving Avg'!H1487</f>
        <v>13.120131999999995</v>
      </c>
      <c r="J1487" s="6" t="str">
        <f>OBV!F1487</f>
        <v>BEARISH</v>
      </c>
      <c r="K1487" s="6" t="str">
        <f>OBV!G1487</f>
        <v>NEUTRAL</v>
      </c>
      <c r="L1487" s="6" t="str">
        <f>OBV!H1487</f>
        <v>CONFIRMED BEARISH</v>
      </c>
      <c r="M1487" s="8">
        <f t="shared" si="233"/>
        <v>50</v>
      </c>
      <c r="N1487" s="8">
        <f t="shared" si="230"/>
        <v>0</v>
      </c>
      <c r="O1487" s="8">
        <f t="shared" si="231"/>
        <v>0</v>
      </c>
      <c r="P1487" s="8">
        <f t="shared" si="232"/>
        <v>16.5</v>
      </c>
      <c r="Q1487" s="9">
        <f t="shared" si="234"/>
        <v>19.975000000000001</v>
      </c>
      <c r="R1487" s="9">
        <f t="shared" si="235"/>
        <v>14.125</v>
      </c>
      <c r="S1487" s="9">
        <f t="shared" si="236"/>
        <v>14.925000000000001</v>
      </c>
      <c r="T1487" s="9">
        <f t="shared" si="237"/>
        <v>16.625</v>
      </c>
      <c r="U1487" s="8">
        <f t="shared" si="238"/>
        <v>16.341666666666669</v>
      </c>
      <c r="V1487" s="8">
        <f t="shared" si="239"/>
        <v>16.412500000000001</v>
      </c>
    </row>
    <row r="1488" spans="1:22" ht="13.5" x14ac:dyDescent="0.25">
      <c r="A1488" s="3">
        <f>RSI!A1488</f>
        <v>44179</v>
      </c>
      <c r="B1488" s="2">
        <f>RSI!B1488</f>
        <v>12.0937</v>
      </c>
      <c r="C1488" s="2">
        <f>RSI!I1488</f>
        <v>33.551844973588686</v>
      </c>
      <c r="D1488" s="2">
        <f>MACD!E1488</f>
        <v>5.2838638994922249E-2</v>
      </c>
      <c r="E1488" s="2">
        <f>MACD!F1488</f>
        <v>7.2986068942354668E-2</v>
      </c>
      <c r="F1488" s="2">
        <f>'Moving Avg'!D1488</f>
        <v>12.101940000000001</v>
      </c>
      <c r="G1488" s="2">
        <f>'Moving Avg'!F1488</f>
        <v>12.202739999999997</v>
      </c>
      <c r="H1488" s="2">
        <f>'Moving Avg'!G1488</f>
        <v>12.408661999999994</v>
      </c>
      <c r="I1488" s="2">
        <f>'Moving Avg'!H1488</f>
        <v>13.106852499999993</v>
      </c>
      <c r="J1488" s="6" t="str">
        <f>OBV!F1488</f>
        <v>BEARISH</v>
      </c>
      <c r="K1488" s="6" t="str">
        <f>OBV!G1488</f>
        <v>NEUTRAL</v>
      </c>
      <c r="L1488" s="6" t="str">
        <f>OBV!H1488</f>
        <v>CONFIRMED BEARISH</v>
      </c>
      <c r="M1488" s="8">
        <f t="shared" si="233"/>
        <v>50</v>
      </c>
      <c r="N1488" s="8">
        <f t="shared" si="230"/>
        <v>100</v>
      </c>
      <c r="O1488" s="8">
        <f t="shared" si="231"/>
        <v>0</v>
      </c>
      <c r="P1488" s="8">
        <f t="shared" si="232"/>
        <v>16.5</v>
      </c>
      <c r="Q1488" s="9">
        <f t="shared" si="234"/>
        <v>54.975000000000001</v>
      </c>
      <c r="R1488" s="9">
        <f t="shared" si="235"/>
        <v>34.125</v>
      </c>
      <c r="S1488" s="9">
        <f t="shared" si="236"/>
        <v>29.925000000000001</v>
      </c>
      <c r="T1488" s="9">
        <f t="shared" si="237"/>
        <v>41.625</v>
      </c>
      <c r="U1488" s="8">
        <f t="shared" si="238"/>
        <v>39.674999999999997</v>
      </c>
      <c r="V1488" s="8">
        <f t="shared" si="239"/>
        <v>40.162499999999994</v>
      </c>
    </row>
    <row r="1489" spans="1:22" ht="13.5" x14ac:dyDescent="0.25">
      <c r="A1489" s="3">
        <f>RSI!A1489</f>
        <v>44180</v>
      </c>
      <c r="B1489" s="2">
        <f>RSI!B1489</f>
        <v>11.732699999999999</v>
      </c>
      <c r="C1489" s="2">
        <f>RSI!I1489</f>
        <v>19.0672549013169</v>
      </c>
      <c r="D1489" s="2">
        <f>MACD!E1489</f>
        <v>6.3515369191694759E-2</v>
      </c>
      <c r="E1489" s="2">
        <f>MACD!F1489</f>
        <v>7.1091928992222692E-2</v>
      </c>
      <c r="F1489" s="2">
        <f>'Moving Avg'!D1489</f>
        <v>12.02458</v>
      </c>
      <c r="G1489" s="2">
        <f>'Moving Avg'!F1489</f>
        <v>12.173089999999998</v>
      </c>
      <c r="H1489" s="2">
        <f>'Moving Avg'!G1489</f>
        <v>12.391643999999994</v>
      </c>
      <c r="I1489" s="2">
        <f>'Moving Avg'!H1489</f>
        <v>13.091251999999992</v>
      </c>
      <c r="J1489" s="6" t="str">
        <f>OBV!F1489</f>
        <v>BEARISH</v>
      </c>
      <c r="K1489" s="6" t="str">
        <f>OBV!G1489</f>
        <v>WEAK</v>
      </c>
      <c r="L1489" s="6" t="str">
        <f>OBV!H1489</f>
        <v>CONFIRMED BEARISH</v>
      </c>
      <c r="M1489" s="8">
        <f t="shared" si="233"/>
        <v>100</v>
      </c>
      <c r="N1489" s="8">
        <f t="shared" si="230"/>
        <v>45</v>
      </c>
      <c r="O1489" s="8">
        <f t="shared" si="231"/>
        <v>0</v>
      </c>
      <c r="P1489" s="8">
        <f t="shared" si="232"/>
        <v>0</v>
      </c>
      <c r="Q1489" s="9">
        <f t="shared" si="234"/>
        <v>50.75</v>
      </c>
      <c r="R1489" s="9">
        <f t="shared" si="235"/>
        <v>29</v>
      </c>
      <c r="S1489" s="9">
        <f t="shared" si="236"/>
        <v>21.75</v>
      </c>
      <c r="T1489" s="9">
        <f t="shared" si="237"/>
        <v>36.25</v>
      </c>
      <c r="U1489" s="8">
        <f t="shared" si="238"/>
        <v>33.833333333333336</v>
      </c>
      <c r="V1489" s="8">
        <f t="shared" si="239"/>
        <v>34.4375</v>
      </c>
    </row>
    <row r="1490" spans="1:22" ht="13.5" x14ac:dyDescent="0.25">
      <c r="A1490" s="3">
        <f>RSI!A1490</f>
        <v>44181</v>
      </c>
      <c r="B1490" s="2">
        <f>RSI!B1490</f>
        <v>11.732699999999999</v>
      </c>
      <c r="C1490" s="2">
        <f>RSI!I1490</f>
        <v>19.0672549013169</v>
      </c>
      <c r="D1490" s="2">
        <f>MACD!E1490</f>
        <v>7.5564484084418737E-2</v>
      </c>
      <c r="E1490" s="2">
        <f>MACD!F1490</f>
        <v>7.1986440010661901E-2</v>
      </c>
      <c r="F1490" s="2">
        <f>'Moving Avg'!D1490</f>
        <v>11.948260000000001</v>
      </c>
      <c r="G1490" s="2">
        <f>'Moving Avg'!F1490</f>
        <v>12.143439999999998</v>
      </c>
      <c r="H1490" s="2">
        <f>'Moving Avg'!G1490</f>
        <v>12.374625999999996</v>
      </c>
      <c r="I1490" s="2">
        <f>'Moving Avg'!H1490</f>
        <v>13.075651499999992</v>
      </c>
      <c r="J1490" s="6" t="str">
        <f>OBV!F1490</f>
        <v>BEARISH</v>
      </c>
      <c r="K1490" s="6" t="str">
        <f>OBV!G1490</f>
        <v>WEAK</v>
      </c>
      <c r="L1490" s="6" t="str">
        <f>OBV!H1490</f>
        <v>CONFIRMED BEARISH</v>
      </c>
      <c r="M1490" s="8">
        <f t="shared" si="233"/>
        <v>100</v>
      </c>
      <c r="N1490" s="8">
        <f t="shared" si="230"/>
        <v>0</v>
      </c>
      <c r="O1490" s="8">
        <f t="shared" si="231"/>
        <v>0</v>
      </c>
      <c r="P1490" s="8">
        <f t="shared" si="232"/>
        <v>0</v>
      </c>
      <c r="Q1490" s="9">
        <f t="shared" si="234"/>
        <v>35</v>
      </c>
      <c r="R1490" s="9">
        <f t="shared" si="235"/>
        <v>20</v>
      </c>
      <c r="S1490" s="9">
        <f t="shared" si="236"/>
        <v>15</v>
      </c>
      <c r="T1490" s="9">
        <f t="shared" si="237"/>
        <v>25</v>
      </c>
      <c r="U1490" s="8">
        <f t="shared" si="238"/>
        <v>23.333333333333332</v>
      </c>
      <c r="V1490" s="8">
        <f t="shared" si="239"/>
        <v>23.75</v>
      </c>
    </row>
    <row r="1491" spans="1:22" ht="13.5" x14ac:dyDescent="0.25">
      <c r="A1491" s="3">
        <f>RSI!A1491</f>
        <v>44182</v>
      </c>
      <c r="B1491" s="2">
        <f>RSI!B1491</f>
        <v>11.732699999999999</v>
      </c>
      <c r="C1491" s="2">
        <f>RSI!I1491</f>
        <v>19.0672549013169</v>
      </c>
      <c r="D1491" s="2">
        <f>MACD!E1491</f>
        <v>8.8551517301402427E-2</v>
      </c>
      <c r="E1491" s="2">
        <f>MACD!F1491</f>
        <v>7.5299455468810006E-2</v>
      </c>
      <c r="F1491" s="2">
        <f>'Moving Avg'!D1491</f>
        <v>11.87194</v>
      </c>
      <c r="G1491" s="2">
        <f>'Moving Avg'!F1491</f>
        <v>12.113789999999998</v>
      </c>
      <c r="H1491" s="2">
        <f>'Moving Avg'!G1491</f>
        <v>12.357607999999995</v>
      </c>
      <c r="I1491" s="2">
        <f>'Moving Avg'!H1491</f>
        <v>13.060308999999993</v>
      </c>
      <c r="J1491" s="6" t="str">
        <f>OBV!F1491</f>
        <v>BEARISH</v>
      </c>
      <c r="K1491" s="6" t="str">
        <f>OBV!G1491</f>
        <v>WEAK</v>
      </c>
      <c r="L1491" s="6" t="str">
        <f>OBV!H1491</f>
        <v>CONFIRMED BEARISH</v>
      </c>
      <c r="M1491" s="8">
        <f t="shared" si="233"/>
        <v>100</v>
      </c>
      <c r="N1491" s="8">
        <f t="shared" si="230"/>
        <v>0</v>
      </c>
      <c r="O1491" s="8">
        <f t="shared" si="231"/>
        <v>0</v>
      </c>
      <c r="P1491" s="8">
        <f t="shared" si="232"/>
        <v>0</v>
      </c>
      <c r="Q1491" s="9">
        <f t="shared" si="234"/>
        <v>35</v>
      </c>
      <c r="R1491" s="9">
        <f t="shared" si="235"/>
        <v>20</v>
      </c>
      <c r="S1491" s="9">
        <f t="shared" si="236"/>
        <v>15</v>
      </c>
      <c r="T1491" s="9">
        <f t="shared" si="237"/>
        <v>25</v>
      </c>
      <c r="U1491" s="8">
        <f t="shared" si="238"/>
        <v>23.333333333333332</v>
      </c>
      <c r="V1491" s="8">
        <f t="shared" si="239"/>
        <v>23.75</v>
      </c>
    </row>
    <row r="1492" spans="1:22" ht="13.5" x14ac:dyDescent="0.25">
      <c r="A1492" s="3">
        <f>RSI!A1492</f>
        <v>44183</v>
      </c>
      <c r="B1492" s="2">
        <f>RSI!B1492</f>
        <v>11.732699999999999</v>
      </c>
      <c r="C1492" s="2">
        <f>RSI!I1492</f>
        <v>19.0672549013169</v>
      </c>
      <c r="D1492" s="2">
        <f>MACD!E1492</f>
        <v>0.10212538643378011</v>
      </c>
      <c r="E1492" s="2">
        <f>MACD!F1492</f>
        <v>8.0664641661804037E-2</v>
      </c>
      <c r="F1492" s="2">
        <f>'Moving Avg'!D1492</f>
        <v>11.8049</v>
      </c>
      <c r="G1492" s="2">
        <f>'Moving Avg'!F1492</f>
        <v>12.08414</v>
      </c>
      <c r="H1492" s="2">
        <f>'Moving Avg'!G1492</f>
        <v>12.339557999999997</v>
      </c>
      <c r="I1492" s="2">
        <f>'Moving Avg'!H1492</f>
        <v>13.044759999999995</v>
      </c>
      <c r="J1492" s="6" t="str">
        <f>OBV!F1492</f>
        <v>BEARISH</v>
      </c>
      <c r="K1492" s="6" t="str">
        <f>OBV!G1492</f>
        <v>WEAK</v>
      </c>
      <c r="L1492" s="6" t="str">
        <f>OBV!H1492</f>
        <v>CONFIRMED BEARISH</v>
      </c>
      <c r="M1492" s="8">
        <f t="shared" si="233"/>
        <v>100</v>
      </c>
      <c r="N1492" s="8">
        <f t="shared" si="230"/>
        <v>0</v>
      </c>
      <c r="O1492" s="8">
        <f t="shared" si="231"/>
        <v>0</v>
      </c>
      <c r="P1492" s="8">
        <f t="shared" si="232"/>
        <v>0</v>
      </c>
      <c r="Q1492" s="9">
        <f t="shared" si="234"/>
        <v>35</v>
      </c>
      <c r="R1492" s="9">
        <f t="shared" si="235"/>
        <v>20</v>
      </c>
      <c r="S1492" s="9">
        <f t="shared" si="236"/>
        <v>15</v>
      </c>
      <c r="T1492" s="9">
        <f t="shared" si="237"/>
        <v>25</v>
      </c>
      <c r="U1492" s="8">
        <f t="shared" si="238"/>
        <v>23.333333333333332</v>
      </c>
      <c r="V1492" s="8">
        <f t="shared" si="239"/>
        <v>23.75</v>
      </c>
    </row>
    <row r="1493" spans="1:22" ht="13.5" x14ac:dyDescent="0.25">
      <c r="A1493" s="3">
        <f>RSI!A1493</f>
        <v>44186</v>
      </c>
      <c r="B1493" s="2">
        <f>RSI!B1493</f>
        <v>11.598599999999999</v>
      </c>
      <c r="C1493" s="2">
        <f>RSI!I1493</f>
        <v>15.684177972594739</v>
      </c>
      <c r="D1493" s="2">
        <f>MACD!E1493</f>
        <v>0.12593767266075773</v>
      </c>
      <c r="E1493" s="2">
        <f>MACD!F1493</f>
        <v>8.971924786159477E-2</v>
      </c>
      <c r="F1493" s="2">
        <f>'Moving Avg'!D1493</f>
        <v>11.705879999999999</v>
      </c>
      <c r="G1493" s="2">
        <f>'Moving Avg'!F1493</f>
        <v>12.045204999999999</v>
      </c>
      <c r="H1493" s="2">
        <f>'Moving Avg'!G1493</f>
        <v>12.319858</v>
      </c>
      <c r="I1493" s="2">
        <f>'Moving Avg'!H1493</f>
        <v>13.028488999999993</v>
      </c>
      <c r="J1493" s="6" t="str">
        <f>OBV!F1493</f>
        <v>BEARISH</v>
      </c>
      <c r="K1493" s="6" t="str">
        <f>OBV!G1493</f>
        <v>WEAK</v>
      </c>
      <c r="L1493" s="6" t="str">
        <f>OBV!H1493</f>
        <v>CONFIRMED BEARISH</v>
      </c>
      <c r="M1493" s="8">
        <f t="shared" si="233"/>
        <v>100</v>
      </c>
      <c r="N1493" s="8">
        <f t="shared" si="230"/>
        <v>0</v>
      </c>
      <c r="O1493" s="8">
        <f t="shared" si="231"/>
        <v>0</v>
      </c>
      <c r="P1493" s="8">
        <f t="shared" si="232"/>
        <v>0</v>
      </c>
      <c r="Q1493" s="9">
        <f t="shared" si="234"/>
        <v>35</v>
      </c>
      <c r="R1493" s="9">
        <f t="shared" si="235"/>
        <v>20</v>
      </c>
      <c r="S1493" s="9">
        <f t="shared" si="236"/>
        <v>15</v>
      </c>
      <c r="T1493" s="9">
        <f t="shared" si="237"/>
        <v>25</v>
      </c>
      <c r="U1493" s="8">
        <f t="shared" si="238"/>
        <v>23.333333333333332</v>
      </c>
      <c r="V1493" s="8">
        <f t="shared" si="239"/>
        <v>23.75</v>
      </c>
    </row>
    <row r="1494" spans="1:22" ht="13.5" x14ac:dyDescent="0.25">
      <c r="A1494" s="3">
        <f>RSI!A1494</f>
        <v>44187</v>
      </c>
      <c r="B1494" s="2">
        <f>RSI!B1494</f>
        <v>11.3459</v>
      </c>
      <c r="C1494" s="2">
        <f>RSI!I1494</f>
        <v>11.531904944639777</v>
      </c>
      <c r="D1494" s="2">
        <f>MACD!E1494</f>
        <v>0.16781353597066051</v>
      </c>
      <c r="E1494" s="2">
        <f>MACD!F1494</f>
        <v>0.10533810548340791</v>
      </c>
      <c r="F1494" s="2">
        <f>'Moving Avg'!D1494</f>
        <v>11.628519999999998</v>
      </c>
      <c r="G1494" s="2">
        <f>'Moving Avg'!F1494</f>
        <v>11.996215000000001</v>
      </c>
      <c r="H1494" s="2">
        <f>'Moving Avg'!G1494</f>
        <v>12.295104000000002</v>
      </c>
      <c r="I1494" s="2">
        <f>'Moving Avg'!H1494</f>
        <v>13.010748499999991</v>
      </c>
      <c r="J1494" s="6" t="str">
        <f>OBV!F1494</f>
        <v>BEARISH</v>
      </c>
      <c r="K1494" s="6" t="str">
        <f>OBV!G1494</f>
        <v>WEAK</v>
      </c>
      <c r="L1494" s="6" t="str">
        <f>OBV!H1494</f>
        <v>CONFIRMED BEARISH</v>
      </c>
      <c r="M1494" s="8">
        <f t="shared" si="233"/>
        <v>100</v>
      </c>
      <c r="N1494" s="8">
        <f t="shared" si="230"/>
        <v>0</v>
      </c>
      <c r="O1494" s="8">
        <f t="shared" si="231"/>
        <v>0</v>
      </c>
      <c r="P1494" s="8">
        <f t="shared" si="232"/>
        <v>0</v>
      </c>
      <c r="Q1494" s="9">
        <f t="shared" si="234"/>
        <v>35</v>
      </c>
      <c r="R1494" s="9">
        <f t="shared" si="235"/>
        <v>20</v>
      </c>
      <c r="S1494" s="9">
        <f t="shared" si="236"/>
        <v>15</v>
      </c>
      <c r="T1494" s="9">
        <f t="shared" si="237"/>
        <v>25</v>
      </c>
      <c r="U1494" s="8">
        <f t="shared" si="238"/>
        <v>23.333333333333332</v>
      </c>
      <c r="V1494" s="8">
        <f t="shared" si="239"/>
        <v>23.75</v>
      </c>
    </row>
    <row r="1495" spans="1:22" ht="13.5" x14ac:dyDescent="0.25">
      <c r="A1495" s="3">
        <f>RSI!A1495</f>
        <v>44188</v>
      </c>
      <c r="B1495" s="2">
        <f>RSI!B1495</f>
        <v>11.3459</v>
      </c>
      <c r="C1495" s="2">
        <f>RSI!I1495</f>
        <v>11.531904944639777</v>
      </c>
      <c r="D1495" s="2">
        <f>MACD!E1495</f>
        <v>0.20672581023373837</v>
      </c>
      <c r="E1495" s="2">
        <f>MACD!F1495</f>
        <v>0.125615646433474</v>
      </c>
      <c r="F1495" s="2">
        <f>'Moving Avg'!D1495</f>
        <v>11.551159999999999</v>
      </c>
      <c r="G1495" s="2">
        <f>'Moving Avg'!F1495</f>
        <v>11.947225000000001</v>
      </c>
      <c r="H1495" s="2">
        <f>'Moving Avg'!G1495</f>
        <v>12.270350000000001</v>
      </c>
      <c r="I1495" s="2">
        <f>'Moving Avg'!H1495</f>
        <v>12.995225499999989</v>
      </c>
      <c r="J1495" s="6" t="str">
        <f>OBV!F1495</f>
        <v>BEARISH</v>
      </c>
      <c r="K1495" s="6" t="str">
        <f>OBV!G1495</f>
        <v>WEAK</v>
      </c>
      <c r="L1495" s="6" t="str">
        <f>OBV!H1495</f>
        <v>CONFIRMED BEARISH</v>
      </c>
      <c r="M1495" s="8">
        <f t="shared" si="233"/>
        <v>100</v>
      </c>
      <c r="N1495" s="8">
        <f t="shared" si="230"/>
        <v>0</v>
      </c>
      <c r="O1495" s="8">
        <f t="shared" si="231"/>
        <v>0</v>
      </c>
      <c r="P1495" s="8">
        <f t="shared" si="232"/>
        <v>0</v>
      </c>
      <c r="Q1495" s="9">
        <f t="shared" si="234"/>
        <v>35</v>
      </c>
      <c r="R1495" s="9">
        <f t="shared" si="235"/>
        <v>20</v>
      </c>
      <c r="S1495" s="9">
        <f t="shared" si="236"/>
        <v>15</v>
      </c>
      <c r="T1495" s="9">
        <f t="shared" si="237"/>
        <v>25</v>
      </c>
      <c r="U1495" s="8">
        <f t="shared" si="238"/>
        <v>23.333333333333332</v>
      </c>
      <c r="V1495" s="8">
        <f t="shared" si="239"/>
        <v>23.75</v>
      </c>
    </row>
    <row r="1496" spans="1:22" ht="13.5" x14ac:dyDescent="0.25">
      <c r="A1496" s="3">
        <f>RSI!A1496</f>
        <v>44189</v>
      </c>
      <c r="B1496" s="2">
        <f>RSI!B1496</f>
        <v>11.3459</v>
      </c>
      <c r="C1496" s="2">
        <f>RSI!I1496</f>
        <v>11.531904944639777</v>
      </c>
      <c r="D1496" s="2">
        <f>MACD!E1496</f>
        <v>0.24361348026625151</v>
      </c>
      <c r="E1496" s="2">
        <f>MACD!F1496</f>
        <v>0.14921521320002951</v>
      </c>
      <c r="F1496" s="2">
        <f>'Moving Avg'!D1496</f>
        <v>11.473800000000001</v>
      </c>
      <c r="G1496" s="2">
        <f>'Moving Avg'!F1496</f>
        <v>11.898235</v>
      </c>
      <c r="H1496" s="2">
        <f>'Moving Avg'!G1496</f>
        <v>12.245700000000001</v>
      </c>
      <c r="I1496" s="2">
        <f>'Moving Avg'!H1496</f>
        <v>12.979934499999988</v>
      </c>
      <c r="J1496" s="6" t="str">
        <f>OBV!F1496</f>
        <v>BEARISH</v>
      </c>
      <c r="K1496" s="6" t="str">
        <f>OBV!G1496</f>
        <v>WEAK</v>
      </c>
      <c r="L1496" s="6" t="str">
        <f>OBV!H1496</f>
        <v>CONFIRMED BEARISH</v>
      </c>
      <c r="M1496" s="8">
        <f t="shared" si="233"/>
        <v>100</v>
      </c>
      <c r="N1496" s="8">
        <f t="shared" si="230"/>
        <v>0</v>
      </c>
      <c r="O1496" s="8">
        <f t="shared" si="231"/>
        <v>0</v>
      </c>
      <c r="P1496" s="8">
        <f t="shared" si="232"/>
        <v>0</v>
      </c>
      <c r="Q1496" s="9">
        <f t="shared" si="234"/>
        <v>35</v>
      </c>
      <c r="R1496" s="9">
        <f t="shared" si="235"/>
        <v>20</v>
      </c>
      <c r="S1496" s="9">
        <f t="shared" si="236"/>
        <v>15</v>
      </c>
      <c r="T1496" s="9">
        <f t="shared" si="237"/>
        <v>25</v>
      </c>
      <c r="U1496" s="8">
        <f t="shared" si="238"/>
        <v>23.333333333333332</v>
      </c>
      <c r="V1496" s="8">
        <f t="shared" si="239"/>
        <v>23.75</v>
      </c>
    </row>
    <row r="1497" spans="1:22" ht="13.5" x14ac:dyDescent="0.25">
      <c r="A1497" s="3">
        <f>RSI!A1497</f>
        <v>44190</v>
      </c>
      <c r="B1497" s="2">
        <f>RSI!B1497</f>
        <v>11.2943</v>
      </c>
      <c r="C1497" s="2">
        <f>RSI!I1497</f>
        <v>10.802534261739623</v>
      </c>
      <c r="D1497" s="2">
        <f>MACD!E1497</f>
        <v>0.27517831028868933</v>
      </c>
      <c r="E1497" s="2">
        <f>MACD!F1497</f>
        <v>0.17440783261776149</v>
      </c>
      <c r="F1497" s="2">
        <f>'Moving Avg'!D1497</f>
        <v>11.38612</v>
      </c>
      <c r="G1497" s="2">
        <f>'Moving Avg'!F1497</f>
        <v>11.846664999999998</v>
      </c>
      <c r="H1497" s="2">
        <f>'Moving Avg'!G1497</f>
        <v>12.220018000000005</v>
      </c>
      <c r="I1497" s="2">
        <f>'Moving Avg'!H1497</f>
        <v>12.966525999999988</v>
      </c>
      <c r="J1497" s="6" t="str">
        <f>OBV!F1497</f>
        <v>BEARISH</v>
      </c>
      <c r="K1497" s="6" t="str">
        <f>OBV!G1497</f>
        <v>WEAK</v>
      </c>
      <c r="L1497" s="6" t="str">
        <f>OBV!H1497</f>
        <v>CONFIRMED BEARISH</v>
      </c>
      <c r="M1497" s="8">
        <f t="shared" si="233"/>
        <v>100</v>
      </c>
      <c r="N1497" s="8">
        <f t="shared" si="230"/>
        <v>0</v>
      </c>
      <c r="O1497" s="8">
        <f t="shared" si="231"/>
        <v>0</v>
      </c>
      <c r="P1497" s="8">
        <f t="shared" si="232"/>
        <v>0</v>
      </c>
      <c r="Q1497" s="9">
        <f t="shared" si="234"/>
        <v>35</v>
      </c>
      <c r="R1497" s="9">
        <f t="shared" si="235"/>
        <v>20</v>
      </c>
      <c r="S1497" s="9">
        <f t="shared" si="236"/>
        <v>15</v>
      </c>
      <c r="T1497" s="9">
        <f t="shared" si="237"/>
        <v>25</v>
      </c>
      <c r="U1497" s="8">
        <f t="shared" si="238"/>
        <v>23.333333333333332</v>
      </c>
      <c r="V1497" s="8">
        <f t="shared" si="239"/>
        <v>23.75</v>
      </c>
    </row>
    <row r="1498" spans="1:22" ht="13.5" x14ac:dyDescent="0.25">
      <c r="A1498" s="3">
        <f>RSI!A1498</f>
        <v>44193</v>
      </c>
      <c r="B1498" s="2">
        <f>RSI!B1498</f>
        <v>11.242699999999999</v>
      </c>
      <c r="C1498" s="2">
        <f>RSI!I1498</f>
        <v>10.113659520102772</v>
      </c>
      <c r="D1498" s="2">
        <f>MACD!E1498</f>
        <v>0.31338006246821948</v>
      </c>
      <c r="E1498" s="2">
        <f>MACD!F1498</f>
        <v>0.20220227858785311</v>
      </c>
      <c r="F1498" s="2">
        <f>'Moving Avg'!D1498</f>
        <v>11.31494</v>
      </c>
      <c r="G1498" s="2">
        <f>'Moving Avg'!F1498</f>
        <v>11.810565</v>
      </c>
      <c r="H1498" s="2">
        <f>'Moving Avg'!G1498</f>
        <v>12.195262000000005</v>
      </c>
      <c r="I1498" s="2">
        <f>'Moving Avg'!H1498</f>
        <v>12.953116999999986</v>
      </c>
      <c r="J1498" s="6" t="str">
        <f>OBV!F1498</f>
        <v>BEARISH</v>
      </c>
      <c r="K1498" s="6" t="str">
        <f>OBV!G1498</f>
        <v>WEAK</v>
      </c>
      <c r="L1498" s="6" t="str">
        <f>OBV!H1498</f>
        <v>CONFIRMED BEARISH</v>
      </c>
      <c r="M1498" s="8">
        <f t="shared" si="233"/>
        <v>100</v>
      </c>
      <c r="N1498" s="8">
        <f t="shared" si="230"/>
        <v>0</v>
      </c>
      <c r="O1498" s="8">
        <f t="shared" si="231"/>
        <v>0</v>
      </c>
      <c r="P1498" s="8">
        <f t="shared" si="232"/>
        <v>0</v>
      </c>
      <c r="Q1498" s="9">
        <f t="shared" si="234"/>
        <v>35</v>
      </c>
      <c r="R1498" s="9">
        <f t="shared" si="235"/>
        <v>20</v>
      </c>
      <c r="S1498" s="9">
        <f t="shared" si="236"/>
        <v>15</v>
      </c>
      <c r="T1498" s="9">
        <f t="shared" si="237"/>
        <v>25</v>
      </c>
      <c r="U1498" s="8">
        <f t="shared" si="238"/>
        <v>23.333333333333332</v>
      </c>
      <c r="V1498" s="8">
        <f t="shared" si="239"/>
        <v>23.75</v>
      </c>
    </row>
    <row r="1499" spans="1:22" ht="13.5" x14ac:dyDescent="0.25">
      <c r="A1499" s="3">
        <f>RSI!A1499</f>
        <v>44194</v>
      </c>
      <c r="B1499" s="2">
        <f>RSI!B1499</f>
        <v>10.933299999999999</v>
      </c>
      <c r="C1499" s="2">
        <f>RSI!I1499</f>
        <v>7.1637421776416801</v>
      </c>
      <c r="D1499" s="2">
        <f>MACD!E1499</f>
        <v>0.31681699010211872</v>
      </c>
      <c r="E1499" s="2">
        <f>MACD!F1499</f>
        <v>0.22512522089070625</v>
      </c>
      <c r="F1499" s="2">
        <f>'Moving Avg'!D1499</f>
        <v>11.232419999999999</v>
      </c>
      <c r="G1499" s="2">
        <f>'Moving Avg'!F1499</f>
        <v>11.751254999999999</v>
      </c>
      <c r="H1499" s="2">
        <f>'Moving Avg'!G1499</f>
        <v>12.161224000000006</v>
      </c>
      <c r="I1499" s="2">
        <f>'Moving Avg'!H1499</f>
        <v>12.938418999999985</v>
      </c>
      <c r="J1499" s="6" t="str">
        <f>OBV!F1499</f>
        <v>BEARISH</v>
      </c>
      <c r="K1499" s="6" t="str">
        <f>OBV!G1499</f>
        <v>WEAK</v>
      </c>
      <c r="L1499" s="6" t="str">
        <f>OBV!H1499</f>
        <v>CONFIRMED BEARISH</v>
      </c>
      <c r="M1499" s="8">
        <f t="shared" si="233"/>
        <v>100</v>
      </c>
      <c r="N1499" s="8">
        <f t="shared" si="230"/>
        <v>0</v>
      </c>
      <c r="O1499" s="8">
        <f t="shared" si="231"/>
        <v>0</v>
      </c>
      <c r="P1499" s="8">
        <f t="shared" si="232"/>
        <v>0</v>
      </c>
      <c r="Q1499" s="9">
        <f t="shared" si="234"/>
        <v>35</v>
      </c>
      <c r="R1499" s="9">
        <f t="shared" si="235"/>
        <v>20</v>
      </c>
      <c r="S1499" s="9">
        <f t="shared" si="236"/>
        <v>15</v>
      </c>
      <c r="T1499" s="9">
        <f t="shared" si="237"/>
        <v>25</v>
      </c>
      <c r="U1499" s="8">
        <f t="shared" si="238"/>
        <v>23.333333333333332</v>
      </c>
      <c r="V1499" s="8">
        <f t="shared" si="239"/>
        <v>23.75</v>
      </c>
    </row>
    <row r="1500" spans="1:22" ht="13.5" x14ac:dyDescent="0.25">
      <c r="A1500" s="3">
        <f>RSI!A1500</f>
        <v>44195</v>
      </c>
      <c r="B1500" s="2">
        <f>RSI!B1500</f>
        <v>10.907500000000001</v>
      </c>
      <c r="C1500" s="2">
        <f>RSI!I1500</f>
        <v>6.9808915360642061</v>
      </c>
      <c r="D1500" s="2">
        <f>MACD!E1500</f>
        <v>0.32692037226426685</v>
      </c>
      <c r="E1500" s="2">
        <f>MACD!F1500</f>
        <v>0.24548425116541839</v>
      </c>
      <c r="F1500" s="2">
        <f>'Moving Avg'!D1500</f>
        <v>11.144739999999999</v>
      </c>
      <c r="G1500" s="2">
        <f>'Moving Avg'!F1500</f>
        <v>11.690654999999998</v>
      </c>
      <c r="H1500" s="2">
        <f>'Moving Avg'!G1500</f>
        <v>12.126670000000006</v>
      </c>
      <c r="I1500" s="2">
        <f>'Moving Avg'!H1500</f>
        <v>12.923333999999986</v>
      </c>
      <c r="J1500" s="6" t="str">
        <f>OBV!F1500</f>
        <v>BEARISH</v>
      </c>
      <c r="K1500" s="6" t="str">
        <f>OBV!G1500</f>
        <v>WEAK</v>
      </c>
      <c r="L1500" s="6" t="str">
        <f>OBV!H1500</f>
        <v>CONFIRMED BEARISH</v>
      </c>
      <c r="M1500" s="8">
        <f t="shared" si="233"/>
        <v>100</v>
      </c>
      <c r="N1500" s="8">
        <f t="shared" si="230"/>
        <v>0</v>
      </c>
      <c r="O1500" s="8">
        <f t="shared" si="231"/>
        <v>0</v>
      </c>
      <c r="P1500" s="8">
        <f t="shared" si="232"/>
        <v>0</v>
      </c>
      <c r="Q1500" s="9">
        <f t="shared" si="234"/>
        <v>35</v>
      </c>
      <c r="R1500" s="9">
        <f t="shared" si="235"/>
        <v>20</v>
      </c>
      <c r="S1500" s="9">
        <f t="shared" si="236"/>
        <v>15</v>
      </c>
      <c r="T1500" s="9">
        <f t="shared" si="237"/>
        <v>25</v>
      </c>
      <c r="U1500" s="8">
        <f t="shared" si="238"/>
        <v>23.333333333333332</v>
      </c>
      <c r="V1500" s="8">
        <f t="shared" si="239"/>
        <v>23.75</v>
      </c>
    </row>
    <row r="1501" spans="1:22" ht="13.5" x14ac:dyDescent="0.25">
      <c r="A1501" s="3">
        <f>RSI!A1501</f>
        <v>44196</v>
      </c>
      <c r="B1501" s="2">
        <f>RSI!B1501</f>
        <v>11.1912</v>
      </c>
      <c r="C1501" s="2">
        <f>RSI!I1501</f>
        <v>28.571022920341221</v>
      </c>
      <c r="D1501" s="2">
        <f>MACD!E1501</f>
        <v>0.31949971302077174</v>
      </c>
      <c r="E1501" s="2">
        <f>MACD!F1501</f>
        <v>0.26028734353648908</v>
      </c>
      <c r="F1501" s="2">
        <f>'Moving Avg'!D1501</f>
        <v>11.113799999999999</v>
      </c>
      <c r="G1501" s="2">
        <f>'Moving Avg'!F1501</f>
        <v>11.64424</v>
      </c>
      <c r="H1501" s="2">
        <f>'Moving Avg'!G1501</f>
        <v>12.097894000000007</v>
      </c>
      <c r="I1501" s="2">
        <f>'Moving Avg'!H1501</f>
        <v>12.910440999999986</v>
      </c>
      <c r="J1501" s="6" t="str">
        <f>OBV!F1501</f>
        <v>BEARISH</v>
      </c>
      <c r="K1501" s="6" t="str">
        <f>OBV!G1501</f>
        <v>WEAK</v>
      </c>
      <c r="L1501" s="6" t="str">
        <f>OBV!H1501</f>
        <v>CONFIRMED BEARISH</v>
      </c>
      <c r="M1501" s="8">
        <f t="shared" si="233"/>
        <v>100</v>
      </c>
      <c r="N1501" s="8">
        <f t="shared" si="230"/>
        <v>0</v>
      </c>
      <c r="O1501" s="8">
        <f t="shared" si="231"/>
        <v>0</v>
      </c>
      <c r="P1501" s="8">
        <f t="shared" si="232"/>
        <v>0</v>
      </c>
      <c r="Q1501" s="9">
        <f t="shared" si="234"/>
        <v>35</v>
      </c>
      <c r="R1501" s="9">
        <f t="shared" si="235"/>
        <v>20</v>
      </c>
      <c r="S1501" s="9">
        <f t="shared" si="236"/>
        <v>15</v>
      </c>
      <c r="T1501" s="9">
        <f t="shared" si="237"/>
        <v>25</v>
      </c>
      <c r="U1501" s="8">
        <f t="shared" si="238"/>
        <v>23.333333333333332</v>
      </c>
      <c r="V1501" s="8">
        <f t="shared" si="239"/>
        <v>23.75</v>
      </c>
    </row>
    <row r="1502" spans="1:22" ht="13.5" x14ac:dyDescent="0.25">
      <c r="A1502" s="3">
        <f>RSI!A1502</f>
        <v>44200</v>
      </c>
      <c r="B1502" s="2">
        <f>RSI!B1502</f>
        <v>11.5006</v>
      </c>
      <c r="C1502" s="2">
        <f>RSI!I1502</f>
        <v>43.871700236574227</v>
      </c>
      <c r="D1502" s="2">
        <f>MACD!E1502</f>
        <v>0.29329720548788174</v>
      </c>
      <c r="E1502" s="2">
        <f>MACD!F1502</f>
        <v>0.26688931592676762</v>
      </c>
      <c r="F1502" s="2">
        <f>'Moving Avg'!D1502</f>
        <v>11.155060000000001</v>
      </c>
      <c r="G1502" s="2">
        <f>'Moving Avg'!F1502</f>
        <v>11.613294999999999</v>
      </c>
      <c r="H1502" s="2">
        <f>'Moving Avg'!G1502</f>
        <v>12.075306000000005</v>
      </c>
      <c r="I1502" s="2">
        <f>'Moving Avg'!H1502</f>
        <v>12.899094999999987</v>
      </c>
      <c r="J1502" s="6" t="str">
        <f>OBV!F1502</f>
        <v>BEARISH</v>
      </c>
      <c r="K1502" s="6" t="str">
        <f>OBV!G1502</f>
        <v>WEAK</v>
      </c>
      <c r="L1502" s="6" t="str">
        <f>OBV!H1502</f>
        <v>BEARISH DIVERGENCE</v>
      </c>
      <c r="M1502" s="8">
        <f t="shared" si="233"/>
        <v>50</v>
      </c>
      <c r="N1502" s="8">
        <f t="shared" si="230"/>
        <v>0</v>
      </c>
      <c r="O1502" s="8">
        <f t="shared" si="231"/>
        <v>0</v>
      </c>
      <c r="P1502" s="8">
        <f t="shared" si="232"/>
        <v>0</v>
      </c>
      <c r="Q1502" s="9">
        <f t="shared" si="234"/>
        <v>17.5</v>
      </c>
      <c r="R1502" s="9">
        <f t="shared" si="235"/>
        <v>10</v>
      </c>
      <c r="S1502" s="9">
        <f t="shared" si="236"/>
        <v>7.5</v>
      </c>
      <c r="T1502" s="9">
        <f t="shared" si="237"/>
        <v>12.5</v>
      </c>
      <c r="U1502" s="8">
        <f t="shared" si="238"/>
        <v>11.666666666666666</v>
      </c>
      <c r="V1502" s="8">
        <f t="shared" si="239"/>
        <v>11.875</v>
      </c>
    </row>
    <row r="1503" spans="1:22" ht="13.5" x14ac:dyDescent="0.25">
      <c r="A1503" s="3">
        <f>RSI!A1503</f>
        <v>44201</v>
      </c>
      <c r="B1503" s="2">
        <f>RSI!B1503</f>
        <v>11.397399999999999</v>
      </c>
      <c r="C1503" s="2">
        <f>RSI!I1503</f>
        <v>40.737178788552477</v>
      </c>
      <c r="D1503" s="2">
        <f>MACD!E1503</f>
        <v>0.25908444653205365</v>
      </c>
      <c r="E1503" s="2">
        <f>MACD!F1503</f>
        <v>0.26532834204782485</v>
      </c>
      <c r="F1503" s="2">
        <f>'Moving Avg'!D1503</f>
        <v>11.186</v>
      </c>
      <c r="G1503" s="2">
        <f>'Moving Avg'!F1503</f>
        <v>11.577189999999998</v>
      </c>
      <c r="H1503" s="2">
        <f>'Moving Avg'!G1503</f>
        <v>12.050654000000003</v>
      </c>
      <c r="I1503" s="2">
        <f>'Moving Avg'!H1503</f>
        <v>12.887232999999982</v>
      </c>
      <c r="J1503" s="6" t="str">
        <f>OBV!F1503</f>
        <v>BEARISH</v>
      </c>
      <c r="K1503" s="6" t="str">
        <f>OBV!G1503</f>
        <v>WEAK</v>
      </c>
      <c r="L1503" s="6" t="str">
        <f>OBV!H1503</f>
        <v>BEARISH DIVERGENCE</v>
      </c>
      <c r="M1503" s="8">
        <f t="shared" si="233"/>
        <v>50</v>
      </c>
      <c r="N1503" s="8">
        <f t="shared" si="230"/>
        <v>45</v>
      </c>
      <c r="O1503" s="8">
        <f t="shared" si="231"/>
        <v>0</v>
      </c>
      <c r="P1503" s="8">
        <f t="shared" si="232"/>
        <v>0</v>
      </c>
      <c r="Q1503" s="9">
        <f t="shared" si="234"/>
        <v>33.25</v>
      </c>
      <c r="R1503" s="9">
        <f t="shared" si="235"/>
        <v>19</v>
      </c>
      <c r="S1503" s="9">
        <f t="shared" si="236"/>
        <v>14.25</v>
      </c>
      <c r="T1503" s="9">
        <f t="shared" si="237"/>
        <v>23.75</v>
      </c>
      <c r="U1503" s="8">
        <f t="shared" si="238"/>
        <v>22.166666666666668</v>
      </c>
      <c r="V1503" s="8">
        <f t="shared" si="239"/>
        <v>22.5625</v>
      </c>
    </row>
    <row r="1504" spans="1:22" ht="13.5" x14ac:dyDescent="0.25">
      <c r="A1504" s="3">
        <f>RSI!A1504</f>
        <v>44202</v>
      </c>
      <c r="B1504" s="2">
        <f>RSI!B1504</f>
        <v>11.449</v>
      </c>
      <c r="C1504" s="2">
        <f>RSI!I1504</f>
        <v>42.932656947177421</v>
      </c>
      <c r="D1504" s="2">
        <f>MACD!E1504</f>
        <v>0.18892078129279</v>
      </c>
      <c r="E1504" s="2">
        <f>MACD!F1504</f>
        <v>0.25004682989681792</v>
      </c>
      <c r="F1504" s="2">
        <f>'Moving Avg'!D1504</f>
        <v>11.28914</v>
      </c>
      <c r="G1504" s="2">
        <f>'Moving Avg'!F1504</f>
        <v>11.543665000000001</v>
      </c>
      <c r="H1504" s="2">
        <f>'Moving Avg'!G1504</f>
        <v>12.027034000000006</v>
      </c>
      <c r="I1504" s="2">
        <f>'Moving Avg'!H1504</f>
        <v>12.877743499999983</v>
      </c>
      <c r="J1504" s="6" t="str">
        <f>OBV!F1504</f>
        <v>BULLISH</v>
      </c>
      <c r="K1504" s="6" t="str">
        <f>OBV!G1504</f>
        <v>NEUTRAL</v>
      </c>
      <c r="L1504" s="6" t="str">
        <f>OBV!H1504</f>
        <v>CONFIRMED BULLISH</v>
      </c>
      <c r="M1504" s="8">
        <f t="shared" si="233"/>
        <v>50</v>
      </c>
      <c r="N1504" s="8">
        <f t="shared" si="230"/>
        <v>100</v>
      </c>
      <c r="O1504" s="8">
        <f t="shared" si="231"/>
        <v>0</v>
      </c>
      <c r="P1504" s="8">
        <f t="shared" si="232"/>
        <v>83.5</v>
      </c>
      <c r="Q1504" s="9">
        <f t="shared" si="234"/>
        <v>65.025000000000006</v>
      </c>
      <c r="R1504" s="9">
        <f t="shared" si="235"/>
        <v>50.875</v>
      </c>
      <c r="S1504" s="9">
        <f t="shared" si="236"/>
        <v>60.075000000000003</v>
      </c>
      <c r="T1504" s="9">
        <f t="shared" si="237"/>
        <v>58.375</v>
      </c>
      <c r="U1504" s="8">
        <f t="shared" si="238"/>
        <v>58.658333333333339</v>
      </c>
      <c r="V1504" s="8">
        <f t="shared" si="239"/>
        <v>58.587500000000006</v>
      </c>
    </row>
    <row r="1505" spans="1:22" ht="13.5" x14ac:dyDescent="0.25">
      <c r="A1505" s="3">
        <f>RSI!A1505</f>
        <v>44203</v>
      </c>
      <c r="B1505" s="2">
        <f>RSI!B1505</f>
        <v>11.4542</v>
      </c>
      <c r="C1505" s="2">
        <f>RSI!I1505</f>
        <v>43.161180083921977</v>
      </c>
      <c r="D1505" s="2">
        <f>MACD!E1505</f>
        <v>0.13023619136125397</v>
      </c>
      <c r="E1505" s="2">
        <f>MACD!F1505</f>
        <v>0.22608470218970517</v>
      </c>
      <c r="F1505" s="2">
        <f>'Moving Avg'!D1505</f>
        <v>11.398479999999999</v>
      </c>
      <c r="G1505" s="2">
        <f>'Moving Avg'!F1505</f>
        <v>11.510660000000001</v>
      </c>
      <c r="H1505" s="2">
        <f>'Moving Avg'!G1505</f>
        <v>12.003518000000007</v>
      </c>
      <c r="I1505" s="2">
        <f>'Moving Avg'!H1505</f>
        <v>12.867970499999982</v>
      </c>
      <c r="J1505" s="6" t="str">
        <f>OBV!F1505</f>
        <v>BULLISH</v>
      </c>
      <c r="K1505" s="6" t="str">
        <f>OBV!G1505</f>
        <v>STRONG</v>
      </c>
      <c r="L1505" s="6" t="str">
        <f>OBV!H1505</f>
        <v>CONFIRMED BULLISH</v>
      </c>
      <c r="M1505" s="8">
        <f t="shared" si="233"/>
        <v>50</v>
      </c>
      <c r="N1505" s="8">
        <f t="shared" si="230"/>
        <v>100</v>
      </c>
      <c r="O1505" s="8">
        <f t="shared" si="231"/>
        <v>0</v>
      </c>
      <c r="P1505" s="8">
        <f t="shared" si="232"/>
        <v>100</v>
      </c>
      <c r="Q1505" s="9">
        <f t="shared" si="234"/>
        <v>67.5</v>
      </c>
      <c r="R1505" s="9">
        <f t="shared" si="235"/>
        <v>55</v>
      </c>
      <c r="S1505" s="9">
        <f t="shared" si="236"/>
        <v>67.5</v>
      </c>
      <c r="T1505" s="9">
        <f t="shared" si="237"/>
        <v>62.5</v>
      </c>
      <c r="U1505" s="8">
        <f t="shared" si="238"/>
        <v>63.333333333333336</v>
      </c>
      <c r="V1505" s="8">
        <f t="shared" si="239"/>
        <v>63.125</v>
      </c>
    </row>
    <row r="1506" spans="1:22" ht="13.5" x14ac:dyDescent="0.25">
      <c r="A1506" s="3">
        <f>RSI!A1506</f>
        <v>44204</v>
      </c>
      <c r="B1506" s="2">
        <f>RSI!B1506</f>
        <v>11.4954</v>
      </c>
      <c r="C1506" s="2">
        <f>RSI!I1506</f>
        <v>45.039090999024879</v>
      </c>
      <c r="D1506" s="2">
        <f>MACD!E1506</f>
        <v>7.8488023279723151E-2</v>
      </c>
      <c r="E1506" s="2">
        <f>MACD!F1506</f>
        <v>0.19656536640770877</v>
      </c>
      <c r="F1506" s="2">
        <f>'Moving Avg'!D1506</f>
        <v>11.45932</v>
      </c>
      <c r="G1506" s="2">
        <f>'Moving Avg'!F1506</f>
        <v>11.479715000000001</v>
      </c>
      <c r="H1506" s="2">
        <f>'Moving Avg'!G1506</f>
        <v>11.981754000000008</v>
      </c>
      <c r="I1506" s="2">
        <f>'Moving Avg'!H1506</f>
        <v>12.858403499999985</v>
      </c>
      <c r="J1506" s="6" t="str">
        <f>OBV!F1506</f>
        <v>BULLISH</v>
      </c>
      <c r="K1506" s="6" t="str">
        <f>OBV!G1506</f>
        <v>STRONG</v>
      </c>
      <c r="L1506" s="6" t="str">
        <f>OBV!H1506</f>
        <v>CONFIRMED BULLISH</v>
      </c>
      <c r="M1506" s="8">
        <f t="shared" si="233"/>
        <v>50</v>
      </c>
      <c r="N1506" s="8">
        <f t="shared" si="230"/>
        <v>100</v>
      </c>
      <c r="O1506" s="8">
        <f t="shared" si="231"/>
        <v>0</v>
      </c>
      <c r="P1506" s="8">
        <f t="shared" si="232"/>
        <v>100</v>
      </c>
      <c r="Q1506" s="9">
        <f t="shared" si="234"/>
        <v>67.5</v>
      </c>
      <c r="R1506" s="9">
        <f t="shared" si="235"/>
        <v>55</v>
      </c>
      <c r="S1506" s="9">
        <f t="shared" si="236"/>
        <v>67.5</v>
      </c>
      <c r="T1506" s="9">
        <f t="shared" si="237"/>
        <v>62.5</v>
      </c>
      <c r="U1506" s="8">
        <f t="shared" si="238"/>
        <v>63.333333333333336</v>
      </c>
      <c r="V1506" s="8">
        <f t="shared" si="239"/>
        <v>63.125</v>
      </c>
    </row>
    <row r="1507" spans="1:22" ht="13.5" x14ac:dyDescent="0.25">
      <c r="A1507" s="3">
        <f>RSI!A1507</f>
        <v>44207</v>
      </c>
      <c r="B1507" s="2">
        <f>RSI!B1507</f>
        <v>11.449</v>
      </c>
      <c r="C1507" s="2">
        <f>RSI!I1507</f>
        <v>43.303841967282914</v>
      </c>
      <c r="D1507" s="2">
        <f>MACD!E1507</f>
        <v>3.0845008135738539E-2</v>
      </c>
      <c r="E1507" s="2">
        <f>MACD!F1507</f>
        <v>0.16342129475331474</v>
      </c>
      <c r="F1507" s="2">
        <f>'Moving Avg'!D1507</f>
        <v>11.449000000000002</v>
      </c>
      <c r="G1507" s="2">
        <f>'Moving Avg'!F1507</f>
        <v>11.44877</v>
      </c>
      <c r="H1507" s="2">
        <f>'Moving Avg'!G1507</f>
        <v>11.959062000000003</v>
      </c>
      <c r="I1507" s="2">
        <f>'Moving Avg'!H1507</f>
        <v>12.846593499999985</v>
      </c>
      <c r="J1507" s="6" t="str">
        <f>OBV!F1507</f>
        <v>BULLISH</v>
      </c>
      <c r="K1507" s="6" t="str">
        <f>OBV!G1507</f>
        <v>NEUTRAL</v>
      </c>
      <c r="L1507" s="6" t="str">
        <f>OBV!H1507</f>
        <v>BULLISH DIVERGENCE</v>
      </c>
      <c r="M1507" s="8">
        <f t="shared" si="233"/>
        <v>50</v>
      </c>
      <c r="N1507" s="8">
        <f t="shared" si="230"/>
        <v>100</v>
      </c>
      <c r="O1507" s="8">
        <f t="shared" si="231"/>
        <v>0</v>
      </c>
      <c r="P1507" s="8">
        <f t="shared" si="232"/>
        <v>66.5</v>
      </c>
      <c r="Q1507" s="9">
        <f t="shared" si="234"/>
        <v>62.475000000000001</v>
      </c>
      <c r="R1507" s="9">
        <f t="shared" si="235"/>
        <v>46.625</v>
      </c>
      <c r="S1507" s="9">
        <f t="shared" si="236"/>
        <v>52.424999999999997</v>
      </c>
      <c r="T1507" s="9">
        <f t="shared" si="237"/>
        <v>54.125</v>
      </c>
      <c r="U1507" s="8">
        <f t="shared" si="238"/>
        <v>53.841666666666661</v>
      </c>
      <c r="V1507" s="8">
        <f t="shared" si="239"/>
        <v>53.912499999999994</v>
      </c>
    </row>
    <row r="1508" spans="1:22" ht="13.5" x14ac:dyDescent="0.25">
      <c r="A1508" s="3">
        <f>RSI!A1508</f>
        <v>44208</v>
      </c>
      <c r="B1508" s="2">
        <f>RSI!B1508</f>
        <v>11.3459</v>
      </c>
      <c r="C1508" s="2">
        <f>RSI!I1508</f>
        <v>39.648528428659937</v>
      </c>
      <c r="D1508" s="2">
        <f>MACD!E1508</f>
        <v>-8.8980380099563661E-3</v>
      </c>
      <c r="E1508" s="2">
        <f>MACD!F1508</f>
        <v>0.12895742820066053</v>
      </c>
      <c r="F1508" s="2">
        <f>'Moving Avg'!D1508</f>
        <v>11.438700000000001</v>
      </c>
      <c r="G1508" s="2">
        <f>'Moving Avg'!F1508</f>
        <v>11.411380000000003</v>
      </c>
      <c r="H1508" s="2">
        <f>'Moving Avg'!G1508</f>
        <v>11.934308000000005</v>
      </c>
      <c r="I1508" s="2">
        <f>'Moving Avg'!H1508</f>
        <v>12.834267999999986</v>
      </c>
      <c r="J1508" s="6" t="str">
        <f>OBV!F1508</f>
        <v>BULLISH</v>
      </c>
      <c r="K1508" s="6" t="str">
        <f>OBV!G1508</f>
        <v>NEUTRAL</v>
      </c>
      <c r="L1508" s="6" t="str">
        <f>OBV!H1508</f>
        <v>BULLISH DIVERGENCE</v>
      </c>
      <c r="M1508" s="8">
        <f t="shared" si="233"/>
        <v>50</v>
      </c>
      <c r="N1508" s="8">
        <f t="shared" si="230"/>
        <v>100</v>
      </c>
      <c r="O1508" s="8">
        <f t="shared" si="231"/>
        <v>0</v>
      </c>
      <c r="P1508" s="8">
        <f t="shared" si="232"/>
        <v>66.5</v>
      </c>
      <c r="Q1508" s="9">
        <f t="shared" si="234"/>
        <v>62.475000000000001</v>
      </c>
      <c r="R1508" s="9">
        <f t="shared" si="235"/>
        <v>46.625</v>
      </c>
      <c r="S1508" s="9">
        <f t="shared" si="236"/>
        <v>52.424999999999997</v>
      </c>
      <c r="T1508" s="9">
        <f t="shared" si="237"/>
        <v>54.125</v>
      </c>
      <c r="U1508" s="8">
        <f t="shared" si="238"/>
        <v>53.841666666666661</v>
      </c>
      <c r="V1508" s="8">
        <f t="shared" si="239"/>
        <v>53.912499999999994</v>
      </c>
    </row>
    <row r="1509" spans="1:22" ht="13.5" x14ac:dyDescent="0.25">
      <c r="A1509" s="3">
        <f>RSI!A1509</f>
        <v>44209</v>
      </c>
      <c r="B1509" s="2">
        <f>RSI!B1509</f>
        <v>11.3459</v>
      </c>
      <c r="C1509" s="2">
        <f>RSI!I1509</f>
        <v>39.648528428659937</v>
      </c>
      <c r="D1509" s="2">
        <f>MACD!E1509</f>
        <v>-8.8710418460175688E-2</v>
      </c>
      <c r="E1509" s="2">
        <f>MACD!F1509</f>
        <v>8.5423858868493283E-2</v>
      </c>
      <c r="F1509" s="2">
        <f>'Moving Avg'!D1509</f>
        <v>11.41808</v>
      </c>
      <c r="G1509" s="2">
        <f>'Moving Avg'!F1509</f>
        <v>11.392039999999998</v>
      </c>
      <c r="H1509" s="2">
        <f>'Moving Avg'!G1509</f>
        <v>11.910586000000006</v>
      </c>
      <c r="I1509" s="2">
        <f>'Moving Avg'!H1509</f>
        <v>12.823953499999986</v>
      </c>
      <c r="J1509" s="6" t="str">
        <f>OBV!F1509</f>
        <v>BEARISH</v>
      </c>
      <c r="K1509" s="6" t="str">
        <f>OBV!G1509</f>
        <v>NEUTRAL</v>
      </c>
      <c r="L1509" s="6" t="str">
        <f>OBV!H1509</f>
        <v>CONFIRMED BEARISH</v>
      </c>
      <c r="M1509" s="8">
        <f t="shared" si="233"/>
        <v>50</v>
      </c>
      <c r="N1509" s="8">
        <f t="shared" si="230"/>
        <v>100</v>
      </c>
      <c r="O1509" s="8">
        <f t="shared" si="231"/>
        <v>0</v>
      </c>
      <c r="P1509" s="8">
        <f t="shared" si="232"/>
        <v>16.5</v>
      </c>
      <c r="Q1509" s="9">
        <f t="shared" si="234"/>
        <v>54.975000000000001</v>
      </c>
      <c r="R1509" s="9">
        <f t="shared" si="235"/>
        <v>34.125</v>
      </c>
      <c r="S1509" s="9">
        <f t="shared" si="236"/>
        <v>29.925000000000001</v>
      </c>
      <c r="T1509" s="9">
        <f t="shared" si="237"/>
        <v>41.625</v>
      </c>
      <c r="U1509" s="8">
        <f t="shared" si="238"/>
        <v>39.674999999999997</v>
      </c>
      <c r="V1509" s="8">
        <f t="shared" si="239"/>
        <v>40.162499999999994</v>
      </c>
    </row>
    <row r="1510" spans="1:22" ht="13.5" x14ac:dyDescent="0.25">
      <c r="A1510" s="3">
        <f>RSI!A1510</f>
        <v>44211</v>
      </c>
      <c r="B1510" s="2">
        <f>RSI!B1510</f>
        <v>11.397399999999999</v>
      </c>
      <c r="C1510" s="2">
        <f>RSI!I1510</f>
        <v>42.462175207089125</v>
      </c>
      <c r="D1510" s="2">
        <f>MACD!E1510</f>
        <v>-0.16271658071079997</v>
      </c>
      <c r="E1510" s="2">
        <f>MACD!F1510</f>
        <v>3.5795770952634628E-2</v>
      </c>
      <c r="F1510" s="2">
        <f>'Moving Avg'!D1510</f>
        <v>11.40672</v>
      </c>
      <c r="G1510" s="2">
        <f>'Moving Avg'!F1510</f>
        <v>11.375275</v>
      </c>
      <c r="H1510" s="2">
        <f>'Moving Avg'!G1510</f>
        <v>11.887894000000003</v>
      </c>
      <c r="I1510" s="2">
        <f>'Moving Avg'!H1510</f>
        <v>12.813896499999988</v>
      </c>
      <c r="J1510" s="6" t="str">
        <f>OBV!F1510</f>
        <v>BEARISH</v>
      </c>
      <c r="K1510" s="6" t="str">
        <f>OBV!G1510</f>
        <v>NEUTRAL</v>
      </c>
      <c r="L1510" s="6" t="str">
        <f>OBV!H1510</f>
        <v>CONFIRMED BEARISH</v>
      </c>
      <c r="M1510" s="8">
        <f t="shared" si="233"/>
        <v>50</v>
      </c>
      <c r="N1510" s="8">
        <f t="shared" si="230"/>
        <v>100</v>
      </c>
      <c r="O1510" s="8">
        <f t="shared" si="231"/>
        <v>0</v>
      </c>
      <c r="P1510" s="8">
        <f t="shared" si="232"/>
        <v>16.5</v>
      </c>
      <c r="Q1510" s="9">
        <f t="shared" si="234"/>
        <v>54.975000000000001</v>
      </c>
      <c r="R1510" s="9">
        <f t="shared" si="235"/>
        <v>34.125</v>
      </c>
      <c r="S1510" s="9">
        <f t="shared" si="236"/>
        <v>29.925000000000001</v>
      </c>
      <c r="T1510" s="9">
        <f t="shared" si="237"/>
        <v>41.625</v>
      </c>
      <c r="U1510" s="8">
        <f t="shared" si="238"/>
        <v>39.674999999999997</v>
      </c>
      <c r="V1510" s="8">
        <f t="shared" si="239"/>
        <v>40.162499999999994</v>
      </c>
    </row>
    <row r="1511" spans="1:22" ht="13.5" x14ac:dyDescent="0.25">
      <c r="A1511" s="3">
        <f>RSI!A1511</f>
        <v>44214</v>
      </c>
      <c r="B1511" s="2">
        <f>RSI!B1511</f>
        <v>11.5779</v>
      </c>
      <c r="C1511" s="2">
        <f>RSI!I1511</f>
        <v>51.071991944175316</v>
      </c>
      <c r="D1511" s="2">
        <f>MACD!E1511</f>
        <v>-0.19415141916116774</v>
      </c>
      <c r="E1511" s="2">
        <f>MACD!F1511</f>
        <v>-1.019366707012585E-2</v>
      </c>
      <c r="F1511" s="2">
        <f>'Moving Avg'!D1511</f>
        <v>11.423219999999999</v>
      </c>
      <c r="G1511" s="2">
        <f>'Moving Avg'!F1511</f>
        <v>11.367535</v>
      </c>
      <c r="H1511" s="2">
        <f>'Moving Avg'!G1511</f>
        <v>11.867884000000005</v>
      </c>
      <c r="I1511" s="2">
        <f>'Moving Avg'!H1511</f>
        <v>12.804741999999987</v>
      </c>
      <c r="J1511" s="6" t="str">
        <f>OBV!F1511</f>
        <v>BEARISH</v>
      </c>
      <c r="K1511" s="6" t="str">
        <f>OBV!G1511</f>
        <v>NEUTRAL</v>
      </c>
      <c r="L1511" s="6" t="str">
        <f>OBV!H1511</f>
        <v>BEARISH DIVERGENCE</v>
      </c>
      <c r="M1511" s="8">
        <f t="shared" si="233"/>
        <v>50</v>
      </c>
      <c r="N1511" s="8">
        <f t="shared" si="230"/>
        <v>100</v>
      </c>
      <c r="O1511" s="8">
        <f t="shared" si="231"/>
        <v>0</v>
      </c>
      <c r="P1511" s="8">
        <f t="shared" si="232"/>
        <v>16.5</v>
      </c>
      <c r="Q1511" s="9">
        <f t="shared" si="234"/>
        <v>54.975000000000001</v>
      </c>
      <c r="R1511" s="9">
        <f t="shared" si="235"/>
        <v>34.125</v>
      </c>
      <c r="S1511" s="9">
        <f t="shared" si="236"/>
        <v>29.925000000000001</v>
      </c>
      <c r="T1511" s="9">
        <f t="shared" si="237"/>
        <v>41.625</v>
      </c>
      <c r="U1511" s="8">
        <f t="shared" si="238"/>
        <v>39.674999999999997</v>
      </c>
      <c r="V1511" s="8">
        <f t="shared" si="239"/>
        <v>40.162499999999994</v>
      </c>
    </row>
    <row r="1512" spans="1:22" ht="13.5" x14ac:dyDescent="0.25">
      <c r="A1512" s="3">
        <f>RSI!A1512</f>
        <v>44215</v>
      </c>
      <c r="B1512" s="2">
        <f>RSI!B1512</f>
        <v>11.5779</v>
      </c>
      <c r="C1512" s="2">
        <f>RSI!I1512</f>
        <v>51.071991944175316</v>
      </c>
      <c r="D1512" s="2">
        <f>MACD!E1512</f>
        <v>-0.17337413966602888</v>
      </c>
      <c r="E1512" s="2">
        <f>MACD!F1512</f>
        <v>-4.2829761589306459E-2</v>
      </c>
      <c r="F1512" s="2">
        <f>'Moving Avg'!D1512</f>
        <v>11.449</v>
      </c>
      <c r="G1512" s="2">
        <f>'Moving Avg'!F1512</f>
        <v>11.359795000000002</v>
      </c>
      <c r="H1512" s="2">
        <f>'Moving Avg'!G1512</f>
        <v>11.850864000000003</v>
      </c>
      <c r="I1512" s="2">
        <f>'Moving Avg'!H1512</f>
        <v>12.795613499999991</v>
      </c>
      <c r="J1512" s="6" t="str">
        <f>OBV!F1512</f>
        <v>BULLISH</v>
      </c>
      <c r="K1512" s="6" t="str">
        <f>OBV!G1512</f>
        <v>NEUTRAL</v>
      </c>
      <c r="L1512" s="6" t="str">
        <f>OBV!H1512</f>
        <v>CONFIRMED BULLISH</v>
      </c>
      <c r="M1512" s="8">
        <f t="shared" si="233"/>
        <v>50</v>
      </c>
      <c r="N1512" s="8">
        <f t="shared" si="230"/>
        <v>100</v>
      </c>
      <c r="O1512" s="8">
        <f t="shared" si="231"/>
        <v>0</v>
      </c>
      <c r="P1512" s="8">
        <f t="shared" si="232"/>
        <v>83.5</v>
      </c>
      <c r="Q1512" s="9">
        <f t="shared" si="234"/>
        <v>65.025000000000006</v>
      </c>
      <c r="R1512" s="9">
        <f t="shared" si="235"/>
        <v>50.875</v>
      </c>
      <c r="S1512" s="9">
        <f t="shared" si="236"/>
        <v>60.075000000000003</v>
      </c>
      <c r="T1512" s="9">
        <f t="shared" si="237"/>
        <v>58.375</v>
      </c>
      <c r="U1512" s="8">
        <f t="shared" si="238"/>
        <v>58.658333333333339</v>
      </c>
      <c r="V1512" s="8">
        <f t="shared" si="239"/>
        <v>58.587500000000006</v>
      </c>
    </row>
    <row r="1513" spans="1:22" ht="13.5" x14ac:dyDescent="0.25">
      <c r="A1513" s="3">
        <f>RSI!A1513</f>
        <v>44216</v>
      </c>
      <c r="B1513" s="2">
        <f>RSI!B1513</f>
        <v>11.701700000000001</v>
      </c>
      <c r="C1513" s="2">
        <f>RSI!I1513</f>
        <v>56.276376925694606</v>
      </c>
      <c r="D1513" s="2">
        <f>MACD!E1513</f>
        <v>-0.18104807579187643</v>
      </c>
      <c r="E1513" s="2">
        <f>MACD!F1513</f>
        <v>-7.0473424429820464E-2</v>
      </c>
      <c r="F1513" s="2">
        <f>'Moving Avg'!D1513</f>
        <v>11.520160000000001</v>
      </c>
      <c r="G1513" s="2">
        <f>'Moving Avg'!F1513</f>
        <v>11.364949999999999</v>
      </c>
      <c r="H1513" s="2">
        <f>'Moving Avg'!G1513</f>
        <v>11.833330000000004</v>
      </c>
      <c r="I1513" s="2">
        <f>'Moving Avg'!H1513</f>
        <v>12.787129999999991</v>
      </c>
      <c r="J1513" s="6" t="str">
        <f>OBV!F1513</f>
        <v>BULLISH</v>
      </c>
      <c r="K1513" s="6" t="str">
        <f>OBV!G1513</f>
        <v>STRONG</v>
      </c>
      <c r="L1513" s="6" t="str">
        <f>OBV!H1513</f>
        <v>CONFIRMED BULLISH</v>
      </c>
      <c r="M1513" s="8">
        <f t="shared" si="233"/>
        <v>50</v>
      </c>
      <c r="N1513" s="8">
        <f t="shared" si="230"/>
        <v>100</v>
      </c>
      <c r="O1513" s="8">
        <f t="shared" si="231"/>
        <v>0</v>
      </c>
      <c r="P1513" s="8">
        <f t="shared" si="232"/>
        <v>100</v>
      </c>
      <c r="Q1513" s="9">
        <f t="shared" si="234"/>
        <v>67.5</v>
      </c>
      <c r="R1513" s="9">
        <f t="shared" si="235"/>
        <v>55</v>
      </c>
      <c r="S1513" s="9">
        <f t="shared" si="236"/>
        <v>67.5</v>
      </c>
      <c r="T1513" s="9">
        <f t="shared" si="237"/>
        <v>62.5</v>
      </c>
      <c r="U1513" s="8">
        <f t="shared" si="238"/>
        <v>63.333333333333336</v>
      </c>
      <c r="V1513" s="8">
        <f t="shared" si="239"/>
        <v>63.125</v>
      </c>
    </row>
    <row r="1514" spans="1:22" ht="13.5" x14ac:dyDescent="0.25">
      <c r="A1514" s="3">
        <f>RSI!A1514</f>
        <v>44217</v>
      </c>
      <c r="B1514" s="2">
        <f>RSI!B1514</f>
        <v>11.397399999999999</v>
      </c>
      <c r="C1514" s="2">
        <f>RSI!I1514</f>
        <v>43.912247638244047</v>
      </c>
      <c r="D1514" s="2">
        <f>MACD!E1514</f>
        <v>-0.15798579696407167</v>
      </c>
      <c r="E1514" s="2">
        <f>MACD!F1514</f>
        <v>-8.797589893667071E-2</v>
      </c>
      <c r="F1514" s="2">
        <f>'Moving Avg'!D1514</f>
        <v>11.53046</v>
      </c>
      <c r="G1514" s="2">
        <f>'Moving Avg'!F1514</f>
        <v>11.367525000000001</v>
      </c>
      <c r="H1514" s="2">
        <f>'Moving Avg'!G1514</f>
        <v>11.813732000000002</v>
      </c>
      <c r="I1514" s="2">
        <f>'Moving Avg'!H1514</f>
        <v>12.777098999999991</v>
      </c>
      <c r="J1514" s="6" t="str">
        <f>OBV!F1514</f>
        <v>BULLISH</v>
      </c>
      <c r="K1514" s="6" t="str">
        <f>OBV!G1514</f>
        <v>STRONG</v>
      </c>
      <c r="L1514" s="6" t="str">
        <f>OBV!H1514</f>
        <v>CONFIRMED BULLISH</v>
      </c>
      <c r="M1514" s="8">
        <f t="shared" si="233"/>
        <v>50</v>
      </c>
      <c r="N1514" s="8">
        <f t="shared" si="230"/>
        <v>100</v>
      </c>
      <c r="O1514" s="8">
        <f t="shared" si="231"/>
        <v>0</v>
      </c>
      <c r="P1514" s="8">
        <f t="shared" si="232"/>
        <v>100</v>
      </c>
      <c r="Q1514" s="9">
        <f t="shared" si="234"/>
        <v>67.5</v>
      </c>
      <c r="R1514" s="9">
        <f t="shared" si="235"/>
        <v>55</v>
      </c>
      <c r="S1514" s="9">
        <f t="shared" si="236"/>
        <v>67.5</v>
      </c>
      <c r="T1514" s="9">
        <f t="shared" si="237"/>
        <v>62.5</v>
      </c>
      <c r="U1514" s="8">
        <f t="shared" si="238"/>
        <v>63.333333333333336</v>
      </c>
      <c r="V1514" s="8">
        <f t="shared" si="239"/>
        <v>63.125</v>
      </c>
    </row>
    <row r="1515" spans="1:22" ht="13.5" x14ac:dyDescent="0.25">
      <c r="A1515" s="3">
        <f>RSI!A1515</f>
        <v>44218</v>
      </c>
      <c r="B1515" s="2">
        <f>RSI!B1515</f>
        <v>11.3459</v>
      </c>
      <c r="C1515" s="2">
        <f>RSI!I1515</f>
        <v>42.221566489455206</v>
      </c>
      <c r="D1515" s="2">
        <f>MACD!E1515</f>
        <v>-0.13291380304526079</v>
      </c>
      <c r="E1515" s="2">
        <f>MACD!F1515</f>
        <v>-9.6963479758388732E-2</v>
      </c>
      <c r="F1515" s="2">
        <f>'Moving Avg'!D1515</f>
        <v>11.520160000000001</v>
      </c>
      <c r="G1515" s="2">
        <f>'Moving Avg'!F1515</f>
        <v>11.367525000000001</v>
      </c>
      <c r="H1515" s="2">
        <f>'Moving Avg'!G1515</f>
        <v>11.793104000000001</v>
      </c>
      <c r="I1515" s="2">
        <f>'Moving Avg'!H1515</f>
        <v>12.768795999999993</v>
      </c>
      <c r="J1515" s="6" t="str">
        <f>OBV!F1515</f>
        <v>BULLISH</v>
      </c>
      <c r="K1515" s="6" t="str">
        <f>OBV!G1515</f>
        <v>NEUTRAL</v>
      </c>
      <c r="L1515" s="6" t="str">
        <f>OBV!H1515</f>
        <v>BULLISH DIVERGENCE</v>
      </c>
      <c r="M1515" s="8">
        <f t="shared" si="233"/>
        <v>50</v>
      </c>
      <c r="N1515" s="8">
        <f t="shared" si="230"/>
        <v>100</v>
      </c>
      <c r="O1515" s="8">
        <f t="shared" si="231"/>
        <v>0</v>
      </c>
      <c r="P1515" s="8">
        <f t="shared" si="232"/>
        <v>66.5</v>
      </c>
      <c r="Q1515" s="9">
        <f t="shared" si="234"/>
        <v>62.475000000000001</v>
      </c>
      <c r="R1515" s="9">
        <f t="shared" si="235"/>
        <v>46.625</v>
      </c>
      <c r="S1515" s="9">
        <f t="shared" si="236"/>
        <v>52.424999999999997</v>
      </c>
      <c r="T1515" s="9">
        <f t="shared" si="237"/>
        <v>54.125</v>
      </c>
      <c r="U1515" s="8">
        <f t="shared" si="238"/>
        <v>53.841666666666661</v>
      </c>
      <c r="V1515" s="8">
        <f t="shared" si="239"/>
        <v>53.912499999999994</v>
      </c>
    </row>
    <row r="1516" spans="1:22" ht="13.5" x14ac:dyDescent="0.25">
      <c r="A1516" s="3">
        <f>RSI!A1516</f>
        <v>44221</v>
      </c>
      <c r="B1516" s="2">
        <f>RSI!B1516</f>
        <v>11.5418</v>
      </c>
      <c r="C1516" s="2">
        <f>RSI!I1516</f>
        <v>50.092930595614057</v>
      </c>
      <c r="D1516" s="2">
        <f>MACD!E1516</f>
        <v>-0.1186942772906896</v>
      </c>
      <c r="E1516" s="2">
        <f>MACD!F1516</f>
        <v>-0.10130963926484891</v>
      </c>
      <c r="F1516" s="2">
        <f>'Moving Avg'!D1516</f>
        <v>11.51294</v>
      </c>
      <c r="G1516" s="2">
        <f>'Moving Avg'!F1516</f>
        <v>11.377320000000001</v>
      </c>
      <c r="H1516" s="2">
        <f>'Moving Avg'!G1516</f>
        <v>11.776394</v>
      </c>
      <c r="I1516" s="2">
        <f>'Moving Avg'!H1516</f>
        <v>12.762039999999992</v>
      </c>
      <c r="J1516" s="6" t="str">
        <f>OBV!F1516</f>
        <v>BULLISH</v>
      </c>
      <c r="K1516" s="6" t="str">
        <f>OBV!G1516</f>
        <v>NEUTRAL</v>
      </c>
      <c r="L1516" s="6" t="str">
        <f>OBV!H1516</f>
        <v>BULLISH DIVERGENCE</v>
      </c>
      <c r="M1516" s="8">
        <f t="shared" si="233"/>
        <v>50</v>
      </c>
      <c r="N1516" s="8">
        <f t="shared" si="230"/>
        <v>45</v>
      </c>
      <c r="O1516" s="8">
        <f t="shared" si="231"/>
        <v>0</v>
      </c>
      <c r="P1516" s="8">
        <f t="shared" si="232"/>
        <v>66.5</v>
      </c>
      <c r="Q1516" s="9">
        <f t="shared" si="234"/>
        <v>43.225000000000001</v>
      </c>
      <c r="R1516" s="9">
        <f t="shared" si="235"/>
        <v>35.625</v>
      </c>
      <c r="S1516" s="9">
        <f t="shared" si="236"/>
        <v>44.174999999999997</v>
      </c>
      <c r="T1516" s="9">
        <f t="shared" si="237"/>
        <v>40.375</v>
      </c>
      <c r="U1516" s="8">
        <f t="shared" si="238"/>
        <v>41.008333333333333</v>
      </c>
      <c r="V1516" s="8">
        <f t="shared" si="239"/>
        <v>40.849999999999994</v>
      </c>
    </row>
    <row r="1517" spans="1:22" ht="13.5" x14ac:dyDescent="0.25">
      <c r="A1517" s="3">
        <f>RSI!A1517</f>
        <v>44222</v>
      </c>
      <c r="B1517" s="2">
        <f>RSI!B1517</f>
        <v>11.5418</v>
      </c>
      <c r="C1517" s="2">
        <f>RSI!I1517</f>
        <v>50.092930595614057</v>
      </c>
      <c r="D1517" s="2">
        <f>MACD!E1517</f>
        <v>-0.11386821834006433</v>
      </c>
      <c r="E1517" s="2">
        <f>MACD!F1517</f>
        <v>-0.103821355079892</v>
      </c>
      <c r="F1517" s="2">
        <f>'Moving Avg'!D1517</f>
        <v>11.50572</v>
      </c>
      <c r="G1517" s="2">
        <f>'Moving Avg'!F1517</f>
        <v>11.389695</v>
      </c>
      <c r="H1517" s="2">
        <f>'Moving Avg'!G1517</f>
        <v>11.760716000000002</v>
      </c>
      <c r="I1517" s="2">
        <f>'Moving Avg'!H1517</f>
        <v>12.755283999999993</v>
      </c>
      <c r="J1517" s="6" t="str">
        <f>OBV!F1517</f>
        <v>BULLISH</v>
      </c>
      <c r="K1517" s="6" t="str">
        <f>OBV!G1517</f>
        <v>NEUTRAL</v>
      </c>
      <c r="L1517" s="6" t="str">
        <f>OBV!H1517</f>
        <v>BULLISH DIVERGENCE</v>
      </c>
      <c r="M1517" s="8">
        <f t="shared" si="233"/>
        <v>50</v>
      </c>
      <c r="N1517" s="8">
        <f t="shared" si="230"/>
        <v>45</v>
      </c>
      <c r="O1517" s="8">
        <f t="shared" si="231"/>
        <v>0</v>
      </c>
      <c r="P1517" s="8">
        <f t="shared" si="232"/>
        <v>66.5</v>
      </c>
      <c r="Q1517" s="9">
        <f t="shared" si="234"/>
        <v>43.225000000000001</v>
      </c>
      <c r="R1517" s="9">
        <f t="shared" si="235"/>
        <v>35.625</v>
      </c>
      <c r="S1517" s="9">
        <f t="shared" si="236"/>
        <v>44.174999999999997</v>
      </c>
      <c r="T1517" s="9">
        <f t="shared" si="237"/>
        <v>40.375</v>
      </c>
      <c r="U1517" s="8">
        <f t="shared" si="238"/>
        <v>41.008333333333333</v>
      </c>
      <c r="V1517" s="8">
        <f t="shared" si="239"/>
        <v>40.849999999999994</v>
      </c>
    </row>
    <row r="1518" spans="1:22" ht="13.5" x14ac:dyDescent="0.25">
      <c r="A1518" s="3">
        <f>RSI!A1518</f>
        <v>44223</v>
      </c>
      <c r="B1518" s="2">
        <f>RSI!B1518</f>
        <v>11.5418</v>
      </c>
      <c r="C1518" s="2">
        <f>RSI!I1518</f>
        <v>50.092930595614057</v>
      </c>
      <c r="D1518" s="2">
        <f>MACD!E1518</f>
        <v>-0.12570856282786558</v>
      </c>
      <c r="E1518" s="2">
        <f>MACD!F1518</f>
        <v>-0.10819879662948671</v>
      </c>
      <c r="F1518" s="2">
        <f>'Moving Avg'!D1518</f>
        <v>11.473740000000001</v>
      </c>
      <c r="G1518" s="2">
        <f>'Moving Avg'!F1518</f>
        <v>11.40465</v>
      </c>
      <c r="H1518" s="2">
        <f>'Moving Avg'!G1518</f>
        <v>11.745037999999999</v>
      </c>
      <c r="I1518" s="2">
        <f>'Moving Avg'!H1518</f>
        <v>12.748527999999997</v>
      </c>
      <c r="J1518" s="6" t="str">
        <f>OBV!F1518</f>
        <v>BEARISH</v>
      </c>
      <c r="K1518" s="6" t="str">
        <f>OBV!G1518</f>
        <v>NEUTRAL</v>
      </c>
      <c r="L1518" s="6" t="str">
        <f>OBV!H1518</f>
        <v>CONFIRMED BEARISH</v>
      </c>
      <c r="M1518" s="8">
        <f t="shared" si="233"/>
        <v>50</v>
      </c>
      <c r="N1518" s="8">
        <f t="shared" si="230"/>
        <v>45</v>
      </c>
      <c r="O1518" s="8">
        <f t="shared" si="231"/>
        <v>0</v>
      </c>
      <c r="P1518" s="8">
        <f t="shared" si="232"/>
        <v>16.5</v>
      </c>
      <c r="Q1518" s="9">
        <f t="shared" si="234"/>
        <v>35.725000000000001</v>
      </c>
      <c r="R1518" s="9">
        <f t="shared" si="235"/>
        <v>23.125</v>
      </c>
      <c r="S1518" s="9">
        <f t="shared" si="236"/>
        <v>21.675000000000001</v>
      </c>
      <c r="T1518" s="9">
        <f t="shared" si="237"/>
        <v>27.875</v>
      </c>
      <c r="U1518" s="8">
        <f t="shared" si="238"/>
        <v>26.841666666666669</v>
      </c>
      <c r="V1518" s="8">
        <f t="shared" si="239"/>
        <v>27.1</v>
      </c>
    </row>
    <row r="1519" spans="1:22" ht="13.5" x14ac:dyDescent="0.25">
      <c r="A1519" s="3">
        <f>RSI!A1519</f>
        <v>44224</v>
      </c>
      <c r="B1519" s="2">
        <f>RSI!B1519</f>
        <v>11.5418</v>
      </c>
      <c r="C1519" s="2">
        <f>RSI!I1519</f>
        <v>50.092930595614057</v>
      </c>
      <c r="D1519" s="2">
        <f>MACD!E1519</f>
        <v>-0.13578508841998627</v>
      </c>
      <c r="E1519" s="2">
        <f>MACD!F1519</f>
        <v>-0.11371605498758663</v>
      </c>
      <c r="F1519" s="2">
        <f>'Moving Avg'!D1519</f>
        <v>11.502620000000002</v>
      </c>
      <c r="G1519" s="2">
        <f>'Moving Avg'!F1519</f>
        <v>11.435074999999999</v>
      </c>
      <c r="H1519" s="2">
        <f>'Moving Avg'!G1519</f>
        <v>11.72936</v>
      </c>
      <c r="I1519" s="2">
        <f>'Moving Avg'!H1519</f>
        <v>12.741771999999996</v>
      </c>
      <c r="J1519" s="6" t="str">
        <f>OBV!F1519</f>
        <v>BEARISH</v>
      </c>
      <c r="K1519" s="6" t="str">
        <f>OBV!G1519</f>
        <v>NEUTRAL</v>
      </c>
      <c r="L1519" s="6" t="str">
        <f>OBV!H1519</f>
        <v>BEARISH DIVERGENCE</v>
      </c>
      <c r="M1519" s="8">
        <f t="shared" si="233"/>
        <v>50</v>
      </c>
      <c r="N1519" s="8">
        <f t="shared" si="230"/>
        <v>100</v>
      </c>
      <c r="O1519" s="8">
        <f t="shared" si="231"/>
        <v>0</v>
      </c>
      <c r="P1519" s="8">
        <f t="shared" si="232"/>
        <v>16.5</v>
      </c>
      <c r="Q1519" s="9">
        <f t="shared" si="234"/>
        <v>54.975000000000001</v>
      </c>
      <c r="R1519" s="9">
        <f t="shared" si="235"/>
        <v>34.125</v>
      </c>
      <c r="S1519" s="9">
        <f t="shared" si="236"/>
        <v>29.925000000000001</v>
      </c>
      <c r="T1519" s="9">
        <f t="shared" si="237"/>
        <v>41.625</v>
      </c>
      <c r="U1519" s="8">
        <f t="shared" si="238"/>
        <v>39.674999999999997</v>
      </c>
      <c r="V1519" s="8">
        <f t="shared" si="239"/>
        <v>40.162499999999994</v>
      </c>
    </row>
    <row r="1520" spans="1:22" ht="13.5" x14ac:dyDescent="0.25">
      <c r="A1520" s="3">
        <f>RSI!A1520</f>
        <v>44225</v>
      </c>
      <c r="B1520" s="2">
        <f>RSI!B1520</f>
        <v>11.526400000000001</v>
      </c>
      <c r="C1520" s="2">
        <f>RSI!I1520</f>
        <v>49.381595276037316</v>
      </c>
      <c r="D1520" s="2">
        <f>MACD!E1520</f>
        <v>-0.13530105475660292</v>
      </c>
      <c r="E1520" s="2">
        <f>MACD!F1520</f>
        <v>-0.11803305494138991</v>
      </c>
      <c r="F1520" s="2">
        <f>'Moving Avg'!D1520</f>
        <v>11.538720000000001</v>
      </c>
      <c r="G1520" s="2">
        <f>'Moving Avg'!F1520</f>
        <v>11.466019999999999</v>
      </c>
      <c r="H1520" s="2">
        <f>'Moving Avg'!G1520</f>
        <v>11.713373999999998</v>
      </c>
      <c r="I1520" s="2">
        <f>'Moving Avg'!H1520</f>
        <v>12.734423</v>
      </c>
      <c r="J1520" s="6" t="str">
        <f>OBV!F1520</f>
        <v>BEARISH</v>
      </c>
      <c r="K1520" s="6" t="str">
        <f>OBV!G1520</f>
        <v>NEUTRAL</v>
      </c>
      <c r="L1520" s="6" t="str">
        <f>OBV!H1520</f>
        <v>BEARISH DIVERGENCE</v>
      </c>
      <c r="M1520" s="8">
        <f t="shared" si="233"/>
        <v>50</v>
      </c>
      <c r="N1520" s="8">
        <f t="shared" si="230"/>
        <v>45</v>
      </c>
      <c r="O1520" s="8">
        <f t="shared" si="231"/>
        <v>0</v>
      </c>
      <c r="P1520" s="8">
        <f t="shared" si="232"/>
        <v>16.5</v>
      </c>
      <c r="Q1520" s="9">
        <f t="shared" si="234"/>
        <v>35.725000000000001</v>
      </c>
      <c r="R1520" s="9">
        <f t="shared" si="235"/>
        <v>23.125</v>
      </c>
      <c r="S1520" s="9">
        <f t="shared" si="236"/>
        <v>21.675000000000001</v>
      </c>
      <c r="T1520" s="9">
        <f t="shared" si="237"/>
        <v>27.875</v>
      </c>
      <c r="U1520" s="8">
        <f t="shared" si="238"/>
        <v>26.841666666666669</v>
      </c>
      <c r="V1520" s="8">
        <f t="shared" si="239"/>
        <v>27.1</v>
      </c>
    </row>
    <row r="1521" spans="1:22" ht="13.5" x14ac:dyDescent="0.25">
      <c r="A1521" s="3">
        <f>RSI!A1521</f>
        <v>44228</v>
      </c>
      <c r="B1521" s="2">
        <f>RSI!B1521</f>
        <v>11.5779</v>
      </c>
      <c r="C1521" s="2">
        <f>RSI!I1521</f>
        <v>51.844324175656041</v>
      </c>
      <c r="D1521" s="2">
        <f>MACD!E1521</f>
        <v>-0.11089560325672743</v>
      </c>
      <c r="E1521" s="2">
        <f>MACD!F1521</f>
        <v>-0.11660556460445742</v>
      </c>
      <c r="F1521" s="2">
        <f>'Moving Avg'!D1521</f>
        <v>11.54594</v>
      </c>
      <c r="G1521" s="2">
        <f>'Moving Avg'!F1521</f>
        <v>11.485354999999998</v>
      </c>
      <c r="H1521" s="2">
        <f>'Moving Avg'!G1521</f>
        <v>11.698417999999998</v>
      </c>
      <c r="I1521" s="2">
        <f>'Moving Avg'!H1521</f>
        <v>12.726299999999997</v>
      </c>
      <c r="J1521" s="6" t="str">
        <f>OBV!F1521</f>
        <v>BEARISH</v>
      </c>
      <c r="K1521" s="6" t="str">
        <f>OBV!G1521</f>
        <v>NEUTRAL</v>
      </c>
      <c r="L1521" s="6" t="str">
        <f>OBV!H1521</f>
        <v>BEARISH DIVERGENCE</v>
      </c>
      <c r="M1521" s="8">
        <f t="shared" si="233"/>
        <v>50</v>
      </c>
      <c r="N1521" s="8">
        <f t="shared" si="230"/>
        <v>0</v>
      </c>
      <c r="O1521" s="8">
        <f t="shared" si="231"/>
        <v>0</v>
      </c>
      <c r="P1521" s="8">
        <f t="shared" si="232"/>
        <v>16.5</v>
      </c>
      <c r="Q1521" s="9">
        <f t="shared" si="234"/>
        <v>19.975000000000001</v>
      </c>
      <c r="R1521" s="9">
        <f t="shared" si="235"/>
        <v>14.125</v>
      </c>
      <c r="S1521" s="9">
        <f t="shared" si="236"/>
        <v>14.925000000000001</v>
      </c>
      <c r="T1521" s="9">
        <f t="shared" si="237"/>
        <v>16.625</v>
      </c>
      <c r="U1521" s="8">
        <f t="shared" si="238"/>
        <v>16.341666666666669</v>
      </c>
      <c r="V1521" s="8">
        <f t="shared" si="239"/>
        <v>16.412500000000001</v>
      </c>
    </row>
    <row r="1522" spans="1:22" ht="13.5" x14ac:dyDescent="0.25">
      <c r="A1522" s="3">
        <f>RSI!A1522</f>
        <v>44229</v>
      </c>
      <c r="B1522" s="2">
        <f>RSI!B1522</f>
        <v>11.3459</v>
      </c>
      <c r="C1522" s="2">
        <f>RSI!I1522</f>
        <v>41.944110262941663</v>
      </c>
      <c r="D1522" s="2">
        <f>MACD!E1522</f>
        <v>-7.3325570278113261E-2</v>
      </c>
      <c r="E1522" s="2">
        <f>MACD!F1522</f>
        <v>-0.1079495657391886</v>
      </c>
      <c r="F1522" s="2">
        <f>'Moving Avg'!D1522</f>
        <v>11.50676</v>
      </c>
      <c r="G1522" s="2">
        <f>'Moving Avg'!F1522</f>
        <v>11.477619999999998</v>
      </c>
      <c r="H1522" s="2">
        <f>'Moving Avg'!G1522</f>
        <v>11.678822</v>
      </c>
      <c r="I1522" s="2">
        <f>'Moving Avg'!H1522</f>
        <v>12.717043</v>
      </c>
      <c r="J1522" s="6" t="str">
        <f>OBV!F1522</f>
        <v>BEARISH</v>
      </c>
      <c r="K1522" s="6" t="str">
        <f>OBV!G1522</f>
        <v>WEAK</v>
      </c>
      <c r="L1522" s="6" t="str">
        <f>OBV!H1522</f>
        <v>CONFIRMED BEARISH</v>
      </c>
      <c r="M1522" s="8">
        <f t="shared" si="233"/>
        <v>50</v>
      </c>
      <c r="N1522" s="8">
        <f t="shared" si="230"/>
        <v>0</v>
      </c>
      <c r="O1522" s="8">
        <f t="shared" si="231"/>
        <v>0</v>
      </c>
      <c r="P1522" s="8">
        <f t="shared" si="232"/>
        <v>0</v>
      </c>
      <c r="Q1522" s="9">
        <f t="shared" si="234"/>
        <v>17.5</v>
      </c>
      <c r="R1522" s="9">
        <f t="shared" si="235"/>
        <v>10</v>
      </c>
      <c r="S1522" s="9">
        <f t="shared" si="236"/>
        <v>7.5</v>
      </c>
      <c r="T1522" s="9">
        <f t="shared" si="237"/>
        <v>12.5</v>
      </c>
      <c r="U1522" s="8">
        <f t="shared" si="238"/>
        <v>11.666666666666666</v>
      </c>
      <c r="V1522" s="8">
        <f t="shared" si="239"/>
        <v>11.875</v>
      </c>
    </row>
    <row r="1523" spans="1:22" ht="13.5" x14ac:dyDescent="0.25">
      <c r="A1523" s="3">
        <f>RSI!A1523</f>
        <v>44230</v>
      </c>
      <c r="B1523" s="2">
        <f>RSI!B1523</f>
        <v>11.3459</v>
      </c>
      <c r="C1523" s="2">
        <f>RSI!I1523</f>
        <v>41.944110262941649</v>
      </c>
      <c r="D1523" s="2">
        <f>MACD!E1523</f>
        <v>-2.1364711730445407E-2</v>
      </c>
      <c r="E1523" s="2">
        <f>MACD!F1523</f>
        <v>-9.0632594937439956E-2</v>
      </c>
      <c r="F1523" s="2">
        <f>'Moving Avg'!D1523</f>
        <v>11.467580000000002</v>
      </c>
      <c r="G1523" s="2">
        <f>'Moving Avg'!F1523</f>
        <v>11.475044999999998</v>
      </c>
      <c r="H1523" s="2">
        <f>'Moving Avg'!G1523</f>
        <v>11.658194000000003</v>
      </c>
      <c r="I1523" s="2">
        <f>'Moving Avg'!H1523</f>
        <v>12.708017999999997</v>
      </c>
      <c r="J1523" s="6" t="str">
        <f>OBV!F1523</f>
        <v>BEARISH</v>
      </c>
      <c r="K1523" s="6" t="str">
        <f>OBV!G1523</f>
        <v>WEAK</v>
      </c>
      <c r="L1523" s="6" t="str">
        <f>OBV!H1523</f>
        <v>CONFIRMED BEARISH</v>
      </c>
      <c r="M1523" s="8">
        <f t="shared" si="233"/>
        <v>50</v>
      </c>
      <c r="N1523" s="8">
        <f t="shared" si="230"/>
        <v>0</v>
      </c>
      <c r="O1523" s="8">
        <f t="shared" si="231"/>
        <v>0</v>
      </c>
      <c r="P1523" s="8">
        <f t="shared" si="232"/>
        <v>0</v>
      </c>
      <c r="Q1523" s="9">
        <f t="shared" si="234"/>
        <v>17.5</v>
      </c>
      <c r="R1523" s="9">
        <f t="shared" si="235"/>
        <v>10</v>
      </c>
      <c r="S1523" s="9">
        <f t="shared" si="236"/>
        <v>7.5</v>
      </c>
      <c r="T1523" s="9">
        <f t="shared" si="237"/>
        <v>12.5</v>
      </c>
      <c r="U1523" s="8">
        <f t="shared" si="238"/>
        <v>11.666666666666666</v>
      </c>
      <c r="V1523" s="8">
        <f t="shared" si="239"/>
        <v>11.875</v>
      </c>
    </row>
    <row r="1524" spans="1:22" ht="13.5" x14ac:dyDescent="0.25">
      <c r="A1524" s="3">
        <f>RSI!A1524</f>
        <v>44231</v>
      </c>
      <c r="B1524" s="2">
        <f>RSI!B1524</f>
        <v>11.3459</v>
      </c>
      <c r="C1524" s="2">
        <f>RSI!I1524</f>
        <v>41.944110262941642</v>
      </c>
      <c r="D1524" s="2">
        <f>MACD!E1524</f>
        <v>-2.3171848632069114E-2</v>
      </c>
      <c r="E1524" s="2">
        <f>MACD!F1524</f>
        <v>-7.7140445676365785E-2</v>
      </c>
      <c r="F1524" s="2">
        <f>'Moving Avg'!D1524</f>
        <v>11.4284</v>
      </c>
      <c r="G1524" s="2">
        <f>'Moving Avg'!F1524</f>
        <v>11.469889999999999</v>
      </c>
      <c r="H1524" s="2">
        <f>'Moving Avg'!G1524</f>
        <v>11.638598000000004</v>
      </c>
      <c r="I1524" s="2">
        <f>'Moving Avg'!H1524</f>
        <v>12.697703499999999</v>
      </c>
      <c r="J1524" s="6" t="str">
        <f>OBV!F1524</f>
        <v>BEARISH</v>
      </c>
      <c r="K1524" s="6" t="str">
        <f>OBV!G1524</f>
        <v>WEAK</v>
      </c>
      <c r="L1524" s="6" t="str">
        <f>OBV!H1524</f>
        <v>CONFIRMED BEARISH</v>
      </c>
      <c r="M1524" s="8">
        <f t="shared" si="233"/>
        <v>50</v>
      </c>
      <c r="N1524" s="8">
        <f t="shared" si="230"/>
        <v>0</v>
      </c>
      <c r="O1524" s="8">
        <f t="shared" si="231"/>
        <v>0</v>
      </c>
      <c r="P1524" s="8">
        <f t="shared" si="232"/>
        <v>0</v>
      </c>
      <c r="Q1524" s="9">
        <f t="shared" si="234"/>
        <v>17.5</v>
      </c>
      <c r="R1524" s="9">
        <f t="shared" si="235"/>
        <v>10</v>
      </c>
      <c r="S1524" s="9">
        <f t="shared" si="236"/>
        <v>7.5</v>
      </c>
      <c r="T1524" s="9">
        <f t="shared" si="237"/>
        <v>12.5</v>
      </c>
      <c r="U1524" s="8">
        <f t="shared" si="238"/>
        <v>11.666666666666666</v>
      </c>
      <c r="V1524" s="8">
        <f t="shared" si="239"/>
        <v>11.875</v>
      </c>
    </row>
    <row r="1525" spans="1:22" ht="13.5" x14ac:dyDescent="0.25">
      <c r="A1525" s="3">
        <f>RSI!A1525</f>
        <v>44232</v>
      </c>
      <c r="B1525" s="2">
        <f>RSI!B1525</f>
        <v>11.3459</v>
      </c>
      <c r="C1525" s="2">
        <f>RSI!I1525</f>
        <v>41.944110262941642</v>
      </c>
      <c r="D1525" s="2">
        <f>MACD!E1525</f>
        <v>-3.1659812317021974E-2</v>
      </c>
      <c r="E1525" s="2">
        <f>MACD!F1525</f>
        <v>-6.8044319004497034E-2</v>
      </c>
      <c r="F1525" s="2">
        <f>'Moving Avg'!D1525</f>
        <v>11.392300000000001</v>
      </c>
      <c r="G1525" s="2">
        <f>'Moving Avg'!F1525</f>
        <v>11.464475</v>
      </c>
      <c r="H1525" s="2">
        <f>'Moving Avg'!G1525</f>
        <v>11.619002000000007</v>
      </c>
      <c r="I1525" s="2">
        <f>'Moving Avg'!H1525</f>
        <v>12.685455499999998</v>
      </c>
      <c r="J1525" s="6" t="str">
        <f>OBV!F1525</f>
        <v>BEARISH</v>
      </c>
      <c r="K1525" s="6" t="str">
        <f>OBV!G1525</f>
        <v>WEAK</v>
      </c>
      <c r="L1525" s="6" t="str">
        <f>OBV!H1525</f>
        <v>CONFIRMED BEARISH</v>
      </c>
      <c r="M1525" s="8">
        <f t="shared" si="233"/>
        <v>50</v>
      </c>
      <c r="N1525" s="8">
        <f t="shared" si="230"/>
        <v>0</v>
      </c>
      <c r="O1525" s="8">
        <f t="shared" si="231"/>
        <v>0</v>
      </c>
      <c r="P1525" s="8">
        <f t="shared" si="232"/>
        <v>0</v>
      </c>
      <c r="Q1525" s="9">
        <f t="shared" si="234"/>
        <v>17.5</v>
      </c>
      <c r="R1525" s="9">
        <f t="shared" si="235"/>
        <v>10</v>
      </c>
      <c r="S1525" s="9">
        <f t="shared" si="236"/>
        <v>7.5</v>
      </c>
      <c r="T1525" s="9">
        <f t="shared" si="237"/>
        <v>12.5</v>
      </c>
      <c r="U1525" s="8">
        <f t="shared" si="238"/>
        <v>11.666666666666666</v>
      </c>
      <c r="V1525" s="8">
        <f t="shared" si="239"/>
        <v>11.875</v>
      </c>
    </row>
    <row r="1526" spans="1:22" ht="13.5" x14ac:dyDescent="0.25">
      <c r="A1526" s="3">
        <f>RSI!A1526</f>
        <v>44235</v>
      </c>
      <c r="B1526" s="2">
        <f>RSI!B1526</f>
        <v>11.3459</v>
      </c>
      <c r="C1526" s="2">
        <f>RSI!I1526</f>
        <v>41.944110262941642</v>
      </c>
      <c r="D1526" s="2">
        <f>MACD!E1526</f>
        <v>-7.8106691947823492E-3</v>
      </c>
      <c r="E1526" s="2">
        <f>MACD!F1526</f>
        <v>-5.59975890425541E-2</v>
      </c>
      <c r="F1526" s="2">
        <f>'Moving Avg'!D1526</f>
        <v>11.3459</v>
      </c>
      <c r="G1526" s="2">
        <f>'Moving Avg'!F1526</f>
        <v>11.456999999999999</v>
      </c>
      <c r="H1526" s="2">
        <f>'Moving Avg'!G1526</f>
        <v>11.599406000000009</v>
      </c>
      <c r="I1526" s="2">
        <f>'Moving Avg'!H1526</f>
        <v>12.675141000000002</v>
      </c>
      <c r="J1526" s="6" t="str">
        <f>OBV!F1526</f>
        <v>BEARISH</v>
      </c>
      <c r="K1526" s="6" t="str">
        <f>OBV!G1526</f>
        <v>WEAK</v>
      </c>
      <c r="L1526" s="6" t="str">
        <f>OBV!H1526</f>
        <v>CONFIRMED BEARISH</v>
      </c>
      <c r="M1526" s="8">
        <f t="shared" si="233"/>
        <v>50</v>
      </c>
      <c r="N1526" s="8">
        <f t="shared" si="230"/>
        <v>0</v>
      </c>
      <c r="O1526" s="8">
        <f t="shared" si="231"/>
        <v>0</v>
      </c>
      <c r="P1526" s="8">
        <f t="shared" si="232"/>
        <v>0</v>
      </c>
      <c r="Q1526" s="9">
        <f t="shared" si="234"/>
        <v>17.5</v>
      </c>
      <c r="R1526" s="9">
        <f t="shared" si="235"/>
        <v>10</v>
      </c>
      <c r="S1526" s="9">
        <f t="shared" si="236"/>
        <v>7.5</v>
      </c>
      <c r="T1526" s="9">
        <f t="shared" si="237"/>
        <v>12.5</v>
      </c>
      <c r="U1526" s="8">
        <f t="shared" si="238"/>
        <v>11.666666666666666</v>
      </c>
      <c r="V1526" s="8">
        <f t="shared" si="239"/>
        <v>11.875</v>
      </c>
    </row>
    <row r="1527" spans="1:22" ht="13.5" x14ac:dyDescent="0.25">
      <c r="A1527" s="3">
        <f>RSI!A1527</f>
        <v>44236</v>
      </c>
      <c r="B1527" s="2">
        <f>RSI!B1527</f>
        <v>11.3459</v>
      </c>
      <c r="C1527" s="2">
        <f>RSI!I1527</f>
        <v>41.944110262941642</v>
      </c>
      <c r="D1527" s="2">
        <f>MACD!E1527</f>
        <v>1.3196046005774065E-2</v>
      </c>
      <c r="E1527" s="2">
        <f>MACD!F1527</f>
        <v>-4.2158862032888468E-2</v>
      </c>
      <c r="F1527" s="2">
        <f>'Moving Avg'!D1527</f>
        <v>11.3459</v>
      </c>
      <c r="G1527" s="2">
        <f>'Moving Avg'!F1527</f>
        <v>11.451844999999999</v>
      </c>
      <c r="H1527" s="2">
        <f>'Moving Avg'!G1527</f>
        <v>11.579810000000007</v>
      </c>
      <c r="I1527" s="2">
        <f>'Moving Avg'!H1527</f>
        <v>12.664852499999997</v>
      </c>
      <c r="J1527" s="6" t="str">
        <f>OBV!F1527</f>
        <v>NEUTRAL</v>
      </c>
      <c r="K1527" s="6" t="str">
        <f>OBV!G1527</f>
        <v>NEUTRAL</v>
      </c>
      <c r="L1527" s="6" t="str">
        <f>OBV!H1527</f>
        <v>NEUTRAL</v>
      </c>
      <c r="M1527" s="8">
        <f t="shared" si="233"/>
        <v>50</v>
      </c>
      <c r="N1527" s="8">
        <f t="shared" si="230"/>
        <v>0</v>
      </c>
      <c r="O1527" s="8">
        <f t="shared" si="231"/>
        <v>0</v>
      </c>
      <c r="P1527" s="8">
        <f t="shared" si="232"/>
        <v>33</v>
      </c>
      <c r="Q1527" s="9">
        <f t="shared" si="234"/>
        <v>22.45</v>
      </c>
      <c r="R1527" s="9">
        <f t="shared" si="235"/>
        <v>18.25</v>
      </c>
      <c r="S1527" s="9">
        <f t="shared" si="236"/>
        <v>22.35</v>
      </c>
      <c r="T1527" s="9">
        <f t="shared" si="237"/>
        <v>20.75</v>
      </c>
      <c r="U1527" s="8">
        <f t="shared" si="238"/>
        <v>21.016666666666669</v>
      </c>
      <c r="V1527" s="8">
        <f t="shared" si="239"/>
        <v>20.950000000000003</v>
      </c>
    </row>
    <row r="1528" spans="1:22" ht="13.5" x14ac:dyDescent="0.25">
      <c r="A1528" s="3">
        <f>RSI!A1528</f>
        <v>44237</v>
      </c>
      <c r="B1528" s="2">
        <f>RSI!B1528</f>
        <v>11.3407</v>
      </c>
      <c r="C1528" s="2">
        <f>RSI!I1528</f>
        <v>41.66591626449646</v>
      </c>
      <c r="D1528" s="2">
        <f>MACD!E1528</f>
        <v>3.2121580182780107E-2</v>
      </c>
      <c r="E1528" s="2">
        <f>MACD!F1528</f>
        <v>-2.7302773589754754E-2</v>
      </c>
      <c r="F1528" s="2">
        <f>'Moving Avg'!D1528</f>
        <v>11.344860000000001</v>
      </c>
      <c r="G1528" s="2">
        <f>'Moving Avg'!F1528</f>
        <v>11.451584999999998</v>
      </c>
      <c r="H1528" s="2">
        <f>'Moving Avg'!G1528</f>
        <v>11.567330000000005</v>
      </c>
      <c r="I1528" s="2">
        <f>'Moving Avg'!H1528</f>
        <v>12.656523499999997</v>
      </c>
      <c r="J1528" s="6" t="str">
        <f>OBV!F1528</f>
        <v>BEARISH</v>
      </c>
      <c r="K1528" s="6" t="str">
        <f>OBV!G1528</f>
        <v>WEAK</v>
      </c>
      <c r="L1528" s="6" t="str">
        <f>OBV!H1528</f>
        <v>CONFIRMED BEARISH</v>
      </c>
      <c r="M1528" s="8">
        <f t="shared" si="233"/>
        <v>50</v>
      </c>
      <c r="N1528" s="8">
        <f t="shared" si="230"/>
        <v>0</v>
      </c>
      <c r="O1528" s="8">
        <f t="shared" si="231"/>
        <v>0</v>
      </c>
      <c r="P1528" s="8">
        <f t="shared" si="232"/>
        <v>0</v>
      </c>
      <c r="Q1528" s="9">
        <f t="shared" si="234"/>
        <v>17.5</v>
      </c>
      <c r="R1528" s="9">
        <f t="shared" si="235"/>
        <v>10</v>
      </c>
      <c r="S1528" s="9">
        <f t="shared" si="236"/>
        <v>7.5</v>
      </c>
      <c r="T1528" s="9">
        <f t="shared" si="237"/>
        <v>12.5</v>
      </c>
      <c r="U1528" s="8">
        <f t="shared" si="238"/>
        <v>11.666666666666666</v>
      </c>
      <c r="V1528" s="8">
        <f t="shared" si="239"/>
        <v>11.875</v>
      </c>
    </row>
    <row r="1529" spans="1:22" ht="13.5" x14ac:dyDescent="0.25">
      <c r="A1529" s="3">
        <f>RSI!A1529</f>
        <v>44238</v>
      </c>
      <c r="B1529" s="2">
        <f>RSI!B1529</f>
        <v>11.3407</v>
      </c>
      <c r="C1529" s="2">
        <f>RSI!I1529</f>
        <v>41.665916264496452</v>
      </c>
      <c r="D1529" s="2">
        <f>MACD!E1529</f>
        <v>4.8874957897725224E-2</v>
      </c>
      <c r="E1529" s="2">
        <f>MACD!F1529</f>
        <v>-1.206722729225876E-2</v>
      </c>
      <c r="F1529" s="2">
        <f>'Moving Avg'!D1529</f>
        <v>11.343819999999999</v>
      </c>
      <c r="G1529" s="2">
        <f>'Moving Avg'!F1529</f>
        <v>11.451324999999999</v>
      </c>
      <c r="H1529" s="2">
        <f>'Moving Avg'!G1529</f>
        <v>11.551754000000006</v>
      </c>
      <c r="I1529" s="2">
        <f>'Moving Avg'!H1529</f>
        <v>12.650128499999996</v>
      </c>
      <c r="J1529" s="6" t="str">
        <f>OBV!F1529</f>
        <v>BEARISH</v>
      </c>
      <c r="K1529" s="6" t="str">
        <f>OBV!G1529</f>
        <v>WEAK</v>
      </c>
      <c r="L1529" s="6" t="str">
        <f>OBV!H1529</f>
        <v>CONFIRMED BEARISH</v>
      </c>
      <c r="M1529" s="8">
        <f t="shared" si="233"/>
        <v>50</v>
      </c>
      <c r="N1529" s="8">
        <f t="shared" si="230"/>
        <v>0</v>
      </c>
      <c r="O1529" s="8">
        <f t="shared" si="231"/>
        <v>0</v>
      </c>
      <c r="P1529" s="8">
        <f t="shared" si="232"/>
        <v>0</v>
      </c>
      <c r="Q1529" s="9">
        <f t="shared" si="234"/>
        <v>17.5</v>
      </c>
      <c r="R1529" s="9">
        <f t="shared" si="235"/>
        <v>10</v>
      </c>
      <c r="S1529" s="9">
        <f t="shared" si="236"/>
        <v>7.5</v>
      </c>
      <c r="T1529" s="9">
        <f t="shared" si="237"/>
        <v>12.5</v>
      </c>
      <c r="U1529" s="8">
        <f t="shared" si="238"/>
        <v>11.666666666666666</v>
      </c>
      <c r="V1529" s="8">
        <f t="shared" si="239"/>
        <v>11.875</v>
      </c>
    </row>
    <row r="1530" spans="1:22" ht="13.5" x14ac:dyDescent="0.25">
      <c r="A1530" s="3">
        <f>RSI!A1530</f>
        <v>44239</v>
      </c>
      <c r="B1530" s="2">
        <f>RSI!B1530</f>
        <v>11.1654</v>
      </c>
      <c r="C1530" s="2">
        <f>RSI!I1530</f>
        <v>33.086220796637164</v>
      </c>
      <c r="D1530" s="2">
        <f>MACD!E1530</f>
        <v>7.4351536359319681E-2</v>
      </c>
      <c r="E1530" s="2">
        <f>MACD!F1530</f>
        <v>5.2165254380569272E-3</v>
      </c>
      <c r="F1530" s="2">
        <f>'Moving Avg'!D1530</f>
        <v>11.30772</v>
      </c>
      <c r="G1530" s="2">
        <f>'Moving Avg'!F1530</f>
        <v>11.439724999999999</v>
      </c>
      <c r="H1530" s="2">
        <f>'Moving Avg'!G1530</f>
        <v>11.532672000000005</v>
      </c>
      <c r="I1530" s="2">
        <f>'Moving Avg'!H1530</f>
        <v>12.640974499999997</v>
      </c>
      <c r="J1530" s="6" t="str">
        <f>OBV!F1530</f>
        <v>BEARISH</v>
      </c>
      <c r="K1530" s="6" t="str">
        <f>OBV!G1530</f>
        <v>WEAK</v>
      </c>
      <c r="L1530" s="6" t="str">
        <f>OBV!H1530</f>
        <v>CONFIRMED BEARISH</v>
      </c>
      <c r="M1530" s="8">
        <f t="shared" si="233"/>
        <v>50</v>
      </c>
      <c r="N1530" s="8">
        <f t="shared" si="230"/>
        <v>0</v>
      </c>
      <c r="O1530" s="8">
        <f t="shared" si="231"/>
        <v>0</v>
      </c>
      <c r="P1530" s="8">
        <f t="shared" si="232"/>
        <v>0</v>
      </c>
      <c r="Q1530" s="9">
        <f t="shared" si="234"/>
        <v>17.5</v>
      </c>
      <c r="R1530" s="9">
        <f t="shared" si="235"/>
        <v>10</v>
      </c>
      <c r="S1530" s="9">
        <f t="shared" si="236"/>
        <v>7.5</v>
      </c>
      <c r="T1530" s="9">
        <f t="shared" si="237"/>
        <v>12.5</v>
      </c>
      <c r="U1530" s="8">
        <f t="shared" si="238"/>
        <v>11.666666666666666</v>
      </c>
      <c r="V1530" s="8">
        <f t="shared" si="239"/>
        <v>11.875</v>
      </c>
    </row>
    <row r="1531" spans="1:22" ht="13.5" x14ac:dyDescent="0.25">
      <c r="A1531" s="3">
        <f>RSI!A1531</f>
        <v>44242</v>
      </c>
      <c r="B1531" s="2">
        <f>RSI!B1531</f>
        <v>11.1654</v>
      </c>
      <c r="C1531" s="2">
        <f>RSI!I1531</f>
        <v>33.086220796637164</v>
      </c>
      <c r="D1531" s="2">
        <f>MACD!E1531</f>
        <v>0.10550154471117246</v>
      </c>
      <c r="E1531" s="2">
        <f>MACD!F1531</f>
        <v>2.5273529292680036E-2</v>
      </c>
      <c r="F1531" s="2">
        <f>'Moving Avg'!D1531</f>
        <v>11.271619999999999</v>
      </c>
      <c r="G1531" s="2">
        <f>'Moving Avg'!F1531</f>
        <v>11.4191</v>
      </c>
      <c r="H1531" s="2">
        <f>'Moving Avg'!G1531</f>
        <v>11.513590000000004</v>
      </c>
      <c r="I1531" s="2">
        <f>'Moving Avg'!H1531</f>
        <v>12.630015499999995</v>
      </c>
      <c r="J1531" s="6" t="str">
        <f>OBV!F1531</f>
        <v>BEARISH</v>
      </c>
      <c r="K1531" s="6" t="str">
        <f>OBV!G1531</f>
        <v>WEAK</v>
      </c>
      <c r="L1531" s="6" t="str">
        <f>OBV!H1531</f>
        <v>CONFIRMED BEARISH</v>
      </c>
      <c r="M1531" s="8">
        <f t="shared" si="233"/>
        <v>50</v>
      </c>
      <c r="N1531" s="8">
        <f t="shared" si="230"/>
        <v>0</v>
      </c>
      <c r="O1531" s="8">
        <f t="shared" si="231"/>
        <v>0</v>
      </c>
      <c r="P1531" s="8">
        <f t="shared" si="232"/>
        <v>0</v>
      </c>
      <c r="Q1531" s="9">
        <f t="shared" si="234"/>
        <v>17.5</v>
      </c>
      <c r="R1531" s="9">
        <f t="shared" si="235"/>
        <v>10</v>
      </c>
      <c r="S1531" s="9">
        <f t="shared" si="236"/>
        <v>7.5</v>
      </c>
      <c r="T1531" s="9">
        <f t="shared" si="237"/>
        <v>12.5</v>
      </c>
      <c r="U1531" s="8">
        <f t="shared" si="238"/>
        <v>11.666666666666666</v>
      </c>
      <c r="V1531" s="8">
        <f t="shared" si="239"/>
        <v>11.875</v>
      </c>
    </row>
    <row r="1532" spans="1:22" ht="13.5" x14ac:dyDescent="0.25">
      <c r="A1532" s="3">
        <f>RSI!A1532</f>
        <v>44243</v>
      </c>
      <c r="B1532" s="2">
        <f>RSI!B1532</f>
        <v>11.1396</v>
      </c>
      <c r="C1532" s="2">
        <f>RSI!I1532</f>
        <v>31.962798872939672</v>
      </c>
      <c r="D1532" s="2">
        <f>MACD!E1532</f>
        <v>9.9624183223751217E-2</v>
      </c>
      <c r="E1532" s="2">
        <f>MACD!F1532</f>
        <v>4.0143660078894278E-2</v>
      </c>
      <c r="F1532" s="2">
        <f>'Moving Avg'!D1532</f>
        <v>11.230360000000001</v>
      </c>
      <c r="G1532" s="2">
        <f>'Moving Avg'!F1532</f>
        <v>11.397185</v>
      </c>
      <c r="H1532" s="2">
        <f>'Moving Avg'!G1532</f>
        <v>11.493992000000002</v>
      </c>
      <c r="I1532" s="2">
        <f>'Moving Avg'!H1532</f>
        <v>12.617405999999994</v>
      </c>
      <c r="J1532" s="6" t="str">
        <f>OBV!F1532</f>
        <v>BEARISH</v>
      </c>
      <c r="K1532" s="6" t="str">
        <f>OBV!G1532</f>
        <v>WEAK</v>
      </c>
      <c r="L1532" s="6" t="str">
        <f>OBV!H1532</f>
        <v>CONFIRMED BEARISH</v>
      </c>
      <c r="M1532" s="8">
        <f t="shared" si="233"/>
        <v>50</v>
      </c>
      <c r="N1532" s="8">
        <f t="shared" si="230"/>
        <v>0</v>
      </c>
      <c r="O1532" s="8">
        <f t="shared" si="231"/>
        <v>0</v>
      </c>
      <c r="P1532" s="8">
        <f t="shared" si="232"/>
        <v>0</v>
      </c>
      <c r="Q1532" s="9">
        <f t="shared" si="234"/>
        <v>17.5</v>
      </c>
      <c r="R1532" s="9">
        <f t="shared" si="235"/>
        <v>10</v>
      </c>
      <c r="S1532" s="9">
        <f t="shared" si="236"/>
        <v>7.5</v>
      </c>
      <c r="T1532" s="9">
        <f t="shared" si="237"/>
        <v>12.5</v>
      </c>
      <c r="U1532" s="8">
        <f t="shared" si="238"/>
        <v>11.666666666666666</v>
      </c>
      <c r="V1532" s="8">
        <f t="shared" si="239"/>
        <v>11.875</v>
      </c>
    </row>
    <row r="1533" spans="1:22" ht="13.5" x14ac:dyDescent="0.25">
      <c r="A1533" s="3">
        <f>RSI!A1533</f>
        <v>44244</v>
      </c>
      <c r="B1533" s="2">
        <f>RSI!B1533</f>
        <v>11.0364</v>
      </c>
      <c r="C1533" s="2">
        <f>RSI!I1533</f>
        <v>27.884301590049986</v>
      </c>
      <c r="D1533" s="2">
        <f>MACD!E1533</f>
        <v>0.10387953609573053</v>
      </c>
      <c r="E1533" s="2">
        <f>MACD!F1533</f>
        <v>5.2890835282261531E-2</v>
      </c>
      <c r="F1533" s="2">
        <f>'Moving Avg'!D1533</f>
        <v>11.169500000000001</v>
      </c>
      <c r="G1533" s="2">
        <f>'Moving Avg'!F1533</f>
        <v>11.363919999999998</v>
      </c>
      <c r="H1533" s="2">
        <f>'Moving Avg'!G1533</f>
        <v>11.472330000000001</v>
      </c>
      <c r="I1533" s="2">
        <f>'Moving Avg'!H1533</f>
        <v>12.605543999999993</v>
      </c>
      <c r="J1533" s="6" t="str">
        <f>OBV!F1533</f>
        <v>BEARISH</v>
      </c>
      <c r="K1533" s="6" t="str">
        <f>OBV!G1533</f>
        <v>WEAK</v>
      </c>
      <c r="L1533" s="6" t="str">
        <f>OBV!H1533</f>
        <v>CONFIRMED BEARISH</v>
      </c>
      <c r="M1533" s="8">
        <f t="shared" si="233"/>
        <v>100</v>
      </c>
      <c r="N1533" s="8">
        <f t="shared" si="230"/>
        <v>0</v>
      </c>
      <c r="O1533" s="8">
        <f t="shared" si="231"/>
        <v>0</v>
      </c>
      <c r="P1533" s="8">
        <f t="shared" si="232"/>
        <v>0</v>
      </c>
      <c r="Q1533" s="9">
        <f t="shared" si="234"/>
        <v>35</v>
      </c>
      <c r="R1533" s="9">
        <f t="shared" si="235"/>
        <v>20</v>
      </c>
      <c r="S1533" s="9">
        <f t="shared" si="236"/>
        <v>15</v>
      </c>
      <c r="T1533" s="9">
        <f t="shared" si="237"/>
        <v>25</v>
      </c>
      <c r="U1533" s="8">
        <f t="shared" si="238"/>
        <v>23.333333333333332</v>
      </c>
      <c r="V1533" s="8">
        <f t="shared" si="239"/>
        <v>23.75</v>
      </c>
    </row>
    <row r="1534" spans="1:22" ht="13.5" x14ac:dyDescent="0.25">
      <c r="A1534" s="3">
        <f>RSI!A1534</f>
        <v>44245</v>
      </c>
      <c r="B1534" s="2">
        <f>RSI!B1534</f>
        <v>11.0364</v>
      </c>
      <c r="C1534" s="2">
        <f>RSI!I1534</f>
        <v>27.884301590049986</v>
      </c>
      <c r="D1534" s="2">
        <f>MACD!E1534</f>
        <v>0.10955675517097596</v>
      </c>
      <c r="E1534" s="2">
        <f>MACD!F1534</f>
        <v>6.4224019260004428E-2</v>
      </c>
      <c r="F1534" s="2">
        <f>'Moving Avg'!D1534</f>
        <v>11.108639999999999</v>
      </c>
      <c r="G1534" s="2">
        <f>'Moving Avg'!F1534</f>
        <v>11.345870000000001</v>
      </c>
      <c r="H1534" s="2">
        <f>'Moving Avg'!G1534</f>
        <v>11.450668000000002</v>
      </c>
      <c r="I1534" s="2">
        <f>'Moving Avg'!H1534</f>
        <v>12.593681999999996</v>
      </c>
      <c r="J1534" s="6" t="str">
        <f>OBV!F1534</f>
        <v>BEARISH</v>
      </c>
      <c r="K1534" s="6" t="str">
        <f>OBV!G1534</f>
        <v>WEAK</v>
      </c>
      <c r="L1534" s="6" t="str">
        <f>OBV!H1534</f>
        <v>CONFIRMED BEARISH</v>
      </c>
      <c r="M1534" s="8">
        <f t="shared" si="233"/>
        <v>100</v>
      </c>
      <c r="N1534" s="8">
        <f t="shared" si="230"/>
        <v>0</v>
      </c>
      <c r="O1534" s="8">
        <f t="shared" si="231"/>
        <v>0</v>
      </c>
      <c r="P1534" s="8">
        <f t="shared" si="232"/>
        <v>0</v>
      </c>
      <c r="Q1534" s="9">
        <f t="shared" si="234"/>
        <v>35</v>
      </c>
      <c r="R1534" s="9">
        <f t="shared" si="235"/>
        <v>20</v>
      </c>
      <c r="S1534" s="9">
        <f t="shared" si="236"/>
        <v>15</v>
      </c>
      <c r="T1534" s="9">
        <f t="shared" si="237"/>
        <v>25</v>
      </c>
      <c r="U1534" s="8">
        <f t="shared" si="238"/>
        <v>23.333333333333332</v>
      </c>
      <c r="V1534" s="8">
        <f t="shared" si="239"/>
        <v>23.75</v>
      </c>
    </row>
    <row r="1535" spans="1:22" ht="13.5" x14ac:dyDescent="0.25">
      <c r="A1535" s="3">
        <f>RSI!A1535</f>
        <v>44246</v>
      </c>
      <c r="B1535" s="2">
        <f>RSI!B1535</f>
        <v>11.0261</v>
      </c>
      <c r="C1535" s="2">
        <f>RSI!I1535</f>
        <v>27.478443324152153</v>
      </c>
      <c r="D1535" s="2">
        <f>MACD!E1535</f>
        <v>0.11704623729350594</v>
      </c>
      <c r="E1535" s="2">
        <f>MACD!F1535</f>
        <v>7.4788462866704736E-2</v>
      </c>
      <c r="F1535" s="2">
        <f>'Moving Avg'!D1535</f>
        <v>11.080780000000001</v>
      </c>
      <c r="G1535" s="2">
        <f>'Moving Avg'!F1535</f>
        <v>11.329879999999999</v>
      </c>
      <c r="H1535" s="2">
        <f>'Moving Avg'!G1535</f>
        <v>11.428904000000005</v>
      </c>
      <c r="I1535" s="2">
        <f>'Moving Avg'!H1535</f>
        <v>12.581768499999995</v>
      </c>
      <c r="J1535" s="6" t="str">
        <f>OBV!F1535</f>
        <v>BEARISH</v>
      </c>
      <c r="K1535" s="6" t="str">
        <f>OBV!G1535</f>
        <v>WEAK</v>
      </c>
      <c r="L1535" s="6" t="str">
        <f>OBV!H1535</f>
        <v>CONFIRMED BEARISH</v>
      </c>
      <c r="M1535" s="8">
        <f t="shared" si="233"/>
        <v>100</v>
      </c>
      <c r="N1535" s="8">
        <f t="shared" si="230"/>
        <v>0</v>
      </c>
      <c r="O1535" s="8">
        <f t="shared" si="231"/>
        <v>0</v>
      </c>
      <c r="P1535" s="8">
        <f t="shared" si="232"/>
        <v>0</v>
      </c>
      <c r="Q1535" s="9">
        <f t="shared" si="234"/>
        <v>35</v>
      </c>
      <c r="R1535" s="9">
        <f t="shared" si="235"/>
        <v>20</v>
      </c>
      <c r="S1535" s="9">
        <f t="shared" si="236"/>
        <v>15</v>
      </c>
      <c r="T1535" s="9">
        <f t="shared" si="237"/>
        <v>25</v>
      </c>
      <c r="U1535" s="8">
        <f t="shared" si="238"/>
        <v>23.333333333333332</v>
      </c>
      <c r="V1535" s="8">
        <f t="shared" si="239"/>
        <v>23.75</v>
      </c>
    </row>
    <row r="1536" spans="1:22" ht="13.5" x14ac:dyDescent="0.25">
      <c r="A1536" s="3">
        <f>RSI!A1536</f>
        <v>44249</v>
      </c>
      <c r="B1536" s="2">
        <f>RSI!B1536</f>
        <v>11.0261</v>
      </c>
      <c r="C1536" s="2">
        <f>RSI!I1536</f>
        <v>27.478443324152153</v>
      </c>
      <c r="D1536" s="2">
        <f>MACD!E1536</f>
        <v>0.12522464935767097</v>
      </c>
      <c r="E1536" s="2">
        <f>MACD!F1536</f>
        <v>8.4875700164897983E-2</v>
      </c>
      <c r="F1536" s="2">
        <f>'Moving Avg'!D1536</f>
        <v>11.05292</v>
      </c>
      <c r="G1536" s="2">
        <f>'Moving Avg'!F1536</f>
        <v>11.304095</v>
      </c>
      <c r="H1536" s="2">
        <f>'Moving Avg'!G1536</f>
        <v>11.407140000000004</v>
      </c>
      <c r="I1536" s="2">
        <f>'Moving Avg'!H1536</f>
        <v>12.568823999999998</v>
      </c>
      <c r="J1536" s="6" t="str">
        <f>OBV!F1536</f>
        <v>BEARISH</v>
      </c>
      <c r="K1536" s="6" t="str">
        <f>OBV!G1536</f>
        <v>WEAK</v>
      </c>
      <c r="L1536" s="6" t="str">
        <f>OBV!H1536</f>
        <v>CONFIRMED BEARISH</v>
      </c>
      <c r="M1536" s="8">
        <f t="shared" si="233"/>
        <v>100</v>
      </c>
      <c r="N1536" s="8">
        <f t="shared" si="230"/>
        <v>0</v>
      </c>
      <c r="O1536" s="8">
        <f t="shared" si="231"/>
        <v>0</v>
      </c>
      <c r="P1536" s="8">
        <f t="shared" si="232"/>
        <v>0</v>
      </c>
      <c r="Q1536" s="9">
        <f t="shared" si="234"/>
        <v>35</v>
      </c>
      <c r="R1536" s="9">
        <f t="shared" si="235"/>
        <v>20</v>
      </c>
      <c r="S1536" s="9">
        <f t="shared" si="236"/>
        <v>15</v>
      </c>
      <c r="T1536" s="9">
        <f t="shared" si="237"/>
        <v>25</v>
      </c>
      <c r="U1536" s="8">
        <f t="shared" si="238"/>
        <v>23.333333333333332</v>
      </c>
      <c r="V1536" s="8">
        <f t="shared" si="239"/>
        <v>23.75</v>
      </c>
    </row>
    <row r="1537" spans="1:22" ht="13.5" x14ac:dyDescent="0.25">
      <c r="A1537" s="3">
        <f>RSI!A1537</f>
        <v>44250</v>
      </c>
      <c r="B1537" s="2">
        <f>RSI!B1537</f>
        <v>11.0107</v>
      </c>
      <c r="C1537" s="2">
        <f>RSI!I1537</f>
        <v>26.801995024850058</v>
      </c>
      <c r="D1537" s="2">
        <f>MACD!E1537</f>
        <v>0.13499036081127613</v>
      </c>
      <c r="E1537" s="2">
        <f>MACD!F1537</f>
        <v>9.4898632294173613E-2</v>
      </c>
      <c r="F1537" s="2">
        <f>'Moving Avg'!D1537</f>
        <v>11.027139999999999</v>
      </c>
      <c r="G1537" s="2">
        <f>'Moving Avg'!F1537</f>
        <v>11.277539999999998</v>
      </c>
      <c r="H1537" s="2">
        <f>'Moving Avg'!G1537</f>
        <v>11.385996000000004</v>
      </c>
      <c r="I1537" s="2">
        <f>'Moving Avg'!H1537</f>
        <v>12.553997499999998</v>
      </c>
      <c r="J1537" s="6" t="str">
        <f>OBV!F1537</f>
        <v>BEARISH</v>
      </c>
      <c r="K1537" s="6" t="str">
        <f>OBV!G1537</f>
        <v>WEAK</v>
      </c>
      <c r="L1537" s="6" t="str">
        <f>OBV!H1537</f>
        <v>CONFIRMED BEARISH</v>
      </c>
      <c r="M1537" s="8">
        <f t="shared" si="233"/>
        <v>100</v>
      </c>
      <c r="N1537" s="8">
        <f t="shared" si="230"/>
        <v>0</v>
      </c>
      <c r="O1537" s="8">
        <f t="shared" si="231"/>
        <v>0</v>
      </c>
      <c r="P1537" s="8">
        <f t="shared" si="232"/>
        <v>0</v>
      </c>
      <c r="Q1537" s="9">
        <f t="shared" si="234"/>
        <v>35</v>
      </c>
      <c r="R1537" s="9">
        <f t="shared" si="235"/>
        <v>20</v>
      </c>
      <c r="S1537" s="9">
        <f t="shared" si="236"/>
        <v>15</v>
      </c>
      <c r="T1537" s="9">
        <f t="shared" si="237"/>
        <v>25</v>
      </c>
      <c r="U1537" s="8">
        <f t="shared" si="238"/>
        <v>23.333333333333332</v>
      </c>
      <c r="V1537" s="8">
        <f t="shared" si="239"/>
        <v>23.75</v>
      </c>
    </row>
    <row r="1538" spans="1:22" ht="13.5" x14ac:dyDescent="0.25">
      <c r="A1538" s="3">
        <f>RSI!A1538</f>
        <v>44251</v>
      </c>
      <c r="B1538" s="2">
        <f>RSI!B1538</f>
        <v>11.0107</v>
      </c>
      <c r="C1538" s="2">
        <f>RSI!I1538</f>
        <v>26.801995024850058</v>
      </c>
      <c r="D1538" s="2">
        <f>MACD!E1538</f>
        <v>0.14412315057337288</v>
      </c>
      <c r="E1538" s="2">
        <f>MACD!F1538</f>
        <v>0.10474353595001347</v>
      </c>
      <c r="F1538" s="2">
        <f>'Moving Avg'!D1538</f>
        <v>11.022</v>
      </c>
      <c r="G1538" s="2">
        <f>'Moving Avg'!F1538</f>
        <v>11.250984999999996</v>
      </c>
      <c r="H1538" s="2">
        <f>'Moving Avg'!G1538</f>
        <v>11.364336000000007</v>
      </c>
      <c r="I1538" s="2">
        <f>'Moving Avg'!H1538</f>
        <v>12.537133499999998</v>
      </c>
      <c r="J1538" s="6" t="str">
        <f>OBV!F1538</f>
        <v>BEARISH</v>
      </c>
      <c r="K1538" s="6" t="str">
        <f>OBV!G1538</f>
        <v>NEUTRAL</v>
      </c>
      <c r="L1538" s="6" t="str">
        <f>OBV!H1538</f>
        <v>CONFIRMED BEARISH</v>
      </c>
      <c r="M1538" s="8">
        <f t="shared" si="233"/>
        <v>100</v>
      </c>
      <c r="N1538" s="8">
        <f t="shared" ref="N1538:N1601" si="240">IF(E1538-D1538&gt;0.02, 100, IF(E1538-D1538&lt;0,0,45))</f>
        <v>0</v>
      </c>
      <c r="O1538" s="8">
        <f t="shared" ref="O1538:O1601" si="241">IF(F1538-I1538&gt;10,100,IF(F1538-I1538&gt;5,75, IF(F1538-I1538&gt;0,50,0)))</f>
        <v>0</v>
      </c>
      <c r="P1538" s="8">
        <f t="shared" ref="P1538:P1601" si="242">IF(L1538="confirmed bullish", 34, IF(L1538="bullish divergence",17, 0))+IF(J1538="bullish",33,IF(J1538="bearish",0,16.5))+IF(K1538="strong",33,IF(K1538="weak",0,16.5))</f>
        <v>16.5</v>
      </c>
      <c r="Q1538" s="9">
        <f t="shared" si="234"/>
        <v>37.475000000000001</v>
      </c>
      <c r="R1538" s="9">
        <f t="shared" si="235"/>
        <v>24.125</v>
      </c>
      <c r="S1538" s="9">
        <f t="shared" si="236"/>
        <v>22.425000000000001</v>
      </c>
      <c r="T1538" s="9">
        <f t="shared" si="237"/>
        <v>29.125</v>
      </c>
      <c r="U1538" s="8">
        <f t="shared" si="238"/>
        <v>28.008333333333336</v>
      </c>
      <c r="V1538" s="8">
        <f t="shared" si="239"/>
        <v>28.287500000000001</v>
      </c>
    </row>
    <row r="1539" spans="1:22" ht="13.5" x14ac:dyDescent="0.25">
      <c r="A1539" s="3">
        <f>RSI!A1539</f>
        <v>44252</v>
      </c>
      <c r="B1539" s="2">
        <f>RSI!B1539</f>
        <v>11.0055</v>
      </c>
      <c r="C1539" s="2">
        <f>RSI!I1539</f>
        <v>26.546080532580646</v>
      </c>
      <c r="D1539" s="2">
        <f>MACD!E1539</f>
        <v>0.15378191006705677</v>
      </c>
      <c r="E1539" s="2">
        <f>MACD!F1539</f>
        <v>0.11455121077342213</v>
      </c>
      <c r="F1539" s="2">
        <f>'Moving Avg'!D1539</f>
        <v>11.01582</v>
      </c>
      <c r="G1539" s="2">
        <f>'Moving Avg'!F1539</f>
        <v>11.224169999999999</v>
      </c>
      <c r="H1539" s="2">
        <f>'Moving Avg'!G1539</f>
        <v>11.34979200000001</v>
      </c>
      <c r="I1539" s="2">
        <f>'Moving Avg'!H1539</f>
        <v>12.522383999999999</v>
      </c>
      <c r="J1539" s="6" t="str">
        <f>OBV!F1539</f>
        <v>BEARISH</v>
      </c>
      <c r="K1539" s="6" t="str">
        <f>OBV!G1539</f>
        <v>WEAK</v>
      </c>
      <c r="L1539" s="6" t="str">
        <f>OBV!H1539</f>
        <v>CONFIRMED BEARISH</v>
      </c>
      <c r="M1539" s="8">
        <f t="shared" ref="M1539:M1602" si="243">IF(C1539&lt;30,100, IF(C1539&gt;70, 0, 50))</f>
        <v>100</v>
      </c>
      <c r="N1539" s="8">
        <f t="shared" si="240"/>
        <v>0</v>
      </c>
      <c r="O1539" s="8">
        <f t="shared" si="241"/>
        <v>0</v>
      </c>
      <c r="P1539" s="8">
        <f t="shared" si="242"/>
        <v>0</v>
      </c>
      <c r="Q1539" s="9">
        <f t="shared" ref="Q1539:Q1602" si="244">0.35*M1539+N1539*0.35+O1539*0.15+P1539*0.15</f>
        <v>35</v>
      </c>
      <c r="R1539" s="9">
        <f t="shared" ref="R1539:R1602" si="245">M1539*0.2+N1539*0.2+O1539*0.35+P1539*0.25</f>
        <v>20</v>
      </c>
      <c r="S1539" s="9">
        <f t="shared" ref="S1539:S1602" si="246">M1539*0.15+N1539*0.15+O1539*0.25+P1539*0.45</f>
        <v>15</v>
      </c>
      <c r="T1539" s="9">
        <f t="shared" ref="T1539:T1602" si="247">0.25*SUM(M1539:P1539)</f>
        <v>25</v>
      </c>
      <c r="U1539" s="8">
        <f t="shared" ref="U1539:U1602" si="248">SUM(Q1539:S1539)/3</f>
        <v>23.333333333333332</v>
      </c>
      <c r="V1539" s="8">
        <f t="shared" ref="V1539:V1602" si="249">SUM(Q1539:T1539)/4</f>
        <v>23.75</v>
      </c>
    </row>
    <row r="1540" spans="1:22" ht="13.5" x14ac:dyDescent="0.25">
      <c r="A1540" s="3">
        <f>RSI!A1540</f>
        <v>44253</v>
      </c>
      <c r="B1540" s="2">
        <f>RSI!B1540</f>
        <v>11.0055</v>
      </c>
      <c r="C1540" s="2">
        <f>RSI!I1540</f>
        <v>26.546080532580646</v>
      </c>
      <c r="D1540" s="2">
        <f>MACD!E1540</f>
        <v>0.13644752607986277</v>
      </c>
      <c r="E1540" s="2">
        <f>MACD!F1540</f>
        <v>0.11893047383471027</v>
      </c>
      <c r="F1540" s="2">
        <f>'Moving Avg'!D1540</f>
        <v>11.011699999999999</v>
      </c>
      <c r="G1540" s="2">
        <f>'Moving Avg'!F1540</f>
        <v>11.198124999999999</v>
      </c>
      <c r="H1540" s="2">
        <f>'Moving Avg'!G1540</f>
        <v>11.335248000000005</v>
      </c>
      <c r="I1540" s="2">
        <f>'Moving Avg'!H1540</f>
        <v>12.507814999999999</v>
      </c>
      <c r="J1540" s="6" t="str">
        <f>OBV!F1540</f>
        <v>BEARISH</v>
      </c>
      <c r="K1540" s="6" t="str">
        <f>OBV!G1540</f>
        <v>NEUTRAL</v>
      </c>
      <c r="L1540" s="6" t="str">
        <f>OBV!H1540</f>
        <v>CONFIRMED BEARISH</v>
      </c>
      <c r="M1540" s="8">
        <f t="shared" si="243"/>
        <v>100</v>
      </c>
      <c r="N1540" s="8">
        <f t="shared" si="240"/>
        <v>0</v>
      </c>
      <c r="O1540" s="8">
        <f t="shared" si="241"/>
        <v>0</v>
      </c>
      <c r="P1540" s="8">
        <f t="shared" si="242"/>
        <v>16.5</v>
      </c>
      <c r="Q1540" s="9">
        <f t="shared" si="244"/>
        <v>37.475000000000001</v>
      </c>
      <c r="R1540" s="9">
        <f t="shared" si="245"/>
        <v>24.125</v>
      </c>
      <c r="S1540" s="9">
        <f t="shared" si="246"/>
        <v>22.425000000000001</v>
      </c>
      <c r="T1540" s="9">
        <f t="shared" si="247"/>
        <v>29.125</v>
      </c>
      <c r="U1540" s="8">
        <f t="shared" si="248"/>
        <v>28.008333333333336</v>
      </c>
      <c r="V1540" s="8">
        <f t="shared" si="249"/>
        <v>28.287500000000001</v>
      </c>
    </row>
    <row r="1541" spans="1:22" ht="13.5" x14ac:dyDescent="0.25">
      <c r="A1541" s="3">
        <f>RSI!A1541</f>
        <v>44256</v>
      </c>
      <c r="B1541" s="2">
        <f>RSI!B1541</f>
        <v>11.335599999999999</v>
      </c>
      <c r="C1541" s="2">
        <f>RSI!I1541</f>
        <v>56.867270746768384</v>
      </c>
      <c r="D1541" s="2">
        <f>MACD!E1541</f>
        <v>9.8681868812631635E-2</v>
      </c>
      <c r="E1541" s="2">
        <f>MACD!F1541</f>
        <v>0.11488075283029456</v>
      </c>
      <c r="F1541" s="2">
        <f>'Moving Avg'!D1541</f>
        <v>11.073599999999999</v>
      </c>
      <c r="G1541" s="2">
        <f>'Moving Avg'!F1541</f>
        <v>11.18601</v>
      </c>
      <c r="H1541" s="2">
        <f>'Moving Avg'!G1541</f>
        <v>11.327306000000005</v>
      </c>
      <c r="I1541" s="2">
        <f>'Moving Avg'!H1541</f>
        <v>12.496959499999997</v>
      </c>
      <c r="J1541" s="6" t="str">
        <f>OBV!F1541</f>
        <v>BEARISH</v>
      </c>
      <c r="K1541" s="6" t="str">
        <f>OBV!G1541</f>
        <v>NEUTRAL</v>
      </c>
      <c r="L1541" s="6" t="str">
        <f>OBV!H1541</f>
        <v>BEARISH DIVERGENCE</v>
      </c>
      <c r="M1541" s="8">
        <f t="shared" si="243"/>
        <v>50</v>
      </c>
      <c r="N1541" s="8">
        <f t="shared" si="240"/>
        <v>45</v>
      </c>
      <c r="O1541" s="8">
        <f t="shared" si="241"/>
        <v>0</v>
      </c>
      <c r="P1541" s="8">
        <f t="shared" si="242"/>
        <v>16.5</v>
      </c>
      <c r="Q1541" s="9">
        <f t="shared" si="244"/>
        <v>35.725000000000001</v>
      </c>
      <c r="R1541" s="9">
        <f t="shared" si="245"/>
        <v>23.125</v>
      </c>
      <c r="S1541" s="9">
        <f t="shared" si="246"/>
        <v>21.675000000000001</v>
      </c>
      <c r="T1541" s="9">
        <f t="shared" si="247"/>
        <v>27.875</v>
      </c>
      <c r="U1541" s="8">
        <f t="shared" si="248"/>
        <v>26.841666666666669</v>
      </c>
      <c r="V1541" s="8">
        <f t="shared" si="249"/>
        <v>27.1</v>
      </c>
    </row>
    <row r="1542" spans="1:22" ht="13.5" x14ac:dyDescent="0.25">
      <c r="A1542" s="3">
        <f>RSI!A1542</f>
        <v>44257</v>
      </c>
      <c r="B1542" s="2">
        <f>RSI!B1542</f>
        <v>11.087999999999999</v>
      </c>
      <c r="C1542" s="2">
        <f>RSI!I1542</f>
        <v>42.64695848319694</v>
      </c>
      <c r="D1542" s="2">
        <f>MACD!E1542</f>
        <v>8.0400720027050454E-2</v>
      </c>
      <c r="E1542" s="2">
        <f>MACD!F1542</f>
        <v>0.10798474626964574</v>
      </c>
      <c r="F1542" s="2">
        <f>'Moving Avg'!D1542</f>
        <v>11.08906</v>
      </c>
      <c r="G1542" s="2">
        <f>'Moving Avg'!F1542</f>
        <v>11.173114999999999</v>
      </c>
      <c r="H1542" s="2">
        <f>'Moving Avg'!G1542</f>
        <v>11.314412000000003</v>
      </c>
      <c r="I1542" s="2">
        <f>'Moving Avg'!H1542</f>
        <v>12.4835505</v>
      </c>
      <c r="J1542" s="6" t="str">
        <f>OBV!F1542</f>
        <v>BEARISH</v>
      </c>
      <c r="K1542" s="6" t="str">
        <f>OBV!G1542</f>
        <v>WEAK</v>
      </c>
      <c r="L1542" s="6" t="str">
        <f>OBV!H1542</f>
        <v>BEARISH DIVERGENCE</v>
      </c>
      <c r="M1542" s="8">
        <f t="shared" si="243"/>
        <v>50</v>
      </c>
      <c r="N1542" s="8">
        <f t="shared" si="240"/>
        <v>100</v>
      </c>
      <c r="O1542" s="8">
        <f t="shared" si="241"/>
        <v>0</v>
      </c>
      <c r="P1542" s="8">
        <f t="shared" si="242"/>
        <v>0</v>
      </c>
      <c r="Q1542" s="9">
        <f t="shared" si="244"/>
        <v>52.5</v>
      </c>
      <c r="R1542" s="9">
        <f t="shared" si="245"/>
        <v>30</v>
      </c>
      <c r="S1542" s="9">
        <f t="shared" si="246"/>
        <v>22.5</v>
      </c>
      <c r="T1542" s="9">
        <f t="shared" si="247"/>
        <v>37.5</v>
      </c>
      <c r="U1542" s="8">
        <f t="shared" si="248"/>
        <v>35</v>
      </c>
      <c r="V1542" s="8">
        <f t="shared" si="249"/>
        <v>35.625</v>
      </c>
    </row>
    <row r="1543" spans="1:22" ht="13.5" x14ac:dyDescent="0.25">
      <c r="A1543" s="3">
        <f>RSI!A1543</f>
        <v>44258</v>
      </c>
      <c r="B1543" s="2">
        <f>RSI!B1543</f>
        <v>11.087999999999999</v>
      </c>
      <c r="C1543" s="2">
        <f>RSI!I1543</f>
        <v>42.64695848319694</v>
      </c>
      <c r="D1543" s="2">
        <f>MACD!E1543</f>
        <v>4.9872746248865951E-2</v>
      </c>
      <c r="E1543" s="2">
        <f>MACD!F1543</f>
        <v>9.6362346265489784E-2</v>
      </c>
      <c r="F1543" s="2">
        <f>'Moving Avg'!D1543</f>
        <v>11.104519999999999</v>
      </c>
      <c r="G1543" s="2">
        <f>'Moving Avg'!F1543</f>
        <v>11.160219999999999</v>
      </c>
      <c r="H1543" s="2">
        <f>'Moving Avg'!G1543</f>
        <v>11.304200000000002</v>
      </c>
      <c r="I1543" s="2">
        <f>'Moving Avg'!H1543</f>
        <v>12.469162000000001</v>
      </c>
      <c r="J1543" s="6" t="str">
        <f>OBV!F1543</f>
        <v>BEARISH</v>
      </c>
      <c r="K1543" s="6" t="str">
        <f>OBV!G1543</f>
        <v>WEAK</v>
      </c>
      <c r="L1543" s="6" t="str">
        <f>OBV!H1543</f>
        <v>BEARISH DIVERGENCE</v>
      </c>
      <c r="M1543" s="8">
        <f t="shared" si="243"/>
        <v>50</v>
      </c>
      <c r="N1543" s="8">
        <f t="shared" si="240"/>
        <v>100</v>
      </c>
      <c r="O1543" s="8">
        <f t="shared" si="241"/>
        <v>0</v>
      </c>
      <c r="P1543" s="8">
        <f t="shared" si="242"/>
        <v>0</v>
      </c>
      <c r="Q1543" s="9">
        <f t="shared" si="244"/>
        <v>52.5</v>
      </c>
      <c r="R1543" s="9">
        <f t="shared" si="245"/>
        <v>30</v>
      </c>
      <c r="S1543" s="9">
        <f t="shared" si="246"/>
        <v>22.5</v>
      </c>
      <c r="T1543" s="9">
        <f t="shared" si="247"/>
        <v>37.5</v>
      </c>
      <c r="U1543" s="8">
        <f t="shared" si="248"/>
        <v>35</v>
      </c>
      <c r="V1543" s="8">
        <f t="shared" si="249"/>
        <v>35.625</v>
      </c>
    </row>
    <row r="1544" spans="1:22" ht="13.5" x14ac:dyDescent="0.25">
      <c r="A1544" s="3">
        <f>RSI!A1544</f>
        <v>44259</v>
      </c>
      <c r="B1544" s="2">
        <f>RSI!B1544</f>
        <v>11.087999999999999</v>
      </c>
      <c r="C1544" s="2">
        <f>RSI!I1544</f>
        <v>42.64695848319694</v>
      </c>
      <c r="D1544" s="2">
        <f>MACD!E1544</f>
        <v>2.4798433502438044E-2</v>
      </c>
      <c r="E1544" s="2">
        <f>MACD!F1544</f>
        <v>8.2049563712879442E-2</v>
      </c>
      <c r="F1544" s="2">
        <f>'Moving Avg'!D1544</f>
        <v>11.12102</v>
      </c>
      <c r="G1544" s="2">
        <f>'Moving Avg'!F1544</f>
        <v>11.147324999999999</v>
      </c>
      <c r="H1544" s="2">
        <f>'Moving Avg'!G1544</f>
        <v>11.299042000000002</v>
      </c>
      <c r="I1544" s="2">
        <f>'Moving Avg'!H1544</f>
        <v>12.454876500000003</v>
      </c>
      <c r="J1544" s="6" t="str">
        <f>OBV!F1544</f>
        <v>BEARISH</v>
      </c>
      <c r="K1544" s="6" t="str">
        <f>OBV!G1544</f>
        <v>NEUTRAL</v>
      </c>
      <c r="L1544" s="6" t="str">
        <f>OBV!H1544</f>
        <v>BEARISH DIVERGENCE</v>
      </c>
      <c r="M1544" s="8">
        <f t="shared" si="243"/>
        <v>50</v>
      </c>
      <c r="N1544" s="8">
        <f t="shared" si="240"/>
        <v>100</v>
      </c>
      <c r="O1544" s="8">
        <f t="shared" si="241"/>
        <v>0</v>
      </c>
      <c r="P1544" s="8">
        <f t="shared" si="242"/>
        <v>16.5</v>
      </c>
      <c r="Q1544" s="9">
        <f t="shared" si="244"/>
        <v>54.975000000000001</v>
      </c>
      <c r="R1544" s="9">
        <f t="shared" si="245"/>
        <v>34.125</v>
      </c>
      <c r="S1544" s="9">
        <f t="shared" si="246"/>
        <v>29.925000000000001</v>
      </c>
      <c r="T1544" s="9">
        <f t="shared" si="247"/>
        <v>41.625</v>
      </c>
      <c r="U1544" s="8">
        <f t="shared" si="248"/>
        <v>39.674999999999997</v>
      </c>
      <c r="V1544" s="8">
        <f t="shared" si="249"/>
        <v>40.162499999999994</v>
      </c>
    </row>
    <row r="1545" spans="1:22" ht="13.5" x14ac:dyDescent="0.25">
      <c r="A1545" s="3">
        <f>RSI!A1545</f>
        <v>44260</v>
      </c>
      <c r="B1545" s="2">
        <f>RSI!B1545</f>
        <v>11.0983</v>
      </c>
      <c r="C1545" s="2">
        <f>RSI!I1545</f>
        <v>43.382551630699922</v>
      </c>
      <c r="D1545" s="2">
        <f>MACD!E1545</f>
        <v>1.9351009119041862E-3</v>
      </c>
      <c r="E1545" s="2">
        <f>MACD!F1545</f>
        <v>6.6026671152684388E-2</v>
      </c>
      <c r="F1545" s="2">
        <f>'Moving Avg'!D1545</f>
        <v>11.13958</v>
      </c>
      <c r="G1545" s="2">
        <f>'Moving Avg'!F1545</f>
        <v>11.134945</v>
      </c>
      <c r="H1545" s="2">
        <f>'Moving Avg'!G1545</f>
        <v>11.294090000000001</v>
      </c>
      <c r="I1545" s="2">
        <f>'Moving Avg'!H1545</f>
        <v>12.440488000000006</v>
      </c>
      <c r="J1545" s="6" t="str">
        <f>OBV!F1545</f>
        <v>BEARISH</v>
      </c>
      <c r="K1545" s="6" t="str">
        <f>OBV!G1545</f>
        <v>NEUTRAL</v>
      </c>
      <c r="L1545" s="6" t="str">
        <f>OBV!H1545</f>
        <v>BEARISH DIVERGENCE</v>
      </c>
      <c r="M1545" s="8">
        <f t="shared" si="243"/>
        <v>50</v>
      </c>
      <c r="N1545" s="8">
        <f t="shared" si="240"/>
        <v>100</v>
      </c>
      <c r="O1545" s="8">
        <f t="shared" si="241"/>
        <v>0</v>
      </c>
      <c r="P1545" s="8">
        <f t="shared" si="242"/>
        <v>16.5</v>
      </c>
      <c r="Q1545" s="9">
        <f t="shared" si="244"/>
        <v>54.975000000000001</v>
      </c>
      <c r="R1545" s="9">
        <f t="shared" si="245"/>
        <v>34.125</v>
      </c>
      <c r="S1545" s="9">
        <f t="shared" si="246"/>
        <v>29.925000000000001</v>
      </c>
      <c r="T1545" s="9">
        <f t="shared" si="247"/>
        <v>41.625</v>
      </c>
      <c r="U1545" s="8">
        <f t="shared" si="248"/>
        <v>39.674999999999997</v>
      </c>
      <c r="V1545" s="8">
        <f t="shared" si="249"/>
        <v>40.162499999999994</v>
      </c>
    </row>
    <row r="1546" spans="1:22" ht="13.5" x14ac:dyDescent="0.25">
      <c r="A1546" s="3">
        <f>RSI!A1546</f>
        <v>44263</v>
      </c>
      <c r="B1546" s="2">
        <f>RSI!B1546</f>
        <v>10.8301</v>
      </c>
      <c r="C1546" s="2">
        <f>RSI!I1546</f>
        <v>31.907002837900635</v>
      </c>
      <c r="D1546" s="2">
        <f>MACD!E1546</f>
        <v>3.0440557095001708E-3</v>
      </c>
      <c r="E1546" s="2">
        <f>MACD!F1546</f>
        <v>5.3430148064047549E-2</v>
      </c>
      <c r="F1546" s="2">
        <f>'Moving Avg'!D1546</f>
        <v>11.03848</v>
      </c>
      <c r="G1546" s="2">
        <f>'Moving Avg'!F1546</f>
        <v>11.109154999999998</v>
      </c>
      <c r="H1546" s="2">
        <f>'Moving Avg'!G1546</f>
        <v>11.283774000000001</v>
      </c>
      <c r="I1546" s="2">
        <f>'Moving Avg'!H1546</f>
        <v>12.426305500000003</v>
      </c>
      <c r="J1546" s="6" t="str">
        <f>OBV!F1546</f>
        <v>BEARISH</v>
      </c>
      <c r="K1546" s="6" t="str">
        <f>OBV!G1546</f>
        <v>WEAK</v>
      </c>
      <c r="L1546" s="6" t="str">
        <f>OBV!H1546</f>
        <v>CONFIRMED BEARISH</v>
      </c>
      <c r="M1546" s="8">
        <f t="shared" si="243"/>
        <v>50</v>
      </c>
      <c r="N1546" s="8">
        <f t="shared" si="240"/>
        <v>100</v>
      </c>
      <c r="O1546" s="8">
        <f t="shared" si="241"/>
        <v>0</v>
      </c>
      <c r="P1546" s="8">
        <f t="shared" si="242"/>
        <v>0</v>
      </c>
      <c r="Q1546" s="9">
        <f t="shared" si="244"/>
        <v>52.5</v>
      </c>
      <c r="R1546" s="9">
        <f t="shared" si="245"/>
        <v>30</v>
      </c>
      <c r="S1546" s="9">
        <f t="shared" si="246"/>
        <v>22.5</v>
      </c>
      <c r="T1546" s="9">
        <f t="shared" si="247"/>
        <v>37.5</v>
      </c>
      <c r="U1546" s="8">
        <f t="shared" si="248"/>
        <v>35</v>
      </c>
      <c r="V1546" s="8">
        <f t="shared" si="249"/>
        <v>35.625</v>
      </c>
    </row>
    <row r="1547" spans="1:22" ht="13.5" x14ac:dyDescent="0.25">
      <c r="A1547" s="3">
        <f>RSI!A1547</f>
        <v>44264</v>
      </c>
      <c r="B1547" s="2">
        <f>RSI!B1547</f>
        <v>11.113799999999999</v>
      </c>
      <c r="C1547" s="2">
        <f>RSI!I1547</f>
        <v>47.674339376717334</v>
      </c>
      <c r="D1547" s="2">
        <f>MACD!E1547</f>
        <v>-1.7272222505598123E-2</v>
      </c>
      <c r="E1547" s="2">
        <f>MACD!F1547</f>
        <v>3.9289673950118419E-2</v>
      </c>
      <c r="F1547" s="2">
        <f>'Moving Avg'!D1547</f>
        <v>11.04364</v>
      </c>
      <c r="G1547" s="2">
        <f>'Moving Avg'!F1547</f>
        <v>11.097549999999998</v>
      </c>
      <c r="H1547" s="2">
        <f>'Moving Avg'!G1547</f>
        <v>11.280164000000003</v>
      </c>
      <c r="I1547" s="2">
        <f>'Moving Avg'!H1547</f>
        <v>12.412329500000006</v>
      </c>
      <c r="J1547" s="6" t="str">
        <f>OBV!F1547</f>
        <v>BEARISH</v>
      </c>
      <c r="K1547" s="6" t="str">
        <f>OBV!G1547</f>
        <v>WEAK</v>
      </c>
      <c r="L1547" s="6" t="str">
        <f>OBV!H1547</f>
        <v>BEARISH DIVERGENCE</v>
      </c>
      <c r="M1547" s="8">
        <f t="shared" si="243"/>
        <v>50</v>
      </c>
      <c r="N1547" s="8">
        <f t="shared" si="240"/>
        <v>100</v>
      </c>
      <c r="O1547" s="8">
        <f t="shared" si="241"/>
        <v>0</v>
      </c>
      <c r="P1547" s="8">
        <f t="shared" si="242"/>
        <v>0</v>
      </c>
      <c r="Q1547" s="9">
        <f t="shared" si="244"/>
        <v>52.5</v>
      </c>
      <c r="R1547" s="9">
        <f t="shared" si="245"/>
        <v>30</v>
      </c>
      <c r="S1547" s="9">
        <f t="shared" si="246"/>
        <v>22.5</v>
      </c>
      <c r="T1547" s="9">
        <f t="shared" si="247"/>
        <v>37.5</v>
      </c>
      <c r="U1547" s="8">
        <f t="shared" si="248"/>
        <v>35</v>
      </c>
      <c r="V1547" s="8">
        <f t="shared" si="249"/>
        <v>35.625</v>
      </c>
    </row>
    <row r="1548" spans="1:22" ht="13.5" x14ac:dyDescent="0.25">
      <c r="A1548" s="3">
        <f>RSI!A1548</f>
        <v>44265</v>
      </c>
      <c r="B1548" s="2">
        <f>RSI!B1548</f>
        <v>10.8301</v>
      </c>
      <c r="C1548" s="2">
        <f>RSI!I1548</f>
        <v>38.158767235301632</v>
      </c>
      <c r="D1548" s="2">
        <f>MACD!E1548</f>
        <v>-1.315281401309143E-2</v>
      </c>
      <c r="E1548" s="2">
        <f>MACD!F1548</f>
        <v>2.8801176357476449E-2</v>
      </c>
      <c r="F1548" s="2">
        <f>'Moving Avg'!D1548</f>
        <v>10.992059999999999</v>
      </c>
      <c r="G1548" s="2">
        <f>'Moving Avg'!F1548</f>
        <v>11.072019999999998</v>
      </c>
      <c r="H1548" s="2">
        <f>'Moving Avg'!G1548</f>
        <v>11.271912000000002</v>
      </c>
      <c r="I1548" s="2">
        <f>'Moving Avg'!H1548</f>
        <v>12.396600000000008</v>
      </c>
      <c r="J1548" s="6" t="str">
        <f>OBV!F1548</f>
        <v>BEARISH</v>
      </c>
      <c r="K1548" s="6" t="str">
        <f>OBV!G1548</f>
        <v>WEAK</v>
      </c>
      <c r="L1548" s="6" t="str">
        <f>OBV!H1548</f>
        <v>CONFIRMED BEARISH</v>
      </c>
      <c r="M1548" s="8">
        <f t="shared" si="243"/>
        <v>50</v>
      </c>
      <c r="N1548" s="8">
        <f t="shared" si="240"/>
        <v>100</v>
      </c>
      <c r="O1548" s="8">
        <f t="shared" si="241"/>
        <v>0</v>
      </c>
      <c r="P1548" s="8">
        <f t="shared" si="242"/>
        <v>0</v>
      </c>
      <c r="Q1548" s="9">
        <f t="shared" si="244"/>
        <v>52.5</v>
      </c>
      <c r="R1548" s="9">
        <f t="shared" si="245"/>
        <v>30</v>
      </c>
      <c r="S1548" s="9">
        <f t="shared" si="246"/>
        <v>22.5</v>
      </c>
      <c r="T1548" s="9">
        <f t="shared" si="247"/>
        <v>37.5</v>
      </c>
      <c r="U1548" s="8">
        <f t="shared" si="248"/>
        <v>35</v>
      </c>
      <c r="V1548" s="8">
        <f t="shared" si="249"/>
        <v>35.625</v>
      </c>
    </row>
    <row r="1549" spans="1:22" ht="13.5" x14ac:dyDescent="0.25">
      <c r="A1549" s="3">
        <f>RSI!A1549</f>
        <v>44266</v>
      </c>
      <c r="B1549" s="2">
        <f>RSI!B1549</f>
        <v>10.8301</v>
      </c>
      <c r="C1549" s="2">
        <f>RSI!I1549</f>
        <v>38.158767235301632</v>
      </c>
      <c r="D1549" s="2">
        <f>MACD!E1549</f>
        <v>-8.5173479404634378E-3</v>
      </c>
      <c r="E1549" s="2">
        <f>MACD!F1549</f>
        <v>2.1337471497888474E-2</v>
      </c>
      <c r="F1549" s="2">
        <f>'Moving Avg'!D1549</f>
        <v>10.940480000000001</v>
      </c>
      <c r="G1549" s="2">
        <f>'Moving Avg'!F1549</f>
        <v>11.046489999999995</v>
      </c>
      <c r="H1549" s="2">
        <f>'Moving Avg'!G1549</f>
        <v>11.269848000000003</v>
      </c>
      <c r="I1549" s="2">
        <f>'Moving Avg'!H1549</f>
        <v>12.38295900000001</v>
      </c>
      <c r="J1549" s="6" t="str">
        <f>OBV!F1549</f>
        <v>BEARISH</v>
      </c>
      <c r="K1549" s="6" t="str">
        <f>OBV!G1549</f>
        <v>WEAK</v>
      </c>
      <c r="L1549" s="6" t="str">
        <f>OBV!H1549</f>
        <v>CONFIRMED BEARISH</v>
      </c>
      <c r="M1549" s="8">
        <f t="shared" si="243"/>
        <v>50</v>
      </c>
      <c r="N1549" s="8">
        <f t="shared" si="240"/>
        <v>100</v>
      </c>
      <c r="O1549" s="8">
        <f t="shared" si="241"/>
        <v>0</v>
      </c>
      <c r="P1549" s="8">
        <f t="shared" si="242"/>
        <v>0</v>
      </c>
      <c r="Q1549" s="9">
        <f t="shared" si="244"/>
        <v>52.5</v>
      </c>
      <c r="R1549" s="9">
        <f t="shared" si="245"/>
        <v>30</v>
      </c>
      <c r="S1549" s="9">
        <f t="shared" si="246"/>
        <v>22.5</v>
      </c>
      <c r="T1549" s="9">
        <f t="shared" si="247"/>
        <v>37.5</v>
      </c>
      <c r="U1549" s="8">
        <f t="shared" si="248"/>
        <v>35</v>
      </c>
      <c r="V1549" s="8">
        <f t="shared" si="249"/>
        <v>35.625</v>
      </c>
    </row>
    <row r="1550" spans="1:22" ht="13.5" x14ac:dyDescent="0.25">
      <c r="A1550" s="3">
        <f>RSI!A1550</f>
        <v>44267</v>
      </c>
      <c r="B1550" s="2">
        <f>RSI!B1550</f>
        <v>10.8301</v>
      </c>
      <c r="C1550" s="2">
        <f>RSI!I1550</f>
        <v>38.158767235301632</v>
      </c>
      <c r="D1550" s="2">
        <f>MACD!E1550</f>
        <v>-2.7896483343816669E-3</v>
      </c>
      <c r="E1550" s="2">
        <f>MACD!F1550</f>
        <v>1.6512047531434447E-2</v>
      </c>
      <c r="F1550" s="2">
        <f>'Moving Avg'!D1550</f>
        <v>10.886840000000001</v>
      </c>
      <c r="G1550" s="2">
        <f>'Moving Avg'!F1550</f>
        <v>11.029724999999996</v>
      </c>
      <c r="H1550" s="2">
        <f>'Moving Avg'!G1550</f>
        <v>11.268300000000002</v>
      </c>
      <c r="I1550" s="2">
        <f>'Moving Avg'!H1550</f>
        <v>12.367564500000007</v>
      </c>
      <c r="J1550" s="6" t="str">
        <f>OBV!F1550</f>
        <v>BEARISH</v>
      </c>
      <c r="K1550" s="6" t="str">
        <f>OBV!G1550</f>
        <v>WEAK</v>
      </c>
      <c r="L1550" s="6" t="str">
        <f>OBV!H1550</f>
        <v>CONFIRMED BEARISH</v>
      </c>
      <c r="M1550" s="8">
        <f t="shared" si="243"/>
        <v>50</v>
      </c>
      <c r="N1550" s="8">
        <f t="shared" si="240"/>
        <v>45</v>
      </c>
      <c r="O1550" s="8">
        <f t="shared" si="241"/>
        <v>0</v>
      </c>
      <c r="P1550" s="8">
        <f t="shared" si="242"/>
        <v>0</v>
      </c>
      <c r="Q1550" s="9">
        <f t="shared" si="244"/>
        <v>33.25</v>
      </c>
      <c r="R1550" s="9">
        <f t="shared" si="245"/>
        <v>19</v>
      </c>
      <c r="S1550" s="9">
        <f t="shared" si="246"/>
        <v>14.25</v>
      </c>
      <c r="T1550" s="9">
        <f t="shared" si="247"/>
        <v>23.75</v>
      </c>
      <c r="U1550" s="8">
        <f t="shared" si="248"/>
        <v>22.166666666666668</v>
      </c>
      <c r="V1550" s="8">
        <f t="shared" si="249"/>
        <v>22.5625</v>
      </c>
    </row>
    <row r="1551" spans="1:22" ht="13.5" x14ac:dyDescent="0.25">
      <c r="A1551" s="3">
        <f>RSI!A1551</f>
        <v>44270</v>
      </c>
      <c r="B1551" s="2">
        <f>RSI!B1551</f>
        <v>10.8301</v>
      </c>
      <c r="C1551" s="2">
        <f>RSI!I1551</f>
        <v>38.158767235301639</v>
      </c>
      <c r="D1551" s="2">
        <f>MACD!E1551</f>
        <v>5.4513132249693896E-2</v>
      </c>
      <c r="E1551" s="2">
        <f>MACD!F1551</f>
        <v>2.411226447508634E-2</v>
      </c>
      <c r="F1551" s="2">
        <f>'Moving Avg'!D1551</f>
        <v>10.886840000000001</v>
      </c>
      <c r="G1551" s="2">
        <f>'Moving Avg'!F1551</f>
        <v>11.012959999999996</v>
      </c>
      <c r="H1551" s="2">
        <f>'Moving Avg'!G1551</f>
        <v>11.261078000000003</v>
      </c>
      <c r="I1551" s="2">
        <f>'Moving Avg'!H1551</f>
        <v>12.354233000000008</v>
      </c>
      <c r="J1551" s="6" t="str">
        <f>OBV!F1551</f>
        <v>BEARISH</v>
      </c>
      <c r="K1551" s="6" t="str">
        <f>OBV!G1551</f>
        <v>WEAK</v>
      </c>
      <c r="L1551" s="6" t="str">
        <f>OBV!H1551</f>
        <v>NEUTRAL</v>
      </c>
      <c r="M1551" s="8">
        <f t="shared" si="243"/>
        <v>50</v>
      </c>
      <c r="N1551" s="8">
        <f t="shared" si="240"/>
        <v>0</v>
      </c>
      <c r="O1551" s="8">
        <f t="shared" si="241"/>
        <v>0</v>
      </c>
      <c r="P1551" s="8">
        <f t="shared" si="242"/>
        <v>0</v>
      </c>
      <c r="Q1551" s="9">
        <f t="shared" si="244"/>
        <v>17.5</v>
      </c>
      <c r="R1551" s="9">
        <f t="shared" si="245"/>
        <v>10</v>
      </c>
      <c r="S1551" s="9">
        <f t="shared" si="246"/>
        <v>7.5</v>
      </c>
      <c r="T1551" s="9">
        <f t="shared" si="247"/>
        <v>12.5</v>
      </c>
      <c r="U1551" s="8">
        <f t="shared" si="248"/>
        <v>11.666666666666666</v>
      </c>
      <c r="V1551" s="8">
        <f t="shared" si="249"/>
        <v>11.875</v>
      </c>
    </row>
    <row r="1552" spans="1:22" ht="13.5" x14ac:dyDescent="0.25">
      <c r="A1552" s="3">
        <f>RSI!A1552</f>
        <v>44271</v>
      </c>
      <c r="B1552" s="2">
        <f>RSI!B1552</f>
        <v>10.8301</v>
      </c>
      <c r="C1552" s="2">
        <f>RSI!I1552</f>
        <v>38.158767235301639</v>
      </c>
      <c r="D1552" s="2">
        <f>MACD!E1552</f>
        <v>6.6455616955167329E-2</v>
      </c>
      <c r="E1552" s="2">
        <f>MACD!F1552</f>
        <v>3.2580934971102538E-2</v>
      </c>
      <c r="F1552" s="2">
        <f>'Moving Avg'!D1552</f>
        <v>10.8301</v>
      </c>
      <c r="G1552" s="2">
        <f>'Moving Avg'!F1552</f>
        <v>10.997484999999994</v>
      </c>
      <c r="H1552" s="2">
        <f>'Moving Avg'!G1552</f>
        <v>11.247668000000003</v>
      </c>
      <c r="I1552" s="2">
        <f>'Moving Avg'!H1552</f>
        <v>12.339019000000013</v>
      </c>
      <c r="J1552" s="6" t="str">
        <f>OBV!F1552</f>
        <v>BEARISH</v>
      </c>
      <c r="K1552" s="6" t="str">
        <f>OBV!G1552</f>
        <v>WEAK</v>
      </c>
      <c r="L1552" s="6" t="str">
        <f>OBV!H1552</f>
        <v>CONFIRMED BEARISH</v>
      </c>
      <c r="M1552" s="8">
        <f t="shared" si="243"/>
        <v>50</v>
      </c>
      <c r="N1552" s="8">
        <f t="shared" si="240"/>
        <v>0</v>
      </c>
      <c r="O1552" s="8">
        <f t="shared" si="241"/>
        <v>0</v>
      </c>
      <c r="P1552" s="8">
        <f t="shared" si="242"/>
        <v>0</v>
      </c>
      <c r="Q1552" s="9">
        <f t="shared" si="244"/>
        <v>17.5</v>
      </c>
      <c r="R1552" s="9">
        <f t="shared" si="245"/>
        <v>10</v>
      </c>
      <c r="S1552" s="9">
        <f t="shared" si="246"/>
        <v>7.5</v>
      </c>
      <c r="T1552" s="9">
        <f t="shared" si="247"/>
        <v>12.5</v>
      </c>
      <c r="U1552" s="8">
        <f t="shared" si="248"/>
        <v>11.666666666666666</v>
      </c>
      <c r="V1552" s="8">
        <f t="shared" si="249"/>
        <v>11.875</v>
      </c>
    </row>
    <row r="1553" spans="1:22" ht="13.5" x14ac:dyDescent="0.25">
      <c r="A1553" s="3">
        <f>RSI!A1553</f>
        <v>44272</v>
      </c>
      <c r="B1553" s="2">
        <f>RSI!B1553</f>
        <v>10.8301</v>
      </c>
      <c r="C1553" s="2">
        <f>RSI!I1553</f>
        <v>38.158767235301639</v>
      </c>
      <c r="D1553" s="2">
        <f>MACD!E1553</f>
        <v>7.7993966887317967E-2</v>
      </c>
      <c r="E1553" s="2">
        <f>MACD!F1553</f>
        <v>4.1663541354345628E-2</v>
      </c>
      <c r="F1553" s="2">
        <f>'Moving Avg'!D1553</f>
        <v>10.8301</v>
      </c>
      <c r="G1553" s="2">
        <f>'Moving Avg'!F1553</f>
        <v>10.987169999999995</v>
      </c>
      <c r="H1553" s="2">
        <f>'Moving Avg'!G1553</f>
        <v>11.236322000000003</v>
      </c>
      <c r="I1553" s="2">
        <f>'Moving Avg'!H1553</f>
        <v>12.323547000000012</v>
      </c>
      <c r="J1553" s="6" t="str">
        <f>OBV!F1553</f>
        <v>NEUTRAL</v>
      </c>
      <c r="K1553" s="6" t="str">
        <f>OBV!G1553</f>
        <v>NEUTRAL</v>
      </c>
      <c r="L1553" s="6" t="str">
        <f>OBV!H1553</f>
        <v>NEUTRAL</v>
      </c>
      <c r="M1553" s="8">
        <f t="shared" si="243"/>
        <v>50</v>
      </c>
      <c r="N1553" s="8">
        <f t="shared" si="240"/>
        <v>0</v>
      </c>
      <c r="O1553" s="8">
        <f t="shared" si="241"/>
        <v>0</v>
      </c>
      <c r="P1553" s="8">
        <f t="shared" si="242"/>
        <v>33</v>
      </c>
      <c r="Q1553" s="9">
        <f t="shared" si="244"/>
        <v>22.45</v>
      </c>
      <c r="R1553" s="9">
        <f t="shared" si="245"/>
        <v>18.25</v>
      </c>
      <c r="S1553" s="9">
        <f t="shared" si="246"/>
        <v>22.35</v>
      </c>
      <c r="T1553" s="9">
        <f t="shared" si="247"/>
        <v>20.75</v>
      </c>
      <c r="U1553" s="8">
        <f t="shared" si="248"/>
        <v>21.016666666666669</v>
      </c>
      <c r="V1553" s="8">
        <f t="shared" si="249"/>
        <v>20.950000000000003</v>
      </c>
    </row>
    <row r="1554" spans="1:22" ht="13.5" x14ac:dyDescent="0.25">
      <c r="A1554" s="3">
        <f>RSI!A1554</f>
        <v>44273</v>
      </c>
      <c r="B1554" s="2">
        <f>RSI!B1554</f>
        <v>10.804399999999999</v>
      </c>
      <c r="C1554" s="2">
        <f>RSI!I1554</f>
        <v>37.112008557750094</v>
      </c>
      <c r="D1554" s="2">
        <f>MACD!E1554</f>
        <v>9.098789954769515E-2</v>
      </c>
      <c r="E1554" s="2">
        <f>MACD!F1554</f>
        <v>5.1528412993015527E-2</v>
      </c>
      <c r="F1554" s="2">
        <f>'Moving Avg'!D1554</f>
        <v>10.824960000000001</v>
      </c>
      <c r="G1554" s="2">
        <f>'Moving Avg'!F1554</f>
        <v>10.975569999999994</v>
      </c>
      <c r="H1554" s="2">
        <f>'Moving Avg'!G1554</f>
        <v>11.22343</v>
      </c>
      <c r="I1554" s="2">
        <f>'Moving Avg'!H1554</f>
        <v>12.309236000000014</v>
      </c>
      <c r="J1554" s="6" t="str">
        <f>OBV!F1554</f>
        <v>BEARISH</v>
      </c>
      <c r="K1554" s="6" t="str">
        <f>OBV!G1554</f>
        <v>NEUTRAL</v>
      </c>
      <c r="L1554" s="6" t="str">
        <f>OBV!H1554</f>
        <v>CONFIRMED BEARISH</v>
      </c>
      <c r="M1554" s="8">
        <f t="shared" si="243"/>
        <v>50</v>
      </c>
      <c r="N1554" s="8">
        <f t="shared" si="240"/>
        <v>0</v>
      </c>
      <c r="O1554" s="8">
        <f t="shared" si="241"/>
        <v>0</v>
      </c>
      <c r="P1554" s="8">
        <f t="shared" si="242"/>
        <v>16.5</v>
      </c>
      <c r="Q1554" s="9">
        <f t="shared" si="244"/>
        <v>19.975000000000001</v>
      </c>
      <c r="R1554" s="9">
        <f t="shared" si="245"/>
        <v>14.125</v>
      </c>
      <c r="S1554" s="9">
        <f t="shared" si="246"/>
        <v>14.925000000000001</v>
      </c>
      <c r="T1554" s="9">
        <f t="shared" si="247"/>
        <v>16.625</v>
      </c>
      <c r="U1554" s="8">
        <f t="shared" si="248"/>
        <v>16.341666666666669</v>
      </c>
      <c r="V1554" s="8">
        <f t="shared" si="249"/>
        <v>16.412500000000001</v>
      </c>
    </row>
    <row r="1555" spans="1:22" ht="13.5" x14ac:dyDescent="0.25">
      <c r="A1555" s="3">
        <f>RSI!A1555</f>
        <v>44274</v>
      </c>
      <c r="B1555" s="2">
        <f>RSI!B1555</f>
        <v>10.8301</v>
      </c>
      <c r="C1555" s="2">
        <f>RSI!I1555</f>
        <v>38.91652423159325</v>
      </c>
      <c r="D1555" s="2">
        <f>MACD!E1555</f>
        <v>0.10304425249189286</v>
      </c>
      <c r="E1555" s="2">
        <f>MACD!F1555</f>
        <v>6.1831580892790998E-2</v>
      </c>
      <c r="F1555" s="2">
        <f>'Moving Avg'!D1555</f>
        <v>10.824960000000001</v>
      </c>
      <c r="G1555" s="2">
        <f>'Moving Avg'!F1555</f>
        <v>10.965769999999994</v>
      </c>
      <c r="H1555" s="2">
        <f>'Moving Avg'!G1555</f>
        <v>11.210948</v>
      </c>
      <c r="I1555" s="2">
        <f>'Moving Avg'!H1555</f>
        <v>12.295053500000012</v>
      </c>
      <c r="J1555" s="6" t="str">
        <f>OBV!F1555</f>
        <v>BEARISH</v>
      </c>
      <c r="K1555" s="6" t="str">
        <f>OBV!G1555</f>
        <v>NEUTRAL</v>
      </c>
      <c r="L1555" s="6" t="str">
        <f>OBV!H1555</f>
        <v>NEUTRAL</v>
      </c>
      <c r="M1555" s="8">
        <f t="shared" si="243"/>
        <v>50</v>
      </c>
      <c r="N1555" s="8">
        <f t="shared" si="240"/>
        <v>0</v>
      </c>
      <c r="O1555" s="8">
        <f t="shared" si="241"/>
        <v>0</v>
      </c>
      <c r="P1555" s="8">
        <f t="shared" si="242"/>
        <v>16.5</v>
      </c>
      <c r="Q1555" s="9">
        <f t="shared" si="244"/>
        <v>19.975000000000001</v>
      </c>
      <c r="R1555" s="9">
        <f t="shared" si="245"/>
        <v>14.125</v>
      </c>
      <c r="S1555" s="9">
        <f t="shared" si="246"/>
        <v>14.925000000000001</v>
      </c>
      <c r="T1555" s="9">
        <f t="shared" si="247"/>
        <v>16.625</v>
      </c>
      <c r="U1555" s="8">
        <f t="shared" si="248"/>
        <v>16.341666666666669</v>
      </c>
      <c r="V1555" s="8">
        <f t="shared" si="249"/>
        <v>16.412500000000001</v>
      </c>
    </row>
    <row r="1556" spans="1:22" ht="13.5" x14ac:dyDescent="0.25">
      <c r="A1556" s="3">
        <f>RSI!A1556</f>
        <v>44277</v>
      </c>
      <c r="B1556" s="2">
        <f>RSI!B1556</f>
        <v>10.727</v>
      </c>
      <c r="C1556" s="2">
        <f>RSI!I1556</f>
        <v>34.624284525674241</v>
      </c>
      <c r="D1556" s="2">
        <f>MACD!E1556</f>
        <v>8.0747728416923792E-2</v>
      </c>
      <c r="E1556" s="2">
        <f>MACD!F1556</f>
        <v>6.561481039761756E-2</v>
      </c>
      <c r="F1556" s="2">
        <f>'Moving Avg'!D1556</f>
        <v>10.80434</v>
      </c>
      <c r="G1556" s="2">
        <f>'Moving Avg'!F1556</f>
        <v>10.950814999999995</v>
      </c>
      <c r="H1556" s="2">
        <f>'Moving Avg'!G1556</f>
        <v>11.19558</v>
      </c>
      <c r="I1556" s="2">
        <f>'Moving Avg'!H1556</f>
        <v>12.282289500000012</v>
      </c>
      <c r="J1556" s="6" t="str">
        <f>OBV!F1556</f>
        <v>BEARISH</v>
      </c>
      <c r="K1556" s="6" t="str">
        <f>OBV!G1556</f>
        <v>WEAK</v>
      </c>
      <c r="L1556" s="6" t="str">
        <f>OBV!H1556</f>
        <v>CONFIRMED BEARISH</v>
      </c>
      <c r="M1556" s="8">
        <f t="shared" si="243"/>
        <v>50</v>
      </c>
      <c r="N1556" s="8">
        <f t="shared" si="240"/>
        <v>0</v>
      </c>
      <c r="O1556" s="8">
        <f t="shared" si="241"/>
        <v>0</v>
      </c>
      <c r="P1556" s="8">
        <f t="shared" si="242"/>
        <v>0</v>
      </c>
      <c r="Q1556" s="9">
        <f t="shared" si="244"/>
        <v>17.5</v>
      </c>
      <c r="R1556" s="9">
        <f t="shared" si="245"/>
        <v>10</v>
      </c>
      <c r="S1556" s="9">
        <f t="shared" si="246"/>
        <v>7.5</v>
      </c>
      <c r="T1556" s="9">
        <f t="shared" si="247"/>
        <v>12.5</v>
      </c>
      <c r="U1556" s="8">
        <f t="shared" si="248"/>
        <v>11.666666666666666</v>
      </c>
      <c r="V1556" s="8">
        <f t="shared" si="249"/>
        <v>11.875</v>
      </c>
    </row>
    <row r="1557" spans="1:22" ht="13.5" x14ac:dyDescent="0.25">
      <c r="A1557" s="3">
        <f>RSI!A1557</f>
        <v>44278</v>
      </c>
      <c r="B1557" s="2">
        <f>RSI!B1557</f>
        <v>10.8301</v>
      </c>
      <c r="C1557" s="2">
        <f>RSI!I1557</f>
        <v>41.565048755263092</v>
      </c>
      <c r="D1557" s="2">
        <f>MACD!E1557</f>
        <v>9.9542785299304271E-2</v>
      </c>
      <c r="E1557" s="2">
        <f>MACD!F1557</f>
        <v>7.2400405377954904E-2</v>
      </c>
      <c r="F1557" s="2">
        <f>'Moving Avg'!D1557</f>
        <v>10.80434</v>
      </c>
      <c r="G1557" s="2">
        <f>'Moving Avg'!F1557</f>
        <v>10.941784999999994</v>
      </c>
      <c r="H1557" s="2">
        <f>'Moving Avg'!G1557</f>
        <v>11.183202000000001</v>
      </c>
      <c r="I1557" s="2">
        <f>'Moving Avg'!H1557</f>
        <v>12.270144000000011</v>
      </c>
      <c r="J1557" s="6" t="str">
        <f>OBV!F1557</f>
        <v>BEARISH</v>
      </c>
      <c r="K1557" s="6" t="str">
        <f>OBV!G1557</f>
        <v>NEUTRAL</v>
      </c>
      <c r="L1557" s="6" t="str">
        <f>OBV!H1557</f>
        <v>NEUTRAL</v>
      </c>
      <c r="M1557" s="8">
        <f t="shared" si="243"/>
        <v>50</v>
      </c>
      <c r="N1557" s="8">
        <f t="shared" si="240"/>
        <v>0</v>
      </c>
      <c r="O1557" s="8">
        <f t="shared" si="241"/>
        <v>0</v>
      </c>
      <c r="P1557" s="8">
        <f t="shared" si="242"/>
        <v>16.5</v>
      </c>
      <c r="Q1557" s="9">
        <f t="shared" si="244"/>
        <v>19.975000000000001</v>
      </c>
      <c r="R1557" s="9">
        <f t="shared" si="245"/>
        <v>14.125</v>
      </c>
      <c r="S1557" s="9">
        <f t="shared" si="246"/>
        <v>14.925000000000001</v>
      </c>
      <c r="T1557" s="9">
        <f t="shared" si="247"/>
        <v>16.625</v>
      </c>
      <c r="U1557" s="8">
        <f t="shared" si="248"/>
        <v>16.341666666666669</v>
      </c>
      <c r="V1557" s="8">
        <f t="shared" si="249"/>
        <v>16.412500000000001</v>
      </c>
    </row>
    <row r="1558" spans="1:22" ht="13.5" x14ac:dyDescent="0.25">
      <c r="A1558" s="3">
        <f>RSI!A1558</f>
        <v>44279</v>
      </c>
      <c r="B1558" s="2">
        <f>RSI!B1558</f>
        <v>11.155099999999999</v>
      </c>
      <c r="C1558" s="2">
        <f>RSI!I1558</f>
        <v>57.046162096940691</v>
      </c>
      <c r="D1558" s="2">
        <f>MACD!E1558</f>
        <v>4.8646687012858791E-2</v>
      </c>
      <c r="E1558" s="2">
        <f>MACD!F1558</f>
        <v>6.7649661704935693E-2</v>
      </c>
      <c r="F1558" s="2">
        <f>'Moving Avg'!D1558</f>
        <v>10.869339999999999</v>
      </c>
      <c r="G1558" s="2">
        <f>'Moving Avg'!F1558</f>
        <v>10.949004999999996</v>
      </c>
      <c r="H1558" s="2">
        <f>'Moving Avg'!G1558</f>
        <v>11.179386000000001</v>
      </c>
      <c r="I1558" s="2">
        <f>'Moving Avg'!H1558</f>
        <v>12.259623500000011</v>
      </c>
      <c r="J1558" s="6" t="str">
        <f>OBV!F1558</f>
        <v>BULLISH</v>
      </c>
      <c r="K1558" s="6" t="str">
        <f>OBV!G1558</f>
        <v>STRONG</v>
      </c>
      <c r="L1558" s="6" t="str">
        <f>OBV!H1558</f>
        <v>CONFIRMED BULLISH</v>
      </c>
      <c r="M1558" s="8">
        <f t="shared" si="243"/>
        <v>50</v>
      </c>
      <c r="N1558" s="8">
        <f t="shared" si="240"/>
        <v>45</v>
      </c>
      <c r="O1558" s="8">
        <f t="shared" si="241"/>
        <v>0</v>
      </c>
      <c r="P1558" s="8">
        <f t="shared" si="242"/>
        <v>100</v>
      </c>
      <c r="Q1558" s="9">
        <f t="shared" si="244"/>
        <v>48.25</v>
      </c>
      <c r="R1558" s="9">
        <f t="shared" si="245"/>
        <v>44</v>
      </c>
      <c r="S1558" s="9">
        <f t="shared" si="246"/>
        <v>59.25</v>
      </c>
      <c r="T1558" s="9">
        <f t="shared" si="247"/>
        <v>48.75</v>
      </c>
      <c r="U1558" s="8">
        <f t="shared" si="248"/>
        <v>50.5</v>
      </c>
      <c r="V1558" s="8">
        <f t="shared" si="249"/>
        <v>50.0625</v>
      </c>
    </row>
    <row r="1559" spans="1:22" ht="13.5" x14ac:dyDescent="0.25">
      <c r="A1559" s="3">
        <f>RSI!A1559</f>
        <v>44280</v>
      </c>
      <c r="B1559" s="2">
        <f>RSI!B1559</f>
        <v>11.3459</v>
      </c>
      <c r="C1559" s="2">
        <f>RSI!I1559</f>
        <v>63.208635914678375</v>
      </c>
      <c r="D1559" s="2">
        <f>MACD!E1559</f>
        <v>-9.6205887045872629E-3</v>
      </c>
      <c r="E1559" s="2">
        <f>MACD!F1559</f>
        <v>5.2195611623031102E-2</v>
      </c>
      <c r="F1559" s="2">
        <f>'Moving Avg'!D1559</f>
        <v>10.977639999999999</v>
      </c>
      <c r="G1559" s="2">
        <f>'Moving Avg'!F1559</f>
        <v>10.966024999999998</v>
      </c>
      <c r="H1559" s="2">
        <f>'Moving Avg'!G1559</f>
        <v>11.179386000000001</v>
      </c>
      <c r="I1559" s="2">
        <f>'Moving Avg'!H1559</f>
        <v>12.250057000000012</v>
      </c>
      <c r="J1559" s="6" t="str">
        <f>OBV!F1559</f>
        <v>BULLISH</v>
      </c>
      <c r="K1559" s="6" t="str">
        <f>OBV!G1559</f>
        <v>STRONG</v>
      </c>
      <c r="L1559" s="6" t="str">
        <f>OBV!H1559</f>
        <v>CONFIRMED BULLISH</v>
      </c>
      <c r="M1559" s="8">
        <f t="shared" si="243"/>
        <v>50</v>
      </c>
      <c r="N1559" s="8">
        <f t="shared" si="240"/>
        <v>100</v>
      </c>
      <c r="O1559" s="8">
        <f t="shared" si="241"/>
        <v>0</v>
      </c>
      <c r="P1559" s="8">
        <f t="shared" si="242"/>
        <v>100</v>
      </c>
      <c r="Q1559" s="9">
        <f t="shared" si="244"/>
        <v>67.5</v>
      </c>
      <c r="R1559" s="9">
        <f t="shared" si="245"/>
        <v>55</v>
      </c>
      <c r="S1559" s="9">
        <f t="shared" si="246"/>
        <v>67.5</v>
      </c>
      <c r="T1559" s="9">
        <f t="shared" si="247"/>
        <v>62.5</v>
      </c>
      <c r="U1559" s="8">
        <f t="shared" si="248"/>
        <v>63.333333333333336</v>
      </c>
      <c r="V1559" s="8">
        <f t="shared" si="249"/>
        <v>63.125</v>
      </c>
    </row>
    <row r="1560" spans="1:22" ht="13.5" x14ac:dyDescent="0.25">
      <c r="A1560" s="3">
        <f>RSI!A1560</f>
        <v>44281</v>
      </c>
      <c r="B1560" s="2">
        <f>RSI!B1560</f>
        <v>11.108599999999999</v>
      </c>
      <c r="C1560" s="2">
        <f>RSI!I1560</f>
        <v>53.020376946402664</v>
      </c>
      <c r="D1560" s="2">
        <f>MACD!E1560</f>
        <v>-4.3462236760083428E-2</v>
      </c>
      <c r="E1560" s="2">
        <f>MACD!F1560</f>
        <v>3.3064041946408197E-2</v>
      </c>
      <c r="F1560" s="2">
        <f>'Moving Avg'!D1560</f>
        <v>11.033339999999999</v>
      </c>
      <c r="G1560" s="2">
        <f>'Moving Avg'!F1560</f>
        <v>10.971179999999999</v>
      </c>
      <c r="H1560" s="2">
        <f>'Moving Avg'!G1560</f>
        <v>11.173610000000004</v>
      </c>
      <c r="I1560" s="2">
        <f>'Moving Avg'!H1560</f>
        <v>12.239330000000013</v>
      </c>
      <c r="J1560" s="6" t="str">
        <f>OBV!F1560</f>
        <v>BULLISH</v>
      </c>
      <c r="K1560" s="6" t="str">
        <f>OBV!G1560</f>
        <v>STRONG</v>
      </c>
      <c r="L1560" s="6" t="str">
        <f>OBV!H1560</f>
        <v>CONFIRMED BULLISH</v>
      </c>
      <c r="M1560" s="8">
        <f t="shared" si="243"/>
        <v>50</v>
      </c>
      <c r="N1560" s="8">
        <f t="shared" si="240"/>
        <v>100</v>
      </c>
      <c r="O1560" s="8">
        <f t="shared" si="241"/>
        <v>0</v>
      </c>
      <c r="P1560" s="8">
        <f t="shared" si="242"/>
        <v>100</v>
      </c>
      <c r="Q1560" s="9">
        <f t="shared" si="244"/>
        <v>67.5</v>
      </c>
      <c r="R1560" s="9">
        <f t="shared" si="245"/>
        <v>55</v>
      </c>
      <c r="S1560" s="9">
        <f t="shared" si="246"/>
        <v>67.5</v>
      </c>
      <c r="T1560" s="9">
        <f t="shared" si="247"/>
        <v>62.5</v>
      </c>
      <c r="U1560" s="8">
        <f t="shared" si="248"/>
        <v>63.333333333333336</v>
      </c>
      <c r="V1560" s="8">
        <f t="shared" si="249"/>
        <v>63.125</v>
      </c>
    </row>
    <row r="1561" spans="1:22" ht="13.5" x14ac:dyDescent="0.25">
      <c r="A1561" s="3">
        <f>RSI!A1561</f>
        <v>44284</v>
      </c>
      <c r="B1561" s="2">
        <f>RSI!B1561</f>
        <v>11.1912</v>
      </c>
      <c r="C1561" s="2">
        <f>RSI!I1561</f>
        <v>55.697211979940782</v>
      </c>
      <c r="D1561" s="2">
        <f>MACD!E1561</f>
        <v>-7.8773360031370032E-2</v>
      </c>
      <c r="E1561" s="2">
        <f>MACD!F1561</f>
        <v>1.0696561550852551E-2</v>
      </c>
      <c r="F1561" s="2">
        <f>'Moving Avg'!D1561</f>
        <v>11.126180000000002</v>
      </c>
      <c r="G1561" s="2">
        <f>'Moving Avg'!F1561</f>
        <v>10.963959999999998</v>
      </c>
      <c r="H1561" s="2">
        <f>'Moving Avg'!G1561</f>
        <v>11.165876000000001</v>
      </c>
      <c r="I1561" s="2">
        <f>'Moving Avg'!H1561</f>
        <v>12.230821000000017</v>
      </c>
      <c r="J1561" s="6" t="str">
        <f>OBV!F1561</f>
        <v>BULLISH</v>
      </c>
      <c r="K1561" s="6" t="str">
        <f>OBV!G1561</f>
        <v>STRONG</v>
      </c>
      <c r="L1561" s="6" t="str">
        <f>OBV!H1561</f>
        <v>CONFIRMED BULLISH</v>
      </c>
      <c r="M1561" s="8">
        <f t="shared" si="243"/>
        <v>50</v>
      </c>
      <c r="N1561" s="8">
        <f t="shared" si="240"/>
        <v>100</v>
      </c>
      <c r="O1561" s="8">
        <f t="shared" si="241"/>
        <v>0</v>
      </c>
      <c r="P1561" s="8">
        <f t="shared" si="242"/>
        <v>100</v>
      </c>
      <c r="Q1561" s="9">
        <f t="shared" si="244"/>
        <v>67.5</v>
      </c>
      <c r="R1561" s="9">
        <f t="shared" si="245"/>
        <v>55</v>
      </c>
      <c r="S1561" s="9">
        <f t="shared" si="246"/>
        <v>67.5</v>
      </c>
      <c r="T1561" s="9">
        <f t="shared" si="247"/>
        <v>62.5</v>
      </c>
      <c r="U1561" s="8">
        <f t="shared" si="248"/>
        <v>63.333333333333336</v>
      </c>
      <c r="V1561" s="8">
        <f t="shared" si="249"/>
        <v>63.125</v>
      </c>
    </row>
    <row r="1562" spans="1:22" ht="13.5" x14ac:dyDescent="0.25">
      <c r="A1562" s="3">
        <f>RSI!A1562</f>
        <v>44285</v>
      </c>
      <c r="B1562" s="2">
        <f>RSI!B1562</f>
        <v>10.959099999999999</v>
      </c>
      <c r="C1562" s="2">
        <f>RSI!I1562</f>
        <v>47.506126195238011</v>
      </c>
      <c r="D1562" s="2">
        <f>MACD!E1562</f>
        <v>-9.2463575015639066E-2</v>
      </c>
      <c r="E1562" s="2">
        <f>MACD!F1562</f>
        <v>-9.9354657624457724E-3</v>
      </c>
      <c r="F1562" s="2">
        <f>'Moving Avg'!D1562</f>
        <v>11.15198</v>
      </c>
      <c r="G1562" s="2">
        <f>'Moving Avg'!F1562</f>
        <v>10.957514999999999</v>
      </c>
      <c r="H1562" s="2">
        <f>'Moving Avg'!G1562</f>
        <v>11.153500000000003</v>
      </c>
      <c r="I1562" s="2">
        <f>'Moving Avg'!H1562</f>
        <v>12.221151500000021</v>
      </c>
      <c r="J1562" s="6" t="str">
        <f>OBV!F1562</f>
        <v>BULLISH</v>
      </c>
      <c r="K1562" s="6" t="str">
        <f>OBV!G1562</f>
        <v>STRONG</v>
      </c>
      <c r="L1562" s="6" t="str">
        <f>OBV!H1562</f>
        <v>CONFIRMED BULLISH</v>
      </c>
      <c r="M1562" s="8">
        <f t="shared" si="243"/>
        <v>50</v>
      </c>
      <c r="N1562" s="8">
        <f t="shared" si="240"/>
        <v>100</v>
      </c>
      <c r="O1562" s="8">
        <f t="shared" si="241"/>
        <v>0</v>
      </c>
      <c r="P1562" s="8">
        <f t="shared" si="242"/>
        <v>100</v>
      </c>
      <c r="Q1562" s="9">
        <f t="shared" si="244"/>
        <v>67.5</v>
      </c>
      <c r="R1562" s="9">
        <f t="shared" si="245"/>
        <v>55</v>
      </c>
      <c r="S1562" s="9">
        <f t="shared" si="246"/>
        <v>67.5</v>
      </c>
      <c r="T1562" s="9">
        <f t="shared" si="247"/>
        <v>62.5</v>
      </c>
      <c r="U1562" s="8">
        <f t="shared" si="248"/>
        <v>63.333333333333336</v>
      </c>
      <c r="V1562" s="8">
        <f t="shared" si="249"/>
        <v>63.125</v>
      </c>
    </row>
    <row r="1563" spans="1:22" ht="13.5" x14ac:dyDescent="0.25">
      <c r="A1563" s="3">
        <f>RSI!A1563</f>
        <v>44286</v>
      </c>
      <c r="B1563" s="2">
        <f>RSI!B1563</f>
        <v>11.087999999999999</v>
      </c>
      <c r="C1563" s="2">
        <f>RSI!I1563</f>
        <v>51.75004791478905</v>
      </c>
      <c r="D1563" s="2">
        <f>MACD!E1563</f>
        <v>-0.11315404459003098</v>
      </c>
      <c r="E1563" s="2">
        <f>MACD!F1563</f>
        <v>-3.0579181527962816E-2</v>
      </c>
      <c r="F1563" s="2">
        <f>'Moving Avg'!D1563</f>
        <v>11.13856</v>
      </c>
      <c r="G1563" s="2">
        <f>'Moving Avg'!F1563</f>
        <v>10.957514999999999</v>
      </c>
      <c r="H1563" s="2">
        <f>'Moving Avg'!G1563</f>
        <v>11.141226000000001</v>
      </c>
      <c r="I1563" s="2">
        <f>'Moving Avg'!H1563</f>
        <v>12.212126500000021</v>
      </c>
      <c r="J1563" s="6" t="str">
        <f>OBV!F1563</f>
        <v>BULLISH</v>
      </c>
      <c r="K1563" s="6" t="str">
        <f>OBV!G1563</f>
        <v>STRONG</v>
      </c>
      <c r="L1563" s="6" t="str">
        <f>OBV!H1563</f>
        <v>BULLISH DIVERGENCE</v>
      </c>
      <c r="M1563" s="8">
        <f t="shared" si="243"/>
        <v>50</v>
      </c>
      <c r="N1563" s="8">
        <f t="shared" si="240"/>
        <v>100</v>
      </c>
      <c r="O1563" s="8">
        <f t="shared" si="241"/>
        <v>0</v>
      </c>
      <c r="P1563" s="8">
        <f t="shared" si="242"/>
        <v>83</v>
      </c>
      <c r="Q1563" s="9">
        <f t="shared" si="244"/>
        <v>64.95</v>
      </c>
      <c r="R1563" s="9">
        <f t="shared" si="245"/>
        <v>50.75</v>
      </c>
      <c r="S1563" s="9">
        <f t="shared" si="246"/>
        <v>59.85</v>
      </c>
      <c r="T1563" s="9">
        <f t="shared" si="247"/>
        <v>58.25</v>
      </c>
      <c r="U1563" s="8">
        <f t="shared" si="248"/>
        <v>58.516666666666673</v>
      </c>
      <c r="V1563" s="8">
        <f t="shared" si="249"/>
        <v>58.45</v>
      </c>
    </row>
    <row r="1564" spans="1:22" ht="13.5" x14ac:dyDescent="0.25">
      <c r="A1564" s="3">
        <f>RSI!A1564</f>
        <v>44287</v>
      </c>
      <c r="B1564" s="2">
        <f>RSI!B1564</f>
        <v>11.087999999999999</v>
      </c>
      <c r="C1564" s="2">
        <f>RSI!I1564</f>
        <v>51.75004791478905</v>
      </c>
      <c r="D1564" s="2">
        <f>MACD!E1564</f>
        <v>-0.13496789916153418</v>
      </c>
      <c r="E1564" s="2">
        <f>MACD!F1564</f>
        <v>-5.1456925054677097E-2</v>
      </c>
      <c r="F1564" s="2">
        <f>'Moving Avg'!D1564</f>
        <v>11.086980000000001</v>
      </c>
      <c r="G1564" s="2">
        <f>'Moving Avg'!F1564</f>
        <v>10.957514999999999</v>
      </c>
      <c r="H1564" s="2">
        <f>'Moving Avg'!G1564</f>
        <v>11.135038000000002</v>
      </c>
      <c r="I1564" s="2">
        <f>'Moving Avg'!H1564</f>
        <v>12.204416500000022</v>
      </c>
      <c r="J1564" s="6" t="str">
        <f>OBV!F1564</f>
        <v>BULLISH</v>
      </c>
      <c r="K1564" s="6" t="str">
        <f>OBV!G1564</f>
        <v>STRONG</v>
      </c>
      <c r="L1564" s="6" t="str">
        <f>OBV!H1564</f>
        <v>BULLISH DIVERGENCE</v>
      </c>
      <c r="M1564" s="8">
        <f t="shared" si="243"/>
        <v>50</v>
      </c>
      <c r="N1564" s="8">
        <f t="shared" si="240"/>
        <v>100</v>
      </c>
      <c r="O1564" s="8">
        <f t="shared" si="241"/>
        <v>0</v>
      </c>
      <c r="P1564" s="8">
        <f t="shared" si="242"/>
        <v>83</v>
      </c>
      <c r="Q1564" s="9">
        <f t="shared" si="244"/>
        <v>64.95</v>
      </c>
      <c r="R1564" s="9">
        <f t="shared" si="245"/>
        <v>50.75</v>
      </c>
      <c r="S1564" s="9">
        <f t="shared" si="246"/>
        <v>59.85</v>
      </c>
      <c r="T1564" s="9">
        <f t="shared" si="247"/>
        <v>58.25</v>
      </c>
      <c r="U1564" s="8">
        <f t="shared" si="248"/>
        <v>58.516666666666673</v>
      </c>
      <c r="V1564" s="8">
        <f t="shared" si="249"/>
        <v>58.45</v>
      </c>
    </row>
    <row r="1565" spans="1:22" ht="13.5" x14ac:dyDescent="0.25">
      <c r="A1565" s="3">
        <f>RSI!A1565</f>
        <v>44288</v>
      </c>
      <c r="B1565" s="2">
        <f>RSI!B1565</f>
        <v>10.9849</v>
      </c>
      <c r="C1565" s="2">
        <f>RSI!I1565</f>
        <v>48.139791399180467</v>
      </c>
      <c r="D1565" s="2">
        <f>MACD!E1565</f>
        <v>-0.14216145588665263</v>
      </c>
      <c r="E1565" s="2">
        <f>MACD!F1565</f>
        <v>-6.9597831221072201E-2</v>
      </c>
      <c r="F1565" s="2">
        <f>'Moving Avg'!D1565</f>
        <v>11.062239999999999</v>
      </c>
      <c r="G1565" s="2">
        <f>'Moving Avg'!F1565</f>
        <v>10.951845000000002</v>
      </c>
      <c r="H1565" s="2">
        <f>'Moving Avg'!G1565</f>
        <v>11.127818000000001</v>
      </c>
      <c r="I1565" s="2">
        <f>'Moving Avg'!H1565</f>
        <v>12.194876000000022</v>
      </c>
      <c r="J1565" s="6" t="str">
        <f>OBV!F1565</f>
        <v>BULLISH</v>
      </c>
      <c r="K1565" s="6" t="str">
        <f>OBV!G1565</f>
        <v>STRONG</v>
      </c>
      <c r="L1565" s="6" t="str">
        <f>OBV!H1565</f>
        <v>BULLISH DIVERGENCE</v>
      </c>
      <c r="M1565" s="8">
        <f t="shared" si="243"/>
        <v>50</v>
      </c>
      <c r="N1565" s="8">
        <f t="shared" si="240"/>
        <v>100</v>
      </c>
      <c r="O1565" s="8">
        <f t="shared" si="241"/>
        <v>0</v>
      </c>
      <c r="P1565" s="8">
        <f t="shared" si="242"/>
        <v>83</v>
      </c>
      <c r="Q1565" s="9">
        <f t="shared" si="244"/>
        <v>64.95</v>
      </c>
      <c r="R1565" s="9">
        <f t="shared" si="245"/>
        <v>50.75</v>
      </c>
      <c r="S1565" s="9">
        <f t="shared" si="246"/>
        <v>59.85</v>
      </c>
      <c r="T1565" s="9">
        <f t="shared" si="247"/>
        <v>58.25</v>
      </c>
      <c r="U1565" s="8">
        <f t="shared" si="248"/>
        <v>58.516666666666673</v>
      </c>
      <c r="V1565" s="8">
        <f t="shared" si="249"/>
        <v>58.45</v>
      </c>
    </row>
    <row r="1566" spans="1:22" ht="13.5" x14ac:dyDescent="0.25">
      <c r="A1566" s="3">
        <f>RSI!A1566</f>
        <v>44291</v>
      </c>
      <c r="B1566" s="2">
        <f>RSI!B1566</f>
        <v>11.418100000000001</v>
      </c>
      <c r="C1566" s="2">
        <f>RSI!I1566</f>
        <v>60.582846599640149</v>
      </c>
      <c r="D1566" s="2">
        <f>MACD!E1566</f>
        <v>-0.19589188972101823</v>
      </c>
      <c r="E1566" s="2">
        <f>MACD!F1566</f>
        <v>-9.4856642921061413E-2</v>
      </c>
      <c r="F1566" s="2">
        <f>'Moving Avg'!D1566</f>
        <v>11.107620000000001</v>
      </c>
      <c r="G1566" s="2">
        <f>'Moving Avg'!F1566</f>
        <v>10.981245000000001</v>
      </c>
      <c r="H1566" s="2">
        <f>'Moving Avg'!G1566</f>
        <v>11.125344000000002</v>
      </c>
      <c r="I1566" s="2">
        <f>'Moving Avg'!H1566</f>
        <v>12.185722000000023</v>
      </c>
      <c r="J1566" s="6" t="str">
        <f>OBV!F1566</f>
        <v>BULLISH</v>
      </c>
      <c r="K1566" s="6" t="str">
        <f>OBV!G1566</f>
        <v>NEUTRAL</v>
      </c>
      <c r="L1566" s="6" t="str">
        <f>OBV!H1566</f>
        <v>CONFIRMED BULLISH</v>
      </c>
      <c r="M1566" s="8">
        <f t="shared" si="243"/>
        <v>50</v>
      </c>
      <c r="N1566" s="8">
        <f t="shared" si="240"/>
        <v>100</v>
      </c>
      <c r="O1566" s="8">
        <f t="shared" si="241"/>
        <v>0</v>
      </c>
      <c r="P1566" s="8">
        <f t="shared" si="242"/>
        <v>83.5</v>
      </c>
      <c r="Q1566" s="9">
        <f t="shared" si="244"/>
        <v>65.025000000000006</v>
      </c>
      <c r="R1566" s="9">
        <f t="shared" si="245"/>
        <v>50.875</v>
      </c>
      <c r="S1566" s="9">
        <f t="shared" si="246"/>
        <v>60.075000000000003</v>
      </c>
      <c r="T1566" s="9">
        <f t="shared" si="247"/>
        <v>58.375</v>
      </c>
      <c r="U1566" s="8">
        <f t="shared" si="248"/>
        <v>58.658333333333339</v>
      </c>
      <c r="V1566" s="8">
        <f t="shared" si="249"/>
        <v>58.587500000000006</v>
      </c>
    </row>
    <row r="1567" spans="1:22" ht="13.5" x14ac:dyDescent="0.25">
      <c r="A1567" s="3">
        <f>RSI!A1567</f>
        <v>44292</v>
      </c>
      <c r="B1567" s="2">
        <f>RSI!B1567</f>
        <v>11.5779</v>
      </c>
      <c r="C1567" s="2">
        <f>RSI!I1567</f>
        <v>64.012984713597305</v>
      </c>
      <c r="D1567" s="2">
        <f>MACD!E1567</f>
        <v>-0.2396072793095243</v>
      </c>
      <c r="E1567" s="2">
        <f>MACD!F1567</f>
        <v>-0.123806770198754</v>
      </c>
      <c r="F1567" s="2">
        <f>'Moving Avg'!D1567</f>
        <v>11.23138</v>
      </c>
      <c r="G1567" s="2">
        <f>'Moving Avg'!F1567</f>
        <v>11.004450000000002</v>
      </c>
      <c r="H1567" s="2">
        <f>'Moving Avg'!G1567</f>
        <v>11.126066000000003</v>
      </c>
      <c r="I1567" s="2">
        <f>'Moving Avg'!H1567</f>
        <v>12.179146500000025</v>
      </c>
      <c r="J1567" s="6" t="str">
        <f>OBV!F1567</f>
        <v>BULLISH</v>
      </c>
      <c r="K1567" s="6" t="str">
        <f>OBV!G1567</f>
        <v>STRONG</v>
      </c>
      <c r="L1567" s="6" t="str">
        <f>OBV!H1567</f>
        <v>CONFIRMED BULLISH</v>
      </c>
      <c r="M1567" s="8">
        <f t="shared" si="243"/>
        <v>50</v>
      </c>
      <c r="N1567" s="8">
        <f t="shared" si="240"/>
        <v>100</v>
      </c>
      <c r="O1567" s="8">
        <f t="shared" si="241"/>
        <v>0</v>
      </c>
      <c r="P1567" s="8">
        <f t="shared" si="242"/>
        <v>100</v>
      </c>
      <c r="Q1567" s="9">
        <f t="shared" si="244"/>
        <v>67.5</v>
      </c>
      <c r="R1567" s="9">
        <f t="shared" si="245"/>
        <v>55</v>
      </c>
      <c r="S1567" s="9">
        <f t="shared" si="246"/>
        <v>67.5</v>
      </c>
      <c r="T1567" s="9">
        <f t="shared" si="247"/>
        <v>62.5</v>
      </c>
      <c r="U1567" s="8">
        <f t="shared" si="248"/>
        <v>63.333333333333336</v>
      </c>
      <c r="V1567" s="8">
        <f t="shared" si="249"/>
        <v>63.125</v>
      </c>
    </row>
    <row r="1568" spans="1:22" ht="13.5" x14ac:dyDescent="0.25">
      <c r="A1568" s="3">
        <f>RSI!A1568</f>
        <v>44293</v>
      </c>
      <c r="B1568" s="2">
        <f>RSI!B1568</f>
        <v>11.5779</v>
      </c>
      <c r="C1568" s="2">
        <f>RSI!I1568</f>
        <v>64.012984713597319</v>
      </c>
      <c r="D1568" s="2">
        <f>MACD!E1568</f>
        <v>-0.22964859845368757</v>
      </c>
      <c r="E1568" s="2">
        <f>MACD!F1568</f>
        <v>-0.1449751358497407</v>
      </c>
      <c r="F1568" s="2">
        <f>'Moving Avg'!D1568</f>
        <v>11.329359999999999</v>
      </c>
      <c r="G1568" s="2">
        <f>'Moving Avg'!F1568</f>
        <v>11.041840000000002</v>
      </c>
      <c r="H1568" s="2">
        <f>'Moving Avg'!G1568</f>
        <v>11.126788000000003</v>
      </c>
      <c r="I1568" s="2">
        <f>'Moving Avg'!H1568</f>
        <v>12.173086500000027</v>
      </c>
      <c r="J1568" s="6" t="str">
        <f>OBV!F1568</f>
        <v>BULLISH</v>
      </c>
      <c r="K1568" s="6" t="str">
        <f>OBV!G1568</f>
        <v>STRONG</v>
      </c>
      <c r="L1568" s="6" t="str">
        <f>OBV!H1568</f>
        <v>CONFIRMED BULLISH</v>
      </c>
      <c r="M1568" s="8">
        <f t="shared" si="243"/>
        <v>50</v>
      </c>
      <c r="N1568" s="8">
        <f t="shared" si="240"/>
        <v>100</v>
      </c>
      <c r="O1568" s="8">
        <f t="shared" si="241"/>
        <v>0</v>
      </c>
      <c r="P1568" s="8">
        <f t="shared" si="242"/>
        <v>100</v>
      </c>
      <c r="Q1568" s="9">
        <f t="shared" si="244"/>
        <v>67.5</v>
      </c>
      <c r="R1568" s="9">
        <f t="shared" si="245"/>
        <v>55</v>
      </c>
      <c r="S1568" s="9">
        <f t="shared" si="246"/>
        <v>67.5</v>
      </c>
      <c r="T1568" s="9">
        <f t="shared" si="247"/>
        <v>62.5</v>
      </c>
      <c r="U1568" s="8">
        <f t="shared" si="248"/>
        <v>63.333333333333336</v>
      </c>
      <c r="V1568" s="8">
        <f t="shared" si="249"/>
        <v>63.125</v>
      </c>
    </row>
    <row r="1569" spans="1:22" ht="13.5" x14ac:dyDescent="0.25">
      <c r="A1569" s="3">
        <f>RSI!A1569</f>
        <v>44294</v>
      </c>
      <c r="B1569" s="2">
        <f>RSI!B1569</f>
        <v>11.5779</v>
      </c>
      <c r="C1569" s="2">
        <f>RSI!I1569</f>
        <v>64.012984713597319</v>
      </c>
      <c r="D1569" s="2">
        <f>MACD!E1569</f>
        <v>-0.19469352258710693</v>
      </c>
      <c r="E1569" s="2">
        <f>MACD!F1569</f>
        <v>-0.15491881319721396</v>
      </c>
      <c r="F1569" s="2">
        <f>'Moving Avg'!D1569</f>
        <v>11.427339999999999</v>
      </c>
      <c r="G1569" s="2">
        <f>'Moving Avg'!F1569</f>
        <v>11.079230000000001</v>
      </c>
      <c r="H1569" s="2">
        <f>'Moving Avg'!G1569</f>
        <v>11.127510000000004</v>
      </c>
      <c r="I1569" s="2">
        <f>'Moving Avg'!H1569</f>
        <v>12.166511000000028</v>
      </c>
      <c r="J1569" s="6" t="str">
        <f>OBV!F1569</f>
        <v>BULLISH</v>
      </c>
      <c r="K1569" s="6" t="str">
        <f>OBV!G1569</f>
        <v>STRONG</v>
      </c>
      <c r="L1569" s="6" t="str">
        <f>OBV!H1569</f>
        <v>CONFIRMED BULLISH</v>
      </c>
      <c r="M1569" s="8">
        <f t="shared" si="243"/>
        <v>50</v>
      </c>
      <c r="N1569" s="8">
        <f t="shared" si="240"/>
        <v>100</v>
      </c>
      <c r="O1569" s="8">
        <f t="shared" si="241"/>
        <v>0</v>
      </c>
      <c r="P1569" s="8">
        <f t="shared" si="242"/>
        <v>100</v>
      </c>
      <c r="Q1569" s="9">
        <f t="shared" si="244"/>
        <v>67.5</v>
      </c>
      <c r="R1569" s="9">
        <f t="shared" si="245"/>
        <v>55</v>
      </c>
      <c r="S1569" s="9">
        <f t="shared" si="246"/>
        <v>67.5</v>
      </c>
      <c r="T1569" s="9">
        <f t="shared" si="247"/>
        <v>62.5</v>
      </c>
      <c r="U1569" s="8">
        <f t="shared" si="248"/>
        <v>63.333333333333336</v>
      </c>
      <c r="V1569" s="8">
        <f t="shared" si="249"/>
        <v>63.125</v>
      </c>
    </row>
    <row r="1570" spans="1:22" ht="13.5" x14ac:dyDescent="0.25">
      <c r="A1570" s="3">
        <f>RSI!A1570</f>
        <v>44298</v>
      </c>
      <c r="B1570" s="2">
        <f>RSI!B1570</f>
        <v>12.098800000000001</v>
      </c>
      <c r="C1570" s="2">
        <f>RSI!I1570</f>
        <v>73.427378878807133</v>
      </c>
      <c r="D1570" s="2">
        <f>MACD!E1570</f>
        <v>-0.24282508967070093</v>
      </c>
      <c r="E1570" s="2">
        <f>MACD!F1570</f>
        <v>-0.17250006849191135</v>
      </c>
      <c r="F1570" s="2">
        <f>'Moving Avg'!D1570</f>
        <v>11.650120000000001</v>
      </c>
      <c r="G1570" s="2">
        <f>'Moving Avg'!F1570</f>
        <v>11.142665000000001</v>
      </c>
      <c r="H1570" s="2">
        <f>'Moving Avg'!G1570</f>
        <v>11.138958000000002</v>
      </c>
      <c r="I1570" s="2">
        <f>'Moving Avg'!H1570</f>
        <v>12.162540000000028</v>
      </c>
      <c r="J1570" s="6" t="str">
        <f>OBV!F1570</f>
        <v>BULLISH</v>
      </c>
      <c r="K1570" s="6" t="str">
        <f>OBV!G1570</f>
        <v>STRONG</v>
      </c>
      <c r="L1570" s="6" t="str">
        <f>OBV!H1570</f>
        <v>CONFIRMED BULLISH</v>
      </c>
      <c r="M1570" s="8">
        <f t="shared" si="243"/>
        <v>0</v>
      </c>
      <c r="N1570" s="8">
        <f t="shared" si="240"/>
        <v>100</v>
      </c>
      <c r="O1570" s="8">
        <f t="shared" si="241"/>
        <v>0</v>
      </c>
      <c r="P1570" s="8">
        <f t="shared" si="242"/>
        <v>100</v>
      </c>
      <c r="Q1570" s="9">
        <f t="shared" si="244"/>
        <v>50</v>
      </c>
      <c r="R1570" s="9">
        <f t="shared" si="245"/>
        <v>45</v>
      </c>
      <c r="S1570" s="9">
        <f t="shared" si="246"/>
        <v>60</v>
      </c>
      <c r="T1570" s="9">
        <f t="shared" si="247"/>
        <v>50</v>
      </c>
      <c r="U1570" s="8">
        <f t="shared" si="248"/>
        <v>51.666666666666664</v>
      </c>
      <c r="V1570" s="8">
        <f t="shared" si="249"/>
        <v>51.25</v>
      </c>
    </row>
    <row r="1571" spans="1:22" ht="13.5" x14ac:dyDescent="0.25">
      <c r="A1571" s="3">
        <f>RSI!A1571</f>
        <v>44299</v>
      </c>
      <c r="B1571" s="2">
        <f>RSI!B1571</f>
        <v>12.3773</v>
      </c>
      <c r="C1571" s="2">
        <f>RSI!I1571</f>
        <v>76.90595897455286</v>
      </c>
      <c r="D1571" s="2">
        <f>MACD!E1571</f>
        <v>-0.29697403721858251</v>
      </c>
      <c r="E1571" s="2">
        <f>MACD!F1571</f>
        <v>-0.19739486223724559</v>
      </c>
      <c r="F1571" s="2">
        <f>'Moving Avg'!D1571</f>
        <v>11.841959999999998</v>
      </c>
      <c r="G1571" s="2">
        <f>'Moving Avg'!F1571</f>
        <v>11.220025</v>
      </c>
      <c r="H1571" s="2">
        <f>'Moving Avg'!G1571</f>
        <v>11.154946000000002</v>
      </c>
      <c r="I1571" s="2">
        <f>'Moving Avg'!H1571</f>
        <v>12.16125050000003</v>
      </c>
      <c r="J1571" s="6" t="str">
        <f>OBV!F1571</f>
        <v>BULLISH</v>
      </c>
      <c r="K1571" s="6" t="str">
        <f>OBV!G1571</f>
        <v>STRONG</v>
      </c>
      <c r="L1571" s="6" t="str">
        <f>OBV!H1571</f>
        <v>CONFIRMED BULLISH</v>
      </c>
      <c r="M1571" s="8">
        <f t="shared" si="243"/>
        <v>0</v>
      </c>
      <c r="N1571" s="8">
        <f t="shared" si="240"/>
        <v>100</v>
      </c>
      <c r="O1571" s="8">
        <f t="shared" si="241"/>
        <v>0</v>
      </c>
      <c r="P1571" s="8">
        <f t="shared" si="242"/>
        <v>100</v>
      </c>
      <c r="Q1571" s="9">
        <f t="shared" si="244"/>
        <v>50</v>
      </c>
      <c r="R1571" s="9">
        <f t="shared" si="245"/>
        <v>45</v>
      </c>
      <c r="S1571" s="9">
        <f t="shared" si="246"/>
        <v>60</v>
      </c>
      <c r="T1571" s="9">
        <f t="shared" si="247"/>
        <v>50</v>
      </c>
      <c r="U1571" s="8">
        <f t="shared" si="248"/>
        <v>51.666666666666664</v>
      </c>
      <c r="V1571" s="8">
        <f t="shared" si="249"/>
        <v>51.25</v>
      </c>
    </row>
    <row r="1572" spans="1:22" ht="13.5" x14ac:dyDescent="0.25">
      <c r="A1572" s="3">
        <f>RSI!A1572</f>
        <v>44300</v>
      </c>
      <c r="B1572" s="2">
        <f>RSI!B1572</f>
        <v>12.2742</v>
      </c>
      <c r="C1572" s="2">
        <f>RSI!I1572</f>
        <v>73.091335652915603</v>
      </c>
      <c r="D1572" s="2">
        <f>MACD!E1572</f>
        <v>-0.37760157119804738</v>
      </c>
      <c r="E1572" s="2">
        <f>MACD!F1572</f>
        <v>-0.23343620402940596</v>
      </c>
      <c r="F1572" s="2">
        <f>'Moving Avg'!D1572</f>
        <v>11.981219999999999</v>
      </c>
      <c r="G1572" s="2">
        <f>'Moving Avg'!F1572</f>
        <v>11.29223</v>
      </c>
      <c r="H1572" s="2">
        <f>'Moving Avg'!G1572</f>
        <v>11.173512000000001</v>
      </c>
      <c r="I1572" s="2">
        <f>'Moving Avg'!H1572</f>
        <v>12.159445500000031</v>
      </c>
      <c r="J1572" s="6" t="str">
        <f>OBV!F1572</f>
        <v>BULLISH</v>
      </c>
      <c r="K1572" s="6" t="str">
        <f>OBV!G1572</f>
        <v>STRONG</v>
      </c>
      <c r="L1572" s="6" t="str">
        <f>OBV!H1572</f>
        <v>CONFIRMED BULLISH</v>
      </c>
      <c r="M1572" s="8">
        <f t="shared" si="243"/>
        <v>0</v>
      </c>
      <c r="N1572" s="8">
        <f t="shared" si="240"/>
        <v>100</v>
      </c>
      <c r="O1572" s="8">
        <f t="shared" si="241"/>
        <v>0</v>
      </c>
      <c r="P1572" s="8">
        <f t="shared" si="242"/>
        <v>100</v>
      </c>
      <c r="Q1572" s="9">
        <f t="shared" si="244"/>
        <v>50</v>
      </c>
      <c r="R1572" s="9">
        <f t="shared" si="245"/>
        <v>45</v>
      </c>
      <c r="S1572" s="9">
        <f t="shared" si="246"/>
        <v>60</v>
      </c>
      <c r="T1572" s="9">
        <f t="shared" si="247"/>
        <v>50</v>
      </c>
      <c r="U1572" s="8">
        <f t="shared" si="248"/>
        <v>51.666666666666664</v>
      </c>
      <c r="V1572" s="8">
        <f t="shared" si="249"/>
        <v>51.25</v>
      </c>
    </row>
    <row r="1573" spans="1:22" ht="13.5" x14ac:dyDescent="0.25">
      <c r="A1573" s="3">
        <f>RSI!A1573</f>
        <v>44301</v>
      </c>
      <c r="B1573" s="2">
        <f>RSI!B1573</f>
        <v>12.325699999999999</v>
      </c>
      <c r="C1573" s="2">
        <f>RSI!I1573</f>
        <v>73.790663687346921</v>
      </c>
      <c r="D1573" s="2">
        <f>MACD!E1573</f>
        <v>-0.4354390799147474</v>
      </c>
      <c r="E1573" s="2">
        <f>MACD!F1573</f>
        <v>-0.27383677920647426</v>
      </c>
      <c r="F1573" s="2">
        <f>'Moving Avg'!D1573</f>
        <v>12.13078</v>
      </c>
      <c r="G1573" s="2">
        <f>'Moving Avg'!F1573</f>
        <v>11.367010000000001</v>
      </c>
      <c r="H1573" s="2">
        <f>'Moving Avg'!G1573</f>
        <v>11.193108000000001</v>
      </c>
      <c r="I1573" s="2">
        <f>'Moving Avg'!H1573</f>
        <v>12.157949500000027</v>
      </c>
      <c r="J1573" s="6" t="str">
        <f>OBV!F1573</f>
        <v>BULLISH</v>
      </c>
      <c r="K1573" s="6" t="str">
        <f>OBV!G1573</f>
        <v>STRONG</v>
      </c>
      <c r="L1573" s="6" t="str">
        <f>OBV!H1573</f>
        <v>CONFIRMED BULLISH</v>
      </c>
      <c r="M1573" s="8">
        <f t="shared" si="243"/>
        <v>0</v>
      </c>
      <c r="N1573" s="8">
        <f t="shared" si="240"/>
        <v>100</v>
      </c>
      <c r="O1573" s="8">
        <f t="shared" si="241"/>
        <v>0</v>
      </c>
      <c r="P1573" s="8">
        <f t="shared" si="242"/>
        <v>100</v>
      </c>
      <c r="Q1573" s="9">
        <f t="shared" si="244"/>
        <v>50</v>
      </c>
      <c r="R1573" s="9">
        <f t="shared" si="245"/>
        <v>45</v>
      </c>
      <c r="S1573" s="9">
        <f t="shared" si="246"/>
        <v>60</v>
      </c>
      <c r="T1573" s="9">
        <f t="shared" si="247"/>
        <v>50</v>
      </c>
      <c r="U1573" s="8">
        <f t="shared" si="248"/>
        <v>51.666666666666664</v>
      </c>
      <c r="V1573" s="8">
        <f t="shared" si="249"/>
        <v>51.25</v>
      </c>
    </row>
    <row r="1574" spans="1:22" ht="13.5" x14ac:dyDescent="0.25">
      <c r="A1574" s="3">
        <f>RSI!A1574</f>
        <v>44302</v>
      </c>
      <c r="B1574" s="2">
        <f>RSI!B1574</f>
        <v>12.325699999999999</v>
      </c>
      <c r="C1574" s="2">
        <f>RSI!I1574</f>
        <v>73.790663687346921</v>
      </c>
      <c r="D1574" s="2">
        <f>MACD!E1574</f>
        <v>-0.48989594195871611</v>
      </c>
      <c r="E1574" s="2">
        <f>MACD!F1574</f>
        <v>-0.31704861175692267</v>
      </c>
      <c r="F1574" s="2">
        <f>'Moving Avg'!D1574</f>
        <v>12.280339999999999</v>
      </c>
      <c r="G1574" s="2">
        <f>'Moving Avg'!F1574</f>
        <v>11.443075</v>
      </c>
      <c r="H1574" s="2">
        <f>'Moving Avg'!G1574</f>
        <v>11.212703999999999</v>
      </c>
      <c r="I1574" s="2">
        <f>'Moving Avg'!H1574</f>
        <v>12.156453500000028</v>
      </c>
      <c r="J1574" s="6" t="str">
        <f>OBV!F1574</f>
        <v>BULLISH</v>
      </c>
      <c r="K1574" s="6" t="str">
        <f>OBV!G1574</f>
        <v>STRONG</v>
      </c>
      <c r="L1574" s="6" t="str">
        <f>OBV!H1574</f>
        <v>CONFIRMED BULLISH</v>
      </c>
      <c r="M1574" s="8">
        <f t="shared" si="243"/>
        <v>0</v>
      </c>
      <c r="N1574" s="8">
        <f t="shared" si="240"/>
        <v>100</v>
      </c>
      <c r="O1574" s="8">
        <f t="shared" si="241"/>
        <v>50</v>
      </c>
      <c r="P1574" s="8">
        <f t="shared" si="242"/>
        <v>100</v>
      </c>
      <c r="Q1574" s="9">
        <f t="shared" si="244"/>
        <v>57.5</v>
      </c>
      <c r="R1574" s="9">
        <f t="shared" si="245"/>
        <v>62.5</v>
      </c>
      <c r="S1574" s="9">
        <f t="shared" si="246"/>
        <v>72.5</v>
      </c>
      <c r="T1574" s="9">
        <f t="shared" si="247"/>
        <v>62.5</v>
      </c>
      <c r="U1574" s="8">
        <f t="shared" si="248"/>
        <v>64.166666666666671</v>
      </c>
      <c r="V1574" s="8">
        <f t="shared" si="249"/>
        <v>63.75</v>
      </c>
    </row>
    <row r="1575" spans="1:22" ht="13.5" x14ac:dyDescent="0.25">
      <c r="A1575" s="3">
        <f>RSI!A1575</f>
        <v>44305</v>
      </c>
      <c r="B1575" s="2">
        <f>RSI!B1575</f>
        <v>12.2948</v>
      </c>
      <c r="C1575" s="2">
        <f>RSI!I1575</f>
        <v>72.479892297552936</v>
      </c>
      <c r="D1575" s="2">
        <f>MACD!E1575</f>
        <v>-0.55465620775431823</v>
      </c>
      <c r="E1575" s="2">
        <f>MACD!F1575</f>
        <v>-0.36457013095640178</v>
      </c>
      <c r="F1575" s="2">
        <f>'Moving Avg'!D1575</f>
        <v>12.31954</v>
      </c>
      <c r="G1575" s="2">
        <f>'Moving Avg'!F1575</f>
        <v>11.516310000000001</v>
      </c>
      <c r="H1575" s="2">
        <f>'Moving Avg'!G1575</f>
        <v>11.231681999999999</v>
      </c>
      <c r="I1575" s="2">
        <f>'Moving Avg'!H1575</f>
        <v>12.156041000000027</v>
      </c>
      <c r="J1575" s="6" t="str">
        <f>OBV!F1575</f>
        <v>BEARISH</v>
      </c>
      <c r="K1575" s="6" t="str">
        <f>OBV!G1575</f>
        <v>NEUTRAL</v>
      </c>
      <c r="L1575" s="6" t="str">
        <f>OBV!H1575</f>
        <v>BEARISH DIVERGENCE</v>
      </c>
      <c r="M1575" s="8">
        <f t="shared" si="243"/>
        <v>0</v>
      </c>
      <c r="N1575" s="8">
        <f t="shared" si="240"/>
        <v>100</v>
      </c>
      <c r="O1575" s="8">
        <f t="shared" si="241"/>
        <v>50</v>
      </c>
      <c r="P1575" s="8">
        <f t="shared" si="242"/>
        <v>16.5</v>
      </c>
      <c r="Q1575" s="9">
        <f t="shared" si="244"/>
        <v>44.975000000000001</v>
      </c>
      <c r="R1575" s="9">
        <f t="shared" si="245"/>
        <v>41.625</v>
      </c>
      <c r="S1575" s="9">
        <f t="shared" si="246"/>
        <v>34.924999999999997</v>
      </c>
      <c r="T1575" s="9">
        <f t="shared" si="247"/>
        <v>41.625</v>
      </c>
      <c r="U1575" s="8">
        <f t="shared" si="248"/>
        <v>40.508333333333333</v>
      </c>
      <c r="V1575" s="8">
        <f t="shared" si="249"/>
        <v>40.787499999999994</v>
      </c>
    </row>
    <row r="1576" spans="1:22" ht="13.5" x14ac:dyDescent="0.25">
      <c r="A1576" s="3">
        <f>RSI!A1576</f>
        <v>44306</v>
      </c>
      <c r="B1576" s="2">
        <f>RSI!B1576</f>
        <v>12.2948</v>
      </c>
      <c r="C1576" s="2">
        <f>RSI!I1576</f>
        <v>72.479892297552936</v>
      </c>
      <c r="D1576" s="2">
        <f>MACD!E1576</f>
        <v>-0.54735492075367276</v>
      </c>
      <c r="E1576" s="2">
        <f>MACD!F1576</f>
        <v>-0.40112708891585602</v>
      </c>
      <c r="F1576" s="2">
        <f>'Moving Avg'!D1576</f>
        <v>12.303039999999999</v>
      </c>
      <c r="G1576" s="2">
        <f>'Moving Avg'!F1576</f>
        <v>11.594700000000001</v>
      </c>
      <c r="H1576" s="2">
        <f>'Moving Avg'!G1576</f>
        <v>11.250659999999998</v>
      </c>
      <c r="I1576" s="2">
        <f>'Moving Avg'!H1576</f>
        <v>12.154365000000023</v>
      </c>
      <c r="J1576" s="6" t="str">
        <f>OBV!F1576</f>
        <v>BEARISH</v>
      </c>
      <c r="K1576" s="6" t="str">
        <f>OBV!G1576</f>
        <v>NEUTRAL</v>
      </c>
      <c r="L1576" s="6" t="str">
        <f>OBV!H1576</f>
        <v>CONFIRMED BEARISH</v>
      </c>
      <c r="M1576" s="8">
        <f t="shared" si="243"/>
        <v>0</v>
      </c>
      <c r="N1576" s="8">
        <f t="shared" si="240"/>
        <v>100</v>
      </c>
      <c r="O1576" s="8">
        <f t="shared" si="241"/>
        <v>50</v>
      </c>
      <c r="P1576" s="8">
        <f t="shared" si="242"/>
        <v>16.5</v>
      </c>
      <c r="Q1576" s="9">
        <f t="shared" si="244"/>
        <v>44.975000000000001</v>
      </c>
      <c r="R1576" s="9">
        <f t="shared" si="245"/>
        <v>41.625</v>
      </c>
      <c r="S1576" s="9">
        <f t="shared" si="246"/>
        <v>34.924999999999997</v>
      </c>
      <c r="T1576" s="9">
        <f t="shared" si="247"/>
        <v>41.625</v>
      </c>
      <c r="U1576" s="8">
        <f t="shared" si="248"/>
        <v>40.508333333333333</v>
      </c>
      <c r="V1576" s="8">
        <f t="shared" si="249"/>
        <v>40.787499999999994</v>
      </c>
    </row>
    <row r="1577" spans="1:22" ht="13.5" x14ac:dyDescent="0.25">
      <c r="A1577" s="3">
        <f>RSI!A1577</f>
        <v>44307</v>
      </c>
      <c r="B1577" s="2">
        <f>RSI!B1577</f>
        <v>12.2948</v>
      </c>
      <c r="C1577" s="2">
        <f>RSI!I1577</f>
        <v>72.479892297552951</v>
      </c>
      <c r="D1577" s="2">
        <f>MACD!E1577</f>
        <v>-0.52080314409215767</v>
      </c>
      <c r="E1577" s="2">
        <f>MACD!F1577</f>
        <v>-0.42506229995111638</v>
      </c>
      <c r="F1577" s="2">
        <f>'Moving Avg'!D1577</f>
        <v>12.30716</v>
      </c>
      <c r="G1577" s="2">
        <f>'Moving Avg'!F1577</f>
        <v>11.667935000000002</v>
      </c>
      <c r="H1577" s="2">
        <f>'Moving Avg'!G1577</f>
        <v>11.269638</v>
      </c>
      <c r="I1577" s="2">
        <f>'Moving Avg'!H1577</f>
        <v>12.152714500000025</v>
      </c>
      <c r="J1577" s="6" t="str">
        <f>OBV!F1577</f>
        <v>BEARISH</v>
      </c>
      <c r="K1577" s="6" t="str">
        <f>OBV!G1577</f>
        <v>NEUTRAL</v>
      </c>
      <c r="L1577" s="6" t="str">
        <f>OBV!H1577</f>
        <v>BEARISH DIVERGENCE</v>
      </c>
      <c r="M1577" s="8">
        <f t="shared" si="243"/>
        <v>0</v>
      </c>
      <c r="N1577" s="8">
        <f t="shared" si="240"/>
        <v>100</v>
      </c>
      <c r="O1577" s="8">
        <f t="shared" si="241"/>
        <v>50</v>
      </c>
      <c r="P1577" s="8">
        <f t="shared" si="242"/>
        <v>16.5</v>
      </c>
      <c r="Q1577" s="9">
        <f t="shared" si="244"/>
        <v>44.975000000000001</v>
      </c>
      <c r="R1577" s="9">
        <f t="shared" si="245"/>
        <v>41.625</v>
      </c>
      <c r="S1577" s="9">
        <f t="shared" si="246"/>
        <v>34.924999999999997</v>
      </c>
      <c r="T1577" s="9">
        <f t="shared" si="247"/>
        <v>41.625</v>
      </c>
      <c r="U1577" s="8">
        <f t="shared" si="248"/>
        <v>40.508333333333333</v>
      </c>
      <c r="V1577" s="8">
        <f t="shared" si="249"/>
        <v>40.787499999999994</v>
      </c>
    </row>
    <row r="1578" spans="1:22" ht="13.5" x14ac:dyDescent="0.25">
      <c r="A1578" s="3">
        <f>RSI!A1578</f>
        <v>44308</v>
      </c>
      <c r="B1578" s="2">
        <f>RSI!B1578</f>
        <v>12.2948</v>
      </c>
      <c r="C1578" s="2">
        <f>RSI!I1578</f>
        <v>72.479892297552951</v>
      </c>
      <c r="D1578" s="2">
        <f>MACD!E1578</f>
        <v>-0.50223519207424872</v>
      </c>
      <c r="E1578" s="2">
        <f>MACD!F1578</f>
        <v>-0.44049687837574286</v>
      </c>
      <c r="F1578" s="2">
        <f>'Moving Avg'!D1578</f>
        <v>12.300980000000001</v>
      </c>
      <c r="G1578" s="2">
        <f>'Moving Avg'!F1578</f>
        <v>11.724920000000003</v>
      </c>
      <c r="H1578" s="2">
        <f>'Moving Avg'!G1578</f>
        <v>11.288719999999998</v>
      </c>
      <c r="I1578" s="2">
        <f>'Moving Avg'!H1578</f>
        <v>12.152302000000025</v>
      </c>
      <c r="J1578" s="6" t="str">
        <f>OBV!F1578</f>
        <v>BEARISH</v>
      </c>
      <c r="K1578" s="6" t="str">
        <f>OBV!G1578</f>
        <v>NEUTRAL</v>
      </c>
      <c r="L1578" s="6" t="str">
        <f>OBV!H1578</f>
        <v>CONFIRMED BEARISH</v>
      </c>
      <c r="M1578" s="8">
        <f t="shared" si="243"/>
        <v>0</v>
      </c>
      <c r="N1578" s="8">
        <f t="shared" si="240"/>
        <v>100</v>
      </c>
      <c r="O1578" s="8">
        <f t="shared" si="241"/>
        <v>50</v>
      </c>
      <c r="P1578" s="8">
        <f t="shared" si="242"/>
        <v>16.5</v>
      </c>
      <c r="Q1578" s="9">
        <f t="shared" si="244"/>
        <v>44.975000000000001</v>
      </c>
      <c r="R1578" s="9">
        <f t="shared" si="245"/>
        <v>41.625</v>
      </c>
      <c r="S1578" s="9">
        <f t="shared" si="246"/>
        <v>34.924999999999997</v>
      </c>
      <c r="T1578" s="9">
        <f t="shared" si="247"/>
        <v>41.625</v>
      </c>
      <c r="U1578" s="8">
        <f t="shared" si="248"/>
        <v>40.508333333333333</v>
      </c>
      <c r="V1578" s="8">
        <f t="shared" si="249"/>
        <v>40.787499999999994</v>
      </c>
    </row>
    <row r="1579" spans="1:22" ht="13.5" x14ac:dyDescent="0.25">
      <c r="A1579" s="3">
        <f>RSI!A1579</f>
        <v>44309</v>
      </c>
      <c r="B1579" s="2">
        <f>RSI!B1579</f>
        <v>12.2948</v>
      </c>
      <c r="C1579" s="2">
        <f>RSI!I1579</f>
        <v>72.479892297552951</v>
      </c>
      <c r="D1579" s="2">
        <f>MACD!E1579</f>
        <v>-0.49013397391692237</v>
      </c>
      <c r="E1579" s="2">
        <f>MACD!F1579</f>
        <v>-0.45042429748397883</v>
      </c>
      <c r="F1579" s="2">
        <f>'Moving Avg'!D1579</f>
        <v>12.2948</v>
      </c>
      <c r="G1579" s="2">
        <f>'Moving Avg'!F1579</f>
        <v>11.772365000000004</v>
      </c>
      <c r="H1579" s="2">
        <f>'Moving Avg'!G1579</f>
        <v>11.307801999999997</v>
      </c>
      <c r="I1579" s="2">
        <f>'Moving Avg'!H1579</f>
        <v>12.150033000000025</v>
      </c>
      <c r="J1579" s="6" t="str">
        <f>OBV!F1579</f>
        <v>BEARISH</v>
      </c>
      <c r="K1579" s="6" t="str">
        <f>OBV!G1579</f>
        <v>NEUTRAL</v>
      </c>
      <c r="L1579" s="6" t="str">
        <f>OBV!H1579</f>
        <v>CONFIRMED BEARISH</v>
      </c>
      <c r="M1579" s="8">
        <f t="shared" si="243"/>
        <v>0</v>
      </c>
      <c r="N1579" s="8">
        <f t="shared" si="240"/>
        <v>100</v>
      </c>
      <c r="O1579" s="8">
        <f t="shared" si="241"/>
        <v>50</v>
      </c>
      <c r="P1579" s="8">
        <f t="shared" si="242"/>
        <v>16.5</v>
      </c>
      <c r="Q1579" s="9">
        <f t="shared" si="244"/>
        <v>44.975000000000001</v>
      </c>
      <c r="R1579" s="9">
        <f t="shared" si="245"/>
        <v>41.625</v>
      </c>
      <c r="S1579" s="9">
        <f t="shared" si="246"/>
        <v>34.924999999999997</v>
      </c>
      <c r="T1579" s="9">
        <f t="shared" si="247"/>
        <v>41.625</v>
      </c>
      <c r="U1579" s="8">
        <f t="shared" si="248"/>
        <v>40.508333333333333</v>
      </c>
      <c r="V1579" s="8">
        <f t="shared" si="249"/>
        <v>40.787499999999994</v>
      </c>
    </row>
    <row r="1580" spans="1:22" ht="13.5" x14ac:dyDescent="0.25">
      <c r="A1580" s="3">
        <f>RSI!A1580</f>
        <v>44312</v>
      </c>
      <c r="B1580" s="2">
        <f>RSI!B1580</f>
        <v>12.2484</v>
      </c>
      <c r="C1580" s="2">
        <f>RSI!I1580</f>
        <v>69.783630760035464</v>
      </c>
      <c r="D1580" s="2">
        <f>MACD!E1580</f>
        <v>-0.3996616921820717</v>
      </c>
      <c r="E1580" s="2">
        <f>MACD!F1580</f>
        <v>-0.44027177642359744</v>
      </c>
      <c r="F1580" s="2">
        <f>'Moving Avg'!D1580</f>
        <v>12.28552</v>
      </c>
      <c r="G1580" s="2">
        <f>'Moving Avg'!F1580</f>
        <v>11.829355000000003</v>
      </c>
      <c r="H1580" s="2">
        <f>'Moving Avg'!G1580</f>
        <v>11.329461999999996</v>
      </c>
      <c r="I1580" s="2">
        <f>'Moving Avg'!H1580</f>
        <v>12.145649500000024</v>
      </c>
      <c r="J1580" s="6" t="str">
        <f>OBV!F1580</f>
        <v>BEARISH</v>
      </c>
      <c r="K1580" s="6" t="str">
        <f>OBV!G1580</f>
        <v>NEUTRAL</v>
      </c>
      <c r="L1580" s="6" t="str">
        <f>OBV!H1580</f>
        <v>CONFIRMED BEARISH</v>
      </c>
      <c r="M1580" s="8">
        <f t="shared" si="243"/>
        <v>50</v>
      </c>
      <c r="N1580" s="8">
        <f t="shared" si="240"/>
        <v>0</v>
      </c>
      <c r="O1580" s="8">
        <f t="shared" si="241"/>
        <v>50</v>
      </c>
      <c r="P1580" s="8">
        <f t="shared" si="242"/>
        <v>16.5</v>
      </c>
      <c r="Q1580" s="9">
        <f t="shared" si="244"/>
        <v>27.475000000000001</v>
      </c>
      <c r="R1580" s="9">
        <f t="shared" si="245"/>
        <v>31.625</v>
      </c>
      <c r="S1580" s="9">
        <f t="shared" si="246"/>
        <v>27.425000000000001</v>
      </c>
      <c r="T1580" s="9">
        <f t="shared" si="247"/>
        <v>29.125</v>
      </c>
      <c r="U1580" s="8">
        <f t="shared" si="248"/>
        <v>28.841666666666669</v>
      </c>
      <c r="V1580" s="8">
        <f t="shared" si="249"/>
        <v>28.912500000000001</v>
      </c>
    </row>
    <row r="1581" spans="1:22" ht="13.5" x14ac:dyDescent="0.25">
      <c r="A1581" s="3">
        <f>RSI!A1581</f>
        <v>44313</v>
      </c>
      <c r="B1581" s="2">
        <f>RSI!B1581</f>
        <v>12.0937</v>
      </c>
      <c r="C1581" s="2">
        <f>RSI!I1581</f>
        <v>61.56106061199597</v>
      </c>
      <c r="D1581" s="2">
        <f>MACD!E1581</f>
        <v>-0.27162373136779117</v>
      </c>
      <c r="E1581" s="2">
        <f>MACD!F1581</f>
        <v>-0.40654216741243621</v>
      </c>
      <c r="F1581" s="2">
        <f>'Moving Avg'!D1581</f>
        <v>12.2453</v>
      </c>
      <c r="G1581" s="2">
        <f>'Moving Avg'!F1581</f>
        <v>11.874480000000005</v>
      </c>
      <c r="H1581" s="2">
        <f>'Moving Avg'!G1581</f>
        <v>11.348027999999994</v>
      </c>
      <c r="I1581" s="2">
        <f>'Moving Avg'!H1581</f>
        <v>12.140363500000026</v>
      </c>
      <c r="J1581" s="6" t="str">
        <f>OBV!F1581</f>
        <v>BEARISH</v>
      </c>
      <c r="K1581" s="6" t="str">
        <f>OBV!G1581</f>
        <v>NEUTRAL</v>
      </c>
      <c r="L1581" s="6" t="str">
        <f>OBV!H1581</f>
        <v>CONFIRMED BEARISH</v>
      </c>
      <c r="M1581" s="8">
        <f t="shared" si="243"/>
        <v>50</v>
      </c>
      <c r="N1581" s="8">
        <f t="shared" si="240"/>
        <v>0</v>
      </c>
      <c r="O1581" s="8">
        <f t="shared" si="241"/>
        <v>50</v>
      </c>
      <c r="P1581" s="8">
        <f t="shared" si="242"/>
        <v>16.5</v>
      </c>
      <c r="Q1581" s="9">
        <f t="shared" si="244"/>
        <v>27.475000000000001</v>
      </c>
      <c r="R1581" s="9">
        <f t="shared" si="245"/>
        <v>31.625</v>
      </c>
      <c r="S1581" s="9">
        <f t="shared" si="246"/>
        <v>27.425000000000001</v>
      </c>
      <c r="T1581" s="9">
        <f t="shared" si="247"/>
        <v>29.125</v>
      </c>
      <c r="U1581" s="8">
        <f t="shared" si="248"/>
        <v>28.841666666666669</v>
      </c>
      <c r="V1581" s="8">
        <f t="shared" si="249"/>
        <v>28.912500000000001</v>
      </c>
    </row>
    <row r="1582" spans="1:22" ht="13.5" x14ac:dyDescent="0.25">
      <c r="A1582" s="3">
        <f>RSI!A1582</f>
        <v>44314</v>
      </c>
      <c r="B1582" s="2">
        <f>RSI!B1582</f>
        <v>12.0937</v>
      </c>
      <c r="C1582" s="2">
        <f>RSI!I1582</f>
        <v>61.56106061199597</v>
      </c>
      <c r="D1582" s="2">
        <f>MACD!E1582</f>
        <v>-0.18084329219571771</v>
      </c>
      <c r="E1582" s="2">
        <f>MACD!F1582</f>
        <v>-0.3614023923690925</v>
      </c>
      <c r="F1582" s="2">
        <f>'Moving Avg'!D1582</f>
        <v>12.205079999999999</v>
      </c>
      <c r="G1582" s="2">
        <f>'Moving Avg'!F1582</f>
        <v>11.931210000000005</v>
      </c>
      <c r="H1582" s="2">
        <f>'Moving Avg'!G1582</f>
        <v>11.367109999999995</v>
      </c>
      <c r="I1582" s="2">
        <f>'Moving Avg'!H1582</f>
        <v>12.134304000000022</v>
      </c>
      <c r="J1582" s="6" t="str">
        <f>OBV!F1582</f>
        <v>BEARISH</v>
      </c>
      <c r="K1582" s="6" t="str">
        <f>OBV!G1582</f>
        <v>NEUTRAL</v>
      </c>
      <c r="L1582" s="6" t="str">
        <f>OBV!H1582</f>
        <v>CONFIRMED BEARISH</v>
      </c>
      <c r="M1582" s="8">
        <f t="shared" si="243"/>
        <v>50</v>
      </c>
      <c r="N1582" s="8">
        <f t="shared" si="240"/>
        <v>0</v>
      </c>
      <c r="O1582" s="8">
        <f t="shared" si="241"/>
        <v>50</v>
      </c>
      <c r="P1582" s="8">
        <f t="shared" si="242"/>
        <v>16.5</v>
      </c>
      <c r="Q1582" s="9">
        <f t="shared" si="244"/>
        <v>27.475000000000001</v>
      </c>
      <c r="R1582" s="9">
        <f t="shared" si="245"/>
        <v>31.625</v>
      </c>
      <c r="S1582" s="9">
        <f t="shared" si="246"/>
        <v>27.425000000000001</v>
      </c>
      <c r="T1582" s="9">
        <f t="shared" si="247"/>
        <v>29.125</v>
      </c>
      <c r="U1582" s="8">
        <f t="shared" si="248"/>
        <v>28.841666666666669</v>
      </c>
      <c r="V1582" s="8">
        <f t="shared" si="249"/>
        <v>28.912500000000001</v>
      </c>
    </row>
    <row r="1583" spans="1:22" ht="13.5" x14ac:dyDescent="0.25">
      <c r="A1583" s="3">
        <f>RSI!A1583</f>
        <v>44315</v>
      </c>
      <c r="B1583" s="2">
        <f>RSI!B1583</f>
        <v>11.861599999999999</v>
      </c>
      <c r="C1583" s="2">
        <f>RSI!I1583</f>
        <v>51.086929218109276</v>
      </c>
      <c r="D1583" s="2">
        <f>MACD!E1583</f>
        <v>-8.0485474699695914E-2</v>
      </c>
      <c r="E1583" s="2">
        <f>MACD!F1583</f>
        <v>-0.30521900883521319</v>
      </c>
      <c r="F1583" s="2">
        <f>'Moving Avg'!D1583</f>
        <v>12.118439999999998</v>
      </c>
      <c r="G1583" s="2">
        <f>'Moving Avg'!F1583</f>
        <v>11.969890000000003</v>
      </c>
      <c r="H1583" s="2">
        <f>'Moving Avg'!G1583</f>
        <v>11.383613999999996</v>
      </c>
      <c r="I1583" s="2">
        <f>'Moving Avg'!H1583</f>
        <v>12.125537000000019</v>
      </c>
      <c r="J1583" s="6" t="str">
        <f>OBV!F1583</f>
        <v>BEARISH</v>
      </c>
      <c r="K1583" s="6" t="str">
        <f>OBV!G1583</f>
        <v>NEUTRAL</v>
      </c>
      <c r="L1583" s="6" t="str">
        <f>OBV!H1583</f>
        <v>CONFIRMED BEARISH</v>
      </c>
      <c r="M1583" s="8">
        <f t="shared" si="243"/>
        <v>50</v>
      </c>
      <c r="N1583" s="8">
        <f t="shared" si="240"/>
        <v>0</v>
      </c>
      <c r="O1583" s="8">
        <f t="shared" si="241"/>
        <v>0</v>
      </c>
      <c r="P1583" s="8">
        <f t="shared" si="242"/>
        <v>16.5</v>
      </c>
      <c r="Q1583" s="9">
        <f t="shared" si="244"/>
        <v>19.975000000000001</v>
      </c>
      <c r="R1583" s="9">
        <f t="shared" si="245"/>
        <v>14.125</v>
      </c>
      <c r="S1583" s="9">
        <f t="shared" si="246"/>
        <v>14.925000000000001</v>
      </c>
      <c r="T1583" s="9">
        <f t="shared" si="247"/>
        <v>16.625</v>
      </c>
      <c r="U1583" s="8">
        <f t="shared" si="248"/>
        <v>16.341666666666669</v>
      </c>
      <c r="V1583" s="8">
        <f t="shared" si="249"/>
        <v>16.412500000000001</v>
      </c>
    </row>
    <row r="1584" spans="1:22" ht="13.5" x14ac:dyDescent="0.25">
      <c r="A1584" s="3">
        <f>RSI!A1584</f>
        <v>44316</v>
      </c>
      <c r="B1584" s="2">
        <f>RSI!B1584</f>
        <v>11.861599999999999</v>
      </c>
      <c r="C1584" s="2">
        <f>RSI!I1584</f>
        <v>51.08692921810929</v>
      </c>
      <c r="D1584" s="2">
        <f>MACD!E1584</f>
        <v>4.3485472667015301E-3</v>
      </c>
      <c r="E1584" s="2">
        <f>MACD!F1584</f>
        <v>-0.24330549761483025</v>
      </c>
      <c r="F1584" s="2">
        <f>'Moving Avg'!D1584</f>
        <v>12.031799999999999</v>
      </c>
      <c r="G1584" s="2">
        <f>'Moving Avg'!F1584</f>
        <v>12.008570000000004</v>
      </c>
      <c r="H1584" s="2">
        <f>'Moving Avg'!G1584</f>
        <v>11.400117999999996</v>
      </c>
      <c r="I1584" s="2">
        <f>'Moving Avg'!H1584</f>
        <v>12.11780100000002</v>
      </c>
      <c r="J1584" s="6" t="str">
        <f>OBV!F1584</f>
        <v>BEARISH</v>
      </c>
      <c r="K1584" s="6" t="str">
        <f>OBV!G1584</f>
        <v>NEUTRAL</v>
      </c>
      <c r="L1584" s="6" t="str">
        <f>OBV!H1584</f>
        <v>CONFIRMED BEARISH</v>
      </c>
      <c r="M1584" s="8">
        <f t="shared" si="243"/>
        <v>50</v>
      </c>
      <c r="N1584" s="8">
        <f t="shared" si="240"/>
        <v>0</v>
      </c>
      <c r="O1584" s="8">
        <f t="shared" si="241"/>
        <v>0</v>
      </c>
      <c r="P1584" s="8">
        <f t="shared" si="242"/>
        <v>16.5</v>
      </c>
      <c r="Q1584" s="9">
        <f t="shared" si="244"/>
        <v>19.975000000000001</v>
      </c>
      <c r="R1584" s="9">
        <f t="shared" si="245"/>
        <v>14.125</v>
      </c>
      <c r="S1584" s="9">
        <f t="shared" si="246"/>
        <v>14.925000000000001</v>
      </c>
      <c r="T1584" s="9">
        <f t="shared" si="247"/>
        <v>16.625</v>
      </c>
      <c r="U1584" s="8">
        <f t="shared" si="248"/>
        <v>16.341666666666669</v>
      </c>
      <c r="V1584" s="8">
        <f t="shared" si="249"/>
        <v>16.412500000000001</v>
      </c>
    </row>
    <row r="1585" spans="1:22" ht="13.5" x14ac:dyDescent="0.25">
      <c r="A1585" s="3">
        <f>RSI!A1585</f>
        <v>44319</v>
      </c>
      <c r="B1585" s="2">
        <f>RSI!B1585</f>
        <v>11.732699999999999</v>
      </c>
      <c r="C1585" s="2">
        <f>RSI!I1585</f>
        <v>46.041390961575068</v>
      </c>
      <c r="D1585" s="2">
        <f>MACD!E1585</f>
        <v>8.084758388120683E-2</v>
      </c>
      <c r="E1585" s="2">
        <f>MACD!F1585</f>
        <v>-0.17847488131562284</v>
      </c>
      <c r="F1585" s="2">
        <f>'Moving Avg'!D1585</f>
        <v>11.928660000000001</v>
      </c>
      <c r="G1585" s="2">
        <f>'Moving Avg'!F1585</f>
        <v>12.045960000000004</v>
      </c>
      <c r="H1585" s="2">
        <f>'Moving Avg'!G1585</f>
        <v>11.414249999999996</v>
      </c>
      <c r="I1585" s="2">
        <f>'Moving Avg'!H1585</f>
        <v>12.109420500000015</v>
      </c>
      <c r="J1585" s="6" t="str">
        <f>OBV!F1585</f>
        <v>BEARISH</v>
      </c>
      <c r="K1585" s="6" t="str">
        <f>OBV!G1585</f>
        <v>WEAK</v>
      </c>
      <c r="L1585" s="6" t="str">
        <f>OBV!H1585</f>
        <v>CONFIRMED BEARISH</v>
      </c>
      <c r="M1585" s="8">
        <f t="shared" si="243"/>
        <v>50</v>
      </c>
      <c r="N1585" s="8">
        <f t="shared" si="240"/>
        <v>0</v>
      </c>
      <c r="O1585" s="8">
        <f t="shared" si="241"/>
        <v>0</v>
      </c>
      <c r="P1585" s="8">
        <f t="shared" si="242"/>
        <v>0</v>
      </c>
      <c r="Q1585" s="9">
        <f t="shared" si="244"/>
        <v>17.5</v>
      </c>
      <c r="R1585" s="9">
        <f t="shared" si="245"/>
        <v>10</v>
      </c>
      <c r="S1585" s="9">
        <f t="shared" si="246"/>
        <v>7.5</v>
      </c>
      <c r="T1585" s="9">
        <f t="shared" si="247"/>
        <v>12.5</v>
      </c>
      <c r="U1585" s="8">
        <f t="shared" si="248"/>
        <v>11.666666666666666</v>
      </c>
      <c r="V1585" s="8">
        <f t="shared" si="249"/>
        <v>11.875</v>
      </c>
    </row>
    <row r="1586" spans="1:22" ht="13.5" x14ac:dyDescent="0.25">
      <c r="A1586" s="3">
        <f>RSI!A1586</f>
        <v>44320</v>
      </c>
      <c r="B1586" s="2">
        <f>RSI!B1586</f>
        <v>11.722300000000001</v>
      </c>
      <c r="C1586" s="2">
        <f>RSI!I1586</f>
        <v>45.649648857584012</v>
      </c>
      <c r="D1586" s="2">
        <f>MACD!E1586</f>
        <v>0.1470374549167186</v>
      </c>
      <c r="E1586" s="2">
        <f>MACD!F1586</f>
        <v>-0.11337241406915455</v>
      </c>
      <c r="F1586" s="2">
        <f>'Moving Avg'!D1586</f>
        <v>11.854380000000001</v>
      </c>
      <c r="G1586" s="2">
        <f>'Moving Avg'!F1586</f>
        <v>12.061170000000001</v>
      </c>
      <c r="H1586" s="2">
        <f>'Moving Avg'!G1586</f>
        <v>11.428173999999997</v>
      </c>
      <c r="I1586" s="2">
        <f>'Moving Avg'!H1586</f>
        <v>12.100988000000013</v>
      </c>
      <c r="J1586" s="6" t="str">
        <f>OBV!F1586</f>
        <v>BEARISH</v>
      </c>
      <c r="K1586" s="6" t="str">
        <f>OBV!G1586</f>
        <v>WEAK</v>
      </c>
      <c r="L1586" s="6" t="str">
        <f>OBV!H1586</f>
        <v>CONFIRMED BEARISH</v>
      </c>
      <c r="M1586" s="8">
        <f t="shared" si="243"/>
        <v>50</v>
      </c>
      <c r="N1586" s="8">
        <f t="shared" si="240"/>
        <v>0</v>
      </c>
      <c r="O1586" s="8">
        <f t="shared" si="241"/>
        <v>0</v>
      </c>
      <c r="P1586" s="8">
        <f t="shared" si="242"/>
        <v>0</v>
      </c>
      <c r="Q1586" s="9">
        <f t="shared" si="244"/>
        <v>17.5</v>
      </c>
      <c r="R1586" s="9">
        <f t="shared" si="245"/>
        <v>10</v>
      </c>
      <c r="S1586" s="9">
        <f t="shared" si="246"/>
        <v>7.5</v>
      </c>
      <c r="T1586" s="9">
        <f t="shared" si="247"/>
        <v>12.5</v>
      </c>
      <c r="U1586" s="8">
        <f t="shared" si="248"/>
        <v>11.666666666666666</v>
      </c>
      <c r="V1586" s="8">
        <f t="shared" si="249"/>
        <v>11.875</v>
      </c>
    </row>
    <row r="1587" spans="1:22" ht="13.5" x14ac:dyDescent="0.25">
      <c r="A1587" s="3">
        <f>RSI!A1587</f>
        <v>44321</v>
      </c>
      <c r="B1587" s="2">
        <f>RSI!B1587</f>
        <v>11.701700000000001</v>
      </c>
      <c r="C1587" s="2">
        <f>RSI!I1587</f>
        <v>44.835889178295673</v>
      </c>
      <c r="D1587" s="2">
        <f>MACD!E1587</f>
        <v>0.20527011792269789</v>
      </c>
      <c r="E1587" s="2">
        <f>MACD!F1587</f>
        <v>-4.9643907670784068E-2</v>
      </c>
      <c r="F1587" s="2">
        <f>'Moving Avg'!D1587</f>
        <v>11.775980000000001</v>
      </c>
      <c r="G1587" s="2">
        <f>'Moving Avg'!F1587</f>
        <v>12.067360000000001</v>
      </c>
      <c r="H1587" s="2">
        <f>'Moving Avg'!G1587</f>
        <v>11.441993999999996</v>
      </c>
      <c r="I1587" s="2">
        <f>'Moving Avg'!H1587</f>
        <v>12.092452500000013</v>
      </c>
      <c r="J1587" s="6" t="str">
        <f>OBV!F1587</f>
        <v>BEARISH</v>
      </c>
      <c r="K1587" s="6" t="str">
        <f>OBV!G1587</f>
        <v>WEAK</v>
      </c>
      <c r="L1587" s="6" t="str">
        <f>OBV!H1587</f>
        <v>CONFIRMED BEARISH</v>
      </c>
      <c r="M1587" s="8">
        <f t="shared" si="243"/>
        <v>50</v>
      </c>
      <c r="N1587" s="8">
        <f t="shared" si="240"/>
        <v>0</v>
      </c>
      <c r="O1587" s="8">
        <f t="shared" si="241"/>
        <v>0</v>
      </c>
      <c r="P1587" s="8">
        <f t="shared" si="242"/>
        <v>0</v>
      </c>
      <c r="Q1587" s="9">
        <f t="shared" si="244"/>
        <v>17.5</v>
      </c>
      <c r="R1587" s="9">
        <f t="shared" si="245"/>
        <v>10</v>
      </c>
      <c r="S1587" s="9">
        <f t="shared" si="246"/>
        <v>7.5</v>
      </c>
      <c r="T1587" s="9">
        <f t="shared" si="247"/>
        <v>12.5</v>
      </c>
      <c r="U1587" s="8">
        <f t="shared" si="248"/>
        <v>11.666666666666666</v>
      </c>
      <c r="V1587" s="8">
        <f t="shared" si="249"/>
        <v>11.875</v>
      </c>
    </row>
    <row r="1588" spans="1:22" ht="13.5" x14ac:dyDescent="0.25">
      <c r="A1588" s="3">
        <f>RSI!A1588</f>
        <v>44322</v>
      </c>
      <c r="B1588" s="2">
        <f>RSI!B1588</f>
        <v>11.9617</v>
      </c>
      <c r="C1588" s="2">
        <f>RSI!I1588</f>
        <v>55.595100319871236</v>
      </c>
      <c r="D1588" s="2">
        <f>MACD!E1588</f>
        <v>0.23605445369179634</v>
      </c>
      <c r="E1588" s="2">
        <f>MACD!F1588</f>
        <v>7.4957646017320134E-3</v>
      </c>
      <c r="F1588" s="2">
        <f>'Moving Avg'!D1588</f>
        <v>11.795999999999999</v>
      </c>
      <c r="G1588" s="2">
        <f>'Moving Avg'!F1588</f>
        <v>12.086550000000001</v>
      </c>
      <c r="H1588" s="2">
        <f>'Moving Avg'!G1588</f>
        <v>11.461013999999995</v>
      </c>
      <c r="I1588" s="2">
        <f>'Moving Avg'!H1588</f>
        <v>12.085217000000011</v>
      </c>
      <c r="J1588" s="6" t="str">
        <f>OBV!F1588</f>
        <v>BEARISH</v>
      </c>
      <c r="K1588" s="6" t="str">
        <f>OBV!G1588</f>
        <v>WEAK</v>
      </c>
      <c r="L1588" s="6" t="str">
        <f>OBV!H1588</f>
        <v>CONFIRMED BEARISH</v>
      </c>
      <c r="M1588" s="8">
        <f t="shared" si="243"/>
        <v>50</v>
      </c>
      <c r="N1588" s="8">
        <f t="shared" si="240"/>
        <v>0</v>
      </c>
      <c r="O1588" s="8">
        <f t="shared" si="241"/>
        <v>0</v>
      </c>
      <c r="P1588" s="8">
        <f t="shared" si="242"/>
        <v>0</v>
      </c>
      <c r="Q1588" s="9">
        <f t="shared" si="244"/>
        <v>17.5</v>
      </c>
      <c r="R1588" s="9">
        <f t="shared" si="245"/>
        <v>10</v>
      </c>
      <c r="S1588" s="9">
        <f t="shared" si="246"/>
        <v>7.5</v>
      </c>
      <c r="T1588" s="9">
        <f t="shared" si="247"/>
        <v>12.5</v>
      </c>
      <c r="U1588" s="8">
        <f t="shared" si="248"/>
        <v>11.666666666666666</v>
      </c>
      <c r="V1588" s="8">
        <f t="shared" si="249"/>
        <v>11.875</v>
      </c>
    </row>
    <row r="1589" spans="1:22" ht="13.5" x14ac:dyDescent="0.25">
      <c r="A1589" s="3">
        <f>RSI!A1589</f>
        <v>44323</v>
      </c>
      <c r="B1589" s="2">
        <f>RSI!B1589</f>
        <v>11.944599999999999</v>
      </c>
      <c r="C1589" s="2">
        <f>RSI!I1589</f>
        <v>54.837553765748424</v>
      </c>
      <c r="D1589" s="2">
        <f>MACD!E1589</f>
        <v>0.26254583409559906</v>
      </c>
      <c r="E1589" s="2">
        <f>MACD!F1589</f>
        <v>5.850577850050543E-2</v>
      </c>
      <c r="F1589" s="2">
        <f>'Moving Avg'!D1589</f>
        <v>11.8126</v>
      </c>
      <c r="G1589" s="2">
        <f>'Moving Avg'!F1589</f>
        <v>12.104884999999999</v>
      </c>
      <c r="H1589" s="2">
        <f>'Moving Avg'!G1589</f>
        <v>11.479795999999999</v>
      </c>
      <c r="I1589" s="2">
        <f>'Moving Avg'!H1589</f>
        <v>12.079185500000012</v>
      </c>
      <c r="J1589" s="6" t="str">
        <f>OBV!F1589</f>
        <v>BEARISH</v>
      </c>
      <c r="K1589" s="6" t="str">
        <f>OBV!G1589</f>
        <v>WEAK</v>
      </c>
      <c r="L1589" s="6" t="str">
        <f>OBV!H1589</f>
        <v>CONFIRMED BEARISH</v>
      </c>
      <c r="M1589" s="8">
        <f t="shared" si="243"/>
        <v>50</v>
      </c>
      <c r="N1589" s="8">
        <f t="shared" si="240"/>
        <v>0</v>
      </c>
      <c r="O1589" s="8">
        <f t="shared" si="241"/>
        <v>0</v>
      </c>
      <c r="P1589" s="8">
        <f t="shared" si="242"/>
        <v>0</v>
      </c>
      <c r="Q1589" s="9">
        <f t="shared" si="244"/>
        <v>17.5</v>
      </c>
      <c r="R1589" s="9">
        <f t="shared" si="245"/>
        <v>10</v>
      </c>
      <c r="S1589" s="9">
        <f t="shared" si="246"/>
        <v>7.5</v>
      </c>
      <c r="T1589" s="9">
        <f t="shared" si="247"/>
        <v>12.5</v>
      </c>
      <c r="U1589" s="8">
        <f t="shared" si="248"/>
        <v>11.666666666666666</v>
      </c>
      <c r="V1589" s="8">
        <f t="shared" si="249"/>
        <v>11.875</v>
      </c>
    </row>
    <row r="1590" spans="1:22" ht="13.5" x14ac:dyDescent="0.25">
      <c r="A1590" s="3">
        <f>RSI!A1590</f>
        <v>44326</v>
      </c>
      <c r="B1590" s="2">
        <f>RSI!B1590</f>
        <v>11.6769</v>
      </c>
      <c r="C1590" s="2">
        <f>RSI!I1590</f>
        <v>44.593318468715751</v>
      </c>
      <c r="D1590" s="2">
        <f>MACD!E1590</f>
        <v>0.29699126507754414</v>
      </c>
      <c r="E1590" s="2">
        <f>MACD!F1590</f>
        <v>0.10620287581591317</v>
      </c>
      <c r="F1590" s="2">
        <f>'Moving Avg'!D1590</f>
        <v>11.801439999999999</v>
      </c>
      <c r="G1590" s="2">
        <f>'Moving Avg'!F1590</f>
        <v>12.08379</v>
      </c>
      <c r="H1590" s="2">
        <f>'Moving Avg'!G1590</f>
        <v>11.493224</v>
      </c>
      <c r="I1590" s="2">
        <f>'Moving Avg'!H1590</f>
        <v>12.071815500000008</v>
      </c>
      <c r="J1590" s="6" t="str">
        <f>OBV!F1590</f>
        <v>BEARISH</v>
      </c>
      <c r="K1590" s="6" t="str">
        <f>OBV!G1590</f>
        <v>WEAK</v>
      </c>
      <c r="L1590" s="6" t="str">
        <f>OBV!H1590</f>
        <v>CONFIRMED BEARISH</v>
      </c>
      <c r="M1590" s="8">
        <f t="shared" si="243"/>
        <v>50</v>
      </c>
      <c r="N1590" s="8">
        <f t="shared" si="240"/>
        <v>0</v>
      </c>
      <c r="O1590" s="8">
        <f t="shared" si="241"/>
        <v>0</v>
      </c>
      <c r="P1590" s="8">
        <f t="shared" si="242"/>
        <v>0</v>
      </c>
      <c r="Q1590" s="9">
        <f t="shared" si="244"/>
        <v>17.5</v>
      </c>
      <c r="R1590" s="9">
        <f t="shared" si="245"/>
        <v>10</v>
      </c>
      <c r="S1590" s="9">
        <f t="shared" si="246"/>
        <v>7.5</v>
      </c>
      <c r="T1590" s="9">
        <f t="shared" si="247"/>
        <v>12.5</v>
      </c>
      <c r="U1590" s="8">
        <f t="shared" si="248"/>
        <v>11.666666666666666</v>
      </c>
      <c r="V1590" s="8">
        <f t="shared" si="249"/>
        <v>11.875</v>
      </c>
    </row>
    <row r="1591" spans="1:22" ht="13.5" x14ac:dyDescent="0.25">
      <c r="A1591" s="3">
        <f>RSI!A1591</f>
        <v>44327</v>
      </c>
      <c r="B1591" s="2">
        <f>RSI!B1591</f>
        <v>11.847799999999999</v>
      </c>
      <c r="C1591" s="2">
        <f>RSI!I1591</f>
        <v>50.899490904236785</v>
      </c>
      <c r="D1591" s="2">
        <f>MACD!E1591</f>
        <v>0.29064747151550741</v>
      </c>
      <c r="E1591" s="2">
        <f>MACD!F1591</f>
        <v>0.14309179495583202</v>
      </c>
      <c r="F1591" s="2">
        <f>'Moving Avg'!D1591</f>
        <v>11.826540000000001</v>
      </c>
      <c r="G1591" s="2">
        <f>'Moving Avg'!F1591</f>
        <v>12.057314999999999</v>
      </c>
      <c r="H1591" s="2">
        <f>'Moving Avg'!G1591</f>
        <v>11.503468</v>
      </c>
      <c r="I1591" s="2">
        <f>'Moving Avg'!H1591</f>
        <v>12.064010500000009</v>
      </c>
      <c r="J1591" s="6" t="str">
        <f>OBV!F1591</f>
        <v>BEARISH</v>
      </c>
      <c r="K1591" s="6" t="str">
        <f>OBV!G1591</f>
        <v>WEAK</v>
      </c>
      <c r="L1591" s="6" t="str">
        <f>OBV!H1591</f>
        <v>CONFIRMED BEARISH</v>
      </c>
      <c r="M1591" s="8">
        <f t="shared" si="243"/>
        <v>50</v>
      </c>
      <c r="N1591" s="8">
        <f t="shared" si="240"/>
        <v>0</v>
      </c>
      <c r="O1591" s="8">
        <f t="shared" si="241"/>
        <v>0</v>
      </c>
      <c r="P1591" s="8">
        <f t="shared" si="242"/>
        <v>0</v>
      </c>
      <c r="Q1591" s="9">
        <f t="shared" si="244"/>
        <v>17.5</v>
      </c>
      <c r="R1591" s="9">
        <f t="shared" si="245"/>
        <v>10</v>
      </c>
      <c r="S1591" s="9">
        <f t="shared" si="246"/>
        <v>7.5</v>
      </c>
      <c r="T1591" s="9">
        <f t="shared" si="247"/>
        <v>12.5</v>
      </c>
      <c r="U1591" s="8">
        <f t="shared" si="248"/>
        <v>11.666666666666666</v>
      </c>
      <c r="V1591" s="8">
        <f t="shared" si="249"/>
        <v>11.875</v>
      </c>
    </row>
    <row r="1592" spans="1:22" ht="13.5" x14ac:dyDescent="0.25">
      <c r="A1592" s="3">
        <f>RSI!A1592</f>
        <v>44333</v>
      </c>
      <c r="B1592" s="2">
        <f>RSI!B1592</f>
        <v>11.9617</v>
      </c>
      <c r="C1592" s="2">
        <f>RSI!I1592</f>
        <v>54.607605441468138</v>
      </c>
      <c r="D1592" s="2">
        <f>MACD!E1592</f>
        <v>0.27673028315191317</v>
      </c>
      <c r="E1592" s="2">
        <f>MACD!F1592</f>
        <v>0.16981949259504825</v>
      </c>
      <c r="F1592" s="2">
        <f>'Moving Avg'!D1592</f>
        <v>11.878540000000001</v>
      </c>
      <c r="G1592" s="2">
        <f>'Moving Avg'!F1592</f>
        <v>12.041689999999999</v>
      </c>
      <c r="H1592" s="2">
        <f>'Moving Avg'!G1592</f>
        <v>11.520942</v>
      </c>
      <c r="I1592" s="2">
        <f>'Moving Avg'!H1592</f>
        <v>12.057033000000006</v>
      </c>
      <c r="J1592" s="6" t="str">
        <f>OBV!F1592</f>
        <v>BULLISH</v>
      </c>
      <c r="K1592" s="6" t="str">
        <f>OBV!G1592</f>
        <v>STRONG</v>
      </c>
      <c r="L1592" s="6" t="str">
        <f>OBV!H1592</f>
        <v>BULLISH DIVERGENCE</v>
      </c>
      <c r="M1592" s="8">
        <f t="shared" si="243"/>
        <v>50</v>
      </c>
      <c r="N1592" s="8">
        <f t="shared" si="240"/>
        <v>0</v>
      </c>
      <c r="O1592" s="8">
        <f t="shared" si="241"/>
        <v>0</v>
      </c>
      <c r="P1592" s="8">
        <f t="shared" si="242"/>
        <v>83</v>
      </c>
      <c r="Q1592" s="9">
        <f t="shared" si="244"/>
        <v>29.95</v>
      </c>
      <c r="R1592" s="9">
        <f t="shared" si="245"/>
        <v>30.75</v>
      </c>
      <c r="S1592" s="9">
        <f t="shared" si="246"/>
        <v>44.85</v>
      </c>
      <c r="T1592" s="9">
        <f t="shared" si="247"/>
        <v>33.25</v>
      </c>
      <c r="U1592" s="8">
        <f t="shared" si="248"/>
        <v>35.183333333333337</v>
      </c>
      <c r="V1592" s="8">
        <f t="shared" si="249"/>
        <v>34.700000000000003</v>
      </c>
    </row>
    <row r="1593" spans="1:22" ht="13.5" x14ac:dyDescent="0.25">
      <c r="A1593" s="3">
        <f>RSI!A1593</f>
        <v>44334</v>
      </c>
      <c r="B1593" s="2">
        <f>RSI!B1593</f>
        <v>12.1098</v>
      </c>
      <c r="C1593" s="2">
        <f>RSI!I1593</f>
        <v>58.948797919601866</v>
      </c>
      <c r="D1593" s="2">
        <f>MACD!E1593</f>
        <v>0.21749909246075561</v>
      </c>
      <c r="E1593" s="2">
        <f>MACD!F1593</f>
        <v>0.17935541256818974</v>
      </c>
      <c r="F1593" s="2">
        <f>'Moving Avg'!D1593</f>
        <v>11.908159999999999</v>
      </c>
      <c r="G1593" s="2">
        <f>'Moving Avg'!F1593</f>
        <v>12.030894999999999</v>
      </c>
      <c r="H1593" s="2">
        <f>'Moving Avg'!G1593</f>
        <v>11.541378000000002</v>
      </c>
      <c r="I1593" s="2">
        <f>'Moving Avg'!H1593</f>
        <v>12.051054000000008</v>
      </c>
      <c r="J1593" s="6" t="str">
        <f>OBV!F1593</f>
        <v>BULLISH</v>
      </c>
      <c r="K1593" s="6" t="str">
        <f>OBV!G1593</f>
        <v>STRONG</v>
      </c>
      <c r="L1593" s="6" t="str">
        <f>OBV!H1593</f>
        <v>CONFIRMED BULLISH</v>
      </c>
      <c r="M1593" s="8">
        <f t="shared" si="243"/>
        <v>50</v>
      </c>
      <c r="N1593" s="8">
        <f t="shared" si="240"/>
        <v>0</v>
      </c>
      <c r="O1593" s="8">
        <f t="shared" si="241"/>
        <v>0</v>
      </c>
      <c r="P1593" s="8">
        <f t="shared" si="242"/>
        <v>100</v>
      </c>
      <c r="Q1593" s="9">
        <f t="shared" si="244"/>
        <v>32.5</v>
      </c>
      <c r="R1593" s="9">
        <f t="shared" si="245"/>
        <v>35</v>
      </c>
      <c r="S1593" s="9">
        <f t="shared" si="246"/>
        <v>52.5</v>
      </c>
      <c r="T1593" s="9">
        <f t="shared" si="247"/>
        <v>37.5</v>
      </c>
      <c r="U1593" s="8">
        <f t="shared" si="248"/>
        <v>40</v>
      </c>
      <c r="V1593" s="8">
        <f t="shared" si="249"/>
        <v>39.375</v>
      </c>
    </row>
    <row r="1594" spans="1:22" ht="13.5" x14ac:dyDescent="0.25">
      <c r="A1594" s="3">
        <f>RSI!A1594</f>
        <v>44335</v>
      </c>
      <c r="B1594" s="2">
        <f>RSI!B1594</f>
        <v>12.3605</v>
      </c>
      <c r="C1594" s="2">
        <f>RSI!I1594</f>
        <v>65.043325154313607</v>
      </c>
      <c r="D1594" s="2">
        <f>MACD!E1594</f>
        <v>0.14721540639263253</v>
      </c>
      <c r="E1594" s="2">
        <f>MACD!F1594</f>
        <v>0.17292741133307832</v>
      </c>
      <c r="F1594" s="2">
        <f>'Moving Avg'!D1594</f>
        <v>11.991340000000001</v>
      </c>
      <c r="G1594" s="2">
        <f>'Moving Avg'!F1594</f>
        <v>12.032635000000001</v>
      </c>
      <c r="H1594" s="2">
        <f>'Moving Avg'!G1594</f>
        <v>11.566828000000003</v>
      </c>
      <c r="I1594" s="2">
        <f>'Moving Avg'!H1594</f>
        <v>12.047102000000004</v>
      </c>
      <c r="J1594" s="6" t="str">
        <f>OBV!F1594</f>
        <v>BULLISH</v>
      </c>
      <c r="K1594" s="6" t="str">
        <f>OBV!G1594</f>
        <v>STRONG</v>
      </c>
      <c r="L1594" s="6" t="str">
        <f>OBV!H1594</f>
        <v>CONFIRMED BULLISH</v>
      </c>
      <c r="M1594" s="8">
        <f t="shared" si="243"/>
        <v>50</v>
      </c>
      <c r="N1594" s="8">
        <f t="shared" si="240"/>
        <v>100</v>
      </c>
      <c r="O1594" s="8">
        <f t="shared" si="241"/>
        <v>0</v>
      </c>
      <c r="P1594" s="8">
        <f t="shared" si="242"/>
        <v>100</v>
      </c>
      <c r="Q1594" s="9">
        <f t="shared" si="244"/>
        <v>67.5</v>
      </c>
      <c r="R1594" s="9">
        <f t="shared" si="245"/>
        <v>55</v>
      </c>
      <c r="S1594" s="9">
        <f t="shared" si="246"/>
        <v>67.5</v>
      </c>
      <c r="T1594" s="9">
        <f t="shared" si="247"/>
        <v>62.5</v>
      </c>
      <c r="U1594" s="8">
        <f t="shared" si="248"/>
        <v>63.333333333333336</v>
      </c>
      <c r="V1594" s="8">
        <f t="shared" si="249"/>
        <v>63.125</v>
      </c>
    </row>
    <row r="1595" spans="1:22" ht="13.5" x14ac:dyDescent="0.25">
      <c r="A1595" s="3">
        <f>RSI!A1595</f>
        <v>44336</v>
      </c>
      <c r="B1595" s="2">
        <f>RSI!B1595</f>
        <v>12.440200000000001</v>
      </c>
      <c r="C1595" s="2">
        <f>RSI!I1595</f>
        <v>66.734160440851525</v>
      </c>
      <c r="D1595" s="2">
        <f>MACD!E1595</f>
        <v>5.905222891598072E-2</v>
      </c>
      <c r="E1595" s="2">
        <f>MACD!F1595</f>
        <v>0.15015237484965882</v>
      </c>
      <c r="F1595" s="2">
        <f>'Moving Avg'!D1595</f>
        <v>12.144</v>
      </c>
      <c r="G1595" s="2">
        <f>'Moving Avg'!F1595</f>
        <v>12.039905000000001</v>
      </c>
      <c r="H1595" s="2">
        <f>'Moving Avg'!G1595</f>
        <v>11.593666000000001</v>
      </c>
      <c r="I1595" s="2">
        <f>'Moving Avg'!H1595</f>
        <v>12.043033000000005</v>
      </c>
      <c r="J1595" s="6" t="str">
        <f>OBV!F1595</f>
        <v>BULLISH</v>
      </c>
      <c r="K1595" s="6" t="str">
        <f>OBV!G1595</f>
        <v>STRONG</v>
      </c>
      <c r="L1595" s="6" t="str">
        <f>OBV!H1595</f>
        <v>CONFIRMED BULLISH</v>
      </c>
      <c r="M1595" s="8">
        <f t="shared" si="243"/>
        <v>50</v>
      </c>
      <c r="N1595" s="8">
        <f t="shared" si="240"/>
        <v>100</v>
      </c>
      <c r="O1595" s="8">
        <f t="shared" si="241"/>
        <v>50</v>
      </c>
      <c r="P1595" s="8">
        <f t="shared" si="242"/>
        <v>100</v>
      </c>
      <c r="Q1595" s="9">
        <f t="shared" si="244"/>
        <v>75</v>
      </c>
      <c r="R1595" s="9">
        <f t="shared" si="245"/>
        <v>72.5</v>
      </c>
      <c r="S1595" s="9">
        <f t="shared" si="246"/>
        <v>80</v>
      </c>
      <c r="T1595" s="9">
        <f t="shared" si="247"/>
        <v>75</v>
      </c>
      <c r="U1595" s="8">
        <f t="shared" si="248"/>
        <v>75.833333333333329</v>
      </c>
      <c r="V1595" s="8">
        <f t="shared" si="249"/>
        <v>75.625</v>
      </c>
    </row>
    <row r="1596" spans="1:22" ht="13.5" x14ac:dyDescent="0.25">
      <c r="A1596" s="3">
        <f>RSI!A1596</f>
        <v>44337</v>
      </c>
      <c r="B1596" s="2">
        <f>RSI!B1596</f>
        <v>12.3889</v>
      </c>
      <c r="C1596" s="2">
        <f>RSI!I1596</f>
        <v>64.569246518462663</v>
      </c>
      <c r="D1596" s="2">
        <f>MACD!E1596</f>
        <v>-1.6557123567618959E-2</v>
      </c>
      <c r="E1596" s="2">
        <f>MACD!F1596</f>
        <v>0.11681047516620327</v>
      </c>
      <c r="F1596" s="2">
        <f>'Moving Avg'!D1596</f>
        <v>12.252220000000001</v>
      </c>
      <c r="G1596" s="2">
        <f>'Moving Avg'!F1596</f>
        <v>12.044610000000002</v>
      </c>
      <c r="H1596" s="2">
        <f>'Moving Avg'!G1596</f>
        <v>11.624842000000001</v>
      </c>
      <c r="I1596" s="2">
        <f>'Moving Avg'!H1596</f>
        <v>12.039223000000007</v>
      </c>
      <c r="J1596" s="6" t="str">
        <f>OBV!F1596</f>
        <v>BULLISH</v>
      </c>
      <c r="K1596" s="6" t="str">
        <f>OBV!G1596</f>
        <v>STRONG</v>
      </c>
      <c r="L1596" s="6" t="str">
        <f>OBV!H1596</f>
        <v>CONFIRMED BULLISH</v>
      </c>
      <c r="M1596" s="8">
        <f t="shared" si="243"/>
        <v>50</v>
      </c>
      <c r="N1596" s="8">
        <f t="shared" si="240"/>
        <v>100</v>
      </c>
      <c r="O1596" s="8">
        <f t="shared" si="241"/>
        <v>50</v>
      </c>
      <c r="P1596" s="8">
        <f t="shared" si="242"/>
        <v>100</v>
      </c>
      <c r="Q1596" s="9">
        <f t="shared" si="244"/>
        <v>75</v>
      </c>
      <c r="R1596" s="9">
        <f t="shared" si="245"/>
        <v>72.5</v>
      </c>
      <c r="S1596" s="9">
        <f t="shared" si="246"/>
        <v>80</v>
      </c>
      <c r="T1596" s="9">
        <f t="shared" si="247"/>
        <v>75</v>
      </c>
      <c r="U1596" s="8">
        <f t="shared" si="248"/>
        <v>75.833333333333329</v>
      </c>
      <c r="V1596" s="8">
        <f t="shared" si="249"/>
        <v>75.625</v>
      </c>
    </row>
    <row r="1597" spans="1:22" ht="13.5" x14ac:dyDescent="0.25">
      <c r="A1597" s="3">
        <f>RSI!A1597</f>
        <v>44340</v>
      </c>
      <c r="B1597" s="2">
        <f>RSI!B1597</f>
        <v>12.474399999999999</v>
      </c>
      <c r="C1597" s="2">
        <f>RSI!I1597</f>
        <v>66.518764905334891</v>
      </c>
      <c r="D1597" s="2">
        <f>MACD!E1597</f>
        <v>-9.2705680373084576E-2</v>
      </c>
      <c r="E1597" s="2">
        <f>MACD!F1597</f>
        <v>7.4907244058345701E-2</v>
      </c>
      <c r="F1597" s="2">
        <f>'Moving Avg'!D1597</f>
        <v>12.354759999999999</v>
      </c>
      <c r="G1597" s="2">
        <f>'Moving Avg'!F1597</f>
        <v>12.053590000000002</v>
      </c>
      <c r="H1597" s="2">
        <f>'Moving Avg'!G1597</f>
        <v>11.652054</v>
      </c>
      <c r="I1597" s="2">
        <f>'Moving Avg'!H1597</f>
        <v>12.035067</v>
      </c>
      <c r="J1597" s="6" t="str">
        <f>OBV!F1597</f>
        <v>BULLISH</v>
      </c>
      <c r="K1597" s="6" t="str">
        <f>OBV!G1597</f>
        <v>STRONG</v>
      </c>
      <c r="L1597" s="6" t="str">
        <f>OBV!H1597</f>
        <v>CONFIRMED BULLISH</v>
      </c>
      <c r="M1597" s="8">
        <f t="shared" si="243"/>
        <v>50</v>
      </c>
      <c r="N1597" s="8">
        <f t="shared" si="240"/>
        <v>100</v>
      </c>
      <c r="O1597" s="8">
        <f t="shared" si="241"/>
        <v>50</v>
      </c>
      <c r="P1597" s="8">
        <f t="shared" si="242"/>
        <v>100</v>
      </c>
      <c r="Q1597" s="9">
        <f t="shared" si="244"/>
        <v>75</v>
      </c>
      <c r="R1597" s="9">
        <f t="shared" si="245"/>
        <v>72.5</v>
      </c>
      <c r="S1597" s="9">
        <f t="shared" si="246"/>
        <v>80</v>
      </c>
      <c r="T1597" s="9">
        <f t="shared" si="247"/>
        <v>75</v>
      </c>
      <c r="U1597" s="8">
        <f t="shared" si="248"/>
        <v>75.833333333333329</v>
      </c>
      <c r="V1597" s="8">
        <f t="shared" si="249"/>
        <v>75.625</v>
      </c>
    </row>
    <row r="1598" spans="1:22" ht="13.5" x14ac:dyDescent="0.25">
      <c r="A1598" s="3">
        <f>RSI!A1598</f>
        <v>44341</v>
      </c>
      <c r="B1598" s="2">
        <f>RSI!B1598</f>
        <v>12.474399999999999</v>
      </c>
      <c r="C1598" s="2">
        <f>RSI!I1598</f>
        <v>66.518764905334891</v>
      </c>
      <c r="D1598" s="2">
        <f>MACD!E1598</f>
        <v>-0.12011545359248821</v>
      </c>
      <c r="E1598" s="2">
        <f>MACD!F1598</f>
        <v>3.5902704528178925E-2</v>
      </c>
      <c r="F1598" s="2">
        <f>'Moving Avg'!D1598</f>
        <v>12.427680000000001</v>
      </c>
      <c r="G1598" s="2">
        <f>'Moving Avg'!F1598</f>
        <v>12.062570000000001</v>
      </c>
      <c r="H1598" s="2">
        <f>'Moving Avg'!G1598</f>
        <v>11.684940000000001</v>
      </c>
      <c r="I1598" s="2">
        <f>'Moving Avg'!H1598</f>
        <v>12.030395000000004</v>
      </c>
      <c r="J1598" s="6" t="str">
        <f>OBV!F1598</f>
        <v>BULLISH</v>
      </c>
      <c r="K1598" s="6" t="str">
        <f>OBV!G1598</f>
        <v>STRONG</v>
      </c>
      <c r="L1598" s="6" t="str">
        <f>OBV!H1598</f>
        <v>CONFIRMED BULLISH</v>
      </c>
      <c r="M1598" s="8">
        <f t="shared" si="243"/>
        <v>50</v>
      </c>
      <c r="N1598" s="8">
        <f t="shared" si="240"/>
        <v>100</v>
      </c>
      <c r="O1598" s="8">
        <f t="shared" si="241"/>
        <v>50</v>
      </c>
      <c r="P1598" s="8">
        <f t="shared" si="242"/>
        <v>100</v>
      </c>
      <c r="Q1598" s="9">
        <f t="shared" si="244"/>
        <v>75</v>
      </c>
      <c r="R1598" s="9">
        <f t="shared" si="245"/>
        <v>72.5</v>
      </c>
      <c r="S1598" s="9">
        <f t="shared" si="246"/>
        <v>80</v>
      </c>
      <c r="T1598" s="9">
        <f t="shared" si="247"/>
        <v>75</v>
      </c>
      <c r="U1598" s="8">
        <f t="shared" si="248"/>
        <v>75.833333333333329</v>
      </c>
      <c r="V1598" s="8">
        <f t="shared" si="249"/>
        <v>75.625</v>
      </c>
    </row>
    <row r="1599" spans="1:22" ht="13.5" x14ac:dyDescent="0.25">
      <c r="A1599" s="3">
        <f>RSI!A1599</f>
        <v>44342</v>
      </c>
      <c r="B1599" s="2">
        <f>RSI!B1599</f>
        <v>12.2408</v>
      </c>
      <c r="C1599" s="2">
        <f>RSI!I1599</f>
        <v>56.643028235793913</v>
      </c>
      <c r="D1599" s="2">
        <f>MACD!E1599</f>
        <v>-0.13139131063227971</v>
      </c>
      <c r="E1599" s="2">
        <f>MACD!F1599</f>
        <v>2.4439014960871974E-3</v>
      </c>
      <c r="F1599" s="2">
        <f>'Moving Avg'!D1599</f>
        <v>12.403740000000001</v>
      </c>
      <c r="G1599" s="2">
        <f>'Moving Avg'!F1599</f>
        <v>12.059870000000002</v>
      </c>
      <c r="H1599" s="2">
        <f>'Moving Avg'!G1599</f>
        <v>11.713154000000001</v>
      </c>
      <c r="I1599" s="2">
        <f>'Moving Avg'!H1599</f>
        <v>12.025844499999998</v>
      </c>
      <c r="J1599" s="6" t="str">
        <f>OBV!F1599</f>
        <v>BULLISH</v>
      </c>
      <c r="K1599" s="6" t="str">
        <f>OBV!G1599</f>
        <v>STRONG</v>
      </c>
      <c r="L1599" s="6" t="str">
        <f>OBV!H1599</f>
        <v>BULLISH DIVERGENCE</v>
      </c>
      <c r="M1599" s="8">
        <f t="shared" si="243"/>
        <v>50</v>
      </c>
      <c r="N1599" s="8">
        <f t="shared" si="240"/>
        <v>100</v>
      </c>
      <c r="O1599" s="8">
        <f t="shared" si="241"/>
        <v>50</v>
      </c>
      <c r="P1599" s="8">
        <f t="shared" si="242"/>
        <v>83</v>
      </c>
      <c r="Q1599" s="9">
        <f t="shared" si="244"/>
        <v>72.45</v>
      </c>
      <c r="R1599" s="9">
        <f t="shared" si="245"/>
        <v>68.25</v>
      </c>
      <c r="S1599" s="9">
        <f t="shared" si="246"/>
        <v>72.349999999999994</v>
      </c>
      <c r="T1599" s="9">
        <f t="shared" si="247"/>
        <v>70.75</v>
      </c>
      <c r="U1599" s="8">
        <f t="shared" si="248"/>
        <v>71.016666666666666</v>
      </c>
      <c r="V1599" s="8">
        <f t="shared" si="249"/>
        <v>70.949999999999989</v>
      </c>
    </row>
    <row r="1600" spans="1:22" ht="13.5" x14ac:dyDescent="0.25">
      <c r="A1600" s="3">
        <f>RSI!A1600</f>
        <v>44343</v>
      </c>
      <c r="B1600" s="2">
        <f>RSI!B1600</f>
        <v>12.246499999999999</v>
      </c>
      <c r="C1600" s="2">
        <f>RSI!I1600</f>
        <v>56.811520489602763</v>
      </c>
      <c r="D1600" s="2">
        <f>MACD!E1600</f>
        <v>-0.18371067086992277</v>
      </c>
      <c r="E1600" s="2">
        <f>MACD!F1600</f>
        <v>-3.4787012977114791E-2</v>
      </c>
      <c r="F1600" s="2">
        <f>'Moving Avg'!D1600</f>
        <v>12.364999999999998</v>
      </c>
      <c r="G1600" s="2">
        <f>'Moving Avg'!F1600</f>
        <v>12.059775000000002</v>
      </c>
      <c r="H1600" s="2">
        <f>'Moving Avg'!G1600</f>
        <v>11.741482000000001</v>
      </c>
      <c r="I1600" s="2">
        <f>'Moving Avg'!H1600</f>
        <v>12.020549000000001</v>
      </c>
      <c r="J1600" s="6" t="str">
        <f>OBV!F1600</f>
        <v>BEARISH</v>
      </c>
      <c r="K1600" s="6" t="str">
        <f>OBV!G1600</f>
        <v>NEUTRAL</v>
      </c>
      <c r="L1600" s="6" t="str">
        <f>OBV!H1600</f>
        <v>CONFIRMED BEARISH</v>
      </c>
      <c r="M1600" s="8">
        <f t="shared" si="243"/>
        <v>50</v>
      </c>
      <c r="N1600" s="8">
        <f t="shared" si="240"/>
        <v>100</v>
      </c>
      <c r="O1600" s="8">
        <f t="shared" si="241"/>
        <v>50</v>
      </c>
      <c r="P1600" s="8">
        <f t="shared" si="242"/>
        <v>16.5</v>
      </c>
      <c r="Q1600" s="9">
        <f t="shared" si="244"/>
        <v>62.475000000000001</v>
      </c>
      <c r="R1600" s="9">
        <f t="shared" si="245"/>
        <v>51.625</v>
      </c>
      <c r="S1600" s="9">
        <f t="shared" si="246"/>
        <v>42.424999999999997</v>
      </c>
      <c r="T1600" s="9">
        <f t="shared" si="247"/>
        <v>54.125</v>
      </c>
      <c r="U1600" s="8">
        <f t="shared" si="248"/>
        <v>52.17499999999999</v>
      </c>
      <c r="V1600" s="8">
        <f t="shared" si="249"/>
        <v>52.662499999999994</v>
      </c>
    </row>
    <row r="1601" spans="1:22" ht="13.5" x14ac:dyDescent="0.25">
      <c r="A1601" s="3">
        <f>RSI!A1601</f>
        <v>44344</v>
      </c>
      <c r="B1601" s="2">
        <f>RSI!B1601</f>
        <v>12.235099999999999</v>
      </c>
      <c r="C1601" s="2">
        <f>RSI!I1601</f>
        <v>56.339944061658443</v>
      </c>
      <c r="D1601" s="2">
        <f>MACD!E1601</f>
        <v>-0.20196246967867637</v>
      </c>
      <c r="E1601" s="2">
        <f>MACD!F1601</f>
        <v>-6.8222104317427118E-2</v>
      </c>
      <c r="F1601" s="2">
        <f>'Moving Avg'!D1601</f>
        <v>12.334239999999999</v>
      </c>
      <c r="G1601" s="2">
        <f>'Moving Avg'!F1601</f>
        <v>12.066845000000002</v>
      </c>
      <c r="H1601" s="2">
        <f>'Moving Avg'!G1601</f>
        <v>11.769582</v>
      </c>
      <c r="I1601" s="2">
        <f>'Moving Avg'!H1601</f>
        <v>12.014165</v>
      </c>
      <c r="J1601" s="6" t="str">
        <f>OBV!F1601</f>
        <v>BULLISH</v>
      </c>
      <c r="K1601" s="6" t="str">
        <f>OBV!G1601</f>
        <v>NEUTRAL</v>
      </c>
      <c r="L1601" s="6" t="str">
        <f>OBV!H1601</f>
        <v>BULLISH DIVERGENCE</v>
      </c>
      <c r="M1601" s="8">
        <f t="shared" si="243"/>
        <v>50</v>
      </c>
      <c r="N1601" s="8">
        <f t="shared" si="240"/>
        <v>100</v>
      </c>
      <c r="O1601" s="8">
        <f t="shared" si="241"/>
        <v>50</v>
      </c>
      <c r="P1601" s="8">
        <f t="shared" si="242"/>
        <v>66.5</v>
      </c>
      <c r="Q1601" s="9">
        <f t="shared" si="244"/>
        <v>69.974999999999994</v>
      </c>
      <c r="R1601" s="9">
        <f t="shared" si="245"/>
        <v>64.125</v>
      </c>
      <c r="S1601" s="9">
        <f t="shared" si="246"/>
        <v>64.924999999999997</v>
      </c>
      <c r="T1601" s="9">
        <f t="shared" si="247"/>
        <v>66.625</v>
      </c>
      <c r="U1601" s="8">
        <f t="shared" si="248"/>
        <v>66.341666666666654</v>
      </c>
      <c r="V1601" s="8">
        <f t="shared" si="249"/>
        <v>66.412499999999994</v>
      </c>
    </row>
    <row r="1602" spans="1:22" ht="13.5" x14ac:dyDescent="0.25">
      <c r="A1602" s="3">
        <f>RSI!A1602</f>
        <v>44347</v>
      </c>
      <c r="B1602" s="2">
        <f>RSI!B1602</f>
        <v>12.246499999999999</v>
      </c>
      <c r="C1602" s="2">
        <f>RSI!I1602</f>
        <v>56.726773605735147</v>
      </c>
      <c r="D1602" s="2">
        <f>MACD!E1602</f>
        <v>-0.20169578817922407</v>
      </c>
      <c r="E1602" s="2">
        <f>MACD!F1602</f>
        <v>-9.4916841089786513E-2</v>
      </c>
      <c r="F1602" s="2">
        <f>'Moving Avg'!D1602</f>
        <v>12.288659999999998</v>
      </c>
      <c r="G1602" s="2">
        <f>'Moving Avg'!F1602</f>
        <v>12.074485000000001</v>
      </c>
      <c r="H1602" s="2">
        <f>'Moving Avg'!G1602</f>
        <v>11.797910000000002</v>
      </c>
      <c r="I1602" s="2">
        <f>'Moving Avg'!H1602</f>
        <v>12.007322500000003</v>
      </c>
      <c r="J1602" s="6" t="str">
        <f>OBV!F1602</f>
        <v>BULLISH</v>
      </c>
      <c r="K1602" s="6" t="str">
        <f>OBV!G1602</f>
        <v>STRONG</v>
      </c>
      <c r="L1602" s="6" t="str">
        <f>OBV!H1602</f>
        <v>BULLISH DIVERGENCE</v>
      </c>
      <c r="M1602" s="8">
        <f t="shared" si="243"/>
        <v>50</v>
      </c>
      <c r="N1602" s="8">
        <f t="shared" ref="N1602:N1665" si="250">IF(E1602-D1602&gt;0.02, 100, IF(E1602-D1602&lt;0,0,45))</f>
        <v>100</v>
      </c>
      <c r="O1602" s="8">
        <f t="shared" ref="O1602:O1665" si="251">IF(F1602-I1602&gt;10,100,IF(F1602-I1602&gt;5,75, IF(F1602-I1602&gt;0,50,0)))</f>
        <v>50</v>
      </c>
      <c r="P1602" s="8">
        <f t="shared" ref="P1602:P1665" si="252">IF(L1602="confirmed bullish", 34, IF(L1602="bullish divergence",17, 0))+IF(J1602="bullish",33,IF(J1602="bearish",0,16.5))+IF(K1602="strong",33,IF(K1602="weak",0,16.5))</f>
        <v>83</v>
      </c>
      <c r="Q1602" s="9">
        <f t="shared" si="244"/>
        <v>72.45</v>
      </c>
      <c r="R1602" s="9">
        <f t="shared" si="245"/>
        <v>68.25</v>
      </c>
      <c r="S1602" s="9">
        <f t="shared" si="246"/>
        <v>72.349999999999994</v>
      </c>
      <c r="T1602" s="9">
        <f t="shared" si="247"/>
        <v>70.75</v>
      </c>
      <c r="U1602" s="8">
        <f t="shared" si="248"/>
        <v>71.016666666666666</v>
      </c>
      <c r="V1602" s="8">
        <f t="shared" si="249"/>
        <v>70.949999999999989</v>
      </c>
    </row>
    <row r="1603" spans="1:22" ht="13.5" x14ac:dyDescent="0.25">
      <c r="A1603" s="3">
        <f>RSI!A1603</f>
        <v>44348</v>
      </c>
      <c r="B1603" s="2">
        <f>RSI!B1603</f>
        <v>12.246499999999999</v>
      </c>
      <c r="C1603" s="2">
        <f>RSI!I1603</f>
        <v>56.72677360573514</v>
      </c>
      <c r="D1603" s="2">
        <f>MACD!E1603</f>
        <v>-0.1796492908428533</v>
      </c>
      <c r="E1603" s="2">
        <f>MACD!F1603</f>
        <v>-0.11186333104039989</v>
      </c>
      <c r="F1603" s="2">
        <f>'Moving Avg'!D1603</f>
        <v>12.243079999999997</v>
      </c>
      <c r="G1603" s="2">
        <f>'Moving Avg'!F1603</f>
        <v>12.093730000000001</v>
      </c>
      <c r="H1603" s="2">
        <f>'Moving Avg'!G1603</f>
        <v>11.826238</v>
      </c>
      <c r="I1603" s="2">
        <f>'Moving Avg'!H1603</f>
        <v>12.002800500000003</v>
      </c>
      <c r="J1603" s="6" t="str">
        <f>OBV!F1603</f>
        <v>BULLISH</v>
      </c>
      <c r="K1603" s="6" t="str">
        <f>OBV!G1603</f>
        <v>STRONG</v>
      </c>
      <c r="L1603" s="6" t="str">
        <f>OBV!H1603</f>
        <v>BULLISH DIVERGENCE</v>
      </c>
      <c r="M1603" s="8">
        <f t="shared" ref="M1603:M1666" si="253">IF(C1603&lt;30,100, IF(C1603&gt;70, 0, 50))</f>
        <v>50</v>
      </c>
      <c r="N1603" s="8">
        <f t="shared" si="250"/>
        <v>100</v>
      </c>
      <c r="O1603" s="8">
        <f t="shared" si="251"/>
        <v>50</v>
      </c>
      <c r="P1603" s="8">
        <f t="shared" si="252"/>
        <v>83</v>
      </c>
      <c r="Q1603" s="9">
        <f t="shared" ref="Q1603:Q1666" si="254">0.35*M1603+N1603*0.35+O1603*0.15+P1603*0.15</f>
        <v>72.45</v>
      </c>
      <c r="R1603" s="9">
        <f t="shared" ref="R1603:R1666" si="255">M1603*0.2+N1603*0.2+O1603*0.35+P1603*0.25</f>
        <v>68.25</v>
      </c>
      <c r="S1603" s="9">
        <f t="shared" ref="S1603:S1666" si="256">M1603*0.15+N1603*0.15+O1603*0.25+P1603*0.45</f>
        <v>72.349999999999994</v>
      </c>
      <c r="T1603" s="9">
        <f t="shared" ref="T1603:T1666" si="257">0.25*SUM(M1603:P1603)</f>
        <v>70.75</v>
      </c>
      <c r="U1603" s="8">
        <f t="shared" ref="U1603:U1666" si="258">SUM(Q1603:S1603)/3</f>
        <v>71.016666666666666</v>
      </c>
      <c r="V1603" s="8">
        <f t="shared" ref="V1603:V1666" si="259">SUM(Q1603:T1603)/4</f>
        <v>70.949999999999989</v>
      </c>
    </row>
    <row r="1604" spans="1:22" ht="13.5" x14ac:dyDescent="0.25">
      <c r="A1604" s="3">
        <f>RSI!A1604</f>
        <v>44349</v>
      </c>
      <c r="B1604" s="2">
        <f>RSI!B1604</f>
        <v>12.246499999999999</v>
      </c>
      <c r="C1604" s="2">
        <f>RSI!I1604</f>
        <v>56.726773605735147</v>
      </c>
      <c r="D1604" s="2">
        <f>MACD!E1604</f>
        <v>-0.12331771269221825</v>
      </c>
      <c r="E1604" s="2">
        <f>MACD!F1604</f>
        <v>-0.11415420737076357</v>
      </c>
      <c r="F1604" s="2">
        <f>'Moving Avg'!D1604</f>
        <v>12.244219999999999</v>
      </c>
      <c r="G1604" s="2">
        <f>'Moving Avg'!F1604</f>
        <v>12.112975000000002</v>
      </c>
      <c r="H1604" s="2">
        <f>'Moving Avg'!G1604</f>
        <v>11.855080000000001</v>
      </c>
      <c r="I1604" s="2">
        <f>'Moving Avg'!H1604</f>
        <v>11.995700000000005</v>
      </c>
      <c r="J1604" s="6" t="str">
        <f>OBV!F1604</f>
        <v>BULLISH</v>
      </c>
      <c r="K1604" s="6" t="str">
        <f>OBV!G1604</f>
        <v>STRONG</v>
      </c>
      <c r="L1604" s="6" t="str">
        <f>OBV!H1604</f>
        <v>CONFIRMED BULLISH</v>
      </c>
      <c r="M1604" s="8">
        <f t="shared" si="253"/>
        <v>50</v>
      </c>
      <c r="N1604" s="8">
        <f t="shared" si="250"/>
        <v>45</v>
      </c>
      <c r="O1604" s="8">
        <f t="shared" si="251"/>
        <v>50</v>
      </c>
      <c r="P1604" s="8">
        <f t="shared" si="252"/>
        <v>100</v>
      </c>
      <c r="Q1604" s="9">
        <f t="shared" si="254"/>
        <v>55.75</v>
      </c>
      <c r="R1604" s="9">
        <f t="shared" si="255"/>
        <v>61.5</v>
      </c>
      <c r="S1604" s="9">
        <f t="shared" si="256"/>
        <v>71.75</v>
      </c>
      <c r="T1604" s="9">
        <f t="shared" si="257"/>
        <v>61.25</v>
      </c>
      <c r="U1604" s="8">
        <f t="shared" si="258"/>
        <v>63</v>
      </c>
      <c r="V1604" s="8">
        <f t="shared" si="259"/>
        <v>62.5625</v>
      </c>
    </row>
    <row r="1605" spans="1:22" ht="13.5" x14ac:dyDescent="0.25">
      <c r="A1605" s="3">
        <f>RSI!A1605</f>
        <v>44350</v>
      </c>
      <c r="B1605" s="2">
        <f>RSI!B1605</f>
        <v>12.246499999999999</v>
      </c>
      <c r="C1605" s="2">
        <f>RSI!I1605</f>
        <v>56.72677360573514</v>
      </c>
      <c r="D1605" s="2">
        <f>MACD!E1605</f>
        <v>-6.421727154636514E-2</v>
      </c>
      <c r="E1605" s="2">
        <f>MACD!F1605</f>
        <v>-0.10416682020588389</v>
      </c>
      <c r="F1605" s="2">
        <f>'Moving Avg'!D1605</f>
        <v>12.244219999999999</v>
      </c>
      <c r="G1605" s="2">
        <f>'Moving Avg'!F1605</f>
        <v>12.138665</v>
      </c>
      <c r="H1605" s="2">
        <f>'Moving Avg'!G1605</f>
        <v>11.883407999999999</v>
      </c>
      <c r="I1605" s="2">
        <f>'Moving Avg'!H1605</f>
        <v>11.990636500000003</v>
      </c>
      <c r="J1605" s="6" t="str">
        <f>OBV!F1605</f>
        <v>BULLISH</v>
      </c>
      <c r="K1605" s="6" t="str">
        <f>OBV!G1605</f>
        <v>STRONG</v>
      </c>
      <c r="L1605" s="6" t="str">
        <f>OBV!H1605</f>
        <v>NEUTRAL</v>
      </c>
      <c r="M1605" s="8">
        <f t="shared" si="253"/>
        <v>50</v>
      </c>
      <c r="N1605" s="8">
        <f t="shared" si="250"/>
        <v>0</v>
      </c>
      <c r="O1605" s="8">
        <f t="shared" si="251"/>
        <v>50</v>
      </c>
      <c r="P1605" s="8">
        <f t="shared" si="252"/>
        <v>66</v>
      </c>
      <c r="Q1605" s="9">
        <f t="shared" si="254"/>
        <v>34.9</v>
      </c>
      <c r="R1605" s="9">
        <f t="shared" si="255"/>
        <v>44</v>
      </c>
      <c r="S1605" s="9">
        <f t="shared" si="256"/>
        <v>49.7</v>
      </c>
      <c r="T1605" s="9">
        <f t="shared" si="257"/>
        <v>41.5</v>
      </c>
      <c r="U1605" s="8">
        <f t="shared" si="258"/>
        <v>42.866666666666674</v>
      </c>
      <c r="V1605" s="8">
        <f t="shared" si="259"/>
        <v>42.525000000000006</v>
      </c>
    </row>
    <row r="1606" spans="1:22" ht="13.5" x14ac:dyDescent="0.25">
      <c r="A1606" s="3">
        <f>RSI!A1606</f>
        <v>44351</v>
      </c>
      <c r="B1606" s="2">
        <f>RSI!B1606</f>
        <v>12.246499999999999</v>
      </c>
      <c r="C1606" s="2">
        <f>RSI!I1606</f>
        <v>56.72677360573514</v>
      </c>
      <c r="D1606" s="2">
        <f>MACD!E1606</f>
        <v>-2.2866586642392051E-2</v>
      </c>
      <c r="E1606" s="2">
        <f>MACD!F1606</f>
        <v>-8.7906773493185514E-2</v>
      </c>
      <c r="F1606" s="2">
        <f>'Moving Avg'!D1606</f>
        <v>12.246499999999999</v>
      </c>
      <c r="G1606" s="2">
        <f>'Moving Avg'!F1606</f>
        <v>12.164875</v>
      </c>
      <c r="H1606" s="2">
        <f>'Moving Avg'!G1606</f>
        <v>11.913798</v>
      </c>
      <c r="I1606" s="2">
        <f>'Moving Avg'!H1606</f>
        <v>11.986114500000003</v>
      </c>
      <c r="J1606" s="6" t="str">
        <f>OBV!F1606</f>
        <v>BULLISH</v>
      </c>
      <c r="K1606" s="6" t="str">
        <f>OBV!G1606</f>
        <v>STRONG</v>
      </c>
      <c r="L1606" s="6" t="str">
        <f>OBV!H1606</f>
        <v>CONFIRMED BULLISH</v>
      </c>
      <c r="M1606" s="8">
        <f t="shared" si="253"/>
        <v>50</v>
      </c>
      <c r="N1606" s="8">
        <f t="shared" si="250"/>
        <v>0</v>
      </c>
      <c r="O1606" s="8">
        <f t="shared" si="251"/>
        <v>50</v>
      </c>
      <c r="P1606" s="8">
        <f t="shared" si="252"/>
        <v>100</v>
      </c>
      <c r="Q1606" s="9">
        <f t="shared" si="254"/>
        <v>40</v>
      </c>
      <c r="R1606" s="9">
        <f t="shared" si="255"/>
        <v>52.5</v>
      </c>
      <c r="S1606" s="9">
        <f t="shared" si="256"/>
        <v>65</v>
      </c>
      <c r="T1606" s="9">
        <f t="shared" si="257"/>
        <v>50</v>
      </c>
      <c r="U1606" s="8">
        <f t="shared" si="258"/>
        <v>52.5</v>
      </c>
      <c r="V1606" s="8">
        <f t="shared" si="259"/>
        <v>51.875</v>
      </c>
    </row>
    <row r="1607" spans="1:22" ht="13.5" x14ac:dyDescent="0.25">
      <c r="A1607" s="3">
        <f>RSI!A1607</f>
        <v>44354</v>
      </c>
      <c r="B1607" s="2">
        <f>RSI!B1607</f>
        <v>12.3035</v>
      </c>
      <c r="C1607" s="2">
        <f>RSI!I1607</f>
        <v>59.336153019132396</v>
      </c>
      <c r="D1607" s="2">
        <f>MACD!E1607</f>
        <v>2.0345677446387711E-2</v>
      </c>
      <c r="E1607" s="2">
        <f>MACD!F1607</f>
        <v>-6.6256283305270877E-2</v>
      </c>
      <c r="F1607" s="2">
        <f>'Moving Avg'!D1607</f>
        <v>12.257899999999999</v>
      </c>
      <c r="G1607" s="2">
        <f>'Moving Avg'!F1607</f>
        <v>12.194965</v>
      </c>
      <c r="H1607" s="2">
        <f>'Moving Avg'!G1607</f>
        <v>11.943265999999999</v>
      </c>
      <c r="I1607" s="2">
        <f>'Moving Avg'!H1607</f>
        <v>11.980588000000003</v>
      </c>
      <c r="J1607" s="6" t="str">
        <f>OBV!F1607</f>
        <v>BULLISH</v>
      </c>
      <c r="K1607" s="6" t="str">
        <f>OBV!G1607</f>
        <v>NEUTRAL</v>
      </c>
      <c r="L1607" s="6" t="str">
        <f>OBV!H1607</f>
        <v>CONFIRMED BULLISH</v>
      </c>
      <c r="M1607" s="8">
        <f t="shared" si="253"/>
        <v>50</v>
      </c>
      <c r="N1607" s="8">
        <f t="shared" si="250"/>
        <v>0</v>
      </c>
      <c r="O1607" s="8">
        <f t="shared" si="251"/>
        <v>50</v>
      </c>
      <c r="P1607" s="8">
        <f t="shared" si="252"/>
        <v>83.5</v>
      </c>
      <c r="Q1607" s="9">
        <f t="shared" si="254"/>
        <v>37.524999999999999</v>
      </c>
      <c r="R1607" s="9">
        <f t="shared" si="255"/>
        <v>48.375</v>
      </c>
      <c r="S1607" s="9">
        <f t="shared" si="256"/>
        <v>57.575000000000003</v>
      </c>
      <c r="T1607" s="9">
        <f t="shared" si="257"/>
        <v>45.875</v>
      </c>
      <c r="U1607" s="8">
        <f t="shared" si="258"/>
        <v>47.82500000000001</v>
      </c>
      <c r="V1607" s="8">
        <f t="shared" si="259"/>
        <v>47.337500000000006</v>
      </c>
    </row>
    <row r="1608" spans="1:22" ht="13.5" x14ac:dyDescent="0.25">
      <c r="A1608" s="3">
        <f>RSI!A1608</f>
        <v>44355</v>
      </c>
      <c r="B1608" s="2">
        <f>RSI!B1608</f>
        <v>12.246499999999999</v>
      </c>
      <c r="C1608" s="2">
        <f>RSI!I1608</f>
        <v>55.717912167898525</v>
      </c>
      <c r="D1608" s="2">
        <f>MACD!E1608</f>
        <v>6.0139380906869988E-2</v>
      </c>
      <c r="E1608" s="2">
        <f>MACD!F1608</f>
        <v>-4.0977150462842706E-2</v>
      </c>
      <c r="F1608" s="2">
        <f>'Moving Avg'!D1608</f>
        <v>12.257899999999999</v>
      </c>
      <c r="G1608" s="2">
        <f>'Moving Avg'!F1608</f>
        <v>12.209204999999999</v>
      </c>
      <c r="H1608" s="2">
        <f>'Moving Avg'!G1608</f>
        <v>11.965093999999999</v>
      </c>
      <c r="I1608" s="2">
        <f>'Moving Avg'!H1608</f>
        <v>11.976066000000003</v>
      </c>
      <c r="J1608" s="6" t="str">
        <f>OBV!F1608</f>
        <v>BEARISH</v>
      </c>
      <c r="K1608" s="6" t="str">
        <f>OBV!G1608</f>
        <v>NEUTRAL</v>
      </c>
      <c r="L1608" s="6" t="str">
        <f>OBV!H1608</f>
        <v>NEUTRAL</v>
      </c>
      <c r="M1608" s="8">
        <f t="shared" si="253"/>
        <v>50</v>
      </c>
      <c r="N1608" s="8">
        <f t="shared" si="250"/>
        <v>0</v>
      </c>
      <c r="O1608" s="8">
        <f t="shared" si="251"/>
        <v>50</v>
      </c>
      <c r="P1608" s="8">
        <f t="shared" si="252"/>
        <v>16.5</v>
      </c>
      <c r="Q1608" s="9">
        <f t="shared" si="254"/>
        <v>27.475000000000001</v>
      </c>
      <c r="R1608" s="9">
        <f t="shared" si="255"/>
        <v>31.625</v>
      </c>
      <c r="S1608" s="9">
        <f t="shared" si="256"/>
        <v>27.425000000000001</v>
      </c>
      <c r="T1608" s="9">
        <f t="shared" si="257"/>
        <v>29.125</v>
      </c>
      <c r="U1608" s="8">
        <f t="shared" si="258"/>
        <v>28.841666666666669</v>
      </c>
      <c r="V1608" s="8">
        <f t="shared" si="259"/>
        <v>28.912500000000001</v>
      </c>
    </row>
    <row r="1609" spans="1:22" ht="13.5" x14ac:dyDescent="0.25">
      <c r="A1609" s="3">
        <f>RSI!A1609</f>
        <v>44356</v>
      </c>
      <c r="B1609" s="2">
        <f>RSI!B1609</f>
        <v>12.2408</v>
      </c>
      <c r="C1609" s="2">
        <f>RSI!I1609</f>
        <v>55.354403355227653</v>
      </c>
      <c r="D1609" s="2">
        <f>MACD!E1609</f>
        <v>5.7712346513721258E-2</v>
      </c>
      <c r="E1609" s="2">
        <f>MACD!F1609</f>
        <v>-2.1239251067529913E-2</v>
      </c>
      <c r="F1609" s="2">
        <f>'Moving Avg'!D1609</f>
        <v>12.256759999999998</v>
      </c>
      <c r="G1609" s="2">
        <f>'Moving Avg'!F1609</f>
        <v>12.224015</v>
      </c>
      <c r="H1609" s="2">
        <f>'Moving Avg'!G1609</f>
        <v>11.982991999999999</v>
      </c>
      <c r="I1609" s="2">
        <f>'Moving Avg'!H1609</f>
        <v>11.970226000000002</v>
      </c>
      <c r="J1609" s="6" t="str">
        <f>OBV!F1609</f>
        <v>BEARISH</v>
      </c>
      <c r="K1609" s="6" t="str">
        <f>OBV!G1609</f>
        <v>NEUTRAL</v>
      </c>
      <c r="L1609" s="6" t="str">
        <f>OBV!H1609</f>
        <v>CONFIRMED BEARISH</v>
      </c>
      <c r="M1609" s="8">
        <f t="shared" si="253"/>
        <v>50</v>
      </c>
      <c r="N1609" s="8">
        <f t="shared" si="250"/>
        <v>0</v>
      </c>
      <c r="O1609" s="8">
        <f t="shared" si="251"/>
        <v>50</v>
      </c>
      <c r="P1609" s="8">
        <f t="shared" si="252"/>
        <v>16.5</v>
      </c>
      <c r="Q1609" s="9">
        <f t="shared" si="254"/>
        <v>27.475000000000001</v>
      </c>
      <c r="R1609" s="9">
        <f t="shared" si="255"/>
        <v>31.625</v>
      </c>
      <c r="S1609" s="9">
        <f t="shared" si="256"/>
        <v>27.425000000000001</v>
      </c>
      <c r="T1609" s="9">
        <f t="shared" si="257"/>
        <v>29.125</v>
      </c>
      <c r="U1609" s="8">
        <f t="shared" si="258"/>
        <v>28.841666666666669</v>
      </c>
      <c r="V1609" s="8">
        <f t="shared" si="259"/>
        <v>28.912500000000001</v>
      </c>
    </row>
    <row r="1610" spans="1:22" ht="13.5" x14ac:dyDescent="0.25">
      <c r="A1610" s="3">
        <f>RSI!A1610</f>
        <v>44357</v>
      </c>
      <c r="B1610" s="2">
        <f>RSI!B1610</f>
        <v>12.2408</v>
      </c>
      <c r="C1610" s="2">
        <f>RSI!I1610</f>
        <v>55.354403355227653</v>
      </c>
      <c r="D1610" s="2">
        <f>MACD!E1610</f>
        <v>5.6030056359389846E-2</v>
      </c>
      <c r="E1610" s="2">
        <f>MACD!F1610</f>
        <v>-5.7853895821459618E-3</v>
      </c>
      <c r="F1610" s="2">
        <f>'Moving Avg'!D1610</f>
        <v>12.255619999999999</v>
      </c>
      <c r="G1610" s="2">
        <f>'Moving Avg'!F1610</f>
        <v>12.252210000000002</v>
      </c>
      <c r="H1610" s="2">
        <f>'Moving Avg'!G1610</f>
        <v>12.005636000000003</v>
      </c>
      <c r="I1610" s="2">
        <f>'Moving Avg'!H1610</f>
        <v>11.964386000000001</v>
      </c>
      <c r="J1610" s="6" t="str">
        <f>OBV!F1610</f>
        <v>BEARISH</v>
      </c>
      <c r="K1610" s="6" t="str">
        <f>OBV!G1610</f>
        <v>NEUTRAL</v>
      </c>
      <c r="L1610" s="6" t="str">
        <f>OBV!H1610</f>
        <v>CONFIRMED BEARISH</v>
      </c>
      <c r="M1610" s="8">
        <f t="shared" si="253"/>
        <v>50</v>
      </c>
      <c r="N1610" s="8">
        <f t="shared" si="250"/>
        <v>0</v>
      </c>
      <c r="O1610" s="8">
        <f t="shared" si="251"/>
        <v>50</v>
      </c>
      <c r="P1610" s="8">
        <f t="shared" si="252"/>
        <v>16.5</v>
      </c>
      <c r="Q1610" s="9">
        <f t="shared" si="254"/>
        <v>27.475000000000001</v>
      </c>
      <c r="R1610" s="9">
        <f t="shared" si="255"/>
        <v>31.625</v>
      </c>
      <c r="S1610" s="9">
        <f t="shared" si="256"/>
        <v>27.425000000000001</v>
      </c>
      <c r="T1610" s="9">
        <f t="shared" si="257"/>
        <v>29.125</v>
      </c>
      <c r="U1610" s="8">
        <f t="shared" si="258"/>
        <v>28.841666666666669</v>
      </c>
      <c r="V1610" s="8">
        <f t="shared" si="259"/>
        <v>28.912500000000001</v>
      </c>
    </row>
    <row r="1611" spans="1:22" ht="13.5" x14ac:dyDescent="0.25">
      <c r="A1611" s="3">
        <f>RSI!A1611</f>
        <v>44358</v>
      </c>
      <c r="B1611" s="2">
        <f>RSI!B1611</f>
        <v>12.246499999999999</v>
      </c>
      <c r="C1611" s="2">
        <f>RSI!I1611</f>
        <v>55.689673151056546</v>
      </c>
      <c r="D1611" s="2">
        <f>MACD!E1611</f>
        <v>5.1962392490791487E-2</v>
      </c>
      <c r="E1611" s="2">
        <f>MACD!F1611</f>
        <v>5.7641668324415283E-3</v>
      </c>
      <c r="F1611" s="2">
        <f>'Moving Avg'!D1611</f>
        <v>12.255619999999999</v>
      </c>
      <c r="G1611" s="2">
        <f>'Moving Avg'!F1611</f>
        <v>12.272145</v>
      </c>
      <c r="H1611" s="2">
        <f>'Moving Avg'!G1611</f>
        <v>12.026742000000004</v>
      </c>
      <c r="I1611" s="2">
        <f>'Moving Avg'!H1611</f>
        <v>11.959890000000003</v>
      </c>
      <c r="J1611" s="6" t="str">
        <f>OBV!F1611</f>
        <v>BEARISH</v>
      </c>
      <c r="K1611" s="6" t="str">
        <f>OBV!G1611</f>
        <v>NEUTRAL</v>
      </c>
      <c r="L1611" s="6" t="str">
        <f>OBV!H1611</f>
        <v>NEUTRAL</v>
      </c>
      <c r="M1611" s="8">
        <f t="shared" si="253"/>
        <v>50</v>
      </c>
      <c r="N1611" s="8">
        <f t="shared" si="250"/>
        <v>0</v>
      </c>
      <c r="O1611" s="8">
        <f t="shared" si="251"/>
        <v>50</v>
      </c>
      <c r="P1611" s="8">
        <f t="shared" si="252"/>
        <v>16.5</v>
      </c>
      <c r="Q1611" s="9">
        <f t="shared" si="254"/>
        <v>27.475000000000001</v>
      </c>
      <c r="R1611" s="9">
        <f t="shared" si="255"/>
        <v>31.625</v>
      </c>
      <c r="S1611" s="9">
        <f t="shared" si="256"/>
        <v>27.425000000000001</v>
      </c>
      <c r="T1611" s="9">
        <f t="shared" si="257"/>
        <v>29.125</v>
      </c>
      <c r="U1611" s="8">
        <f t="shared" si="258"/>
        <v>28.841666666666669</v>
      </c>
      <c r="V1611" s="8">
        <f t="shared" si="259"/>
        <v>28.912500000000001</v>
      </c>
    </row>
    <row r="1612" spans="1:22" ht="13.5" x14ac:dyDescent="0.25">
      <c r="A1612" s="3">
        <f>RSI!A1612</f>
        <v>44361</v>
      </c>
      <c r="B1612" s="2">
        <f>RSI!B1612</f>
        <v>12.2181</v>
      </c>
      <c r="C1612" s="2">
        <f>RSI!I1612</f>
        <v>53.532612269504568</v>
      </c>
      <c r="D1612" s="2">
        <f>MACD!E1612</f>
        <v>5.1910947665069429E-2</v>
      </c>
      <c r="E1612" s="2">
        <f>MACD!F1612</f>
        <v>1.4993522998967109E-2</v>
      </c>
      <c r="F1612" s="2">
        <f>'Moving Avg'!D1612</f>
        <v>12.238539999999999</v>
      </c>
      <c r="G1612" s="2">
        <f>'Moving Avg'!F1612</f>
        <v>12.284965</v>
      </c>
      <c r="H1612" s="2">
        <f>'Moving Avg'!G1612</f>
        <v>12.051922000000005</v>
      </c>
      <c r="I1612" s="2">
        <f>'Moving Avg'!H1612</f>
        <v>11.953936500000003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  <c r="M1612" s="8">
        <f t="shared" si="253"/>
        <v>50</v>
      </c>
      <c r="N1612" s="8">
        <f t="shared" si="250"/>
        <v>0</v>
      </c>
      <c r="O1612" s="8">
        <f t="shared" si="251"/>
        <v>50</v>
      </c>
      <c r="P1612" s="8">
        <f t="shared" si="252"/>
        <v>16.5</v>
      </c>
      <c r="Q1612" s="9">
        <f t="shared" si="254"/>
        <v>27.475000000000001</v>
      </c>
      <c r="R1612" s="9">
        <f t="shared" si="255"/>
        <v>31.625</v>
      </c>
      <c r="S1612" s="9">
        <f t="shared" si="256"/>
        <v>27.425000000000001</v>
      </c>
      <c r="T1612" s="9">
        <f t="shared" si="257"/>
        <v>29.125</v>
      </c>
      <c r="U1612" s="8">
        <f t="shared" si="258"/>
        <v>28.841666666666669</v>
      </c>
      <c r="V1612" s="8">
        <f t="shared" si="259"/>
        <v>28.912500000000001</v>
      </c>
    </row>
    <row r="1613" spans="1:22" ht="13.5" x14ac:dyDescent="0.25">
      <c r="A1613" s="3">
        <f>RSI!A1613</f>
        <v>44362</v>
      </c>
      <c r="B1613" s="2">
        <f>RSI!B1613</f>
        <v>12.246499999999999</v>
      </c>
      <c r="C1613" s="2">
        <f>RSI!I1613</f>
        <v>55.393295964587345</v>
      </c>
      <c r="D1613" s="2">
        <f>MACD!E1613</f>
        <v>4.9499007158706476E-2</v>
      </c>
      <c r="E1613" s="2">
        <f>MACD!F1613</f>
        <v>2.1894619830914983E-2</v>
      </c>
      <c r="F1613" s="2">
        <f>'Moving Avg'!D1613</f>
        <v>12.238539999999999</v>
      </c>
      <c r="G1613" s="2">
        <f>'Moving Avg'!F1613</f>
        <v>12.291799999999999</v>
      </c>
      <c r="H1613" s="2">
        <f>'Moving Avg'!G1613</f>
        <v>12.075092000000005</v>
      </c>
      <c r="I1613" s="2">
        <f>'Moving Avg'!H1613</f>
        <v>11.949414500000003</v>
      </c>
      <c r="J1613" s="6" t="str">
        <f>OBV!F1613</f>
        <v>BEARISH</v>
      </c>
      <c r="K1613" s="6" t="str">
        <f>OBV!G1613</f>
        <v>NEUTRAL</v>
      </c>
      <c r="L1613" s="6" t="str">
        <f>OBV!H1613</f>
        <v>NEUTRAL</v>
      </c>
      <c r="M1613" s="8">
        <f t="shared" si="253"/>
        <v>50</v>
      </c>
      <c r="N1613" s="8">
        <f t="shared" si="250"/>
        <v>0</v>
      </c>
      <c r="O1613" s="8">
        <f t="shared" si="251"/>
        <v>50</v>
      </c>
      <c r="P1613" s="8">
        <f t="shared" si="252"/>
        <v>16.5</v>
      </c>
      <c r="Q1613" s="9">
        <f t="shared" si="254"/>
        <v>27.475000000000001</v>
      </c>
      <c r="R1613" s="9">
        <f t="shared" si="255"/>
        <v>31.625</v>
      </c>
      <c r="S1613" s="9">
        <f t="shared" si="256"/>
        <v>27.425000000000001</v>
      </c>
      <c r="T1613" s="9">
        <f t="shared" si="257"/>
        <v>29.125</v>
      </c>
      <c r="U1613" s="8">
        <f t="shared" si="258"/>
        <v>28.841666666666669</v>
      </c>
      <c r="V1613" s="8">
        <f t="shared" si="259"/>
        <v>28.912500000000001</v>
      </c>
    </row>
    <row r="1614" spans="1:22" ht="13.5" x14ac:dyDescent="0.25">
      <c r="A1614" s="3">
        <f>RSI!A1614</f>
        <v>44363</v>
      </c>
      <c r="B1614" s="2">
        <f>RSI!B1614</f>
        <v>12.246499999999999</v>
      </c>
      <c r="C1614" s="2">
        <f>RSI!I1614</f>
        <v>55.393295964587345</v>
      </c>
      <c r="D1614" s="2">
        <f>MACD!E1614</f>
        <v>4.7045218931115684E-2</v>
      </c>
      <c r="E1614" s="2">
        <f>MACD!F1614</f>
        <v>2.6924739650955126E-2</v>
      </c>
      <c r="F1614" s="2">
        <f>'Moving Avg'!D1614</f>
        <v>12.239679999999998</v>
      </c>
      <c r="G1614" s="2">
        <f>'Moving Avg'!F1614</f>
        <v>12.286099999999999</v>
      </c>
      <c r="H1614" s="2">
        <f>'Moving Avg'!G1614</f>
        <v>12.098262000000004</v>
      </c>
      <c r="I1614" s="2">
        <f>'Moving Avg'!H1614</f>
        <v>11.944892500000003</v>
      </c>
      <c r="J1614" s="6" t="str">
        <f>OBV!F1614</f>
        <v>BEARISH</v>
      </c>
      <c r="K1614" s="6" t="str">
        <f>OBV!G1614</f>
        <v>NEUTRAL</v>
      </c>
      <c r="L1614" s="6" t="str">
        <f>OBV!H1614</f>
        <v>BEARISH DIVERGENCE</v>
      </c>
      <c r="M1614" s="8">
        <f t="shared" si="253"/>
        <v>50</v>
      </c>
      <c r="N1614" s="8">
        <f t="shared" si="250"/>
        <v>0</v>
      </c>
      <c r="O1614" s="8">
        <f t="shared" si="251"/>
        <v>50</v>
      </c>
      <c r="P1614" s="8">
        <f t="shared" si="252"/>
        <v>16.5</v>
      </c>
      <c r="Q1614" s="9">
        <f t="shared" si="254"/>
        <v>27.475000000000001</v>
      </c>
      <c r="R1614" s="9">
        <f t="shared" si="255"/>
        <v>31.625</v>
      </c>
      <c r="S1614" s="9">
        <f t="shared" si="256"/>
        <v>27.425000000000001</v>
      </c>
      <c r="T1614" s="9">
        <f t="shared" si="257"/>
        <v>29.125</v>
      </c>
      <c r="U1614" s="8">
        <f t="shared" si="258"/>
        <v>28.841666666666669</v>
      </c>
      <c r="V1614" s="8">
        <f t="shared" si="259"/>
        <v>28.912500000000001</v>
      </c>
    </row>
    <row r="1615" spans="1:22" ht="13.5" x14ac:dyDescent="0.25">
      <c r="A1615" s="3">
        <f>RSI!A1615</f>
        <v>44364</v>
      </c>
      <c r="B1615" s="2">
        <f>RSI!B1615</f>
        <v>11.9617</v>
      </c>
      <c r="C1615" s="2">
        <f>RSI!I1615</f>
        <v>37.792814694480661</v>
      </c>
      <c r="D1615" s="2">
        <f>MACD!E1615</f>
        <v>6.5682903722247943E-2</v>
      </c>
      <c r="E1615" s="2">
        <f>MACD!F1615</f>
        <v>3.4676372465213691E-2</v>
      </c>
      <c r="F1615" s="2">
        <f>'Moving Avg'!D1615</f>
        <v>12.183859999999999</v>
      </c>
      <c r="G1615" s="2">
        <f>'Moving Avg'!F1615</f>
        <v>12.262174999999999</v>
      </c>
      <c r="H1615" s="2">
        <f>'Moving Avg'!G1615</f>
        <v>12.117798000000002</v>
      </c>
      <c r="I1615" s="2">
        <f>'Moving Avg'!H1615</f>
        <v>11.938946500000002</v>
      </c>
      <c r="J1615" s="6" t="str">
        <f>OBV!F1615</f>
        <v>BEARISH</v>
      </c>
      <c r="K1615" s="6" t="str">
        <f>OBV!G1615</f>
        <v>NEUTRAL</v>
      </c>
      <c r="L1615" s="6" t="str">
        <f>OBV!H1615</f>
        <v>CONFIRMED BEARISH</v>
      </c>
      <c r="M1615" s="8">
        <f t="shared" si="253"/>
        <v>50</v>
      </c>
      <c r="N1615" s="8">
        <f t="shared" si="250"/>
        <v>0</v>
      </c>
      <c r="O1615" s="8">
        <f t="shared" si="251"/>
        <v>50</v>
      </c>
      <c r="P1615" s="8">
        <f t="shared" si="252"/>
        <v>16.5</v>
      </c>
      <c r="Q1615" s="9">
        <f t="shared" si="254"/>
        <v>27.475000000000001</v>
      </c>
      <c r="R1615" s="9">
        <f t="shared" si="255"/>
        <v>31.625</v>
      </c>
      <c r="S1615" s="9">
        <f t="shared" si="256"/>
        <v>27.425000000000001</v>
      </c>
      <c r="T1615" s="9">
        <f t="shared" si="257"/>
        <v>29.125</v>
      </c>
      <c r="U1615" s="8">
        <f t="shared" si="258"/>
        <v>28.841666666666669</v>
      </c>
      <c r="V1615" s="8">
        <f t="shared" si="259"/>
        <v>28.912500000000001</v>
      </c>
    </row>
    <row r="1616" spans="1:22" ht="13.5" x14ac:dyDescent="0.25">
      <c r="A1616" s="3">
        <f>RSI!A1616</f>
        <v>44365</v>
      </c>
      <c r="B1616" s="2">
        <f>RSI!B1616</f>
        <v>11.9617</v>
      </c>
      <c r="C1616" s="2">
        <f>RSI!I1616</f>
        <v>37.792814694480661</v>
      </c>
      <c r="D1616" s="2">
        <f>MACD!E1616</f>
        <v>8.2782139342397087E-2</v>
      </c>
      <c r="E1616" s="2">
        <f>MACD!F1616</f>
        <v>4.4297525840650373E-2</v>
      </c>
      <c r="F1616" s="2">
        <f>'Moving Avg'!D1616</f>
        <v>12.126899999999999</v>
      </c>
      <c r="G1616" s="2">
        <f>'Moving Avg'!F1616</f>
        <v>12.240815000000001</v>
      </c>
      <c r="H1616" s="2">
        <f>'Moving Avg'!G1616</f>
        <v>12.12867</v>
      </c>
      <c r="I1616" s="2">
        <f>'Moving Avg'!H1616</f>
        <v>11.933026500000006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  <c r="M1616" s="8">
        <f t="shared" si="253"/>
        <v>50</v>
      </c>
      <c r="N1616" s="8">
        <f t="shared" si="250"/>
        <v>0</v>
      </c>
      <c r="O1616" s="8">
        <f t="shared" si="251"/>
        <v>50</v>
      </c>
      <c r="P1616" s="8">
        <f t="shared" si="252"/>
        <v>16.5</v>
      </c>
      <c r="Q1616" s="9">
        <f t="shared" si="254"/>
        <v>27.475000000000001</v>
      </c>
      <c r="R1616" s="9">
        <f t="shared" si="255"/>
        <v>31.625</v>
      </c>
      <c r="S1616" s="9">
        <f t="shared" si="256"/>
        <v>27.425000000000001</v>
      </c>
      <c r="T1616" s="9">
        <f t="shared" si="257"/>
        <v>29.125</v>
      </c>
      <c r="U1616" s="8">
        <f t="shared" si="258"/>
        <v>28.841666666666669</v>
      </c>
      <c r="V1616" s="8">
        <f t="shared" si="259"/>
        <v>28.912500000000001</v>
      </c>
    </row>
    <row r="1617" spans="1:22" ht="13.5" x14ac:dyDescent="0.25">
      <c r="A1617" s="3">
        <f>RSI!A1617</f>
        <v>44368</v>
      </c>
      <c r="B1617" s="2">
        <f>RSI!B1617</f>
        <v>11.9617</v>
      </c>
      <c r="C1617" s="2">
        <f>RSI!I1617</f>
        <v>37.792814694480661</v>
      </c>
      <c r="D1617" s="2">
        <f>MACD!E1617</f>
        <v>0.10725040497821325</v>
      </c>
      <c r="E1617" s="2">
        <f>MACD!F1617</f>
        <v>5.6888101668162952E-2</v>
      </c>
      <c r="F1617" s="2">
        <f>'Moving Avg'!D1617</f>
        <v>12.075620000000001</v>
      </c>
      <c r="G1617" s="2">
        <f>'Moving Avg'!F1617</f>
        <v>12.21518</v>
      </c>
      <c r="H1617" s="2">
        <f>'Moving Avg'!G1617</f>
        <v>12.136345999999998</v>
      </c>
      <c r="I1617" s="2">
        <f>'Moving Avg'!H1617</f>
        <v>11.927080500000004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  <c r="M1617" s="8">
        <f t="shared" si="253"/>
        <v>50</v>
      </c>
      <c r="N1617" s="8">
        <f t="shared" si="250"/>
        <v>0</v>
      </c>
      <c r="O1617" s="8">
        <f t="shared" si="251"/>
        <v>50</v>
      </c>
      <c r="P1617" s="8">
        <f t="shared" si="252"/>
        <v>16.5</v>
      </c>
      <c r="Q1617" s="9">
        <f t="shared" si="254"/>
        <v>27.475000000000001</v>
      </c>
      <c r="R1617" s="9">
        <f t="shared" si="255"/>
        <v>31.625</v>
      </c>
      <c r="S1617" s="9">
        <f t="shared" si="256"/>
        <v>27.425000000000001</v>
      </c>
      <c r="T1617" s="9">
        <f t="shared" si="257"/>
        <v>29.125</v>
      </c>
      <c r="U1617" s="8">
        <f t="shared" si="258"/>
        <v>28.841666666666669</v>
      </c>
      <c r="V1617" s="8">
        <f t="shared" si="259"/>
        <v>28.912500000000001</v>
      </c>
    </row>
    <row r="1618" spans="1:22" ht="13.5" x14ac:dyDescent="0.25">
      <c r="A1618" s="3">
        <f>RSI!A1618</f>
        <v>44369</v>
      </c>
      <c r="B1618" s="2">
        <f>RSI!B1618</f>
        <v>11.9617</v>
      </c>
      <c r="C1618" s="2">
        <f>RSI!I1618</f>
        <v>37.792814694480661</v>
      </c>
      <c r="D1618" s="2">
        <f>MACD!E1618</f>
        <v>0.12032439765609659</v>
      </c>
      <c r="E1618" s="2">
        <f>MACD!F1618</f>
        <v>6.9575360865749683E-2</v>
      </c>
      <c r="F1618" s="2">
        <f>'Moving Avg'!D1618</f>
        <v>12.018660000000001</v>
      </c>
      <c r="G1618" s="2">
        <f>'Moving Avg'!F1618</f>
        <v>12.189544999999999</v>
      </c>
      <c r="H1618" s="2">
        <f>'Moving Avg'!G1618</f>
        <v>12.144021999999998</v>
      </c>
      <c r="I1618" s="2">
        <f>'Moving Avg'!H1618</f>
        <v>11.921779000000004</v>
      </c>
      <c r="J1618" s="6" t="str">
        <f>OBV!F1618</f>
        <v>BEARISH</v>
      </c>
      <c r="K1618" s="6" t="str">
        <f>OBV!G1618</f>
        <v>NEUTRAL</v>
      </c>
      <c r="L1618" s="6" t="str">
        <f>OBV!H1618</f>
        <v>CONFIRMED BEARISH</v>
      </c>
      <c r="M1618" s="8">
        <f t="shared" si="253"/>
        <v>50</v>
      </c>
      <c r="N1618" s="8">
        <f t="shared" si="250"/>
        <v>0</v>
      </c>
      <c r="O1618" s="8">
        <f t="shared" si="251"/>
        <v>50</v>
      </c>
      <c r="P1618" s="8">
        <f t="shared" si="252"/>
        <v>16.5</v>
      </c>
      <c r="Q1618" s="9">
        <f t="shared" si="254"/>
        <v>27.475000000000001</v>
      </c>
      <c r="R1618" s="9">
        <f t="shared" si="255"/>
        <v>31.625</v>
      </c>
      <c r="S1618" s="9">
        <f t="shared" si="256"/>
        <v>27.425000000000001</v>
      </c>
      <c r="T1618" s="9">
        <f t="shared" si="257"/>
        <v>29.125</v>
      </c>
      <c r="U1618" s="8">
        <f t="shared" si="258"/>
        <v>28.841666666666669</v>
      </c>
      <c r="V1618" s="8">
        <f t="shared" si="259"/>
        <v>28.912500000000001</v>
      </c>
    </row>
    <row r="1619" spans="1:22" ht="13.5" x14ac:dyDescent="0.25">
      <c r="A1619" s="3">
        <f>RSI!A1619</f>
        <v>44370</v>
      </c>
      <c r="B1619" s="2">
        <f>RSI!B1619</f>
        <v>11.9617</v>
      </c>
      <c r="C1619" s="2">
        <f>RSI!I1619</f>
        <v>37.792814694480661</v>
      </c>
      <c r="D1619" s="2">
        <f>MACD!E1619</f>
        <v>0.13156499707431024</v>
      </c>
      <c r="E1619" s="2">
        <f>MACD!F1619</f>
        <v>8.1973288107461795E-2</v>
      </c>
      <c r="F1619" s="2">
        <f>'Moving Avg'!D1619</f>
        <v>11.9617</v>
      </c>
      <c r="G1619" s="2">
        <f>'Moving Avg'!F1619</f>
        <v>12.175590000000001</v>
      </c>
      <c r="H1619" s="2">
        <f>'Moving Avg'!G1619</f>
        <v>12.151697999999996</v>
      </c>
      <c r="I1619" s="2">
        <f>'Moving Avg'!H1619</f>
        <v>11.915884500000002</v>
      </c>
      <c r="J1619" s="6" t="str">
        <f>OBV!F1619</f>
        <v>BEARISH</v>
      </c>
      <c r="K1619" s="6" t="str">
        <f>OBV!G1619</f>
        <v>NEUTRAL</v>
      </c>
      <c r="L1619" s="6" t="str">
        <f>OBV!H1619</f>
        <v>CONFIRMED BEARISH</v>
      </c>
      <c r="M1619" s="8">
        <f t="shared" si="253"/>
        <v>50</v>
      </c>
      <c r="N1619" s="8">
        <f t="shared" si="250"/>
        <v>0</v>
      </c>
      <c r="O1619" s="8">
        <f t="shared" si="251"/>
        <v>50</v>
      </c>
      <c r="P1619" s="8">
        <f t="shared" si="252"/>
        <v>16.5</v>
      </c>
      <c r="Q1619" s="9">
        <f t="shared" si="254"/>
        <v>27.475000000000001</v>
      </c>
      <c r="R1619" s="9">
        <f t="shared" si="255"/>
        <v>31.625</v>
      </c>
      <c r="S1619" s="9">
        <f t="shared" si="256"/>
        <v>27.425000000000001</v>
      </c>
      <c r="T1619" s="9">
        <f t="shared" si="257"/>
        <v>29.125</v>
      </c>
      <c r="U1619" s="8">
        <f t="shared" si="258"/>
        <v>28.841666666666669</v>
      </c>
      <c r="V1619" s="8">
        <f t="shared" si="259"/>
        <v>28.912500000000001</v>
      </c>
    </row>
    <row r="1620" spans="1:22" ht="13.5" x14ac:dyDescent="0.25">
      <c r="A1620" s="3">
        <f>RSI!A1620</f>
        <v>44371</v>
      </c>
      <c r="B1620" s="2">
        <f>RSI!B1620</f>
        <v>11.9617</v>
      </c>
      <c r="C1620" s="2">
        <f>RSI!I1620</f>
        <v>37.792814694480661</v>
      </c>
      <c r="D1620" s="2">
        <f>MACD!E1620</f>
        <v>0.14205304508488581</v>
      </c>
      <c r="E1620" s="2">
        <f>MACD!F1620</f>
        <v>9.3989239502946603E-2</v>
      </c>
      <c r="F1620" s="2">
        <f>'Moving Avg'!D1620</f>
        <v>11.9617</v>
      </c>
      <c r="G1620" s="2">
        <f>'Moving Avg'!F1620</f>
        <v>12.161350000000002</v>
      </c>
      <c r="H1620" s="2">
        <f>'Moving Avg'!G1620</f>
        <v>12.148955999999997</v>
      </c>
      <c r="I1620" s="2">
        <f>'Moving Avg'!H1620</f>
        <v>11.910711999999998</v>
      </c>
      <c r="J1620" s="6" t="str">
        <f>OBV!F1620</f>
        <v>NEUTRAL</v>
      </c>
      <c r="K1620" s="6" t="str">
        <f>OBV!G1620</f>
        <v>NEUTRAL</v>
      </c>
      <c r="L1620" s="6" t="str">
        <f>OBV!H1620</f>
        <v>NEUTRAL</v>
      </c>
      <c r="M1620" s="8">
        <f t="shared" si="253"/>
        <v>50</v>
      </c>
      <c r="N1620" s="8">
        <f t="shared" si="250"/>
        <v>0</v>
      </c>
      <c r="O1620" s="8">
        <f t="shared" si="251"/>
        <v>50</v>
      </c>
      <c r="P1620" s="8">
        <f t="shared" si="252"/>
        <v>33</v>
      </c>
      <c r="Q1620" s="9">
        <f t="shared" si="254"/>
        <v>29.95</v>
      </c>
      <c r="R1620" s="9">
        <f t="shared" si="255"/>
        <v>35.75</v>
      </c>
      <c r="S1620" s="9">
        <f t="shared" si="256"/>
        <v>34.85</v>
      </c>
      <c r="T1620" s="9">
        <f t="shared" si="257"/>
        <v>33.25</v>
      </c>
      <c r="U1620" s="8">
        <f t="shared" si="258"/>
        <v>33.516666666666673</v>
      </c>
      <c r="V1620" s="8">
        <f t="shared" si="259"/>
        <v>33.450000000000003</v>
      </c>
    </row>
    <row r="1621" spans="1:22" ht="13.5" x14ac:dyDescent="0.25">
      <c r="A1621" s="3">
        <f>RSI!A1621</f>
        <v>44372</v>
      </c>
      <c r="B1621" s="2">
        <f>RSI!B1621</f>
        <v>12.246499999999999</v>
      </c>
      <c r="C1621" s="2">
        <f>RSI!I1621</f>
        <v>58.407936467079971</v>
      </c>
      <c r="D1621" s="2">
        <f>MACD!E1621</f>
        <v>0.13161259215773136</v>
      </c>
      <c r="E1621" s="2">
        <f>MACD!F1621</f>
        <v>0.10151391003390356</v>
      </c>
      <c r="F1621" s="2">
        <f>'Moving Avg'!D1621</f>
        <v>12.018660000000001</v>
      </c>
      <c r="G1621" s="2">
        <f>'Moving Avg'!F1621</f>
        <v>12.161920000000002</v>
      </c>
      <c r="H1621" s="2">
        <f>'Moving Avg'!G1621</f>
        <v>12.146339999999995</v>
      </c>
      <c r="I1621" s="2">
        <f>'Moving Avg'!H1621</f>
        <v>11.9069895</v>
      </c>
      <c r="J1621" s="6" t="str">
        <f>OBV!F1621</f>
        <v>BULLISH</v>
      </c>
      <c r="K1621" s="6" t="str">
        <f>OBV!G1621</f>
        <v>NEUTRAL</v>
      </c>
      <c r="L1621" s="6" t="str">
        <f>OBV!H1621</f>
        <v>CONFIRMED BULLISH</v>
      </c>
      <c r="M1621" s="8">
        <f t="shared" si="253"/>
        <v>50</v>
      </c>
      <c r="N1621" s="8">
        <f t="shared" si="250"/>
        <v>0</v>
      </c>
      <c r="O1621" s="8">
        <f t="shared" si="251"/>
        <v>50</v>
      </c>
      <c r="P1621" s="8">
        <f t="shared" si="252"/>
        <v>83.5</v>
      </c>
      <c r="Q1621" s="9">
        <f t="shared" si="254"/>
        <v>37.524999999999999</v>
      </c>
      <c r="R1621" s="9">
        <f t="shared" si="255"/>
        <v>48.375</v>
      </c>
      <c r="S1621" s="9">
        <f t="shared" si="256"/>
        <v>57.575000000000003</v>
      </c>
      <c r="T1621" s="9">
        <f t="shared" si="257"/>
        <v>45.875</v>
      </c>
      <c r="U1621" s="8">
        <f t="shared" si="258"/>
        <v>47.82500000000001</v>
      </c>
      <c r="V1621" s="8">
        <f t="shared" si="259"/>
        <v>47.337500000000006</v>
      </c>
    </row>
    <row r="1622" spans="1:22" ht="13.5" x14ac:dyDescent="0.25">
      <c r="A1622" s="3">
        <f>RSI!A1622</f>
        <v>44375</v>
      </c>
      <c r="B1622" s="2">
        <f>RSI!B1622</f>
        <v>12.246499999999999</v>
      </c>
      <c r="C1622" s="2">
        <f>RSI!I1622</f>
        <v>58.407936467079971</v>
      </c>
      <c r="D1622" s="2">
        <f>MACD!E1622</f>
        <v>0.11756366075146651</v>
      </c>
      <c r="E1622" s="2">
        <f>MACD!F1622</f>
        <v>0.10472386017741615</v>
      </c>
      <c r="F1622" s="2">
        <f>'Moving Avg'!D1622</f>
        <v>12.075619999999999</v>
      </c>
      <c r="G1622" s="2">
        <f>'Moving Avg'!F1622</f>
        <v>12.161920000000002</v>
      </c>
      <c r="H1622" s="2">
        <f>'Moving Avg'!G1622</f>
        <v>12.145785999999996</v>
      </c>
      <c r="I1622" s="2">
        <f>'Moving Avg'!H1622</f>
        <v>11.903499000000002</v>
      </c>
      <c r="J1622" s="6" t="str">
        <f>OBV!F1622</f>
        <v>BULLISH</v>
      </c>
      <c r="K1622" s="6" t="str">
        <f>OBV!G1622</f>
        <v>NEUTRAL</v>
      </c>
      <c r="L1622" s="6" t="str">
        <f>OBV!H1622</f>
        <v>CONFIRMED BULLISH</v>
      </c>
      <c r="M1622" s="8">
        <f t="shared" si="253"/>
        <v>50</v>
      </c>
      <c r="N1622" s="8">
        <f t="shared" si="250"/>
        <v>0</v>
      </c>
      <c r="O1622" s="8">
        <f t="shared" si="251"/>
        <v>50</v>
      </c>
      <c r="P1622" s="8">
        <f t="shared" si="252"/>
        <v>83.5</v>
      </c>
      <c r="Q1622" s="9">
        <f t="shared" si="254"/>
        <v>37.524999999999999</v>
      </c>
      <c r="R1622" s="9">
        <f t="shared" si="255"/>
        <v>48.375</v>
      </c>
      <c r="S1622" s="9">
        <f t="shared" si="256"/>
        <v>57.575000000000003</v>
      </c>
      <c r="T1622" s="9">
        <f t="shared" si="257"/>
        <v>45.875</v>
      </c>
      <c r="U1622" s="8">
        <f t="shared" si="258"/>
        <v>47.82500000000001</v>
      </c>
      <c r="V1622" s="8">
        <f t="shared" si="259"/>
        <v>47.337500000000006</v>
      </c>
    </row>
    <row r="1623" spans="1:22" ht="13.5" x14ac:dyDescent="0.25">
      <c r="A1623" s="3">
        <f>RSI!A1623</f>
        <v>44376</v>
      </c>
      <c r="B1623" s="2">
        <f>RSI!B1623</f>
        <v>12.2408</v>
      </c>
      <c r="C1623" s="2">
        <f>RSI!I1623</f>
        <v>57.962081546210229</v>
      </c>
      <c r="D1623" s="2">
        <f>MACD!E1623</f>
        <v>0.10968471266107294</v>
      </c>
      <c r="E1623" s="2">
        <f>MACD!F1623</f>
        <v>0.10571603067414752</v>
      </c>
      <c r="F1623" s="2">
        <f>'Moving Avg'!D1623</f>
        <v>12.13144</v>
      </c>
      <c r="G1623" s="2">
        <f>'Moving Avg'!F1623</f>
        <v>12.161635</v>
      </c>
      <c r="H1623" s="2">
        <f>'Moving Avg'!G1623</f>
        <v>12.144087999999996</v>
      </c>
      <c r="I1623" s="2">
        <f>'Moving Avg'!H1623</f>
        <v>11.899980000000003</v>
      </c>
      <c r="J1623" s="6" t="str">
        <f>OBV!F1623</f>
        <v>BEARISH</v>
      </c>
      <c r="K1623" s="6" t="str">
        <f>OBV!G1623</f>
        <v>WEAK</v>
      </c>
      <c r="L1623" s="6" t="str">
        <f>OBV!H1623</f>
        <v>BEARISH DIVERGENCE</v>
      </c>
      <c r="M1623" s="8">
        <f t="shared" si="253"/>
        <v>50</v>
      </c>
      <c r="N1623" s="8">
        <f t="shared" si="250"/>
        <v>0</v>
      </c>
      <c r="O1623" s="8">
        <f t="shared" si="251"/>
        <v>50</v>
      </c>
      <c r="P1623" s="8">
        <f t="shared" si="252"/>
        <v>0</v>
      </c>
      <c r="Q1623" s="9">
        <f t="shared" si="254"/>
        <v>25</v>
      </c>
      <c r="R1623" s="9">
        <f t="shared" si="255"/>
        <v>27.5</v>
      </c>
      <c r="S1623" s="9">
        <f t="shared" si="256"/>
        <v>20</v>
      </c>
      <c r="T1623" s="9">
        <f t="shared" si="257"/>
        <v>25</v>
      </c>
      <c r="U1623" s="8">
        <f t="shared" si="258"/>
        <v>24.166666666666668</v>
      </c>
      <c r="V1623" s="8">
        <f t="shared" si="259"/>
        <v>24.375</v>
      </c>
    </row>
    <row r="1624" spans="1:22" ht="13.5" x14ac:dyDescent="0.25">
      <c r="A1624" s="3">
        <f>RSI!A1624</f>
        <v>44377</v>
      </c>
      <c r="B1624" s="2">
        <f>RSI!B1624</f>
        <v>12.246499999999999</v>
      </c>
      <c r="C1624" s="2">
        <f>RSI!I1624</f>
        <v>58.304843017159392</v>
      </c>
      <c r="D1624" s="2">
        <f>MACD!E1624</f>
        <v>0.10190451444026749</v>
      </c>
      <c r="E1624" s="2">
        <f>MACD!F1624</f>
        <v>0.10495372742737152</v>
      </c>
      <c r="F1624" s="2">
        <f>'Moving Avg'!D1624</f>
        <v>12.188399999999998</v>
      </c>
      <c r="G1624" s="2">
        <f>'Moving Avg'!F1624</f>
        <v>12.161635</v>
      </c>
      <c r="H1624" s="2">
        <f>'Moving Avg'!G1624</f>
        <v>12.142503999999999</v>
      </c>
      <c r="I1624" s="2">
        <f>'Moving Avg'!H1624</f>
        <v>11.896489500000003</v>
      </c>
      <c r="J1624" s="6" t="str">
        <f>OBV!F1624</f>
        <v>BEARISH</v>
      </c>
      <c r="K1624" s="6" t="str">
        <f>OBV!G1624</f>
        <v>WEAK</v>
      </c>
      <c r="L1624" s="6" t="str">
        <f>OBV!H1624</f>
        <v>BEARISH DIVERGENCE</v>
      </c>
      <c r="M1624" s="8">
        <f t="shared" si="253"/>
        <v>50</v>
      </c>
      <c r="N1624" s="8">
        <f t="shared" si="250"/>
        <v>45</v>
      </c>
      <c r="O1624" s="8">
        <f t="shared" si="251"/>
        <v>50</v>
      </c>
      <c r="P1624" s="8">
        <f t="shared" si="252"/>
        <v>0</v>
      </c>
      <c r="Q1624" s="9">
        <f t="shared" si="254"/>
        <v>40.75</v>
      </c>
      <c r="R1624" s="9">
        <f t="shared" si="255"/>
        <v>36.5</v>
      </c>
      <c r="S1624" s="9">
        <f t="shared" si="256"/>
        <v>26.75</v>
      </c>
      <c r="T1624" s="9">
        <f t="shared" si="257"/>
        <v>36.25</v>
      </c>
      <c r="U1624" s="8">
        <f t="shared" si="258"/>
        <v>34.666666666666664</v>
      </c>
      <c r="V1624" s="8">
        <f t="shared" si="259"/>
        <v>35.0625</v>
      </c>
    </row>
    <row r="1625" spans="1:22" ht="13.5" x14ac:dyDescent="0.25">
      <c r="A1625" s="3">
        <f>RSI!A1625</f>
        <v>44378</v>
      </c>
      <c r="B1625" s="2">
        <f>RSI!B1625</f>
        <v>12.246499999999999</v>
      </c>
      <c r="C1625" s="2">
        <f>RSI!I1625</f>
        <v>58.304843017159392</v>
      </c>
      <c r="D1625" s="2">
        <f>MACD!E1625</f>
        <v>5.0832227920373896E-2</v>
      </c>
      <c r="E1625" s="2">
        <f>MACD!F1625</f>
        <v>9.4129427525972004E-2</v>
      </c>
      <c r="F1625" s="2">
        <f>'Moving Avg'!D1625</f>
        <v>12.24536</v>
      </c>
      <c r="G1625" s="2">
        <f>'Moving Avg'!F1625</f>
        <v>12.161635</v>
      </c>
      <c r="H1625" s="2">
        <f>'Moving Avg'!G1625</f>
        <v>12.141538000000001</v>
      </c>
      <c r="I1625" s="2">
        <f>'Moving Avg'!H1625</f>
        <v>11.893025000000002</v>
      </c>
      <c r="J1625" s="6" t="str">
        <f>OBV!F1625</f>
        <v>BEARISH</v>
      </c>
      <c r="K1625" s="6" t="str">
        <f>OBV!G1625</f>
        <v>WEAK</v>
      </c>
      <c r="L1625" s="6" t="str">
        <f>OBV!H1625</f>
        <v>BEARISH DIVERGENCE</v>
      </c>
      <c r="M1625" s="8">
        <f t="shared" si="253"/>
        <v>50</v>
      </c>
      <c r="N1625" s="8">
        <f t="shared" si="250"/>
        <v>100</v>
      </c>
      <c r="O1625" s="8">
        <f t="shared" si="251"/>
        <v>50</v>
      </c>
      <c r="P1625" s="8">
        <f t="shared" si="252"/>
        <v>0</v>
      </c>
      <c r="Q1625" s="9">
        <f t="shared" si="254"/>
        <v>60</v>
      </c>
      <c r="R1625" s="9">
        <f t="shared" si="255"/>
        <v>47.5</v>
      </c>
      <c r="S1625" s="9">
        <f t="shared" si="256"/>
        <v>35</v>
      </c>
      <c r="T1625" s="9">
        <f t="shared" si="257"/>
        <v>50</v>
      </c>
      <c r="U1625" s="8">
        <f t="shared" si="258"/>
        <v>47.5</v>
      </c>
      <c r="V1625" s="8">
        <f t="shared" si="259"/>
        <v>48.125</v>
      </c>
    </row>
    <row r="1626" spans="1:22" ht="13.5" x14ac:dyDescent="0.25">
      <c r="A1626" s="3">
        <f>RSI!A1626</f>
        <v>44379</v>
      </c>
      <c r="B1626" s="2">
        <f>RSI!B1626</f>
        <v>12.246499999999999</v>
      </c>
      <c r="C1626" s="2">
        <f>RSI!I1626</f>
        <v>58.304843017159392</v>
      </c>
      <c r="D1626" s="2">
        <f>MACD!E1626</f>
        <v>6.9934595310510161E-3</v>
      </c>
      <c r="E1626" s="2">
        <f>MACD!F1626</f>
        <v>7.6702233926987801E-2</v>
      </c>
      <c r="F1626" s="2">
        <f>'Moving Avg'!D1626</f>
        <v>12.245359999999998</v>
      </c>
      <c r="G1626" s="2">
        <f>'Moving Avg'!F1626</f>
        <v>12.161635</v>
      </c>
      <c r="H1626" s="2">
        <f>'Moving Avg'!G1626</f>
        <v>12.140571999999999</v>
      </c>
      <c r="I1626" s="2">
        <f>'Moving Avg'!H1626</f>
        <v>11.889792500000004</v>
      </c>
      <c r="J1626" s="6" t="str">
        <f>OBV!F1626</f>
        <v>BEARISH</v>
      </c>
      <c r="K1626" s="6" t="str">
        <f>OBV!G1626</f>
        <v>WEAK</v>
      </c>
      <c r="L1626" s="6" t="str">
        <f>OBV!H1626</f>
        <v>NEUTRAL</v>
      </c>
      <c r="M1626" s="8">
        <f t="shared" si="253"/>
        <v>50</v>
      </c>
      <c r="N1626" s="8">
        <f t="shared" si="250"/>
        <v>100</v>
      </c>
      <c r="O1626" s="8">
        <f t="shared" si="251"/>
        <v>50</v>
      </c>
      <c r="P1626" s="8">
        <f t="shared" si="252"/>
        <v>0</v>
      </c>
      <c r="Q1626" s="9">
        <f t="shared" si="254"/>
        <v>60</v>
      </c>
      <c r="R1626" s="9">
        <f t="shared" si="255"/>
        <v>47.5</v>
      </c>
      <c r="S1626" s="9">
        <f t="shared" si="256"/>
        <v>35</v>
      </c>
      <c r="T1626" s="9">
        <f t="shared" si="257"/>
        <v>50</v>
      </c>
      <c r="U1626" s="8">
        <f t="shared" si="258"/>
        <v>47.5</v>
      </c>
      <c r="V1626" s="8">
        <f t="shared" si="259"/>
        <v>48.125</v>
      </c>
    </row>
    <row r="1627" spans="1:22" ht="13.5" x14ac:dyDescent="0.25">
      <c r="A1627" s="3">
        <f>RSI!A1627</f>
        <v>44382</v>
      </c>
      <c r="B1627" s="2">
        <f>RSI!B1627</f>
        <v>12.246499999999999</v>
      </c>
      <c r="C1627" s="2">
        <f>RSI!I1627</f>
        <v>58.304843017159392</v>
      </c>
      <c r="D1627" s="2">
        <f>MACD!E1627</f>
        <v>-3.0678435469482679E-2</v>
      </c>
      <c r="E1627" s="2">
        <f>MACD!F1627</f>
        <v>5.5226100047693703E-2</v>
      </c>
      <c r="F1627" s="2">
        <f>'Moving Avg'!D1627</f>
        <v>12.245359999999998</v>
      </c>
      <c r="G1627" s="2">
        <f>'Moving Avg'!F1627</f>
        <v>12.158785000000002</v>
      </c>
      <c r="H1627" s="2">
        <f>'Moving Avg'!G1627</f>
        <v>12.139606000000001</v>
      </c>
      <c r="I1627" s="2">
        <f>'Moving Avg'!H1627</f>
        <v>11.886946500000004</v>
      </c>
      <c r="J1627" s="6" t="str">
        <f>OBV!F1627</f>
        <v>BEARISH</v>
      </c>
      <c r="K1627" s="6" t="str">
        <f>OBV!G1627</f>
        <v>WEAK</v>
      </c>
      <c r="L1627" s="6" t="str">
        <f>OBV!H1627</f>
        <v>NEUTRAL</v>
      </c>
      <c r="M1627" s="8">
        <f t="shared" si="253"/>
        <v>50</v>
      </c>
      <c r="N1627" s="8">
        <f t="shared" si="250"/>
        <v>100</v>
      </c>
      <c r="O1627" s="8">
        <f t="shared" si="251"/>
        <v>50</v>
      </c>
      <c r="P1627" s="8">
        <f t="shared" si="252"/>
        <v>0</v>
      </c>
      <c r="Q1627" s="9">
        <f t="shared" si="254"/>
        <v>60</v>
      </c>
      <c r="R1627" s="9">
        <f t="shared" si="255"/>
        <v>47.5</v>
      </c>
      <c r="S1627" s="9">
        <f t="shared" si="256"/>
        <v>35</v>
      </c>
      <c r="T1627" s="9">
        <f t="shared" si="257"/>
        <v>50</v>
      </c>
      <c r="U1627" s="8">
        <f t="shared" si="258"/>
        <v>47.5</v>
      </c>
      <c r="V1627" s="8">
        <f t="shared" si="259"/>
        <v>48.125</v>
      </c>
    </row>
    <row r="1628" spans="1:22" ht="13.5" x14ac:dyDescent="0.25">
      <c r="A1628" s="3">
        <f>RSI!A1628</f>
        <v>44383</v>
      </c>
      <c r="B1628" s="2">
        <f>RSI!B1628</f>
        <v>12.235099999999999</v>
      </c>
      <c r="C1628" s="2">
        <f>RSI!I1628</f>
        <v>57.053428267562481</v>
      </c>
      <c r="D1628" s="2">
        <f>MACD!E1628</f>
        <v>-6.2244980720961962E-2</v>
      </c>
      <c r="E1628" s="2">
        <f>MACD!F1628</f>
        <v>3.1731883893962573E-2</v>
      </c>
      <c r="F1628" s="2">
        <f>'Moving Avg'!D1628</f>
        <v>12.244219999999999</v>
      </c>
      <c r="G1628" s="2">
        <f>'Moving Avg'!F1628</f>
        <v>12.158215000000002</v>
      </c>
      <c r="H1628" s="2">
        <f>'Moving Avg'!G1628</f>
        <v>12.138412000000002</v>
      </c>
      <c r="I1628" s="2">
        <f>'Moving Avg'!H1628</f>
        <v>11.883682500000004</v>
      </c>
      <c r="J1628" s="6" t="str">
        <f>OBV!F1628</f>
        <v>BULLISH</v>
      </c>
      <c r="K1628" s="6" t="str">
        <f>OBV!G1628</f>
        <v>NEUTRAL</v>
      </c>
      <c r="L1628" s="6" t="str">
        <f>OBV!H1628</f>
        <v>BULLISH DIVERGENCE</v>
      </c>
      <c r="M1628" s="8">
        <f t="shared" si="253"/>
        <v>50</v>
      </c>
      <c r="N1628" s="8">
        <f t="shared" si="250"/>
        <v>100</v>
      </c>
      <c r="O1628" s="8">
        <f t="shared" si="251"/>
        <v>50</v>
      </c>
      <c r="P1628" s="8">
        <f t="shared" si="252"/>
        <v>66.5</v>
      </c>
      <c r="Q1628" s="9">
        <f t="shared" si="254"/>
        <v>69.974999999999994</v>
      </c>
      <c r="R1628" s="9">
        <f t="shared" si="255"/>
        <v>64.125</v>
      </c>
      <c r="S1628" s="9">
        <f t="shared" si="256"/>
        <v>64.924999999999997</v>
      </c>
      <c r="T1628" s="9">
        <f t="shared" si="257"/>
        <v>66.625</v>
      </c>
      <c r="U1628" s="8">
        <f t="shared" si="258"/>
        <v>66.341666666666654</v>
      </c>
      <c r="V1628" s="8">
        <f t="shared" si="259"/>
        <v>66.412499999999994</v>
      </c>
    </row>
    <row r="1629" spans="1:22" ht="13.5" x14ac:dyDescent="0.25">
      <c r="A1629" s="3">
        <f>RSI!A1629</f>
        <v>44384</v>
      </c>
      <c r="B1629" s="2">
        <f>RSI!B1629</f>
        <v>12.2294</v>
      </c>
      <c r="C1629" s="2">
        <f>RSI!I1629</f>
        <v>56.401585814432302</v>
      </c>
      <c r="D1629" s="2">
        <f>MACD!E1629</f>
        <v>-8.8960707277296436E-2</v>
      </c>
      <c r="E1629" s="2">
        <f>MACD!F1629</f>
        <v>7.5933656597107699E-3</v>
      </c>
      <c r="F1629" s="2">
        <f>'Moving Avg'!D1629</f>
        <v>12.240799999999998</v>
      </c>
      <c r="G1629" s="2">
        <f>'Moving Avg'!F1629</f>
        <v>12.157645</v>
      </c>
      <c r="H1629" s="2">
        <f>'Moving Avg'!G1629</f>
        <v>12.137104000000004</v>
      </c>
      <c r="I1629" s="2">
        <f>'Moving Avg'!H1629</f>
        <v>11.880880000000005</v>
      </c>
      <c r="J1629" s="6" t="str">
        <f>OBV!F1629</f>
        <v>BEARISH</v>
      </c>
      <c r="K1629" s="6" t="str">
        <f>OBV!G1629</f>
        <v>NEUTRAL</v>
      </c>
      <c r="L1629" s="6" t="str">
        <f>OBV!H1629</f>
        <v>CONFIRMED BEARISH</v>
      </c>
      <c r="M1629" s="8">
        <f t="shared" si="253"/>
        <v>50</v>
      </c>
      <c r="N1629" s="8">
        <f t="shared" si="250"/>
        <v>100</v>
      </c>
      <c r="O1629" s="8">
        <f t="shared" si="251"/>
        <v>50</v>
      </c>
      <c r="P1629" s="8">
        <f t="shared" si="252"/>
        <v>16.5</v>
      </c>
      <c r="Q1629" s="9">
        <f t="shared" si="254"/>
        <v>62.475000000000001</v>
      </c>
      <c r="R1629" s="9">
        <f t="shared" si="255"/>
        <v>51.625</v>
      </c>
      <c r="S1629" s="9">
        <f t="shared" si="256"/>
        <v>42.424999999999997</v>
      </c>
      <c r="T1629" s="9">
        <f t="shared" si="257"/>
        <v>54.125</v>
      </c>
      <c r="U1629" s="8">
        <f t="shared" si="258"/>
        <v>52.17499999999999</v>
      </c>
      <c r="V1629" s="8">
        <f t="shared" si="259"/>
        <v>52.662499999999994</v>
      </c>
    </row>
    <row r="1630" spans="1:22" ht="13.5" x14ac:dyDescent="0.25">
      <c r="A1630" s="3">
        <f>RSI!A1630</f>
        <v>44385</v>
      </c>
      <c r="B1630" s="2">
        <f>RSI!B1630</f>
        <v>12.1896</v>
      </c>
      <c r="C1630" s="2">
        <f>RSI!I1630</f>
        <v>51.939370924753739</v>
      </c>
      <c r="D1630" s="2">
        <f>MACD!E1630</f>
        <v>-0.10898059894078038</v>
      </c>
      <c r="E1630" s="2">
        <f>MACD!F1630</f>
        <v>-1.5721427260387461E-2</v>
      </c>
      <c r="F1630" s="2">
        <f>'Moving Avg'!D1630</f>
        <v>12.229419999999999</v>
      </c>
      <c r="G1630" s="2">
        <f>'Moving Avg'!F1630</f>
        <v>12.155085000000001</v>
      </c>
      <c r="H1630" s="2">
        <f>'Moving Avg'!G1630</f>
        <v>12.135928000000005</v>
      </c>
      <c r="I1630" s="2">
        <f>'Moving Avg'!H1630</f>
        <v>11.877878500000001</v>
      </c>
      <c r="J1630" s="6" t="str">
        <f>OBV!F1630</f>
        <v>BEARISH</v>
      </c>
      <c r="K1630" s="6" t="str">
        <f>OBV!G1630</f>
        <v>NEUTRAL</v>
      </c>
      <c r="L1630" s="6" t="str">
        <f>OBV!H1630</f>
        <v>CONFIRMED BEARISH</v>
      </c>
      <c r="M1630" s="8">
        <f t="shared" si="253"/>
        <v>50</v>
      </c>
      <c r="N1630" s="8">
        <f t="shared" si="250"/>
        <v>100</v>
      </c>
      <c r="O1630" s="8">
        <f t="shared" si="251"/>
        <v>50</v>
      </c>
      <c r="P1630" s="8">
        <f t="shared" si="252"/>
        <v>16.5</v>
      </c>
      <c r="Q1630" s="9">
        <f t="shared" si="254"/>
        <v>62.475000000000001</v>
      </c>
      <c r="R1630" s="9">
        <f t="shared" si="255"/>
        <v>51.625</v>
      </c>
      <c r="S1630" s="9">
        <f t="shared" si="256"/>
        <v>42.424999999999997</v>
      </c>
      <c r="T1630" s="9">
        <f t="shared" si="257"/>
        <v>54.125</v>
      </c>
      <c r="U1630" s="8">
        <f t="shared" si="258"/>
        <v>52.17499999999999</v>
      </c>
      <c r="V1630" s="8">
        <f t="shared" si="259"/>
        <v>52.662499999999994</v>
      </c>
    </row>
    <row r="1631" spans="1:22" ht="13.5" x14ac:dyDescent="0.25">
      <c r="A1631" s="3">
        <f>RSI!A1631</f>
        <v>44386</v>
      </c>
      <c r="B1631" s="2">
        <f>RSI!B1631</f>
        <v>12.1896</v>
      </c>
      <c r="C1631" s="2">
        <f>RSI!I1631</f>
        <v>51.939370924753739</v>
      </c>
      <c r="D1631" s="2">
        <f>MACD!E1631</f>
        <v>-8.2205521481220956E-2</v>
      </c>
      <c r="E1631" s="2">
        <f>MACD!F1631</f>
        <v>-2.9018246104554161E-2</v>
      </c>
      <c r="F1631" s="2">
        <f>'Moving Avg'!D1631</f>
        <v>12.218039999999998</v>
      </c>
      <c r="G1631" s="2">
        <f>'Moving Avg'!F1631</f>
        <v>12.152240000000001</v>
      </c>
      <c r="H1631" s="2">
        <f>'Moving Avg'!G1631</f>
        <v>12.137846000000007</v>
      </c>
      <c r="I1631" s="2">
        <f>'Moving Avg'!H1631</f>
        <v>11.874903000000003</v>
      </c>
      <c r="J1631" s="6" t="str">
        <f>OBV!F1631</f>
        <v>BEARISH</v>
      </c>
      <c r="K1631" s="6" t="str">
        <f>OBV!G1631</f>
        <v>NEUTRAL</v>
      </c>
      <c r="L1631" s="6" t="str">
        <f>OBV!H1631</f>
        <v>CONFIRMED BEARISH</v>
      </c>
      <c r="M1631" s="8">
        <f t="shared" si="253"/>
        <v>50</v>
      </c>
      <c r="N1631" s="8">
        <f t="shared" si="250"/>
        <v>100</v>
      </c>
      <c r="O1631" s="8">
        <f t="shared" si="251"/>
        <v>50</v>
      </c>
      <c r="P1631" s="8">
        <f t="shared" si="252"/>
        <v>16.5</v>
      </c>
      <c r="Q1631" s="9">
        <f t="shared" si="254"/>
        <v>62.475000000000001</v>
      </c>
      <c r="R1631" s="9">
        <f t="shared" si="255"/>
        <v>51.625</v>
      </c>
      <c r="S1631" s="9">
        <f t="shared" si="256"/>
        <v>42.424999999999997</v>
      </c>
      <c r="T1631" s="9">
        <f t="shared" si="257"/>
        <v>54.125</v>
      </c>
      <c r="U1631" s="8">
        <f t="shared" si="258"/>
        <v>52.17499999999999</v>
      </c>
      <c r="V1631" s="8">
        <f t="shared" si="259"/>
        <v>52.662499999999994</v>
      </c>
    </row>
    <row r="1632" spans="1:22" ht="13.5" x14ac:dyDescent="0.25">
      <c r="A1632" s="3">
        <f>RSI!A1632</f>
        <v>44389</v>
      </c>
      <c r="B1632" s="2">
        <f>RSI!B1632</f>
        <v>12.1896</v>
      </c>
      <c r="C1632" s="2">
        <f>RSI!I1632</f>
        <v>51.939370924753739</v>
      </c>
      <c r="D1632" s="2">
        <f>MACD!E1632</f>
        <v>-5.9642648582920899E-2</v>
      </c>
      <c r="E1632" s="2">
        <f>MACD!F1632</f>
        <v>-3.514312660022751E-2</v>
      </c>
      <c r="F1632" s="2">
        <f>'Moving Avg'!D1632</f>
        <v>12.206659999999999</v>
      </c>
      <c r="G1632" s="2">
        <f>'Moving Avg'!F1632</f>
        <v>12.150815000000001</v>
      </c>
      <c r="H1632" s="2">
        <f>'Moving Avg'!G1632</f>
        <v>12.139764000000007</v>
      </c>
      <c r="I1632" s="2">
        <f>'Moving Avg'!H1632</f>
        <v>11.871128000000001</v>
      </c>
      <c r="J1632" s="6" t="str">
        <f>OBV!F1632</f>
        <v>BEARISH</v>
      </c>
      <c r="K1632" s="6" t="str">
        <f>OBV!G1632</f>
        <v>NEUTRAL</v>
      </c>
      <c r="L1632" s="6" t="str">
        <f>OBV!H1632</f>
        <v>CONFIRMED BEARISH</v>
      </c>
      <c r="M1632" s="8">
        <f t="shared" si="253"/>
        <v>50</v>
      </c>
      <c r="N1632" s="8">
        <f t="shared" si="250"/>
        <v>100</v>
      </c>
      <c r="O1632" s="8">
        <f t="shared" si="251"/>
        <v>50</v>
      </c>
      <c r="P1632" s="8">
        <f t="shared" si="252"/>
        <v>16.5</v>
      </c>
      <c r="Q1632" s="9">
        <f t="shared" si="254"/>
        <v>62.475000000000001</v>
      </c>
      <c r="R1632" s="9">
        <f t="shared" si="255"/>
        <v>51.625</v>
      </c>
      <c r="S1632" s="9">
        <f t="shared" si="256"/>
        <v>42.424999999999997</v>
      </c>
      <c r="T1632" s="9">
        <f t="shared" si="257"/>
        <v>54.125</v>
      </c>
      <c r="U1632" s="8">
        <f t="shared" si="258"/>
        <v>52.17499999999999</v>
      </c>
      <c r="V1632" s="8">
        <f t="shared" si="259"/>
        <v>52.662499999999994</v>
      </c>
    </row>
    <row r="1633" spans="1:22" ht="13.5" x14ac:dyDescent="0.25">
      <c r="A1633" s="3">
        <f>RSI!A1633</f>
        <v>44390</v>
      </c>
      <c r="B1633" s="2">
        <f>RSI!B1633</f>
        <v>12.1896</v>
      </c>
      <c r="C1633" s="2">
        <f>RSI!I1633</f>
        <v>51.939370924753739</v>
      </c>
      <c r="D1633" s="2">
        <f>MACD!E1633</f>
        <v>-4.1513985787011265E-2</v>
      </c>
      <c r="E1633" s="2">
        <f>MACD!F1633</f>
        <v>-3.6417298437584261E-2</v>
      </c>
      <c r="F1633" s="2">
        <f>'Moving Avg'!D1633</f>
        <v>12.197559999999999</v>
      </c>
      <c r="G1633" s="2">
        <f>'Moving Avg'!F1633</f>
        <v>12.147970000000003</v>
      </c>
      <c r="H1633" s="2">
        <f>'Moving Avg'!G1633</f>
        <v>12.146324000000009</v>
      </c>
      <c r="I1633" s="2">
        <f>'Moving Avg'!H1633</f>
        <v>11.868126500000002</v>
      </c>
      <c r="J1633" s="6" t="str">
        <f>OBV!F1633</f>
        <v>BEARISH</v>
      </c>
      <c r="K1633" s="6" t="str">
        <f>OBV!G1633</f>
        <v>NEUTRAL</v>
      </c>
      <c r="L1633" s="6" t="str">
        <f>OBV!H1633</f>
        <v>CONFIRMED BEARISH</v>
      </c>
      <c r="M1633" s="8">
        <f t="shared" si="253"/>
        <v>50</v>
      </c>
      <c r="N1633" s="8">
        <f t="shared" si="250"/>
        <v>45</v>
      </c>
      <c r="O1633" s="8">
        <f t="shared" si="251"/>
        <v>50</v>
      </c>
      <c r="P1633" s="8">
        <f t="shared" si="252"/>
        <v>16.5</v>
      </c>
      <c r="Q1633" s="9">
        <f t="shared" si="254"/>
        <v>43.225000000000001</v>
      </c>
      <c r="R1633" s="9">
        <f t="shared" si="255"/>
        <v>40.625</v>
      </c>
      <c r="S1633" s="9">
        <f t="shared" si="256"/>
        <v>34.174999999999997</v>
      </c>
      <c r="T1633" s="9">
        <f t="shared" si="257"/>
        <v>40.375</v>
      </c>
      <c r="U1633" s="8">
        <f t="shared" si="258"/>
        <v>39.341666666666661</v>
      </c>
      <c r="V1633" s="8">
        <f t="shared" si="259"/>
        <v>39.599999999999994</v>
      </c>
    </row>
    <row r="1634" spans="1:22" ht="13.5" x14ac:dyDescent="0.25">
      <c r="A1634" s="3">
        <f>RSI!A1634</f>
        <v>44391</v>
      </c>
      <c r="B1634" s="2">
        <f>RSI!B1634</f>
        <v>12.1896</v>
      </c>
      <c r="C1634" s="2">
        <f>RSI!I1634</f>
        <v>51.939370924753739</v>
      </c>
      <c r="D1634" s="2">
        <f>MACD!E1634</f>
        <v>-2.5377124784094818E-2</v>
      </c>
      <c r="E1634" s="2">
        <f>MACD!F1634</f>
        <v>-3.4209263706886373E-2</v>
      </c>
      <c r="F1634" s="2">
        <f>'Moving Avg'!D1634</f>
        <v>12.1896</v>
      </c>
      <c r="G1634" s="2">
        <f>'Moving Avg'!F1634</f>
        <v>12.145125000000002</v>
      </c>
      <c r="H1634" s="2">
        <f>'Moving Avg'!G1634</f>
        <v>12.152884000000011</v>
      </c>
      <c r="I1634" s="2">
        <f>'Moving Avg'!H1634</f>
        <v>11.865125000000003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  <c r="M1634" s="8">
        <f t="shared" si="253"/>
        <v>50</v>
      </c>
      <c r="N1634" s="8">
        <f t="shared" si="250"/>
        <v>0</v>
      </c>
      <c r="O1634" s="8">
        <f t="shared" si="251"/>
        <v>50</v>
      </c>
      <c r="P1634" s="8">
        <f t="shared" si="252"/>
        <v>16.5</v>
      </c>
      <c r="Q1634" s="9">
        <f t="shared" si="254"/>
        <v>27.475000000000001</v>
      </c>
      <c r="R1634" s="9">
        <f t="shared" si="255"/>
        <v>31.625</v>
      </c>
      <c r="S1634" s="9">
        <f t="shared" si="256"/>
        <v>27.425000000000001</v>
      </c>
      <c r="T1634" s="9">
        <f t="shared" si="257"/>
        <v>29.125</v>
      </c>
      <c r="U1634" s="8">
        <f t="shared" si="258"/>
        <v>28.841666666666669</v>
      </c>
      <c r="V1634" s="8">
        <f t="shared" si="259"/>
        <v>28.912500000000001</v>
      </c>
    </row>
    <row r="1635" spans="1:22" ht="13.5" x14ac:dyDescent="0.25">
      <c r="A1635" s="3">
        <f>RSI!A1635</f>
        <v>44392</v>
      </c>
      <c r="B1635" s="2">
        <f>RSI!B1635</f>
        <v>12.1896</v>
      </c>
      <c r="C1635" s="2">
        <f>RSI!I1635</f>
        <v>51.939370924753746</v>
      </c>
      <c r="D1635" s="2">
        <f>MACD!E1635</f>
        <v>-1.1796653915324029E-2</v>
      </c>
      <c r="E1635" s="2">
        <f>MACD!F1635</f>
        <v>-2.9726741748573905E-2</v>
      </c>
      <c r="F1635" s="2">
        <f>'Moving Avg'!D1635</f>
        <v>12.1896</v>
      </c>
      <c r="G1635" s="2">
        <f>'Moving Avg'!F1635</f>
        <v>12.156520000000004</v>
      </c>
      <c r="H1635" s="2">
        <f>'Moving Avg'!G1635</f>
        <v>12.162022000000011</v>
      </c>
      <c r="I1635" s="2">
        <f>'Moving Avg'!H1635</f>
        <v>11.862123500000003</v>
      </c>
      <c r="J1635" s="6" t="str">
        <f>OBV!F1635</f>
        <v>NEUTRAL</v>
      </c>
      <c r="K1635" s="6" t="str">
        <f>OBV!G1635</f>
        <v>NEUTRAL</v>
      </c>
      <c r="L1635" s="6" t="str">
        <f>OBV!H1635</f>
        <v>NEUTRAL</v>
      </c>
      <c r="M1635" s="8">
        <f t="shared" si="253"/>
        <v>50</v>
      </c>
      <c r="N1635" s="8">
        <f t="shared" si="250"/>
        <v>0</v>
      </c>
      <c r="O1635" s="8">
        <f t="shared" si="251"/>
        <v>50</v>
      </c>
      <c r="P1635" s="8">
        <f t="shared" si="252"/>
        <v>33</v>
      </c>
      <c r="Q1635" s="9">
        <f t="shared" si="254"/>
        <v>29.95</v>
      </c>
      <c r="R1635" s="9">
        <f t="shared" si="255"/>
        <v>35.75</v>
      </c>
      <c r="S1635" s="9">
        <f t="shared" si="256"/>
        <v>34.85</v>
      </c>
      <c r="T1635" s="9">
        <f t="shared" si="257"/>
        <v>33.25</v>
      </c>
      <c r="U1635" s="8">
        <f t="shared" si="258"/>
        <v>33.516666666666673</v>
      </c>
      <c r="V1635" s="8">
        <f t="shared" si="259"/>
        <v>33.450000000000003</v>
      </c>
    </row>
    <row r="1636" spans="1:22" ht="13.5" x14ac:dyDescent="0.25">
      <c r="A1636" s="3">
        <f>RSI!A1636</f>
        <v>44393</v>
      </c>
      <c r="B1636" s="2">
        <f>RSI!B1636</f>
        <v>12.1896</v>
      </c>
      <c r="C1636" s="2">
        <f>RSI!I1636</f>
        <v>51.939370924753746</v>
      </c>
      <c r="D1636" s="2">
        <f>MACD!E1636</f>
        <v>-3.7381601055663793E-4</v>
      </c>
      <c r="E1636" s="2">
        <f>MACD!F1636</f>
        <v>-2.385615660097045E-2</v>
      </c>
      <c r="F1636" s="2">
        <f>'Moving Avg'!D1636</f>
        <v>12.1896</v>
      </c>
      <c r="G1636" s="2">
        <f>'Moving Avg'!F1636</f>
        <v>12.167915000000004</v>
      </c>
      <c r="H1636" s="2">
        <f>'Moving Avg'!G1636</f>
        <v>12.171368000000012</v>
      </c>
      <c r="I1636" s="2">
        <f>'Moving Avg'!H1636</f>
        <v>11.859380000000003</v>
      </c>
      <c r="J1636" s="6" t="str">
        <f>OBV!F1636</f>
        <v>NEUTRAL</v>
      </c>
      <c r="K1636" s="6" t="str">
        <f>OBV!G1636</f>
        <v>NEUTRAL</v>
      </c>
      <c r="L1636" s="6" t="str">
        <f>OBV!H1636</f>
        <v>NEUTRAL</v>
      </c>
      <c r="M1636" s="8">
        <f t="shared" si="253"/>
        <v>50</v>
      </c>
      <c r="N1636" s="8">
        <f t="shared" si="250"/>
        <v>0</v>
      </c>
      <c r="O1636" s="8">
        <f t="shared" si="251"/>
        <v>50</v>
      </c>
      <c r="P1636" s="8">
        <f t="shared" si="252"/>
        <v>33</v>
      </c>
      <c r="Q1636" s="9">
        <f t="shared" si="254"/>
        <v>29.95</v>
      </c>
      <c r="R1636" s="9">
        <f t="shared" si="255"/>
        <v>35.75</v>
      </c>
      <c r="S1636" s="9">
        <f t="shared" si="256"/>
        <v>34.85</v>
      </c>
      <c r="T1636" s="9">
        <f t="shared" si="257"/>
        <v>33.25</v>
      </c>
      <c r="U1636" s="8">
        <f t="shared" si="258"/>
        <v>33.516666666666673</v>
      </c>
      <c r="V1636" s="8">
        <f t="shared" si="259"/>
        <v>33.450000000000003</v>
      </c>
    </row>
    <row r="1637" spans="1:22" ht="13.5" x14ac:dyDescent="0.25">
      <c r="A1637" s="3">
        <f>RSI!A1637</f>
        <v>44396</v>
      </c>
      <c r="B1637" s="2">
        <f>RSI!B1637</f>
        <v>12.1839</v>
      </c>
      <c r="C1637" s="2">
        <f>RSI!I1637</f>
        <v>50.9691927761287</v>
      </c>
      <c r="D1637" s="2">
        <f>MACD!E1637</f>
        <v>9.6506161485692132E-3</v>
      </c>
      <c r="E1637" s="2">
        <f>MACD!F1637</f>
        <v>-1.7154802051062519E-2</v>
      </c>
      <c r="F1637" s="2">
        <f>'Moving Avg'!D1637</f>
        <v>12.188460000000001</v>
      </c>
      <c r="G1637" s="2">
        <f>'Moving Avg'!F1637</f>
        <v>12.179025000000003</v>
      </c>
      <c r="H1637" s="2">
        <f>'Moving Avg'!G1637</f>
        <v>12.18101200000001</v>
      </c>
      <c r="I1637" s="2">
        <f>'Moving Avg'!H1637</f>
        <v>11.857123500000002</v>
      </c>
      <c r="J1637" s="6" t="str">
        <f>OBV!F1637</f>
        <v>BEARISH</v>
      </c>
      <c r="K1637" s="6" t="str">
        <f>OBV!G1637</f>
        <v>NEUTRAL</v>
      </c>
      <c r="L1637" s="6" t="str">
        <f>OBV!H1637</f>
        <v>CONFIRMED BEARISH</v>
      </c>
      <c r="M1637" s="8">
        <f t="shared" si="253"/>
        <v>50</v>
      </c>
      <c r="N1637" s="8">
        <f t="shared" si="250"/>
        <v>0</v>
      </c>
      <c r="O1637" s="8">
        <f t="shared" si="251"/>
        <v>50</v>
      </c>
      <c r="P1637" s="8">
        <f t="shared" si="252"/>
        <v>16.5</v>
      </c>
      <c r="Q1637" s="9">
        <f t="shared" si="254"/>
        <v>27.475000000000001</v>
      </c>
      <c r="R1637" s="9">
        <f t="shared" si="255"/>
        <v>31.625</v>
      </c>
      <c r="S1637" s="9">
        <f t="shared" si="256"/>
        <v>27.425000000000001</v>
      </c>
      <c r="T1637" s="9">
        <f t="shared" si="257"/>
        <v>29.125</v>
      </c>
      <c r="U1637" s="8">
        <f t="shared" si="258"/>
        <v>28.841666666666669</v>
      </c>
      <c r="V1637" s="8">
        <f t="shared" si="259"/>
        <v>28.912500000000001</v>
      </c>
    </row>
    <row r="1638" spans="1:22" ht="13.5" x14ac:dyDescent="0.25">
      <c r="A1638" s="3">
        <f>RSI!A1638</f>
        <v>44399</v>
      </c>
      <c r="B1638" s="2">
        <f>RSI!B1638</f>
        <v>12.1839</v>
      </c>
      <c r="C1638" s="2">
        <f>RSI!I1638</f>
        <v>50.9691927761287</v>
      </c>
      <c r="D1638" s="2">
        <f>MACD!E1638</f>
        <v>1.6354081616276162E-2</v>
      </c>
      <c r="E1638" s="2">
        <f>MACD!F1638</f>
        <v>-1.0453025317594783E-2</v>
      </c>
      <c r="F1638" s="2">
        <f>'Moving Avg'!D1638</f>
        <v>12.187320000000001</v>
      </c>
      <c r="G1638" s="2">
        <f>'Moving Avg'!F1638</f>
        <v>12.190135000000003</v>
      </c>
      <c r="H1638" s="2">
        <f>'Moving Avg'!G1638</f>
        <v>12.185456000000009</v>
      </c>
      <c r="I1638" s="2">
        <f>'Moving Avg'!H1638</f>
        <v>11.854867000000002</v>
      </c>
      <c r="J1638" s="6" t="str">
        <f>OBV!F1638</f>
        <v>BEARISH</v>
      </c>
      <c r="K1638" s="6" t="str">
        <f>OBV!G1638</f>
        <v>NEUTRAL</v>
      </c>
      <c r="L1638" s="6" t="str">
        <f>OBV!H1638</f>
        <v>CONFIRMED BEARISH</v>
      </c>
      <c r="M1638" s="8">
        <f t="shared" si="253"/>
        <v>50</v>
      </c>
      <c r="N1638" s="8">
        <f t="shared" si="250"/>
        <v>0</v>
      </c>
      <c r="O1638" s="8">
        <f t="shared" si="251"/>
        <v>50</v>
      </c>
      <c r="P1638" s="8">
        <f t="shared" si="252"/>
        <v>16.5</v>
      </c>
      <c r="Q1638" s="9">
        <f t="shared" si="254"/>
        <v>27.475000000000001</v>
      </c>
      <c r="R1638" s="9">
        <f t="shared" si="255"/>
        <v>31.625</v>
      </c>
      <c r="S1638" s="9">
        <f t="shared" si="256"/>
        <v>27.425000000000001</v>
      </c>
      <c r="T1638" s="9">
        <f t="shared" si="257"/>
        <v>29.125</v>
      </c>
      <c r="U1638" s="8">
        <f t="shared" si="258"/>
        <v>28.841666666666669</v>
      </c>
      <c r="V1638" s="8">
        <f t="shared" si="259"/>
        <v>28.912500000000001</v>
      </c>
    </row>
    <row r="1639" spans="1:22" ht="13.5" x14ac:dyDescent="0.25">
      <c r="A1639" s="3">
        <f>RSI!A1639</f>
        <v>44400</v>
      </c>
      <c r="B1639" s="2">
        <f>RSI!B1639</f>
        <v>12.1782</v>
      </c>
      <c r="C1639" s="2">
        <f>RSI!I1639</f>
        <v>49.888445518639791</v>
      </c>
      <c r="D1639" s="2">
        <f>MACD!E1639</f>
        <v>2.1548488103894314E-2</v>
      </c>
      <c r="E1639" s="2">
        <f>MACD!F1639</f>
        <v>-4.0527226332969643E-3</v>
      </c>
      <c r="F1639" s="2">
        <f>'Moving Avg'!D1639</f>
        <v>12.185040000000001</v>
      </c>
      <c r="G1639" s="2">
        <f>'Moving Avg'!F1639</f>
        <v>12.200960000000004</v>
      </c>
      <c r="H1639" s="2">
        <f>'Moving Avg'!G1639</f>
        <v>12.190128000000007</v>
      </c>
      <c r="I1639" s="2">
        <f>'Moving Avg'!H1639</f>
        <v>11.85284</v>
      </c>
      <c r="J1639" s="6" t="str">
        <f>OBV!F1639</f>
        <v>BEARISH</v>
      </c>
      <c r="K1639" s="6" t="str">
        <f>OBV!G1639</f>
        <v>NEUTRAL</v>
      </c>
      <c r="L1639" s="6" t="str">
        <f>OBV!H1639</f>
        <v>CONFIRMED BEARISH</v>
      </c>
      <c r="M1639" s="8">
        <f t="shared" si="253"/>
        <v>50</v>
      </c>
      <c r="N1639" s="8">
        <f t="shared" si="250"/>
        <v>0</v>
      </c>
      <c r="O1639" s="8">
        <f t="shared" si="251"/>
        <v>50</v>
      </c>
      <c r="P1639" s="8">
        <f t="shared" si="252"/>
        <v>16.5</v>
      </c>
      <c r="Q1639" s="9">
        <f t="shared" si="254"/>
        <v>27.475000000000001</v>
      </c>
      <c r="R1639" s="9">
        <f t="shared" si="255"/>
        <v>31.625</v>
      </c>
      <c r="S1639" s="9">
        <f t="shared" si="256"/>
        <v>27.425000000000001</v>
      </c>
      <c r="T1639" s="9">
        <f t="shared" si="257"/>
        <v>29.125</v>
      </c>
      <c r="U1639" s="8">
        <f t="shared" si="258"/>
        <v>28.841666666666669</v>
      </c>
      <c r="V1639" s="8">
        <f t="shared" si="259"/>
        <v>28.912500000000001</v>
      </c>
    </row>
    <row r="1640" spans="1:22" ht="13.5" x14ac:dyDescent="0.25">
      <c r="A1640" s="3">
        <f>RSI!A1640</f>
        <v>44403</v>
      </c>
      <c r="B1640" s="2">
        <f>RSI!B1640</f>
        <v>12.1782</v>
      </c>
      <c r="C1640" s="2">
        <f>RSI!I1640</f>
        <v>49.888445518639799</v>
      </c>
      <c r="D1640" s="2">
        <f>MACD!E1640</f>
        <v>1.9833011840873382E-2</v>
      </c>
      <c r="E1640" s="2">
        <f>MACD!F1640</f>
        <v>7.2442426153710533E-4</v>
      </c>
      <c r="F1640" s="2">
        <f>'Moving Avg'!D1640</f>
        <v>12.182760000000002</v>
      </c>
      <c r="G1640" s="2">
        <f>'Moving Avg'!F1640</f>
        <v>12.211785000000003</v>
      </c>
      <c r="H1640" s="2">
        <f>'Moving Avg'!G1640</f>
        <v>12.200154000000005</v>
      </c>
      <c r="I1640" s="2">
        <f>'Moving Avg'!H1640</f>
        <v>11.850812999999999</v>
      </c>
      <c r="J1640" s="6" t="str">
        <f>OBV!F1640</f>
        <v>BEARISH</v>
      </c>
      <c r="K1640" s="6" t="str">
        <f>OBV!G1640</f>
        <v>NEUTRAL</v>
      </c>
      <c r="L1640" s="6" t="str">
        <f>OBV!H1640</f>
        <v>CONFIRMED BEARISH</v>
      </c>
      <c r="M1640" s="8">
        <f t="shared" si="253"/>
        <v>50</v>
      </c>
      <c r="N1640" s="8">
        <f t="shared" si="250"/>
        <v>0</v>
      </c>
      <c r="O1640" s="8">
        <f t="shared" si="251"/>
        <v>50</v>
      </c>
      <c r="P1640" s="8">
        <f t="shared" si="252"/>
        <v>16.5</v>
      </c>
      <c r="Q1640" s="9">
        <f t="shared" si="254"/>
        <v>27.475000000000001</v>
      </c>
      <c r="R1640" s="9">
        <f t="shared" si="255"/>
        <v>31.625</v>
      </c>
      <c r="S1640" s="9">
        <f t="shared" si="256"/>
        <v>27.425000000000001</v>
      </c>
      <c r="T1640" s="9">
        <f t="shared" si="257"/>
        <v>29.125</v>
      </c>
      <c r="U1640" s="8">
        <f t="shared" si="258"/>
        <v>28.841666666666669</v>
      </c>
      <c r="V1640" s="8">
        <f t="shared" si="259"/>
        <v>28.912500000000001</v>
      </c>
    </row>
    <row r="1641" spans="1:22" ht="13.5" x14ac:dyDescent="0.25">
      <c r="A1641" s="3">
        <f>RSI!A1641</f>
        <v>44404</v>
      </c>
      <c r="B1641" s="2">
        <f>RSI!B1641</f>
        <v>12.1839</v>
      </c>
      <c r="C1641" s="2">
        <f>RSI!I1641</f>
        <v>51.091188585356434</v>
      </c>
      <c r="D1641" s="2">
        <f>MACD!E1641</f>
        <v>1.7970652810406662E-2</v>
      </c>
      <c r="E1641" s="2">
        <f>MACD!F1641</f>
        <v>4.1736699713110165E-3</v>
      </c>
      <c r="F1641" s="2">
        <f>'Moving Avg'!D1641</f>
        <v>12.181619999999999</v>
      </c>
      <c r="G1641" s="2">
        <f>'Moving Avg'!F1641</f>
        <v>12.208655000000002</v>
      </c>
      <c r="H1641" s="2">
        <f>'Moving Avg'!G1641</f>
        <v>12.206876000000005</v>
      </c>
      <c r="I1641" s="2">
        <f>'Moving Avg'!H1641</f>
        <v>11.848814499999998</v>
      </c>
      <c r="J1641" s="6" t="str">
        <f>OBV!F1641</f>
        <v>BULLISH</v>
      </c>
      <c r="K1641" s="6" t="str">
        <f>OBV!G1641</f>
        <v>NEUTRAL</v>
      </c>
      <c r="L1641" s="6" t="str">
        <f>OBV!H1641</f>
        <v>BULLISH DIVERGENCE</v>
      </c>
      <c r="M1641" s="8">
        <f t="shared" si="253"/>
        <v>50</v>
      </c>
      <c r="N1641" s="8">
        <f t="shared" si="250"/>
        <v>0</v>
      </c>
      <c r="O1641" s="8">
        <f t="shared" si="251"/>
        <v>50</v>
      </c>
      <c r="P1641" s="8">
        <f t="shared" si="252"/>
        <v>66.5</v>
      </c>
      <c r="Q1641" s="9">
        <f t="shared" si="254"/>
        <v>34.975000000000001</v>
      </c>
      <c r="R1641" s="9">
        <f t="shared" si="255"/>
        <v>44.125</v>
      </c>
      <c r="S1641" s="9">
        <f t="shared" si="256"/>
        <v>49.924999999999997</v>
      </c>
      <c r="T1641" s="9">
        <f t="shared" si="257"/>
        <v>41.625</v>
      </c>
      <c r="U1641" s="8">
        <f t="shared" si="258"/>
        <v>43.008333333333326</v>
      </c>
      <c r="V1641" s="8">
        <f t="shared" si="259"/>
        <v>42.662499999999994</v>
      </c>
    </row>
    <row r="1642" spans="1:22" ht="13.5" x14ac:dyDescent="0.25">
      <c r="A1642" s="3">
        <f>RSI!A1642</f>
        <v>44405</v>
      </c>
      <c r="B1642" s="2">
        <f>RSI!B1642</f>
        <v>12.1839</v>
      </c>
      <c r="C1642" s="2">
        <f>RSI!I1642</f>
        <v>51.091188585356434</v>
      </c>
      <c r="D1642" s="2">
        <f>MACD!E1642</f>
        <v>1.6371703110632296E-2</v>
      </c>
      <c r="E1642" s="2">
        <f>MACD!F1642</f>
        <v>6.6132765991752732E-3</v>
      </c>
      <c r="F1642" s="2">
        <f>'Moving Avg'!D1642</f>
        <v>12.181620000000001</v>
      </c>
      <c r="G1642" s="2">
        <f>'Moving Avg'!F1642</f>
        <v>12.205525</v>
      </c>
      <c r="H1642" s="2">
        <f>'Moving Avg'!G1642</f>
        <v>12.211320000000002</v>
      </c>
      <c r="I1642" s="2">
        <f>'Moving Avg'!H1642</f>
        <v>11.846558000000002</v>
      </c>
      <c r="J1642" s="6" t="str">
        <f>OBV!F1642</f>
        <v>BULLISH</v>
      </c>
      <c r="K1642" s="6" t="str">
        <f>OBV!G1642</f>
        <v>NEUTRAL</v>
      </c>
      <c r="L1642" s="6" t="str">
        <f>OBV!H1642</f>
        <v>NEUTRAL</v>
      </c>
      <c r="M1642" s="8">
        <f t="shared" si="253"/>
        <v>50</v>
      </c>
      <c r="N1642" s="8">
        <f t="shared" si="250"/>
        <v>0</v>
      </c>
      <c r="O1642" s="8">
        <f t="shared" si="251"/>
        <v>50</v>
      </c>
      <c r="P1642" s="8">
        <f t="shared" si="252"/>
        <v>49.5</v>
      </c>
      <c r="Q1642" s="9">
        <f t="shared" si="254"/>
        <v>32.424999999999997</v>
      </c>
      <c r="R1642" s="9">
        <f t="shared" si="255"/>
        <v>39.875</v>
      </c>
      <c r="S1642" s="9">
        <f t="shared" si="256"/>
        <v>42.275000000000006</v>
      </c>
      <c r="T1642" s="9">
        <f t="shared" si="257"/>
        <v>37.375</v>
      </c>
      <c r="U1642" s="8">
        <f t="shared" si="258"/>
        <v>38.19166666666667</v>
      </c>
      <c r="V1642" s="8">
        <f t="shared" si="259"/>
        <v>37.987499999999997</v>
      </c>
    </row>
    <row r="1643" spans="1:22" ht="13.5" x14ac:dyDescent="0.25">
      <c r="A1643" s="3">
        <f>RSI!A1643</f>
        <v>44406</v>
      </c>
      <c r="B1643" s="2">
        <f>RSI!B1643</f>
        <v>12.1782</v>
      </c>
      <c r="C1643" s="2">
        <f>RSI!I1643</f>
        <v>49.707537454768548</v>
      </c>
      <c r="D1643" s="2">
        <f>MACD!E1643</f>
        <v>1.5419572113824387E-2</v>
      </c>
      <c r="E1643" s="2">
        <f>MACD!F1643</f>
        <v>8.3745357021050969E-3</v>
      </c>
      <c r="F1643" s="2">
        <f>'Moving Avg'!D1643</f>
        <v>12.180479999999999</v>
      </c>
      <c r="G1643" s="2">
        <f>'Moving Avg'!F1643</f>
        <v>12.202394999999999</v>
      </c>
      <c r="H1643" s="2">
        <f>'Moving Avg'!G1643</f>
        <v>12.212687999999998</v>
      </c>
      <c r="I1643" s="2">
        <f>'Moving Avg'!H1643</f>
        <v>11.844531000000002</v>
      </c>
      <c r="J1643" s="6" t="str">
        <f>OBV!F1643</f>
        <v>BEARISH</v>
      </c>
      <c r="K1643" s="6" t="str">
        <f>OBV!G1643</f>
        <v>NEUTRAL</v>
      </c>
      <c r="L1643" s="6" t="str">
        <f>OBV!H1643</f>
        <v>CONFIRMED BEARISH</v>
      </c>
      <c r="M1643" s="8">
        <f t="shared" si="253"/>
        <v>50</v>
      </c>
      <c r="N1643" s="8">
        <f t="shared" si="250"/>
        <v>0</v>
      </c>
      <c r="O1643" s="8">
        <f t="shared" si="251"/>
        <v>50</v>
      </c>
      <c r="P1643" s="8">
        <f t="shared" si="252"/>
        <v>16.5</v>
      </c>
      <c r="Q1643" s="9">
        <f t="shared" si="254"/>
        <v>27.475000000000001</v>
      </c>
      <c r="R1643" s="9">
        <f t="shared" si="255"/>
        <v>31.625</v>
      </c>
      <c r="S1643" s="9">
        <f t="shared" si="256"/>
        <v>27.425000000000001</v>
      </c>
      <c r="T1643" s="9">
        <f t="shared" si="257"/>
        <v>29.125</v>
      </c>
      <c r="U1643" s="8">
        <f t="shared" si="258"/>
        <v>28.841666666666669</v>
      </c>
      <c r="V1643" s="8">
        <f t="shared" si="259"/>
        <v>28.912500000000001</v>
      </c>
    </row>
    <row r="1644" spans="1:22" ht="13.5" x14ac:dyDescent="0.25">
      <c r="A1644" s="3">
        <f>RSI!A1644</f>
        <v>44407</v>
      </c>
      <c r="B1644" s="2">
        <f>RSI!B1644</f>
        <v>12.1839</v>
      </c>
      <c r="C1644" s="2">
        <f>RSI!I1644</f>
        <v>51.132761296742935</v>
      </c>
      <c r="D1644" s="2">
        <f>MACD!E1644</f>
        <v>1.4205571223289581E-2</v>
      </c>
      <c r="E1644" s="2">
        <f>MACD!F1644</f>
        <v>9.5407428063419945E-3</v>
      </c>
      <c r="F1644" s="2">
        <f>'Moving Avg'!D1644</f>
        <v>12.181619999999999</v>
      </c>
      <c r="G1644" s="2">
        <f>'Moving Avg'!F1644</f>
        <v>12.199265</v>
      </c>
      <c r="H1644" s="2">
        <f>'Moving Avg'!G1644</f>
        <v>12.209155999999998</v>
      </c>
      <c r="I1644" s="2">
        <f>'Moving Avg'!H1644</f>
        <v>11.842532500000003</v>
      </c>
      <c r="J1644" s="6" t="str">
        <f>OBV!F1644</f>
        <v>BULLISH</v>
      </c>
      <c r="K1644" s="6" t="str">
        <f>OBV!G1644</f>
        <v>NEUTRAL</v>
      </c>
      <c r="L1644" s="6" t="str">
        <f>OBV!H1644</f>
        <v>CONFIRMED BULLISH</v>
      </c>
      <c r="M1644" s="8">
        <f t="shared" si="253"/>
        <v>50</v>
      </c>
      <c r="N1644" s="8">
        <f t="shared" si="250"/>
        <v>0</v>
      </c>
      <c r="O1644" s="8">
        <f t="shared" si="251"/>
        <v>50</v>
      </c>
      <c r="P1644" s="8">
        <f t="shared" si="252"/>
        <v>83.5</v>
      </c>
      <c r="Q1644" s="9">
        <f t="shared" si="254"/>
        <v>37.524999999999999</v>
      </c>
      <c r="R1644" s="9">
        <f t="shared" si="255"/>
        <v>48.375</v>
      </c>
      <c r="S1644" s="9">
        <f t="shared" si="256"/>
        <v>57.575000000000003</v>
      </c>
      <c r="T1644" s="9">
        <f t="shared" si="257"/>
        <v>45.875</v>
      </c>
      <c r="U1644" s="8">
        <f t="shared" si="258"/>
        <v>47.82500000000001</v>
      </c>
      <c r="V1644" s="8">
        <f t="shared" si="259"/>
        <v>47.337500000000006</v>
      </c>
    </row>
    <row r="1645" spans="1:22" ht="13.5" x14ac:dyDescent="0.25">
      <c r="A1645" s="3">
        <f>RSI!A1645</f>
        <v>44410</v>
      </c>
      <c r="B1645" s="2">
        <f>RSI!B1645</f>
        <v>12.1782</v>
      </c>
      <c r="C1645" s="2">
        <f>RSI!I1645</f>
        <v>49.618474048895386</v>
      </c>
      <c r="D1645" s="2">
        <f>MACD!E1645</f>
        <v>1.3579723560070533E-2</v>
      </c>
      <c r="E1645" s="2">
        <f>MACD!F1645</f>
        <v>1.0348538957087703E-2</v>
      </c>
      <c r="F1645" s="2">
        <f>'Moving Avg'!D1645</f>
        <v>12.181620000000001</v>
      </c>
      <c r="G1645" s="2">
        <f>'Moving Avg'!F1645</f>
        <v>12.195849999999998</v>
      </c>
      <c r="H1645" s="2">
        <f>'Moving Avg'!G1645</f>
        <v>12.203915999999998</v>
      </c>
      <c r="I1645" s="2">
        <f>'Moving Avg'!H1645</f>
        <v>11.840505500000001</v>
      </c>
      <c r="J1645" s="6" t="str">
        <f>OBV!F1645</f>
        <v>BULLISH</v>
      </c>
      <c r="K1645" s="6" t="str">
        <f>OBV!G1645</f>
        <v>NEUTRAL</v>
      </c>
      <c r="L1645" s="6" t="str">
        <f>OBV!H1645</f>
        <v>NEUTRAL</v>
      </c>
      <c r="M1645" s="8">
        <f t="shared" si="253"/>
        <v>50</v>
      </c>
      <c r="N1645" s="8">
        <f t="shared" si="250"/>
        <v>0</v>
      </c>
      <c r="O1645" s="8">
        <f t="shared" si="251"/>
        <v>50</v>
      </c>
      <c r="P1645" s="8">
        <f t="shared" si="252"/>
        <v>49.5</v>
      </c>
      <c r="Q1645" s="9">
        <f t="shared" si="254"/>
        <v>32.424999999999997</v>
      </c>
      <c r="R1645" s="9">
        <f t="shared" si="255"/>
        <v>39.875</v>
      </c>
      <c r="S1645" s="9">
        <f t="shared" si="256"/>
        <v>42.275000000000006</v>
      </c>
      <c r="T1645" s="9">
        <f t="shared" si="257"/>
        <v>37.375</v>
      </c>
      <c r="U1645" s="8">
        <f t="shared" si="258"/>
        <v>38.19166666666667</v>
      </c>
      <c r="V1645" s="8">
        <f t="shared" si="259"/>
        <v>37.987499999999997</v>
      </c>
    </row>
    <row r="1646" spans="1:22" ht="13.5" x14ac:dyDescent="0.25">
      <c r="A1646" s="3">
        <f>RSI!A1646</f>
        <v>44411</v>
      </c>
      <c r="B1646" s="2">
        <f>RSI!B1646</f>
        <v>12.172499999999999</v>
      </c>
      <c r="C1646" s="2">
        <f>RSI!I1646</f>
        <v>48.08490797851897</v>
      </c>
      <c r="D1646" s="2">
        <f>MACD!E1646</f>
        <v>1.3486769139483101E-2</v>
      </c>
      <c r="E1646" s="2">
        <f>MACD!F1646</f>
        <v>1.0976184993566784E-2</v>
      </c>
      <c r="F1646" s="2">
        <f>'Moving Avg'!D1646</f>
        <v>12.17934</v>
      </c>
      <c r="G1646" s="2">
        <f>'Moving Avg'!F1646</f>
        <v>12.192149999999998</v>
      </c>
      <c r="H1646" s="2">
        <f>'Moving Avg'!G1646</f>
        <v>12.199587999999997</v>
      </c>
      <c r="I1646" s="2">
        <f>'Moving Avg'!H1646</f>
        <v>11.838476000000005</v>
      </c>
      <c r="J1646" s="6" t="str">
        <f>OBV!F1646</f>
        <v>BEARISH</v>
      </c>
      <c r="K1646" s="6" t="str">
        <f>OBV!G1646</f>
        <v>NEUTRAL</v>
      </c>
      <c r="L1646" s="6" t="str">
        <f>OBV!H1646</f>
        <v>CONFIRMED BEARISH</v>
      </c>
      <c r="M1646" s="8">
        <f t="shared" si="253"/>
        <v>50</v>
      </c>
      <c r="N1646" s="8">
        <f t="shared" si="250"/>
        <v>0</v>
      </c>
      <c r="O1646" s="8">
        <f t="shared" si="251"/>
        <v>50</v>
      </c>
      <c r="P1646" s="8">
        <f t="shared" si="252"/>
        <v>16.5</v>
      </c>
      <c r="Q1646" s="9">
        <f t="shared" si="254"/>
        <v>27.475000000000001</v>
      </c>
      <c r="R1646" s="9">
        <f t="shared" si="255"/>
        <v>31.625</v>
      </c>
      <c r="S1646" s="9">
        <f t="shared" si="256"/>
        <v>27.425000000000001</v>
      </c>
      <c r="T1646" s="9">
        <f t="shared" si="257"/>
        <v>29.125</v>
      </c>
      <c r="U1646" s="8">
        <f t="shared" si="258"/>
        <v>28.841666666666669</v>
      </c>
      <c r="V1646" s="8">
        <f t="shared" si="259"/>
        <v>28.912500000000001</v>
      </c>
    </row>
    <row r="1647" spans="1:22" ht="13.5" x14ac:dyDescent="0.25">
      <c r="A1647" s="3">
        <f>RSI!A1647</f>
        <v>44412</v>
      </c>
      <c r="B1647" s="2">
        <f>RSI!B1647</f>
        <v>12.1554</v>
      </c>
      <c r="C1647" s="2">
        <f>RSI!I1647</f>
        <v>43.719359491502004</v>
      </c>
      <c r="D1647" s="2">
        <f>MACD!E1647</f>
        <v>1.3844861611792325E-2</v>
      </c>
      <c r="E1647" s="2">
        <f>MACD!F1647</f>
        <v>1.1549920317211894E-2</v>
      </c>
      <c r="F1647" s="2">
        <f>'Moving Avg'!D1647</f>
        <v>12.173640000000001</v>
      </c>
      <c r="G1647" s="2">
        <f>'Moving Avg'!F1647</f>
        <v>12.187594999999998</v>
      </c>
      <c r="H1647" s="2">
        <f>'Moving Avg'!G1647</f>
        <v>12.193207999999997</v>
      </c>
      <c r="I1647" s="2">
        <f>'Moving Avg'!H1647</f>
        <v>11.836361000000005</v>
      </c>
      <c r="J1647" s="6" t="str">
        <f>OBV!F1647</f>
        <v>BEARISH</v>
      </c>
      <c r="K1647" s="6" t="str">
        <f>OBV!G1647</f>
        <v>NEUTRAL</v>
      </c>
      <c r="L1647" s="6" t="str">
        <f>OBV!H1647</f>
        <v>CONFIRMED BEARISH</v>
      </c>
      <c r="M1647" s="8">
        <f t="shared" si="253"/>
        <v>50</v>
      </c>
      <c r="N1647" s="8">
        <f t="shared" si="250"/>
        <v>0</v>
      </c>
      <c r="O1647" s="8">
        <f t="shared" si="251"/>
        <v>50</v>
      </c>
      <c r="P1647" s="8">
        <f t="shared" si="252"/>
        <v>16.5</v>
      </c>
      <c r="Q1647" s="9">
        <f t="shared" si="254"/>
        <v>27.475000000000001</v>
      </c>
      <c r="R1647" s="9">
        <f t="shared" si="255"/>
        <v>31.625</v>
      </c>
      <c r="S1647" s="9">
        <f t="shared" si="256"/>
        <v>27.425000000000001</v>
      </c>
      <c r="T1647" s="9">
        <f t="shared" si="257"/>
        <v>29.125</v>
      </c>
      <c r="U1647" s="8">
        <f t="shared" si="258"/>
        <v>28.841666666666669</v>
      </c>
      <c r="V1647" s="8">
        <f t="shared" si="259"/>
        <v>28.912500000000001</v>
      </c>
    </row>
    <row r="1648" spans="1:22" ht="13.5" x14ac:dyDescent="0.25">
      <c r="A1648" s="3">
        <f>RSI!A1648</f>
        <v>44413</v>
      </c>
      <c r="B1648" s="2">
        <f>RSI!B1648</f>
        <v>12.161099999999999</v>
      </c>
      <c r="C1648" s="2">
        <f>RSI!I1648</f>
        <v>45.495692086421556</v>
      </c>
      <c r="D1648" s="2">
        <f>MACD!E1648</f>
        <v>1.3870206293951526E-2</v>
      </c>
      <c r="E1648" s="2">
        <f>MACD!F1648</f>
        <v>1.201397751255982E-2</v>
      </c>
      <c r="F1648" s="2">
        <f>'Moving Avg'!D1648</f>
        <v>12.170219999999999</v>
      </c>
      <c r="G1648" s="2">
        <f>'Moving Avg'!F1648</f>
        <v>12.183895</v>
      </c>
      <c r="H1648" s="2">
        <f>'Moving Avg'!G1648</f>
        <v>12.186941999999998</v>
      </c>
      <c r="I1648" s="2">
        <f>'Moving Avg'!H1648</f>
        <v>11.834764000000002</v>
      </c>
      <c r="J1648" s="6" t="str">
        <f>OBV!F1648</f>
        <v>BULLISH</v>
      </c>
      <c r="K1648" s="6" t="str">
        <f>OBV!G1648</f>
        <v>NEUTRAL</v>
      </c>
      <c r="L1648" s="6" t="str">
        <f>OBV!H1648</f>
        <v>BULLISH DIVERGENCE</v>
      </c>
      <c r="M1648" s="8">
        <f t="shared" si="253"/>
        <v>50</v>
      </c>
      <c r="N1648" s="8">
        <f t="shared" si="250"/>
        <v>0</v>
      </c>
      <c r="O1648" s="8">
        <f t="shared" si="251"/>
        <v>50</v>
      </c>
      <c r="P1648" s="8">
        <f t="shared" si="252"/>
        <v>66.5</v>
      </c>
      <c r="Q1648" s="9">
        <f t="shared" si="254"/>
        <v>34.975000000000001</v>
      </c>
      <c r="R1648" s="9">
        <f t="shared" si="255"/>
        <v>44.125</v>
      </c>
      <c r="S1648" s="9">
        <f t="shared" si="256"/>
        <v>49.924999999999997</v>
      </c>
      <c r="T1648" s="9">
        <f t="shared" si="257"/>
        <v>41.625</v>
      </c>
      <c r="U1648" s="8">
        <f t="shared" si="258"/>
        <v>43.008333333333326</v>
      </c>
      <c r="V1648" s="8">
        <f t="shared" si="259"/>
        <v>42.662499999999994</v>
      </c>
    </row>
    <row r="1649" spans="1:22" ht="13.5" x14ac:dyDescent="0.25">
      <c r="A1649" s="3">
        <f>RSI!A1649</f>
        <v>44414</v>
      </c>
      <c r="B1649" s="2">
        <f>RSI!B1649</f>
        <v>12.126899999999999</v>
      </c>
      <c r="C1649" s="2">
        <f>RSI!I1649</f>
        <v>37.78902093937203</v>
      </c>
      <c r="D1649" s="2">
        <f>MACD!E1649</f>
        <v>1.5648237525912378E-2</v>
      </c>
      <c r="E1649" s="2">
        <f>MACD!F1649</f>
        <v>1.2740829515230333E-2</v>
      </c>
      <c r="F1649" s="2">
        <f>'Moving Avg'!D1649</f>
        <v>12.15882</v>
      </c>
      <c r="G1649" s="2">
        <f>'Moving Avg'!F1649</f>
        <v>12.17877</v>
      </c>
      <c r="H1649" s="2">
        <f>'Moving Avg'!G1649</f>
        <v>12.184663999999998</v>
      </c>
      <c r="I1649" s="2">
        <f>'Moving Avg'!H1649</f>
        <v>11.832222500000002</v>
      </c>
      <c r="J1649" s="6" t="str">
        <f>OBV!F1649</f>
        <v>BEARISH</v>
      </c>
      <c r="K1649" s="6" t="str">
        <f>OBV!G1649</f>
        <v>NEUTRAL</v>
      </c>
      <c r="L1649" s="6" t="str">
        <f>OBV!H1649</f>
        <v>CONFIRMED BEARISH</v>
      </c>
      <c r="M1649" s="8">
        <f t="shared" si="253"/>
        <v>50</v>
      </c>
      <c r="N1649" s="8">
        <f t="shared" si="250"/>
        <v>0</v>
      </c>
      <c r="O1649" s="8">
        <f t="shared" si="251"/>
        <v>50</v>
      </c>
      <c r="P1649" s="8">
        <f t="shared" si="252"/>
        <v>16.5</v>
      </c>
      <c r="Q1649" s="9">
        <f t="shared" si="254"/>
        <v>27.475000000000001</v>
      </c>
      <c r="R1649" s="9">
        <f t="shared" si="255"/>
        <v>31.625</v>
      </c>
      <c r="S1649" s="9">
        <f t="shared" si="256"/>
        <v>27.425000000000001</v>
      </c>
      <c r="T1649" s="9">
        <f t="shared" si="257"/>
        <v>29.125</v>
      </c>
      <c r="U1649" s="8">
        <f t="shared" si="258"/>
        <v>28.841666666666669</v>
      </c>
      <c r="V1649" s="8">
        <f t="shared" si="259"/>
        <v>28.912500000000001</v>
      </c>
    </row>
    <row r="1650" spans="1:22" ht="13.5" x14ac:dyDescent="0.25">
      <c r="A1650" s="3">
        <f>RSI!A1650</f>
        <v>44417</v>
      </c>
      <c r="B1650" s="2">
        <f>RSI!B1650</f>
        <v>12.1326</v>
      </c>
      <c r="C1650" s="2">
        <f>RSI!I1650</f>
        <v>39.624669367017383</v>
      </c>
      <c r="D1650" s="2">
        <f>MACD!E1650</f>
        <v>1.702534760763541E-2</v>
      </c>
      <c r="E1650" s="2">
        <f>MACD!F1650</f>
        <v>1.3597733133711348E-2</v>
      </c>
      <c r="F1650" s="2">
        <f>'Moving Avg'!D1650</f>
        <v>12.149699999999999</v>
      </c>
      <c r="G1650" s="2">
        <f>'Moving Avg'!F1650</f>
        <v>12.175920000000001</v>
      </c>
      <c r="H1650" s="2">
        <f>'Moving Avg'!G1650</f>
        <v>12.182385999999999</v>
      </c>
      <c r="I1650" s="2">
        <f>'Moving Avg'!H1650</f>
        <v>11.829709500000002</v>
      </c>
      <c r="J1650" s="6" t="str">
        <f>OBV!F1650</f>
        <v>BEARISH</v>
      </c>
      <c r="K1650" s="6" t="str">
        <f>OBV!G1650</f>
        <v>NEUTRAL</v>
      </c>
      <c r="L1650" s="6" t="str">
        <f>OBV!H1650</f>
        <v>CONFIRMED BEARISH</v>
      </c>
      <c r="M1650" s="8">
        <f t="shared" si="253"/>
        <v>50</v>
      </c>
      <c r="N1650" s="8">
        <f t="shared" si="250"/>
        <v>0</v>
      </c>
      <c r="O1650" s="8">
        <f t="shared" si="251"/>
        <v>50</v>
      </c>
      <c r="P1650" s="8">
        <f t="shared" si="252"/>
        <v>16.5</v>
      </c>
      <c r="Q1650" s="9">
        <f t="shared" si="254"/>
        <v>27.475000000000001</v>
      </c>
      <c r="R1650" s="9">
        <f t="shared" si="255"/>
        <v>31.625</v>
      </c>
      <c r="S1650" s="9">
        <f t="shared" si="256"/>
        <v>27.425000000000001</v>
      </c>
      <c r="T1650" s="9">
        <f t="shared" si="257"/>
        <v>29.125</v>
      </c>
      <c r="U1650" s="8">
        <f t="shared" si="258"/>
        <v>28.841666666666669</v>
      </c>
      <c r="V1650" s="8">
        <f t="shared" si="259"/>
        <v>28.912500000000001</v>
      </c>
    </row>
    <row r="1651" spans="1:22" ht="13.5" x14ac:dyDescent="0.25">
      <c r="A1651" s="3">
        <f>RSI!A1651</f>
        <v>44419</v>
      </c>
      <c r="B1651" s="2">
        <f>RSI!B1651</f>
        <v>11.7738</v>
      </c>
      <c r="C1651" s="2">
        <f>RSI!I1651</f>
        <v>13.207113336224126</v>
      </c>
      <c r="D1651" s="2">
        <f>MACD!E1651</f>
        <v>4.5884617926848392E-2</v>
      </c>
      <c r="E1651" s="2">
        <f>MACD!F1651</f>
        <v>2.0055110092338756E-2</v>
      </c>
      <c r="F1651" s="2">
        <f>'Moving Avg'!D1651</f>
        <v>12.069959999999998</v>
      </c>
      <c r="G1651" s="2">
        <f>'Moving Avg'!F1651</f>
        <v>12.155129999999998</v>
      </c>
      <c r="H1651" s="2">
        <f>'Moving Avg'!G1651</f>
        <v>12.173160000000001</v>
      </c>
      <c r="I1651" s="2">
        <f>'Moving Avg'!H1651</f>
        <v>11.825428500000001</v>
      </c>
      <c r="J1651" s="6" t="str">
        <f>OBV!F1651</f>
        <v>BEARISH</v>
      </c>
      <c r="K1651" s="6" t="str">
        <f>OBV!G1651</f>
        <v>NEUTRAL</v>
      </c>
      <c r="L1651" s="6" t="str">
        <f>OBV!H1651</f>
        <v>CONFIRMED BEARISH</v>
      </c>
      <c r="M1651" s="8">
        <f t="shared" si="253"/>
        <v>100</v>
      </c>
      <c r="N1651" s="8">
        <f t="shared" si="250"/>
        <v>0</v>
      </c>
      <c r="O1651" s="8">
        <f t="shared" si="251"/>
        <v>50</v>
      </c>
      <c r="P1651" s="8">
        <f t="shared" si="252"/>
        <v>16.5</v>
      </c>
      <c r="Q1651" s="9">
        <f t="shared" si="254"/>
        <v>44.975000000000001</v>
      </c>
      <c r="R1651" s="9">
        <f t="shared" si="255"/>
        <v>41.625</v>
      </c>
      <c r="S1651" s="9">
        <f t="shared" si="256"/>
        <v>34.924999999999997</v>
      </c>
      <c r="T1651" s="9">
        <f t="shared" si="257"/>
        <v>41.625</v>
      </c>
      <c r="U1651" s="8">
        <f t="shared" si="258"/>
        <v>40.508333333333333</v>
      </c>
      <c r="V1651" s="8">
        <f t="shared" si="259"/>
        <v>40.787499999999994</v>
      </c>
    </row>
    <row r="1652" spans="1:22" ht="13.5" x14ac:dyDescent="0.25">
      <c r="A1652" s="3">
        <f>RSI!A1652</f>
        <v>44420</v>
      </c>
      <c r="B1652" s="2">
        <f>RSI!B1652</f>
        <v>12.126899999999999</v>
      </c>
      <c r="C1652" s="2">
        <f>RSI!I1652</f>
        <v>49.141997592983074</v>
      </c>
      <c r="D1652" s="2">
        <f>MACD!E1652</f>
        <v>4.6490204439885829E-2</v>
      </c>
      <c r="E1652" s="2">
        <f>MACD!F1652</f>
        <v>2.5342128961848169E-2</v>
      </c>
      <c r="F1652" s="2">
        <f>'Moving Avg'!D1652</f>
        <v>12.064259999999999</v>
      </c>
      <c r="G1652" s="2">
        <f>'Moving Avg'!F1652</f>
        <v>12.151994999999999</v>
      </c>
      <c r="H1652" s="2">
        <f>'Moving Avg'!G1652</f>
        <v>12.170768000000001</v>
      </c>
      <c r="I1652" s="2">
        <f>'Moving Avg'!H1652</f>
        <v>11.822913000000002</v>
      </c>
      <c r="J1652" s="6" t="str">
        <f>OBV!F1652</f>
        <v>BULLISH</v>
      </c>
      <c r="K1652" s="6" t="str">
        <f>OBV!G1652</f>
        <v>NEUTRAL</v>
      </c>
      <c r="L1652" s="6" t="str">
        <f>OBV!H1652</f>
        <v>BULLISH DIVERGENCE</v>
      </c>
      <c r="M1652" s="8">
        <f t="shared" si="253"/>
        <v>50</v>
      </c>
      <c r="N1652" s="8">
        <f t="shared" si="250"/>
        <v>0</v>
      </c>
      <c r="O1652" s="8">
        <f t="shared" si="251"/>
        <v>50</v>
      </c>
      <c r="P1652" s="8">
        <f t="shared" si="252"/>
        <v>66.5</v>
      </c>
      <c r="Q1652" s="9">
        <f t="shared" si="254"/>
        <v>34.975000000000001</v>
      </c>
      <c r="R1652" s="9">
        <f t="shared" si="255"/>
        <v>44.125</v>
      </c>
      <c r="S1652" s="9">
        <f t="shared" si="256"/>
        <v>49.924999999999997</v>
      </c>
      <c r="T1652" s="9">
        <f t="shared" si="257"/>
        <v>41.625</v>
      </c>
      <c r="U1652" s="8">
        <f t="shared" si="258"/>
        <v>43.008333333333326</v>
      </c>
      <c r="V1652" s="8">
        <f t="shared" si="259"/>
        <v>42.662499999999994</v>
      </c>
    </row>
    <row r="1653" spans="1:22" ht="13.5" x14ac:dyDescent="0.25">
      <c r="A1653" s="3">
        <f>RSI!A1653</f>
        <v>44424</v>
      </c>
      <c r="B1653" s="2">
        <f>RSI!B1653</f>
        <v>12.1212</v>
      </c>
      <c r="C1653" s="2">
        <f>RSI!I1653</f>
        <v>48.790815778439793</v>
      </c>
      <c r="D1653" s="2">
        <f>MACD!E1653</f>
        <v>4.6629735702921948E-2</v>
      </c>
      <c r="E1653" s="2">
        <f>MACD!F1653</f>
        <v>2.9599650310062925E-2</v>
      </c>
      <c r="F1653" s="2">
        <f>'Moving Avg'!D1653</f>
        <v>12.056279999999999</v>
      </c>
      <c r="G1653" s="2">
        <f>'Moving Avg'!F1653</f>
        <v>12.148574999999999</v>
      </c>
      <c r="H1653" s="2">
        <f>'Moving Avg'!G1653</f>
        <v>12.168262</v>
      </c>
      <c r="I1653" s="2">
        <f>'Moving Avg'!H1653</f>
        <v>11.820368999999998</v>
      </c>
      <c r="J1653" s="6" t="str">
        <f>OBV!F1653</f>
        <v>BEARISH</v>
      </c>
      <c r="K1653" s="6" t="str">
        <f>OBV!G1653</f>
        <v>NEUTRAL</v>
      </c>
      <c r="L1653" s="6" t="str">
        <f>OBV!H1653</f>
        <v>CONFIRMED BEARISH</v>
      </c>
      <c r="M1653" s="8">
        <f t="shared" si="253"/>
        <v>50</v>
      </c>
      <c r="N1653" s="8">
        <f t="shared" si="250"/>
        <v>0</v>
      </c>
      <c r="O1653" s="8">
        <f t="shared" si="251"/>
        <v>50</v>
      </c>
      <c r="P1653" s="8">
        <f t="shared" si="252"/>
        <v>16.5</v>
      </c>
      <c r="Q1653" s="9">
        <f t="shared" si="254"/>
        <v>27.475000000000001</v>
      </c>
      <c r="R1653" s="9">
        <f t="shared" si="255"/>
        <v>31.625</v>
      </c>
      <c r="S1653" s="9">
        <f t="shared" si="256"/>
        <v>27.425000000000001</v>
      </c>
      <c r="T1653" s="9">
        <f t="shared" si="257"/>
        <v>29.125</v>
      </c>
      <c r="U1653" s="8">
        <f t="shared" si="258"/>
        <v>28.841666666666669</v>
      </c>
      <c r="V1653" s="8">
        <f t="shared" si="259"/>
        <v>28.912500000000001</v>
      </c>
    </row>
    <row r="1654" spans="1:22" ht="13.5" x14ac:dyDescent="0.25">
      <c r="A1654" s="3">
        <f>RSI!A1654</f>
        <v>44425</v>
      </c>
      <c r="B1654" s="2">
        <f>RSI!B1654</f>
        <v>12.1212</v>
      </c>
      <c r="C1654" s="2">
        <f>RSI!I1654</f>
        <v>48.790815778439793</v>
      </c>
      <c r="D1654" s="2">
        <f>MACD!E1654</f>
        <v>4.7734157795579435E-2</v>
      </c>
      <c r="E1654" s="2">
        <f>MACD!F1654</f>
        <v>3.322655180716623E-2</v>
      </c>
      <c r="F1654" s="2">
        <f>'Moving Avg'!D1654</f>
        <v>12.05514</v>
      </c>
      <c r="G1654" s="2">
        <f>'Moving Avg'!F1654</f>
        <v>12.145154999999997</v>
      </c>
      <c r="H1654" s="2">
        <f>'Moving Avg'!G1654</f>
        <v>12.165756000000002</v>
      </c>
      <c r="I1654" s="2">
        <f>'Moving Avg'!H1654</f>
        <v>11.817825000000001</v>
      </c>
      <c r="J1654" s="6" t="str">
        <f>OBV!F1654</f>
        <v>BULLISH</v>
      </c>
      <c r="K1654" s="6" t="str">
        <f>OBV!G1654</f>
        <v>NEUTRAL</v>
      </c>
      <c r="L1654" s="6" t="str">
        <f>OBV!H1654</f>
        <v>BULLISH DIVERGENCE</v>
      </c>
      <c r="M1654" s="8">
        <f t="shared" si="253"/>
        <v>50</v>
      </c>
      <c r="N1654" s="8">
        <f t="shared" si="250"/>
        <v>0</v>
      </c>
      <c r="O1654" s="8">
        <f t="shared" si="251"/>
        <v>50</v>
      </c>
      <c r="P1654" s="8">
        <f t="shared" si="252"/>
        <v>66.5</v>
      </c>
      <c r="Q1654" s="9">
        <f t="shared" si="254"/>
        <v>34.975000000000001</v>
      </c>
      <c r="R1654" s="9">
        <f t="shared" si="255"/>
        <v>44.125</v>
      </c>
      <c r="S1654" s="9">
        <f t="shared" si="256"/>
        <v>49.924999999999997</v>
      </c>
      <c r="T1654" s="9">
        <f t="shared" si="257"/>
        <v>41.625</v>
      </c>
      <c r="U1654" s="8">
        <f t="shared" si="258"/>
        <v>43.008333333333326</v>
      </c>
      <c r="V1654" s="8">
        <f t="shared" si="259"/>
        <v>42.662499999999994</v>
      </c>
    </row>
    <row r="1655" spans="1:22" ht="13.5" x14ac:dyDescent="0.25">
      <c r="A1655" s="3">
        <f>RSI!A1655</f>
        <v>44426</v>
      </c>
      <c r="B1655" s="2">
        <f>RSI!B1655</f>
        <v>12.0984</v>
      </c>
      <c r="C1655" s="2">
        <f>RSI!I1655</f>
        <v>47.225209816896445</v>
      </c>
      <c r="D1655" s="2">
        <f>MACD!E1655</f>
        <v>4.9581962480191422E-2</v>
      </c>
      <c r="E1655" s="2">
        <f>MACD!F1655</f>
        <v>3.6497633941771267E-2</v>
      </c>
      <c r="F1655" s="2">
        <f>'Moving Avg'!D1655</f>
        <v>12.048300000000001</v>
      </c>
      <c r="G1655" s="2">
        <f>'Moving Avg'!F1655</f>
        <v>12.140594999999998</v>
      </c>
      <c r="H1655" s="2">
        <f>'Moving Avg'!G1655</f>
        <v>12.162793999999998</v>
      </c>
      <c r="I1655" s="2">
        <f>'Moving Avg'!H1655</f>
        <v>11.815166999999999</v>
      </c>
      <c r="J1655" s="6" t="str">
        <f>OBV!F1655</f>
        <v>BEARISH</v>
      </c>
      <c r="K1655" s="6" t="str">
        <f>OBV!G1655</f>
        <v>NEUTRAL</v>
      </c>
      <c r="L1655" s="6" t="str">
        <f>OBV!H1655</f>
        <v>CONFIRMED BEARISH</v>
      </c>
      <c r="M1655" s="8">
        <f t="shared" si="253"/>
        <v>50</v>
      </c>
      <c r="N1655" s="8">
        <f t="shared" si="250"/>
        <v>0</v>
      </c>
      <c r="O1655" s="8">
        <f t="shared" si="251"/>
        <v>50</v>
      </c>
      <c r="P1655" s="8">
        <f t="shared" si="252"/>
        <v>16.5</v>
      </c>
      <c r="Q1655" s="9">
        <f t="shared" si="254"/>
        <v>27.475000000000001</v>
      </c>
      <c r="R1655" s="9">
        <f t="shared" si="255"/>
        <v>31.625</v>
      </c>
      <c r="S1655" s="9">
        <f t="shared" si="256"/>
        <v>27.425000000000001</v>
      </c>
      <c r="T1655" s="9">
        <f t="shared" si="257"/>
        <v>29.125</v>
      </c>
      <c r="U1655" s="8">
        <f t="shared" si="258"/>
        <v>28.841666666666669</v>
      </c>
      <c r="V1655" s="8">
        <f t="shared" si="259"/>
        <v>28.912500000000001</v>
      </c>
    </row>
    <row r="1656" spans="1:22" ht="13.5" x14ac:dyDescent="0.25">
      <c r="A1656" s="3">
        <f>RSI!A1656</f>
        <v>44427</v>
      </c>
      <c r="B1656" s="2">
        <f>RSI!B1656</f>
        <v>12.0984</v>
      </c>
      <c r="C1656" s="2">
        <f>RSI!I1656</f>
        <v>47.225209816896445</v>
      </c>
      <c r="D1656" s="2">
        <f>MACD!E1656</f>
        <v>5.0497114726196557E-2</v>
      </c>
      <c r="E1656" s="2">
        <f>MACD!F1656</f>
        <v>3.929753009865633E-2</v>
      </c>
      <c r="F1656" s="2">
        <f>'Moving Avg'!D1656</f>
        <v>12.11322</v>
      </c>
      <c r="G1656" s="2">
        <f>'Moving Avg'!F1656</f>
        <v>12.136034999999998</v>
      </c>
      <c r="H1656" s="2">
        <f>'Moving Avg'!G1656</f>
        <v>12.159832</v>
      </c>
      <c r="I1656" s="2">
        <f>'Moving Avg'!H1656</f>
        <v>11.812740999999995</v>
      </c>
      <c r="J1656" s="6" t="str">
        <f>OBV!F1656</f>
        <v>BEARISH</v>
      </c>
      <c r="K1656" s="6" t="str">
        <f>OBV!G1656</f>
        <v>NEUTRAL</v>
      </c>
      <c r="L1656" s="6" t="str">
        <f>OBV!H1656</f>
        <v>BEARISH DIVERGENCE</v>
      </c>
      <c r="M1656" s="8">
        <f t="shared" si="253"/>
        <v>50</v>
      </c>
      <c r="N1656" s="8">
        <f t="shared" si="250"/>
        <v>0</v>
      </c>
      <c r="O1656" s="8">
        <f t="shared" si="251"/>
        <v>50</v>
      </c>
      <c r="P1656" s="8">
        <f t="shared" si="252"/>
        <v>16.5</v>
      </c>
      <c r="Q1656" s="9">
        <f t="shared" si="254"/>
        <v>27.475000000000001</v>
      </c>
      <c r="R1656" s="9">
        <f t="shared" si="255"/>
        <v>31.625</v>
      </c>
      <c r="S1656" s="9">
        <f t="shared" si="256"/>
        <v>27.425000000000001</v>
      </c>
      <c r="T1656" s="9">
        <f t="shared" si="257"/>
        <v>29.125</v>
      </c>
      <c r="U1656" s="8">
        <f t="shared" si="258"/>
        <v>28.841666666666669</v>
      </c>
      <c r="V1656" s="8">
        <f t="shared" si="259"/>
        <v>28.912500000000001</v>
      </c>
    </row>
    <row r="1657" spans="1:22" ht="13.5" x14ac:dyDescent="0.25">
      <c r="A1657" s="3">
        <f>RSI!A1657</f>
        <v>44428</v>
      </c>
      <c r="B1657" s="2">
        <f>RSI!B1657</f>
        <v>12.0984</v>
      </c>
      <c r="C1657" s="2">
        <f>RSI!I1657</f>
        <v>47.225209816896445</v>
      </c>
      <c r="D1657" s="2">
        <f>MACD!E1657</f>
        <v>4.8852323867924596E-2</v>
      </c>
      <c r="E1657" s="2">
        <f>MACD!F1657</f>
        <v>4.1208488852509981E-2</v>
      </c>
      <c r="F1657" s="2">
        <f>'Moving Avg'!D1657</f>
        <v>12.107519999999999</v>
      </c>
      <c r="G1657" s="2">
        <f>'Moving Avg'!F1657</f>
        <v>12.131759999999998</v>
      </c>
      <c r="H1657" s="2">
        <f>'Moving Avg'!G1657</f>
        <v>12.155729999999998</v>
      </c>
      <c r="I1657" s="2">
        <f>'Moving Avg'!H1657</f>
        <v>11.810314999999994</v>
      </c>
      <c r="J1657" s="6" t="str">
        <f>OBV!F1657</f>
        <v>BEARISH</v>
      </c>
      <c r="K1657" s="6" t="str">
        <f>OBV!G1657</f>
        <v>NEUTRAL</v>
      </c>
      <c r="L1657" s="6" t="str">
        <f>OBV!H1657</f>
        <v>CONFIRMED BEARISH</v>
      </c>
      <c r="M1657" s="8">
        <f t="shared" si="253"/>
        <v>50</v>
      </c>
      <c r="N1657" s="8">
        <f t="shared" si="250"/>
        <v>0</v>
      </c>
      <c r="O1657" s="8">
        <f t="shared" si="251"/>
        <v>50</v>
      </c>
      <c r="P1657" s="8">
        <f t="shared" si="252"/>
        <v>16.5</v>
      </c>
      <c r="Q1657" s="9">
        <f t="shared" si="254"/>
        <v>27.475000000000001</v>
      </c>
      <c r="R1657" s="9">
        <f t="shared" si="255"/>
        <v>31.625</v>
      </c>
      <c r="S1657" s="9">
        <f t="shared" si="256"/>
        <v>27.425000000000001</v>
      </c>
      <c r="T1657" s="9">
        <f t="shared" si="257"/>
        <v>29.125</v>
      </c>
      <c r="U1657" s="8">
        <f t="shared" si="258"/>
        <v>28.841666666666669</v>
      </c>
      <c r="V1657" s="8">
        <f t="shared" si="259"/>
        <v>28.912500000000001</v>
      </c>
    </row>
    <row r="1658" spans="1:22" ht="13.5" x14ac:dyDescent="0.25">
      <c r="A1658" s="3">
        <f>RSI!A1658</f>
        <v>44431</v>
      </c>
      <c r="B1658" s="2">
        <f>RSI!B1658</f>
        <v>12.0984</v>
      </c>
      <c r="C1658" s="2">
        <f>RSI!I1658</f>
        <v>47.225209816896445</v>
      </c>
      <c r="D1658" s="2">
        <f>MACD!E1658</f>
        <v>4.853344414856231E-2</v>
      </c>
      <c r="E1658" s="2">
        <f>MACD!F1658</f>
        <v>4.2673479911720449E-2</v>
      </c>
      <c r="F1658" s="2">
        <f>'Moving Avg'!D1658</f>
        <v>12.102959999999999</v>
      </c>
      <c r="G1658" s="2">
        <f>'Moving Avg'!F1658</f>
        <v>12.127484999999998</v>
      </c>
      <c r="H1658" s="2">
        <f>'Moving Avg'!G1658</f>
        <v>12.152767999999996</v>
      </c>
      <c r="I1658" s="2">
        <f>'Moving Avg'!H1658</f>
        <v>11.807888999999994</v>
      </c>
      <c r="J1658" s="6" t="str">
        <f>OBV!F1658</f>
        <v>BEARISH</v>
      </c>
      <c r="K1658" s="6" t="str">
        <f>OBV!G1658</f>
        <v>NEUTRAL</v>
      </c>
      <c r="L1658" s="6" t="str">
        <f>OBV!H1658</f>
        <v>CONFIRMED BEARISH</v>
      </c>
      <c r="M1658" s="8">
        <f t="shared" si="253"/>
        <v>50</v>
      </c>
      <c r="N1658" s="8">
        <f t="shared" si="250"/>
        <v>0</v>
      </c>
      <c r="O1658" s="8">
        <f t="shared" si="251"/>
        <v>50</v>
      </c>
      <c r="P1658" s="8">
        <f t="shared" si="252"/>
        <v>16.5</v>
      </c>
      <c r="Q1658" s="9">
        <f t="shared" si="254"/>
        <v>27.475000000000001</v>
      </c>
      <c r="R1658" s="9">
        <f t="shared" si="255"/>
        <v>31.625</v>
      </c>
      <c r="S1658" s="9">
        <f t="shared" si="256"/>
        <v>27.425000000000001</v>
      </c>
      <c r="T1658" s="9">
        <f t="shared" si="257"/>
        <v>29.125</v>
      </c>
      <c r="U1658" s="8">
        <f t="shared" si="258"/>
        <v>28.841666666666669</v>
      </c>
      <c r="V1658" s="8">
        <f t="shared" si="259"/>
        <v>28.912500000000001</v>
      </c>
    </row>
    <row r="1659" spans="1:22" ht="13.5" x14ac:dyDescent="0.25">
      <c r="A1659" s="3">
        <f>RSI!A1659</f>
        <v>44432</v>
      </c>
      <c r="B1659" s="2">
        <f>RSI!B1659</f>
        <v>12.0984</v>
      </c>
      <c r="C1659" s="2">
        <f>RSI!I1659</f>
        <v>47.225209816896438</v>
      </c>
      <c r="D1659" s="2">
        <f>MACD!E1659</f>
        <v>4.3183513380984806E-2</v>
      </c>
      <c r="E1659" s="2">
        <f>MACD!F1659</f>
        <v>4.2775486605573322E-2</v>
      </c>
      <c r="F1659" s="2">
        <f>'Moving Avg'!D1659</f>
        <v>12.0984</v>
      </c>
      <c r="G1659" s="2">
        <f>'Moving Avg'!F1659</f>
        <v>12.123494999999998</v>
      </c>
      <c r="H1659" s="2">
        <f>'Moving Avg'!G1659</f>
        <v>12.149919999999998</v>
      </c>
      <c r="I1659" s="2">
        <f>'Moving Avg'!H1659</f>
        <v>11.805720999999989</v>
      </c>
      <c r="J1659" s="6" t="str">
        <f>OBV!F1659</f>
        <v>BEARISH</v>
      </c>
      <c r="K1659" s="6" t="str">
        <f>OBV!G1659</f>
        <v>NEUTRAL</v>
      </c>
      <c r="L1659" s="6" t="str">
        <f>OBV!H1659</f>
        <v>CONFIRMED BEARISH</v>
      </c>
      <c r="M1659" s="8">
        <f t="shared" si="253"/>
        <v>50</v>
      </c>
      <c r="N1659" s="8">
        <f t="shared" si="250"/>
        <v>0</v>
      </c>
      <c r="O1659" s="8">
        <f t="shared" si="251"/>
        <v>50</v>
      </c>
      <c r="P1659" s="8">
        <f t="shared" si="252"/>
        <v>16.5</v>
      </c>
      <c r="Q1659" s="9">
        <f t="shared" si="254"/>
        <v>27.475000000000001</v>
      </c>
      <c r="R1659" s="9">
        <f t="shared" si="255"/>
        <v>31.625</v>
      </c>
      <c r="S1659" s="9">
        <f t="shared" si="256"/>
        <v>27.425000000000001</v>
      </c>
      <c r="T1659" s="9">
        <f t="shared" si="257"/>
        <v>29.125</v>
      </c>
      <c r="U1659" s="8">
        <f t="shared" si="258"/>
        <v>28.841666666666669</v>
      </c>
      <c r="V1659" s="8">
        <f t="shared" si="259"/>
        <v>28.912500000000001</v>
      </c>
    </row>
    <row r="1660" spans="1:22" ht="13.5" x14ac:dyDescent="0.25">
      <c r="A1660" s="3">
        <f>RSI!A1660</f>
        <v>44433</v>
      </c>
      <c r="B1660" s="2">
        <f>RSI!B1660</f>
        <v>12.0586</v>
      </c>
      <c r="C1660" s="2">
        <f>RSI!I1660</f>
        <v>43.681081696697419</v>
      </c>
      <c r="D1660" s="2">
        <f>MACD!E1660</f>
        <v>4.2649709920565826E-2</v>
      </c>
      <c r="E1660" s="2">
        <f>MACD!F1660</f>
        <v>4.2750331268571827E-2</v>
      </c>
      <c r="F1660" s="2">
        <f>'Moving Avg'!D1660</f>
        <v>12.090439999999999</v>
      </c>
      <c r="G1660" s="2">
        <f>'Moving Avg'!F1660</f>
        <v>12.117514999999999</v>
      </c>
      <c r="H1660" s="2">
        <f>'Moving Avg'!G1660</f>
        <v>12.146275999999995</v>
      </c>
      <c r="I1660" s="2">
        <f>'Moving Avg'!H1660</f>
        <v>11.803353999999988</v>
      </c>
      <c r="J1660" s="6" t="str">
        <f>OBV!F1660</f>
        <v>BEARISH</v>
      </c>
      <c r="K1660" s="6" t="str">
        <f>OBV!G1660</f>
        <v>NEUTRAL</v>
      </c>
      <c r="L1660" s="6" t="str">
        <f>OBV!H1660</f>
        <v>CONFIRMED BEARISH</v>
      </c>
      <c r="M1660" s="8">
        <f t="shared" si="253"/>
        <v>50</v>
      </c>
      <c r="N1660" s="8">
        <f t="shared" si="250"/>
        <v>45</v>
      </c>
      <c r="O1660" s="8">
        <f t="shared" si="251"/>
        <v>50</v>
      </c>
      <c r="P1660" s="8">
        <f t="shared" si="252"/>
        <v>16.5</v>
      </c>
      <c r="Q1660" s="9">
        <f t="shared" si="254"/>
        <v>43.225000000000001</v>
      </c>
      <c r="R1660" s="9">
        <f t="shared" si="255"/>
        <v>40.625</v>
      </c>
      <c r="S1660" s="9">
        <f t="shared" si="256"/>
        <v>34.174999999999997</v>
      </c>
      <c r="T1660" s="9">
        <f t="shared" si="257"/>
        <v>40.375</v>
      </c>
      <c r="U1660" s="8">
        <f t="shared" si="258"/>
        <v>39.341666666666661</v>
      </c>
      <c r="V1660" s="8">
        <f t="shared" si="259"/>
        <v>39.599999999999994</v>
      </c>
    </row>
    <row r="1661" spans="1:22" ht="13.5" x14ac:dyDescent="0.25">
      <c r="A1661" s="3">
        <f>RSI!A1661</f>
        <v>44434</v>
      </c>
      <c r="B1661" s="2">
        <f>RSI!B1661</f>
        <v>12.041499999999999</v>
      </c>
      <c r="C1661" s="2">
        <f>RSI!I1661</f>
        <v>42.215189666582447</v>
      </c>
      <c r="D1661" s="2">
        <f>MACD!E1661</f>
        <v>-1.1344577234128295E-2</v>
      </c>
      <c r="E1661" s="2">
        <f>MACD!F1661</f>
        <v>3.1931349568031807E-2</v>
      </c>
      <c r="F1661" s="2">
        <f>'Moving Avg'!D1661</f>
        <v>12.07906</v>
      </c>
      <c r="G1661" s="2">
        <f>'Moving Avg'!F1661</f>
        <v>12.110395</v>
      </c>
      <c r="H1661" s="2">
        <f>'Moving Avg'!G1661</f>
        <v>12.142175999999996</v>
      </c>
      <c r="I1661" s="2">
        <f>'Moving Avg'!H1661</f>
        <v>11.800669499999987</v>
      </c>
      <c r="J1661" s="6" t="str">
        <f>OBV!F1661</f>
        <v>BEARISH</v>
      </c>
      <c r="K1661" s="6" t="str">
        <f>OBV!G1661</f>
        <v>WEAK</v>
      </c>
      <c r="L1661" s="6" t="str">
        <f>OBV!H1661</f>
        <v>CONFIRMED BEARISH</v>
      </c>
      <c r="M1661" s="8">
        <f t="shared" si="253"/>
        <v>50</v>
      </c>
      <c r="N1661" s="8">
        <f t="shared" si="250"/>
        <v>100</v>
      </c>
      <c r="O1661" s="8">
        <f t="shared" si="251"/>
        <v>50</v>
      </c>
      <c r="P1661" s="8">
        <f t="shared" si="252"/>
        <v>0</v>
      </c>
      <c r="Q1661" s="9">
        <f t="shared" si="254"/>
        <v>60</v>
      </c>
      <c r="R1661" s="9">
        <f t="shared" si="255"/>
        <v>47.5</v>
      </c>
      <c r="S1661" s="9">
        <f t="shared" si="256"/>
        <v>35</v>
      </c>
      <c r="T1661" s="9">
        <f t="shared" si="257"/>
        <v>50</v>
      </c>
      <c r="U1661" s="8">
        <f t="shared" si="258"/>
        <v>47.5</v>
      </c>
      <c r="V1661" s="8">
        <f t="shared" si="259"/>
        <v>48.125</v>
      </c>
    </row>
    <row r="1662" spans="1:22" ht="13.5" x14ac:dyDescent="0.25">
      <c r="A1662" s="3">
        <f>RSI!A1662</f>
        <v>44435</v>
      </c>
      <c r="B1662" s="2">
        <f>RSI!B1662</f>
        <v>12.1098</v>
      </c>
      <c r="C1662" s="2">
        <f>RSI!I1662</f>
        <v>49.504266981719162</v>
      </c>
      <c r="D1662" s="2">
        <f>MACD!E1662</f>
        <v>-7.3054053213219561E-3</v>
      </c>
      <c r="E1662" s="2">
        <f>MACD!F1662</f>
        <v>2.4083998590161054E-2</v>
      </c>
      <c r="F1662" s="2">
        <f>'Moving Avg'!D1662</f>
        <v>12.081340000000001</v>
      </c>
      <c r="G1662" s="2">
        <f>'Moving Avg'!F1662</f>
        <v>12.10669</v>
      </c>
      <c r="H1662" s="2">
        <f>'Moving Avg'!G1662</f>
        <v>12.140009999999995</v>
      </c>
      <c r="I1662" s="2">
        <f>'Moving Avg'!H1662</f>
        <v>11.799073999999989</v>
      </c>
      <c r="J1662" s="6" t="str">
        <f>OBV!F1662</f>
        <v>BEARISH</v>
      </c>
      <c r="K1662" s="6" t="str">
        <f>OBV!G1662</f>
        <v>WEAK</v>
      </c>
      <c r="L1662" s="6" t="str">
        <f>OBV!H1662</f>
        <v>BEARISH DIVERGENCE</v>
      </c>
      <c r="M1662" s="8">
        <f t="shared" si="253"/>
        <v>50</v>
      </c>
      <c r="N1662" s="8">
        <f t="shared" si="250"/>
        <v>100</v>
      </c>
      <c r="O1662" s="8">
        <f t="shared" si="251"/>
        <v>50</v>
      </c>
      <c r="P1662" s="8">
        <f t="shared" si="252"/>
        <v>0</v>
      </c>
      <c r="Q1662" s="9">
        <f t="shared" si="254"/>
        <v>60</v>
      </c>
      <c r="R1662" s="9">
        <f t="shared" si="255"/>
        <v>47.5</v>
      </c>
      <c r="S1662" s="9">
        <f t="shared" si="256"/>
        <v>35</v>
      </c>
      <c r="T1662" s="9">
        <f t="shared" si="257"/>
        <v>50</v>
      </c>
      <c r="U1662" s="8">
        <f t="shared" si="258"/>
        <v>47.5</v>
      </c>
      <c r="V1662" s="8">
        <f t="shared" si="259"/>
        <v>48.125</v>
      </c>
    </row>
    <row r="1663" spans="1:22" ht="13.5" x14ac:dyDescent="0.25">
      <c r="A1663" s="3">
        <f>RSI!A1663</f>
        <v>44438</v>
      </c>
      <c r="B1663" s="2">
        <f>RSI!B1663</f>
        <v>12.1098</v>
      </c>
      <c r="C1663" s="2">
        <f>RSI!I1663</f>
        <v>49.504266981719162</v>
      </c>
      <c r="D1663" s="2">
        <f>MACD!E1663</f>
        <v>-4.7396107420993872E-3</v>
      </c>
      <c r="E1663" s="2">
        <f>MACD!F1663</f>
        <v>1.8319276723708967E-2</v>
      </c>
      <c r="F1663" s="2">
        <f>'Moving Avg'!D1663</f>
        <v>12.08362</v>
      </c>
      <c r="G1663" s="2">
        <f>'Moving Avg'!F1663</f>
        <v>12.10327</v>
      </c>
      <c r="H1663" s="2">
        <f>'Moving Avg'!G1663</f>
        <v>12.137275999999995</v>
      </c>
      <c r="I1663" s="2">
        <f>'Moving Avg'!H1663</f>
        <v>11.796730999999991</v>
      </c>
      <c r="J1663" s="6" t="str">
        <f>OBV!F1663</f>
        <v>BEARISH</v>
      </c>
      <c r="K1663" s="6" t="str">
        <f>OBV!G1663</f>
        <v>WEAK</v>
      </c>
      <c r="L1663" s="6" t="str">
        <f>OBV!H1663</f>
        <v>BEARISH DIVERGENCE</v>
      </c>
      <c r="M1663" s="8">
        <f t="shared" si="253"/>
        <v>50</v>
      </c>
      <c r="N1663" s="8">
        <f t="shared" si="250"/>
        <v>100</v>
      </c>
      <c r="O1663" s="8">
        <f t="shared" si="251"/>
        <v>50</v>
      </c>
      <c r="P1663" s="8">
        <f t="shared" si="252"/>
        <v>0</v>
      </c>
      <c r="Q1663" s="9">
        <f t="shared" si="254"/>
        <v>60</v>
      </c>
      <c r="R1663" s="9">
        <f t="shared" si="255"/>
        <v>47.5</v>
      </c>
      <c r="S1663" s="9">
        <f t="shared" si="256"/>
        <v>35</v>
      </c>
      <c r="T1663" s="9">
        <f t="shared" si="257"/>
        <v>50</v>
      </c>
      <c r="U1663" s="8">
        <f t="shared" si="258"/>
        <v>47.5</v>
      </c>
      <c r="V1663" s="8">
        <f t="shared" si="259"/>
        <v>48.125</v>
      </c>
    </row>
    <row r="1664" spans="1:22" ht="13.5" x14ac:dyDescent="0.25">
      <c r="A1664" s="3">
        <f>RSI!A1664</f>
        <v>44439</v>
      </c>
      <c r="B1664" s="2">
        <f>RSI!B1664</f>
        <v>11.9617</v>
      </c>
      <c r="C1664" s="2">
        <f>RSI!I1664</f>
        <v>37.582341127704218</v>
      </c>
      <c r="D1664" s="2">
        <f>MACD!E1664</f>
        <v>8.4249247344114764E-3</v>
      </c>
      <c r="E1664" s="2">
        <f>MACD!F1664</f>
        <v>1.6340406325849467E-2</v>
      </c>
      <c r="F1664" s="2">
        <f>'Moving Avg'!D1664</f>
        <v>12.056279999999999</v>
      </c>
      <c r="G1664" s="2">
        <f>'Moving Avg'!F1664</f>
        <v>12.092160000000002</v>
      </c>
      <c r="H1664" s="2">
        <f>'Moving Avg'!G1664</f>
        <v>12.131579999999996</v>
      </c>
      <c r="I1664" s="2">
        <f>'Moving Avg'!H1664</f>
        <v>11.79465299999999</v>
      </c>
      <c r="J1664" s="6" t="str">
        <f>OBV!F1664</f>
        <v>BEARISH</v>
      </c>
      <c r="K1664" s="6" t="str">
        <f>OBV!G1664</f>
        <v>WEAK</v>
      </c>
      <c r="L1664" s="6" t="str">
        <f>OBV!H1664</f>
        <v>CONFIRMED BEARISH</v>
      </c>
      <c r="M1664" s="8">
        <f t="shared" si="253"/>
        <v>50</v>
      </c>
      <c r="N1664" s="8">
        <f t="shared" si="250"/>
        <v>45</v>
      </c>
      <c r="O1664" s="8">
        <f t="shared" si="251"/>
        <v>50</v>
      </c>
      <c r="P1664" s="8">
        <f t="shared" si="252"/>
        <v>0</v>
      </c>
      <c r="Q1664" s="9">
        <f t="shared" si="254"/>
        <v>40.75</v>
      </c>
      <c r="R1664" s="9">
        <f t="shared" si="255"/>
        <v>36.5</v>
      </c>
      <c r="S1664" s="9">
        <f t="shared" si="256"/>
        <v>26.75</v>
      </c>
      <c r="T1664" s="9">
        <f t="shared" si="257"/>
        <v>36.25</v>
      </c>
      <c r="U1664" s="8">
        <f t="shared" si="258"/>
        <v>34.666666666666664</v>
      </c>
      <c r="V1664" s="8">
        <f t="shared" si="259"/>
        <v>35.0625</v>
      </c>
    </row>
    <row r="1665" spans="1:22" ht="13.5" x14ac:dyDescent="0.25">
      <c r="A1665" s="3">
        <f>RSI!A1665</f>
        <v>44440</v>
      </c>
      <c r="B1665" s="2">
        <f>RSI!B1665</f>
        <v>11.9617</v>
      </c>
      <c r="C1665" s="2">
        <f>RSI!I1665</f>
        <v>37.582341127704225</v>
      </c>
      <c r="D1665" s="2">
        <f>MACD!E1665</f>
        <v>1.6952980452652255E-2</v>
      </c>
      <c r="E1665" s="2">
        <f>MACD!F1665</f>
        <v>1.6462921151210026E-2</v>
      </c>
      <c r="F1665" s="2">
        <f>'Moving Avg'!D1665</f>
        <v>12.036899999999999</v>
      </c>
      <c r="G1665" s="2">
        <f>'Moving Avg'!F1665</f>
        <v>12.081335000000001</v>
      </c>
      <c r="H1665" s="2">
        <f>'Moving Avg'!G1665</f>
        <v>12.131579999999996</v>
      </c>
      <c r="I1665" s="2">
        <f>'Moving Avg'!H1665</f>
        <v>11.79257499999999</v>
      </c>
      <c r="J1665" s="6" t="str">
        <f>OBV!F1665</f>
        <v>BEARISH</v>
      </c>
      <c r="K1665" s="6" t="str">
        <f>OBV!G1665</f>
        <v>NEUTRAL</v>
      </c>
      <c r="L1665" s="6" t="str">
        <f>OBV!H1665</f>
        <v>CONFIRMED BEARISH</v>
      </c>
      <c r="M1665" s="8">
        <f t="shared" si="253"/>
        <v>50</v>
      </c>
      <c r="N1665" s="8">
        <f t="shared" si="250"/>
        <v>0</v>
      </c>
      <c r="O1665" s="8">
        <f t="shared" si="251"/>
        <v>50</v>
      </c>
      <c r="P1665" s="8">
        <f t="shared" si="252"/>
        <v>16.5</v>
      </c>
      <c r="Q1665" s="9">
        <f t="shared" si="254"/>
        <v>27.475000000000001</v>
      </c>
      <c r="R1665" s="9">
        <f t="shared" si="255"/>
        <v>31.625</v>
      </c>
      <c r="S1665" s="9">
        <f t="shared" si="256"/>
        <v>27.425000000000001</v>
      </c>
      <c r="T1665" s="9">
        <f t="shared" si="257"/>
        <v>29.125</v>
      </c>
      <c r="U1665" s="8">
        <f t="shared" si="258"/>
        <v>28.841666666666669</v>
      </c>
      <c r="V1665" s="8">
        <f t="shared" si="259"/>
        <v>28.912500000000001</v>
      </c>
    </row>
    <row r="1666" spans="1:22" ht="13.5" x14ac:dyDescent="0.25">
      <c r="A1666" s="3">
        <f>RSI!A1666</f>
        <v>44441</v>
      </c>
      <c r="B1666" s="2">
        <f>RSI!B1666</f>
        <v>12.018700000000001</v>
      </c>
      <c r="C1666" s="2">
        <f>RSI!I1666</f>
        <v>43.640744602023773</v>
      </c>
      <c r="D1666" s="2">
        <f>MACD!E1666</f>
        <v>2.0776921765202516E-2</v>
      </c>
      <c r="E1666" s="2">
        <f>MACD!F1666</f>
        <v>1.7325721274008526E-2</v>
      </c>
      <c r="F1666" s="2">
        <f>'Moving Avg'!D1666</f>
        <v>12.032340000000001</v>
      </c>
      <c r="G1666" s="2">
        <f>'Moving Avg'!F1666</f>
        <v>12.073645000000001</v>
      </c>
      <c r="H1666" s="2">
        <f>'Moving Avg'!G1666</f>
        <v>12.132719999999997</v>
      </c>
      <c r="I1666" s="2">
        <f>'Moving Avg'!H1666</f>
        <v>11.790781999999993</v>
      </c>
      <c r="J1666" s="6" t="str">
        <f>OBV!F1666</f>
        <v>BULLISH</v>
      </c>
      <c r="K1666" s="6" t="str">
        <f>OBV!G1666</f>
        <v>NEUTRAL</v>
      </c>
      <c r="L1666" s="6" t="str">
        <f>OBV!H1666</f>
        <v>BULLISH DIVERGENCE</v>
      </c>
      <c r="M1666" s="8">
        <f t="shared" si="253"/>
        <v>50</v>
      </c>
      <c r="N1666" s="8">
        <f t="shared" ref="N1666:N1729" si="260">IF(E1666-D1666&gt;0.02, 100, IF(E1666-D1666&lt;0,0,45))</f>
        <v>0</v>
      </c>
      <c r="O1666" s="8">
        <f t="shared" ref="O1666:O1729" si="261">IF(F1666-I1666&gt;10,100,IF(F1666-I1666&gt;5,75, IF(F1666-I1666&gt;0,50,0)))</f>
        <v>50</v>
      </c>
      <c r="P1666" s="8">
        <f t="shared" ref="P1666:P1729" si="262">IF(L1666="confirmed bullish", 34, IF(L1666="bullish divergence",17, 0))+IF(J1666="bullish",33,IF(J1666="bearish",0,16.5))+IF(K1666="strong",33,IF(K1666="weak",0,16.5))</f>
        <v>66.5</v>
      </c>
      <c r="Q1666" s="9">
        <f t="shared" si="254"/>
        <v>34.975000000000001</v>
      </c>
      <c r="R1666" s="9">
        <f t="shared" si="255"/>
        <v>44.125</v>
      </c>
      <c r="S1666" s="9">
        <f t="shared" si="256"/>
        <v>49.924999999999997</v>
      </c>
      <c r="T1666" s="9">
        <f t="shared" si="257"/>
        <v>41.625</v>
      </c>
      <c r="U1666" s="8">
        <f t="shared" si="258"/>
        <v>43.008333333333326</v>
      </c>
      <c r="V1666" s="8">
        <f t="shared" si="259"/>
        <v>42.662499999999994</v>
      </c>
    </row>
    <row r="1667" spans="1:22" ht="13.5" x14ac:dyDescent="0.25">
      <c r="A1667" s="3">
        <f>RSI!A1667</f>
        <v>44442</v>
      </c>
      <c r="B1667" s="2">
        <f>RSI!B1667</f>
        <v>12.075699999999999</v>
      </c>
      <c r="C1667" s="2">
        <f>RSI!I1667</f>
        <v>48.974384079411422</v>
      </c>
      <c r="D1667" s="2">
        <f>MACD!E1667</f>
        <v>2.0222153029848755E-2</v>
      </c>
      <c r="E1667" s="2">
        <f>MACD!F1667</f>
        <v>1.7905007625176574E-2</v>
      </c>
      <c r="F1667" s="2">
        <f>'Moving Avg'!D1667</f>
        <v>12.02552</v>
      </c>
      <c r="G1667" s="2">
        <f>'Moving Avg'!F1667</f>
        <v>12.069660000000002</v>
      </c>
      <c r="H1667" s="2">
        <f>'Moving Avg'!G1667</f>
        <v>12.134999999999998</v>
      </c>
      <c r="I1667" s="2">
        <f>'Moving Avg'!H1667</f>
        <v>11.789531999999992</v>
      </c>
      <c r="J1667" s="6" t="str">
        <f>OBV!F1667</f>
        <v>BULLISH</v>
      </c>
      <c r="K1667" s="6" t="str">
        <f>OBV!G1667</f>
        <v>STRONG</v>
      </c>
      <c r="L1667" s="6" t="str">
        <f>OBV!H1667</f>
        <v>BULLISH DIVERGENCE</v>
      </c>
      <c r="M1667" s="8">
        <f t="shared" ref="M1667:M1730" si="263">IF(C1667&lt;30,100, IF(C1667&gt;70, 0, 50))</f>
        <v>50</v>
      </c>
      <c r="N1667" s="8">
        <f t="shared" si="260"/>
        <v>0</v>
      </c>
      <c r="O1667" s="8">
        <f t="shared" si="261"/>
        <v>50</v>
      </c>
      <c r="P1667" s="8">
        <f t="shared" si="262"/>
        <v>83</v>
      </c>
      <c r="Q1667" s="9">
        <f t="shared" ref="Q1667:Q1730" si="264">0.35*M1667+N1667*0.35+O1667*0.15+P1667*0.15</f>
        <v>37.450000000000003</v>
      </c>
      <c r="R1667" s="9">
        <f t="shared" ref="R1667:R1730" si="265">M1667*0.2+N1667*0.2+O1667*0.35+P1667*0.25</f>
        <v>48.25</v>
      </c>
      <c r="S1667" s="9">
        <f t="shared" ref="S1667:S1730" si="266">M1667*0.15+N1667*0.15+O1667*0.25+P1667*0.45</f>
        <v>57.35</v>
      </c>
      <c r="T1667" s="9">
        <f t="shared" ref="T1667:T1730" si="267">0.25*SUM(M1667:P1667)</f>
        <v>45.75</v>
      </c>
      <c r="U1667" s="8">
        <f t="shared" ref="U1667:U1730" si="268">SUM(Q1667:S1667)/3</f>
        <v>47.683333333333337</v>
      </c>
      <c r="V1667" s="8">
        <f t="shared" ref="V1667:V1730" si="269">SUM(Q1667:T1667)/4</f>
        <v>47.2</v>
      </c>
    </row>
    <row r="1668" spans="1:22" ht="13.5" x14ac:dyDescent="0.25">
      <c r="A1668" s="3">
        <f>RSI!A1668</f>
        <v>44445</v>
      </c>
      <c r="B1668" s="2">
        <f>RSI!B1668</f>
        <v>11.9617</v>
      </c>
      <c r="C1668" s="2">
        <f>RSI!I1668</f>
        <v>40.682063836225275</v>
      </c>
      <c r="D1668" s="2">
        <f>MACD!E1668</f>
        <v>2.826018717702361E-2</v>
      </c>
      <c r="E1668" s="2">
        <f>MACD!F1668</f>
        <v>1.9976043535545981E-2</v>
      </c>
      <c r="F1668" s="2">
        <f>'Moving Avg'!D1668</f>
        <v>11.995900000000001</v>
      </c>
      <c r="G1668" s="2">
        <f>'Moving Avg'!F1668</f>
        <v>12.059690000000003</v>
      </c>
      <c r="H1668" s="2">
        <f>'Moving Avg'!G1668</f>
        <v>12.134999999999998</v>
      </c>
      <c r="I1668" s="2">
        <f>'Moving Avg'!H1668</f>
        <v>11.787711999999992</v>
      </c>
      <c r="J1668" s="6" t="str">
        <f>OBV!F1668</f>
        <v>BEARISH</v>
      </c>
      <c r="K1668" s="6" t="str">
        <f>OBV!G1668</f>
        <v>WEAK</v>
      </c>
      <c r="L1668" s="6" t="str">
        <f>OBV!H1668</f>
        <v>CONFIRMED BEARISH</v>
      </c>
      <c r="M1668" s="8">
        <f t="shared" si="263"/>
        <v>50</v>
      </c>
      <c r="N1668" s="8">
        <f t="shared" si="260"/>
        <v>0</v>
      </c>
      <c r="O1668" s="8">
        <f t="shared" si="261"/>
        <v>50</v>
      </c>
      <c r="P1668" s="8">
        <f t="shared" si="262"/>
        <v>0</v>
      </c>
      <c r="Q1668" s="9">
        <f t="shared" si="264"/>
        <v>25</v>
      </c>
      <c r="R1668" s="9">
        <f t="shared" si="265"/>
        <v>27.5</v>
      </c>
      <c r="S1668" s="9">
        <f t="shared" si="266"/>
        <v>20</v>
      </c>
      <c r="T1668" s="9">
        <f t="shared" si="267"/>
        <v>25</v>
      </c>
      <c r="U1668" s="8">
        <f t="shared" si="268"/>
        <v>24.166666666666668</v>
      </c>
      <c r="V1668" s="8">
        <f t="shared" si="269"/>
        <v>24.375</v>
      </c>
    </row>
    <row r="1669" spans="1:22" ht="13.5" x14ac:dyDescent="0.25">
      <c r="A1669" s="3">
        <f>RSI!A1669</f>
        <v>44446</v>
      </c>
      <c r="B1669" s="2">
        <f>RSI!B1669</f>
        <v>11.9617</v>
      </c>
      <c r="C1669" s="2">
        <f>RSI!I1669</f>
        <v>40.682063836225275</v>
      </c>
      <c r="D1669" s="2">
        <f>MACD!E1669</f>
        <v>3.5793573620798824E-2</v>
      </c>
      <c r="E1669" s="2">
        <f>MACD!F1669</f>
        <v>2.3139549552596554E-2</v>
      </c>
      <c r="F1669" s="2">
        <f>'Moving Avg'!D1669</f>
        <v>11.995900000000001</v>
      </c>
      <c r="G1669" s="2">
        <f>'Moving Avg'!F1669</f>
        <v>12.051430000000002</v>
      </c>
      <c r="H1669" s="2">
        <f>'Moving Avg'!G1669</f>
        <v>12.134999999999996</v>
      </c>
      <c r="I1669" s="2">
        <f>'Moving Avg'!H1669</f>
        <v>11.785891999999992</v>
      </c>
      <c r="J1669" s="6" t="str">
        <f>OBV!F1669</f>
        <v>BEARISH</v>
      </c>
      <c r="K1669" s="6" t="str">
        <f>OBV!G1669</f>
        <v>WEAK</v>
      </c>
      <c r="L1669" s="6" t="str">
        <f>OBV!H1669</f>
        <v>NEUTRAL</v>
      </c>
      <c r="M1669" s="8">
        <f t="shared" si="263"/>
        <v>50</v>
      </c>
      <c r="N1669" s="8">
        <f t="shared" si="260"/>
        <v>0</v>
      </c>
      <c r="O1669" s="8">
        <f t="shared" si="261"/>
        <v>50</v>
      </c>
      <c r="P1669" s="8">
        <f t="shared" si="262"/>
        <v>0</v>
      </c>
      <c r="Q1669" s="9">
        <f t="shared" si="264"/>
        <v>25</v>
      </c>
      <c r="R1669" s="9">
        <f t="shared" si="265"/>
        <v>27.5</v>
      </c>
      <c r="S1669" s="9">
        <f t="shared" si="266"/>
        <v>20</v>
      </c>
      <c r="T1669" s="9">
        <f t="shared" si="267"/>
        <v>25</v>
      </c>
      <c r="U1669" s="8">
        <f t="shared" si="268"/>
        <v>24.166666666666668</v>
      </c>
      <c r="V1669" s="8">
        <f t="shared" si="269"/>
        <v>24.375</v>
      </c>
    </row>
    <row r="1670" spans="1:22" ht="13.5" x14ac:dyDescent="0.25">
      <c r="A1670" s="3">
        <f>RSI!A1670</f>
        <v>44447</v>
      </c>
      <c r="B1670" s="2">
        <f>RSI!B1670</f>
        <v>11.9617</v>
      </c>
      <c r="C1670" s="2">
        <f>RSI!I1670</f>
        <v>40.682063836225275</v>
      </c>
      <c r="D1670" s="2">
        <f>MACD!E1670</f>
        <v>3.6722653328933319E-2</v>
      </c>
      <c r="E1670" s="2">
        <f>MACD!F1670</f>
        <v>2.5856170307863909E-2</v>
      </c>
      <c r="F1670" s="2">
        <f>'Moving Avg'!D1670</f>
        <v>11.995900000000001</v>
      </c>
      <c r="G1670" s="2">
        <f>'Moving Avg'!F1670</f>
        <v>12.042885000000002</v>
      </c>
      <c r="H1670" s="2">
        <f>'Moving Avg'!G1670</f>
        <v>12.134999999999996</v>
      </c>
      <c r="I1670" s="2">
        <f>'Moving Avg'!H1670</f>
        <v>11.784071999999989</v>
      </c>
      <c r="J1670" s="6" t="str">
        <f>OBV!F1670</f>
        <v>BEARISH</v>
      </c>
      <c r="K1670" s="6" t="str">
        <f>OBV!G1670</f>
        <v>WEAK</v>
      </c>
      <c r="L1670" s="6" t="str">
        <f>OBV!H1670</f>
        <v>NEUTRAL</v>
      </c>
      <c r="M1670" s="8">
        <f t="shared" si="263"/>
        <v>50</v>
      </c>
      <c r="N1670" s="8">
        <f t="shared" si="260"/>
        <v>0</v>
      </c>
      <c r="O1670" s="8">
        <f t="shared" si="261"/>
        <v>50</v>
      </c>
      <c r="P1670" s="8">
        <f t="shared" si="262"/>
        <v>0</v>
      </c>
      <c r="Q1670" s="9">
        <f t="shared" si="264"/>
        <v>25</v>
      </c>
      <c r="R1670" s="9">
        <f t="shared" si="265"/>
        <v>27.5</v>
      </c>
      <c r="S1670" s="9">
        <f t="shared" si="266"/>
        <v>20</v>
      </c>
      <c r="T1670" s="9">
        <f t="shared" si="267"/>
        <v>25</v>
      </c>
      <c r="U1670" s="8">
        <f t="shared" si="268"/>
        <v>24.166666666666668</v>
      </c>
      <c r="V1670" s="8">
        <f t="shared" si="269"/>
        <v>24.375</v>
      </c>
    </row>
    <row r="1671" spans="1:22" ht="13.5" x14ac:dyDescent="0.25">
      <c r="A1671" s="3">
        <f>RSI!A1671</f>
        <v>44448</v>
      </c>
      <c r="B1671" s="2">
        <f>RSI!B1671</f>
        <v>11.8193</v>
      </c>
      <c r="C1671" s="2">
        <f>RSI!I1671</f>
        <v>32.18111568023869</v>
      </c>
      <c r="D1671" s="2">
        <f>MACD!E1671</f>
        <v>4.6053725426999037E-2</v>
      </c>
      <c r="E1671" s="2">
        <f>MACD!F1671</f>
        <v>2.9895681331690935E-2</v>
      </c>
      <c r="F1671" s="2">
        <f>'Moving Avg'!D1671</f>
        <v>11.956019999999999</v>
      </c>
      <c r="G1671" s="2">
        <f>'Moving Avg'!F1671</f>
        <v>12.045160000000003</v>
      </c>
      <c r="H1671" s="2">
        <f>'Moving Avg'!G1671</f>
        <v>12.126455999999996</v>
      </c>
      <c r="I1671" s="2">
        <f>'Moving Avg'!H1671</f>
        <v>11.781539999999991</v>
      </c>
      <c r="J1671" s="6" t="str">
        <f>OBV!F1671</f>
        <v>BEARISH</v>
      </c>
      <c r="K1671" s="6" t="str">
        <f>OBV!G1671</f>
        <v>WEAK</v>
      </c>
      <c r="L1671" s="6" t="str">
        <f>OBV!H1671</f>
        <v>CONFIRMED BEARISH</v>
      </c>
      <c r="M1671" s="8">
        <f t="shared" si="263"/>
        <v>50</v>
      </c>
      <c r="N1671" s="8">
        <f t="shared" si="260"/>
        <v>0</v>
      </c>
      <c r="O1671" s="8">
        <f t="shared" si="261"/>
        <v>50</v>
      </c>
      <c r="P1671" s="8">
        <f t="shared" si="262"/>
        <v>0</v>
      </c>
      <c r="Q1671" s="9">
        <f t="shared" si="264"/>
        <v>25</v>
      </c>
      <c r="R1671" s="9">
        <f t="shared" si="265"/>
        <v>27.5</v>
      </c>
      <c r="S1671" s="9">
        <f t="shared" si="266"/>
        <v>20</v>
      </c>
      <c r="T1671" s="9">
        <f t="shared" si="267"/>
        <v>25</v>
      </c>
      <c r="U1671" s="8">
        <f t="shared" si="268"/>
        <v>24.166666666666668</v>
      </c>
      <c r="V1671" s="8">
        <f t="shared" si="269"/>
        <v>24.375</v>
      </c>
    </row>
    <row r="1672" spans="1:22" ht="13.5" x14ac:dyDescent="0.25">
      <c r="A1672" s="3">
        <f>RSI!A1672</f>
        <v>44449</v>
      </c>
      <c r="B1672" s="2">
        <f>RSI!B1672</f>
        <v>11.8193</v>
      </c>
      <c r="C1672" s="2">
        <f>RSI!I1672</f>
        <v>32.18111568023869</v>
      </c>
      <c r="D1672" s="2">
        <f>MACD!E1672</f>
        <v>6.587945170979026E-2</v>
      </c>
      <c r="E1672" s="2">
        <f>MACD!F1672</f>
        <v>3.7092435407310803E-2</v>
      </c>
      <c r="F1672" s="2">
        <f>'Moving Avg'!D1672</f>
        <v>11.90474</v>
      </c>
      <c r="G1672" s="2">
        <f>'Moving Avg'!F1672</f>
        <v>12.029780000000002</v>
      </c>
      <c r="H1672" s="2">
        <f>'Moving Avg'!G1672</f>
        <v>12.117911999999997</v>
      </c>
      <c r="I1672" s="2">
        <f>'Moving Avg'!H1672</f>
        <v>11.77900799999999</v>
      </c>
      <c r="J1672" s="6" t="str">
        <f>OBV!F1672</f>
        <v>BEARISH</v>
      </c>
      <c r="K1672" s="6" t="str">
        <f>OBV!G1672</f>
        <v>WEAK</v>
      </c>
      <c r="L1672" s="6" t="str">
        <f>OBV!H1672</f>
        <v>CONFIRMED BEARISH</v>
      </c>
      <c r="M1672" s="8">
        <f t="shared" si="263"/>
        <v>50</v>
      </c>
      <c r="N1672" s="8">
        <f t="shared" si="260"/>
        <v>0</v>
      </c>
      <c r="O1672" s="8">
        <f t="shared" si="261"/>
        <v>50</v>
      </c>
      <c r="P1672" s="8">
        <f t="shared" si="262"/>
        <v>0</v>
      </c>
      <c r="Q1672" s="9">
        <f t="shared" si="264"/>
        <v>25</v>
      </c>
      <c r="R1672" s="9">
        <f t="shared" si="265"/>
        <v>27.5</v>
      </c>
      <c r="S1672" s="9">
        <f t="shared" si="266"/>
        <v>20</v>
      </c>
      <c r="T1672" s="9">
        <f t="shared" si="267"/>
        <v>25</v>
      </c>
      <c r="U1672" s="8">
        <f t="shared" si="268"/>
        <v>24.166666666666668</v>
      </c>
      <c r="V1672" s="8">
        <f t="shared" si="269"/>
        <v>24.375</v>
      </c>
    </row>
    <row r="1673" spans="1:22" ht="13.5" x14ac:dyDescent="0.25">
      <c r="A1673" s="3">
        <f>RSI!A1673</f>
        <v>44452</v>
      </c>
      <c r="B1673" s="2">
        <f>RSI!B1673</f>
        <v>11.9617</v>
      </c>
      <c r="C1673" s="2">
        <f>RSI!I1673</f>
        <v>45.410579463330116</v>
      </c>
      <c r="D1673" s="2">
        <f>MACD!E1673</f>
        <v>7.3424058322123287E-2</v>
      </c>
      <c r="E1673" s="2">
        <f>MACD!F1673</f>
        <v>4.4358759990273305E-2</v>
      </c>
      <c r="F1673" s="2">
        <f>'Moving Avg'!D1673</f>
        <v>11.90474</v>
      </c>
      <c r="G1673" s="2">
        <f>'Moving Avg'!F1673</f>
        <v>12.021805000000002</v>
      </c>
      <c r="H1673" s="2">
        <f>'Moving Avg'!G1673</f>
        <v>12.112329999999996</v>
      </c>
      <c r="I1673" s="2">
        <f>'Moving Avg'!H1673</f>
        <v>11.776929999999993</v>
      </c>
      <c r="J1673" s="6" t="str">
        <f>OBV!F1673</f>
        <v>BEARISH</v>
      </c>
      <c r="K1673" s="6" t="str">
        <f>OBV!G1673</f>
        <v>WEAK</v>
      </c>
      <c r="L1673" s="6" t="str">
        <f>OBV!H1673</f>
        <v>NEUTRAL</v>
      </c>
      <c r="M1673" s="8">
        <f t="shared" si="263"/>
        <v>50</v>
      </c>
      <c r="N1673" s="8">
        <f t="shared" si="260"/>
        <v>0</v>
      </c>
      <c r="O1673" s="8">
        <f t="shared" si="261"/>
        <v>50</v>
      </c>
      <c r="P1673" s="8">
        <f t="shared" si="262"/>
        <v>0</v>
      </c>
      <c r="Q1673" s="9">
        <f t="shared" si="264"/>
        <v>25</v>
      </c>
      <c r="R1673" s="9">
        <f t="shared" si="265"/>
        <v>27.5</v>
      </c>
      <c r="S1673" s="9">
        <f t="shared" si="266"/>
        <v>20</v>
      </c>
      <c r="T1673" s="9">
        <f t="shared" si="267"/>
        <v>25</v>
      </c>
      <c r="U1673" s="8">
        <f t="shared" si="268"/>
        <v>24.166666666666668</v>
      </c>
      <c r="V1673" s="8">
        <f t="shared" si="269"/>
        <v>24.375</v>
      </c>
    </row>
    <row r="1674" spans="1:22" ht="13.5" x14ac:dyDescent="0.25">
      <c r="A1674" s="3">
        <f>RSI!A1674</f>
        <v>44453</v>
      </c>
      <c r="B1674" s="2">
        <f>RSI!B1674</f>
        <v>12.1326</v>
      </c>
      <c r="C1674" s="2">
        <f>RSI!I1674</f>
        <v>56.402426499135082</v>
      </c>
      <c r="D1674" s="2">
        <f>MACD!E1674</f>
        <v>4.4742208137229511E-2</v>
      </c>
      <c r="E1674" s="2">
        <f>MACD!F1674</f>
        <v>4.4435449619664551E-2</v>
      </c>
      <c r="F1674" s="2">
        <f>'Moving Avg'!D1674</f>
        <v>11.93892</v>
      </c>
      <c r="G1674" s="2">
        <f>'Moving Avg'!F1674</f>
        <v>12.022375000000002</v>
      </c>
      <c r="H1674" s="2">
        <f>'Moving Avg'!G1674</f>
        <v>12.110051999999998</v>
      </c>
      <c r="I1674" s="2">
        <f>'Moving Avg'!H1674</f>
        <v>11.775964499999992</v>
      </c>
      <c r="J1674" s="6" t="str">
        <f>OBV!F1674</f>
        <v>BEARISH</v>
      </c>
      <c r="K1674" s="6" t="str">
        <f>OBV!G1674</f>
        <v>WEAK</v>
      </c>
      <c r="L1674" s="6" t="str">
        <f>OBV!H1674</f>
        <v>BEARISH DIVERGENCE</v>
      </c>
      <c r="M1674" s="8">
        <f t="shared" si="263"/>
        <v>50</v>
      </c>
      <c r="N1674" s="8">
        <f t="shared" si="260"/>
        <v>0</v>
      </c>
      <c r="O1674" s="8">
        <f t="shared" si="261"/>
        <v>50</v>
      </c>
      <c r="P1674" s="8">
        <f t="shared" si="262"/>
        <v>0</v>
      </c>
      <c r="Q1674" s="9">
        <f t="shared" si="264"/>
        <v>25</v>
      </c>
      <c r="R1674" s="9">
        <f t="shared" si="265"/>
        <v>27.5</v>
      </c>
      <c r="S1674" s="9">
        <f t="shared" si="266"/>
        <v>20</v>
      </c>
      <c r="T1674" s="9">
        <f t="shared" si="267"/>
        <v>25</v>
      </c>
      <c r="U1674" s="8">
        <f t="shared" si="268"/>
        <v>24.166666666666668</v>
      </c>
      <c r="V1674" s="8">
        <f t="shared" si="269"/>
        <v>24.375</v>
      </c>
    </row>
    <row r="1675" spans="1:22" ht="13.5" x14ac:dyDescent="0.25">
      <c r="A1675" s="3">
        <f>RSI!A1675</f>
        <v>44454</v>
      </c>
      <c r="B1675" s="2">
        <f>RSI!B1675</f>
        <v>11.9617</v>
      </c>
      <c r="C1675" s="2">
        <f>RSI!I1675</f>
        <v>46.351413061560535</v>
      </c>
      <c r="D1675" s="2">
        <f>MACD!E1675</f>
        <v>3.247247128995312E-2</v>
      </c>
      <c r="E1675" s="2">
        <f>MACD!F1675</f>
        <v>4.2042853953722266E-2</v>
      </c>
      <c r="F1675" s="2">
        <f>'Moving Avg'!D1675</f>
        <v>11.93892</v>
      </c>
      <c r="G1675" s="2">
        <f>'Moving Avg'!F1675</f>
        <v>12.015540000000003</v>
      </c>
      <c r="H1675" s="2">
        <f>'Moving Avg'!G1675</f>
        <v>12.104355999999997</v>
      </c>
      <c r="I1675" s="2">
        <f>'Moving Avg'!H1675</f>
        <v>11.774144499999991</v>
      </c>
      <c r="J1675" s="6" t="str">
        <f>OBV!F1675</f>
        <v>BEARISH</v>
      </c>
      <c r="K1675" s="6" t="str">
        <f>OBV!G1675</f>
        <v>WEAK</v>
      </c>
      <c r="L1675" s="6" t="str">
        <f>OBV!H1675</f>
        <v>NEUTRAL</v>
      </c>
      <c r="M1675" s="8">
        <f t="shared" si="263"/>
        <v>50</v>
      </c>
      <c r="N1675" s="8">
        <f t="shared" si="260"/>
        <v>45</v>
      </c>
      <c r="O1675" s="8">
        <f t="shared" si="261"/>
        <v>50</v>
      </c>
      <c r="P1675" s="8">
        <f t="shared" si="262"/>
        <v>0</v>
      </c>
      <c r="Q1675" s="9">
        <f t="shared" si="264"/>
        <v>40.75</v>
      </c>
      <c r="R1675" s="9">
        <f t="shared" si="265"/>
        <v>36.5</v>
      </c>
      <c r="S1675" s="9">
        <f t="shared" si="266"/>
        <v>26.75</v>
      </c>
      <c r="T1675" s="9">
        <f t="shared" si="267"/>
        <v>36.25</v>
      </c>
      <c r="U1675" s="8">
        <f t="shared" si="268"/>
        <v>34.666666666666664</v>
      </c>
      <c r="V1675" s="8">
        <f t="shared" si="269"/>
        <v>35.0625</v>
      </c>
    </row>
    <row r="1676" spans="1:22" ht="13.5" x14ac:dyDescent="0.25">
      <c r="A1676" s="3">
        <f>RSI!A1676</f>
        <v>44455</v>
      </c>
      <c r="B1676" s="2">
        <f>RSI!B1676</f>
        <v>11.847799999999999</v>
      </c>
      <c r="C1676" s="2">
        <f>RSI!I1676</f>
        <v>41.095237048055424</v>
      </c>
      <c r="D1676" s="2">
        <f>MACD!E1676</f>
        <v>3.9695640753881989E-2</v>
      </c>
      <c r="E1676" s="2">
        <f>MACD!F1676</f>
        <v>4.1573411313754208E-2</v>
      </c>
      <c r="F1676" s="2">
        <f>'Moving Avg'!D1676</f>
        <v>11.94462</v>
      </c>
      <c r="G1676" s="2">
        <f>'Moving Avg'!F1676</f>
        <v>12.003010000000003</v>
      </c>
      <c r="H1676" s="2">
        <f>'Moving Avg'!G1676</f>
        <v>12.096381999999998</v>
      </c>
      <c r="I1676" s="2">
        <f>'Moving Avg'!H1676</f>
        <v>11.771754999999992</v>
      </c>
      <c r="J1676" s="6" t="str">
        <f>OBV!F1676</f>
        <v>BEARISH</v>
      </c>
      <c r="K1676" s="6" t="str">
        <f>OBV!G1676</f>
        <v>NEUTRAL</v>
      </c>
      <c r="L1676" s="6" t="str">
        <f>OBV!H1676</f>
        <v>BEARISH DIVERGENCE</v>
      </c>
      <c r="M1676" s="8">
        <f t="shared" si="263"/>
        <v>50</v>
      </c>
      <c r="N1676" s="8">
        <f t="shared" si="260"/>
        <v>45</v>
      </c>
      <c r="O1676" s="8">
        <f t="shared" si="261"/>
        <v>50</v>
      </c>
      <c r="P1676" s="8">
        <f t="shared" si="262"/>
        <v>16.5</v>
      </c>
      <c r="Q1676" s="9">
        <f t="shared" si="264"/>
        <v>43.225000000000001</v>
      </c>
      <c r="R1676" s="9">
        <f t="shared" si="265"/>
        <v>40.625</v>
      </c>
      <c r="S1676" s="9">
        <f t="shared" si="266"/>
        <v>34.174999999999997</v>
      </c>
      <c r="T1676" s="9">
        <f t="shared" si="267"/>
        <v>40.375</v>
      </c>
      <c r="U1676" s="8">
        <f t="shared" si="268"/>
        <v>39.341666666666661</v>
      </c>
      <c r="V1676" s="8">
        <f t="shared" si="269"/>
        <v>39.599999999999994</v>
      </c>
    </row>
    <row r="1677" spans="1:22" ht="13.5" x14ac:dyDescent="0.25">
      <c r="A1677" s="3">
        <f>RSI!A1677</f>
        <v>44456</v>
      </c>
      <c r="B1677" s="2">
        <f>RSI!B1677</f>
        <v>11.847799999999999</v>
      </c>
      <c r="C1677" s="2">
        <f>RSI!I1677</f>
        <v>41.095237048055424</v>
      </c>
      <c r="D1677" s="2">
        <f>MACD!E1677</f>
        <v>5.5619256251217664E-2</v>
      </c>
      <c r="E1677" s="2">
        <f>MACD!F1677</f>
        <v>4.43825803012469E-2</v>
      </c>
      <c r="F1677" s="2">
        <f>'Moving Avg'!D1677</f>
        <v>11.95032</v>
      </c>
      <c r="G1677" s="2">
        <f>'Moving Avg'!F1677</f>
        <v>11.990480000000002</v>
      </c>
      <c r="H1677" s="2">
        <f>'Moving Avg'!G1677</f>
        <v>12.088408000000001</v>
      </c>
      <c r="I1677" s="2">
        <f>'Moving Avg'!H1677</f>
        <v>11.76936549999999</v>
      </c>
      <c r="J1677" s="6" t="str">
        <f>OBV!F1677</f>
        <v>BEARISH</v>
      </c>
      <c r="K1677" s="6" t="str">
        <f>OBV!G1677</f>
        <v>NEUTRAL</v>
      </c>
      <c r="L1677" s="6" t="str">
        <f>OBV!H1677</f>
        <v>BEARISH DIVERGENCE</v>
      </c>
      <c r="M1677" s="8">
        <f t="shared" si="263"/>
        <v>50</v>
      </c>
      <c r="N1677" s="8">
        <f t="shared" si="260"/>
        <v>0</v>
      </c>
      <c r="O1677" s="8">
        <f t="shared" si="261"/>
        <v>50</v>
      </c>
      <c r="P1677" s="8">
        <f t="shared" si="262"/>
        <v>16.5</v>
      </c>
      <c r="Q1677" s="9">
        <f t="shared" si="264"/>
        <v>27.475000000000001</v>
      </c>
      <c r="R1677" s="9">
        <f t="shared" si="265"/>
        <v>31.625</v>
      </c>
      <c r="S1677" s="9">
        <f t="shared" si="266"/>
        <v>27.425000000000001</v>
      </c>
      <c r="T1677" s="9">
        <f t="shared" si="267"/>
        <v>29.125</v>
      </c>
      <c r="U1677" s="8">
        <f t="shared" si="268"/>
        <v>28.841666666666669</v>
      </c>
      <c r="V1677" s="8">
        <f t="shared" si="269"/>
        <v>28.912500000000001</v>
      </c>
    </row>
    <row r="1678" spans="1:22" ht="13.5" x14ac:dyDescent="0.25">
      <c r="A1678" s="3">
        <f>RSI!A1678</f>
        <v>44459</v>
      </c>
      <c r="B1678" s="2">
        <f>RSI!B1678</f>
        <v>11.847799999999999</v>
      </c>
      <c r="C1678" s="2">
        <f>RSI!I1678</f>
        <v>41.095237048055424</v>
      </c>
      <c r="D1678" s="2">
        <f>MACD!E1678</f>
        <v>5.2519875159374507E-2</v>
      </c>
      <c r="E1678" s="2">
        <f>MACD!F1678</f>
        <v>4.6010039272872429E-2</v>
      </c>
      <c r="F1678" s="2">
        <f>'Moving Avg'!D1678</f>
        <v>11.927539999999999</v>
      </c>
      <c r="G1678" s="2">
        <f>'Moving Avg'!F1678</f>
        <v>11.977950000000002</v>
      </c>
      <c r="H1678" s="2">
        <f>'Moving Avg'!G1678</f>
        <v>12.080662000000002</v>
      </c>
      <c r="I1678" s="2">
        <f>'Moving Avg'!H1678</f>
        <v>11.76878099999999</v>
      </c>
      <c r="J1678" s="6" t="str">
        <f>OBV!F1678</f>
        <v>BEARISH</v>
      </c>
      <c r="K1678" s="6" t="str">
        <f>OBV!G1678</f>
        <v>NEUTRAL</v>
      </c>
      <c r="L1678" s="6" t="str">
        <f>OBV!H1678</f>
        <v>CONFIRMED BEARISH</v>
      </c>
      <c r="M1678" s="8">
        <f t="shared" si="263"/>
        <v>50</v>
      </c>
      <c r="N1678" s="8">
        <f t="shared" si="260"/>
        <v>0</v>
      </c>
      <c r="O1678" s="8">
        <f t="shared" si="261"/>
        <v>50</v>
      </c>
      <c r="P1678" s="8">
        <f t="shared" si="262"/>
        <v>16.5</v>
      </c>
      <c r="Q1678" s="9">
        <f t="shared" si="264"/>
        <v>27.475000000000001</v>
      </c>
      <c r="R1678" s="9">
        <f t="shared" si="265"/>
        <v>31.625</v>
      </c>
      <c r="S1678" s="9">
        <f t="shared" si="266"/>
        <v>27.425000000000001</v>
      </c>
      <c r="T1678" s="9">
        <f t="shared" si="267"/>
        <v>29.125</v>
      </c>
      <c r="U1678" s="8">
        <f t="shared" si="268"/>
        <v>28.841666666666669</v>
      </c>
      <c r="V1678" s="8">
        <f t="shared" si="269"/>
        <v>28.912500000000001</v>
      </c>
    </row>
    <row r="1679" spans="1:22" ht="13.5" x14ac:dyDescent="0.25">
      <c r="A1679" s="3">
        <f>RSI!A1679</f>
        <v>44460</v>
      </c>
      <c r="B1679" s="2">
        <f>RSI!B1679</f>
        <v>11.847799999999999</v>
      </c>
      <c r="C1679" s="2">
        <f>RSI!I1679</f>
        <v>41.095237048055424</v>
      </c>
      <c r="D1679" s="2">
        <f>MACD!E1679</f>
        <v>5.0791073732323611E-2</v>
      </c>
      <c r="E1679" s="2">
        <f>MACD!F1679</f>
        <v>4.6966246164762665E-2</v>
      </c>
      <c r="F1679" s="2">
        <f>'Moving Avg'!D1679</f>
        <v>11.87058</v>
      </c>
      <c r="G1679" s="2">
        <f>'Moving Avg'!F1679</f>
        <v>11.965420000000002</v>
      </c>
      <c r="H1679" s="2">
        <f>'Moving Avg'!G1679</f>
        <v>12.073030000000003</v>
      </c>
      <c r="I1679" s="2">
        <f>'Moving Avg'!H1679</f>
        <v>11.767422499999988</v>
      </c>
      <c r="J1679" s="6" t="str">
        <f>OBV!F1679</f>
        <v>BEARISH</v>
      </c>
      <c r="K1679" s="6" t="str">
        <f>OBV!G1679</f>
        <v>NEUTRAL</v>
      </c>
      <c r="L1679" s="6" t="str">
        <f>OBV!H1679</f>
        <v>CONFIRMED BEARISH</v>
      </c>
      <c r="M1679" s="8">
        <f t="shared" si="263"/>
        <v>50</v>
      </c>
      <c r="N1679" s="8">
        <f t="shared" si="260"/>
        <v>0</v>
      </c>
      <c r="O1679" s="8">
        <f t="shared" si="261"/>
        <v>50</v>
      </c>
      <c r="P1679" s="8">
        <f t="shared" si="262"/>
        <v>16.5</v>
      </c>
      <c r="Q1679" s="9">
        <f t="shared" si="264"/>
        <v>27.475000000000001</v>
      </c>
      <c r="R1679" s="9">
        <f t="shared" si="265"/>
        <v>31.625</v>
      </c>
      <c r="S1679" s="9">
        <f t="shared" si="266"/>
        <v>27.425000000000001</v>
      </c>
      <c r="T1679" s="9">
        <f t="shared" si="267"/>
        <v>29.125</v>
      </c>
      <c r="U1679" s="8">
        <f t="shared" si="268"/>
        <v>28.841666666666669</v>
      </c>
      <c r="V1679" s="8">
        <f t="shared" si="269"/>
        <v>28.912500000000001</v>
      </c>
    </row>
    <row r="1680" spans="1:22" ht="13.5" x14ac:dyDescent="0.25">
      <c r="A1680" s="3">
        <f>RSI!A1680</f>
        <v>44461</v>
      </c>
      <c r="B1680" s="2">
        <f>RSI!B1680</f>
        <v>11.847799999999999</v>
      </c>
      <c r="C1680" s="2">
        <f>RSI!I1680</f>
        <v>41.095237048055424</v>
      </c>
      <c r="D1680" s="2">
        <f>MACD!E1680</f>
        <v>5.0155789722728272E-2</v>
      </c>
      <c r="E1680" s="2">
        <f>MACD!F1680</f>
        <v>4.7604154876355789E-2</v>
      </c>
      <c r="F1680" s="2">
        <f>'Moving Avg'!D1680</f>
        <v>11.847799999999999</v>
      </c>
      <c r="G1680" s="2">
        <f>'Moving Avg'!F1680</f>
        <v>11.954880000000003</v>
      </c>
      <c r="H1680" s="2">
        <f>'Moving Avg'!G1680</f>
        <v>12.066194000000003</v>
      </c>
      <c r="I1680" s="2">
        <f>'Moving Avg'!H1680</f>
        <v>11.766063999999989</v>
      </c>
      <c r="J1680" s="6" t="str">
        <f>OBV!F1680</f>
        <v>BEARISH</v>
      </c>
      <c r="K1680" s="6" t="str">
        <f>OBV!G1680</f>
        <v>NEUTRAL</v>
      </c>
      <c r="L1680" s="6" t="str">
        <f>OBV!H1680</f>
        <v>CONFIRMED BEARISH</v>
      </c>
      <c r="M1680" s="8">
        <f t="shared" si="263"/>
        <v>50</v>
      </c>
      <c r="N1680" s="8">
        <f t="shared" si="260"/>
        <v>0</v>
      </c>
      <c r="O1680" s="8">
        <f t="shared" si="261"/>
        <v>50</v>
      </c>
      <c r="P1680" s="8">
        <f t="shared" si="262"/>
        <v>16.5</v>
      </c>
      <c r="Q1680" s="9">
        <f t="shared" si="264"/>
        <v>27.475000000000001</v>
      </c>
      <c r="R1680" s="9">
        <f t="shared" si="265"/>
        <v>31.625</v>
      </c>
      <c r="S1680" s="9">
        <f t="shared" si="266"/>
        <v>27.425000000000001</v>
      </c>
      <c r="T1680" s="9">
        <f t="shared" si="267"/>
        <v>29.125</v>
      </c>
      <c r="U1680" s="8">
        <f t="shared" si="268"/>
        <v>28.841666666666669</v>
      </c>
      <c r="V1680" s="8">
        <f t="shared" si="269"/>
        <v>28.912500000000001</v>
      </c>
    </row>
    <row r="1681" spans="1:22" ht="13.5" x14ac:dyDescent="0.25">
      <c r="A1681" s="3">
        <f>RSI!A1681</f>
        <v>44462</v>
      </c>
      <c r="B1681" s="2">
        <f>RSI!B1681</f>
        <v>11.8421</v>
      </c>
      <c r="C1681" s="2">
        <f>RSI!I1681</f>
        <v>40.760180914236727</v>
      </c>
      <c r="D1681" s="2">
        <f>MACD!E1681</f>
        <v>2.8899019746857491E-2</v>
      </c>
      <c r="E1681" s="2">
        <f>MACD!F1681</f>
        <v>4.3863127850456131E-2</v>
      </c>
      <c r="F1681" s="2">
        <f>'Moving Avg'!D1681</f>
        <v>11.84666</v>
      </c>
      <c r="G1681" s="2">
        <f>'Moving Avg'!F1681</f>
        <v>11.944910000000004</v>
      </c>
      <c r="H1681" s="2">
        <f>'Moving Avg'!G1681</f>
        <v>12.059244000000001</v>
      </c>
      <c r="I1681" s="2">
        <f>'Moving Avg'!H1681</f>
        <v>11.76467699999999</v>
      </c>
      <c r="J1681" s="6" t="str">
        <f>OBV!F1681</f>
        <v>BEARISH</v>
      </c>
      <c r="K1681" s="6" t="str">
        <f>OBV!G1681</f>
        <v>WEAK</v>
      </c>
      <c r="L1681" s="6" t="str">
        <f>OBV!H1681</f>
        <v>CONFIRMED BEARISH</v>
      </c>
      <c r="M1681" s="8">
        <f t="shared" si="263"/>
        <v>50</v>
      </c>
      <c r="N1681" s="8">
        <f t="shared" si="260"/>
        <v>45</v>
      </c>
      <c r="O1681" s="8">
        <f t="shared" si="261"/>
        <v>50</v>
      </c>
      <c r="P1681" s="8">
        <f t="shared" si="262"/>
        <v>0</v>
      </c>
      <c r="Q1681" s="9">
        <f t="shared" si="264"/>
        <v>40.75</v>
      </c>
      <c r="R1681" s="9">
        <f t="shared" si="265"/>
        <v>36.5</v>
      </c>
      <c r="S1681" s="9">
        <f t="shared" si="266"/>
        <v>26.75</v>
      </c>
      <c r="T1681" s="9">
        <f t="shared" si="267"/>
        <v>36.25</v>
      </c>
      <c r="U1681" s="8">
        <f t="shared" si="268"/>
        <v>34.666666666666664</v>
      </c>
      <c r="V1681" s="8">
        <f t="shared" si="269"/>
        <v>35.0625</v>
      </c>
    </row>
    <row r="1682" spans="1:22" ht="13.5" x14ac:dyDescent="0.25">
      <c r="A1682" s="3">
        <f>RSI!A1682</f>
        <v>44463</v>
      </c>
      <c r="B1682" s="2">
        <f>RSI!B1682</f>
        <v>11.9617</v>
      </c>
      <c r="C1682" s="2">
        <f>RSI!I1682</f>
        <v>49.976207242823087</v>
      </c>
      <c r="D1682" s="2">
        <f>MACD!E1682</f>
        <v>2.796433358392747E-3</v>
      </c>
      <c r="E1682" s="2">
        <f>MACD!F1682</f>
        <v>3.564978895204346E-2</v>
      </c>
      <c r="F1682" s="2">
        <f>'Moving Avg'!D1682</f>
        <v>11.869440000000001</v>
      </c>
      <c r="G1682" s="2">
        <f>'Moving Avg'!F1682</f>
        <v>11.937505000000003</v>
      </c>
      <c r="H1682" s="2">
        <f>'Moving Avg'!G1682</f>
        <v>12.054686000000002</v>
      </c>
      <c r="I1682" s="2">
        <f>'Moving Avg'!H1682</f>
        <v>11.763887999999987</v>
      </c>
      <c r="J1682" s="6" t="str">
        <f>OBV!F1682</f>
        <v>BULLISH</v>
      </c>
      <c r="K1682" s="6" t="str">
        <f>OBV!G1682</f>
        <v>STRONG</v>
      </c>
      <c r="L1682" s="6" t="str">
        <f>OBV!H1682</f>
        <v>CONFIRMED BULLISH</v>
      </c>
      <c r="M1682" s="8">
        <f t="shared" si="263"/>
        <v>50</v>
      </c>
      <c r="N1682" s="8">
        <f t="shared" si="260"/>
        <v>100</v>
      </c>
      <c r="O1682" s="8">
        <f t="shared" si="261"/>
        <v>50</v>
      </c>
      <c r="P1682" s="8">
        <f t="shared" si="262"/>
        <v>100</v>
      </c>
      <c r="Q1682" s="9">
        <f t="shared" si="264"/>
        <v>75</v>
      </c>
      <c r="R1682" s="9">
        <f t="shared" si="265"/>
        <v>72.5</v>
      </c>
      <c r="S1682" s="9">
        <f t="shared" si="266"/>
        <v>80</v>
      </c>
      <c r="T1682" s="9">
        <f t="shared" si="267"/>
        <v>75</v>
      </c>
      <c r="U1682" s="8">
        <f t="shared" si="268"/>
        <v>75.833333333333329</v>
      </c>
      <c r="V1682" s="8">
        <f t="shared" si="269"/>
        <v>75.625</v>
      </c>
    </row>
    <row r="1683" spans="1:22" ht="13.5" x14ac:dyDescent="0.25">
      <c r="A1683" s="3">
        <f>RSI!A1683</f>
        <v>44466</v>
      </c>
      <c r="B1683" s="2">
        <f>RSI!B1683</f>
        <v>11.9617</v>
      </c>
      <c r="C1683" s="2">
        <f>RSI!I1683</f>
        <v>49.976207242823087</v>
      </c>
      <c r="D1683" s="2">
        <f>MACD!E1683</f>
        <v>2.5987211354276951E-3</v>
      </c>
      <c r="E1683" s="2">
        <f>MACD!F1683</f>
        <v>2.9039575388720311E-2</v>
      </c>
      <c r="F1683" s="2">
        <f>'Moving Avg'!D1683</f>
        <v>11.89222</v>
      </c>
      <c r="G1683" s="2">
        <f>'Moving Avg'!F1683</f>
        <v>11.930100000000003</v>
      </c>
      <c r="H1683" s="2">
        <f>'Moving Avg'!G1683</f>
        <v>12.050128000000003</v>
      </c>
      <c r="I1683" s="2">
        <f>'Moving Avg'!H1683</f>
        <v>11.763098999999988</v>
      </c>
      <c r="J1683" s="6" t="str">
        <f>OBV!F1683</f>
        <v>BULLISH</v>
      </c>
      <c r="K1683" s="6" t="str">
        <f>OBV!G1683</f>
        <v>STRONG</v>
      </c>
      <c r="L1683" s="6" t="str">
        <f>OBV!H1683</f>
        <v>CONFIRMED BULLISH</v>
      </c>
      <c r="M1683" s="8">
        <f t="shared" si="263"/>
        <v>50</v>
      </c>
      <c r="N1683" s="8">
        <f t="shared" si="260"/>
        <v>100</v>
      </c>
      <c r="O1683" s="8">
        <f t="shared" si="261"/>
        <v>50</v>
      </c>
      <c r="P1683" s="8">
        <f t="shared" si="262"/>
        <v>100</v>
      </c>
      <c r="Q1683" s="9">
        <f t="shared" si="264"/>
        <v>75</v>
      </c>
      <c r="R1683" s="9">
        <f t="shared" si="265"/>
        <v>72.5</v>
      </c>
      <c r="S1683" s="9">
        <f t="shared" si="266"/>
        <v>80</v>
      </c>
      <c r="T1683" s="9">
        <f t="shared" si="267"/>
        <v>75</v>
      </c>
      <c r="U1683" s="8">
        <f t="shared" si="268"/>
        <v>75.833333333333329</v>
      </c>
      <c r="V1683" s="8">
        <f t="shared" si="269"/>
        <v>75.625</v>
      </c>
    </row>
    <row r="1684" spans="1:22" ht="13.5" x14ac:dyDescent="0.25">
      <c r="A1684" s="3">
        <f>RSI!A1684</f>
        <v>44467</v>
      </c>
      <c r="B1684" s="2">
        <f>RSI!B1684</f>
        <v>11.9617</v>
      </c>
      <c r="C1684" s="2">
        <f>RSI!I1684</f>
        <v>49.976207242823079</v>
      </c>
      <c r="D1684" s="2">
        <f>MACD!E1684</f>
        <v>2.8706511033270488E-2</v>
      </c>
      <c r="E1684" s="2">
        <f>MACD!F1684</f>
        <v>2.8972962517630346E-2</v>
      </c>
      <c r="F1684" s="2">
        <f>'Moving Avg'!D1684</f>
        <v>11.915000000000001</v>
      </c>
      <c r="G1684" s="2">
        <f>'Moving Avg'!F1684</f>
        <v>11.930100000000003</v>
      </c>
      <c r="H1684" s="2">
        <f>'Moving Avg'!G1684</f>
        <v>12.045569999999998</v>
      </c>
      <c r="I1684" s="2">
        <f>'Moving Avg'!H1684</f>
        <v>11.762309999999989</v>
      </c>
      <c r="J1684" s="6" t="str">
        <f>OBV!F1684</f>
        <v>BULLISH</v>
      </c>
      <c r="K1684" s="6" t="str">
        <f>OBV!G1684</f>
        <v>STRONG</v>
      </c>
      <c r="L1684" s="6" t="str">
        <f>OBV!H1684</f>
        <v>CONFIRMED BULLISH</v>
      </c>
      <c r="M1684" s="8">
        <f t="shared" si="263"/>
        <v>50</v>
      </c>
      <c r="N1684" s="8">
        <f t="shared" si="260"/>
        <v>45</v>
      </c>
      <c r="O1684" s="8">
        <f t="shared" si="261"/>
        <v>50</v>
      </c>
      <c r="P1684" s="8">
        <f t="shared" si="262"/>
        <v>100</v>
      </c>
      <c r="Q1684" s="9">
        <f t="shared" si="264"/>
        <v>55.75</v>
      </c>
      <c r="R1684" s="9">
        <f t="shared" si="265"/>
        <v>61.5</v>
      </c>
      <c r="S1684" s="9">
        <f t="shared" si="266"/>
        <v>71.75</v>
      </c>
      <c r="T1684" s="9">
        <f t="shared" si="267"/>
        <v>61.25</v>
      </c>
      <c r="U1684" s="8">
        <f t="shared" si="268"/>
        <v>63</v>
      </c>
      <c r="V1684" s="8">
        <f t="shared" si="269"/>
        <v>62.5625</v>
      </c>
    </row>
    <row r="1685" spans="1:22" ht="13.5" x14ac:dyDescent="0.25">
      <c r="A1685" s="3">
        <f>RSI!A1685</f>
        <v>44468</v>
      </c>
      <c r="B1685" s="2">
        <f>RSI!B1685</f>
        <v>11.9617</v>
      </c>
      <c r="C1685" s="2">
        <f>RSI!I1685</f>
        <v>49.976207242823079</v>
      </c>
      <c r="D1685" s="2">
        <f>MACD!E1685</f>
        <v>2.448946310669875E-2</v>
      </c>
      <c r="E1685" s="2">
        <f>MACD!F1685</f>
        <v>2.8076262635444028E-2</v>
      </c>
      <c r="F1685" s="2">
        <f>'Moving Avg'!D1685</f>
        <v>11.93778</v>
      </c>
      <c r="G1685" s="2">
        <f>'Moving Avg'!F1685</f>
        <v>11.930100000000003</v>
      </c>
      <c r="H1685" s="2">
        <f>'Moving Avg'!G1685</f>
        <v>12.041011999999998</v>
      </c>
      <c r="I1685" s="2">
        <f>'Moving Avg'!H1685</f>
        <v>11.761546999999991</v>
      </c>
      <c r="J1685" s="6" t="str">
        <f>OBV!F1685</f>
        <v>BULLISH</v>
      </c>
      <c r="K1685" s="6" t="str">
        <f>OBV!G1685</f>
        <v>STRONG</v>
      </c>
      <c r="L1685" s="6" t="str">
        <f>OBV!H1685</f>
        <v>CONFIRMED BULLISH</v>
      </c>
      <c r="M1685" s="8">
        <f t="shared" si="263"/>
        <v>50</v>
      </c>
      <c r="N1685" s="8">
        <f t="shared" si="260"/>
        <v>45</v>
      </c>
      <c r="O1685" s="8">
        <f t="shared" si="261"/>
        <v>50</v>
      </c>
      <c r="P1685" s="8">
        <f t="shared" si="262"/>
        <v>100</v>
      </c>
      <c r="Q1685" s="9">
        <f t="shared" si="264"/>
        <v>55.75</v>
      </c>
      <c r="R1685" s="9">
        <f t="shared" si="265"/>
        <v>61.5</v>
      </c>
      <c r="S1685" s="9">
        <f t="shared" si="266"/>
        <v>71.75</v>
      </c>
      <c r="T1685" s="9">
        <f t="shared" si="267"/>
        <v>61.25</v>
      </c>
      <c r="U1685" s="8">
        <f t="shared" si="268"/>
        <v>63</v>
      </c>
      <c r="V1685" s="8">
        <f t="shared" si="269"/>
        <v>62.5625</v>
      </c>
    </row>
    <row r="1686" spans="1:22" ht="13.5" x14ac:dyDescent="0.25">
      <c r="A1686" s="3">
        <f>RSI!A1686</f>
        <v>44469</v>
      </c>
      <c r="B1686" s="2">
        <f>RSI!B1686</f>
        <v>11.847799999999999</v>
      </c>
      <c r="C1686" s="2">
        <f>RSI!I1686</f>
        <v>41.671881591465969</v>
      </c>
      <c r="D1686" s="2">
        <f>MACD!E1686</f>
        <v>1.1820386091788038E-2</v>
      </c>
      <c r="E1686" s="2">
        <f>MACD!F1686</f>
        <v>2.4825087326712833E-2</v>
      </c>
      <c r="F1686" s="2">
        <f>'Moving Avg'!D1686</f>
        <v>11.93892</v>
      </c>
      <c r="G1686" s="2">
        <f>'Moving Avg'!F1686</f>
        <v>11.921555000000003</v>
      </c>
      <c r="H1686" s="2">
        <f>'Moving Avg'!G1686</f>
        <v>12.034175999999997</v>
      </c>
      <c r="I1686" s="2">
        <f>'Moving Avg'!H1686</f>
        <v>11.760214499999993</v>
      </c>
      <c r="J1686" s="6" t="str">
        <f>OBV!F1686</f>
        <v>BULLISH</v>
      </c>
      <c r="K1686" s="6" t="str">
        <f>OBV!G1686</f>
        <v>STRONG</v>
      </c>
      <c r="L1686" s="6" t="str">
        <f>OBV!H1686</f>
        <v>CONFIRMED BULLISH</v>
      </c>
      <c r="M1686" s="8">
        <f t="shared" si="263"/>
        <v>50</v>
      </c>
      <c r="N1686" s="8">
        <f t="shared" si="260"/>
        <v>45</v>
      </c>
      <c r="O1686" s="8">
        <f t="shared" si="261"/>
        <v>50</v>
      </c>
      <c r="P1686" s="8">
        <f t="shared" si="262"/>
        <v>100</v>
      </c>
      <c r="Q1686" s="9">
        <f t="shared" si="264"/>
        <v>55.75</v>
      </c>
      <c r="R1686" s="9">
        <f t="shared" si="265"/>
        <v>61.5</v>
      </c>
      <c r="S1686" s="9">
        <f t="shared" si="266"/>
        <v>71.75</v>
      </c>
      <c r="T1686" s="9">
        <f t="shared" si="267"/>
        <v>61.25</v>
      </c>
      <c r="U1686" s="8">
        <f t="shared" si="268"/>
        <v>63</v>
      </c>
      <c r="V1686" s="8">
        <f t="shared" si="269"/>
        <v>62.5625</v>
      </c>
    </row>
    <row r="1687" spans="1:22" ht="13.5" x14ac:dyDescent="0.25">
      <c r="A1687" s="3">
        <f>RSI!A1687</f>
        <v>44470</v>
      </c>
      <c r="B1687" s="2">
        <f>RSI!B1687</f>
        <v>11.847799999999999</v>
      </c>
      <c r="C1687" s="2">
        <f>RSI!I1687</f>
        <v>41.671881591465969</v>
      </c>
      <c r="D1687" s="2">
        <f>MACD!E1687</f>
        <v>1.7597657970096492E-3</v>
      </c>
      <c r="E1687" s="2">
        <f>MACD!F1687</f>
        <v>2.0212023020772199E-2</v>
      </c>
      <c r="F1687" s="2">
        <f>'Moving Avg'!D1687</f>
        <v>11.91614</v>
      </c>
      <c r="G1687" s="2">
        <f>'Moving Avg'!F1687</f>
        <v>11.910160000000003</v>
      </c>
      <c r="H1687" s="2">
        <f>'Moving Avg'!G1687</f>
        <v>12.027453999999999</v>
      </c>
      <c r="I1687" s="2">
        <f>'Moving Avg'!H1687</f>
        <v>11.759113999999993</v>
      </c>
      <c r="J1687" s="6" t="str">
        <f>OBV!F1687</f>
        <v>BEARISH</v>
      </c>
      <c r="K1687" s="6" t="str">
        <f>OBV!G1687</f>
        <v>WEAK</v>
      </c>
      <c r="L1687" s="6" t="str">
        <f>OBV!H1687</f>
        <v>CONFIRMED BEARISH</v>
      </c>
      <c r="M1687" s="8">
        <f t="shared" si="263"/>
        <v>50</v>
      </c>
      <c r="N1687" s="8">
        <f t="shared" si="260"/>
        <v>45</v>
      </c>
      <c r="O1687" s="8">
        <f t="shared" si="261"/>
        <v>50</v>
      </c>
      <c r="P1687" s="8">
        <f t="shared" si="262"/>
        <v>0</v>
      </c>
      <c r="Q1687" s="9">
        <f t="shared" si="264"/>
        <v>40.75</v>
      </c>
      <c r="R1687" s="9">
        <f t="shared" si="265"/>
        <v>36.5</v>
      </c>
      <c r="S1687" s="9">
        <f t="shared" si="266"/>
        <v>26.75</v>
      </c>
      <c r="T1687" s="9">
        <f t="shared" si="267"/>
        <v>36.25</v>
      </c>
      <c r="U1687" s="8">
        <f t="shared" si="268"/>
        <v>34.666666666666664</v>
      </c>
      <c r="V1687" s="8">
        <f t="shared" si="269"/>
        <v>35.0625</v>
      </c>
    </row>
    <row r="1688" spans="1:22" ht="13.5" x14ac:dyDescent="0.25">
      <c r="A1688" s="3">
        <f>RSI!A1688</f>
        <v>44473</v>
      </c>
      <c r="B1688" s="2">
        <f>RSI!B1688</f>
        <v>11.790800000000001</v>
      </c>
      <c r="C1688" s="2">
        <f>RSI!I1688</f>
        <v>38.006498005566655</v>
      </c>
      <c r="D1688" s="2">
        <f>MACD!E1688</f>
        <v>-1.9203186595504462E-3</v>
      </c>
      <c r="E1688" s="2">
        <f>MACD!F1688</f>
        <v>1.5785554684707673E-2</v>
      </c>
      <c r="F1688" s="2">
        <f>'Moving Avg'!D1688</f>
        <v>11.881960000000001</v>
      </c>
      <c r="G1688" s="2">
        <f>'Moving Avg'!F1688</f>
        <v>11.901615000000003</v>
      </c>
      <c r="H1688" s="2">
        <f>'Moving Avg'!G1688</f>
        <v>12.019591999999998</v>
      </c>
      <c r="I1688" s="2">
        <f>'Moving Avg'!H1688</f>
        <v>11.757599499999994</v>
      </c>
      <c r="J1688" s="6" t="str">
        <f>OBV!F1688</f>
        <v>BEARISH</v>
      </c>
      <c r="K1688" s="6" t="str">
        <f>OBV!G1688</f>
        <v>WEAK</v>
      </c>
      <c r="L1688" s="6" t="str">
        <f>OBV!H1688</f>
        <v>CONFIRMED BEARISH</v>
      </c>
      <c r="M1688" s="8">
        <f t="shared" si="263"/>
        <v>50</v>
      </c>
      <c r="N1688" s="8">
        <f t="shared" si="260"/>
        <v>45</v>
      </c>
      <c r="O1688" s="8">
        <f t="shared" si="261"/>
        <v>50</v>
      </c>
      <c r="P1688" s="8">
        <f t="shared" si="262"/>
        <v>0</v>
      </c>
      <c r="Q1688" s="9">
        <f t="shared" si="264"/>
        <v>40.75</v>
      </c>
      <c r="R1688" s="9">
        <f t="shared" si="265"/>
        <v>36.5</v>
      </c>
      <c r="S1688" s="9">
        <f t="shared" si="266"/>
        <v>26.75</v>
      </c>
      <c r="T1688" s="9">
        <f t="shared" si="267"/>
        <v>36.25</v>
      </c>
      <c r="U1688" s="8">
        <f t="shared" si="268"/>
        <v>34.666666666666664</v>
      </c>
      <c r="V1688" s="8">
        <f t="shared" si="269"/>
        <v>35.0625</v>
      </c>
    </row>
    <row r="1689" spans="1:22" ht="13.5" x14ac:dyDescent="0.25">
      <c r="A1689" s="3">
        <f>RSI!A1689</f>
        <v>44474</v>
      </c>
      <c r="B1689" s="2">
        <f>RSI!B1689</f>
        <v>11.847799999999999</v>
      </c>
      <c r="C1689" s="2">
        <f>RSI!I1689</f>
        <v>43.370666983098317</v>
      </c>
      <c r="D1689" s="2">
        <f>MACD!E1689</f>
        <v>-8.3543413117315168E-3</v>
      </c>
      <c r="E1689" s="2">
        <f>MACD!F1689</f>
        <v>1.0957575485419835E-2</v>
      </c>
      <c r="F1689" s="2">
        <f>'Moving Avg'!D1689</f>
        <v>11.859179999999999</v>
      </c>
      <c r="G1689" s="2">
        <f>'Moving Avg'!F1689</f>
        <v>11.895920000000002</v>
      </c>
      <c r="H1689" s="2">
        <f>'Moving Avg'!G1689</f>
        <v>12.012983999999999</v>
      </c>
      <c r="I1689" s="2">
        <f>'Moving Avg'!H1689</f>
        <v>11.758174999999994</v>
      </c>
      <c r="J1689" s="6" t="str">
        <f>OBV!F1689</f>
        <v>BEARISH</v>
      </c>
      <c r="K1689" s="6" t="str">
        <f>OBV!G1689</f>
        <v>WEAK</v>
      </c>
      <c r="L1689" s="6" t="str">
        <f>OBV!H1689</f>
        <v>CONFIRMED BEARISH</v>
      </c>
      <c r="M1689" s="8">
        <f t="shared" si="263"/>
        <v>50</v>
      </c>
      <c r="N1689" s="8">
        <f t="shared" si="260"/>
        <v>45</v>
      </c>
      <c r="O1689" s="8">
        <f t="shared" si="261"/>
        <v>50</v>
      </c>
      <c r="P1689" s="8">
        <f t="shared" si="262"/>
        <v>0</v>
      </c>
      <c r="Q1689" s="9">
        <f t="shared" si="264"/>
        <v>40.75</v>
      </c>
      <c r="R1689" s="9">
        <f t="shared" si="265"/>
        <v>36.5</v>
      </c>
      <c r="S1689" s="9">
        <f t="shared" si="266"/>
        <v>26.75</v>
      </c>
      <c r="T1689" s="9">
        <f t="shared" si="267"/>
        <v>36.25</v>
      </c>
      <c r="U1689" s="8">
        <f t="shared" si="268"/>
        <v>34.666666666666664</v>
      </c>
      <c r="V1689" s="8">
        <f t="shared" si="269"/>
        <v>35.0625</v>
      </c>
    </row>
    <row r="1690" spans="1:22" ht="13.5" x14ac:dyDescent="0.25">
      <c r="A1690" s="3">
        <f>RSI!A1690</f>
        <v>44475</v>
      </c>
      <c r="B1690" s="2">
        <f>RSI!B1690</f>
        <v>11.790800000000001</v>
      </c>
      <c r="C1690" s="2">
        <f>RSI!I1690</f>
        <v>39.673714823632558</v>
      </c>
      <c r="D1690" s="2">
        <f>MACD!E1690</f>
        <v>-9.0778138590348334E-3</v>
      </c>
      <c r="E1690" s="2">
        <f>MACD!F1690</f>
        <v>6.9504976165289008E-3</v>
      </c>
      <c r="F1690" s="2">
        <f>'Moving Avg'!D1690</f>
        <v>11.824999999999999</v>
      </c>
      <c r="G1690" s="2">
        <f>'Moving Avg'!F1690</f>
        <v>11.887375000000002</v>
      </c>
      <c r="H1690" s="2">
        <f>'Moving Avg'!G1690</f>
        <v>12.005236</v>
      </c>
      <c r="I1690" s="2">
        <f>'Moving Avg'!H1690</f>
        <v>11.758465499999994</v>
      </c>
      <c r="J1690" s="6" t="str">
        <f>OBV!F1690</f>
        <v>BEARISH</v>
      </c>
      <c r="K1690" s="6" t="str">
        <f>OBV!G1690</f>
        <v>WEAK</v>
      </c>
      <c r="L1690" s="6" t="str">
        <f>OBV!H1690</f>
        <v>CONFIRMED BEARISH</v>
      </c>
      <c r="M1690" s="8">
        <f t="shared" si="263"/>
        <v>50</v>
      </c>
      <c r="N1690" s="8">
        <f t="shared" si="260"/>
        <v>45</v>
      </c>
      <c r="O1690" s="8">
        <f t="shared" si="261"/>
        <v>50</v>
      </c>
      <c r="P1690" s="8">
        <f t="shared" si="262"/>
        <v>0</v>
      </c>
      <c r="Q1690" s="9">
        <f t="shared" si="264"/>
        <v>40.75</v>
      </c>
      <c r="R1690" s="9">
        <f t="shared" si="265"/>
        <v>36.5</v>
      </c>
      <c r="S1690" s="9">
        <f t="shared" si="266"/>
        <v>26.75</v>
      </c>
      <c r="T1690" s="9">
        <f t="shared" si="267"/>
        <v>36.25</v>
      </c>
      <c r="U1690" s="8">
        <f t="shared" si="268"/>
        <v>34.666666666666664</v>
      </c>
      <c r="V1690" s="8">
        <f t="shared" si="269"/>
        <v>35.0625</v>
      </c>
    </row>
    <row r="1691" spans="1:22" ht="13.5" x14ac:dyDescent="0.25">
      <c r="A1691" s="3">
        <f>RSI!A1691</f>
        <v>44476</v>
      </c>
      <c r="B1691" s="2">
        <f>RSI!B1691</f>
        <v>11.790800000000001</v>
      </c>
      <c r="C1691" s="2">
        <f>RSI!I1691</f>
        <v>39.673714823632558</v>
      </c>
      <c r="D1691" s="2">
        <f>MACD!E1691</f>
        <v>-9.7685366370185989E-3</v>
      </c>
      <c r="E1691" s="2">
        <f>MACD!F1691</f>
        <v>3.6066907658194015E-3</v>
      </c>
      <c r="F1691" s="2">
        <f>'Moving Avg'!D1691</f>
        <v>11.813600000000003</v>
      </c>
      <c r="G1691" s="2">
        <f>'Moving Avg'!F1691</f>
        <v>11.885950000000001</v>
      </c>
      <c r="H1691" s="2">
        <f>'Moving Avg'!G1691</f>
        <v>11.997374000000002</v>
      </c>
      <c r="I1691" s="2">
        <f>'Moving Avg'!H1691</f>
        <v>11.758755999999998</v>
      </c>
      <c r="J1691" s="6" t="str">
        <f>OBV!F1691</f>
        <v>BEARISH</v>
      </c>
      <c r="K1691" s="6" t="str">
        <f>OBV!G1691</f>
        <v>WEAK</v>
      </c>
      <c r="L1691" s="6" t="str">
        <f>OBV!H1691</f>
        <v>CONFIRMED BEARISH</v>
      </c>
      <c r="M1691" s="8">
        <f t="shared" si="263"/>
        <v>50</v>
      </c>
      <c r="N1691" s="8">
        <f t="shared" si="260"/>
        <v>45</v>
      </c>
      <c r="O1691" s="8">
        <f t="shared" si="261"/>
        <v>50</v>
      </c>
      <c r="P1691" s="8">
        <f t="shared" si="262"/>
        <v>0</v>
      </c>
      <c r="Q1691" s="9">
        <f t="shared" si="264"/>
        <v>40.75</v>
      </c>
      <c r="R1691" s="9">
        <f t="shared" si="265"/>
        <v>36.5</v>
      </c>
      <c r="S1691" s="9">
        <f t="shared" si="266"/>
        <v>26.75</v>
      </c>
      <c r="T1691" s="9">
        <f t="shared" si="267"/>
        <v>36.25</v>
      </c>
      <c r="U1691" s="8">
        <f t="shared" si="268"/>
        <v>34.666666666666664</v>
      </c>
      <c r="V1691" s="8">
        <f t="shared" si="269"/>
        <v>35.0625</v>
      </c>
    </row>
    <row r="1692" spans="1:22" ht="13.5" x14ac:dyDescent="0.25">
      <c r="A1692" s="3">
        <f>RSI!A1692</f>
        <v>44477</v>
      </c>
      <c r="B1692" s="2">
        <f>RSI!B1692</f>
        <v>11.790800000000001</v>
      </c>
      <c r="C1692" s="2">
        <f>RSI!I1692</f>
        <v>39.673714823632558</v>
      </c>
      <c r="D1692" s="2">
        <f>MACD!E1692</f>
        <v>8.7862365327886494E-3</v>
      </c>
      <c r="E1692" s="2">
        <f>MACD!F1692</f>
        <v>4.6425999192132514E-3</v>
      </c>
      <c r="F1692" s="2">
        <f>'Moving Avg'!D1692</f>
        <v>11.802200000000003</v>
      </c>
      <c r="G1692" s="2">
        <f>'Moving Avg'!F1692</f>
        <v>11.884525</v>
      </c>
      <c r="H1692" s="2">
        <f>'Moving Avg'!G1692</f>
        <v>11.989512000000001</v>
      </c>
      <c r="I1692" s="2">
        <f>'Moving Avg'!H1692</f>
        <v>11.7590465</v>
      </c>
      <c r="J1692" s="6" t="str">
        <f>OBV!F1692</f>
        <v>BEARISH</v>
      </c>
      <c r="K1692" s="6" t="str">
        <f>OBV!G1692</f>
        <v>WEAK</v>
      </c>
      <c r="L1692" s="6" t="str">
        <f>OBV!H1692</f>
        <v>CONFIRMED BEARISH</v>
      </c>
      <c r="M1692" s="8">
        <f t="shared" si="263"/>
        <v>50</v>
      </c>
      <c r="N1692" s="8">
        <f t="shared" si="260"/>
        <v>0</v>
      </c>
      <c r="O1692" s="8">
        <f t="shared" si="261"/>
        <v>50</v>
      </c>
      <c r="P1692" s="8">
        <f t="shared" si="262"/>
        <v>0</v>
      </c>
      <c r="Q1692" s="9">
        <f t="shared" si="264"/>
        <v>25</v>
      </c>
      <c r="R1692" s="9">
        <f t="shared" si="265"/>
        <v>27.5</v>
      </c>
      <c r="S1692" s="9">
        <f t="shared" si="266"/>
        <v>20</v>
      </c>
      <c r="T1692" s="9">
        <f t="shared" si="267"/>
        <v>25</v>
      </c>
      <c r="U1692" s="8">
        <f t="shared" si="268"/>
        <v>24.166666666666668</v>
      </c>
      <c r="V1692" s="8">
        <f t="shared" si="269"/>
        <v>24.375</v>
      </c>
    </row>
    <row r="1693" spans="1:22" ht="13.5" x14ac:dyDescent="0.25">
      <c r="A1693" s="3">
        <f>RSI!A1693</f>
        <v>44480</v>
      </c>
      <c r="B1693" s="2">
        <f>RSI!B1693</f>
        <v>11.790800000000001</v>
      </c>
      <c r="C1693" s="2">
        <f>RSI!I1693</f>
        <v>39.673714823632558</v>
      </c>
      <c r="D1693" s="2">
        <f>MACD!E1693</f>
        <v>2.5170902275142737E-2</v>
      </c>
      <c r="E1693" s="2">
        <f>MACD!F1693</f>
        <v>8.7482603903991495E-3</v>
      </c>
      <c r="F1693" s="2">
        <f>'Moving Avg'!D1693</f>
        <v>11.802200000000003</v>
      </c>
      <c r="G1693" s="2">
        <f>'Moving Avg'!F1693</f>
        <v>11.87598</v>
      </c>
      <c r="H1693" s="2">
        <f>'Moving Avg'!G1693</f>
        <v>11.981764000000004</v>
      </c>
      <c r="I1693" s="2">
        <f>'Moving Avg'!H1693</f>
        <v>11.760007500000002</v>
      </c>
      <c r="J1693" s="6" t="str">
        <f>OBV!F1693</f>
        <v>BULLISH</v>
      </c>
      <c r="K1693" s="6" t="str">
        <f>OBV!G1693</f>
        <v>NEUTRAL</v>
      </c>
      <c r="L1693" s="6" t="str">
        <f>OBV!H1693</f>
        <v>NEUTRAL</v>
      </c>
      <c r="M1693" s="8">
        <f t="shared" si="263"/>
        <v>50</v>
      </c>
      <c r="N1693" s="8">
        <f t="shared" si="260"/>
        <v>0</v>
      </c>
      <c r="O1693" s="8">
        <f t="shared" si="261"/>
        <v>50</v>
      </c>
      <c r="P1693" s="8">
        <f t="shared" si="262"/>
        <v>49.5</v>
      </c>
      <c r="Q1693" s="9">
        <f t="shared" si="264"/>
        <v>32.424999999999997</v>
      </c>
      <c r="R1693" s="9">
        <f t="shared" si="265"/>
        <v>39.875</v>
      </c>
      <c r="S1693" s="9">
        <f t="shared" si="266"/>
        <v>42.275000000000006</v>
      </c>
      <c r="T1693" s="9">
        <f t="shared" si="267"/>
        <v>37.375</v>
      </c>
      <c r="U1693" s="8">
        <f t="shared" si="268"/>
        <v>38.19166666666667</v>
      </c>
      <c r="V1693" s="8">
        <f t="shared" si="269"/>
        <v>37.987499999999997</v>
      </c>
    </row>
    <row r="1694" spans="1:22" ht="13.5" x14ac:dyDescent="0.25">
      <c r="A1694" s="3">
        <f>RSI!A1694</f>
        <v>44481</v>
      </c>
      <c r="B1694" s="2">
        <f>RSI!B1694</f>
        <v>11.790800000000001</v>
      </c>
      <c r="C1694" s="2">
        <f>RSI!I1694</f>
        <v>39.673714823632565</v>
      </c>
      <c r="D1694" s="2">
        <f>MACD!E1694</f>
        <v>3.9668621563025752E-2</v>
      </c>
      <c r="E1694" s="2">
        <f>MACD!F1694</f>
        <v>1.4932332624924471E-2</v>
      </c>
      <c r="F1694" s="2">
        <f>'Moving Avg'!D1694</f>
        <v>11.790800000000001</v>
      </c>
      <c r="G1694" s="2">
        <f>'Moving Avg'!F1694</f>
        <v>11.858889999999999</v>
      </c>
      <c r="H1694" s="2">
        <f>'Moving Avg'!G1694</f>
        <v>11.973902000000002</v>
      </c>
      <c r="I1694" s="2">
        <f>'Moving Avg'!H1694</f>
        <v>11.762232000000004</v>
      </c>
      <c r="J1694" s="6" t="str">
        <f>OBV!F1694</f>
        <v>BEARISH</v>
      </c>
      <c r="K1694" s="6" t="str">
        <f>OBV!G1694</f>
        <v>NEUTRAL</v>
      </c>
      <c r="L1694" s="6" t="str">
        <f>OBV!H1694</f>
        <v>CONFIRMED BEARISH</v>
      </c>
      <c r="M1694" s="8">
        <f t="shared" si="263"/>
        <v>50</v>
      </c>
      <c r="N1694" s="8">
        <f t="shared" si="260"/>
        <v>0</v>
      </c>
      <c r="O1694" s="8">
        <f t="shared" si="261"/>
        <v>50</v>
      </c>
      <c r="P1694" s="8">
        <f t="shared" si="262"/>
        <v>16.5</v>
      </c>
      <c r="Q1694" s="9">
        <f t="shared" si="264"/>
        <v>27.475000000000001</v>
      </c>
      <c r="R1694" s="9">
        <f t="shared" si="265"/>
        <v>31.625</v>
      </c>
      <c r="S1694" s="9">
        <f t="shared" si="266"/>
        <v>27.425000000000001</v>
      </c>
      <c r="T1694" s="9">
        <f t="shared" si="267"/>
        <v>29.125</v>
      </c>
      <c r="U1694" s="8">
        <f t="shared" si="268"/>
        <v>28.841666666666669</v>
      </c>
      <c r="V1694" s="8">
        <f t="shared" si="269"/>
        <v>28.912500000000001</v>
      </c>
    </row>
    <row r="1695" spans="1:22" ht="13.5" x14ac:dyDescent="0.25">
      <c r="A1695" s="3">
        <f>RSI!A1695</f>
        <v>44482</v>
      </c>
      <c r="B1695" s="2">
        <f>RSI!B1695</f>
        <v>11.790800000000001</v>
      </c>
      <c r="C1695" s="2">
        <f>RSI!I1695</f>
        <v>39.673714823632565</v>
      </c>
      <c r="D1695" s="2">
        <f>MACD!E1695</f>
        <v>5.2522747824893301E-2</v>
      </c>
      <c r="E1695" s="2">
        <f>MACD!F1695</f>
        <v>2.245041566491824E-2</v>
      </c>
      <c r="F1695" s="2">
        <f>'Moving Avg'!D1695</f>
        <v>11.790800000000001</v>
      </c>
      <c r="G1695" s="2">
        <f>'Moving Avg'!F1695</f>
        <v>11.850344999999999</v>
      </c>
      <c r="H1695" s="2">
        <f>'Moving Avg'!G1695</f>
        <v>11.966154000000003</v>
      </c>
      <c r="I1695" s="2">
        <f>'Moving Avg'!H1695</f>
        <v>11.764456500000005</v>
      </c>
      <c r="J1695" s="6" t="str">
        <f>OBV!F1695</f>
        <v>NEUTRAL</v>
      </c>
      <c r="K1695" s="6" t="str">
        <f>OBV!G1695</f>
        <v>NEUTRAL</v>
      </c>
      <c r="L1695" s="6" t="str">
        <f>OBV!H1695</f>
        <v>NEUTRAL</v>
      </c>
      <c r="M1695" s="8">
        <f t="shared" si="263"/>
        <v>50</v>
      </c>
      <c r="N1695" s="8">
        <f t="shared" si="260"/>
        <v>0</v>
      </c>
      <c r="O1695" s="8">
        <f t="shared" si="261"/>
        <v>50</v>
      </c>
      <c r="P1695" s="8">
        <f t="shared" si="262"/>
        <v>33</v>
      </c>
      <c r="Q1695" s="9">
        <f t="shared" si="264"/>
        <v>29.95</v>
      </c>
      <c r="R1695" s="9">
        <f t="shared" si="265"/>
        <v>35.75</v>
      </c>
      <c r="S1695" s="9">
        <f t="shared" si="266"/>
        <v>34.85</v>
      </c>
      <c r="T1695" s="9">
        <f t="shared" si="267"/>
        <v>33.25</v>
      </c>
      <c r="U1695" s="8">
        <f t="shared" si="268"/>
        <v>33.516666666666673</v>
      </c>
      <c r="V1695" s="8">
        <f t="shared" si="269"/>
        <v>33.450000000000003</v>
      </c>
    </row>
    <row r="1696" spans="1:22" ht="13.5" x14ac:dyDescent="0.25">
      <c r="A1696" s="3">
        <f>RSI!A1696</f>
        <v>44483</v>
      </c>
      <c r="B1696" s="2">
        <f>RSI!B1696</f>
        <v>11.956</v>
      </c>
      <c r="C1696" s="2">
        <f>RSI!I1696</f>
        <v>56.455114194642945</v>
      </c>
      <c r="D1696" s="2">
        <f>MACD!E1696</f>
        <v>3.4182559023507864E-2</v>
      </c>
      <c r="E1696" s="2">
        <f>MACD!F1696</f>
        <v>2.4796844336636165E-2</v>
      </c>
      <c r="F1696" s="2">
        <f>'Moving Avg'!D1696</f>
        <v>11.823840000000001</v>
      </c>
      <c r="G1696" s="2">
        <f>'Moving Avg'!F1696</f>
        <v>11.855754999999998</v>
      </c>
      <c r="H1696" s="2">
        <f>'Moving Avg'!G1696</f>
        <v>11.961824000000002</v>
      </c>
      <c r="I1696" s="2">
        <f>'Moving Avg'!H1696</f>
        <v>11.767507000000007</v>
      </c>
      <c r="J1696" s="6" t="str">
        <f>OBV!F1696</f>
        <v>BULLISH</v>
      </c>
      <c r="K1696" s="6" t="str">
        <f>OBV!G1696</f>
        <v>NEUTRAL</v>
      </c>
      <c r="L1696" s="6" t="str">
        <f>OBV!H1696</f>
        <v>CONFIRMED BULLISH</v>
      </c>
      <c r="M1696" s="8">
        <f t="shared" si="263"/>
        <v>50</v>
      </c>
      <c r="N1696" s="8">
        <f t="shared" si="260"/>
        <v>0</v>
      </c>
      <c r="O1696" s="8">
        <f t="shared" si="261"/>
        <v>50</v>
      </c>
      <c r="P1696" s="8">
        <f t="shared" si="262"/>
        <v>83.5</v>
      </c>
      <c r="Q1696" s="9">
        <f t="shared" si="264"/>
        <v>37.524999999999999</v>
      </c>
      <c r="R1696" s="9">
        <f t="shared" si="265"/>
        <v>48.375</v>
      </c>
      <c r="S1696" s="9">
        <f t="shared" si="266"/>
        <v>57.575000000000003</v>
      </c>
      <c r="T1696" s="9">
        <f t="shared" si="267"/>
        <v>45.875</v>
      </c>
      <c r="U1696" s="8">
        <f t="shared" si="268"/>
        <v>47.82500000000001</v>
      </c>
      <c r="V1696" s="8">
        <f t="shared" si="269"/>
        <v>47.337500000000006</v>
      </c>
    </row>
    <row r="1697" spans="1:22" ht="13.5" x14ac:dyDescent="0.25">
      <c r="A1697" s="3">
        <f>RSI!A1697</f>
        <v>44488</v>
      </c>
      <c r="B1697" s="2">
        <f>RSI!B1697</f>
        <v>11.9617</v>
      </c>
      <c r="C1697" s="2">
        <f>RSI!I1697</f>
        <v>56.900608569038269</v>
      </c>
      <c r="D1697" s="2">
        <f>MACD!E1697</f>
        <v>1.7768649745802279E-2</v>
      </c>
      <c r="E1697" s="2">
        <f>MACD!F1697</f>
        <v>2.3391205418469389E-2</v>
      </c>
      <c r="F1697" s="2">
        <f>'Moving Avg'!D1697</f>
        <v>11.85802</v>
      </c>
      <c r="G1697" s="2">
        <f>'Moving Avg'!F1697</f>
        <v>11.861449999999998</v>
      </c>
      <c r="H1697" s="2">
        <f>'Moving Avg'!G1697</f>
        <v>11.957950000000004</v>
      </c>
      <c r="I1697" s="2">
        <f>'Moving Avg'!H1697</f>
        <v>11.770844000000006</v>
      </c>
      <c r="J1697" s="6" t="str">
        <f>OBV!F1697</f>
        <v>BULLISH</v>
      </c>
      <c r="K1697" s="6" t="str">
        <f>OBV!G1697</f>
        <v>NEUTRAL</v>
      </c>
      <c r="L1697" s="6" t="str">
        <f>OBV!H1697</f>
        <v>CONFIRMED BULLISH</v>
      </c>
      <c r="M1697" s="8">
        <f t="shared" si="263"/>
        <v>50</v>
      </c>
      <c r="N1697" s="8">
        <f t="shared" si="260"/>
        <v>45</v>
      </c>
      <c r="O1697" s="8">
        <f t="shared" si="261"/>
        <v>50</v>
      </c>
      <c r="P1697" s="8">
        <f t="shared" si="262"/>
        <v>83.5</v>
      </c>
      <c r="Q1697" s="9">
        <f t="shared" si="264"/>
        <v>53.274999999999999</v>
      </c>
      <c r="R1697" s="9">
        <f t="shared" si="265"/>
        <v>57.375</v>
      </c>
      <c r="S1697" s="9">
        <f t="shared" si="266"/>
        <v>64.325000000000003</v>
      </c>
      <c r="T1697" s="9">
        <f t="shared" si="267"/>
        <v>57.125</v>
      </c>
      <c r="U1697" s="8">
        <f t="shared" si="268"/>
        <v>58.32500000000001</v>
      </c>
      <c r="V1697" s="8">
        <f t="shared" si="269"/>
        <v>58.025000000000006</v>
      </c>
    </row>
    <row r="1698" spans="1:22" ht="13.5" x14ac:dyDescent="0.25">
      <c r="A1698" s="3">
        <f>RSI!A1698</f>
        <v>44489</v>
      </c>
      <c r="B1698" s="2">
        <f>RSI!B1698</f>
        <v>11.9617</v>
      </c>
      <c r="C1698" s="2">
        <f>RSI!I1698</f>
        <v>56.900608569038269</v>
      </c>
      <c r="D1698" s="2">
        <f>MACD!E1698</f>
        <v>-5.3609788876798348E-3</v>
      </c>
      <c r="E1698" s="2">
        <f>MACD!F1698</f>
        <v>1.7640768557239544E-2</v>
      </c>
      <c r="F1698" s="2">
        <f>'Moving Avg'!D1698</f>
        <v>11.892199999999999</v>
      </c>
      <c r="G1698" s="2">
        <f>'Moving Avg'!F1698</f>
        <v>11.867144999999997</v>
      </c>
      <c r="H1698" s="2">
        <f>'Moving Avg'!G1698</f>
        <v>11.953962000000001</v>
      </c>
      <c r="I1698" s="2">
        <f>'Moving Avg'!H1698</f>
        <v>11.774439000000006</v>
      </c>
      <c r="J1698" s="6" t="str">
        <f>OBV!F1698</f>
        <v>BULLISH</v>
      </c>
      <c r="K1698" s="6" t="str">
        <f>OBV!G1698</f>
        <v>NEUTRAL</v>
      </c>
      <c r="L1698" s="6" t="str">
        <f>OBV!H1698</f>
        <v>CONFIRMED BULLISH</v>
      </c>
      <c r="M1698" s="8">
        <f t="shared" si="263"/>
        <v>50</v>
      </c>
      <c r="N1698" s="8">
        <f t="shared" si="260"/>
        <v>100</v>
      </c>
      <c r="O1698" s="8">
        <f t="shared" si="261"/>
        <v>50</v>
      </c>
      <c r="P1698" s="8">
        <f t="shared" si="262"/>
        <v>83.5</v>
      </c>
      <c r="Q1698" s="9">
        <f t="shared" si="264"/>
        <v>72.525000000000006</v>
      </c>
      <c r="R1698" s="9">
        <f t="shared" si="265"/>
        <v>68.375</v>
      </c>
      <c r="S1698" s="9">
        <f t="shared" si="266"/>
        <v>72.575000000000003</v>
      </c>
      <c r="T1698" s="9">
        <f t="shared" si="267"/>
        <v>70.875</v>
      </c>
      <c r="U1698" s="8">
        <f t="shared" si="268"/>
        <v>71.158333333333346</v>
      </c>
      <c r="V1698" s="8">
        <f t="shared" si="269"/>
        <v>71.087500000000006</v>
      </c>
    </row>
    <row r="1699" spans="1:22" ht="13.5" x14ac:dyDescent="0.25">
      <c r="A1699" s="3">
        <f>RSI!A1699</f>
        <v>44490</v>
      </c>
      <c r="B1699" s="2">
        <f>RSI!B1699</f>
        <v>11.847799999999999</v>
      </c>
      <c r="C1699" s="2">
        <f>RSI!I1699</f>
        <v>45.995324343676913</v>
      </c>
      <c r="D1699" s="2">
        <f>MACD!E1699</f>
        <v>-8.1626995676131742E-3</v>
      </c>
      <c r="E1699" s="2">
        <f>MACD!F1699</f>
        <v>1.2480074932269001E-2</v>
      </c>
      <c r="F1699" s="2">
        <f>'Moving Avg'!D1699</f>
        <v>11.903600000000001</v>
      </c>
      <c r="G1699" s="2">
        <f>'Moving Avg'!F1699</f>
        <v>11.867144999999997</v>
      </c>
      <c r="H1699" s="2">
        <f>'Moving Avg'!G1699</f>
        <v>11.948380000000002</v>
      </c>
      <c r="I1699" s="2">
        <f>'Moving Avg'!H1699</f>
        <v>11.779011500000008</v>
      </c>
      <c r="J1699" s="6" t="str">
        <f>OBV!F1699</f>
        <v>BEARISH</v>
      </c>
      <c r="K1699" s="6" t="str">
        <f>OBV!G1699</f>
        <v>NEUTRAL</v>
      </c>
      <c r="L1699" s="6" t="str">
        <f>OBV!H1699</f>
        <v>BEARISH DIVERGENCE</v>
      </c>
      <c r="M1699" s="8">
        <f t="shared" si="263"/>
        <v>50</v>
      </c>
      <c r="N1699" s="8">
        <f t="shared" si="260"/>
        <v>100</v>
      </c>
      <c r="O1699" s="8">
        <f t="shared" si="261"/>
        <v>50</v>
      </c>
      <c r="P1699" s="8">
        <f t="shared" si="262"/>
        <v>16.5</v>
      </c>
      <c r="Q1699" s="9">
        <f t="shared" si="264"/>
        <v>62.475000000000001</v>
      </c>
      <c r="R1699" s="9">
        <f t="shared" si="265"/>
        <v>51.625</v>
      </c>
      <c r="S1699" s="9">
        <f t="shared" si="266"/>
        <v>42.424999999999997</v>
      </c>
      <c r="T1699" s="9">
        <f t="shared" si="267"/>
        <v>54.125</v>
      </c>
      <c r="U1699" s="8">
        <f t="shared" si="268"/>
        <v>52.17499999999999</v>
      </c>
      <c r="V1699" s="8">
        <f t="shared" si="269"/>
        <v>52.662499999999994</v>
      </c>
    </row>
    <row r="1700" spans="1:22" ht="13.5" x14ac:dyDescent="0.25">
      <c r="A1700" s="3">
        <f>RSI!A1700</f>
        <v>44491</v>
      </c>
      <c r="B1700" s="2">
        <f>RSI!B1700</f>
        <v>11.847799999999999</v>
      </c>
      <c r="C1700" s="2">
        <f>RSI!I1700</f>
        <v>45.995324343676913</v>
      </c>
      <c r="D1700" s="2">
        <f>MACD!E1700</f>
        <v>-1.9033988424340009E-2</v>
      </c>
      <c r="E1700" s="2">
        <f>MACD!F1700</f>
        <v>6.1772622609471989E-3</v>
      </c>
      <c r="F1700" s="2">
        <f>'Moving Avg'!D1700</f>
        <v>11.915000000000001</v>
      </c>
      <c r="G1700" s="2">
        <f>'Moving Avg'!F1700</f>
        <v>11.867144999999999</v>
      </c>
      <c r="H1700" s="2">
        <f>'Moving Avg'!G1700</f>
        <v>11.942684000000002</v>
      </c>
      <c r="I1700" s="2">
        <f>'Moving Avg'!H1700</f>
        <v>11.783713000000008</v>
      </c>
      <c r="J1700" s="6" t="str">
        <f>OBV!F1700</f>
        <v>BEARISH</v>
      </c>
      <c r="K1700" s="6" t="str">
        <f>OBV!G1700</f>
        <v>NEUTRAL</v>
      </c>
      <c r="L1700" s="6" t="str">
        <f>OBV!H1700</f>
        <v>BEARISH DIVERGENCE</v>
      </c>
      <c r="M1700" s="8">
        <f t="shared" si="263"/>
        <v>50</v>
      </c>
      <c r="N1700" s="8">
        <f t="shared" si="260"/>
        <v>100</v>
      </c>
      <c r="O1700" s="8">
        <f t="shared" si="261"/>
        <v>50</v>
      </c>
      <c r="P1700" s="8">
        <f t="shared" si="262"/>
        <v>16.5</v>
      </c>
      <c r="Q1700" s="9">
        <f t="shared" si="264"/>
        <v>62.475000000000001</v>
      </c>
      <c r="R1700" s="9">
        <f t="shared" si="265"/>
        <v>51.625</v>
      </c>
      <c r="S1700" s="9">
        <f t="shared" si="266"/>
        <v>42.424999999999997</v>
      </c>
      <c r="T1700" s="9">
        <f t="shared" si="267"/>
        <v>54.125</v>
      </c>
      <c r="U1700" s="8">
        <f t="shared" si="268"/>
        <v>52.17499999999999</v>
      </c>
      <c r="V1700" s="8">
        <f t="shared" si="269"/>
        <v>52.662499999999994</v>
      </c>
    </row>
    <row r="1701" spans="1:22" ht="13.5" x14ac:dyDescent="0.25">
      <c r="A1701" s="3">
        <f>RSI!A1701</f>
        <v>44494</v>
      </c>
      <c r="B1701" s="2">
        <f>RSI!B1701</f>
        <v>11.847799999999999</v>
      </c>
      <c r="C1701" s="2">
        <f>RSI!I1701</f>
        <v>45.995324343676913</v>
      </c>
      <c r="D1701" s="2">
        <f>MACD!E1701</f>
        <v>-2.7984041079333721E-2</v>
      </c>
      <c r="E1701" s="2">
        <f>MACD!F1701</f>
        <v>-6.5499840710898493E-4</v>
      </c>
      <c r="F1701" s="2">
        <f>'Moving Avg'!D1701</f>
        <v>11.893359999999999</v>
      </c>
      <c r="G1701" s="2">
        <f>'Moving Avg'!F1701</f>
        <v>11.867430000000001</v>
      </c>
      <c r="H1701" s="2">
        <f>'Moving Avg'!G1701</f>
        <v>11.944164000000001</v>
      </c>
      <c r="I1701" s="2">
        <f>'Moving Avg'!H1701</f>
        <v>11.786996000000009</v>
      </c>
      <c r="J1701" s="6" t="str">
        <f>OBV!F1701</f>
        <v>BEARISH</v>
      </c>
      <c r="K1701" s="6" t="str">
        <f>OBV!G1701</f>
        <v>NEUTRAL</v>
      </c>
      <c r="L1701" s="6" t="str">
        <f>OBV!H1701</f>
        <v>CONFIRMED BEARISH</v>
      </c>
      <c r="M1701" s="8">
        <f t="shared" si="263"/>
        <v>50</v>
      </c>
      <c r="N1701" s="8">
        <f t="shared" si="260"/>
        <v>100</v>
      </c>
      <c r="O1701" s="8">
        <f t="shared" si="261"/>
        <v>50</v>
      </c>
      <c r="P1701" s="8">
        <f t="shared" si="262"/>
        <v>16.5</v>
      </c>
      <c r="Q1701" s="9">
        <f t="shared" si="264"/>
        <v>62.475000000000001</v>
      </c>
      <c r="R1701" s="9">
        <f t="shared" si="265"/>
        <v>51.625</v>
      </c>
      <c r="S1701" s="9">
        <f t="shared" si="266"/>
        <v>42.424999999999997</v>
      </c>
      <c r="T1701" s="9">
        <f t="shared" si="267"/>
        <v>54.125</v>
      </c>
      <c r="U1701" s="8">
        <f t="shared" si="268"/>
        <v>52.17499999999999</v>
      </c>
      <c r="V1701" s="8">
        <f t="shared" si="269"/>
        <v>52.662499999999994</v>
      </c>
    </row>
    <row r="1702" spans="1:22" ht="13.5" x14ac:dyDescent="0.25">
      <c r="A1702" s="3">
        <f>RSI!A1702</f>
        <v>44495</v>
      </c>
      <c r="B1702" s="2">
        <f>RSI!B1702</f>
        <v>11.790800000000001</v>
      </c>
      <c r="C1702" s="2">
        <f>RSI!I1702</f>
        <v>41.074907934413574</v>
      </c>
      <c r="D1702" s="2">
        <f>MACD!E1702</f>
        <v>-3.1104634571656575E-2</v>
      </c>
      <c r="E1702" s="2">
        <f>MACD!F1702</f>
        <v>-6.7449256400185032E-3</v>
      </c>
      <c r="F1702" s="2">
        <f>'Moving Avg'!D1702</f>
        <v>11.85918</v>
      </c>
      <c r="G1702" s="2">
        <f>'Moving Avg'!F1702</f>
        <v>11.858885000000001</v>
      </c>
      <c r="H1702" s="2">
        <f>'Moving Avg'!G1702</f>
        <v>11.937442000000001</v>
      </c>
      <c r="I1702" s="2">
        <f>'Moving Avg'!H1702</f>
        <v>11.788447000000009</v>
      </c>
      <c r="J1702" s="6" t="str">
        <f>OBV!F1702</f>
        <v>BEARISH</v>
      </c>
      <c r="K1702" s="6" t="str">
        <f>OBV!G1702</f>
        <v>WEAK</v>
      </c>
      <c r="L1702" s="6" t="str">
        <f>OBV!H1702</f>
        <v>CONFIRMED BEARISH</v>
      </c>
      <c r="M1702" s="8">
        <f t="shared" si="263"/>
        <v>50</v>
      </c>
      <c r="N1702" s="8">
        <f t="shared" si="260"/>
        <v>100</v>
      </c>
      <c r="O1702" s="8">
        <f t="shared" si="261"/>
        <v>50</v>
      </c>
      <c r="P1702" s="8">
        <f t="shared" si="262"/>
        <v>0</v>
      </c>
      <c r="Q1702" s="9">
        <f t="shared" si="264"/>
        <v>60</v>
      </c>
      <c r="R1702" s="9">
        <f t="shared" si="265"/>
        <v>47.5</v>
      </c>
      <c r="S1702" s="9">
        <f t="shared" si="266"/>
        <v>35</v>
      </c>
      <c r="T1702" s="9">
        <f t="shared" si="267"/>
        <v>50</v>
      </c>
      <c r="U1702" s="8">
        <f t="shared" si="268"/>
        <v>47.5</v>
      </c>
      <c r="V1702" s="8">
        <f t="shared" si="269"/>
        <v>48.125</v>
      </c>
    </row>
    <row r="1703" spans="1:22" ht="13.5" x14ac:dyDescent="0.25">
      <c r="A1703" s="3">
        <f>RSI!A1703</f>
        <v>44496</v>
      </c>
      <c r="B1703" s="2">
        <f>RSI!B1703</f>
        <v>11.790800000000001</v>
      </c>
      <c r="C1703" s="2">
        <f>RSI!I1703</f>
        <v>41.074907934413574</v>
      </c>
      <c r="D1703" s="2">
        <f>MACD!E1703</f>
        <v>-3.3195075232917759E-2</v>
      </c>
      <c r="E1703" s="2">
        <f>MACD!F1703</f>
        <v>-1.2034955558598355E-2</v>
      </c>
      <c r="F1703" s="2">
        <f>'Moving Avg'!D1703</f>
        <v>11.824999999999999</v>
      </c>
      <c r="G1703" s="2">
        <f>'Moving Avg'!F1703</f>
        <v>11.850339999999999</v>
      </c>
      <c r="H1703" s="2">
        <f>'Moving Avg'!G1703</f>
        <v>11.930833999999999</v>
      </c>
      <c r="I1703" s="2">
        <f>'Moving Avg'!H1703</f>
        <v>11.790414000000009</v>
      </c>
      <c r="J1703" s="6" t="str">
        <f>OBV!F1703</f>
        <v>BEARISH</v>
      </c>
      <c r="K1703" s="6" t="str">
        <f>OBV!G1703</f>
        <v>WEAK</v>
      </c>
      <c r="L1703" s="6" t="str">
        <f>OBV!H1703</f>
        <v>CONFIRMED BEARISH</v>
      </c>
      <c r="M1703" s="8">
        <f t="shared" si="263"/>
        <v>50</v>
      </c>
      <c r="N1703" s="8">
        <f t="shared" si="260"/>
        <v>100</v>
      </c>
      <c r="O1703" s="8">
        <f t="shared" si="261"/>
        <v>50</v>
      </c>
      <c r="P1703" s="8">
        <f t="shared" si="262"/>
        <v>0</v>
      </c>
      <c r="Q1703" s="9">
        <f t="shared" si="264"/>
        <v>60</v>
      </c>
      <c r="R1703" s="9">
        <f t="shared" si="265"/>
        <v>47.5</v>
      </c>
      <c r="S1703" s="9">
        <f t="shared" si="266"/>
        <v>35</v>
      </c>
      <c r="T1703" s="9">
        <f t="shared" si="267"/>
        <v>50</v>
      </c>
      <c r="U1703" s="8">
        <f t="shared" si="268"/>
        <v>47.5</v>
      </c>
      <c r="V1703" s="8">
        <f t="shared" si="269"/>
        <v>48.125</v>
      </c>
    </row>
    <row r="1704" spans="1:22" ht="13.5" x14ac:dyDescent="0.25">
      <c r="A1704" s="3">
        <f>RSI!A1704</f>
        <v>44497</v>
      </c>
      <c r="B1704" s="2">
        <f>RSI!B1704</f>
        <v>11.790800000000001</v>
      </c>
      <c r="C1704" s="2">
        <f>RSI!I1704</f>
        <v>41.074907934413574</v>
      </c>
      <c r="D1704" s="2">
        <f>MACD!E1704</f>
        <v>-3.4454593412162282E-2</v>
      </c>
      <c r="E1704" s="2">
        <f>MACD!F1704</f>
        <v>-1.6518883129311143E-2</v>
      </c>
      <c r="F1704" s="2">
        <f>'Moving Avg'!D1704</f>
        <v>11.813600000000003</v>
      </c>
      <c r="G1704" s="2">
        <f>'Moving Avg'!F1704</f>
        <v>11.841795000000001</v>
      </c>
      <c r="H1704" s="2">
        <f>'Moving Avg'!G1704</f>
        <v>11.924226000000001</v>
      </c>
      <c r="I1704" s="2">
        <f>'Moving Avg'!H1704</f>
        <v>11.792123000000011</v>
      </c>
      <c r="J1704" s="6" t="str">
        <f>OBV!F1704</f>
        <v>BEARISH</v>
      </c>
      <c r="K1704" s="6" t="str">
        <f>OBV!G1704</f>
        <v>WEAK</v>
      </c>
      <c r="L1704" s="6" t="str">
        <f>OBV!H1704</f>
        <v>CONFIRMED BEARISH</v>
      </c>
      <c r="M1704" s="8">
        <f t="shared" si="263"/>
        <v>50</v>
      </c>
      <c r="N1704" s="8">
        <f t="shared" si="260"/>
        <v>45</v>
      </c>
      <c r="O1704" s="8">
        <f t="shared" si="261"/>
        <v>50</v>
      </c>
      <c r="P1704" s="8">
        <f t="shared" si="262"/>
        <v>0</v>
      </c>
      <c r="Q1704" s="9">
        <f t="shared" si="264"/>
        <v>40.75</v>
      </c>
      <c r="R1704" s="9">
        <f t="shared" si="265"/>
        <v>36.5</v>
      </c>
      <c r="S1704" s="9">
        <f t="shared" si="266"/>
        <v>26.75</v>
      </c>
      <c r="T1704" s="9">
        <f t="shared" si="267"/>
        <v>36.25</v>
      </c>
      <c r="U1704" s="8">
        <f t="shared" si="268"/>
        <v>34.666666666666664</v>
      </c>
      <c r="V1704" s="8">
        <f t="shared" si="269"/>
        <v>35.0625</v>
      </c>
    </row>
    <row r="1705" spans="1:22" ht="13.5" x14ac:dyDescent="0.25">
      <c r="A1705" s="3">
        <f>RSI!A1705</f>
        <v>44498</v>
      </c>
      <c r="B1705" s="2">
        <f>RSI!B1705</f>
        <v>11.790800000000001</v>
      </c>
      <c r="C1705" s="2">
        <f>RSI!I1705</f>
        <v>41.074907934413574</v>
      </c>
      <c r="D1705" s="2">
        <f>MACD!E1705</f>
        <v>-3.5048750465277223E-2</v>
      </c>
      <c r="E1705" s="2">
        <f>MACD!F1705</f>
        <v>-2.0224856596504359E-2</v>
      </c>
      <c r="F1705" s="2">
        <f>'Moving Avg'!D1705</f>
        <v>11.802200000000003</v>
      </c>
      <c r="G1705" s="2">
        <f>'Moving Avg'!F1705</f>
        <v>11.833250000000001</v>
      </c>
      <c r="H1705" s="2">
        <f>'Moving Avg'!G1705</f>
        <v>11.918074000000001</v>
      </c>
      <c r="I1705" s="2">
        <f>'Moving Avg'!H1705</f>
        <v>11.793806000000011</v>
      </c>
      <c r="J1705" s="6" t="str">
        <f>OBV!F1705</f>
        <v>BEARISH</v>
      </c>
      <c r="K1705" s="6" t="str">
        <f>OBV!G1705</f>
        <v>WEAK</v>
      </c>
      <c r="L1705" s="6" t="str">
        <f>OBV!H1705</f>
        <v>CONFIRMED BEARISH</v>
      </c>
      <c r="M1705" s="8">
        <f t="shared" si="263"/>
        <v>50</v>
      </c>
      <c r="N1705" s="8">
        <f t="shared" si="260"/>
        <v>45</v>
      </c>
      <c r="O1705" s="8">
        <f t="shared" si="261"/>
        <v>50</v>
      </c>
      <c r="P1705" s="8">
        <f t="shared" si="262"/>
        <v>0</v>
      </c>
      <c r="Q1705" s="9">
        <f t="shared" si="264"/>
        <v>40.75</v>
      </c>
      <c r="R1705" s="9">
        <f t="shared" si="265"/>
        <v>36.5</v>
      </c>
      <c r="S1705" s="9">
        <f t="shared" si="266"/>
        <v>26.75</v>
      </c>
      <c r="T1705" s="9">
        <f t="shared" si="267"/>
        <v>36.25</v>
      </c>
      <c r="U1705" s="8">
        <f t="shared" si="268"/>
        <v>34.666666666666664</v>
      </c>
      <c r="V1705" s="8">
        <f t="shared" si="269"/>
        <v>35.0625</v>
      </c>
    </row>
    <row r="1706" spans="1:22" ht="13.5" x14ac:dyDescent="0.25">
      <c r="A1706" s="3">
        <f>RSI!A1706</f>
        <v>44501</v>
      </c>
      <c r="B1706" s="2">
        <f>RSI!B1706</f>
        <v>11.790800000000001</v>
      </c>
      <c r="C1706" s="2">
        <f>RSI!I1706</f>
        <v>41.074907934413574</v>
      </c>
      <c r="D1706" s="2">
        <f>MACD!E1706</f>
        <v>-9.6994575528732696E-3</v>
      </c>
      <c r="E1706" s="2">
        <f>MACD!F1706</f>
        <v>-1.8119776787778142E-2</v>
      </c>
      <c r="F1706" s="2">
        <f>'Moving Avg'!D1706</f>
        <v>11.790800000000001</v>
      </c>
      <c r="G1706" s="2">
        <f>'Moving Avg'!F1706</f>
        <v>11.830400000000001</v>
      </c>
      <c r="H1706" s="2">
        <f>'Moving Avg'!G1706</f>
        <v>11.911922000000002</v>
      </c>
      <c r="I1706" s="2">
        <f>'Moving Avg'!H1706</f>
        <v>11.795283000000014</v>
      </c>
      <c r="J1706" s="6" t="str">
        <f>OBV!F1706</f>
        <v>BEARISH</v>
      </c>
      <c r="K1706" s="6" t="str">
        <f>OBV!G1706</f>
        <v>WEAK</v>
      </c>
      <c r="L1706" s="6" t="str">
        <f>OBV!H1706</f>
        <v>CONFIRMED BEARISH</v>
      </c>
      <c r="M1706" s="8">
        <f t="shared" si="263"/>
        <v>50</v>
      </c>
      <c r="N1706" s="8">
        <f t="shared" si="260"/>
        <v>0</v>
      </c>
      <c r="O1706" s="8">
        <f t="shared" si="261"/>
        <v>0</v>
      </c>
      <c r="P1706" s="8">
        <f t="shared" si="262"/>
        <v>0</v>
      </c>
      <c r="Q1706" s="9">
        <f t="shared" si="264"/>
        <v>17.5</v>
      </c>
      <c r="R1706" s="9">
        <f t="shared" si="265"/>
        <v>10</v>
      </c>
      <c r="S1706" s="9">
        <f t="shared" si="266"/>
        <v>7.5</v>
      </c>
      <c r="T1706" s="9">
        <f t="shared" si="267"/>
        <v>12.5</v>
      </c>
      <c r="U1706" s="8">
        <f t="shared" si="268"/>
        <v>11.666666666666666</v>
      </c>
      <c r="V1706" s="8">
        <f t="shared" si="269"/>
        <v>11.875</v>
      </c>
    </row>
    <row r="1707" spans="1:22" ht="13.5" x14ac:dyDescent="0.25">
      <c r="A1707" s="3">
        <f>RSI!A1707</f>
        <v>44502</v>
      </c>
      <c r="B1707" s="2">
        <f>RSI!B1707</f>
        <v>11.790800000000001</v>
      </c>
      <c r="C1707" s="2">
        <f>RSI!I1707</f>
        <v>41.074907934413574</v>
      </c>
      <c r="D1707" s="2">
        <f>MACD!E1707</f>
        <v>1.303117886058125E-2</v>
      </c>
      <c r="E1707" s="2">
        <f>MACD!F1707</f>
        <v>-1.1889585658106265E-2</v>
      </c>
      <c r="F1707" s="2">
        <f>'Moving Avg'!D1707</f>
        <v>11.790800000000001</v>
      </c>
      <c r="G1707" s="2">
        <f>'Moving Avg'!F1707</f>
        <v>11.827549999999999</v>
      </c>
      <c r="H1707" s="2">
        <f>'Moving Avg'!G1707</f>
        <v>11.90577</v>
      </c>
      <c r="I1707" s="2">
        <f>'Moving Avg'!H1707</f>
        <v>11.796992000000014</v>
      </c>
      <c r="J1707" s="6" t="str">
        <f>OBV!F1707</f>
        <v>NEUTRAL</v>
      </c>
      <c r="K1707" s="6" t="str">
        <f>OBV!G1707</f>
        <v>NEUTRAL</v>
      </c>
      <c r="L1707" s="6" t="str">
        <f>OBV!H1707</f>
        <v>NEUTRAL</v>
      </c>
      <c r="M1707" s="8">
        <f t="shared" si="263"/>
        <v>50</v>
      </c>
      <c r="N1707" s="8">
        <f t="shared" si="260"/>
        <v>0</v>
      </c>
      <c r="O1707" s="8">
        <f t="shared" si="261"/>
        <v>0</v>
      </c>
      <c r="P1707" s="8">
        <f t="shared" si="262"/>
        <v>33</v>
      </c>
      <c r="Q1707" s="9">
        <f t="shared" si="264"/>
        <v>22.45</v>
      </c>
      <c r="R1707" s="9">
        <f t="shared" si="265"/>
        <v>18.25</v>
      </c>
      <c r="S1707" s="9">
        <f t="shared" si="266"/>
        <v>22.35</v>
      </c>
      <c r="T1707" s="9">
        <f t="shared" si="267"/>
        <v>20.75</v>
      </c>
      <c r="U1707" s="8">
        <f t="shared" si="268"/>
        <v>21.016666666666669</v>
      </c>
      <c r="V1707" s="8">
        <f t="shared" si="269"/>
        <v>20.950000000000003</v>
      </c>
    </row>
    <row r="1708" spans="1:22" ht="13.5" x14ac:dyDescent="0.25">
      <c r="A1708" s="3">
        <f>RSI!A1708</f>
        <v>44503</v>
      </c>
      <c r="B1708" s="2">
        <f>RSI!B1708</f>
        <v>11.790800000000001</v>
      </c>
      <c r="C1708" s="2">
        <f>RSI!I1708</f>
        <v>41.074907934413574</v>
      </c>
      <c r="D1708" s="2">
        <f>MACD!E1708</f>
        <v>3.2639156918296663E-2</v>
      </c>
      <c r="E1708" s="2">
        <f>MACD!F1708</f>
        <v>-2.9838371428256797E-3</v>
      </c>
      <c r="F1708" s="2">
        <f>'Moving Avg'!D1708</f>
        <v>11.790800000000001</v>
      </c>
      <c r="G1708" s="2">
        <f>'Moving Avg'!F1708</f>
        <v>11.827549999999999</v>
      </c>
      <c r="H1708" s="2">
        <f>'Moving Avg'!G1708</f>
        <v>11.899618</v>
      </c>
      <c r="I1708" s="2">
        <f>'Moving Avg'!H1708</f>
        <v>11.799216500000016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  <c r="M1708" s="8">
        <f t="shared" si="263"/>
        <v>50</v>
      </c>
      <c r="N1708" s="8">
        <f t="shared" si="260"/>
        <v>0</v>
      </c>
      <c r="O1708" s="8">
        <f t="shared" si="261"/>
        <v>0</v>
      </c>
      <c r="P1708" s="8">
        <f t="shared" si="262"/>
        <v>33</v>
      </c>
      <c r="Q1708" s="9">
        <f t="shared" si="264"/>
        <v>22.45</v>
      </c>
      <c r="R1708" s="9">
        <f t="shared" si="265"/>
        <v>18.25</v>
      </c>
      <c r="S1708" s="9">
        <f t="shared" si="266"/>
        <v>22.35</v>
      </c>
      <c r="T1708" s="9">
        <f t="shared" si="267"/>
        <v>20.75</v>
      </c>
      <c r="U1708" s="8">
        <f t="shared" si="268"/>
        <v>21.016666666666669</v>
      </c>
      <c r="V1708" s="8">
        <f t="shared" si="269"/>
        <v>20.950000000000003</v>
      </c>
    </row>
    <row r="1709" spans="1:22" ht="13.5" x14ac:dyDescent="0.25">
      <c r="A1709" s="3">
        <f>RSI!A1709</f>
        <v>44504</v>
      </c>
      <c r="B1709" s="2">
        <f>RSI!B1709</f>
        <v>11.790800000000001</v>
      </c>
      <c r="C1709" s="2">
        <f>RSI!I1709</f>
        <v>41.074907934413574</v>
      </c>
      <c r="D1709" s="2">
        <f>MACD!E1709</f>
        <v>3.2054078109744921E-2</v>
      </c>
      <c r="E1709" s="2">
        <f>MACD!F1709</f>
        <v>4.0237459076884405E-3</v>
      </c>
      <c r="F1709" s="2">
        <f>'Moving Avg'!D1709</f>
        <v>11.790800000000001</v>
      </c>
      <c r="G1709" s="2">
        <f>'Moving Avg'!F1709</f>
        <v>11.824699999999998</v>
      </c>
      <c r="H1709" s="2">
        <f>'Moving Avg'!G1709</f>
        <v>11.893466</v>
      </c>
      <c r="I1709" s="2">
        <f>'Moving Avg'!H1709</f>
        <v>11.801441000000018</v>
      </c>
      <c r="J1709" s="6" t="str">
        <f>OBV!F1709</f>
        <v>NEUTRAL</v>
      </c>
      <c r="K1709" s="6" t="str">
        <f>OBV!G1709</f>
        <v>NEUTRAL</v>
      </c>
      <c r="L1709" s="6" t="str">
        <f>OBV!H1709</f>
        <v>NEUTRAL</v>
      </c>
      <c r="M1709" s="8">
        <f t="shared" si="263"/>
        <v>50</v>
      </c>
      <c r="N1709" s="8">
        <f t="shared" si="260"/>
        <v>0</v>
      </c>
      <c r="O1709" s="8">
        <f t="shared" si="261"/>
        <v>0</v>
      </c>
      <c r="P1709" s="8">
        <f t="shared" si="262"/>
        <v>33</v>
      </c>
      <c r="Q1709" s="9">
        <f t="shared" si="264"/>
        <v>22.45</v>
      </c>
      <c r="R1709" s="9">
        <f t="shared" si="265"/>
        <v>18.25</v>
      </c>
      <c r="S1709" s="9">
        <f t="shared" si="266"/>
        <v>22.35</v>
      </c>
      <c r="T1709" s="9">
        <f t="shared" si="267"/>
        <v>20.75</v>
      </c>
      <c r="U1709" s="8">
        <f t="shared" si="268"/>
        <v>21.016666666666669</v>
      </c>
      <c r="V1709" s="8">
        <f t="shared" si="269"/>
        <v>20.950000000000003</v>
      </c>
    </row>
    <row r="1710" spans="1:22" ht="13.5" x14ac:dyDescent="0.25">
      <c r="A1710" s="3">
        <f>RSI!A1710</f>
        <v>44505</v>
      </c>
      <c r="B1710" s="2">
        <f>RSI!B1710</f>
        <v>11.790800000000001</v>
      </c>
      <c r="C1710" s="2">
        <f>RSI!I1710</f>
        <v>41.074907934413567</v>
      </c>
      <c r="D1710" s="2">
        <f>MACD!E1710</f>
        <v>3.1879967041966495E-2</v>
      </c>
      <c r="E1710" s="2">
        <f>MACD!F1710</f>
        <v>9.5949901345440507E-3</v>
      </c>
      <c r="F1710" s="2">
        <f>'Moving Avg'!D1710</f>
        <v>11.790800000000001</v>
      </c>
      <c r="G1710" s="2">
        <f>'Moving Avg'!F1710</f>
        <v>11.824699999999996</v>
      </c>
      <c r="H1710" s="2">
        <f>'Moving Avg'!G1710</f>
        <v>11.888109999999999</v>
      </c>
      <c r="I1710" s="2">
        <f>'Moving Avg'!H1710</f>
        <v>11.803408000000021</v>
      </c>
      <c r="J1710" s="6" t="str">
        <f>OBV!F1710</f>
        <v>NEUTRAL</v>
      </c>
      <c r="K1710" s="6" t="str">
        <f>OBV!G1710</f>
        <v>NEUTRAL</v>
      </c>
      <c r="L1710" s="6" t="str">
        <f>OBV!H1710</f>
        <v>NEUTRAL</v>
      </c>
      <c r="M1710" s="8">
        <f t="shared" si="263"/>
        <v>50</v>
      </c>
      <c r="N1710" s="8">
        <f t="shared" si="260"/>
        <v>0</v>
      </c>
      <c r="O1710" s="8">
        <f t="shared" si="261"/>
        <v>0</v>
      </c>
      <c r="P1710" s="8">
        <f t="shared" si="262"/>
        <v>33</v>
      </c>
      <c r="Q1710" s="9">
        <f t="shared" si="264"/>
        <v>22.45</v>
      </c>
      <c r="R1710" s="9">
        <f t="shared" si="265"/>
        <v>18.25</v>
      </c>
      <c r="S1710" s="9">
        <f t="shared" si="266"/>
        <v>22.35</v>
      </c>
      <c r="T1710" s="9">
        <f t="shared" si="267"/>
        <v>20.75</v>
      </c>
      <c r="U1710" s="8">
        <f t="shared" si="268"/>
        <v>21.016666666666669</v>
      </c>
      <c r="V1710" s="8">
        <f t="shared" si="269"/>
        <v>20.950000000000003</v>
      </c>
    </row>
    <row r="1711" spans="1:22" ht="13.5" x14ac:dyDescent="0.25">
      <c r="A1711" s="3">
        <f>RSI!A1711</f>
        <v>44508</v>
      </c>
      <c r="B1711" s="2">
        <f>RSI!B1711</f>
        <v>11.7852</v>
      </c>
      <c r="C1711" s="2">
        <f>RSI!I1711</f>
        <v>40.250699738349539</v>
      </c>
      <c r="D1711" s="2">
        <f>MACD!E1711</f>
        <v>3.2444638233398493E-2</v>
      </c>
      <c r="E1711" s="2">
        <f>MACD!F1711</f>
        <v>1.4164919754314938E-2</v>
      </c>
      <c r="F1711" s="2">
        <f>'Moving Avg'!D1711</f>
        <v>11.789680000000001</v>
      </c>
      <c r="G1711" s="2">
        <f>'Moving Avg'!F1711</f>
        <v>11.824419999999998</v>
      </c>
      <c r="H1711" s="2">
        <f>'Moving Avg'!G1711</f>
        <v>11.882984</v>
      </c>
      <c r="I1711" s="2">
        <f>'Moving Avg'!H1711</f>
        <v>11.80444450000002</v>
      </c>
      <c r="J1711" s="6" t="str">
        <f>OBV!F1711</f>
        <v>BEARISH</v>
      </c>
      <c r="K1711" s="6" t="str">
        <f>OBV!G1711</f>
        <v>NEUTRAL</v>
      </c>
      <c r="L1711" s="6" t="str">
        <f>OBV!H1711</f>
        <v>CONFIRMED BEARISH</v>
      </c>
      <c r="M1711" s="8">
        <f t="shared" si="263"/>
        <v>50</v>
      </c>
      <c r="N1711" s="8">
        <f t="shared" si="260"/>
        <v>0</v>
      </c>
      <c r="O1711" s="8">
        <f t="shared" si="261"/>
        <v>0</v>
      </c>
      <c r="P1711" s="8">
        <f t="shared" si="262"/>
        <v>16.5</v>
      </c>
      <c r="Q1711" s="9">
        <f t="shared" si="264"/>
        <v>19.975000000000001</v>
      </c>
      <c r="R1711" s="9">
        <f t="shared" si="265"/>
        <v>14.125</v>
      </c>
      <c r="S1711" s="9">
        <f t="shared" si="266"/>
        <v>14.925000000000001</v>
      </c>
      <c r="T1711" s="9">
        <f t="shared" si="267"/>
        <v>16.625</v>
      </c>
      <c r="U1711" s="8">
        <f t="shared" si="268"/>
        <v>16.341666666666669</v>
      </c>
      <c r="V1711" s="8">
        <f t="shared" si="269"/>
        <v>16.412500000000001</v>
      </c>
    </row>
    <row r="1712" spans="1:22" ht="13.5" x14ac:dyDescent="0.25">
      <c r="A1712" s="3">
        <f>RSI!A1712</f>
        <v>44509</v>
      </c>
      <c r="B1712" s="2">
        <f>RSI!B1712</f>
        <v>11.9048</v>
      </c>
      <c r="C1712" s="2">
        <f>RSI!I1712</f>
        <v>59.118313278267834</v>
      </c>
      <c r="D1712" s="2">
        <f>MACD!E1712</f>
        <v>1.5602205255364154E-2</v>
      </c>
      <c r="E1712" s="2">
        <f>MACD!F1712</f>
        <v>1.4452376854524784E-2</v>
      </c>
      <c r="F1712" s="2">
        <f>'Moving Avg'!D1712</f>
        <v>11.812480000000001</v>
      </c>
      <c r="G1712" s="2">
        <f>'Moving Avg'!F1712</f>
        <v>11.830119999999997</v>
      </c>
      <c r="H1712" s="2">
        <f>'Moving Avg'!G1712</f>
        <v>11.878884000000001</v>
      </c>
      <c r="I1712" s="2">
        <f>'Moving Avg'!H1712</f>
        <v>11.80607900000002</v>
      </c>
      <c r="J1712" s="6" t="str">
        <f>OBV!F1712</f>
        <v>BULLISH</v>
      </c>
      <c r="K1712" s="6" t="str">
        <f>OBV!G1712</f>
        <v>NEUTRAL</v>
      </c>
      <c r="L1712" s="6" t="str">
        <f>OBV!H1712</f>
        <v>CONFIRMED BULLISH</v>
      </c>
      <c r="M1712" s="8">
        <f t="shared" si="263"/>
        <v>50</v>
      </c>
      <c r="N1712" s="8">
        <f t="shared" si="260"/>
        <v>0</v>
      </c>
      <c r="O1712" s="8">
        <f t="shared" si="261"/>
        <v>50</v>
      </c>
      <c r="P1712" s="8">
        <f t="shared" si="262"/>
        <v>83.5</v>
      </c>
      <c r="Q1712" s="9">
        <f t="shared" si="264"/>
        <v>37.524999999999999</v>
      </c>
      <c r="R1712" s="9">
        <f t="shared" si="265"/>
        <v>48.375</v>
      </c>
      <c r="S1712" s="9">
        <f t="shared" si="266"/>
        <v>57.575000000000003</v>
      </c>
      <c r="T1712" s="9">
        <f t="shared" si="267"/>
        <v>45.875</v>
      </c>
      <c r="U1712" s="8">
        <f t="shared" si="268"/>
        <v>47.82500000000001</v>
      </c>
      <c r="V1712" s="8">
        <f t="shared" si="269"/>
        <v>47.337500000000006</v>
      </c>
    </row>
    <row r="1713" spans="1:22" ht="13.5" x14ac:dyDescent="0.25">
      <c r="A1713" s="3">
        <f>RSI!A1713</f>
        <v>44510</v>
      </c>
      <c r="B1713" s="2">
        <f>RSI!B1713</f>
        <v>11.9617</v>
      </c>
      <c r="C1713" s="2">
        <f>RSI!I1713</f>
        <v>64.811446350209366</v>
      </c>
      <c r="D1713" s="2">
        <f>MACD!E1713</f>
        <v>-3.2851961405917507E-3</v>
      </c>
      <c r="E1713" s="2">
        <f>MACD!F1713</f>
        <v>1.0904862255501477E-2</v>
      </c>
      <c r="F1713" s="2">
        <f>'Moving Avg'!D1713</f>
        <v>11.84666</v>
      </c>
      <c r="G1713" s="2">
        <f>'Moving Avg'!F1713</f>
        <v>11.838664999999997</v>
      </c>
      <c r="H1713" s="2">
        <f>'Moving Avg'!G1713</f>
        <v>11.875922000000001</v>
      </c>
      <c r="I1713" s="2">
        <f>'Moving Avg'!H1713</f>
        <v>11.807379000000019</v>
      </c>
      <c r="J1713" s="6" t="str">
        <f>OBV!F1713</f>
        <v>BULLISH</v>
      </c>
      <c r="K1713" s="6" t="str">
        <f>OBV!G1713</f>
        <v>NEUTRAL</v>
      </c>
      <c r="L1713" s="6" t="str">
        <f>OBV!H1713</f>
        <v>CONFIRMED BULLISH</v>
      </c>
      <c r="M1713" s="8">
        <f t="shared" si="263"/>
        <v>50</v>
      </c>
      <c r="N1713" s="8">
        <f t="shared" si="260"/>
        <v>45</v>
      </c>
      <c r="O1713" s="8">
        <f t="shared" si="261"/>
        <v>50</v>
      </c>
      <c r="P1713" s="8">
        <f t="shared" si="262"/>
        <v>83.5</v>
      </c>
      <c r="Q1713" s="9">
        <f t="shared" si="264"/>
        <v>53.274999999999999</v>
      </c>
      <c r="R1713" s="9">
        <f t="shared" si="265"/>
        <v>57.375</v>
      </c>
      <c r="S1713" s="9">
        <f t="shared" si="266"/>
        <v>64.325000000000003</v>
      </c>
      <c r="T1713" s="9">
        <f t="shared" si="267"/>
        <v>57.125</v>
      </c>
      <c r="U1713" s="8">
        <f t="shared" si="268"/>
        <v>58.32500000000001</v>
      </c>
      <c r="V1713" s="8">
        <f t="shared" si="269"/>
        <v>58.025000000000006</v>
      </c>
    </row>
    <row r="1714" spans="1:22" ht="13.5" x14ac:dyDescent="0.25">
      <c r="A1714" s="3">
        <f>RSI!A1714</f>
        <v>44511</v>
      </c>
      <c r="B1714" s="2">
        <f>RSI!B1714</f>
        <v>12.018700000000001</v>
      </c>
      <c r="C1714" s="2">
        <f>RSI!I1714</f>
        <v>69.407497065768638</v>
      </c>
      <c r="D1714" s="2">
        <f>MACD!E1714</f>
        <v>-2.4215380184253732E-2</v>
      </c>
      <c r="E1714" s="2">
        <f>MACD!F1714</f>
        <v>3.880813767550435E-3</v>
      </c>
      <c r="F1714" s="2">
        <f>'Moving Avg'!D1714</f>
        <v>11.892240000000001</v>
      </c>
      <c r="G1714" s="2">
        <f>'Moving Avg'!F1714</f>
        <v>11.850059999999999</v>
      </c>
      <c r="H1714" s="2">
        <f>'Moving Avg'!G1714</f>
        <v>11.877061999999999</v>
      </c>
      <c r="I1714" s="2">
        <f>'Moving Avg'!H1714</f>
        <v>11.81048550000002</v>
      </c>
      <c r="J1714" s="6" t="str">
        <f>OBV!F1714</f>
        <v>BULLISH</v>
      </c>
      <c r="K1714" s="6" t="str">
        <f>OBV!G1714</f>
        <v>STRONG</v>
      </c>
      <c r="L1714" s="6" t="str">
        <f>OBV!H1714</f>
        <v>CONFIRMED BULLISH</v>
      </c>
      <c r="M1714" s="8">
        <f t="shared" si="263"/>
        <v>50</v>
      </c>
      <c r="N1714" s="8">
        <f t="shared" si="260"/>
        <v>100</v>
      </c>
      <c r="O1714" s="8">
        <f t="shared" si="261"/>
        <v>50</v>
      </c>
      <c r="P1714" s="8">
        <f t="shared" si="262"/>
        <v>100</v>
      </c>
      <c r="Q1714" s="9">
        <f t="shared" si="264"/>
        <v>75</v>
      </c>
      <c r="R1714" s="9">
        <f t="shared" si="265"/>
        <v>72.5</v>
      </c>
      <c r="S1714" s="9">
        <f t="shared" si="266"/>
        <v>80</v>
      </c>
      <c r="T1714" s="9">
        <f t="shared" si="267"/>
        <v>75</v>
      </c>
      <c r="U1714" s="8">
        <f t="shared" si="268"/>
        <v>75.833333333333329</v>
      </c>
      <c r="V1714" s="8">
        <f t="shared" si="269"/>
        <v>75.625</v>
      </c>
    </row>
    <row r="1715" spans="1:22" ht="13.5" x14ac:dyDescent="0.25">
      <c r="A1715" s="3">
        <f>RSI!A1715</f>
        <v>44512</v>
      </c>
      <c r="B1715" s="2">
        <f>RSI!B1715</f>
        <v>12.018700000000001</v>
      </c>
      <c r="C1715" s="2">
        <f>RSI!I1715</f>
        <v>69.407497065768638</v>
      </c>
      <c r="D1715" s="2">
        <f>MACD!E1715</f>
        <v>-4.2934864774768045E-2</v>
      </c>
      <c r="E1715" s="2">
        <f>MACD!F1715</f>
        <v>-5.4823219409132606E-3</v>
      </c>
      <c r="F1715" s="2">
        <f>'Moving Avg'!D1715</f>
        <v>11.93782</v>
      </c>
      <c r="G1715" s="2">
        <f>'Moving Avg'!F1715</f>
        <v>11.861454999999998</v>
      </c>
      <c r="H1715" s="2">
        <f>'Moving Avg'!G1715</f>
        <v>11.878201999999998</v>
      </c>
      <c r="I1715" s="2">
        <f>'Moving Avg'!H1715</f>
        <v>11.813849500000019</v>
      </c>
      <c r="J1715" s="6" t="str">
        <f>OBV!F1715</f>
        <v>BULLISH</v>
      </c>
      <c r="K1715" s="6" t="str">
        <f>OBV!G1715</f>
        <v>STRONG</v>
      </c>
      <c r="L1715" s="6" t="str">
        <f>OBV!H1715</f>
        <v>CONFIRMED BULLISH</v>
      </c>
      <c r="M1715" s="8">
        <f t="shared" si="263"/>
        <v>50</v>
      </c>
      <c r="N1715" s="8">
        <f t="shared" si="260"/>
        <v>100</v>
      </c>
      <c r="O1715" s="8">
        <f t="shared" si="261"/>
        <v>50</v>
      </c>
      <c r="P1715" s="8">
        <f t="shared" si="262"/>
        <v>100</v>
      </c>
      <c r="Q1715" s="9">
        <f t="shared" si="264"/>
        <v>75</v>
      </c>
      <c r="R1715" s="9">
        <f t="shared" si="265"/>
        <v>72.5</v>
      </c>
      <c r="S1715" s="9">
        <f t="shared" si="266"/>
        <v>80</v>
      </c>
      <c r="T1715" s="9">
        <f t="shared" si="267"/>
        <v>75</v>
      </c>
      <c r="U1715" s="8">
        <f t="shared" si="268"/>
        <v>75.833333333333329</v>
      </c>
      <c r="V1715" s="8">
        <f t="shared" si="269"/>
        <v>75.625</v>
      </c>
    </row>
    <row r="1716" spans="1:22" ht="13.5" x14ac:dyDescent="0.25">
      <c r="A1716" s="3">
        <f>RSI!A1716</f>
        <v>44515</v>
      </c>
      <c r="B1716" s="2">
        <f>RSI!B1716</f>
        <v>12.018700000000001</v>
      </c>
      <c r="C1716" s="2">
        <f>RSI!I1716</f>
        <v>69.407497065768638</v>
      </c>
      <c r="D1716" s="2">
        <f>MACD!E1716</f>
        <v>-5.9708992419475138E-2</v>
      </c>
      <c r="E1716" s="2">
        <f>MACD!F1716</f>
        <v>-1.6327656036625636E-2</v>
      </c>
      <c r="F1716" s="2">
        <f>'Moving Avg'!D1716</f>
        <v>11.984520000000002</v>
      </c>
      <c r="G1716" s="2">
        <f>'Moving Avg'!F1716</f>
        <v>11.864589999999998</v>
      </c>
      <c r="H1716" s="2">
        <f>'Moving Avg'!G1716</f>
        <v>11.878201999999998</v>
      </c>
      <c r="I1716" s="2">
        <f>'Moving Avg'!H1716</f>
        <v>11.816234000000019</v>
      </c>
      <c r="J1716" s="6" t="str">
        <f>OBV!F1716</f>
        <v>BULLISH</v>
      </c>
      <c r="K1716" s="6" t="str">
        <f>OBV!G1716</f>
        <v>STRONG</v>
      </c>
      <c r="L1716" s="6" t="str">
        <f>OBV!H1716</f>
        <v>CONFIRMED BULLISH</v>
      </c>
      <c r="M1716" s="8">
        <f t="shared" si="263"/>
        <v>50</v>
      </c>
      <c r="N1716" s="8">
        <f t="shared" si="260"/>
        <v>100</v>
      </c>
      <c r="O1716" s="8">
        <f t="shared" si="261"/>
        <v>50</v>
      </c>
      <c r="P1716" s="8">
        <f t="shared" si="262"/>
        <v>100</v>
      </c>
      <c r="Q1716" s="9">
        <f t="shared" si="264"/>
        <v>75</v>
      </c>
      <c r="R1716" s="9">
        <f t="shared" si="265"/>
        <v>72.5</v>
      </c>
      <c r="S1716" s="9">
        <f t="shared" si="266"/>
        <v>80</v>
      </c>
      <c r="T1716" s="9">
        <f t="shared" si="267"/>
        <v>75</v>
      </c>
      <c r="U1716" s="8">
        <f t="shared" si="268"/>
        <v>75.833333333333329</v>
      </c>
      <c r="V1716" s="8">
        <f t="shared" si="269"/>
        <v>75.625</v>
      </c>
    </row>
    <row r="1717" spans="1:22" ht="13.5" x14ac:dyDescent="0.25">
      <c r="A1717" s="3">
        <f>RSI!A1717</f>
        <v>44516</v>
      </c>
      <c r="B1717" s="2">
        <f>RSI!B1717</f>
        <v>12.018700000000001</v>
      </c>
      <c r="C1717" s="2">
        <f>RSI!I1717</f>
        <v>69.407497065768638</v>
      </c>
      <c r="D1717" s="2">
        <f>MACD!E1717</f>
        <v>-7.4767821857129491E-2</v>
      </c>
      <c r="E1717" s="2">
        <f>MACD!F1717</f>
        <v>-2.8015689200726411E-2</v>
      </c>
      <c r="F1717" s="2">
        <f>'Moving Avg'!D1717</f>
        <v>12.007300000000003</v>
      </c>
      <c r="G1717" s="2">
        <f>'Moving Avg'!F1717</f>
        <v>11.867439999999998</v>
      </c>
      <c r="H1717" s="2">
        <f>'Moving Avg'!G1717</f>
        <v>11.877061999999997</v>
      </c>
      <c r="I1717" s="2">
        <f>'Moving Avg'!H1717</f>
        <v>11.818618500000019</v>
      </c>
      <c r="J1717" s="6" t="str">
        <f>OBV!F1717</f>
        <v>BULLISH</v>
      </c>
      <c r="K1717" s="6" t="str">
        <f>OBV!G1717</f>
        <v>STRONG</v>
      </c>
      <c r="L1717" s="6" t="str">
        <f>OBV!H1717</f>
        <v>CONFIRMED BULLISH</v>
      </c>
      <c r="M1717" s="8">
        <f t="shared" si="263"/>
        <v>50</v>
      </c>
      <c r="N1717" s="8">
        <f t="shared" si="260"/>
        <v>100</v>
      </c>
      <c r="O1717" s="8">
        <f t="shared" si="261"/>
        <v>50</v>
      </c>
      <c r="P1717" s="8">
        <f t="shared" si="262"/>
        <v>100</v>
      </c>
      <c r="Q1717" s="9">
        <f t="shared" si="264"/>
        <v>75</v>
      </c>
      <c r="R1717" s="9">
        <f t="shared" si="265"/>
        <v>72.5</v>
      </c>
      <c r="S1717" s="9">
        <f t="shared" si="266"/>
        <v>80</v>
      </c>
      <c r="T1717" s="9">
        <f t="shared" si="267"/>
        <v>75</v>
      </c>
      <c r="U1717" s="8">
        <f t="shared" si="268"/>
        <v>75.833333333333329</v>
      </c>
      <c r="V1717" s="8">
        <f t="shared" si="269"/>
        <v>75.625</v>
      </c>
    </row>
    <row r="1718" spans="1:22" ht="13.5" x14ac:dyDescent="0.25">
      <c r="A1718" s="3">
        <f>RSI!A1718</f>
        <v>44517</v>
      </c>
      <c r="B1718" s="2">
        <f>RSI!B1718</f>
        <v>11.9617</v>
      </c>
      <c r="C1718" s="2">
        <f>RSI!I1718</f>
        <v>59.036048657122215</v>
      </c>
      <c r="D1718" s="2">
        <f>MACD!E1718</f>
        <v>-8.4088923874011456E-2</v>
      </c>
      <c r="E1718" s="2">
        <f>MACD!F1718</f>
        <v>-3.9230336135383417E-2</v>
      </c>
      <c r="F1718" s="2">
        <f>'Moving Avg'!D1718</f>
        <v>12.007300000000001</v>
      </c>
      <c r="G1718" s="2">
        <f>'Moving Avg'!F1718</f>
        <v>11.86744</v>
      </c>
      <c r="H1718" s="2">
        <f>'Moving Avg'!G1718</f>
        <v>11.877061999999993</v>
      </c>
      <c r="I1718" s="2">
        <f>'Moving Avg'!H1718</f>
        <v>11.820718000000017</v>
      </c>
      <c r="J1718" s="6" t="str">
        <f>OBV!F1718</f>
        <v>BULLISH</v>
      </c>
      <c r="K1718" s="6" t="str">
        <f>OBV!G1718</f>
        <v>NEUTRAL</v>
      </c>
      <c r="L1718" s="6" t="str">
        <f>OBV!H1718</f>
        <v>NEUTRAL</v>
      </c>
      <c r="M1718" s="8">
        <f t="shared" si="263"/>
        <v>50</v>
      </c>
      <c r="N1718" s="8">
        <f t="shared" si="260"/>
        <v>100</v>
      </c>
      <c r="O1718" s="8">
        <f t="shared" si="261"/>
        <v>50</v>
      </c>
      <c r="P1718" s="8">
        <f t="shared" si="262"/>
        <v>49.5</v>
      </c>
      <c r="Q1718" s="9">
        <f t="shared" si="264"/>
        <v>67.424999999999997</v>
      </c>
      <c r="R1718" s="9">
        <f t="shared" si="265"/>
        <v>59.875</v>
      </c>
      <c r="S1718" s="9">
        <f t="shared" si="266"/>
        <v>57.275000000000006</v>
      </c>
      <c r="T1718" s="9">
        <f t="shared" si="267"/>
        <v>62.375</v>
      </c>
      <c r="U1718" s="8">
        <f t="shared" si="268"/>
        <v>61.524999999999999</v>
      </c>
      <c r="V1718" s="8">
        <f t="shared" si="269"/>
        <v>61.737499999999997</v>
      </c>
    </row>
    <row r="1719" spans="1:22" ht="13.5" x14ac:dyDescent="0.25">
      <c r="A1719" s="3">
        <f>RSI!A1719</f>
        <v>44518</v>
      </c>
      <c r="B1719" s="2">
        <f>RSI!B1719</f>
        <v>11.9617</v>
      </c>
      <c r="C1719" s="2">
        <f>RSI!I1719</f>
        <v>59.036048657122215</v>
      </c>
      <c r="D1719" s="2">
        <f>MACD!E1719</f>
        <v>-9.2381081592378678E-2</v>
      </c>
      <c r="E1719" s="2">
        <f>MACD!F1719</f>
        <v>-4.9860485226782471E-2</v>
      </c>
      <c r="F1719" s="2">
        <f>'Moving Avg'!D1719</f>
        <v>11.995900000000001</v>
      </c>
      <c r="G1719" s="2">
        <f>'Moving Avg'!F1719</f>
        <v>11.873135000000001</v>
      </c>
      <c r="H1719" s="2">
        <f>'Moving Avg'!G1719</f>
        <v>11.877061999999993</v>
      </c>
      <c r="I1719" s="2">
        <f>'Moving Avg'!H1719</f>
        <v>11.822817500000015</v>
      </c>
      <c r="J1719" s="6" t="str">
        <f>OBV!F1719</f>
        <v>BEARISH</v>
      </c>
      <c r="K1719" s="6" t="str">
        <f>OBV!G1719</f>
        <v>WEAK</v>
      </c>
      <c r="L1719" s="6" t="str">
        <f>OBV!H1719</f>
        <v>CONFIRMED BEARISH</v>
      </c>
      <c r="M1719" s="8">
        <f t="shared" si="263"/>
        <v>50</v>
      </c>
      <c r="N1719" s="8">
        <f t="shared" si="260"/>
        <v>100</v>
      </c>
      <c r="O1719" s="8">
        <f t="shared" si="261"/>
        <v>50</v>
      </c>
      <c r="P1719" s="8">
        <f t="shared" si="262"/>
        <v>0</v>
      </c>
      <c r="Q1719" s="9">
        <f t="shared" si="264"/>
        <v>60</v>
      </c>
      <c r="R1719" s="9">
        <f t="shared" si="265"/>
        <v>47.5</v>
      </c>
      <c r="S1719" s="9">
        <f t="shared" si="266"/>
        <v>35</v>
      </c>
      <c r="T1719" s="9">
        <f t="shared" si="267"/>
        <v>50</v>
      </c>
      <c r="U1719" s="8">
        <f t="shared" si="268"/>
        <v>47.5</v>
      </c>
      <c r="V1719" s="8">
        <f t="shared" si="269"/>
        <v>48.125</v>
      </c>
    </row>
    <row r="1720" spans="1:22" ht="13.5" x14ac:dyDescent="0.25">
      <c r="A1720" s="3">
        <f>RSI!A1720</f>
        <v>44519</v>
      </c>
      <c r="B1720" s="2">
        <f>RSI!B1720</f>
        <v>12.018700000000001</v>
      </c>
      <c r="C1720" s="2">
        <f>RSI!I1720</f>
        <v>65.086595110911219</v>
      </c>
      <c r="D1720" s="2">
        <f>MACD!E1720</f>
        <v>-0.10399481106867903</v>
      </c>
      <c r="E1720" s="2">
        <f>MACD!F1720</f>
        <v>-6.0687350395161793E-2</v>
      </c>
      <c r="F1720" s="2">
        <f>'Moving Avg'!D1720</f>
        <v>11.995900000000001</v>
      </c>
      <c r="G1720" s="2">
        <f>'Moving Avg'!F1720</f>
        <v>11.881680000000001</v>
      </c>
      <c r="H1720" s="2">
        <f>'Moving Avg'!G1720</f>
        <v>11.878201999999995</v>
      </c>
      <c r="I1720" s="2">
        <f>'Moving Avg'!H1720</f>
        <v>11.825279000000014</v>
      </c>
      <c r="J1720" s="6" t="str">
        <f>OBV!F1720</f>
        <v>BEARISH</v>
      </c>
      <c r="K1720" s="6" t="str">
        <f>OBV!G1720</f>
        <v>NEUTRAL</v>
      </c>
      <c r="L1720" s="6" t="str">
        <f>OBV!H1720</f>
        <v>NEUTRAL</v>
      </c>
      <c r="M1720" s="8">
        <f t="shared" si="263"/>
        <v>50</v>
      </c>
      <c r="N1720" s="8">
        <f t="shared" si="260"/>
        <v>100</v>
      </c>
      <c r="O1720" s="8">
        <f t="shared" si="261"/>
        <v>50</v>
      </c>
      <c r="P1720" s="8">
        <f t="shared" si="262"/>
        <v>16.5</v>
      </c>
      <c r="Q1720" s="9">
        <f t="shared" si="264"/>
        <v>62.475000000000001</v>
      </c>
      <c r="R1720" s="9">
        <f t="shared" si="265"/>
        <v>51.625</v>
      </c>
      <c r="S1720" s="9">
        <f t="shared" si="266"/>
        <v>42.424999999999997</v>
      </c>
      <c r="T1720" s="9">
        <f t="shared" si="267"/>
        <v>54.125</v>
      </c>
      <c r="U1720" s="8">
        <f t="shared" si="268"/>
        <v>52.17499999999999</v>
      </c>
      <c r="V1720" s="8">
        <f t="shared" si="269"/>
        <v>52.662499999999994</v>
      </c>
    </row>
    <row r="1721" spans="1:22" ht="13.5" x14ac:dyDescent="0.25">
      <c r="A1721" s="3">
        <f>RSI!A1721</f>
        <v>44522</v>
      </c>
      <c r="B1721" s="2">
        <f>RSI!B1721</f>
        <v>11.9617</v>
      </c>
      <c r="C1721" s="2">
        <f>RSI!I1721</f>
        <v>56.154346205320493</v>
      </c>
      <c r="D1721" s="2">
        <f>MACD!E1721</f>
        <v>-0.11114522805360139</v>
      </c>
      <c r="E1721" s="2">
        <f>MACD!F1721</f>
        <v>-7.0778925926849715E-2</v>
      </c>
      <c r="F1721" s="2">
        <f>'Moving Avg'!D1721</f>
        <v>11.984500000000001</v>
      </c>
      <c r="G1721" s="2">
        <f>'Moving Avg'!F1721</f>
        <v>11.887375000000002</v>
      </c>
      <c r="H1721" s="2">
        <f>'Moving Avg'!G1721</f>
        <v>11.881049999999995</v>
      </c>
      <c r="I1721" s="2">
        <f>'Moving Avg'!H1721</f>
        <v>11.827198000000012</v>
      </c>
      <c r="J1721" s="6" t="str">
        <f>OBV!F1721</f>
        <v>BEARISH</v>
      </c>
      <c r="K1721" s="6" t="str">
        <f>OBV!G1721</f>
        <v>WEAK</v>
      </c>
      <c r="L1721" s="6" t="str">
        <f>OBV!H1721</f>
        <v>CONFIRMED BEARISH</v>
      </c>
      <c r="M1721" s="8">
        <f t="shared" si="263"/>
        <v>50</v>
      </c>
      <c r="N1721" s="8">
        <f t="shared" si="260"/>
        <v>100</v>
      </c>
      <c r="O1721" s="8">
        <f t="shared" si="261"/>
        <v>50</v>
      </c>
      <c r="P1721" s="8">
        <f t="shared" si="262"/>
        <v>0</v>
      </c>
      <c r="Q1721" s="9">
        <f t="shared" si="264"/>
        <v>60</v>
      </c>
      <c r="R1721" s="9">
        <f t="shared" si="265"/>
        <v>47.5</v>
      </c>
      <c r="S1721" s="9">
        <f t="shared" si="266"/>
        <v>35</v>
      </c>
      <c r="T1721" s="9">
        <f t="shared" si="267"/>
        <v>50</v>
      </c>
      <c r="U1721" s="8">
        <f t="shared" si="268"/>
        <v>47.5</v>
      </c>
      <c r="V1721" s="8">
        <f t="shared" si="269"/>
        <v>48.125</v>
      </c>
    </row>
    <row r="1722" spans="1:22" ht="13.5" x14ac:dyDescent="0.25">
      <c r="A1722" s="3">
        <f>RSI!A1722</f>
        <v>44523</v>
      </c>
      <c r="B1722" s="2">
        <f>RSI!B1722</f>
        <v>11.9617</v>
      </c>
      <c r="C1722" s="2">
        <f>RSI!I1722</f>
        <v>56.1543462053205</v>
      </c>
      <c r="D1722" s="2">
        <f>MACD!E1722</f>
        <v>-9.9092190328928353E-2</v>
      </c>
      <c r="E1722" s="2">
        <f>MACD!F1722</f>
        <v>-7.6441578807265445E-2</v>
      </c>
      <c r="F1722" s="2">
        <f>'Moving Avg'!D1722</f>
        <v>11.973100000000001</v>
      </c>
      <c r="G1722" s="2">
        <f>'Moving Avg'!F1722</f>
        <v>11.89592</v>
      </c>
      <c r="H1722" s="2">
        <f>'Moving Avg'!G1722</f>
        <v>11.883897999999995</v>
      </c>
      <c r="I1722" s="2">
        <f>'Moving Avg'!H1722</f>
        <v>11.830277000000009</v>
      </c>
      <c r="J1722" s="6" t="str">
        <f>OBV!F1722</f>
        <v>BEARISH</v>
      </c>
      <c r="K1722" s="6" t="str">
        <f>OBV!G1722</f>
        <v>WEAK</v>
      </c>
      <c r="L1722" s="6" t="str">
        <f>OBV!H1722</f>
        <v>CONFIRMED BEARISH</v>
      </c>
      <c r="M1722" s="8">
        <f t="shared" si="263"/>
        <v>50</v>
      </c>
      <c r="N1722" s="8">
        <f t="shared" si="260"/>
        <v>100</v>
      </c>
      <c r="O1722" s="8">
        <f t="shared" si="261"/>
        <v>50</v>
      </c>
      <c r="P1722" s="8">
        <f t="shared" si="262"/>
        <v>0</v>
      </c>
      <c r="Q1722" s="9">
        <f t="shared" si="264"/>
        <v>60</v>
      </c>
      <c r="R1722" s="9">
        <f t="shared" si="265"/>
        <v>47.5</v>
      </c>
      <c r="S1722" s="9">
        <f t="shared" si="266"/>
        <v>35</v>
      </c>
      <c r="T1722" s="9">
        <f t="shared" si="267"/>
        <v>50</v>
      </c>
      <c r="U1722" s="8">
        <f t="shared" si="268"/>
        <v>47.5</v>
      </c>
      <c r="V1722" s="8">
        <f t="shared" si="269"/>
        <v>48.125</v>
      </c>
    </row>
    <row r="1723" spans="1:22" ht="13.5" x14ac:dyDescent="0.25">
      <c r="A1723" s="3">
        <f>RSI!A1723</f>
        <v>44524</v>
      </c>
      <c r="B1723" s="2">
        <f>RSI!B1723</f>
        <v>12.018700000000001</v>
      </c>
      <c r="C1723" s="2">
        <f>RSI!I1723</f>
        <v>62.174688014568254</v>
      </c>
      <c r="D1723" s="2">
        <f>MACD!E1723</f>
        <v>-8.4636480540892123E-2</v>
      </c>
      <c r="E1723" s="2">
        <f>MACD!F1723</f>
        <v>-7.8080559153990786E-2</v>
      </c>
      <c r="F1723" s="2">
        <f>'Moving Avg'!D1723</f>
        <v>11.984500000000001</v>
      </c>
      <c r="G1723" s="2">
        <f>'Moving Avg'!F1723</f>
        <v>11.907315000000001</v>
      </c>
      <c r="H1723" s="2">
        <f>'Moving Avg'!G1723</f>
        <v>11.885037999999994</v>
      </c>
      <c r="I1723" s="2">
        <f>'Moving Avg'!H1723</f>
        <v>11.833641000000009</v>
      </c>
      <c r="J1723" s="6" t="str">
        <f>OBV!F1723</f>
        <v>BULLISH</v>
      </c>
      <c r="K1723" s="6" t="str">
        <f>OBV!G1723</f>
        <v>NEUTRAL</v>
      </c>
      <c r="L1723" s="6" t="str">
        <f>OBV!H1723</f>
        <v>CONFIRMED BULLISH</v>
      </c>
      <c r="M1723" s="8">
        <f t="shared" si="263"/>
        <v>50</v>
      </c>
      <c r="N1723" s="8">
        <f t="shared" si="260"/>
        <v>45</v>
      </c>
      <c r="O1723" s="8">
        <f t="shared" si="261"/>
        <v>50</v>
      </c>
      <c r="P1723" s="8">
        <f t="shared" si="262"/>
        <v>83.5</v>
      </c>
      <c r="Q1723" s="9">
        <f t="shared" si="264"/>
        <v>53.274999999999999</v>
      </c>
      <c r="R1723" s="9">
        <f t="shared" si="265"/>
        <v>57.375</v>
      </c>
      <c r="S1723" s="9">
        <f t="shared" si="266"/>
        <v>64.325000000000003</v>
      </c>
      <c r="T1723" s="9">
        <f t="shared" si="267"/>
        <v>57.125</v>
      </c>
      <c r="U1723" s="8">
        <f t="shared" si="268"/>
        <v>58.32500000000001</v>
      </c>
      <c r="V1723" s="8">
        <f t="shared" si="269"/>
        <v>58.025000000000006</v>
      </c>
    </row>
    <row r="1724" spans="1:22" ht="13.5" x14ac:dyDescent="0.25">
      <c r="A1724" s="3">
        <f>RSI!A1724</f>
        <v>44525</v>
      </c>
      <c r="B1724" s="2">
        <f>RSI!B1724</f>
        <v>12.7364</v>
      </c>
      <c r="C1724" s="2">
        <f>RSI!I1724</f>
        <v>86.782969088652038</v>
      </c>
      <c r="D1724" s="2">
        <f>MACD!E1724</f>
        <v>-0.11738956853555393</v>
      </c>
      <c r="E1724" s="2">
        <f>MACD!F1724</f>
        <v>-8.5942361030303421E-2</v>
      </c>
      <c r="F1724" s="2">
        <f>'Moving Avg'!D1724</f>
        <v>12.139440000000002</v>
      </c>
      <c r="G1724" s="2">
        <f>'Moving Avg'!F1724</f>
        <v>11.954595000000001</v>
      </c>
      <c r="H1724" s="2">
        <f>'Moving Avg'!G1724</f>
        <v>11.897113999999997</v>
      </c>
      <c r="I1724" s="2">
        <f>'Moving Avg'!H1724</f>
        <v>11.84059350000001</v>
      </c>
      <c r="J1724" s="6" t="str">
        <f>OBV!F1724</f>
        <v>BULLISH</v>
      </c>
      <c r="K1724" s="6" t="str">
        <f>OBV!G1724</f>
        <v>STRONG</v>
      </c>
      <c r="L1724" s="6" t="str">
        <f>OBV!H1724</f>
        <v>CONFIRMED BULLISH</v>
      </c>
      <c r="M1724" s="8">
        <f t="shared" si="263"/>
        <v>0</v>
      </c>
      <c r="N1724" s="8">
        <f t="shared" si="260"/>
        <v>100</v>
      </c>
      <c r="O1724" s="8">
        <f t="shared" si="261"/>
        <v>50</v>
      </c>
      <c r="P1724" s="8">
        <f t="shared" si="262"/>
        <v>100</v>
      </c>
      <c r="Q1724" s="9">
        <f t="shared" si="264"/>
        <v>57.5</v>
      </c>
      <c r="R1724" s="9">
        <f t="shared" si="265"/>
        <v>62.5</v>
      </c>
      <c r="S1724" s="9">
        <f t="shared" si="266"/>
        <v>72.5</v>
      </c>
      <c r="T1724" s="9">
        <f t="shared" si="267"/>
        <v>62.5</v>
      </c>
      <c r="U1724" s="8">
        <f t="shared" si="268"/>
        <v>64.166666666666671</v>
      </c>
      <c r="V1724" s="8">
        <f t="shared" si="269"/>
        <v>63.75</v>
      </c>
    </row>
    <row r="1725" spans="1:22" ht="13.5" x14ac:dyDescent="0.25">
      <c r="A1725" s="3">
        <f>RSI!A1725</f>
        <v>44526</v>
      </c>
      <c r="B1725" s="2">
        <f>RSI!B1725</f>
        <v>13.100899999999999</v>
      </c>
      <c r="C1725" s="2">
        <f>RSI!I1725</f>
        <v>90.25167823354505</v>
      </c>
      <c r="D1725" s="2">
        <f>MACD!E1725</f>
        <v>-0.17689196433153676</v>
      </c>
      <c r="E1725" s="2">
        <f>MACD!F1725</f>
        <v>-0.1041322816905501</v>
      </c>
      <c r="F1725" s="2">
        <f>'Moving Avg'!D1725</f>
        <v>12.355879999999999</v>
      </c>
      <c r="G1725" s="2">
        <f>'Moving Avg'!F1725</f>
        <v>12.020100000000001</v>
      </c>
      <c r="H1725" s="2">
        <f>'Moving Avg'!G1725</f>
        <v>11.919897999999996</v>
      </c>
      <c r="I1725" s="2">
        <f>'Moving Avg'!H1725</f>
        <v>11.84936850000001</v>
      </c>
      <c r="J1725" s="6" t="str">
        <f>OBV!F1725</f>
        <v>BULLISH</v>
      </c>
      <c r="K1725" s="6" t="str">
        <f>OBV!G1725</f>
        <v>STRONG</v>
      </c>
      <c r="L1725" s="6" t="str">
        <f>OBV!H1725</f>
        <v>CONFIRMED BULLISH</v>
      </c>
      <c r="M1725" s="8">
        <f t="shared" si="263"/>
        <v>0</v>
      </c>
      <c r="N1725" s="8">
        <f t="shared" si="260"/>
        <v>100</v>
      </c>
      <c r="O1725" s="8">
        <f t="shared" si="261"/>
        <v>50</v>
      </c>
      <c r="P1725" s="8">
        <f t="shared" si="262"/>
        <v>100</v>
      </c>
      <c r="Q1725" s="9">
        <f t="shared" si="264"/>
        <v>57.5</v>
      </c>
      <c r="R1725" s="9">
        <f t="shared" si="265"/>
        <v>62.5</v>
      </c>
      <c r="S1725" s="9">
        <f t="shared" si="266"/>
        <v>72.5</v>
      </c>
      <c r="T1725" s="9">
        <f t="shared" si="267"/>
        <v>62.5</v>
      </c>
      <c r="U1725" s="8">
        <f t="shared" si="268"/>
        <v>64.166666666666671</v>
      </c>
      <c r="V1725" s="8">
        <f t="shared" si="269"/>
        <v>63.75</v>
      </c>
    </row>
    <row r="1726" spans="1:22" ht="13.5" x14ac:dyDescent="0.25">
      <c r="A1726" s="3">
        <f>RSI!A1726</f>
        <v>44529</v>
      </c>
      <c r="B1726" s="2">
        <f>RSI!B1726</f>
        <v>13.3003</v>
      </c>
      <c r="C1726" s="2">
        <f>RSI!I1726</f>
        <v>91.557066365115688</v>
      </c>
      <c r="D1726" s="2">
        <f>MACD!E1726</f>
        <v>-0.24859792155822902</v>
      </c>
      <c r="E1726" s="2">
        <f>MACD!F1726</f>
        <v>-0.13302540966408588</v>
      </c>
      <c r="F1726" s="2">
        <f>'Moving Avg'!D1726</f>
        <v>12.6236</v>
      </c>
      <c r="G1726" s="2">
        <f>'Moving Avg'!F1726</f>
        <v>12.095575</v>
      </c>
      <c r="H1726" s="2">
        <f>'Moving Avg'!G1726</f>
        <v>11.948947999999998</v>
      </c>
      <c r="I1726" s="2">
        <f>'Moving Avg'!H1726</f>
        <v>11.859140500000008</v>
      </c>
      <c r="J1726" s="6" t="str">
        <f>OBV!F1726</f>
        <v>BULLISH</v>
      </c>
      <c r="K1726" s="6" t="str">
        <f>OBV!G1726</f>
        <v>STRONG</v>
      </c>
      <c r="L1726" s="6" t="str">
        <f>OBV!H1726</f>
        <v>CONFIRMED BULLISH</v>
      </c>
      <c r="M1726" s="8">
        <f t="shared" si="263"/>
        <v>0</v>
      </c>
      <c r="N1726" s="8">
        <f t="shared" si="260"/>
        <v>100</v>
      </c>
      <c r="O1726" s="8">
        <f t="shared" si="261"/>
        <v>50</v>
      </c>
      <c r="P1726" s="8">
        <f t="shared" si="262"/>
        <v>100</v>
      </c>
      <c r="Q1726" s="9">
        <f t="shared" si="264"/>
        <v>57.5</v>
      </c>
      <c r="R1726" s="9">
        <f t="shared" si="265"/>
        <v>62.5</v>
      </c>
      <c r="S1726" s="9">
        <f t="shared" si="266"/>
        <v>72.5</v>
      </c>
      <c r="T1726" s="9">
        <f t="shared" si="267"/>
        <v>62.5</v>
      </c>
      <c r="U1726" s="8">
        <f t="shared" si="268"/>
        <v>64.166666666666671</v>
      </c>
      <c r="V1726" s="8">
        <f t="shared" si="269"/>
        <v>63.75</v>
      </c>
    </row>
    <row r="1727" spans="1:22" ht="13.5" x14ac:dyDescent="0.25">
      <c r="A1727" s="3">
        <f>RSI!A1727</f>
        <v>44530</v>
      </c>
      <c r="B1727" s="2">
        <f>RSI!B1727</f>
        <v>13.3003</v>
      </c>
      <c r="C1727" s="2">
        <f>RSI!I1727</f>
        <v>91.557066365115688</v>
      </c>
      <c r="D1727" s="2">
        <f>MACD!E1727</f>
        <v>-0.31654990603431798</v>
      </c>
      <c r="E1727" s="2">
        <f>MACD!F1727</f>
        <v>-0.16973030893813229</v>
      </c>
      <c r="F1727" s="2">
        <f>'Moving Avg'!D1727</f>
        <v>12.891319999999999</v>
      </c>
      <c r="G1727" s="2">
        <f>'Moving Avg'!F1727</f>
        <v>12.171049999999999</v>
      </c>
      <c r="H1727" s="2">
        <f>'Moving Avg'!G1727</f>
        <v>11.977997999999998</v>
      </c>
      <c r="I1727" s="2">
        <f>'Moving Avg'!H1727</f>
        <v>11.868912500000008</v>
      </c>
      <c r="J1727" s="6" t="str">
        <f>OBV!F1727</f>
        <v>BULLISH</v>
      </c>
      <c r="K1727" s="6" t="str">
        <f>OBV!G1727</f>
        <v>STRONG</v>
      </c>
      <c r="L1727" s="6" t="str">
        <f>OBV!H1727</f>
        <v>CONFIRMED BULLISH</v>
      </c>
      <c r="M1727" s="8">
        <f t="shared" si="263"/>
        <v>0</v>
      </c>
      <c r="N1727" s="8">
        <f t="shared" si="260"/>
        <v>100</v>
      </c>
      <c r="O1727" s="8">
        <f t="shared" si="261"/>
        <v>50</v>
      </c>
      <c r="P1727" s="8">
        <f t="shared" si="262"/>
        <v>100</v>
      </c>
      <c r="Q1727" s="9">
        <f t="shared" si="264"/>
        <v>57.5</v>
      </c>
      <c r="R1727" s="9">
        <f t="shared" si="265"/>
        <v>62.5</v>
      </c>
      <c r="S1727" s="9">
        <f t="shared" si="266"/>
        <v>72.5</v>
      </c>
      <c r="T1727" s="9">
        <f t="shared" si="267"/>
        <v>62.5</v>
      </c>
      <c r="U1727" s="8">
        <f t="shared" si="268"/>
        <v>64.166666666666671</v>
      </c>
      <c r="V1727" s="8">
        <f t="shared" si="269"/>
        <v>63.75</v>
      </c>
    </row>
    <row r="1728" spans="1:22" ht="13.5" x14ac:dyDescent="0.25">
      <c r="A1728" s="3">
        <f>RSI!A1728</f>
        <v>44531</v>
      </c>
      <c r="B1728" s="2">
        <f>RSI!B1728</f>
        <v>13.363</v>
      </c>
      <c r="C1728" s="2">
        <f>RSI!I1728</f>
        <v>91.950171041647323</v>
      </c>
      <c r="D1728" s="2">
        <f>MACD!E1728</f>
        <v>-0.39420003739268594</v>
      </c>
      <c r="E1728" s="2">
        <f>MACD!F1728</f>
        <v>-0.21462425462904303</v>
      </c>
      <c r="F1728" s="2">
        <f>'Moving Avg'!D1728</f>
        <v>13.16018</v>
      </c>
      <c r="G1728" s="2">
        <f>'Moving Avg'!F1728</f>
        <v>12.249659999999999</v>
      </c>
      <c r="H1728" s="2">
        <f>'Moving Avg'!G1728</f>
        <v>12.008301999999999</v>
      </c>
      <c r="I1728" s="2">
        <f>'Moving Avg'!H1728</f>
        <v>11.879024000000006</v>
      </c>
      <c r="J1728" s="6" t="str">
        <f>OBV!F1728</f>
        <v>BULLISH</v>
      </c>
      <c r="K1728" s="6" t="str">
        <f>OBV!G1728</f>
        <v>STRONG</v>
      </c>
      <c r="L1728" s="6" t="str">
        <f>OBV!H1728</f>
        <v>CONFIRMED BULLISH</v>
      </c>
      <c r="M1728" s="8">
        <f t="shared" si="263"/>
        <v>0</v>
      </c>
      <c r="N1728" s="8">
        <f t="shared" si="260"/>
        <v>100</v>
      </c>
      <c r="O1728" s="8">
        <f t="shared" si="261"/>
        <v>50</v>
      </c>
      <c r="P1728" s="8">
        <f t="shared" si="262"/>
        <v>100</v>
      </c>
      <c r="Q1728" s="9">
        <f t="shared" si="264"/>
        <v>57.5</v>
      </c>
      <c r="R1728" s="9">
        <f t="shared" si="265"/>
        <v>62.5</v>
      </c>
      <c r="S1728" s="9">
        <f t="shared" si="266"/>
        <v>72.5</v>
      </c>
      <c r="T1728" s="9">
        <f t="shared" si="267"/>
        <v>62.5</v>
      </c>
      <c r="U1728" s="8">
        <f t="shared" si="268"/>
        <v>64.166666666666671</v>
      </c>
      <c r="V1728" s="8">
        <f t="shared" si="269"/>
        <v>63.75</v>
      </c>
    </row>
    <row r="1729" spans="1:22" ht="13.5" x14ac:dyDescent="0.25">
      <c r="A1729" s="3">
        <f>RSI!A1729</f>
        <v>44532</v>
      </c>
      <c r="B1729" s="2">
        <f>RSI!B1729</f>
        <v>13.1579</v>
      </c>
      <c r="C1729" s="2">
        <f>RSI!I1729</f>
        <v>78.99361374709909</v>
      </c>
      <c r="D1729" s="2">
        <f>MACD!E1729</f>
        <v>-0.45132136495388409</v>
      </c>
      <c r="E1729" s="2">
        <f>MACD!F1729</f>
        <v>-0.26196367669401127</v>
      </c>
      <c r="F1729" s="2">
        <f>'Moving Avg'!D1729</f>
        <v>13.244479999999999</v>
      </c>
      <c r="G1729" s="2">
        <f>'Moving Avg'!F1729</f>
        <v>12.318014999999999</v>
      </c>
      <c r="H1729" s="2">
        <f>'Moving Avg'!G1729</f>
        <v>12.034504</v>
      </c>
      <c r="I1729" s="2">
        <f>'Moving Avg'!H1729</f>
        <v>11.888110000000006</v>
      </c>
      <c r="J1729" s="6" t="str">
        <f>OBV!F1729</f>
        <v>BULLISH</v>
      </c>
      <c r="K1729" s="6" t="str">
        <f>OBV!G1729</f>
        <v>STRONG</v>
      </c>
      <c r="L1729" s="6" t="str">
        <f>OBV!H1729</f>
        <v>CONFIRMED BULLISH</v>
      </c>
      <c r="M1729" s="8">
        <f t="shared" si="263"/>
        <v>0</v>
      </c>
      <c r="N1729" s="8">
        <f t="shared" si="260"/>
        <v>100</v>
      </c>
      <c r="O1729" s="8">
        <f t="shared" si="261"/>
        <v>50</v>
      </c>
      <c r="P1729" s="8">
        <f t="shared" si="262"/>
        <v>100</v>
      </c>
      <c r="Q1729" s="9">
        <f t="shared" si="264"/>
        <v>57.5</v>
      </c>
      <c r="R1729" s="9">
        <f t="shared" si="265"/>
        <v>62.5</v>
      </c>
      <c r="S1729" s="9">
        <f t="shared" si="266"/>
        <v>72.5</v>
      </c>
      <c r="T1729" s="9">
        <f t="shared" si="267"/>
        <v>62.5</v>
      </c>
      <c r="U1729" s="8">
        <f t="shared" si="268"/>
        <v>64.166666666666671</v>
      </c>
      <c r="V1729" s="8">
        <f t="shared" si="269"/>
        <v>63.75</v>
      </c>
    </row>
    <row r="1730" spans="1:22" ht="13.5" x14ac:dyDescent="0.25">
      <c r="A1730" s="3">
        <f>RSI!A1730</f>
        <v>44533</v>
      </c>
      <c r="B1730" s="2">
        <f>RSI!B1730</f>
        <v>13.2661</v>
      </c>
      <c r="C1730" s="2">
        <f>RSI!I1730</f>
        <v>80.550615907555553</v>
      </c>
      <c r="D1730" s="2">
        <f>MACD!E1730</f>
        <v>-0.50380877127728674</v>
      </c>
      <c r="E1730" s="2">
        <f>MACD!F1730</f>
        <v>-0.3103326956106664</v>
      </c>
      <c r="F1730" s="2">
        <f>'Moving Avg'!D1730</f>
        <v>13.277519999999999</v>
      </c>
      <c r="G1730" s="2">
        <f>'Moving Avg'!F1730</f>
        <v>12.391780000000001</v>
      </c>
      <c r="H1730" s="2">
        <f>'Moving Avg'!G1730</f>
        <v>12.062870000000006</v>
      </c>
      <c r="I1730" s="2">
        <f>'Moving Avg'!H1730</f>
        <v>11.898613500000003</v>
      </c>
      <c r="J1730" s="6" t="str">
        <f>OBV!F1730</f>
        <v>BULLISH</v>
      </c>
      <c r="K1730" s="6" t="str">
        <f>OBV!G1730</f>
        <v>STRONG</v>
      </c>
      <c r="L1730" s="6" t="str">
        <f>OBV!H1730</f>
        <v>CONFIRMED BULLISH</v>
      </c>
      <c r="M1730" s="8">
        <f t="shared" si="263"/>
        <v>0</v>
      </c>
      <c r="N1730" s="8">
        <f t="shared" ref="N1730:N1793" si="270">IF(E1730-D1730&gt;0.02, 100, IF(E1730-D1730&lt;0,0,45))</f>
        <v>100</v>
      </c>
      <c r="O1730" s="8">
        <f t="shared" ref="O1730:O1793" si="271">IF(F1730-I1730&gt;10,100,IF(F1730-I1730&gt;5,75, IF(F1730-I1730&gt;0,50,0)))</f>
        <v>50</v>
      </c>
      <c r="P1730" s="8">
        <f t="shared" ref="P1730:P1793" si="272">IF(L1730="confirmed bullish", 34, IF(L1730="bullish divergence",17, 0))+IF(J1730="bullish",33,IF(J1730="bearish",0,16.5))+IF(K1730="strong",33,IF(K1730="weak",0,16.5))</f>
        <v>100</v>
      </c>
      <c r="Q1730" s="9">
        <f t="shared" si="264"/>
        <v>57.5</v>
      </c>
      <c r="R1730" s="9">
        <f t="shared" si="265"/>
        <v>62.5</v>
      </c>
      <c r="S1730" s="9">
        <f t="shared" si="266"/>
        <v>72.5</v>
      </c>
      <c r="T1730" s="9">
        <f t="shared" si="267"/>
        <v>62.5</v>
      </c>
      <c r="U1730" s="8">
        <f t="shared" si="268"/>
        <v>64.166666666666671</v>
      </c>
      <c r="V1730" s="8">
        <f t="shared" si="269"/>
        <v>63.75</v>
      </c>
    </row>
    <row r="1731" spans="1:22" ht="13.5" x14ac:dyDescent="0.25">
      <c r="A1731" s="3">
        <f>RSI!A1731</f>
        <v>44536</v>
      </c>
      <c r="B1731" s="2">
        <f>RSI!B1731</f>
        <v>13.271800000000001</v>
      </c>
      <c r="C1731" s="2">
        <f>RSI!I1731</f>
        <v>80.632058877572291</v>
      </c>
      <c r="D1731" s="2">
        <f>MACD!E1731</f>
        <v>-0.56259681017707663</v>
      </c>
      <c r="E1731" s="2">
        <f>MACD!F1731</f>
        <v>-0.36078551852394847</v>
      </c>
      <c r="F1731" s="2">
        <f>'Moving Avg'!D1731</f>
        <v>13.27182</v>
      </c>
      <c r="G1731" s="2">
        <f>'Moving Avg'!F1731</f>
        <v>12.466110000000002</v>
      </c>
      <c r="H1731" s="2">
        <f>'Moving Avg'!G1731</f>
        <v>12.091464000000004</v>
      </c>
      <c r="I1731" s="2">
        <f>'Moving Avg'!H1731</f>
        <v>11.909145500000001</v>
      </c>
      <c r="J1731" s="6" t="str">
        <f>OBV!F1731</f>
        <v>BULLISH</v>
      </c>
      <c r="K1731" s="6" t="str">
        <f>OBV!G1731</f>
        <v>STRONG</v>
      </c>
      <c r="L1731" s="6" t="str">
        <f>OBV!H1731</f>
        <v>BULLISH DIVERGENCE</v>
      </c>
      <c r="M1731" s="8">
        <f t="shared" ref="M1731:M1794" si="273">IF(C1731&lt;30,100, IF(C1731&gt;70, 0, 50))</f>
        <v>0</v>
      </c>
      <c r="N1731" s="8">
        <f t="shared" si="270"/>
        <v>100</v>
      </c>
      <c r="O1731" s="8">
        <f t="shared" si="271"/>
        <v>50</v>
      </c>
      <c r="P1731" s="8">
        <f t="shared" si="272"/>
        <v>83</v>
      </c>
      <c r="Q1731" s="9">
        <f t="shared" ref="Q1731:Q1794" si="274">0.35*M1731+N1731*0.35+O1731*0.15+P1731*0.15</f>
        <v>54.95</v>
      </c>
      <c r="R1731" s="9">
        <f t="shared" ref="R1731:R1794" si="275">M1731*0.2+N1731*0.2+O1731*0.35+P1731*0.25</f>
        <v>58.25</v>
      </c>
      <c r="S1731" s="9">
        <f t="shared" ref="S1731:S1794" si="276">M1731*0.15+N1731*0.15+O1731*0.25+P1731*0.45</f>
        <v>64.849999999999994</v>
      </c>
      <c r="T1731" s="9">
        <f t="shared" ref="T1731:T1794" si="277">0.25*SUM(M1731:P1731)</f>
        <v>58.25</v>
      </c>
      <c r="U1731" s="8">
        <f t="shared" ref="U1731:U1794" si="278">SUM(Q1731:S1731)/3</f>
        <v>59.35</v>
      </c>
      <c r="V1731" s="8">
        <f t="shared" ref="V1731:V1794" si="279">SUM(Q1731:T1731)/4</f>
        <v>59.075000000000003</v>
      </c>
    </row>
    <row r="1732" spans="1:22" ht="13.5" x14ac:dyDescent="0.25">
      <c r="A1732" s="3">
        <f>RSI!A1732</f>
        <v>44537</v>
      </c>
      <c r="B1732" s="2">
        <f>RSI!B1732</f>
        <v>13.2149</v>
      </c>
      <c r="C1732" s="2">
        <f>RSI!I1732</f>
        <v>77.158661062938464</v>
      </c>
      <c r="D1732" s="2">
        <f>MACD!E1732</f>
        <v>-0.61295955506805555</v>
      </c>
      <c r="E1732" s="2">
        <f>MACD!F1732</f>
        <v>-0.41122032583276991</v>
      </c>
      <c r="F1732" s="2">
        <f>'Moving Avg'!D1732</f>
        <v>13.254739999999998</v>
      </c>
      <c r="G1732" s="2">
        <f>'Moving Avg'!F1732</f>
        <v>12.531615</v>
      </c>
      <c r="H1732" s="2">
        <f>'Moving Avg'!G1732</f>
        <v>12.116528000000002</v>
      </c>
      <c r="I1732" s="2">
        <f>'Moving Avg'!H1732</f>
        <v>11.919521999999999</v>
      </c>
      <c r="J1732" s="6" t="str">
        <f>OBV!F1732</f>
        <v>BULLISH</v>
      </c>
      <c r="K1732" s="6" t="str">
        <f>OBV!G1732</f>
        <v>STRONG</v>
      </c>
      <c r="L1732" s="6" t="str">
        <f>OBV!H1732</f>
        <v>BULLISH DIVERGENCE</v>
      </c>
      <c r="M1732" s="8">
        <f t="shared" si="273"/>
        <v>0</v>
      </c>
      <c r="N1732" s="8">
        <f t="shared" si="270"/>
        <v>100</v>
      </c>
      <c r="O1732" s="8">
        <f t="shared" si="271"/>
        <v>50</v>
      </c>
      <c r="P1732" s="8">
        <f t="shared" si="272"/>
        <v>83</v>
      </c>
      <c r="Q1732" s="9">
        <f t="shared" si="274"/>
        <v>54.95</v>
      </c>
      <c r="R1732" s="9">
        <f t="shared" si="275"/>
        <v>58.25</v>
      </c>
      <c r="S1732" s="9">
        <f t="shared" si="276"/>
        <v>64.849999999999994</v>
      </c>
      <c r="T1732" s="9">
        <f t="shared" si="277"/>
        <v>58.25</v>
      </c>
      <c r="U1732" s="8">
        <f t="shared" si="278"/>
        <v>59.35</v>
      </c>
      <c r="V1732" s="8">
        <f t="shared" si="279"/>
        <v>59.075000000000003</v>
      </c>
    </row>
    <row r="1733" spans="1:22" ht="13.5" x14ac:dyDescent="0.25">
      <c r="A1733" s="3">
        <f>RSI!A1733</f>
        <v>44538</v>
      </c>
      <c r="B1733" s="2">
        <f>RSI!B1733</f>
        <v>13.175000000000001</v>
      </c>
      <c r="C1733" s="2">
        <f>RSI!I1733</f>
        <v>74.72772329519286</v>
      </c>
      <c r="D1733" s="2">
        <f>MACD!E1733</f>
        <v>-0.64798894716135358</v>
      </c>
      <c r="E1733" s="2">
        <f>MACD!F1733</f>
        <v>-0.45857405009848662</v>
      </c>
      <c r="F1733" s="2">
        <f>'Moving Avg'!D1733</f>
        <v>13.217140000000001</v>
      </c>
      <c r="G1733" s="2">
        <f>'Moving Avg'!F1733</f>
        <v>12.592280000000001</v>
      </c>
      <c r="H1733" s="2">
        <f>'Moving Avg'!G1733</f>
        <v>12.140794000000005</v>
      </c>
      <c r="I1733" s="2">
        <f>'Moving Avg'!H1733</f>
        <v>11.930214999999999</v>
      </c>
      <c r="J1733" s="6" t="str">
        <f>OBV!F1733</f>
        <v>BEARISH</v>
      </c>
      <c r="K1733" s="6" t="str">
        <f>OBV!G1733</f>
        <v>NEUTRAL</v>
      </c>
      <c r="L1733" s="6" t="str">
        <f>OBV!H1733</f>
        <v>CONFIRMED BEARISH</v>
      </c>
      <c r="M1733" s="8">
        <f t="shared" si="273"/>
        <v>0</v>
      </c>
      <c r="N1733" s="8">
        <f t="shared" si="270"/>
        <v>100</v>
      </c>
      <c r="O1733" s="8">
        <f t="shared" si="271"/>
        <v>50</v>
      </c>
      <c r="P1733" s="8">
        <f t="shared" si="272"/>
        <v>16.5</v>
      </c>
      <c r="Q1733" s="9">
        <f t="shared" si="274"/>
        <v>44.975000000000001</v>
      </c>
      <c r="R1733" s="9">
        <f t="shared" si="275"/>
        <v>41.625</v>
      </c>
      <c r="S1733" s="9">
        <f t="shared" si="276"/>
        <v>34.924999999999997</v>
      </c>
      <c r="T1733" s="9">
        <f t="shared" si="277"/>
        <v>41.625</v>
      </c>
      <c r="U1733" s="8">
        <f t="shared" si="278"/>
        <v>40.508333333333333</v>
      </c>
      <c r="V1733" s="8">
        <f t="shared" si="279"/>
        <v>40.787499999999994</v>
      </c>
    </row>
    <row r="1734" spans="1:22" ht="13.5" x14ac:dyDescent="0.25">
      <c r="A1734" s="3">
        <f>RSI!A1734</f>
        <v>44539</v>
      </c>
      <c r="B1734" s="2">
        <f>RSI!B1734</f>
        <v>13.100899999999999</v>
      </c>
      <c r="C1734" s="2">
        <f>RSI!I1734</f>
        <v>70.298138891342205</v>
      </c>
      <c r="D1734" s="2">
        <f>MACD!E1734</f>
        <v>-0.56532207262292467</v>
      </c>
      <c r="E1734" s="2">
        <f>MACD!F1734</f>
        <v>-0.47992365460337427</v>
      </c>
      <c r="F1734" s="2">
        <f>'Moving Avg'!D1734</f>
        <v>13.20574</v>
      </c>
      <c r="G1734" s="2">
        <f>'Moving Avg'!F1734</f>
        <v>12.64639</v>
      </c>
      <c r="H1734" s="2">
        <f>'Moving Avg'!G1734</f>
        <v>12.163578000000005</v>
      </c>
      <c r="I1734" s="2">
        <f>'Moving Avg'!H1734</f>
        <v>11.940537499999998</v>
      </c>
      <c r="J1734" s="6" t="str">
        <f>OBV!F1734</f>
        <v>BEARISH</v>
      </c>
      <c r="K1734" s="6" t="str">
        <f>OBV!G1734</f>
        <v>WEAK</v>
      </c>
      <c r="L1734" s="6" t="str">
        <f>OBV!H1734</f>
        <v>CONFIRMED BEARISH</v>
      </c>
      <c r="M1734" s="8">
        <f t="shared" si="273"/>
        <v>0</v>
      </c>
      <c r="N1734" s="8">
        <f t="shared" si="270"/>
        <v>100</v>
      </c>
      <c r="O1734" s="8">
        <f t="shared" si="271"/>
        <v>50</v>
      </c>
      <c r="P1734" s="8">
        <f t="shared" si="272"/>
        <v>0</v>
      </c>
      <c r="Q1734" s="9">
        <f t="shared" si="274"/>
        <v>42.5</v>
      </c>
      <c r="R1734" s="9">
        <f t="shared" si="275"/>
        <v>37.5</v>
      </c>
      <c r="S1734" s="9">
        <f t="shared" si="276"/>
        <v>27.5</v>
      </c>
      <c r="T1734" s="9">
        <f t="shared" si="277"/>
        <v>37.5</v>
      </c>
      <c r="U1734" s="8">
        <f t="shared" si="278"/>
        <v>35.833333333333336</v>
      </c>
      <c r="V1734" s="8">
        <f t="shared" si="279"/>
        <v>36.25</v>
      </c>
    </row>
    <row r="1735" spans="1:22" ht="13.5" x14ac:dyDescent="0.25">
      <c r="A1735" s="3">
        <f>RSI!A1735</f>
        <v>44540</v>
      </c>
      <c r="B1735" s="2">
        <f>RSI!B1735</f>
        <v>13.1579</v>
      </c>
      <c r="C1735" s="2">
        <f>RSI!I1735</f>
        <v>71.688371321617723</v>
      </c>
      <c r="D1735" s="2">
        <f>MACD!E1735</f>
        <v>-0.4464113068435509</v>
      </c>
      <c r="E1735" s="2">
        <f>MACD!F1735</f>
        <v>-0.47322118505140964</v>
      </c>
      <c r="F1735" s="2">
        <f>'Moving Avg'!D1735</f>
        <v>13.184099999999997</v>
      </c>
      <c r="G1735" s="2">
        <f>'Moving Avg'!F1735</f>
        <v>12.703350000000002</v>
      </c>
      <c r="H1735" s="2">
        <f>'Moving Avg'!G1735</f>
        <v>12.187502000000004</v>
      </c>
      <c r="I1735" s="2">
        <f>'Moving Avg'!H1735</f>
        <v>11.951196499999996</v>
      </c>
      <c r="J1735" s="6" t="str">
        <f>OBV!F1735</f>
        <v>BEARISH</v>
      </c>
      <c r="K1735" s="6" t="str">
        <f>OBV!G1735</f>
        <v>WEAK</v>
      </c>
      <c r="L1735" s="6" t="str">
        <f>OBV!H1735</f>
        <v>CONFIRMED BEARISH</v>
      </c>
      <c r="M1735" s="8">
        <f t="shared" si="273"/>
        <v>0</v>
      </c>
      <c r="N1735" s="8">
        <f t="shared" si="270"/>
        <v>0</v>
      </c>
      <c r="O1735" s="8">
        <f t="shared" si="271"/>
        <v>50</v>
      </c>
      <c r="P1735" s="8">
        <f t="shared" si="272"/>
        <v>0</v>
      </c>
      <c r="Q1735" s="9">
        <f t="shared" si="274"/>
        <v>7.5</v>
      </c>
      <c r="R1735" s="9">
        <f t="shared" si="275"/>
        <v>17.5</v>
      </c>
      <c r="S1735" s="9">
        <f t="shared" si="276"/>
        <v>12.5</v>
      </c>
      <c r="T1735" s="9">
        <f t="shared" si="277"/>
        <v>12.5</v>
      </c>
      <c r="U1735" s="8">
        <f t="shared" si="278"/>
        <v>12.5</v>
      </c>
      <c r="V1735" s="8">
        <f t="shared" si="279"/>
        <v>12.5</v>
      </c>
    </row>
    <row r="1736" spans="1:22" ht="13.5" x14ac:dyDescent="0.25">
      <c r="A1736" s="3">
        <f>RSI!A1736</f>
        <v>44543</v>
      </c>
      <c r="B1736" s="2">
        <f>RSI!B1736</f>
        <v>12.930099999999999</v>
      </c>
      <c r="C1736" s="2">
        <f>RSI!I1736</f>
        <v>59.668209702578963</v>
      </c>
      <c r="D1736" s="2">
        <f>MACD!E1736</f>
        <v>-0.30125886861932827</v>
      </c>
      <c r="E1736" s="2">
        <f>MACD!F1736</f>
        <v>-0.43882872176499338</v>
      </c>
      <c r="F1736" s="2">
        <f>'Moving Avg'!D1736</f>
        <v>13.11576</v>
      </c>
      <c r="G1736" s="2">
        <f>'Moving Avg'!F1736</f>
        <v>12.748920000000002</v>
      </c>
      <c r="H1736" s="2">
        <f>'Moving Avg'!G1736</f>
        <v>12.209148000000004</v>
      </c>
      <c r="I1736" s="2">
        <f>'Moving Avg'!H1736</f>
        <v>11.960716499999997</v>
      </c>
      <c r="J1736" s="6" t="str">
        <f>OBV!F1736</f>
        <v>BEARISH</v>
      </c>
      <c r="K1736" s="6" t="str">
        <f>OBV!G1736</f>
        <v>WEAK</v>
      </c>
      <c r="L1736" s="6" t="str">
        <f>OBV!H1736</f>
        <v>CONFIRMED BEARISH</v>
      </c>
      <c r="M1736" s="8">
        <f t="shared" si="273"/>
        <v>50</v>
      </c>
      <c r="N1736" s="8">
        <f t="shared" si="270"/>
        <v>0</v>
      </c>
      <c r="O1736" s="8">
        <f t="shared" si="271"/>
        <v>50</v>
      </c>
      <c r="P1736" s="8">
        <f t="shared" si="272"/>
        <v>0</v>
      </c>
      <c r="Q1736" s="9">
        <f t="shared" si="274"/>
        <v>25</v>
      </c>
      <c r="R1736" s="9">
        <f t="shared" si="275"/>
        <v>27.5</v>
      </c>
      <c r="S1736" s="9">
        <f t="shared" si="276"/>
        <v>20</v>
      </c>
      <c r="T1736" s="9">
        <f t="shared" si="277"/>
        <v>25</v>
      </c>
      <c r="U1736" s="8">
        <f t="shared" si="278"/>
        <v>24.166666666666668</v>
      </c>
      <c r="V1736" s="8">
        <f t="shared" si="279"/>
        <v>24.375</v>
      </c>
    </row>
    <row r="1737" spans="1:22" ht="13.5" x14ac:dyDescent="0.25">
      <c r="A1737" s="3">
        <f>RSI!A1737</f>
        <v>44544</v>
      </c>
      <c r="B1737" s="2">
        <f>RSI!B1737</f>
        <v>13.100899999999999</v>
      </c>
      <c r="C1737" s="2">
        <f>RSI!I1737</f>
        <v>64.477528806622104</v>
      </c>
      <c r="D1737" s="2">
        <f>MACD!E1737</f>
        <v>-0.19253534729129917</v>
      </c>
      <c r="E1737" s="2">
        <f>MACD!F1737</f>
        <v>-0.38957004687025454</v>
      </c>
      <c r="F1737" s="2">
        <f>'Moving Avg'!D1737</f>
        <v>13.09296</v>
      </c>
      <c r="G1737" s="2">
        <f>'Moving Avg'!F1737</f>
        <v>12.803030000000003</v>
      </c>
      <c r="H1737" s="2">
        <f>'Moving Avg'!G1737</f>
        <v>12.234210000000004</v>
      </c>
      <c r="I1737" s="2">
        <f>'Moving Avg'!H1737</f>
        <v>11.971167499999995</v>
      </c>
      <c r="J1737" s="6" t="str">
        <f>OBV!F1737</f>
        <v>BEARISH</v>
      </c>
      <c r="K1737" s="6" t="str">
        <f>OBV!G1737</f>
        <v>WEAK</v>
      </c>
      <c r="L1737" s="6" t="str">
        <f>OBV!H1737</f>
        <v>CONFIRMED BEARISH</v>
      </c>
      <c r="M1737" s="8">
        <f t="shared" si="273"/>
        <v>50</v>
      </c>
      <c r="N1737" s="8">
        <f t="shared" si="270"/>
        <v>0</v>
      </c>
      <c r="O1737" s="8">
        <f t="shared" si="271"/>
        <v>50</v>
      </c>
      <c r="P1737" s="8">
        <f t="shared" si="272"/>
        <v>0</v>
      </c>
      <c r="Q1737" s="9">
        <f t="shared" si="274"/>
        <v>25</v>
      </c>
      <c r="R1737" s="9">
        <f t="shared" si="275"/>
        <v>27.5</v>
      </c>
      <c r="S1737" s="9">
        <f t="shared" si="276"/>
        <v>20</v>
      </c>
      <c r="T1737" s="9">
        <f t="shared" si="277"/>
        <v>25</v>
      </c>
      <c r="U1737" s="8">
        <f t="shared" si="278"/>
        <v>24.166666666666668</v>
      </c>
      <c r="V1737" s="8">
        <f t="shared" si="279"/>
        <v>24.375</v>
      </c>
    </row>
    <row r="1738" spans="1:22" ht="13.5" x14ac:dyDescent="0.25">
      <c r="A1738" s="3">
        <f>RSI!A1738</f>
        <v>44545</v>
      </c>
      <c r="B1738" s="2">
        <f>RSI!B1738</f>
        <v>13.100899999999999</v>
      </c>
      <c r="C1738" s="2">
        <f>RSI!I1738</f>
        <v>64.477528806622104</v>
      </c>
      <c r="D1738" s="2">
        <f>MACD!E1738</f>
        <v>-9.324044770619011E-2</v>
      </c>
      <c r="E1738" s="2">
        <f>MACD!F1738</f>
        <v>-0.33030412703744166</v>
      </c>
      <c r="F1738" s="2">
        <f>'Moving Avg'!D1738</f>
        <v>13.078139999999999</v>
      </c>
      <c r="G1738" s="2">
        <f>'Moving Avg'!F1738</f>
        <v>12.859990000000002</v>
      </c>
      <c r="H1738" s="2">
        <f>'Moving Avg'!G1738</f>
        <v>12.260412000000006</v>
      </c>
      <c r="I1738" s="2">
        <f>'Moving Avg'!H1738</f>
        <v>11.981618499999994</v>
      </c>
      <c r="J1738" s="6" t="str">
        <f>OBV!F1738</f>
        <v>BEARISH</v>
      </c>
      <c r="K1738" s="6" t="str">
        <f>OBV!G1738</f>
        <v>WEAK</v>
      </c>
      <c r="L1738" s="6" t="str">
        <f>OBV!H1738</f>
        <v>CONFIRMED BEARISH</v>
      </c>
      <c r="M1738" s="8">
        <f t="shared" si="273"/>
        <v>50</v>
      </c>
      <c r="N1738" s="8">
        <f t="shared" si="270"/>
        <v>0</v>
      </c>
      <c r="O1738" s="8">
        <f t="shared" si="271"/>
        <v>50</v>
      </c>
      <c r="P1738" s="8">
        <f t="shared" si="272"/>
        <v>0</v>
      </c>
      <c r="Q1738" s="9">
        <f t="shared" si="274"/>
        <v>25</v>
      </c>
      <c r="R1738" s="9">
        <f t="shared" si="275"/>
        <v>27.5</v>
      </c>
      <c r="S1738" s="9">
        <f t="shared" si="276"/>
        <v>20</v>
      </c>
      <c r="T1738" s="9">
        <f t="shared" si="277"/>
        <v>25</v>
      </c>
      <c r="U1738" s="8">
        <f t="shared" si="278"/>
        <v>24.166666666666668</v>
      </c>
      <c r="V1738" s="8">
        <f t="shared" si="279"/>
        <v>24.375</v>
      </c>
    </row>
    <row r="1739" spans="1:22" ht="13.5" x14ac:dyDescent="0.25">
      <c r="A1739" s="3">
        <f>RSI!A1739</f>
        <v>44546</v>
      </c>
      <c r="B1739" s="2">
        <f>RSI!B1739</f>
        <v>13.089499999999999</v>
      </c>
      <c r="C1739" s="2">
        <f>RSI!I1739</f>
        <v>63.887816096857904</v>
      </c>
      <c r="D1739" s="2">
        <f>MACD!E1739</f>
        <v>-4.2105236376475119E-2</v>
      </c>
      <c r="E1739" s="2">
        <f>MACD!F1739</f>
        <v>-0.27266434890524838</v>
      </c>
      <c r="F1739" s="2">
        <f>'Moving Avg'!D1739</f>
        <v>13.07586</v>
      </c>
      <c r="G1739" s="2">
        <f>'Moving Avg'!F1739</f>
        <v>12.91638</v>
      </c>
      <c r="H1739" s="2">
        <f>'Moving Avg'!G1739</f>
        <v>12.285246000000006</v>
      </c>
      <c r="I1739" s="2">
        <f>'Moving Avg'!H1739</f>
        <v>11.992038499999996</v>
      </c>
      <c r="J1739" s="6" t="str">
        <f>OBV!F1739</f>
        <v>BEARISH</v>
      </c>
      <c r="K1739" s="6" t="str">
        <f>OBV!G1739</f>
        <v>WEAK</v>
      </c>
      <c r="L1739" s="6" t="str">
        <f>OBV!H1739</f>
        <v>CONFIRMED BEARISH</v>
      </c>
      <c r="M1739" s="8">
        <f t="shared" si="273"/>
        <v>50</v>
      </c>
      <c r="N1739" s="8">
        <f t="shared" si="270"/>
        <v>0</v>
      </c>
      <c r="O1739" s="8">
        <f t="shared" si="271"/>
        <v>50</v>
      </c>
      <c r="P1739" s="8">
        <f t="shared" si="272"/>
        <v>0</v>
      </c>
      <c r="Q1739" s="9">
        <f t="shared" si="274"/>
        <v>25</v>
      </c>
      <c r="R1739" s="9">
        <f t="shared" si="275"/>
        <v>27.5</v>
      </c>
      <c r="S1739" s="9">
        <f t="shared" si="276"/>
        <v>20</v>
      </c>
      <c r="T1739" s="9">
        <f t="shared" si="277"/>
        <v>25</v>
      </c>
      <c r="U1739" s="8">
        <f t="shared" si="278"/>
        <v>24.166666666666668</v>
      </c>
      <c r="V1739" s="8">
        <f t="shared" si="279"/>
        <v>24.375</v>
      </c>
    </row>
    <row r="1740" spans="1:22" ht="13.5" x14ac:dyDescent="0.25">
      <c r="A1740" s="3">
        <f>RSI!A1740</f>
        <v>44550</v>
      </c>
      <c r="B1740" s="2">
        <f>RSI!B1740</f>
        <v>13.089499999999999</v>
      </c>
      <c r="C1740" s="2">
        <f>RSI!I1740</f>
        <v>63.887816096857897</v>
      </c>
      <c r="D1740" s="2">
        <f>MACD!E1740</f>
        <v>1.586343616249053E-2</v>
      </c>
      <c r="E1740" s="2">
        <f>MACD!F1740</f>
        <v>-0.21495879189170061</v>
      </c>
      <c r="F1740" s="2">
        <f>'Moving Avg'!D1740</f>
        <v>13.062180000000001</v>
      </c>
      <c r="G1740" s="2">
        <f>'Moving Avg'!F1740</f>
        <v>12.969920000000002</v>
      </c>
      <c r="H1740" s="2">
        <f>'Moving Avg'!G1740</f>
        <v>12.311220000000008</v>
      </c>
      <c r="I1740" s="2">
        <f>'Moving Avg'!H1740</f>
        <v>12.002458499999998</v>
      </c>
      <c r="J1740" s="6" t="str">
        <f>OBV!F1740</f>
        <v>BEARISH</v>
      </c>
      <c r="K1740" s="6" t="str">
        <f>OBV!G1740</f>
        <v>WEAK</v>
      </c>
      <c r="L1740" s="6" t="str">
        <f>OBV!H1740</f>
        <v>CONFIRMED BEARISH</v>
      </c>
      <c r="M1740" s="8">
        <f t="shared" si="273"/>
        <v>50</v>
      </c>
      <c r="N1740" s="8">
        <f t="shared" si="270"/>
        <v>0</v>
      </c>
      <c r="O1740" s="8">
        <f t="shared" si="271"/>
        <v>50</v>
      </c>
      <c r="P1740" s="8">
        <f t="shared" si="272"/>
        <v>0</v>
      </c>
      <c r="Q1740" s="9">
        <f t="shared" si="274"/>
        <v>25</v>
      </c>
      <c r="R1740" s="9">
        <f t="shared" si="275"/>
        <v>27.5</v>
      </c>
      <c r="S1740" s="9">
        <f t="shared" si="276"/>
        <v>20</v>
      </c>
      <c r="T1740" s="9">
        <f t="shared" si="277"/>
        <v>25</v>
      </c>
      <c r="U1740" s="8">
        <f t="shared" si="278"/>
        <v>24.166666666666668</v>
      </c>
      <c r="V1740" s="8">
        <f t="shared" si="279"/>
        <v>24.375</v>
      </c>
    </row>
    <row r="1741" spans="1:22" ht="13.5" x14ac:dyDescent="0.25">
      <c r="A1741" s="3">
        <f>RSI!A1741</f>
        <v>44551</v>
      </c>
      <c r="B1741" s="2">
        <f>RSI!B1741</f>
        <v>13.089499999999999</v>
      </c>
      <c r="C1741" s="2">
        <f>RSI!I1741</f>
        <v>63.887816096857897</v>
      </c>
      <c r="D1741" s="2">
        <f>MACD!E1741</f>
        <v>6.3989166087178972E-2</v>
      </c>
      <c r="E1741" s="2">
        <f>MACD!F1741</f>
        <v>-0.15916920029592471</v>
      </c>
      <c r="F1741" s="2">
        <f>'Moving Avg'!D1741</f>
        <v>13.094059999999999</v>
      </c>
      <c r="G1741" s="2">
        <f>'Moving Avg'!F1741</f>
        <v>13.02631</v>
      </c>
      <c r="H1741" s="2">
        <f>'Moving Avg'!G1741</f>
        <v>12.337194000000006</v>
      </c>
      <c r="I1741" s="2">
        <f>'Moving Avg'!H1741</f>
        <v>12.011227999999999</v>
      </c>
      <c r="J1741" s="6" t="str">
        <f>OBV!F1741</f>
        <v>BULLISH</v>
      </c>
      <c r="K1741" s="6" t="str">
        <f>OBV!G1741</f>
        <v>NEUTRAL</v>
      </c>
      <c r="L1741" s="6" t="str">
        <f>OBV!H1741</f>
        <v>CONFIRMED BULLISH</v>
      </c>
      <c r="M1741" s="8">
        <f t="shared" si="273"/>
        <v>50</v>
      </c>
      <c r="N1741" s="8">
        <f t="shared" si="270"/>
        <v>0</v>
      </c>
      <c r="O1741" s="8">
        <f t="shared" si="271"/>
        <v>50</v>
      </c>
      <c r="P1741" s="8">
        <f t="shared" si="272"/>
        <v>83.5</v>
      </c>
      <c r="Q1741" s="9">
        <f t="shared" si="274"/>
        <v>37.524999999999999</v>
      </c>
      <c r="R1741" s="9">
        <f t="shared" si="275"/>
        <v>48.375</v>
      </c>
      <c r="S1741" s="9">
        <f t="shared" si="276"/>
        <v>57.575000000000003</v>
      </c>
      <c r="T1741" s="9">
        <f t="shared" si="277"/>
        <v>45.875</v>
      </c>
      <c r="U1741" s="8">
        <f t="shared" si="278"/>
        <v>47.82500000000001</v>
      </c>
      <c r="V1741" s="8">
        <f t="shared" si="279"/>
        <v>47.337500000000006</v>
      </c>
    </row>
    <row r="1742" spans="1:22" ht="13.5" x14ac:dyDescent="0.25">
      <c r="A1742" s="3">
        <f>RSI!A1742</f>
        <v>44552</v>
      </c>
      <c r="B1742" s="2">
        <f>RSI!B1742</f>
        <v>13.089499999999999</v>
      </c>
      <c r="C1742" s="2">
        <f>RSI!I1742</f>
        <v>63.887816096857897</v>
      </c>
      <c r="D1742" s="2">
        <f>MACD!E1742</f>
        <v>9.4288935502964577E-2</v>
      </c>
      <c r="E1742" s="2">
        <f>MACD!F1742</f>
        <v>-0.10847757313614687</v>
      </c>
      <c r="F1742" s="2">
        <f>'Moving Avg'!D1742</f>
        <v>13.09178</v>
      </c>
      <c r="G1742" s="2">
        <f>'Moving Avg'!F1742</f>
        <v>13.082699999999999</v>
      </c>
      <c r="H1742" s="2">
        <f>'Moving Avg'!G1742</f>
        <v>12.363168000000007</v>
      </c>
      <c r="I1742" s="2">
        <f>'Moving Avg'!H1742</f>
        <v>12.021235499999998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  <c r="M1742" s="8">
        <f t="shared" si="273"/>
        <v>50</v>
      </c>
      <c r="N1742" s="8">
        <f t="shared" si="270"/>
        <v>0</v>
      </c>
      <c r="O1742" s="8">
        <f t="shared" si="271"/>
        <v>50</v>
      </c>
      <c r="P1742" s="8">
        <f t="shared" si="272"/>
        <v>16.5</v>
      </c>
      <c r="Q1742" s="9">
        <f t="shared" si="274"/>
        <v>27.475000000000001</v>
      </c>
      <c r="R1742" s="9">
        <f t="shared" si="275"/>
        <v>31.625</v>
      </c>
      <c r="S1742" s="9">
        <f t="shared" si="276"/>
        <v>27.425000000000001</v>
      </c>
      <c r="T1742" s="9">
        <f t="shared" si="277"/>
        <v>29.125</v>
      </c>
      <c r="U1742" s="8">
        <f t="shared" si="278"/>
        <v>28.841666666666669</v>
      </c>
      <c r="V1742" s="8">
        <f t="shared" si="279"/>
        <v>28.912500000000001</v>
      </c>
    </row>
    <row r="1743" spans="1:22" ht="13.5" x14ac:dyDescent="0.25">
      <c r="A1743" s="3">
        <f>RSI!A1743</f>
        <v>44553</v>
      </c>
      <c r="B1743" s="2">
        <f>RSI!B1743</f>
        <v>13.089499999999999</v>
      </c>
      <c r="C1743" s="2">
        <f>RSI!I1743</f>
        <v>63.887816096857897</v>
      </c>
      <c r="D1743" s="2">
        <f>MACD!E1743</f>
        <v>0.11224415159222367</v>
      </c>
      <c r="E1743" s="2">
        <f>MACD!F1743</f>
        <v>-6.4333228190472769E-2</v>
      </c>
      <c r="F1743" s="2">
        <f>'Moving Avg'!D1743</f>
        <v>13.089499999999997</v>
      </c>
      <c r="G1743" s="2">
        <f>'Moving Avg'!F1743</f>
        <v>13.136239999999997</v>
      </c>
      <c r="H1743" s="2">
        <f>'Moving Avg'!G1743</f>
        <v>12.389142000000009</v>
      </c>
      <c r="I1743" s="2">
        <f>'Moving Avg'!H1743</f>
        <v>12.031243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  <c r="M1743" s="8">
        <f t="shared" si="273"/>
        <v>50</v>
      </c>
      <c r="N1743" s="8">
        <f t="shared" si="270"/>
        <v>0</v>
      </c>
      <c r="O1743" s="8">
        <f t="shared" si="271"/>
        <v>50</v>
      </c>
      <c r="P1743" s="8">
        <f t="shared" si="272"/>
        <v>16.5</v>
      </c>
      <c r="Q1743" s="9">
        <f t="shared" si="274"/>
        <v>27.475000000000001</v>
      </c>
      <c r="R1743" s="9">
        <f t="shared" si="275"/>
        <v>31.625</v>
      </c>
      <c r="S1743" s="9">
        <f t="shared" si="276"/>
        <v>27.425000000000001</v>
      </c>
      <c r="T1743" s="9">
        <f t="shared" si="277"/>
        <v>29.125</v>
      </c>
      <c r="U1743" s="8">
        <f t="shared" si="278"/>
        <v>28.841666666666669</v>
      </c>
      <c r="V1743" s="8">
        <f t="shared" si="279"/>
        <v>28.912500000000001</v>
      </c>
    </row>
    <row r="1744" spans="1:22" ht="13.5" x14ac:dyDescent="0.25">
      <c r="A1744" s="3">
        <f>RSI!A1744</f>
        <v>44554</v>
      </c>
      <c r="B1744" s="2">
        <f>RSI!B1744</f>
        <v>13.0383</v>
      </c>
      <c r="C1744" s="2">
        <f>RSI!I1744</f>
        <v>60.299939426383034</v>
      </c>
      <c r="D1744" s="2">
        <f>MACD!E1744</f>
        <v>0.11839944452150242</v>
      </c>
      <c r="E1744" s="2">
        <f>MACD!F1744</f>
        <v>-2.7786693648077732E-2</v>
      </c>
      <c r="F1744" s="2">
        <f>'Moving Avg'!D1744</f>
        <v>13.07926</v>
      </c>
      <c r="G1744" s="2">
        <f>'Moving Avg'!F1744</f>
        <v>13.151334999999998</v>
      </c>
      <c r="H1744" s="2">
        <f>'Moving Avg'!G1744</f>
        <v>12.414092000000007</v>
      </c>
      <c r="I1744" s="2">
        <f>'Moving Avg'!H1744</f>
        <v>12.040994500000002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  <c r="M1744" s="8">
        <f t="shared" si="273"/>
        <v>50</v>
      </c>
      <c r="N1744" s="8">
        <f t="shared" si="270"/>
        <v>0</v>
      </c>
      <c r="O1744" s="8">
        <f t="shared" si="271"/>
        <v>50</v>
      </c>
      <c r="P1744" s="8">
        <f t="shared" si="272"/>
        <v>16.5</v>
      </c>
      <c r="Q1744" s="9">
        <f t="shared" si="274"/>
        <v>27.475000000000001</v>
      </c>
      <c r="R1744" s="9">
        <f t="shared" si="275"/>
        <v>31.625</v>
      </c>
      <c r="S1744" s="9">
        <f t="shared" si="276"/>
        <v>27.425000000000001</v>
      </c>
      <c r="T1744" s="9">
        <f t="shared" si="277"/>
        <v>29.125</v>
      </c>
      <c r="U1744" s="8">
        <f t="shared" si="278"/>
        <v>28.841666666666669</v>
      </c>
      <c r="V1744" s="8">
        <f t="shared" si="279"/>
        <v>28.912500000000001</v>
      </c>
    </row>
    <row r="1745" spans="1:22" ht="13.5" x14ac:dyDescent="0.25">
      <c r="A1745" s="3">
        <f>RSI!A1745</f>
        <v>44557</v>
      </c>
      <c r="B1745" s="2">
        <f>RSI!B1745</f>
        <v>13.0383</v>
      </c>
      <c r="C1745" s="2">
        <f>RSI!I1745</f>
        <v>60.299939426383034</v>
      </c>
      <c r="D1745" s="2">
        <f>MACD!E1745</f>
        <v>0.13135530713536347</v>
      </c>
      <c r="E1745" s="2">
        <f>MACD!F1745</f>
        <v>4.041706508610507E-3</v>
      </c>
      <c r="F1745" s="2">
        <f>'Moving Avg'!D1745</f>
        <v>13.06902</v>
      </c>
      <c r="G1745" s="2">
        <f>'Moving Avg'!F1745</f>
        <v>13.148204999999995</v>
      </c>
      <c r="H1745" s="2">
        <f>'Moving Avg'!G1745</f>
        <v>12.439042000000006</v>
      </c>
      <c r="I1745" s="2">
        <f>'Moving Avg'!H1745</f>
        <v>12.050694500000002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  <c r="M1745" s="8">
        <f t="shared" si="273"/>
        <v>50</v>
      </c>
      <c r="N1745" s="8">
        <f t="shared" si="270"/>
        <v>0</v>
      </c>
      <c r="O1745" s="8">
        <f t="shared" si="271"/>
        <v>50</v>
      </c>
      <c r="P1745" s="8">
        <f t="shared" si="272"/>
        <v>16.5</v>
      </c>
      <c r="Q1745" s="9">
        <f t="shared" si="274"/>
        <v>27.475000000000001</v>
      </c>
      <c r="R1745" s="9">
        <f t="shared" si="275"/>
        <v>31.625</v>
      </c>
      <c r="S1745" s="9">
        <f t="shared" si="276"/>
        <v>27.425000000000001</v>
      </c>
      <c r="T1745" s="9">
        <f t="shared" si="277"/>
        <v>29.125</v>
      </c>
      <c r="U1745" s="8">
        <f t="shared" si="278"/>
        <v>28.841666666666669</v>
      </c>
      <c r="V1745" s="8">
        <f t="shared" si="279"/>
        <v>28.912500000000001</v>
      </c>
    </row>
    <row r="1746" spans="1:22" ht="13.5" x14ac:dyDescent="0.25">
      <c r="A1746" s="3">
        <f>RSI!A1746</f>
        <v>44558</v>
      </c>
      <c r="B1746" s="2">
        <f>RSI!B1746</f>
        <v>13.015499999999999</v>
      </c>
      <c r="C1746" s="2">
        <f>RSI!I1746</f>
        <v>58.60031232709489</v>
      </c>
      <c r="D1746" s="2">
        <f>MACD!E1746</f>
        <v>0.10801468317601959</v>
      </c>
      <c r="E1746" s="2">
        <f>MACD!F1746</f>
        <v>2.4836301842092325E-2</v>
      </c>
      <c r="F1746" s="2">
        <f>'Moving Avg'!D1746</f>
        <v>13.054219999999997</v>
      </c>
      <c r="G1746" s="2">
        <f>'Moving Avg'!F1746</f>
        <v>13.133964999999995</v>
      </c>
      <c r="H1746" s="2">
        <f>'Moving Avg'!G1746</f>
        <v>12.460232000000005</v>
      </c>
      <c r="I1746" s="2">
        <f>'Moving Avg'!H1746</f>
        <v>12.061621500000003</v>
      </c>
      <c r="J1746" s="6" t="str">
        <f>OBV!F1746</f>
        <v>BEARISH</v>
      </c>
      <c r="K1746" s="6" t="str">
        <f>OBV!G1746</f>
        <v>WEAK</v>
      </c>
      <c r="L1746" s="6" t="str">
        <f>OBV!H1746</f>
        <v>CONFIRMED BEARISH</v>
      </c>
      <c r="M1746" s="8">
        <f t="shared" si="273"/>
        <v>50</v>
      </c>
      <c r="N1746" s="8">
        <f t="shared" si="270"/>
        <v>0</v>
      </c>
      <c r="O1746" s="8">
        <f t="shared" si="271"/>
        <v>50</v>
      </c>
      <c r="P1746" s="8">
        <f t="shared" si="272"/>
        <v>0</v>
      </c>
      <c r="Q1746" s="9">
        <f t="shared" si="274"/>
        <v>25</v>
      </c>
      <c r="R1746" s="9">
        <f t="shared" si="275"/>
        <v>27.5</v>
      </c>
      <c r="S1746" s="9">
        <f t="shared" si="276"/>
        <v>20</v>
      </c>
      <c r="T1746" s="9">
        <f t="shared" si="277"/>
        <v>25</v>
      </c>
      <c r="U1746" s="8">
        <f t="shared" si="278"/>
        <v>24.166666666666668</v>
      </c>
      <c r="V1746" s="8">
        <f t="shared" si="279"/>
        <v>24.375</v>
      </c>
    </row>
    <row r="1747" spans="1:22" ht="13.5" x14ac:dyDescent="0.25">
      <c r="A1747" s="3">
        <f>RSI!A1747</f>
        <v>44559</v>
      </c>
      <c r="B1747" s="2">
        <f>RSI!B1747</f>
        <v>13.7845</v>
      </c>
      <c r="C1747" s="2">
        <f>RSI!I1747</f>
        <v>79.543535576011379</v>
      </c>
      <c r="D1747" s="2">
        <f>MACD!E1747</f>
        <v>5.6837673712989201E-2</v>
      </c>
      <c r="E1747" s="2">
        <f>MACD!F1747</f>
        <v>3.1236576216271704E-2</v>
      </c>
      <c r="F1747" s="2">
        <f>'Moving Avg'!D1747</f>
        <v>13.19322</v>
      </c>
      <c r="G1747" s="2">
        <f>'Moving Avg'!F1747</f>
        <v>13.158174999999995</v>
      </c>
      <c r="H1747" s="2">
        <f>'Moving Avg'!G1747</f>
        <v>12.496688000000006</v>
      </c>
      <c r="I1747" s="2">
        <f>'Moving Avg'!H1747</f>
        <v>12.074975000000006</v>
      </c>
      <c r="J1747" s="6" t="str">
        <f>OBV!F1747</f>
        <v>BULLISH</v>
      </c>
      <c r="K1747" s="6" t="str">
        <f>OBV!G1747</f>
        <v>STRONG</v>
      </c>
      <c r="L1747" s="6" t="str">
        <f>OBV!H1747</f>
        <v>CONFIRMED BULLISH</v>
      </c>
      <c r="M1747" s="8">
        <f t="shared" si="273"/>
        <v>0</v>
      </c>
      <c r="N1747" s="8">
        <f t="shared" si="270"/>
        <v>0</v>
      </c>
      <c r="O1747" s="8">
        <f t="shared" si="271"/>
        <v>50</v>
      </c>
      <c r="P1747" s="8">
        <f t="shared" si="272"/>
        <v>100</v>
      </c>
      <c r="Q1747" s="9">
        <f t="shared" si="274"/>
        <v>22.5</v>
      </c>
      <c r="R1747" s="9">
        <f t="shared" si="275"/>
        <v>42.5</v>
      </c>
      <c r="S1747" s="9">
        <f t="shared" si="276"/>
        <v>57.5</v>
      </c>
      <c r="T1747" s="9">
        <f t="shared" si="277"/>
        <v>37.5</v>
      </c>
      <c r="U1747" s="8">
        <f t="shared" si="278"/>
        <v>40.833333333333336</v>
      </c>
      <c r="V1747" s="8">
        <f t="shared" si="279"/>
        <v>40</v>
      </c>
    </row>
    <row r="1748" spans="1:22" ht="13.5" x14ac:dyDescent="0.25">
      <c r="A1748" s="3">
        <f>RSI!A1748</f>
        <v>44560</v>
      </c>
      <c r="B1748" s="2">
        <f>RSI!B1748</f>
        <v>13.670500000000001</v>
      </c>
      <c r="C1748" s="2">
        <f>RSI!I1748</f>
        <v>73.599460535957419</v>
      </c>
      <c r="D1748" s="2">
        <f>MACD!E1748</f>
        <v>1.6748134404769743E-2</v>
      </c>
      <c r="E1748" s="2">
        <f>MACD!F1748</f>
        <v>2.8338887853971314E-2</v>
      </c>
      <c r="F1748" s="2">
        <f>'Moving Avg'!D1748</f>
        <v>13.309419999999999</v>
      </c>
      <c r="G1748" s="2">
        <f>'Moving Avg'!F1748</f>
        <v>13.173549999999995</v>
      </c>
      <c r="H1748" s="2">
        <f>'Moving Avg'!G1748</f>
        <v>12.530864000000003</v>
      </c>
      <c r="I1748" s="2">
        <f>'Moving Avg'!H1748</f>
        <v>12.089177000000008</v>
      </c>
      <c r="J1748" s="6" t="str">
        <f>OBV!F1748</f>
        <v>BULLISH</v>
      </c>
      <c r="K1748" s="6" t="str">
        <f>OBV!G1748</f>
        <v>NEUTRAL</v>
      </c>
      <c r="L1748" s="6" t="str">
        <f>OBV!H1748</f>
        <v>CONFIRMED BULLISH</v>
      </c>
      <c r="M1748" s="8">
        <f t="shared" si="273"/>
        <v>0</v>
      </c>
      <c r="N1748" s="8">
        <f t="shared" si="270"/>
        <v>45</v>
      </c>
      <c r="O1748" s="8">
        <f t="shared" si="271"/>
        <v>50</v>
      </c>
      <c r="P1748" s="8">
        <f t="shared" si="272"/>
        <v>83.5</v>
      </c>
      <c r="Q1748" s="9">
        <f t="shared" si="274"/>
        <v>35.774999999999999</v>
      </c>
      <c r="R1748" s="9">
        <f t="shared" si="275"/>
        <v>47.375</v>
      </c>
      <c r="S1748" s="9">
        <f t="shared" si="276"/>
        <v>56.825000000000003</v>
      </c>
      <c r="T1748" s="9">
        <f t="shared" si="277"/>
        <v>44.625</v>
      </c>
      <c r="U1748" s="8">
        <f t="shared" si="278"/>
        <v>46.658333333333339</v>
      </c>
      <c r="V1748" s="8">
        <f t="shared" si="279"/>
        <v>46.150000000000006</v>
      </c>
    </row>
    <row r="1749" spans="1:22" ht="13.5" x14ac:dyDescent="0.25">
      <c r="A1749" s="3">
        <f>RSI!A1749</f>
        <v>44561</v>
      </c>
      <c r="B1749" s="2">
        <f>RSI!B1749</f>
        <v>13.7845</v>
      </c>
      <c r="C1749" s="2">
        <f>RSI!I1749</f>
        <v>75.565815525473653</v>
      </c>
      <c r="D1749" s="2">
        <f>MACD!E1749</f>
        <v>-3.1541369433917055E-2</v>
      </c>
      <c r="E1749" s="2">
        <f>MACD!F1749</f>
        <v>1.6362836396393642E-2</v>
      </c>
      <c r="F1749" s="2">
        <f>'Moving Avg'!D1749</f>
        <v>13.458659999999998</v>
      </c>
      <c r="G1749" s="2">
        <f>'Moving Avg'!F1749</f>
        <v>13.204879999999998</v>
      </c>
      <c r="H1749" s="2">
        <f>'Moving Avg'!G1749</f>
        <v>12.569598000000003</v>
      </c>
      <c r="I1749" s="2">
        <f>'Moving Avg'!H1749</f>
        <v>12.103949000000011</v>
      </c>
      <c r="J1749" s="6" t="str">
        <f>OBV!F1749</f>
        <v>BULLISH</v>
      </c>
      <c r="K1749" s="6" t="str">
        <f>OBV!G1749</f>
        <v>STRONG</v>
      </c>
      <c r="L1749" s="6" t="str">
        <f>OBV!H1749</f>
        <v>CONFIRMED BULLISH</v>
      </c>
      <c r="M1749" s="8">
        <f t="shared" si="273"/>
        <v>0</v>
      </c>
      <c r="N1749" s="8">
        <f t="shared" si="270"/>
        <v>100</v>
      </c>
      <c r="O1749" s="8">
        <f t="shared" si="271"/>
        <v>50</v>
      </c>
      <c r="P1749" s="8">
        <f t="shared" si="272"/>
        <v>100</v>
      </c>
      <c r="Q1749" s="9">
        <f t="shared" si="274"/>
        <v>57.5</v>
      </c>
      <c r="R1749" s="9">
        <f t="shared" si="275"/>
        <v>62.5</v>
      </c>
      <c r="S1749" s="9">
        <f t="shared" si="276"/>
        <v>72.5</v>
      </c>
      <c r="T1749" s="9">
        <f t="shared" si="277"/>
        <v>62.5</v>
      </c>
      <c r="U1749" s="8">
        <f t="shared" si="278"/>
        <v>64.166666666666671</v>
      </c>
      <c r="V1749" s="8">
        <f t="shared" si="279"/>
        <v>63.75</v>
      </c>
    </row>
    <row r="1750" spans="1:22" ht="13.5" x14ac:dyDescent="0.25">
      <c r="A1750" s="3">
        <f>RSI!A1750</f>
        <v>44564</v>
      </c>
      <c r="B1750" s="2">
        <f>RSI!B1750</f>
        <v>13.812900000000001</v>
      </c>
      <c r="C1750" s="2">
        <f>RSI!I1750</f>
        <v>76.044503450724378</v>
      </c>
      <c r="D1750" s="2">
        <f>MACD!E1750</f>
        <v>-7.9039512106007237E-2</v>
      </c>
      <c r="E1750" s="2">
        <f>MACD!F1750</f>
        <v>-2.7176333040865325E-3</v>
      </c>
      <c r="F1750" s="2">
        <f>'Moving Avg'!D1750</f>
        <v>13.613580000000002</v>
      </c>
      <c r="G1750" s="2">
        <f>'Moving Avg'!F1750</f>
        <v>13.232219999999998</v>
      </c>
      <c r="H1750" s="2">
        <f>'Moving Avg'!G1750</f>
        <v>12.6089</v>
      </c>
      <c r="I1750" s="2">
        <f>'Moving Avg'!H1750</f>
        <v>12.118863000000012</v>
      </c>
      <c r="J1750" s="6" t="str">
        <f>OBV!F1750</f>
        <v>BULLISH</v>
      </c>
      <c r="K1750" s="6" t="str">
        <f>OBV!G1750</f>
        <v>STRONG</v>
      </c>
      <c r="L1750" s="6" t="str">
        <f>OBV!H1750</f>
        <v>CONFIRMED BULLISH</v>
      </c>
      <c r="M1750" s="8">
        <f t="shared" si="273"/>
        <v>0</v>
      </c>
      <c r="N1750" s="8">
        <f t="shared" si="270"/>
        <v>100</v>
      </c>
      <c r="O1750" s="8">
        <f t="shared" si="271"/>
        <v>50</v>
      </c>
      <c r="P1750" s="8">
        <f t="shared" si="272"/>
        <v>100</v>
      </c>
      <c r="Q1750" s="9">
        <f t="shared" si="274"/>
        <v>57.5</v>
      </c>
      <c r="R1750" s="9">
        <f t="shared" si="275"/>
        <v>62.5</v>
      </c>
      <c r="S1750" s="9">
        <f t="shared" si="276"/>
        <v>72.5</v>
      </c>
      <c r="T1750" s="9">
        <f t="shared" si="277"/>
        <v>62.5</v>
      </c>
      <c r="U1750" s="8">
        <f t="shared" si="278"/>
        <v>64.166666666666671</v>
      </c>
      <c r="V1750" s="8">
        <f t="shared" si="279"/>
        <v>63.75</v>
      </c>
    </row>
    <row r="1751" spans="1:22" ht="13.5" x14ac:dyDescent="0.25">
      <c r="A1751" s="3">
        <f>RSI!A1751</f>
        <v>44565</v>
      </c>
      <c r="B1751" s="2">
        <f>RSI!B1751</f>
        <v>13.812900000000001</v>
      </c>
      <c r="C1751" s="2">
        <f>RSI!I1751</f>
        <v>76.044503450724378</v>
      </c>
      <c r="D1751" s="2">
        <f>MACD!E1751</f>
        <v>-0.12359629611284539</v>
      </c>
      <c r="E1751" s="2">
        <f>MACD!F1751</f>
        <v>-2.6893365865838306E-2</v>
      </c>
      <c r="F1751" s="2">
        <f>'Moving Avg'!D1751</f>
        <v>13.773060000000001</v>
      </c>
      <c r="G1751" s="2">
        <f>'Moving Avg'!F1751</f>
        <v>13.259274999999999</v>
      </c>
      <c r="H1751" s="2">
        <f>'Moving Avg'!G1751</f>
        <v>12.648202000000001</v>
      </c>
      <c r="I1751" s="2">
        <f>'Moving Avg'!H1751</f>
        <v>12.133777000000011</v>
      </c>
      <c r="J1751" s="6" t="str">
        <f>OBV!F1751</f>
        <v>BULLISH</v>
      </c>
      <c r="K1751" s="6" t="str">
        <f>OBV!G1751</f>
        <v>STRONG</v>
      </c>
      <c r="L1751" s="6" t="str">
        <f>OBV!H1751</f>
        <v>CONFIRMED BULLISH</v>
      </c>
      <c r="M1751" s="8">
        <f t="shared" si="273"/>
        <v>0</v>
      </c>
      <c r="N1751" s="8">
        <f t="shared" si="270"/>
        <v>100</v>
      </c>
      <c r="O1751" s="8">
        <f t="shared" si="271"/>
        <v>50</v>
      </c>
      <c r="P1751" s="8">
        <f t="shared" si="272"/>
        <v>100</v>
      </c>
      <c r="Q1751" s="9">
        <f t="shared" si="274"/>
        <v>57.5</v>
      </c>
      <c r="R1751" s="9">
        <f t="shared" si="275"/>
        <v>62.5</v>
      </c>
      <c r="S1751" s="9">
        <f t="shared" si="276"/>
        <v>72.5</v>
      </c>
      <c r="T1751" s="9">
        <f t="shared" si="277"/>
        <v>62.5</v>
      </c>
      <c r="U1751" s="8">
        <f t="shared" si="278"/>
        <v>64.166666666666671</v>
      </c>
      <c r="V1751" s="8">
        <f t="shared" si="279"/>
        <v>63.75</v>
      </c>
    </row>
    <row r="1752" spans="1:22" ht="13.5" x14ac:dyDescent="0.25">
      <c r="A1752" s="3">
        <f>RSI!A1752</f>
        <v>44566</v>
      </c>
      <c r="B1752" s="2">
        <f>RSI!B1752</f>
        <v>13.8073</v>
      </c>
      <c r="C1752" s="2">
        <f>RSI!I1752</f>
        <v>75.705331333437499</v>
      </c>
      <c r="D1752" s="2">
        <f>MACD!E1752</f>
        <v>-0.1649260124018177</v>
      </c>
      <c r="E1752" s="2">
        <f>MACD!F1752</f>
        <v>-5.4499895173034184E-2</v>
      </c>
      <c r="F1752" s="2">
        <f>'Moving Avg'!D1752</f>
        <v>13.777619999999999</v>
      </c>
      <c r="G1752" s="2">
        <f>'Moving Avg'!F1752</f>
        <v>13.288895000000002</v>
      </c>
      <c r="H1752" s="2">
        <f>'Moving Avg'!G1752</f>
        <v>12.688532</v>
      </c>
      <c r="I1752" s="2">
        <f>'Moving Avg'!H1752</f>
        <v>12.148663000000013</v>
      </c>
      <c r="J1752" s="6" t="str">
        <f>OBV!F1752</f>
        <v>BULLISH</v>
      </c>
      <c r="K1752" s="6" t="str">
        <f>OBV!G1752</f>
        <v>STRONG</v>
      </c>
      <c r="L1752" s="6" t="str">
        <f>OBV!H1752</f>
        <v>CONFIRMED BULLISH</v>
      </c>
      <c r="M1752" s="8">
        <f t="shared" si="273"/>
        <v>0</v>
      </c>
      <c r="N1752" s="8">
        <f t="shared" si="270"/>
        <v>100</v>
      </c>
      <c r="O1752" s="8">
        <f t="shared" si="271"/>
        <v>50</v>
      </c>
      <c r="P1752" s="8">
        <f t="shared" si="272"/>
        <v>100</v>
      </c>
      <c r="Q1752" s="9">
        <f t="shared" si="274"/>
        <v>57.5</v>
      </c>
      <c r="R1752" s="9">
        <f t="shared" si="275"/>
        <v>62.5</v>
      </c>
      <c r="S1752" s="9">
        <f t="shared" si="276"/>
        <v>72.5</v>
      </c>
      <c r="T1752" s="9">
        <f t="shared" si="277"/>
        <v>62.5</v>
      </c>
      <c r="U1752" s="8">
        <f t="shared" si="278"/>
        <v>64.166666666666671</v>
      </c>
      <c r="V1752" s="8">
        <f t="shared" si="279"/>
        <v>63.75</v>
      </c>
    </row>
    <row r="1753" spans="1:22" ht="13.5" x14ac:dyDescent="0.25">
      <c r="A1753" s="3">
        <f>RSI!A1753</f>
        <v>44567</v>
      </c>
      <c r="B1753" s="2">
        <f>RSI!B1753</f>
        <v>13.8073</v>
      </c>
      <c r="C1753" s="2">
        <f>RSI!I1753</f>
        <v>75.705331333437499</v>
      </c>
      <c r="D1753" s="2">
        <f>MACD!E1753</f>
        <v>-0.2036074025153809</v>
      </c>
      <c r="E1753" s="2">
        <f>MACD!F1753</f>
        <v>-8.4321396641503538E-2</v>
      </c>
      <c r="F1753" s="2">
        <f>'Moving Avg'!D1753</f>
        <v>13.80498</v>
      </c>
      <c r="G1753" s="2">
        <f>'Moving Avg'!F1753</f>
        <v>13.320510000000002</v>
      </c>
      <c r="H1753" s="2">
        <f>'Moving Avg'!G1753</f>
        <v>12.728862000000001</v>
      </c>
      <c r="I1753" s="2">
        <f>'Moving Avg'!H1753</f>
        <v>12.163549000000014</v>
      </c>
      <c r="J1753" s="6" t="str">
        <f>OBV!F1753</f>
        <v>BULLISH</v>
      </c>
      <c r="K1753" s="6" t="str">
        <f>OBV!G1753</f>
        <v>STRONG</v>
      </c>
      <c r="L1753" s="6" t="str">
        <f>OBV!H1753</f>
        <v>CONFIRMED BULLISH</v>
      </c>
      <c r="M1753" s="8">
        <f t="shared" si="273"/>
        <v>0</v>
      </c>
      <c r="N1753" s="8">
        <f t="shared" si="270"/>
        <v>100</v>
      </c>
      <c r="O1753" s="8">
        <f t="shared" si="271"/>
        <v>50</v>
      </c>
      <c r="P1753" s="8">
        <f t="shared" si="272"/>
        <v>100</v>
      </c>
      <c r="Q1753" s="9">
        <f t="shared" si="274"/>
        <v>57.5</v>
      </c>
      <c r="R1753" s="9">
        <f t="shared" si="275"/>
        <v>62.5</v>
      </c>
      <c r="S1753" s="9">
        <f t="shared" si="276"/>
        <v>72.5</v>
      </c>
      <c r="T1753" s="9">
        <f t="shared" si="277"/>
        <v>62.5</v>
      </c>
      <c r="U1753" s="8">
        <f t="shared" si="278"/>
        <v>64.166666666666671</v>
      </c>
      <c r="V1753" s="8">
        <f t="shared" si="279"/>
        <v>63.75</v>
      </c>
    </row>
    <row r="1754" spans="1:22" ht="13.5" x14ac:dyDescent="0.25">
      <c r="A1754" s="3">
        <f>RSI!A1754</f>
        <v>44568</v>
      </c>
      <c r="B1754" s="2">
        <f>RSI!B1754</f>
        <v>13.7845</v>
      </c>
      <c r="C1754" s="2">
        <f>RSI!I1754</f>
        <v>74.143825923223346</v>
      </c>
      <c r="D1754" s="2">
        <f>MACD!E1754</f>
        <v>-0.24596111382924946</v>
      </c>
      <c r="E1754" s="2">
        <f>MACD!F1754</f>
        <v>-0.11664934007905273</v>
      </c>
      <c r="F1754" s="2">
        <f>'Moving Avg'!D1754</f>
        <v>13.80498</v>
      </c>
      <c r="G1754" s="2">
        <f>'Moving Avg'!F1754</f>
        <v>13.354690000000002</v>
      </c>
      <c r="H1754" s="2">
        <f>'Moving Avg'!G1754</f>
        <v>12.768735999999999</v>
      </c>
      <c r="I1754" s="2">
        <f>'Moving Avg'!H1754</f>
        <v>12.178449500000013</v>
      </c>
      <c r="J1754" s="6" t="str">
        <f>OBV!F1754</f>
        <v>BULLISH</v>
      </c>
      <c r="K1754" s="6" t="str">
        <f>OBV!G1754</f>
        <v>NEUTRAL</v>
      </c>
      <c r="L1754" s="6" t="str">
        <f>OBV!H1754</f>
        <v>NEUTRAL</v>
      </c>
      <c r="M1754" s="8">
        <f t="shared" si="273"/>
        <v>0</v>
      </c>
      <c r="N1754" s="8">
        <f t="shared" si="270"/>
        <v>100</v>
      </c>
      <c r="O1754" s="8">
        <f t="shared" si="271"/>
        <v>50</v>
      </c>
      <c r="P1754" s="8">
        <f t="shared" si="272"/>
        <v>49.5</v>
      </c>
      <c r="Q1754" s="9">
        <f t="shared" si="274"/>
        <v>49.924999999999997</v>
      </c>
      <c r="R1754" s="9">
        <f t="shared" si="275"/>
        <v>49.875</v>
      </c>
      <c r="S1754" s="9">
        <f t="shared" si="276"/>
        <v>49.775000000000006</v>
      </c>
      <c r="T1754" s="9">
        <f t="shared" si="277"/>
        <v>49.875</v>
      </c>
      <c r="U1754" s="8">
        <f t="shared" si="278"/>
        <v>49.858333333333327</v>
      </c>
      <c r="V1754" s="8">
        <f t="shared" si="279"/>
        <v>49.862499999999997</v>
      </c>
    </row>
    <row r="1755" spans="1:22" ht="13.5" x14ac:dyDescent="0.25">
      <c r="A1755" s="3">
        <f>RSI!A1755</f>
        <v>44571</v>
      </c>
      <c r="B1755" s="2">
        <f>RSI!B1755</f>
        <v>13.670500000000001</v>
      </c>
      <c r="C1755" s="2">
        <f>RSI!I1755</f>
        <v>66.732297265715886</v>
      </c>
      <c r="D1755" s="2">
        <f>MACD!E1755</f>
        <v>-0.27640050458707499</v>
      </c>
      <c r="E1755" s="2">
        <f>MACD!F1755</f>
        <v>-0.14859957298065718</v>
      </c>
      <c r="F1755" s="2">
        <f>'Moving Avg'!D1755</f>
        <v>13.776500000000002</v>
      </c>
      <c r="G1755" s="2">
        <f>'Moving Avg'!F1755</f>
        <v>13.380320000000003</v>
      </c>
      <c r="H1755" s="2">
        <f>'Moving Avg'!G1755</f>
        <v>12.806329999999997</v>
      </c>
      <c r="I1755" s="2">
        <f>'Moving Avg'!H1755</f>
        <v>12.192651500000016</v>
      </c>
      <c r="J1755" s="6" t="str">
        <f>OBV!F1755</f>
        <v>BEARISH</v>
      </c>
      <c r="K1755" s="6" t="str">
        <f>OBV!G1755</f>
        <v>NEUTRAL</v>
      </c>
      <c r="L1755" s="6" t="str">
        <f>OBV!H1755</f>
        <v>CONFIRMED BEARISH</v>
      </c>
      <c r="M1755" s="8">
        <f t="shared" si="273"/>
        <v>50</v>
      </c>
      <c r="N1755" s="8">
        <f t="shared" si="270"/>
        <v>100</v>
      </c>
      <c r="O1755" s="8">
        <f t="shared" si="271"/>
        <v>50</v>
      </c>
      <c r="P1755" s="8">
        <f t="shared" si="272"/>
        <v>16.5</v>
      </c>
      <c r="Q1755" s="9">
        <f t="shared" si="274"/>
        <v>62.475000000000001</v>
      </c>
      <c r="R1755" s="9">
        <f t="shared" si="275"/>
        <v>51.625</v>
      </c>
      <c r="S1755" s="9">
        <f t="shared" si="276"/>
        <v>42.424999999999997</v>
      </c>
      <c r="T1755" s="9">
        <f t="shared" si="277"/>
        <v>54.125</v>
      </c>
      <c r="U1755" s="8">
        <f t="shared" si="278"/>
        <v>52.17499999999999</v>
      </c>
      <c r="V1755" s="8">
        <f t="shared" si="279"/>
        <v>52.662499999999994</v>
      </c>
    </row>
    <row r="1756" spans="1:22" ht="13.5" x14ac:dyDescent="0.25">
      <c r="A1756" s="3">
        <f>RSI!A1756</f>
        <v>44572</v>
      </c>
      <c r="B1756" s="2">
        <f>RSI!B1756</f>
        <v>13.670500000000001</v>
      </c>
      <c r="C1756" s="2">
        <f>RSI!I1756</f>
        <v>66.732297265715886</v>
      </c>
      <c r="D1756" s="2">
        <f>MACD!E1756</f>
        <v>-0.30781141752170171</v>
      </c>
      <c r="E1756" s="2">
        <f>MACD!F1756</f>
        <v>-0.18044194188886609</v>
      </c>
      <c r="F1756" s="2">
        <f>'Moving Avg'!D1756</f>
        <v>13.74802</v>
      </c>
      <c r="G1756" s="2">
        <f>'Moving Avg'!F1756</f>
        <v>13.417340000000001</v>
      </c>
      <c r="H1756" s="2">
        <f>'Moving Avg'!G1756</f>
        <v>12.843923999999998</v>
      </c>
      <c r="I1756" s="2">
        <f>'Moving Avg'!H1756</f>
        <v>12.207369000000018</v>
      </c>
      <c r="J1756" s="6" t="str">
        <f>OBV!F1756</f>
        <v>BEARISH</v>
      </c>
      <c r="K1756" s="6" t="str">
        <f>OBV!G1756</f>
        <v>NEUTRAL</v>
      </c>
      <c r="L1756" s="6" t="str">
        <f>OBV!H1756</f>
        <v>CONFIRMED BEARISH</v>
      </c>
      <c r="M1756" s="8">
        <f t="shared" si="273"/>
        <v>50</v>
      </c>
      <c r="N1756" s="8">
        <f t="shared" si="270"/>
        <v>100</v>
      </c>
      <c r="O1756" s="8">
        <f t="shared" si="271"/>
        <v>50</v>
      </c>
      <c r="P1756" s="8">
        <f t="shared" si="272"/>
        <v>16.5</v>
      </c>
      <c r="Q1756" s="9">
        <f t="shared" si="274"/>
        <v>62.475000000000001</v>
      </c>
      <c r="R1756" s="9">
        <f t="shared" si="275"/>
        <v>51.625</v>
      </c>
      <c r="S1756" s="9">
        <f t="shared" si="276"/>
        <v>42.424999999999997</v>
      </c>
      <c r="T1756" s="9">
        <f t="shared" si="277"/>
        <v>54.125</v>
      </c>
      <c r="U1756" s="8">
        <f t="shared" si="278"/>
        <v>52.17499999999999</v>
      </c>
      <c r="V1756" s="8">
        <f t="shared" si="279"/>
        <v>52.662499999999994</v>
      </c>
    </row>
    <row r="1757" spans="1:22" ht="13.5" x14ac:dyDescent="0.25">
      <c r="A1757" s="3">
        <f>RSI!A1757</f>
        <v>44573</v>
      </c>
      <c r="B1757" s="2">
        <f>RSI!B1757</f>
        <v>13.6136</v>
      </c>
      <c r="C1757" s="2">
        <f>RSI!I1757</f>
        <v>63.08210485740527</v>
      </c>
      <c r="D1757" s="2">
        <f>MACD!E1757</f>
        <v>-0.21385516506282976</v>
      </c>
      <c r="E1757" s="2">
        <f>MACD!F1757</f>
        <v>-0.18712458652365885</v>
      </c>
      <c r="F1757" s="2">
        <f>'Moving Avg'!D1757</f>
        <v>13.709280000000001</v>
      </c>
      <c r="G1757" s="2">
        <f>'Moving Avg'!F1757</f>
        <v>13.442975000000004</v>
      </c>
      <c r="H1757" s="2">
        <f>'Moving Avg'!G1757</f>
        <v>12.880379999999997</v>
      </c>
      <c r="I1757" s="2">
        <f>'Moving Avg'!H1757</f>
        <v>12.221286500000017</v>
      </c>
      <c r="J1757" s="6" t="str">
        <f>OBV!F1757</f>
        <v>BEARISH</v>
      </c>
      <c r="K1757" s="6" t="str">
        <f>OBV!G1757</f>
        <v>WEAK</v>
      </c>
      <c r="L1757" s="6" t="str">
        <f>OBV!H1757</f>
        <v>CONFIRMED BEARISH</v>
      </c>
      <c r="M1757" s="8">
        <f t="shared" si="273"/>
        <v>50</v>
      </c>
      <c r="N1757" s="8">
        <f t="shared" si="270"/>
        <v>100</v>
      </c>
      <c r="O1757" s="8">
        <f t="shared" si="271"/>
        <v>50</v>
      </c>
      <c r="P1757" s="8">
        <f t="shared" si="272"/>
        <v>0</v>
      </c>
      <c r="Q1757" s="9">
        <f t="shared" si="274"/>
        <v>60</v>
      </c>
      <c r="R1757" s="9">
        <f t="shared" si="275"/>
        <v>47.5</v>
      </c>
      <c r="S1757" s="9">
        <f t="shared" si="276"/>
        <v>35</v>
      </c>
      <c r="T1757" s="9">
        <f t="shared" si="277"/>
        <v>50</v>
      </c>
      <c r="U1757" s="8">
        <f t="shared" si="278"/>
        <v>47.5</v>
      </c>
      <c r="V1757" s="8">
        <f t="shared" si="279"/>
        <v>48.125</v>
      </c>
    </row>
    <row r="1758" spans="1:22" ht="13.5" x14ac:dyDescent="0.25">
      <c r="A1758" s="3">
        <f>RSI!A1758</f>
        <v>44574</v>
      </c>
      <c r="B1758" s="2">
        <f>RSI!B1758</f>
        <v>13.6136</v>
      </c>
      <c r="C1758" s="2">
        <f>RSI!I1758</f>
        <v>63.08210485740527</v>
      </c>
      <c r="D1758" s="2">
        <f>MACD!E1758</f>
        <v>-0.15339650384789749</v>
      </c>
      <c r="E1758" s="2">
        <f>MACD!F1758</f>
        <v>-0.18037896998850658</v>
      </c>
      <c r="F1758" s="2">
        <f>'Moving Avg'!D1758</f>
        <v>13.670539999999999</v>
      </c>
      <c r="G1758" s="2">
        <f>'Moving Avg'!F1758</f>
        <v>13.468610000000002</v>
      </c>
      <c r="H1758" s="2">
        <f>'Moving Avg'!G1758</f>
        <v>12.916835999999998</v>
      </c>
      <c r="I1758" s="2">
        <f>'Moving Avg'!H1758</f>
        <v>12.233579000000018</v>
      </c>
      <c r="J1758" s="6" t="str">
        <f>OBV!F1758</f>
        <v>BEARISH</v>
      </c>
      <c r="K1758" s="6" t="str">
        <f>OBV!G1758</f>
        <v>WEAK</v>
      </c>
      <c r="L1758" s="6" t="str">
        <f>OBV!H1758</f>
        <v>CONFIRMED BEARISH</v>
      </c>
      <c r="M1758" s="8">
        <f t="shared" si="273"/>
        <v>50</v>
      </c>
      <c r="N1758" s="8">
        <f t="shared" si="270"/>
        <v>0</v>
      </c>
      <c r="O1758" s="8">
        <f t="shared" si="271"/>
        <v>50</v>
      </c>
      <c r="P1758" s="8">
        <f t="shared" si="272"/>
        <v>0</v>
      </c>
      <c r="Q1758" s="9">
        <f t="shared" si="274"/>
        <v>25</v>
      </c>
      <c r="R1758" s="9">
        <f t="shared" si="275"/>
        <v>27.5</v>
      </c>
      <c r="S1758" s="9">
        <f t="shared" si="276"/>
        <v>20</v>
      </c>
      <c r="T1758" s="9">
        <f t="shared" si="277"/>
        <v>25</v>
      </c>
      <c r="U1758" s="8">
        <f t="shared" si="278"/>
        <v>24.166666666666668</v>
      </c>
      <c r="V1758" s="8">
        <f t="shared" si="279"/>
        <v>24.375</v>
      </c>
    </row>
    <row r="1759" spans="1:22" ht="13.5" x14ac:dyDescent="0.25">
      <c r="A1759" s="3">
        <f>RSI!A1759</f>
        <v>44575</v>
      </c>
      <c r="B1759" s="2">
        <f>RSI!B1759</f>
        <v>13.6136</v>
      </c>
      <c r="C1759" s="2">
        <f>RSI!I1759</f>
        <v>63.082104857405263</v>
      </c>
      <c r="D1759" s="2">
        <f>MACD!E1759</f>
        <v>-8.6093603991779233E-2</v>
      </c>
      <c r="E1759" s="2">
        <f>MACD!F1759</f>
        <v>-0.16152189678916112</v>
      </c>
      <c r="F1759" s="2">
        <f>'Moving Avg'!D1759</f>
        <v>13.63636</v>
      </c>
      <c r="G1759" s="2">
        <f>'Moving Avg'!F1759</f>
        <v>13.494815000000003</v>
      </c>
      <c r="H1759" s="2">
        <f>'Moving Avg'!G1759</f>
        <v>12.953291999999999</v>
      </c>
      <c r="I1759" s="2">
        <f>'Moving Avg'!H1759</f>
        <v>12.244917500000019</v>
      </c>
      <c r="J1759" s="6" t="str">
        <f>OBV!F1759</f>
        <v>BEARISH</v>
      </c>
      <c r="K1759" s="6" t="str">
        <f>OBV!G1759</f>
        <v>NEUTRAL</v>
      </c>
      <c r="L1759" s="6" t="str">
        <f>OBV!H1759</f>
        <v>CONFIRMED BEARISH</v>
      </c>
      <c r="M1759" s="8">
        <f t="shared" si="273"/>
        <v>50</v>
      </c>
      <c r="N1759" s="8">
        <f t="shared" si="270"/>
        <v>0</v>
      </c>
      <c r="O1759" s="8">
        <f t="shared" si="271"/>
        <v>50</v>
      </c>
      <c r="P1759" s="8">
        <f t="shared" si="272"/>
        <v>16.5</v>
      </c>
      <c r="Q1759" s="9">
        <f t="shared" si="274"/>
        <v>27.475000000000001</v>
      </c>
      <c r="R1759" s="9">
        <f t="shared" si="275"/>
        <v>31.625</v>
      </c>
      <c r="S1759" s="9">
        <f t="shared" si="276"/>
        <v>27.425000000000001</v>
      </c>
      <c r="T1759" s="9">
        <f t="shared" si="277"/>
        <v>29.125</v>
      </c>
      <c r="U1759" s="8">
        <f t="shared" si="278"/>
        <v>28.841666666666669</v>
      </c>
      <c r="V1759" s="8">
        <f t="shared" si="279"/>
        <v>28.912500000000001</v>
      </c>
    </row>
    <row r="1760" spans="1:22" ht="13.5" x14ac:dyDescent="0.25">
      <c r="A1760" s="3">
        <f>RSI!A1760</f>
        <v>44578</v>
      </c>
      <c r="B1760" s="2">
        <f>RSI!B1760</f>
        <v>13.6136</v>
      </c>
      <c r="C1760" s="2">
        <f>RSI!I1760</f>
        <v>63.08210485740527</v>
      </c>
      <c r="D1760" s="2">
        <f>MACD!E1760</f>
        <v>-2.6065478987788993E-2</v>
      </c>
      <c r="E1760" s="2">
        <f>MACD!F1760</f>
        <v>-0.13443061322888669</v>
      </c>
      <c r="F1760" s="2">
        <f>'Moving Avg'!D1760</f>
        <v>13.624979999999999</v>
      </c>
      <c r="G1760" s="2">
        <f>'Moving Avg'!F1760</f>
        <v>13.521020000000002</v>
      </c>
      <c r="H1760" s="2">
        <f>'Moving Avg'!G1760</f>
        <v>12.989747999999999</v>
      </c>
      <c r="I1760" s="2">
        <f>'Moving Avg'!H1760</f>
        <v>12.257442500000019</v>
      </c>
      <c r="J1760" s="6" t="str">
        <f>OBV!F1760</f>
        <v>BEARISH</v>
      </c>
      <c r="K1760" s="6" t="str">
        <f>OBV!G1760</f>
        <v>NEUTRAL</v>
      </c>
      <c r="L1760" s="6" t="str">
        <f>OBV!H1760</f>
        <v>CONFIRMED BEARISH</v>
      </c>
      <c r="M1760" s="8">
        <f t="shared" si="273"/>
        <v>50</v>
      </c>
      <c r="N1760" s="8">
        <f t="shared" si="270"/>
        <v>0</v>
      </c>
      <c r="O1760" s="8">
        <f t="shared" si="271"/>
        <v>50</v>
      </c>
      <c r="P1760" s="8">
        <f t="shared" si="272"/>
        <v>16.5</v>
      </c>
      <c r="Q1760" s="9">
        <f t="shared" si="274"/>
        <v>27.475000000000001</v>
      </c>
      <c r="R1760" s="9">
        <f t="shared" si="275"/>
        <v>31.625</v>
      </c>
      <c r="S1760" s="9">
        <f t="shared" si="276"/>
        <v>27.425000000000001</v>
      </c>
      <c r="T1760" s="9">
        <f t="shared" si="277"/>
        <v>29.125</v>
      </c>
      <c r="U1760" s="8">
        <f t="shared" si="278"/>
        <v>28.841666666666669</v>
      </c>
      <c r="V1760" s="8">
        <f t="shared" si="279"/>
        <v>28.912500000000001</v>
      </c>
    </row>
    <row r="1761" spans="1:22" ht="13.5" x14ac:dyDescent="0.25">
      <c r="A1761" s="3">
        <f>RSI!A1761</f>
        <v>44579</v>
      </c>
      <c r="B1761" s="2">
        <f>RSI!B1761</f>
        <v>13.607900000000001</v>
      </c>
      <c r="C1761" s="2">
        <f>RSI!I1761</f>
        <v>62.620576842023219</v>
      </c>
      <c r="D1761" s="2">
        <f>MACD!E1761</f>
        <v>2.3955593069327819E-2</v>
      </c>
      <c r="E1761" s="2">
        <f>MACD!F1761</f>
        <v>-0.10275337196924379</v>
      </c>
      <c r="F1761" s="2">
        <f>'Moving Avg'!D1761</f>
        <v>13.612459999999999</v>
      </c>
      <c r="G1761" s="2">
        <f>'Moving Avg'!F1761</f>
        <v>13.546940000000001</v>
      </c>
      <c r="H1761" s="2">
        <f>'Moving Avg'!G1761</f>
        <v>13.026201999999998</v>
      </c>
      <c r="I1761" s="2">
        <f>'Moving Avg'!H1761</f>
        <v>12.26952600000002</v>
      </c>
      <c r="J1761" s="6" t="str">
        <f>OBV!F1761</f>
        <v>BEARISH</v>
      </c>
      <c r="K1761" s="6" t="str">
        <f>OBV!G1761</f>
        <v>NEUTRAL</v>
      </c>
      <c r="L1761" s="6" t="str">
        <f>OBV!H1761</f>
        <v>CONFIRMED BEARISH</v>
      </c>
      <c r="M1761" s="8">
        <f t="shared" si="273"/>
        <v>50</v>
      </c>
      <c r="N1761" s="8">
        <f t="shared" si="270"/>
        <v>0</v>
      </c>
      <c r="O1761" s="8">
        <f t="shared" si="271"/>
        <v>50</v>
      </c>
      <c r="P1761" s="8">
        <f t="shared" si="272"/>
        <v>16.5</v>
      </c>
      <c r="Q1761" s="9">
        <f t="shared" si="274"/>
        <v>27.475000000000001</v>
      </c>
      <c r="R1761" s="9">
        <f t="shared" si="275"/>
        <v>31.625</v>
      </c>
      <c r="S1761" s="9">
        <f t="shared" si="276"/>
        <v>27.425000000000001</v>
      </c>
      <c r="T1761" s="9">
        <f t="shared" si="277"/>
        <v>29.125</v>
      </c>
      <c r="U1761" s="8">
        <f t="shared" si="278"/>
        <v>28.841666666666669</v>
      </c>
      <c r="V1761" s="8">
        <f t="shared" si="279"/>
        <v>28.912500000000001</v>
      </c>
    </row>
    <row r="1762" spans="1:22" ht="13.5" x14ac:dyDescent="0.25">
      <c r="A1762" s="3">
        <f>RSI!A1762</f>
        <v>44580</v>
      </c>
      <c r="B1762" s="2">
        <f>RSI!B1762</f>
        <v>13.607900000000001</v>
      </c>
      <c r="C1762" s="2">
        <f>RSI!I1762</f>
        <v>62.620576842023219</v>
      </c>
      <c r="D1762" s="2">
        <f>MACD!E1762</f>
        <v>6.4347537352603013E-2</v>
      </c>
      <c r="E1762" s="2">
        <f>MACD!F1762</f>
        <v>-6.9333190104874431E-2</v>
      </c>
      <c r="F1762" s="2">
        <f>'Moving Avg'!D1762</f>
        <v>13.611320000000001</v>
      </c>
      <c r="G1762" s="2">
        <f>'Moving Avg'!F1762</f>
        <v>13.572859999999997</v>
      </c>
      <c r="H1762" s="2">
        <f>'Moving Avg'!G1762</f>
        <v>13.060263999999997</v>
      </c>
      <c r="I1762" s="2">
        <f>'Moving Avg'!H1762</f>
        <v>12.282770000000021</v>
      </c>
      <c r="J1762" s="6" t="str">
        <f>OBV!F1762</f>
        <v>BEARISH</v>
      </c>
      <c r="K1762" s="6" t="str">
        <f>OBV!G1762</f>
        <v>NEUTRAL</v>
      </c>
      <c r="L1762" s="6" t="str">
        <f>OBV!H1762</f>
        <v>CONFIRMED BEARISH</v>
      </c>
      <c r="M1762" s="8">
        <f t="shared" si="273"/>
        <v>50</v>
      </c>
      <c r="N1762" s="8">
        <f t="shared" si="270"/>
        <v>0</v>
      </c>
      <c r="O1762" s="8">
        <f t="shared" si="271"/>
        <v>50</v>
      </c>
      <c r="P1762" s="8">
        <f t="shared" si="272"/>
        <v>16.5</v>
      </c>
      <c r="Q1762" s="9">
        <f t="shared" si="274"/>
        <v>27.475000000000001</v>
      </c>
      <c r="R1762" s="9">
        <f t="shared" si="275"/>
        <v>31.625</v>
      </c>
      <c r="S1762" s="9">
        <f t="shared" si="276"/>
        <v>27.425000000000001</v>
      </c>
      <c r="T1762" s="9">
        <f t="shared" si="277"/>
        <v>29.125</v>
      </c>
      <c r="U1762" s="8">
        <f t="shared" si="278"/>
        <v>28.841666666666669</v>
      </c>
      <c r="V1762" s="8">
        <f t="shared" si="279"/>
        <v>28.912500000000001</v>
      </c>
    </row>
    <row r="1763" spans="1:22" ht="13.5" x14ac:dyDescent="0.25">
      <c r="A1763" s="3">
        <f>RSI!A1763</f>
        <v>44581</v>
      </c>
      <c r="B1763" s="2">
        <f>RSI!B1763</f>
        <v>13.6022</v>
      </c>
      <c r="C1763" s="2">
        <f>RSI!I1763</f>
        <v>62.093700375376457</v>
      </c>
      <c r="D1763" s="2">
        <f>MACD!E1763</f>
        <v>9.7954929171663707E-2</v>
      </c>
      <c r="E1763" s="2">
        <f>MACD!F1763</f>
        <v>-3.5875566249566809E-2</v>
      </c>
      <c r="F1763" s="2">
        <f>'Moving Avg'!D1763</f>
        <v>13.609039999999998</v>
      </c>
      <c r="G1763" s="2">
        <f>'Moving Avg'!F1763</f>
        <v>13.598495</v>
      </c>
      <c r="H1763" s="2">
        <f>'Moving Avg'!G1763</f>
        <v>13.093073999999996</v>
      </c>
      <c r="I1763" s="2">
        <f>'Moving Avg'!H1763</f>
        <v>12.295341000000018</v>
      </c>
      <c r="J1763" s="6" t="str">
        <f>OBV!F1763</f>
        <v>BEARISH</v>
      </c>
      <c r="K1763" s="6" t="str">
        <f>OBV!G1763</f>
        <v>NEUTRAL</v>
      </c>
      <c r="L1763" s="6" t="str">
        <f>OBV!H1763</f>
        <v>CONFIRMED BEARISH</v>
      </c>
      <c r="M1763" s="8">
        <f t="shared" si="273"/>
        <v>50</v>
      </c>
      <c r="N1763" s="8">
        <f t="shared" si="270"/>
        <v>0</v>
      </c>
      <c r="O1763" s="8">
        <f t="shared" si="271"/>
        <v>50</v>
      </c>
      <c r="P1763" s="8">
        <f t="shared" si="272"/>
        <v>16.5</v>
      </c>
      <c r="Q1763" s="9">
        <f t="shared" si="274"/>
        <v>27.475000000000001</v>
      </c>
      <c r="R1763" s="9">
        <f t="shared" si="275"/>
        <v>31.625</v>
      </c>
      <c r="S1763" s="9">
        <f t="shared" si="276"/>
        <v>27.425000000000001</v>
      </c>
      <c r="T1763" s="9">
        <f t="shared" si="277"/>
        <v>29.125</v>
      </c>
      <c r="U1763" s="8">
        <f t="shared" si="278"/>
        <v>28.841666666666669</v>
      </c>
      <c r="V1763" s="8">
        <f t="shared" si="279"/>
        <v>28.912500000000001</v>
      </c>
    </row>
    <row r="1764" spans="1:22" ht="13.5" x14ac:dyDescent="0.25">
      <c r="A1764" s="3">
        <f>RSI!A1764</f>
        <v>44582</v>
      </c>
      <c r="B1764" s="2">
        <f>RSI!B1764</f>
        <v>13.5566</v>
      </c>
      <c r="C1764" s="2">
        <f>RSI!I1764</f>
        <v>57.896869310586325</v>
      </c>
      <c r="D1764" s="2">
        <f>MACD!E1764</f>
        <v>0.12537661872595152</v>
      </c>
      <c r="E1764" s="2">
        <f>MACD!F1764</f>
        <v>-3.6251292544631428E-3</v>
      </c>
      <c r="F1764" s="2">
        <f>'Moving Avg'!D1764</f>
        <v>13.597640000000002</v>
      </c>
      <c r="G1764" s="2">
        <f>'Moving Avg'!F1764</f>
        <v>13.624409999999997</v>
      </c>
      <c r="H1764" s="2">
        <f>'Moving Avg'!G1764</f>
        <v>13.123831999999998</v>
      </c>
      <c r="I1764" s="2">
        <f>'Moving Avg'!H1764</f>
        <v>12.30768400000002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  <c r="M1764" s="8">
        <f t="shared" si="273"/>
        <v>50</v>
      </c>
      <c r="N1764" s="8">
        <f t="shared" si="270"/>
        <v>0</v>
      </c>
      <c r="O1764" s="8">
        <f t="shared" si="271"/>
        <v>50</v>
      </c>
      <c r="P1764" s="8">
        <f t="shared" si="272"/>
        <v>16.5</v>
      </c>
      <c r="Q1764" s="9">
        <f t="shared" si="274"/>
        <v>27.475000000000001</v>
      </c>
      <c r="R1764" s="9">
        <f t="shared" si="275"/>
        <v>31.625</v>
      </c>
      <c r="S1764" s="9">
        <f t="shared" si="276"/>
        <v>27.425000000000001</v>
      </c>
      <c r="T1764" s="9">
        <f t="shared" si="277"/>
        <v>29.125</v>
      </c>
      <c r="U1764" s="8">
        <f t="shared" si="278"/>
        <v>28.841666666666669</v>
      </c>
      <c r="V1764" s="8">
        <f t="shared" si="279"/>
        <v>28.912500000000001</v>
      </c>
    </row>
    <row r="1765" spans="1:22" ht="13.5" x14ac:dyDescent="0.25">
      <c r="A1765" s="3">
        <f>RSI!A1765</f>
        <v>44585</v>
      </c>
      <c r="B1765" s="2">
        <f>RSI!B1765</f>
        <v>13.5566</v>
      </c>
      <c r="C1765" s="2">
        <f>RSI!I1765</f>
        <v>57.896869310586325</v>
      </c>
      <c r="D1765" s="2">
        <f>MACD!E1765</f>
        <v>0.13049074451662257</v>
      </c>
      <c r="E1765" s="2">
        <f>MACD!F1765</f>
        <v>2.3198045499753999E-2</v>
      </c>
      <c r="F1765" s="2">
        <f>'Moving Avg'!D1765</f>
        <v>13.58624</v>
      </c>
      <c r="G1765" s="2">
        <f>'Moving Avg'!F1765</f>
        <v>13.650324999999999</v>
      </c>
      <c r="H1765" s="2">
        <f>'Moving Avg'!G1765</f>
        <v>13.154589999999999</v>
      </c>
      <c r="I1765" s="2">
        <f>'Moving Avg'!H1765</f>
        <v>12.320542500000018</v>
      </c>
      <c r="J1765" s="6" t="str">
        <f>OBV!F1765</f>
        <v>BEARISH</v>
      </c>
      <c r="K1765" s="6" t="str">
        <f>OBV!G1765</f>
        <v>NEUTRAL</v>
      </c>
      <c r="L1765" s="6" t="str">
        <f>OBV!H1765</f>
        <v>CONFIRMED BEARISH</v>
      </c>
      <c r="M1765" s="8">
        <f t="shared" si="273"/>
        <v>50</v>
      </c>
      <c r="N1765" s="8">
        <f t="shared" si="270"/>
        <v>0</v>
      </c>
      <c r="O1765" s="8">
        <f t="shared" si="271"/>
        <v>50</v>
      </c>
      <c r="P1765" s="8">
        <f t="shared" si="272"/>
        <v>16.5</v>
      </c>
      <c r="Q1765" s="9">
        <f t="shared" si="274"/>
        <v>27.475000000000001</v>
      </c>
      <c r="R1765" s="9">
        <f t="shared" si="275"/>
        <v>31.625</v>
      </c>
      <c r="S1765" s="9">
        <f t="shared" si="276"/>
        <v>27.425000000000001</v>
      </c>
      <c r="T1765" s="9">
        <f t="shared" si="277"/>
        <v>29.125</v>
      </c>
      <c r="U1765" s="8">
        <f t="shared" si="278"/>
        <v>28.841666666666669</v>
      </c>
      <c r="V1765" s="8">
        <f t="shared" si="279"/>
        <v>28.912500000000001</v>
      </c>
    </row>
    <row r="1766" spans="1:22" ht="13.5" x14ac:dyDescent="0.25">
      <c r="A1766" s="3">
        <f>RSI!A1766</f>
        <v>44586</v>
      </c>
      <c r="B1766" s="2">
        <f>RSI!B1766</f>
        <v>13.494</v>
      </c>
      <c r="C1766" s="2">
        <f>RSI!I1766</f>
        <v>52.271889096207325</v>
      </c>
      <c r="D1766" s="2">
        <f>MACD!E1766</f>
        <v>0.13894550695071928</v>
      </c>
      <c r="E1766" s="2">
        <f>MACD!F1766</f>
        <v>4.634753778994706E-2</v>
      </c>
      <c r="F1766" s="2">
        <f>'Moving Avg'!D1766</f>
        <v>13.563460000000001</v>
      </c>
      <c r="G1766" s="2">
        <f>'Moving Avg'!F1766</f>
        <v>13.674250000000001</v>
      </c>
      <c r="H1766" s="2">
        <f>'Moving Avg'!G1766</f>
        <v>13.184096</v>
      </c>
      <c r="I1766" s="2">
        <f>'Moving Avg'!H1766</f>
        <v>12.330922000000019</v>
      </c>
      <c r="J1766" s="6" t="str">
        <f>OBV!F1766</f>
        <v>BEARISH</v>
      </c>
      <c r="K1766" s="6" t="str">
        <f>OBV!G1766</f>
        <v>NEUTRAL</v>
      </c>
      <c r="L1766" s="6" t="str">
        <f>OBV!H1766</f>
        <v>CONFIRMED BEARISH</v>
      </c>
      <c r="M1766" s="8">
        <f t="shared" si="273"/>
        <v>50</v>
      </c>
      <c r="N1766" s="8">
        <f t="shared" si="270"/>
        <v>0</v>
      </c>
      <c r="O1766" s="8">
        <f t="shared" si="271"/>
        <v>50</v>
      </c>
      <c r="P1766" s="8">
        <f t="shared" si="272"/>
        <v>16.5</v>
      </c>
      <c r="Q1766" s="9">
        <f t="shared" si="274"/>
        <v>27.475000000000001</v>
      </c>
      <c r="R1766" s="9">
        <f t="shared" si="275"/>
        <v>31.625</v>
      </c>
      <c r="S1766" s="9">
        <f t="shared" si="276"/>
        <v>27.425000000000001</v>
      </c>
      <c r="T1766" s="9">
        <f t="shared" si="277"/>
        <v>29.125</v>
      </c>
      <c r="U1766" s="8">
        <f t="shared" si="278"/>
        <v>28.841666666666669</v>
      </c>
      <c r="V1766" s="8">
        <f t="shared" si="279"/>
        <v>28.912500000000001</v>
      </c>
    </row>
    <row r="1767" spans="1:22" ht="13.5" x14ac:dyDescent="0.25">
      <c r="A1767" s="3">
        <f>RSI!A1767</f>
        <v>44587</v>
      </c>
      <c r="B1767" s="2">
        <f>RSI!B1767</f>
        <v>13.545199999999999</v>
      </c>
      <c r="C1767" s="2">
        <f>RSI!I1767</f>
        <v>56.034252099066883</v>
      </c>
      <c r="D1767" s="2">
        <f>MACD!E1767</f>
        <v>0.13345114125719704</v>
      </c>
      <c r="E1767" s="2">
        <f>MACD!F1767</f>
        <v>6.3768258483397067E-2</v>
      </c>
      <c r="F1767" s="2">
        <f>'Moving Avg'!D1767</f>
        <v>13.55092</v>
      </c>
      <c r="G1767" s="2">
        <f>'Moving Avg'!F1767</f>
        <v>13.662285000000001</v>
      </c>
      <c r="H1767" s="2">
        <f>'Moving Avg'!G1767</f>
        <v>13.214626000000001</v>
      </c>
      <c r="I1767" s="2">
        <f>'Moving Avg'!H1767</f>
        <v>12.340758500000018</v>
      </c>
      <c r="J1767" s="6" t="str">
        <f>OBV!F1767</f>
        <v>BEARISH</v>
      </c>
      <c r="K1767" s="6" t="str">
        <f>OBV!G1767</f>
        <v>NEUTRAL</v>
      </c>
      <c r="L1767" s="6" t="str">
        <f>OBV!H1767</f>
        <v>CONFIRMED BEARISH</v>
      </c>
      <c r="M1767" s="8">
        <f t="shared" si="273"/>
        <v>50</v>
      </c>
      <c r="N1767" s="8">
        <f t="shared" si="270"/>
        <v>0</v>
      </c>
      <c r="O1767" s="8">
        <f t="shared" si="271"/>
        <v>50</v>
      </c>
      <c r="P1767" s="8">
        <f t="shared" si="272"/>
        <v>16.5</v>
      </c>
      <c r="Q1767" s="9">
        <f t="shared" si="274"/>
        <v>27.475000000000001</v>
      </c>
      <c r="R1767" s="9">
        <f t="shared" si="275"/>
        <v>31.625</v>
      </c>
      <c r="S1767" s="9">
        <f t="shared" si="276"/>
        <v>27.425000000000001</v>
      </c>
      <c r="T1767" s="9">
        <f t="shared" si="277"/>
        <v>29.125</v>
      </c>
      <c r="U1767" s="8">
        <f t="shared" si="278"/>
        <v>28.841666666666669</v>
      </c>
      <c r="V1767" s="8">
        <f t="shared" si="279"/>
        <v>28.912500000000001</v>
      </c>
    </row>
    <row r="1768" spans="1:22" ht="13.5" x14ac:dyDescent="0.25">
      <c r="A1768" s="3">
        <f>RSI!A1768</f>
        <v>44588</v>
      </c>
      <c r="B1768" s="2">
        <f>RSI!B1768</f>
        <v>13.5395</v>
      </c>
      <c r="C1768" s="2">
        <f>RSI!I1768</f>
        <v>55.509632656844865</v>
      </c>
      <c r="D1768" s="2">
        <f>MACD!E1768</f>
        <v>0.12882733746589459</v>
      </c>
      <c r="E1768" s="2">
        <f>MACD!F1768</f>
        <v>7.6780074279896568E-2</v>
      </c>
      <c r="F1768" s="2">
        <f>'Moving Avg'!D1768</f>
        <v>13.53838</v>
      </c>
      <c r="G1768" s="2">
        <f>'Moving Avg'!F1768</f>
        <v>13.655734999999998</v>
      </c>
      <c r="H1768" s="2">
        <f>'Moving Avg'!G1768</f>
        <v>13.246181999999999</v>
      </c>
      <c r="I1768" s="2">
        <f>'Moving Avg'!H1768</f>
        <v>12.350566500000019</v>
      </c>
      <c r="J1768" s="6" t="str">
        <f>OBV!F1768</f>
        <v>BEARISH</v>
      </c>
      <c r="K1768" s="6" t="str">
        <f>OBV!G1768</f>
        <v>NEUTRAL</v>
      </c>
      <c r="L1768" s="6" t="str">
        <f>OBV!H1768</f>
        <v>CONFIRMED BEARISH</v>
      </c>
      <c r="M1768" s="8">
        <f t="shared" si="273"/>
        <v>50</v>
      </c>
      <c r="N1768" s="8">
        <f t="shared" si="270"/>
        <v>0</v>
      </c>
      <c r="O1768" s="8">
        <f t="shared" si="271"/>
        <v>50</v>
      </c>
      <c r="P1768" s="8">
        <f t="shared" si="272"/>
        <v>16.5</v>
      </c>
      <c r="Q1768" s="9">
        <f t="shared" si="274"/>
        <v>27.475000000000001</v>
      </c>
      <c r="R1768" s="9">
        <f t="shared" si="275"/>
        <v>31.625</v>
      </c>
      <c r="S1768" s="9">
        <f t="shared" si="276"/>
        <v>27.425000000000001</v>
      </c>
      <c r="T1768" s="9">
        <f t="shared" si="277"/>
        <v>29.125</v>
      </c>
      <c r="U1768" s="8">
        <f t="shared" si="278"/>
        <v>28.841666666666669</v>
      </c>
      <c r="V1768" s="8">
        <f t="shared" si="279"/>
        <v>28.912500000000001</v>
      </c>
    </row>
    <row r="1769" spans="1:22" ht="13.5" x14ac:dyDescent="0.25">
      <c r="A1769" s="3">
        <f>RSI!A1769</f>
        <v>44589</v>
      </c>
      <c r="B1769" s="2">
        <f>RSI!B1769</f>
        <v>13.5395</v>
      </c>
      <c r="C1769" s="2">
        <f>RSI!I1769</f>
        <v>55.509632656844865</v>
      </c>
      <c r="D1769" s="2">
        <f>MACD!E1769</f>
        <v>0.12458102580643171</v>
      </c>
      <c r="E1769" s="2">
        <f>MACD!F1769</f>
        <v>8.6340264585203608E-2</v>
      </c>
      <c r="F1769" s="2">
        <f>'Moving Avg'!D1769</f>
        <v>13.534960000000002</v>
      </c>
      <c r="G1769" s="2">
        <f>'Moving Avg'!F1769</f>
        <v>13.643484999999998</v>
      </c>
      <c r="H1769" s="2">
        <f>'Moving Avg'!G1769</f>
        <v>13.277737999999999</v>
      </c>
      <c r="I1769" s="2">
        <f>'Moving Avg'!H1769</f>
        <v>12.360374500000017</v>
      </c>
      <c r="J1769" s="6" t="str">
        <f>OBV!F1769</f>
        <v>NEUTRAL</v>
      </c>
      <c r="K1769" s="6" t="str">
        <f>OBV!G1769</f>
        <v>NEUTRAL</v>
      </c>
      <c r="L1769" s="6" t="str">
        <f>OBV!H1769</f>
        <v>NEUTRAL</v>
      </c>
      <c r="M1769" s="8">
        <f t="shared" si="273"/>
        <v>50</v>
      </c>
      <c r="N1769" s="8">
        <f t="shared" si="270"/>
        <v>0</v>
      </c>
      <c r="O1769" s="8">
        <f t="shared" si="271"/>
        <v>50</v>
      </c>
      <c r="P1769" s="8">
        <f t="shared" si="272"/>
        <v>33</v>
      </c>
      <c r="Q1769" s="9">
        <f t="shared" si="274"/>
        <v>29.95</v>
      </c>
      <c r="R1769" s="9">
        <f t="shared" si="275"/>
        <v>35.75</v>
      </c>
      <c r="S1769" s="9">
        <f t="shared" si="276"/>
        <v>34.85</v>
      </c>
      <c r="T1769" s="9">
        <f t="shared" si="277"/>
        <v>33.25</v>
      </c>
      <c r="U1769" s="8">
        <f t="shared" si="278"/>
        <v>33.516666666666673</v>
      </c>
      <c r="V1769" s="8">
        <f t="shared" si="279"/>
        <v>33.450000000000003</v>
      </c>
    </row>
    <row r="1770" spans="1:22" ht="13.5" x14ac:dyDescent="0.25">
      <c r="A1770" s="3">
        <f>RSI!A1770</f>
        <v>44592</v>
      </c>
      <c r="B1770" s="2">
        <f>RSI!B1770</f>
        <v>13.5395</v>
      </c>
      <c r="C1770" s="2">
        <f>RSI!I1770</f>
        <v>55.509632656844865</v>
      </c>
      <c r="D1770" s="2">
        <f>MACD!E1770</f>
        <v>0.12067886110677861</v>
      </c>
      <c r="E1770" s="2">
        <f>MACD!F1770</f>
        <v>9.320798388951862E-2</v>
      </c>
      <c r="F1770" s="2">
        <f>'Moving Avg'!D1770</f>
        <v>13.531540000000001</v>
      </c>
      <c r="G1770" s="2">
        <f>'Moving Avg'!F1770</f>
        <v>13.629814999999999</v>
      </c>
      <c r="H1770" s="2">
        <f>'Moving Avg'!G1770</f>
        <v>13.308154</v>
      </c>
      <c r="I1770" s="2">
        <f>'Moving Avg'!H1770</f>
        <v>12.367578000000014</v>
      </c>
      <c r="J1770" s="6" t="str">
        <f>OBV!F1770</f>
        <v>NEUTRAL</v>
      </c>
      <c r="K1770" s="6" t="str">
        <f>OBV!G1770</f>
        <v>NEUTRAL</v>
      </c>
      <c r="L1770" s="6" t="str">
        <f>OBV!H1770</f>
        <v>NEUTRAL</v>
      </c>
      <c r="M1770" s="8">
        <f t="shared" si="273"/>
        <v>50</v>
      </c>
      <c r="N1770" s="8">
        <f t="shared" si="270"/>
        <v>0</v>
      </c>
      <c r="O1770" s="8">
        <f t="shared" si="271"/>
        <v>50</v>
      </c>
      <c r="P1770" s="8">
        <f t="shared" si="272"/>
        <v>33</v>
      </c>
      <c r="Q1770" s="9">
        <f t="shared" si="274"/>
        <v>29.95</v>
      </c>
      <c r="R1770" s="9">
        <f t="shared" si="275"/>
        <v>35.75</v>
      </c>
      <c r="S1770" s="9">
        <f t="shared" si="276"/>
        <v>34.85</v>
      </c>
      <c r="T1770" s="9">
        <f t="shared" si="277"/>
        <v>33.25</v>
      </c>
      <c r="U1770" s="8">
        <f t="shared" si="278"/>
        <v>33.516666666666673</v>
      </c>
      <c r="V1770" s="8">
        <f t="shared" si="279"/>
        <v>33.450000000000003</v>
      </c>
    </row>
    <row r="1771" spans="1:22" ht="13.5" x14ac:dyDescent="0.25">
      <c r="A1771" s="3">
        <f>RSI!A1771</f>
        <v>44593</v>
      </c>
      <c r="B1771" s="2">
        <f>RSI!B1771</f>
        <v>13.499700000000001</v>
      </c>
      <c r="C1771" s="2">
        <f>RSI!I1771</f>
        <v>51.319431209878964</v>
      </c>
      <c r="D1771" s="2">
        <f>MACD!E1771</f>
        <v>0.11916202140070453</v>
      </c>
      <c r="E1771" s="2">
        <f>MACD!F1771</f>
        <v>9.8398791391755808E-2</v>
      </c>
      <c r="F1771" s="2">
        <f>'Moving Avg'!D1771</f>
        <v>13.532680000000003</v>
      </c>
      <c r="G1771" s="2">
        <f>'Moving Avg'!F1771</f>
        <v>13.614155000000002</v>
      </c>
      <c r="H1771" s="2">
        <f>'Moving Avg'!G1771</f>
        <v>13.338913999999997</v>
      </c>
      <c r="I1771" s="2">
        <f>'Moving Avg'!H1771</f>
        <v>12.373190000000013</v>
      </c>
      <c r="J1771" s="6" t="str">
        <f>OBV!F1771</f>
        <v>BULLISH</v>
      </c>
      <c r="K1771" s="6" t="str">
        <f>OBV!G1771</f>
        <v>NEUTRAL</v>
      </c>
      <c r="L1771" s="6" t="str">
        <f>OBV!H1771</f>
        <v>CONFIRMED BULLISH</v>
      </c>
      <c r="M1771" s="8">
        <f t="shared" si="273"/>
        <v>50</v>
      </c>
      <c r="N1771" s="8">
        <f t="shared" si="270"/>
        <v>0</v>
      </c>
      <c r="O1771" s="8">
        <f t="shared" si="271"/>
        <v>50</v>
      </c>
      <c r="P1771" s="8">
        <f t="shared" si="272"/>
        <v>83.5</v>
      </c>
      <c r="Q1771" s="9">
        <f t="shared" si="274"/>
        <v>37.524999999999999</v>
      </c>
      <c r="R1771" s="9">
        <f t="shared" si="275"/>
        <v>48.375</v>
      </c>
      <c r="S1771" s="9">
        <f t="shared" si="276"/>
        <v>57.575000000000003</v>
      </c>
      <c r="T1771" s="9">
        <f t="shared" si="277"/>
        <v>45.875</v>
      </c>
      <c r="U1771" s="8">
        <f t="shared" si="278"/>
        <v>47.82500000000001</v>
      </c>
      <c r="V1771" s="8">
        <f t="shared" si="279"/>
        <v>47.337500000000006</v>
      </c>
    </row>
    <row r="1772" spans="1:22" ht="13.5" x14ac:dyDescent="0.25">
      <c r="A1772" s="3">
        <f>RSI!A1772</f>
        <v>44594</v>
      </c>
      <c r="B1772" s="2">
        <f>RSI!B1772</f>
        <v>13.499700000000001</v>
      </c>
      <c r="C1772" s="2">
        <f>RSI!I1772</f>
        <v>51.31943120987895</v>
      </c>
      <c r="D1772" s="2">
        <f>MACD!E1772</f>
        <v>0.11784869090277716</v>
      </c>
      <c r="E1772" s="2">
        <f>MACD!F1772</f>
        <v>0.10228877129396009</v>
      </c>
      <c r="F1772" s="2">
        <f>'Moving Avg'!D1772</f>
        <v>13.523580000000001</v>
      </c>
      <c r="G1772" s="2">
        <f>'Moving Avg'!F1772</f>
        <v>13.598775000000003</v>
      </c>
      <c r="H1772" s="2">
        <f>'Moving Avg'!G1772</f>
        <v>13.369673999999998</v>
      </c>
      <c r="I1772" s="2">
        <f>'Moving Avg'!H1772</f>
        <v>12.379317500000013</v>
      </c>
      <c r="J1772" s="6" t="str">
        <f>OBV!F1772</f>
        <v>BEARISH</v>
      </c>
      <c r="K1772" s="6" t="str">
        <f>OBV!G1772</f>
        <v>NEUTRAL</v>
      </c>
      <c r="L1772" s="6" t="str">
        <f>OBV!H1772</f>
        <v>CONFIRMED BEARISH</v>
      </c>
      <c r="M1772" s="8">
        <f t="shared" si="273"/>
        <v>50</v>
      </c>
      <c r="N1772" s="8">
        <f t="shared" si="270"/>
        <v>0</v>
      </c>
      <c r="O1772" s="8">
        <f t="shared" si="271"/>
        <v>50</v>
      </c>
      <c r="P1772" s="8">
        <f t="shared" si="272"/>
        <v>16.5</v>
      </c>
      <c r="Q1772" s="9">
        <f t="shared" si="274"/>
        <v>27.475000000000001</v>
      </c>
      <c r="R1772" s="9">
        <f t="shared" si="275"/>
        <v>31.625</v>
      </c>
      <c r="S1772" s="9">
        <f t="shared" si="276"/>
        <v>27.425000000000001</v>
      </c>
      <c r="T1772" s="9">
        <f t="shared" si="277"/>
        <v>29.125</v>
      </c>
      <c r="U1772" s="8">
        <f t="shared" si="278"/>
        <v>28.841666666666669</v>
      </c>
      <c r="V1772" s="8">
        <f t="shared" si="279"/>
        <v>28.912500000000001</v>
      </c>
    </row>
    <row r="1773" spans="1:22" ht="13.5" x14ac:dyDescent="0.25">
      <c r="A1773" s="3">
        <f>RSI!A1773</f>
        <v>44595</v>
      </c>
      <c r="B1773" s="2">
        <f>RSI!B1773</f>
        <v>13.499700000000001</v>
      </c>
      <c r="C1773" s="2">
        <f>RSI!I1773</f>
        <v>51.31943120987895</v>
      </c>
      <c r="D1773" s="2">
        <f>MACD!E1773</f>
        <v>0.11583284859354137</v>
      </c>
      <c r="E1773" s="2">
        <f>MACD!F1773</f>
        <v>0.10499758675387635</v>
      </c>
      <c r="F1773" s="2">
        <f>'Moving Avg'!D1773</f>
        <v>13.515620000000002</v>
      </c>
      <c r="G1773" s="2">
        <f>'Moving Avg'!F1773</f>
        <v>13.583395000000001</v>
      </c>
      <c r="H1773" s="2">
        <f>'Moving Avg'!G1773</f>
        <v>13.399293999999998</v>
      </c>
      <c r="I1773" s="2">
        <f>'Moving Avg'!H1773</f>
        <v>12.385187500000011</v>
      </c>
      <c r="J1773" s="6" t="str">
        <f>OBV!F1773</f>
        <v>BEARISH</v>
      </c>
      <c r="K1773" s="6" t="str">
        <f>OBV!G1773</f>
        <v>NEUTRAL</v>
      </c>
      <c r="L1773" s="6" t="str">
        <f>OBV!H1773</f>
        <v>CONFIRMED BEARISH</v>
      </c>
      <c r="M1773" s="8">
        <f t="shared" si="273"/>
        <v>50</v>
      </c>
      <c r="N1773" s="8">
        <f t="shared" si="270"/>
        <v>0</v>
      </c>
      <c r="O1773" s="8">
        <f t="shared" si="271"/>
        <v>50</v>
      </c>
      <c r="P1773" s="8">
        <f t="shared" si="272"/>
        <v>16.5</v>
      </c>
      <c r="Q1773" s="9">
        <f t="shared" si="274"/>
        <v>27.475000000000001</v>
      </c>
      <c r="R1773" s="9">
        <f t="shared" si="275"/>
        <v>31.625</v>
      </c>
      <c r="S1773" s="9">
        <f t="shared" si="276"/>
        <v>27.425000000000001</v>
      </c>
      <c r="T1773" s="9">
        <f t="shared" si="277"/>
        <v>29.125</v>
      </c>
      <c r="U1773" s="8">
        <f t="shared" si="278"/>
        <v>28.841666666666669</v>
      </c>
      <c r="V1773" s="8">
        <f t="shared" si="279"/>
        <v>28.912500000000001</v>
      </c>
    </row>
    <row r="1774" spans="1:22" ht="13.5" x14ac:dyDescent="0.25">
      <c r="A1774" s="3">
        <f>RSI!A1774</f>
        <v>44596</v>
      </c>
      <c r="B1774" s="2">
        <f>RSI!B1774</f>
        <v>13.499700000000001</v>
      </c>
      <c r="C1774" s="2">
        <f>RSI!I1774</f>
        <v>51.31943120987895</v>
      </c>
      <c r="D1774" s="2">
        <f>MACD!E1774</f>
        <v>0.1070861590510539</v>
      </c>
      <c r="E1774" s="2">
        <f>MACD!F1774</f>
        <v>0.10541530121331187</v>
      </c>
      <c r="F1774" s="2">
        <f>'Moving Avg'!D1774</f>
        <v>13.507660000000001</v>
      </c>
      <c r="G1774" s="2">
        <f>'Moving Avg'!F1774</f>
        <v>13.569155</v>
      </c>
      <c r="H1774" s="2">
        <f>'Moving Avg'!G1774</f>
        <v>13.414559999999996</v>
      </c>
      <c r="I1774" s="2">
        <f>'Moving Avg'!H1774</f>
        <v>12.391057500000011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  <c r="M1774" s="8">
        <f t="shared" si="273"/>
        <v>50</v>
      </c>
      <c r="N1774" s="8">
        <f t="shared" si="270"/>
        <v>0</v>
      </c>
      <c r="O1774" s="8">
        <f t="shared" si="271"/>
        <v>50</v>
      </c>
      <c r="P1774" s="8">
        <f t="shared" si="272"/>
        <v>16.5</v>
      </c>
      <c r="Q1774" s="9">
        <f t="shared" si="274"/>
        <v>27.475000000000001</v>
      </c>
      <c r="R1774" s="9">
        <f t="shared" si="275"/>
        <v>31.625</v>
      </c>
      <c r="S1774" s="9">
        <f t="shared" si="276"/>
        <v>27.425000000000001</v>
      </c>
      <c r="T1774" s="9">
        <f t="shared" si="277"/>
        <v>29.125</v>
      </c>
      <c r="U1774" s="8">
        <f t="shared" si="278"/>
        <v>28.841666666666669</v>
      </c>
      <c r="V1774" s="8">
        <f t="shared" si="279"/>
        <v>28.912500000000001</v>
      </c>
    </row>
    <row r="1775" spans="1:22" ht="13.5" x14ac:dyDescent="0.25">
      <c r="A1775" s="3">
        <f>RSI!A1775</f>
        <v>44599</v>
      </c>
      <c r="B1775" s="2">
        <f>RSI!B1775</f>
        <v>13.499700000000001</v>
      </c>
      <c r="C1775" s="2">
        <f>RSI!I1775</f>
        <v>51.31943120987895</v>
      </c>
      <c r="D1775" s="2">
        <f>MACD!E1775</f>
        <v>9.9661417568464472E-2</v>
      </c>
      <c r="E1775" s="2">
        <f>MACD!F1775</f>
        <v>0.1042645244843424</v>
      </c>
      <c r="F1775" s="2">
        <f>'Moving Avg'!D1775</f>
        <v>13.499700000000001</v>
      </c>
      <c r="G1775" s="2">
        <f>'Moving Avg'!F1775</f>
        <v>13.560614999999999</v>
      </c>
      <c r="H1775" s="2">
        <f>'Moving Avg'!G1775</f>
        <v>13.422535999999994</v>
      </c>
      <c r="I1775" s="2">
        <f>'Moving Avg'!H1775</f>
        <v>12.39708200000001</v>
      </c>
      <c r="J1775" s="6" t="str">
        <f>OBV!F1775</f>
        <v>BEARISH</v>
      </c>
      <c r="K1775" s="6" t="str">
        <f>OBV!G1775</f>
        <v>NEUTRAL</v>
      </c>
      <c r="L1775" s="6" t="str">
        <f>OBV!H1775</f>
        <v>CONFIRMED BEARISH</v>
      </c>
      <c r="M1775" s="8">
        <f t="shared" si="273"/>
        <v>50</v>
      </c>
      <c r="N1775" s="8">
        <f t="shared" si="270"/>
        <v>45</v>
      </c>
      <c r="O1775" s="8">
        <f t="shared" si="271"/>
        <v>50</v>
      </c>
      <c r="P1775" s="8">
        <f t="shared" si="272"/>
        <v>16.5</v>
      </c>
      <c r="Q1775" s="9">
        <f t="shared" si="274"/>
        <v>43.225000000000001</v>
      </c>
      <c r="R1775" s="9">
        <f t="shared" si="275"/>
        <v>40.625</v>
      </c>
      <c r="S1775" s="9">
        <f t="shared" si="276"/>
        <v>34.174999999999997</v>
      </c>
      <c r="T1775" s="9">
        <f t="shared" si="277"/>
        <v>40.375</v>
      </c>
      <c r="U1775" s="8">
        <f t="shared" si="278"/>
        <v>39.341666666666661</v>
      </c>
      <c r="V1775" s="8">
        <f t="shared" si="279"/>
        <v>39.599999999999994</v>
      </c>
    </row>
    <row r="1776" spans="1:22" ht="13.5" x14ac:dyDescent="0.25">
      <c r="A1776" s="3">
        <f>RSI!A1776</f>
        <v>44600</v>
      </c>
      <c r="B1776" s="2">
        <f>RSI!B1776</f>
        <v>13.499700000000001</v>
      </c>
      <c r="C1776" s="2">
        <f>RSI!I1776</f>
        <v>51.31943120987895</v>
      </c>
      <c r="D1776" s="2">
        <f>MACD!E1776</f>
        <v>8.3726233585599275E-2</v>
      </c>
      <c r="E1776" s="2">
        <f>MACD!F1776</f>
        <v>0.10015686630459378</v>
      </c>
      <c r="F1776" s="2">
        <f>'Moving Avg'!D1776</f>
        <v>13.499700000000001</v>
      </c>
      <c r="G1776" s="2">
        <f>'Moving Avg'!F1776</f>
        <v>13.552074999999999</v>
      </c>
      <c r="H1776" s="2">
        <f>'Moving Avg'!G1776</f>
        <v>13.426523999999993</v>
      </c>
      <c r="I1776" s="2">
        <f>'Moving Avg'!H1776</f>
        <v>12.403106500000009</v>
      </c>
      <c r="J1776" s="6" t="str">
        <f>OBV!F1776</f>
        <v>NEUTRAL</v>
      </c>
      <c r="K1776" s="6" t="str">
        <f>OBV!G1776</f>
        <v>NEUTRAL</v>
      </c>
      <c r="L1776" s="6" t="str">
        <f>OBV!H1776</f>
        <v>NEUTRAL</v>
      </c>
      <c r="M1776" s="8">
        <f t="shared" si="273"/>
        <v>50</v>
      </c>
      <c r="N1776" s="8">
        <f t="shared" si="270"/>
        <v>45</v>
      </c>
      <c r="O1776" s="8">
        <f t="shared" si="271"/>
        <v>50</v>
      </c>
      <c r="P1776" s="8">
        <f t="shared" si="272"/>
        <v>33</v>
      </c>
      <c r="Q1776" s="9">
        <f t="shared" si="274"/>
        <v>45.7</v>
      </c>
      <c r="R1776" s="9">
        <f t="shared" si="275"/>
        <v>44.75</v>
      </c>
      <c r="S1776" s="9">
        <f t="shared" si="276"/>
        <v>41.6</v>
      </c>
      <c r="T1776" s="9">
        <f t="shared" si="277"/>
        <v>44.5</v>
      </c>
      <c r="U1776" s="8">
        <f t="shared" si="278"/>
        <v>44.016666666666673</v>
      </c>
      <c r="V1776" s="8">
        <f t="shared" si="279"/>
        <v>44.137500000000003</v>
      </c>
    </row>
    <row r="1777" spans="1:22" ht="13.5" x14ac:dyDescent="0.25">
      <c r="A1777" s="3">
        <f>RSI!A1777</f>
        <v>44601</v>
      </c>
      <c r="B1777" s="2">
        <f>RSI!B1777</f>
        <v>13.499700000000001</v>
      </c>
      <c r="C1777" s="2">
        <f>RSI!I1777</f>
        <v>51.31943120987895</v>
      </c>
      <c r="D1777" s="2">
        <f>MACD!E1777</f>
        <v>7.8099223529671136E-2</v>
      </c>
      <c r="E1777" s="2">
        <f>MACD!F1777</f>
        <v>9.5745337749609249E-2</v>
      </c>
      <c r="F1777" s="2">
        <f>'Moving Avg'!D1777</f>
        <v>13.499700000000001</v>
      </c>
      <c r="G1777" s="2">
        <f>'Moving Avg'!F1777</f>
        <v>13.546379999999999</v>
      </c>
      <c r="H1777" s="2">
        <f>'Moving Avg'!G1777</f>
        <v>13.430511999999991</v>
      </c>
      <c r="I1777" s="2">
        <f>'Moving Avg'!H1777</f>
        <v>12.409131000000007</v>
      </c>
      <c r="J1777" s="6" t="str">
        <f>OBV!F1777</f>
        <v>NEUTRAL</v>
      </c>
      <c r="K1777" s="6" t="str">
        <f>OBV!G1777</f>
        <v>NEUTRAL</v>
      </c>
      <c r="L1777" s="6" t="str">
        <f>OBV!H1777</f>
        <v>NEUTRAL</v>
      </c>
      <c r="M1777" s="8">
        <f t="shared" si="273"/>
        <v>50</v>
      </c>
      <c r="N1777" s="8">
        <f t="shared" si="270"/>
        <v>45</v>
      </c>
      <c r="O1777" s="8">
        <f t="shared" si="271"/>
        <v>50</v>
      </c>
      <c r="P1777" s="8">
        <f t="shared" si="272"/>
        <v>33</v>
      </c>
      <c r="Q1777" s="9">
        <f t="shared" si="274"/>
        <v>45.7</v>
      </c>
      <c r="R1777" s="9">
        <f t="shared" si="275"/>
        <v>44.75</v>
      </c>
      <c r="S1777" s="9">
        <f t="shared" si="276"/>
        <v>41.6</v>
      </c>
      <c r="T1777" s="9">
        <f t="shared" si="277"/>
        <v>44.5</v>
      </c>
      <c r="U1777" s="8">
        <f t="shared" si="278"/>
        <v>44.016666666666673</v>
      </c>
      <c r="V1777" s="8">
        <f t="shared" si="279"/>
        <v>44.137500000000003</v>
      </c>
    </row>
    <row r="1778" spans="1:22" ht="13.5" x14ac:dyDescent="0.25">
      <c r="A1778" s="3">
        <f>RSI!A1778</f>
        <v>44602</v>
      </c>
      <c r="B1778" s="2">
        <f>RSI!B1778</f>
        <v>13.4427</v>
      </c>
      <c r="C1778" s="2">
        <f>RSI!I1778</f>
        <v>43.431610197513699</v>
      </c>
      <c r="D1778" s="2">
        <f>MACD!E1778</f>
        <v>7.6664395439928867E-2</v>
      </c>
      <c r="E1778" s="2">
        <f>MACD!F1778</f>
        <v>9.1929149287673179E-2</v>
      </c>
      <c r="F1778" s="2">
        <f>'Moving Avg'!D1778</f>
        <v>13.488300000000001</v>
      </c>
      <c r="G1778" s="2">
        <f>'Moving Avg'!F1778</f>
        <v>13.537834999999998</v>
      </c>
      <c r="H1778" s="2">
        <f>'Moving Avg'!G1778</f>
        <v>13.43210599999999</v>
      </c>
      <c r="I1778" s="2">
        <f>'Moving Avg'!H1778</f>
        <v>12.414870500000006</v>
      </c>
      <c r="J1778" s="6" t="str">
        <f>OBV!F1778</f>
        <v>BEARISH</v>
      </c>
      <c r="K1778" s="6" t="str">
        <f>OBV!G1778</f>
        <v>NEUTRAL</v>
      </c>
      <c r="L1778" s="6" t="str">
        <f>OBV!H1778</f>
        <v>CONFIRMED BEARISH</v>
      </c>
      <c r="M1778" s="8">
        <f t="shared" si="273"/>
        <v>50</v>
      </c>
      <c r="N1778" s="8">
        <f t="shared" si="270"/>
        <v>45</v>
      </c>
      <c r="O1778" s="8">
        <f t="shared" si="271"/>
        <v>50</v>
      </c>
      <c r="P1778" s="8">
        <f t="shared" si="272"/>
        <v>16.5</v>
      </c>
      <c r="Q1778" s="9">
        <f t="shared" si="274"/>
        <v>43.225000000000001</v>
      </c>
      <c r="R1778" s="9">
        <f t="shared" si="275"/>
        <v>40.625</v>
      </c>
      <c r="S1778" s="9">
        <f t="shared" si="276"/>
        <v>34.174999999999997</v>
      </c>
      <c r="T1778" s="9">
        <f t="shared" si="277"/>
        <v>40.375</v>
      </c>
      <c r="U1778" s="8">
        <f t="shared" si="278"/>
        <v>39.341666666666661</v>
      </c>
      <c r="V1778" s="8">
        <f t="shared" si="279"/>
        <v>39.599999999999994</v>
      </c>
    </row>
    <row r="1779" spans="1:22" ht="13.5" x14ac:dyDescent="0.25">
      <c r="A1779" s="3">
        <f>RSI!A1779</f>
        <v>44603</v>
      </c>
      <c r="B1779" s="2">
        <f>RSI!B1779</f>
        <v>13.4427</v>
      </c>
      <c r="C1779" s="2">
        <f>RSI!I1779</f>
        <v>43.431610197513699</v>
      </c>
      <c r="D1779" s="2">
        <f>MACD!E1779</f>
        <v>7.5769707957199728E-2</v>
      </c>
      <c r="E1779" s="2">
        <f>MACD!F1779</f>
        <v>8.8697261021578488E-2</v>
      </c>
      <c r="F1779" s="2">
        <f>'Moving Avg'!D1779</f>
        <v>13.476900000000001</v>
      </c>
      <c r="G1779" s="2">
        <f>'Moving Avg'!F1779</f>
        <v>13.529289999999998</v>
      </c>
      <c r="H1779" s="2">
        <f>'Moving Avg'!G1779</f>
        <v>13.437801999999991</v>
      </c>
      <c r="I1779" s="2">
        <f>'Moving Avg'!H1779</f>
        <v>12.420610000000005</v>
      </c>
      <c r="J1779" s="6" t="str">
        <f>OBV!F1779</f>
        <v>BEARISH</v>
      </c>
      <c r="K1779" s="6" t="str">
        <f>OBV!G1779</f>
        <v>NEUTRAL</v>
      </c>
      <c r="L1779" s="6" t="str">
        <f>OBV!H1779</f>
        <v>CONFIRMED BEARISH</v>
      </c>
      <c r="M1779" s="8">
        <f t="shared" si="273"/>
        <v>50</v>
      </c>
      <c r="N1779" s="8">
        <f t="shared" si="270"/>
        <v>45</v>
      </c>
      <c r="O1779" s="8">
        <f t="shared" si="271"/>
        <v>50</v>
      </c>
      <c r="P1779" s="8">
        <f t="shared" si="272"/>
        <v>16.5</v>
      </c>
      <c r="Q1779" s="9">
        <f t="shared" si="274"/>
        <v>43.225000000000001</v>
      </c>
      <c r="R1779" s="9">
        <f t="shared" si="275"/>
        <v>40.625</v>
      </c>
      <c r="S1779" s="9">
        <f t="shared" si="276"/>
        <v>34.174999999999997</v>
      </c>
      <c r="T1779" s="9">
        <f t="shared" si="277"/>
        <v>40.375</v>
      </c>
      <c r="U1779" s="8">
        <f t="shared" si="278"/>
        <v>39.341666666666661</v>
      </c>
      <c r="V1779" s="8">
        <f t="shared" si="279"/>
        <v>39.599999999999994</v>
      </c>
    </row>
    <row r="1780" spans="1:22" ht="13.5" x14ac:dyDescent="0.25">
      <c r="A1780" s="3">
        <f>RSI!A1780</f>
        <v>44606</v>
      </c>
      <c r="B1780" s="2">
        <f>RSI!B1780</f>
        <v>13.4427</v>
      </c>
      <c r="C1780" s="2">
        <f>RSI!I1780</f>
        <v>43.431610197513699</v>
      </c>
      <c r="D1780" s="2">
        <f>MACD!E1780</f>
        <v>7.5308403428481441E-2</v>
      </c>
      <c r="E1780" s="2">
        <f>MACD!F1780</f>
        <v>8.6019489502959082E-2</v>
      </c>
      <c r="F1780" s="2">
        <f>'Moving Avg'!D1780</f>
        <v>13.4655</v>
      </c>
      <c r="G1780" s="2">
        <f>'Moving Avg'!F1780</f>
        <v>13.520744999999996</v>
      </c>
      <c r="H1780" s="2">
        <f>'Moving Avg'!G1780</f>
        <v>13.441333999999991</v>
      </c>
      <c r="I1780" s="2">
        <f>'Moving Avg'!H1780</f>
        <v>12.426581500000006</v>
      </c>
      <c r="J1780" s="6" t="str">
        <f>OBV!F1780</f>
        <v>BEARISH</v>
      </c>
      <c r="K1780" s="6" t="str">
        <f>OBV!G1780</f>
        <v>NEUTRAL</v>
      </c>
      <c r="L1780" s="6" t="str">
        <f>OBV!H1780</f>
        <v>CONFIRMED BEARISH</v>
      </c>
      <c r="M1780" s="8">
        <f t="shared" si="273"/>
        <v>50</v>
      </c>
      <c r="N1780" s="8">
        <f t="shared" si="270"/>
        <v>45</v>
      </c>
      <c r="O1780" s="8">
        <f t="shared" si="271"/>
        <v>50</v>
      </c>
      <c r="P1780" s="8">
        <f t="shared" si="272"/>
        <v>16.5</v>
      </c>
      <c r="Q1780" s="9">
        <f t="shared" si="274"/>
        <v>43.225000000000001</v>
      </c>
      <c r="R1780" s="9">
        <f t="shared" si="275"/>
        <v>40.625</v>
      </c>
      <c r="S1780" s="9">
        <f t="shared" si="276"/>
        <v>34.174999999999997</v>
      </c>
      <c r="T1780" s="9">
        <f t="shared" si="277"/>
        <v>40.375</v>
      </c>
      <c r="U1780" s="8">
        <f t="shared" si="278"/>
        <v>39.341666666666661</v>
      </c>
      <c r="V1780" s="8">
        <f t="shared" si="279"/>
        <v>39.599999999999994</v>
      </c>
    </row>
    <row r="1781" spans="1:22" ht="13.5" x14ac:dyDescent="0.25">
      <c r="A1781" s="3">
        <f>RSI!A1781</f>
        <v>44607</v>
      </c>
      <c r="B1781" s="2">
        <f>RSI!B1781</f>
        <v>13.436999999999999</v>
      </c>
      <c r="C1781" s="2">
        <f>RSI!I1781</f>
        <v>42.613565310669046</v>
      </c>
      <c r="D1781" s="2">
        <f>MACD!E1781</f>
        <v>6.9491046280017343E-2</v>
      </c>
      <c r="E1781" s="2">
        <f>MACD!F1781</f>
        <v>8.271380085837074E-2</v>
      </c>
      <c r="F1781" s="2">
        <f>'Moving Avg'!D1781</f>
        <v>13.452960000000001</v>
      </c>
      <c r="G1781" s="2">
        <f>'Moving Avg'!F1781</f>
        <v>13.512199999999998</v>
      </c>
      <c r="H1781" s="2">
        <f>'Moving Avg'!G1781</f>
        <v>13.444637999999991</v>
      </c>
      <c r="I1781" s="2">
        <f>'Moving Avg'!H1781</f>
        <v>12.433298000000004</v>
      </c>
      <c r="J1781" s="6" t="str">
        <f>OBV!F1781</f>
        <v>BEARISH</v>
      </c>
      <c r="K1781" s="6" t="str">
        <f>OBV!G1781</f>
        <v>NEUTRAL</v>
      </c>
      <c r="L1781" s="6" t="str">
        <f>OBV!H1781</f>
        <v>CONFIRMED BEARISH</v>
      </c>
      <c r="M1781" s="8">
        <f t="shared" si="273"/>
        <v>50</v>
      </c>
      <c r="N1781" s="8">
        <f t="shared" si="270"/>
        <v>45</v>
      </c>
      <c r="O1781" s="8">
        <f t="shared" si="271"/>
        <v>50</v>
      </c>
      <c r="P1781" s="8">
        <f t="shared" si="272"/>
        <v>16.5</v>
      </c>
      <c r="Q1781" s="9">
        <f t="shared" si="274"/>
        <v>43.225000000000001</v>
      </c>
      <c r="R1781" s="9">
        <f t="shared" si="275"/>
        <v>40.625</v>
      </c>
      <c r="S1781" s="9">
        <f t="shared" si="276"/>
        <v>34.174999999999997</v>
      </c>
      <c r="T1781" s="9">
        <f t="shared" si="277"/>
        <v>40.375</v>
      </c>
      <c r="U1781" s="8">
        <f t="shared" si="278"/>
        <v>39.341666666666661</v>
      </c>
      <c r="V1781" s="8">
        <f t="shared" si="279"/>
        <v>39.599999999999994</v>
      </c>
    </row>
    <row r="1782" spans="1:22" ht="13.5" x14ac:dyDescent="0.25">
      <c r="A1782" s="3">
        <f>RSI!A1782</f>
        <v>44608</v>
      </c>
      <c r="B1782" s="2">
        <f>RSI!B1782</f>
        <v>13.4427</v>
      </c>
      <c r="C1782" s="2">
        <f>RSI!I1782</f>
        <v>43.754455929551206</v>
      </c>
      <c r="D1782" s="2">
        <f>MACD!E1782</f>
        <v>6.4433674767347071E-2</v>
      </c>
      <c r="E1782" s="2">
        <f>MACD!F1782</f>
        <v>7.9057775640166E-2</v>
      </c>
      <c r="F1782" s="2">
        <f>'Moving Avg'!D1782</f>
        <v>13.441559999999999</v>
      </c>
      <c r="G1782" s="2">
        <f>'Moving Avg'!F1782</f>
        <v>13.503939999999997</v>
      </c>
      <c r="H1782" s="2">
        <f>'Moving Avg'!G1782</f>
        <v>13.449193999999991</v>
      </c>
      <c r="I1782" s="2">
        <f>'Moving Avg'!H1782</f>
        <v>12.440043000000003</v>
      </c>
      <c r="J1782" s="6" t="str">
        <f>OBV!F1782</f>
        <v>BEARISH</v>
      </c>
      <c r="K1782" s="6" t="str">
        <f>OBV!G1782</f>
        <v>NEUTRAL</v>
      </c>
      <c r="L1782" s="6" t="str">
        <f>OBV!H1782</f>
        <v>CONFIRMED BEARISH</v>
      </c>
      <c r="M1782" s="8">
        <f t="shared" si="273"/>
        <v>50</v>
      </c>
      <c r="N1782" s="8">
        <f t="shared" si="270"/>
        <v>45</v>
      </c>
      <c r="O1782" s="8">
        <f t="shared" si="271"/>
        <v>50</v>
      </c>
      <c r="P1782" s="8">
        <f t="shared" si="272"/>
        <v>16.5</v>
      </c>
      <c r="Q1782" s="9">
        <f t="shared" si="274"/>
        <v>43.225000000000001</v>
      </c>
      <c r="R1782" s="9">
        <f t="shared" si="275"/>
        <v>40.625</v>
      </c>
      <c r="S1782" s="9">
        <f t="shared" si="276"/>
        <v>34.174999999999997</v>
      </c>
      <c r="T1782" s="9">
        <f t="shared" si="277"/>
        <v>40.375</v>
      </c>
      <c r="U1782" s="8">
        <f t="shared" si="278"/>
        <v>39.341666666666661</v>
      </c>
      <c r="V1782" s="8">
        <f t="shared" si="279"/>
        <v>39.599999999999994</v>
      </c>
    </row>
    <row r="1783" spans="1:22" ht="13.5" x14ac:dyDescent="0.25">
      <c r="A1783" s="3">
        <f>RSI!A1783</f>
        <v>44609</v>
      </c>
      <c r="B1783" s="2">
        <f>RSI!B1783</f>
        <v>13.436999999999999</v>
      </c>
      <c r="C1783" s="2">
        <f>RSI!I1783</f>
        <v>42.837303389976874</v>
      </c>
      <c r="D1783" s="2">
        <f>MACD!E1783</f>
        <v>6.0808854638988663E-2</v>
      </c>
      <c r="E1783" s="2">
        <f>MACD!F1783</f>
        <v>7.540799143993053E-2</v>
      </c>
      <c r="F1783" s="2">
        <f>'Moving Avg'!D1783</f>
        <v>13.44042</v>
      </c>
      <c r="G1783" s="2">
        <f>'Moving Avg'!F1783</f>
        <v>13.495679999999998</v>
      </c>
      <c r="H1783" s="2">
        <f>'Moving Avg'!G1783</f>
        <v>13.454433999999992</v>
      </c>
      <c r="I1783" s="2">
        <f>'Moving Avg'!H1783</f>
        <v>12.447920000000002</v>
      </c>
      <c r="J1783" s="6" t="str">
        <f>OBV!F1783</f>
        <v>BEARISH</v>
      </c>
      <c r="K1783" s="6" t="str">
        <f>OBV!G1783</f>
        <v>NEUTRAL</v>
      </c>
      <c r="L1783" s="6" t="str">
        <f>OBV!H1783</f>
        <v>CONFIRMED BEARISH</v>
      </c>
      <c r="M1783" s="8">
        <f t="shared" si="273"/>
        <v>50</v>
      </c>
      <c r="N1783" s="8">
        <f t="shared" si="270"/>
        <v>45</v>
      </c>
      <c r="O1783" s="8">
        <f t="shared" si="271"/>
        <v>50</v>
      </c>
      <c r="P1783" s="8">
        <f t="shared" si="272"/>
        <v>16.5</v>
      </c>
      <c r="Q1783" s="9">
        <f t="shared" si="274"/>
        <v>43.225000000000001</v>
      </c>
      <c r="R1783" s="9">
        <f t="shared" si="275"/>
        <v>40.625</v>
      </c>
      <c r="S1783" s="9">
        <f t="shared" si="276"/>
        <v>34.174999999999997</v>
      </c>
      <c r="T1783" s="9">
        <f t="shared" si="277"/>
        <v>40.375</v>
      </c>
      <c r="U1783" s="8">
        <f t="shared" si="278"/>
        <v>39.341666666666661</v>
      </c>
      <c r="V1783" s="8">
        <f t="shared" si="279"/>
        <v>39.599999999999994</v>
      </c>
    </row>
    <row r="1784" spans="1:22" ht="13.5" x14ac:dyDescent="0.25">
      <c r="A1784" s="3">
        <f>RSI!A1784</f>
        <v>44610</v>
      </c>
      <c r="B1784" s="2">
        <f>RSI!B1784</f>
        <v>13.436999999999999</v>
      </c>
      <c r="C1784" s="2">
        <f>RSI!I1784</f>
        <v>42.837303389976874</v>
      </c>
      <c r="D1784" s="2">
        <f>MACD!E1784</f>
        <v>5.7990447363049924E-2</v>
      </c>
      <c r="E1784" s="2">
        <f>MACD!F1784</f>
        <v>7.192448262455442E-2</v>
      </c>
      <c r="F1784" s="2">
        <f>'Moving Avg'!D1784</f>
        <v>13.43928</v>
      </c>
      <c r="G1784" s="2">
        <f>'Moving Avg'!F1784</f>
        <v>13.489700000000003</v>
      </c>
      <c r="H1784" s="2">
        <f>'Moving Avg'!G1784</f>
        <v>13.461155999999994</v>
      </c>
      <c r="I1784" s="2">
        <f>'Moving Avg'!H1784</f>
        <v>12.455797000000002</v>
      </c>
      <c r="J1784" s="6" t="str">
        <f>OBV!F1784</f>
        <v>BEARISH</v>
      </c>
      <c r="K1784" s="6" t="str">
        <f>OBV!G1784</f>
        <v>NEUTRAL</v>
      </c>
      <c r="L1784" s="6" t="str">
        <f>OBV!H1784</f>
        <v>CONFIRMED BEARISH</v>
      </c>
      <c r="M1784" s="8">
        <f t="shared" si="273"/>
        <v>50</v>
      </c>
      <c r="N1784" s="8">
        <f t="shared" si="270"/>
        <v>45</v>
      </c>
      <c r="O1784" s="8">
        <f t="shared" si="271"/>
        <v>50</v>
      </c>
      <c r="P1784" s="8">
        <f t="shared" si="272"/>
        <v>16.5</v>
      </c>
      <c r="Q1784" s="9">
        <f t="shared" si="274"/>
        <v>43.225000000000001</v>
      </c>
      <c r="R1784" s="9">
        <f t="shared" si="275"/>
        <v>40.625</v>
      </c>
      <c r="S1784" s="9">
        <f t="shared" si="276"/>
        <v>34.174999999999997</v>
      </c>
      <c r="T1784" s="9">
        <f t="shared" si="277"/>
        <v>40.375</v>
      </c>
      <c r="U1784" s="8">
        <f t="shared" si="278"/>
        <v>39.341666666666661</v>
      </c>
      <c r="V1784" s="8">
        <f t="shared" si="279"/>
        <v>39.599999999999994</v>
      </c>
    </row>
    <row r="1785" spans="1:22" ht="13.5" x14ac:dyDescent="0.25">
      <c r="A1785" s="3">
        <f>RSI!A1785</f>
        <v>44613</v>
      </c>
      <c r="B1785" s="2">
        <f>RSI!B1785</f>
        <v>13.436999999999999</v>
      </c>
      <c r="C1785" s="2">
        <f>RSI!I1785</f>
        <v>42.837303389976874</v>
      </c>
      <c r="D1785" s="2">
        <f>MACD!E1785</f>
        <v>5.5835963629901286E-2</v>
      </c>
      <c r="E1785" s="2">
        <f>MACD!F1785</f>
        <v>6.8706778825623802E-2</v>
      </c>
      <c r="F1785" s="2">
        <f>'Moving Avg'!D1785</f>
        <v>13.438139999999999</v>
      </c>
      <c r="G1785" s="2">
        <f>'Moving Avg'!F1785</f>
        <v>13.483720000000002</v>
      </c>
      <c r="H1785" s="2">
        <f>'Moving Avg'!G1785</f>
        <v>13.466737999999996</v>
      </c>
      <c r="I1785" s="2">
        <f>'Moving Avg'!H1785</f>
        <v>12.464318499999999</v>
      </c>
      <c r="J1785" s="6" t="str">
        <f>OBV!F1785</f>
        <v>BEARISH</v>
      </c>
      <c r="K1785" s="6" t="str">
        <f>OBV!G1785</f>
        <v>NEUTRAL</v>
      </c>
      <c r="L1785" s="6" t="str">
        <f>OBV!H1785</f>
        <v>CONFIRMED BEARISH</v>
      </c>
      <c r="M1785" s="8">
        <f t="shared" si="273"/>
        <v>50</v>
      </c>
      <c r="N1785" s="8">
        <f t="shared" si="270"/>
        <v>45</v>
      </c>
      <c r="O1785" s="8">
        <f t="shared" si="271"/>
        <v>50</v>
      </c>
      <c r="P1785" s="8">
        <f t="shared" si="272"/>
        <v>16.5</v>
      </c>
      <c r="Q1785" s="9">
        <f t="shared" si="274"/>
        <v>43.225000000000001</v>
      </c>
      <c r="R1785" s="9">
        <f t="shared" si="275"/>
        <v>40.625</v>
      </c>
      <c r="S1785" s="9">
        <f t="shared" si="276"/>
        <v>34.174999999999997</v>
      </c>
      <c r="T1785" s="9">
        <f t="shared" si="277"/>
        <v>40.375</v>
      </c>
      <c r="U1785" s="8">
        <f t="shared" si="278"/>
        <v>39.341666666666661</v>
      </c>
      <c r="V1785" s="8">
        <f t="shared" si="279"/>
        <v>39.599999999999994</v>
      </c>
    </row>
    <row r="1786" spans="1:22" ht="13.5" x14ac:dyDescent="0.25">
      <c r="A1786" s="3">
        <f>RSI!A1786</f>
        <v>44614</v>
      </c>
      <c r="B1786" s="2">
        <f>RSI!B1786</f>
        <v>13.436999999999999</v>
      </c>
      <c r="C1786" s="2">
        <f>RSI!I1786</f>
        <v>42.837303389976867</v>
      </c>
      <c r="D1786" s="2">
        <f>MACD!E1786</f>
        <v>5.4226200435783412E-2</v>
      </c>
      <c r="E1786" s="2">
        <f>MACD!F1786</f>
        <v>6.5810663147655726E-2</v>
      </c>
      <c r="F1786" s="2">
        <f>'Moving Avg'!D1786</f>
        <v>13.438139999999999</v>
      </c>
      <c r="G1786" s="2">
        <f>'Moving Avg'!F1786</f>
        <v>13.480870000000005</v>
      </c>
      <c r="H1786" s="2">
        <f>'Moving Avg'!G1786</f>
        <v>13.476875999999995</v>
      </c>
      <c r="I1786" s="2">
        <f>'Moving Avg'!H1786</f>
        <v>12.472891999999996</v>
      </c>
      <c r="J1786" s="6" t="str">
        <f>OBV!F1786</f>
        <v>BEARISH</v>
      </c>
      <c r="K1786" s="6" t="str">
        <f>OBV!G1786</f>
        <v>NEUTRAL</v>
      </c>
      <c r="L1786" s="6" t="str">
        <f>OBV!H1786</f>
        <v>NEUTRAL</v>
      </c>
      <c r="M1786" s="8">
        <f t="shared" si="273"/>
        <v>50</v>
      </c>
      <c r="N1786" s="8">
        <f t="shared" si="270"/>
        <v>45</v>
      </c>
      <c r="O1786" s="8">
        <f t="shared" si="271"/>
        <v>50</v>
      </c>
      <c r="P1786" s="8">
        <f t="shared" si="272"/>
        <v>16.5</v>
      </c>
      <c r="Q1786" s="9">
        <f t="shared" si="274"/>
        <v>43.225000000000001</v>
      </c>
      <c r="R1786" s="9">
        <f t="shared" si="275"/>
        <v>40.625</v>
      </c>
      <c r="S1786" s="9">
        <f t="shared" si="276"/>
        <v>34.174999999999997</v>
      </c>
      <c r="T1786" s="9">
        <f t="shared" si="277"/>
        <v>40.375</v>
      </c>
      <c r="U1786" s="8">
        <f t="shared" si="278"/>
        <v>39.341666666666661</v>
      </c>
      <c r="V1786" s="8">
        <f t="shared" si="279"/>
        <v>39.599999999999994</v>
      </c>
    </row>
    <row r="1787" spans="1:22" ht="13.5" x14ac:dyDescent="0.25">
      <c r="A1787" s="3">
        <f>RSI!A1787</f>
        <v>44615</v>
      </c>
      <c r="B1787" s="2">
        <f>RSI!B1787</f>
        <v>13.436999999999999</v>
      </c>
      <c r="C1787" s="2">
        <f>RSI!I1787</f>
        <v>42.837303389976874</v>
      </c>
      <c r="D1787" s="2">
        <f>MACD!E1787</f>
        <v>5.3061557472462439E-2</v>
      </c>
      <c r="E1787" s="2">
        <f>MACD!F1787</f>
        <v>6.3260842012617072E-2</v>
      </c>
      <c r="F1787" s="2">
        <f>'Moving Avg'!D1787</f>
        <v>13.437000000000001</v>
      </c>
      <c r="G1787" s="2">
        <f>'Moving Avg'!F1787</f>
        <v>13.475460000000004</v>
      </c>
      <c r="H1787" s="2">
        <f>'Moving Avg'!G1787</f>
        <v>13.483597999999997</v>
      </c>
      <c r="I1787" s="2">
        <f>'Moving Avg'!H1787</f>
        <v>12.481568499999996</v>
      </c>
      <c r="J1787" s="6" t="str">
        <f>OBV!F1787</f>
        <v>BEARISH</v>
      </c>
      <c r="K1787" s="6" t="str">
        <f>OBV!G1787</f>
        <v>NEUTRAL</v>
      </c>
      <c r="L1787" s="6" t="str">
        <f>OBV!H1787</f>
        <v>CONFIRMED BEARISH</v>
      </c>
      <c r="M1787" s="8">
        <f t="shared" si="273"/>
        <v>50</v>
      </c>
      <c r="N1787" s="8">
        <f t="shared" si="270"/>
        <v>45</v>
      </c>
      <c r="O1787" s="8">
        <f t="shared" si="271"/>
        <v>50</v>
      </c>
      <c r="P1787" s="8">
        <f t="shared" si="272"/>
        <v>16.5</v>
      </c>
      <c r="Q1787" s="9">
        <f t="shared" si="274"/>
        <v>43.225000000000001</v>
      </c>
      <c r="R1787" s="9">
        <f t="shared" si="275"/>
        <v>40.625</v>
      </c>
      <c r="S1787" s="9">
        <f t="shared" si="276"/>
        <v>34.174999999999997</v>
      </c>
      <c r="T1787" s="9">
        <f t="shared" si="277"/>
        <v>40.375</v>
      </c>
      <c r="U1787" s="8">
        <f t="shared" si="278"/>
        <v>39.341666666666661</v>
      </c>
      <c r="V1787" s="8">
        <f t="shared" si="279"/>
        <v>39.599999999999994</v>
      </c>
    </row>
    <row r="1788" spans="1:22" ht="13.5" x14ac:dyDescent="0.25">
      <c r="A1788" s="3">
        <f>RSI!A1788</f>
        <v>44616</v>
      </c>
      <c r="B1788" s="2">
        <f>RSI!B1788</f>
        <v>13.425599999999999</v>
      </c>
      <c r="C1788" s="2">
        <f>RSI!I1788</f>
        <v>40.384901056214268</v>
      </c>
      <c r="D1788" s="2">
        <f>MACD!E1788</f>
        <v>4.4334141390402593E-2</v>
      </c>
      <c r="E1788" s="2">
        <f>MACD!F1788</f>
        <v>5.947550188817418E-2</v>
      </c>
      <c r="F1788" s="2">
        <f>'Moving Avg'!D1788</f>
        <v>13.434719999999999</v>
      </c>
      <c r="G1788" s="2">
        <f>'Moving Avg'!F1788</f>
        <v>13.469765000000004</v>
      </c>
      <c r="H1788" s="2">
        <f>'Moving Avg'!G1788</f>
        <v>13.490091999999997</v>
      </c>
      <c r="I1788" s="2">
        <f>'Moving Avg'!H1788</f>
        <v>12.488887999999996</v>
      </c>
      <c r="J1788" s="6" t="str">
        <f>OBV!F1788</f>
        <v>BEARISH</v>
      </c>
      <c r="K1788" s="6" t="str">
        <f>OBV!G1788</f>
        <v>NEUTRAL</v>
      </c>
      <c r="L1788" s="6" t="str">
        <f>OBV!H1788</f>
        <v>CONFIRMED BEARISH</v>
      </c>
      <c r="M1788" s="8">
        <f t="shared" si="273"/>
        <v>50</v>
      </c>
      <c r="N1788" s="8">
        <f t="shared" si="270"/>
        <v>45</v>
      </c>
      <c r="O1788" s="8">
        <f t="shared" si="271"/>
        <v>50</v>
      </c>
      <c r="P1788" s="8">
        <f t="shared" si="272"/>
        <v>16.5</v>
      </c>
      <c r="Q1788" s="9">
        <f t="shared" si="274"/>
        <v>43.225000000000001</v>
      </c>
      <c r="R1788" s="9">
        <f t="shared" si="275"/>
        <v>40.625</v>
      </c>
      <c r="S1788" s="9">
        <f t="shared" si="276"/>
        <v>34.174999999999997</v>
      </c>
      <c r="T1788" s="9">
        <f t="shared" si="277"/>
        <v>40.375</v>
      </c>
      <c r="U1788" s="8">
        <f t="shared" si="278"/>
        <v>39.341666666666661</v>
      </c>
      <c r="V1788" s="8">
        <f t="shared" si="279"/>
        <v>39.599999999999994</v>
      </c>
    </row>
    <row r="1789" spans="1:22" ht="13.5" x14ac:dyDescent="0.25">
      <c r="A1789" s="3">
        <f>RSI!A1789</f>
        <v>44617</v>
      </c>
      <c r="B1789" s="2">
        <f>RSI!B1789</f>
        <v>13.38</v>
      </c>
      <c r="C1789" s="2">
        <f>RSI!I1789</f>
        <v>32.395725247713983</v>
      </c>
      <c r="D1789" s="2">
        <f>MACD!E1789</f>
        <v>4.05638394299217E-2</v>
      </c>
      <c r="E1789" s="2">
        <f>MACD!F1789</f>
        <v>5.569316939652369E-2</v>
      </c>
      <c r="F1789" s="2">
        <f>'Moving Avg'!D1789</f>
        <v>13.423319999999999</v>
      </c>
      <c r="G1789" s="2">
        <f>'Moving Avg'!F1789</f>
        <v>13.461790000000004</v>
      </c>
      <c r="H1789" s="2">
        <f>'Moving Avg'!G1789</f>
        <v>13.495901999999999</v>
      </c>
      <c r="I1789" s="2">
        <f>'Moving Avg'!H1789</f>
        <v>12.496064999999994</v>
      </c>
      <c r="J1789" s="6" t="str">
        <f>OBV!F1789</f>
        <v>BEARISH</v>
      </c>
      <c r="K1789" s="6" t="str">
        <f>OBV!G1789</f>
        <v>NEUTRAL</v>
      </c>
      <c r="L1789" s="6" t="str">
        <f>OBV!H1789</f>
        <v>CONFIRMED BEARISH</v>
      </c>
      <c r="M1789" s="8">
        <f t="shared" si="273"/>
        <v>50</v>
      </c>
      <c r="N1789" s="8">
        <f t="shared" si="270"/>
        <v>45</v>
      </c>
      <c r="O1789" s="8">
        <f t="shared" si="271"/>
        <v>50</v>
      </c>
      <c r="P1789" s="8">
        <f t="shared" si="272"/>
        <v>16.5</v>
      </c>
      <c r="Q1789" s="9">
        <f t="shared" si="274"/>
        <v>43.225000000000001</v>
      </c>
      <c r="R1789" s="9">
        <f t="shared" si="275"/>
        <v>40.625</v>
      </c>
      <c r="S1789" s="9">
        <f t="shared" si="276"/>
        <v>34.174999999999997</v>
      </c>
      <c r="T1789" s="9">
        <f t="shared" si="277"/>
        <v>40.375</v>
      </c>
      <c r="U1789" s="8">
        <f t="shared" si="278"/>
        <v>39.341666666666661</v>
      </c>
      <c r="V1789" s="8">
        <f t="shared" si="279"/>
        <v>39.599999999999994</v>
      </c>
    </row>
    <row r="1790" spans="1:22" ht="13.5" x14ac:dyDescent="0.25">
      <c r="A1790" s="3">
        <f>RSI!A1790</f>
        <v>44620</v>
      </c>
      <c r="B1790" s="2">
        <f>RSI!B1790</f>
        <v>13.38</v>
      </c>
      <c r="C1790" s="2">
        <f>RSI!I1790</f>
        <v>32.395725247713983</v>
      </c>
      <c r="D1790" s="2">
        <f>MACD!E1790</f>
        <v>3.7862163085613076E-2</v>
      </c>
      <c r="E1790" s="2">
        <f>MACD!F1790</f>
        <v>5.2126968134341568E-2</v>
      </c>
      <c r="F1790" s="2">
        <f>'Moving Avg'!D1790</f>
        <v>13.41192</v>
      </c>
      <c r="G1790" s="2">
        <f>'Moving Avg'!F1790</f>
        <v>13.453815000000006</v>
      </c>
      <c r="H1790" s="2">
        <f>'Moving Avg'!G1790</f>
        <v>13.501711999999999</v>
      </c>
      <c r="I1790" s="2">
        <f>'Moving Avg'!H1790</f>
        <v>12.504580499999992</v>
      </c>
      <c r="J1790" s="6" t="str">
        <f>OBV!F1790</f>
        <v>BEARISH</v>
      </c>
      <c r="K1790" s="6" t="str">
        <f>OBV!G1790</f>
        <v>NEUTRAL</v>
      </c>
      <c r="L1790" s="6" t="str">
        <f>OBV!H1790</f>
        <v>CONFIRMED BEARISH</v>
      </c>
      <c r="M1790" s="8">
        <f t="shared" si="273"/>
        <v>50</v>
      </c>
      <c r="N1790" s="8">
        <f t="shared" si="270"/>
        <v>45</v>
      </c>
      <c r="O1790" s="8">
        <f t="shared" si="271"/>
        <v>50</v>
      </c>
      <c r="P1790" s="8">
        <f t="shared" si="272"/>
        <v>16.5</v>
      </c>
      <c r="Q1790" s="9">
        <f t="shared" si="274"/>
        <v>43.225000000000001</v>
      </c>
      <c r="R1790" s="9">
        <f t="shared" si="275"/>
        <v>40.625</v>
      </c>
      <c r="S1790" s="9">
        <f t="shared" si="276"/>
        <v>34.174999999999997</v>
      </c>
      <c r="T1790" s="9">
        <f t="shared" si="277"/>
        <v>40.375</v>
      </c>
      <c r="U1790" s="8">
        <f t="shared" si="278"/>
        <v>39.341666666666661</v>
      </c>
      <c r="V1790" s="8">
        <f t="shared" si="279"/>
        <v>39.599999999999994</v>
      </c>
    </row>
    <row r="1791" spans="1:22" ht="13.5" x14ac:dyDescent="0.25">
      <c r="A1791" s="3">
        <f>RSI!A1791</f>
        <v>44621</v>
      </c>
      <c r="B1791" s="2">
        <f>RSI!B1791</f>
        <v>13.38</v>
      </c>
      <c r="C1791" s="2">
        <f>RSI!I1791</f>
        <v>32.395725247713983</v>
      </c>
      <c r="D1791" s="2">
        <f>MACD!E1791</f>
        <v>3.51515942906655E-2</v>
      </c>
      <c r="E1791" s="2">
        <f>MACD!F1791</f>
        <v>4.8731893365606356E-2</v>
      </c>
      <c r="F1791" s="2">
        <f>'Moving Avg'!D1791</f>
        <v>13.40052</v>
      </c>
      <c r="G1791" s="2">
        <f>'Moving Avg'!F1791</f>
        <v>13.447830000000005</v>
      </c>
      <c r="H1791" s="2">
        <f>'Moving Avg'!G1791</f>
        <v>13.507522</v>
      </c>
      <c r="I1791" s="2">
        <f>'Moving Avg'!H1791</f>
        <v>12.512241499999991</v>
      </c>
      <c r="J1791" s="6" t="str">
        <f>OBV!F1791</f>
        <v>BEARISH</v>
      </c>
      <c r="K1791" s="6" t="str">
        <f>OBV!G1791</f>
        <v>NEUTRAL</v>
      </c>
      <c r="L1791" s="6" t="str">
        <f>OBV!H1791</f>
        <v>CONFIRMED BEARISH</v>
      </c>
      <c r="M1791" s="8">
        <f t="shared" si="273"/>
        <v>50</v>
      </c>
      <c r="N1791" s="8">
        <f t="shared" si="270"/>
        <v>45</v>
      </c>
      <c r="O1791" s="8">
        <f t="shared" si="271"/>
        <v>50</v>
      </c>
      <c r="P1791" s="8">
        <f t="shared" si="272"/>
        <v>16.5</v>
      </c>
      <c r="Q1791" s="9">
        <f t="shared" si="274"/>
        <v>43.225000000000001</v>
      </c>
      <c r="R1791" s="9">
        <f t="shared" si="275"/>
        <v>40.625</v>
      </c>
      <c r="S1791" s="9">
        <f t="shared" si="276"/>
        <v>34.174999999999997</v>
      </c>
      <c r="T1791" s="9">
        <f t="shared" si="277"/>
        <v>40.375</v>
      </c>
      <c r="U1791" s="8">
        <f t="shared" si="278"/>
        <v>39.341666666666661</v>
      </c>
      <c r="V1791" s="8">
        <f t="shared" si="279"/>
        <v>39.599999999999994</v>
      </c>
    </row>
    <row r="1792" spans="1:22" ht="13.5" x14ac:dyDescent="0.25">
      <c r="A1792" s="3">
        <f>RSI!A1792</f>
        <v>44622</v>
      </c>
      <c r="B1792" s="2">
        <f>RSI!B1792</f>
        <v>13.38</v>
      </c>
      <c r="C1792" s="2">
        <f>RSI!I1792</f>
        <v>32.395725247713983</v>
      </c>
      <c r="D1792" s="2">
        <f>MACD!E1792</f>
        <v>3.4153837037749213E-2</v>
      </c>
      <c r="E1792" s="2">
        <f>MACD!F1792</f>
        <v>4.5816282100034932E-2</v>
      </c>
      <c r="F1792" s="2">
        <f>'Moving Avg'!D1792</f>
        <v>13.38912</v>
      </c>
      <c r="G1792" s="2">
        <f>'Moving Avg'!F1792</f>
        <v>13.441845000000004</v>
      </c>
      <c r="H1792" s="2">
        <f>'Moving Avg'!G1792</f>
        <v>13.513332</v>
      </c>
      <c r="I1792" s="2">
        <f>'Moving Avg'!H1792</f>
        <v>12.519332999999991</v>
      </c>
      <c r="J1792" s="6" t="str">
        <f>OBV!F1792</f>
        <v>BEARISH</v>
      </c>
      <c r="K1792" s="6" t="str">
        <f>OBV!G1792</f>
        <v>NEUTRAL</v>
      </c>
      <c r="L1792" s="6" t="str">
        <f>OBV!H1792</f>
        <v>CONFIRMED BEARISH</v>
      </c>
      <c r="M1792" s="8">
        <f t="shared" si="273"/>
        <v>50</v>
      </c>
      <c r="N1792" s="8">
        <f t="shared" si="270"/>
        <v>45</v>
      </c>
      <c r="O1792" s="8">
        <f t="shared" si="271"/>
        <v>50</v>
      </c>
      <c r="P1792" s="8">
        <f t="shared" si="272"/>
        <v>16.5</v>
      </c>
      <c r="Q1792" s="9">
        <f t="shared" si="274"/>
        <v>43.225000000000001</v>
      </c>
      <c r="R1792" s="9">
        <f t="shared" si="275"/>
        <v>40.625</v>
      </c>
      <c r="S1792" s="9">
        <f t="shared" si="276"/>
        <v>34.174999999999997</v>
      </c>
      <c r="T1792" s="9">
        <f t="shared" si="277"/>
        <v>40.375</v>
      </c>
      <c r="U1792" s="8">
        <f t="shared" si="278"/>
        <v>39.341666666666661</v>
      </c>
      <c r="V1792" s="8">
        <f t="shared" si="279"/>
        <v>39.599999999999994</v>
      </c>
    </row>
    <row r="1793" spans="1:22" ht="13.5" x14ac:dyDescent="0.25">
      <c r="A1793" s="3">
        <f>RSI!A1793</f>
        <v>44623</v>
      </c>
      <c r="B1793" s="2">
        <f>RSI!B1793</f>
        <v>13.38</v>
      </c>
      <c r="C1793" s="2">
        <f>RSI!I1793</f>
        <v>32.395725247713983</v>
      </c>
      <c r="D1793" s="2">
        <f>MACD!E1793</f>
        <v>3.2820507713807956E-2</v>
      </c>
      <c r="E1793" s="2">
        <f>MACD!F1793</f>
        <v>4.3217127222789545E-2</v>
      </c>
      <c r="F1793" s="2">
        <f>'Moving Avg'!D1793</f>
        <v>13.38</v>
      </c>
      <c r="G1793" s="2">
        <f>'Moving Avg'!F1793</f>
        <v>13.435860000000002</v>
      </c>
      <c r="H1793" s="2">
        <f>'Moving Avg'!G1793</f>
        <v>13.519142000000002</v>
      </c>
      <c r="I1793" s="2">
        <f>'Moving Avg'!H1793</f>
        <v>12.525683999999989</v>
      </c>
      <c r="J1793" s="6" t="str">
        <f>OBV!F1793</f>
        <v>BEARISH</v>
      </c>
      <c r="K1793" s="6" t="str">
        <f>OBV!G1793</f>
        <v>NEUTRAL</v>
      </c>
      <c r="L1793" s="6" t="str">
        <f>OBV!H1793</f>
        <v>CONFIRMED BEARISH</v>
      </c>
      <c r="M1793" s="8">
        <f t="shared" si="273"/>
        <v>50</v>
      </c>
      <c r="N1793" s="8">
        <f t="shared" si="270"/>
        <v>45</v>
      </c>
      <c r="O1793" s="8">
        <f t="shared" si="271"/>
        <v>50</v>
      </c>
      <c r="P1793" s="8">
        <f t="shared" si="272"/>
        <v>16.5</v>
      </c>
      <c r="Q1793" s="9">
        <f t="shared" si="274"/>
        <v>43.225000000000001</v>
      </c>
      <c r="R1793" s="9">
        <f t="shared" si="275"/>
        <v>40.625</v>
      </c>
      <c r="S1793" s="9">
        <f t="shared" si="276"/>
        <v>34.174999999999997</v>
      </c>
      <c r="T1793" s="9">
        <f t="shared" si="277"/>
        <v>40.375</v>
      </c>
      <c r="U1793" s="8">
        <f t="shared" si="278"/>
        <v>39.341666666666661</v>
      </c>
      <c r="V1793" s="8">
        <f t="shared" si="279"/>
        <v>39.599999999999994</v>
      </c>
    </row>
    <row r="1794" spans="1:22" ht="13.5" x14ac:dyDescent="0.25">
      <c r="A1794" s="3">
        <f>RSI!A1794</f>
        <v>44624</v>
      </c>
      <c r="B1794" s="2">
        <f>RSI!B1794</f>
        <v>13.3231</v>
      </c>
      <c r="C1794" s="2">
        <f>RSI!I1794</f>
        <v>23.863129161713545</v>
      </c>
      <c r="D1794" s="2">
        <f>MACD!E1794</f>
        <v>3.6266241061561288E-2</v>
      </c>
      <c r="E1794" s="2">
        <f>MACD!F1794</f>
        <v>4.1826949990543899E-2</v>
      </c>
      <c r="F1794" s="2">
        <f>'Moving Avg'!D1794</f>
        <v>13.368620000000002</v>
      </c>
      <c r="G1794" s="2">
        <f>'Moving Avg'!F1794</f>
        <v>13.427030000000002</v>
      </c>
      <c r="H1794" s="2">
        <f>'Moving Avg'!G1794</f>
        <v>13.524837999999999</v>
      </c>
      <c r="I1794" s="2">
        <f>'Moving Avg'!H1794</f>
        <v>12.53049699999999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  <c r="M1794" s="8">
        <f t="shared" si="273"/>
        <v>100</v>
      </c>
      <c r="N1794" s="8">
        <f t="shared" ref="N1794:N1857" si="280">IF(E1794-D1794&gt;0.02, 100, IF(E1794-D1794&lt;0,0,45))</f>
        <v>45</v>
      </c>
      <c r="O1794" s="8">
        <f t="shared" ref="O1794:O1857" si="281">IF(F1794-I1794&gt;10,100,IF(F1794-I1794&gt;5,75, IF(F1794-I1794&gt;0,50,0)))</f>
        <v>50</v>
      </c>
      <c r="P1794" s="8">
        <f t="shared" ref="P1794:P1857" si="282">IF(L1794="confirmed bullish", 34, IF(L1794="bullish divergence",17, 0))+IF(J1794="bullish",33,IF(J1794="bearish",0,16.5))+IF(K1794="strong",33,IF(K1794="weak",0,16.5))</f>
        <v>16.5</v>
      </c>
      <c r="Q1794" s="9">
        <f t="shared" si="274"/>
        <v>60.725000000000001</v>
      </c>
      <c r="R1794" s="9">
        <f t="shared" si="275"/>
        <v>50.625</v>
      </c>
      <c r="S1794" s="9">
        <f t="shared" si="276"/>
        <v>41.674999999999997</v>
      </c>
      <c r="T1794" s="9">
        <f t="shared" si="277"/>
        <v>52.875</v>
      </c>
      <c r="U1794" s="8">
        <f t="shared" si="278"/>
        <v>51.008333333333326</v>
      </c>
      <c r="V1794" s="8">
        <f t="shared" si="279"/>
        <v>51.474999999999994</v>
      </c>
    </row>
    <row r="1795" spans="1:22" ht="13.5" x14ac:dyDescent="0.25">
      <c r="A1795" s="3">
        <f>RSI!A1795</f>
        <v>44627</v>
      </c>
      <c r="B1795" s="2">
        <f>RSI!B1795</f>
        <v>13.3231</v>
      </c>
      <c r="C1795" s="2">
        <f>RSI!I1795</f>
        <v>23.863129161713545</v>
      </c>
      <c r="D1795" s="2">
        <f>MACD!E1795</f>
        <v>3.9850604897420538E-2</v>
      </c>
      <c r="E1795" s="2">
        <f>MACD!F1795</f>
        <v>4.1431680971919231E-2</v>
      </c>
      <c r="F1795" s="2">
        <f>'Moving Avg'!D1795</f>
        <v>13.357239999999999</v>
      </c>
      <c r="G1795" s="2">
        <f>'Moving Avg'!F1795</f>
        <v>13.418200000000002</v>
      </c>
      <c r="H1795" s="2">
        <f>'Moving Avg'!G1795</f>
        <v>13.530533999999999</v>
      </c>
      <c r="I1795" s="2">
        <f>'Moving Avg'!H1795</f>
        <v>12.534911499999989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  <c r="M1795" s="8">
        <f t="shared" ref="M1795:M1858" si="283">IF(C1795&lt;30,100, IF(C1795&gt;70, 0, 50))</f>
        <v>100</v>
      </c>
      <c r="N1795" s="8">
        <f t="shared" si="280"/>
        <v>45</v>
      </c>
      <c r="O1795" s="8">
        <f t="shared" si="281"/>
        <v>50</v>
      </c>
      <c r="P1795" s="8">
        <f t="shared" si="282"/>
        <v>16.5</v>
      </c>
      <c r="Q1795" s="9">
        <f t="shared" ref="Q1795:Q1858" si="284">0.35*M1795+N1795*0.35+O1795*0.15+P1795*0.15</f>
        <v>60.725000000000001</v>
      </c>
      <c r="R1795" s="9">
        <f t="shared" ref="R1795:R1858" si="285">M1795*0.2+N1795*0.2+O1795*0.35+P1795*0.25</f>
        <v>50.625</v>
      </c>
      <c r="S1795" s="9">
        <f t="shared" ref="S1795:S1858" si="286">M1795*0.15+N1795*0.15+O1795*0.25+P1795*0.45</f>
        <v>41.674999999999997</v>
      </c>
      <c r="T1795" s="9">
        <f t="shared" ref="T1795:T1858" si="287">0.25*SUM(M1795:P1795)</f>
        <v>52.875</v>
      </c>
      <c r="U1795" s="8">
        <f t="shared" ref="U1795:U1858" si="288">SUM(Q1795:S1795)/3</f>
        <v>51.008333333333326</v>
      </c>
      <c r="V1795" s="8">
        <f t="shared" ref="V1795:V1858" si="289">SUM(Q1795:T1795)/4</f>
        <v>51.474999999999994</v>
      </c>
    </row>
    <row r="1796" spans="1:22" ht="13.5" x14ac:dyDescent="0.25">
      <c r="A1796" s="3">
        <f>RSI!A1796</f>
        <v>44628</v>
      </c>
      <c r="B1796" s="2">
        <f>RSI!B1796</f>
        <v>13.3003</v>
      </c>
      <c r="C1796" s="2">
        <f>RSI!I1796</f>
        <v>21.260785043361977</v>
      </c>
      <c r="D1796" s="2">
        <f>MACD!E1796</f>
        <v>4.5191623801326131E-2</v>
      </c>
      <c r="E1796" s="2">
        <f>MACD!F1796</f>
        <v>4.218366953780061E-2</v>
      </c>
      <c r="F1796" s="2">
        <f>'Moving Avg'!D1796</f>
        <v>13.3413</v>
      </c>
      <c r="G1796" s="2">
        <f>'Moving Avg'!F1796</f>
        <v>13.40823</v>
      </c>
      <c r="H1796" s="2">
        <f>'Moving Avg'!G1796</f>
        <v>13.53623</v>
      </c>
      <c r="I1796" s="2">
        <f>'Moving Avg'!H1796</f>
        <v>12.539468499999989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  <c r="M1796" s="8">
        <f t="shared" si="283"/>
        <v>100</v>
      </c>
      <c r="N1796" s="8">
        <f t="shared" si="280"/>
        <v>0</v>
      </c>
      <c r="O1796" s="8">
        <f t="shared" si="281"/>
        <v>50</v>
      </c>
      <c r="P1796" s="8">
        <f t="shared" si="282"/>
        <v>16.5</v>
      </c>
      <c r="Q1796" s="9">
        <f t="shared" si="284"/>
        <v>44.975000000000001</v>
      </c>
      <c r="R1796" s="9">
        <f t="shared" si="285"/>
        <v>41.625</v>
      </c>
      <c r="S1796" s="9">
        <f t="shared" si="286"/>
        <v>34.924999999999997</v>
      </c>
      <c r="T1796" s="9">
        <f t="shared" si="287"/>
        <v>41.625</v>
      </c>
      <c r="U1796" s="8">
        <f t="shared" si="288"/>
        <v>40.508333333333333</v>
      </c>
      <c r="V1796" s="8">
        <f t="shared" si="289"/>
        <v>40.787499999999994</v>
      </c>
    </row>
    <row r="1797" spans="1:22" ht="13.5" x14ac:dyDescent="0.25">
      <c r="A1797" s="3">
        <f>RSI!A1797</f>
        <v>44629</v>
      </c>
      <c r="B1797" s="2">
        <f>RSI!B1797</f>
        <v>13.3003</v>
      </c>
      <c r="C1797" s="2">
        <f>RSI!I1797</f>
        <v>21.260785043361977</v>
      </c>
      <c r="D1797" s="2">
        <f>MACD!E1797</f>
        <v>5.041901326961451E-2</v>
      </c>
      <c r="E1797" s="2">
        <f>MACD!F1797</f>
        <v>4.3830738284163395E-2</v>
      </c>
      <c r="F1797" s="2">
        <f>'Moving Avg'!D1797</f>
        <v>13.32536</v>
      </c>
      <c r="G1797" s="2">
        <f>'Moving Avg'!F1797</f>
        <v>13.398259999999999</v>
      </c>
      <c r="H1797" s="2">
        <f>'Moving Avg'!G1797</f>
        <v>13.526546000000002</v>
      </c>
      <c r="I1797" s="2">
        <f>'Moving Avg'!H1797</f>
        <v>12.543597999999989</v>
      </c>
      <c r="J1797" s="6" t="str">
        <f>OBV!F1797</f>
        <v>BEARISH</v>
      </c>
      <c r="K1797" s="6" t="str">
        <f>OBV!G1797</f>
        <v>NEUTRAL</v>
      </c>
      <c r="L1797" s="6" t="str">
        <f>OBV!H1797</f>
        <v>CONFIRMED BEARISH</v>
      </c>
      <c r="M1797" s="8">
        <f t="shared" si="283"/>
        <v>100</v>
      </c>
      <c r="N1797" s="8">
        <f t="shared" si="280"/>
        <v>0</v>
      </c>
      <c r="O1797" s="8">
        <f t="shared" si="281"/>
        <v>50</v>
      </c>
      <c r="P1797" s="8">
        <f t="shared" si="282"/>
        <v>16.5</v>
      </c>
      <c r="Q1797" s="9">
        <f t="shared" si="284"/>
        <v>44.975000000000001</v>
      </c>
      <c r="R1797" s="9">
        <f t="shared" si="285"/>
        <v>41.625</v>
      </c>
      <c r="S1797" s="9">
        <f t="shared" si="286"/>
        <v>34.924999999999997</v>
      </c>
      <c r="T1797" s="9">
        <f t="shared" si="287"/>
        <v>41.625</v>
      </c>
      <c r="U1797" s="8">
        <f t="shared" si="288"/>
        <v>40.508333333333333</v>
      </c>
      <c r="V1797" s="8">
        <f t="shared" si="289"/>
        <v>40.787499999999994</v>
      </c>
    </row>
    <row r="1798" spans="1:22" ht="13.5" x14ac:dyDescent="0.25">
      <c r="A1798" s="3">
        <f>RSI!A1798</f>
        <v>44630</v>
      </c>
      <c r="B1798" s="2">
        <f>RSI!B1798</f>
        <v>13.1579</v>
      </c>
      <c r="C1798" s="2">
        <f>RSI!I1798</f>
        <v>11.878079714659179</v>
      </c>
      <c r="D1798" s="2">
        <f>MACD!E1798</f>
        <v>6.4292107431155543E-2</v>
      </c>
      <c r="E1798" s="2">
        <f>MACD!F1798</f>
        <v>4.7923012113561828E-2</v>
      </c>
      <c r="F1798" s="2">
        <f>'Moving Avg'!D1798</f>
        <v>13.280940000000001</v>
      </c>
      <c r="G1798" s="2">
        <f>'Moving Avg'!F1798</f>
        <v>13.384019999999998</v>
      </c>
      <c r="H1798" s="2">
        <f>'Moving Avg'!G1798</f>
        <v>13.516294</v>
      </c>
      <c r="I1798" s="2">
        <f>'Moving Avg'!H1798</f>
        <v>12.547015499999992</v>
      </c>
      <c r="J1798" s="6" t="str">
        <f>OBV!F1798</f>
        <v>BEARISH</v>
      </c>
      <c r="K1798" s="6" t="str">
        <f>OBV!G1798</f>
        <v>NEUTRAL</v>
      </c>
      <c r="L1798" s="6" t="str">
        <f>OBV!H1798</f>
        <v>CONFIRMED BEARISH</v>
      </c>
      <c r="M1798" s="8">
        <f t="shared" si="283"/>
        <v>100</v>
      </c>
      <c r="N1798" s="8">
        <f t="shared" si="280"/>
        <v>0</v>
      </c>
      <c r="O1798" s="8">
        <f t="shared" si="281"/>
        <v>50</v>
      </c>
      <c r="P1798" s="8">
        <f t="shared" si="282"/>
        <v>16.5</v>
      </c>
      <c r="Q1798" s="9">
        <f t="shared" si="284"/>
        <v>44.975000000000001</v>
      </c>
      <c r="R1798" s="9">
        <f t="shared" si="285"/>
        <v>41.625</v>
      </c>
      <c r="S1798" s="9">
        <f t="shared" si="286"/>
        <v>34.924999999999997</v>
      </c>
      <c r="T1798" s="9">
        <f t="shared" si="287"/>
        <v>41.625</v>
      </c>
      <c r="U1798" s="8">
        <f t="shared" si="288"/>
        <v>40.508333333333333</v>
      </c>
      <c r="V1798" s="8">
        <f t="shared" si="289"/>
        <v>40.787499999999994</v>
      </c>
    </row>
    <row r="1799" spans="1:22" ht="13.5" x14ac:dyDescent="0.25">
      <c r="A1799" s="3">
        <f>RSI!A1799</f>
        <v>44631</v>
      </c>
      <c r="B1799" s="2">
        <f>RSI!B1799</f>
        <v>13.1579</v>
      </c>
      <c r="C1799" s="2">
        <f>RSI!I1799</f>
        <v>11.878079714659179</v>
      </c>
      <c r="D1799" s="2">
        <f>MACD!E1799</f>
        <v>7.0463994794971896E-2</v>
      </c>
      <c r="E1799" s="2">
        <f>MACD!F1799</f>
        <v>5.2431208649843845E-2</v>
      </c>
      <c r="F1799" s="2">
        <f>'Moving Avg'!D1799</f>
        <v>13.247899999999998</v>
      </c>
      <c r="G1799" s="2">
        <f>'Moving Avg'!F1799</f>
        <v>13.36978</v>
      </c>
      <c r="H1799" s="2">
        <f>'Moving Avg'!G1799</f>
        <v>13.503762000000002</v>
      </c>
      <c r="I1799" s="2">
        <f>'Moving Avg'!H1799</f>
        <v>12.551600999999989</v>
      </c>
      <c r="J1799" s="6" t="str">
        <f>OBV!F1799</f>
        <v>BEARISH</v>
      </c>
      <c r="K1799" s="6" t="str">
        <f>OBV!G1799</f>
        <v>NEUTRAL</v>
      </c>
      <c r="L1799" s="6" t="str">
        <f>OBV!H1799</f>
        <v>CONFIRMED BEARISH</v>
      </c>
      <c r="M1799" s="8">
        <f t="shared" si="283"/>
        <v>100</v>
      </c>
      <c r="N1799" s="8">
        <f t="shared" si="280"/>
        <v>0</v>
      </c>
      <c r="O1799" s="8">
        <f t="shared" si="281"/>
        <v>50</v>
      </c>
      <c r="P1799" s="8">
        <f t="shared" si="282"/>
        <v>16.5</v>
      </c>
      <c r="Q1799" s="9">
        <f t="shared" si="284"/>
        <v>44.975000000000001</v>
      </c>
      <c r="R1799" s="9">
        <f t="shared" si="285"/>
        <v>41.625</v>
      </c>
      <c r="S1799" s="9">
        <f t="shared" si="286"/>
        <v>34.924999999999997</v>
      </c>
      <c r="T1799" s="9">
        <f t="shared" si="287"/>
        <v>41.625</v>
      </c>
      <c r="U1799" s="8">
        <f t="shared" si="288"/>
        <v>40.508333333333333</v>
      </c>
      <c r="V1799" s="8">
        <f t="shared" si="289"/>
        <v>40.787499999999994</v>
      </c>
    </row>
    <row r="1800" spans="1:22" ht="13.5" x14ac:dyDescent="0.25">
      <c r="A1800" s="3">
        <f>RSI!A1800</f>
        <v>44634</v>
      </c>
      <c r="B1800" s="2">
        <f>RSI!B1800</f>
        <v>13.1579</v>
      </c>
      <c r="C1800" s="2">
        <f>RSI!I1800</f>
        <v>11.878079714659179</v>
      </c>
      <c r="D1800" s="2">
        <f>MACD!E1800</f>
        <v>7.7027564726224185E-2</v>
      </c>
      <c r="E1800" s="2">
        <f>MACD!F1800</f>
        <v>5.7350479865119916E-2</v>
      </c>
      <c r="F1800" s="2">
        <f>'Moving Avg'!D1800</f>
        <v>13.214859999999998</v>
      </c>
      <c r="G1800" s="2">
        <f>'Moving Avg'!F1800</f>
        <v>13.35554</v>
      </c>
      <c r="H1800" s="2">
        <f>'Moving Avg'!G1800</f>
        <v>13.490662000000004</v>
      </c>
      <c r="I1800" s="2">
        <f>'Moving Avg'!H1800</f>
        <v>12.556157999999989</v>
      </c>
      <c r="J1800" s="6" t="str">
        <f>OBV!F1800</f>
        <v>BEARISH</v>
      </c>
      <c r="K1800" s="6" t="str">
        <f>OBV!G1800</f>
        <v>NEUTRAL</v>
      </c>
      <c r="L1800" s="6" t="str">
        <f>OBV!H1800</f>
        <v>CONFIRMED BEARISH</v>
      </c>
      <c r="M1800" s="8">
        <f t="shared" si="283"/>
        <v>100</v>
      </c>
      <c r="N1800" s="8">
        <f t="shared" si="280"/>
        <v>0</v>
      </c>
      <c r="O1800" s="8">
        <f t="shared" si="281"/>
        <v>50</v>
      </c>
      <c r="P1800" s="8">
        <f t="shared" si="282"/>
        <v>16.5</v>
      </c>
      <c r="Q1800" s="9">
        <f t="shared" si="284"/>
        <v>44.975000000000001</v>
      </c>
      <c r="R1800" s="9">
        <f t="shared" si="285"/>
        <v>41.625</v>
      </c>
      <c r="S1800" s="9">
        <f t="shared" si="286"/>
        <v>34.924999999999997</v>
      </c>
      <c r="T1800" s="9">
        <f t="shared" si="287"/>
        <v>41.625</v>
      </c>
      <c r="U1800" s="8">
        <f t="shared" si="288"/>
        <v>40.508333333333333</v>
      </c>
      <c r="V1800" s="8">
        <f t="shared" si="289"/>
        <v>40.787499999999994</v>
      </c>
    </row>
    <row r="1801" spans="1:22" ht="13.5" x14ac:dyDescent="0.25">
      <c r="A1801" s="3">
        <f>RSI!A1801</f>
        <v>44635</v>
      </c>
      <c r="B1801" s="2">
        <f>RSI!B1801</f>
        <v>13.1579</v>
      </c>
      <c r="C1801" s="2">
        <f>RSI!I1801</f>
        <v>11.878079714659179</v>
      </c>
      <c r="D1801" s="2">
        <f>MACD!E1801</f>
        <v>8.3823209946137567E-2</v>
      </c>
      <c r="E1801" s="2">
        <f>MACD!F1801</f>
        <v>6.2645025881323452E-2</v>
      </c>
      <c r="F1801" s="2">
        <f>'Moving Avg'!D1801</f>
        <v>13.18638</v>
      </c>
      <c r="G1801" s="2">
        <f>'Moving Avg'!F1801</f>
        <v>13.341585</v>
      </c>
      <c r="H1801" s="2">
        <f>'Moving Avg'!G1801</f>
        <v>13.477562000000004</v>
      </c>
      <c r="I1801" s="2">
        <f>'Moving Avg'!H1801</f>
        <v>12.560771999999988</v>
      </c>
      <c r="J1801" s="6" t="str">
        <f>OBV!F1801</f>
        <v>BEARISH</v>
      </c>
      <c r="K1801" s="6" t="str">
        <f>OBV!G1801</f>
        <v>NEUTRAL</v>
      </c>
      <c r="L1801" s="6" t="str">
        <f>OBV!H1801</f>
        <v>CONFIRMED BEARISH</v>
      </c>
      <c r="M1801" s="8">
        <f t="shared" si="283"/>
        <v>100</v>
      </c>
      <c r="N1801" s="8">
        <f t="shared" si="280"/>
        <v>0</v>
      </c>
      <c r="O1801" s="8">
        <f t="shared" si="281"/>
        <v>50</v>
      </c>
      <c r="P1801" s="8">
        <f t="shared" si="282"/>
        <v>16.5</v>
      </c>
      <c r="Q1801" s="9">
        <f t="shared" si="284"/>
        <v>44.975000000000001</v>
      </c>
      <c r="R1801" s="9">
        <f t="shared" si="285"/>
        <v>41.625</v>
      </c>
      <c r="S1801" s="9">
        <f t="shared" si="286"/>
        <v>34.924999999999997</v>
      </c>
      <c r="T1801" s="9">
        <f t="shared" si="287"/>
        <v>41.625</v>
      </c>
      <c r="U1801" s="8">
        <f t="shared" si="288"/>
        <v>40.508333333333333</v>
      </c>
      <c r="V1801" s="8">
        <f t="shared" si="289"/>
        <v>40.787499999999994</v>
      </c>
    </row>
    <row r="1802" spans="1:22" ht="13.5" x14ac:dyDescent="0.25">
      <c r="A1802" s="3">
        <f>RSI!A1802</f>
        <v>44636</v>
      </c>
      <c r="B1802" s="2">
        <f>RSI!B1802</f>
        <v>12.850300000000001</v>
      </c>
      <c r="C1802" s="2">
        <f>RSI!I1802</f>
        <v>5.2046076176159488</v>
      </c>
      <c r="D1802" s="2">
        <f>MACD!E1802</f>
        <v>0.11350842246947579</v>
      </c>
      <c r="E1802" s="2">
        <f>MACD!F1802</f>
        <v>7.2817705198953919E-2</v>
      </c>
      <c r="F1802" s="2">
        <f>'Moving Avg'!D1802</f>
        <v>13.09638</v>
      </c>
      <c r="G1802" s="2">
        <f>'Moving Avg'!F1802</f>
        <v>13.311965000000001</v>
      </c>
      <c r="H1802" s="2">
        <f>'Moving Avg'!G1802</f>
        <v>13.458422000000006</v>
      </c>
      <c r="I1802" s="2">
        <f>'Moving Avg'!H1802</f>
        <v>12.563790999999989</v>
      </c>
      <c r="J1802" s="6" t="str">
        <f>OBV!F1802</f>
        <v>BEARISH</v>
      </c>
      <c r="K1802" s="6" t="str">
        <f>OBV!G1802</f>
        <v>NEUTRAL</v>
      </c>
      <c r="L1802" s="6" t="str">
        <f>OBV!H1802</f>
        <v>CONFIRMED BEARISH</v>
      </c>
      <c r="M1802" s="8">
        <f t="shared" si="283"/>
        <v>100</v>
      </c>
      <c r="N1802" s="8">
        <f t="shared" si="280"/>
        <v>0</v>
      </c>
      <c r="O1802" s="8">
        <f t="shared" si="281"/>
        <v>50</v>
      </c>
      <c r="P1802" s="8">
        <f t="shared" si="282"/>
        <v>16.5</v>
      </c>
      <c r="Q1802" s="9">
        <f t="shared" si="284"/>
        <v>44.975000000000001</v>
      </c>
      <c r="R1802" s="9">
        <f t="shared" si="285"/>
        <v>41.625</v>
      </c>
      <c r="S1802" s="9">
        <f t="shared" si="286"/>
        <v>34.924999999999997</v>
      </c>
      <c r="T1802" s="9">
        <f t="shared" si="287"/>
        <v>41.625</v>
      </c>
      <c r="U1802" s="8">
        <f t="shared" si="288"/>
        <v>40.508333333333333</v>
      </c>
      <c r="V1802" s="8">
        <f t="shared" si="289"/>
        <v>40.787499999999994</v>
      </c>
    </row>
    <row r="1803" spans="1:22" ht="13.5" x14ac:dyDescent="0.25">
      <c r="A1803" s="3">
        <f>RSI!A1803</f>
        <v>44637</v>
      </c>
      <c r="B1803" s="2">
        <f>RSI!B1803</f>
        <v>13.0839</v>
      </c>
      <c r="C1803" s="2">
        <f>RSI!I1803</f>
        <v>35.048995515757397</v>
      </c>
      <c r="D1803" s="2">
        <f>MACD!E1803</f>
        <v>0.1242052878655997</v>
      </c>
      <c r="E1803" s="2">
        <f>MACD!F1803</f>
        <v>8.3095221732283078E-2</v>
      </c>
      <c r="F1803" s="2">
        <f>'Moving Avg'!D1803</f>
        <v>13.081579999999999</v>
      </c>
      <c r="G1803" s="2">
        <f>'Moving Avg'!F1803</f>
        <v>13.294310000000001</v>
      </c>
      <c r="H1803" s="2">
        <f>'Moving Avg'!G1803</f>
        <v>13.443954000000003</v>
      </c>
      <c r="I1803" s="2">
        <f>'Moving Avg'!H1803</f>
        <v>12.567977999999991</v>
      </c>
      <c r="J1803" s="6" t="str">
        <f>OBV!F1803</f>
        <v>BULLISH</v>
      </c>
      <c r="K1803" s="6" t="str">
        <f>OBV!G1803</f>
        <v>NEUTRAL</v>
      </c>
      <c r="L1803" s="6" t="str">
        <f>OBV!H1803</f>
        <v>BULLISH DIVERGENCE</v>
      </c>
      <c r="M1803" s="8">
        <f t="shared" si="283"/>
        <v>50</v>
      </c>
      <c r="N1803" s="8">
        <f t="shared" si="280"/>
        <v>0</v>
      </c>
      <c r="O1803" s="8">
        <f t="shared" si="281"/>
        <v>50</v>
      </c>
      <c r="P1803" s="8">
        <f t="shared" si="282"/>
        <v>66.5</v>
      </c>
      <c r="Q1803" s="9">
        <f t="shared" si="284"/>
        <v>34.975000000000001</v>
      </c>
      <c r="R1803" s="9">
        <f t="shared" si="285"/>
        <v>44.125</v>
      </c>
      <c r="S1803" s="9">
        <f t="shared" si="286"/>
        <v>49.924999999999997</v>
      </c>
      <c r="T1803" s="9">
        <f t="shared" si="287"/>
        <v>41.625</v>
      </c>
      <c r="U1803" s="8">
        <f t="shared" si="288"/>
        <v>43.008333333333326</v>
      </c>
      <c r="V1803" s="8">
        <f t="shared" si="289"/>
        <v>42.662499999999994</v>
      </c>
    </row>
    <row r="1804" spans="1:22" ht="13.5" x14ac:dyDescent="0.25">
      <c r="A1804" s="3">
        <f>RSI!A1804</f>
        <v>44638</v>
      </c>
      <c r="B1804" s="2">
        <f>RSI!B1804</f>
        <v>13.1579</v>
      </c>
      <c r="C1804" s="2">
        <f>RSI!I1804</f>
        <v>41.348391891248646</v>
      </c>
      <c r="D1804" s="2">
        <f>MACD!E1804</f>
        <v>0.12030960932563417</v>
      </c>
      <c r="E1804" s="2">
        <f>MACD!F1804</f>
        <v>9.0538099250953297E-2</v>
      </c>
      <c r="F1804" s="2">
        <f>'Moving Avg'!D1804</f>
        <v>13.081579999999999</v>
      </c>
      <c r="G1804" s="2">
        <f>'Moving Avg'!F1804</f>
        <v>13.280355</v>
      </c>
      <c r="H1804" s="2">
        <f>'Moving Avg'!G1804</f>
        <v>13.431422000000003</v>
      </c>
      <c r="I1804" s="2">
        <f>'Moving Avg'!H1804</f>
        <v>12.572534999999993</v>
      </c>
      <c r="J1804" s="6" t="str">
        <f>OBV!F1804</f>
        <v>BULLISH</v>
      </c>
      <c r="K1804" s="6" t="str">
        <f>OBV!G1804</f>
        <v>NEUTRAL</v>
      </c>
      <c r="L1804" s="6" t="str">
        <f>OBV!H1804</f>
        <v>NEUTRAL</v>
      </c>
      <c r="M1804" s="8">
        <f t="shared" si="283"/>
        <v>50</v>
      </c>
      <c r="N1804" s="8">
        <f t="shared" si="280"/>
        <v>0</v>
      </c>
      <c r="O1804" s="8">
        <f t="shared" si="281"/>
        <v>50</v>
      </c>
      <c r="P1804" s="8">
        <f t="shared" si="282"/>
        <v>49.5</v>
      </c>
      <c r="Q1804" s="9">
        <f t="shared" si="284"/>
        <v>32.424999999999997</v>
      </c>
      <c r="R1804" s="9">
        <f t="shared" si="285"/>
        <v>39.875</v>
      </c>
      <c r="S1804" s="9">
        <f t="shared" si="286"/>
        <v>42.275000000000006</v>
      </c>
      <c r="T1804" s="9">
        <f t="shared" si="287"/>
        <v>37.375</v>
      </c>
      <c r="U1804" s="8">
        <f t="shared" si="288"/>
        <v>38.19166666666667</v>
      </c>
      <c r="V1804" s="8">
        <f t="shared" si="289"/>
        <v>37.987499999999997</v>
      </c>
    </row>
    <row r="1805" spans="1:22" ht="13.5" x14ac:dyDescent="0.25">
      <c r="A1805" s="3">
        <f>RSI!A1805</f>
        <v>44641</v>
      </c>
      <c r="B1805" s="2">
        <f>RSI!B1805</f>
        <v>13.100899999999999</v>
      </c>
      <c r="C1805" s="2">
        <f>RSI!I1805</f>
        <v>38.269505040178302</v>
      </c>
      <c r="D1805" s="2">
        <f>MACD!E1805</f>
        <v>0.12199123315528126</v>
      </c>
      <c r="E1805" s="2">
        <f>MACD!F1805</f>
        <v>9.6828726031818885E-2</v>
      </c>
      <c r="F1805" s="2">
        <f>'Moving Avg'!D1805</f>
        <v>13.070179999999999</v>
      </c>
      <c r="G1805" s="2">
        <f>'Moving Avg'!F1805</f>
        <v>13.263550000000004</v>
      </c>
      <c r="H1805" s="2">
        <f>'Moving Avg'!G1805</f>
        <v>13.420030000000002</v>
      </c>
      <c r="I1805" s="2">
        <f>'Moving Avg'!H1805</f>
        <v>12.576806999999992</v>
      </c>
      <c r="J1805" s="6" t="str">
        <f>OBV!F1805</f>
        <v>BULLISH</v>
      </c>
      <c r="K1805" s="6" t="str">
        <f>OBV!G1805</f>
        <v>NEUTRAL</v>
      </c>
      <c r="L1805" s="6" t="str">
        <f>OBV!H1805</f>
        <v>BULLISH DIVERGENCE</v>
      </c>
      <c r="M1805" s="8">
        <f t="shared" si="283"/>
        <v>50</v>
      </c>
      <c r="N1805" s="8">
        <f t="shared" si="280"/>
        <v>0</v>
      </c>
      <c r="O1805" s="8">
        <f t="shared" si="281"/>
        <v>50</v>
      </c>
      <c r="P1805" s="8">
        <f t="shared" si="282"/>
        <v>66.5</v>
      </c>
      <c r="Q1805" s="9">
        <f t="shared" si="284"/>
        <v>34.975000000000001</v>
      </c>
      <c r="R1805" s="9">
        <f t="shared" si="285"/>
        <v>44.125</v>
      </c>
      <c r="S1805" s="9">
        <f t="shared" si="286"/>
        <v>49.924999999999997</v>
      </c>
      <c r="T1805" s="9">
        <f t="shared" si="287"/>
        <v>41.625</v>
      </c>
      <c r="U1805" s="8">
        <f t="shared" si="288"/>
        <v>43.008333333333326</v>
      </c>
      <c r="V1805" s="8">
        <f t="shared" si="289"/>
        <v>42.662499999999994</v>
      </c>
    </row>
    <row r="1806" spans="1:22" ht="13.5" x14ac:dyDescent="0.25">
      <c r="A1806" s="3">
        <f>RSI!A1806</f>
        <v>44642</v>
      </c>
      <c r="B1806" s="2">
        <f>RSI!B1806</f>
        <v>13.100899999999999</v>
      </c>
      <c r="C1806" s="2">
        <f>RSI!I1806</f>
        <v>38.269505040178302</v>
      </c>
      <c r="D1806" s="2">
        <f>MACD!E1806</f>
        <v>0.12094303264397688</v>
      </c>
      <c r="E1806" s="2">
        <f>MACD!F1806</f>
        <v>0.10165158735425048</v>
      </c>
      <c r="F1806" s="2">
        <f>'Moving Avg'!D1806</f>
        <v>13.058779999999999</v>
      </c>
      <c r="G1806" s="2">
        <f>'Moving Avg'!F1806</f>
        <v>13.246745000000001</v>
      </c>
      <c r="H1806" s="2">
        <f>'Moving Avg'!G1806</f>
        <v>13.408638000000003</v>
      </c>
      <c r="I1806" s="2">
        <f>'Moving Avg'!H1806</f>
        <v>12.581078999999994</v>
      </c>
      <c r="J1806" s="6" t="str">
        <f>OBV!F1806</f>
        <v>BULLISH</v>
      </c>
      <c r="K1806" s="6" t="str">
        <f>OBV!G1806</f>
        <v>NEUTRAL</v>
      </c>
      <c r="L1806" s="6" t="str">
        <f>OBV!H1806</f>
        <v>BULLISH DIVERGENCE</v>
      </c>
      <c r="M1806" s="8">
        <f t="shared" si="283"/>
        <v>50</v>
      </c>
      <c r="N1806" s="8">
        <f t="shared" si="280"/>
        <v>0</v>
      </c>
      <c r="O1806" s="8">
        <f t="shared" si="281"/>
        <v>50</v>
      </c>
      <c r="P1806" s="8">
        <f t="shared" si="282"/>
        <v>66.5</v>
      </c>
      <c r="Q1806" s="9">
        <f t="shared" si="284"/>
        <v>34.975000000000001</v>
      </c>
      <c r="R1806" s="9">
        <f t="shared" si="285"/>
        <v>44.125</v>
      </c>
      <c r="S1806" s="9">
        <f t="shared" si="286"/>
        <v>49.924999999999997</v>
      </c>
      <c r="T1806" s="9">
        <f t="shared" si="287"/>
        <v>41.625</v>
      </c>
      <c r="U1806" s="8">
        <f t="shared" si="288"/>
        <v>43.008333333333326</v>
      </c>
      <c r="V1806" s="8">
        <f t="shared" si="289"/>
        <v>42.662499999999994</v>
      </c>
    </row>
    <row r="1807" spans="1:22" ht="13.5" x14ac:dyDescent="0.25">
      <c r="A1807" s="3">
        <f>RSI!A1807</f>
        <v>44643</v>
      </c>
      <c r="B1807" s="2">
        <f>RSI!B1807</f>
        <v>13.100899999999999</v>
      </c>
      <c r="C1807" s="2">
        <f>RSI!I1807</f>
        <v>38.269505040178302</v>
      </c>
      <c r="D1807" s="2">
        <f>MACD!E1807</f>
        <v>0.12101588942122987</v>
      </c>
      <c r="E1807" s="2">
        <f>MACD!F1807</f>
        <v>0.10552444776764636</v>
      </c>
      <c r="F1807" s="2">
        <f>'Moving Avg'!D1807</f>
        <v>13.108899999999997</v>
      </c>
      <c r="G1807" s="2">
        <f>'Moving Avg'!F1807</f>
        <v>13.229940000000003</v>
      </c>
      <c r="H1807" s="2">
        <f>'Moving Avg'!G1807</f>
        <v>13.398384000000004</v>
      </c>
      <c r="I1807" s="2">
        <f>'Moving Avg'!H1807</f>
        <v>12.585065999999994</v>
      </c>
      <c r="J1807" s="6" t="str">
        <f>OBV!F1807</f>
        <v>BULLISH</v>
      </c>
      <c r="K1807" s="6" t="str">
        <f>OBV!G1807</f>
        <v>NEUTRAL</v>
      </c>
      <c r="L1807" s="6" t="str">
        <f>OBV!H1807</f>
        <v>CONFIRMED BULLISH</v>
      </c>
      <c r="M1807" s="8">
        <f t="shared" si="283"/>
        <v>50</v>
      </c>
      <c r="N1807" s="8">
        <f t="shared" si="280"/>
        <v>0</v>
      </c>
      <c r="O1807" s="8">
        <f t="shared" si="281"/>
        <v>50</v>
      </c>
      <c r="P1807" s="8">
        <f t="shared" si="282"/>
        <v>83.5</v>
      </c>
      <c r="Q1807" s="9">
        <f t="shared" si="284"/>
        <v>37.524999999999999</v>
      </c>
      <c r="R1807" s="9">
        <f t="shared" si="285"/>
        <v>48.375</v>
      </c>
      <c r="S1807" s="9">
        <f t="shared" si="286"/>
        <v>57.575000000000003</v>
      </c>
      <c r="T1807" s="9">
        <f t="shared" si="287"/>
        <v>45.875</v>
      </c>
      <c r="U1807" s="8">
        <f t="shared" si="288"/>
        <v>47.82500000000001</v>
      </c>
      <c r="V1807" s="8">
        <f t="shared" si="289"/>
        <v>47.337500000000006</v>
      </c>
    </row>
    <row r="1808" spans="1:22" ht="13.5" x14ac:dyDescent="0.25">
      <c r="A1808" s="3">
        <f>RSI!A1808</f>
        <v>44644</v>
      </c>
      <c r="B1808" s="2">
        <f>RSI!B1808</f>
        <v>13.100899999999999</v>
      </c>
      <c r="C1808" s="2">
        <f>RSI!I1808</f>
        <v>38.269505040178302</v>
      </c>
      <c r="D1808" s="2">
        <f>MACD!E1808</f>
        <v>0.10005854485159915</v>
      </c>
      <c r="E1808" s="2">
        <f>MACD!F1808</f>
        <v>0.10443126718443692</v>
      </c>
      <c r="F1808" s="2">
        <f>'Moving Avg'!D1808</f>
        <v>13.112299999999999</v>
      </c>
      <c r="G1808" s="2">
        <f>'Moving Avg'!F1808</f>
        <v>13.213705000000001</v>
      </c>
      <c r="H1808" s="2">
        <f>'Moving Avg'!G1808</f>
        <v>13.388130000000006</v>
      </c>
      <c r="I1808" s="2">
        <f>'Moving Avg'!H1808</f>
        <v>12.589337999999996</v>
      </c>
      <c r="J1808" s="6" t="str">
        <f>OBV!F1808</f>
        <v>BULLISH</v>
      </c>
      <c r="K1808" s="6" t="str">
        <f>OBV!G1808</f>
        <v>NEUTRAL</v>
      </c>
      <c r="L1808" s="6" t="str">
        <f>OBV!H1808</f>
        <v>CONFIRMED BULLISH</v>
      </c>
      <c r="M1808" s="8">
        <f t="shared" si="283"/>
        <v>50</v>
      </c>
      <c r="N1808" s="8">
        <f t="shared" si="280"/>
        <v>45</v>
      </c>
      <c r="O1808" s="8">
        <f t="shared" si="281"/>
        <v>50</v>
      </c>
      <c r="P1808" s="8">
        <f t="shared" si="282"/>
        <v>83.5</v>
      </c>
      <c r="Q1808" s="9">
        <f t="shared" si="284"/>
        <v>53.274999999999999</v>
      </c>
      <c r="R1808" s="9">
        <f t="shared" si="285"/>
        <v>57.375</v>
      </c>
      <c r="S1808" s="9">
        <f t="shared" si="286"/>
        <v>64.325000000000003</v>
      </c>
      <c r="T1808" s="9">
        <f t="shared" si="287"/>
        <v>57.125</v>
      </c>
      <c r="U1808" s="8">
        <f t="shared" si="288"/>
        <v>58.32500000000001</v>
      </c>
      <c r="V1808" s="8">
        <f t="shared" si="289"/>
        <v>58.025000000000006</v>
      </c>
    </row>
    <row r="1809" spans="1:22" ht="13.5" x14ac:dyDescent="0.25">
      <c r="A1809" s="3">
        <f>RSI!A1809</f>
        <v>44645</v>
      </c>
      <c r="B1809" s="2">
        <f>RSI!B1809</f>
        <v>13.100899999999999</v>
      </c>
      <c r="C1809" s="2">
        <f>RSI!I1809</f>
        <v>38.269505040178302</v>
      </c>
      <c r="D1809" s="2">
        <f>MACD!E1809</f>
        <v>8.3148277227511613E-2</v>
      </c>
      <c r="E1809" s="2">
        <f>MACD!F1809</f>
        <v>0.10017466919305186</v>
      </c>
      <c r="F1809" s="2">
        <f>'Moving Avg'!D1809</f>
        <v>13.100899999999999</v>
      </c>
      <c r="G1809" s="2">
        <f>'Moving Avg'!F1809</f>
        <v>13.19975</v>
      </c>
      <c r="H1809" s="2">
        <f>'Moving Avg'!G1809</f>
        <v>13.377876000000004</v>
      </c>
      <c r="I1809" s="2">
        <f>'Moving Avg'!H1809</f>
        <v>12.593638499999996</v>
      </c>
      <c r="J1809" s="6" t="str">
        <f>OBV!F1809</f>
        <v>BEARISH</v>
      </c>
      <c r="K1809" s="6" t="str">
        <f>OBV!G1809</f>
        <v>NEUTRAL</v>
      </c>
      <c r="L1809" s="6" t="str">
        <f>OBV!H1809</f>
        <v>CONFIRMED BEARISH</v>
      </c>
      <c r="M1809" s="8">
        <f t="shared" si="283"/>
        <v>50</v>
      </c>
      <c r="N1809" s="8">
        <f t="shared" si="280"/>
        <v>45</v>
      </c>
      <c r="O1809" s="8">
        <f t="shared" si="281"/>
        <v>50</v>
      </c>
      <c r="P1809" s="8">
        <f t="shared" si="282"/>
        <v>16.5</v>
      </c>
      <c r="Q1809" s="9">
        <f t="shared" si="284"/>
        <v>43.225000000000001</v>
      </c>
      <c r="R1809" s="9">
        <f t="shared" si="285"/>
        <v>40.625</v>
      </c>
      <c r="S1809" s="9">
        <f t="shared" si="286"/>
        <v>34.174999999999997</v>
      </c>
      <c r="T1809" s="9">
        <f t="shared" si="287"/>
        <v>40.375</v>
      </c>
      <c r="U1809" s="8">
        <f t="shared" si="288"/>
        <v>39.341666666666661</v>
      </c>
      <c r="V1809" s="8">
        <f t="shared" si="289"/>
        <v>39.599999999999994</v>
      </c>
    </row>
    <row r="1810" spans="1:22" ht="13.5" x14ac:dyDescent="0.25">
      <c r="A1810" s="3">
        <f>RSI!A1810</f>
        <v>44648</v>
      </c>
      <c r="B1810" s="2">
        <f>RSI!B1810</f>
        <v>13.0952</v>
      </c>
      <c r="C1810" s="2">
        <f>RSI!I1810</f>
        <v>37.861136601701723</v>
      </c>
      <c r="D1810" s="2">
        <f>MACD!E1810</f>
        <v>7.0023728208894909E-2</v>
      </c>
      <c r="E1810" s="2">
        <f>MACD!F1810</f>
        <v>9.414448099622047E-2</v>
      </c>
      <c r="F1810" s="2">
        <f>'Moving Avg'!D1810</f>
        <v>13.09976</v>
      </c>
      <c r="G1810" s="2">
        <f>'Moving Avg'!F1810</f>
        <v>13.185509999999999</v>
      </c>
      <c r="H1810" s="2">
        <f>'Moving Avg'!G1810</f>
        <v>13.367508000000003</v>
      </c>
      <c r="I1810" s="2">
        <f>'Moving Avg'!H1810</f>
        <v>12.597910499999998</v>
      </c>
      <c r="J1810" s="6" t="str">
        <f>OBV!F1810</f>
        <v>BEARISH</v>
      </c>
      <c r="K1810" s="6" t="str">
        <f>OBV!G1810</f>
        <v>NEUTRAL</v>
      </c>
      <c r="L1810" s="6" t="str">
        <f>OBV!H1810</f>
        <v>CONFIRMED BEARISH</v>
      </c>
      <c r="M1810" s="8">
        <f t="shared" si="283"/>
        <v>50</v>
      </c>
      <c r="N1810" s="8">
        <f t="shared" si="280"/>
        <v>100</v>
      </c>
      <c r="O1810" s="8">
        <f t="shared" si="281"/>
        <v>50</v>
      </c>
      <c r="P1810" s="8">
        <f t="shared" si="282"/>
        <v>16.5</v>
      </c>
      <c r="Q1810" s="9">
        <f t="shared" si="284"/>
        <v>62.475000000000001</v>
      </c>
      <c r="R1810" s="9">
        <f t="shared" si="285"/>
        <v>51.625</v>
      </c>
      <c r="S1810" s="9">
        <f t="shared" si="286"/>
        <v>42.424999999999997</v>
      </c>
      <c r="T1810" s="9">
        <f t="shared" si="287"/>
        <v>54.125</v>
      </c>
      <c r="U1810" s="8">
        <f t="shared" si="288"/>
        <v>52.17499999999999</v>
      </c>
      <c r="V1810" s="8">
        <f t="shared" si="289"/>
        <v>52.662499999999994</v>
      </c>
    </row>
    <row r="1811" spans="1:22" ht="13.5" x14ac:dyDescent="0.25">
      <c r="A1811" s="3">
        <f>RSI!A1811</f>
        <v>44649</v>
      </c>
      <c r="B1811" s="2">
        <f>RSI!B1811</f>
        <v>13.100899999999999</v>
      </c>
      <c r="C1811" s="2">
        <f>RSI!I1811</f>
        <v>38.567104563475766</v>
      </c>
      <c r="D1811" s="2">
        <f>MACD!E1811</f>
        <v>5.9235278371415845E-2</v>
      </c>
      <c r="E1811" s="2">
        <f>MACD!F1811</f>
        <v>8.7162640471259545E-2</v>
      </c>
      <c r="F1811" s="2">
        <f>'Moving Avg'!D1811</f>
        <v>13.09976</v>
      </c>
      <c r="G1811" s="2">
        <f>'Moving Avg'!F1811</f>
        <v>13.171555000000001</v>
      </c>
      <c r="H1811" s="2">
        <f>'Moving Avg'!G1811</f>
        <v>13.357368000000001</v>
      </c>
      <c r="I1811" s="2">
        <f>'Moving Avg'!H1811</f>
        <v>12.6021825</v>
      </c>
      <c r="J1811" s="6" t="str">
        <f>OBV!F1811</f>
        <v>BULLISH</v>
      </c>
      <c r="K1811" s="6" t="str">
        <f>OBV!G1811</f>
        <v>NEUTRAL</v>
      </c>
      <c r="L1811" s="6" t="str">
        <f>OBV!H1811</f>
        <v>NEUTRAL</v>
      </c>
      <c r="M1811" s="8">
        <f t="shared" si="283"/>
        <v>50</v>
      </c>
      <c r="N1811" s="8">
        <f t="shared" si="280"/>
        <v>100</v>
      </c>
      <c r="O1811" s="8">
        <f t="shared" si="281"/>
        <v>50</v>
      </c>
      <c r="P1811" s="8">
        <f t="shared" si="282"/>
        <v>49.5</v>
      </c>
      <c r="Q1811" s="9">
        <f t="shared" si="284"/>
        <v>67.424999999999997</v>
      </c>
      <c r="R1811" s="9">
        <f t="shared" si="285"/>
        <v>59.875</v>
      </c>
      <c r="S1811" s="9">
        <f t="shared" si="286"/>
        <v>57.275000000000006</v>
      </c>
      <c r="T1811" s="9">
        <f t="shared" si="287"/>
        <v>62.375</v>
      </c>
      <c r="U1811" s="8">
        <f t="shared" si="288"/>
        <v>61.524999999999999</v>
      </c>
      <c r="V1811" s="8">
        <f t="shared" si="289"/>
        <v>61.737499999999997</v>
      </c>
    </row>
    <row r="1812" spans="1:22" ht="13.5" x14ac:dyDescent="0.25">
      <c r="A1812" s="3">
        <f>RSI!A1812</f>
        <v>44650</v>
      </c>
      <c r="B1812" s="2">
        <f>RSI!B1812</f>
        <v>13.100899999999999</v>
      </c>
      <c r="C1812" s="2">
        <f>RSI!I1812</f>
        <v>38.567104563475766</v>
      </c>
      <c r="D1812" s="2">
        <f>MACD!E1812</f>
        <v>3.4342390016366409E-3</v>
      </c>
      <c r="E1812" s="2">
        <f>MACD!F1812</f>
        <v>7.0416960177334967E-2</v>
      </c>
      <c r="F1812" s="2">
        <f>'Moving Avg'!D1812</f>
        <v>13.099759999999998</v>
      </c>
      <c r="G1812" s="2">
        <f>'Moving Avg'!F1812</f>
        <v>13.157599999999999</v>
      </c>
      <c r="H1812" s="2">
        <f>'Moving Avg'!G1812</f>
        <v>13.347227999999999</v>
      </c>
      <c r="I1812" s="2">
        <f>'Moving Avg'!H1812</f>
        <v>12.606596499999998</v>
      </c>
      <c r="J1812" s="6" t="str">
        <f>OBV!F1812</f>
        <v>BULLISH</v>
      </c>
      <c r="K1812" s="6" t="str">
        <f>OBV!G1812</f>
        <v>NEUTRAL</v>
      </c>
      <c r="L1812" s="6" t="str">
        <f>OBV!H1812</f>
        <v>NEUTRAL</v>
      </c>
      <c r="M1812" s="8">
        <f t="shared" si="283"/>
        <v>50</v>
      </c>
      <c r="N1812" s="8">
        <f t="shared" si="280"/>
        <v>100</v>
      </c>
      <c r="O1812" s="8">
        <f t="shared" si="281"/>
        <v>50</v>
      </c>
      <c r="P1812" s="8">
        <f t="shared" si="282"/>
        <v>49.5</v>
      </c>
      <c r="Q1812" s="9">
        <f t="shared" si="284"/>
        <v>67.424999999999997</v>
      </c>
      <c r="R1812" s="9">
        <f t="shared" si="285"/>
        <v>59.875</v>
      </c>
      <c r="S1812" s="9">
        <f t="shared" si="286"/>
        <v>57.275000000000006</v>
      </c>
      <c r="T1812" s="9">
        <f t="shared" si="287"/>
        <v>62.375</v>
      </c>
      <c r="U1812" s="8">
        <f t="shared" si="288"/>
        <v>61.524999999999999</v>
      </c>
      <c r="V1812" s="8">
        <f t="shared" si="289"/>
        <v>61.737499999999997</v>
      </c>
    </row>
    <row r="1813" spans="1:22" ht="13.5" x14ac:dyDescent="0.25">
      <c r="A1813" s="3">
        <f>RSI!A1813</f>
        <v>44651</v>
      </c>
      <c r="B1813" s="2">
        <f>RSI!B1813</f>
        <v>13.100899999999999</v>
      </c>
      <c r="C1813" s="2">
        <f>RSI!I1813</f>
        <v>38.567104563475766</v>
      </c>
      <c r="D1813" s="2">
        <f>MACD!E1813</f>
        <v>-7.2410395815438733E-3</v>
      </c>
      <c r="E1813" s="2">
        <f>MACD!F1813</f>
        <v>5.4885360225559204E-2</v>
      </c>
      <c r="F1813" s="2">
        <f>'Moving Avg'!D1813</f>
        <v>13.099759999999998</v>
      </c>
      <c r="G1813" s="2">
        <f>'Moving Avg'!F1813</f>
        <v>13.143645000000001</v>
      </c>
      <c r="H1813" s="2">
        <f>'Moving Avg'!G1813</f>
        <v>13.337202000000001</v>
      </c>
      <c r="I1813" s="2">
        <f>'Moving Avg'!H1813</f>
        <v>12.610868499999997</v>
      </c>
      <c r="J1813" s="6" t="str">
        <f>OBV!F1813</f>
        <v>BULLISH</v>
      </c>
      <c r="K1813" s="6" t="str">
        <f>OBV!G1813</f>
        <v>NEUTRAL</v>
      </c>
      <c r="L1813" s="6" t="str">
        <f>OBV!H1813</f>
        <v>NEUTRAL</v>
      </c>
      <c r="M1813" s="8">
        <f t="shared" si="283"/>
        <v>50</v>
      </c>
      <c r="N1813" s="8">
        <f t="shared" si="280"/>
        <v>100</v>
      </c>
      <c r="O1813" s="8">
        <f t="shared" si="281"/>
        <v>50</v>
      </c>
      <c r="P1813" s="8">
        <f t="shared" si="282"/>
        <v>49.5</v>
      </c>
      <c r="Q1813" s="9">
        <f t="shared" si="284"/>
        <v>67.424999999999997</v>
      </c>
      <c r="R1813" s="9">
        <f t="shared" si="285"/>
        <v>59.875</v>
      </c>
      <c r="S1813" s="9">
        <f t="shared" si="286"/>
        <v>57.275000000000006</v>
      </c>
      <c r="T1813" s="9">
        <f t="shared" si="287"/>
        <v>62.375</v>
      </c>
      <c r="U1813" s="8">
        <f t="shared" si="288"/>
        <v>61.524999999999999</v>
      </c>
      <c r="V1813" s="8">
        <f t="shared" si="289"/>
        <v>61.737499999999997</v>
      </c>
    </row>
    <row r="1814" spans="1:22" ht="13.5" x14ac:dyDescent="0.25">
      <c r="A1814" s="3">
        <f>RSI!A1814</f>
        <v>44652</v>
      </c>
      <c r="B1814" s="2">
        <f>RSI!B1814</f>
        <v>13.100899999999999</v>
      </c>
      <c r="C1814" s="2">
        <f>RSI!I1814</f>
        <v>38.567104563475766</v>
      </c>
      <c r="D1814" s="2">
        <f>MACD!E1814</f>
        <v>-4.3314596728496468E-3</v>
      </c>
      <c r="E1814" s="2">
        <f>MACD!F1814</f>
        <v>4.3041996245877442E-2</v>
      </c>
      <c r="F1814" s="2">
        <f>'Moving Avg'!D1814</f>
        <v>13.099759999999998</v>
      </c>
      <c r="G1814" s="2">
        <f>'Moving Avg'!F1814</f>
        <v>13.132534999999999</v>
      </c>
      <c r="H1814" s="2">
        <f>'Moving Avg'!G1814</f>
        <v>13.328088000000005</v>
      </c>
      <c r="I1814" s="2">
        <f>'Moving Avg'!H1814</f>
        <v>12.615140499999997</v>
      </c>
      <c r="J1814" s="6" t="str">
        <f>OBV!F1814</f>
        <v>BULLISH</v>
      </c>
      <c r="K1814" s="6" t="str">
        <f>OBV!G1814</f>
        <v>NEUTRAL</v>
      </c>
      <c r="L1814" s="6" t="str">
        <f>OBV!H1814</f>
        <v>NEUTRAL</v>
      </c>
      <c r="M1814" s="8">
        <f t="shared" si="283"/>
        <v>50</v>
      </c>
      <c r="N1814" s="8">
        <f t="shared" si="280"/>
        <v>100</v>
      </c>
      <c r="O1814" s="8">
        <f t="shared" si="281"/>
        <v>50</v>
      </c>
      <c r="P1814" s="8">
        <f t="shared" si="282"/>
        <v>49.5</v>
      </c>
      <c r="Q1814" s="9">
        <f t="shared" si="284"/>
        <v>67.424999999999997</v>
      </c>
      <c r="R1814" s="9">
        <f t="shared" si="285"/>
        <v>59.875</v>
      </c>
      <c r="S1814" s="9">
        <f t="shared" si="286"/>
        <v>57.275000000000006</v>
      </c>
      <c r="T1814" s="9">
        <f t="shared" si="287"/>
        <v>62.375</v>
      </c>
      <c r="U1814" s="8">
        <f t="shared" si="288"/>
        <v>61.524999999999999</v>
      </c>
      <c r="V1814" s="8">
        <f t="shared" si="289"/>
        <v>61.737499999999997</v>
      </c>
    </row>
    <row r="1815" spans="1:22" ht="13.5" x14ac:dyDescent="0.25">
      <c r="A1815" s="3">
        <f>RSI!A1815</f>
        <v>44655</v>
      </c>
      <c r="B1815" s="2">
        <f>RSI!B1815</f>
        <v>13.100899999999999</v>
      </c>
      <c r="C1815" s="2">
        <f>RSI!I1815</f>
        <v>38.567104563475766</v>
      </c>
      <c r="D1815" s="2">
        <f>MACD!E1815</f>
        <v>-1.0122171030165106E-2</v>
      </c>
      <c r="E1815" s="2">
        <f>MACD!F1815</f>
        <v>3.2409162790668931E-2</v>
      </c>
      <c r="F1815" s="2">
        <f>'Moving Avg'!D1815</f>
        <v>13.100899999999999</v>
      </c>
      <c r="G1815" s="2">
        <f>'Moving Avg'!F1815</f>
        <v>13.121424999999999</v>
      </c>
      <c r="H1815" s="2">
        <f>'Moving Avg'!G1815</f>
        <v>13.318974000000004</v>
      </c>
      <c r="I1815" s="2">
        <f>'Moving Avg'!H1815</f>
        <v>12.620836499999998</v>
      </c>
      <c r="J1815" s="6" t="str">
        <f>OBV!F1815</f>
        <v>BULLISH</v>
      </c>
      <c r="K1815" s="6" t="str">
        <f>OBV!G1815</f>
        <v>NEUTRAL</v>
      </c>
      <c r="L1815" s="6" t="str">
        <f>OBV!H1815</f>
        <v>CONFIRMED BULLISH</v>
      </c>
      <c r="M1815" s="8">
        <f t="shared" si="283"/>
        <v>50</v>
      </c>
      <c r="N1815" s="8">
        <f t="shared" si="280"/>
        <v>100</v>
      </c>
      <c r="O1815" s="8">
        <f t="shared" si="281"/>
        <v>50</v>
      </c>
      <c r="P1815" s="8">
        <f t="shared" si="282"/>
        <v>83.5</v>
      </c>
      <c r="Q1815" s="9">
        <f t="shared" si="284"/>
        <v>72.525000000000006</v>
      </c>
      <c r="R1815" s="9">
        <f t="shared" si="285"/>
        <v>68.375</v>
      </c>
      <c r="S1815" s="9">
        <f t="shared" si="286"/>
        <v>72.575000000000003</v>
      </c>
      <c r="T1815" s="9">
        <f t="shared" si="287"/>
        <v>70.875</v>
      </c>
      <c r="U1815" s="8">
        <f t="shared" si="288"/>
        <v>71.158333333333346</v>
      </c>
      <c r="V1815" s="8">
        <f t="shared" si="289"/>
        <v>71.087500000000006</v>
      </c>
    </row>
    <row r="1816" spans="1:22" ht="13.5" x14ac:dyDescent="0.25">
      <c r="A1816" s="3">
        <f>RSI!A1816</f>
        <v>44656</v>
      </c>
      <c r="B1816" s="2">
        <f>RSI!B1816</f>
        <v>13.100899999999999</v>
      </c>
      <c r="C1816" s="2">
        <f>RSI!I1816</f>
        <v>38.567104563475766</v>
      </c>
      <c r="D1816" s="2">
        <f>MACD!E1816</f>
        <v>-1.45437007713074E-2</v>
      </c>
      <c r="E1816" s="2">
        <f>MACD!F1816</f>
        <v>2.3018590078273664E-2</v>
      </c>
      <c r="F1816" s="2">
        <f>'Moving Avg'!D1816</f>
        <v>13.100899999999999</v>
      </c>
      <c r="G1816" s="2">
        <f>'Moving Avg'!F1816</f>
        <v>13.111454999999998</v>
      </c>
      <c r="H1816" s="2">
        <f>'Moving Avg'!G1816</f>
        <v>13.311112000000003</v>
      </c>
      <c r="I1816" s="2">
        <f>'Moving Avg'!H1816</f>
        <v>12.626532499999998</v>
      </c>
      <c r="J1816" s="6" t="str">
        <f>OBV!F1816</f>
        <v>NEUTRAL</v>
      </c>
      <c r="K1816" s="6" t="str">
        <f>OBV!G1816</f>
        <v>NEUTRAL</v>
      </c>
      <c r="L1816" s="6" t="str">
        <f>OBV!H1816</f>
        <v>NEUTRAL</v>
      </c>
      <c r="M1816" s="8">
        <f t="shared" si="283"/>
        <v>50</v>
      </c>
      <c r="N1816" s="8">
        <f t="shared" si="280"/>
        <v>100</v>
      </c>
      <c r="O1816" s="8">
        <f t="shared" si="281"/>
        <v>50</v>
      </c>
      <c r="P1816" s="8">
        <f t="shared" si="282"/>
        <v>33</v>
      </c>
      <c r="Q1816" s="9">
        <f t="shared" si="284"/>
        <v>64.95</v>
      </c>
      <c r="R1816" s="9">
        <f t="shared" si="285"/>
        <v>55.75</v>
      </c>
      <c r="S1816" s="9">
        <f t="shared" si="286"/>
        <v>49.85</v>
      </c>
      <c r="T1816" s="9">
        <f t="shared" si="287"/>
        <v>58.25</v>
      </c>
      <c r="U1816" s="8">
        <f t="shared" si="288"/>
        <v>56.85</v>
      </c>
      <c r="V1816" s="8">
        <f t="shared" si="289"/>
        <v>57.2</v>
      </c>
    </row>
    <row r="1817" spans="1:22" ht="13.5" x14ac:dyDescent="0.25">
      <c r="A1817" s="3">
        <f>RSI!A1817</f>
        <v>44657</v>
      </c>
      <c r="B1817" s="2">
        <f>RSI!B1817</f>
        <v>13.100899999999999</v>
      </c>
      <c r="C1817" s="2">
        <f>RSI!I1817</f>
        <v>38.567104563475766</v>
      </c>
      <c r="D1817" s="2">
        <f>MACD!E1817</f>
        <v>-1.7842122069680499E-2</v>
      </c>
      <c r="E1817" s="2">
        <f>MACD!F1817</f>
        <v>1.4846447648682834E-2</v>
      </c>
      <c r="F1817" s="2">
        <f>'Moving Avg'!D1817</f>
        <v>13.100899999999999</v>
      </c>
      <c r="G1817" s="2">
        <f>'Moving Avg'!F1817</f>
        <v>13.101485</v>
      </c>
      <c r="H1817" s="2">
        <f>'Moving Avg'!G1817</f>
        <v>13.302226000000003</v>
      </c>
      <c r="I1817" s="2">
        <f>'Moving Avg'!H1817</f>
        <v>12.632228499999998</v>
      </c>
      <c r="J1817" s="6" t="str">
        <f>OBV!F1817</f>
        <v>NEUTRAL</v>
      </c>
      <c r="K1817" s="6" t="str">
        <f>OBV!G1817</f>
        <v>NEUTRAL</v>
      </c>
      <c r="L1817" s="6" t="str">
        <f>OBV!H1817</f>
        <v>NEUTRAL</v>
      </c>
      <c r="M1817" s="8">
        <f t="shared" si="283"/>
        <v>50</v>
      </c>
      <c r="N1817" s="8">
        <f t="shared" si="280"/>
        <v>100</v>
      </c>
      <c r="O1817" s="8">
        <f t="shared" si="281"/>
        <v>50</v>
      </c>
      <c r="P1817" s="8">
        <f t="shared" si="282"/>
        <v>33</v>
      </c>
      <c r="Q1817" s="9">
        <f t="shared" si="284"/>
        <v>64.95</v>
      </c>
      <c r="R1817" s="9">
        <f t="shared" si="285"/>
        <v>55.75</v>
      </c>
      <c r="S1817" s="9">
        <f t="shared" si="286"/>
        <v>49.85</v>
      </c>
      <c r="T1817" s="9">
        <f t="shared" si="287"/>
        <v>58.25</v>
      </c>
      <c r="U1817" s="8">
        <f t="shared" si="288"/>
        <v>56.85</v>
      </c>
      <c r="V1817" s="8">
        <f t="shared" si="289"/>
        <v>57.2</v>
      </c>
    </row>
    <row r="1818" spans="1:22" ht="13.5" x14ac:dyDescent="0.25">
      <c r="A1818" s="3">
        <f>RSI!A1818</f>
        <v>44658</v>
      </c>
      <c r="B1818" s="2">
        <f>RSI!B1818</f>
        <v>13.100899999999999</v>
      </c>
      <c r="C1818" s="2">
        <f>RSI!I1818</f>
        <v>38.567104563475766</v>
      </c>
      <c r="D1818" s="2">
        <f>MACD!E1818</f>
        <v>-2.0223026254219789E-2</v>
      </c>
      <c r="E1818" s="2">
        <f>MACD!F1818</f>
        <v>7.8325528681023101E-3</v>
      </c>
      <c r="F1818" s="2">
        <f>'Moving Avg'!D1818</f>
        <v>13.100899999999999</v>
      </c>
      <c r="G1818" s="2">
        <f>'Moving Avg'!F1818</f>
        <v>13.098634999999998</v>
      </c>
      <c r="H1818" s="2">
        <f>'Moving Avg'!G1818</f>
        <v>13.293454000000004</v>
      </c>
      <c r="I1818" s="2">
        <f>'Moving Avg'!H1818</f>
        <v>12.637924499999997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  <c r="M1818" s="8">
        <f t="shared" si="283"/>
        <v>50</v>
      </c>
      <c r="N1818" s="8">
        <f t="shared" si="280"/>
        <v>100</v>
      </c>
      <c r="O1818" s="8">
        <f t="shared" si="281"/>
        <v>50</v>
      </c>
      <c r="P1818" s="8">
        <f t="shared" si="282"/>
        <v>33</v>
      </c>
      <c r="Q1818" s="9">
        <f t="shared" si="284"/>
        <v>64.95</v>
      </c>
      <c r="R1818" s="9">
        <f t="shared" si="285"/>
        <v>55.75</v>
      </c>
      <c r="S1818" s="9">
        <f t="shared" si="286"/>
        <v>49.85</v>
      </c>
      <c r="T1818" s="9">
        <f t="shared" si="287"/>
        <v>58.25</v>
      </c>
      <c r="U1818" s="8">
        <f t="shared" si="288"/>
        <v>56.85</v>
      </c>
      <c r="V1818" s="8">
        <f t="shared" si="289"/>
        <v>57.2</v>
      </c>
    </row>
    <row r="1819" spans="1:22" ht="13.5" x14ac:dyDescent="0.25">
      <c r="A1819" s="3">
        <f>RSI!A1819</f>
        <v>44659</v>
      </c>
      <c r="B1819" s="2">
        <f>RSI!B1819</f>
        <v>13.100899999999999</v>
      </c>
      <c r="C1819" s="2">
        <f>RSI!I1819</f>
        <v>38.567104563475766</v>
      </c>
      <c r="D1819" s="2">
        <f>MACD!E1819</f>
        <v>-2.1857945187928607E-2</v>
      </c>
      <c r="E1819" s="2">
        <f>MACD!F1819</f>
        <v>1.8944532568961267E-3</v>
      </c>
      <c r="F1819" s="2">
        <f>'Moving Avg'!D1819</f>
        <v>13.100899999999999</v>
      </c>
      <c r="G1819" s="2">
        <f>'Moving Avg'!F1819</f>
        <v>13.095784999999998</v>
      </c>
      <c r="H1819" s="2">
        <f>'Moving Avg'!G1819</f>
        <v>13.284682000000005</v>
      </c>
      <c r="I1819" s="2">
        <f>'Moving Avg'!H1819</f>
        <v>12.643620499999997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  <c r="M1819" s="8">
        <f t="shared" si="283"/>
        <v>50</v>
      </c>
      <c r="N1819" s="8">
        <f t="shared" si="280"/>
        <v>100</v>
      </c>
      <c r="O1819" s="8">
        <f t="shared" si="281"/>
        <v>50</v>
      </c>
      <c r="P1819" s="8">
        <f t="shared" si="282"/>
        <v>33</v>
      </c>
      <c r="Q1819" s="9">
        <f t="shared" si="284"/>
        <v>64.95</v>
      </c>
      <c r="R1819" s="9">
        <f t="shared" si="285"/>
        <v>55.75</v>
      </c>
      <c r="S1819" s="9">
        <f t="shared" si="286"/>
        <v>49.85</v>
      </c>
      <c r="T1819" s="9">
        <f t="shared" si="287"/>
        <v>58.25</v>
      </c>
      <c r="U1819" s="8">
        <f t="shared" si="288"/>
        <v>56.85</v>
      </c>
      <c r="V1819" s="8">
        <f t="shared" si="289"/>
        <v>57.2</v>
      </c>
    </row>
    <row r="1820" spans="1:22" ht="13.5" x14ac:dyDescent="0.25">
      <c r="A1820" s="3">
        <f>RSI!A1820</f>
        <v>44662</v>
      </c>
      <c r="B1820" s="2">
        <f>RSI!B1820</f>
        <v>13.317399999999999</v>
      </c>
      <c r="C1820" s="2">
        <f>RSI!I1820</f>
        <v>66.626160525284234</v>
      </c>
      <c r="D1820" s="2">
        <f>MACD!E1820</f>
        <v>-3.9803731301939038E-2</v>
      </c>
      <c r="E1820" s="2">
        <f>MACD!F1820</f>
        <v>-6.4451836548709068E-3</v>
      </c>
      <c r="F1820" s="2">
        <f>'Moving Avg'!D1820</f>
        <v>13.144200000000001</v>
      </c>
      <c r="G1820" s="2">
        <f>'Moving Avg'!F1820</f>
        <v>13.103759999999998</v>
      </c>
      <c r="H1820" s="2">
        <f>'Moving Avg'!G1820</f>
        <v>13.280240000000006</v>
      </c>
      <c r="I1820" s="2">
        <f>'Moving Avg'!H1820</f>
        <v>12.650398999999998</v>
      </c>
      <c r="J1820" s="6" t="str">
        <f>OBV!F1820</f>
        <v>BULLISH</v>
      </c>
      <c r="K1820" s="6" t="str">
        <f>OBV!G1820</f>
        <v>NEUTRAL</v>
      </c>
      <c r="L1820" s="6" t="str">
        <f>OBV!H1820</f>
        <v>CONFIRMED BULLISH</v>
      </c>
      <c r="M1820" s="8">
        <f t="shared" si="283"/>
        <v>50</v>
      </c>
      <c r="N1820" s="8">
        <f t="shared" si="280"/>
        <v>100</v>
      </c>
      <c r="O1820" s="8">
        <f t="shared" si="281"/>
        <v>50</v>
      </c>
      <c r="P1820" s="8">
        <f t="shared" si="282"/>
        <v>83.5</v>
      </c>
      <c r="Q1820" s="9">
        <f t="shared" si="284"/>
        <v>72.525000000000006</v>
      </c>
      <c r="R1820" s="9">
        <f t="shared" si="285"/>
        <v>68.375</v>
      </c>
      <c r="S1820" s="9">
        <f t="shared" si="286"/>
        <v>72.575000000000003</v>
      </c>
      <c r="T1820" s="9">
        <f t="shared" si="287"/>
        <v>70.875</v>
      </c>
      <c r="U1820" s="8">
        <f t="shared" si="288"/>
        <v>71.158333333333346</v>
      </c>
      <c r="V1820" s="8">
        <f t="shared" si="289"/>
        <v>71.087500000000006</v>
      </c>
    </row>
    <row r="1821" spans="1:22" ht="13.5" x14ac:dyDescent="0.25">
      <c r="A1821" s="3">
        <f>RSI!A1821</f>
        <v>44663</v>
      </c>
      <c r="B1821" s="2">
        <f>RSI!B1821</f>
        <v>13.100899999999999</v>
      </c>
      <c r="C1821" s="2">
        <f>RSI!I1821</f>
        <v>44.659277190506266</v>
      </c>
      <c r="D1821" s="2">
        <f>MACD!E1821</f>
        <v>-3.9028449980417435E-2</v>
      </c>
      <c r="E1821" s="2">
        <f>MACD!F1821</f>
        <v>-1.2961836919980214E-2</v>
      </c>
      <c r="F1821" s="2">
        <f>'Moving Avg'!D1821</f>
        <v>13.144200000000001</v>
      </c>
      <c r="G1821" s="2">
        <f>'Moving Avg'!F1821</f>
        <v>13.100909999999999</v>
      </c>
      <c r="H1821" s="2">
        <f>'Moving Avg'!G1821</f>
        <v>13.272264000000009</v>
      </c>
      <c r="I1821" s="2">
        <f>'Moving Avg'!H1821</f>
        <v>12.654670999999999</v>
      </c>
      <c r="J1821" s="6" t="str">
        <f>OBV!F1821</f>
        <v>BEARISH</v>
      </c>
      <c r="K1821" s="6" t="str">
        <f>OBV!G1821</f>
        <v>WEAK</v>
      </c>
      <c r="L1821" s="6" t="str">
        <f>OBV!H1821</f>
        <v>NEUTRAL</v>
      </c>
      <c r="M1821" s="8">
        <f t="shared" si="283"/>
        <v>50</v>
      </c>
      <c r="N1821" s="8">
        <f t="shared" si="280"/>
        <v>100</v>
      </c>
      <c r="O1821" s="8">
        <f t="shared" si="281"/>
        <v>50</v>
      </c>
      <c r="P1821" s="8">
        <f t="shared" si="282"/>
        <v>0</v>
      </c>
      <c r="Q1821" s="9">
        <f t="shared" si="284"/>
        <v>60</v>
      </c>
      <c r="R1821" s="9">
        <f t="shared" si="285"/>
        <v>47.5</v>
      </c>
      <c r="S1821" s="9">
        <f t="shared" si="286"/>
        <v>35</v>
      </c>
      <c r="T1821" s="9">
        <f t="shared" si="287"/>
        <v>50</v>
      </c>
      <c r="U1821" s="8">
        <f t="shared" si="288"/>
        <v>47.5</v>
      </c>
      <c r="V1821" s="8">
        <f t="shared" si="289"/>
        <v>48.125</v>
      </c>
    </row>
    <row r="1822" spans="1:22" ht="13.5" x14ac:dyDescent="0.25">
      <c r="A1822" s="3">
        <f>RSI!A1822</f>
        <v>44664</v>
      </c>
      <c r="B1822" s="2">
        <f>RSI!B1822</f>
        <v>13.425599999999999</v>
      </c>
      <c r="C1822" s="2">
        <f>RSI!I1822</f>
        <v>63.888977439788214</v>
      </c>
      <c r="D1822" s="2">
        <f>MACD!E1822</f>
        <v>-6.2028119030729911E-2</v>
      </c>
      <c r="E1822" s="2">
        <f>MACD!F1822</f>
        <v>-2.2775093342130154E-2</v>
      </c>
      <c r="F1822" s="2">
        <f>'Moving Avg'!D1822</f>
        <v>13.20914</v>
      </c>
      <c r="G1822" s="2">
        <f>'Moving Avg'!F1822</f>
        <v>13.129674999999997</v>
      </c>
      <c r="H1822" s="2">
        <f>'Moving Avg'!G1822</f>
        <v>13.270782000000006</v>
      </c>
      <c r="I1822" s="2">
        <f>'Moving Avg'!H1822</f>
        <v>12.660566499999998</v>
      </c>
      <c r="J1822" s="6" t="str">
        <f>OBV!F1822</f>
        <v>BEARISH</v>
      </c>
      <c r="K1822" s="6" t="str">
        <f>OBV!G1822</f>
        <v>NEUTRAL</v>
      </c>
      <c r="L1822" s="6" t="str">
        <f>OBV!H1822</f>
        <v>BEARISH DIVERGENCE</v>
      </c>
      <c r="M1822" s="8">
        <f t="shared" si="283"/>
        <v>50</v>
      </c>
      <c r="N1822" s="8">
        <f t="shared" si="280"/>
        <v>100</v>
      </c>
      <c r="O1822" s="8">
        <f t="shared" si="281"/>
        <v>50</v>
      </c>
      <c r="P1822" s="8">
        <f t="shared" si="282"/>
        <v>16.5</v>
      </c>
      <c r="Q1822" s="9">
        <f t="shared" si="284"/>
        <v>62.475000000000001</v>
      </c>
      <c r="R1822" s="9">
        <f t="shared" si="285"/>
        <v>51.625</v>
      </c>
      <c r="S1822" s="9">
        <f t="shared" si="286"/>
        <v>42.424999999999997</v>
      </c>
      <c r="T1822" s="9">
        <f t="shared" si="287"/>
        <v>54.125</v>
      </c>
      <c r="U1822" s="8">
        <f t="shared" si="288"/>
        <v>52.17499999999999</v>
      </c>
      <c r="V1822" s="8">
        <f t="shared" si="289"/>
        <v>52.662499999999994</v>
      </c>
    </row>
    <row r="1823" spans="1:22" ht="13.5" x14ac:dyDescent="0.25">
      <c r="A1823" s="3">
        <f>RSI!A1823</f>
        <v>44665</v>
      </c>
      <c r="B1823" s="2">
        <f>RSI!B1823</f>
        <v>13.6022</v>
      </c>
      <c r="C1823" s="2">
        <f>RSI!I1823</f>
        <v>69.99565432802919</v>
      </c>
      <c r="D1823" s="2">
        <f>MACD!E1823</f>
        <v>-9.6122695990027651E-2</v>
      </c>
      <c r="E1823" s="2">
        <f>MACD!F1823</f>
        <v>-3.744461387170965E-2</v>
      </c>
      <c r="F1823" s="2">
        <f>'Moving Avg'!D1823</f>
        <v>13.3094</v>
      </c>
      <c r="G1823" s="2">
        <f>'Moving Avg'!F1823</f>
        <v>13.155589999999998</v>
      </c>
      <c r="H1823" s="2">
        <f>'Moving Avg'!G1823</f>
        <v>13.272832000000008</v>
      </c>
      <c r="I1823" s="2">
        <f>'Moving Avg'!H1823</f>
        <v>12.667373499999997</v>
      </c>
      <c r="J1823" s="6" t="str">
        <f>OBV!F1823</f>
        <v>BULLISH</v>
      </c>
      <c r="K1823" s="6" t="str">
        <f>OBV!G1823</f>
        <v>NEUTRAL</v>
      </c>
      <c r="L1823" s="6" t="str">
        <f>OBV!H1823</f>
        <v>CONFIRMED BULLISH</v>
      </c>
      <c r="M1823" s="8">
        <f t="shared" si="283"/>
        <v>50</v>
      </c>
      <c r="N1823" s="8">
        <f t="shared" si="280"/>
        <v>100</v>
      </c>
      <c r="O1823" s="8">
        <f t="shared" si="281"/>
        <v>50</v>
      </c>
      <c r="P1823" s="8">
        <f t="shared" si="282"/>
        <v>83.5</v>
      </c>
      <c r="Q1823" s="9">
        <f t="shared" si="284"/>
        <v>72.525000000000006</v>
      </c>
      <c r="R1823" s="9">
        <f t="shared" si="285"/>
        <v>68.375</v>
      </c>
      <c r="S1823" s="9">
        <f t="shared" si="286"/>
        <v>72.575000000000003</v>
      </c>
      <c r="T1823" s="9">
        <f t="shared" si="287"/>
        <v>70.875</v>
      </c>
      <c r="U1823" s="8">
        <f t="shared" si="288"/>
        <v>71.158333333333346</v>
      </c>
      <c r="V1823" s="8">
        <f t="shared" si="289"/>
        <v>71.087500000000006</v>
      </c>
    </row>
    <row r="1824" spans="1:22" ht="13.5" x14ac:dyDescent="0.25">
      <c r="A1824" s="3">
        <f>RSI!A1824</f>
        <v>44666</v>
      </c>
      <c r="B1824" s="2">
        <f>RSI!B1824</f>
        <v>13.596500000000001</v>
      </c>
      <c r="C1824" s="2">
        <f>RSI!I1824</f>
        <v>69.586620019210869</v>
      </c>
      <c r="D1824" s="2">
        <f>MACD!E1824</f>
        <v>-0.12703015433716836</v>
      </c>
      <c r="E1824" s="2">
        <f>MACD!F1824</f>
        <v>-5.5361721964801394E-2</v>
      </c>
      <c r="F1824" s="2">
        <f>'Moving Avg'!D1824</f>
        <v>13.408520000000001</v>
      </c>
      <c r="G1824" s="2">
        <f>'Moving Avg'!F1824</f>
        <v>13.177519999999998</v>
      </c>
      <c r="H1824" s="2">
        <f>'Moving Avg'!G1824</f>
        <v>13.274768000000005</v>
      </c>
      <c r="I1824" s="2">
        <f>'Moving Avg'!H1824</f>
        <v>12.674123499999997</v>
      </c>
      <c r="J1824" s="6" t="str">
        <f>OBV!F1824</f>
        <v>BULLISH</v>
      </c>
      <c r="K1824" s="6" t="str">
        <f>OBV!G1824</f>
        <v>NEUTRAL</v>
      </c>
      <c r="L1824" s="6" t="str">
        <f>OBV!H1824</f>
        <v>CONFIRMED BULLISH</v>
      </c>
      <c r="M1824" s="8">
        <f t="shared" si="283"/>
        <v>50</v>
      </c>
      <c r="N1824" s="8">
        <f t="shared" si="280"/>
        <v>100</v>
      </c>
      <c r="O1824" s="8">
        <f t="shared" si="281"/>
        <v>50</v>
      </c>
      <c r="P1824" s="8">
        <f t="shared" si="282"/>
        <v>83.5</v>
      </c>
      <c r="Q1824" s="9">
        <f t="shared" si="284"/>
        <v>72.525000000000006</v>
      </c>
      <c r="R1824" s="9">
        <f t="shared" si="285"/>
        <v>68.375</v>
      </c>
      <c r="S1824" s="9">
        <f t="shared" si="286"/>
        <v>72.575000000000003</v>
      </c>
      <c r="T1824" s="9">
        <f t="shared" si="287"/>
        <v>70.875</v>
      </c>
      <c r="U1824" s="8">
        <f t="shared" si="288"/>
        <v>71.158333333333346</v>
      </c>
      <c r="V1824" s="8">
        <f t="shared" si="289"/>
        <v>71.087500000000006</v>
      </c>
    </row>
    <row r="1825" spans="1:22" ht="13.5" x14ac:dyDescent="0.25">
      <c r="A1825" s="3">
        <f>RSI!A1825</f>
        <v>44669</v>
      </c>
      <c r="B1825" s="2">
        <f>RSI!B1825</f>
        <v>13.585100000000001</v>
      </c>
      <c r="C1825" s="2">
        <f>RSI!I1825</f>
        <v>68.721658138791</v>
      </c>
      <c r="D1825" s="2">
        <f>MACD!E1825</f>
        <v>-0.15460118119789357</v>
      </c>
      <c r="E1825" s="2">
        <f>MACD!F1825</f>
        <v>-7.5209613811419829E-2</v>
      </c>
      <c r="F1825" s="2">
        <f>'Moving Avg'!D1825</f>
        <v>13.462059999999999</v>
      </c>
      <c r="G1825" s="2">
        <f>'Moving Avg'!F1825</f>
        <v>13.201729999999998</v>
      </c>
      <c r="H1825" s="2">
        <f>'Moving Avg'!G1825</f>
        <v>13.276476000000008</v>
      </c>
      <c r="I1825" s="2">
        <f>'Moving Avg'!H1825</f>
        <v>12.680816499999997</v>
      </c>
      <c r="J1825" s="6" t="str">
        <f>OBV!F1825</f>
        <v>BEARISH</v>
      </c>
      <c r="K1825" s="6" t="str">
        <f>OBV!G1825</f>
        <v>WEAK</v>
      </c>
      <c r="L1825" s="6" t="str">
        <f>OBV!H1825</f>
        <v>BEARISH DIVERGENCE</v>
      </c>
      <c r="M1825" s="8">
        <f t="shared" si="283"/>
        <v>50</v>
      </c>
      <c r="N1825" s="8">
        <f t="shared" si="280"/>
        <v>100</v>
      </c>
      <c r="O1825" s="8">
        <f t="shared" si="281"/>
        <v>50</v>
      </c>
      <c r="P1825" s="8">
        <f t="shared" si="282"/>
        <v>0</v>
      </c>
      <c r="Q1825" s="9">
        <f t="shared" si="284"/>
        <v>60</v>
      </c>
      <c r="R1825" s="9">
        <f t="shared" si="285"/>
        <v>47.5</v>
      </c>
      <c r="S1825" s="9">
        <f t="shared" si="286"/>
        <v>35</v>
      </c>
      <c r="T1825" s="9">
        <f t="shared" si="287"/>
        <v>50</v>
      </c>
      <c r="U1825" s="8">
        <f t="shared" si="288"/>
        <v>47.5</v>
      </c>
      <c r="V1825" s="8">
        <f t="shared" si="289"/>
        <v>48.125</v>
      </c>
    </row>
    <row r="1826" spans="1:22" ht="13.5" x14ac:dyDescent="0.25">
      <c r="A1826" s="3">
        <f>RSI!A1826</f>
        <v>44670</v>
      </c>
      <c r="B1826" s="2">
        <f>RSI!B1826</f>
        <v>13.727499999999999</v>
      </c>
      <c r="C1826" s="2">
        <f>RSI!I1826</f>
        <v>73.202462077022531</v>
      </c>
      <c r="D1826" s="2">
        <f>MACD!E1826</f>
        <v>-0.19050667311216252</v>
      </c>
      <c r="E1826" s="2">
        <f>MACD!F1826</f>
        <v>-9.8269025671568366E-2</v>
      </c>
      <c r="F1826" s="2">
        <f>'Moving Avg'!D1826</f>
        <v>13.587380000000001</v>
      </c>
      <c r="G1826" s="2">
        <f>'Moving Avg'!F1826</f>
        <v>13.23306</v>
      </c>
      <c r="H1826" s="2">
        <f>'Moving Avg'!G1826</f>
        <v>13.281032000000005</v>
      </c>
      <c r="I1826" s="2">
        <f>'Moving Avg'!H1826</f>
        <v>12.688221499999996</v>
      </c>
      <c r="J1826" s="6" t="str">
        <f>OBV!F1826</f>
        <v>BEARISH</v>
      </c>
      <c r="K1826" s="6" t="str">
        <f>OBV!G1826</f>
        <v>WEAK</v>
      </c>
      <c r="L1826" s="6" t="str">
        <f>OBV!H1826</f>
        <v>BEARISH DIVERGENCE</v>
      </c>
      <c r="M1826" s="8">
        <f t="shared" si="283"/>
        <v>0</v>
      </c>
      <c r="N1826" s="8">
        <f t="shared" si="280"/>
        <v>100</v>
      </c>
      <c r="O1826" s="8">
        <f t="shared" si="281"/>
        <v>50</v>
      </c>
      <c r="P1826" s="8">
        <f t="shared" si="282"/>
        <v>0</v>
      </c>
      <c r="Q1826" s="9">
        <f t="shared" si="284"/>
        <v>42.5</v>
      </c>
      <c r="R1826" s="9">
        <f t="shared" si="285"/>
        <v>37.5</v>
      </c>
      <c r="S1826" s="9">
        <f t="shared" si="286"/>
        <v>27.5</v>
      </c>
      <c r="T1826" s="9">
        <f t="shared" si="287"/>
        <v>37.5</v>
      </c>
      <c r="U1826" s="8">
        <f t="shared" si="288"/>
        <v>35.833333333333336</v>
      </c>
      <c r="V1826" s="8">
        <f t="shared" si="289"/>
        <v>36.25</v>
      </c>
    </row>
    <row r="1827" spans="1:22" ht="13.5" x14ac:dyDescent="0.25">
      <c r="A1827" s="3">
        <f>RSI!A1827</f>
        <v>44671</v>
      </c>
      <c r="B1827" s="2">
        <f>RSI!B1827</f>
        <v>13.699</v>
      </c>
      <c r="C1827" s="2">
        <f>RSI!I1827</f>
        <v>71.009905992968854</v>
      </c>
      <c r="D1827" s="2">
        <f>MACD!E1827</f>
        <v>-0.22149636993260557</v>
      </c>
      <c r="E1827" s="2">
        <f>MACD!F1827</f>
        <v>-0.12291449452377581</v>
      </c>
      <c r="F1827" s="2">
        <f>'Moving Avg'!D1827</f>
        <v>13.642060000000001</v>
      </c>
      <c r="G1827" s="2">
        <f>'Moving Avg'!F1827</f>
        <v>13.262964999999998</v>
      </c>
      <c r="H1827" s="2">
        <f>'Moving Avg'!G1827</f>
        <v>13.285018000000004</v>
      </c>
      <c r="I1827" s="2">
        <f>'Moving Avg'!H1827</f>
        <v>12.695483999999997</v>
      </c>
      <c r="J1827" s="6" t="str">
        <f>OBV!F1827</f>
        <v>BEARISH</v>
      </c>
      <c r="K1827" s="6" t="str">
        <f>OBV!G1827</f>
        <v>WEAK</v>
      </c>
      <c r="L1827" s="6" t="str">
        <f>OBV!H1827</f>
        <v>BEARISH DIVERGENCE</v>
      </c>
      <c r="M1827" s="8">
        <f t="shared" si="283"/>
        <v>0</v>
      </c>
      <c r="N1827" s="8">
        <f t="shared" si="280"/>
        <v>100</v>
      </c>
      <c r="O1827" s="8">
        <f t="shared" si="281"/>
        <v>50</v>
      </c>
      <c r="P1827" s="8">
        <f t="shared" si="282"/>
        <v>0</v>
      </c>
      <c r="Q1827" s="9">
        <f t="shared" si="284"/>
        <v>42.5</v>
      </c>
      <c r="R1827" s="9">
        <f t="shared" si="285"/>
        <v>37.5</v>
      </c>
      <c r="S1827" s="9">
        <f t="shared" si="286"/>
        <v>27.5</v>
      </c>
      <c r="T1827" s="9">
        <f t="shared" si="287"/>
        <v>37.5</v>
      </c>
      <c r="U1827" s="8">
        <f t="shared" si="288"/>
        <v>35.833333333333336</v>
      </c>
      <c r="V1827" s="8">
        <f t="shared" si="289"/>
        <v>36.25</v>
      </c>
    </row>
    <row r="1828" spans="1:22" ht="13.5" x14ac:dyDescent="0.25">
      <c r="A1828" s="3">
        <f>RSI!A1828</f>
        <v>44672</v>
      </c>
      <c r="B1828" s="2">
        <f>RSI!B1828</f>
        <v>13.704700000000001</v>
      </c>
      <c r="C1828" s="2">
        <f>RSI!I1828</f>
        <v>71.195727769883362</v>
      </c>
      <c r="D1828" s="2">
        <f>MACD!E1828</f>
        <v>-0.25049004841092604</v>
      </c>
      <c r="E1828" s="2">
        <f>MACD!F1828</f>
        <v>-0.14842960530120586</v>
      </c>
      <c r="F1828" s="2">
        <f>'Moving Avg'!D1828</f>
        <v>13.662559999999999</v>
      </c>
      <c r="G1828" s="2">
        <f>'Moving Avg'!F1828</f>
        <v>13.293154999999999</v>
      </c>
      <c r="H1828" s="2">
        <f>'Moving Avg'!G1828</f>
        <v>13.290258000000003</v>
      </c>
      <c r="I1828" s="2">
        <f>'Moving Avg'!H1828</f>
        <v>12.702831999999994</v>
      </c>
      <c r="J1828" s="6" t="str">
        <f>OBV!F1828</f>
        <v>BEARISH</v>
      </c>
      <c r="K1828" s="6" t="str">
        <f>OBV!G1828</f>
        <v>WEAK</v>
      </c>
      <c r="L1828" s="6" t="str">
        <f>OBV!H1828</f>
        <v>BEARISH DIVERGENCE</v>
      </c>
      <c r="M1828" s="8">
        <f t="shared" si="283"/>
        <v>0</v>
      </c>
      <c r="N1828" s="8">
        <f t="shared" si="280"/>
        <v>100</v>
      </c>
      <c r="O1828" s="8">
        <f t="shared" si="281"/>
        <v>50</v>
      </c>
      <c r="P1828" s="8">
        <f t="shared" si="282"/>
        <v>0</v>
      </c>
      <c r="Q1828" s="9">
        <f t="shared" si="284"/>
        <v>42.5</v>
      </c>
      <c r="R1828" s="9">
        <f t="shared" si="285"/>
        <v>37.5</v>
      </c>
      <c r="S1828" s="9">
        <f t="shared" si="286"/>
        <v>27.5</v>
      </c>
      <c r="T1828" s="9">
        <f t="shared" si="287"/>
        <v>37.5</v>
      </c>
      <c r="U1828" s="8">
        <f t="shared" si="288"/>
        <v>35.833333333333336</v>
      </c>
      <c r="V1828" s="8">
        <f t="shared" si="289"/>
        <v>36.25</v>
      </c>
    </row>
    <row r="1829" spans="1:22" ht="13.5" x14ac:dyDescent="0.25">
      <c r="A1829" s="3">
        <f>RSI!A1829</f>
        <v>44673</v>
      </c>
      <c r="B1829" s="2">
        <f>RSI!B1829</f>
        <v>13.955399999999999</v>
      </c>
      <c r="C1829" s="2">
        <f>RSI!I1829</f>
        <v>77.904167421430316</v>
      </c>
      <c r="D1829" s="2">
        <f>MACD!E1829</f>
        <v>-0.29580258797757963</v>
      </c>
      <c r="E1829" s="2">
        <f>MACD!F1829</f>
        <v>-0.17790420183648062</v>
      </c>
      <c r="F1829" s="2">
        <f>'Moving Avg'!D1829</f>
        <v>13.73434</v>
      </c>
      <c r="G1829" s="2">
        <f>'Moving Avg'!F1829</f>
        <v>13.33588</v>
      </c>
      <c r="H1829" s="2">
        <f>'Moving Avg'!G1829</f>
        <v>13.300512000000005</v>
      </c>
      <c r="I1829" s="2">
        <f>'Moving Avg'!H1829</f>
        <v>12.711461999999994</v>
      </c>
      <c r="J1829" s="6" t="str">
        <f>OBV!F1829</f>
        <v>BULLISH</v>
      </c>
      <c r="K1829" s="6" t="str">
        <f>OBV!G1829</f>
        <v>NEUTRAL</v>
      </c>
      <c r="L1829" s="6" t="str">
        <f>OBV!H1829</f>
        <v>CONFIRMED BULLISH</v>
      </c>
      <c r="M1829" s="8">
        <f t="shared" si="283"/>
        <v>0</v>
      </c>
      <c r="N1829" s="8">
        <f t="shared" si="280"/>
        <v>100</v>
      </c>
      <c r="O1829" s="8">
        <f t="shared" si="281"/>
        <v>50</v>
      </c>
      <c r="P1829" s="8">
        <f t="shared" si="282"/>
        <v>83.5</v>
      </c>
      <c r="Q1829" s="9">
        <f t="shared" si="284"/>
        <v>55.024999999999999</v>
      </c>
      <c r="R1829" s="9">
        <f t="shared" si="285"/>
        <v>58.375</v>
      </c>
      <c r="S1829" s="9">
        <f t="shared" si="286"/>
        <v>65.075000000000003</v>
      </c>
      <c r="T1829" s="9">
        <f t="shared" si="287"/>
        <v>58.375</v>
      </c>
      <c r="U1829" s="8">
        <f t="shared" si="288"/>
        <v>59.491666666666674</v>
      </c>
      <c r="V1829" s="8">
        <f t="shared" si="289"/>
        <v>59.212500000000006</v>
      </c>
    </row>
    <row r="1830" spans="1:22" ht="13.5" x14ac:dyDescent="0.25">
      <c r="A1830" s="3">
        <f>RSI!A1830</f>
        <v>44676</v>
      </c>
      <c r="B1830" s="2">
        <f>RSI!B1830</f>
        <v>13.955399999999999</v>
      </c>
      <c r="C1830" s="2">
        <f>RSI!I1830</f>
        <v>77.904167421430316</v>
      </c>
      <c r="D1830" s="2">
        <f>MACD!E1830</f>
        <v>-0.30436309518247917</v>
      </c>
      <c r="E1830" s="2">
        <f>MACD!F1830</f>
        <v>-0.20319598050568033</v>
      </c>
      <c r="F1830" s="2">
        <f>'Moving Avg'!D1830</f>
        <v>13.808400000000001</v>
      </c>
      <c r="G1830" s="2">
        <f>'Moving Avg'!F1830</f>
        <v>13.378890000000002</v>
      </c>
      <c r="H1830" s="2">
        <f>'Moving Avg'!G1830</f>
        <v>13.310766000000008</v>
      </c>
      <c r="I1830" s="2">
        <f>'Moving Avg'!H1830</f>
        <v>12.720290999999992</v>
      </c>
      <c r="J1830" s="6" t="str">
        <f>OBV!F1830</f>
        <v>BULLISH</v>
      </c>
      <c r="K1830" s="6" t="str">
        <f>OBV!G1830</f>
        <v>STRONG</v>
      </c>
      <c r="L1830" s="6" t="str">
        <f>OBV!H1830</f>
        <v>CONFIRMED BULLISH</v>
      </c>
      <c r="M1830" s="8">
        <f t="shared" si="283"/>
        <v>0</v>
      </c>
      <c r="N1830" s="8">
        <f t="shared" si="280"/>
        <v>100</v>
      </c>
      <c r="O1830" s="8">
        <f t="shared" si="281"/>
        <v>50</v>
      </c>
      <c r="P1830" s="8">
        <f t="shared" si="282"/>
        <v>100</v>
      </c>
      <c r="Q1830" s="9">
        <f t="shared" si="284"/>
        <v>57.5</v>
      </c>
      <c r="R1830" s="9">
        <f t="shared" si="285"/>
        <v>62.5</v>
      </c>
      <c r="S1830" s="9">
        <f t="shared" si="286"/>
        <v>72.5</v>
      </c>
      <c r="T1830" s="9">
        <f t="shared" si="287"/>
        <v>62.5</v>
      </c>
      <c r="U1830" s="8">
        <f t="shared" si="288"/>
        <v>64.166666666666671</v>
      </c>
      <c r="V1830" s="8">
        <f t="shared" si="289"/>
        <v>63.75</v>
      </c>
    </row>
    <row r="1831" spans="1:22" ht="13.5" x14ac:dyDescent="0.25">
      <c r="A1831" s="3">
        <f>RSI!A1831</f>
        <v>44677</v>
      </c>
      <c r="B1831" s="2">
        <f>RSI!B1831</f>
        <v>14.2402</v>
      </c>
      <c r="C1831" s="2">
        <f>RSI!I1831</f>
        <v>83.092236889520649</v>
      </c>
      <c r="D1831" s="2">
        <f>MACD!E1831</f>
        <v>-0.36927616384520512</v>
      </c>
      <c r="E1831" s="2">
        <f>MACD!F1831</f>
        <v>-0.23641201717358529</v>
      </c>
      <c r="F1831" s="2">
        <f>'Moving Avg'!D1831</f>
        <v>13.91094</v>
      </c>
      <c r="G1831" s="2">
        <f>'Moving Avg'!F1831</f>
        <v>13.435855</v>
      </c>
      <c r="H1831" s="2">
        <f>'Moving Avg'!G1831</f>
        <v>13.326830000000006</v>
      </c>
      <c r="I1831" s="2">
        <f>'Moving Avg'!H1831</f>
        <v>12.730543999999993</v>
      </c>
      <c r="J1831" s="6" t="str">
        <f>OBV!F1831</f>
        <v>BULLISH</v>
      </c>
      <c r="K1831" s="6" t="str">
        <f>OBV!G1831</f>
        <v>STRONG</v>
      </c>
      <c r="L1831" s="6" t="str">
        <f>OBV!H1831</f>
        <v>CONFIRMED BULLISH</v>
      </c>
      <c r="M1831" s="8">
        <f t="shared" si="283"/>
        <v>0</v>
      </c>
      <c r="N1831" s="8">
        <f t="shared" si="280"/>
        <v>100</v>
      </c>
      <c r="O1831" s="8">
        <f t="shared" si="281"/>
        <v>50</v>
      </c>
      <c r="P1831" s="8">
        <f t="shared" si="282"/>
        <v>100</v>
      </c>
      <c r="Q1831" s="9">
        <f t="shared" si="284"/>
        <v>57.5</v>
      </c>
      <c r="R1831" s="9">
        <f t="shared" si="285"/>
        <v>62.5</v>
      </c>
      <c r="S1831" s="9">
        <f t="shared" si="286"/>
        <v>72.5</v>
      </c>
      <c r="T1831" s="9">
        <f t="shared" si="287"/>
        <v>62.5</v>
      </c>
      <c r="U1831" s="8">
        <f t="shared" si="288"/>
        <v>64.166666666666671</v>
      </c>
      <c r="V1831" s="8">
        <f t="shared" si="289"/>
        <v>63.75</v>
      </c>
    </row>
    <row r="1832" spans="1:22" ht="13.5" x14ac:dyDescent="0.25">
      <c r="A1832" s="3">
        <f>RSI!A1832</f>
        <v>44678</v>
      </c>
      <c r="B1832" s="2">
        <f>RSI!B1832</f>
        <v>14.525</v>
      </c>
      <c r="C1832" s="2">
        <f>RSI!I1832</f>
        <v>86.504666594564299</v>
      </c>
      <c r="D1832" s="2">
        <f>MACD!E1832</f>
        <v>-0.40005163172802227</v>
      </c>
      <c r="E1832" s="2">
        <f>MACD!F1832</f>
        <v>-0.26913994008447273</v>
      </c>
      <c r="F1832" s="2">
        <f>'Moving Avg'!D1832</f>
        <v>14.076140000000001</v>
      </c>
      <c r="G1832" s="2">
        <f>'Moving Avg'!F1832</f>
        <v>13.507059999999999</v>
      </c>
      <c r="H1832" s="2">
        <f>'Moving Avg'!G1832</f>
        <v>13.348476000000007</v>
      </c>
      <c r="I1832" s="2">
        <f>'Moving Avg'!H1832</f>
        <v>12.742220999999994</v>
      </c>
      <c r="J1832" s="6" t="str">
        <f>OBV!F1832</f>
        <v>BULLISH</v>
      </c>
      <c r="K1832" s="6" t="str">
        <f>OBV!G1832</f>
        <v>STRONG</v>
      </c>
      <c r="L1832" s="6" t="str">
        <f>OBV!H1832</f>
        <v>CONFIRMED BULLISH</v>
      </c>
      <c r="M1832" s="8">
        <f t="shared" si="283"/>
        <v>0</v>
      </c>
      <c r="N1832" s="8">
        <f t="shared" si="280"/>
        <v>100</v>
      </c>
      <c r="O1832" s="8">
        <f t="shared" si="281"/>
        <v>50</v>
      </c>
      <c r="P1832" s="8">
        <f t="shared" si="282"/>
        <v>100</v>
      </c>
      <c r="Q1832" s="9">
        <f t="shared" si="284"/>
        <v>57.5</v>
      </c>
      <c r="R1832" s="9">
        <f t="shared" si="285"/>
        <v>62.5</v>
      </c>
      <c r="S1832" s="9">
        <f t="shared" si="286"/>
        <v>72.5</v>
      </c>
      <c r="T1832" s="9">
        <f t="shared" si="287"/>
        <v>62.5</v>
      </c>
      <c r="U1832" s="8">
        <f t="shared" si="288"/>
        <v>64.166666666666671</v>
      </c>
      <c r="V1832" s="8">
        <f t="shared" si="289"/>
        <v>63.75</v>
      </c>
    </row>
    <row r="1833" spans="1:22" ht="13.5" x14ac:dyDescent="0.25">
      <c r="A1833" s="3">
        <f>RSI!A1833</f>
        <v>44679</v>
      </c>
      <c r="B1833" s="2">
        <f>RSI!B1833</f>
        <v>14.2402</v>
      </c>
      <c r="C1833" s="2">
        <f>RSI!I1833</f>
        <v>71.059739757203616</v>
      </c>
      <c r="D1833" s="2">
        <f>MACD!E1833</f>
        <v>-0.38386772044843021</v>
      </c>
      <c r="E1833" s="2">
        <f>MACD!F1833</f>
        <v>-0.29208549615726426</v>
      </c>
      <c r="F1833" s="2">
        <f>'Moving Avg'!D1833</f>
        <v>14.183239999999998</v>
      </c>
      <c r="G1833" s="2">
        <f>'Moving Avg'!F1833</f>
        <v>13.564025000000001</v>
      </c>
      <c r="H1833" s="2">
        <f>'Moving Avg'!G1833</f>
        <v>13.364540000000007</v>
      </c>
      <c r="I1833" s="2">
        <f>'Moving Avg'!H1833</f>
        <v>12.752473999999996</v>
      </c>
      <c r="J1833" s="6" t="str">
        <f>OBV!F1833</f>
        <v>BULLISH</v>
      </c>
      <c r="K1833" s="6" t="str">
        <f>OBV!G1833</f>
        <v>STRONG</v>
      </c>
      <c r="L1833" s="6" t="str">
        <f>OBV!H1833</f>
        <v>CONFIRMED BULLISH</v>
      </c>
      <c r="M1833" s="8">
        <f t="shared" si="283"/>
        <v>0</v>
      </c>
      <c r="N1833" s="8">
        <f t="shared" si="280"/>
        <v>100</v>
      </c>
      <c r="O1833" s="8">
        <f t="shared" si="281"/>
        <v>50</v>
      </c>
      <c r="P1833" s="8">
        <f t="shared" si="282"/>
        <v>100</v>
      </c>
      <c r="Q1833" s="9">
        <f t="shared" si="284"/>
        <v>57.5</v>
      </c>
      <c r="R1833" s="9">
        <f t="shared" si="285"/>
        <v>62.5</v>
      </c>
      <c r="S1833" s="9">
        <f t="shared" si="286"/>
        <v>72.5</v>
      </c>
      <c r="T1833" s="9">
        <f t="shared" si="287"/>
        <v>62.5</v>
      </c>
      <c r="U1833" s="8">
        <f t="shared" si="288"/>
        <v>64.166666666666671</v>
      </c>
      <c r="V1833" s="8">
        <f t="shared" si="289"/>
        <v>63.75</v>
      </c>
    </row>
    <row r="1834" spans="1:22" ht="13.5" x14ac:dyDescent="0.25">
      <c r="A1834" s="3">
        <f>RSI!A1834</f>
        <v>44680</v>
      </c>
      <c r="B1834" s="2">
        <f>RSI!B1834</f>
        <v>14.2402</v>
      </c>
      <c r="C1834" s="2">
        <f>RSI!I1834</f>
        <v>71.059739757203616</v>
      </c>
      <c r="D1834" s="2">
        <f>MACD!E1834</f>
        <v>-0.37496103530973635</v>
      </c>
      <c r="E1834" s="2">
        <f>MACD!F1834</f>
        <v>-0.30866060398775869</v>
      </c>
      <c r="F1834" s="2">
        <f>'Moving Avg'!D1834</f>
        <v>14.240199999999998</v>
      </c>
      <c r="G1834" s="2">
        <f>'Moving Avg'!F1834</f>
        <v>13.620990000000001</v>
      </c>
      <c r="H1834" s="2">
        <f>'Moving Avg'!G1834</f>
        <v>13.380604000000005</v>
      </c>
      <c r="I1834" s="2">
        <f>'Moving Avg'!H1834</f>
        <v>12.762726999999995</v>
      </c>
      <c r="J1834" s="6" t="str">
        <f>OBV!F1834</f>
        <v>BULLISH</v>
      </c>
      <c r="K1834" s="6" t="str">
        <f>OBV!G1834</f>
        <v>STRONG</v>
      </c>
      <c r="L1834" s="6" t="str">
        <f>OBV!H1834</f>
        <v>CONFIRMED BULLISH</v>
      </c>
      <c r="M1834" s="8">
        <f t="shared" si="283"/>
        <v>0</v>
      </c>
      <c r="N1834" s="8">
        <f t="shared" si="280"/>
        <v>100</v>
      </c>
      <c r="O1834" s="8">
        <f t="shared" si="281"/>
        <v>50</v>
      </c>
      <c r="P1834" s="8">
        <f t="shared" si="282"/>
        <v>100</v>
      </c>
      <c r="Q1834" s="9">
        <f t="shared" si="284"/>
        <v>57.5</v>
      </c>
      <c r="R1834" s="9">
        <f t="shared" si="285"/>
        <v>62.5</v>
      </c>
      <c r="S1834" s="9">
        <f t="shared" si="286"/>
        <v>72.5</v>
      </c>
      <c r="T1834" s="9">
        <f t="shared" si="287"/>
        <v>62.5</v>
      </c>
      <c r="U1834" s="8">
        <f t="shared" si="288"/>
        <v>64.166666666666671</v>
      </c>
      <c r="V1834" s="8">
        <f t="shared" si="289"/>
        <v>63.75</v>
      </c>
    </row>
    <row r="1835" spans="1:22" ht="13.5" x14ac:dyDescent="0.25">
      <c r="A1835" s="3">
        <f>RSI!A1835</f>
        <v>44685</v>
      </c>
      <c r="B1835" s="2">
        <f>RSI!B1835</f>
        <v>14.2402</v>
      </c>
      <c r="C1835" s="2">
        <f>RSI!I1835</f>
        <v>71.059739757203616</v>
      </c>
      <c r="D1835" s="2">
        <f>MACD!E1835</f>
        <v>-0.37279926165053467</v>
      </c>
      <c r="E1835" s="2">
        <f>MACD!F1835</f>
        <v>-0.32148833552031392</v>
      </c>
      <c r="F1835" s="2">
        <f>'Moving Avg'!D1835</f>
        <v>14.29716</v>
      </c>
      <c r="G1835" s="2">
        <f>'Moving Avg'!F1835</f>
        <v>13.677955000000001</v>
      </c>
      <c r="H1835" s="2">
        <f>'Moving Avg'!G1835</f>
        <v>13.396668000000004</v>
      </c>
      <c r="I1835" s="2">
        <f>'Moving Avg'!H1835</f>
        <v>12.772979999999995</v>
      </c>
      <c r="J1835" s="6" t="str">
        <f>OBV!F1835</f>
        <v>BULLISH</v>
      </c>
      <c r="K1835" s="6" t="str">
        <f>OBV!G1835</f>
        <v>STRONG</v>
      </c>
      <c r="L1835" s="6" t="str">
        <f>OBV!H1835</f>
        <v>CONFIRMED BULLISH</v>
      </c>
      <c r="M1835" s="8">
        <f t="shared" si="283"/>
        <v>0</v>
      </c>
      <c r="N1835" s="8">
        <f t="shared" si="280"/>
        <v>100</v>
      </c>
      <c r="O1835" s="8">
        <f t="shared" si="281"/>
        <v>50</v>
      </c>
      <c r="P1835" s="8">
        <f t="shared" si="282"/>
        <v>100</v>
      </c>
      <c r="Q1835" s="9">
        <f t="shared" si="284"/>
        <v>57.5</v>
      </c>
      <c r="R1835" s="9">
        <f t="shared" si="285"/>
        <v>62.5</v>
      </c>
      <c r="S1835" s="9">
        <f t="shared" si="286"/>
        <v>72.5</v>
      </c>
      <c r="T1835" s="9">
        <f t="shared" si="287"/>
        <v>62.5</v>
      </c>
      <c r="U1835" s="8">
        <f t="shared" si="288"/>
        <v>64.166666666666671</v>
      </c>
      <c r="V1835" s="8">
        <f t="shared" si="289"/>
        <v>63.75</v>
      </c>
    </row>
    <row r="1836" spans="1:22" ht="13.5" x14ac:dyDescent="0.25">
      <c r="A1836" s="3">
        <f>RSI!A1836</f>
        <v>44686</v>
      </c>
      <c r="B1836" s="2">
        <f>RSI!B1836</f>
        <v>14.2402</v>
      </c>
      <c r="C1836" s="2">
        <f>RSI!I1836</f>
        <v>71.059739757203616</v>
      </c>
      <c r="D1836" s="2">
        <f>MACD!E1836</f>
        <v>-0.35241497446283354</v>
      </c>
      <c r="E1836" s="2">
        <f>MACD!F1836</f>
        <v>-0.32767366330881786</v>
      </c>
      <c r="F1836" s="2">
        <f>'Moving Avg'!D1836</f>
        <v>14.29716</v>
      </c>
      <c r="G1836" s="2">
        <f>'Moving Avg'!F1836</f>
        <v>13.734919999999999</v>
      </c>
      <c r="H1836" s="2">
        <f>'Moving Avg'!G1836</f>
        <v>13.412732</v>
      </c>
      <c r="I1836" s="2">
        <f>'Moving Avg'!H1836</f>
        <v>12.783232999999996</v>
      </c>
      <c r="J1836" s="6" t="str">
        <f>OBV!F1836</f>
        <v>BEARISH</v>
      </c>
      <c r="K1836" s="6" t="str">
        <f>OBV!G1836</f>
        <v>NEUTRAL</v>
      </c>
      <c r="L1836" s="6" t="str">
        <f>OBV!H1836</f>
        <v>NEUTRAL</v>
      </c>
      <c r="M1836" s="8">
        <f t="shared" si="283"/>
        <v>0</v>
      </c>
      <c r="N1836" s="8">
        <f t="shared" si="280"/>
        <v>100</v>
      </c>
      <c r="O1836" s="8">
        <f t="shared" si="281"/>
        <v>50</v>
      </c>
      <c r="P1836" s="8">
        <f t="shared" si="282"/>
        <v>16.5</v>
      </c>
      <c r="Q1836" s="9">
        <f t="shared" si="284"/>
        <v>44.975000000000001</v>
      </c>
      <c r="R1836" s="9">
        <f t="shared" si="285"/>
        <v>41.625</v>
      </c>
      <c r="S1836" s="9">
        <f t="shared" si="286"/>
        <v>34.924999999999997</v>
      </c>
      <c r="T1836" s="9">
        <f t="shared" si="287"/>
        <v>41.625</v>
      </c>
      <c r="U1836" s="8">
        <f t="shared" si="288"/>
        <v>40.508333333333333</v>
      </c>
      <c r="V1836" s="8">
        <f t="shared" si="289"/>
        <v>40.787499999999994</v>
      </c>
    </row>
    <row r="1837" spans="1:22" ht="13.5" x14ac:dyDescent="0.25">
      <c r="A1837" s="3">
        <f>RSI!A1837</f>
        <v>44687</v>
      </c>
      <c r="B1837" s="2">
        <f>RSI!B1837</f>
        <v>14.2402</v>
      </c>
      <c r="C1837" s="2">
        <f>RSI!I1837</f>
        <v>71.059739757203616</v>
      </c>
      <c r="D1837" s="2">
        <f>MACD!E1837</f>
        <v>-0.34265560445010301</v>
      </c>
      <c r="E1837" s="2">
        <f>MACD!F1837</f>
        <v>-0.3306700515370749</v>
      </c>
      <c r="F1837" s="2">
        <f>'Moving Avg'!D1837</f>
        <v>14.240199999999998</v>
      </c>
      <c r="G1837" s="2">
        <f>'Moving Avg'!F1837</f>
        <v>13.791884999999999</v>
      </c>
      <c r="H1837" s="2">
        <f>'Moving Avg'!G1837</f>
        <v>13.428796000000002</v>
      </c>
      <c r="I1837" s="2">
        <f>'Moving Avg'!H1837</f>
        <v>12.793514499999993</v>
      </c>
      <c r="J1837" s="6" t="str">
        <f>OBV!F1837</f>
        <v>BEARISH</v>
      </c>
      <c r="K1837" s="6" t="str">
        <f>OBV!G1837</f>
        <v>WEAK</v>
      </c>
      <c r="L1837" s="6" t="str">
        <f>OBV!H1837</f>
        <v>CONFIRMED BEARISH</v>
      </c>
      <c r="M1837" s="8">
        <f t="shared" si="283"/>
        <v>0</v>
      </c>
      <c r="N1837" s="8">
        <f t="shared" si="280"/>
        <v>45</v>
      </c>
      <c r="O1837" s="8">
        <f t="shared" si="281"/>
        <v>50</v>
      </c>
      <c r="P1837" s="8">
        <f t="shared" si="282"/>
        <v>0</v>
      </c>
      <c r="Q1837" s="9">
        <f t="shared" si="284"/>
        <v>23.25</v>
      </c>
      <c r="R1837" s="9">
        <f t="shared" si="285"/>
        <v>26.5</v>
      </c>
      <c r="S1837" s="9">
        <f t="shared" si="286"/>
        <v>19.25</v>
      </c>
      <c r="T1837" s="9">
        <f t="shared" si="287"/>
        <v>23.75</v>
      </c>
      <c r="U1837" s="8">
        <f t="shared" si="288"/>
        <v>23</v>
      </c>
      <c r="V1837" s="8">
        <f t="shared" si="289"/>
        <v>23.1875</v>
      </c>
    </row>
    <row r="1838" spans="1:22" ht="13.5" x14ac:dyDescent="0.25">
      <c r="A1838" s="3">
        <f>RSI!A1838</f>
        <v>44690</v>
      </c>
      <c r="B1838" s="2">
        <f>RSI!B1838</f>
        <v>14.3826</v>
      </c>
      <c r="C1838" s="2">
        <f>RSI!I1838</f>
        <v>74.373553730044193</v>
      </c>
      <c r="D1838" s="2">
        <f>MACD!E1838</f>
        <v>-0.34694321364867342</v>
      </c>
      <c r="E1838" s="2">
        <f>MACD!F1838</f>
        <v>-0.33392468395939467</v>
      </c>
      <c r="F1838" s="2">
        <f>'Moving Avg'!D1838</f>
        <v>14.26868</v>
      </c>
      <c r="G1838" s="2">
        <f>'Moving Avg'!F1838</f>
        <v>13.855969999999996</v>
      </c>
      <c r="H1838" s="2">
        <f>'Moving Avg'!G1838</f>
        <v>13.447936000000002</v>
      </c>
      <c r="I1838" s="2">
        <f>'Moving Avg'!H1838</f>
        <v>12.804507999999993</v>
      </c>
      <c r="J1838" s="6" t="str">
        <f>OBV!F1838</f>
        <v>BULLISH</v>
      </c>
      <c r="K1838" s="6" t="str">
        <f>OBV!G1838</f>
        <v>NEUTRAL</v>
      </c>
      <c r="L1838" s="6" t="str">
        <f>OBV!H1838</f>
        <v>CONFIRMED BULLISH</v>
      </c>
      <c r="M1838" s="8">
        <f t="shared" si="283"/>
        <v>0</v>
      </c>
      <c r="N1838" s="8">
        <f t="shared" si="280"/>
        <v>45</v>
      </c>
      <c r="O1838" s="8">
        <f t="shared" si="281"/>
        <v>50</v>
      </c>
      <c r="P1838" s="8">
        <f t="shared" si="282"/>
        <v>83.5</v>
      </c>
      <c r="Q1838" s="9">
        <f t="shared" si="284"/>
        <v>35.774999999999999</v>
      </c>
      <c r="R1838" s="9">
        <f t="shared" si="285"/>
        <v>47.375</v>
      </c>
      <c r="S1838" s="9">
        <f t="shared" si="286"/>
        <v>56.825000000000003</v>
      </c>
      <c r="T1838" s="9">
        <f t="shared" si="287"/>
        <v>44.625</v>
      </c>
      <c r="U1838" s="8">
        <f t="shared" si="288"/>
        <v>46.658333333333339</v>
      </c>
      <c r="V1838" s="8">
        <f t="shared" si="289"/>
        <v>46.150000000000006</v>
      </c>
    </row>
    <row r="1839" spans="1:22" ht="13.5" x14ac:dyDescent="0.25">
      <c r="A1839" s="3">
        <f>RSI!A1839</f>
        <v>44691</v>
      </c>
      <c r="B1839" s="2">
        <f>RSI!B1839</f>
        <v>14.3826</v>
      </c>
      <c r="C1839" s="2">
        <f>RSI!I1839</f>
        <v>74.373553730044193</v>
      </c>
      <c r="D1839" s="2">
        <f>MACD!E1839</f>
        <v>-0.31550480816437876</v>
      </c>
      <c r="E1839" s="2">
        <f>MACD!F1839</f>
        <v>-0.33024070880039152</v>
      </c>
      <c r="F1839" s="2">
        <f>'Moving Avg'!D1839</f>
        <v>14.29716</v>
      </c>
      <c r="G1839" s="2">
        <f>'Moving Avg'!F1839</f>
        <v>13.920055</v>
      </c>
      <c r="H1839" s="2">
        <f>'Moving Avg'!G1839</f>
        <v>13.467988000000002</v>
      </c>
      <c r="I1839" s="2">
        <f>'Moving Avg'!H1839</f>
        <v>12.815529999999992</v>
      </c>
      <c r="J1839" s="6" t="str">
        <f>OBV!F1839</f>
        <v>BULLISH</v>
      </c>
      <c r="K1839" s="6" t="str">
        <f>OBV!G1839</f>
        <v>NEUTRAL</v>
      </c>
      <c r="L1839" s="6" t="str">
        <f>OBV!H1839</f>
        <v>CONFIRMED BULLISH</v>
      </c>
      <c r="M1839" s="8">
        <f t="shared" si="283"/>
        <v>0</v>
      </c>
      <c r="N1839" s="8">
        <f t="shared" si="280"/>
        <v>0</v>
      </c>
      <c r="O1839" s="8">
        <f t="shared" si="281"/>
        <v>50</v>
      </c>
      <c r="P1839" s="8">
        <f t="shared" si="282"/>
        <v>83.5</v>
      </c>
      <c r="Q1839" s="9">
        <f t="shared" si="284"/>
        <v>20.024999999999999</v>
      </c>
      <c r="R1839" s="9">
        <f t="shared" si="285"/>
        <v>38.375</v>
      </c>
      <c r="S1839" s="9">
        <f t="shared" si="286"/>
        <v>50.075000000000003</v>
      </c>
      <c r="T1839" s="9">
        <f t="shared" si="287"/>
        <v>33.375</v>
      </c>
      <c r="U1839" s="8">
        <f t="shared" si="288"/>
        <v>36.158333333333331</v>
      </c>
      <c r="V1839" s="8">
        <f t="shared" si="289"/>
        <v>35.462499999999999</v>
      </c>
    </row>
    <row r="1840" spans="1:22" ht="13.5" x14ac:dyDescent="0.25">
      <c r="A1840" s="3">
        <f>RSI!A1840</f>
        <v>44692</v>
      </c>
      <c r="B1840" s="2">
        <f>RSI!B1840</f>
        <v>14.2402</v>
      </c>
      <c r="C1840" s="2">
        <f>RSI!I1840</f>
        <v>65.654673615453248</v>
      </c>
      <c r="D1840" s="2">
        <f>MACD!E1840</f>
        <v>-0.28159831032723126</v>
      </c>
      <c r="E1840" s="2">
        <f>MACD!F1840</f>
        <v>-0.32051222910575949</v>
      </c>
      <c r="F1840" s="2">
        <f>'Moving Avg'!D1840</f>
        <v>14.29716</v>
      </c>
      <c r="G1840" s="2">
        <f>'Moving Avg'!F1840</f>
        <v>13.966194999999999</v>
      </c>
      <c r="H1840" s="2">
        <f>'Moving Avg'!G1840</f>
        <v>13.485192000000001</v>
      </c>
      <c r="I1840" s="2">
        <f>'Moving Avg'!H1840</f>
        <v>12.825839999999992</v>
      </c>
      <c r="J1840" s="6" t="str">
        <f>OBV!F1840</f>
        <v>BEARISH</v>
      </c>
      <c r="K1840" s="6" t="str">
        <f>OBV!G1840</f>
        <v>NEUTRAL</v>
      </c>
      <c r="L1840" s="6" t="str">
        <f>OBV!H1840</f>
        <v>NEUTRAL</v>
      </c>
      <c r="M1840" s="8">
        <f t="shared" si="283"/>
        <v>50</v>
      </c>
      <c r="N1840" s="8">
        <f t="shared" si="280"/>
        <v>0</v>
      </c>
      <c r="O1840" s="8">
        <f t="shared" si="281"/>
        <v>50</v>
      </c>
      <c r="P1840" s="8">
        <f t="shared" si="282"/>
        <v>16.5</v>
      </c>
      <c r="Q1840" s="9">
        <f t="shared" si="284"/>
        <v>27.475000000000001</v>
      </c>
      <c r="R1840" s="9">
        <f t="shared" si="285"/>
        <v>31.625</v>
      </c>
      <c r="S1840" s="9">
        <f t="shared" si="286"/>
        <v>27.425000000000001</v>
      </c>
      <c r="T1840" s="9">
        <f t="shared" si="287"/>
        <v>29.125</v>
      </c>
      <c r="U1840" s="8">
        <f t="shared" si="288"/>
        <v>28.841666666666669</v>
      </c>
      <c r="V1840" s="8">
        <f t="shared" si="289"/>
        <v>28.912500000000001</v>
      </c>
    </row>
    <row r="1841" spans="1:22" ht="13.5" x14ac:dyDescent="0.25">
      <c r="A1841" s="3">
        <f>RSI!A1841</f>
        <v>44693</v>
      </c>
      <c r="B1841" s="2">
        <f>RSI!B1841</f>
        <v>14.2971</v>
      </c>
      <c r="C1841" s="2">
        <f>RSI!I1841</f>
        <v>67.304062008740189</v>
      </c>
      <c r="D1841" s="2">
        <f>MACD!E1841</f>
        <v>-0.21546930706077916</v>
      </c>
      <c r="E1841" s="2">
        <f>MACD!F1841</f>
        <v>-0.29950364469676344</v>
      </c>
      <c r="F1841" s="2">
        <f>'Moving Avg'!D1841</f>
        <v>14.308539999999999</v>
      </c>
      <c r="G1841" s="2">
        <f>'Moving Avg'!F1841</f>
        <v>14.026004999999998</v>
      </c>
      <c r="H1841" s="2">
        <f>'Moving Avg'!G1841</f>
        <v>13.503534</v>
      </c>
      <c r="I1841" s="2">
        <f>'Moving Avg'!H1841</f>
        <v>12.836405999999993</v>
      </c>
      <c r="J1841" s="6" t="str">
        <f>OBV!F1841</f>
        <v>BULLISH</v>
      </c>
      <c r="K1841" s="6" t="str">
        <f>OBV!G1841</f>
        <v>NEUTRAL</v>
      </c>
      <c r="L1841" s="6" t="str">
        <f>OBV!H1841</f>
        <v>CONFIRMED BULLISH</v>
      </c>
      <c r="M1841" s="8">
        <f t="shared" si="283"/>
        <v>50</v>
      </c>
      <c r="N1841" s="8">
        <f t="shared" si="280"/>
        <v>0</v>
      </c>
      <c r="O1841" s="8">
        <f t="shared" si="281"/>
        <v>50</v>
      </c>
      <c r="P1841" s="8">
        <f t="shared" si="282"/>
        <v>83.5</v>
      </c>
      <c r="Q1841" s="9">
        <f t="shared" si="284"/>
        <v>37.524999999999999</v>
      </c>
      <c r="R1841" s="9">
        <f t="shared" si="285"/>
        <v>48.375</v>
      </c>
      <c r="S1841" s="9">
        <f t="shared" si="286"/>
        <v>57.575000000000003</v>
      </c>
      <c r="T1841" s="9">
        <f t="shared" si="287"/>
        <v>45.875</v>
      </c>
      <c r="U1841" s="8">
        <f t="shared" si="288"/>
        <v>47.82500000000001</v>
      </c>
      <c r="V1841" s="8">
        <f t="shared" si="289"/>
        <v>47.337500000000006</v>
      </c>
    </row>
    <row r="1842" spans="1:22" ht="13.5" x14ac:dyDescent="0.25">
      <c r="A1842" s="3">
        <f>RSI!A1842</f>
        <v>44694</v>
      </c>
      <c r="B1842" s="2">
        <f>RSI!B1842</f>
        <v>14.2402</v>
      </c>
      <c r="C1842" s="2">
        <f>RSI!I1842</f>
        <v>63.994412344056094</v>
      </c>
      <c r="D1842" s="2">
        <f>MACD!E1842</f>
        <v>-0.11382157735560128</v>
      </c>
      <c r="E1842" s="2">
        <f>MACD!F1842</f>
        <v>-0.26236723122853101</v>
      </c>
      <c r="F1842" s="2">
        <f>'Moving Avg'!D1842</f>
        <v>14.308539999999999</v>
      </c>
      <c r="G1842" s="2">
        <f>'Moving Avg'!F1842</f>
        <v>14.066734999999998</v>
      </c>
      <c r="H1842" s="2">
        <f>'Moving Avg'!G1842</f>
        <v>13.520738</v>
      </c>
      <c r="I1842" s="2">
        <f>'Moving Avg'!H1842</f>
        <v>12.846687499999994</v>
      </c>
      <c r="J1842" s="6" t="str">
        <f>OBV!F1842</f>
        <v>BEARISH</v>
      </c>
      <c r="K1842" s="6" t="str">
        <f>OBV!G1842</f>
        <v>WEAK</v>
      </c>
      <c r="L1842" s="6" t="str">
        <f>OBV!H1842</f>
        <v>NEUTRAL</v>
      </c>
      <c r="M1842" s="8">
        <f t="shared" si="283"/>
        <v>50</v>
      </c>
      <c r="N1842" s="8">
        <f t="shared" si="280"/>
        <v>0</v>
      </c>
      <c r="O1842" s="8">
        <f t="shared" si="281"/>
        <v>50</v>
      </c>
      <c r="P1842" s="8">
        <f t="shared" si="282"/>
        <v>0</v>
      </c>
      <c r="Q1842" s="9">
        <f t="shared" si="284"/>
        <v>25</v>
      </c>
      <c r="R1842" s="9">
        <f t="shared" si="285"/>
        <v>27.5</v>
      </c>
      <c r="S1842" s="9">
        <f t="shared" si="286"/>
        <v>20</v>
      </c>
      <c r="T1842" s="9">
        <f t="shared" si="287"/>
        <v>25</v>
      </c>
      <c r="U1842" s="8">
        <f t="shared" si="288"/>
        <v>24.166666666666668</v>
      </c>
      <c r="V1842" s="8">
        <f t="shared" si="289"/>
        <v>24.375</v>
      </c>
    </row>
    <row r="1843" spans="1:22" ht="13.5" x14ac:dyDescent="0.25">
      <c r="A1843" s="3">
        <f>RSI!A1843</f>
        <v>44697</v>
      </c>
      <c r="B1843" s="2">
        <f>RSI!B1843</f>
        <v>14.448700000000001</v>
      </c>
      <c r="C1843" s="2">
        <f>RSI!I1843</f>
        <v>69.845892132579451</v>
      </c>
      <c r="D1843" s="2">
        <f>MACD!E1843</f>
        <v>-8.8900175707889773E-2</v>
      </c>
      <c r="E1843" s="2">
        <f>MACD!F1843</f>
        <v>-0.22767382012440276</v>
      </c>
      <c r="F1843" s="2">
        <f>'Moving Avg'!D1843</f>
        <v>14.321760000000001</v>
      </c>
      <c r="G1843" s="2">
        <f>'Moving Avg'!F1843</f>
        <v>14.109059999999994</v>
      </c>
      <c r="H1843" s="2">
        <f>'Moving Avg'!G1843</f>
        <v>13.542111999999999</v>
      </c>
      <c r="I1843" s="2">
        <f>'Moving Avg'!H1843</f>
        <v>12.858039999999992</v>
      </c>
      <c r="J1843" s="6" t="str">
        <f>OBV!F1843</f>
        <v>BEARISH</v>
      </c>
      <c r="K1843" s="6" t="str">
        <f>OBV!G1843</f>
        <v>WEAK</v>
      </c>
      <c r="L1843" s="6" t="str">
        <f>OBV!H1843</f>
        <v>CONFIRMED BEARISH</v>
      </c>
      <c r="M1843" s="8">
        <f t="shared" si="283"/>
        <v>50</v>
      </c>
      <c r="N1843" s="8">
        <f t="shared" si="280"/>
        <v>0</v>
      </c>
      <c r="O1843" s="8">
        <f t="shared" si="281"/>
        <v>50</v>
      </c>
      <c r="P1843" s="8">
        <f t="shared" si="282"/>
        <v>0</v>
      </c>
      <c r="Q1843" s="9">
        <f t="shared" si="284"/>
        <v>25</v>
      </c>
      <c r="R1843" s="9">
        <f t="shared" si="285"/>
        <v>27.5</v>
      </c>
      <c r="S1843" s="9">
        <f t="shared" si="286"/>
        <v>20</v>
      </c>
      <c r="T1843" s="9">
        <f t="shared" si="287"/>
        <v>25</v>
      </c>
      <c r="U1843" s="8">
        <f t="shared" si="288"/>
        <v>24.166666666666668</v>
      </c>
      <c r="V1843" s="8">
        <f t="shared" si="289"/>
        <v>24.375</v>
      </c>
    </row>
    <row r="1844" spans="1:22" ht="13.5" x14ac:dyDescent="0.25">
      <c r="A1844" s="3">
        <f>RSI!A1844</f>
        <v>44698</v>
      </c>
      <c r="B1844" s="2">
        <f>RSI!B1844</f>
        <v>14.448700000000001</v>
      </c>
      <c r="C1844" s="2">
        <f>RSI!I1844</f>
        <v>69.845892132579451</v>
      </c>
      <c r="D1844" s="2">
        <f>MACD!E1844</f>
        <v>-7.0737821987229665E-2</v>
      </c>
      <c r="E1844" s="2">
        <f>MACD!F1844</f>
        <v>-0.19628662049696816</v>
      </c>
      <c r="F1844" s="2">
        <f>'Moving Avg'!D1844</f>
        <v>14.334980000000002</v>
      </c>
      <c r="G1844" s="2">
        <f>'Moving Avg'!F1844</f>
        <v>14.151669999999996</v>
      </c>
      <c r="H1844" s="2">
        <f>'Moving Avg'!G1844</f>
        <v>13.564623999999998</v>
      </c>
      <c r="I1844" s="2">
        <f>'Moving Avg'!H1844</f>
        <v>12.869363999999992</v>
      </c>
      <c r="J1844" s="6" t="str">
        <f>OBV!F1844</f>
        <v>BEARISH</v>
      </c>
      <c r="K1844" s="6" t="str">
        <f>OBV!G1844</f>
        <v>WEAK</v>
      </c>
      <c r="L1844" s="6" t="str">
        <f>OBV!H1844</f>
        <v>CONFIRMED BEARISH</v>
      </c>
      <c r="M1844" s="8">
        <f t="shared" si="283"/>
        <v>50</v>
      </c>
      <c r="N1844" s="8">
        <f t="shared" si="280"/>
        <v>0</v>
      </c>
      <c r="O1844" s="8">
        <f t="shared" si="281"/>
        <v>50</v>
      </c>
      <c r="P1844" s="8">
        <f t="shared" si="282"/>
        <v>0</v>
      </c>
      <c r="Q1844" s="9">
        <f t="shared" si="284"/>
        <v>25</v>
      </c>
      <c r="R1844" s="9">
        <f t="shared" si="285"/>
        <v>27.5</v>
      </c>
      <c r="S1844" s="9">
        <f t="shared" si="286"/>
        <v>20</v>
      </c>
      <c r="T1844" s="9">
        <f t="shared" si="287"/>
        <v>25</v>
      </c>
      <c r="U1844" s="8">
        <f t="shared" si="288"/>
        <v>24.166666666666668</v>
      </c>
      <c r="V1844" s="8">
        <f t="shared" si="289"/>
        <v>24.375</v>
      </c>
    </row>
    <row r="1845" spans="1:22" ht="13.5" x14ac:dyDescent="0.25">
      <c r="A1845" s="3">
        <f>RSI!A1845</f>
        <v>44699</v>
      </c>
      <c r="B1845" s="2">
        <f>RSI!B1845</f>
        <v>14.448700000000001</v>
      </c>
      <c r="C1845" s="2">
        <f>RSI!I1845</f>
        <v>69.845892132579451</v>
      </c>
      <c r="D1845" s="2">
        <f>MACD!E1845</f>
        <v>-5.8077997026742878E-2</v>
      </c>
      <c r="E1845" s="2">
        <f>MACD!F1845</f>
        <v>-0.16864489580292311</v>
      </c>
      <c r="F1845" s="2">
        <f>'Moving Avg'!D1845</f>
        <v>14.376680000000002</v>
      </c>
      <c r="G1845" s="2">
        <f>'Moving Avg'!F1845</f>
        <v>14.194849999999997</v>
      </c>
      <c r="H1845" s="2">
        <f>'Moving Avg'!G1845</f>
        <v>13.587136000000001</v>
      </c>
      <c r="I1845" s="2">
        <f>'Moving Avg'!H1845</f>
        <v>12.880716499999995</v>
      </c>
      <c r="J1845" s="6" t="str">
        <f>OBV!F1845</f>
        <v>BEARISH</v>
      </c>
      <c r="K1845" s="6" t="str">
        <f>OBV!G1845</f>
        <v>NEUTRAL</v>
      </c>
      <c r="L1845" s="6" t="str">
        <f>OBV!H1845</f>
        <v>CONFIRMED BEARISH</v>
      </c>
      <c r="M1845" s="8">
        <f t="shared" si="283"/>
        <v>50</v>
      </c>
      <c r="N1845" s="8">
        <f t="shared" si="280"/>
        <v>0</v>
      </c>
      <c r="O1845" s="8">
        <f t="shared" si="281"/>
        <v>50</v>
      </c>
      <c r="P1845" s="8">
        <f t="shared" si="282"/>
        <v>16.5</v>
      </c>
      <c r="Q1845" s="9">
        <f t="shared" si="284"/>
        <v>27.475000000000001</v>
      </c>
      <c r="R1845" s="9">
        <f t="shared" si="285"/>
        <v>31.625</v>
      </c>
      <c r="S1845" s="9">
        <f t="shared" si="286"/>
        <v>27.425000000000001</v>
      </c>
      <c r="T1845" s="9">
        <f t="shared" si="287"/>
        <v>29.125</v>
      </c>
      <c r="U1845" s="8">
        <f t="shared" si="288"/>
        <v>28.841666666666669</v>
      </c>
      <c r="V1845" s="8">
        <f t="shared" si="289"/>
        <v>28.912500000000001</v>
      </c>
    </row>
    <row r="1846" spans="1:22" ht="13.5" x14ac:dyDescent="0.25">
      <c r="A1846" s="3">
        <f>RSI!A1846</f>
        <v>44700</v>
      </c>
      <c r="B1846" s="2">
        <f>RSI!B1846</f>
        <v>14.5092</v>
      </c>
      <c r="C1846" s="2">
        <f>RSI!I1846</f>
        <v>71.523118200811155</v>
      </c>
      <c r="D1846" s="2">
        <f>MACD!E1846</f>
        <v>-5.4355023088737298E-2</v>
      </c>
      <c r="E1846" s="2">
        <f>MACD!F1846</f>
        <v>-0.14578692126008594</v>
      </c>
      <c r="F1846" s="2">
        <f>'Moving Avg'!D1846</f>
        <v>14.4191</v>
      </c>
      <c r="G1846" s="2">
        <f>'Moving Avg'!F1846</f>
        <v>14.233934999999999</v>
      </c>
      <c r="H1846" s="2">
        <f>'Moving Avg'!G1846</f>
        <v>13.611314</v>
      </c>
      <c r="I1846" s="2">
        <f>'Moving Avg'!H1846</f>
        <v>12.892399999999991</v>
      </c>
      <c r="J1846" s="6" t="str">
        <f>OBV!F1846</f>
        <v>BEARISH</v>
      </c>
      <c r="K1846" s="6" t="str">
        <f>OBV!G1846</f>
        <v>WEAK</v>
      </c>
      <c r="L1846" s="6" t="str">
        <f>OBV!H1846</f>
        <v>CONFIRMED BEARISH</v>
      </c>
      <c r="M1846" s="8">
        <f t="shared" si="283"/>
        <v>0</v>
      </c>
      <c r="N1846" s="8">
        <f t="shared" si="280"/>
        <v>0</v>
      </c>
      <c r="O1846" s="8">
        <f t="shared" si="281"/>
        <v>50</v>
      </c>
      <c r="P1846" s="8">
        <f t="shared" si="282"/>
        <v>0</v>
      </c>
      <c r="Q1846" s="9">
        <f t="shared" si="284"/>
        <v>7.5</v>
      </c>
      <c r="R1846" s="9">
        <f t="shared" si="285"/>
        <v>17.5</v>
      </c>
      <c r="S1846" s="9">
        <f t="shared" si="286"/>
        <v>12.5</v>
      </c>
      <c r="T1846" s="9">
        <f t="shared" si="287"/>
        <v>12.5</v>
      </c>
      <c r="U1846" s="8">
        <f t="shared" si="288"/>
        <v>12.5</v>
      </c>
      <c r="V1846" s="8">
        <f t="shared" si="289"/>
        <v>12.5</v>
      </c>
    </row>
    <row r="1847" spans="1:22" ht="13.5" x14ac:dyDescent="0.25">
      <c r="A1847" s="3">
        <f>RSI!A1847</f>
        <v>44701</v>
      </c>
      <c r="B1847" s="2">
        <f>RSI!B1847</f>
        <v>14.5092</v>
      </c>
      <c r="C1847" s="2">
        <f>RSI!I1847</f>
        <v>71.523118200811155</v>
      </c>
      <c r="D1847" s="2">
        <f>MACD!E1847</f>
        <v>-5.3884259768775422E-2</v>
      </c>
      <c r="E1847" s="2">
        <f>MACD!F1847</f>
        <v>-0.12740638896182385</v>
      </c>
      <c r="F1847" s="2">
        <f>'Moving Avg'!D1847</f>
        <v>14.472899999999999</v>
      </c>
      <c r="G1847" s="2">
        <f>'Moving Avg'!F1847</f>
        <v>14.274445</v>
      </c>
      <c r="H1847" s="2">
        <f>'Moving Avg'!G1847</f>
        <v>13.635492000000001</v>
      </c>
      <c r="I1847" s="2">
        <f>'Moving Avg'!H1847</f>
        <v>12.904168999999992</v>
      </c>
      <c r="J1847" s="6" t="str">
        <f>OBV!F1847</f>
        <v>BULLISH</v>
      </c>
      <c r="K1847" s="6" t="str">
        <f>OBV!G1847</f>
        <v>NEUTRAL</v>
      </c>
      <c r="L1847" s="6" t="str">
        <f>OBV!H1847</f>
        <v>BULLISH DIVERGENCE</v>
      </c>
      <c r="M1847" s="8">
        <f t="shared" si="283"/>
        <v>0</v>
      </c>
      <c r="N1847" s="8">
        <f t="shared" si="280"/>
        <v>0</v>
      </c>
      <c r="O1847" s="8">
        <f t="shared" si="281"/>
        <v>50</v>
      </c>
      <c r="P1847" s="8">
        <f t="shared" si="282"/>
        <v>66.5</v>
      </c>
      <c r="Q1847" s="9">
        <f t="shared" si="284"/>
        <v>17.475000000000001</v>
      </c>
      <c r="R1847" s="9">
        <f t="shared" si="285"/>
        <v>34.125</v>
      </c>
      <c r="S1847" s="9">
        <f t="shared" si="286"/>
        <v>42.424999999999997</v>
      </c>
      <c r="T1847" s="9">
        <f t="shared" si="287"/>
        <v>29.125</v>
      </c>
      <c r="U1847" s="8">
        <f t="shared" si="288"/>
        <v>31.341666666666669</v>
      </c>
      <c r="V1847" s="8">
        <f t="shared" si="289"/>
        <v>30.787500000000001</v>
      </c>
    </row>
    <row r="1848" spans="1:22" ht="13.5" x14ac:dyDescent="0.25">
      <c r="A1848" s="3">
        <f>RSI!A1848</f>
        <v>44704</v>
      </c>
      <c r="B1848" s="2">
        <f>RSI!B1848</f>
        <v>14.5092</v>
      </c>
      <c r="C1848" s="2">
        <f>RSI!I1848</f>
        <v>71.523118200811155</v>
      </c>
      <c r="D1848" s="2">
        <f>MACD!E1848</f>
        <v>-3.4059197227279014E-2</v>
      </c>
      <c r="E1848" s="2">
        <f>MACD!F1848</f>
        <v>-0.10873695061491488</v>
      </c>
      <c r="F1848" s="2">
        <f>'Moving Avg'!D1848</f>
        <v>14.484999999999999</v>
      </c>
      <c r="G1848" s="2">
        <f>'Moving Avg'!F1848</f>
        <v>14.314670000000001</v>
      </c>
      <c r="H1848" s="2">
        <f>'Moving Avg'!G1848</f>
        <v>13.662518</v>
      </c>
      <c r="I1848" s="2">
        <f>'Moving Avg'!H1848</f>
        <v>12.915909499999991</v>
      </c>
      <c r="J1848" s="6" t="str">
        <f>OBV!F1848</f>
        <v>BULLISH</v>
      </c>
      <c r="K1848" s="6" t="str">
        <f>OBV!G1848</f>
        <v>NEUTRAL</v>
      </c>
      <c r="L1848" s="6" t="str">
        <f>OBV!H1848</f>
        <v>CONFIRMED BULLISH</v>
      </c>
      <c r="M1848" s="8">
        <f t="shared" si="283"/>
        <v>0</v>
      </c>
      <c r="N1848" s="8">
        <f t="shared" si="280"/>
        <v>0</v>
      </c>
      <c r="O1848" s="8">
        <f t="shared" si="281"/>
        <v>50</v>
      </c>
      <c r="P1848" s="8">
        <f t="shared" si="282"/>
        <v>83.5</v>
      </c>
      <c r="Q1848" s="9">
        <f t="shared" si="284"/>
        <v>20.024999999999999</v>
      </c>
      <c r="R1848" s="9">
        <f t="shared" si="285"/>
        <v>38.375</v>
      </c>
      <c r="S1848" s="9">
        <f t="shared" si="286"/>
        <v>50.075000000000003</v>
      </c>
      <c r="T1848" s="9">
        <f t="shared" si="287"/>
        <v>33.375</v>
      </c>
      <c r="U1848" s="8">
        <f t="shared" si="288"/>
        <v>36.158333333333331</v>
      </c>
      <c r="V1848" s="8">
        <f t="shared" si="289"/>
        <v>35.462499999999999</v>
      </c>
    </row>
    <row r="1849" spans="1:22" ht="13.5" x14ac:dyDescent="0.25">
      <c r="A1849" s="3">
        <f>RSI!A1849</f>
        <v>44705</v>
      </c>
      <c r="B1849" s="2">
        <f>RSI!B1849</f>
        <v>14.5031</v>
      </c>
      <c r="C1849" s="2">
        <f>RSI!I1849</f>
        <v>71.025623242946324</v>
      </c>
      <c r="D1849" s="2">
        <f>MACD!E1849</f>
        <v>-1.9129485011267988E-2</v>
      </c>
      <c r="E1849" s="2">
        <f>MACD!F1849</f>
        <v>-9.08154574941855E-2</v>
      </c>
      <c r="F1849" s="2">
        <f>'Moving Avg'!D1849</f>
        <v>14.49588</v>
      </c>
      <c r="G1849" s="2">
        <f>'Moving Avg'!F1849</f>
        <v>14.342055000000002</v>
      </c>
      <c r="H1849" s="2">
        <f>'Moving Avg'!G1849</f>
        <v>13.689422</v>
      </c>
      <c r="I1849" s="2">
        <f>'Moving Avg'!H1849</f>
        <v>12.92779049999999</v>
      </c>
      <c r="J1849" s="6" t="str">
        <f>OBV!F1849</f>
        <v>BEARISH</v>
      </c>
      <c r="K1849" s="6" t="str">
        <f>OBV!G1849</f>
        <v>WEAK</v>
      </c>
      <c r="L1849" s="6" t="str">
        <f>OBV!H1849</f>
        <v>BEARISH DIVERGENCE</v>
      </c>
      <c r="M1849" s="8">
        <f t="shared" si="283"/>
        <v>0</v>
      </c>
      <c r="N1849" s="8">
        <f t="shared" si="280"/>
        <v>0</v>
      </c>
      <c r="O1849" s="8">
        <f t="shared" si="281"/>
        <v>50</v>
      </c>
      <c r="P1849" s="8">
        <f t="shared" si="282"/>
        <v>0</v>
      </c>
      <c r="Q1849" s="9">
        <f t="shared" si="284"/>
        <v>7.5</v>
      </c>
      <c r="R1849" s="9">
        <f t="shared" si="285"/>
        <v>17.5</v>
      </c>
      <c r="S1849" s="9">
        <f t="shared" si="286"/>
        <v>12.5</v>
      </c>
      <c r="T1849" s="9">
        <f t="shared" si="287"/>
        <v>12.5</v>
      </c>
      <c r="U1849" s="8">
        <f t="shared" si="288"/>
        <v>12.5</v>
      </c>
      <c r="V1849" s="8">
        <f t="shared" si="289"/>
        <v>12.5</v>
      </c>
    </row>
    <row r="1850" spans="1:22" ht="13.5" x14ac:dyDescent="0.25">
      <c r="A1850" s="3">
        <f>RSI!A1850</f>
        <v>44706</v>
      </c>
      <c r="B1850" s="2">
        <f>RSI!B1850</f>
        <v>14.5031</v>
      </c>
      <c r="C1850" s="2">
        <f>RSI!I1850</f>
        <v>71.025623242946324</v>
      </c>
      <c r="D1850" s="2">
        <f>MACD!E1850</f>
        <v>-3.0495328887484519E-2</v>
      </c>
      <c r="E1850" s="2">
        <f>MACD!F1850</f>
        <v>-7.8751431772845298E-2</v>
      </c>
      <c r="F1850" s="2">
        <f>'Moving Avg'!D1850</f>
        <v>14.50676</v>
      </c>
      <c r="G1850" s="2">
        <f>'Moving Avg'!F1850</f>
        <v>14.369440000000001</v>
      </c>
      <c r="H1850" s="2">
        <f>'Moving Avg'!G1850</f>
        <v>13.716325999999999</v>
      </c>
      <c r="I1850" s="2">
        <f>'Moving Avg'!H1850</f>
        <v>12.93964299999999</v>
      </c>
      <c r="J1850" s="6" t="str">
        <f>OBV!F1850</f>
        <v>BEARISH</v>
      </c>
      <c r="K1850" s="6" t="str">
        <f>OBV!G1850</f>
        <v>WEAK</v>
      </c>
      <c r="L1850" s="6" t="str">
        <f>OBV!H1850</f>
        <v>BEARISH DIVERGENCE</v>
      </c>
      <c r="M1850" s="8">
        <f t="shared" si="283"/>
        <v>0</v>
      </c>
      <c r="N1850" s="8">
        <f t="shared" si="280"/>
        <v>0</v>
      </c>
      <c r="O1850" s="8">
        <f t="shared" si="281"/>
        <v>50</v>
      </c>
      <c r="P1850" s="8">
        <f t="shared" si="282"/>
        <v>0</v>
      </c>
      <c r="Q1850" s="9">
        <f t="shared" si="284"/>
        <v>7.5</v>
      </c>
      <c r="R1850" s="9">
        <f t="shared" si="285"/>
        <v>17.5</v>
      </c>
      <c r="S1850" s="9">
        <f t="shared" si="286"/>
        <v>12.5</v>
      </c>
      <c r="T1850" s="9">
        <f t="shared" si="287"/>
        <v>12.5</v>
      </c>
      <c r="U1850" s="8">
        <f t="shared" si="288"/>
        <v>12.5</v>
      </c>
      <c r="V1850" s="8">
        <f t="shared" si="289"/>
        <v>12.5</v>
      </c>
    </row>
    <row r="1851" spans="1:22" ht="13.5" x14ac:dyDescent="0.25">
      <c r="A1851" s="3">
        <f>RSI!A1851</f>
        <v>44707</v>
      </c>
      <c r="B1851" s="2">
        <f>RSI!B1851</f>
        <v>14.478999999999999</v>
      </c>
      <c r="C1851" s="2">
        <f>RSI!I1851</f>
        <v>68.831867012431587</v>
      </c>
      <c r="D1851" s="2">
        <f>MACD!E1851</f>
        <v>-3.1509647264719831E-2</v>
      </c>
      <c r="E1851" s="2">
        <f>MACD!F1851</f>
        <v>-6.9303074871220213E-2</v>
      </c>
      <c r="F1851" s="2">
        <f>'Moving Avg'!D1851</f>
        <v>14.500720000000001</v>
      </c>
      <c r="G1851" s="2">
        <f>'Moving Avg'!F1851</f>
        <v>14.381379999999998</v>
      </c>
      <c r="H1851" s="2">
        <f>'Moving Avg'!G1851</f>
        <v>13.742748000000001</v>
      </c>
      <c r="I1851" s="2">
        <f>'Moving Avg'!H1851</f>
        <v>12.953168999999988</v>
      </c>
      <c r="J1851" s="6" t="str">
        <f>OBV!F1851</f>
        <v>BEARISH</v>
      </c>
      <c r="K1851" s="6" t="str">
        <f>OBV!G1851</f>
        <v>WEAK</v>
      </c>
      <c r="L1851" s="6" t="str">
        <f>OBV!H1851</f>
        <v>CONFIRMED BEARISH</v>
      </c>
      <c r="M1851" s="8">
        <f t="shared" si="283"/>
        <v>50</v>
      </c>
      <c r="N1851" s="8">
        <f t="shared" si="280"/>
        <v>0</v>
      </c>
      <c r="O1851" s="8">
        <f t="shared" si="281"/>
        <v>50</v>
      </c>
      <c r="P1851" s="8">
        <f t="shared" si="282"/>
        <v>0</v>
      </c>
      <c r="Q1851" s="9">
        <f t="shared" si="284"/>
        <v>25</v>
      </c>
      <c r="R1851" s="9">
        <f t="shared" si="285"/>
        <v>27.5</v>
      </c>
      <c r="S1851" s="9">
        <f t="shared" si="286"/>
        <v>20</v>
      </c>
      <c r="T1851" s="9">
        <f t="shared" si="287"/>
        <v>25</v>
      </c>
      <c r="U1851" s="8">
        <f t="shared" si="288"/>
        <v>24.166666666666668</v>
      </c>
      <c r="V1851" s="8">
        <f t="shared" si="289"/>
        <v>24.375</v>
      </c>
    </row>
    <row r="1852" spans="1:22" ht="13.5" x14ac:dyDescent="0.25">
      <c r="A1852" s="3">
        <f>RSI!A1852</f>
        <v>44708</v>
      </c>
      <c r="B1852" s="2">
        <f>RSI!B1852</f>
        <v>14.478999999999999</v>
      </c>
      <c r="C1852" s="2">
        <f>RSI!I1852</f>
        <v>68.831867012431587</v>
      </c>
      <c r="D1852" s="2">
        <f>MACD!E1852</f>
        <v>-4.2772037477483593E-2</v>
      </c>
      <c r="E1852" s="2">
        <f>MACD!F1852</f>
        <v>-6.3996867392472886E-2</v>
      </c>
      <c r="F1852" s="2">
        <f>'Moving Avg'!D1852</f>
        <v>14.494679999999999</v>
      </c>
      <c r="G1852" s="2">
        <f>'Moving Avg'!F1852</f>
        <v>14.379079999999997</v>
      </c>
      <c r="H1852" s="2">
        <f>'Moving Avg'!G1852</f>
        <v>13.775322000000003</v>
      </c>
      <c r="I1852" s="2">
        <f>'Moving Avg'!H1852</f>
        <v>12.964929499999991</v>
      </c>
      <c r="J1852" s="6" t="str">
        <f>OBV!F1852</f>
        <v>BEARISH</v>
      </c>
      <c r="K1852" s="6" t="str">
        <f>OBV!G1852</f>
        <v>WEAK</v>
      </c>
      <c r="L1852" s="6" t="str">
        <f>OBV!H1852</f>
        <v>CONFIRMED BEARISH</v>
      </c>
      <c r="M1852" s="8">
        <f t="shared" si="283"/>
        <v>50</v>
      </c>
      <c r="N1852" s="8">
        <f t="shared" si="280"/>
        <v>0</v>
      </c>
      <c r="O1852" s="8">
        <f t="shared" si="281"/>
        <v>50</v>
      </c>
      <c r="P1852" s="8">
        <f t="shared" si="282"/>
        <v>0</v>
      </c>
      <c r="Q1852" s="9">
        <f t="shared" si="284"/>
        <v>25</v>
      </c>
      <c r="R1852" s="9">
        <f t="shared" si="285"/>
        <v>27.5</v>
      </c>
      <c r="S1852" s="9">
        <f t="shared" si="286"/>
        <v>20</v>
      </c>
      <c r="T1852" s="9">
        <f t="shared" si="287"/>
        <v>25</v>
      </c>
      <c r="U1852" s="8">
        <f t="shared" si="288"/>
        <v>24.166666666666668</v>
      </c>
      <c r="V1852" s="8">
        <f t="shared" si="289"/>
        <v>24.375</v>
      </c>
    </row>
    <row r="1853" spans="1:22" ht="13.5" x14ac:dyDescent="0.25">
      <c r="A1853" s="3">
        <f>RSI!A1853</f>
        <v>44711</v>
      </c>
      <c r="B1853" s="2">
        <f>RSI!B1853</f>
        <v>14.478999999999999</v>
      </c>
      <c r="C1853" s="2">
        <f>RSI!I1853</f>
        <v>68.831867012431587</v>
      </c>
      <c r="D1853" s="2">
        <f>MACD!E1853</f>
        <v>-2.1752861291158609E-2</v>
      </c>
      <c r="E1853" s="2">
        <f>MACD!F1853</f>
        <v>-5.5548066172210038E-2</v>
      </c>
      <c r="F1853" s="2">
        <f>'Moving Avg'!D1853</f>
        <v>14.488639999999998</v>
      </c>
      <c r="G1853" s="2">
        <f>'Moving Avg'!F1853</f>
        <v>14.391019999999997</v>
      </c>
      <c r="H1853" s="2">
        <f>'Moving Avg'!G1853</f>
        <v>13.803224000000005</v>
      </c>
      <c r="I1853" s="2">
        <f>'Moving Avg'!H1853</f>
        <v>12.976718499999988</v>
      </c>
      <c r="J1853" s="6" t="str">
        <f>OBV!F1853</f>
        <v>BEARISH</v>
      </c>
      <c r="K1853" s="6" t="str">
        <f>OBV!G1853</f>
        <v>WEAK</v>
      </c>
      <c r="L1853" s="6" t="str">
        <f>OBV!H1853</f>
        <v>CONFIRMED BEARISH</v>
      </c>
      <c r="M1853" s="8">
        <f t="shared" si="283"/>
        <v>50</v>
      </c>
      <c r="N1853" s="8">
        <f t="shared" si="280"/>
        <v>0</v>
      </c>
      <c r="O1853" s="8">
        <f t="shared" si="281"/>
        <v>50</v>
      </c>
      <c r="P1853" s="8">
        <f t="shared" si="282"/>
        <v>0</v>
      </c>
      <c r="Q1853" s="9">
        <f t="shared" si="284"/>
        <v>25</v>
      </c>
      <c r="R1853" s="9">
        <f t="shared" si="285"/>
        <v>27.5</v>
      </c>
      <c r="S1853" s="9">
        <f t="shared" si="286"/>
        <v>20</v>
      </c>
      <c r="T1853" s="9">
        <f t="shared" si="287"/>
        <v>25</v>
      </c>
      <c r="U1853" s="8">
        <f t="shared" si="288"/>
        <v>24.166666666666668</v>
      </c>
      <c r="V1853" s="8">
        <f t="shared" si="289"/>
        <v>24.375</v>
      </c>
    </row>
    <row r="1854" spans="1:22" ht="13.5" x14ac:dyDescent="0.25">
      <c r="A1854" s="3">
        <f>RSI!A1854</f>
        <v>44712</v>
      </c>
      <c r="B1854" s="2">
        <f>RSI!B1854</f>
        <v>14.448700000000001</v>
      </c>
      <c r="C1854" s="2">
        <f>RSI!I1854</f>
        <v>65.647863440962851</v>
      </c>
      <c r="D1854" s="2">
        <f>MACD!E1854</f>
        <v>-3.1378046062489062E-3</v>
      </c>
      <c r="E1854" s="2">
        <f>MACD!F1854</f>
        <v>-4.5066013859017817E-2</v>
      </c>
      <c r="F1854" s="2">
        <f>'Moving Avg'!D1854</f>
        <v>14.47776</v>
      </c>
      <c r="G1854" s="2">
        <f>'Moving Avg'!F1854</f>
        <v>14.401444999999995</v>
      </c>
      <c r="H1854" s="2">
        <f>'Moving Avg'!G1854</f>
        <v>13.829040000000006</v>
      </c>
      <c r="I1854" s="2">
        <f>'Moving Avg'!H1854</f>
        <v>12.988355999999989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  <c r="M1854" s="8">
        <f t="shared" si="283"/>
        <v>50</v>
      </c>
      <c r="N1854" s="8">
        <f t="shared" si="280"/>
        <v>0</v>
      </c>
      <c r="O1854" s="8">
        <f t="shared" si="281"/>
        <v>50</v>
      </c>
      <c r="P1854" s="8">
        <f t="shared" si="282"/>
        <v>16.5</v>
      </c>
      <c r="Q1854" s="9">
        <f t="shared" si="284"/>
        <v>27.475000000000001</v>
      </c>
      <c r="R1854" s="9">
        <f t="shared" si="285"/>
        <v>31.625</v>
      </c>
      <c r="S1854" s="9">
        <f t="shared" si="286"/>
        <v>27.425000000000001</v>
      </c>
      <c r="T1854" s="9">
        <f t="shared" si="287"/>
        <v>29.125</v>
      </c>
      <c r="U1854" s="8">
        <f t="shared" si="288"/>
        <v>28.841666666666669</v>
      </c>
      <c r="V1854" s="8">
        <f t="shared" si="289"/>
        <v>28.912500000000001</v>
      </c>
    </row>
    <row r="1855" spans="1:22" ht="13.5" x14ac:dyDescent="0.25">
      <c r="A1855" s="3">
        <f>RSI!A1855</f>
        <v>44713</v>
      </c>
      <c r="B1855" s="2">
        <f>RSI!B1855</f>
        <v>14.448700000000001</v>
      </c>
      <c r="C1855" s="2">
        <f>RSI!I1855</f>
        <v>65.647863440962851</v>
      </c>
      <c r="D1855" s="2">
        <f>MACD!E1855</f>
        <v>1.1482399971457724E-2</v>
      </c>
      <c r="E1855" s="2">
        <f>MACD!F1855</f>
        <v>-3.3756331092922712E-2</v>
      </c>
      <c r="F1855" s="2">
        <f>'Moving Avg'!D1855</f>
        <v>14.46688</v>
      </c>
      <c r="G1855" s="2">
        <f>'Moving Avg'!F1855</f>
        <v>14.411869999999993</v>
      </c>
      <c r="H1855" s="2">
        <f>'Moving Avg'!G1855</f>
        <v>13.855996000000006</v>
      </c>
      <c r="I1855" s="2">
        <f>'Moving Avg'!H1855</f>
        <v>13.00010749999999</v>
      </c>
      <c r="J1855" s="6" t="str">
        <f>OBV!F1855</f>
        <v>BEARISH</v>
      </c>
      <c r="K1855" s="6" t="str">
        <f>OBV!G1855</f>
        <v>NEUTRAL</v>
      </c>
      <c r="L1855" s="6" t="str">
        <f>OBV!H1855</f>
        <v>CONFIRMED BEARISH</v>
      </c>
      <c r="M1855" s="8">
        <f t="shared" si="283"/>
        <v>50</v>
      </c>
      <c r="N1855" s="8">
        <f t="shared" si="280"/>
        <v>0</v>
      </c>
      <c r="O1855" s="8">
        <f t="shared" si="281"/>
        <v>50</v>
      </c>
      <c r="P1855" s="8">
        <f t="shared" si="282"/>
        <v>16.5</v>
      </c>
      <c r="Q1855" s="9">
        <f t="shared" si="284"/>
        <v>27.475000000000001</v>
      </c>
      <c r="R1855" s="9">
        <f t="shared" si="285"/>
        <v>31.625</v>
      </c>
      <c r="S1855" s="9">
        <f t="shared" si="286"/>
        <v>27.425000000000001</v>
      </c>
      <c r="T1855" s="9">
        <f t="shared" si="287"/>
        <v>29.125</v>
      </c>
      <c r="U1855" s="8">
        <f t="shared" si="288"/>
        <v>28.841666666666669</v>
      </c>
      <c r="V1855" s="8">
        <f t="shared" si="289"/>
        <v>28.912500000000001</v>
      </c>
    </row>
    <row r="1856" spans="1:22" ht="13.5" x14ac:dyDescent="0.25">
      <c r="A1856" s="3">
        <f>RSI!A1856</f>
        <v>44714</v>
      </c>
      <c r="B1856" s="2">
        <f>RSI!B1856</f>
        <v>14.4427</v>
      </c>
      <c r="C1856" s="2">
        <f>RSI!I1856</f>
        <v>64.957793281017842</v>
      </c>
      <c r="D1856" s="2">
        <f>MACD!E1856</f>
        <v>3.2558259398761891E-2</v>
      </c>
      <c r="E1856" s="2">
        <f>MACD!F1856</f>
        <v>-2.0493412994585791E-2</v>
      </c>
      <c r="F1856" s="2">
        <f>'Moving Avg'!D1856</f>
        <v>14.459620000000001</v>
      </c>
      <c r="G1856" s="2">
        <f>'Moving Avg'!F1856</f>
        <v>14.421994999999992</v>
      </c>
      <c r="H1856" s="2">
        <f>'Moving Avg'!G1856</f>
        <v>13.882832000000006</v>
      </c>
      <c r="I1856" s="2">
        <f>'Moving Avg'!H1856</f>
        <v>13.011828999999992</v>
      </c>
      <c r="J1856" s="6" t="str">
        <f>OBV!F1856</f>
        <v>BEARISH</v>
      </c>
      <c r="K1856" s="6" t="str">
        <f>OBV!G1856</f>
        <v>NEUTRAL</v>
      </c>
      <c r="L1856" s="6" t="str">
        <f>OBV!H1856</f>
        <v>CONFIRMED BEARISH</v>
      </c>
      <c r="M1856" s="8">
        <f t="shared" si="283"/>
        <v>50</v>
      </c>
      <c r="N1856" s="8">
        <f t="shared" si="280"/>
        <v>0</v>
      </c>
      <c r="O1856" s="8">
        <f t="shared" si="281"/>
        <v>50</v>
      </c>
      <c r="P1856" s="8">
        <f t="shared" si="282"/>
        <v>16.5</v>
      </c>
      <c r="Q1856" s="9">
        <f t="shared" si="284"/>
        <v>27.475000000000001</v>
      </c>
      <c r="R1856" s="9">
        <f t="shared" si="285"/>
        <v>31.625</v>
      </c>
      <c r="S1856" s="9">
        <f t="shared" si="286"/>
        <v>27.425000000000001</v>
      </c>
      <c r="T1856" s="9">
        <f t="shared" si="287"/>
        <v>29.125</v>
      </c>
      <c r="U1856" s="8">
        <f t="shared" si="288"/>
        <v>28.841666666666669</v>
      </c>
      <c r="V1856" s="8">
        <f t="shared" si="289"/>
        <v>28.912500000000001</v>
      </c>
    </row>
    <row r="1857" spans="1:22" ht="13.5" x14ac:dyDescent="0.25">
      <c r="A1857" s="3">
        <f>RSI!A1857</f>
        <v>44715</v>
      </c>
      <c r="B1857" s="2">
        <f>RSI!B1857</f>
        <v>14.4185</v>
      </c>
      <c r="C1857" s="2">
        <f>RSI!I1857</f>
        <v>62.121423499932796</v>
      </c>
      <c r="D1857" s="2">
        <f>MACD!E1857</f>
        <v>5.1250077931280558E-2</v>
      </c>
      <c r="E1857" s="2">
        <f>MACD!F1857</f>
        <v>-6.1447148094125204E-3</v>
      </c>
      <c r="F1857" s="2">
        <f>'Moving Avg'!D1857</f>
        <v>14.447520000000001</v>
      </c>
      <c r="G1857" s="2">
        <f>'Moving Avg'!F1857</f>
        <v>14.430909999999997</v>
      </c>
      <c r="H1857" s="2">
        <f>'Moving Avg'!G1857</f>
        <v>13.909184000000003</v>
      </c>
      <c r="I1857" s="2">
        <f>'Moving Avg'!H1857</f>
        <v>13.023429499999988</v>
      </c>
      <c r="J1857" s="6" t="str">
        <f>OBV!F1857</f>
        <v>BEARISH</v>
      </c>
      <c r="K1857" s="6" t="str">
        <f>OBV!G1857</f>
        <v>NEUTRAL</v>
      </c>
      <c r="L1857" s="6" t="str">
        <f>OBV!H1857</f>
        <v>CONFIRMED BEARISH</v>
      </c>
      <c r="M1857" s="8">
        <f t="shared" si="283"/>
        <v>50</v>
      </c>
      <c r="N1857" s="8">
        <f t="shared" si="280"/>
        <v>0</v>
      </c>
      <c r="O1857" s="8">
        <f t="shared" si="281"/>
        <v>50</v>
      </c>
      <c r="P1857" s="8">
        <f t="shared" si="282"/>
        <v>16.5</v>
      </c>
      <c r="Q1857" s="9">
        <f t="shared" si="284"/>
        <v>27.475000000000001</v>
      </c>
      <c r="R1857" s="9">
        <f t="shared" si="285"/>
        <v>31.625</v>
      </c>
      <c r="S1857" s="9">
        <f t="shared" si="286"/>
        <v>27.425000000000001</v>
      </c>
      <c r="T1857" s="9">
        <f t="shared" si="287"/>
        <v>29.125</v>
      </c>
      <c r="U1857" s="8">
        <f t="shared" si="288"/>
        <v>28.841666666666669</v>
      </c>
      <c r="V1857" s="8">
        <f t="shared" si="289"/>
        <v>28.912500000000001</v>
      </c>
    </row>
    <row r="1858" spans="1:22" ht="13.5" x14ac:dyDescent="0.25">
      <c r="A1858" s="3">
        <f>RSI!A1858</f>
        <v>44718</v>
      </c>
      <c r="B1858" s="2">
        <f>RSI!B1858</f>
        <v>14.4185</v>
      </c>
      <c r="C1858" s="2">
        <f>RSI!I1858</f>
        <v>62.121423499932796</v>
      </c>
      <c r="D1858" s="2">
        <f>MACD!E1858</f>
        <v>6.6344236862098782E-2</v>
      </c>
      <c r="E1858" s="2">
        <f>MACD!F1858</f>
        <v>8.3530755248897408E-3</v>
      </c>
      <c r="F1858" s="2">
        <f>'Moving Avg'!D1858</f>
        <v>14.435419999999999</v>
      </c>
      <c r="G1858" s="2">
        <f>'Moving Avg'!F1858</f>
        <v>14.432704999999995</v>
      </c>
      <c r="H1858" s="2">
        <f>'Moving Avg'!G1858</f>
        <v>13.935536000000003</v>
      </c>
      <c r="I1858" s="2">
        <f>'Moving Avg'!H1858</f>
        <v>13.03502999999999</v>
      </c>
      <c r="J1858" s="6" t="str">
        <f>OBV!F1858</f>
        <v>BEARISH</v>
      </c>
      <c r="K1858" s="6" t="str">
        <f>OBV!G1858</f>
        <v>NEUTRAL</v>
      </c>
      <c r="L1858" s="6" t="str">
        <f>OBV!H1858</f>
        <v>CONFIRMED BEARISH</v>
      </c>
      <c r="M1858" s="8">
        <f t="shared" si="283"/>
        <v>50</v>
      </c>
      <c r="N1858" s="8">
        <f t="shared" ref="N1858:N1921" si="290">IF(E1858-D1858&gt;0.02, 100, IF(E1858-D1858&lt;0,0,45))</f>
        <v>0</v>
      </c>
      <c r="O1858" s="8">
        <f t="shared" ref="O1858:O1921" si="291">IF(F1858-I1858&gt;10,100,IF(F1858-I1858&gt;5,75, IF(F1858-I1858&gt;0,50,0)))</f>
        <v>50</v>
      </c>
      <c r="P1858" s="8">
        <f t="shared" ref="P1858:P1921" si="292">IF(L1858="confirmed bullish", 34, IF(L1858="bullish divergence",17, 0))+IF(J1858="bullish",33,IF(J1858="bearish",0,16.5))+IF(K1858="strong",33,IF(K1858="weak",0,16.5))</f>
        <v>16.5</v>
      </c>
      <c r="Q1858" s="9">
        <f t="shared" si="284"/>
        <v>27.475000000000001</v>
      </c>
      <c r="R1858" s="9">
        <f t="shared" si="285"/>
        <v>31.625</v>
      </c>
      <c r="S1858" s="9">
        <f t="shared" si="286"/>
        <v>27.425000000000001</v>
      </c>
      <c r="T1858" s="9">
        <f t="shared" si="287"/>
        <v>29.125</v>
      </c>
      <c r="U1858" s="8">
        <f t="shared" si="288"/>
        <v>28.841666666666669</v>
      </c>
      <c r="V1858" s="8">
        <f t="shared" si="289"/>
        <v>28.912500000000001</v>
      </c>
    </row>
    <row r="1859" spans="1:22" ht="13.5" x14ac:dyDescent="0.25">
      <c r="A1859" s="3">
        <f>RSI!A1859</f>
        <v>44719</v>
      </c>
      <c r="B1859" s="2">
        <f>RSI!B1859</f>
        <v>14.4185</v>
      </c>
      <c r="C1859" s="2">
        <f>RSI!I1859</f>
        <v>62.121423499932789</v>
      </c>
      <c r="D1859" s="2">
        <f>MACD!E1859</f>
        <v>7.7509241872146362E-2</v>
      </c>
      <c r="E1859" s="2">
        <f>MACD!F1859</f>
        <v>2.2184308794341065E-2</v>
      </c>
      <c r="F1859" s="2">
        <f>'Moving Avg'!D1859</f>
        <v>14.42938</v>
      </c>
      <c r="G1859" s="2">
        <f>'Moving Avg'!F1859</f>
        <v>14.434499999999996</v>
      </c>
      <c r="H1859" s="2">
        <f>'Moving Avg'!G1859</f>
        <v>13.961888000000004</v>
      </c>
      <c r="I1859" s="2">
        <f>'Moving Avg'!H1859</f>
        <v>13.046630499999992</v>
      </c>
      <c r="J1859" s="6" t="str">
        <f>OBV!F1859</f>
        <v>BEARISH</v>
      </c>
      <c r="K1859" s="6" t="str">
        <f>OBV!G1859</f>
        <v>NEUTRAL</v>
      </c>
      <c r="L1859" s="6" t="str">
        <f>OBV!H1859</f>
        <v>CONFIRMED BEARISH</v>
      </c>
      <c r="M1859" s="8">
        <f t="shared" ref="M1859:M1922" si="293">IF(C1859&lt;30,100, IF(C1859&gt;70, 0, 50))</f>
        <v>50</v>
      </c>
      <c r="N1859" s="8">
        <f t="shared" si="290"/>
        <v>0</v>
      </c>
      <c r="O1859" s="8">
        <f t="shared" si="291"/>
        <v>50</v>
      </c>
      <c r="P1859" s="8">
        <f t="shared" si="292"/>
        <v>16.5</v>
      </c>
      <c r="Q1859" s="9">
        <f t="shared" ref="Q1859:Q1922" si="294">0.35*M1859+N1859*0.35+O1859*0.15+P1859*0.15</f>
        <v>27.475000000000001</v>
      </c>
      <c r="R1859" s="9">
        <f t="shared" ref="R1859:R1922" si="295">M1859*0.2+N1859*0.2+O1859*0.35+P1859*0.25</f>
        <v>31.625</v>
      </c>
      <c r="S1859" s="9">
        <f t="shared" ref="S1859:S1922" si="296">M1859*0.15+N1859*0.15+O1859*0.25+P1859*0.45</f>
        <v>27.425000000000001</v>
      </c>
      <c r="T1859" s="9">
        <f t="shared" ref="T1859:T1922" si="297">0.25*SUM(M1859:P1859)</f>
        <v>29.125</v>
      </c>
      <c r="U1859" s="8">
        <f t="shared" ref="U1859:U1922" si="298">SUM(Q1859:S1859)/3</f>
        <v>28.841666666666669</v>
      </c>
      <c r="V1859" s="8">
        <f t="shared" ref="V1859:V1922" si="299">SUM(Q1859:T1859)/4</f>
        <v>28.912500000000001</v>
      </c>
    </row>
    <row r="1860" spans="1:22" ht="13.5" x14ac:dyDescent="0.25">
      <c r="A1860" s="3">
        <f>RSI!A1860</f>
        <v>44720</v>
      </c>
      <c r="B1860" s="2">
        <f>RSI!B1860</f>
        <v>14.4185</v>
      </c>
      <c r="C1860" s="2">
        <f>RSI!I1860</f>
        <v>62.121423499932796</v>
      </c>
      <c r="D1860" s="2">
        <f>MACD!E1860</f>
        <v>8.6337559280336151E-2</v>
      </c>
      <c r="E1860" s="2">
        <f>MACD!F1860</f>
        <v>3.5014958891540084E-2</v>
      </c>
      <c r="F1860" s="2">
        <f>'Moving Avg'!D1860</f>
        <v>14.42334</v>
      </c>
      <c r="G1860" s="2">
        <f>'Moving Avg'!F1860</f>
        <v>14.443414999999996</v>
      </c>
      <c r="H1860" s="2">
        <f>'Moving Avg'!G1860</f>
        <v>13.988354000000006</v>
      </c>
      <c r="I1860" s="2">
        <f>'Moving Avg'!H1860</f>
        <v>13.058429999999992</v>
      </c>
      <c r="J1860" s="6" t="str">
        <f>OBV!F1860</f>
        <v>BEARISH</v>
      </c>
      <c r="K1860" s="6" t="str">
        <f>OBV!G1860</f>
        <v>NEUTRAL</v>
      </c>
      <c r="L1860" s="6" t="str">
        <f>OBV!H1860</f>
        <v>CONFIRMED BEARISH</v>
      </c>
      <c r="M1860" s="8">
        <f t="shared" si="293"/>
        <v>50</v>
      </c>
      <c r="N1860" s="8">
        <f t="shared" si="290"/>
        <v>0</v>
      </c>
      <c r="O1860" s="8">
        <f t="shared" si="291"/>
        <v>50</v>
      </c>
      <c r="P1860" s="8">
        <f t="shared" si="292"/>
        <v>16.5</v>
      </c>
      <c r="Q1860" s="9">
        <f t="shared" si="294"/>
        <v>27.475000000000001</v>
      </c>
      <c r="R1860" s="9">
        <f t="shared" si="295"/>
        <v>31.625</v>
      </c>
      <c r="S1860" s="9">
        <f t="shared" si="296"/>
        <v>27.425000000000001</v>
      </c>
      <c r="T1860" s="9">
        <f t="shared" si="297"/>
        <v>29.125</v>
      </c>
      <c r="U1860" s="8">
        <f t="shared" si="298"/>
        <v>28.841666666666669</v>
      </c>
      <c r="V1860" s="8">
        <f t="shared" si="299"/>
        <v>28.912500000000001</v>
      </c>
    </row>
    <row r="1861" spans="1:22" ht="13.5" x14ac:dyDescent="0.25">
      <c r="A1861" s="3">
        <f>RSI!A1861</f>
        <v>44721</v>
      </c>
      <c r="B1861" s="2">
        <f>RSI!B1861</f>
        <v>14.4185</v>
      </c>
      <c r="C1861" s="2">
        <f>RSI!I1861</f>
        <v>62.121423499932796</v>
      </c>
      <c r="D1861" s="2">
        <f>MACD!E1861</f>
        <v>8.9526838625438643E-2</v>
      </c>
      <c r="E1861" s="2">
        <f>MACD!F1861</f>
        <v>4.5917334838319793E-2</v>
      </c>
      <c r="F1861" s="2">
        <f>'Moving Avg'!D1861</f>
        <v>14.4185</v>
      </c>
      <c r="G1861" s="2">
        <f>'Moving Avg'!F1861</f>
        <v>14.449484999999999</v>
      </c>
      <c r="H1861" s="2">
        <f>'Moving Avg'!G1861</f>
        <v>14.014706000000006</v>
      </c>
      <c r="I1861" s="2">
        <f>'Moving Avg'!H1861</f>
        <v>13.070314999999995</v>
      </c>
      <c r="J1861" s="6" t="str">
        <f>OBV!F1861</f>
        <v>BEARISH</v>
      </c>
      <c r="K1861" s="6" t="str">
        <f>OBV!G1861</f>
        <v>NEUTRAL</v>
      </c>
      <c r="L1861" s="6" t="str">
        <f>OBV!H1861</f>
        <v>CONFIRMED BEARISH</v>
      </c>
      <c r="M1861" s="8">
        <f t="shared" si="293"/>
        <v>50</v>
      </c>
      <c r="N1861" s="8">
        <f t="shared" si="290"/>
        <v>0</v>
      </c>
      <c r="O1861" s="8">
        <f t="shared" si="291"/>
        <v>50</v>
      </c>
      <c r="P1861" s="8">
        <f t="shared" si="292"/>
        <v>16.5</v>
      </c>
      <c r="Q1861" s="9">
        <f t="shared" si="294"/>
        <v>27.475000000000001</v>
      </c>
      <c r="R1861" s="9">
        <f t="shared" si="295"/>
        <v>31.625</v>
      </c>
      <c r="S1861" s="9">
        <f t="shared" si="296"/>
        <v>27.425000000000001</v>
      </c>
      <c r="T1861" s="9">
        <f t="shared" si="297"/>
        <v>29.125</v>
      </c>
      <c r="U1861" s="8">
        <f t="shared" si="298"/>
        <v>28.841666666666669</v>
      </c>
      <c r="V1861" s="8">
        <f t="shared" si="299"/>
        <v>28.912500000000001</v>
      </c>
    </row>
    <row r="1862" spans="1:22" ht="13.5" x14ac:dyDescent="0.25">
      <c r="A1862" s="3">
        <f>RSI!A1862</f>
        <v>44722</v>
      </c>
      <c r="B1862" s="2">
        <f>RSI!B1862</f>
        <v>14.4185</v>
      </c>
      <c r="C1862" s="2">
        <f>RSI!I1862</f>
        <v>62.121423499932803</v>
      </c>
      <c r="D1862" s="2">
        <f>MACD!E1862</f>
        <v>9.1694771575298262E-2</v>
      </c>
      <c r="E1862" s="2">
        <f>MACD!F1862</f>
        <v>5.5072822185715492E-2</v>
      </c>
      <c r="F1862" s="2">
        <f>'Moving Avg'!D1862</f>
        <v>14.4185</v>
      </c>
      <c r="G1862" s="2">
        <f>'Moving Avg'!F1862</f>
        <v>14.458399999999997</v>
      </c>
      <c r="H1862" s="2">
        <f>'Moving Avg'!G1862</f>
        <v>14.041058000000005</v>
      </c>
      <c r="I1862" s="2">
        <f>'Moving Avg'!H1862</f>
        <v>13.081858499999996</v>
      </c>
      <c r="J1862" s="6" t="str">
        <f>OBV!F1862</f>
        <v>NEUTRAL</v>
      </c>
      <c r="K1862" s="6" t="str">
        <f>OBV!G1862</f>
        <v>NEUTRAL</v>
      </c>
      <c r="L1862" s="6" t="str">
        <f>OBV!H1862</f>
        <v>NEUTRAL</v>
      </c>
      <c r="M1862" s="8">
        <f t="shared" si="293"/>
        <v>50</v>
      </c>
      <c r="N1862" s="8">
        <f t="shared" si="290"/>
        <v>0</v>
      </c>
      <c r="O1862" s="8">
        <f t="shared" si="291"/>
        <v>50</v>
      </c>
      <c r="P1862" s="8">
        <f t="shared" si="292"/>
        <v>33</v>
      </c>
      <c r="Q1862" s="9">
        <f t="shared" si="294"/>
        <v>29.95</v>
      </c>
      <c r="R1862" s="9">
        <f t="shared" si="295"/>
        <v>35.75</v>
      </c>
      <c r="S1862" s="9">
        <f t="shared" si="296"/>
        <v>34.85</v>
      </c>
      <c r="T1862" s="9">
        <f t="shared" si="297"/>
        <v>33.25</v>
      </c>
      <c r="U1862" s="8">
        <f t="shared" si="298"/>
        <v>33.516666666666673</v>
      </c>
      <c r="V1862" s="8">
        <f t="shared" si="299"/>
        <v>33.450000000000003</v>
      </c>
    </row>
    <row r="1863" spans="1:22" ht="13.5" x14ac:dyDescent="0.25">
      <c r="A1863" s="3">
        <f>RSI!A1863</f>
        <v>44725</v>
      </c>
      <c r="B1863" s="2">
        <f>RSI!B1863</f>
        <v>14.4185</v>
      </c>
      <c r="C1863" s="2">
        <f>RSI!I1863</f>
        <v>62.121423499932796</v>
      </c>
      <c r="D1863" s="2">
        <f>MACD!E1863</f>
        <v>9.3037798569344687E-2</v>
      </c>
      <c r="E1863" s="2">
        <f>MACD!F1863</f>
        <v>6.2665817462441334E-2</v>
      </c>
      <c r="F1863" s="2">
        <f>'Moving Avg'!D1863</f>
        <v>14.4185</v>
      </c>
      <c r="G1863" s="2">
        <f>'Moving Avg'!F1863</f>
        <v>14.456889999999998</v>
      </c>
      <c r="H1863" s="2">
        <f>'Moving Avg'!G1863</f>
        <v>14.067410000000004</v>
      </c>
      <c r="I1863" s="2">
        <f>'Moving Avg'!H1863</f>
        <v>13.093401999999996</v>
      </c>
      <c r="J1863" s="6" t="str">
        <f>OBV!F1863</f>
        <v>NEUTRAL</v>
      </c>
      <c r="K1863" s="6" t="str">
        <f>OBV!G1863</f>
        <v>NEUTRAL</v>
      </c>
      <c r="L1863" s="6" t="str">
        <f>OBV!H1863</f>
        <v>NEUTRAL</v>
      </c>
      <c r="M1863" s="8">
        <f t="shared" si="293"/>
        <v>50</v>
      </c>
      <c r="N1863" s="8">
        <f t="shared" si="290"/>
        <v>0</v>
      </c>
      <c r="O1863" s="8">
        <f t="shared" si="291"/>
        <v>50</v>
      </c>
      <c r="P1863" s="8">
        <f t="shared" si="292"/>
        <v>33</v>
      </c>
      <c r="Q1863" s="9">
        <f t="shared" si="294"/>
        <v>29.95</v>
      </c>
      <c r="R1863" s="9">
        <f t="shared" si="295"/>
        <v>35.75</v>
      </c>
      <c r="S1863" s="9">
        <f t="shared" si="296"/>
        <v>34.85</v>
      </c>
      <c r="T1863" s="9">
        <f t="shared" si="297"/>
        <v>33.25</v>
      </c>
      <c r="U1863" s="8">
        <f t="shared" si="298"/>
        <v>33.516666666666673</v>
      </c>
      <c r="V1863" s="8">
        <f t="shared" si="299"/>
        <v>33.450000000000003</v>
      </c>
    </row>
    <row r="1864" spans="1:22" ht="13.5" x14ac:dyDescent="0.25">
      <c r="A1864" s="3">
        <f>RSI!A1864</f>
        <v>44726</v>
      </c>
      <c r="B1864" s="2">
        <f>RSI!B1864</f>
        <v>14.4185</v>
      </c>
      <c r="C1864" s="2">
        <f>RSI!I1864</f>
        <v>62.121423499932796</v>
      </c>
      <c r="D1864" s="2">
        <f>MACD!E1864</f>
        <v>8.9057688110898425E-2</v>
      </c>
      <c r="E1864" s="2">
        <f>MACD!F1864</f>
        <v>6.7944191592132747E-2</v>
      </c>
      <c r="F1864" s="2">
        <f>'Moving Avg'!D1864</f>
        <v>14.4185</v>
      </c>
      <c r="G1864" s="2">
        <f>'Moving Avg'!F1864</f>
        <v>14.45538</v>
      </c>
      <c r="H1864" s="2">
        <f>'Moving Avg'!G1864</f>
        <v>14.093762000000003</v>
      </c>
      <c r="I1864" s="2">
        <f>'Moving Avg'!H1864</f>
        <v>13.105685999999999</v>
      </c>
      <c r="J1864" s="6" t="str">
        <f>OBV!F1864</f>
        <v>NEUTRAL</v>
      </c>
      <c r="K1864" s="6" t="str">
        <f>OBV!G1864</f>
        <v>NEUTRAL</v>
      </c>
      <c r="L1864" s="6" t="str">
        <f>OBV!H1864</f>
        <v>NEUTRAL</v>
      </c>
      <c r="M1864" s="8">
        <f t="shared" si="293"/>
        <v>50</v>
      </c>
      <c r="N1864" s="8">
        <f t="shared" si="290"/>
        <v>0</v>
      </c>
      <c r="O1864" s="8">
        <f t="shared" si="291"/>
        <v>50</v>
      </c>
      <c r="P1864" s="8">
        <f t="shared" si="292"/>
        <v>33</v>
      </c>
      <c r="Q1864" s="9">
        <f t="shared" si="294"/>
        <v>29.95</v>
      </c>
      <c r="R1864" s="9">
        <f t="shared" si="295"/>
        <v>35.75</v>
      </c>
      <c r="S1864" s="9">
        <f t="shared" si="296"/>
        <v>34.85</v>
      </c>
      <c r="T1864" s="9">
        <f t="shared" si="297"/>
        <v>33.25</v>
      </c>
      <c r="U1864" s="8">
        <f t="shared" si="298"/>
        <v>33.516666666666673</v>
      </c>
      <c r="V1864" s="8">
        <f t="shared" si="299"/>
        <v>33.450000000000003</v>
      </c>
    </row>
    <row r="1865" spans="1:22" ht="13.5" x14ac:dyDescent="0.25">
      <c r="A1865" s="3">
        <f>RSI!A1865</f>
        <v>44727</v>
      </c>
      <c r="B1865" s="2">
        <f>RSI!B1865</f>
        <v>14.4245</v>
      </c>
      <c r="C1865" s="2">
        <f>RSI!I1865</f>
        <v>62.849060441838915</v>
      </c>
      <c r="D1865" s="2">
        <f>MACD!E1865</f>
        <v>8.4824180622248946E-2</v>
      </c>
      <c r="E1865" s="2">
        <f>MACD!F1865</f>
        <v>7.1320189398155986E-2</v>
      </c>
      <c r="F1865" s="2">
        <f>'Moving Avg'!D1865</f>
        <v>14.419700000000001</v>
      </c>
      <c r="G1865" s="2">
        <f>'Moving Avg'!F1865</f>
        <v>14.45417</v>
      </c>
      <c r="H1865" s="2">
        <f>'Moving Avg'!G1865</f>
        <v>14.120234000000004</v>
      </c>
      <c r="I1865" s="2">
        <f>'Moving Avg'!H1865</f>
        <v>13.118</v>
      </c>
      <c r="J1865" s="6" t="str">
        <f>OBV!F1865</f>
        <v>BULLISH</v>
      </c>
      <c r="K1865" s="6" t="str">
        <f>OBV!G1865</f>
        <v>STRONG</v>
      </c>
      <c r="L1865" s="6" t="str">
        <f>OBV!H1865</f>
        <v>CONFIRMED BULLISH</v>
      </c>
      <c r="M1865" s="8">
        <f t="shared" si="293"/>
        <v>50</v>
      </c>
      <c r="N1865" s="8">
        <f t="shared" si="290"/>
        <v>0</v>
      </c>
      <c r="O1865" s="8">
        <f t="shared" si="291"/>
        <v>50</v>
      </c>
      <c r="P1865" s="8">
        <f t="shared" si="292"/>
        <v>100</v>
      </c>
      <c r="Q1865" s="9">
        <f t="shared" si="294"/>
        <v>40</v>
      </c>
      <c r="R1865" s="9">
        <f t="shared" si="295"/>
        <v>52.5</v>
      </c>
      <c r="S1865" s="9">
        <f t="shared" si="296"/>
        <v>65</v>
      </c>
      <c r="T1865" s="9">
        <f t="shared" si="297"/>
        <v>50</v>
      </c>
      <c r="U1865" s="8">
        <f t="shared" si="298"/>
        <v>52.5</v>
      </c>
      <c r="V1865" s="8">
        <f t="shared" si="299"/>
        <v>51.875</v>
      </c>
    </row>
    <row r="1866" spans="1:22" ht="13.5" x14ac:dyDescent="0.25">
      <c r="A1866" s="3">
        <f>RSI!A1866</f>
        <v>44728</v>
      </c>
      <c r="B1866" s="2">
        <f>RSI!B1866</f>
        <v>14.5092</v>
      </c>
      <c r="C1866" s="2">
        <f>RSI!I1866</f>
        <v>71.246227089610869</v>
      </c>
      <c r="D1866" s="2">
        <f>MACD!E1866</f>
        <v>7.3619305175332883E-2</v>
      </c>
      <c r="E1866" s="2">
        <f>MACD!F1866</f>
        <v>7.1780012553591371E-2</v>
      </c>
      <c r="F1866" s="2">
        <f>'Moving Avg'!D1866</f>
        <v>14.43784</v>
      </c>
      <c r="G1866" s="2">
        <f>'Moving Avg'!F1866</f>
        <v>14.454170000000001</v>
      </c>
      <c r="H1866" s="2">
        <f>'Moving Avg'!G1866</f>
        <v>14.148399999999999</v>
      </c>
      <c r="I1866" s="2">
        <f>'Moving Avg'!H1866</f>
        <v>13.130452500000001</v>
      </c>
      <c r="J1866" s="6" t="str">
        <f>OBV!F1866</f>
        <v>BULLISH</v>
      </c>
      <c r="K1866" s="6" t="str">
        <f>OBV!G1866</f>
        <v>STRONG</v>
      </c>
      <c r="L1866" s="6" t="str">
        <f>OBV!H1866</f>
        <v>CONFIRMED BULLISH</v>
      </c>
      <c r="M1866" s="8">
        <f t="shared" si="293"/>
        <v>0</v>
      </c>
      <c r="N1866" s="8">
        <f t="shared" si="290"/>
        <v>0</v>
      </c>
      <c r="O1866" s="8">
        <f t="shared" si="291"/>
        <v>50</v>
      </c>
      <c r="P1866" s="8">
        <f t="shared" si="292"/>
        <v>100</v>
      </c>
      <c r="Q1866" s="9">
        <f t="shared" si="294"/>
        <v>22.5</v>
      </c>
      <c r="R1866" s="9">
        <f t="shared" si="295"/>
        <v>42.5</v>
      </c>
      <c r="S1866" s="9">
        <f t="shared" si="296"/>
        <v>57.5</v>
      </c>
      <c r="T1866" s="9">
        <f t="shared" si="297"/>
        <v>37.5</v>
      </c>
      <c r="U1866" s="8">
        <f t="shared" si="298"/>
        <v>40.833333333333336</v>
      </c>
      <c r="V1866" s="8">
        <f t="shared" si="299"/>
        <v>40</v>
      </c>
    </row>
    <row r="1867" spans="1:22" ht="13.5" x14ac:dyDescent="0.25">
      <c r="A1867" s="3">
        <f>RSI!A1867</f>
        <v>44729</v>
      </c>
      <c r="B1867" s="2">
        <f>RSI!B1867</f>
        <v>14.5092</v>
      </c>
      <c r="C1867" s="2">
        <f>RSI!I1867</f>
        <v>71.246227089610869</v>
      </c>
      <c r="D1867" s="2">
        <f>MACD!E1867</f>
        <v>5.9520678484156875E-2</v>
      </c>
      <c r="E1867" s="2">
        <f>MACD!F1867</f>
        <v>6.9328145739704472E-2</v>
      </c>
      <c r="F1867" s="2">
        <f>'Moving Avg'!D1867</f>
        <v>14.45598</v>
      </c>
      <c r="G1867" s="2">
        <f>'Moving Avg'!F1867</f>
        <v>14.45417</v>
      </c>
      <c r="H1867" s="2">
        <f>'Moving Avg'!G1867</f>
        <v>14.176565999999998</v>
      </c>
      <c r="I1867" s="2">
        <f>'Moving Avg'!H1867</f>
        <v>13.142619999999999</v>
      </c>
      <c r="J1867" s="6" t="str">
        <f>OBV!F1867</f>
        <v>BULLISH</v>
      </c>
      <c r="K1867" s="6" t="str">
        <f>OBV!G1867</f>
        <v>STRONG</v>
      </c>
      <c r="L1867" s="6" t="str">
        <f>OBV!H1867</f>
        <v>CONFIRMED BULLISH</v>
      </c>
      <c r="M1867" s="8">
        <f t="shared" si="293"/>
        <v>0</v>
      </c>
      <c r="N1867" s="8">
        <f t="shared" si="290"/>
        <v>45</v>
      </c>
      <c r="O1867" s="8">
        <f t="shared" si="291"/>
        <v>50</v>
      </c>
      <c r="P1867" s="8">
        <f t="shared" si="292"/>
        <v>100</v>
      </c>
      <c r="Q1867" s="9">
        <f t="shared" si="294"/>
        <v>38.25</v>
      </c>
      <c r="R1867" s="9">
        <f t="shared" si="295"/>
        <v>51.5</v>
      </c>
      <c r="S1867" s="9">
        <f t="shared" si="296"/>
        <v>64.25</v>
      </c>
      <c r="T1867" s="9">
        <f t="shared" si="297"/>
        <v>48.75</v>
      </c>
      <c r="U1867" s="8">
        <f t="shared" si="298"/>
        <v>51.333333333333336</v>
      </c>
      <c r="V1867" s="8">
        <f t="shared" si="299"/>
        <v>50.6875</v>
      </c>
    </row>
    <row r="1868" spans="1:22" ht="13.5" x14ac:dyDescent="0.25">
      <c r="A1868" s="3">
        <f>RSI!A1868</f>
        <v>44732</v>
      </c>
      <c r="B1868" s="2">
        <f>RSI!B1868</f>
        <v>14.5092</v>
      </c>
      <c r="C1868" s="2">
        <f>RSI!I1868</f>
        <v>71.246227089610869</v>
      </c>
      <c r="D1868" s="2">
        <f>MACD!E1868</f>
        <v>4.6762829327432698E-2</v>
      </c>
      <c r="E1868" s="2">
        <f>MACD!F1868</f>
        <v>6.4815082457250123E-2</v>
      </c>
      <c r="F1868" s="2">
        <f>'Moving Avg'!D1868</f>
        <v>14.474119999999999</v>
      </c>
      <c r="G1868" s="2">
        <f>'Moving Avg'!F1868</f>
        <v>14.45417</v>
      </c>
      <c r="H1868" s="2">
        <f>'Moving Avg'!G1868</f>
        <v>14.204731999999995</v>
      </c>
      <c r="I1868" s="2">
        <f>'Moving Avg'!H1868</f>
        <v>13.155357500000001</v>
      </c>
      <c r="J1868" s="6" t="str">
        <f>OBV!F1868</f>
        <v>BULLISH</v>
      </c>
      <c r="K1868" s="6" t="str">
        <f>OBV!G1868</f>
        <v>STRONG</v>
      </c>
      <c r="L1868" s="6" t="str">
        <f>OBV!H1868</f>
        <v>CONFIRMED BULLISH</v>
      </c>
      <c r="M1868" s="8">
        <f t="shared" si="293"/>
        <v>0</v>
      </c>
      <c r="N1868" s="8">
        <f t="shared" si="290"/>
        <v>45</v>
      </c>
      <c r="O1868" s="8">
        <f t="shared" si="291"/>
        <v>50</v>
      </c>
      <c r="P1868" s="8">
        <f t="shared" si="292"/>
        <v>100</v>
      </c>
      <c r="Q1868" s="9">
        <f t="shared" si="294"/>
        <v>38.25</v>
      </c>
      <c r="R1868" s="9">
        <f t="shared" si="295"/>
        <v>51.5</v>
      </c>
      <c r="S1868" s="9">
        <f t="shared" si="296"/>
        <v>64.25</v>
      </c>
      <c r="T1868" s="9">
        <f t="shared" si="297"/>
        <v>48.75</v>
      </c>
      <c r="U1868" s="8">
        <f t="shared" si="298"/>
        <v>51.333333333333336</v>
      </c>
      <c r="V1868" s="8">
        <f t="shared" si="299"/>
        <v>50.6875</v>
      </c>
    </row>
    <row r="1869" spans="1:22" ht="13.5" x14ac:dyDescent="0.25">
      <c r="A1869" s="3">
        <f>RSI!A1869</f>
        <v>44733</v>
      </c>
      <c r="B1869" s="2">
        <f>RSI!B1869</f>
        <v>14.5092</v>
      </c>
      <c r="C1869" s="2">
        <f>RSI!I1869</f>
        <v>71.246227089610869</v>
      </c>
      <c r="D1869" s="2">
        <f>MACD!E1869</f>
        <v>3.5200835494359595E-2</v>
      </c>
      <c r="E1869" s="2">
        <f>MACD!F1869</f>
        <v>5.889223306467202E-2</v>
      </c>
      <c r="F1869" s="2">
        <f>'Moving Avg'!D1869</f>
        <v>14.492259999999998</v>
      </c>
      <c r="G1869" s="2">
        <f>'Moving Avg'!F1869</f>
        <v>14.454474999999999</v>
      </c>
      <c r="H1869" s="2">
        <f>'Moving Avg'!G1869</f>
        <v>14.232897999999993</v>
      </c>
      <c r="I1869" s="2">
        <f>'Moving Avg'!H1869</f>
        <v>13.168095000000005</v>
      </c>
      <c r="J1869" s="6" t="str">
        <f>OBV!F1869</f>
        <v>BULLISH</v>
      </c>
      <c r="K1869" s="6" t="str">
        <f>OBV!G1869</f>
        <v>STRONG</v>
      </c>
      <c r="L1869" s="6" t="str">
        <f>OBV!H1869</f>
        <v>CONFIRMED BULLISH</v>
      </c>
      <c r="M1869" s="8">
        <f t="shared" si="293"/>
        <v>0</v>
      </c>
      <c r="N1869" s="8">
        <f t="shared" si="290"/>
        <v>100</v>
      </c>
      <c r="O1869" s="8">
        <f t="shared" si="291"/>
        <v>50</v>
      </c>
      <c r="P1869" s="8">
        <f t="shared" si="292"/>
        <v>100</v>
      </c>
      <c r="Q1869" s="9">
        <f t="shared" si="294"/>
        <v>57.5</v>
      </c>
      <c r="R1869" s="9">
        <f t="shared" si="295"/>
        <v>62.5</v>
      </c>
      <c r="S1869" s="9">
        <f t="shared" si="296"/>
        <v>72.5</v>
      </c>
      <c r="T1869" s="9">
        <f t="shared" si="297"/>
        <v>62.5</v>
      </c>
      <c r="U1869" s="8">
        <f t="shared" si="298"/>
        <v>64.166666666666671</v>
      </c>
      <c r="V1869" s="8">
        <f t="shared" si="299"/>
        <v>63.75</v>
      </c>
    </row>
    <row r="1870" spans="1:22" ht="13.5" x14ac:dyDescent="0.25">
      <c r="A1870" s="3">
        <f>RSI!A1870</f>
        <v>44734</v>
      </c>
      <c r="B1870" s="2">
        <f>RSI!B1870</f>
        <v>14.5092</v>
      </c>
      <c r="C1870" s="2">
        <f>RSI!I1870</f>
        <v>71.246227089610869</v>
      </c>
      <c r="D1870" s="2">
        <f>MACD!E1870</f>
        <v>2.4707525961389365E-2</v>
      </c>
      <c r="E1870" s="2">
        <f>MACD!F1870</f>
        <v>5.205529164401549E-2</v>
      </c>
      <c r="F1870" s="2">
        <f>'Moving Avg'!D1870</f>
        <v>14.509199999999998</v>
      </c>
      <c r="G1870" s="2">
        <f>'Moving Avg'!F1870</f>
        <v>14.45478</v>
      </c>
      <c r="H1870" s="2">
        <f>'Moving Avg'!G1870</f>
        <v>14.256733999999994</v>
      </c>
      <c r="I1870" s="2">
        <f>'Moving Avg'!H1870</f>
        <v>13.180832500000006</v>
      </c>
      <c r="J1870" s="6" t="str">
        <f>OBV!F1870</f>
        <v>BULLISH</v>
      </c>
      <c r="K1870" s="6" t="str">
        <f>OBV!G1870</f>
        <v>NEUTRAL</v>
      </c>
      <c r="L1870" s="6" t="str">
        <f>OBV!H1870</f>
        <v>CONFIRMED BULLISH</v>
      </c>
      <c r="M1870" s="8">
        <f t="shared" si="293"/>
        <v>0</v>
      </c>
      <c r="N1870" s="8">
        <f t="shared" si="290"/>
        <v>100</v>
      </c>
      <c r="O1870" s="8">
        <f t="shared" si="291"/>
        <v>50</v>
      </c>
      <c r="P1870" s="8">
        <f t="shared" si="292"/>
        <v>83.5</v>
      </c>
      <c r="Q1870" s="9">
        <f t="shared" si="294"/>
        <v>55.024999999999999</v>
      </c>
      <c r="R1870" s="9">
        <f t="shared" si="295"/>
        <v>58.375</v>
      </c>
      <c r="S1870" s="9">
        <f t="shared" si="296"/>
        <v>65.075000000000003</v>
      </c>
      <c r="T1870" s="9">
        <f t="shared" si="297"/>
        <v>58.375</v>
      </c>
      <c r="U1870" s="8">
        <f t="shared" si="298"/>
        <v>59.491666666666674</v>
      </c>
      <c r="V1870" s="8">
        <f t="shared" si="299"/>
        <v>59.212500000000006</v>
      </c>
    </row>
    <row r="1871" spans="1:22" ht="13.5" x14ac:dyDescent="0.25">
      <c r="A1871" s="3">
        <f>RSI!A1871</f>
        <v>44735</v>
      </c>
      <c r="B1871" s="2">
        <f>RSI!B1871</f>
        <v>14.4185</v>
      </c>
      <c r="C1871" s="2">
        <f>RSI!I1871</f>
        <v>52.751589854316542</v>
      </c>
      <c r="D1871" s="2">
        <f>MACD!E1871</f>
        <v>2.1889605091267583E-2</v>
      </c>
      <c r="E1871" s="2">
        <f>MACD!F1871</f>
        <v>4.602215433346591E-2</v>
      </c>
      <c r="F1871" s="2">
        <f>'Moving Avg'!D1871</f>
        <v>14.491059999999999</v>
      </c>
      <c r="G1871" s="2">
        <f>'Moving Avg'!F1871</f>
        <v>14.451754999999997</v>
      </c>
      <c r="H1871" s="2">
        <f>'Moving Avg'!G1871</f>
        <v>14.283085999999994</v>
      </c>
      <c r="I1871" s="2">
        <f>'Moving Avg'!H1871</f>
        <v>13.193828500000006</v>
      </c>
      <c r="J1871" s="6" t="str">
        <f>OBV!F1871</f>
        <v>BEARISH</v>
      </c>
      <c r="K1871" s="6" t="str">
        <f>OBV!G1871</f>
        <v>NEUTRAL</v>
      </c>
      <c r="L1871" s="6" t="str">
        <f>OBV!H1871</f>
        <v>CONFIRMED BEARISH</v>
      </c>
      <c r="M1871" s="8">
        <f t="shared" si="293"/>
        <v>50</v>
      </c>
      <c r="N1871" s="8">
        <f t="shared" si="290"/>
        <v>100</v>
      </c>
      <c r="O1871" s="8">
        <f t="shared" si="291"/>
        <v>50</v>
      </c>
      <c r="P1871" s="8">
        <f t="shared" si="292"/>
        <v>16.5</v>
      </c>
      <c r="Q1871" s="9">
        <f t="shared" si="294"/>
        <v>62.475000000000001</v>
      </c>
      <c r="R1871" s="9">
        <f t="shared" si="295"/>
        <v>51.625</v>
      </c>
      <c r="S1871" s="9">
        <f t="shared" si="296"/>
        <v>42.424999999999997</v>
      </c>
      <c r="T1871" s="9">
        <f t="shared" si="297"/>
        <v>54.125</v>
      </c>
      <c r="U1871" s="8">
        <f t="shared" si="298"/>
        <v>52.17499999999999</v>
      </c>
      <c r="V1871" s="8">
        <f t="shared" si="299"/>
        <v>52.662499999999994</v>
      </c>
    </row>
    <row r="1872" spans="1:22" ht="13.5" x14ac:dyDescent="0.25">
      <c r="A1872" s="3">
        <f>RSI!A1872</f>
        <v>44736</v>
      </c>
      <c r="B1872" s="2">
        <f>RSI!B1872</f>
        <v>14.5092</v>
      </c>
      <c r="C1872" s="2">
        <f>RSI!I1872</f>
        <v>63.074367503695072</v>
      </c>
      <c r="D1872" s="2">
        <f>MACD!E1872</f>
        <v>1.2713859622184742E-2</v>
      </c>
      <c r="E1872" s="2">
        <f>MACD!F1872</f>
        <v>3.9360495391209678E-2</v>
      </c>
      <c r="F1872" s="2">
        <f>'Moving Avg'!D1872</f>
        <v>14.491059999999999</v>
      </c>
      <c r="G1872" s="2">
        <f>'Moving Avg'!F1872</f>
        <v>14.453264999999998</v>
      </c>
      <c r="H1872" s="2">
        <f>'Moving Avg'!G1872</f>
        <v>14.304757999999993</v>
      </c>
      <c r="I1872" s="2">
        <f>'Moving Avg'!H1872</f>
        <v>13.207278000000006</v>
      </c>
      <c r="J1872" s="6" t="str">
        <f>OBV!F1872</f>
        <v>BEARISH</v>
      </c>
      <c r="K1872" s="6" t="str">
        <f>OBV!G1872</f>
        <v>NEUTRAL</v>
      </c>
      <c r="L1872" s="6" t="str">
        <f>OBV!H1872</f>
        <v>NEUTRAL</v>
      </c>
      <c r="M1872" s="8">
        <f t="shared" si="293"/>
        <v>50</v>
      </c>
      <c r="N1872" s="8">
        <f t="shared" si="290"/>
        <v>100</v>
      </c>
      <c r="O1872" s="8">
        <f t="shared" si="291"/>
        <v>50</v>
      </c>
      <c r="P1872" s="8">
        <f t="shared" si="292"/>
        <v>16.5</v>
      </c>
      <c r="Q1872" s="9">
        <f t="shared" si="294"/>
        <v>62.475000000000001</v>
      </c>
      <c r="R1872" s="9">
        <f t="shared" si="295"/>
        <v>51.625</v>
      </c>
      <c r="S1872" s="9">
        <f t="shared" si="296"/>
        <v>42.424999999999997</v>
      </c>
      <c r="T1872" s="9">
        <f t="shared" si="297"/>
        <v>54.125</v>
      </c>
      <c r="U1872" s="8">
        <f t="shared" si="298"/>
        <v>52.17499999999999</v>
      </c>
      <c r="V1872" s="8">
        <f t="shared" si="299"/>
        <v>52.662499999999994</v>
      </c>
    </row>
    <row r="1873" spans="1:22" ht="13.5" x14ac:dyDescent="0.25">
      <c r="A1873" s="3">
        <f>RSI!A1873</f>
        <v>44739</v>
      </c>
      <c r="B1873" s="2">
        <f>RSI!B1873</f>
        <v>14.5092</v>
      </c>
      <c r="C1873" s="2">
        <f>RSI!I1873</f>
        <v>63.074367503695072</v>
      </c>
      <c r="D1873" s="2">
        <f>MACD!E1873</f>
        <v>4.346379729060601E-3</v>
      </c>
      <c r="E1873" s="2">
        <f>MACD!F1873</f>
        <v>3.2357672258779863E-2</v>
      </c>
      <c r="F1873" s="2">
        <f>'Moving Avg'!D1873</f>
        <v>14.491059999999999</v>
      </c>
      <c r="G1873" s="2">
        <f>'Moving Avg'!F1873</f>
        <v>14.454774999999998</v>
      </c>
      <c r="H1873" s="2">
        <f>'Moving Avg'!G1873</f>
        <v>14.322897999999991</v>
      </c>
      <c r="I1873" s="2">
        <f>'Moving Avg'!H1873</f>
        <v>13.220015500000006</v>
      </c>
      <c r="J1873" s="6" t="str">
        <f>OBV!F1873</f>
        <v>BEARISH</v>
      </c>
      <c r="K1873" s="6" t="str">
        <f>OBV!G1873</f>
        <v>NEUTRAL</v>
      </c>
      <c r="L1873" s="6" t="str">
        <f>OBV!H1873</f>
        <v>NEUTRAL</v>
      </c>
      <c r="M1873" s="8">
        <f t="shared" si="293"/>
        <v>50</v>
      </c>
      <c r="N1873" s="8">
        <f t="shared" si="290"/>
        <v>100</v>
      </c>
      <c r="O1873" s="8">
        <f t="shared" si="291"/>
        <v>50</v>
      </c>
      <c r="P1873" s="8">
        <f t="shared" si="292"/>
        <v>16.5</v>
      </c>
      <c r="Q1873" s="9">
        <f t="shared" si="294"/>
        <v>62.475000000000001</v>
      </c>
      <c r="R1873" s="9">
        <f t="shared" si="295"/>
        <v>51.625</v>
      </c>
      <c r="S1873" s="9">
        <f t="shared" si="296"/>
        <v>42.424999999999997</v>
      </c>
      <c r="T1873" s="9">
        <f t="shared" si="297"/>
        <v>54.125</v>
      </c>
      <c r="U1873" s="8">
        <f t="shared" si="298"/>
        <v>52.17499999999999</v>
      </c>
      <c r="V1873" s="8">
        <f t="shared" si="299"/>
        <v>52.662499999999994</v>
      </c>
    </row>
    <row r="1874" spans="1:22" ht="13.5" x14ac:dyDescent="0.25">
      <c r="A1874" s="3">
        <f>RSI!A1874</f>
        <v>44740</v>
      </c>
      <c r="B1874" s="2">
        <f>RSI!B1874</f>
        <v>14.478999999999999</v>
      </c>
      <c r="C1874" s="2">
        <f>RSI!I1874</f>
        <v>58.166932490143637</v>
      </c>
      <c r="D1874" s="2">
        <f>MACD!E1874</f>
        <v>-1.0554507254258993E-3</v>
      </c>
      <c r="E1874" s="2">
        <f>MACD!F1874</f>
        <v>2.5675047661938712E-2</v>
      </c>
      <c r="F1874" s="2">
        <f>'Moving Avg'!D1874</f>
        <v>14.48502</v>
      </c>
      <c r="G1874" s="2">
        <f>'Moving Avg'!F1874</f>
        <v>14.456289999999999</v>
      </c>
      <c r="H1874" s="2">
        <f>'Moving Avg'!G1874</f>
        <v>14.340547999999991</v>
      </c>
      <c r="I1874" s="2">
        <f>'Moving Avg'!H1874</f>
        <v>13.231747500000006</v>
      </c>
      <c r="J1874" s="6" t="str">
        <f>OBV!F1874</f>
        <v>BEARISH</v>
      </c>
      <c r="K1874" s="6" t="str">
        <f>OBV!G1874</f>
        <v>WEAK</v>
      </c>
      <c r="L1874" s="6" t="str">
        <f>OBV!H1874</f>
        <v>CONFIRMED BEARISH</v>
      </c>
      <c r="M1874" s="8">
        <f t="shared" si="293"/>
        <v>50</v>
      </c>
      <c r="N1874" s="8">
        <f t="shared" si="290"/>
        <v>100</v>
      </c>
      <c r="O1874" s="8">
        <f t="shared" si="291"/>
        <v>50</v>
      </c>
      <c r="P1874" s="8">
        <f t="shared" si="292"/>
        <v>0</v>
      </c>
      <c r="Q1874" s="9">
        <f t="shared" si="294"/>
        <v>60</v>
      </c>
      <c r="R1874" s="9">
        <f t="shared" si="295"/>
        <v>47.5</v>
      </c>
      <c r="S1874" s="9">
        <f t="shared" si="296"/>
        <v>35</v>
      </c>
      <c r="T1874" s="9">
        <f t="shared" si="297"/>
        <v>50</v>
      </c>
      <c r="U1874" s="8">
        <f t="shared" si="298"/>
        <v>47.5</v>
      </c>
      <c r="V1874" s="8">
        <f t="shared" si="299"/>
        <v>48.125</v>
      </c>
    </row>
    <row r="1875" spans="1:22" ht="13.5" x14ac:dyDescent="0.25">
      <c r="A1875" s="3">
        <f>RSI!A1875</f>
        <v>44741</v>
      </c>
      <c r="B1875" s="2">
        <f>RSI!B1875</f>
        <v>14.478999999999999</v>
      </c>
      <c r="C1875" s="2">
        <f>RSI!I1875</f>
        <v>58.166932490143637</v>
      </c>
      <c r="D1875" s="2">
        <f>MACD!E1875</f>
        <v>-5.0420079108466354E-3</v>
      </c>
      <c r="E1875" s="2">
        <f>MACD!F1875</f>
        <v>1.9531636547381645E-2</v>
      </c>
      <c r="F1875" s="2">
        <f>'Moving Avg'!D1875</f>
        <v>14.478980000000002</v>
      </c>
      <c r="G1875" s="2">
        <f>'Moving Avg'!F1875</f>
        <v>14.457804999999997</v>
      </c>
      <c r="H1875" s="2">
        <f>'Moving Avg'!G1875</f>
        <v>14.358425999999994</v>
      </c>
      <c r="I1875" s="2">
        <f>'Moving Avg'!H1875</f>
        <v>13.244334000000006</v>
      </c>
      <c r="J1875" s="6" t="str">
        <f>OBV!F1875</f>
        <v>BEARISH</v>
      </c>
      <c r="K1875" s="6" t="str">
        <f>OBV!G1875</f>
        <v>WEAK</v>
      </c>
      <c r="L1875" s="6" t="str">
        <f>OBV!H1875</f>
        <v>CONFIRMED BEARISH</v>
      </c>
      <c r="M1875" s="8">
        <f t="shared" si="293"/>
        <v>50</v>
      </c>
      <c r="N1875" s="8">
        <f t="shared" si="290"/>
        <v>100</v>
      </c>
      <c r="O1875" s="8">
        <f t="shared" si="291"/>
        <v>50</v>
      </c>
      <c r="P1875" s="8">
        <f t="shared" si="292"/>
        <v>0</v>
      </c>
      <c r="Q1875" s="9">
        <f t="shared" si="294"/>
        <v>60</v>
      </c>
      <c r="R1875" s="9">
        <f t="shared" si="295"/>
        <v>47.5</v>
      </c>
      <c r="S1875" s="9">
        <f t="shared" si="296"/>
        <v>35</v>
      </c>
      <c r="T1875" s="9">
        <f t="shared" si="297"/>
        <v>50</v>
      </c>
      <c r="U1875" s="8">
        <f t="shared" si="298"/>
        <v>47.5</v>
      </c>
      <c r="V1875" s="8">
        <f t="shared" si="299"/>
        <v>48.125</v>
      </c>
    </row>
    <row r="1876" spans="1:22" ht="13.5" x14ac:dyDescent="0.25">
      <c r="A1876" s="3">
        <f>RSI!A1876</f>
        <v>44742</v>
      </c>
      <c r="B1876" s="2">
        <f>RSI!B1876</f>
        <v>14.491</v>
      </c>
      <c r="C1876" s="2">
        <f>RSI!I1876</f>
        <v>59.614924682056369</v>
      </c>
      <c r="D1876" s="2">
        <f>MACD!E1876</f>
        <v>3.4128775753412555E-3</v>
      </c>
      <c r="E1876" s="2">
        <f>MACD!F1876</f>
        <v>1.6307884752973567E-2</v>
      </c>
      <c r="F1876" s="2">
        <f>'Moving Avg'!D1876</f>
        <v>14.49348</v>
      </c>
      <c r="G1876" s="2">
        <f>'Moving Avg'!F1876</f>
        <v>14.460219999999996</v>
      </c>
      <c r="H1876" s="2">
        <f>'Moving Avg'!G1876</f>
        <v>14.373695999999995</v>
      </c>
      <c r="I1876" s="2">
        <f>'Moving Avg'!H1876</f>
        <v>13.257550000000004</v>
      </c>
      <c r="J1876" s="6" t="str">
        <f>OBV!F1876</f>
        <v>BULLISH</v>
      </c>
      <c r="K1876" s="6" t="str">
        <f>OBV!G1876</f>
        <v>NEUTRAL</v>
      </c>
      <c r="L1876" s="6" t="str">
        <f>OBV!H1876</f>
        <v>CONFIRMED BULLISH</v>
      </c>
      <c r="M1876" s="8">
        <f t="shared" si="293"/>
        <v>50</v>
      </c>
      <c r="N1876" s="8">
        <f t="shared" si="290"/>
        <v>45</v>
      </c>
      <c r="O1876" s="8">
        <f t="shared" si="291"/>
        <v>50</v>
      </c>
      <c r="P1876" s="8">
        <f t="shared" si="292"/>
        <v>83.5</v>
      </c>
      <c r="Q1876" s="9">
        <f t="shared" si="294"/>
        <v>53.274999999999999</v>
      </c>
      <c r="R1876" s="9">
        <f t="shared" si="295"/>
        <v>57.375</v>
      </c>
      <c r="S1876" s="9">
        <f t="shared" si="296"/>
        <v>64.325000000000003</v>
      </c>
      <c r="T1876" s="9">
        <f t="shared" si="297"/>
        <v>57.125</v>
      </c>
      <c r="U1876" s="8">
        <f t="shared" si="298"/>
        <v>58.32500000000001</v>
      </c>
      <c r="V1876" s="8">
        <f t="shared" si="299"/>
        <v>58.025000000000006</v>
      </c>
    </row>
    <row r="1877" spans="1:22" ht="13.5" x14ac:dyDescent="0.25">
      <c r="A1877" s="3">
        <f>RSI!A1877</f>
        <v>44743</v>
      </c>
      <c r="B1877" s="2">
        <f>RSI!B1877</f>
        <v>14.491</v>
      </c>
      <c r="C1877" s="2">
        <f>RSI!I1877</f>
        <v>59.614924682056369</v>
      </c>
      <c r="D1877" s="2">
        <f>MACD!E1877</f>
        <v>1.0205589821499217E-2</v>
      </c>
      <c r="E1877" s="2">
        <f>MACD!F1877</f>
        <v>1.5087425766678698E-2</v>
      </c>
      <c r="F1877" s="2">
        <f>'Moving Avg'!D1877</f>
        <v>14.489839999999997</v>
      </c>
      <c r="G1877" s="2">
        <f>'Moving Avg'!F1877</f>
        <v>14.463844999999996</v>
      </c>
      <c r="H1877" s="2">
        <f>'Moving Avg'!G1877</f>
        <v>14.389535999999994</v>
      </c>
      <c r="I1877" s="2">
        <f>'Moving Avg'!H1877</f>
        <v>13.270766000000002</v>
      </c>
      <c r="J1877" s="6" t="str">
        <f>OBV!F1877</f>
        <v>BULLISH</v>
      </c>
      <c r="K1877" s="6" t="str">
        <f>OBV!G1877</f>
        <v>NEUTRAL</v>
      </c>
      <c r="L1877" s="6" t="str">
        <f>OBV!H1877</f>
        <v>BULLISH DIVERGENCE</v>
      </c>
      <c r="M1877" s="8">
        <f t="shared" si="293"/>
        <v>50</v>
      </c>
      <c r="N1877" s="8">
        <f t="shared" si="290"/>
        <v>45</v>
      </c>
      <c r="O1877" s="8">
        <f t="shared" si="291"/>
        <v>50</v>
      </c>
      <c r="P1877" s="8">
        <f t="shared" si="292"/>
        <v>66.5</v>
      </c>
      <c r="Q1877" s="9">
        <f t="shared" si="294"/>
        <v>50.725000000000001</v>
      </c>
      <c r="R1877" s="9">
        <f t="shared" si="295"/>
        <v>53.125</v>
      </c>
      <c r="S1877" s="9">
        <f t="shared" si="296"/>
        <v>56.674999999999997</v>
      </c>
      <c r="T1877" s="9">
        <f t="shared" si="297"/>
        <v>52.875</v>
      </c>
      <c r="U1877" s="8">
        <f t="shared" si="298"/>
        <v>53.508333333333326</v>
      </c>
      <c r="V1877" s="8">
        <f t="shared" si="299"/>
        <v>53.349999999999994</v>
      </c>
    </row>
    <row r="1878" spans="1:22" ht="13.5" x14ac:dyDescent="0.25">
      <c r="A1878" s="3">
        <f>RSI!A1878</f>
        <v>44746</v>
      </c>
      <c r="B1878" s="2">
        <f>RSI!B1878</f>
        <v>14.491</v>
      </c>
      <c r="C1878" s="2">
        <f>RSI!I1878</f>
        <v>59.614924682056369</v>
      </c>
      <c r="D1878" s="2">
        <f>MACD!E1878</f>
        <v>1.5618619759980135E-2</v>
      </c>
      <c r="E1878" s="2">
        <f>MACD!F1878</f>
        <v>1.5193664565338987E-2</v>
      </c>
      <c r="F1878" s="2">
        <f>'Moving Avg'!D1878</f>
        <v>14.4862</v>
      </c>
      <c r="G1878" s="2">
        <f>'Moving Avg'!F1878</f>
        <v>14.467469999999995</v>
      </c>
      <c r="H1878" s="2">
        <f>'Moving Avg'!G1878</f>
        <v>14.405261999999993</v>
      </c>
      <c r="I1878" s="2">
        <f>'Moving Avg'!H1878</f>
        <v>13.283982000000004</v>
      </c>
      <c r="J1878" s="6" t="str">
        <f>OBV!F1878</f>
        <v>BULLISH</v>
      </c>
      <c r="K1878" s="6" t="str">
        <f>OBV!G1878</f>
        <v>NEUTRAL</v>
      </c>
      <c r="L1878" s="6" t="str">
        <f>OBV!H1878</f>
        <v>BULLISH DIVERGENCE</v>
      </c>
      <c r="M1878" s="8">
        <f t="shared" si="293"/>
        <v>50</v>
      </c>
      <c r="N1878" s="8">
        <f t="shared" si="290"/>
        <v>0</v>
      </c>
      <c r="O1878" s="8">
        <f t="shared" si="291"/>
        <v>50</v>
      </c>
      <c r="P1878" s="8">
        <f t="shared" si="292"/>
        <v>66.5</v>
      </c>
      <c r="Q1878" s="9">
        <f t="shared" si="294"/>
        <v>34.975000000000001</v>
      </c>
      <c r="R1878" s="9">
        <f t="shared" si="295"/>
        <v>44.125</v>
      </c>
      <c r="S1878" s="9">
        <f t="shared" si="296"/>
        <v>49.924999999999997</v>
      </c>
      <c r="T1878" s="9">
        <f t="shared" si="297"/>
        <v>41.625</v>
      </c>
      <c r="U1878" s="8">
        <f t="shared" si="298"/>
        <v>43.008333333333326</v>
      </c>
      <c r="V1878" s="8">
        <f t="shared" si="299"/>
        <v>42.662499999999994</v>
      </c>
    </row>
    <row r="1879" spans="1:22" ht="13.5" x14ac:dyDescent="0.25">
      <c r="A1879" s="3">
        <f>RSI!A1879</f>
        <v>44747</v>
      </c>
      <c r="B1879" s="2">
        <f>RSI!B1879</f>
        <v>14.491</v>
      </c>
      <c r="C1879" s="2">
        <f>RSI!I1879</f>
        <v>59.614924682056369</v>
      </c>
      <c r="D1879" s="2">
        <f>MACD!E1879</f>
        <v>1.9889015070642557E-2</v>
      </c>
      <c r="E1879" s="2">
        <f>MACD!F1879</f>
        <v>1.6132734666399702E-2</v>
      </c>
      <c r="F1879" s="2">
        <f>'Moving Avg'!D1879</f>
        <v>14.4886</v>
      </c>
      <c r="G1879" s="2">
        <f>'Moving Avg'!F1879</f>
        <v>14.471094999999995</v>
      </c>
      <c r="H1879" s="2">
        <f>'Moving Avg'!G1879</f>
        <v>14.415973999999995</v>
      </c>
      <c r="I1879" s="2">
        <f>'Moving Avg'!H1879</f>
        <v>13.297198000000002</v>
      </c>
      <c r="J1879" s="6" t="str">
        <f>OBV!F1879</f>
        <v>BULLISH</v>
      </c>
      <c r="K1879" s="6" t="str">
        <f>OBV!G1879</f>
        <v>STRONG</v>
      </c>
      <c r="L1879" s="6" t="str">
        <f>OBV!H1879</f>
        <v>CONFIRMED BULLISH</v>
      </c>
      <c r="M1879" s="8">
        <f t="shared" si="293"/>
        <v>50</v>
      </c>
      <c r="N1879" s="8">
        <f t="shared" si="290"/>
        <v>0</v>
      </c>
      <c r="O1879" s="8">
        <f t="shared" si="291"/>
        <v>50</v>
      </c>
      <c r="P1879" s="8">
        <f t="shared" si="292"/>
        <v>100</v>
      </c>
      <c r="Q1879" s="9">
        <f t="shared" si="294"/>
        <v>40</v>
      </c>
      <c r="R1879" s="9">
        <f t="shared" si="295"/>
        <v>52.5</v>
      </c>
      <c r="S1879" s="9">
        <f t="shared" si="296"/>
        <v>65</v>
      </c>
      <c r="T1879" s="9">
        <f t="shared" si="297"/>
        <v>50</v>
      </c>
      <c r="U1879" s="8">
        <f t="shared" si="298"/>
        <v>52.5</v>
      </c>
      <c r="V1879" s="8">
        <f t="shared" si="299"/>
        <v>51.875</v>
      </c>
    </row>
    <row r="1880" spans="1:22" ht="13.5" x14ac:dyDescent="0.25">
      <c r="A1880" s="3">
        <f>RSI!A1880</f>
        <v>44748</v>
      </c>
      <c r="B1880" s="2">
        <f>RSI!B1880</f>
        <v>14.491</v>
      </c>
      <c r="C1880" s="2">
        <f>RSI!I1880</f>
        <v>59.614924682056369</v>
      </c>
      <c r="D1880" s="2">
        <f>MACD!E1880</f>
        <v>2.3215518347420527E-2</v>
      </c>
      <c r="E1880" s="2">
        <f>MACD!F1880</f>
        <v>1.7549291402603868E-2</v>
      </c>
      <c r="F1880" s="2">
        <f>'Moving Avg'!D1880</f>
        <v>14.491</v>
      </c>
      <c r="G1880" s="2">
        <f>'Moving Avg'!F1880</f>
        <v>14.474719999999994</v>
      </c>
      <c r="H1880" s="2">
        <f>'Moving Avg'!G1880</f>
        <v>14.426685999999993</v>
      </c>
      <c r="I1880" s="2">
        <f>'Moving Avg'!H1880</f>
        <v>13.310414000000003</v>
      </c>
      <c r="J1880" s="6" t="str">
        <f>OBV!F1880</f>
        <v>BULLISH</v>
      </c>
      <c r="K1880" s="6" t="str">
        <f>OBV!G1880</f>
        <v>STRONG</v>
      </c>
      <c r="L1880" s="6" t="str">
        <f>OBV!H1880</f>
        <v>CONFIRMED BULLISH</v>
      </c>
      <c r="M1880" s="8">
        <f t="shared" si="293"/>
        <v>50</v>
      </c>
      <c r="N1880" s="8">
        <f t="shared" si="290"/>
        <v>0</v>
      </c>
      <c r="O1880" s="8">
        <f t="shared" si="291"/>
        <v>50</v>
      </c>
      <c r="P1880" s="8">
        <f t="shared" si="292"/>
        <v>100</v>
      </c>
      <c r="Q1880" s="9">
        <f t="shared" si="294"/>
        <v>40</v>
      </c>
      <c r="R1880" s="9">
        <f t="shared" si="295"/>
        <v>52.5</v>
      </c>
      <c r="S1880" s="9">
        <f t="shared" si="296"/>
        <v>65</v>
      </c>
      <c r="T1880" s="9">
        <f t="shared" si="297"/>
        <v>50</v>
      </c>
      <c r="U1880" s="8">
        <f t="shared" si="298"/>
        <v>52.5</v>
      </c>
      <c r="V1880" s="8">
        <f t="shared" si="299"/>
        <v>51.875</v>
      </c>
    </row>
    <row r="1881" spans="1:22" ht="13.5" x14ac:dyDescent="0.25">
      <c r="A1881" s="3">
        <f>RSI!A1881</f>
        <v>44749</v>
      </c>
      <c r="B1881" s="2">
        <f>RSI!B1881</f>
        <v>14.4971</v>
      </c>
      <c r="C1881" s="2">
        <f>RSI!I1881</f>
        <v>60.618637007867562</v>
      </c>
      <c r="D1881" s="2">
        <f>MACD!E1881</f>
        <v>1.1358898198487566E-2</v>
      </c>
      <c r="E1881" s="2">
        <f>MACD!F1881</f>
        <v>1.6311212761780609E-2</v>
      </c>
      <c r="F1881" s="2">
        <f>'Moving Avg'!D1881</f>
        <v>14.49222</v>
      </c>
      <c r="G1881" s="2">
        <f>'Moving Avg'!F1881</f>
        <v>14.478649999999993</v>
      </c>
      <c r="H1881" s="2">
        <f>'Moving Avg'!G1881</f>
        <v>14.431823999999995</v>
      </c>
      <c r="I1881" s="2">
        <f>'Moving Avg'!H1881</f>
        <v>13.323689000000003</v>
      </c>
      <c r="J1881" s="6" t="str">
        <f>OBV!F1881</f>
        <v>BULLISH</v>
      </c>
      <c r="K1881" s="6" t="str">
        <f>OBV!G1881</f>
        <v>NEUTRAL</v>
      </c>
      <c r="L1881" s="6" t="str">
        <f>OBV!H1881</f>
        <v>CONFIRMED BULLISH</v>
      </c>
      <c r="M1881" s="8">
        <f t="shared" si="293"/>
        <v>50</v>
      </c>
      <c r="N1881" s="8">
        <f t="shared" si="290"/>
        <v>45</v>
      </c>
      <c r="O1881" s="8">
        <f t="shared" si="291"/>
        <v>50</v>
      </c>
      <c r="P1881" s="8">
        <f t="shared" si="292"/>
        <v>83.5</v>
      </c>
      <c r="Q1881" s="9">
        <f t="shared" si="294"/>
        <v>53.274999999999999</v>
      </c>
      <c r="R1881" s="9">
        <f t="shared" si="295"/>
        <v>57.375</v>
      </c>
      <c r="S1881" s="9">
        <f t="shared" si="296"/>
        <v>64.325000000000003</v>
      </c>
      <c r="T1881" s="9">
        <f t="shared" si="297"/>
        <v>57.125</v>
      </c>
      <c r="U1881" s="8">
        <f t="shared" si="298"/>
        <v>58.32500000000001</v>
      </c>
      <c r="V1881" s="8">
        <f t="shared" si="299"/>
        <v>58.025000000000006</v>
      </c>
    </row>
    <row r="1882" spans="1:22" ht="13.5" x14ac:dyDescent="0.25">
      <c r="A1882" s="3">
        <f>RSI!A1882</f>
        <v>44750</v>
      </c>
      <c r="B1882" s="2">
        <f>RSI!B1882</f>
        <v>14.4971</v>
      </c>
      <c r="C1882" s="2">
        <f>RSI!I1882</f>
        <v>60.618637007867562</v>
      </c>
      <c r="D1882" s="2">
        <f>MACD!E1882</f>
        <v>1.4998196962732635E-2</v>
      </c>
      <c r="E1882" s="2">
        <f>MACD!F1882</f>
        <v>1.6048609601971017E-2</v>
      </c>
      <c r="F1882" s="2">
        <f>'Moving Avg'!D1882</f>
        <v>14.493440000000001</v>
      </c>
      <c r="G1882" s="2">
        <f>'Moving Avg'!F1882</f>
        <v>14.482579999999993</v>
      </c>
      <c r="H1882" s="2">
        <f>'Moving Avg'!G1882</f>
        <v>14.431265999999995</v>
      </c>
      <c r="I1882" s="2">
        <f>'Moving Avg'!H1882</f>
        <v>13.336366</v>
      </c>
      <c r="J1882" s="6" t="str">
        <f>OBV!F1882</f>
        <v>BULLISH</v>
      </c>
      <c r="K1882" s="6" t="str">
        <f>OBV!G1882</f>
        <v>NEUTRAL</v>
      </c>
      <c r="L1882" s="6" t="str">
        <f>OBV!H1882</f>
        <v>CONFIRMED BULLISH</v>
      </c>
      <c r="M1882" s="8">
        <f t="shared" si="293"/>
        <v>50</v>
      </c>
      <c r="N1882" s="8">
        <f t="shared" si="290"/>
        <v>45</v>
      </c>
      <c r="O1882" s="8">
        <f t="shared" si="291"/>
        <v>50</v>
      </c>
      <c r="P1882" s="8">
        <f t="shared" si="292"/>
        <v>83.5</v>
      </c>
      <c r="Q1882" s="9">
        <f t="shared" si="294"/>
        <v>53.274999999999999</v>
      </c>
      <c r="R1882" s="9">
        <f t="shared" si="295"/>
        <v>57.375</v>
      </c>
      <c r="S1882" s="9">
        <f t="shared" si="296"/>
        <v>64.325000000000003</v>
      </c>
      <c r="T1882" s="9">
        <f t="shared" si="297"/>
        <v>57.125</v>
      </c>
      <c r="U1882" s="8">
        <f t="shared" si="298"/>
        <v>58.32500000000001</v>
      </c>
      <c r="V1882" s="8">
        <f t="shared" si="299"/>
        <v>58.025000000000006</v>
      </c>
    </row>
    <row r="1883" spans="1:22" ht="13.5" x14ac:dyDescent="0.25">
      <c r="A1883" s="3">
        <f>RSI!A1883</f>
        <v>44753</v>
      </c>
      <c r="B1883" s="2">
        <f>RSI!B1883</f>
        <v>14.478999999999999</v>
      </c>
      <c r="C1883" s="2">
        <f>RSI!I1883</f>
        <v>55.842555281523858</v>
      </c>
      <c r="D1883" s="2">
        <f>MACD!E1883</f>
        <v>1.9157212268478219E-2</v>
      </c>
      <c r="E1883" s="2">
        <f>MACD!F1883</f>
        <v>1.6670330135272457E-2</v>
      </c>
      <c r="F1883" s="2">
        <f>'Moving Avg'!D1883</f>
        <v>14.491040000000002</v>
      </c>
      <c r="G1883" s="2">
        <f>'Moving Avg'!F1883</f>
        <v>14.485604999999993</v>
      </c>
      <c r="H1883" s="2">
        <f>'Moving Avg'!G1883</f>
        <v>14.436042</v>
      </c>
      <c r="I1883" s="2">
        <f>'Moving Avg'!H1883</f>
        <v>13.348952500000003</v>
      </c>
      <c r="J1883" s="6" t="str">
        <f>OBV!F1883</f>
        <v>BULLISH</v>
      </c>
      <c r="K1883" s="6" t="str">
        <f>OBV!G1883</f>
        <v>NEUTRAL</v>
      </c>
      <c r="L1883" s="6" t="str">
        <f>OBV!H1883</f>
        <v>BULLISH DIVERGENCE</v>
      </c>
      <c r="M1883" s="8">
        <f t="shared" si="293"/>
        <v>50</v>
      </c>
      <c r="N1883" s="8">
        <f t="shared" si="290"/>
        <v>0</v>
      </c>
      <c r="O1883" s="8">
        <f t="shared" si="291"/>
        <v>50</v>
      </c>
      <c r="P1883" s="8">
        <f t="shared" si="292"/>
        <v>66.5</v>
      </c>
      <c r="Q1883" s="9">
        <f t="shared" si="294"/>
        <v>34.975000000000001</v>
      </c>
      <c r="R1883" s="9">
        <f t="shared" si="295"/>
        <v>44.125</v>
      </c>
      <c r="S1883" s="9">
        <f t="shared" si="296"/>
        <v>49.924999999999997</v>
      </c>
      <c r="T1883" s="9">
        <f t="shared" si="297"/>
        <v>41.625</v>
      </c>
      <c r="U1883" s="8">
        <f t="shared" si="298"/>
        <v>43.008333333333326</v>
      </c>
      <c r="V1883" s="8">
        <f t="shared" si="299"/>
        <v>42.662499999999994</v>
      </c>
    </row>
    <row r="1884" spans="1:22" ht="13.5" x14ac:dyDescent="0.25">
      <c r="A1884" s="3">
        <f>RSI!A1884</f>
        <v>44754</v>
      </c>
      <c r="B1884" s="2">
        <f>RSI!B1884</f>
        <v>14.388299999999999</v>
      </c>
      <c r="C1884" s="2">
        <f>RSI!I1884</f>
        <v>39.182643137148034</v>
      </c>
      <c r="D1884" s="2">
        <f>MACD!E1884</f>
        <v>2.4613908450829669E-2</v>
      </c>
      <c r="E1884" s="2">
        <f>MACD!F1884</f>
        <v>1.8259045798383902E-2</v>
      </c>
      <c r="F1884" s="2">
        <f>'Moving Avg'!D1884</f>
        <v>14.470499999999998</v>
      </c>
      <c r="G1884" s="2">
        <f>'Moving Avg'!F1884</f>
        <v>14.484094999999993</v>
      </c>
      <c r="H1884" s="2">
        <f>'Moving Avg'!G1884</f>
        <v>14.439004000000001</v>
      </c>
      <c r="I1884" s="2">
        <f>'Moving Avg'!H1884</f>
        <v>13.361085500000002</v>
      </c>
      <c r="J1884" s="6" t="str">
        <f>OBV!F1884</f>
        <v>BEARISH</v>
      </c>
      <c r="K1884" s="6" t="str">
        <f>OBV!G1884</f>
        <v>NEUTRAL</v>
      </c>
      <c r="L1884" s="6" t="str">
        <f>OBV!H1884</f>
        <v>CONFIRMED BEARISH</v>
      </c>
      <c r="M1884" s="8">
        <f t="shared" si="293"/>
        <v>50</v>
      </c>
      <c r="N1884" s="8">
        <f t="shared" si="290"/>
        <v>0</v>
      </c>
      <c r="O1884" s="8">
        <f t="shared" si="291"/>
        <v>50</v>
      </c>
      <c r="P1884" s="8">
        <f t="shared" si="292"/>
        <v>16.5</v>
      </c>
      <c r="Q1884" s="9">
        <f t="shared" si="294"/>
        <v>27.475000000000001</v>
      </c>
      <c r="R1884" s="9">
        <f t="shared" si="295"/>
        <v>31.625</v>
      </c>
      <c r="S1884" s="9">
        <f t="shared" si="296"/>
        <v>27.425000000000001</v>
      </c>
      <c r="T1884" s="9">
        <f t="shared" si="297"/>
        <v>29.125</v>
      </c>
      <c r="U1884" s="8">
        <f t="shared" si="298"/>
        <v>28.841666666666669</v>
      </c>
      <c r="V1884" s="8">
        <f t="shared" si="299"/>
        <v>28.912500000000001</v>
      </c>
    </row>
    <row r="1885" spans="1:22" ht="13.5" x14ac:dyDescent="0.25">
      <c r="A1885" s="3">
        <f>RSI!A1885</f>
        <v>44755</v>
      </c>
      <c r="B1885" s="2">
        <f>RSI!B1885</f>
        <v>14.4971</v>
      </c>
      <c r="C1885" s="2">
        <f>RSI!I1885</f>
        <v>56.101285736775587</v>
      </c>
      <c r="D1885" s="2">
        <f>MACD!E1885</f>
        <v>2.1582956360639116E-2</v>
      </c>
      <c r="E1885" s="2">
        <f>MACD!F1885</f>
        <v>1.8923827910834946E-2</v>
      </c>
      <c r="F1885" s="2">
        <f>'Moving Avg'!D1885</f>
        <v>14.471719999999999</v>
      </c>
      <c r="G1885" s="2">
        <f>'Moving Avg'!F1885</f>
        <v>14.487724999999992</v>
      </c>
      <c r="H1885" s="2">
        <f>'Moving Avg'!G1885</f>
        <v>14.444142000000001</v>
      </c>
      <c r="I1885" s="2">
        <f>'Moving Avg'!H1885</f>
        <v>13.373762500000003</v>
      </c>
      <c r="J1885" s="6" t="str">
        <f>OBV!F1885</f>
        <v>BEARISH</v>
      </c>
      <c r="K1885" s="6" t="str">
        <f>OBV!G1885</f>
        <v>NEUTRAL</v>
      </c>
      <c r="L1885" s="6" t="str">
        <f>OBV!H1885</f>
        <v>BEARISH DIVERGENCE</v>
      </c>
      <c r="M1885" s="8">
        <f t="shared" si="293"/>
        <v>50</v>
      </c>
      <c r="N1885" s="8">
        <f t="shared" si="290"/>
        <v>0</v>
      </c>
      <c r="O1885" s="8">
        <f t="shared" si="291"/>
        <v>50</v>
      </c>
      <c r="P1885" s="8">
        <f t="shared" si="292"/>
        <v>16.5</v>
      </c>
      <c r="Q1885" s="9">
        <f t="shared" si="294"/>
        <v>27.475000000000001</v>
      </c>
      <c r="R1885" s="9">
        <f t="shared" si="295"/>
        <v>31.625</v>
      </c>
      <c r="S1885" s="9">
        <f t="shared" si="296"/>
        <v>27.425000000000001</v>
      </c>
      <c r="T1885" s="9">
        <f t="shared" si="297"/>
        <v>29.125</v>
      </c>
      <c r="U1885" s="8">
        <f t="shared" si="298"/>
        <v>28.841666666666669</v>
      </c>
      <c r="V1885" s="8">
        <f t="shared" si="299"/>
        <v>28.912500000000001</v>
      </c>
    </row>
    <row r="1886" spans="1:22" ht="13.5" x14ac:dyDescent="0.25">
      <c r="A1886" s="3">
        <f>RSI!A1886</f>
        <v>44756</v>
      </c>
      <c r="B1886" s="2">
        <f>RSI!B1886</f>
        <v>14.5031</v>
      </c>
      <c r="C1886" s="2">
        <f>RSI!I1886</f>
        <v>56.814763294935837</v>
      </c>
      <c r="D1886" s="2">
        <f>MACD!E1886</f>
        <v>2.0157760775896705E-2</v>
      </c>
      <c r="E1886" s="2">
        <f>MACD!F1886</f>
        <v>1.9170614483847298E-2</v>
      </c>
      <c r="F1886" s="2">
        <f>'Moving Avg'!D1886</f>
        <v>14.472919999999998</v>
      </c>
      <c r="G1886" s="2">
        <f>'Moving Avg'!F1886</f>
        <v>14.487419999999995</v>
      </c>
      <c r="H1886" s="2">
        <f>'Moving Avg'!G1886</f>
        <v>14.449400000000001</v>
      </c>
      <c r="I1886" s="2">
        <f>'Moving Avg'!H1886</f>
        <v>13.387039000000001</v>
      </c>
      <c r="J1886" s="6" t="str">
        <f>OBV!F1886</f>
        <v>BEARISH</v>
      </c>
      <c r="K1886" s="6" t="str">
        <f>OBV!G1886</f>
        <v>NEUTRAL</v>
      </c>
      <c r="L1886" s="6" t="str">
        <f>OBV!H1886</f>
        <v>BEARISH DIVERGENCE</v>
      </c>
      <c r="M1886" s="8">
        <f t="shared" si="293"/>
        <v>50</v>
      </c>
      <c r="N1886" s="8">
        <f t="shared" si="290"/>
        <v>0</v>
      </c>
      <c r="O1886" s="8">
        <f t="shared" si="291"/>
        <v>50</v>
      </c>
      <c r="P1886" s="8">
        <f t="shared" si="292"/>
        <v>16.5</v>
      </c>
      <c r="Q1886" s="9">
        <f t="shared" si="294"/>
        <v>27.475000000000001</v>
      </c>
      <c r="R1886" s="9">
        <f t="shared" si="295"/>
        <v>31.625</v>
      </c>
      <c r="S1886" s="9">
        <f t="shared" si="296"/>
        <v>27.425000000000001</v>
      </c>
      <c r="T1886" s="9">
        <f t="shared" si="297"/>
        <v>29.125</v>
      </c>
      <c r="U1886" s="8">
        <f t="shared" si="298"/>
        <v>28.841666666666669</v>
      </c>
      <c r="V1886" s="8">
        <f t="shared" si="299"/>
        <v>28.912500000000001</v>
      </c>
    </row>
    <row r="1887" spans="1:22" ht="13.5" x14ac:dyDescent="0.25">
      <c r="A1887" s="3">
        <f>RSI!A1887</f>
        <v>44757</v>
      </c>
      <c r="B1887" s="2">
        <f>RSI!B1887</f>
        <v>14.5031</v>
      </c>
      <c r="C1887" s="2">
        <f>RSI!I1887</f>
        <v>56.814763294935851</v>
      </c>
      <c r="D1887" s="2">
        <f>MACD!E1887</f>
        <v>1.867354473912286E-2</v>
      </c>
      <c r="E1887" s="2">
        <f>MACD!F1887</f>
        <v>1.9071200534902411E-2</v>
      </c>
      <c r="F1887" s="2">
        <f>'Moving Avg'!D1887</f>
        <v>14.474120000000003</v>
      </c>
      <c r="G1887" s="2">
        <f>'Moving Avg'!F1887</f>
        <v>14.487114999999998</v>
      </c>
      <c r="H1887" s="2">
        <f>'Moving Avg'!G1887</f>
        <v>14.454658000000004</v>
      </c>
      <c r="I1887" s="2">
        <f>'Moving Avg'!H1887</f>
        <v>13.400315500000001</v>
      </c>
      <c r="J1887" s="6" t="str">
        <f>OBV!F1887</f>
        <v>BEARISH</v>
      </c>
      <c r="K1887" s="6" t="str">
        <f>OBV!G1887</f>
        <v>NEUTRAL</v>
      </c>
      <c r="L1887" s="6" t="str">
        <f>OBV!H1887</f>
        <v>BEARISH DIVERGENCE</v>
      </c>
      <c r="M1887" s="8">
        <f t="shared" si="293"/>
        <v>50</v>
      </c>
      <c r="N1887" s="8">
        <f t="shared" si="290"/>
        <v>45</v>
      </c>
      <c r="O1887" s="8">
        <f t="shared" si="291"/>
        <v>50</v>
      </c>
      <c r="P1887" s="8">
        <f t="shared" si="292"/>
        <v>16.5</v>
      </c>
      <c r="Q1887" s="9">
        <f t="shared" si="294"/>
        <v>43.225000000000001</v>
      </c>
      <c r="R1887" s="9">
        <f t="shared" si="295"/>
        <v>40.625</v>
      </c>
      <c r="S1887" s="9">
        <f t="shared" si="296"/>
        <v>34.174999999999997</v>
      </c>
      <c r="T1887" s="9">
        <f t="shared" si="297"/>
        <v>40.375</v>
      </c>
      <c r="U1887" s="8">
        <f t="shared" si="298"/>
        <v>39.341666666666661</v>
      </c>
      <c r="V1887" s="8">
        <f t="shared" si="299"/>
        <v>39.599999999999994</v>
      </c>
    </row>
    <row r="1888" spans="1:22" ht="13.5" x14ac:dyDescent="0.25">
      <c r="A1888" s="3">
        <f>RSI!A1888</f>
        <v>44760</v>
      </c>
      <c r="B1888" s="2">
        <f>RSI!B1888</f>
        <v>14.5031</v>
      </c>
      <c r="C1888" s="2">
        <f>RSI!I1888</f>
        <v>56.814763294935851</v>
      </c>
      <c r="D1888" s="2">
        <f>MACD!E1888</f>
        <v>1.7160001750321285E-2</v>
      </c>
      <c r="E1888" s="2">
        <f>MACD!F1888</f>
        <v>1.8688960777986187E-2</v>
      </c>
      <c r="F1888" s="2">
        <f>'Moving Avg'!D1888</f>
        <v>14.47894</v>
      </c>
      <c r="G1888" s="2">
        <f>'Moving Avg'!F1888</f>
        <v>14.486809999999997</v>
      </c>
      <c r="H1888" s="2">
        <f>'Moving Avg'!G1888</f>
        <v>14.457068000000003</v>
      </c>
      <c r="I1888" s="2">
        <f>'Moving Avg'!H1888</f>
        <v>13.413876999999999</v>
      </c>
      <c r="J1888" s="6" t="str">
        <f>OBV!F1888</f>
        <v>BEARISH</v>
      </c>
      <c r="K1888" s="6" t="str">
        <f>OBV!G1888</f>
        <v>NEUTRAL</v>
      </c>
      <c r="L1888" s="6" t="str">
        <f>OBV!H1888</f>
        <v>BEARISH DIVERGENCE</v>
      </c>
      <c r="M1888" s="8">
        <f t="shared" si="293"/>
        <v>50</v>
      </c>
      <c r="N1888" s="8">
        <f t="shared" si="290"/>
        <v>45</v>
      </c>
      <c r="O1888" s="8">
        <f t="shared" si="291"/>
        <v>50</v>
      </c>
      <c r="P1888" s="8">
        <f t="shared" si="292"/>
        <v>16.5</v>
      </c>
      <c r="Q1888" s="9">
        <f t="shared" si="294"/>
        <v>43.225000000000001</v>
      </c>
      <c r="R1888" s="9">
        <f t="shared" si="295"/>
        <v>40.625</v>
      </c>
      <c r="S1888" s="9">
        <f t="shared" si="296"/>
        <v>34.174999999999997</v>
      </c>
      <c r="T1888" s="9">
        <f t="shared" si="297"/>
        <v>40.375</v>
      </c>
      <c r="U1888" s="8">
        <f t="shared" si="298"/>
        <v>39.341666666666661</v>
      </c>
      <c r="V1888" s="8">
        <f t="shared" si="299"/>
        <v>39.599999999999994</v>
      </c>
    </row>
    <row r="1889" spans="1:22" ht="13.5" x14ac:dyDescent="0.25">
      <c r="A1889" s="3">
        <f>RSI!A1889</f>
        <v>44761</v>
      </c>
      <c r="B1889" s="2">
        <f>RSI!B1889</f>
        <v>14.478999999999999</v>
      </c>
      <c r="C1889" s="2">
        <f>RSI!I1889</f>
        <v>52.531560281242442</v>
      </c>
      <c r="D1889" s="2">
        <f>MACD!E1889</f>
        <v>1.7425915343137532E-2</v>
      </c>
      <c r="E1889" s="2">
        <f>MACD!F1889</f>
        <v>1.8436351691016456E-2</v>
      </c>
      <c r="F1889" s="2">
        <f>'Moving Avg'!D1889</f>
        <v>14.49708</v>
      </c>
      <c r="G1889" s="2">
        <f>'Moving Avg'!F1889</f>
        <v>14.485299999999995</v>
      </c>
      <c r="H1889" s="2">
        <f>'Moving Avg'!G1889</f>
        <v>14.458996000000004</v>
      </c>
      <c r="I1889" s="2">
        <f>'Moving Avg'!H1889</f>
        <v>13.427033</v>
      </c>
      <c r="J1889" s="6" t="str">
        <f>OBV!F1889</f>
        <v>BEARISH</v>
      </c>
      <c r="K1889" s="6" t="str">
        <f>OBV!G1889</f>
        <v>NEUTRAL</v>
      </c>
      <c r="L1889" s="6" t="str">
        <f>OBV!H1889</f>
        <v>BEARISH DIVERGENCE</v>
      </c>
      <c r="M1889" s="8">
        <f t="shared" si="293"/>
        <v>50</v>
      </c>
      <c r="N1889" s="8">
        <f t="shared" si="290"/>
        <v>45</v>
      </c>
      <c r="O1889" s="8">
        <f t="shared" si="291"/>
        <v>50</v>
      </c>
      <c r="P1889" s="8">
        <f t="shared" si="292"/>
        <v>16.5</v>
      </c>
      <c r="Q1889" s="9">
        <f t="shared" si="294"/>
        <v>43.225000000000001</v>
      </c>
      <c r="R1889" s="9">
        <f t="shared" si="295"/>
        <v>40.625</v>
      </c>
      <c r="S1889" s="9">
        <f t="shared" si="296"/>
        <v>34.174999999999997</v>
      </c>
      <c r="T1889" s="9">
        <f t="shared" si="297"/>
        <v>40.375</v>
      </c>
      <c r="U1889" s="8">
        <f t="shared" si="298"/>
        <v>39.341666666666661</v>
      </c>
      <c r="V1889" s="8">
        <f t="shared" si="299"/>
        <v>39.599999999999994</v>
      </c>
    </row>
    <row r="1890" spans="1:22" ht="13.5" x14ac:dyDescent="0.25">
      <c r="A1890" s="3">
        <f>RSI!A1890</f>
        <v>44762</v>
      </c>
      <c r="B1890" s="2">
        <f>RSI!B1890</f>
        <v>14.478999999999999</v>
      </c>
      <c r="C1890" s="2">
        <f>RSI!I1890</f>
        <v>52.531560281242442</v>
      </c>
      <c r="D1890" s="2">
        <f>MACD!E1890</f>
        <v>1.7572418410523483E-2</v>
      </c>
      <c r="E1890" s="2">
        <f>MACD!F1890</f>
        <v>1.8263565034917863E-2</v>
      </c>
      <c r="F1890" s="2">
        <f>'Moving Avg'!D1890</f>
        <v>14.493459999999999</v>
      </c>
      <c r="G1890" s="2">
        <f>'Moving Avg'!F1890</f>
        <v>14.483789999999994</v>
      </c>
      <c r="H1890" s="2">
        <f>'Moving Avg'!G1890</f>
        <v>14.463772000000006</v>
      </c>
      <c r="I1890" s="2">
        <f>'Moving Avg'!H1890</f>
        <v>13.440473999999996</v>
      </c>
      <c r="J1890" s="6" t="str">
        <f>OBV!F1890</f>
        <v>BEARISH</v>
      </c>
      <c r="K1890" s="6" t="str">
        <f>OBV!G1890</f>
        <v>NEUTRAL</v>
      </c>
      <c r="L1890" s="6" t="str">
        <f>OBV!H1890</f>
        <v>CONFIRMED BEARISH</v>
      </c>
      <c r="M1890" s="8">
        <f t="shared" si="293"/>
        <v>50</v>
      </c>
      <c r="N1890" s="8">
        <f t="shared" si="290"/>
        <v>45</v>
      </c>
      <c r="O1890" s="8">
        <f t="shared" si="291"/>
        <v>50</v>
      </c>
      <c r="P1890" s="8">
        <f t="shared" si="292"/>
        <v>16.5</v>
      </c>
      <c r="Q1890" s="9">
        <f t="shared" si="294"/>
        <v>43.225000000000001</v>
      </c>
      <c r="R1890" s="9">
        <f t="shared" si="295"/>
        <v>40.625</v>
      </c>
      <c r="S1890" s="9">
        <f t="shared" si="296"/>
        <v>34.174999999999997</v>
      </c>
      <c r="T1890" s="9">
        <f t="shared" si="297"/>
        <v>40.375</v>
      </c>
      <c r="U1890" s="8">
        <f t="shared" si="298"/>
        <v>39.341666666666661</v>
      </c>
      <c r="V1890" s="8">
        <f t="shared" si="299"/>
        <v>39.599999999999994</v>
      </c>
    </row>
    <row r="1891" spans="1:22" ht="13.5" x14ac:dyDescent="0.25">
      <c r="A1891" s="3">
        <f>RSI!A1891</f>
        <v>44763</v>
      </c>
      <c r="B1891" s="2">
        <f>RSI!B1891</f>
        <v>14.478999999999999</v>
      </c>
      <c r="C1891" s="2">
        <f>RSI!I1891</f>
        <v>52.531560281242442</v>
      </c>
      <c r="D1891" s="2">
        <f>MACD!E1891</f>
        <v>1.8562158210773561E-2</v>
      </c>
      <c r="E1891" s="2">
        <f>MACD!F1891</f>
        <v>1.8323283670089004E-2</v>
      </c>
      <c r="F1891" s="2">
        <f>'Moving Avg'!D1891</f>
        <v>14.488639999999998</v>
      </c>
      <c r="G1891" s="2">
        <f>'Moving Avg'!F1891</f>
        <v>14.486814999999993</v>
      </c>
      <c r="H1891" s="2">
        <f>'Moving Avg'!G1891</f>
        <v>14.467410000000006</v>
      </c>
      <c r="I1891" s="2">
        <f>'Moving Avg'!H1891</f>
        <v>13.453914999999995</v>
      </c>
      <c r="J1891" s="6" t="str">
        <f>OBV!F1891</f>
        <v>BEARISH</v>
      </c>
      <c r="K1891" s="6" t="str">
        <f>OBV!G1891</f>
        <v>NEUTRAL</v>
      </c>
      <c r="L1891" s="6" t="str">
        <f>OBV!H1891</f>
        <v>CONFIRMED BEARISH</v>
      </c>
      <c r="M1891" s="8">
        <f t="shared" si="293"/>
        <v>50</v>
      </c>
      <c r="N1891" s="8">
        <f t="shared" si="290"/>
        <v>0</v>
      </c>
      <c r="O1891" s="8">
        <f t="shared" si="291"/>
        <v>50</v>
      </c>
      <c r="P1891" s="8">
        <f t="shared" si="292"/>
        <v>16.5</v>
      </c>
      <c r="Q1891" s="9">
        <f t="shared" si="294"/>
        <v>27.475000000000001</v>
      </c>
      <c r="R1891" s="9">
        <f t="shared" si="295"/>
        <v>31.625</v>
      </c>
      <c r="S1891" s="9">
        <f t="shared" si="296"/>
        <v>27.425000000000001</v>
      </c>
      <c r="T1891" s="9">
        <f t="shared" si="297"/>
        <v>29.125</v>
      </c>
      <c r="U1891" s="8">
        <f t="shared" si="298"/>
        <v>28.841666666666669</v>
      </c>
      <c r="V1891" s="8">
        <f t="shared" si="299"/>
        <v>28.912500000000001</v>
      </c>
    </row>
    <row r="1892" spans="1:22" ht="13.5" x14ac:dyDescent="0.25">
      <c r="A1892" s="3">
        <f>RSI!A1892</f>
        <v>44764</v>
      </c>
      <c r="B1892" s="2">
        <f>RSI!B1892</f>
        <v>14.4971</v>
      </c>
      <c r="C1892" s="2">
        <f>RSI!I1892</f>
        <v>55.666674378586301</v>
      </c>
      <c r="D1892" s="2">
        <f>MACD!E1892</f>
        <v>1.7991587875236803E-2</v>
      </c>
      <c r="E1892" s="2">
        <f>MACD!F1892</f>
        <v>1.8256944511118565E-2</v>
      </c>
      <c r="F1892" s="2">
        <f>'Moving Avg'!D1892</f>
        <v>14.487440000000001</v>
      </c>
      <c r="G1892" s="2">
        <f>'Moving Avg'!F1892</f>
        <v>14.486209999999994</v>
      </c>
      <c r="H1892" s="2">
        <f>'Moving Avg'!G1892</f>
        <v>14.472548000000009</v>
      </c>
      <c r="I1892" s="2">
        <f>'Moving Avg'!H1892</f>
        <v>13.467446499999996</v>
      </c>
      <c r="J1892" s="6" t="str">
        <f>OBV!F1892</f>
        <v>BEARISH</v>
      </c>
      <c r="K1892" s="6" t="str">
        <f>OBV!G1892</f>
        <v>NEUTRAL</v>
      </c>
      <c r="L1892" s="6" t="str">
        <f>OBV!H1892</f>
        <v>CONFIRMED BEARISH</v>
      </c>
      <c r="M1892" s="8">
        <f t="shared" si="293"/>
        <v>50</v>
      </c>
      <c r="N1892" s="8">
        <f t="shared" si="290"/>
        <v>45</v>
      </c>
      <c r="O1892" s="8">
        <f t="shared" si="291"/>
        <v>50</v>
      </c>
      <c r="P1892" s="8">
        <f t="shared" si="292"/>
        <v>16.5</v>
      </c>
      <c r="Q1892" s="9">
        <f t="shared" si="294"/>
        <v>43.225000000000001</v>
      </c>
      <c r="R1892" s="9">
        <f t="shared" si="295"/>
        <v>40.625</v>
      </c>
      <c r="S1892" s="9">
        <f t="shared" si="296"/>
        <v>34.174999999999997</v>
      </c>
      <c r="T1892" s="9">
        <f t="shared" si="297"/>
        <v>40.375</v>
      </c>
      <c r="U1892" s="8">
        <f t="shared" si="298"/>
        <v>39.341666666666661</v>
      </c>
      <c r="V1892" s="8">
        <f t="shared" si="299"/>
        <v>39.599999999999994</v>
      </c>
    </row>
    <row r="1893" spans="1:22" ht="13.5" x14ac:dyDescent="0.25">
      <c r="A1893" s="3">
        <f>RSI!A1893</f>
        <v>44768</v>
      </c>
      <c r="B1893" s="2">
        <f>RSI!B1893</f>
        <v>14.448700000000001</v>
      </c>
      <c r="C1893" s="2">
        <f>RSI!I1893</f>
        <v>46.771040573194185</v>
      </c>
      <c r="D1893" s="2">
        <f>MACD!E1893</f>
        <v>1.8140097294683244E-2</v>
      </c>
      <c r="E1893" s="2">
        <f>MACD!F1893</f>
        <v>1.8233575067831499E-2</v>
      </c>
      <c r="F1893" s="2">
        <f>'Moving Avg'!D1893</f>
        <v>14.476560000000001</v>
      </c>
      <c r="G1893" s="2">
        <f>'Moving Avg'!F1893</f>
        <v>14.483184999999992</v>
      </c>
      <c r="H1893" s="2">
        <f>'Moving Avg'!G1893</f>
        <v>14.472548000000009</v>
      </c>
      <c r="I1893" s="2">
        <f>'Moving Avg'!H1893</f>
        <v>13.480735999999995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  <c r="M1893" s="8">
        <f t="shared" si="293"/>
        <v>50</v>
      </c>
      <c r="N1893" s="8">
        <f t="shared" si="290"/>
        <v>45</v>
      </c>
      <c r="O1893" s="8">
        <f t="shared" si="291"/>
        <v>50</v>
      </c>
      <c r="P1893" s="8">
        <f t="shared" si="292"/>
        <v>16.5</v>
      </c>
      <c r="Q1893" s="9">
        <f t="shared" si="294"/>
        <v>43.225000000000001</v>
      </c>
      <c r="R1893" s="9">
        <f t="shared" si="295"/>
        <v>40.625</v>
      </c>
      <c r="S1893" s="9">
        <f t="shared" si="296"/>
        <v>34.174999999999997</v>
      </c>
      <c r="T1893" s="9">
        <f t="shared" si="297"/>
        <v>40.375</v>
      </c>
      <c r="U1893" s="8">
        <f t="shared" si="298"/>
        <v>39.341666666666661</v>
      </c>
      <c r="V1893" s="8">
        <f t="shared" si="299"/>
        <v>39.599999999999994</v>
      </c>
    </row>
    <row r="1894" spans="1:22" ht="13.5" x14ac:dyDescent="0.25">
      <c r="A1894" s="3">
        <f>RSI!A1894</f>
        <v>44769</v>
      </c>
      <c r="B1894" s="2">
        <f>RSI!B1894</f>
        <v>14.448700000000001</v>
      </c>
      <c r="C1894" s="2">
        <f>RSI!I1894</f>
        <v>46.771040573194185</v>
      </c>
      <c r="D1894" s="2">
        <f>MACD!E1894</f>
        <v>4.441179064397005E-3</v>
      </c>
      <c r="E1894" s="2">
        <f>MACD!F1894</f>
        <v>1.54750958671446E-2</v>
      </c>
      <c r="F1894" s="2">
        <f>'Moving Avg'!D1894</f>
        <v>14.470500000000001</v>
      </c>
      <c r="G1894" s="2">
        <f>'Moving Avg'!F1894</f>
        <v>14.48166999999999</v>
      </c>
      <c r="H1894" s="2">
        <f>'Moving Avg'!G1894</f>
        <v>14.47254800000001</v>
      </c>
      <c r="I1894" s="2">
        <f>'Moving Avg'!H1894</f>
        <v>13.494025499999994</v>
      </c>
      <c r="J1894" s="6" t="str">
        <f>OBV!F1894</f>
        <v>BEARISH</v>
      </c>
      <c r="K1894" s="6" t="str">
        <f>OBV!G1894</f>
        <v>NEUTRAL</v>
      </c>
      <c r="L1894" s="6" t="str">
        <f>OBV!H1894</f>
        <v>CONFIRMED BEARISH</v>
      </c>
      <c r="M1894" s="8">
        <f t="shared" si="293"/>
        <v>50</v>
      </c>
      <c r="N1894" s="8">
        <f t="shared" si="290"/>
        <v>45</v>
      </c>
      <c r="O1894" s="8">
        <f t="shared" si="291"/>
        <v>50</v>
      </c>
      <c r="P1894" s="8">
        <f t="shared" si="292"/>
        <v>16.5</v>
      </c>
      <c r="Q1894" s="9">
        <f t="shared" si="294"/>
        <v>43.225000000000001</v>
      </c>
      <c r="R1894" s="9">
        <f t="shared" si="295"/>
        <v>40.625</v>
      </c>
      <c r="S1894" s="9">
        <f t="shared" si="296"/>
        <v>34.174999999999997</v>
      </c>
      <c r="T1894" s="9">
        <f t="shared" si="297"/>
        <v>40.375</v>
      </c>
      <c r="U1894" s="8">
        <f t="shared" si="298"/>
        <v>39.341666666666661</v>
      </c>
      <c r="V1894" s="8">
        <f t="shared" si="299"/>
        <v>39.599999999999994</v>
      </c>
    </row>
    <row r="1895" spans="1:22" ht="13.5" x14ac:dyDescent="0.25">
      <c r="A1895" s="3">
        <f>RSI!A1895</f>
        <v>44770</v>
      </c>
      <c r="B1895" s="2">
        <f>RSI!B1895</f>
        <v>14.5031</v>
      </c>
      <c r="C1895" s="2">
        <f>RSI!I1895</f>
        <v>55.947498879338013</v>
      </c>
      <c r="D1895" s="2">
        <f>MACD!E1895</f>
        <v>5.6783094644341503E-3</v>
      </c>
      <c r="E1895" s="2">
        <f>MACD!F1895</f>
        <v>1.3515738586602511E-2</v>
      </c>
      <c r="F1895" s="2">
        <f>'Moving Avg'!D1895</f>
        <v>14.47532</v>
      </c>
      <c r="G1895" s="2">
        <f>'Moving Avg'!F1895</f>
        <v>14.482874999999993</v>
      </c>
      <c r="H1895" s="2">
        <f>'Moving Avg'!G1895</f>
        <v>14.473636000000008</v>
      </c>
      <c r="I1895" s="2">
        <f>'Moving Avg'!H1895</f>
        <v>13.507586999999992</v>
      </c>
      <c r="J1895" s="6" t="str">
        <f>OBV!F1895</f>
        <v>BULLISH</v>
      </c>
      <c r="K1895" s="6" t="str">
        <f>OBV!G1895</f>
        <v>NEUTRAL</v>
      </c>
      <c r="L1895" s="6" t="str">
        <f>OBV!H1895</f>
        <v>CONFIRMED BULLISH</v>
      </c>
      <c r="M1895" s="8">
        <f t="shared" si="293"/>
        <v>50</v>
      </c>
      <c r="N1895" s="8">
        <f t="shared" si="290"/>
        <v>45</v>
      </c>
      <c r="O1895" s="8">
        <f t="shared" si="291"/>
        <v>50</v>
      </c>
      <c r="P1895" s="8">
        <f t="shared" si="292"/>
        <v>83.5</v>
      </c>
      <c r="Q1895" s="9">
        <f t="shared" si="294"/>
        <v>53.274999999999999</v>
      </c>
      <c r="R1895" s="9">
        <f t="shared" si="295"/>
        <v>57.375</v>
      </c>
      <c r="S1895" s="9">
        <f t="shared" si="296"/>
        <v>64.325000000000003</v>
      </c>
      <c r="T1895" s="9">
        <f t="shared" si="297"/>
        <v>57.125</v>
      </c>
      <c r="U1895" s="8">
        <f t="shared" si="298"/>
        <v>58.32500000000001</v>
      </c>
      <c r="V1895" s="8">
        <f t="shared" si="299"/>
        <v>58.025000000000006</v>
      </c>
    </row>
    <row r="1896" spans="1:22" ht="13.5" x14ac:dyDescent="0.25">
      <c r="A1896" s="3">
        <f>RSI!A1896</f>
        <v>44771</v>
      </c>
      <c r="B1896" s="2">
        <f>RSI!B1896</f>
        <v>14.4971</v>
      </c>
      <c r="C1896" s="2">
        <f>RSI!I1896</f>
        <v>54.824855931329992</v>
      </c>
      <c r="D1896" s="2">
        <f>MACD!E1896</f>
        <v>7.8820063936451135E-3</v>
      </c>
      <c r="E1896" s="2">
        <f>MACD!F1896</f>
        <v>1.2388992148011032E-2</v>
      </c>
      <c r="F1896" s="2">
        <f>'Moving Avg'!D1896</f>
        <v>14.47894</v>
      </c>
      <c r="G1896" s="2">
        <f>'Moving Avg'!F1896</f>
        <v>14.483179999999996</v>
      </c>
      <c r="H1896" s="2">
        <f>'Moving Avg'!G1896</f>
        <v>14.47339400000001</v>
      </c>
      <c r="I1896" s="2">
        <f>'Moving Avg'!H1896</f>
        <v>13.520292499999991</v>
      </c>
      <c r="J1896" s="6" t="str">
        <f>OBV!F1896</f>
        <v>BEARISH</v>
      </c>
      <c r="K1896" s="6" t="str">
        <f>OBV!G1896</f>
        <v>WEAK</v>
      </c>
      <c r="L1896" s="6" t="str">
        <f>OBV!H1896</f>
        <v>BEARISH DIVERGENCE</v>
      </c>
      <c r="M1896" s="8">
        <f t="shared" si="293"/>
        <v>50</v>
      </c>
      <c r="N1896" s="8">
        <f t="shared" si="290"/>
        <v>45</v>
      </c>
      <c r="O1896" s="8">
        <f t="shared" si="291"/>
        <v>50</v>
      </c>
      <c r="P1896" s="8">
        <f t="shared" si="292"/>
        <v>0</v>
      </c>
      <c r="Q1896" s="9">
        <f t="shared" si="294"/>
        <v>40.75</v>
      </c>
      <c r="R1896" s="9">
        <f t="shared" si="295"/>
        <v>36.5</v>
      </c>
      <c r="S1896" s="9">
        <f t="shared" si="296"/>
        <v>26.75</v>
      </c>
      <c r="T1896" s="9">
        <f t="shared" si="297"/>
        <v>36.25</v>
      </c>
      <c r="U1896" s="8">
        <f t="shared" si="298"/>
        <v>34.666666666666664</v>
      </c>
      <c r="V1896" s="8">
        <f t="shared" si="299"/>
        <v>35.0625</v>
      </c>
    </row>
    <row r="1897" spans="1:22" ht="13.5" x14ac:dyDescent="0.25">
      <c r="A1897" s="3">
        <f>RSI!A1897</f>
        <v>44774</v>
      </c>
      <c r="B1897" s="2">
        <f>RSI!B1897</f>
        <v>14.448700000000001</v>
      </c>
      <c r="C1897" s="2">
        <f>RSI!I1897</f>
        <v>46.686589232668524</v>
      </c>
      <c r="D1897" s="2">
        <f>MACD!E1897</f>
        <v>1.317228739067744E-2</v>
      </c>
      <c r="E1897" s="2">
        <f>MACD!F1897</f>
        <v>1.2545651196544313E-2</v>
      </c>
      <c r="F1897" s="2">
        <f>'Moving Avg'!D1897</f>
        <v>14.46926</v>
      </c>
      <c r="G1897" s="2">
        <f>'Moving Avg'!F1897</f>
        <v>14.481064999999996</v>
      </c>
      <c r="H1897" s="2">
        <f>'Moving Avg'!G1897</f>
        <v>14.472184000000006</v>
      </c>
      <c r="I1897" s="2">
        <f>'Moving Avg'!H1897</f>
        <v>13.532727499999991</v>
      </c>
      <c r="J1897" s="6" t="str">
        <f>OBV!F1897</f>
        <v>BEARISH</v>
      </c>
      <c r="K1897" s="6" t="str">
        <f>OBV!G1897</f>
        <v>WEAK</v>
      </c>
      <c r="L1897" s="6" t="str">
        <f>OBV!H1897</f>
        <v>CONFIRMED BEARISH</v>
      </c>
      <c r="M1897" s="8">
        <f t="shared" si="293"/>
        <v>50</v>
      </c>
      <c r="N1897" s="8">
        <f t="shared" si="290"/>
        <v>0</v>
      </c>
      <c r="O1897" s="8">
        <f t="shared" si="291"/>
        <v>50</v>
      </c>
      <c r="P1897" s="8">
        <f t="shared" si="292"/>
        <v>0</v>
      </c>
      <c r="Q1897" s="9">
        <f t="shared" si="294"/>
        <v>25</v>
      </c>
      <c r="R1897" s="9">
        <f t="shared" si="295"/>
        <v>27.5</v>
      </c>
      <c r="S1897" s="9">
        <f t="shared" si="296"/>
        <v>20</v>
      </c>
      <c r="T1897" s="9">
        <f t="shared" si="297"/>
        <v>25</v>
      </c>
      <c r="U1897" s="8">
        <f t="shared" si="298"/>
        <v>24.166666666666668</v>
      </c>
      <c r="V1897" s="8">
        <f t="shared" si="299"/>
        <v>24.375</v>
      </c>
    </row>
    <row r="1898" spans="1:22" ht="13.5" x14ac:dyDescent="0.25">
      <c r="A1898" s="3">
        <f>RSI!A1898</f>
        <v>44775</v>
      </c>
      <c r="B1898" s="2">
        <f>RSI!B1898</f>
        <v>14.4971</v>
      </c>
      <c r="C1898" s="2">
        <f>RSI!I1898</f>
        <v>54.034605280822412</v>
      </c>
      <c r="D1898" s="2">
        <f>MACD!E1898</f>
        <v>1.420174073717817E-2</v>
      </c>
      <c r="E1898" s="2">
        <f>MACD!F1898</f>
        <v>1.2876869104671085E-2</v>
      </c>
      <c r="F1898" s="2">
        <f>'Moving Avg'!D1898</f>
        <v>14.47894</v>
      </c>
      <c r="G1898" s="2">
        <f>'Moving Avg'!F1898</f>
        <v>14.481369999999995</v>
      </c>
      <c r="H1898" s="2">
        <f>'Moving Avg'!G1898</f>
        <v>14.471942000000007</v>
      </c>
      <c r="I1898" s="2">
        <f>'Moving Avg'!H1898</f>
        <v>13.545404499999993</v>
      </c>
      <c r="J1898" s="6" t="str">
        <f>OBV!F1898</f>
        <v>BEARISH</v>
      </c>
      <c r="K1898" s="6" t="str">
        <f>OBV!G1898</f>
        <v>WEAK</v>
      </c>
      <c r="L1898" s="6" t="str">
        <f>OBV!H1898</f>
        <v>BEARISH DIVERGENCE</v>
      </c>
      <c r="M1898" s="8">
        <f t="shared" si="293"/>
        <v>50</v>
      </c>
      <c r="N1898" s="8">
        <f t="shared" si="290"/>
        <v>0</v>
      </c>
      <c r="O1898" s="8">
        <f t="shared" si="291"/>
        <v>50</v>
      </c>
      <c r="P1898" s="8">
        <f t="shared" si="292"/>
        <v>0</v>
      </c>
      <c r="Q1898" s="9">
        <f t="shared" si="294"/>
        <v>25</v>
      </c>
      <c r="R1898" s="9">
        <f t="shared" si="295"/>
        <v>27.5</v>
      </c>
      <c r="S1898" s="9">
        <f t="shared" si="296"/>
        <v>20</v>
      </c>
      <c r="T1898" s="9">
        <f t="shared" si="297"/>
        <v>25</v>
      </c>
      <c r="U1898" s="8">
        <f t="shared" si="298"/>
        <v>24.166666666666668</v>
      </c>
      <c r="V1898" s="8">
        <f t="shared" si="299"/>
        <v>24.375</v>
      </c>
    </row>
    <row r="1899" spans="1:22" ht="13.5" x14ac:dyDescent="0.25">
      <c r="A1899" s="3">
        <f>RSI!A1899</f>
        <v>44776</v>
      </c>
      <c r="B1899" s="2">
        <f>RSI!B1899</f>
        <v>14.448700000000001</v>
      </c>
      <c r="C1899" s="2">
        <f>RSI!I1899</f>
        <v>47.050895190841615</v>
      </c>
      <c r="D1899" s="2">
        <f>MACD!E1899</f>
        <v>1.47923182509615E-2</v>
      </c>
      <c r="E1899" s="2">
        <f>MACD!F1899</f>
        <v>1.3259958933929169E-2</v>
      </c>
      <c r="F1899" s="2">
        <f>'Moving Avg'!D1899</f>
        <v>14.47894</v>
      </c>
      <c r="G1899" s="2">
        <f>'Moving Avg'!F1899</f>
        <v>14.479254999999995</v>
      </c>
      <c r="H1899" s="2">
        <f>'Moving Avg'!G1899</f>
        <v>14.470854000000008</v>
      </c>
      <c r="I1899" s="2">
        <f>'Moving Avg'!H1899</f>
        <v>13.558408999999992</v>
      </c>
      <c r="J1899" s="6" t="str">
        <f>OBV!F1899</f>
        <v>BEARISH</v>
      </c>
      <c r="K1899" s="6" t="str">
        <f>OBV!G1899</f>
        <v>WEAK</v>
      </c>
      <c r="L1899" s="6" t="str">
        <f>OBV!H1899</f>
        <v>NEUTRAL</v>
      </c>
      <c r="M1899" s="8">
        <f t="shared" si="293"/>
        <v>50</v>
      </c>
      <c r="N1899" s="8">
        <f t="shared" si="290"/>
        <v>0</v>
      </c>
      <c r="O1899" s="8">
        <f t="shared" si="291"/>
        <v>50</v>
      </c>
      <c r="P1899" s="8">
        <f t="shared" si="292"/>
        <v>0</v>
      </c>
      <c r="Q1899" s="9">
        <f t="shared" si="294"/>
        <v>25</v>
      </c>
      <c r="R1899" s="9">
        <f t="shared" si="295"/>
        <v>27.5</v>
      </c>
      <c r="S1899" s="9">
        <f t="shared" si="296"/>
        <v>20</v>
      </c>
      <c r="T1899" s="9">
        <f t="shared" si="297"/>
        <v>25</v>
      </c>
      <c r="U1899" s="8">
        <f t="shared" si="298"/>
        <v>24.166666666666668</v>
      </c>
      <c r="V1899" s="8">
        <f t="shared" si="299"/>
        <v>24.375</v>
      </c>
    </row>
    <row r="1900" spans="1:22" ht="13.5" x14ac:dyDescent="0.25">
      <c r="A1900" s="3">
        <f>RSI!A1900</f>
        <v>44777</v>
      </c>
      <c r="B1900" s="2">
        <f>RSI!B1900</f>
        <v>14.448700000000001</v>
      </c>
      <c r="C1900" s="2">
        <f>RSI!I1900</f>
        <v>47.050895190841615</v>
      </c>
      <c r="D1900" s="2">
        <f>MACD!E1900</f>
        <v>1.5431747149214914E-2</v>
      </c>
      <c r="E1900" s="2">
        <f>MACD!F1900</f>
        <v>1.3694316576986318E-2</v>
      </c>
      <c r="F1900" s="2">
        <f>'Moving Avg'!D1900</f>
        <v>14.468059999999999</v>
      </c>
      <c r="G1900" s="2">
        <f>'Moving Avg'!F1900</f>
        <v>14.477139999999995</v>
      </c>
      <c r="H1900" s="2">
        <f>'Moving Avg'!G1900</f>
        <v>14.469766000000007</v>
      </c>
      <c r="I1900" s="2">
        <f>'Moving Avg'!H1900</f>
        <v>13.571413499999991</v>
      </c>
      <c r="J1900" s="6" t="str">
        <f>OBV!F1900</f>
        <v>BEARISH</v>
      </c>
      <c r="K1900" s="6" t="str">
        <f>OBV!G1900</f>
        <v>WEAK</v>
      </c>
      <c r="L1900" s="6" t="str">
        <f>OBV!H1900</f>
        <v>CONFIRMED BEARISH</v>
      </c>
      <c r="M1900" s="8">
        <f t="shared" si="293"/>
        <v>50</v>
      </c>
      <c r="N1900" s="8">
        <f t="shared" si="290"/>
        <v>0</v>
      </c>
      <c r="O1900" s="8">
        <f t="shared" si="291"/>
        <v>50</v>
      </c>
      <c r="P1900" s="8">
        <f t="shared" si="292"/>
        <v>0</v>
      </c>
      <c r="Q1900" s="9">
        <f t="shared" si="294"/>
        <v>25</v>
      </c>
      <c r="R1900" s="9">
        <f t="shared" si="295"/>
        <v>27.5</v>
      </c>
      <c r="S1900" s="9">
        <f t="shared" si="296"/>
        <v>20</v>
      </c>
      <c r="T1900" s="9">
        <f t="shared" si="297"/>
        <v>25</v>
      </c>
      <c r="U1900" s="8">
        <f t="shared" si="298"/>
        <v>24.166666666666668</v>
      </c>
      <c r="V1900" s="8">
        <f t="shared" si="299"/>
        <v>24.375</v>
      </c>
    </row>
    <row r="1901" spans="1:22" ht="13.5" x14ac:dyDescent="0.25">
      <c r="A1901" s="3">
        <f>RSI!A1901</f>
        <v>44778</v>
      </c>
      <c r="B1901" s="2">
        <f>RSI!B1901</f>
        <v>14.388299999999999</v>
      </c>
      <c r="C1901" s="2">
        <f>RSI!I1901</f>
        <v>39.636575782390501</v>
      </c>
      <c r="D1901" s="2">
        <f>MACD!E1901</f>
        <v>2.0576237059252378E-2</v>
      </c>
      <c r="E1901" s="2">
        <f>MACD!F1901</f>
        <v>1.5070700673439529E-2</v>
      </c>
      <c r="F1901" s="2">
        <f>'Moving Avg'!D1901</f>
        <v>14.446299999999999</v>
      </c>
      <c r="G1901" s="2">
        <f>'Moving Avg'!F1901</f>
        <v>14.471699999999995</v>
      </c>
      <c r="H1901" s="2">
        <f>'Moving Avg'!G1901</f>
        <v>14.467952000000004</v>
      </c>
      <c r="I1901" s="2">
        <f>'Moving Avg'!H1901</f>
        <v>13.584115999999989</v>
      </c>
      <c r="J1901" s="6" t="str">
        <f>OBV!F1901</f>
        <v>BEARISH</v>
      </c>
      <c r="K1901" s="6" t="str">
        <f>OBV!G1901</f>
        <v>WEAK</v>
      </c>
      <c r="L1901" s="6" t="str">
        <f>OBV!H1901</f>
        <v>CONFIRMED BEARISH</v>
      </c>
      <c r="M1901" s="8">
        <f t="shared" si="293"/>
        <v>50</v>
      </c>
      <c r="N1901" s="8">
        <f t="shared" si="290"/>
        <v>0</v>
      </c>
      <c r="O1901" s="8">
        <f t="shared" si="291"/>
        <v>50</v>
      </c>
      <c r="P1901" s="8">
        <f t="shared" si="292"/>
        <v>0</v>
      </c>
      <c r="Q1901" s="9">
        <f t="shared" si="294"/>
        <v>25</v>
      </c>
      <c r="R1901" s="9">
        <f t="shared" si="295"/>
        <v>27.5</v>
      </c>
      <c r="S1901" s="9">
        <f t="shared" si="296"/>
        <v>20</v>
      </c>
      <c r="T1901" s="9">
        <f t="shared" si="297"/>
        <v>25</v>
      </c>
      <c r="U1901" s="8">
        <f t="shared" si="298"/>
        <v>24.166666666666668</v>
      </c>
      <c r="V1901" s="8">
        <f t="shared" si="299"/>
        <v>24.375</v>
      </c>
    </row>
    <row r="1902" spans="1:22" ht="13.5" x14ac:dyDescent="0.25">
      <c r="A1902" s="3">
        <f>RSI!A1902</f>
        <v>44781</v>
      </c>
      <c r="B1902" s="2">
        <f>RSI!B1902</f>
        <v>14.4971</v>
      </c>
      <c r="C1902" s="2">
        <f>RSI!I1902</f>
        <v>53.768916835954812</v>
      </c>
      <c r="D1902" s="2">
        <f>MACD!E1902</f>
        <v>2.0131307649062791E-2</v>
      </c>
      <c r="E1902" s="2">
        <f>MACD!F1902</f>
        <v>1.6082822068564182E-2</v>
      </c>
      <c r="F1902" s="2">
        <f>'Moving Avg'!D1902</f>
        <v>14.45598</v>
      </c>
      <c r="G1902" s="2">
        <f>'Moving Avg'!F1902</f>
        <v>14.471699999999998</v>
      </c>
      <c r="H1902" s="2">
        <f>'Moving Avg'!G1902</f>
        <v>14.468314000000007</v>
      </c>
      <c r="I1902" s="2">
        <f>'Moving Avg'!H1902</f>
        <v>13.597647499999988</v>
      </c>
      <c r="J1902" s="6" t="str">
        <f>OBV!F1902</f>
        <v>BEARISH</v>
      </c>
      <c r="K1902" s="6" t="str">
        <f>OBV!G1902</f>
        <v>WEAK</v>
      </c>
      <c r="L1902" s="6" t="str">
        <f>OBV!H1902</f>
        <v>BEARISH DIVERGENCE</v>
      </c>
      <c r="M1902" s="8">
        <f t="shared" si="293"/>
        <v>50</v>
      </c>
      <c r="N1902" s="8">
        <f t="shared" si="290"/>
        <v>0</v>
      </c>
      <c r="O1902" s="8">
        <f t="shared" si="291"/>
        <v>50</v>
      </c>
      <c r="P1902" s="8">
        <f t="shared" si="292"/>
        <v>0</v>
      </c>
      <c r="Q1902" s="9">
        <f t="shared" si="294"/>
        <v>25</v>
      </c>
      <c r="R1902" s="9">
        <f t="shared" si="295"/>
        <v>27.5</v>
      </c>
      <c r="S1902" s="9">
        <f t="shared" si="296"/>
        <v>20</v>
      </c>
      <c r="T1902" s="9">
        <f t="shared" si="297"/>
        <v>25</v>
      </c>
      <c r="U1902" s="8">
        <f t="shared" si="298"/>
        <v>24.166666666666668</v>
      </c>
      <c r="V1902" s="8">
        <f t="shared" si="299"/>
        <v>24.375</v>
      </c>
    </row>
    <row r="1903" spans="1:22" ht="13.5" x14ac:dyDescent="0.25">
      <c r="A1903" s="3">
        <f>RSI!A1903</f>
        <v>44782</v>
      </c>
      <c r="B1903" s="2">
        <f>RSI!B1903</f>
        <v>14.478999999999999</v>
      </c>
      <c r="C1903" s="2">
        <f>RSI!I1903</f>
        <v>51.604398233162122</v>
      </c>
      <c r="D1903" s="2">
        <f>MACD!E1903</f>
        <v>1.3447886514024177E-2</v>
      </c>
      <c r="E1903" s="2">
        <f>MACD!F1903</f>
        <v>1.5555834957656181E-2</v>
      </c>
      <c r="F1903" s="2">
        <f>'Moving Avg'!D1903</f>
        <v>14.452359999999999</v>
      </c>
      <c r="G1903" s="2">
        <f>'Moving Avg'!F1903</f>
        <v>14.471699999999998</v>
      </c>
      <c r="H1903" s="2">
        <f>'Moving Avg'!G1903</f>
        <v>14.468314000000007</v>
      </c>
      <c r="I1903" s="2">
        <f>'Moving Avg'!H1903</f>
        <v>13.611088499999989</v>
      </c>
      <c r="J1903" s="6" t="str">
        <f>OBV!F1903</f>
        <v>BEARISH</v>
      </c>
      <c r="K1903" s="6" t="str">
        <f>OBV!G1903</f>
        <v>WEAK</v>
      </c>
      <c r="L1903" s="6" t="str">
        <f>OBV!H1903</f>
        <v>CONFIRMED BEARISH</v>
      </c>
      <c r="M1903" s="8">
        <f t="shared" si="293"/>
        <v>50</v>
      </c>
      <c r="N1903" s="8">
        <f t="shared" si="290"/>
        <v>45</v>
      </c>
      <c r="O1903" s="8">
        <f t="shared" si="291"/>
        <v>50</v>
      </c>
      <c r="P1903" s="8">
        <f t="shared" si="292"/>
        <v>0</v>
      </c>
      <c r="Q1903" s="9">
        <f t="shared" si="294"/>
        <v>40.75</v>
      </c>
      <c r="R1903" s="9">
        <f t="shared" si="295"/>
        <v>36.5</v>
      </c>
      <c r="S1903" s="9">
        <f t="shared" si="296"/>
        <v>26.75</v>
      </c>
      <c r="T1903" s="9">
        <f t="shared" si="297"/>
        <v>36.25</v>
      </c>
      <c r="U1903" s="8">
        <f t="shared" si="298"/>
        <v>34.666666666666664</v>
      </c>
      <c r="V1903" s="8">
        <f t="shared" si="299"/>
        <v>35.0625</v>
      </c>
    </row>
    <row r="1904" spans="1:22" ht="13.5" x14ac:dyDescent="0.25">
      <c r="A1904" s="3">
        <f>RSI!A1904</f>
        <v>44783</v>
      </c>
      <c r="B1904" s="2">
        <f>RSI!B1904</f>
        <v>14.388299999999999</v>
      </c>
      <c r="C1904" s="2">
        <f>RSI!I1904</f>
        <v>42.394532811683959</v>
      </c>
      <c r="D1904" s="2">
        <f>MACD!E1904</f>
        <v>1.4431555009204899E-2</v>
      </c>
      <c r="E1904" s="2">
        <f>MACD!F1904</f>
        <v>1.5330978967965925E-2</v>
      </c>
      <c r="F1904" s="2">
        <f>'Moving Avg'!D1904</f>
        <v>14.440279999999998</v>
      </c>
      <c r="G1904" s="2">
        <f>'Moving Avg'!F1904</f>
        <v>14.471699999999998</v>
      </c>
      <c r="H1904" s="2">
        <f>'Moving Avg'!G1904</f>
        <v>14.467106000000006</v>
      </c>
      <c r="I1904" s="2">
        <f>'Moving Avg'!H1904</f>
        <v>13.624075999999986</v>
      </c>
      <c r="J1904" s="6" t="str">
        <f>OBV!F1904</f>
        <v>BEARISH</v>
      </c>
      <c r="K1904" s="6" t="str">
        <f>OBV!G1904</f>
        <v>WEAK</v>
      </c>
      <c r="L1904" s="6" t="str">
        <f>OBV!H1904</f>
        <v>CONFIRMED BEARISH</v>
      </c>
      <c r="M1904" s="8">
        <f t="shared" si="293"/>
        <v>50</v>
      </c>
      <c r="N1904" s="8">
        <f t="shared" si="290"/>
        <v>45</v>
      </c>
      <c r="O1904" s="8">
        <f t="shared" si="291"/>
        <v>50</v>
      </c>
      <c r="P1904" s="8">
        <f t="shared" si="292"/>
        <v>0</v>
      </c>
      <c r="Q1904" s="9">
        <f t="shared" si="294"/>
        <v>40.75</v>
      </c>
      <c r="R1904" s="9">
        <f t="shared" si="295"/>
        <v>36.5</v>
      </c>
      <c r="S1904" s="9">
        <f t="shared" si="296"/>
        <v>26.75</v>
      </c>
      <c r="T1904" s="9">
        <f t="shared" si="297"/>
        <v>36.25</v>
      </c>
      <c r="U1904" s="8">
        <f t="shared" si="298"/>
        <v>34.666666666666664</v>
      </c>
      <c r="V1904" s="8">
        <f t="shared" si="299"/>
        <v>35.0625</v>
      </c>
    </row>
    <row r="1905" spans="1:22" ht="13.5" x14ac:dyDescent="0.25">
      <c r="A1905" s="3">
        <f>RSI!A1905</f>
        <v>44784</v>
      </c>
      <c r="B1905" s="2">
        <f>RSI!B1905</f>
        <v>14.478999999999999</v>
      </c>
      <c r="C1905" s="2">
        <f>RSI!I1905</f>
        <v>51.68133466020906</v>
      </c>
      <c r="D1905" s="2">
        <f>MACD!E1905</f>
        <v>1.7376804627831532E-2</v>
      </c>
      <c r="E1905" s="2">
        <f>MACD!F1905</f>
        <v>1.5740144099939048E-2</v>
      </c>
      <c r="F1905" s="2">
        <f>'Moving Avg'!D1905</f>
        <v>14.446339999999998</v>
      </c>
      <c r="G1905" s="2">
        <f>'Moving Avg'!F1905</f>
        <v>14.470794999999999</v>
      </c>
      <c r="H1905" s="2">
        <f>'Moving Avg'!G1905</f>
        <v>14.467712000000004</v>
      </c>
      <c r="I1905" s="2">
        <f>'Moving Avg'!H1905</f>
        <v>13.637516999999987</v>
      </c>
      <c r="J1905" s="6" t="str">
        <f>OBV!F1905</f>
        <v>BEARISH</v>
      </c>
      <c r="K1905" s="6" t="str">
        <f>OBV!G1905</f>
        <v>WEAK</v>
      </c>
      <c r="L1905" s="6" t="str">
        <f>OBV!H1905</f>
        <v>BEARISH DIVERGENCE</v>
      </c>
      <c r="M1905" s="8">
        <f t="shared" si="293"/>
        <v>50</v>
      </c>
      <c r="N1905" s="8">
        <f t="shared" si="290"/>
        <v>0</v>
      </c>
      <c r="O1905" s="8">
        <f t="shared" si="291"/>
        <v>50</v>
      </c>
      <c r="P1905" s="8">
        <f t="shared" si="292"/>
        <v>0</v>
      </c>
      <c r="Q1905" s="9">
        <f t="shared" si="294"/>
        <v>25</v>
      </c>
      <c r="R1905" s="9">
        <f t="shared" si="295"/>
        <v>27.5</v>
      </c>
      <c r="S1905" s="9">
        <f t="shared" si="296"/>
        <v>20</v>
      </c>
      <c r="T1905" s="9">
        <f t="shared" si="297"/>
        <v>25</v>
      </c>
      <c r="U1905" s="8">
        <f t="shared" si="298"/>
        <v>24.166666666666668</v>
      </c>
      <c r="V1905" s="8">
        <f t="shared" si="299"/>
        <v>24.375</v>
      </c>
    </row>
    <row r="1906" spans="1:22" ht="13.5" x14ac:dyDescent="0.25">
      <c r="A1906" s="3">
        <f>RSI!A1906</f>
        <v>44785</v>
      </c>
      <c r="B1906" s="2">
        <f>RSI!B1906</f>
        <v>14.448700000000001</v>
      </c>
      <c r="C1906" s="2">
        <f>RSI!I1906</f>
        <v>48.848176269318621</v>
      </c>
      <c r="D1906" s="2">
        <f>MACD!E1906</f>
        <v>2.1082321512762903E-2</v>
      </c>
      <c r="E1906" s="2">
        <f>MACD!F1906</f>
        <v>1.680857958250382E-2</v>
      </c>
      <c r="F1906" s="2">
        <f>'Moving Avg'!D1906</f>
        <v>14.458419999999998</v>
      </c>
      <c r="G1906" s="2">
        <f>'Moving Avg'!F1906</f>
        <v>14.468074999999995</v>
      </c>
      <c r="H1906" s="2">
        <f>'Moving Avg'!G1906</f>
        <v>14.467832000000003</v>
      </c>
      <c r="I1906" s="2">
        <f>'Moving Avg'!H1906</f>
        <v>13.650806499999986</v>
      </c>
      <c r="J1906" s="6" t="str">
        <f>OBV!F1906</f>
        <v>BEARISH</v>
      </c>
      <c r="K1906" s="6" t="str">
        <f>OBV!G1906</f>
        <v>WEAK</v>
      </c>
      <c r="L1906" s="6" t="str">
        <f>OBV!H1906</f>
        <v>BEARISH DIVERGENCE</v>
      </c>
      <c r="M1906" s="8">
        <f t="shared" si="293"/>
        <v>50</v>
      </c>
      <c r="N1906" s="8">
        <f t="shared" si="290"/>
        <v>0</v>
      </c>
      <c r="O1906" s="8">
        <f t="shared" si="291"/>
        <v>50</v>
      </c>
      <c r="P1906" s="8">
        <f t="shared" si="292"/>
        <v>0</v>
      </c>
      <c r="Q1906" s="9">
        <f t="shared" si="294"/>
        <v>25</v>
      </c>
      <c r="R1906" s="9">
        <f t="shared" si="295"/>
        <v>27.5</v>
      </c>
      <c r="S1906" s="9">
        <f t="shared" si="296"/>
        <v>20</v>
      </c>
      <c r="T1906" s="9">
        <f t="shared" si="297"/>
        <v>25</v>
      </c>
      <c r="U1906" s="8">
        <f t="shared" si="298"/>
        <v>24.166666666666668</v>
      </c>
      <c r="V1906" s="8">
        <f t="shared" si="299"/>
        <v>24.375</v>
      </c>
    </row>
    <row r="1907" spans="1:22" ht="13.5" x14ac:dyDescent="0.25">
      <c r="A1907" s="3">
        <f>RSI!A1907</f>
        <v>44788</v>
      </c>
      <c r="B1907" s="2">
        <f>RSI!B1907</f>
        <v>14.478999999999999</v>
      </c>
      <c r="C1907" s="2">
        <f>RSI!I1907</f>
        <v>51.699666865889895</v>
      </c>
      <c r="D1907" s="2">
        <f>MACD!E1907</f>
        <v>1.4606218542120075E-2</v>
      </c>
      <c r="E1907" s="2">
        <f>MACD!F1907</f>
        <v>1.6368107374427072E-2</v>
      </c>
      <c r="F1907" s="2">
        <f>'Moving Avg'!D1907</f>
        <v>14.454800000000001</v>
      </c>
      <c r="G1907" s="2">
        <f>'Moving Avg'!F1907</f>
        <v>14.466869999999997</v>
      </c>
      <c r="H1907" s="2">
        <f>'Moving Avg'!G1907</f>
        <v>14.469042000000004</v>
      </c>
      <c r="I1907" s="2">
        <f>'Moving Avg'!H1907</f>
        <v>13.664247499999986</v>
      </c>
      <c r="J1907" s="6" t="str">
        <f>OBV!F1907</f>
        <v>BEARISH</v>
      </c>
      <c r="K1907" s="6" t="str">
        <f>OBV!G1907</f>
        <v>WEAK</v>
      </c>
      <c r="L1907" s="6" t="str">
        <f>OBV!H1907</f>
        <v>CONFIRMED BEARISH</v>
      </c>
      <c r="M1907" s="8">
        <f t="shared" si="293"/>
        <v>50</v>
      </c>
      <c r="N1907" s="8">
        <f t="shared" si="290"/>
        <v>45</v>
      </c>
      <c r="O1907" s="8">
        <f t="shared" si="291"/>
        <v>50</v>
      </c>
      <c r="P1907" s="8">
        <f t="shared" si="292"/>
        <v>0</v>
      </c>
      <c r="Q1907" s="9">
        <f t="shared" si="294"/>
        <v>40.75</v>
      </c>
      <c r="R1907" s="9">
        <f t="shared" si="295"/>
        <v>36.5</v>
      </c>
      <c r="S1907" s="9">
        <f t="shared" si="296"/>
        <v>26.75</v>
      </c>
      <c r="T1907" s="9">
        <f t="shared" si="297"/>
        <v>36.25</v>
      </c>
      <c r="U1907" s="8">
        <f t="shared" si="298"/>
        <v>34.666666666666664</v>
      </c>
      <c r="V1907" s="8">
        <f t="shared" si="299"/>
        <v>35.0625</v>
      </c>
    </row>
    <row r="1908" spans="1:22" ht="13.5" x14ac:dyDescent="0.25">
      <c r="A1908" s="3">
        <f>RSI!A1908</f>
        <v>44789</v>
      </c>
      <c r="B1908" s="2">
        <f>RSI!B1908</f>
        <v>14.7994</v>
      </c>
      <c r="C1908" s="2">
        <f>RSI!I1908</f>
        <v>70.455121395572831</v>
      </c>
      <c r="D1908" s="2">
        <f>MACD!E1908</f>
        <v>-7.2665825721092148E-3</v>
      </c>
      <c r="E1908" s="2">
        <f>MACD!F1908</f>
        <v>1.1641169385119816E-2</v>
      </c>
      <c r="F1908" s="2">
        <f>'Moving Avg'!D1908</f>
        <v>14.518880000000001</v>
      </c>
      <c r="G1908" s="2">
        <f>'Moving Avg'!F1908</f>
        <v>14.481684999999995</v>
      </c>
      <c r="H1908" s="2">
        <f>'Moving Avg'!G1908</f>
        <v>14.476660000000003</v>
      </c>
      <c r="I1908" s="2">
        <f>'Moving Avg'!H1908</f>
        <v>13.679290499999984</v>
      </c>
      <c r="J1908" s="6" t="str">
        <f>OBV!F1908</f>
        <v>BULLISH</v>
      </c>
      <c r="K1908" s="6" t="str">
        <f>OBV!G1908</f>
        <v>STRONG</v>
      </c>
      <c r="L1908" s="6" t="str">
        <f>OBV!H1908</f>
        <v>CONFIRMED BULLISH</v>
      </c>
      <c r="M1908" s="8">
        <f t="shared" si="293"/>
        <v>0</v>
      </c>
      <c r="N1908" s="8">
        <f t="shared" si="290"/>
        <v>45</v>
      </c>
      <c r="O1908" s="8">
        <f t="shared" si="291"/>
        <v>50</v>
      </c>
      <c r="P1908" s="8">
        <f t="shared" si="292"/>
        <v>100</v>
      </c>
      <c r="Q1908" s="9">
        <f t="shared" si="294"/>
        <v>38.25</v>
      </c>
      <c r="R1908" s="9">
        <f t="shared" si="295"/>
        <v>51.5</v>
      </c>
      <c r="S1908" s="9">
        <f t="shared" si="296"/>
        <v>64.25</v>
      </c>
      <c r="T1908" s="9">
        <f t="shared" si="297"/>
        <v>48.75</v>
      </c>
      <c r="U1908" s="8">
        <f t="shared" si="298"/>
        <v>51.333333333333336</v>
      </c>
      <c r="V1908" s="8">
        <f t="shared" si="299"/>
        <v>50.6875</v>
      </c>
    </row>
    <row r="1909" spans="1:22" ht="13.5" x14ac:dyDescent="0.25">
      <c r="A1909" s="3">
        <f>RSI!A1909</f>
        <v>44790</v>
      </c>
      <c r="B1909" s="2">
        <f>RSI!B1909</f>
        <v>14.811500000000001</v>
      </c>
      <c r="C1909" s="2">
        <f>RSI!I1909</f>
        <v>70.914459165323763</v>
      </c>
      <c r="D1909" s="2">
        <f>MACD!E1909</f>
        <v>-3.6108046891554224E-2</v>
      </c>
      <c r="E1909" s="2">
        <f>MACD!F1909</f>
        <v>2.0913261297850084E-3</v>
      </c>
      <c r="F1909" s="2">
        <f>'Moving Avg'!D1909</f>
        <v>14.60352</v>
      </c>
      <c r="G1909" s="2">
        <f>'Moving Avg'!F1909</f>
        <v>14.49831</v>
      </c>
      <c r="H1909" s="2">
        <f>'Moving Avg'!G1909</f>
        <v>14.484520000000002</v>
      </c>
      <c r="I1909" s="2">
        <f>'Moving Avg'!H1909</f>
        <v>13.694393999999981</v>
      </c>
      <c r="J1909" s="6" t="str">
        <f>OBV!F1909</f>
        <v>BULLISH</v>
      </c>
      <c r="K1909" s="6" t="str">
        <f>OBV!G1909</f>
        <v>STRONG</v>
      </c>
      <c r="L1909" s="6" t="str">
        <f>OBV!H1909</f>
        <v>CONFIRMED BULLISH</v>
      </c>
      <c r="M1909" s="8">
        <f t="shared" si="293"/>
        <v>0</v>
      </c>
      <c r="N1909" s="8">
        <f t="shared" si="290"/>
        <v>100</v>
      </c>
      <c r="O1909" s="8">
        <f t="shared" si="291"/>
        <v>50</v>
      </c>
      <c r="P1909" s="8">
        <f t="shared" si="292"/>
        <v>100</v>
      </c>
      <c r="Q1909" s="9">
        <f t="shared" si="294"/>
        <v>57.5</v>
      </c>
      <c r="R1909" s="9">
        <f t="shared" si="295"/>
        <v>62.5</v>
      </c>
      <c r="S1909" s="9">
        <f t="shared" si="296"/>
        <v>72.5</v>
      </c>
      <c r="T1909" s="9">
        <f t="shared" si="297"/>
        <v>62.5</v>
      </c>
      <c r="U1909" s="8">
        <f t="shared" si="298"/>
        <v>64.166666666666671</v>
      </c>
      <c r="V1909" s="8">
        <f t="shared" si="299"/>
        <v>63.75</v>
      </c>
    </row>
    <row r="1910" spans="1:22" ht="13.5" x14ac:dyDescent="0.25">
      <c r="A1910" s="3">
        <f>RSI!A1910</f>
        <v>44791</v>
      </c>
      <c r="B1910" s="2">
        <f>RSI!B1910</f>
        <v>14.811500000000001</v>
      </c>
      <c r="C1910" s="2">
        <f>RSI!I1910</f>
        <v>70.914459165323763</v>
      </c>
      <c r="D1910" s="2">
        <f>MACD!E1910</f>
        <v>-6.2427620966429842E-2</v>
      </c>
      <c r="E1910" s="2">
        <f>MACD!F1910</f>
        <v>-1.0812463289457962E-2</v>
      </c>
      <c r="F1910" s="2">
        <f>'Moving Avg'!D1910</f>
        <v>14.670019999999999</v>
      </c>
      <c r="G1910" s="2">
        <f>'Moving Avg'!F1910</f>
        <v>14.514935000000003</v>
      </c>
      <c r="H1910" s="2">
        <f>'Moving Avg'!G1910</f>
        <v>14.492380000000002</v>
      </c>
      <c r="I1910" s="2">
        <f>'Moving Avg'!H1910</f>
        <v>13.70949749999998</v>
      </c>
      <c r="J1910" s="6" t="str">
        <f>OBV!F1910</f>
        <v>BULLISH</v>
      </c>
      <c r="K1910" s="6" t="str">
        <f>OBV!G1910</f>
        <v>STRONG</v>
      </c>
      <c r="L1910" s="6" t="str">
        <f>OBV!H1910</f>
        <v>CONFIRMED BULLISH</v>
      </c>
      <c r="M1910" s="8">
        <f t="shared" si="293"/>
        <v>0</v>
      </c>
      <c r="N1910" s="8">
        <f t="shared" si="290"/>
        <v>100</v>
      </c>
      <c r="O1910" s="8">
        <f t="shared" si="291"/>
        <v>50</v>
      </c>
      <c r="P1910" s="8">
        <f t="shared" si="292"/>
        <v>100</v>
      </c>
      <c r="Q1910" s="9">
        <f t="shared" si="294"/>
        <v>57.5</v>
      </c>
      <c r="R1910" s="9">
        <f t="shared" si="295"/>
        <v>62.5</v>
      </c>
      <c r="S1910" s="9">
        <f t="shared" si="296"/>
        <v>72.5</v>
      </c>
      <c r="T1910" s="9">
        <f t="shared" si="297"/>
        <v>62.5</v>
      </c>
      <c r="U1910" s="8">
        <f t="shared" si="298"/>
        <v>64.166666666666671</v>
      </c>
      <c r="V1910" s="8">
        <f t="shared" si="299"/>
        <v>63.75</v>
      </c>
    </row>
    <row r="1911" spans="1:22" ht="13.5" x14ac:dyDescent="0.25">
      <c r="A1911" s="3">
        <f>RSI!A1911</f>
        <v>44792</v>
      </c>
      <c r="B1911" s="2">
        <f>RSI!B1911</f>
        <v>14.811500000000001</v>
      </c>
      <c r="C1911" s="2">
        <f>RSI!I1911</f>
        <v>70.914459165323763</v>
      </c>
      <c r="D1911" s="2">
        <f>MACD!E1911</f>
        <v>-9.5763724632313085E-2</v>
      </c>
      <c r="E1911" s="2">
        <f>MACD!F1911</f>
        <v>-2.780271555802899E-2</v>
      </c>
      <c r="F1911" s="2">
        <f>'Moving Avg'!D1911</f>
        <v>14.74258</v>
      </c>
      <c r="G1911" s="2">
        <f>'Moving Avg'!F1911</f>
        <v>14.531560000000002</v>
      </c>
      <c r="H1911" s="2">
        <f>'Moving Avg'!G1911</f>
        <v>14.500240000000002</v>
      </c>
      <c r="I1911" s="2">
        <f>'Moving Avg'!H1911</f>
        <v>13.724628999999977</v>
      </c>
      <c r="J1911" s="6" t="str">
        <f>OBV!F1911</f>
        <v>BULLISH</v>
      </c>
      <c r="K1911" s="6" t="str">
        <f>OBV!G1911</f>
        <v>STRONG</v>
      </c>
      <c r="L1911" s="6" t="str">
        <f>OBV!H1911</f>
        <v>CONFIRMED BULLISH</v>
      </c>
      <c r="M1911" s="8">
        <f t="shared" si="293"/>
        <v>0</v>
      </c>
      <c r="N1911" s="8">
        <f t="shared" si="290"/>
        <v>100</v>
      </c>
      <c r="O1911" s="8">
        <f t="shared" si="291"/>
        <v>50</v>
      </c>
      <c r="P1911" s="8">
        <f t="shared" si="292"/>
        <v>100</v>
      </c>
      <c r="Q1911" s="9">
        <f t="shared" si="294"/>
        <v>57.5</v>
      </c>
      <c r="R1911" s="9">
        <f t="shared" si="295"/>
        <v>62.5</v>
      </c>
      <c r="S1911" s="9">
        <f t="shared" si="296"/>
        <v>72.5</v>
      </c>
      <c r="T1911" s="9">
        <f t="shared" si="297"/>
        <v>62.5</v>
      </c>
      <c r="U1911" s="8">
        <f t="shared" si="298"/>
        <v>64.166666666666671</v>
      </c>
      <c r="V1911" s="8">
        <f t="shared" si="299"/>
        <v>63.75</v>
      </c>
    </row>
    <row r="1912" spans="1:22" ht="13.5" x14ac:dyDescent="0.25">
      <c r="A1912" s="3">
        <f>RSI!A1912</f>
        <v>44795</v>
      </c>
      <c r="B1912" s="2">
        <f>RSI!B1912</f>
        <v>14.932399999999999</v>
      </c>
      <c r="C1912" s="2">
        <f>RSI!I1912</f>
        <v>75.640644258569921</v>
      </c>
      <c r="D1912" s="2">
        <f>MACD!E1912</f>
        <v>-0.11783031611262196</v>
      </c>
      <c r="E1912" s="2">
        <f>MACD!F1912</f>
        <v>-4.5808235668947588E-2</v>
      </c>
      <c r="F1912" s="2">
        <f>'Moving Avg'!D1912</f>
        <v>14.833260000000001</v>
      </c>
      <c r="G1912" s="2">
        <f>'Moving Avg'!F1912</f>
        <v>14.553324999999997</v>
      </c>
      <c r="H1912" s="2">
        <f>'Moving Avg'!G1912</f>
        <v>14.510518000000001</v>
      </c>
      <c r="I1912" s="2">
        <f>'Moving Avg'!H1912</f>
        <v>13.739766999999977</v>
      </c>
      <c r="J1912" s="6" t="str">
        <f>OBV!F1912</f>
        <v>BULLISH</v>
      </c>
      <c r="K1912" s="6" t="str">
        <f>OBV!G1912</f>
        <v>STRONG</v>
      </c>
      <c r="L1912" s="6" t="str">
        <f>OBV!H1912</f>
        <v>CONFIRMED BULLISH</v>
      </c>
      <c r="M1912" s="8">
        <f t="shared" si="293"/>
        <v>0</v>
      </c>
      <c r="N1912" s="8">
        <f t="shared" si="290"/>
        <v>100</v>
      </c>
      <c r="O1912" s="8">
        <f t="shared" si="291"/>
        <v>50</v>
      </c>
      <c r="P1912" s="8">
        <f t="shared" si="292"/>
        <v>100</v>
      </c>
      <c r="Q1912" s="9">
        <f t="shared" si="294"/>
        <v>57.5</v>
      </c>
      <c r="R1912" s="9">
        <f t="shared" si="295"/>
        <v>62.5</v>
      </c>
      <c r="S1912" s="9">
        <f t="shared" si="296"/>
        <v>72.5</v>
      </c>
      <c r="T1912" s="9">
        <f t="shared" si="297"/>
        <v>62.5</v>
      </c>
      <c r="U1912" s="8">
        <f t="shared" si="298"/>
        <v>64.166666666666671</v>
      </c>
      <c r="V1912" s="8">
        <f t="shared" si="299"/>
        <v>63.75</v>
      </c>
    </row>
    <row r="1913" spans="1:22" ht="13.5" x14ac:dyDescent="0.25">
      <c r="A1913" s="3">
        <f>RSI!A1913</f>
        <v>44796</v>
      </c>
      <c r="B1913" s="2">
        <f>RSI!B1913</f>
        <v>14.992800000000001</v>
      </c>
      <c r="C1913" s="2">
        <f>RSI!I1913</f>
        <v>77.59901958898341</v>
      </c>
      <c r="D1913" s="2">
        <f>MACD!E1913</f>
        <v>-0.14599553375545327</v>
      </c>
      <c r="E1913" s="2">
        <f>MACD!F1913</f>
        <v>-6.5845695286248729E-2</v>
      </c>
      <c r="F1913" s="2">
        <f>'Moving Avg'!D1913</f>
        <v>14.87194</v>
      </c>
      <c r="G1913" s="2">
        <f>'Moving Avg'!F1913</f>
        <v>14.58053</v>
      </c>
      <c r="H1913" s="2">
        <f>'Moving Avg'!G1913</f>
        <v>14.522003999999999</v>
      </c>
      <c r="I1913" s="2">
        <f>'Moving Avg'!H1913</f>
        <v>13.754922499999974</v>
      </c>
      <c r="J1913" s="6" t="str">
        <f>OBV!F1913</f>
        <v>BULLISH</v>
      </c>
      <c r="K1913" s="6" t="str">
        <f>OBV!G1913</f>
        <v>STRONG</v>
      </c>
      <c r="L1913" s="6" t="str">
        <f>OBV!H1913</f>
        <v>CONFIRMED BULLISH</v>
      </c>
      <c r="M1913" s="8">
        <f t="shared" si="293"/>
        <v>0</v>
      </c>
      <c r="N1913" s="8">
        <f t="shared" si="290"/>
        <v>100</v>
      </c>
      <c r="O1913" s="8">
        <f t="shared" si="291"/>
        <v>50</v>
      </c>
      <c r="P1913" s="8">
        <f t="shared" si="292"/>
        <v>100</v>
      </c>
      <c r="Q1913" s="9">
        <f t="shared" si="294"/>
        <v>57.5</v>
      </c>
      <c r="R1913" s="9">
        <f t="shared" si="295"/>
        <v>62.5</v>
      </c>
      <c r="S1913" s="9">
        <f t="shared" si="296"/>
        <v>72.5</v>
      </c>
      <c r="T1913" s="9">
        <f t="shared" si="297"/>
        <v>62.5</v>
      </c>
      <c r="U1913" s="8">
        <f t="shared" si="298"/>
        <v>64.166666666666671</v>
      </c>
      <c r="V1913" s="8">
        <f t="shared" si="299"/>
        <v>63.75</v>
      </c>
    </row>
    <row r="1914" spans="1:22" ht="13.5" x14ac:dyDescent="0.25">
      <c r="A1914" s="3">
        <f>RSI!A1914</f>
        <v>44797</v>
      </c>
      <c r="B1914" s="2">
        <f>RSI!B1914</f>
        <v>15.0412</v>
      </c>
      <c r="C1914" s="2">
        <f>RSI!I1914</f>
        <v>79.052331806084652</v>
      </c>
      <c r="D1914" s="2">
        <f>MACD!E1914</f>
        <v>-0.18979283494279642</v>
      </c>
      <c r="E1914" s="2">
        <f>MACD!F1914</f>
        <v>-9.0635123217558275E-2</v>
      </c>
      <c r="F1914" s="2">
        <f>'Moving Avg'!D1914</f>
        <v>14.91788</v>
      </c>
      <c r="G1914" s="2">
        <f>'Moving Avg'!F1914</f>
        <v>14.610155000000001</v>
      </c>
      <c r="H1914" s="2">
        <f>'Moving Avg'!G1914</f>
        <v>14.534457999999999</v>
      </c>
      <c r="I1914" s="2">
        <f>'Moving Avg'!H1914</f>
        <v>13.770034999999975</v>
      </c>
      <c r="J1914" s="6" t="str">
        <f>OBV!F1914</f>
        <v>BULLISH</v>
      </c>
      <c r="K1914" s="6" t="str">
        <f>OBV!G1914</f>
        <v>STRONG</v>
      </c>
      <c r="L1914" s="6" t="str">
        <f>OBV!H1914</f>
        <v>CONFIRMED BULLISH</v>
      </c>
      <c r="M1914" s="8">
        <f t="shared" si="293"/>
        <v>0</v>
      </c>
      <c r="N1914" s="8">
        <f t="shared" si="290"/>
        <v>100</v>
      </c>
      <c r="O1914" s="8">
        <f t="shared" si="291"/>
        <v>50</v>
      </c>
      <c r="P1914" s="8">
        <f t="shared" si="292"/>
        <v>100</v>
      </c>
      <c r="Q1914" s="9">
        <f t="shared" si="294"/>
        <v>57.5</v>
      </c>
      <c r="R1914" s="9">
        <f t="shared" si="295"/>
        <v>62.5</v>
      </c>
      <c r="S1914" s="9">
        <f t="shared" si="296"/>
        <v>72.5</v>
      </c>
      <c r="T1914" s="9">
        <f t="shared" si="297"/>
        <v>62.5</v>
      </c>
      <c r="U1914" s="8">
        <f t="shared" si="298"/>
        <v>64.166666666666671</v>
      </c>
      <c r="V1914" s="8">
        <f t="shared" si="299"/>
        <v>63.75</v>
      </c>
    </row>
    <row r="1915" spans="1:22" ht="13.5" x14ac:dyDescent="0.25">
      <c r="A1915" s="3">
        <f>RSI!A1915</f>
        <v>44798</v>
      </c>
      <c r="B1915" s="2">
        <f>RSI!B1915</f>
        <v>15.023</v>
      </c>
      <c r="C1915" s="2">
        <f>RSI!I1915</f>
        <v>77.028592484935089</v>
      </c>
      <c r="D1915" s="2">
        <f>MACD!E1915</f>
        <v>-0.21408254003324778</v>
      </c>
      <c r="E1915" s="2">
        <f>MACD!F1915</f>
        <v>-0.11532460658069618</v>
      </c>
      <c r="F1915" s="2">
        <f>'Moving Avg'!D1915</f>
        <v>14.960179999999999</v>
      </c>
      <c r="G1915" s="2">
        <f>'Moving Avg'!F1915</f>
        <v>14.636150000000001</v>
      </c>
      <c r="H1915" s="2">
        <f>'Moving Avg'!G1915</f>
        <v>14.546427999999999</v>
      </c>
      <c r="I1915" s="2">
        <f>'Moving Avg'!H1915</f>
        <v>13.785056499999975</v>
      </c>
      <c r="J1915" s="6" t="str">
        <f>OBV!F1915</f>
        <v>BULLISH</v>
      </c>
      <c r="K1915" s="6" t="str">
        <f>OBV!G1915</f>
        <v>STRONG</v>
      </c>
      <c r="L1915" s="6" t="str">
        <f>OBV!H1915</f>
        <v>CONFIRMED BULLISH</v>
      </c>
      <c r="M1915" s="8">
        <f t="shared" si="293"/>
        <v>0</v>
      </c>
      <c r="N1915" s="8">
        <f t="shared" si="290"/>
        <v>100</v>
      </c>
      <c r="O1915" s="8">
        <f t="shared" si="291"/>
        <v>50</v>
      </c>
      <c r="P1915" s="8">
        <f t="shared" si="292"/>
        <v>100</v>
      </c>
      <c r="Q1915" s="9">
        <f t="shared" si="294"/>
        <v>57.5</v>
      </c>
      <c r="R1915" s="9">
        <f t="shared" si="295"/>
        <v>62.5</v>
      </c>
      <c r="S1915" s="9">
        <f t="shared" si="296"/>
        <v>72.5</v>
      </c>
      <c r="T1915" s="9">
        <f t="shared" si="297"/>
        <v>62.5</v>
      </c>
      <c r="U1915" s="8">
        <f t="shared" si="298"/>
        <v>64.166666666666671</v>
      </c>
      <c r="V1915" s="8">
        <f t="shared" si="299"/>
        <v>63.75</v>
      </c>
    </row>
    <row r="1916" spans="1:22" ht="13.5" x14ac:dyDescent="0.25">
      <c r="A1916" s="3">
        <f>RSI!A1916</f>
        <v>44799</v>
      </c>
      <c r="B1916" s="2">
        <f>RSI!B1916</f>
        <v>14.992800000000001</v>
      </c>
      <c r="C1916" s="2">
        <f>RSI!I1916</f>
        <v>73.658936480592956</v>
      </c>
      <c r="D1916" s="2">
        <f>MACD!E1916</f>
        <v>-0.23929718031741132</v>
      </c>
      <c r="E1916" s="2">
        <f>MACD!F1916</f>
        <v>-0.14011912132803922</v>
      </c>
      <c r="F1916" s="2">
        <f>'Moving Avg'!D1916</f>
        <v>14.996440000000002</v>
      </c>
      <c r="G1916" s="2">
        <f>'Moving Avg'!F1916</f>
        <v>14.660935</v>
      </c>
      <c r="H1916" s="2">
        <f>'Moving Avg'!G1916</f>
        <v>14.556099999999999</v>
      </c>
      <c r="I1916" s="2">
        <f>'Moving Avg'!H1916</f>
        <v>13.799926999999975</v>
      </c>
      <c r="J1916" s="6" t="str">
        <f>OBV!F1916</f>
        <v>BULLISH</v>
      </c>
      <c r="K1916" s="6" t="str">
        <f>OBV!G1916</f>
        <v>STRONG</v>
      </c>
      <c r="L1916" s="6" t="str">
        <f>OBV!H1916</f>
        <v>CONFIRMED BULLISH</v>
      </c>
      <c r="M1916" s="8">
        <f t="shared" si="293"/>
        <v>0</v>
      </c>
      <c r="N1916" s="8">
        <f t="shared" si="290"/>
        <v>100</v>
      </c>
      <c r="O1916" s="8">
        <f t="shared" si="291"/>
        <v>50</v>
      </c>
      <c r="P1916" s="8">
        <f t="shared" si="292"/>
        <v>100</v>
      </c>
      <c r="Q1916" s="9">
        <f t="shared" si="294"/>
        <v>57.5</v>
      </c>
      <c r="R1916" s="9">
        <f t="shared" si="295"/>
        <v>62.5</v>
      </c>
      <c r="S1916" s="9">
        <f t="shared" si="296"/>
        <v>72.5</v>
      </c>
      <c r="T1916" s="9">
        <f t="shared" si="297"/>
        <v>62.5</v>
      </c>
      <c r="U1916" s="8">
        <f t="shared" si="298"/>
        <v>64.166666666666671</v>
      </c>
      <c r="V1916" s="8">
        <f t="shared" si="299"/>
        <v>63.75</v>
      </c>
    </row>
    <row r="1917" spans="1:22" ht="13.5" x14ac:dyDescent="0.25">
      <c r="A1917" s="3">
        <f>RSI!A1917</f>
        <v>44802</v>
      </c>
      <c r="B1917" s="2">
        <f>RSI!B1917</f>
        <v>14.8719</v>
      </c>
      <c r="C1917" s="2">
        <f>RSI!I1917</f>
        <v>61.971264724576002</v>
      </c>
      <c r="D1917" s="2">
        <f>MACD!E1917</f>
        <v>-0.24890868275864975</v>
      </c>
      <c r="E1917" s="2">
        <f>MACD!F1917</f>
        <v>-0.16187703361416134</v>
      </c>
      <c r="F1917" s="2">
        <f>'Moving Avg'!D1917</f>
        <v>14.98434</v>
      </c>
      <c r="G1917" s="2">
        <f>'Moving Avg'!F1917</f>
        <v>14.682094999999999</v>
      </c>
      <c r="H1917" s="2">
        <f>'Moving Avg'!G1917</f>
        <v>14.563353999999999</v>
      </c>
      <c r="I1917" s="2">
        <f>'Moving Avg'!H1917</f>
        <v>13.814192999999975</v>
      </c>
      <c r="J1917" s="6" t="str">
        <f>OBV!F1917</f>
        <v>BULLISH</v>
      </c>
      <c r="K1917" s="6" t="str">
        <f>OBV!G1917</f>
        <v>STRONG</v>
      </c>
      <c r="L1917" s="6" t="str">
        <f>OBV!H1917</f>
        <v>BULLISH DIVERGENCE</v>
      </c>
      <c r="M1917" s="8">
        <f t="shared" si="293"/>
        <v>50</v>
      </c>
      <c r="N1917" s="8">
        <f t="shared" si="290"/>
        <v>100</v>
      </c>
      <c r="O1917" s="8">
        <f t="shared" si="291"/>
        <v>50</v>
      </c>
      <c r="P1917" s="8">
        <f t="shared" si="292"/>
        <v>83</v>
      </c>
      <c r="Q1917" s="9">
        <f t="shared" si="294"/>
        <v>72.45</v>
      </c>
      <c r="R1917" s="9">
        <f t="shared" si="295"/>
        <v>68.25</v>
      </c>
      <c r="S1917" s="9">
        <f t="shared" si="296"/>
        <v>72.349999999999994</v>
      </c>
      <c r="T1917" s="9">
        <f t="shared" si="297"/>
        <v>70.75</v>
      </c>
      <c r="U1917" s="8">
        <f t="shared" si="298"/>
        <v>71.016666666666666</v>
      </c>
      <c r="V1917" s="8">
        <f t="shared" si="299"/>
        <v>70.949999999999989</v>
      </c>
    </row>
    <row r="1918" spans="1:22" ht="13.5" x14ac:dyDescent="0.25">
      <c r="A1918" s="3">
        <f>RSI!A1918</f>
        <v>44803</v>
      </c>
      <c r="B1918" s="2">
        <f>RSI!B1918</f>
        <v>14.9565</v>
      </c>
      <c r="C1918" s="2">
        <f>RSI!I1918</f>
        <v>66.032806903546003</v>
      </c>
      <c r="D1918" s="2">
        <f>MACD!E1918</f>
        <v>-0.21505434783074584</v>
      </c>
      <c r="E1918" s="2">
        <f>MACD!F1918</f>
        <v>-0.17251249645747824</v>
      </c>
      <c r="F1918" s="2">
        <f>'Moving Avg'!D1918</f>
        <v>14.977080000000001</v>
      </c>
      <c r="G1918" s="2">
        <f>'Moving Avg'!F1918</f>
        <v>14.705064999999999</v>
      </c>
      <c r="H1918" s="2">
        <f>'Moving Avg'!G1918</f>
        <v>14.572299999999998</v>
      </c>
      <c r="I1918" s="2">
        <f>'Moving Avg'!H1918</f>
        <v>13.829166999999975</v>
      </c>
      <c r="J1918" s="6" t="str">
        <f>OBV!F1918</f>
        <v>BULLISH</v>
      </c>
      <c r="K1918" s="6" t="str">
        <f>OBV!G1918</f>
        <v>NEUTRAL</v>
      </c>
      <c r="L1918" s="6" t="str">
        <f>OBV!H1918</f>
        <v>BULLISH DIVERGENCE</v>
      </c>
      <c r="M1918" s="8">
        <f t="shared" si="293"/>
        <v>50</v>
      </c>
      <c r="N1918" s="8">
        <f t="shared" si="290"/>
        <v>100</v>
      </c>
      <c r="O1918" s="8">
        <f t="shared" si="291"/>
        <v>50</v>
      </c>
      <c r="P1918" s="8">
        <f t="shared" si="292"/>
        <v>66.5</v>
      </c>
      <c r="Q1918" s="9">
        <f t="shared" si="294"/>
        <v>69.974999999999994</v>
      </c>
      <c r="R1918" s="9">
        <f t="shared" si="295"/>
        <v>64.125</v>
      </c>
      <c r="S1918" s="9">
        <f t="shared" si="296"/>
        <v>64.924999999999997</v>
      </c>
      <c r="T1918" s="9">
        <f t="shared" si="297"/>
        <v>66.625</v>
      </c>
      <c r="U1918" s="8">
        <f t="shared" si="298"/>
        <v>66.341666666666654</v>
      </c>
      <c r="V1918" s="8">
        <f t="shared" si="299"/>
        <v>66.412499999999994</v>
      </c>
    </row>
    <row r="1919" spans="1:22" ht="13.5" x14ac:dyDescent="0.25">
      <c r="A1919" s="3">
        <f>RSI!A1919</f>
        <v>44804</v>
      </c>
      <c r="B1919" s="2">
        <f>RSI!B1919</f>
        <v>14.932399999999999</v>
      </c>
      <c r="C1919" s="2">
        <f>RSI!I1919</f>
        <v>63.937880904105448</v>
      </c>
      <c r="D1919" s="2">
        <f>MACD!E1919</f>
        <v>-0.18422312419400377</v>
      </c>
      <c r="E1919" s="2">
        <f>MACD!F1919</f>
        <v>-0.17485462200478336</v>
      </c>
      <c r="F1919" s="2">
        <f>'Moving Avg'!D1919</f>
        <v>14.955319999999997</v>
      </c>
      <c r="G1919" s="2">
        <f>'Moving Avg'!F1919</f>
        <v>14.729249999999997</v>
      </c>
      <c r="H1919" s="2">
        <f>'Moving Avg'!G1919</f>
        <v>14.580763999999999</v>
      </c>
      <c r="I1919" s="2">
        <f>'Moving Avg'!H1919</f>
        <v>13.844020499999974</v>
      </c>
      <c r="J1919" s="6" t="str">
        <f>OBV!F1919</f>
        <v>BEARISH</v>
      </c>
      <c r="K1919" s="6" t="str">
        <f>OBV!G1919</f>
        <v>WEAK</v>
      </c>
      <c r="L1919" s="6" t="str">
        <f>OBV!H1919</f>
        <v>CONFIRMED BEARISH</v>
      </c>
      <c r="M1919" s="8">
        <f t="shared" si="293"/>
        <v>50</v>
      </c>
      <c r="N1919" s="8">
        <f t="shared" si="290"/>
        <v>45</v>
      </c>
      <c r="O1919" s="8">
        <f t="shared" si="291"/>
        <v>50</v>
      </c>
      <c r="P1919" s="8">
        <f t="shared" si="292"/>
        <v>0</v>
      </c>
      <c r="Q1919" s="9">
        <f t="shared" si="294"/>
        <v>40.75</v>
      </c>
      <c r="R1919" s="9">
        <f t="shared" si="295"/>
        <v>36.5</v>
      </c>
      <c r="S1919" s="9">
        <f t="shared" si="296"/>
        <v>26.75</v>
      </c>
      <c r="T1919" s="9">
        <f t="shared" si="297"/>
        <v>36.25</v>
      </c>
      <c r="U1919" s="8">
        <f t="shared" si="298"/>
        <v>34.666666666666664</v>
      </c>
      <c r="V1919" s="8">
        <f t="shared" si="299"/>
        <v>35.0625</v>
      </c>
    </row>
    <row r="1920" spans="1:22" ht="13.5" x14ac:dyDescent="0.25">
      <c r="A1920" s="3">
        <f>RSI!A1920</f>
        <v>44805</v>
      </c>
      <c r="B1920" s="2">
        <f>RSI!B1920</f>
        <v>15.023</v>
      </c>
      <c r="C1920" s="2">
        <f>RSI!I1920</f>
        <v>68.042539389560119</v>
      </c>
      <c r="D1920" s="2">
        <f>MACD!E1920</f>
        <v>-0.16605708716585532</v>
      </c>
      <c r="E1920" s="2">
        <f>MACD!F1920</f>
        <v>-0.17309511503699776</v>
      </c>
      <c r="F1920" s="2">
        <f>'Moving Avg'!D1920</f>
        <v>14.95532</v>
      </c>
      <c r="G1920" s="2">
        <f>'Moving Avg'!F1920</f>
        <v>14.757964999999999</v>
      </c>
      <c r="H1920" s="2">
        <f>'Moving Avg'!G1920</f>
        <v>14.591039999999998</v>
      </c>
      <c r="I1920" s="2">
        <f>'Moving Avg'!H1920</f>
        <v>13.859041999999974</v>
      </c>
      <c r="J1920" s="6" t="str">
        <f>OBV!F1920</f>
        <v>BEARISH</v>
      </c>
      <c r="K1920" s="6" t="str">
        <f>OBV!G1920</f>
        <v>NEUTRAL</v>
      </c>
      <c r="L1920" s="6" t="str">
        <f>OBV!H1920</f>
        <v>NEUTRAL</v>
      </c>
      <c r="M1920" s="8">
        <f t="shared" si="293"/>
        <v>50</v>
      </c>
      <c r="N1920" s="8">
        <f t="shared" si="290"/>
        <v>0</v>
      </c>
      <c r="O1920" s="8">
        <f t="shared" si="291"/>
        <v>50</v>
      </c>
      <c r="P1920" s="8">
        <f t="shared" si="292"/>
        <v>16.5</v>
      </c>
      <c r="Q1920" s="9">
        <f t="shared" si="294"/>
        <v>27.475000000000001</v>
      </c>
      <c r="R1920" s="9">
        <f t="shared" si="295"/>
        <v>31.625</v>
      </c>
      <c r="S1920" s="9">
        <f t="shared" si="296"/>
        <v>27.425000000000001</v>
      </c>
      <c r="T1920" s="9">
        <f t="shared" si="297"/>
        <v>29.125</v>
      </c>
      <c r="U1920" s="8">
        <f t="shared" si="298"/>
        <v>28.841666666666669</v>
      </c>
      <c r="V1920" s="8">
        <f t="shared" si="299"/>
        <v>28.912500000000001</v>
      </c>
    </row>
    <row r="1921" spans="1:22" ht="13.5" x14ac:dyDescent="0.25">
      <c r="A1921" s="3">
        <f>RSI!A1921</f>
        <v>44806</v>
      </c>
      <c r="B1921" s="2">
        <f>RSI!B1921</f>
        <v>15.023</v>
      </c>
      <c r="C1921" s="2">
        <f>RSI!I1921</f>
        <v>68.042539389560119</v>
      </c>
      <c r="D1921" s="2">
        <f>MACD!E1921</f>
        <v>-0.15234230502510293</v>
      </c>
      <c r="E1921" s="2">
        <f>MACD!F1921</f>
        <v>-0.16894455303461881</v>
      </c>
      <c r="F1921" s="2">
        <f>'Moving Avg'!D1921</f>
        <v>14.961359999999999</v>
      </c>
      <c r="G1921" s="2">
        <f>'Moving Avg'!F1921</f>
        <v>14.789700000000002</v>
      </c>
      <c r="H1921" s="2">
        <f>'Moving Avg'!G1921</f>
        <v>14.603129999999997</v>
      </c>
      <c r="I1921" s="2">
        <f>'Moving Avg'!H1921</f>
        <v>13.874348499999973</v>
      </c>
      <c r="J1921" s="6" t="str">
        <f>OBV!F1921</f>
        <v>BEARISH</v>
      </c>
      <c r="K1921" s="6" t="str">
        <f>OBV!G1921</f>
        <v>NEUTRAL</v>
      </c>
      <c r="L1921" s="6" t="str">
        <f>OBV!H1921</f>
        <v>BEARISH DIVERGENCE</v>
      </c>
      <c r="M1921" s="8">
        <f t="shared" si="293"/>
        <v>50</v>
      </c>
      <c r="N1921" s="8">
        <f t="shared" si="290"/>
        <v>0</v>
      </c>
      <c r="O1921" s="8">
        <f t="shared" si="291"/>
        <v>50</v>
      </c>
      <c r="P1921" s="8">
        <f t="shared" si="292"/>
        <v>16.5</v>
      </c>
      <c r="Q1921" s="9">
        <f t="shared" si="294"/>
        <v>27.475000000000001</v>
      </c>
      <c r="R1921" s="9">
        <f t="shared" si="295"/>
        <v>31.625</v>
      </c>
      <c r="S1921" s="9">
        <f t="shared" si="296"/>
        <v>27.425000000000001</v>
      </c>
      <c r="T1921" s="9">
        <f t="shared" si="297"/>
        <v>29.125</v>
      </c>
      <c r="U1921" s="8">
        <f t="shared" si="298"/>
        <v>28.841666666666669</v>
      </c>
      <c r="V1921" s="8">
        <f t="shared" si="299"/>
        <v>28.912500000000001</v>
      </c>
    </row>
    <row r="1922" spans="1:22" ht="13.5" x14ac:dyDescent="0.25">
      <c r="A1922" s="3">
        <f>RSI!A1922</f>
        <v>44809</v>
      </c>
      <c r="B1922" s="2">
        <f>RSI!B1922</f>
        <v>15.023</v>
      </c>
      <c r="C1922" s="2">
        <f>RSI!I1922</f>
        <v>68.042539389560119</v>
      </c>
      <c r="D1922" s="2">
        <f>MACD!E1922</f>
        <v>-0.12367126710827314</v>
      </c>
      <c r="E1922" s="2">
        <f>MACD!F1922</f>
        <v>-0.15988989584934968</v>
      </c>
      <c r="F1922" s="2">
        <f>'Moving Avg'!D1922</f>
        <v>14.991579999999999</v>
      </c>
      <c r="G1922" s="2">
        <f>'Moving Avg'!F1922</f>
        <v>14.815995000000004</v>
      </c>
      <c r="H1922" s="2">
        <f>'Moving Avg'!G1922</f>
        <v>14.613405999999998</v>
      </c>
      <c r="I1922" s="2">
        <f>'Moving Avg'!H1922</f>
        <v>13.889654999999975</v>
      </c>
      <c r="J1922" s="6" t="str">
        <f>OBV!F1922</f>
        <v>BULLISH</v>
      </c>
      <c r="K1922" s="6" t="str">
        <f>OBV!G1922</f>
        <v>NEUTRAL</v>
      </c>
      <c r="L1922" s="6" t="str">
        <f>OBV!H1922</f>
        <v>CONFIRMED BULLISH</v>
      </c>
      <c r="M1922" s="8">
        <f t="shared" si="293"/>
        <v>50</v>
      </c>
      <c r="N1922" s="8">
        <f t="shared" ref="N1922:N1985" si="300">IF(E1922-D1922&gt;0.02, 100, IF(E1922-D1922&lt;0,0,45))</f>
        <v>0</v>
      </c>
      <c r="O1922" s="8">
        <f t="shared" ref="O1922:O1985" si="301">IF(F1922-I1922&gt;10,100,IF(F1922-I1922&gt;5,75, IF(F1922-I1922&gt;0,50,0)))</f>
        <v>50</v>
      </c>
      <c r="P1922" s="8">
        <f t="shared" ref="P1922:P1985" si="302">IF(L1922="confirmed bullish", 34, IF(L1922="bullish divergence",17, 0))+IF(J1922="bullish",33,IF(J1922="bearish",0,16.5))+IF(K1922="strong",33,IF(K1922="weak",0,16.5))</f>
        <v>83.5</v>
      </c>
      <c r="Q1922" s="9">
        <f t="shared" si="294"/>
        <v>37.524999999999999</v>
      </c>
      <c r="R1922" s="9">
        <f t="shared" si="295"/>
        <v>48.375</v>
      </c>
      <c r="S1922" s="9">
        <f t="shared" si="296"/>
        <v>57.575000000000003</v>
      </c>
      <c r="T1922" s="9">
        <f t="shared" si="297"/>
        <v>45.875</v>
      </c>
      <c r="U1922" s="8">
        <f t="shared" si="298"/>
        <v>47.82500000000001</v>
      </c>
      <c r="V1922" s="8">
        <f t="shared" si="299"/>
        <v>47.337500000000006</v>
      </c>
    </row>
    <row r="1923" spans="1:22" ht="13.5" x14ac:dyDescent="0.25">
      <c r="A1923" s="3">
        <f>RSI!A1923</f>
        <v>44810</v>
      </c>
      <c r="B1923" s="2">
        <f>RSI!B1923</f>
        <v>14.992800000000001</v>
      </c>
      <c r="C1923" s="2">
        <f>RSI!I1923</f>
        <v>64.964090526081492</v>
      </c>
      <c r="D1923" s="2">
        <f>MACD!E1923</f>
        <v>-8.930197794713024E-2</v>
      </c>
      <c r="E1923" s="2">
        <f>MACD!F1923</f>
        <v>-0.14577231226890577</v>
      </c>
      <c r="F1923" s="2">
        <f>'Moving Avg'!D1923</f>
        <v>14.998839999999998</v>
      </c>
      <c r="G1923" s="2">
        <f>'Moving Avg'!F1923</f>
        <v>14.841685000000002</v>
      </c>
      <c r="H1923" s="2">
        <f>'Moving Avg'!G1923</f>
        <v>14.623077999999996</v>
      </c>
      <c r="I1923" s="2">
        <f>'Moving Avg'!H1923</f>
        <v>13.904525499999977</v>
      </c>
      <c r="J1923" s="6" t="str">
        <f>OBV!F1923</f>
        <v>BEARISH</v>
      </c>
      <c r="K1923" s="6" t="str">
        <f>OBV!G1923</f>
        <v>NEUTRAL</v>
      </c>
      <c r="L1923" s="6" t="str">
        <f>OBV!H1923</f>
        <v>BEARISH DIVERGENCE</v>
      </c>
      <c r="M1923" s="8">
        <f t="shared" ref="M1923:M1986" si="303">IF(C1923&lt;30,100, IF(C1923&gt;70, 0, 50))</f>
        <v>50</v>
      </c>
      <c r="N1923" s="8">
        <f t="shared" si="300"/>
        <v>0</v>
      </c>
      <c r="O1923" s="8">
        <f t="shared" si="301"/>
        <v>50</v>
      </c>
      <c r="P1923" s="8">
        <f t="shared" si="302"/>
        <v>16.5</v>
      </c>
      <c r="Q1923" s="9">
        <f t="shared" ref="Q1923:Q1986" si="304">0.35*M1923+N1923*0.35+O1923*0.15+P1923*0.15</f>
        <v>27.475000000000001</v>
      </c>
      <c r="R1923" s="9">
        <f t="shared" ref="R1923:R1986" si="305">M1923*0.2+N1923*0.2+O1923*0.35+P1923*0.25</f>
        <v>31.625</v>
      </c>
      <c r="S1923" s="9">
        <f t="shared" ref="S1923:S1986" si="306">M1923*0.15+N1923*0.15+O1923*0.25+P1923*0.45</f>
        <v>27.425000000000001</v>
      </c>
      <c r="T1923" s="9">
        <f t="shared" ref="T1923:T1986" si="307">0.25*SUM(M1923:P1923)</f>
        <v>29.125</v>
      </c>
      <c r="U1923" s="8">
        <f t="shared" ref="U1923:U1986" si="308">SUM(Q1923:S1923)/3</f>
        <v>28.841666666666669</v>
      </c>
      <c r="V1923" s="8">
        <f t="shared" ref="V1923:V1986" si="309">SUM(Q1923:T1923)/4</f>
        <v>28.912500000000001</v>
      </c>
    </row>
    <row r="1924" spans="1:22" ht="13.5" x14ac:dyDescent="0.25">
      <c r="A1924" s="3">
        <f>RSI!A1924</f>
        <v>44811</v>
      </c>
      <c r="B1924" s="2">
        <f>RSI!B1924</f>
        <v>14.992800000000001</v>
      </c>
      <c r="C1924" s="2">
        <f>RSI!I1924</f>
        <v>64.964090526081492</v>
      </c>
      <c r="D1924" s="2">
        <f>MACD!E1924</f>
        <v>-5.3910631989570135E-2</v>
      </c>
      <c r="E1924" s="2">
        <f>MACD!F1924</f>
        <v>-0.12739997621303867</v>
      </c>
      <c r="F1924" s="2">
        <f>'Moving Avg'!D1924</f>
        <v>15.010920000000002</v>
      </c>
      <c r="G1924" s="2">
        <f>'Moving Avg'!F1924</f>
        <v>14.87191</v>
      </c>
      <c r="H1924" s="2">
        <f>'Moving Avg'!G1924</f>
        <v>14.633353999999997</v>
      </c>
      <c r="I1924" s="2">
        <f>'Moving Avg'!H1924</f>
        <v>13.915807499999978</v>
      </c>
      <c r="J1924" s="6" t="str">
        <f>OBV!F1924</f>
        <v>BULLISH</v>
      </c>
      <c r="K1924" s="6" t="str">
        <f>OBV!G1924</f>
        <v>NEUTRAL</v>
      </c>
      <c r="L1924" s="6" t="str">
        <f>OBV!H1924</f>
        <v>CONFIRMED BULLISH</v>
      </c>
      <c r="M1924" s="8">
        <f t="shared" si="303"/>
        <v>50</v>
      </c>
      <c r="N1924" s="8">
        <f t="shared" si="300"/>
        <v>0</v>
      </c>
      <c r="O1924" s="8">
        <f t="shared" si="301"/>
        <v>50</v>
      </c>
      <c r="P1924" s="8">
        <f t="shared" si="302"/>
        <v>83.5</v>
      </c>
      <c r="Q1924" s="9">
        <f t="shared" si="304"/>
        <v>37.524999999999999</v>
      </c>
      <c r="R1924" s="9">
        <f t="shared" si="305"/>
        <v>48.375</v>
      </c>
      <c r="S1924" s="9">
        <f t="shared" si="306"/>
        <v>57.575000000000003</v>
      </c>
      <c r="T1924" s="9">
        <f t="shared" si="307"/>
        <v>45.875</v>
      </c>
      <c r="U1924" s="8">
        <f t="shared" si="308"/>
        <v>47.82500000000001</v>
      </c>
      <c r="V1924" s="8">
        <f t="shared" si="309"/>
        <v>47.337500000000006</v>
      </c>
    </row>
    <row r="1925" spans="1:22" ht="13.5" x14ac:dyDescent="0.25">
      <c r="A1925" s="3">
        <f>RSI!A1925</f>
        <v>44812</v>
      </c>
      <c r="B1925" s="2">
        <f>RSI!B1925</f>
        <v>14.992800000000001</v>
      </c>
      <c r="C1925" s="2">
        <f>RSI!I1925</f>
        <v>64.964090526081492</v>
      </c>
      <c r="D1925" s="2">
        <f>MACD!E1925</f>
        <v>-2.7816436359122676E-2</v>
      </c>
      <c r="E1925" s="2">
        <f>MACD!F1925</f>
        <v>-0.10748326824225547</v>
      </c>
      <c r="F1925" s="2">
        <f>'Moving Avg'!D1925</f>
        <v>15.00488</v>
      </c>
      <c r="G1925" s="2">
        <f>'Moving Avg'!F1925</f>
        <v>14.897599999999997</v>
      </c>
      <c r="H1925" s="2">
        <f>'Moving Avg'!G1925</f>
        <v>14.643629999999996</v>
      </c>
      <c r="I1925" s="2">
        <f>'Moving Avg'!H1925</f>
        <v>13.925266999999979</v>
      </c>
      <c r="J1925" s="6" t="str">
        <f>OBV!F1925</f>
        <v>BEARISH</v>
      </c>
      <c r="K1925" s="6" t="str">
        <f>OBV!G1925</f>
        <v>NEUTRAL</v>
      </c>
      <c r="L1925" s="6" t="str">
        <f>OBV!H1925</f>
        <v>CONFIRMED BEARISH</v>
      </c>
      <c r="M1925" s="8">
        <f t="shared" si="303"/>
        <v>50</v>
      </c>
      <c r="N1925" s="8">
        <f t="shared" si="300"/>
        <v>0</v>
      </c>
      <c r="O1925" s="8">
        <f t="shared" si="301"/>
        <v>50</v>
      </c>
      <c r="P1925" s="8">
        <f t="shared" si="302"/>
        <v>16.5</v>
      </c>
      <c r="Q1925" s="9">
        <f t="shared" si="304"/>
        <v>27.475000000000001</v>
      </c>
      <c r="R1925" s="9">
        <f t="shared" si="305"/>
        <v>31.625</v>
      </c>
      <c r="S1925" s="9">
        <f t="shared" si="306"/>
        <v>27.425000000000001</v>
      </c>
      <c r="T1925" s="9">
        <f t="shared" si="307"/>
        <v>29.125</v>
      </c>
      <c r="U1925" s="8">
        <f t="shared" si="308"/>
        <v>28.841666666666669</v>
      </c>
      <c r="V1925" s="8">
        <f t="shared" si="309"/>
        <v>28.912500000000001</v>
      </c>
    </row>
    <row r="1926" spans="1:22" ht="13.5" x14ac:dyDescent="0.25">
      <c r="A1926" s="3">
        <f>RSI!A1926</f>
        <v>44813</v>
      </c>
      <c r="B1926" s="2">
        <f>RSI!B1926</f>
        <v>14.9505</v>
      </c>
      <c r="C1926" s="2">
        <f>RSI!I1926</f>
        <v>60.199436904741169</v>
      </c>
      <c r="D1926" s="2">
        <f>MACD!E1926</f>
        <v>-8.2239305363049908E-3</v>
      </c>
      <c r="E1926" s="2">
        <f>MACD!F1926</f>
        <v>-8.7631400701065384E-2</v>
      </c>
      <c r="F1926" s="2">
        <f>'Moving Avg'!D1926</f>
        <v>14.990380000000002</v>
      </c>
      <c r="G1926" s="2">
        <f>'Moving Avg'!F1926</f>
        <v>14.922689999999998</v>
      </c>
      <c r="H1926" s="2">
        <f>'Moving Avg'!G1926</f>
        <v>14.652819999999998</v>
      </c>
      <c r="I1926" s="2">
        <f>'Moving Avg'!H1926</f>
        <v>13.933517999999978</v>
      </c>
      <c r="J1926" s="6" t="str">
        <f>OBV!F1926</f>
        <v>BEARISH</v>
      </c>
      <c r="K1926" s="6" t="str">
        <f>OBV!G1926</f>
        <v>NEUTRAL</v>
      </c>
      <c r="L1926" s="6" t="str">
        <f>OBV!H1926</f>
        <v>CONFIRMED BEARISH</v>
      </c>
      <c r="M1926" s="8">
        <f t="shared" si="303"/>
        <v>50</v>
      </c>
      <c r="N1926" s="8">
        <f t="shared" si="300"/>
        <v>0</v>
      </c>
      <c r="O1926" s="8">
        <f t="shared" si="301"/>
        <v>50</v>
      </c>
      <c r="P1926" s="8">
        <f t="shared" si="302"/>
        <v>16.5</v>
      </c>
      <c r="Q1926" s="9">
        <f t="shared" si="304"/>
        <v>27.475000000000001</v>
      </c>
      <c r="R1926" s="9">
        <f t="shared" si="305"/>
        <v>31.625</v>
      </c>
      <c r="S1926" s="9">
        <f t="shared" si="306"/>
        <v>27.425000000000001</v>
      </c>
      <c r="T1926" s="9">
        <f t="shared" si="307"/>
        <v>29.125</v>
      </c>
      <c r="U1926" s="8">
        <f t="shared" si="308"/>
        <v>28.841666666666669</v>
      </c>
      <c r="V1926" s="8">
        <f t="shared" si="309"/>
        <v>28.912500000000001</v>
      </c>
    </row>
    <row r="1927" spans="1:22" ht="13.5" x14ac:dyDescent="0.25">
      <c r="A1927" s="3">
        <f>RSI!A1927</f>
        <v>44816</v>
      </c>
      <c r="B1927" s="2">
        <f>RSI!B1927</f>
        <v>14.932399999999999</v>
      </c>
      <c r="C1927" s="2">
        <f>RSI!I1927</f>
        <v>58.231378716425986</v>
      </c>
      <c r="D1927" s="2">
        <f>MACD!E1927</f>
        <v>-9.5571646576146918E-3</v>
      </c>
      <c r="E1927" s="2">
        <f>MACD!F1927</f>
        <v>-7.2016553492375249E-2</v>
      </c>
      <c r="F1927" s="2">
        <f>'Moving Avg'!D1927</f>
        <v>14.97226</v>
      </c>
      <c r="G1927" s="2">
        <f>'Moving Avg'!F1927</f>
        <v>14.945359999999997</v>
      </c>
      <c r="H1927" s="2">
        <f>'Moving Avg'!G1927</f>
        <v>14.661648</v>
      </c>
      <c r="I1927" s="2">
        <f>'Moving Avg'!H1927</f>
        <v>13.941678499999977</v>
      </c>
      <c r="J1927" s="6" t="str">
        <f>OBV!F1927</f>
        <v>BEARISH</v>
      </c>
      <c r="K1927" s="6" t="str">
        <f>OBV!G1927</f>
        <v>NEUTRAL</v>
      </c>
      <c r="L1927" s="6" t="str">
        <f>OBV!H1927</f>
        <v>CONFIRMED BEARISH</v>
      </c>
      <c r="M1927" s="8">
        <f t="shared" si="303"/>
        <v>50</v>
      </c>
      <c r="N1927" s="8">
        <f t="shared" si="300"/>
        <v>0</v>
      </c>
      <c r="O1927" s="8">
        <f t="shared" si="301"/>
        <v>50</v>
      </c>
      <c r="P1927" s="8">
        <f t="shared" si="302"/>
        <v>16.5</v>
      </c>
      <c r="Q1927" s="9">
        <f t="shared" si="304"/>
        <v>27.475000000000001</v>
      </c>
      <c r="R1927" s="9">
        <f t="shared" si="305"/>
        <v>31.625</v>
      </c>
      <c r="S1927" s="9">
        <f t="shared" si="306"/>
        <v>27.425000000000001</v>
      </c>
      <c r="T1927" s="9">
        <f t="shared" si="307"/>
        <v>29.125</v>
      </c>
      <c r="U1927" s="8">
        <f t="shared" si="308"/>
        <v>28.841666666666669</v>
      </c>
      <c r="V1927" s="8">
        <f t="shared" si="309"/>
        <v>28.912500000000001</v>
      </c>
    </row>
    <row r="1928" spans="1:22" ht="13.5" x14ac:dyDescent="0.25">
      <c r="A1928" s="3">
        <f>RSI!A1928</f>
        <v>44817</v>
      </c>
      <c r="B1928" s="2">
        <f>RSI!B1928</f>
        <v>14.932399999999999</v>
      </c>
      <c r="C1928" s="2">
        <f>RSI!I1928</f>
        <v>58.231378716425994</v>
      </c>
      <c r="D1928" s="2">
        <f>MACD!E1928</f>
        <v>1.8331181779132066E-3</v>
      </c>
      <c r="E1928" s="2">
        <f>MACD!F1928</f>
        <v>-5.7246619158317566E-2</v>
      </c>
      <c r="F1928" s="2">
        <f>'Moving Avg'!D1928</f>
        <v>14.960179999999999</v>
      </c>
      <c r="G1928" s="2">
        <f>'Moving Avg'!F1928</f>
        <v>14.952009999999996</v>
      </c>
      <c r="H1928" s="2">
        <f>'Moving Avg'!G1928</f>
        <v>14.670475999999999</v>
      </c>
      <c r="I1928" s="2">
        <f>'Moving Avg'!H1928</f>
        <v>13.949525499999979</v>
      </c>
      <c r="J1928" s="6" t="str">
        <f>OBV!F1928</f>
        <v>BEARISH</v>
      </c>
      <c r="K1928" s="6" t="str">
        <f>OBV!G1928</f>
        <v>NEUTRAL</v>
      </c>
      <c r="L1928" s="6" t="str">
        <f>OBV!H1928</f>
        <v>CONFIRMED BEARISH</v>
      </c>
      <c r="M1928" s="8">
        <f t="shared" si="303"/>
        <v>50</v>
      </c>
      <c r="N1928" s="8">
        <f t="shared" si="300"/>
        <v>0</v>
      </c>
      <c r="O1928" s="8">
        <f t="shared" si="301"/>
        <v>50</v>
      </c>
      <c r="P1928" s="8">
        <f t="shared" si="302"/>
        <v>16.5</v>
      </c>
      <c r="Q1928" s="9">
        <f t="shared" si="304"/>
        <v>27.475000000000001</v>
      </c>
      <c r="R1928" s="9">
        <f t="shared" si="305"/>
        <v>31.625</v>
      </c>
      <c r="S1928" s="9">
        <f t="shared" si="306"/>
        <v>27.425000000000001</v>
      </c>
      <c r="T1928" s="9">
        <f t="shared" si="307"/>
        <v>29.125</v>
      </c>
      <c r="U1928" s="8">
        <f t="shared" si="308"/>
        <v>28.841666666666669</v>
      </c>
      <c r="V1928" s="8">
        <f t="shared" si="309"/>
        <v>28.912500000000001</v>
      </c>
    </row>
    <row r="1929" spans="1:22" ht="13.5" x14ac:dyDescent="0.25">
      <c r="A1929" s="3">
        <f>RSI!A1929</f>
        <v>44818</v>
      </c>
      <c r="B1929" s="2">
        <f>RSI!B1929</f>
        <v>14.8719</v>
      </c>
      <c r="C1929" s="2">
        <f>RSI!I1929</f>
        <v>51.681586679966223</v>
      </c>
      <c r="D1929" s="2">
        <f>MACD!E1929</f>
        <v>1.1784671759276222E-2</v>
      </c>
      <c r="E1929" s="2">
        <f>MACD!F1929</f>
        <v>-4.3440360974798808E-2</v>
      </c>
      <c r="F1929" s="2">
        <f>'Moving Avg'!D1929</f>
        <v>14.936000000000002</v>
      </c>
      <c r="G1929" s="2">
        <f>'Moving Avg'!F1929</f>
        <v>14.955029999999994</v>
      </c>
      <c r="H1929" s="2">
        <f>'Moving Avg'!G1929</f>
        <v>14.678093999999998</v>
      </c>
      <c r="I1929" s="2">
        <f>'Moving Avg'!H1929</f>
        <v>13.958095499999981</v>
      </c>
      <c r="J1929" s="6" t="str">
        <f>OBV!F1929</f>
        <v>BEARISH</v>
      </c>
      <c r="K1929" s="6" t="str">
        <f>OBV!G1929</f>
        <v>NEUTRAL</v>
      </c>
      <c r="L1929" s="6" t="str">
        <f>OBV!H1929</f>
        <v>CONFIRMED BEARISH</v>
      </c>
      <c r="M1929" s="8">
        <f t="shared" si="303"/>
        <v>50</v>
      </c>
      <c r="N1929" s="8">
        <f t="shared" si="300"/>
        <v>0</v>
      </c>
      <c r="O1929" s="8">
        <f t="shared" si="301"/>
        <v>50</v>
      </c>
      <c r="P1929" s="8">
        <f t="shared" si="302"/>
        <v>16.5</v>
      </c>
      <c r="Q1929" s="9">
        <f t="shared" si="304"/>
        <v>27.475000000000001</v>
      </c>
      <c r="R1929" s="9">
        <f t="shared" si="305"/>
        <v>31.625</v>
      </c>
      <c r="S1929" s="9">
        <f t="shared" si="306"/>
        <v>27.425000000000001</v>
      </c>
      <c r="T1929" s="9">
        <f t="shared" si="307"/>
        <v>29.125</v>
      </c>
      <c r="U1929" s="8">
        <f t="shared" si="308"/>
        <v>28.841666666666669</v>
      </c>
      <c r="V1929" s="8">
        <f t="shared" si="309"/>
        <v>28.912500000000001</v>
      </c>
    </row>
    <row r="1930" spans="1:22" ht="13.5" x14ac:dyDescent="0.25">
      <c r="A1930" s="3">
        <f>RSI!A1930</f>
        <v>44819</v>
      </c>
      <c r="B1930" s="2">
        <f>RSI!B1930</f>
        <v>14.932399999999999</v>
      </c>
      <c r="C1930" s="2">
        <f>RSI!I1930</f>
        <v>56.902078795794502</v>
      </c>
      <c r="D1930" s="2">
        <f>MACD!E1930</f>
        <v>2.9593613491007531E-2</v>
      </c>
      <c r="E1930" s="2">
        <f>MACD!F1930</f>
        <v>-2.8833566081637542E-2</v>
      </c>
      <c r="F1930" s="2">
        <f>'Moving Avg'!D1930</f>
        <v>14.923920000000001</v>
      </c>
      <c r="G1930" s="2">
        <f>'Moving Avg'!F1930</f>
        <v>14.961074999999994</v>
      </c>
      <c r="H1930" s="2">
        <f>'Moving Avg'!G1930</f>
        <v>14.686922000000003</v>
      </c>
      <c r="I1930" s="2">
        <f>'Moving Avg'!H1930</f>
        <v>13.966426999999983</v>
      </c>
      <c r="J1930" s="6" t="str">
        <f>OBV!F1930</f>
        <v>BEARISH</v>
      </c>
      <c r="K1930" s="6" t="str">
        <f>OBV!G1930</f>
        <v>NEUTRAL</v>
      </c>
      <c r="L1930" s="6" t="str">
        <f>OBV!H1930</f>
        <v>CONFIRMED BEARISH</v>
      </c>
      <c r="M1930" s="8">
        <f t="shared" si="303"/>
        <v>50</v>
      </c>
      <c r="N1930" s="8">
        <f t="shared" si="300"/>
        <v>0</v>
      </c>
      <c r="O1930" s="8">
        <f t="shared" si="301"/>
        <v>50</v>
      </c>
      <c r="P1930" s="8">
        <f t="shared" si="302"/>
        <v>16.5</v>
      </c>
      <c r="Q1930" s="9">
        <f t="shared" si="304"/>
        <v>27.475000000000001</v>
      </c>
      <c r="R1930" s="9">
        <f t="shared" si="305"/>
        <v>31.625</v>
      </c>
      <c r="S1930" s="9">
        <f t="shared" si="306"/>
        <v>27.425000000000001</v>
      </c>
      <c r="T1930" s="9">
        <f t="shared" si="307"/>
        <v>29.125</v>
      </c>
      <c r="U1930" s="8">
        <f t="shared" si="308"/>
        <v>28.841666666666669</v>
      </c>
      <c r="V1930" s="8">
        <f t="shared" si="309"/>
        <v>28.912500000000001</v>
      </c>
    </row>
    <row r="1931" spans="1:22" ht="13.5" x14ac:dyDescent="0.25">
      <c r="A1931" s="3">
        <f>RSI!A1931</f>
        <v>44820</v>
      </c>
      <c r="B1931" s="2">
        <f>RSI!B1931</f>
        <v>14.932399999999999</v>
      </c>
      <c r="C1931" s="2">
        <f>RSI!I1931</f>
        <v>56.902078795794502</v>
      </c>
      <c r="D1931" s="2">
        <f>MACD!E1931</f>
        <v>4.4241717543036074E-2</v>
      </c>
      <c r="E1931" s="2">
        <f>MACD!F1931</f>
        <v>-1.4218509356702819E-2</v>
      </c>
      <c r="F1931" s="2">
        <f>'Moving Avg'!D1931</f>
        <v>14.920300000000001</v>
      </c>
      <c r="G1931" s="2">
        <f>'Moving Avg'!F1931</f>
        <v>14.967119999999998</v>
      </c>
      <c r="H1931" s="2">
        <f>'Moving Avg'!G1931</f>
        <v>14.695628000000001</v>
      </c>
      <c r="I1931" s="2">
        <f>'Moving Avg'!H1931</f>
        <v>13.974729999999983</v>
      </c>
      <c r="J1931" s="6" t="str">
        <f>OBV!F1931</f>
        <v>BEARISH</v>
      </c>
      <c r="K1931" s="6" t="str">
        <f>OBV!G1931</f>
        <v>NEUTRAL</v>
      </c>
      <c r="L1931" s="6" t="str">
        <f>OBV!H1931</f>
        <v>CONFIRMED BEARISH</v>
      </c>
      <c r="M1931" s="8">
        <f t="shared" si="303"/>
        <v>50</v>
      </c>
      <c r="N1931" s="8">
        <f t="shared" si="300"/>
        <v>0</v>
      </c>
      <c r="O1931" s="8">
        <f t="shared" si="301"/>
        <v>50</v>
      </c>
      <c r="P1931" s="8">
        <f t="shared" si="302"/>
        <v>16.5</v>
      </c>
      <c r="Q1931" s="9">
        <f t="shared" si="304"/>
        <v>27.475000000000001</v>
      </c>
      <c r="R1931" s="9">
        <f t="shared" si="305"/>
        <v>31.625</v>
      </c>
      <c r="S1931" s="9">
        <f t="shared" si="306"/>
        <v>27.425000000000001</v>
      </c>
      <c r="T1931" s="9">
        <f t="shared" si="307"/>
        <v>29.125</v>
      </c>
      <c r="U1931" s="8">
        <f t="shared" si="308"/>
        <v>28.841666666666669</v>
      </c>
      <c r="V1931" s="8">
        <f t="shared" si="309"/>
        <v>28.912500000000001</v>
      </c>
    </row>
    <row r="1932" spans="1:22" ht="13.5" x14ac:dyDescent="0.25">
      <c r="A1932" s="3">
        <f>RSI!A1932</f>
        <v>44823</v>
      </c>
      <c r="B1932" s="2">
        <f>RSI!B1932</f>
        <v>14.932399999999999</v>
      </c>
      <c r="C1932" s="2">
        <f>RSI!I1932</f>
        <v>56.902078795794502</v>
      </c>
      <c r="D1932" s="2">
        <f>MACD!E1932</f>
        <v>5.6246451856813096E-2</v>
      </c>
      <c r="E1932" s="2">
        <f>MACD!F1932</f>
        <v>-1.2551711399963646E-4</v>
      </c>
      <c r="F1932" s="2">
        <f>'Moving Avg'!D1932</f>
        <v>14.920300000000001</v>
      </c>
      <c r="G1932" s="2">
        <f>'Moving Avg'!F1932</f>
        <v>14.967119999999998</v>
      </c>
      <c r="H1932" s="2">
        <f>'Moving Avg'!G1932</f>
        <v>14.704334000000003</v>
      </c>
      <c r="I1932" s="2">
        <f>'Moving Avg'!H1932</f>
        <v>13.983317499999984</v>
      </c>
      <c r="J1932" s="6" t="str">
        <f>OBV!F1932</f>
        <v>BULLISH</v>
      </c>
      <c r="K1932" s="6" t="str">
        <f>OBV!G1932</f>
        <v>NEUTRAL</v>
      </c>
      <c r="L1932" s="6" t="str">
        <f>OBV!H1932</f>
        <v>NEUTRAL</v>
      </c>
      <c r="M1932" s="8">
        <f t="shared" si="303"/>
        <v>50</v>
      </c>
      <c r="N1932" s="8">
        <f t="shared" si="300"/>
        <v>0</v>
      </c>
      <c r="O1932" s="8">
        <f t="shared" si="301"/>
        <v>50</v>
      </c>
      <c r="P1932" s="8">
        <f t="shared" si="302"/>
        <v>49.5</v>
      </c>
      <c r="Q1932" s="9">
        <f t="shared" si="304"/>
        <v>32.424999999999997</v>
      </c>
      <c r="R1932" s="9">
        <f t="shared" si="305"/>
        <v>39.875</v>
      </c>
      <c r="S1932" s="9">
        <f t="shared" si="306"/>
        <v>42.275000000000006</v>
      </c>
      <c r="T1932" s="9">
        <f t="shared" si="307"/>
        <v>37.375</v>
      </c>
      <c r="U1932" s="8">
        <f t="shared" si="308"/>
        <v>38.19166666666667</v>
      </c>
      <c r="V1932" s="8">
        <f t="shared" si="309"/>
        <v>37.987499999999997</v>
      </c>
    </row>
    <row r="1933" spans="1:22" ht="13.5" x14ac:dyDescent="0.25">
      <c r="A1933" s="3">
        <f>RSI!A1933</f>
        <v>44824</v>
      </c>
      <c r="B1933" s="2">
        <f>RSI!B1933</f>
        <v>14.932399999999999</v>
      </c>
      <c r="C1933" s="2">
        <f>RSI!I1933</f>
        <v>56.902078795794502</v>
      </c>
      <c r="D1933" s="2">
        <f>MACD!E1933</f>
        <v>6.1397210058695251E-2</v>
      </c>
      <c r="E1933" s="2">
        <f>MACD!F1933</f>
        <v>1.2179028320539341E-2</v>
      </c>
      <c r="F1933" s="2">
        <f>'Moving Avg'!D1933</f>
        <v>14.920300000000001</v>
      </c>
      <c r="G1933" s="2">
        <f>'Moving Avg'!F1933</f>
        <v>14.964099999999997</v>
      </c>
      <c r="H1933" s="2">
        <f>'Moving Avg'!G1933</f>
        <v>14.713402000000004</v>
      </c>
      <c r="I1933" s="2">
        <f>'Moving Avg'!H1933</f>
        <v>13.992104499999988</v>
      </c>
      <c r="J1933" s="6" t="str">
        <f>OBV!F1933</f>
        <v>BULLISH</v>
      </c>
      <c r="K1933" s="6" t="str">
        <f>OBV!G1933</f>
        <v>NEUTRAL</v>
      </c>
      <c r="L1933" s="6" t="str">
        <f>OBV!H1933</f>
        <v>NEUTRAL</v>
      </c>
      <c r="M1933" s="8">
        <f t="shared" si="303"/>
        <v>50</v>
      </c>
      <c r="N1933" s="8">
        <f t="shared" si="300"/>
        <v>0</v>
      </c>
      <c r="O1933" s="8">
        <f t="shared" si="301"/>
        <v>50</v>
      </c>
      <c r="P1933" s="8">
        <f t="shared" si="302"/>
        <v>49.5</v>
      </c>
      <c r="Q1933" s="9">
        <f t="shared" si="304"/>
        <v>32.424999999999997</v>
      </c>
      <c r="R1933" s="9">
        <f t="shared" si="305"/>
        <v>39.875</v>
      </c>
      <c r="S1933" s="9">
        <f t="shared" si="306"/>
        <v>42.275000000000006</v>
      </c>
      <c r="T1933" s="9">
        <f t="shared" si="307"/>
        <v>37.375</v>
      </c>
      <c r="U1933" s="8">
        <f t="shared" si="308"/>
        <v>38.19166666666667</v>
      </c>
      <c r="V1933" s="8">
        <f t="shared" si="309"/>
        <v>37.987499999999997</v>
      </c>
    </row>
    <row r="1934" spans="1:22" ht="13.5" x14ac:dyDescent="0.25">
      <c r="A1934" s="3">
        <f>RSI!A1934</f>
        <v>44825</v>
      </c>
      <c r="B1934" s="2">
        <f>RSI!B1934</f>
        <v>14.811500000000001</v>
      </c>
      <c r="C1934" s="2">
        <f>RSI!I1934</f>
        <v>44.096195017457269</v>
      </c>
      <c r="D1934" s="2">
        <f>MACD!E1934</f>
        <v>7.4376895714774349E-2</v>
      </c>
      <c r="E1934" s="2">
        <f>MACD!F1934</f>
        <v>2.4618601799386346E-2</v>
      </c>
      <c r="F1934" s="2">
        <f>'Moving Avg'!D1934</f>
        <v>14.90822</v>
      </c>
      <c r="G1934" s="2">
        <f>'Moving Avg'!F1934</f>
        <v>14.952614999999998</v>
      </c>
      <c r="H1934" s="2">
        <f>'Moving Avg'!G1934</f>
        <v>14.721866000000002</v>
      </c>
      <c r="I1934" s="2">
        <f>'Moving Avg'!H1934</f>
        <v>14.000657499999987</v>
      </c>
      <c r="J1934" s="6" t="str">
        <f>OBV!F1934</f>
        <v>BEARISH</v>
      </c>
      <c r="K1934" s="6" t="str">
        <f>OBV!G1934</f>
        <v>NEUTRAL</v>
      </c>
      <c r="L1934" s="6" t="str">
        <f>OBV!H1934</f>
        <v>CONFIRMED BEARISH</v>
      </c>
      <c r="M1934" s="8">
        <f t="shared" si="303"/>
        <v>50</v>
      </c>
      <c r="N1934" s="8">
        <f t="shared" si="300"/>
        <v>0</v>
      </c>
      <c r="O1934" s="8">
        <f t="shared" si="301"/>
        <v>50</v>
      </c>
      <c r="P1934" s="8">
        <f t="shared" si="302"/>
        <v>16.5</v>
      </c>
      <c r="Q1934" s="9">
        <f t="shared" si="304"/>
        <v>27.475000000000001</v>
      </c>
      <c r="R1934" s="9">
        <f t="shared" si="305"/>
        <v>31.625</v>
      </c>
      <c r="S1934" s="9">
        <f t="shared" si="306"/>
        <v>27.425000000000001</v>
      </c>
      <c r="T1934" s="9">
        <f t="shared" si="307"/>
        <v>29.125</v>
      </c>
      <c r="U1934" s="8">
        <f t="shared" si="308"/>
        <v>28.841666666666669</v>
      </c>
      <c r="V1934" s="8">
        <f t="shared" si="309"/>
        <v>28.912500000000001</v>
      </c>
    </row>
    <row r="1935" spans="1:22" ht="13.5" x14ac:dyDescent="0.25">
      <c r="A1935" s="3">
        <f>RSI!A1935</f>
        <v>44826</v>
      </c>
      <c r="B1935" s="2">
        <f>RSI!B1935</f>
        <v>14.8659</v>
      </c>
      <c r="C1935" s="2">
        <f>RSI!I1935</f>
        <v>49.593219432168638</v>
      </c>
      <c r="D1935" s="2">
        <f>MACD!E1935</f>
        <v>8.1735032388740692E-2</v>
      </c>
      <c r="E1935" s="2">
        <f>MACD!F1935</f>
        <v>3.6041887917257223E-2</v>
      </c>
      <c r="F1935" s="2">
        <f>'Moving Avg'!D1935</f>
        <v>14.894919999999999</v>
      </c>
      <c r="G1935" s="2">
        <f>'Moving Avg'!F1935</f>
        <v>14.944760000000002</v>
      </c>
      <c r="H1935" s="2">
        <f>'Moving Avg'!G1935</f>
        <v>14.729242000000005</v>
      </c>
      <c r="I1935" s="2">
        <f>'Moving Avg'!H1935</f>
        <v>14.009197499999987</v>
      </c>
      <c r="J1935" s="6" t="str">
        <f>OBV!F1935</f>
        <v>BULLISH</v>
      </c>
      <c r="K1935" s="6" t="str">
        <f>OBV!G1935</f>
        <v>NEUTRAL</v>
      </c>
      <c r="L1935" s="6" t="str">
        <f>OBV!H1935</f>
        <v>BULLISH DIVERGENCE</v>
      </c>
      <c r="M1935" s="8">
        <f t="shared" si="303"/>
        <v>50</v>
      </c>
      <c r="N1935" s="8">
        <f t="shared" si="300"/>
        <v>0</v>
      </c>
      <c r="O1935" s="8">
        <f t="shared" si="301"/>
        <v>50</v>
      </c>
      <c r="P1935" s="8">
        <f t="shared" si="302"/>
        <v>66.5</v>
      </c>
      <c r="Q1935" s="9">
        <f t="shared" si="304"/>
        <v>34.975000000000001</v>
      </c>
      <c r="R1935" s="9">
        <f t="shared" si="305"/>
        <v>44.125</v>
      </c>
      <c r="S1935" s="9">
        <f t="shared" si="306"/>
        <v>49.924999999999997</v>
      </c>
      <c r="T1935" s="9">
        <f t="shared" si="307"/>
        <v>41.625</v>
      </c>
      <c r="U1935" s="8">
        <f t="shared" si="308"/>
        <v>43.008333333333326</v>
      </c>
      <c r="V1935" s="8">
        <f t="shared" si="309"/>
        <v>42.662499999999994</v>
      </c>
    </row>
    <row r="1936" spans="1:22" ht="13.5" x14ac:dyDescent="0.25">
      <c r="A1936" s="3">
        <f>RSI!A1936</f>
        <v>44827</v>
      </c>
      <c r="B1936" s="2">
        <f>RSI!B1936</f>
        <v>14.8598</v>
      </c>
      <c r="C1936" s="2">
        <f>RSI!I1936</f>
        <v>49.011253282567196</v>
      </c>
      <c r="D1936" s="2">
        <f>MACD!E1936</f>
        <v>8.1958814314056383E-2</v>
      </c>
      <c r="E1936" s="2">
        <f>MACD!F1936</f>
        <v>4.5225273196617059E-2</v>
      </c>
      <c r="F1936" s="2">
        <f>'Moving Avg'!D1936</f>
        <v>14.880399999999998</v>
      </c>
      <c r="G1936" s="2">
        <f>'Moving Avg'!F1936</f>
        <v>14.938110000000004</v>
      </c>
      <c r="H1936" s="2">
        <f>'Moving Avg'!G1936</f>
        <v>14.736376000000002</v>
      </c>
      <c r="I1936" s="2">
        <f>'Moving Avg'!H1936</f>
        <v>14.018845999999987</v>
      </c>
      <c r="J1936" s="6" t="str">
        <f>OBV!F1936</f>
        <v>BEARISH</v>
      </c>
      <c r="K1936" s="6" t="str">
        <f>OBV!G1936</f>
        <v>NEUTRAL</v>
      </c>
      <c r="L1936" s="6" t="str">
        <f>OBV!H1936</f>
        <v>CONFIRMED BEARISH</v>
      </c>
      <c r="M1936" s="8">
        <f t="shared" si="303"/>
        <v>50</v>
      </c>
      <c r="N1936" s="8">
        <f t="shared" si="300"/>
        <v>0</v>
      </c>
      <c r="O1936" s="8">
        <f t="shared" si="301"/>
        <v>50</v>
      </c>
      <c r="P1936" s="8">
        <f t="shared" si="302"/>
        <v>16.5</v>
      </c>
      <c r="Q1936" s="9">
        <f t="shared" si="304"/>
        <v>27.475000000000001</v>
      </c>
      <c r="R1936" s="9">
        <f t="shared" si="305"/>
        <v>31.625</v>
      </c>
      <c r="S1936" s="9">
        <f t="shared" si="306"/>
        <v>27.425000000000001</v>
      </c>
      <c r="T1936" s="9">
        <f t="shared" si="307"/>
        <v>29.125</v>
      </c>
      <c r="U1936" s="8">
        <f t="shared" si="308"/>
        <v>28.841666666666669</v>
      </c>
      <c r="V1936" s="8">
        <f t="shared" si="309"/>
        <v>28.912500000000001</v>
      </c>
    </row>
    <row r="1937" spans="1:22" ht="13.5" x14ac:dyDescent="0.25">
      <c r="A1937" s="3">
        <f>RSI!A1937</f>
        <v>44830</v>
      </c>
      <c r="B1937" s="2">
        <f>RSI!B1937</f>
        <v>14.992800000000001</v>
      </c>
      <c r="C1937" s="2">
        <f>RSI!I1937</f>
        <v>60.025701841161307</v>
      </c>
      <c r="D1937" s="2">
        <f>MACD!E1937</f>
        <v>6.9597289448546817E-2</v>
      </c>
      <c r="E1937" s="2">
        <f>MACD!F1937</f>
        <v>5.0099676447003014E-2</v>
      </c>
      <c r="F1937" s="2">
        <f>'Moving Avg'!D1937</f>
        <v>14.892480000000001</v>
      </c>
      <c r="G1937" s="2">
        <f>'Moving Avg'!F1937</f>
        <v>14.944155</v>
      </c>
      <c r="H1937" s="2">
        <f>'Moving Avg'!G1937</f>
        <v>14.746170000000001</v>
      </c>
      <c r="I1937" s="2">
        <f>'Moving Avg'!H1937</f>
        <v>14.028305499999989</v>
      </c>
      <c r="J1937" s="6" t="str">
        <f>OBV!F1937</f>
        <v>BEARISH</v>
      </c>
      <c r="K1937" s="6" t="str">
        <f>OBV!G1937</f>
        <v>NEUTRAL</v>
      </c>
      <c r="L1937" s="6" t="str">
        <f>OBV!H1937</f>
        <v>BEARISH DIVERGENCE</v>
      </c>
      <c r="M1937" s="8">
        <f t="shared" si="303"/>
        <v>50</v>
      </c>
      <c r="N1937" s="8">
        <f t="shared" si="300"/>
        <v>0</v>
      </c>
      <c r="O1937" s="8">
        <f t="shared" si="301"/>
        <v>50</v>
      </c>
      <c r="P1937" s="8">
        <f t="shared" si="302"/>
        <v>16.5</v>
      </c>
      <c r="Q1937" s="9">
        <f t="shared" si="304"/>
        <v>27.475000000000001</v>
      </c>
      <c r="R1937" s="9">
        <f t="shared" si="305"/>
        <v>31.625</v>
      </c>
      <c r="S1937" s="9">
        <f t="shared" si="306"/>
        <v>27.425000000000001</v>
      </c>
      <c r="T1937" s="9">
        <f t="shared" si="307"/>
        <v>29.125</v>
      </c>
      <c r="U1937" s="8">
        <f t="shared" si="308"/>
        <v>28.841666666666669</v>
      </c>
      <c r="V1937" s="8">
        <f t="shared" si="309"/>
        <v>28.912500000000001</v>
      </c>
    </row>
    <row r="1938" spans="1:22" ht="13.5" x14ac:dyDescent="0.25">
      <c r="A1938" s="3">
        <f>RSI!A1938</f>
        <v>44831</v>
      </c>
      <c r="B1938" s="2">
        <f>RSI!B1938</f>
        <v>14.9505</v>
      </c>
      <c r="C1938" s="2">
        <f>RSI!I1938</f>
        <v>55.890472394299337</v>
      </c>
      <c r="D1938" s="2">
        <f>MACD!E1938</f>
        <v>6.1564216810911176E-2</v>
      </c>
      <c r="E1938" s="2">
        <f>MACD!F1938</f>
        <v>5.2392584519784652E-2</v>
      </c>
      <c r="F1938" s="2">
        <f>'Moving Avg'!D1938</f>
        <v>14.896100000000001</v>
      </c>
      <c r="G1938" s="2">
        <f>'Moving Avg'!F1938</f>
        <v>14.943854999999999</v>
      </c>
      <c r="H1938" s="2">
        <f>'Moving Avg'!G1938</f>
        <v>14.755118000000005</v>
      </c>
      <c r="I1938" s="2">
        <f>'Moving Avg'!H1938</f>
        <v>14.037553499999991</v>
      </c>
      <c r="J1938" s="6" t="str">
        <f>OBV!F1938</f>
        <v>BEARISH</v>
      </c>
      <c r="K1938" s="6" t="str">
        <f>OBV!G1938</f>
        <v>WEAK</v>
      </c>
      <c r="L1938" s="6" t="str">
        <f>OBV!H1938</f>
        <v>BEARISH DIVERGENCE</v>
      </c>
      <c r="M1938" s="8">
        <f t="shared" si="303"/>
        <v>50</v>
      </c>
      <c r="N1938" s="8">
        <f t="shared" si="300"/>
        <v>0</v>
      </c>
      <c r="O1938" s="8">
        <f t="shared" si="301"/>
        <v>50</v>
      </c>
      <c r="P1938" s="8">
        <f t="shared" si="302"/>
        <v>0</v>
      </c>
      <c r="Q1938" s="9">
        <f t="shared" si="304"/>
        <v>25</v>
      </c>
      <c r="R1938" s="9">
        <f t="shared" si="305"/>
        <v>27.5</v>
      </c>
      <c r="S1938" s="9">
        <f t="shared" si="306"/>
        <v>20</v>
      </c>
      <c r="T1938" s="9">
        <f t="shared" si="307"/>
        <v>25</v>
      </c>
      <c r="U1938" s="8">
        <f t="shared" si="308"/>
        <v>24.166666666666668</v>
      </c>
      <c r="V1938" s="8">
        <f t="shared" si="309"/>
        <v>24.375</v>
      </c>
    </row>
    <row r="1939" spans="1:22" ht="13.5" x14ac:dyDescent="0.25">
      <c r="A1939" s="3">
        <f>RSI!A1939</f>
        <v>44832</v>
      </c>
      <c r="B1939" s="2">
        <f>RSI!B1939</f>
        <v>14.926299999999999</v>
      </c>
      <c r="C1939" s="2">
        <f>RSI!I1939</f>
        <v>53.614815099119383</v>
      </c>
      <c r="D1939" s="2">
        <f>MACD!E1939</f>
        <v>4.6847544894692561E-2</v>
      </c>
      <c r="E1939" s="2">
        <f>MACD!F1939</f>
        <v>5.1283576594766234E-2</v>
      </c>
      <c r="F1939" s="2">
        <f>'Moving Avg'!D1939</f>
        <v>14.919059999999998</v>
      </c>
      <c r="G1939" s="2">
        <f>'Moving Avg'!F1939</f>
        <v>14.943550000000002</v>
      </c>
      <c r="H1939" s="2">
        <f>'Moving Avg'!G1939</f>
        <v>14.764064000000005</v>
      </c>
      <c r="I1939" s="2">
        <f>'Moving Avg'!H1939</f>
        <v>14.04673749999999</v>
      </c>
      <c r="J1939" s="6" t="str">
        <f>OBV!F1939</f>
        <v>BEARISH</v>
      </c>
      <c r="K1939" s="6" t="str">
        <f>OBV!G1939</f>
        <v>WEAK</v>
      </c>
      <c r="L1939" s="6" t="str">
        <f>OBV!H1939</f>
        <v>BEARISH DIVERGENCE</v>
      </c>
      <c r="M1939" s="8">
        <f t="shared" si="303"/>
        <v>50</v>
      </c>
      <c r="N1939" s="8">
        <f t="shared" si="300"/>
        <v>45</v>
      </c>
      <c r="O1939" s="8">
        <f t="shared" si="301"/>
        <v>50</v>
      </c>
      <c r="P1939" s="8">
        <f t="shared" si="302"/>
        <v>0</v>
      </c>
      <c r="Q1939" s="9">
        <f t="shared" si="304"/>
        <v>40.75</v>
      </c>
      <c r="R1939" s="9">
        <f t="shared" si="305"/>
        <v>36.5</v>
      </c>
      <c r="S1939" s="9">
        <f t="shared" si="306"/>
        <v>26.75</v>
      </c>
      <c r="T1939" s="9">
        <f t="shared" si="307"/>
        <v>36.25</v>
      </c>
      <c r="U1939" s="8">
        <f t="shared" si="308"/>
        <v>34.666666666666664</v>
      </c>
      <c r="V1939" s="8">
        <f t="shared" si="309"/>
        <v>35.0625</v>
      </c>
    </row>
    <row r="1940" spans="1:22" ht="13.5" x14ac:dyDescent="0.25">
      <c r="A1940" s="3">
        <f>RSI!A1940</f>
        <v>44833</v>
      </c>
      <c r="B1940" s="2">
        <f>RSI!B1940</f>
        <v>14.8719</v>
      </c>
      <c r="C1940" s="2">
        <f>RSI!I1940</f>
        <v>48.80426166192111</v>
      </c>
      <c r="D1940" s="2">
        <f>MACD!E1940</f>
        <v>4.7500892596861632E-2</v>
      </c>
      <c r="E1940" s="2">
        <f>MACD!F1940</f>
        <v>5.0527039795185316E-2</v>
      </c>
      <c r="F1940" s="2">
        <f>'Moving Avg'!D1940</f>
        <v>14.920259999999999</v>
      </c>
      <c r="G1940" s="2">
        <f>'Moving Avg'!F1940</f>
        <v>14.935995</v>
      </c>
      <c r="H1940" s="2">
        <f>'Moving Avg'!G1940</f>
        <v>14.771922000000004</v>
      </c>
      <c r="I1940" s="2">
        <f>'Moving Avg'!H1940</f>
        <v>14.055649499999992</v>
      </c>
      <c r="J1940" s="6" t="str">
        <f>OBV!F1940</f>
        <v>BEARISH</v>
      </c>
      <c r="K1940" s="6" t="str">
        <f>OBV!G1940</f>
        <v>WEAK</v>
      </c>
      <c r="L1940" s="6" t="str">
        <f>OBV!H1940</f>
        <v>BEARISH DIVERGENCE</v>
      </c>
      <c r="M1940" s="8">
        <f t="shared" si="303"/>
        <v>50</v>
      </c>
      <c r="N1940" s="8">
        <f t="shared" si="300"/>
        <v>45</v>
      </c>
      <c r="O1940" s="8">
        <f t="shared" si="301"/>
        <v>50</v>
      </c>
      <c r="P1940" s="8">
        <f t="shared" si="302"/>
        <v>0</v>
      </c>
      <c r="Q1940" s="9">
        <f t="shared" si="304"/>
        <v>40.75</v>
      </c>
      <c r="R1940" s="9">
        <f t="shared" si="305"/>
        <v>36.5</v>
      </c>
      <c r="S1940" s="9">
        <f t="shared" si="306"/>
        <v>26.75</v>
      </c>
      <c r="T1940" s="9">
        <f t="shared" si="307"/>
        <v>36.25</v>
      </c>
      <c r="U1940" s="8">
        <f t="shared" si="308"/>
        <v>34.666666666666664</v>
      </c>
      <c r="V1940" s="8">
        <f t="shared" si="309"/>
        <v>35.0625</v>
      </c>
    </row>
    <row r="1941" spans="1:22" ht="13.5" x14ac:dyDescent="0.25">
      <c r="A1941" s="3">
        <f>RSI!A1941</f>
        <v>44834</v>
      </c>
      <c r="B1941" s="2">
        <f>RSI!B1941</f>
        <v>14.932399999999999</v>
      </c>
      <c r="C1941" s="2">
        <f>RSI!I1941</f>
        <v>53.771977082105842</v>
      </c>
      <c r="D1941" s="2">
        <f>MACD!E1941</f>
        <v>4.3679431194320273E-2</v>
      </c>
      <c r="E1941" s="2">
        <f>MACD!F1941</f>
        <v>4.9157518075012313E-2</v>
      </c>
      <c r="F1941" s="2">
        <f>'Moving Avg'!D1941</f>
        <v>14.93478</v>
      </c>
      <c r="G1941" s="2">
        <f>'Moving Avg'!F1941</f>
        <v>14.931464999999999</v>
      </c>
      <c r="H1941" s="2">
        <f>'Moving Avg'!G1941</f>
        <v>14.780990000000005</v>
      </c>
      <c r="I1941" s="2">
        <f>'Moving Avg'!H1941</f>
        <v>14.064863999999995</v>
      </c>
      <c r="J1941" s="6" t="str">
        <f>OBV!F1941</f>
        <v>BEARISH</v>
      </c>
      <c r="K1941" s="6" t="str">
        <f>OBV!G1941</f>
        <v>WEAK</v>
      </c>
      <c r="L1941" s="6" t="str">
        <f>OBV!H1941</f>
        <v>BEARISH DIVERGENCE</v>
      </c>
      <c r="M1941" s="8">
        <f t="shared" si="303"/>
        <v>50</v>
      </c>
      <c r="N1941" s="8">
        <f t="shared" si="300"/>
        <v>45</v>
      </c>
      <c r="O1941" s="8">
        <f t="shared" si="301"/>
        <v>50</v>
      </c>
      <c r="P1941" s="8">
        <f t="shared" si="302"/>
        <v>0</v>
      </c>
      <c r="Q1941" s="9">
        <f t="shared" si="304"/>
        <v>40.75</v>
      </c>
      <c r="R1941" s="9">
        <f t="shared" si="305"/>
        <v>36.5</v>
      </c>
      <c r="S1941" s="9">
        <f t="shared" si="306"/>
        <v>26.75</v>
      </c>
      <c r="T1941" s="9">
        <f t="shared" si="307"/>
        <v>36.25</v>
      </c>
      <c r="U1941" s="8">
        <f t="shared" si="308"/>
        <v>34.666666666666664</v>
      </c>
      <c r="V1941" s="8">
        <f t="shared" si="309"/>
        <v>35.0625</v>
      </c>
    </row>
    <row r="1942" spans="1:22" ht="13.5" x14ac:dyDescent="0.25">
      <c r="A1942" s="3">
        <f>RSI!A1942</f>
        <v>44837</v>
      </c>
      <c r="B1942" s="2">
        <f>RSI!B1942</f>
        <v>14.926299999999999</v>
      </c>
      <c r="C1942" s="2">
        <f>RSI!I1942</f>
        <v>53.211334356346669</v>
      </c>
      <c r="D1942" s="2">
        <f>MACD!E1942</f>
        <v>4.0639489284133745E-2</v>
      </c>
      <c r="E1942" s="2">
        <f>MACD!F1942</f>
        <v>4.7453912316836606E-2</v>
      </c>
      <c r="F1942" s="2">
        <f>'Moving Avg'!D1942</f>
        <v>14.921479999999999</v>
      </c>
      <c r="G1942" s="2">
        <f>'Moving Avg'!F1942</f>
        <v>14.926629999999999</v>
      </c>
      <c r="H1942" s="2">
        <f>'Moving Avg'!G1942</f>
        <v>14.789574</v>
      </c>
      <c r="I1942" s="2">
        <f>'Moving Avg'!H1942</f>
        <v>14.074047999999998</v>
      </c>
      <c r="J1942" s="6" t="str">
        <f>OBV!F1942</f>
        <v>BEARISH</v>
      </c>
      <c r="K1942" s="6" t="str">
        <f>OBV!G1942</f>
        <v>WEAK</v>
      </c>
      <c r="L1942" s="6" t="str">
        <f>OBV!H1942</f>
        <v>CONFIRMED BEARISH</v>
      </c>
      <c r="M1942" s="8">
        <f t="shared" si="303"/>
        <v>50</v>
      </c>
      <c r="N1942" s="8">
        <f t="shared" si="300"/>
        <v>45</v>
      </c>
      <c r="O1942" s="8">
        <f t="shared" si="301"/>
        <v>50</v>
      </c>
      <c r="P1942" s="8">
        <f t="shared" si="302"/>
        <v>0</v>
      </c>
      <c r="Q1942" s="9">
        <f t="shared" si="304"/>
        <v>40.75</v>
      </c>
      <c r="R1942" s="9">
        <f t="shared" si="305"/>
        <v>36.5</v>
      </c>
      <c r="S1942" s="9">
        <f t="shared" si="306"/>
        <v>26.75</v>
      </c>
      <c r="T1942" s="9">
        <f t="shared" si="307"/>
        <v>36.25</v>
      </c>
      <c r="U1942" s="8">
        <f t="shared" si="308"/>
        <v>34.666666666666664</v>
      </c>
      <c r="V1942" s="8">
        <f t="shared" si="309"/>
        <v>35.0625</v>
      </c>
    </row>
    <row r="1943" spans="1:22" ht="13.5" x14ac:dyDescent="0.25">
      <c r="A1943" s="3">
        <f>RSI!A1943</f>
        <v>44838</v>
      </c>
      <c r="B1943" s="2">
        <f>RSI!B1943</f>
        <v>14.8598</v>
      </c>
      <c r="C1943" s="2">
        <f>RSI!I1943</f>
        <v>47.408229511223901</v>
      </c>
      <c r="D1943" s="2">
        <f>MACD!E1943</f>
        <v>4.2790081926760593E-2</v>
      </c>
      <c r="E1943" s="2">
        <f>MACD!F1943</f>
        <v>4.6521146238821406E-2</v>
      </c>
      <c r="F1943" s="2">
        <f>'Moving Avg'!D1943</f>
        <v>14.90334</v>
      </c>
      <c r="G1943" s="2">
        <f>'Moving Avg'!F1943</f>
        <v>14.919980000000001</v>
      </c>
      <c r="H1943" s="2">
        <f>'Moving Avg'!G1943</f>
        <v>14.797795999999998</v>
      </c>
      <c r="I1943" s="2">
        <f>'Moving Avg'!H1943</f>
        <v>14.082899499999998</v>
      </c>
      <c r="J1943" s="6" t="str">
        <f>OBV!F1943</f>
        <v>BEARISH</v>
      </c>
      <c r="K1943" s="6" t="str">
        <f>OBV!G1943</f>
        <v>WEAK</v>
      </c>
      <c r="L1943" s="6" t="str">
        <f>OBV!H1943</f>
        <v>CONFIRMED BEARISH</v>
      </c>
      <c r="M1943" s="8">
        <f t="shared" si="303"/>
        <v>50</v>
      </c>
      <c r="N1943" s="8">
        <f t="shared" si="300"/>
        <v>45</v>
      </c>
      <c r="O1943" s="8">
        <f t="shared" si="301"/>
        <v>50</v>
      </c>
      <c r="P1943" s="8">
        <f t="shared" si="302"/>
        <v>0</v>
      </c>
      <c r="Q1943" s="9">
        <f t="shared" si="304"/>
        <v>40.75</v>
      </c>
      <c r="R1943" s="9">
        <f t="shared" si="305"/>
        <v>36.5</v>
      </c>
      <c r="S1943" s="9">
        <f t="shared" si="306"/>
        <v>26.75</v>
      </c>
      <c r="T1943" s="9">
        <f t="shared" si="307"/>
        <v>36.25</v>
      </c>
      <c r="U1943" s="8">
        <f t="shared" si="308"/>
        <v>34.666666666666664</v>
      </c>
      <c r="V1943" s="8">
        <f t="shared" si="309"/>
        <v>35.0625</v>
      </c>
    </row>
    <row r="1944" spans="1:22" ht="13.5" x14ac:dyDescent="0.25">
      <c r="A1944" s="3">
        <f>RSI!A1944</f>
        <v>44839</v>
      </c>
      <c r="B1944" s="2">
        <f>RSI!B1944</f>
        <v>14.750999999999999</v>
      </c>
      <c r="C1944" s="2">
        <f>RSI!I1944</f>
        <v>39.766885090798297</v>
      </c>
      <c r="D1944" s="2">
        <f>MACD!E1944</f>
        <v>3.4273992607717574E-2</v>
      </c>
      <c r="E1944" s="2">
        <f>MACD!F1944</f>
        <v>4.407171551260064E-2</v>
      </c>
      <c r="F1944" s="2">
        <f>'Moving Avg'!D1944</f>
        <v>14.868279999999999</v>
      </c>
      <c r="G1944" s="2">
        <f>'Moving Avg'!F1944</f>
        <v>14.90789</v>
      </c>
      <c r="H1944" s="2">
        <f>'Moving Avg'!G1944</f>
        <v>14.803842</v>
      </c>
      <c r="I1944" s="2">
        <f>'Moving Avg'!H1944</f>
        <v>14.091463000000001</v>
      </c>
      <c r="J1944" s="6" t="str">
        <f>OBV!F1944</f>
        <v>BEARISH</v>
      </c>
      <c r="K1944" s="6" t="str">
        <f>OBV!G1944</f>
        <v>WEAK</v>
      </c>
      <c r="L1944" s="6" t="str">
        <f>OBV!H1944</f>
        <v>CONFIRMED BEARISH</v>
      </c>
      <c r="M1944" s="8">
        <f t="shared" si="303"/>
        <v>50</v>
      </c>
      <c r="N1944" s="8">
        <f t="shared" si="300"/>
        <v>45</v>
      </c>
      <c r="O1944" s="8">
        <f t="shared" si="301"/>
        <v>50</v>
      </c>
      <c r="P1944" s="8">
        <f t="shared" si="302"/>
        <v>0</v>
      </c>
      <c r="Q1944" s="9">
        <f t="shared" si="304"/>
        <v>40.75</v>
      </c>
      <c r="R1944" s="9">
        <f t="shared" si="305"/>
        <v>36.5</v>
      </c>
      <c r="S1944" s="9">
        <f t="shared" si="306"/>
        <v>26.75</v>
      </c>
      <c r="T1944" s="9">
        <f t="shared" si="307"/>
        <v>36.25</v>
      </c>
      <c r="U1944" s="8">
        <f t="shared" si="308"/>
        <v>34.666666666666664</v>
      </c>
      <c r="V1944" s="8">
        <f t="shared" si="309"/>
        <v>35.0625</v>
      </c>
    </row>
    <row r="1945" spans="1:22" ht="13.5" x14ac:dyDescent="0.25">
      <c r="A1945" s="3">
        <f>RSI!A1945</f>
        <v>44840</v>
      </c>
      <c r="B1945" s="2">
        <f>RSI!B1945</f>
        <v>14.7812</v>
      </c>
      <c r="C1945" s="2">
        <f>RSI!I1945</f>
        <v>42.535596391345912</v>
      </c>
      <c r="D1945" s="2">
        <f>MACD!E1945</f>
        <v>3.4032908467635181E-2</v>
      </c>
      <c r="E1945" s="2">
        <f>MACD!F1945</f>
        <v>4.2063954103607554E-2</v>
      </c>
      <c r="F1945" s="2">
        <f>'Moving Avg'!D1945</f>
        <v>14.85014</v>
      </c>
      <c r="G1945" s="2">
        <f>'Moving Avg'!F1945</f>
        <v>14.897310000000001</v>
      </c>
      <c r="H1945" s="2">
        <f>'Moving Avg'!G1945</f>
        <v>14.809403999999997</v>
      </c>
      <c r="I1945" s="2">
        <f>'Moving Avg'!H1945</f>
        <v>14.100177500000003</v>
      </c>
      <c r="J1945" s="6" t="str">
        <f>OBV!F1945</f>
        <v>BEARISH</v>
      </c>
      <c r="K1945" s="6" t="str">
        <f>OBV!G1945</f>
        <v>WEAK</v>
      </c>
      <c r="L1945" s="6" t="str">
        <f>OBV!H1945</f>
        <v>CONFIRMED BEARISH</v>
      </c>
      <c r="M1945" s="8">
        <f t="shared" si="303"/>
        <v>50</v>
      </c>
      <c r="N1945" s="8">
        <f t="shared" si="300"/>
        <v>45</v>
      </c>
      <c r="O1945" s="8">
        <f t="shared" si="301"/>
        <v>50</v>
      </c>
      <c r="P1945" s="8">
        <f t="shared" si="302"/>
        <v>0</v>
      </c>
      <c r="Q1945" s="9">
        <f t="shared" si="304"/>
        <v>40.75</v>
      </c>
      <c r="R1945" s="9">
        <f t="shared" si="305"/>
        <v>36.5</v>
      </c>
      <c r="S1945" s="9">
        <f t="shared" si="306"/>
        <v>26.75</v>
      </c>
      <c r="T1945" s="9">
        <f t="shared" si="307"/>
        <v>36.25</v>
      </c>
      <c r="U1945" s="8">
        <f t="shared" si="308"/>
        <v>34.666666666666664</v>
      </c>
      <c r="V1945" s="8">
        <f t="shared" si="309"/>
        <v>35.0625</v>
      </c>
    </row>
    <row r="1946" spans="1:22" ht="13.5" x14ac:dyDescent="0.25">
      <c r="A1946" s="3">
        <f>RSI!A1946</f>
        <v>44841</v>
      </c>
      <c r="B1946" s="2">
        <f>RSI!B1946</f>
        <v>14.750999999999999</v>
      </c>
      <c r="C1946" s="2">
        <f>RSI!I1946</f>
        <v>40.529295401853766</v>
      </c>
      <c r="D1946" s="2">
        <f>MACD!E1946</f>
        <v>3.5720003133185685E-2</v>
      </c>
      <c r="E1946" s="2">
        <f>MACD!F1946</f>
        <v>4.0795163909523181E-2</v>
      </c>
      <c r="F1946" s="2">
        <f>'Moving Avg'!D1946</f>
        <v>14.81386</v>
      </c>
      <c r="G1946" s="2">
        <f>'Moving Avg'!F1946</f>
        <v>14.887334999999998</v>
      </c>
      <c r="H1946" s="2">
        <f>'Moving Avg'!G1946</f>
        <v>14.814481999999996</v>
      </c>
      <c r="I1946" s="2">
        <f>'Moving Avg'!H1946</f>
        <v>14.108855000000004</v>
      </c>
      <c r="J1946" s="6" t="str">
        <f>OBV!F1946</f>
        <v>BEARISH</v>
      </c>
      <c r="K1946" s="6" t="str">
        <f>OBV!G1946</f>
        <v>WEAK</v>
      </c>
      <c r="L1946" s="6" t="str">
        <f>OBV!H1946</f>
        <v>CONFIRMED BEARISH</v>
      </c>
      <c r="M1946" s="8">
        <f t="shared" si="303"/>
        <v>50</v>
      </c>
      <c r="N1946" s="8">
        <f t="shared" si="300"/>
        <v>45</v>
      </c>
      <c r="O1946" s="8">
        <f t="shared" si="301"/>
        <v>50</v>
      </c>
      <c r="P1946" s="8">
        <f t="shared" si="302"/>
        <v>0</v>
      </c>
      <c r="Q1946" s="9">
        <f t="shared" si="304"/>
        <v>40.75</v>
      </c>
      <c r="R1946" s="9">
        <f t="shared" si="305"/>
        <v>36.5</v>
      </c>
      <c r="S1946" s="9">
        <f t="shared" si="306"/>
        <v>26.75</v>
      </c>
      <c r="T1946" s="9">
        <f t="shared" si="307"/>
        <v>36.25</v>
      </c>
      <c r="U1946" s="8">
        <f t="shared" si="308"/>
        <v>34.666666666666664</v>
      </c>
      <c r="V1946" s="8">
        <f t="shared" si="309"/>
        <v>35.0625</v>
      </c>
    </row>
    <row r="1947" spans="1:22" ht="13.5" x14ac:dyDescent="0.25">
      <c r="A1947" s="3">
        <f>RSI!A1947</f>
        <v>44844</v>
      </c>
      <c r="B1947" s="2">
        <f>RSI!B1947</f>
        <v>14.7812</v>
      </c>
      <c r="C1947" s="2">
        <f>RSI!I1947</f>
        <v>43.404130767038119</v>
      </c>
      <c r="D1947" s="2">
        <f>MACD!E1947</f>
        <v>5.6099122849689209E-2</v>
      </c>
      <c r="E1947" s="2">
        <f>MACD!F1947</f>
        <v>4.385595569755639E-2</v>
      </c>
      <c r="F1947" s="2">
        <f>'Moving Avg'!D1947</f>
        <v>14.784839999999999</v>
      </c>
      <c r="G1947" s="2">
        <f>'Moving Avg'!F1947</f>
        <v>14.879775</v>
      </c>
      <c r="H1947" s="2">
        <f>'Moving Avg'!G1947</f>
        <v>14.821131999999995</v>
      </c>
      <c r="I1947" s="2">
        <f>'Moving Avg'!H1947</f>
        <v>14.113838500000002</v>
      </c>
      <c r="J1947" s="6" t="str">
        <f>OBV!F1947</f>
        <v>BEARISH</v>
      </c>
      <c r="K1947" s="6" t="str">
        <f>OBV!G1947</f>
        <v>WEAK</v>
      </c>
      <c r="L1947" s="6" t="str">
        <f>OBV!H1947</f>
        <v>CONFIRMED BEARISH</v>
      </c>
      <c r="M1947" s="8">
        <f t="shared" si="303"/>
        <v>50</v>
      </c>
      <c r="N1947" s="8">
        <f t="shared" si="300"/>
        <v>0</v>
      </c>
      <c r="O1947" s="8">
        <f t="shared" si="301"/>
        <v>50</v>
      </c>
      <c r="P1947" s="8">
        <f t="shared" si="302"/>
        <v>0</v>
      </c>
      <c r="Q1947" s="9">
        <f t="shared" si="304"/>
        <v>25</v>
      </c>
      <c r="R1947" s="9">
        <f t="shared" si="305"/>
        <v>27.5</v>
      </c>
      <c r="S1947" s="9">
        <f t="shared" si="306"/>
        <v>20</v>
      </c>
      <c r="T1947" s="9">
        <f t="shared" si="307"/>
        <v>25</v>
      </c>
      <c r="U1947" s="8">
        <f t="shared" si="308"/>
        <v>24.166666666666668</v>
      </c>
      <c r="V1947" s="8">
        <f t="shared" si="309"/>
        <v>24.375</v>
      </c>
    </row>
    <row r="1948" spans="1:22" ht="13.5" x14ac:dyDescent="0.25">
      <c r="A1948" s="3">
        <f>RSI!A1948</f>
        <v>44845</v>
      </c>
      <c r="B1948" s="2">
        <f>RSI!B1948</f>
        <v>14.7812</v>
      </c>
      <c r="C1948" s="2">
        <f>RSI!I1948</f>
        <v>43.404130767038119</v>
      </c>
      <c r="D1948" s="2">
        <f>MACD!E1948</f>
        <v>6.7330067096525781E-2</v>
      </c>
      <c r="E1948" s="2">
        <f>MACD!F1948</f>
        <v>4.8550777977350273E-2</v>
      </c>
      <c r="F1948" s="2">
        <f>'Moving Avg'!D1948</f>
        <v>14.769120000000001</v>
      </c>
      <c r="G1948" s="2">
        <f>'Moving Avg'!F1948</f>
        <v>14.872215000000002</v>
      </c>
      <c r="H1948" s="2">
        <f>'Moving Avg'!G1948</f>
        <v>14.826813999999995</v>
      </c>
      <c r="I1948" s="2">
        <f>'Moving Avg'!H1948</f>
        <v>14.119391999999999</v>
      </c>
      <c r="J1948" s="6" t="str">
        <f>OBV!F1948</f>
        <v>BEARISH</v>
      </c>
      <c r="K1948" s="6" t="str">
        <f>OBV!G1948</f>
        <v>NEUTRAL</v>
      </c>
      <c r="L1948" s="6" t="str">
        <f>OBV!H1948</f>
        <v>CONFIRMED BEARISH</v>
      </c>
      <c r="M1948" s="8">
        <f t="shared" si="303"/>
        <v>50</v>
      </c>
      <c r="N1948" s="8">
        <f t="shared" si="300"/>
        <v>0</v>
      </c>
      <c r="O1948" s="8">
        <f t="shared" si="301"/>
        <v>50</v>
      </c>
      <c r="P1948" s="8">
        <f t="shared" si="302"/>
        <v>16.5</v>
      </c>
      <c r="Q1948" s="9">
        <f t="shared" si="304"/>
        <v>27.475000000000001</v>
      </c>
      <c r="R1948" s="9">
        <f t="shared" si="305"/>
        <v>31.625</v>
      </c>
      <c r="S1948" s="9">
        <f t="shared" si="306"/>
        <v>27.425000000000001</v>
      </c>
      <c r="T1948" s="9">
        <f t="shared" si="307"/>
        <v>29.125</v>
      </c>
      <c r="U1948" s="8">
        <f t="shared" si="308"/>
        <v>28.841666666666669</v>
      </c>
      <c r="V1948" s="8">
        <f t="shared" si="309"/>
        <v>28.912500000000001</v>
      </c>
    </row>
    <row r="1949" spans="1:22" ht="13.5" x14ac:dyDescent="0.25">
      <c r="A1949" s="3">
        <f>RSI!A1949</f>
        <v>44846</v>
      </c>
      <c r="B1949" s="2">
        <f>RSI!B1949</f>
        <v>14.7812</v>
      </c>
      <c r="C1949" s="2">
        <f>RSI!I1949</f>
        <v>43.404130767038119</v>
      </c>
      <c r="D1949" s="2">
        <f>MACD!E1949</f>
        <v>7.356821353383225E-2</v>
      </c>
      <c r="E1949" s="2">
        <f>MACD!F1949</f>
        <v>5.355426508864667E-2</v>
      </c>
      <c r="F1949" s="2">
        <f>'Moving Avg'!D1949</f>
        <v>14.77516</v>
      </c>
      <c r="G1949" s="2">
        <f>'Moving Avg'!F1949</f>
        <v>14.867680000000002</v>
      </c>
      <c r="H1949" s="2">
        <f>'Moving Avg'!G1949</f>
        <v>14.833463999999992</v>
      </c>
      <c r="I1949" s="2">
        <f>'Moving Avg'!H1949</f>
        <v>14.124375500000001</v>
      </c>
      <c r="J1949" s="6" t="str">
        <f>OBV!F1949</f>
        <v>BULLISH</v>
      </c>
      <c r="K1949" s="6" t="str">
        <f>OBV!G1949</f>
        <v>STRONG</v>
      </c>
      <c r="L1949" s="6" t="str">
        <f>OBV!H1949</f>
        <v>CONFIRMED BULLISH</v>
      </c>
      <c r="M1949" s="8">
        <f t="shared" si="303"/>
        <v>50</v>
      </c>
      <c r="N1949" s="8">
        <f t="shared" si="300"/>
        <v>0</v>
      </c>
      <c r="O1949" s="8">
        <f t="shared" si="301"/>
        <v>50</v>
      </c>
      <c r="P1949" s="8">
        <f t="shared" si="302"/>
        <v>100</v>
      </c>
      <c r="Q1949" s="9">
        <f t="shared" si="304"/>
        <v>40</v>
      </c>
      <c r="R1949" s="9">
        <f t="shared" si="305"/>
        <v>52.5</v>
      </c>
      <c r="S1949" s="9">
        <f t="shared" si="306"/>
        <v>65</v>
      </c>
      <c r="T1949" s="9">
        <f t="shared" si="307"/>
        <v>50</v>
      </c>
      <c r="U1949" s="8">
        <f t="shared" si="308"/>
        <v>52.5</v>
      </c>
      <c r="V1949" s="8">
        <f t="shared" si="309"/>
        <v>51.875</v>
      </c>
    </row>
    <row r="1950" spans="1:22" ht="13.5" x14ac:dyDescent="0.25">
      <c r="A1950" s="3">
        <f>RSI!A1950</f>
        <v>44847</v>
      </c>
      <c r="B1950" s="2">
        <f>RSI!B1950</f>
        <v>14.7812</v>
      </c>
      <c r="C1950" s="2">
        <f>RSI!I1950</f>
        <v>43.404130767038112</v>
      </c>
      <c r="D1950" s="2">
        <f>MACD!E1950</f>
        <v>7.0901596485752449E-2</v>
      </c>
      <c r="E1950" s="2">
        <f>MACD!F1950</f>
        <v>5.7023731368067827E-2</v>
      </c>
      <c r="F1950" s="2">
        <f>'Moving Avg'!D1950</f>
        <v>14.77516</v>
      </c>
      <c r="G1950" s="2">
        <f>'Moving Avg'!F1950</f>
        <v>14.860120000000004</v>
      </c>
      <c r="H1950" s="2">
        <f>'Moving Avg'!G1950</f>
        <v>14.840113999999994</v>
      </c>
      <c r="I1950" s="2">
        <f>'Moving Avg'!H1950</f>
        <v>14.129216999999999</v>
      </c>
      <c r="J1950" s="6" t="str">
        <f>OBV!F1950</f>
        <v>BULLISH</v>
      </c>
      <c r="K1950" s="6" t="str">
        <f>OBV!G1950</f>
        <v>STRONG</v>
      </c>
      <c r="L1950" s="6" t="str">
        <f>OBV!H1950</f>
        <v>NEUTRAL</v>
      </c>
      <c r="M1950" s="8">
        <f t="shared" si="303"/>
        <v>50</v>
      </c>
      <c r="N1950" s="8">
        <f t="shared" si="300"/>
        <v>0</v>
      </c>
      <c r="O1950" s="8">
        <f t="shared" si="301"/>
        <v>50</v>
      </c>
      <c r="P1950" s="8">
        <f t="shared" si="302"/>
        <v>66</v>
      </c>
      <c r="Q1950" s="9">
        <f t="shared" si="304"/>
        <v>34.9</v>
      </c>
      <c r="R1950" s="9">
        <f t="shared" si="305"/>
        <v>44</v>
      </c>
      <c r="S1950" s="9">
        <f t="shared" si="306"/>
        <v>49.7</v>
      </c>
      <c r="T1950" s="9">
        <f t="shared" si="307"/>
        <v>41.5</v>
      </c>
      <c r="U1950" s="8">
        <f t="shared" si="308"/>
        <v>42.866666666666674</v>
      </c>
      <c r="V1950" s="8">
        <f t="shared" si="309"/>
        <v>42.525000000000006</v>
      </c>
    </row>
    <row r="1951" spans="1:22" ht="13.5" x14ac:dyDescent="0.25">
      <c r="A1951" s="3">
        <f>RSI!A1951</f>
        <v>44848</v>
      </c>
      <c r="B1951" s="2">
        <f>RSI!B1951</f>
        <v>14.7812</v>
      </c>
      <c r="C1951" s="2">
        <f>RSI!I1951</f>
        <v>43.404130767038119</v>
      </c>
      <c r="D1951" s="2">
        <f>MACD!E1951</f>
        <v>7.8345681744540485E-2</v>
      </c>
      <c r="E1951" s="2">
        <f>MACD!F1951</f>
        <v>6.1288121443362362E-2</v>
      </c>
      <c r="F1951" s="2">
        <f>'Moving Avg'!D1951</f>
        <v>14.781200000000002</v>
      </c>
      <c r="G1951" s="2">
        <f>'Moving Avg'!F1951</f>
        <v>14.852560000000002</v>
      </c>
      <c r="H1951" s="2">
        <f>'Moving Avg'!G1951</f>
        <v>14.847971999999995</v>
      </c>
      <c r="I1951" s="2">
        <f>'Moving Avg'!H1951</f>
        <v>14.134058499999998</v>
      </c>
      <c r="J1951" s="6" t="str">
        <f>OBV!F1951</f>
        <v>BULLISH</v>
      </c>
      <c r="K1951" s="6" t="str">
        <f>OBV!G1951</f>
        <v>STRONG</v>
      </c>
      <c r="L1951" s="6" t="str">
        <f>OBV!H1951</f>
        <v>CONFIRMED BULLISH</v>
      </c>
      <c r="M1951" s="8">
        <f t="shared" si="303"/>
        <v>50</v>
      </c>
      <c r="N1951" s="8">
        <f t="shared" si="300"/>
        <v>0</v>
      </c>
      <c r="O1951" s="8">
        <f t="shared" si="301"/>
        <v>50</v>
      </c>
      <c r="P1951" s="8">
        <f t="shared" si="302"/>
        <v>100</v>
      </c>
      <c r="Q1951" s="9">
        <f t="shared" si="304"/>
        <v>40</v>
      </c>
      <c r="R1951" s="9">
        <f t="shared" si="305"/>
        <v>52.5</v>
      </c>
      <c r="S1951" s="9">
        <f t="shared" si="306"/>
        <v>65</v>
      </c>
      <c r="T1951" s="9">
        <f t="shared" si="307"/>
        <v>50</v>
      </c>
      <c r="U1951" s="8">
        <f t="shared" si="308"/>
        <v>52.5</v>
      </c>
      <c r="V1951" s="8">
        <f t="shared" si="309"/>
        <v>51.875</v>
      </c>
    </row>
    <row r="1952" spans="1:22" ht="13.5" x14ac:dyDescent="0.25">
      <c r="A1952" s="3">
        <f>RSI!A1952</f>
        <v>44851</v>
      </c>
      <c r="B1952" s="2">
        <f>RSI!B1952</f>
        <v>14.8598</v>
      </c>
      <c r="C1952" s="2">
        <f>RSI!I1952</f>
        <v>52.128362587855989</v>
      </c>
      <c r="D1952" s="2">
        <f>MACD!E1952</f>
        <v>7.824750715533213E-2</v>
      </c>
      <c r="E1952" s="2">
        <f>MACD!F1952</f>
        <v>6.4679998585756321E-2</v>
      </c>
      <c r="F1952" s="2">
        <f>'Moving Avg'!D1952</f>
        <v>14.79692</v>
      </c>
      <c r="G1952" s="2">
        <f>'Moving Avg'!F1952</f>
        <v>14.848930000000005</v>
      </c>
      <c r="H1952" s="2">
        <f>'Moving Avg'!G1952</f>
        <v>14.855225999999995</v>
      </c>
      <c r="I1952" s="2">
        <f>'Moving Avg'!H1952</f>
        <v>14.139321000000001</v>
      </c>
      <c r="J1952" s="6" t="str">
        <f>OBV!F1952</f>
        <v>BULLISH</v>
      </c>
      <c r="K1952" s="6" t="str">
        <f>OBV!G1952</f>
        <v>STRONG</v>
      </c>
      <c r="L1952" s="6" t="str">
        <f>OBV!H1952</f>
        <v>CONFIRMED BULLISH</v>
      </c>
      <c r="M1952" s="8">
        <f t="shared" si="303"/>
        <v>50</v>
      </c>
      <c r="N1952" s="8">
        <f t="shared" si="300"/>
        <v>0</v>
      </c>
      <c r="O1952" s="8">
        <f t="shared" si="301"/>
        <v>50</v>
      </c>
      <c r="P1952" s="8">
        <f t="shared" si="302"/>
        <v>100</v>
      </c>
      <c r="Q1952" s="9">
        <f t="shared" si="304"/>
        <v>40</v>
      </c>
      <c r="R1952" s="9">
        <f t="shared" si="305"/>
        <v>52.5</v>
      </c>
      <c r="S1952" s="9">
        <f t="shared" si="306"/>
        <v>65</v>
      </c>
      <c r="T1952" s="9">
        <f t="shared" si="307"/>
        <v>50</v>
      </c>
      <c r="U1952" s="8">
        <f t="shared" si="308"/>
        <v>52.5</v>
      </c>
      <c r="V1952" s="8">
        <f t="shared" si="309"/>
        <v>51.875</v>
      </c>
    </row>
    <row r="1953" spans="1:22" ht="13.5" x14ac:dyDescent="0.25">
      <c r="A1953" s="3">
        <f>RSI!A1953</f>
        <v>44852</v>
      </c>
      <c r="B1953" s="2">
        <f>RSI!B1953</f>
        <v>14.7812</v>
      </c>
      <c r="C1953" s="2">
        <f>RSI!I1953</f>
        <v>44.706721194741533</v>
      </c>
      <c r="D1953" s="2">
        <f>MACD!E1953</f>
        <v>7.3628168008173844E-2</v>
      </c>
      <c r="E1953" s="2">
        <f>MACD!F1953</f>
        <v>6.6469632470239834E-2</v>
      </c>
      <c r="F1953" s="2">
        <f>'Moving Avg'!D1953</f>
        <v>14.79692</v>
      </c>
      <c r="G1953" s="2">
        <f>'Moving Avg'!F1953</f>
        <v>14.841370000000007</v>
      </c>
      <c r="H1953" s="2">
        <f>'Moving Avg'!G1953</f>
        <v>14.861269999999996</v>
      </c>
      <c r="I1953" s="2">
        <f>'Moving Avg'!H1953</f>
        <v>14.144190499999997</v>
      </c>
      <c r="J1953" s="6" t="str">
        <f>OBV!F1953</f>
        <v>BULLISH</v>
      </c>
      <c r="K1953" s="6" t="str">
        <f>OBV!G1953</f>
        <v>STRONG</v>
      </c>
      <c r="L1953" s="6" t="str">
        <f>OBV!H1953</f>
        <v>NEUTRAL</v>
      </c>
      <c r="M1953" s="8">
        <f t="shared" si="303"/>
        <v>50</v>
      </c>
      <c r="N1953" s="8">
        <f t="shared" si="300"/>
        <v>0</v>
      </c>
      <c r="O1953" s="8">
        <f t="shared" si="301"/>
        <v>50</v>
      </c>
      <c r="P1953" s="8">
        <f t="shared" si="302"/>
        <v>66</v>
      </c>
      <c r="Q1953" s="9">
        <f t="shared" si="304"/>
        <v>34.9</v>
      </c>
      <c r="R1953" s="9">
        <f t="shared" si="305"/>
        <v>44</v>
      </c>
      <c r="S1953" s="9">
        <f t="shared" si="306"/>
        <v>49.7</v>
      </c>
      <c r="T1953" s="9">
        <f t="shared" si="307"/>
        <v>41.5</v>
      </c>
      <c r="U1953" s="8">
        <f t="shared" si="308"/>
        <v>42.866666666666674</v>
      </c>
      <c r="V1953" s="8">
        <f t="shared" si="309"/>
        <v>42.525000000000006</v>
      </c>
    </row>
    <row r="1954" spans="1:22" ht="13.5" x14ac:dyDescent="0.25">
      <c r="A1954" s="3">
        <f>RSI!A1954</f>
        <v>44853</v>
      </c>
      <c r="B1954" s="2">
        <f>RSI!B1954</f>
        <v>14.7812</v>
      </c>
      <c r="C1954" s="2">
        <f>RSI!I1954</f>
        <v>44.706721194741533</v>
      </c>
      <c r="D1954" s="2">
        <f>MACD!E1954</f>
        <v>5.3327225166286851E-2</v>
      </c>
      <c r="E1954" s="2">
        <f>MACD!F1954</f>
        <v>6.3841151009449232E-2</v>
      </c>
      <c r="F1954" s="2">
        <f>'Moving Avg'!D1954</f>
        <v>14.79692</v>
      </c>
      <c r="G1954" s="2">
        <f>'Moving Avg'!F1954</f>
        <v>14.839855000000005</v>
      </c>
      <c r="H1954" s="2">
        <f>'Moving Avg'!G1954</f>
        <v>14.869127999999995</v>
      </c>
      <c r="I1954" s="2">
        <f>'Moving Avg'!H1954</f>
        <v>14.149173999999999</v>
      </c>
      <c r="J1954" s="6" t="str">
        <f>OBV!F1954</f>
        <v>BULLISH</v>
      </c>
      <c r="K1954" s="6" t="str">
        <f>OBV!G1954</f>
        <v>STRONG</v>
      </c>
      <c r="L1954" s="6" t="str">
        <f>OBV!H1954</f>
        <v>NEUTRAL</v>
      </c>
      <c r="M1954" s="8">
        <f t="shared" si="303"/>
        <v>50</v>
      </c>
      <c r="N1954" s="8">
        <f t="shared" si="300"/>
        <v>45</v>
      </c>
      <c r="O1954" s="8">
        <f t="shared" si="301"/>
        <v>50</v>
      </c>
      <c r="P1954" s="8">
        <f t="shared" si="302"/>
        <v>66</v>
      </c>
      <c r="Q1954" s="9">
        <f t="shared" si="304"/>
        <v>50.65</v>
      </c>
      <c r="R1954" s="9">
        <f t="shared" si="305"/>
        <v>53</v>
      </c>
      <c r="S1954" s="9">
        <f t="shared" si="306"/>
        <v>56.45</v>
      </c>
      <c r="T1954" s="9">
        <f t="shared" si="307"/>
        <v>52.75</v>
      </c>
      <c r="U1954" s="8">
        <f t="shared" si="308"/>
        <v>53.366666666666674</v>
      </c>
      <c r="V1954" s="8">
        <f t="shared" si="309"/>
        <v>53.212500000000006</v>
      </c>
    </row>
    <row r="1955" spans="1:22" ht="13.5" x14ac:dyDescent="0.25">
      <c r="A1955" s="3">
        <f>RSI!A1955</f>
        <v>44854</v>
      </c>
      <c r="B1955" s="2">
        <f>RSI!B1955</f>
        <v>14.7812</v>
      </c>
      <c r="C1955" s="2">
        <f>RSI!I1955</f>
        <v>44.706721194741533</v>
      </c>
      <c r="D1955" s="2">
        <f>MACD!E1955</f>
        <v>4.1116204704225723E-2</v>
      </c>
      <c r="E1955" s="2">
        <f>MACD!F1955</f>
        <v>5.9296161748404533E-2</v>
      </c>
      <c r="F1955" s="2">
        <f>'Moving Avg'!D1955</f>
        <v>14.79692</v>
      </c>
      <c r="G1955" s="2">
        <f>'Moving Avg'!F1955</f>
        <v>14.835620000000006</v>
      </c>
      <c r="H1955" s="2">
        <f>'Moving Avg'!G1955</f>
        <v>14.875171999999996</v>
      </c>
      <c r="I1955" s="2">
        <f>'Moving Avg'!H1955</f>
        <v>14.154727499999996</v>
      </c>
      <c r="J1955" s="6" t="str">
        <f>OBV!F1955</f>
        <v>BULLISH</v>
      </c>
      <c r="K1955" s="6" t="str">
        <f>OBV!G1955</f>
        <v>STRONG</v>
      </c>
      <c r="L1955" s="6" t="str">
        <f>OBV!H1955</f>
        <v>NEUTRAL</v>
      </c>
      <c r="M1955" s="8">
        <f t="shared" si="303"/>
        <v>50</v>
      </c>
      <c r="N1955" s="8">
        <f t="shared" si="300"/>
        <v>45</v>
      </c>
      <c r="O1955" s="8">
        <f t="shared" si="301"/>
        <v>50</v>
      </c>
      <c r="P1955" s="8">
        <f t="shared" si="302"/>
        <v>66</v>
      </c>
      <c r="Q1955" s="9">
        <f t="shared" si="304"/>
        <v>50.65</v>
      </c>
      <c r="R1955" s="9">
        <f t="shared" si="305"/>
        <v>53</v>
      </c>
      <c r="S1955" s="9">
        <f t="shared" si="306"/>
        <v>56.45</v>
      </c>
      <c r="T1955" s="9">
        <f t="shared" si="307"/>
        <v>52.75</v>
      </c>
      <c r="U1955" s="8">
        <f t="shared" si="308"/>
        <v>53.366666666666674</v>
      </c>
      <c r="V1955" s="8">
        <f t="shared" si="309"/>
        <v>53.212500000000006</v>
      </c>
    </row>
    <row r="1956" spans="1:22" ht="13.5" x14ac:dyDescent="0.25">
      <c r="A1956" s="3">
        <f>RSI!A1956</f>
        <v>44855</v>
      </c>
      <c r="B1956" s="2">
        <f>RSI!B1956</f>
        <v>14.8598</v>
      </c>
      <c r="C1956" s="2">
        <f>RSI!I1956</f>
        <v>53.054548445642581</v>
      </c>
      <c r="D1956" s="2">
        <f>MACD!E1956</f>
        <v>2.0612229074925992E-2</v>
      </c>
      <c r="E1956" s="2">
        <f>MACD!F1956</f>
        <v>5.1559375213708826E-2</v>
      </c>
      <c r="F1956" s="2">
        <f>'Moving Avg'!D1956</f>
        <v>14.812639999999998</v>
      </c>
      <c r="G1956" s="2">
        <f>'Moving Avg'!F1956</f>
        <v>14.835620000000006</v>
      </c>
      <c r="H1956" s="2">
        <f>'Moving Avg'!G1956</f>
        <v>14.883393999999994</v>
      </c>
      <c r="I1956" s="2">
        <f>'Moving Avg'!H1956</f>
        <v>14.160673999999998</v>
      </c>
      <c r="J1956" s="6" t="str">
        <f>OBV!F1956</f>
        <v>BULLISH</v>
      </c>
      <c r="K1956" s="6" t="str">
        <f>OBV!G1956</f>
        <v>STRONG</v>
      </c>
      <c r="L1956" s="6" t="str">
        <f>OBV!H1956</f>
        <v>CONFIRMED BULLISH</v>
      </c>
      <c r="M1956" s="8">
        <f t="shared" si="303"/>
        <v>50</v>
      </c>
      <c r="N1956" s="8">
        <f t="shared" si="300"/>
        <v>100</v>
      </c>
      <c r="O1956" s="8">
        <f t="shared" si="301"/>
        <v>50</v>
      </c>
      <c r="P1956" s="8">
        <f t="shared" si="302"/>
        <v>100</v>
      </c>
      <c r="Q1956" s="9">
        <f t="shared" si="304"/>
        <v>75</v>
      </c>
      <c r="R1956" s="9">
        <f t="shared" si="305"/>
        <v>72.5</v>
      </c>
      <c r="S1956" s="9">
        <f t="shared" si="306"/>
        <v>80</v>
      </c>
      <c r="T1956" s="9">
        <f t="shared" si="307"/>
        <v>75</v>
      </c>
      <c r="U1956" s="8">
        <f t="shared" si="308"/>
        <v>75.833333333333329</v>
      </c>
      <c r="V1956" s="8">
        <f t="shared" si="309"/>
        <v>75.625</v>
      </c>
    </row>
    <row r="1957" spans="1:22" ht="13.5" x14ac:dyDescent="0.25">
      <c r="A1957" s="3">
        <f>RSI!A1957</f>
        <v>44858</v>
      </c>
      <c r="B1957" s="2">
        <f>RSI!B1957</f>
        <v>14.8598</v>
      </c>
      <c r="C1957" s="2">
        <f>RSI!I1957</f>
        <v>53.054548445642581</v>
      </c>
      <c r="D1957" s="2">
        <f>MACD!E1957</f>
        <v>7.7192313132261603E-3</v>
      </c>
      <c r="E1957" s="2">
        <f>MACD!F1957</f>
        <v>4.27913464336123E-2</v>
      </c>
      <c r="F1957" s="2">
        <f>'Moving Avg'!D1957</f>
        <v>14.812639999999998</v>
      </c>
      <c r="G1957" s="2">
        <f>'Moving Avg'!F1957</f>
        <v>14.828970000000004</v>
      </c>
      <c r="H1957" s="2">
        <f>'Moving Avg'!G1957</f>
        <v>14.891009999999993</v>
      </c>
      <c r="I1957" s="2">
        <f>'Moving Avg'!H1957</f>
        <v>14.166905000000002</v>
      </c>
      <c r="J1957" s="6" t="str">
        <f>OBV!F1957</f>
        <v>BEARISH</v>
      </c>
      <c r="K1957" s="6" t="str">
        <f>OBV!G1957</f>
        <v>WEAK</v>
      </c>
      <c r="L1957" s="6" t="str">
        <f>OBV!H1957</f>
        <v>NEUTRAL</v>
      </c>
      <c r="M1957" s="8">
        <f t="shared" si="303"/>
        <v>50</v>
      </c>
      <c r="N1957" s="8">
        <f t="shared" si="300"/>
        <v>100</v>
      </c>
      <c r="O1957" s="8">
        <f t="shared" si="301"/>
        <v>50</v>
      </c>
      <c r="P1957" s="8">
        <f t="shared" si="302"/>
        <v>0</v>
      </c>
      <c r="Q1957" s="9">
        <f t="shared" si="304"/>
        <v>60</v>
      </c>
      <c r="R1957" s="9">
        <f t="shared" si="305"/>
        <v>47.5</v>
      </c>
      <c r="S1957" s="9">
        <f t="shared" si="306"/>
        <v>35</v>
      </c>
      <c r="T1957" s="9">
        <f t="shared" si="307"/>
        <v>50</v>
      </c>
      <c r="U1957" s="8">
        <f t="shared" si="308"/>
        <v>47.5</v>
      </c>
      <c r="V1957" s="8">
        <f t="shared" si="309"/>
        <v>48.125</v>
      </c>
    </row>
    <row r="1958" spans="1:22" ht="13.5" x14ac:dyDescent="0.25">
      <c r="A1958" s="3">
        <f>RSI!A1958</f>
        <v>44859</v>
      </c>
      <c r="B1958" s="2">
        <f>RSI!B1958</f>
        <v>14.8598</v>
      </c>
      <c r="C1958" s="2">
        <f>RSI!I1958</f>
        <v>53.054548445642581</v>
      </c>
      <c r="D1958" s="2">
        <f>MACD!E1958</f>
        <v>-3.3658151532129921E-3</v>
      </c>
      <c r="E1958" s="2">
        <f>MACD!F1958</f>
        <v>3.3559914116247244E-2</v>
      </c>
      <c r="F1958" s="2">
        <f>'Moving Avg'!D1958</f>
        <v>14.82836</v>
      </c>
      <c r="G1958" s="2">
        <f>'Moving Avg'!F1958</f>
        <v>14.824435000000005</v>
      </c>
      <c r="H1958" s="2">
        <f>'Moving Avg'!G1958</f>
        <v>14.892217999999993</v>
      </c>
      <c r="I1958" s="2">
        <f>'Moving Avg'!H1958</f>
        <v>14.173136000000005</v>
      </c>
      <c r="J1958" s="6" t="str">
        <f>OBV!F1958</f>
        <v>BULLISH</v>
      </c>
      <c r="K1958" s="6" t="str">
        <f>OBV!G1958</f>
        <v>NEUTRAL</v>
      </c>
      <c r="L1958" s="6" t="str">
        <f>OBV!H1958</f>
        <v>CONFIRMED BULLISH</v>
      </c>
      <c r="M1958" s="8">
        <f t="shared" si="303"/>
        <v>50</v>
      </c>
      <c r="N1958" s="8">
        <f t="shared" si="300"/>
        <v>100</v>
      </c>
      <c r="O1958" s="8">
        <f t="shared" si="301"/>
        <v>50</v>
      </c>
      <c r="P1958" s="8">
        <f t="shared" si="302"/>
        <v>83.5</v>
      </c>
      <c r="Q1958" s="9">
        <f t="shared" si="304"/>
        <v>72.525000000000006</v>
      </c>
      <c r="R1958" s="9">
        <f t="shared" si="305"/>
        <v>68.375</v>
      </c>
      <c r="S1958" s="9">
        <f t="shared" si="306"/>
        <v>72.575000000000003</v>
      </c>
      <c r="T1958" s="9">
        <f t="shared" si="307"/>
        <v>70.875</v>
      </c>
      <c r="U1958" s="8">
        <f t="shared" si="308"/>
        <v>71.158333333333346</v>
      </c>
      <c r="V1958" s="8">
        <f t="shared" si="309"/>
        <v>71.087500000000006</v>
      </c>
    </row>
    <row r="1959" spans="1:22" ht="13.5" x14ac:dyDescent="0.25">
      <c r="A1959" s="3">
        <f>RSI!A1959</f>
        <v>44860</v>
      </c>
      <c r="B1959" s="2">
        <f>RSI!B1959</f>
        <v>14.8538</v>
      </c>
      <c r="C1959" s="2">
        <f>RSI!I1959</f>
        <v>52.301713481017664</v>
      </c>
      <c r="D1959" s="2">
        <f>MACD!E1959</f>
        <v>-1.2463605801810829E-2</v>
      </c>
      <c r="E1959" s="2">
        <f>MACD!F1959</f>
        <v>2.4355210132635634E-2</v>
      </c>
      <c r="F1959" s="2">
        <f>'Moving Avg'!D1959</f>
        <v>14.842879999999999</v>
      </c>
      <c r="G1959" s="2">
        <f>'Moving Avg'!F1959</f>
        <v>14.820810000000003</v>
      </c>
      <c r="H1959" s="2">
        <f>'Moving Avg'!G1959</f>
        <v>14.893063999999992</v>
      </c>
      <c r="I1959" s="2">
        <f>'Moving Avg'!H1959</f>
        <v>14.179337000000002</v>
      </c>
      <c r="J1959" s="6" t="str">
        <f>OBV!F1959</f>
        <v>BEARISH</v>
      </c>
      <c r="K1959" s="6" t="str">
        <f>OBV!G1959</f>
        <v>WEAK</v>
      </c>
      <c r="L1959" s="6" t="str">
        <f>OBV!H1959</f>
        <v>BEARISH DIVERGENCE</v>
      </c>
      <c r="M1959" s="8">
        <f t="shared" si="303"/>
        <v>50</v>
      </c>
      <c r="N1959" s="8">
        <f t="shared" si="300"/>
        <v>100</v>
      </c>
      <c r="O1959" s="8">
        <f t="shared" si="301"/>
        <v>50</v>
      </c>
      <c r="P1959" s="8">
        <f t="shared" si="302"/>
        <v>0</v>
      </c>
      <c r="Q1959" s="9">
        <f t="shared" si="304"/>
        <v>60</v>
      </c>
      <c r="R1959" s="9">
        <f t="shared" si="305"/>
        <v>47.5</v>
      </c>
      <c r="S1959" s="9">
        <f t="shared" si="306"/>
        <v>35</v>
      </c>
      <c r="T1959" s="9">
        <f t="shared" si="307"/>
        <v>50</v>
      </c>
      <c r="U1959" s="8">
        <f t="shared" si="308"/>
        <v>47.5</v>
      </c>
      <c r="V1959" s="8">
        <f t="shared" si="309"/>
        <v>48.125</v>
      </c>
    </row>
    <row r="1960" spans="1:22" ht="13.5" x14ac:dyDescent="0.25">
      <c r="A1960" s="3">
        <f>RSI!A1960</f>
        <v>44861</v>
      </c>
      <c r="B1960" s="2">
        <f>RSI!B1960</f>
        <v>14.8598</v>
      </c>
      <c r="C1960" s="2">
        <f>RSI!I1960</f>
        <v>53.019637047561531</v>
      </c>
      <c r="D1960" s="2">
        <f>MACD!E1960</f>
        <v>-2.0721263936163581E-2</v>
      </c>
      <c r="E1960" s="2">
        <f>MACD!F1960</f>
        <v>1.5339915318875789E-2</v>
      </c>
      <c r="F1960" s="2">
        <f>'Moving Avg'!D1960</f>
        <v>14.858600000000001</v>
      </c>
      <c r="G1960" s="2">
        <f>'Moving Avg'!F1960</f>
        <v>14.820205000000005</v>
      </c>
      <c r="H1960" s="2">
        <f>'Moving Avg'!G1960</f>
        <v>14.894029999999992</v>
      </c>
      <c r="I1960" s="2">
        <f>'Moving Avg'!H1960</f>
        <v>14.185568000000004</v>
      </c>
      <c r="J1960" s="6" t="str">
        <f>OBV!F1960</f>
        <v>BEARISH</v>
      </c>
      <c r="K1960" s="6" t="str">
        <f>OBV!G1960</f>
        <v>WEAK</v>
      </c>
      <c r="L1960" s="6" t="str">
        <f>OBV!H1960</f>
        <v>BEARISH DIVERGENCE</v>
      </c>
      <c r="M1960" s="8">
        <f t="shared" si="303"/>
        <v>50</v>
      </c>
      <c r="N1960" s="8">
        <f t="shared" si="300"/>
        <v>100</v>
      </c>
      <c r="O1960" s="8">
        <f t="shared" si="301"/>
        <v>50</v>
      </c>
      <c r="P1960" s="8">
        <f t="shared" si="302"/>
        <v>0</v>
      </c>
      <c r="Q1960" s="9">
        <f t="shared" si="304"/>
        <v>60</v>
      </c>
      <c r="R1960" s="9">
        <f t="shared" si="305"/>
        <v>47.5</v>
      </c>
      <c r="S1960" s="9">
        <f t="shared" si="306"/>
        <v>35</v>
      </c>
      <c r="T1960" s="9">
        <f t="shared" si="307"/>
        <v>50</v>
      </c>
      <c r="U1960" s="8">
        <f t="shared" si="308"/>
        <v>47.5</v>
      </c>
      <c r="V1960" s="8">
        <f t="shared" si="309"/>
        <v>48.125</v>
      </c>
    </row>
    <row r="1961" spans="1:22" ht="13.5" x14ac:dyDescent="0.25">
      <c r="A1961" s="3">
        <f>RSI!A1961</f>
        <v>44862</v>
      </c>
      <c r="B1961" s="2">
        <f>RSI!B1961</f>
        <v>14.8598</v>
      </c>
      <c r="C1961" s="2">
        <f>RSI!I1961</f>
        <v>53.019637047561531</v>
      </c>
      <c r="D1961" s="2">
        <f>MACD!E1961</f>
        <v>-2.7850525848418073E-2</v>
      </c>
      <c r="E1961" s="2">
        <f>MACD!F1961</f>
        <v>6.7018270854170177E-3</v>
      </c>
      <c r="F1961" s="2">
        <f>'Moving Avg'!D1961</f>
        <v>14.858600000000001</v>
      </c>
      <c r="G1961" s="2">
        <f>'Moving Avg'!F1961</f>
        <v>14.816575000000004</v>
      </c>
      <c r="H1961" s="2">
        <f>'Moving Avg'!G1961</f>
        <v>14.894995999999994</v>
      </c>
      <c r="I1961" s="2">
        <f>'Moving Avg'!H1961</f>
        <v>14.191827500000004</v>
      </c>
      <c r="J1961" s="6" t="str">
        <f>OBV!F1961</f>
        <v>BEARISH</v>
      </c>
      <c r="K1961" s="6" t="str">
        <f>OBV!G1961</f>
        <v>WEAK</v>
      </c>
      <c r="L1961" s="6" t="str">
        <f>OBV!H1961</f>
        <v>NEUTRAL</v>
      </c>
      <c r="M1961" s="8">
        <f t="shared" si="303"/>
        <v>50</v>
      </c>
      <c r="N1961" s="8">
        <f t="shared" si="300"/>
        <v>100</v>
      </c>
      <c r="O1961" s="8">
        <f t="shared" si="301"/>
        <v>50</v>
      </c>
      <c r="P1961" s="8">
        <f t="shared" si="302"/>
        <v>0</v>
      </c>
      <c r="Q1961" s="9">
        <f t="shared" si="304"/>
        <v>60</v>
      </c>
      <c r="R1961" s="9">
        <f t="shared" si="305"/>
        <v>47.5</v>
      </c>
      <c r="S1961" s="9">
        <f t="shared" si="306"/>
        <v>35</v>
      </c>
      <c r="T1961" s="9">
        <f t="shared" si="307"/>
        <v>50</v>
      </c>
      <c r="U1961" s="8">
        <f t="shared" si="308"/>
        <v>47.5</v>
      </c>
      <c r="V1961" s="8">
        <f t="shared" si="309"/>
        <v>48.125</v>
      </c>
    </row>
    <row r="1962" spans="1:22" ht="13.5" x14ac:dyDescent="0.25">
      <c r="A1962" s="3">
        <f>RSI!A1962</f>
        <v>44865</v>
      </c>
      <c r="B1962" s="2">
        <f>RSI!B1962</f>
        <v>14.8598</v>
      </c>
      <c r="C1962" s="2">
        <f>RSI!I1962</f>
        <v>53.019637047561531</v>
      </c>
      <c r="D1962" s="2">
        <f>MACD!E1962</f>
        <v>-2.1922163804193318E-2</v>
      </c>
      <c r="E1962" s="2">
        <f>MACD!F1962</f>
        <v>9.7702890749495116E-4</v>
      </c>
      <c r="F1962" s="2">
        <f>'Moving Avg'!D1962</f>
        <v>14.858600000000001</v>
      </c>
      <c r="G1962" s="2">
        <f>'Moving Avg'!F1962</f>
        <v>14.813250000000005</v>
      </c>
      <c r="H1962" s="2">
        <f>'Moving Avg'!G1962</f>
        <v>14.893543999999993</v>
      </c>
      <c r="I1962" s="2">
        <f>'Moving Avg'!H1962</f>
        <v>14.198087000000008</v>
      </c>
      <c r="J1962" s="6" t="str">
        <f>OBV!F1962</f>
        <v>BEARISH</v>
      </c>
      <c r="K1962" s="6" t="str">
        <f>OBV!G1962</f>
        <v>WEAK</v>
      </c>
      <c r="L1962" s="6" t="str">
        <f>OBV!H1962</f>
        <v>NEUTRAL</v>
      </c>
      <c r="M1962" s="8">
        <f t="shared" si="303"/>
        <v>50</v>
      </c>
      <c r="N1962" s="8">
        <f t="shared" si="300"/>
        <v>100</v>
      </c>
      <c r="O1962" s="8">
        <f t="shared" si="301"/>
        <v>50</v>
      </c>
      <c r="P1962" s="8">
        <f t="shared" si="302"/>
        <v>0</v>
      </c>
      <c r="Q1962" s="9">
        <f t="shared" si="304"/>
        <v>60</v>
      </c>
      <c r="R1962" s="9">
        <f t="shared" si="305"/>
        <v>47.5</v>
      </c>
      <c r="S1962" s="9">
        <f t="shared" si="306"/>
        <v>35</v>
      </c>
      <c r="T1962" s="9">
        <f t="shared" si="307"/>
        <v>50</v>
      </c>
      <c r="U1962" s="8">
        <f t="shared" si="308"/>
        <v>47.5</v>
      </c>
      <c r="V1962" s="8">
        <f t="shared" si="309"/>
        <v>48.125</v>
      </c>
    </row>
    <row r="1963" spans="1:22" ht="13.5" x14ac:dyDescent="0.25">
      <c r="A1963" s="3">
        <f>RSI!A1963</f>
        <v>44866</v>
      </c>
      <c r="B1963" s="2">
        <f>RSI!B1963</f>
        <v>14.8598</v>
      </c>
      <c r="C1963" s="2">
        <f>RSI!I1963</f>
        <v>53.019637047561531</v>
      </c>
      <c r="D1963" s="2">
        <f>MACD!E1963</f>
        <v>-2.9119918170636083E-2</v>
      </c>
      <c r="E1963" s="2">
        <f>MACD!F1963</f>
        <v>-5.0423605081312568E-3</v>
      </c>
      <c r="F1963" s="2">
        <f>'Moving Avg'!D1963</f>
        <v>14.858600000000001</v>
      </c>
      <c r="G1963" s="2">
        <f>'Moving Avg'!F1963</f>
        <v>14.813250000000005</v>
      </c>
      <c r="H1963" s="2">
        <f>'Moving Avg'!G1963</f>
        <v>14.890883999999993</v>
      </c>
      <c r="I1963" s="2">
        <f>'Moving Avg'!H1963</f>
        <v>14.20437500000001</v>
      </c>
      <c r="J1963" s="6" t="str">
        <f>OBV!F1963</f>
        <v>BEARISH</v>
      </c>
      <c r="K1963" s="6" t="str">
        <f>OBV!G1963</f>
        <v>WEAK</v>
      </c>
      <c r="L1963" s="6" t="str">
        <f>OBV!H1963</f>
        <v>NEUTRAL</v>
      </c>
      <c r="M1963" s="8">
        <f t="shared" si="303"/>
        <v>50</v>
      </c>
      <c r="N1963" s="8">
        <f t="shared" si="300"/>
        <v>100</v>
      </c>
      <c r="O1963" s="8">
        <f t="shared" si="301"/>
        <v>50</v>
      </c>
      <c r="P1963" s="8">
        <f t="shared" si="302"/>
        <v>0</v>
      </c>
      <c r="Q1963" s="9">
        <f t="shared" si="304"/>
        <v>60</v>
      </c>
      <c r="R1963" s="9">
        <f t="shared" si="305"/>
        <v>47.5</v>
      </c>
      <c r="S1963" s="9">
        <f t="shared" si="306"/>
        <v>35</v>
      </c>
      <c r="T1963" s="9">
        <f t="shared" si="307"/>
        <v>50</v>
      </c>
      <c r="U1963" s="8">
        <f t="shared" si="308"/>
        <v>47.5</v>
      </c>
      <c r="V1963" s="8">
        <f t="shared" si="309"/>
        <v>48.125</v>
      </c>
    </row>
    <row r="1964" spans="1:22" ht="13.5" x14ac:dyDescent="0.25">
      <c r="A1964" s="3">
        <f>RSI!A1964</f>
        <v>44867</v>
      </c>
      <c r="B1964" s="2">
        <f>RSI!B1964</f>
        <v>14.8598</v>
      </c>
      <c r="C1964" s="2">
        <f>RSI!I1964</f>
        <v>53.019637047561531</v>
      </c>
      <c r="D1964" s="2">
        <f>MACD!E1964</f>
        <v>-3.5323059988552785E-2</v>
      </c>
      <c r="E1964" s="2">
        <f>MACD!F1964</f>
        <v>-1.1098500404215563E-2</v>
      </c>
      <c r="F1964" s="2">
        <f>'Moving Avg'!D1964</f>
        <v>14.859800000000002</v>
      </c>
      <c r="G1964" s="2">
        <f>'Moving Avg'!F1964</f>
        <v>14.818690000000004</v>
      </c>
      <c r="H1964" s="2">
        <f>'Moving Avg'!G1964</f>
        <v>14.88725599999999</v>
      </c>
      <c r="I1964" s="2">
        <f>'Moving Avg'!H1964</f>
        <v>14.210891000000013</v>
      </c>
      <c r="J1964" s="6" t="str">
        <f>OBV!F1964</f>
        <v>BULLISH</v>
      </c>
      <c r="K1964" s="6" t="str">
        <f>OBV!G1964</f>
        <v>STRONG</v>
      </c>
      <c r="L1964" s="6" t="str">
        <f>OBV!H1964</f>
        <v>CONFIRMED BULLISH</v>
      </c>
      <c r="M1964" s="8">
        <f t="shared" si="303"/>
        <v>50</v>
      </c>
      <c r="N1964" s="8">
        <f t="shared" si="300"/>
        <v>100</v>
      </c>
      <c r="O1964" s="8">
        <f t="shared" si="301"/>
        <v>50</v>
      </c>
      <c r="P1964" s="8">
        <f t="shared" si="302"/>
        <v>100</v>
      </c>
      <c r="Q1964" s="9">
        <f t="shared" si="304"/>
        <v>75</v>
      </c>
      <c r="R1964" s="9">
        <f t="shared" si="305"/>
        <v>72.5</v>
      </c>
      <c r="S1964" s="9">
        <f t="shared" si="306"/>
        <v>80</v>
      </c>
      <c r="T1964" s="9">
        <f t="shared" si="307"/>
        <v>75</v>
      </c>
      <c r="U1964" s="8">
        <f t="shared" si="308"/>
        <v>75.833333333333329</v>
      </c>
      <c r="V1964" s="8">
        <f t="shared" si="309"/>
        <v>75.625</v>
      </c>
    </row>
    <row r="1965" spans="1:22" ht="13.5" x14ac:dyDescent="0.25">
      <c r="A1965" s="3">
        <f>RSI!A1965</f>
        <v>44868</v>
      </c>
      <c r="B1965" s="2">
        <f>RSI!B1965</f>
        <v>14.8598</v>
      </c>
      <c r="C1965" s="2">
        <f>RSI!I1965</f>
        <v>53.019637047561531</v>
      </c>
      <c r="D1965" s="2">
        <f>MACD!E1965</f>
        <v>-4.0676255885912838E-2</v>
      </c>
      <c r="E1965" s="2">
        <f>MACD!F1965</f>
        <v>-1.701405150055502E-2</v>
      </c>
      <c r="F1965" s="2">
        <f>'Moving Avg'!D1965</f>
        <v>14.859800000000002</v>
      </c>
      <c r="G1965" s="2">
        <f>'Moving Avg'!F1965</f>
        <v>14.822620000000004</v>
      </c>
      <c r="H1965" s="2">
        <f>'Moving Avg'!G1965</f>
        <v>14.883991999999992</v>
      </c>
      <c r="I1965" s="2">
        <f>'Moving Avg'!H1965</f>
        <v>14.217407000000012</v>
      </c>
      <c r="J1965" s="6" t="str">
        <f>OBV!F1965</f>
        <v>NEUTRAL</v>
      </c>
      <c r="K1965" s="6" t="str">
        <f>OBV!G1965</f>
        <v>NEUTRAL</v>
      </c>
      <c r="L1965" s="6" t="str">
        <f>OBV!H1965</f>
        <v>NEUTRAL</v>
      </c>
      <c r="M1965" s="8">
        <f t="shared" si="303"/>
        <v>50</v>
      </c>
      <c r="N1965" s="8">
        <f t="shared" si="300"/>
        <v>100</v>
      </c>
      <c r="O1965" s="8">
        <f t="shared" si="301"/>
        <v>50</v>
      </c>
      <c r="P1965" s="8">
        <f t="shared" si="302"/>
        <v>33</v>
      </c>
      <c r="Q1965" s="9">
        <f t="shared" si="304"/>
        <v>64.95</v>
      </c>
      <c r="R1965" s="9">
        <f t="shared" si="305"/>
        <v>55.75</v>
      </c>
      <c r="S1965" s="9">
        <f t="shared" si="306"/>
        <v>49.85</v>
      </c>
      <c r="T1965" s="9">
        <f t="shared" si="307"/>
        <v>58.25</v>
      </c>
      <c r="U1965" s="8">
        <f t="shared" si="308"/>
        <v>56.85</v>
      </c>
      <c r="V1965" s="8">
        <f t="shared" si="309"/>
        <v>57.2</v>
      </c>
    </row>
    <row r="1966" spans="1:22" ht="13.5" x14ac:dyDescent="0.25">
      <c r="A1966" s="3">
        <f>RSI!A1966</f>
        <v>44869</v>
      </c>
      <c r="B1966" s="2">
        <f>RSI!B1966</f>
        <v>14.8598</v>
      </c>
      <c r="C1966" s="2">
        <f>RSI!I1966</f>
        <v>53.019637047561531</v>
      </c>
      <c r="D1966" s="2">
        <f>MACD!E1966</f>
        <v>-3.3210226963490186E-2</v>
      </c>
      <c r="E1966" s="2">
        <f>MACD!F1966</f>
        <v>-2.0253286593142055E-2</v>
      </c>
      <c r="F1966" s="2">
        <f>'Moving Avg'!D1966</f>
        <v>14.859800000000002</v>
      </c>
      <c r="G1966" s="2">
        <f>'Moving Avg'!F1966</f>
        <v>14.828060000000004</v>
      </c>
      <c r="H1966" s="2">
        <f>'Moving Avg'!G1966</f>
        <v>14.881331999999992</v>
      </c>
      <c r="I1966" s="2">
        <f>'Moving Avg'!H1966</f>
        <v>14.224236000000012</v>
      </c>
      <c r="J1966" s="6" t="str">
        <f>OBV!F1966</f>
        <v>NEUTRAL</v>
      </c>
      <c r="K1966" s="6" t="str">
        <f>OBV!G1966</f>
        <v>NEUTRAL</v>
      </c>
      <c r="L1966" s="6" t="str">
        <f>OBV!H1966</f>
        <v>NEUTRAL</v>
      </c>
      <c r="M1966" s="8">
        <f t="shared" si="303"/>
        <v>50</v>
      </c>
      <c r="N1966" s="8">
        <f t="shared" si="300"/>
        <v>45</v>
      </c>
      <c r="O1966" s="8">
        <f t="shared" si="301"/>
        <v>50</v>
      </c>
      <c r="P1966" s="8">
        <f t="shared" si="302"/>
        <v>33</v>
      </c>
      <c r="Q1966" s="9">
        <f t="shared" si="304"/>
        <v>45.7</v>
      </c>
      <c r="R1966" s="9">
        <f t="shared" si="305"/>
        <v>44.75</v>
      </c>
      <c r="S1966" s="9">
        <f t="shared" si="306"/>
        <v>41.6</v>
      </c>
      <c r="T1966" s="9">
        <f t="shared" si="307"/>
        <v>44.5</v>
      </c>
      <c r="U1966" s="8">
        <f t="shared" si="308"/>
        <v>44.016666666666673</v>
      </c>
      <c r="V1966" s="8">
        <f t="shared" si="309"/>
        <v>44.137500000000003</v>
      </c>
    </row>
    <row r="1967" spans="1:22" ht="13.5" x14ac:dyDescent="0.25">
      <c r="A1967" s="3">
        <f>RSI!A1967</f>
        <v>44872</v>
      </c>
      <c r="B1967" s="2">
        <f>RSI!B1967</f>
        <v>14.8598</v>
      </c>
      <c r="C1967" s="2">
        <f>RSI!I1967</f>
        <v>53.019637047561531</v>
      </c>
      <c r="D1967" s="2">
        <f>MACD!E1967</f>
        <v>-2.6982309979104002E-2</v>
      </c>
      <c r="E1967" s="2">
        <f>MACD!F1967</f>
        <v>-2.1599091270334443E-2</v>
      </c>
      <c r="F1967" s="2">
        <f>'Moving Avg'!D1967</f>
        <v>14.859800000000002</v>
      </c>
      <c r="G1967" s="2">
        <f>'Moving Avg'!F1967</f>
        <v>14.831990000000001</v>
      </c>
      <c r="H1967" s="2">
        <f>'Moving Avg'!G1967</f>
        <v>14.88108999999999</v>
      </c>
      <c r="I1967" s="2">
        <f>'Moving Avg'!H1967</f>
        <v>14.230809000000013</v>
      </c>
      <c r="J1967" s="6" t="str">
        <f>OBV!F1967</f>
        <v>NEUTRAL</v>
      </c>
      <c r="K1967" s="6" t="str">
        <f>OBV!G1967</f>
        <v>NEUTRAL</v>
      </c>
      <c r="L1967" s="6" t="str">
        <f>OBV!H1967</f>
        <v>NEUTRAL</v>
      </c>
      <c r="M1967" s="8">
        <f t="shared" si="303"/>
        <v>50</v>
      </c>
      <c r="N1967" s="8">
        <f t="shared" si="300"/>
        <v>45</v>
      </c>
      <c r="O1967" s="8">
        <f t="shared" si="301"/>
        <v>50</v>
      </c>
      <c r="P1967" s="8">
        <f t="shared" si="302"/>
        <v>33</v>
      </c>
      <c r="Q1967" s="9">
        <f t="shared" si="304"/>
        <v>45.7</v>
      </c>
      <c r="R1967" s="9">
        <f t="shared" si="305"/>
        <v>44.75</v>
      </c>
      <c r="S1967" s="9">
        <f t="shared" si="306"/>
        <v>41.6</v>
      </c>
      <c r="T1967" s="9">
        <f t="shared" si="307"/>
        <v>44.5</v>
      </c>
      <c r="U1967" s="8">
        <f t="shared" si="308"/>
        <v>44.016666666666673</v>
      </c>
      <c r="V1967" s="8">
        <f t="shared" si="309"/>
        <v>44.137500000000003</v>
      </c>
    </row>
    <row r="1968" spans="1:22" ht="13.5" x14ac:dyDescent="0.25">
      <c r="A1968" s="3">
        <f>RSI!A1968</f>
        <v>44873</v>
      </c>
      <c r="B1968" s="2">
        <f>RSI!B1968</f>
        <v>14.8598</v>
      </c>
      <c r="C1968" s="2">
        <f>RSI!I1968</f>
        <v>53.019637047561531</v>
      </c>
      <c r="D1968" s="2">
        <f>MACD!E1968</f>
        <v>-2.1795397128327565E-2</v>
      </c>
      <c r="E1968" s="2">
        <f>MACD!F1968</f>
        <v>-2.1638352441933066E-2</v>
      </c>
      <c r="F1968" s="2">
        <f>'Moving Avg'!D1968</f>
        <v>14.859800000000002</v>
      </c>
      <c r="G1968" s="2">
        <f>'Moving Avg'!F1968</f>
        <v>14.835920000000005</v>
      </c>
      <c r="H1968" s="2">
        <f>'Moving Avg'!G1968</f>
        <v>14.879155999999989</v>
      </c>
      <c r="I1968" s="2">
        <f>'Moving Avg'!H1968</f>
        <v>14.237410500000012</v>
      </c>
      <c r="J1968" s="6" t="str">
        <f>OBV!F1968</f>
        <v>NEUTRAL</v>
      </c>
      <c r="K1968" s="6" t="str">
        <f>OBV!G1968</f>
        <v>NEUTRAL</v>
      </c>
      <c r="L1968" s="6" t="str">
        <f>OBV!H1968</f>
        <v>NEUTRAL</v>
      </c>
      <c r="M1968" s="8">
        <f t="shared" si="303"/>
        <v>50</v>
      </c>
      <c r="N1968" s="8">
        <f t="shared" si="300"/>
        <v>45</v>
      </c>
      <c r="O1968" s="8">
        <f t="shared" si="301"/>
        <v>50</v>
      </c>
      <c r="P1968" s="8">
        <f t="shared" si="302"/>
        <v>33</v>
      </c>
      <c r="Q1968" s="9">
        <f t="shared" si="304"/>
        <v>45.7</v>
      </c>
      <c r="R1968" s="9">
        <f t="shared" si="305"/>
        <v>44.75</v>
      </c>
      <c r="S1968" s="9">
        <f t="shared" si="306"/>
        <v>41.6</v>
      </c>
      <c r="T1968" s="9">
        <f t="shared" si="307"/>
        <v>44.5</v>
      </c>
      <c r="U1968" s="8">
        <f t="shared" si="308"/>
        <v>44.016666666666673</v>
      </c>
      <c r="V1968" s="8">
        <f t="shared" si="309"/>
        <v>44.137500000000003</v>
      </c>
    </row>
    <row r="1969" spans="1:22" ht="13.5" x14ac:dyDescent="0.25">
      <c r="A1969" s="3">
        <f>RSI!A1969</f>
        <v>44874</v>
      </c>
      <c r="B1969" s="2">
        <f>RSI!B1969</f>
        <v>14.8598</v>
      </c>
      <c r="C1969" s="2">
        <f>RSI!I1969</f>
        <v>53.019637047561531</v>
      </c>
      <c r="D1969" s="2">
        <f>MACD!E1969</f>
        <v>-1.8406272847768079E-2</v>
      </c>
      <c r="E1969" s="2">
        <f>MACD!F1969</f>
        <v>-2.0991936523100073E-2</v>
      </c>
      <c r="F1969" s="2">
        <f>'Moving Avg'!D1969</f>
        <v>14.859800000000002</v>
      </c>
      <c r="G1969" s="2">
        <f>'Moving Avg'!F1969</f>
        <v>14.839850000000004</v>
      </c>
      <c r="H1969" s="2">
        <f>'Moving Avg'!G1969</f>
        <v>14.877703999999987</v>
      </c>
      <c r="I1969" s="2">
        <f>'Moving Avg'!H1969</f>
        <v>14.244012000000014</v>
      </c>
      <c r="J1969" s="6" t="str">
        <f>OBV!F1969</f>
        <v>NEUTRAL</v>
      </c>
      <c r="K1969" s="6" t="str">
        <f>OBV!G1969</f>
        <v>NEUTRAL</v>
      </c>
      <c r="L1969" s="6" t="str">
        <f>OBV!H1969</f>
        <v>NEUTRAL</v>
      </c>
      <c r="M1969" s="8">
        <f t="shared" si="303"/>
        <v>50</v>
      </c>
      <c r="N1969" s="8">
        <f t="shared" si="300"/>
        <v>0</v>
      </c>
      <c r="O1969" s="8">
        <f t="shared" si="301"/>
        <v>50</v>
      </c>
      <c r="P1969" s="8">
        <f t="shared" si="302"/>
        <v>33</v>
      </c>
      <c r="Q1969" s="9">
        <f t="shared" si="304"/>
        <v>29.95</v>
      </c>
      <c r="R1969" s="9">
        <f t="shared" si="305"/>
        <v>35.75</v>
      </c>
      <c r="S1969" s="9">
        <f t="shared" si="306"/>
        <v>34.85</v>
      </c>
      <c r="T1969" s="9">
        <f t="shared" si="307"/>
        <v>33.25</v>
      </c>
      <c r="U1969" s="8">
        <f t="shared" si="308"/>
        <v>33.516666666666673</v>
      </c>
      <c r="V1969" s="8">
        <f t="shared" si="309"/>
        <v>33.450000000000003</v>
      </c>
    </row>
    <row r="1970" spans="1:22" ht="13.5" x14ac:dyDescent="0.25">
      <c r="A1970" s="3">
        <f>RSI!A1970</f>
        <v>44875</v>
      </c>
      <c r="B1970" s="2">
        <f>RSI!B1970</f>
        <v>14.8659</v>
      </c>
      <c r="C1970" s="2">
        <f>RSI!I1970</f>
        <v>54.481115643291012</v>
      </c>
      <c r="D1970" s="2">
        <f>MACD!E1970</f>
        <v>-1.5138368948777625E-2</v>
      </c>
      <c r="E1970" s="2">
        <f>MACD!F1970</f>
        <v>-1.9821223008235585E-2</v>
      </c>
      <c r="F1970" s="2">
        <f>'Moving Avg'!D1970</f>
        <v>14.86102</v>
      </c>
      <c r="G1970" s="2">
        <f>'Moving Avg'!F1970</f>
        <v>14.844085000000003</v>
      </c>
      <c r="H1970" s="2">
        <f>'Moving Avg'!G1970</f>
        <v>14.874561999999987</v>
      </c>
      <c r="I1970" s="2">
        <f>'Moving Avg'!H1970</f>
        <v>14.250644000000014</v>
      </c>
      <c r="J1970" s="6" t="str">
        <f>OBV!F1970</f>
        <v>BULLISH</v>
      </c>
      <c r="K1970" s="6" t="str">
        <f>OBV!G1970</f>
        <v>NEUTRAL</v>
      </c>
      <c r="L1970" s="6" t="str">
        <f>OBV!H1970</f>
        <v>CONFIRMED BULLISH</v>
      </c>
      <c r="M1970" s="8">
        <f t="shared" si="303"/>
        <v>50</v>
      </c>
      <c r="N1970" s="8">
        <f t="shared" si="300"/>
        <v>0</v>
      </c>
      <c r="O1970" s="8">
        <f t="shared" si="301"/>
        <v>50</v>
      </c>
      <c r="P1970" s="8">
        <f t="shared" si="302"/>
        <v>83.5</v>
      </c>
      <c r="Q1970" s="9">
        <f t="shared" si="304"/>
        <v>37.524999999999999</v>
      </c>
      <c r="R1970" s="9">
        <f t="shared" si="305"/>
        <v>48.375</v>
      </c>
      <c r="S1970" s="9">
        <f t="shared" si="306"/>
        <v>57.575000000000003</v>
      </c>
      <c r="T1970" s="9">
        <f t="shared" si="307"/>
        <v>45.875</v>
      </c>
      <c r="U1970" s="8">
        <f t="shared" si="308"/>
        <v>47.82500000000001</v>
      </c>
      <c r="V1970" s="8">
        <f t="shared" si="309"/>
        <v>47.337500000000006</v>
      </c>
    </row>
    <row r="1971" spans="1:22" ht="13.5" x14ac:dyDescent="0.25">
      <c r="A1971" s="3">
        <f>RSI!A1971</f>
        <v>44876</v>
      </c>
      <c r="B1971" s="2">
        <f>RSI!B1971</f>
        <v>14.8659</v>
      </c>
      <c r="C1971" s="2">
        <f>RSI!I1971</f>
        <v>54.481115643291027</v>
      </c>
      <c r="D1971" s="2">
        <f>MACD!E1971</f>
        <v>-1.2475044025650917E-2</v>
      </c>
      <c r="E1971" s="2">
        <f>MACD!F1971</f>
        <v>-1.8351987211718653E-2</v>
      </c>
      <c r="F1971" s="2">
        <f>'Moving Avg'!D1971</f>
        <v>14.86224</v>
      </c>
      <c r="G1971" s="2">
        <f>'Moving Avg'!F1971</f>
        <v>14.848320000000005</v>
      </c>
      <c r="H1971" s="2">
        <f>'Moving Avg'!G1971</f>
        <v>14.87141999999999</v>
      </c>
      <c r="I1971" s="2">
        <f>'Moving Avg'!H1971</f>
        <v>14.257475000000014</v>
      </c>
      <c r="J1971" s="6" t="str">
        <f>OBV!F1971</f>
        <v>BULLISH</v>
      </c>
      <c r="K1971" s="6" t="str">
        <f>OBV!G1971</f>
        <v>NEUTRAL</v>
      </c>
      <c r="L1971" s="6" t="str">
        <f>OBV!H1971</f>
        <v>CONFIRMED BULLISH</v>
      </c>
      <c r="M1971" s="8">
        <f t="shared" si="303"/>
        <v>50</v>
      </c>
      <c r="N1971" s="8">
        <f t="shared" si="300"/>
        <v>0</v>
      </c>
      <c r="O1971" s="8">
        <f t="shared" si="301"/>
        <v>50</v>
      </c>
      <c r="P1971" s="8">
        <f t="shared" si="302"/>
        <v>83.5</v>
      </c>
      <c r="Q1971" s="9">
        <f t="shared" si="304"/>
        <v>37.524999999999999</v>
      </c>
      <c r="R1971" s="9">
        <f t="shared" si="305"/>
        <v>48.375</v>
      </c>
      <c r="S1971" s="9">
        <f t="shared" si="306"/>
        <v>57.575000000000003</v>
      </c>
      <c r="T1971" s="9">
        <f t="shared" si="307"/>
        <v>45.875</v>
      </c>
      <c r="U1971" s="8">
        <f t="shared" si="308"/>
        <v>47.82500000000001</v>
      </c>
      <c r="V1971" s="8">
        <f t="shared" si="309"/>
        <v>47.337500000000006</v>
      </c>
    </row>
    <row r="1972" spans="1:22" ht="13.5" x14ac:dyDescent="0.25">
      <c r="A1972" s="3">
        <f>RSI!A1972</f>
        <v>44879</v>
      </c>
      <c r="B1972" s="2">
        <f>RSI!B1972</f>
        <v>14.8659</v>
      </c>
      <c r="C1972" s="2">
        <f>RSI!I1972</f>
        <v>54.481115643291012</v>
      </c>
      <c r="D1972" s="2">
        <f>MACD!E1972</f>
        <v>-1.031574337048724E-2</v>
      </c>
      <c r="E1972" s="2">
        <f>MACD!F1972</f>
        <v>-1.6744738443472372E-2</v>
      </c>
      <c r="F1972" s="2">
        <f>'Moving Avg'!D1972</f>
        <v>14.863459999999998</v>
      </c>
      <c r="G1972" s="2">
        <f>'Moving Avg'!F1972</f>
        <v>14.848625000000004</v>
      </c>
      <c r="H1972" s="2">
        <f>'Moving Avg'!G1972</f>
        <v>14.868277999999991</v>
      </c>
      <c r="I1972" s="2">
        <f>'Moving Avg'!H1972</f>
        <v>14.264306000000012</v>
      </c>
      <c r="J1972" s="6" t="str">
        <f>OBV!F1972</f>
        <v>BULLISH</v>
      </c>
      <c r="K1972" s="6" t="str">
        <f>OBV!G1972</f>
        <v>NEUTRAL</v>
      </c>
      <c r="L1972" s="6" t="str">
        <f>OBV!H1972</f>
        <v>CONFIRMED BULLISH</v>
      </c>
      <c r="M1972" s="8">
        <f t="shared" si="303"/>
        <v>50</v>
      </c>
      <c r="N1972" s="8">
        <f t="shared" si="300"/>
        <v>0</v>
      </c>
      <c r="O1972" s="8">
        <f t="shared" si="301"/>
        <v>50</v>
      </c>
      <c r="P1972" s="8">
        <f t="shared" si="302"/>
        <v>83.5</v>
      </c>
      <c r="Q1972" s="9">
        <f t="shared" si="304"/>
        <v>37.524999999999999</v>
      </c>
      <c r="R1972" s="9">
        <f t="shared" si="305"/>
        <v>48.375</v>
      </c>
      <c r="S1972" s="9">
        <f t="shared" si="306"/>
        <v>57.575000000000003</v>
      </c>
      <c r="T1972" s="9">
        <f t="shared" si="307"/>
        <v>45.875</v>
      </c>
      <c r="U1972" s="8">
        <f t="shared" si="308"/>
        <v>47.82500000000001</v>
      </c>
      <c r="V1972" s="8">
        <f t="shared" si="309"/>
        <v>47.337500000000006</v>
      </c>
    </row>
    <row r="1973" spans="1:22" ht="13.5" x14ac:dyDescent="0.25">
      <c r="A1973" s="3">
        <f>RSI!A1973</f>
        <v>44880</v>
      </c>
      <c r="B1973" s="2">
        <f>RSI!B1973</f>
        <v>14.8719</v>
      </c>
      <c r="C1973" s="2">
        <f>RSI!I1973</f>
        <v>56.15665724672467</v>
      </c>
      <c r="D1973" s="2">
        <f>MACD!E1973</f>
        <v>-9.0203853828736413E-3</v>
      </c>
      <c r="E1973" s="2">
        <f>MACD!F1973</f>
        <v>-1.5199867831352626E-2</v>
      </c>
      <c r="F1973" s="2">
        <f>'Moving Avg'!D1973</f>
        <v>14.865879999999999</v>
      </c>
      <c r="G1973" s="2">
        <f>'Moving Avg'!F1973</f>
        <v>14.853160000000003</v>
      </c>
      <c r="H1973" s="2">
        <f>'Moving Avg'!G1973</f>
        <v>14.865859999999991</v>
      </c>
      <c r="I1973" s="2">
        <f>'Moving Avg'!H1973</f>
        <v>14.271167000000013</v>
      </c>
      <c r="J1973" s="6" t="str">
        <f>OBV!F1973</f>
        <v>BULLISH</v>
      </c>
      <c r="K1973" s="6" t="str">
        <f>OBV!G1973</f>
        <v>STRONG</v>
      </c>
      <c r="L1973" s="6" t="str">
        <f>OBV!H1973</f>
        <v>CONFIRMED BULLISH</v>
      </c>
      <c r="M1973" s="8">
        <f t="shared" si="303"/>
        <v>50</v>
      </c>
      <c r="N1973" s="8">
        <f t="shared" si="300"/>
        <v>0</v>
      </c>
      <c r="O1973" s="8">
        <f t="shared" si="301"/>
        <v>50</v>
      </c>
      <c r="P1973" s="8">
        <f t="shared" si="302"/>
        <v>100</v>
      </c>
      <c r="Q1973" s="9">
        <f t="shared" si="304"/>
        <v>40</v>
      </c>
      <c r="R1973" s="9">
        <f t="shared" si="305"/>
        <v>52.5</v>
      </c>
      <c r="S1973" s="9">
        <f t="shared" si="306"/>
        <v>65</v>
      </c>
      <c r="T1973" s="9">
        <f t="shared" si="307"/>
        <v>50</v>
      </c>
      <c r="U1973" s="8">
        <f t="shared" si="308"/>
        <v>52.5</v>
      </c>
      <c r="V1973" s="8">
        <f t="shared" si="309"/>
        <v>51.875</v>
      </c>
    </row>
    <row r="1974" spans="1:22" ht="13.5" x14ac:dyDescent="0.25">
      <c r="A1974" s="3">
        <f>RSI!A1974</f>
        <v>44881</v>
      </c>
      <c r="B1974" s="2">
        <f>RSI!B1974</f>
        <v>14.878</v>
      </c>
      <c r="C1974" s="2">
        <f>RSI!I1974</f>
        <v>57.855178905481672</v>
      </c>
      <c r="D1974" s="2">
        <f>MACD!E1974</f>
        <v>-8.4924509437698248E-3</v>
      </c>
      <c r="E1974" s="2">
        <f>MACD!F1974</f>
        <v>-1.3858384453836067E-2</v>
      </c>
      <c r="F1974" s="2">
        <f>'Moving Avg'!D1974</f>
        <v>14.86952</v>
      </c>
      <c r="G1974" s="2">
        <f>'Moving Avg'!F1974</f>
        <v>14.858000000000001</v>
      </c>
      <c r="H1974" s="2">
        <f>'Moving Avg'!G1974</f>
        <v>14.863563999999995</v>
      </c>
      <c r="I1974" s="2">
        <f>'Moving Avg'!H1974</f>
        <v>14.278058500000013</v>
      </c>
      <c r="J1974" s="6" t="str">
        <f>OBV!F1974</f>
        <v>BULLISH</v>
      </c>
      <c r="K1974" s="6" t="str">
        <f>OBV!G1974</f>
        <v>STRONG</v>
      </c>
      <c r="L1974" s="6" t="str">
        <f>OBV!H1974</f>
        <v>CONFIRMED BULLISH</v>
      </c>
      <c r="M1974" s="8">
        <f t="shared" si="303"/>
        <v>50</v>
      </c>
      <c r="N1974" s="8">
        <f t="shared" si="300"/>
        <v>0</v>
      </c>
      <c r="O1974" s="8">
        <f t="shared" si="301"/>
        <v>50</v>
      </c>
      <c r="P1974" s="8">
        <f t="shared" si="302"/>
        <v>100</v>
      </c>
      <c r="Q1974" s="9">
        <f t="shared" si="304"/>
        <v>40</v>
      </c>
      <c r="R1974" s="9">
        <f t="shared" si="305"/>
        <v>52.5</v>
      </c>
      <c r="S1974" s="9">
        <f t="shared" si="306"/>
        <v>65</v>
      </c>
      <c r="T1974" s="9">
        <f t="shared" si="307"/>
        <v>50</v>
      </c>
      <c r="U1974" s="8">
        <f t="shared" si="308"/>
        <v>52.5</v>
      </c>
      <c r="V1974" s="8">
        <f t="shared" si="309"/>
        <v>51.875</v>
      </c>
    </row>
    <row r="1975" spans="1:22" ht="13.5" x14ac:dyDescent="0.25">
      <c r="A1975" s="3">
        <f>RSI!A1975</f>
        <v>44882</v>
      </c>
      <c r="B1975" s="2">
        <f>RSI!B1975</f>
        <v>14.878</v>
      </c>
      <c r="C1975" s="2">
        <f>RSI!I1975</f>
        <v>57.855178905481672</v>
      </c>
      <c r="D1975" s="2">
        <f>MACD!E1975</f>
        <v>-8.1894544351417409E-3</v>
      </c>
      <c r="E1975" s="2">
        <f>MACD!F1975</f>
        <v>-1.2724598450097203E-2</v>
      </c>
      <c r="F1975" s="2">
        <f>'Moving Avg'!D1975</f>
        <v>14.87194</v>
      </c>
      <c r="G1975" s="2">
        <f>'Moving Avg'!F1975</f>
        <v>14.862840000000002</v>
      </c>
      <c r="H1975" s="2">
        <f>'Moving Avg'!G1975</f>
        <v>14.861267999999995</v>
      </c>
      <c r="I1975" s="2">
        <f>'Moving Avg'!H1975</f>
        <v>14.284950000000013</v>
      </c>
      <c r="J1975" s="6" t="str">
        <f>OBV!F1975</f>
        <v>BULLISH</v>
      </c>
      <c r="K1975" s="6" t="str">
        <f>OBV!G1975</f>
        <v>STRONG</v>
      </c>
      <c r="L1975" s="6" t="str">
        <f>OBV!H1975</f>
        <v>CONFIRMED BULLISH</v>
      </c>
      <c r="M1975" s="8">
        <f t="shared" si="303"/>
        <v>50</v>
      </c>
      <c r="N1975" s="8">
        <f t="shared" si="300"/>
        <v>0</v>
      </c>
      <c r="O1975" s="8">
        <f t="shared" si="301"/>
        <v>50</v>
      </c>
      <c r="P1975" s="8">
        <f t="shared" si="302"/>
        <v>100</v>
      </c>
      <c r="Q1975" s="9">
        <f t="shared" si="304"/>
        <v>40</v>
      </c>
      <c r="R1975" s="9">
        <f t="shared" si="305"/>
        <v>52.5</v>
      </c>
      <c r="S1975" s="9">
        <f t="shared" si="306"/>
        <v>65</v>
      </c>
      <c r="T1975" s="9">
        <f t="shared" si="307"/>
        <v>50</v>
      </c>
      <c r="U1975" s="8">
        <f t="shared" si="308"/>
        <v>52.5</v>
      </c>
      <c r="V1975" s="8">
        <f t="shared" si="309"/>
        <v>51.875</v>
      </c>
    </row>
    <row r="1976" spans="1:22" ht="13.5" x14ac:dyDescent="0.25">
      <c r="A1976" s="3">
        <f>RSI!A1976</f>
        <v>44883</v>
      </c>
      <c r="B1976" s="2">
        <f>RSI!B1976</f>
        <v>14.6905</v>
      </c>
      <c r="C1976" s="2">
        <f>RSI!I1976</f>
        <v>24.298216816456076</v>
      </c>
      <c r="D1976" s="2">
        <f>MACD!E1976</f>
        <v>5.8227445893965779E-3</v>
      </c>
      <c r="E1976" s="2">
        <f>MACD!F1976</f>
        <v>-9.0151298421984466E-3</v>
      </c>
      <c r="F1976" s="2">
        <f>'Moving Avg'!D1976</f>
        <v>14.836860000000001</v>
      </c>
      <c r="G1976" s="2">
        <f>'Moving Avg'!F1976</f>
        <v>14.854375000000005</v>
      </c>
      <c r="H1976" s="2">
        <f>'Moving Avg'!G1976</f>
        <v>14.856067999999995</v>
      </c>
      <c r="I1976" s="2">
        <f>'Moving Avg'!H1976</f>
        <v>14.290904000000012</v>
      </c>
      <c r="J1976" s="6" t="str">
        <f>OBV!F1976</f>
        <v>BULLISH</v>
      </c>
      <c r="K1976" s="6" t="str">
        <f>OBV!G1976</f>
        <v>NEUTRAL</v>
      </c>
      <c r="L1976" s="6" t="str">
        <f>OBV!H1976</f>
        <v>BULLISH DIVERGENCE</v>
      </c>
      <c r="M1976" s="8">
        <f t="shared" si="303"/>
        <v>100</v>
      </c>
      <c r="N1976" s="8">
        <f t="shared" si="300"/>
        <v>0</v>
      </c>
      <c r="O1976" s="8">
        <f t="shared" si="301"/>
        <v>50</v>
      </c>
      <c r="P1976" s="8">
        <f t="shared" si="302"/>
        <v>66.5</v>
      </c>
      <c r="Q1976" s="9">
        <f t="shared" si="304"/>
        <v>52.475000000000001</v>
      </c>
      <c r="R1976" s="9">
        <f t="shared" si="305"/>
        <v>54.125</v>
      </c>
      <c r="S1976" s="9">
        <f t="shared" si="306"/>
        <v>57.424999999999997</v>
      </c>
      <c r="T1976" s="9">
        <f t="shared" si="307"/>
        <v>54.125</v>
      </c>
      <c r="U1976" s="8">
        <f t="shared" si="308"/>
        <v>54.67499999999999</v>
      </c>
      <c r="V1976" s="8">
        <f t="shared" si="309"/>
        <v>54.537499999999994</v>
      </c>
    </row>
    <row r="1977" spans="1:22" ht="13.5" x14ac:dyDescent="0.25">
      <c r="A1977" s="3">
        <f>RSI!A1977</f>
        <v>44886</v>
      </c>
      <c r="B1977" s="2">
        <f>RSI!B1977</f>
        <v>14.878</v>
      </c>
      <c r="C1977" s="2">
        <f>RSI!I1977</f>
        <v>53.403770085866007</v>
      </c>
      <c r="D1977" s="2">
        <f>MACD!E1977</f>
        <v>4.7750629751242002E-3</v>
      </c>
      <c r="E1977" s="2">
        <f>MACD!F1977</f>
        <v>-6.2570912787339172E-3</v>
      </c>
      <c r="F1977" s="2">
        <f>'Moving Avg'!D1977</f>
        <v>14.839279999999999</v>
      </c>
      <c r="G1977" s="2">
        <f>'Moving Avg'!F1977</f>
        <v>14.855285000000004</v>
      </c>
      <c r="H1977" s="2">
        <f>'Moving Avg'!G1977</f>
        <v>14.854979999999998</v>
      </c>
      <c r="I1977" s="2">
        <f>'Moving Avg'!H1977</f>
        <v>14.297795500000014</v>
      </c>
      <c r="J1977" s="6" t="str">
        <f>OBV!F1977</f>
        <v>BULLISH</v>
      </c>
      <c r="K1977" s="6" t="str">
        <f>OBV!G1977</f>
        <v>STRONG</v>
      </c>
      <c r="L1977" s="6" t="str">
        <f>OBV!H1977</f>
        <v>CONFIRMED BULLISH</v>
      </c>
      <c r="M1977" s="8">
        <f t="shared" si="303"/>
        <v>50</v>
      </c>
      <c r="N1977" s="8">
        <f t="shared" si="300"/>
        <v>0</v>
      </c>
      <c r="O1977" s="8">
        <f t="shared" si="301"/>
        <v>50</v>
      </c>
      <c r="P1977" s="8">
        <f t="shared" si="302"/>
        <v>100</v>
      </c>
      <c r="Q1977" s="9">
        <f t="shared" si="304"/>
        <v>40</v>
      </c>
      <c r="R1977" s="9">
        <f t="shared" si="305"/>
        <v>52.5</v>
      </c>
      <c r="S1977" s="9">
        <f t="shared" si="306"/>
        <v>65</v>
      </c>
      <c r="T1977" s="9">
        <f t="shared" si="307"/>
        <v>50</v>
      </c>
      <c r="U1977" s="8">
        <f t="shared" si="308"/>
        <v>52.5</v>
      </c>
      <c r="V1977" s="8">
        <f t="shared" si="309"/>
        <v>51.875</v>
      </c>
    </row>
    <row r="1978" spans="1:22" ht="13.5" x14ac:dyDescent="0.25">
      <c r="A1978" s="3">
        <f>RSI!A1978</f>
        <v>44887</v>
      </c>
      <c r="B1978" s="2">
        <f>RSI!B1978</f>
        <v>14.878</v>
      </c>
      <c r="C1978" s="2">
        <f>RSI!I1978</f>
        <v>53.403770085866007</v>
      </c>
      <c r="D1978" s="2">
        <f>MACD!E1978</f>
        <v>3.6924057220613093E-3</v>
      </c>
      <c r="E1978" s="2">
        <f>MACD!F1978</f>
        <v>-4.2671918785748726E-3</v>
      </c>
      <c r="F1978" s="2">
        <f>'Moving Avg'!D1978</f>
        <v>14.8405</v>
      </c>
      <c r="G1978" s="2">
        <f>'Moving Avg'!F1978</f>
        <v>14.856195000000003</v>
      </c>
      <c r="H1978" s="2">
        <f>'Moving Avg'!G1978</f>
        <v>14.853892</v>
      </c>
      <c r="I1978" s="2">
        <f>'Moving Avg'!H1978</f>
        <v>14.304972000000014</v>
      </c>
      <c r="J1978" s="6" t="str">
        <f>OBV!F1978</f>
        <v>BULLISH</v>
      </c>
      <c r="K1978" s="6" t="str">
        <f>OBV!G1978</f>
        <v>STRONG</v>
      </c>
      <c r="L1978" s="6" t="str">
        <f>OBV!H1978</f>
        <v>CONFIRMED BULLISH</v>
      </c>
      <c r="M1978" s="8">
        <f t="shared" si="303"/>
        <v>50</v>
      </c>
      <c r="N1978" s="8">
        <f t="shared" si="300"/>
        <v>0</v>
      </c>
      <c r="O1978" s="8">
        <f t="shared" si="301"/>
        <v>50</v>
      </c>
      <c r="P1978" s="8">
        <f t="shared" si="302"/>
        <v>100</v>
      </c>
      <c r="Q1978" s="9">
        <f t="shared" si="304"/>
        <v>40</v>
      </c>
      <c r="R1978" s="9">
        <f t="shared" si="305"/>
        <v>52.5</v>
      </c>
      <c r="S1978" s="9">
        <f t="shared" si="306"/>
        <v>65</v>
      </c>
      <c r="T1978" s="9">
        <f t="shared" si="307"/>
        <v>50</v>
      </c>
      <c r="U1978" s="8">
        <f t="shared" si="308"/>
        <v>52.5</v>
      </c>
      <c r="V1978" s="8">
        <f t="shared" si="309"/>
        <v>51.875</v>
      </c>
    </row>
    <row r="1979" spans="1:22" ht="13.5" x14ac:dyDescent="0.25">
      <c r="A1979" s="3">
        <f>RSI!A1979</f>
        <v>44888</v>
      </c>
      <c r="B1979" s="2">
        <f>RSI!B1979</f>
        <v>14.878</v>
      </c>
      <c r="C1979" s="2">
        <f>RSI!I1979</f>
        <v>53.403770085866007</v>
      </c>
      <c r="D1979" s="2">
        <f>MACD!E1979</f>
        <v>2.594683877385151E-3</v>
      </c>
      <c r="E1979" s="2">
        <f>MACD!F1979</f>
        <v>-2.8948167273828681E-3</v>
      </c>
      <c r="F1979" s="2">
        <f>'Moving Avg'!D1979</f>
        <v>14.8405</v>
      </c>
      <c r="G1979" s="2">
        <f>'Moving Avg'!F1979</f>
        <v>14.857405</v>
      </c>
      <c r="H1979" s="2">
        <f>'Moving Avg'!G1979</f>
        <v>14.854014000000001</v>
      </c>
      <c r="I1979" s="2">
        <f>'Moving Avg'!H1979</f>
        <v>14.312148500000013</v>
      </c>
      <c r="J1979" s="6" t="str">
        <f>OBV!F1979</f>
        <v>BULLISH</v>
      </c>
      <c r="K1979" s="6" t="str">
        <f>OBV!G1979</f>
        <v>STRONG</v>
      </c>
      <c r="L1979" s="6" t="str">
        <f>OBV!H1979</f>
        <v>NEUTRAL</v>
      </c>
      <c r="M1979" s="8">
        <f t="shared" si="303"/>
        <v>50</v>
      </c>
      <c r="N1979" s="8">
        <f t="shared" si="300"/>
        <v>0</v>
      </c>
      <c r="O1979" s="8">
        <f t="shared" si="301"/>
        <v>50</v>
      </c>
      <c r="P1979" s="8">
        <f t="shared" si="302"/>
        <v>66</v>
      </c>
      <c r="Q1979" s="9">
        <f t="shared" si="304"/>
        <v>34.9</v>
      </c>
      <c r="R1979" s="9">
        <f t="shared" si="305"/>
        <v>44</v>
      </c>
      <c r="S1979" s="9">
        <f t="shared" si="306"/>
        <v>49.7</v>
      </c>
      <c r="T1979" s="9">
        <f t="shared" si="307"/>
        <v>41.5</v>
      </c>
      <c r="U1979" s="8">
        <f t="shared" si="308"/>
        <v>42.866666666666674</v>
      </c>
      <c r="V1979" s="8">
        <f t="shared" si="309"/>
        <v>42.525000000000006</v>
      </c>
    </row>
    <row r="1980" spans="1:22" ht="13.5" x14ac:dyDescent="0.25">
      <c r="A1980" s="3">
        <f>RSI!A1980</f>
        <v>44889</v>
      </c>
      <c r="B1980" s="2">
        <f>RSI!B1980</f>
        <v>14.835599999999999</v>
      </c>
      <c r="C1980" s="2">
        <f>RSI!I1980</f>
        <v>48.172712668444305</v>
      </c>
      <c r="D1980" s="2">
        <f>MACD!E1980</f>
        <v>5.5768712198496218E-3</v>
      </c>
      <c r="E1980" s="2">
        <f>MACD!F1980</f>
        <v>-1.20047913793637E-3</v>
      </c>
      <c r="F1980" s="2">
        <f>'Moving Avg'!D1980</f>
        <v>14.83202</v>
      </c>
      <c r="G1980" s="2">
        <f>'Moving Avg'!F1980</f>
        <v>14.856195</v>
      </c>
      <c r="H1980" s="2">
        <f>'Moving Avg'!G1980</f>
        <v>14.852078000000004</v>
      </c>
      <c r="I1980" s="2">
        <f>'Moving Avg'!H1980</f>
        <v>14.319113000000016</v>
      </c>
      <c r="J1980" s="6" t="str">
        <f>OBV!F1980</f>
        <v>BEARISH</v>
      </c>
      <c r="K1980" s="6" t="str">
        <f>OBV!G1980</f>
        <v>WEAK</v>
      </c>
      <c r="L1980" s="6" t="str">
        <f>OBV!H1980</f>
        <v>CONFIRMED BEARISH</v>
      </c>
      <c r="M1980" s="8">
        <f t="shared" si="303"/>
        <v>50</v>
      </c>
      <c r="N1980" s="8">
        <f t="shared" si="300"/>
        <v>0</v>
      </c>
      <c r="O1980" s="8">
        <f t="shared" si="301"/>
        <v>50</v>
      </c>
      <c r="P1980" s="8">
        <f t="shared" si="302"/>
        <v>0</v>
      </c>
      <c r="Q1980" s="9">
        <f t="shared" si="304"/>
        <v>25</v>
      </c>
      <c r="R1980" s="9">
        <f t="shared" si="305"/>
        <v>27.5</v>
      </c>
      <c r="S1980" s="9">
        <f t="shared" si="306"/>
        <v>20</v>
      </c>
      <c r="T1980" s="9">
        <f t="shared" si="307"/>
        <v>25</v>
      </c>
      <c r="U1980" s="8">
        <f t="shared" si="308"/>
        <v>24.166666666666668</v>
      </c>
      <c r="V1980" s="8">
        <f t="shared" si="309"/>
        <v>24.375</v>
      </c>
    </row>
    <row r="1981" spans="1:22" ht="13.5" x14ac:dyDescent="0.25">
      <c r="A1981" s="3">
        <f>RSI!A1981</f>
        <v>44890</v>
      </c>
      <c r="B1981" s="2">
        <f>RSI!B1981</f>
        <v>14.841699999999999</v>
      </c>
      <c r="C1981" s="2">
        <f>RSI!I1981</f>
        <v>48.94750129031803</v>
      </c>
      <c r="D1981" s="2">
        <f>MACD!E1981</f>
        <v>7.7432359899294312E-3</v>
      </c>
      <c r="E1981" s="2">
        <f>MACD!F1981</f>
        <v>5.8826388763679035E-4</v>
      </c>
      <c r="F1981" s="2">
        <f>'Moving Avg'!D1981</f>
        <v>14.862260000000001</v>
      </c>
      <c r="G1981" s="2">
        <f>'Moving Avg'!F1981</f>
        <v>14.85529</v>
      </c>
      <c r="H1981" s="2">
        <f>'Moving Avg'!G1981</f>
        <v>14.850264000000005</v>
      </c>
      <c r="I1981" s="2">
        <f>'Moving Avg'!H1981</f>
        <v>14.326136500000013</v>
      </c>
      <c r="J1981" s="6" t="str">
        <f>OBV!F1981</f>
        <v>BEARISH</v>
      </c>
      <c r="K1981" s="6" t="str">
        <f>OBV!G1981</f>
        <v>WEAK</v>
      </c>
      <c r="L1981" s="6" t="str">
        <f>OBV!H1981</f>
        <v>BEARISH DIVERGENCE</v>
      </c>
      <c r="M1981" s="8">
        <f t="shared" si="303"/>
        <v>50</v>
      </c>
      <c r="N1981" s="8">
        <f t="shared" si="300"/>
        <v>0</v>
      </c>
      <c r="O1981" s="8">
        <f t="shared" si="301"/>
        <v>50</v>
      </c>
      <c r="P1981" s="8">
        <f t="shared" si="302"/>
        <v>0</v>
      </c>
      <c r="Q1981" s="9">
        <f t="shared" si="304"/>
        <v>25</v>
      </c>
      <c r="R1981" s="9">
        <f t="shared" si="305"/>
        <v>27.5</v>
      </c>
      <c r="S1981" s="9">
        <f t="shared" si="306"/>
        <v>20</v>
      </c>
      <c r="T1981" s="9">
        <f t="shared" si="307"/>
        <v>25</v>
      </c>
      <c r="U1981" s="8">
        <f t="shared" si="308"/>
        <v>24.166666666666668</v>
      </c>
      <c r="V1981" s="8">
        <f t="shared" si="309"/>
        <v>24.375</v>
      </c>
    </row>
    <row r="1982" spans="1:22" ht="13.5" x14ac:dyDescent="0.25">
      <c r="A1982" s="3">
        <f>RSI!A1982</f>
        <v>44893</v>
      </c>
      <c r="B1982" s="2">
        <f>RSI!B1982</f>
        <v>14.841699999999999</v>
      </c>
      <c r="C1982" s="2">
        <f>RSI!I1982</f>
        <v>48.947501290318037</v>
      </c>
      <c r="D1982" s="2">
        <f>MACD!E1982</f>
        <v>9.6280717956638284E-3</v>
      </c>
      <c r="E1982" s="2">
        <f>MACD!F1982</f>
        <v>2.3962254692421981E-3</v>
      </c>
      <c r="F1982" s="2">
        <f>'Moving Avg'!D1982</f>
        <v>14.855</v>
      </c>
      <c r="G1982" s="2">
        <f>'Moving Avg'!F1982</f>
        <v>14.854384999999999</v>
      </c>
      <c r="H1982" s="2">
        <f>'Moving Avg'!G1982</f>
        <v>14.848450000000005</v>
      </c>
      <c r="I1982" s="2">
        <f>'Moving Avg'!H1982</f>
        <v>14.333131500000013</v>
      </c>
      <c r="J1982" s="6" t="str">
        <f>OBV!F1982</f>
        <v>BEARISH</v>
      </c>
      <c r="K1982" s="6" t="str">
        <f>OBV!G1982</f>
        <v>WEAK</v>
      </c>
      <c r="L1982" s="6" t="str">
        <f>OBV!H1982</f>
        <v>CONFIRMED BEARISH</v>
      </c>
      <c r="M1982" s="8">
        <f t="shared" si="303"/>
        <v>50</v>
      </c>
      <c r="N1982" s="8">
        <f t="shared" si="300"/>
        <v>0</v>
      </c>
      <c r="O1982" s="8">
        <f t="shared" si="301"/>
        <v>50</v>
      </c>
      <c r="P1982" s="8">
        <f t="shared" si="302"/>
        <v>0</v>
      </c>
      <c r="Q1982" s="9">
        <f t="shared" si="304"/>
        <v>25</v>
      </c>
      <c r="R1982" s="9">
        <f t="shared" si="305"/>
        <v>27.5</v>
      </c>
      <c r="S1982" s="9">
        <f t="shared" si="306"/>
        <v>20</v>
      </c>
      <c r="T1982" s="9">
        <f t="shared" si="307"/>
        <v>25</v>
      </c>
      <c r="U1982" s="8">
        <f t="shared" si="308"/>
        <v>24.166666666666668</v>
      </c>
      <c r="V1982" s="8">
        <f t="shared" si="309"/>
        <v>24.375</v>
      </c>
    </row>
    <row r="1983" spans="1:22" ht="13.5" x14ac:dyDescent="0.25">
      <c r="A1983" s="3">
        <f>RSI!A1983</f>
        <v>44894</v>
      </c>
      <c r="B1983" s="2">
        <f>RSI!B1983</f>
        <v>14.8719</v>
      </c>
      <c r="C1983" s="2">
        <f>RSI!I1983</f>
        <v>52.983247601037611</v>
      </c>
      <c r="D1983" s="2">
        <f>MACD!E1983</f>
        <v>9.9568967512038142E-3</v>
      </c>
      <c r="E1983" s="2">
        <f>MACD!F1983</f>
        <v>3.9083597256345214E-3</v>
      </c>
      <c r="F1983" s="2">
        <f>'Moving Avg'!D1983</f>
        <v>14.85378</v>
      </c>
      <c r="G1983" s="2">
        <f>'Moving Avg'!F1983</f>
        <v>14.854989999999997</v>
      </c>
      <c r="H1983" s="2">
        <f>'Moving Avg'!G1983</f>
        <v>14.847240000000006</v>
      </c>
      <c r="I1983" s="2">
        <f>'Moving Avg'!H1983</f>
        <v>14.340306000000012</v>
      </c>
      <c r="J1983" s="6" t="str">
        <f>OBV!F1983</f>
        <v>BEARISH</v>
      </c>
      <c r="K1983" s="6" t="str">
        <f>OBV!G1983</f>
        <v>WEAK</v>
      </c>
      <c r="L1983" s="6" t="str">
        <f>OBV!H1983</f>
        <v>CONFIRMED BEARISH</v>
      </c>
      <c r="M1983" s="8">
        <f t="shared" si="303"/>
        <v>50</v>
      </c>
      <c r="N1983" s="8">
        <f t="shared" si="300"/>
        <v>0</v>
      </c>
      <c r="O1983" s="8">
        <f t="shared" si="301"/>
        <v>50</v>
      </c>
      <c r="P1983" s="8">
        <f t="shared" si="302"/>
        <v>0</v>
      </c>
      <c r="Q1983" s="9">
        <f t="shared" si="304"/>
        <v>25</v>
      </c>
      <c r="R1983" s="9">
        <f t="shared" si="305"/>
        <v>27.5</v>
      </c>
      <c r="S1983" s="9">
        <f t="shared" si="306"/>
        <v>20</v>
      </c>
      <c r="T1983" s="9">
        <f t="shared" si="307"/>
        <v>25</v>
      </c>
      <c r="U1983" s="8">
        <f t="shared" si="308"/>
        <v>24.166666666666668</v>
      </c>
      <c r="V1983" s="8">
        <f t="shared" si="309"/>
        <v>24.375</v>
      </c>
    </row>
    <row r="1984" spans="1:22" ht="13.5" x14ac:dyDescent="0.25">
      <c r="A1984" s="3">
        <f>RSI!A1984</f>
        <v>44895</v>
      </c>
      <c r="B1984" s="2">
        <f>RSI!B1984</f>
        <v>14.878</v>
      </c>
      <c r="C1984" s="2">
        <f>RSI!I1984</f>
        <v>53.778056342060687</v>
      </c>
      <c r="D1984" s="2">
        <f>MACD!E1984</f>
        <v>1.058766391863486E-2</v>
      </c>
      <c r="E1984" s="2">
        <f>MACD!F1984</f>
        <v>5.2442205642345887E-3</v>
      </c>
      <c r="F1984" s="2">
        <f>'Moving Avg'!D1984</f>
        <v>14.85378</v>
      </c>
      <c r="G1984" s="2">
        <f>'Moving Avg'!F1984</f>
        <v>14.855899999999995</v>
      </c>
      <c r="H1984" s="2">
        <f>'Moving Avg'!G1984</f>
        <v>14.848570000000006</v>
      </c>
      <c r="I1984" s="2">
        <f>'Moving Avg'!H1984</f>
        <v>14.347511000000013</v>
      </c>
      <c r="J1984" s="6" t="str">
        <f>OBV!F1984</f>
        <v>BEARISH</v>
      </c>
      <c r="K1984" s="6" t="str">
        <f>OBV!G1984</f>
        <v>WEAK</v>
      </c>
      <c r="L1984" s="6" t="str">
        <f>OBV!H1984</f>
        <v>NEUTRAL</v>
      </c>
      <c r="M1984" s="8">
        <f t="shared" si="303"/>
        <v>50</v>
      </c>
      <c r="N1984" s="8">
        <f t="shared" si="300"/>
        <v>0</v>
      </c>
      <c r="O1984" s="8">
        <f t="shared" si="301"/>
        <v>50</v>
      </c>
      <c r="P1984" s="8">
        <f t="shared" si="302"/>
        <v>0</v>
      </c>
      <c r="Q1984" s="9">
        <f t="shared" si="304"/>
        <v>25</v>
      </c>
      <c r="R1984" s="9">
        <f t="shared" si="305"/>
        <v>27.5</v>
      </c>
      <c r="S1984" s="9">
        <f t="shared" si="306"/>
        <v>20</v>
      </c>
      <c r="T1984" s="9">
        <f t="shared" si="307"/>
        <v>25</v>
      </c>
      <c r="U1984" s="8">
        <f t="shared" si="308"/>
        <v>24.166666666666668</v>
      </c>
      <c r="V1984" s="8">
        <f t="shared" si="309"/>
        <v>24.375</v>
      </c>
    </row>
    <row r="1985" spans="1:22" ht="13.5" x14ac:dyDescent="0.25">
      <c r="A1985" s="3">
        <f>RSI!A1985</f>
        <v>44896</v>
      </c>
      <c r="B1985" s="2">
        <f>RSI!B1985</f>
        <v>14.878</v>
      </c>
      <c r="C1985" s="2">
        <f>RSI!I1985</f>
        <v>53.778056342060687</v>
      </c>
      <c r="D1985" s="2">
        <f>MACD!E1985</f>
        <v>1.0961197580655835E-2</v>
      </c>
      <c r="E1985" s="2">
        <f>MACD!F1985</f>
        <v>6.3876159675188386E-3</v>
      </c>
      <c r="F1985" s="2">
        <f>'Moving Avg'!D1985</f>
        <v>14.862260000000001</v>
      </c>
      <c r="G1985" s="2">
        <f>'Moving Avg'!F1985</f>
        <v>14.856809999999992</v>
      </c>
      <c r="H1985" s="2">
        <f>'Moving Avg'!G1985</f>
        <v>14.848812000000008</v>
      </c>
      <c r="I1985" s="2">
        <f>'Moving Avg'!H1985</f>
        <v>14.354716000000012</v>
      </c>
      <c r="J1985" s="6" t="str">
        <f>OBV!F1985</f>
        <v>BULLISH</v>
      </c>
      <c r="K1985" s="6" t="str">
        <f>OBV!G1985</f>
        <v>STRONG</v>
      </c>
      <c r="L1985" s="6" t="str">
        <f>OBV!H1985</f>
        <v>CONFIRMED BULLISH</v>
      </c>
      <c r="M1985" s="8">
        <f t="shared" si="303"/>
        <v>50</v>
      </c>
      <c r="N1985" s="8">
        <f t="shared" si="300"/>
        <v>0</v>
      </c>
      <c r="O1985" s="8">
        <f t="shared" si="301"/>
        <v>50</v>
      </c>
      <c r="P1985" s="8">
        <f t="shared" si="302"/>
        <v>100</v>
      </c>
      <c r="Q1985" s="9">
        <f t="shared" si="304"/>
        <v>40</v>
      </c>
      <c r="R1985" s="9">
        <f t="shared" si="305"/>
        <v>52.5</v>
      </c>
      <c r="S1985" s="9">
        <f t="shared" si="306"/>
        <v>65</v>
      </c>
      <c r="T1985" s="9">
        <f t="shared" si="307"/>
        <v>50</v>
      </c>
      <c r="U1985" s="8">
        <f t="shared" si="308"/>
        <v>52.5</v>
      </c>
      <c r="V1985" s="8">
        <f t="shared" si="309"/>
        <v>51.875</v>
      </c>
    </row>
    <row r="1986" spans="1:22" ht="13.5" x14ac:dyDescent="0.25">
      <c r="A1986" s="3">
        <f>RSI!A1986</f>
        <v>44897</v>
      </c>
      <c r="B1986" s="2">
        <f>RSI!B1986</f>
        <v>14.884</v>
      </c>
      <c r="C1986" s="2">
        <f>RSI!I1986</f>
        <v>54.652544064686424</v>
      </c>
      <c r="D1986" s="2">
        <f>MACD!E1986</f>
        <v>-1.8161660063979568E-2</v>
      </c>
      <c r="E1986" s="2">
        <f>MACD!F1986</f>
        <v>1.477760761219157E-3</v>
      </c>
      <c r="F1986" s="2">
        <f>'Moving Avg'!D1986</f>
        <v>14.87072</v>
      </c>
      <c r="G1986" s="2">
        <f>'Moving Avg'!F1986</f>
        <v>14.85802</v>
      </c>
      <c r="H1986" s="2">
        <f>'Moving Avg'!G1986</f>
        <v>14.849296000000008</v>
      </c>
      <c r="I1986" s="2">
        <f>'Moving Avg'!H1986</f>
        <v>14.36195100000001</v>
      </c>
      <c r="J1986" s="6" t="str">
        <f>OBV!F1986</f>
        <v>BULLISH</v>
      </c>
      <c r="K1986" s="6" t="str">
        <f>OBV!G1986</f>
        <v>STRONG</v>
      </c>
      <c r="L1986" s="6" t="str">
        <f>OBV!H1986</f>
        <v>CONFIRMED BULLISH</v>
      </c>
      <c r="M1986" s="8">
        <f t="shared" si="303"/>
        <v>50</v>
      </c>
      <c r="N1986" s="8">
        <f t="shared" ref="N1986:N2049" si="310">IF(E1986-D1986&gt;0.02, 100, IF(E1986-D1986&lt;0,0,45))</f>
        <v>45</v>
      </c>
      <c r="O1986" s="8">
        <f t="shared" ref="O1986:O2049" si="311">IF(F1986-I1986&gt;10,100,IF(F1986-I1986&gt;5,75, IF(F1986-I1986&gt;0,50,0)))</f>
        <v>50</v>
      </c>
      <c r="P1986" s="8">
        <f t="shared" ref="P1986:P2049" si="312">IF(L1986="confirmed bullish", 34, IF(L1986="bullish divergence",17, 0))+IF(J1986="bullish",33,IF(J1986="bearish",0,16.5))+IF(K1986="strong",33,IF(K1986="weak",0,16.5))</f>
        <v>100</v>
      </c>
      <c r="Q1986" s="9">
        <f t="shared" si="304"/>
        <v>55.75</v>
      </c>
      <c r="R1986" s="9">
        <f t="shared" si="305"/>
        <v>61.5</v>
      </c>
      <c r="S1986" s="9">
        <f t="shared" si="306"/>
        <v>71.75</v>
      </c>
      <c r="T1986" s="9">
        <f t="shared" si="307"/>
        <v>61.25</v>
      </c>
      <c r="U1986" s="8">
        <f t="shared" si="308"/>
        <v>63</v>
      </c>
      <c r="V1986" s="8">
        <f t="shared" si="309"/>
        <v>62.5625</v>
      </c>
    </row>
    <row r="1987" spans="1:22" ht="13.5" x14ac:dyDescent="0.25">
      <c r="A1987" s="3">
        <f>RSI!A1987</f>
        <v>44900</v>
      </c>
      <c r="B1987" s="2">
        <f>RSI!B1987</f>
        <v>14.884</v>
      </c>
      <c r="C1987" s="2">
        <f>RSI!I1987</f>
        <v>54.652544064686424</v>
      </c>
      <c r="D1987" s="2">
        <f>MACD!E1987</f>
        <v>-1.4130717648079383E-2</v>
      </c>
      <c r="E1987" s="2">
        <f>MACD!F1987</f>
        <v>-1.6439349206405513E-3</v>
      </c>
      <c r="F1987" s="2">
        <f>'Moving Avg'!D1987</f>
        <v>14.87918</v>
      </c>
      <c r="G1987" s="2">
        <f>'Moving Avg'!F1987</f>
        <v>14.85923</v>
      </c>
      <c r="H1987" s="2">
        <f>'Moving Avg'!G1987</f>
        <v>14.847120000000007</v>
      </c>
      <c r="I1987" s="2">
        <f>'Moving Avg'!H1987</f>
        <v>14.369186000000012</v>
      </c>
      <c r="J1987" s="6" t="str">
        <f>OBV!F1987</f>
        <v>BULLISH</v>
      </c>
      <c r="K1987" s="6" t="str">
        <f>OBV!G1987</f>
        <v>STRONG</v>
      </c>
      <c r="L1987" s="6" t="str">
        <f>OBV!H1987</f>
        <v>CONFIRMED BULLISH</v>
      </c>
      <c r="M1987" s="8">
        <f t="shared" ref="M1987:M2050" si="313">IF(C1987&lt;30,100, IF(C1987&gt;70, 0, 50))</f>
        <v>50</v>
      </c>
      <c r="N1987" s="8">
        <f t="shared" si="310"/>
        <v>45</v>
      </c>
      <c r="O1987" s="8">
        <f t="shared" si="311"/>
        <v>50</v>
      </c>
      <c r="P1987" s="8">
        <f t="shared" si="312"/>
        <v>100</v>
      </c>
      <c r="Q1987" s="9">
        <f t="shared" ref="Q1987:Q2050" si="314">0.35*M1987+N1987*0.35+O1987*0.15+P1987*0.15</f>
        <v>55.75</v>
      </c>
      <c r="R1987" s="9">
        <f t="shared" ref="R1987:R2050" si="315">M1987*0.2+N1987*0.2+O1987*0.35+P1987*0.25</f>
        <v>61.5</v>
      </c>
      <c r="S1987" s="9">
        <f t="shared" ref="S1987:S2050" si="316">M1987*0.15+N1987*0.15+O1987*0.25+P1987*0.45</f>
        <v>71.75</v>
      </c>
      <c r="T1987" s="9">
        <f t="shared" ref="T1987:T2050" si="317">0.25*SUM(M1987:P1987)</f>
        <v>61.25</v>
      </c>
      <c r="U1987" s="8">
        <f t="shared" ref="U1987:U2050" si="318">SUM(Q1987:S1987)/3</f>
        <v>63</v>
      </c>
      <c r="V1987" s="8">
        <f t="shared" ref="V1987:V2050" si="319">SUM(Q1987:T1987)/4</f>
        <v>62.5625</v>
      </c>
    </row>
    <row r="1988" spans="1:22" ht="13.5" x14ac:dyDescent="0.25">
      <c r="A1988" s="3">
        <f>RSI!A1988</f>
        <v>44901</v>
      </c>
      <c r="B1988" s="2">
        <f>RSI!B1988</f>
        <v>14.884</v>
      </c>
      <c r="C1988" s="2">
        <f>RSI!I1988</f>
        <v>54.65254406468641</v>
      </c>
      <c r="D1988" s="2">
        <f>MACD!E1988</f>
        <v>-1.0879914129660051E-2</v>
      </c>
      <c r="E1988" s="2">
        <f>MACD!F1988</f>
        <v>-3.4911307624444516E-3</v>
      </c>
      <c r="F1988" s="2">
        <f>'Moving Avg'!D1988</f>
        <v>14.881600000000001</v>
      </c>
      <c r="G1988" s="2">
        <f>'Moving Avg'!F1988</f>
        <v>14.860440000000002</v>
      </c>
      <c r="H1988" s="2">
        <f>'Moving Avg'!G1988</f>
        <v>14.845790000000008</v>
      </c>
      <c r="I1988" s="2">
        <f>'Moving Avg'!H1988</f>
        <v>14.376478000000009</v>
      </c>
      <c r="J1988" s="6" t="str">
        <f>OBV!F1988</f>
        <v>BULLISH</v>
      </c>
      <c r="K1988" s="6" t="str">
        <f>OBV!G1988</f>
        <v>STRONG</v>
      </c>
      <c r="L1988" s="6" t="str">
        <f>OBV!H1988</f>
        <v>CONFIRMED BULLISH</v>
      </c>
      <c r="M1988" s="8">
        <f t="shared" si="313"/>
        <v>50</v>
      </c>
      <c r="N1988" s="8">
        <f t="shared" si="310"/>
        <v>45</v>
      </c>
      <c r="O1988" s="8">
        <f t="shared" si="311"/>
        <v>50</v>
      </c>
      <c r="P1988" s="8">
        <f t="shared" si="312"/>
        <v>100</v>
      </c>
      <c r="Q1988" s="9">
        <f t="shared" si="314"/>
        <v>55.75</v>
      </c>
      <c r="R1988" s="9">
        <f t="shared" si="315"/>
        <v>61.5</v>
      </c>
      <c r="S1988" s="9">
        <f t="shared" si="316"/>
        <v>71.75</v>
      </c>
      <c r="T1988" s="9">
        <f t="shared" si="317"/>
        <v>61.25</v>
      </c>
      <c r="U1988" s="8">
        <f t="shared" si="318"/>
        <v>63</v>
      </c>
      <c r="V1988" s="8">
        <f t="shared" si="319"/>
        <v>62.5625</v>
      </c>
    </row>
    <row r="1989" spans="1:22" ht="13.5" x14ac:dyDescent="0.25">
      <c r="A1989" s="3">
        <f>RSI!A1989</f>
        <v>44902</v>
      </c>
      <c r="B1989" s="2">
        <f>RSI!B1989</f>
        <v>14.884</v>
      </c>
      <c r="C1989" s="2">
        <f>RSI!I1989</f>
        <v>54.65254406468641</v>
      </c>
      <c r="D1989" s="2">
        <f>MACD!E1989</f>
        <v>-8.2773767391088882E-3</v>
      </c>
      <c r="E1989" s="2">
        <f>MACD!F1989</f>
        <v>-4.4483799577773389E-3</v>
      </c>
      <c r="F1989" s="2">
        <f>'Moving Avg'!D1989</f>
        <v>14.8828</v>
      </c>
      <c r="G1989" s="2">
        <f>'Moving Avg'!F1989</f>
        <v>14.861650000000003</v>
      </c>
      <c r="H1989" s="2">
        <f>'Moving Avg'!G1989</f>
        <v>14.844944000000007</v>
      </c>
      <c r="I1989" s="2">
        <f>'Moving Avg'!H1989</f>
        <v>14.383998000000011</v>
      </c>
      <c r="J1989" s="6" t="str">
        <f>OBV!F1989</f>
        <v>BULLISH</v>
      </c>
      <c r="K1989" s="6" t="str">
        <f>OBV!G1989</f>
        <v>STRONG</v>
      </c>
      <c r="L1989" s="6" t="str">
        <f>OBV!H1989</f>
        <v>CONFIRMED BULLISH</v>
      </c>
      <c r="M1989" s="8">
        <f t="shared" si="313"/>
        <v>50</v>
      </c>
      <c r="N1989" s="8">
        <f t="shared" si="310"/>
        <v>45</v>
      </c>
      <c r="O1989" s="8">
        <f t="shared" si="311"/>
        <v>50</v>
      </c>
      <c r="P1989" s="8">
        <f t="shared" si="312"/>
        <v>100</v>
      </c>
      <c r="Q1989" s="9">
        <f t="shared" si="314"/>
        <v>55.75</v>
      </c>
      <c r="R1989" s="9">
        <f t="shared" si="315"/>
        <v>61.5</v>
      </c>
      <c r="S1989" s="9">
        <f t="shared" si="316"/>
        <v>71.75</v>
      </c>
      <c r="T1989" s="9">
        <f t="shared" si="317"/>
        <v>61.25</v>
      </c>
      <c r="U1989" s="8">
        <f t="shared" si="318"/>
        <v>63</v>
      </c>
      <c r="V1989" s="8">
        <f t="shared" si="319"/>
        <v>62.5625</v>
      </c>
    </row>
    <row r="1990" spans="1:22" ht="13.5" x14ac:dyDescent="0.25">
      <c r="A1990" s="3">
        <f>RSI!A1990</f>
        <v>44903</v>
      </c>
      <c r="B1990" s="2">
        <f>RSI!B1990</f>
        <v>14.896100000000001</v>
      </c>
      <c r="C1990" s="2">
        <f>RSI!I1990</f>
        <v>56.866131961171291</v>
      </c>
      <c r="D1990" s="2">
        <f>MACD!E1990</f>
        <v>-1.3631771926123193E-2</v>
      </c>
      <c r="E1990" s="2">
        <f>MACD!F1990</f>
        <v>-6.2850583514465104E-3</v>
      </c>
      <c r="F1990" s="2">
        <f>'Moving Avg'!D1990</f>
        <v>14.886420000000001</v>
      </c>
      <c r="G1990" s="2">
        <f>'Moving Avg'!F1990</f>
        <v>14.863160000000002</v>
      </c>
      <c r="H1990" s="2">
        <f>'Moving Avg'!G1990</f>
        <v>14.845428000000009</v>
      </c>
      <c r="I1990" s="2">
        <f>'Moving Avg'!H1990</f>
        <v>14.39157850000001</v>
      </c>
      <c r="J1990" s="6" t="str">
        <f>OBV!F1990</f>
        <v>BULLISH</v>
      </c>
      <c r="K1990" s="6" t="str">
        <f>OBV!G1990</f>
        <v>STRONG</v>
      </c>
      <c r="L1990" s="6" t="str">
        <f>OBV!H1990</f>
        <v>CONFIRMED BULLISH</v>
      </c>
      <c r="M1990" s="8">
        <f t="shared" si="313"/>
        <v>50</v>
      </c>
      <c r="N1990" s="8">
        <f t="shared" si="310"/>
        <v>45</v>
      </c>
      <c r="O1990" s="8">
        <f t="shared" si="311"/>
        <v>50</v>
      </c>
      <c r="P1990" s="8">
        <f t="shared" si="312"/>
        <v>100</v>
      </c>
      <c r="Q1990" s="9">
        <f t="shared" si="314"/>
        <v>55.75</v>
      </c>
      <c r="R1990" s="9">
        <f t="shared" si="315"/>
        <v>61.5</v>
      </c>
      <c r="S1990" s="9">
        <f t="shared" si="316"/>
        <v>71.75</v>
      </c>
      <c r="T1990" s="9">
        <f t="shared" si="317"/>
        <v>61.25</v>
      </c>
      <c r="U1990" s="8">
        <f t="shared" si="318"/>
        <v>63</v>
      </c>
      <c r="V1990" s="8">
        <f t="shared" si="319"/>
        <v>62.5625</v>
      </c>
    </row>
    <row r="1991" spans="1:22" ht="13.5" x14ac:dyDescent="0.25">
      <c r="A1991" s="3">
        <f>RSI!A1991</f>
        <v>44904</v>
      </c>
      <c r="B1991" s="2">
        <f>RSI!B1991</f>
        <v>15.416</v>
      </c>
      <c r="C1991" s="2">
        <f>RSI!I1991</f>
        <v>86.763567195915471</v>
      </c>
      <c r="D1991" s="2">
        <f>MACD!E1991</f>
        <v>-5.5933571324198184E-2</v>
      </c>
      <c r="E1991" s="2">
        <f>MACD!F1991</f>
        <v>-1.6214760945996845E-2</v>
      </c>
      <c r="F1991" s="2">
        <f>'Moving Avg'!D1991</f>
        <v>14.99282</v>
      </c>
      <c r="G1991" s="2">
        <f>'Moving Avg'!F1991</f>
        <v>14.890665000000004</v>
      </c>
      <c r="H1991" s="2">
        <f>'Moving Avg'!G1991</f>
        <v>14.855100000000007</v>
      </c>
      <c r="I1991" s="2">
        <f>'Moving Avg'!H1991</f>
        <v>14.40175850000001</v>
      </c>
      <c r="J1991" s="6" t="str">
        <f>OBV!F1991</f>
        <v>BULLISH</v>
      </c>
      <c r="K1991" s="6" t="str">
        <f>OBV!G1991</f>
        <v>STRONG</v>
      </c>
      <c r="L1991" s="6" t="str">
        <f>OBV!H1991</f>
        <v>CONFIRMED BULLISH</v>
      </c>
      <c r="M1991" s="8">
        <f t="shared" si="313"/>
        <v>0</v>
      </c>
      <c r="N1991" s="8">
        <f t="shared" si="310"/>
        <v>100</v>
      </c>
      <c r="O1991" s="8">
        <f t="shared" si="311"/>
        <v>50</v>
      </c>
      <c r="P1991" s="8">
        <f t="shared" si="312"/>
        <v>100</v>
      </c>
      <c r="Q1991" s="9">
        <f t="shared" si="314"/>
        <v>57.5</v>
      </c>
      <c r="R1991" s="9">
        <f t="shared" si="315"/>
        <v>62.5</v>
      </c>
      <c r="S1991" s="9">
        <f t="shared" si="316"/>
        <v>72.5</v>
      </c>
      <c r="T1991" s="9">
        <f t="shared" si="317"/>
        <v>62.5</v>
      </c>
      <c r="U1991" s="8">
        <f t="shared" si="318"/>
        <v>64.166666666666671</v>
      </c>
      <c r="V1991" s="8">
        <f t="shared" si="319"/>
        <v>63.75</v>
      </c>
    </row>
    <row r="1992" spans="1:22" ht="13.5" x14ac:dyDescent="0.25">
      <c r="A1992" s="3">
        <f>RSI!A1992</f>
        <v>44907</v>
      </c>
      <c r="B1992" s="2">
        <f>RSI!B1992</f>
        <v>15.355499999999999</v>
      </c>
      <c r="C1992" s="2">
        <f>RSI!I1992</f>
        <v>79.829336463164793</v>
      </c>
      <c r="D1992" s="2">
        <f>MACD!E1992</f>
        <v>-9.0501834997057884E-2</v>
      </c>
      <c r="E1992" s="2">
        <f>MACD!F1992</f>
        <v>-3.1072175756209054E-2</v>
      </c>
      <c r="F1992" s="2">
        <f>'Moving Avg'!D1992</f>
        <v>15.087119999999999</v>
      </c>
      <c r="G1992" s="2">
        <f>'Moving Avg'!F1992</f>
        <v>14.915145000000001</v>
      </c>
      <c r="H1992" s="2">
        <f>'Moving Avg'!G1992</f>
        <v>14.863684000000008</v>
      </c>
      <c r="I1992" s="2">
        <f>'Moving Avg'!H1992</f>
        <v>14.41163600000001</v>
      </c>
      <c r="J1992" s="6" t="str">
        <f>OBV!F1992</f>
        <v>BULLISH</v>
      </c>
      <c r="K1992" s="6" t="str">
        <f>OBV!G1992</f>
        <v>STRONG</v>
      </c>
      <c r="L1992" s="6" t="str">
        <f>OBV!H1992</f>
        <v>CONFIRMED BULLISH</v>
      </c>
      <c r="M1992" s="8">
        <f t="shared" si="313"/>
        <v>0</v>
      </c>
      <c r="N1992" s="8">
        <f t="shared" si="310"/>
        <v>100</v>
      </c>
      <c r="O1992" s="8">
        <f t="shared" si="311"/>
        <v>50</v>
      </c>
      <c r="P1992" s="8">
        <f t="shared" si="312"/>
        <v>100</v>
      </c>
      <c r="Q1992" s="9">
        <f t="shared" si="314"/>
        <v>57.5</v>
      </c>
      <c r="R1992" s="9">
        <f t="shared" si="315"/>
        <v>62.5</v>
      </c>
      <c r="S1992" s="9">
        <f t="shared" si="316"/>
        <v>72.5</v>
      </c>
      <c r="T1992" s="9">
        <f t="shared" si="317"/>
        <v>62.5</v>
      </c>
      <c r="U1992" s="8">
        <f t="shared" si="318"/>
        <v>64.166666666666671</v>
      </c>
      <c r="V1992" s="8">
        <f t="shared" si="319"/>
        <v>63.75</v>
      </c>
    </row>
    <row r="1993" spans="1:22" ht="13.5" x14ac:dyDescent="0.25">
      <c r="A1993" s="3">
        <f>RSI!A1993</f>
        <v>44908</v>
      </c>
      <c r="B1993" s="2">
        <f>RSI!B1993</f>
        <v>15.8392</v>
      </c>
      <c r="C1993" s="2">
        <f>RSI!I1993</f>
        <v>88.051427806083311</v>
      </c>
      <c r="D1993" s="2">
        <f>MACD!E1993</f>
        <v>-0.15359261895730825</v>
      </c>
      <c r="E1993" s="2">
        <f>MACD!F1993</f>
        <v>-5.5576264396428897E-2</v>
      </c>
      <c r="F1993" s="2">
        <f>'Moving Avg'!D1993</f>
        <v>15.27816</v>
      </c>
      <c r="G1993" s="2">
        <f>'Moving Avg'!F1993</f>
        <v>14.963510000000003</v>
      </c>
      <c r="H1993" s="2">
        <f>'Moving Avg'!G1993</f>
        <v>14.883272000000007</v>
      </c>
      <c r="I1993" s="2">
        <f>'Moving Avg'!H1993</f>
        <v>14.423932000000011</v>
      </c>
      <c r="J1993" s="6" t="str">
        <f>OBV!F1993</f>
        <v>BULLISH</v>
      </c>
      <c r="K1993" s="6" t="str">
        <f>OBV!G1993</f>
        <v>STRONG</v>
      </c>
      <c r="L1993" s="6" t="str">
        <f>OBV!H1993</f>
        <v>CONFIRMED BULLISH</v>
      </c>
      <c r="M1993" s="8">
        <f t="shared" si="313"/>
        <v>0</v>
      </c>
      <c r="N1993" s="8">
        <f t="shared" si="310"/>
        <v>100</v>
      </c>
      <c r="O1993" s="8">
        <f t="shared" si="311"/>
        <v>50</v>
      </c>
      <c r="P1993" s="8">
        <f t="shared" si="312"/>
        <v>100</v>
      </c>
      <c r="Q1993" s="9">
        <f t="shared" si="314"/>
        <v>57.5</v>
      </c>
      <c r="R1993" s="9">
        <f t="shared" si="315"/>
        <v>62.5</v>
      </c>
      <c r="S1993" s="9">
        <f t="shared" si="316"/>
        <v>72.5</v>
      </c>
      <c r="T1993" s="9">
        <f t="shared" si="317"/>
        <v>62.5</v>
      </c>
      <c r="U1993" s="8">
        <f t="shared" si="318"/>
        <v>64.166666666666671</v>
      </c>
      <c r="V1993" s="8">
        <f t="shared" si="319"/>
        <v>63.75</v>
      </c>
    </row>
    <row r="1994" spans="1:22" ht="13.5" x14ac:dyDescent="0.25">
      <c r="A1994" s="3">
        <f>RSI!A1994</f>
        <v>44909</v>
      </c>
      <c r="B1994" s="2">
        <f>RSI!B1994</f>
        <v>15.8331</v>
      </c>
      <c r="C1994" s="2">
        <f>RSI!I1994</f>
        <v>87.566653830170665</v>
      </c>
      <c r="D1994" s="2">
        <f>MACD!E1994</f>
        <v>-0.21090542554773428</v>
      </c>
      <c r="E1994" s="2">
        <f>MACD!F1994</f>
        <v>-8.6642096626689979E-2</v>
      </c>
      <c r="F1994" s="2">
        <f>'Moving Avg'!D1994</f>
        <v>15.467980000000001</v>
      </c>
      <c r="G1994" s="2">
        <f>'Moving Avg'!F1994</f>
        <v>15.011265000000003</v>
      </c>
      <c r="H1994" s="2">
        <f>'Moving Avg'!G1994</f>
        <v>14.904914000000003</v>
      </c>
      <c r="I1994" s="2">
        <f>'Moving Avg'!H1994</f>
        <v>14.43648200000001</v>
      </c>
      <c r="J1994" s="6" t="str">
        <f>OBV!F1994</f>
        <v>BULLISH</v>
      </c>
      <c r="K1994" s="6" t="str">
        <f>OBV!G1994</f>
        <v>STRONG</v>
      </c>
      <c r="L1994" s="6" t="str">
        <f>OBV!H1994</f>
        <v>CONFIRMED BULLISH</v>
      </c>
      <c r="M1994" s="8">
        <f t="shared" si="313"/>
        <v>0</v>
      </c>
      <c r="N1994" s="8">
        <f t="shared" si="310"/>
        <v>100</v>
      </c>
      <c r="O1994" s="8">
        <f t="shared" si="311"/>
        <v>50</v>
      </c>
      <c r="P1994" s="8">
        <f t="shared" si="312"/>
        <v>100</v>
      </c>
      <c r="Q1994" s="9">
        <f t="shared" si="314"/>
        <v>57.5</v>
      </c>
      <c r="R1994" s="9">
        <f t="shared" si="315"/>
        <v>62.5</v>
      </c>
      <c r="S1994" s="9">
        <f t="shared" si="316"/>
        <v>72.5</v>
      </c>
      <c r="T1994" s="9">
        <f t="shared" si="317"/>
        <v>62.5</v>
      </c>
      <c r="U1994" s="8">
        <f t="shared" si="318"/>
        <v>64.166666666666671</v>
      </c>
      <c r="V1994" s="8">
        <f t="shared" si="319"/>
        <v>63.75</v>
      </c>
    </row>
    <row r="1995" spans="1:22" ht="13.5" x14ac:dyDescent="0.25">
      <c r="A1995" s="3">
        <f>RSI!A1995</f>
        <v>44910</v>
      </c>
      <c r="B1995" s="2">
        <f>RSI!B1995</f>
        <v>15.718299999999999</v>
      </c>
      <c r="C1995" s="2">
        <f>RSI!I1995</f>
        <v>78.776502962398794</v>
      </c>
      <c r="D1995" s="2">
        <f>MACD!E1995</f>
        <v>-0.25578576774196904</v>
      </c>
      <c r="E1995" s="2">
        <f>MACD!F1995</f>
        <v>-0.1204708308497458</v>
      </c>
      <c r="F1995" s="2">
        <f>'Moving Avg'!D1995</f>
        <v>15.632420000000002</v>
      </c>
      <c r="G1995" s="2">
        <f>'Moving Avg'!F1995</f>
        <v>15.053280000000004</v>
      </c>
      <c r="H1995" s="2">
        <f>'Moving Avg'!G1995</f>
        <v>14.923656000000001</v>
      </c>
      <c r="I1995" s="2">
        <f>'Moving Avg'!H1995</f>
        <v>14.448458000000008</v>
      </c>
      <c r="J1995" s="6" t="str">
        <f>OBV!F1995</f>
        <v>BULLISH</v>
      </c>
      <c r="K1995" s="6" t="str">
        <f>OBV!G1995</f>
        <v>STRONG</v>
      </c>
      <c r="L1995" s="6" t="str">
        <f>OBV!H1995</f>
        <v>CONFIRMED BULLISH</v>
      </c>
      <c r="M1995" s="8">
        <f t="shared" si="313"/>
        <v>0</v>
      </c>
      <c r="N1995" s="8">
        <f t="shared" si="310"/>
        <v>100</v>
      </c>
      <c r="O1995" s="8">
        <f t="shared" si="311"/>
        <v>50</v>
      </c>
      <c r="P1995" s="8">
        <f t="shared" si="312"/>
        <v>100</v>
      </c>
      <c r="Q1995" s="9">
        <f t="shared" si="314"/>
        <v>57.5</v>
      </c>
      <c r="R1995" s="9">
        <f t="shared" si="315"/>
        <v>62.5</v>
      </c>
      <c r="S1995" s="9">
        <f t="shared" si="316"/>
        <v>72.5</v>
      </c>
      <c r="T1995" s="9">
        <f t="shared" si="317"/>
        <v>62.5</v>
      </c>
      <c r="U1995" s="8">
        <f t="shared" si="318"/>
        <v>64.166666666666671</v>
      </c>
      <c r="V1995" s="8">
        <f t="shared" si="319"/>
        <v>63.75</v>
      </c>
    </row>
    <row r="1996" spans="1:22" ht="13.5" x14ac:dyDescent="0.25">
      <c r="A1996" s="3">
        <f>RSI!A1996</f>
        <v>44911</v>
      </c>
      <c r="B1996" s="2">
        <f>RSI!B1996</f>
        <v>15.718299999999999</v>
      </c>
      <c r="C1996" s="2">
        <f>RSI!I1996</f>
        <v>78.776502962398794</v>
      </c>
      <c r="D1996" s="2">
        <f>MACD!E1996</f>
        <v>-0.29668648293412403</v>
      </c>
      <c r="E1996" s="2">
        <f>MACD!F1996</f>
        <v>-0.15571396126662146</v>
      </c>
      <c r="F1996" s="2">
        <f>'Moving Avg'!D1996</f>
        <v>15.692879999999999</v>
      </c>
      <c r="G1996" s="2">
        <f>'Moving Avg'!F1996</f>
        <v>15.104670000000002</v>
      </c>
      <c r="H1996" s="2">
        <f>'Moving Avg'!G1996</f>
        <v>14.943002000000003</v>
      </c>
      <c r="I1996" s="2">
        <f>'Moving Avg'!H1996</f>
        <v>14.460548000000008</v>
      </c>
      <c r="J1996" s="6" t="str">
        <f>OBV!F1996</f>
        <v>BEARISH</v>
      </c>
      <c r="K1996" s="6" t="str">
        <f>OBV!G1996</f>
        <v>WEAK</v>
      </c>
      <c r="L1996" s="6" t="str">
        <f>OBV!H1996</f>
        <v>BEARISH DIVERGENCE</v>
      </c>
      <c r="M1996" s="8">
        <f t="shared" si="313"/>
        <v>0</v>
      </c>
      <c r="N1996" s="8">
        <f t="shared" si="310"/>
        <v>100</v>
      </c>
      <c r="O1996" s="8">
        <f t="shared" si="311"/>
        <v>50</v>
      </c>
      <c r="P1996" s="8">
        <f t="shared" si="312"/>
        <v>0</v>
      </c>
      <c r="Q1996" s="9">
        <f t="shared" si="314"/>
        <v>42.5</v>
      </c>
      <c r="R1996" s="9">
        <f t="shared" si="315"/>
        <v>37.5</v>
      </c>
      <c r="S1996" s="9">
        <f t="shared" si="316"/>
        <v>27.5</v>
      </c>
      <c r="T1996" s="9">
        <f t="shared" si="317"/>
        <v>37.5</v>
      </c>
      <c r="U1996" s="8">
        <f t="shared" si="318"/>
        <v>35.833333333333336</v>
      </c>
      <c r="V1996" s="8">
        <f t="shared" si="319"/>
        <v>36.25</v>
      </c>
    </row>
    <row r="1997" spans="1:22" ht="13.5" x14ac:dyDescent="0.25">
      <c r="A1997" s="3">
        <f>RSI!A1997</f>
        <v>44914</v>
      </c>
      <c r="B1997" s="2">
        <f>RSI!B1997</f>
        <v>15.712199999999999</v>
      </c>
      <c r="C1997" s="2">
        <f>RSI!I1997</f>
        <v>78.292181979228346</v>
      </c>
      <c r="D1997" s="2">
        <f>MACD!E1997</f>
        <v>-0.33440600072929882</v>
      </c>
      <c r="E1997" s="2">
        <f>MACD!F1997</f>
        <v>-0.19145236915915695</v>
      </c>
      <c r="F1997" s="2">
        <f>'Moving Avg'!D1997</f>
        <v>15.76422</v>
      </c>
      <c r="G1997" s="2">
        <f>'Moving Avg'!F1997</f>
        <v>15.146380000000002</v>
      </c>
      <c r="H1997" s="2">
        <f>'Moving Avg'!G1997</f>
        <v>14.961622000000004</v>
      </c>
      <c r="I1997" s="2">
        <f>'Moving Avg'!H1997</f>
        <v>14.472607500000008</v>
      </c>
      <c r="J1997" s="6" t="str">
        <f>OBV!F1997</f>
        <v>BEARISH</v>
      </c>
      <c r="K1997" s="6" t="str">
        <f>OBV!G1997</f>
        <v>WEAK</v>
      </c>
      <c r="L1997" s="6" t="str">
        <f>OBV!H1997</f>
        <v>BEARISH DIVERGENCE</v>
      </c>
      <c r="M1997" s="8">
        <f t="shared" si="313"/>
        <v>0</v>
      </c>
      <c r="N1997" s="8">
        <f t="shared" si="310"/>
        <v>100</v>
      </c>
      <c r="O1997" s="8">
        <f t="shared" si="311"/>
        <v>50</v>
      </c>
      <c r="P1997" s="8">
        <f t="shared" si="312"/>
        <v>0</v>
      </c>
      <c r="Q1997" s="9">
        <f t="shared" si="314"/>
        <v>42.5</v>
      </c>
      <c r="R1997" s="9">
        <f t="shared" si="315"/>
        <v>37.5</v>
      </c>
      <c r="S1997" s="9">
        <f t="shared" si="316"/>
        <v>27.5</v>
      </c>
      <c r="T1997" s="9">
        <f t="shared" si="317"/>
        <v>37.5</v>
      </c>
      <c r="U1997" s="8">
        <f t="shared" si="318"/>
        <v>35.833333333333336</v>
      </c>
      <c r="V1997" s="8">
        <f t="shared" si="319"/>
        <v>36.25</v>
      </c>
    </row>
    <row r="1998" spans="1:22" ht="13.5" x14ac:dyDescent="0.25">
      <c r="A1998" s="3">
        <f>RSI!A1998</f>
        <v>44915</v>
      </c>
      <c r="B1998" s="2">
        <f>RSI!B1998</f>
        <v>15.718299999999999</v>
      </c>
      <c r="C1998" s="2">
        <f>RSI!I1998</f>
        <v>78.434963325288649</v>
      </c>
      <c r="D1998" s="2">
        <f>MACD!E1998</f>
        <v>-0.37003746338102594</v>
      </c>
      <c r="E1998" s="2">
        <f>MACD!F1998</f>
        <v>-0.22716938800353076</v>
      </c>
      <c r="F1998" s="2">
        <f>'Moving Avg'!D1998</f>
        <v>15.740039999999999</v>
      </c>
      <c r="G1998" s="2">
        <f>'Moving Avg'!F1998</f>
        <v>15.188395</v>
      </c>
      <c r="H1998" s="2">
        <f>'Moving Avg'!G1998</f>
        <v>14.980364000000007</v>
      </c>
      <c r="I1998" s="2">
        <f>'Moving Avg'!H1998</f>
        <v>14.485409500000008</v>
      </c>
      <c r="J1998" s="6" t="str">
        <f>OBV!F1998</f>
        <v>BEARISH</v>
      </c>
      <c r="K1998" s="6" t="str">
        <f>OBV!G1998</f>
        <v>WEAK</v>
      </c>
      <c r="L1998" s="6" t="str">
        <f>OBV!H1998</f>
        <v>CONFIRMED BEARISH</v>
      </c>
      <c r="M1998" s="8">
        <f t="shared" si="313"/>
        <v>0</v>
      </c>
      <c r="N1998" s="8">
        <f t="shared" si="310"/>
        <v>100</v>
      </c>
      <c r="O1998" s="8">
        <f t="shared" si="311"/>
        <v>50</v>
      </c>
      <c r="P1998" s="8">
        <f t="shared" si="312"/>
        <v>0</v>
      </c>
      <c r="Q1998" s="9">
        <f t="shared" si="314"/>
        <v>42.5</v>
      </c>
      <c r="R1998" s="9">
        <f t="shared" si="315"/>
        <v>37.5</v>
      </c>
      <c r="S1998" s="9">
        <f t="shared" si="316"/>
        <v>27.5</v>
      </c>
      <c r="T1998" s="9">
        <f t="shared" si="317"/>
        <v>37.5</v>
      </c>
      <c r="U1998" s="8">
        <f t="shared" si="318"/>
        <v>35.833333333333336</v>
      </c>
      <c r="V1998" s="8">
        <f t="shared" si="319"/>
        <v>36.25</v>
      </c>
    </row>
    <row r="1999" spans="1:22" ht="13.5" x14ac:dyDescent="0.25">
      <c r="A1999" s="3">
        <f>RSI!A1999</f>
        <v>44916</v>
      </c>
      <c r="B1999" s="2">
        <f>RSI!B1999</f>
        <v>15.718299999999999</v>
      </c>
      <c r="C1999" s="2">
        <f>RSI!I1999</f>
        <v>78.434963325288649</v>
      </c>
      <c r="D1999" s="2">
        <f>MACD!E1999</f>
        <v>-0.40324459265652557</v>
      </c>
      <c r="E1999" s="2">
        <f>MACD!F1999</f>
        <v>-0.26238442893412972</v>
      </c>
      <c r="F1999" s="2">
        <f>'Moving Avg'!D1999</f>
        <v>15.717079999999999</v>
      </c>
      <c r="G1999" s="2">
        <f>'Moving Avg'!F1999</f>
        <v>15.230410000000001</v>
      </c>
      <c r="H1999" s="2">
        <f>'Moving Avg'!G1999</f>
        <v>14.999106000000005</v>
      </c>
      <c r="I1999" s="2">
        <f>'Moving Avg'!H1999</f>
        <v>14.498211500000007</v>
      </c>
      <c r="J1999" s="6" t="str">
        <f>OBV!F1999</f>
        <v>BULLISH</v>
      </c>
      <c r="K1999" s="6" t="str">
        <f>OBV!G1999</f>
        <v>STRONG</v>
      </c>
      <c r="L1999" s="6" t="str">
        <f>OBV!H1999</f>
        <v>BULLISH DIVERGENCE</v>
      </c>
      <c r="M1999" s="8">
        <f t="shared" si="313"/>
        <v>0</v>
      </c>
      <c r="N1999" s="8">
        <f t="shared" si="310"/>
        <v>100</v>
      </c>
      <c r="O1999" s="8">
        <f t="shared" si="311"/>
        <v>50</v>
      </c>
      <c r="P1999" s="8">
        <f t="shared" si="312"/>
        <v>83</v>
      </c>
      <c r="Q1999" s="9">
        <f t="shared" si="314"/>
        <v>54.95</v>
      </c>
      <c r="R1999" s="9">
        <f t="shared" si="315"/>
        <v>58.25</v>
      </c>
      <c r="S1999" s="9">
        <f t="shared" si="316"/>
        <v>64.849999999999994</v>
      </c>
      <c r="T1999" s="9">
        <f t="shared" si="317"/>
        <v>58.25</v>
      </c>
      <c r="U1999" s="8">
        <f t="shared" si="318"/>
        <v>59.35</v>
      </c>
      <c r="V1999" s="8">
        <f t="shared" si="319"/>
        <v>59.075000000000003</v>
      </c>
    </row>
    <row r="2000" spans="1:22" ht="13.5" x14ac:dyDescent="0.25">
      <c r="A2000" s="3">
        <f>RSI!A2000</f>
        <v>44917</v>
      </c>
      <c r="B2000" s="2">
        <f>RSI!B2000</f>
        <v>15.718299999999999</v>
      </c>
      <c r="C2000" s="2">
        <f>RSI!I2000</f>
        <v>78.434963325288649</v>
      </c>
      <c r="D2000" s="2">
        <f>MACD!E2000</f>
        <v>-0.4323123481554898</v>
      </c>
      <c r="E2000" s="2">
        <f>MACD!F2000</f>
        <v>-0.29637001277840175</v>
      </c>
      <c r="F2000" s="2">
        <f>'Moving Avg'!D2000</f>
        <v>15.717079999999999</v>
      </c>
      <c r="G2000" s="2">
        <f>'Moving Avg'!F2000</f>
        <v>15.274545</v>
      </c>
      <c r="H2000" s="2">
        <f>'Moving Avg'!G2000</f>
        <v>15.017848000000004</v>
      </c>
      <c r="I2000" s="2">
        <f>'Moving Avg'!H2000</f>
        <v>14.511013500000006</v>
      </c>
      <c r="J2000" s="6" t="str">
        <f>OBV!F2000</f>
        <v>BULLISH</v>
      </c>
      <c r="K2000" s="6" t="str">
        <f>OBV!G2000</f>
        <v>STRONG</v>
      </c>
      <c r="L2000" s="6" t="str">
        <f>OBV!H2000</f>
        <v>NEUTRAL</v>
      </c>
      <c r="M2000" s="8">
        <f t="shared" si="313"/>
        <v>0</v>
      </c>
      <c r="N2000" s="8">
        <f t="shared" si="310"/>
        <v>100</v>
      </c>
      <c r="O2000" s="8">
        <f t="shared" si="311"/>
        <v>50</v>
      </c>
      <c r="P2000" s="8">
        <f t="shared" si="312"/>
        <v>66</v>
      </c>
      <c r="Q2000" s="9">
        <f t="shared" si="314"/>
        <v>52.4</v>
      </c>
      <c r="R2000" s="9">
        <f t="shared" si="315"/>
        <v>54</v>
      </c>
      <c r="S2000" s="9">
        <f t="shared" si="316"/>
        <v>57.2</v>
      </c>
      <c r="T2000" s="9">
        <f t="shared" si="317"/>
        <v>54</v>
      </c>
      <c r="U2000" s="8">
        <f t="shared" si="318"/>
        <v>54.533333333333339</v>
      </c>
      <c r="V2000" s="8">
        <f t="shared" si="319"/>
        <v>54.400000000000006</v>
      </c>
    </row>
    <row r="2001" spans="1:22" ht="13.5" x14ac:dyDescent="0.25">
      <c r="A2001" s="3">
        <f>RSI!A2001</f>
        <v>44918</v>
      </c>
      <c r="B2001" s="2">
        <f>RSI!B2001</f>
        <v>15.6578</v>
      </c>
      <c r="C2001" s="2">
        <f>RSI!I2001</f>
        <v>72.525782087327116</v>
      </c>
      <c r="D2001" s="2">
        <f>MACD!E2001</f>
        <v>-0.37506329792641147</v>
      </c>
      <c r="E2001" s="2">
        <f>MACD!F2001</f>
        <v>-0.31210866980800372</v>
      </c>
      <c r="F2001" s="2">
        <f>'Moving Avg'!D2001</f>
        <v>15.704979999999997</v>
      </c>
      <c r="G2001" s="2">
        <f>'Moving Avg'!F2001</f>
        <v>15.31535</v>
      </c>
      <c r="H2001" s="2">
        <f>'Moving Avg'!G2001</f>
        <v>15.03538</v>
      </c>
      <c r="I2001" s="2">
        <f>'Moving Avg'!H2001</f>
        <v>14.523513000000005</v>
      </c>
      <c r="J2001" s="6" t="str">
        <f>OBV!F2001</f>
        <v>BULLISH</v>
      </c>
      <c r="K2001" s="6" t="str">
        <f>OBV!G2001</f>
        <v>STRONG</v>
      </c>
      <c r="L2001" s="6" t="str">
        <f>OBV!H2001</f>
        <v>BULLISH DIVERGENCE</v>
      </c>
      <c r="M2001" s="8">
        <f t="shared" si="313"/>
        <v>0</v>
      </c>
      <c r="N2001" s="8">
        <f t="shared" si="310"/>
        <v>100</v>
      </c>
      <c r="O2001" s="8">
        <f t="shared" si="311"/>
        <v>50</v>
      </c>
      <c r="P2001" s="8">
        <f t="shared" si="312"/>
        <v>83</v>
      </c>
      <c r="Q2001" s="9">
        <f t="shared" si="314"/>
        <v>54.95</v>
      </c>
      <c r="R2001" s="9">
        <f t="shared" si="315"/>
        <v>58.25</v>
      </c>
      <c r="S2001" s="9">
        <f t="shared" si="316"/>
        <v>64.849999999999994</v>
      </c>
      <c r="T2001" s="9">
        <f t="shared" si="317"/>
        <v>58.25</v>
      </c>
      <c r="U2001" s="8">
        <f t="shared" si="318"/>
        <v>59.35</v>
      </c>
      <c r="V2001" s="8">
        <f t="shared" si="319"/>
        <v>59.075000000000003</v>
      </c>
    </row>
    <row r="2002" spans="1:22" ht="13.5" x14ac:dyDescent="0.25">
      <c r="A2002" s="3">
        <f>RSI!A2002</f>
        <v>44921</v>
      </c>
      <c r="B2002" s="2">
        <f>RSI!B2002</f>
        <v>15.5671</v>
      </c>
      <c r="C2002" s="2">
        <f>RSI!I2002</f>
        <v>64.660839656299004</v>
      </c>
      <c r="D2002" s="2">
        <f>MACD!E2002</f>
        <v>-0.33128055717227411</v>
      </c>
      <c r="E2002" s="2">
        <f>MACD!F2002</f>
        <v>-0.31594304728085781</v>
      </c>
      <c r="F2002" s="2">
        <f>'Moving Avg'!D2002</f>
        <v>15.67596</v>
      </c>
      <c r="G2002" s="2">
        <f>'Moving Avg'!F2002</f>
        <v>15.35162</v>
      </c>
      <c r="H2002" s="2">
        <f>'Moving Avg'!G2002</f>
        <v>15.049526</v>
      </c>
      <c r="I2002" s="2">
        <f>'Moving Avg'!H2002</f>
        <v>14.537097000000008</v>
      </c>
      <c r="J2002" s="6" t="str">
        <f>OBV!F2002</f>
        <v>BULLISH</v>
      </c>
      <c r="K2002" s="6" t="str">
        <f>OBV!G2002</f>
        <v>STRONG</v>
      </c>
      <c r="L2002" s="6" t="str">
        <f>OBV!H2002</f>
        <v>BULLISH DIVERGENCE</v>
      </c>
      <c r="M2002" s="8">
        <f t="shared" si="313"/>
        <v>50</v>
      </c>
      <c r="N2002" s="8">
        <f t="shared" si="310"/>
        <v>45</v>
      </c>
      <c r="O2002" s="8">
        <f t="shared" si="311"/>
        <v>50</v>
      </c>
      <c r="P2002" s="8">
        <f t="shared" si="312"/>
        <v>83</v>
      </c>
      <c r="Q2002" s="9">
        <f t="shared" si="314"/>
        <v>53.2</v>
      </c>
      <c r="R2002" s="9">
        <f t="shared" si="315"/>
        <v>57.25</v>
      </c>
      <c r="S2002" s="9">
        <f t="shared" si="316"/>
        <v>64.099999999999994</v>
      </c>
      <c r="T2002" s="9">
        <f t="shared" si="317"/>
        <v>57</v>
      </c>
      <c r="U2002" s="8">
        <f t="shared" si="318"/>
        <v>58.183333333333337</v>
      </c>
      <c r="V2002" s="8">
        <f t="shared" si="319"/>
        <v>57.887500000000003</v>
      </c>
    </row>
    <row r="2003" spans="1:22" ht="13.5" x14ac:dyDescent="0.25">
      <c r="A2003" s="3">
        <f>RSI!A2003</f>
        <v>44922</v>
      </c>
      <c r="B2003" s="2">
        <f>RSI!B2003</f>
        <v>15.5671</v>
      </c>
      <c r="C2003" s="2">
        <f>RSI!I2003</f>
        <v>64.660839656299004</v>
      </c>
      <c r="D2003" s="2">
        <f>MACD!E2003</f>
        <v>-0.2211985744484064</v>
      </c>
      <c r="E2003" s="2">
        <f>MACD!F2003</f>
        <v>-0.29699415271436758</v>
      </c>
      <c r="F2003" s="2">
        <f>'Moving Avg'!D2003</f>
        <v>15.645720000000001</v>
      </c>
      <c r="G2003" s="2">
        <f>'Moving Avg'!F2003</f>
        <v>15.386379999999999</v>
      </c>
      <c r="H2003" s="2">
        <f>'Moving Avg'!G2003</f>
        <v>15.065244</v>
      </c>
      <c r="I2003" s="2">
        <f>'Moving Avg'!H2003</f>
        <v>14.549513000000006</v>
      </c>
      <c r="J2003" s="6" t="str">
        <f>OBV!F2003</f>
        <v>BEARISH</v>
      </c>
      <c r="K2003" s="6" t="str">
        <f>OBV!G2003</f>
        <v>WEAK</v>
      </c>
      <c r="L2003" s="6" t="str">
        <f>OBV!H2003</f>
        <v>CONFIRMED BEARISH</v>
      </c>
      <c r="M2003" s="8">
        <f t="shared" si="313"/>
        <v>50</v>
      </c>
      <c r="N2003" s="8">
        <f t="shared" si="310"/>
        <v>0</v>
      </c>
      <c r="O2003" s="8">
        <f t="shared" si="311"/>
        <v>50</v>
      </c>
      <c r="P2003" s="8">
        <f t="shared" si="312"/>
        <v>0</v>
      </c>
      <c r="Q2003" s="9">
        <f t="shared" si="314"/>
        <v>25</v>
      </c>
      <c r="R2003" s="9">
        <f t="shared" si="315"/>
        <v>27.5</v>
      </c>
      <c r="S2003" s="9">
        <f t="shared" si="316"/>
        <v>20</v>
      </c>
      <c r="T2003" s="9">
        <f t="shared" si="317"/>
        <v>25</v>
      </c>
      <c r="U2003" s="8">
        <f t="shared" si="318"/>
        <v>24.166666666666668</v>
      </c>
      <c r="V2003" s="8">
        <f t="shared" si="319"/>
        <v>24.375</v>
      </c>
    </row>
    <row r="2004" spans="1:22" ht="13.5" x14ac:dyDescent="0.25">
      <c r="A2004" s="3">
        <f>RSI!A2004</f>
        <v>44923</v>
      </c>
      <c r="B2004" s="2">
        <f>RSI!B2004</f>
        <v>15.718299999999999</v>
      </c>
      <c r="C2004" s="2">
        <f>RSI!I2004</f>
        <v>70.785889949848396</v>
      </c>
      <c r="D2004" s="2">
        <f>MACD!E2004</f>
        <v>-0.14146883214966799</v>
      </c>
      <c r="E2004" s="2">
        <f>MACD!F2004</f>
        <v>-0.26588908860142768</v>
      </c>
      <c r="F2004" s="2">
        <f>'Moving Avg'!D2004</f>
        <v>15.645720000000001</v>
      </c>
      <c r="G2004" s="2">
        <f>'Moving Avg'!F2004</f>
        <v>15.428394999999998</v>
      </c>
      <c r="H2004" s="2">
        <f>'Moving Avg'!G2004</f>
        <v>15.083985999999999</v>
      </c>
      <c r="I2004" s="2">
        <f>'Moving Avg'!H2004</f>
        <v>14.562315000000007</v>
      </c>
      <c r="J2004" s="6" t="str">
        <f>OBV!F2004</f>
        <v>BULLISH</v>
      </c>
      <c r="K2004" s="6" t="str">
        <f>OBV!G2004</f>
        <v>STRONG</v>
      </c>
      <c r="L2004" s="6" t="str">
        <f>OBV!H2004</f>
        <v>NEUTRAL</v>
      </c>
      <c r="M2004" s="8">
        <f t="shared" si="313"/>
        <v>0</v>
      </c>
      <c r="N2004" s="8">
        <f t="shared" si="310"/>
        <v>0</v>
      </c>
      <c r="O2004" s="8">
        <f t="shared" si="311"/>
        <v>50</v>
      </c>
      <c r="P2004" s="8">
        <f t="shared" si="312"/>
        <v>66</v>
      </c>
      <c r="Q2004" s="9">
        <f t="shared" si="314"/>
        <v>17.399999999999999</v>
      </c>
      <c r="R2004" s="9">
        <f t="shared" si="315"/>
        <v>34</v>
      </c>
      <c r="S2004" s="9">
        <f t="shared" si="316"/>
        <v>42.2</v>
      </c>
      <c r="T2004" s="9">
        <f t="shared" si="317"/>
        <v>29</v>
      </c>
      <c r="U2004" s="8">
        <f t="shared" si="318"/>
        <v>31.2</v>
      </c>
      <c r="V2004" s="8">
        <f t="shared" si="319"/>
        <v>30.65</v>
      </c>
    </row>
    <row r="2005" spans="1:22" ht="13.5" x14ac:dyDescent="0.25">
      <c r="A2005" s="3">
        <f>RSI!A2005</f>
        <v>44924</v>
      </c>
      <c r="B2005" s="2">
        <f>RSI!B2005</f>
        <v>15.778700000000001</v>
      </c>
      <c r="C2005" s="2">
        <f>RSI!I2005</f>
        <v>72.813031378444336</v>
      </c>
      <c r="D2005" s="2">
        <f>MACD!E2005</f>
        <v>-9.8217679839834204E-2</v>
      </c>
      <c r="E2005" s="2">
        <f>MACD!F2005</f>
        <v>-0.232354806849109</v>
      </c>
      <c r="F2005" s="2">
        <f>'Moving Avg'!D2005</f>
        <v>15.6578</v>
      </c>
      <c r="G2005" s="2">
        <f>'Moving Avg'!F2005</f>
        <v>15.473429999999999</v>
      </c>
      <c r="H2005" s="2">
        <f>'Moving Avg'!G2005</f>
        <v>15.103935999999999</v>
      </c>
      <c r="I2005" s="2">
        <f>'Moving Avg'!H2005</f>
        <v>14.575704000000007</v>
      </c>
      <c r="J2005" s="6" t="str">
        <f>OBV!F2005</f>
        <v>BULLISH</v>
      </c>
      <c r="K2005" s="6" t="str">
        <f>OBV!G2005</f>
        <v>STRONG</v>
      </c>
      <c r="L2005" s="6" t="str">
        <f>OBV!H2005</f>
        <v>CONFIRMED BULLISH</v>
      </c>
      <c r="M2005" s="8">
        <f t="shared" si="313"/>
        <v>0</v>
      </c>
      <c r="N2005" s="8">
        <f t="shared" si="310"/>
        <v>0</v>
      </c>
      <c r="O2005" s="8">
        <f t="shared" si="311"/>
        <v>50</v>
      </c>
      <c r="P2005" s="8">
        <f t="shared" si="312"/>
        <v>100</v>
      </c>
      <c r="Q2005" s="9">
        <f t="shared" si="314"/>
        <v>22.5</v>
      </c>
      <c r="R2005" s="9">
        <f t="shared" si="315"/>
        <v>42.5</v>
      </c>
      <c r="S2005" s="9">
        <f t="shared" si="316"/>
        <v>57.5</v>
      </c>
      <c r="T2005" s="9">
        <f t="shared" si="317"/>
        <v>37.5</v>
      </c>
      <c r="U2005" s="8">
        <f t="shared" si="318"/>
        <v>40.833333333333336</v>
      </c>
      <c r="V2005" s="8">
        <f t="shared" si="319"/>
        <v>40</v>
      </c>
    </row>
    <row r="2006" spans="1:22" ht="13.5" x14ac:dyDescent="0.25">
      <c r="A2006" s="3">
        <f>RSI!A2006</f>
        <v>44925</v>
      </c>
      <c r="B2006" s="2">
        <f>RSI!B2006</f>
        <v>15.8392</v>
      </c>
      <c r="C2006" s="2">
        <f>RSI!I2006</f>
        <v>74.706278236568807</v>
      </c>
      <c r="D2006" s="2">
        <f>MACD!E2006</f>
        <v>-6.8381960168713007E-2</v>
      </c>
      <c r="E2006" s="2">
        <f>MACD!F2006</f>
        <v>-0.19956023751302981</v>
      </c>
      <c r="F2006" s="2">
        <f>'Moving Avg'!D2006</f>
        <v>15.69408</v>
      </c>
      <c r="G2006" s="2">
        <f>'Moving Avg'!F2006</f>
        <v>15.521190000000001</v>
      </c>
      <c r="H2006" s="2">
        <f>'Moving Avg'!G2006</f>
        <v>15.123524</v>
      </c>
      <c r="I2006" s="2">
        <f>'Moving Avg'!H2006</f>
        <v>14.589395500000006</v>
      </c>
      <c r="J2006" s="6" t="str">
        <f>OBV!F2006</f>
        <v>BULLISH</v>
      </c>
      <c r="K2006" s="6" t="str">
        <f>OBV!G2006</f>
        <v>STRONG</v>
      </c>
      <c r="L2006" s="6" t="str">
        <f>OBV!H2006</f>
        <v>CONFIRMED BULLISH</v>
      </c>
      <c r="M2006" s="8">
        <f t="shared" si="313"/>
        <v>0</v>
      </c>
      <c r="N2006" s="8">
        <f t="shared" si="310"/>
        <v>0</v>
      </c>
      <c r="O2006" s="8">
        <f t="shared" si="311"/>
        <v>50</v>
      </c>
      <c r="P2006" s="8">
        <f t="shared" si="312"/>
        <v>100</v>
      </c>
      <c r="Q2006" s="9">
        <f t="shared" si="314"/>
        <v>22.5</v>
      </c>
      <c r="R2006" s="9">
        <f t="shared" si="315"/>
        <v>42.5</v>
      </c>
      <c r="S2006" s="9">
        <f t="shared" si="316"/>
        <v>57.5</v>
      </c>
      <c r="T2006" s="9">
        <f t="shared" si="317"/>
        <v>37.5</v>
      </c>
      <c r="U2006" s="8">
        <f t="shared" si="318"/>
        <v>40.833333333333336</v>
      </c>
      <c r="V2006" s="8">
        <f t="shared" si="319"/>
        <v>40</v>
      </c>
    </row>
    <row r="2007" spans="1:22" ht="13.5" x14ac:dyDescent="0.25">
      <c r="A2007" s="3">
        <f>RSI!A2007</f>
        <v>44928</v>
      </c>
      <c r="B2007" s="2">
        <f>RSI!B2007</f>
        <v>15.8392</v>
      </c>
      <c r="C2007" s="2">
        <f>RSI!I2007</f>
        <v>74.706278236568807</v>
      </c>
      <c r="D2007" s="2">
        <f>MACD!E2007</f>
        <v>-4.6543354042693608E-2</v>
      </c>
      <c r="E2007" s="2">
        <f>MACD!F2007</f>
        <v>-0.16895686081896258</v>
      </c>
      <c r="F2007" s="2">
        <f>'Moving Avg'!D2007</f>
        <v>15.748499999999998</v>
      </c>
      <c r="G2007" s="2">
        <f>'Moving Avg'!F2007</f>
        <v>15.568950000000005</v>
      </c>
      <c r="H2007" s="2">
        <f>'Moving Avg'!G2007</f>
        <v>15.143111999999999</v>
      </c>
      <c r="I2007" s="2">
        <f>'Moving Avg'!H2007</f>
        <v>14.603087000000006</v>
      </c>
      <c r="J2007" s="6" t="str">
        <f>OBV!F2007</f>
        <v>BULLISH</v>
      </c>
      <c r="K2007" s="6" t="str">
        <f>OBV!G2007</f>
        <v>STRONG</v>
      </c>
      <c r="L2007" s="6" t="str">
        <f>OBV!H2007</f>
        <v>CONFIRMED BULLISH</v>
      </c>
      <c r="M2007" s="8">
        <f t="shared" si="313"/>
        <v>0</v>
      </c>
      <c r="N2007" s="8">
        <f t="shared" si="310"/>
        <v>0</v>
      </c>
      <c r="O2007" s="8">
        <f t="shared" si="311"/>
        <v>50</v>
      </c>
      <c r="P2007" s="8">
        <f t="shared" si="312"/>
        <v>100</v>
      </c>
      <c r="Q2007" s="9">
        <f t="shared" si="314"/>
        <v>22.5</v>
      </c>
      <c r="R2007" s="9">
        <f t="shared" si="315"/>
        <v>42.5</v>
      </c>
      <c r="S2007" s="9">
        <f t="shared" si="316"/>
        <v>57.5</v>
      </c>
      <c r="T2007" s="9">
        <f t="shared" si="317"/>
        <v>37.5</v>
      </c>
      <c r="U2007" s="8">
        <f t="shared" si="318"/>
        <v>40.833333333333336</v>
      </c>
      <c r="V2007" s="8">
        <f t="shared" si="319"/>
        <v>40</v>
      </c>
    </row>
    <row r="2008" spans="1:22" ht="13.5" x14ac:dyDescent="0.25">
      <c r="A2008" s="3">
        <f>RSI!A2008</f>
        <v>44929</v>
      </c>
      <c r="B2008" s="2">
        <f>RSI!B2008</f>
        <v>15.869400000000001</v>
      </c>
      <c r="C2008" s="2">
        <f>RSI!I2008</f>
        <v>75.686479463997784</v>
      </c>
      <c r="D2008" s="2">
        <f>MACD!E2008</f>
        <v>-3.1648795350880832E-2</v>
      </c>
      <c r="E2008" s="2">
        <f>MACD!F2008</f>
        <v>-0.14149524772534622</v>
      </c>
      <c r="F2008" s="2">
        <f>'Moving Avg'!D2008</f>
        <v>15.808959999999999</v>
      </c>
      <c r="G2008" s="2">
        <f>'Moving Avg'!F2008</f>
        <v>15.618220000000003</v>
      </c>
      <c r="H2008" s="2">
        <f>'Moving Avg'!G2008</f>
        <v>15.163303999999998</v>
      </c>
      <c r="I2008" s="2">
        <f>'Moving Avg'!H2008</f>
        <v>14.616929500000003</v>
      </c>
      <c r="J2008" s="6" t="str">
        <f>OBV!F2008</f>
        <v>BULLISH</v>
      </c>
      <c r="K2008" s="6" t="str">
        <f>OBV!G2008</f>
        <v>STRONG</v>
      </c>
      <c r="L2008" s="6" t="str">
        <f>OBV!H2008</f>
        <v>CONFIRMED BULLISH</v>
      </c>
      <c r="M2008" s="8">
        <f t="shared" si="313"/>
        <v>0</v>
      </c>
      <c r="N2008" s="8">
        <f t="shared" si="310"/>
        <v>0</v>
      </c>
      <c r="O2008" s="8">
        <f t="shared" si="311"/>
        <v>50</v>
      </c>
      <c r="P2008" s="8">
        <f t="shared" si="312"/>
        <v>100</v>
      </c>
      <c r="Q2008" s="9">
        <f t="shared" si="314"/>
        <v>22.5</v>
      </c>
      <c r="R2008" s="9">
        <f t="shared" si="315"/>
        <v>42.5</v>
      </c>
      <c r="S2008" s="9">
        <f t="shared" si="316"/>
        <v>57.5</v>
      </c>
      <c r="T2008" s="9">
        <f t="shared" si="317"/>
        <v>37.5</v>
      </c>
      <c r="U2008" s="8">
        <f t="shared" si="318"/>
        <v>40.833333333333336</v>
      </c>
      <c r="V2008" s="8">
        <f t="shared" si="319"/>
        <v>40</v>
      </c>
    </row>
    <row r="2009" spans="1:22" ht="13.5" x14ac:dyDescent="0.25">
      <c r="A2009" s="3">
        <f>RSI!A2009</f>
        <v>44930</v>
      </c>
      <c r="B2009" s="2">
        <f>RSI!B2009</f>
        <v>15.869400000000001</v>
      </c>
      <c r="C2009" s="2">
        <f>RSI!I2009</f>
        <v>75.686479463997784</v>
      </c>
      <c r="D2009" s="2">
        <f>MACD!E2009</f>
        <v>-2.1340536599735671E-2</v>
      </c>
      <c r="E2009" s="2">
        <f>MACD!F2009</f>
        <v>-0.11746430550022412</v>
      </c>
      <c r="F2009" s="2">
        <f>'Moving Avg'!D2009</f>
        <v>15.839179999999999</v>
      </c>
      <c r="G2009" s="2">
        <f>'Moving Avg'!F2009</f>
        <v>15.667490000000001</v>
      </c>
      <c r="H2009" s="2">
        <f>'Moving Avg'!G2009</f>
        <v>15.183615999999999</v>
      </c>
      <c r="I2009" s="2">
        <f>'Moving Avg'!H2009</f>
        <v>14.630772000000004</v>
      </c>
      <c r="J2009" s="6" t="str">
        <f>OBV!F2009</f>
        <v>BULLISH</v>
      </c>
      <c r="K2009" s="6" t="str">
        <f>OBV!G2009</f>
        <v>STRONG</v>
      </c>
      <c r="L2009" s="6" t="str">
        <f>OBV!H2009</f>
        <v>CONFIRMED BULLISH</v>
      </c>
      <c r="M2009" s="8">
        <f t="shared" si="313"/>
        <v>0</v>
      </c>
      <c r="N2009" s="8">
        <f t="shared" si="310"/>
        <v>0</v>
      </c>
      <c r="O2009" s="8">
        <f t="shared" si="311"/>
        <v>50</v>
      </c>
      <c r="P2009" s="8">
        <f t="shared" si="312"/>
        <v>100</v>
      </c>
      <c r="Q2009" s="9">
        <f t="shared" si="314"/>
        <v>22.5</v>
      </c>
      <c r="R2009" s="9">
        <f t="shared" si="315"/>
        <v>42.5</v>
      </c>
      <c r="S2009" s="9">
        <f t="shared" si="316"/>
        <v>57.5</v>
      </c>
      <c r="T2009" s="9">
        <f t="shared" si="317"/>
        <v>37.5</v>
      </c>
      <c r="U2009" s="8">
        <f t="shared" si="318"/>
        <v>40.833333333333336</v>
      </c>
      <c r="V2009" s="8">
        <f t="shared" si="319"/>
        <v>40</v>
      </c>
    </row>
    <row r="2010" spans="1:22" ht="13.5" x14ac:dyDescent="0.25">
      <c r="A2010" s="3">
        <f>RSI!A2010</f>
        <v>44931</v>
      </c>
      <c r="B2010" s="2">
        <f>RSI!B2010</f>
        <v>15.887499999999999</v>
      </c>
      <c r="C2010" s="2">
        <f>RSI!I2010</f>
        <v>76.324225400988709</v>
      </c>
      <c r="D2010" s="2">
        <f>MACD!E2010</f>
        <v>-1.6083746562800982E-2</v>
      </c>
      <c r="E2010" s="2">
        <f>MACD!F2010</f>
        <v>-9.7188193712739485E-2</v>
      </c>
      <c r="F2010" s="2">
        <f>'Moving Avg'!D2010</f>
        <v>15.860939999999999</v>
      </c>
      <c r="G2010" s="2">
        <f>'Moving Avg'!F2010</f>
        <v>15.71706</v>
      </c>
      <c r="H2010" s="2">
        <f>'Moving Avg'!G2010</f>
        <v>15.204170000000001</v>
      </c>
      <c r="I2010" s="2">
        <f>'Moving Avg'!H2010</f>
        <v>14.644733500000005</v>
      </c>
      <c r="J2010" s="6" t="str">
        <f>OBV!F2010</f>
        <v>BULLISH</v>
      </c>
      <c r="K2010" s="6" t="str">
        <f>OBV!G2010</f>
        <v>STRONG</v>
      </c>
      <c r="L2010" s="6" t="str">
        <f>OBV!H2010</f>
        <v>CONFIRMED BULLISH</v>
      </c>
      <c r="M2010" s="8">
        <f t="shared" si="313"/>
        <v>0</v>
      </c>
      <c r="N2010" s="8">
        <f t="shared" si="310"/>
        <v>0</v>
      </c>
      <c r="O2010" s="8">
        <f t="shared" si="311"/>
        <v>50</v>
      </c>
      <c r="P2010" s="8">
        <f t="shared" si="312"/>
        <v>100</v>
      </c>
      <c r="Q2010" s="9">
        <f t="shared" si="314"/>
        <v>22.5</v>
      </c>
      <c r="R2010" s="9">
        <f t="shared" si="315"/>
        <v>42.5</v>
      </c>
      <c r="S2010" s="9">
        <f t="shared" si="316"/>
        <v>57.5</v>
      </c>
      <c r="T2010" s="9">
        <f t="shared" si="317"/>
        <v>37.5</v>
      </c>
      <c r="U2010" s="8">
        <f t="shared" si="318"/>
        <v>40.833333333333336</v>
      </c>
      <c r="V2010" s="8">
        <f t="shared" si="319"/>
        <v>40</v>
      </c>
    </row>
    <row r="2011" spans="1:22" ht="13.5" x14ac:dyDescent="0.25">
      <c r="A2011" s="3">
        <f>RSI!A2011</f>
        <v>44932</v>
      </c>
      <c r="B2011" s="2">
        <f>RSI!B2011</f>
        <v>15.9299</v>
      </c>
      <c r="C2011" s="2">
        <f>RSI!I2011</f>
        <v>77.79365536973323</v>
      </c>
      <c r="D2011" s="2">
        <f>MACD!E2011</f>
        <v>-2.6158526487563449E-2</v>
      </c>
      <c r="E2011" s="2">
        <f>MACD!F2011</f>
        <v>-8.2982260267704278E-2</v>
      </c>
      <c r="F2011" s="2">
        <f>'Moving Avg'!D2011</f>
        <v>15.879080000000002</v>
      </c>
      <c r="G2011" s="2">
        <f>'Moving Avg'!F2011</f>
        <v>15.742754999999999</v>
      </c>
      <c r="H2011" s="2">
        <f>'Moving Avg'!G2011</f>
        <v>15.225572</v>
      </c>
      <c r="I2011" s="2">
        <f>'Moving Avg'!H2011</f>
        <v>14.658878500000004</v>
      </c>
      <c r="J2011" s="6" t="str">
        <f>OBV!F2011</f>
        <v>BULLISH</v>
      </c>
      <c r="K2011" s="6" t="str">
        <f>OBV!G2011</f>
        <v>STRONG</v>
      </c>
      <c r="L2011" s="6" t="str">
        <f>OBV!H2011</f>
        <v>CONFIRMED BULLISH</v>
      </c>
      <c r="M2011" s="8">
        <f t="shared" si="313"/>
        <v>0</v>
      </c>
      <c r="N2011" s="8">
        <f t="shared" si="310"/>
        <v>0</v>
      </c>
      <c r="O2011" s="8">
        <f t="shared" si="311"/>
        <v>50</v>
      </c>
      <c r="P2011" s="8">
        <f t="shared" si="312"/>
        <v>100</v>
      </c>
      <c r="Q2011" s="9">
        <f t="shared" si="314"/>
        <v>22.5</v>
      </c>
      <c r="R2011" s="9">
        <f t="shared" si="315"/>
        <v>42.5</v>
      </c>
      <c r="S2011" s="9">
        <f t="shared" si="316"/>
        <v>57.5</v>
      </c>
      <c r="T2011" s="9">
        <f t="shared" si="317"/>
        <v>37.5</v>
      </c>
      <c r="U2011" s="8">
        <f t="shared" si="318"/>
        <v>40.833333333333336</v>
      </c>
      <c r="V2011" s="8">
        <f t="shared" si="319"/>
        <v>40</v>
      </c>
    </row>
    <row r="2012" spans="1:22" ht="13.5" x14ac:dyDescent="0.25">
      <c r="A2012" s="3">
        <f>RSI!A2012</f>
        <v>44935</v>
      </c>
      <c r="B2012" s="2">
        <f>RSI!B2012</f>
        <v>16.322800000000001</v>
      </c>
      <c r="C2012" s="2">
        <f>RSI!I2012</f>
        <v>86.286991319954097</v>
      </c>
      <c r="D2012" s="2">
        <f>MACD!E2012</f>
        <v>-7.9912174274912928E-2</v>
      </c>
      <c r="E2012" s="2">
        <f>MACD!F2012</f>
        <v>-8.2368243069146016E-2</v>
      </c>
      <c r="F2012" s="2">
        <f>'Moving Avg'!D2012</f>
        <v>15.975800000000001</v>
      </c>
      <c r="G2012" s="2">
        <f>'Moving Avg'!F2012</f>
        <v>15.791120000000001</v>
      </c>
      <c r="H2012" s="2">
        <f>'Moving Avg'!G2012</f>
        <v>15.254832</v>
      </c>
      <c r="I2012" s="2">
        <f>'Moving Avg'!H2012</f>
        <v>14.674988000000003</v>
      </c>
      <c r="J2012" s="6" t="str">
        <f>OBV!F2012</f>
        <v>BULLISH</v>
      </c>
      <c r="K2012" s="6" t="str">
        <f>OBV!G2012</f>
        <v>STRONG</v>
      </c>
      <c r="L2012" s="6" t="str">
        <f>OBV!H2012</f>
        <v>CONFIRMED BULLISH</v>
      </c>
      <c r="M2012" s="8">
        <f t="shared" si="313"/>
        <v>0</v>
      </c>
      <c r="N2012" s="8">
        <f t="shared" si="310"/>
        <v>0</v>
      </c>
      <c r="O2012" s="8">
        <f t="shared" si="311"/>
        <v>50</v>
      </c>
      <c r="P2012" s="8">
        <f t="shared" si="312"/>
        <v>100</v>
      </c>
      <c r="Q2012" s="9">
        <f t="shared" si="314"/>
        <v>22.5</v>
      </c>
      <c r="R2012" s="9">
        <f t="shared" si="315"/>
        <v>42.5</v>
      </c>
      <c r="S2012" s="9">
        <f t="shared" si="316"/>
        <v>57.5</v>
      </c>
      <c r="T2012" s="9">
        <f t="shared" si="317"/>
        <v>37.5</v>
      </c>
      <c r="U2012" s="8">
        <f t="shared" si="318"/>
        <v>40.833333333333336</v>
      </c>
      <c r="V2012" s="8">
        <f t="shared" si="319"/>
        <v>40</v>
      </c>
    </row>
    <row r="2013" spans="1:22" ht="13.5" x14ac:dyDescent="0.25">
      <c r="A2013" s="3">
        <f>RSI!A2013</f>
        <v>44936</v>
      </c>
      <c r="B2013" s="2">
        <f>RSI!B2013</f>
        <v>16.8065</v>
      </c>
      <c r="C2013" s="2">
        <f>RSI!I2013</f>
        <v>90.900966353004719</v>
      </c>
      <c r="D2013" s="2">
        <f>MACD!E2013</f>
        <v>-0.16555777098266766</v>
      </c>
      <c r="E2013" s="2">
        <f>MACD!F2013</f>
        <v>-9.900614865185034E-2</v>
      </c>
      <c r="F2013" s="2">
        <f>'Moving Avg'!D2013</f>
        <v>16.163220000000003</v>
      </c>
      <c r="G2013" s="2">
        <f>'Moving Avg'!F2013</f>
        <v>15.839485000000002</v>
      </c>
      <c r="H2013" s="2">
        <f>'Moving Avg'!G2013</f>
        <v>15.293766</v>
      </c>
      <c r="I2013" s="2">
        <f>'Moving Avg'!H2013</f>
        <v>14.693516000000004</v>
      </c>
      <c r="J2013" s="6" t="str">
        <f>OBV!F2013</f>
        <v>BULLISH</v>
      </c>
      <c r="K2013" s="6" t="str">
        <f>OBV!G2013</f>
        <v>STRONG</v>
      </c>
      <c r="L2013" s="6" t="str">
        <f>OBV!H2013</f>
        <v>CONFIRMED BULLISH</v>
      </c>
      <c r="M2013" s="8">
        <f t="shared" si="313"/>
        <v>0</v>
      </c>
      <c r="N2013" s="8">
        <f t="shared" si="310"/>
        <v>100</v>
      </c>
      <c r="O2013" s="8">
        <f t="shared" si="311"/>
        <v>50</v>
      </c>
      <c r="P2013" s="8">
        <f t="shared" si="312"/>
        <v>100</v>
      </c>
      <c r="Q2013" s="9">
        <f t="shared" si="314"/>
        <v>57.5</v>
      </c>
      <c r="R2013" s="9">
        <f t="shared" si="315"/>
        <v>62.5</v>
      </c>
      <c r="S2013" s="9">
        <f t="shared" si="316"/>
        <v>72.5</v>
      </c>
      <c r="T2013" s="9">
        <f t="shared" si="317"/>
        <v>62.5</v>
      </c>
      <c r="U2013" s="8">
        <f t="shared" si="318"/>
        <v>64.166666666666671</v>
      </c>
      <c r="V2013" s="8">
        <f t="shared" si="319"/>
        <v>63.75</v>
      </c>
    </row>
    <row r="2014" spans="1:22" ht="13.5" x14ac:dyDescent="0.25">
      <c r="A2014" s="3">
        <f>RSI!A2014</f>
        <v>44937</v>
      </c>
      <c r="B2014" s="2">
        <f>RSI!B2014</f>
        <v>16.776199999999999</v>
      </c>
      <c r="C2014" s="2">
        <f>RSI!I2014</f>
        <v>88.88346111299029</v>
      </c>
      <c r="D2014" s="2">
        <f>MACD!E2014</f>
        <v>-0.21939055733794177</v>
      </c>
      <c r="E2014" s="2">
        <f>MACD!F2014</f>
        <v>-0.12308303038906863</v>
      </c>
      <c r="F2014" s="2">
        <f>'Moving Avg'!D2014</f>
        <v>16.344580000000001</v>
      </c>
      <c r="G2014" s="2">
        <f>'Moving Avg'!F2014</f>
        <v>15.88664</v>
      </c>
      <c r="H2014" s="2">
        <f>'Moving Avg'!G2014</f>
        <v>15.332094</v>
      </c>
      <c r="I2014" s="2">
        <f>'Moving Avg'!H2014</f>
        <v>14.711892500000001</v>
      </c>
      <c r="J2014" s="6" t="str">
        <f>OBV!F2014</f>
        <v>BULLISH</v>
      </c>
      <c r="K2014" s="6" t="str">
        <f>OBV!G2014</f>
        <v>STRONG</v>
      </c>
      <c r="L2014" s="6" t="str">
        <f>OBV!H2014</f>
        <v>CONFIRMED BULLISH</v>
      </c>
      <c r="M2014" s="8">
        <f t="shared" si="313"/>
        <v>0</v>
      </c>
      <c r="N2014" s="8">
        <f t="shared" si="310"/>
        <v>100</v>
      </c>
      <c r="O2014" s="8">
        <f t="shared" si="311"/>
        <v>50</v>
      </c>
      <c r="P2014" s="8">
        <f t="shared" si="312"/>
        <v>100</v>
      </c>
      <c r="Q2014" s="9">
        <f t="shared" si="314"/>
        <v>57.5</v>
      </c>
      <c r="R2014" s="9">
        <f t="shared" si="315"/>
        <v>62.5</v>
      </c>
      <c r="S2014" s="9">
        <f t="shared" si="316"/>
        <v>72.5</v>
      </c>
      <c r="T2014" s="9">
        <f t="shared" si="317"/>
        <v>62.5</v>
      </c>
      <c r="U2014" s="8">
        <f t="shared" si="318"/>
        <v>64.166666666666671</v>
      </c>
      <c r="V2014" s="8">
        <f t="shared" si="319"/>
        <v>63.75</v>
      </c>
    </row>
    <row r="2015" spans="1:22" ht="13.5" x14ac:dyDescent="0.25">
      <c r="A2015" s="3">
        <f>RSI!A2015</f>
        <v>44938</v>
      </c>
      <c r="B2015" s="2">
        <f>RSI!B2015</f>
        <v>16.745999999999999</v>
      </c>
      <c r="C2015" s="2">
        <f>RSI!I2015</f>
        <v>86.815267108358512</v>
      </c>
      <c r="D2015" s="2">
        <f>MACD!E2015</f>
        <v>-0.2595935602392192</v>
      </c>
      <c r="E2015" s="2">
        <f>MACD!F2015</f>
        <v>-0.15038513635909875</v>
      </c>
      <c r="F2015" s="2">
        <f>'Moving Avg'!D2015</f>
        <v>16.516280000000002</v>
      </c>
      <c r="G2015" s="2">
        <f>'Moving Avg'!F2015</f>
        <v>15.938025</v>
      </c>
      <c r="H2015" s="2">
        <f>'Moving Avg'!G2015</f>
        <v>15.369817999999999</v>
      </c>
      <c r="I2015" s="2">
        <f>'Moving Avg'!H2015</f>
        <v>14.730118000000003</v>
      </c>
      <c r="J2015" s="6" t="str">
        <f>OBV!F2015</f>
        <v>BEARISH</v>
      </c>
      <c r="K2015" s="6" t="str">
        <f>OBV!G2015</f>
        <v>NEUTRAL</v>
      </c>
      <c r="L2015" s="6" t="str">
        <f>OBV!H2015</f>
        <v>BEARISH DIVERGENCE</v>
      </c>
      <c r="M2015" s="8">
        <f t="shared" si="313"/>
        <v>0</v>
      </c>
      <c r="N2015" s="8">
        <f t="shared" si="310"/>
        <v>100</v>
      </c>
      <c r="O2015" s="8">
        <f t="shared" si="311"/>
        <v>50</v>
      </c>
      <c r="P2015" s="8">
        <f t="shared" si="312"/>
        <v>16.5</v>
      </c>
      <c r="Q2015" s="9">
        <f t="shared" si="314"/>
        <v>44.975000000000001</v>
      </c>
      <c r="R2015" s="9">
        <f t="shared" si="315"/>
        <v>41.625</v>
      </c>
      <c r="S2015" s="9">
        <f t="shared" si="316"/>
        <v>34.924999999999997</v>
      </c>
      <c r="T2015" s="9">
        <f t="shared" si="317"/>
        <v>41.625</v>
      </c>
      <c r="U2015" s="8">
        <f t="shared" si="318"/>
        <v>40.508333333333333</v>
      </c>
      <c r="V2015" s="8">
        <f t="shared" si="319"/>
        <v>40.787499999999994</v>
      </c>
    </row>
    <row r="2016" spans="1:22" ht="13.5" x14ac:dyDescent="0.25">
      <c r="A2016" s="3">
        <f>RSI!A2016</f>
        <v>44939</v>
      </c>
      <c r="B2016" s="2">
        <f>RSI!B2016</f>
        <v>16.7883</v>
      </c>
      <c r="C2016" s="2">
        <f>RSI!I2016</f>
        <v>87.26233974158005</v>
      </c>
      <c r="D2016" s="2">
        <f>MACD!E2016</f>
        <v>-0.29298231111356543</v>
      </c>
      <c r="E2016" s="2">
        <f>MACD!F2016</f>
        <v>-0.1789045713099921</v>
      </c>
      <c r="F2016" s="2">
        <f>'Moving Avg'!D2016</f>
        <v>16.687959999999997</v>
      </c>
      <c r="G2016" s="2">
        <f>'Moving Avg'!F2016</f>
        <v>15.991524999999999</v>
      </c>
      <c r="H2016" s="2">
        <f>'Moving Avg'!G2016</f>
        <v>15.408388000000002</v>
      </c>
      <c r="I2016" s="2">
        <f>'Moving Avg'!H2016</f>
        <v>14.748555000000001</v>
      </c>
      <c r="J2016" s="6" t="str">
        <f>OBV!F2016</f>
        <v>BEARISH</v>
      </c>
      <c r="K2016" s="6" t="str">
        <f>OBV!G2016</f>
        <v>NEUTRAL</v>
      </c>
      <c r="L2016" s="6" t="str">
        <f>OBV!H2016</f>
        <v>BEARISH DIVERGENCE</v>
      </c>
      <c r="M2016" s="8">
        <f t="shared" si="313"/>
        <v>0</v>
      </c>
      <c r="N2016" s="8">
        <f t="shared" si="310"/>
        <v>100</v>
      </c>
      <c r="O2016" s="8">
        <f t="shared" si="311"/>
        <v>50</v>
      </c>
      <c r="P2016" s="8">
        <f t="shared" si="312"/>
        <v>16.5</v>
      </c>
      <c r="Q2016" s="9">
        <f t="shared" si="314"/>
        <v>44.975000000000001</v>
      </c>
      <c r="R2016" s="9">
        <f t="shared" si="315"/>
        <v>41.625</v>
      </c>
      <c r="S2016" s="9">
        <f t="shared" si="316"/>
        <v>34.924999999999997</v>
      </c>
      <c r="T2016" s="9">
        <f t="shared" si="317"/>
        <v>41.625</v>
      </c>
      <c r="U2016" s="8">
        <f t="shared" si="318"/>
        <v>40.508333333333333</v>
      </c>
      <c r="V2016" s="8">
        <f t="shared" si="319"/>
        <v>40.787499999999994</v>
      </c>
    </row>
    <row r="2017" spans="1:22" ht="13.5" x14ac:dyDescent="0.25">
      <c r="A2017" s="3">
        <f>RSI!A2017</f>
        <v>44942</v>
      </c>
      <c r="B2017" s="2">
        <f>RSI!B2017</f>
        <v>16.8065</v>
      </c>
      <c r="C2017" s="2">
        <f>RSI!I2017</f>
        <v>87.459373967199795</v>
      </c>
      <c r="D2017" s="2">
        <f>MACD!E2017</f>
        <v>-0.32796686167194267</v>
      </c>
      <c r="E2017" s="2">
        <f>MACD!F2017</f>
        <v>-0.20871702938238224</v>
      </c>
      <c r="F2017" s="2">
        <f>'Moving Avg'!D2017</f>
        <v>16.784699999999997</v>
      </c>
      <c r="G2017" s="2">
        <f>'Moving Avg'!F2017</f>
        <v>16.046240000000001</v>
      </c>
      <c r="H2017" s="2">
        <f>'Moving Avg'!G2017</f>
        <v>15.447322000000003</v>
      </c>
      <c r="I2017" s="2">
        <f>'Moving Avg'!H2017</f>
        <v>14.767083000000003</v>
      </c>
      <c r="J2017" s="6" t="str">
        <f>OBV!F2017</f>
        <v>BEARISH</v>
      </c>
      <c r="K2017" s="6" t="str">
        <f>OBV!G2017</f>
        <v>NEUTRAL</v>
      </c>
      <c r="L2017" s="6" t="str">
        <f>OBV!H2017</f>
        <v>BEARISH DIVERGENCE</v>
      </c>
      <c r="M2017" s="8">
        <f t="shared" si="313"/>
        <v>0</v>
      </c>
      <c r="N2017" s="8">
        <f t="shared" si="310"/>
        <v>100</v>
      </c>
      <c r="O2017" s="8">
        <f t="shared" si="311"/>
        <v>50</v>
      </c>
      <c r="P2017" s="8">
        <f t="shared" si="312"/>
        <v>16.5</v>
      </c>
      <c r="Q2017" s="9">
        <f t="shared" si="314"/>
        <v>44.975000000000001</v>
      </c>
      <c r="R2017" s="9">
        <f t="shared" si="315"/>
        <v>41.625</v>
      </c>
      <c r="S2017" s="9">
        <f t="shared" si="316"/>
        <v>34.924999999999997</v>
      </c>
      <c r="T2017" s="9">
        <f t="shared" si="317"/>
        <v>41.625</v>
      </c>
      <c r="U2017" s="8">
        <f t="shared" si="318"/>
        <v>40.508333333333333</v>
      </c>
      <c r="V2017" s="8">
        <f t="shared" si="319"/>
        <v>40.787499999999994</v>
      </c>
    </row>
    <row r="2018" spans="1:22" ht="13.5" x14ac:dyDescent="0.25">
      <c r="A2018" s="3">
        <f>RSI!A2018</f>
        <v>44943</v>
      </c>
      <c r="B2018" s="2">
        <f>RSI!B2018</f>
        <v>16.764099999999999</v>
      </c>
      <c r="C2018" s="2">
        <f>RSI!I2018</f>
        <v>84.191977228805797</v>
      </c>
      <c r="D2018" s="2">
        <f>MACD!E2018</f>
        <v>-0.35487536297355504</v>
      </c>
      <c r="E2018" s="2">
        <f>MACD!F2018</f>
        <v>-0.23794869610061681</v>
      </c>
      <c r="F2018" s="2">
        <f>'Moving Avg'!D2018</f>
        <v>16.776219999999999</v>
      </c>
      <c r="G2018" s="2">
        <f>'Moving Avg'!F2018</f>
        <v>16.09853</v>
      </c>
      <c r="H2018" s="2">
        <f>'Moving Avg'!G2018</f>
        <v>15.485408000000005</v>
      </c>
      <c r="I2018" s="2">
        <f>'Moving Avg'!H2018</f>
        <v>14.785399</v>
      </c>
      <c r="J2018" s="6" t="str">
        <f>OBV!F2018</f>
        <v>BEARISH</v>
      </c>
      <c r="K2018" s="6" t="str">
        <f>OBV!G2018</f>
        <v>WEAK</v>
      </c>
      <c r="L2018" s="6" t="str">
        <f>OBV!H2018</f>
        <v>CONFIRMED BEARISH</v>
      </c>
      <c r="M2018" s="8">
        <f t="shared" si="313"/>
        <v>0</v>
      </c>
      <c r="N2018" s="8">
        <f t="shared" si="310"/>
        <v>100</v>
      </c>
      <c r="O2018" s="8">
        <f t="shared" si="311"/>
        <v>50</v>
      </c>
      <c r="P2018" s="8">
        <f t="shared" si="312"/>
        <v>0</v>
      </c>
      <c r="Q2018" s="9">
        <f t="shared" si="314"/>
        <v>42.5</v>
      </c>
      <c r="R2018" s="9">
        <f t="shared" si="315"/>
        <v>37.5</v>
      </c>
      <c r="S2018" s="9">
        <f t="shared" si="316"/>
        <v>27.5</v>
      </c>
      <c r="T2018" s="9">
        <f t="shared" si="317"/>
        <v>37.5</v>
      </c>
      <c r="U2018" s="8">
        <f t="shared" si="318"/>
        <v>35.833333333333336</v>
      </c>
      <c r="V2018" s="8">
        <f t="shared" si="319"/>
        <v>36.25</v>
      </c>
    </row>
    <row r="2019" spans="1:22" ht="13.5" x14ac:dyDescent="0.25">
      <c r="A2019" s="3">
        <f>RSI!A2019</f>
        <v>44944</v>
      </c>
      <c r="B2019" s="2">
        <f>RSI!B2019</f>
        <v>16.745999999999999</v>
      </c>
      <c r="C2019" s="2">
        <f>RSI!I2019</f>
        <v>82.770408031314687</v>
      </c>
      <c r="D2019" s="2">
        <f>MACD!E2019</f>
        <v>-0.38076862908765641</v>
      </c>
      <c r="E2019" s="2">
        <f>MACD!F2019</f>
        <v>-0.26651268269802475</v>
      </c>
      <c r="F2019" s="2">
        <f>'Moving Avg'!D2019</f>
        <v>16.77018</v>
      </c>
      <c r="G2019" s="2">
        <f>'Moving Avg'!F2019</f>
        <v>16.149915</v>
      </c>
      <c r="H2019" s="2">
        <f>'Moving Avg'!G2019</f>
        <v>15.523132000000006</v>
      </c>
      <c r="I2019" s="2">
        <f>'Moving Avg'!H2019</f>
        <v>14.803624500000002</v>
      </c>
      <c r="J2019" s="6" t="str">
        <f>OBV!F2019</f>
        <v>BEARISH</v>
      </c>
      <c r="K2019" s="6" t="str">
        <f>OBV!G2019</f>
        <v>WEAK</v>
      </c>
      <c r="L2019" s="6" t="str">
        <f>OBV!H2019</f>
        <v>CONFIRMED BEARISH</v>
      </c>
      <c r="M2019" s="8">
        <f t="shared" si="313"/>
        <v>0</v>
      </c>
      <c r="N2019" s="8">
        <f t="shared" si="310"/>
        <v>100</v>
      </c>
      <c r="O2019" s="8">
        <f t="shared" si="311"/>
        <v>50</v>
      </c>
      <c r="P2019" s="8">
        <f t="shared" si="312"/>
        <v>0</v>
      </c>
      <c r="Q2019" s="9">
        <f t="shared" si="314"/>
        <v>42.5</v>
      </c>
      <c r="R2019" s="9">
        <f t="shared" si="315"/>
        <v>37.5</v>
      </c>
      <c r="S2019" s="9">
        <f t="shared" si="316"/>
        <v>27.5</v>
      </c>
      <c r="T2019" s="9">
        <f t="shared" si="317"/>
        <v>37.5</v>
      </c>
      <c r="U2019" s="8">
        <f t="shared" si="318"/>
        <v>35.833333333333336</v>
      </c>
      <c r="V2019" s="8">
        <f t="shared" si="319"/>
        <v>36.25</v>
      </c>
    </row>
    <row r="2020" spans="1:22" ht="13.5" x14ac:dyDescent="0.25">
      <c r="A2020" s="3">
        <f>RSI!A2020</f>
        <v>44945</v>
      </c>
      <c r="B2020" s="2">
        <f>RSI!B2020</f>
        <v>16.745999999999999</v>
      </c>
      <c r="C2020" s="2">
        <f>RSI!I2020</f>
        <v>82.770408031314687</v>
      </c>
      <c r="D2020" s="2">
        <f>MACD!E2020</f>
        <v>-0.40392126061195022</v>
      </c>
      <c r="E2020" s="2">
        <f>MACD!F2020</f>
        <v>-0.29399439828080987</v>
      </c>
      <c r="F2020" s="2">
        <f>'Moving Avg'!D2020</f>
        <v>16.77018</v>
      </c>
      <c r="G2020" s="2">
        <f>'Moving Avg'!F2020</f>
        <v>16.201299999999996</v>
      </c>
      <c r="H2020" s="2">
        <f>'Moving Avg'!G2020</f>
        <v>15.560734000000002</v>
      </c>
      <c r="I2020" s="2">
        <f>'Moving Avg'!H2020</f>
        <v>14.820767499999999</v>
      </c>
      <c r="J2020" s="6" t="str">
        <f>OBV!F2020</f>
        <v>BEARISH</v>
      </c>
      <c r="K2020" s="6" t="str">
        <f>OBV!G2020</f>
        <v>NEUTRAL</v>
      </c>
      <c r="L2020" s="6" t="str">
        <f>OBV!H2020</f>
        <v>NEUTRAL</v>
      </c>
      <c r="M2020" s="8">
        <f t="shared" si="313"/>
        <v>0</v>
      </c>
      <c r="N2020" s="8">
        <f t="shared" si="310"/>
        <v>100</v>
      </c>
      <c r="O2020" s="8">
        <f t="shared" si="311"/>
        <v>50</v>
      </c>
      <c r="P2020" s="8">
        <f t="shared" si="312"/>
        <v>16.5</v>
      </c>
      <c r="Q2020" s="9">
        <f t="shared" si="314"/>
        <v>44.975000000000001</v>
      </c>
      <c r="R2020" s="9">
        <f t="shared" si="315"/>
        <v>41.625</v>
      </c>
      <c r="S2020" s="9">
        <f t="shared" si="316"/>
        <v>34.924999999999997</v>
      </c>
      <c r="T2020" s="9">
        <f t="shared" si="317"/>
        <v>41.625</v>
      </c>
      <c r="U2020" s="8">
        <f t="shared" si="318"/>
        <v>40.508333333333333</v>
      </c>
      <c r="V2020" s="8">
        <f t="shared" si="319"/>
        <v>40.787499999999994</v>
      </c>
    </row>
    <row r="2021" spans="1:22" ht="13.5" x14ac:dyDescent="0.25">
      <c r="A2021" s="3">
        <f>RSI!A2021</f>
        <v>44946</v>
      </c>
      <c r="B2021" s="2">
        <f>RSI!B2021</f>
        <v>16.770199999999999</v>
      </c>
      <c r="C2021" s="2">
        <f>RSI!I2021</f>
        <v>83.210004340434025</v>
      </c>
      <c r="D2021" s="2">
        <f>MACD!E2021</f>
        <v>-0.42251068689893856</v>
      </c>
      <c r="E2021" s="2">
        <f>MACD!F2021</f>
        <v>-0.31969765600443562</v>
      </c>
      <c r="F2021" s="2">
        <f>'Moving Avg'!D2021</f>
        <v>16.766559999999998</v>
      </c>
      <c r="G2021" s="2">
        <f>'Moving Avg'!F2021</f>
        <v>16.256919999999997</v>
      </c>
      <c r="H2021" s="2">
        <f>'Moving Avg'!G2021</f>
        <v>15.598820000000005</v>
      </c>
      <c r="I2021" s="2">
        <f>'Moving Avg'!H2021</f>
        <v>14.839114</v>
      </c>
      <c r="J2021" s="6" t="str">
        <f>OBV!F2021</f>
        <v>BULLISH</v>
      </c>
      <c r="K2021" s="6" t="str">
        <f>OBV!G2021</f>
        <v>NEUTRAL</v>
      </c>
      <c r="L2021" s="6" t="str">
        <f>OBV!H2021</f>
        <v>BULLISH DIVERGENCE</v>
      </c>
      <c r="M2021" s="8">
        <f t="shared" si="313"/>
        <v>0</v>
      </c>
      <c r="N2021" s="8">
        <f t="shared" si="310"/>
        <v>100</v>
      </c>
      <c r="O2021" s="8">
        <f t="shared" si="311"/>
        <v>50</v>
      </c>
      <c r="P2021" s="8">
        <f t="shared" si="312"/>
        <v>66.5</v>
      </c>
      <c r="Q2021" s="9">
        <f t="shared" si="314"/>
        <v>52.475000000000001</v>
      </c>
      <c r="R2021" s="9">
        <f t="shared" si="315"/>
        <v>54.125</v>
      </c>
      <c r="S2021" s="9">
        <f t="shared" si="316"/>
        <v>57.424999999999997</v>
      </c>
      <c r="T2021" s="9">
        <f t="shared" si="317"/>
        <v>54.125</v>
      </c>
      <c r="U2021" s="8">
        <f t="shared" si="318"/>
        <v>54.67499999999999</v>
      </c>
      <c r="V2021" s="8">
        <f t="shared" si="319"/>
        <v>54.537499999999994</v>
      </c>
    </row>
    <row r="2022" spans="1:22" ht="13.5" x14ac:dyDescent="0.25">
      <c r="A2022" s="3">
        <f>RSI!A2022</f>
        <v>44949</v>
      </c>
      <c r="B2022" s="2">
        <f>RSI!B2022</f>
        <v>16.770199999999999</v>
      </c>
      <c r="C2022" s="2">
        <f>RSI!I2022</f>
        <v>83.210004340434025</v>
      </c>
      <c r="D2022" s="2">
        <f>MACD!E2022</f>
        <v>-0.38139003015057682</v>
      </c>
      <c r="E2022" s="2">
        <f>MACD!F2022</f>
        <v>-0.33203613083366385</v>
      </c>
      <c r="F2022" s="2">
        <f>'Moving Avg'!D2022</f>
        <v>16.7593</v>
      </c>
      <c r="G2022" s="2">
        <f>'Moving Avg'!F2022</f>
        <v>16.317074999999996</v>
      </c>
      <c r="H2022" s="2">
        <f>'Moving Avg'!G2022</f>
        <v>15.636906000000005</v>
      </c>
      <c r="I2022" s="2">
        <f>'Moving Avg'!H2022</f>
        <v>14.855836999999999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  <c r="M2022" s="8">
        <f t="shared" si="313"/>
        <v>0</v>
      </c>
      <c r="N2022" s="8">
        <f t="shared" si="310"/>
        <v>100</v>
      </c>
      <c r="O2022" s="8">
        <f t="shared" si="311"/>
        <v>50</v>
      </c>
      <c r="P2022" s="8">
        <f t="shared" si="312"/>
        <v>16.5</v>
      </c>
      <c r="Q2022" s="9">
        <f t="shared" si="314"/>
        <v>44.975000000000001</v>
      </c>
      <c r="R2022" s="9">
        <f t="shared" si="315"/>
        <v>41.625</v>
      </c>
      <c r="S2022" s="9">
        <f t="shared" si="316"/>
        <v>34.924999999999997</v>
      </c>
      <c r="T2022" s="9">
        <f t="shared" si="317"/>
        <v>41.625</v>
      </c>
      <c r="U2022" s="8">
        <f t="shared" si="318"/>
        <v>40.508333333333333</v>
      </c>
      <c r="V2022" s="8">
        <f t="shared" si="319"/>
        <v>40.787499999999994</v>
      </c>
    </row>
    <row r="2023" spans="1:22" ht="13.5" x14ac:dyDescent="0.25">
      <c r="A2023" s="3">
        <f>RSI!A2023</f>
        <v>44950</v>
      </c>
      <c r="B2023" s="2">
        <f>RSI!B2023</f>
        <v>16.770199999999999</v>
      </c>
      <c r="C2023" s="2">
        <f>RSI!I2023</f>
        <v>83.210004340434025</v>
      </c>
      <c r="D2023" s="2">
        <f>MACD!E2023</f>
        <v>-0.27550985714088583</v>
      </c>
      <c r="E2023" s="2">
        <f>MACD!F2023</f>
        <v>-0.32073087609510825</v>
      </c>
      <c r="F2023" s="2">
        <f>'Moving Avg'!D2023</f>
        <v>16.76052</v>
      </c>
      <c r="G2023" s="2">
        <f>'Moving Avg'!F2023</f>
        <v>16.377229999999994</v>
      </c>
      <c r="H2023" s="2">
        <f>'Moving Avg'!G2023</f>
        <v>15.674872000000008</v>
      </c>
      <c r="I2023" s="2">
        <f>'Moving Avg'!H2023</f>
        <v>14.871676999999998</v>
      </c>
      <c r="J2023" s="6" t="str">
        <f>OBV!F2023</f>
        <v>BULLISH</v>
      </c>
      <c r="K2023" s="6" t="str">
        <f>OBV!G2023</f>
        <v>NEUTRAL</v>
      </c>
      <c r="L2023" s="6" t="str">
        <f>OBV!H2023</f>
        <v>CONFIRMED BULLISH</v>
      </c>
      <c r="M2023" s="8">
        <f t="shared" si="313"/>
        <v>0</v>
      </c>
      <c r="N2023" s="8">
        <f t="shared" si="310"/>
        <v>0</v>
      </c>
      <c r="O2023" s="8">
        <f t="shared" si="311"/>
        <v>50</v>
      </c>
      <c r="P2023" s="8">
        <f t="shared" si="312"/>
        <v>83.5</v>
      </c>
      <c r="Q2023" s="9">
        <f t="shared" si="314"/>
        <v>20.024999999999999</v>
      </c>
      <c r="R2023" s="9">
        <f t="shared" si="315"/>
        <v>38.375</v>
      </c>
      <c r="S2023" s="9">
        <f t="shared" si="316"/>
        <v>50.075000000000003</v>
      </c>
      <c r="T2023" s="9">
        <f t="shared" si="317"/>
        <v>33.375</v>
      </c>
      <c r="U2023" s="8">
        <f t="shared" si="318"/>
        <v>36.158333333333331</v>
      </c>
      <c r="V2023" s="8">
        <f t="shared" si="319"/>
        <v>35.462499999999999</v>
      </c>
    </row>
    <row r="2024" spans="1:22" ht="13.5" x14ac:dyDescent="0.25">
      <c r="A2024" s="3">
        <f>RSI!A2024</f>
        <v>44951</v>
      </c>
      <c r="B2024" s="2">
        <f>RSI!B2024</f>
        <v>16.770199999999999</v>
      </c>
      <c r="C2024" s="2">
        <f>RSI!I2024</f>
        <v>83.210004340434025</v>
      </c>
      <c r="D2024" s="2">
        <f>MACD!E2024</f>
        <v>-0.19366345541373775</v>
      </c>
      <c r="E2024" s="2">
        <f>MACD!F2024</f>
        <v>-0.29531739195883416</v>
      </c>
      <c r="F2024" s="2">
        <f>'Moving Avg'!D2024</f>
        <v>16.765360000000001</v>
      </c>
      <c r="G2024" s="2">
        <f>'Moving Avg'!F2024</f>
        <v>16.429825000000001</v>
      </c>
      <c r="H2024" s="2">
        <f>'Moving Avg'!G2024</f>
        <v>15.712716000000007</v>
      </c>
      <c r="I2024" s="2">
        <f>'Moving Avg'!H2024</f>
        <v>14.887545499999996</v>
      </c>
      <c r="J2024" s="6" t="str">
        <f>OBV!F2024</f>
        <v>BULLISH</v>
      </c>
      <c r="K2024" s="6" t="str">
        <f>OBV!G2024</f>
        <v>NEUTRAL</v>
      </c>
      <c r="L2024" s="6" t="str">
        <f>OBV!H2024</f>
        <v>CONFIRMED BULLISH</v>
      </c>
      <c r="M2024" s="8">
        <f t="shared" si="313"/>
        <v>0</v>
      </c>
      <c r="N2024" s="8">
        <f t="shared" si="310"/>
        <v>0</v>
      </c>
      <c r="O2024" s="8">
        <f t="shared" si="311"/>
        <v>50</v>
      </c>
      <c r="P2024" s="8">
        <f t="shared" si="312"/>
        <v>83.5</v>
      </c>
      <c r="Q2024" s="9">
        <f t="shared" si="314"/>
        <v>20.024999999999999</v>
      </c>
      <c r="R2024" s="9">
        <f t="shared" si="315"/>
        <v>38.375</v>
      </c>
      <c r="S2024" s="9">
        <f t="shared" si="316"/>
        <v>50.075000000000003</v>
      </c>
      <c r="T2024" s="9">
        <f t="shared" si="317"/>
        <v>33.375</v>
      </c>
      <c r="U2024" s="8">
        <f t="shared" si="318"/>
        <v>36.158333333333331</v>
      </c>
      <c r="V2024" s="8">
        <f t="shared" si="319"/>
        <v>35.462499999999999</v>
      </c>
    </row>
    <row r="2025" spans="1:22" ht="13.5" x14ac:dyDescent="0.25">
      <c r="A2025" s="3">
        <f>RSI!A2025</f>
        <v>44952</v>
      </c>
      <c r="B2025" s="2">
        <f>RSI!B2025</f>
        <v>16.770199999999999</v>
      </c>
      <c r="C2025" s="2">
        <f>RSI!I2025</f>
        <v>83.210004340434025</v>
      </c>
      <c r="D2025" s="2">
        <f>MACD!E2025</f>
        <v>-0.13190956852877989</v>
      </c>
      <c r="E2025" s="2">
        <f>MACD!F2025</f>
        <v>-0.26263582727282331</v>
      </c>
      <c r="F2025" s="2">
        <f>'Moving Avg'!D2025</f>
        <v>16.770199999999999</v>
      </c>
      <c r="G2025" s="2">
        <f>'Moving Avg'!F2025</f>
        <v>16.479399999999998</v>
      </c>
      <c r="H2025" s="2">
        <f>'Moving Avg'!G2025</f>
        <v>15.750560000000007</v>
      </c>
      <c r="I2025" s="2">
        <f>'Moving Avg'!H2025</f>
        <v>14.903470999999994</v>
      </c>
      <c r="J2025" s="6" t="str">
        <f>OBV!F2025</f>
        <v>BULLISH</v>
      </c>
      <c r="K2025" s="6" t="str">
        <f>OBV!G2025</f>
        <v>NEUTRAL</v>
      </c>
      <c r="L2025" s="6" t="str">
        <f>OBV!H2025</f>
        <v>CONFIRMED BULLISH</v>
      </c>
      <c r="M2025" s="8">
        <f t="shared" si="313"/>
        <v>0</v>
      </c>
      <c r="N2025" s="8">
        <f t="shared" si="310"/>
        <v>0</v>
      </c>
      <c r="O2025" s="8">
        <f t="shared" si="311"/>
        <v>50</v>
      </c>
      <c r="P2025" s="8">
        <f t="shared" si="312"/>
        <v>83.5</v>
      </c>
      <c r="Q2025" s="9">
        <f t="shared" si="314"/>
        <v>20.024999999999999</v>
      </c>
      <c r="R2025" s="9">
        <f t="shared" si="315"/>
        <v>38.375</v>
      </c>
      <c r="S2025" s="9">
        <f t="shared" si="316"/>
        <v>50.075000000000003</v>
      </c>
      <c r="T2025" s="9">
        <f t="shared" si="317"/>
        <v>33.375</v>
      </c>
      <c r="U2025" s="8">
        <f t="shared" si="318"/>
        <v>36.158333333333331</v>
      </c>
      <c r="V2025" s="8">
        <f t="shared" si="319"/>
        <v>35.462499999999999</v>
      </c>
    </row>
    <row r="2026" spans="1:22" ht="13.5" x14ac:dyDescent="0.25">
      <c r="A2026" s="3">
        <f>RSI!A2026</f>
        <v>44953</v>
      </c>
      <c r="B2026" s="2">
        <f>RSI!B2026</f>
        <v>16.752099999999999</v>
      </c>
      <c r="C2026" s="2">
        <f>RSI!I2026</f>
        <v>80.971801350723197</v>
      </c>
      <c r="D2026" s="2">
        <f>MACD!E2026</f>
        <v>-7.4451001100065639E-2</v>
      </c>
      <c r="E2026" s="2">
        <f>MACD!F2026</f>
        <v>-0.2249988620382718</v>
      </c>
      <c r="F2026" s="2">
        <f>'Moving Avg'!D2026</f>
        <v>16.766579999999998</v>
      </c>
      <c r="G2026" s="2">
        <f>'Moving Avg'!F2026</f>
        <v>16.525044999999999</v>
      </c>
      <c r="H2026" s="2">
        <f>'Moving Avg'!G2026</f>
        <v>15.791792000000008</v>
      </c>
      <c r="I2026" s="2">
        <f>'Moving Avg'!H2026</f>
        <v>14.918593999999995</v>
      </c>
      <c r="J2026" s="6" t="str">
        <f>OBV!F2026</f>
        <v>BEARISH</v>
      </c>
      <c r="K2026" s="6" t="str">
        <f>OBV!G2026</f>
        <v>NEUTRAL</v>
      </c>
      <c r="L2026" s="6" t="str">
        <f>OBV!H2026</f>
        <v>CONFIRMED BEARISH</v>
      </c>
      <c r="M2026" s="8">
        <f t="shared" si="313"/>
        <v>0</v>
      </c>
      <c r="N2026" s="8">
        <f t="shared" si="310"/>
        <v>0</v>
      </c>
      <c r="O2026" s="8">
        <f t="shared" si="311"/>
        <v>50</v>
      </c>
      <c r="P2026" s="8">
        <f t="shared" si="312"/>
        <v>16.5</v>
      </c>
      <c r="Q2026" s="9">
        <f t="shared" si="314"/>
        <v>9.9749999999999996</v>
      </c>
      <c r="R2026" s="9">
        <f t="shared" si="315"/>
        <v>21.625</v>
      </c>
      <c r="S2026" s="9">
        <f t="shared" si="316"/>
        <v>19.925000000000001</v>
      </c>
      <c r="T2026" s="9">
        <f t="shared" si="317"/>
        <v>16.625</v>
      </c>
      <c r="U2026" s="8">
        <f t="shared" si="318"/>
        <v>17.175000000000001</v>
      </c>
      <c r="V2026" s="8">
        <f t="shared" si="319"/>
        <v>17.037500000000001</v>
      </c>
    </row>
    <row r="2027" spans="1:22" ht="13.5" x14ac:dyDescent="0.25">
      <c r="A2027" s="3">
        <f>RSI!A2027</f>
        <v>44956</v>
      </c>
      <c r="B2027" s="2">
        <f>RSI!B2027</f>
        <v>16.739999999999998</v>
      </c>
      <c r="C2027" s="2">
        <f>RSI!I2027</f>
        <v>79.433577544156122</v>
      </c>
      <c r="D2027" s="2">
        <f>MACD!E2027</f>
        <v>-2.4476328600645303E-2</v>
      </c>
      <c r="E2027" s="2">
        <f>MACD!F2027</f>
        <v>-0.1848943553507465</v>
      </c>
      <c r="F2027" s="2">
        <f>'Moving Avg'!D2027</f>
        <v>16.760539999999999</v>
      </c>
      <c r="G2027" s="2">
        <f>'Moving Avg'!F2027</f>
        <v>16.570084999999999</v>
      </c>
      <c r="H2027" s="2">
        <f>'Moving Avg'!G2027</f>
        <v>15.829032000000007</v>
      </c>
      <c r="I2027" s="2">
        <f>'Moving Avg'!H2027</f>
        <v>14.933798999999992</v>
      </c>
      <c r="J2027" s="6" t="str">
        <f>OBV!F2027</f>
        <v>BEARISH</v>
      </c>
      <c r="K2027" s="6" t="str">
        <f>OBV!G2027</f>
        <v>NEUTRAL</v>
      </c>
      <c r="L2027" s="6" t="str">
        <f>OBV!H2027</f>
        <v>CONFIRMED BEARISH</v>
      </c>
      <c r="M2027" s="8">
        <f t="shared" si="313"/>
        <v>0</v>
      </c>
      <c r="N2027" s="8">
        <f t="shared" si="310"/>
        <v>0</v>
      </c>
      <c r="O2027" s="8">
        <f t="shared" si="311"/>
        <v>50</v>
      </c>
      <c r="P2027" s="8">
        <f t="shared" si="312"/>
        <v>16.5</v>
      </c>
      <c r="Q2027" s="9">
        <f t="shared" si="314"/>
        <v>9.9749999999999996</v>
      </c>
      <c r="R2027" s="9">
        <f t="shared" si="315"/>
        <v>21.625</v>
      </c>
      <c r="S2027" s="9">
        <f t="shared" si="316"/>
        <v>19.925000000000001</v>
      </c>
      <c r="T2027" s="9">
        <f t="shared" si="317"/>
        <v>16.625</v>
      </c>
      <c r="U2027" s="8">
        <f t="shared" si="318"/>
        <v>17.175000000000001</v>
      </c>
      <c r="V2027" s="8">
        <f t="shared" si="319"/>
        <v>17.037500000000001</v>
      </c>
    </row>
    <row r="2028" spans="1:22" ht="13.5" x14ac:dyDescent="0.25">
      <c r="A2028" s="3">
        <f>RSI!A2028</f>
        <v>44957</v>
      </c>
      <c r="B2028" s="2">
        <f>RSI!B2028</f>
        <v>16.770199999999999</v>
      </c>
      <c r="C2028" s="2">
        <f>RSI!I2028</f>
        <v>80.432709120713298</v>
      </c>
      <c r="D2028" s="2">
        <f>MACD!E2028</f>
        <v>6.9542704071707817E-3</v>
      </c>
      <c r="E2028" s="2">
        <f>MACD!F2028</f>
        <v>-0.14652463019916304</v>
      </c>
      <c r="F2028" s="2">
        <f>'Moving Avg'!D2028</f>
        <v>16.760539999999999</v>
      </c>
      <c r="G2028" s="2">
        <f>'Moving Avg'!F2028</f>
        <v>16.615124999999999</v>
      </c>
      <c r="H2028" s="2">
        <f>'Moving Avg'!G2028</f>
        <v>15.866876000000007</v>
      </c>
      <c r="I2028" s="2">
        <f>'Moving Avg'!H2028</f>
        <v>14.949126499999991</v>
      </c>
      <c r="J2028" s="6" t="str">
        <f>OBV!F2028</f>
        <v>BULLISH</v>
      </c>
      <c r="K2028" s="6" t="str">
        <f>OBV!G2028</f>
        <v>NEUTRAL</v>
      </c>
      <c r="L2028" s="6" t="str">
        <f>OBV!H2028</f>
        <v>NEUTRAL</v>
      </c>
      <c r="M2028" s="8">
        <f t="shared" si="313"/>
        <v>0</v>
      </c>
      <c r="N2028" s="8">
        <f t="shared" si="310"/>
        <v>0</v>
      </c>
      <c r="O2028" s="8">
        <f t="shared" si="311"/>
        <v>50</v>
      </c>
      <c r="P2028" s="8">
        <f t="shared" si="312"/>
        <v>49.5</v>
      </c>
      <c r="Q2028" s="9">
        <f t="shared" si="314"/>
        <v>14.925000000000001</v>
      </c>
      <c r="R2028" s="9">
        <f t="shared" si="315"/>
        <v>29.875</v>
      </c>
      <c r="S2028" s="9">
        <f t="shared" si="316"/>
        <v>34.775000000000006</v>
      </c>
      <c r="T2028" s="9">
        <f t="shared" si="317"/>
        <v>24.875</v>
      </c>
      <c r="U2028" s="8">
        <f t="shared" si="318"/>
        <v>26.525000000000002</v>
      </c>
      <c r="V2028" s="8">
        <f t="shared" si="319"/>
        <v>26.112500000000001</v>
      </c>
    </row>
    <row r="2029" spans="1:22" ht="13.5" x14ac:dyDescent="0.25">
      <c r="A2029" s="3">
        <f>RSI!A2029</f>
        <v>44958</v>
      </c>
      <c r="B2029" s="2">
        <f>RSI!B2029</f>
        <v>16.897099999999998</v>
      </c>
      <c r="C2029" s="2">
        <f>RSI!I2029</f>
        <v>83.959110494312696</v>
      </c>
      <c r="D2029" s="2">
        <f>MACD!E2029</f>
        <v>1.9246001590989437E-2</v>
      </c>
      <c r="E2029" s="2">
        <f>MACD!F2029</f>
        <v>-0.11337050384113255</v>
      </c>
      <c r="F2029" s="2">
        <f>'Moving Avg'!D2029</f>
        <v>16.785919999999997</v>
      </c>
      <c r="G2029" s="2">
        <f>'Moving Avg'!F2029</f>
        <v>16.666509999999995</v>
      </c>
      <c r="H2029" s="2">
        <f>'Moving Avg'!G2029</f>
        <v>15.907258000000006</v>
      </c>
      <c r="I2029" s="2">
        <f>'Moving Avg'!H2029</f>
        <v>14.963834999999992</v>
      </c>
      <c r="J2029" s="6" t="str">
        <f>OBV!F2029</f>
        <v>BULLISH</v>
      </c>
      <c r="K2029" s="6" t="str">
        <f>OBV!G2029</f>
        <v>NEUTRAL</v>
      </c>
      <c r="L2029" s="6" t="str">
        <f>OBV!H2029</f>
        <v>CONFIRMED BULLISH</v>
      </c>
      <c r="M2029" s="8">
        <f t="shared" si="313"/>
        <v>0</v>
      </c>
      <c r="N2029" s="8">
        <f t="shared" si="310"/>
        <v>0</v>
      </c>
      <c r="O2029" s="8">
        <f t="shared" si="311"/>
        <v>50</v>
      </c>
      <c r="P2029" s="8">
        <f t="shared" si="312"/>
        <v>83.5</v>
      </c>
      <c r="Q2029" s="9">
        <f t="shared" si="314"/>
        <v>20.024999999999999</v>
      </c>
      <c r="R2029" s="9">
        <f t="shared" si="315"/>
        <v>38.375</v>
      </c>
      <c r="S2029" s="9">
        <f t="shared" si="316"/>
        <v>50.075000000000003</v>
      </c>
      <c r="T2029" s="9">
        <f t="shared" si="317"/>
        <v>33.375</v>
      </c>
      <c r="U2029" s="8">
        <f t="shared" si="318"/>
        <v>36.158333333333331</v>
      </c>
      <c r="V2029" s="8">
        <f t="shared" si="319"/>
        <v>35.462499999999999</v>
      </c>
    </row>
    <row r="2030" spans="1:22" ht="13.5" x14ac:dyDescent="0.25">
      <c r="A2030" s="3">
        <f>RSI!A2030</f>
        <v>44959</v>
      </c>
      <c r="B2030" s="2">
        <f>RSI!B2030</f>
        <v>17.048300000000001</v>
      </c>
      <c r="C2030" s="2">
        <f>RSI!I2030</f>
        <v>86.971833442195958</v>
      </c>
      <c r="D2030" s="2">
        <f>MACD!E2030</f>
        <v>1.5735010335109934E-2</v>
      </c>
      <c r="E2030" s="2">
        <f>MACD!F2030</f>
        <v>-8.754940100588407E-2</v>
      </c>
      <c r="F2030" s="2">
        <f>'Moving Avg'!D2030</f>
        <v>16.841539999999998</v>
      </c>
      <c r="G2030" s="2">
        <f>'Moving Avg'!F2030</f>
        <v>16.724549999999997</v>
      </c>
      <c r="H2030" s="2">
        <f>'Moving Avg'!G2030</f>
        <v>15.951512000000006</v>
      </c>
      <c r="I2030" s="2">
        <f>'Moving Avg'!H2030</f>
        <v>14.979299499999993</v>
      </c>
      <c r="J2030" s="6" t="str">
        <f>OBV!F2030</f>
        <v>BULLISH</v>
      </c>
      <c r="K2030" s="6" t="str">
        <f>OBV!G2030</f>
        <v>STRONG</v>
      </c>
      <c r="L2030" s="6" t="str">
        <f>OBV!H2030</f>
        <v>CONFIRMED BULLISH</v>
      </c>
      <c r="M2030" s="8">
        <f t="shared" si="313"/>
        <v>0</v>
      </c>
      <c r="N2030" s="8">
        <f t="shared" si="310"/>
        <v>0</v>
      </c>
      <c r="O2030" s="8">
        <f t="shared" si="311"/>
        <v>50</v>
      </c>
      <c r="P2030" s="8">
        <f t="shared" si="312"/>
        <v>100</v>
      </c>
      <c r="Q2030" s="9">
        <f t="shared" si="314"/>
        <v>22.5</v>
      </c>
      <c r="R2030" s="9">
        <f t="shared" si="315"/>
        <v>42.5</v>
      </c>
      <c r="S2030" s="9">
        <f t="shared" si="316"/>
        <v>57.5</v>
      </c>
      <c r="T2030" s="9">
        <f t="shared" si="317"/>
        <v>37.5</v>
      </c>
      <c r="U2030" s="8">
        <f t="shared" si="318"/>
        <v>40.833333333333336</v>
      </c>
      <c r="V2030" s="8">
        <f t="shared" si="319"/>
        <v>40</v>
      </c>
    </row>
    <row r="2031" spans="1:22" ht="13.5" x14ac:dyDescent="0.25">
      <c r="A2031" s="3">
        <f>RSI!A2031</f>
        <v>44960</v>
      </c>
      <c r="B2031" s="2">
        <f>RSI!B2031</f>
        <v>17.0181</v>
      </c>
      <c r="C2031" s="2">
        <f>RSI!I2031</f>
        <v>83.594691737583275</v>
      </c>
      <c r="D2031" s="2">
        <f>MACD!E2031</f>
        <v>1.5320017068138014E-2</v>
      </c>
      <c r="E2031" s="2">
        <f>MACD!F2031</f>
        <v>-6.6975517391079653E-2</v>
      </c>
      <c r="F2031" s="2">
        <f>'Moving Avg'!D2031</f>
        <v>16.894739999999999</v>
      </c>
      <c r="G2031" s="2">
        <f>'Moving Avg'!F2031</f>
        <v>16.778959999999998</v>
      </c>
      <c r="H2031" s="2">
        <f>'Moving Avg'!G2031</f>
        <v>15.995040000000008</v>
      </c>
      <c r="I2031" s="2">
        <f>'Moving Avg'!H2031</f>
        <v>14.993188999999994</v>
      </c>
      <c r="J2031" s="6" t="str">
        <f>OBV!F2031</f>
        <v>BULLISH</v>
      </c>
      <c r="K2031" s="6" t="str">
        <f>OBV!G2031</f>
        <v>STRONG</v>
      </c>
      <c r="L2031" s="6" t="str">
        <f>OBV!H2031</f>
        <v>CONFIRMED BULLISH</v>
      </c>
      <c r="M2031" s="8">
        <f t="shared" si="313"/>
        <v>0</v>
      </c>
      <c r="N2031" s="8">
        <f t="shared" si="310"/>
        <v>0</v>
      </c>
      <c r="O2031" s="8">
        <f t="shared" si="311"/>
        <v>50</v>
      </c>
      <c r="P2031" s="8">
        <f t="shared" si="312"/>
        <v>100</v>
      </c>
      <c r="Q2031" s="9">
        <f t="shared" si="314"/>
        <v>22.5</v>
      </c>
      <c r="R2031" s="9">
        <f t="shared" si="315"/>
        <v>42.5</v>
      </c>
      <c r="S2031" s="9">
        <f t="shared" si="316"/>
        <v>57.5</v>
      </c>
      <c r="T2031" s="9">
        <f t="shared" si="317"/>
        <v>37.5</v>
      </c>
      <c r="U2031" s="8">
        <f t="shared" si="318"/>
        <v>40.833333333333336</v>
      </c>
      <c r="V2031" s="8">
        <f t="shared" si="319"/>
        <v>40</v>
      </c>
    </row>
    <row r="2032" spans="1:22" ht="13.5" x14ac:dyDescent="0.25">
      <c r="A2032" s="3">
        <f>RSI!A2032</f>
        <v>44963</v>
      </c>
      <c r="B2032" s="2">
        <f>RSI!B2032</f>
        <v>16.927399999999999</v>
      </c>
      <c r="C2032" s="2">
        <f>RSI!I2032</f>
        <v>74.267431571887982</v>
      </c>
      <c r="D2032" s="2">
        <f>MACD!E2032</f>
        <v>1.8713740097510367E-2</v>
      </c>
      <c r="E2032" s="2">
        <f>MACD!F2032</f>
        <v>-4.9837665893361652E-2</v>
      </c>
      <c r="F2032" s="2">
        <f>'Moving Avg'!D2032</f>
        <v>16.932220000000001</v>
      </c>
      <c r="G2032" s="2">
        <f>'Moving Avg'!F2032</f>
        <v>16.809189999999994</v>
      </c>
      <c r="H2032" s="2">
        <f>'Moving Avg'!G2032</f>
        <v>16.036754000000009</v>
      </c>
      <c r="I2032" s="2">
        <f>'Moving Avg'!H2032</f>
        <v>15.005200999999992</v>
      </c>
      <c r="J2032" s="6" t="str">
        <f>OBV!F2032</f>
        <v>BULLISH</v>
      </c>
      <c r="K2032" s="6" t="str">
        <f>OBV!G2032</f>
        <v>STRONG</v>
      </c>
      <c r="L2032" s="6" t="str">
        <f>OBV!H2032</f>
        <v>CONFIRMED BULLISH</v>
      </c>
      <c r="M2032" s="8">
        <f t="shared" si="313"/>
        <v>0</v>
      </c>
      <c r="N2032" s="8">
        <f t="shared" si="310"/>
        <v>0</v>
      </c>
      <c r="O2032" s="8">
        <f t="shared" si="311"/>
        <v>50</v>
      </c>
      <c r="P2032" s="8">
        <f t="shared" si="312"/>
        <v>100</v>
      </c>
      <c r="Q2032" s="9">
        <f t="shared" si="314"/>
        <v>22.5</v>
      </c>
      <c r="R2032" s="9">
        <f t="shared" si="315"/>
        <v>42.5</v>
      </c>
      <c r="S2032" s="9">
        <f t="shared" si="316"/>
        <v>57.5</v>
      </c>
      <c r="T2032" s="9">
        <f t="shared" si="317"/>
        <v>37.5</v>
      </c>
      <c r="U2032" s="8">
        <f t="shared" si="318"/>
        <v>40.833333333333336</v>
      </c>
      <c r="V2032" s="8">
        <f t="shared" si="319"/>
        <v>40</v>
      </c>
    </row>
    <row r="2033" spans="1:22" ht="13.5" x14ac:dyDescent="0.25">
      <c r="A2033" s="3">
        <f>RSI!A2033</f>
        <v>44964</v>
      </c>
      <c r="B2033" s="2">
        <f>RSI!B2033</f>
        <v>16.927399999999999</v>
      </c>
      <c r="C2033" s="2">
        <f>RSI!I2033</f>
        <v>74.267431571887982</v>
      </c>
      <c r="D2033" s="2">
        <f>MACD!E2033</f>
        <v>1.9367924919983182E-2</v>
      </c>
      <c r="E2033" s="2">
        <f>MACD!F2033</f>
        <v>-3.5996547730692691E-2</v>
      </c>
      <c r="F2033" s="2">
        <f>'Moving Avg'!D2033</f>
        <v>16.963659999999997</v>
      </c>
      <c r="G2033" s="2">
        <f>'Moving Avg'!F2033</f>
        <v>16.815234999999994</v>
      </c>
      <c r="H2033" s="2">
        <f>'Moving Avg'!G2033</f>
        <v>16.077864000000009</v>
      </c>
      <c r="I2033" s="2">
        <f>'Moving Avg'!H2033</f>
        <v>15.018636999999995</v>
      </c>
      <c r="J2033" s="6" t="str">
        <f>OBV!F2033</f>
        <v>BULLISH</v>
      </c>
      <c r="K2033" s="6" t="str">
        <f>OBV!G2033</f>
        <v>STRONG</v>
      </c>
      <c r="L2033" s="6" t="str">
        <f>OBV!H2033</f>
        <v>CONFIRMED BULLISH</v>
      </c>
      <c r="M2033" s="8">
        <f t="shared" si="313"/>
        <v>0</v>
      </c>
      <c r="N2033" s="8">
        <f t="shared" si="310"/>
        <v>0</v>
      </c>
      <c r="O2033" s="8">
        <f t="shared" si="311"/>
        <v>50</v>
      </c>
      <c r="P2033" s="8">
        <f t="shared" si="312"/>
        <v>100</v>
      </c>
      <c r="Q2033" s="9">
        <f t="shared" si="314"/>
        <v>22.5</v>
      </c>
      <c r="R2033" s="9">
        <f t="shared" si="315"/>
        <v>42.5</v>
      </c>
      <c r="S2033" s="9">
        <f t="shared" si="316"/>
        <v>57.5</v>
      </c>
      <c r="T2033" s="9">
        <f t="shared" si="317"/>
        <v>37.5</v>
      </c>
      <c r="U2033" s="8">
        <f t="shared" si="318"/>
        <v>40.833333333333336</v>
      </c>
      <c r="V2033" s="8">
        <f t="shared" si="319"/>
        <v>40</v>
      </c>
    </row>
    <row r="2034" spans="1:22" ht="13.5" x14ac:dyDescent="0.25">
      <c r="A2034" s="3">
        <f>RSI!A2034</f>
        <v>44965</v>
      </c>
      <c r="B2034" s="2">
        <f>RSI!B2034</f>
        <v>16.927399999999999</v>
      </c>
      <c r="C2034" s="2">
        <f>RSI!I2034</f>
        <v>74.267431571887982</v>
      </c>
      <c r="D2034" s="2">
        <f>MACD!E2034</f>
        <v>1.7868292801747288E-2</v>
      </c>
      <c r="E2034" s="2">
        <f>MACD!F2034</f>
        <v>-2.5223579624204694E-2</v>
      </c>
      <c r="F2034" s="2">
        <f>'Moving Avg'!D2034</f>
        <v>16.969720000000002</v>
      </c>
      <c r="G2034" s="2">
        <f>'Moving Avg'!F2034</f>
        <v>16.822794999999992</v>
      </c>
      <c r="H2034" s="2">
        <f>'Moving Avg'!G2034</f>
        <v>16.118852000000008</v>
      </c>
      <c r="I2034" s="2">
        <f>'Moving Avg'!H2034</f>
        <v>15.032072999999993</v>
      </c>
      <c r="J2034" s="6" t="str">
        <f>OBV!F2034</f>
        <v>BULLISH</v>
      </c>
      <c r="K2034" s="6" t="str">
        <f>OBV!G2034</f>
        <v>STRONG</v>
      </c>
      <c r="L2034" s="6" t="str">
        <f>OBV!H2034</f>
        <v>CONFIRMED BULLISH</v>
      </c>
      <c r="M2034" s="8">
        <f t="shared" si="313"/>
        <v>0</v>
      </c>
      <c r="N2034" s="8">
        <f t="shared" si="310"/>
        <v>0</v>
      </c>
      <c r="O2034" s="8">
        <f t="shared" si="311"/>
        <v>50</v>
      </c>
      <c r="P2034" s="8">
        <f t="shared" si="312"/>
        <v>100</v>
      </c>
      <c r="Q2034" s="9">
        <f t="shared" si="314"/>
        <v>22.5</v>
      </c>
      <c r="R2034" s="9">
        <f t="shared" si="315"/>
        <v>42.5</v>
      </c>
      <c r="S2034" s="9">
        <f t="shared" si="316"/>
        <v>57.5</v>
      </c>
      <c r="T2034" s="9">
        <f t="shared" si="317"/>
        <v>37.5</v>
      </c>
      <c r="U2034" s="8">
        <f t="shared" si="318"/>
        <v>40.833333333333336</v>
      </c>
      <c r="V2034" s="8">
        <f t="shared" si="319"/>
        <v>40</v>
      </c>
    </row>
    <row r="2035" spans="1:22" ht="13.5" x14ac:dyDescent="0.25">
      <c r="A2035" s="3">
        <f>RSI!A2035</f>
        <v>44966</v>
      </c>
      <c r="B2035" s="2">
        <f>RSI!B2035</f>
        <v>16.927399999999999</v>
      </c>
      <c r="C2035" s="2">
        <f>RSI!I2035</f>
        <v>74.267431571887982</v>
      </c>
      <c r="D2035" s="2">
        <f>MACD!E2035</f>
        <v>1.4698287093139584E-2</v>
      </c>
      <c r="E2035" s="2">
        <f>MACD!F2035</f>
        <v>-1.7239206280735837E-2</v>
      </c>
      <c r="F2035" s="2">
        <f>'Moving Avg'!D2035</f>
        <v>16.945540000000001</v>
      </c>
      <c r="G2035" s="2">
        <f>'Moving Avg'!F2035</f>
        <v>16.831864999999993</v>
      </c>
      <c r="H2035" s="2">
        <f>'Moving Avg'!G2035</f>
        <v>16.15984000000001</v>
      </c>
      <c r="I2035" s="2">
        <f>'Moving Avg'!H2035</f>
        <v>15.045508999999996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  <c r="M2035" s="8">
        <f t="shared" si="313"/>
        <v>0</v>
      </c>
      <c r="N2035" s="8">
        <f t="shared" si="310"/>
        <v>0</v>
      </c>
      <c r="O2035" s="8">
        <f t="shared" si="311"/>
        <v>50</v>
      </c>
      <c r="P2035" s="8">
        <f t="shared" si="312"/>
        <v>16.5</v>
      </c>
      <c r="Q2035" s="9">
        <f t="shared" si="314"/>
        <v>9.9749999999999996</v>
      </c>
      <c r="R2035" s="9">
        <f t="shared" si="315"/>
        <v>21.625</v>
      </c>
      <c r="S2035" s="9">
        <f t="shared" si="316"/>
        <v>19.925000000000001</v>
      </c>
      <c r="T2035" s="9">
        <f t="shared" si="317"/>
        <v>16.625</v>
      </c>
      <c r="U2035" s="8">
        <f t="shared" si="318"/>
        <v>17.175000000000001</v>
      </c>
      <c r="V2035" s="8">
        <f t="shared" si="319"/>
        <v>17.037500000000001</v>
      </c>
    </row>
    <row r="2036" spans="1:22" ht="13.5" x14ac:dyDescent="0.25">
      <c r="A2036" s="3">
        <f>RSI!A2036</f>
        <v>44967</v>
      </c>
      <c r="B2036" s="2">
        <f>RSI!B2036</f>
        <v>16.927399999999999</v>
      </c>
      <c r="C2036" s="2">
        <f>RSI!I2036</f>
        <v>74.267431571887982</v>
      </c>
      <c r="D2036" s="2">
        <f>MACD!E2036</f>
        <v>7.471094163680192E-3</v>
      </c>
      <c r="E2036" s="2">
        <f>MACD!F2036</f>
        <v>-1.2297146191852633E-2</v>
      </c>
      <c r="F2036" s="2">
        <f>'Moving Avg'!D2036</f>
        <v>16.927399999999999</v>
      </c>
      <c r="G2036" s="2">
        <f>'Moving Avg'!F2036</f>
        <v>16.838819999999991</v>
      </c>
      <c r="H2036" s="2">
        <f>'Moving Avg'!G2036</f>
        <v>16.200708000000009</v>
      </c>
      <c r="I2036" s="2">
        <f>'Moving Avg'!H2036</f>
        <v>15.058944999999992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  <c r="M2036" s="8">
        <f t="shared" si="313"/>
        <v>0</v>
      </c>
      <c r="N2036" s="8">
        <f t="shared" si="310"/>
        <v>0</v>
      </c>
      <c r="O2036" s="8">
        <f t="shared" si="311"/>
        <v>50</v>
      </c>
      <c r="P2036" s="8">
        <f t="shared" si="312"/>
        <v>16.5</v>
      </c>
      <c r="Q2036" s="9">
        <f t="shared" si="314"/>
        <v>9.9749999999999996</v>
      </c>
      <c r="R2036" s="9">
        <f t="shared" si="315"/>
        <v>21.625</v>
      </c>
      <c r="S2036" s="9">
        <f t="shared" si="316"/>
        <v>19.925000000000001</v>
      </c>
      <c r="T2036" s="9">
        <f t="shared" si="317"/>
        <v>16.625</v>
      </c>
      <c r="U2036" s="8">
        <f t="shared" si="318"/>
        <v>17.175000000000001</v>
      </c>
      <c r="V2036" s="8">
        <f t="shared" si="319"/>
        <v>17.037500000000001</v>
      </c>
    </row>
    <row r="2037" spans="1:22" ht="13.5" x14ac:dyDescent="0.25">
      <c r="A2037" s="3">
        <f>RSI!A2037</f>
        <v>44970</v>
      </c>
      <c r="B2037" s="2">
        <f>RSI!B2037</f>
        <v>16.927399999999999</v>
      </c>
      <c r="C2037" s="2">
        <f>RSI!I2037</f>
        <v>74.267431571887982</v>
      </c>
      <c r="D2037" s="2">
        <f>MACD!E2037</f>
        <v>-2.1356364125466598E-3</v>
      </c>
      <c r="E2037" s="2">
        <f>MACD!F2037</f>
        <v>-1.0264844235991439E-2</v>
      </c>
      <c r="F2037" s="2">
        <f>'Moving Avg'!D2037</f>
        <v>16.927399999999999</v>
      </c>
      <c r="G2037" s="2">
        <f>'Moving Avg'!F2037</f>
        <v>16.844864999999995</v>
      </c>
      <c r="H2037" s="2">
        <f>'Moving Avg'!G2037</f>
        <v>16.241576000000013</v>
      </c>
      <c r="I2037" s="2">
        <f>'Moving Avg'!H2037</f>
        <v>15.072380999999993</v>
      </c>
      <c r="J2037" s="6" t="str">
        <f>OBV!F2037</f>
        <v>NEUTRAL</v>
      </c>
      <c r="K2037" s="6" t="str">
        <f>OBV!G2037</f>
        <v>NEUTRAL</v>
      </c>
      <c r="L2037" s="6" t="str">
        <f>OBV!H2037</f>
        <v>NEUTRAL</v>
      </c>
      <c r="M2037" s="8">
        <f t="shared" si="313"/>
        <v>0</v>
      </c>
      <c r="N2037" s="8">
        <f t="shared" si="310"/>
        <v>0</v>
      </c>
      <c r="O2037" s="8">
        <f t="shared" si="311"/>
        <v>50</v>
      </c>
      <c r="P2037" s="8">
        <f t="shared" si="312"/>
        <v>33</v>
      </c>
      <c r="Q2037" s="9">
        <f t="shared" si="314"/>
        <v>12.45</v>
      </c>
      <c r="R2037" s="9">
        <f t="shared" si="315"/>
        <v>25.75</v>
      </c>
      <c r="S2037" s="9">
        <f t="shared" si="316"/>
        <v>27.35</v>
      </c>
      <c r="T2037" s="9">
        <f t="shared" si="317"/>
        <v>20.75</v>
      </c>
      <c r="U2037" s="8">
        <f t="shared" si="318"/>
        <v>21.850000000000005</v>
      </c>
      <c r="V2037" s="8">
        <f t="shared" si="319"/>
        <v>21.575000000000003</v>
      </c>
    </row>
    <row r="2038" spans="1:22" ht="13.5" x14ac:dyDescent="0.25">
      <c r="A2038" s="3">
        <f>RSI!A2038</f>
        <v>44971</v>
      </c>
      <c r="B2038" s="2">
        <f>RSI!B2038</f>
        <v>16.927399999999999</v>
      </c>
      <c r="C2038" s="2">
        <f>RSI!I2038</f>
        <v>74.267431571887982</v>
      </c>
      <c r="D2038" s="2">
        <f>MACD!E2038</f>
        <v>-7.1273981299597722E-3</v>
      </c>
      <c r="E2038" s="2">
        <f>MACD!F2038</f>
        <v>-9.6373550147851057E-3</v>
      </c>
      <c r="F2038" s="2">
        <f>'Moving Avg'!D2038</f>
        <v>16.927399999999999</v>
      </c>
      <c r="G2038" s="2">
        <f>'Moving Avg'!F2038</f>
        <v>16.853029999999997</v>
      </c>
      <c r="H2038" s="2">
        <f>'Moving Avg'!G2038</f>
        <v>16.282444000000012</v>
      </c>
      <c r="I2038" s="2">
        <f>'Moving Avg'!H2038</f>
        <v>15.085104999999992</v>
      </c>
      <c r="J2038" s="6" t="str">
        <f>OBV!F2038</f>
        <v>NEUTRAL</v>
      </c>
      <c r="K2038" s="6" t="str">
        <f>OBV!G2038</f>
        <v>NEUTRAL</v>
      </c>
      <c r="L2038" s="6" t="str">
        <f>OBV!H2038</f>
        <v>NEUTRAL</v>
      </c>
      <c r="M2038" s="8">
        <f t="shared" si="313"/>
        <v>0</v>
      </c>
      <c r="N2038" s="8">
        <f t="shared" si="310"/>
        <v>0</v>
      </c>
      <c r="O2038" s="8">
        <f t="shared" si="311"/>
        <v>50</v>
      </c>
      <c r="P2038" s="8">
        <f t="shared" si="312"/>
        <v>33</v>
      </c>
      <c r="Q2038" s="9">
        <f t="shared" si="314"/>
        <v>12.45</v>
      </c>
      <c r="R2038" s="9">
        <f t="shared" si="315"/>
        <v>25.75</v>
      </c>
      <c r="S2038" s="9">
        <f t="shared" si="316"/>
        <v>27.35</v>
      </c>
      <c r="T2038" s="9">
        <f t="shared" si="317"/>
        <v>20.75</v>
      </c>
      <c r="U2038" s="8">
        <f t="shared" si="318"/>
        <v>21.850000000000005</v>
      </c>
      <c r="V2038" s="8">
        <f t="shared" si="319"/>
        <v>21.575000000000003</v>
      </c>
    </row>
    <row r="2039" spans="1:22" ht="13.5" x14ac:dyDescent="0.25">
      <c r="A2039" s="3">
        <f>RSI!A2039</f>
        <v>44972</v>
      </c>
      <c r="B2039" s="2">
        <f>RSI!B2039</f>
        <v>16.927399999999999</v>
      </c>
      <c r="C2039" s="2">
        <f>RSI!I2039</f>
        <v>74.267431571887982</v>
      </c>
      <c r="D2039" s="2">
        <f>MACD!E2039</f>
        <v>6.7745252895008434E-3</v>
      </c>
      <c r="E2039" s="2">
        <f>MACD!F2039</f>
        <v>-6.3549789539279157E-3</v>
      </c>
      <c r="F2039" s="2">
        <f>'Moving Avg'!D2039</f>
        <v>16.927399999999999</v>
      </c>
      <c r="G2039" s="2">
        <f>'Moving Avg'!F2039</f>
        <v>16.862099999999995</v>
      </c>
      <c r="H2039" s="2">
        <f>'Moving Avg'!G2039</f>
        <v>16.323312000000012</v>
      </c>
      <c r="I2039" s="2">
        <f>'Moving Avg'!H2039</f>
        <v>15.09782899999999</v>
      </c>
      <c r="J2039" s="6" t="str">
        <f>OBV!F2039</f>
        <v>NEUTRAL</v>
      </c>
      <c r="K2039" s="6" t="str">
        <f>OBV!G2039</f>
        <v>NEUTRAL</v>
      </c>
      <c r="L2039" s="6" t="str">
        <f>OBV!H2039</f>
        <v>NEUTRAL</v>
      </c>
      <c r="M2039" s="8">
        <f t="shared" si="313"/>
        <v>0</v>
      </c>
      <c r="N2039" s="8">
        <f t="shared" si="310"/>
        <v>0</v>
      </c>
      <c r="O2039" s="8">
        <f t="shared" si="311"/>
        <v>50</v>
      </c>
      <c r="P2039" s="8">
        <f t="shared" si="312"/>
        <v>33</v>
      </c>
      <c r="Q2039" s="9">
        <f t="shared" si="314"/>
        <v>12.45</v>
      </c>
      <c r="R2039" s="9">
        <f t="shared" si="315"/>
        <v>25.75</v>
      </c>
      <c r="S2039" s="9">
        <f t="shared" si="316"/>
        <v>27.35</v>
      </c>
      <c r="T2039" s="9">
        <f t="shared" si="317"/>
        <v>20.75</v>
      </c>
      <c r="U2039" s="8">
        <f t="shared" si="318"/>
        <v>21.850000000000005</v>
      </c>
      <c r="V2039" s="8">
        <f t="shared" si="319"/>
        <v>21.575000000000003</v>
      </c>
    </row>
    <row r="2040" spans="1:22" ht="13.5" x14ac:dyDescent="0.25">
      <c r="A2040" s="3">
        <f>RSI!A2040</f>
        <v>44973</v>
      </c>
      <c r="B2040" s="2">
        <f>RSI!B2040</f>
        <v>16.927399999999999</v>
      </c>
      <c r="C2040" s="2">
        <f>RSI!I2040</f>
        <v>74.267431571887982</v>
      </c>
      <c r="D2040" s="2">
        <f>MACD!E2040</f>
        <v>4.050538238121959E-2</v>
      </c>
      <c r="E2040" s="2">
        <f>MACD!F2040</f>
        <v>3.0170933131015848E-3</v>
      </c>
      <c r="F2040" s="2">
        <f>'Moving Avg'!D2040</f>
        <v>16.927399999999999</v>
      </c>
      <c r="G2040" s="2">
        <f>'Moving Avg'!F2040</f>
        <v>16.871169999999996</v>
      </c>
      <c r="H2040" s="2">
        <f>'Moving Avg'!G2040</f>
        <v>16.363938000000008</v>
      </c>
      <c r="I2040" s="2">
        <f>'Moving Avg'!H2040</f>
        <v>15.111264999999989</v>
      </c>
      <c r="J2040" s="6" t="str">
        <f>OBV!F2040</f>
        <v>NEUTRAL</v>
      </c>
      <c r="K2040" s="6" t="str">
        <f>OBV!G2040</f>
        <v>NEUTRAL</v>
      </c>
      <c r="L2040" s="6" t="str">
        <f>OBV!H2040</f>
        <v>NEUTRAL</v>
      </c>
      <c r="M2040" s="8">
        <f t="shared" si="313"/>
        <v>0</v>
      </c>
      <c r="N2040" s="8">
        <f t="shared" si="310"/>
        <v>0</v>
      </c>
      <c r="O2040" s="8">
        <f t="shared" si="311"/>
        <v>50</v>
      </c>
      <c r="P2040" s="8">
        <f t="shared" si="312"/>
        <v>33</v>
      </c>
      <c r="Q2040" s="9">
        <f t="shared" si="314"/>
        <v>12.45</v>
      </c>
      <c r="R2040" s="9">
        <f t="shared" si="315"/>
        <v>25.75</v>
      </c>
      <c r="S2040" s="9">
        <f t="shared" si="316"/>
        <v>27.35</v>
      </c>
      <c r="T2040" s="9">
        <f t="shared" si="317"/>
        <v>20.75</v>
      </c>
      <c r="U2040" s="8">
        <f t="shared" si="318"/>
        <v>21.850000000000005</v>
      </c>
      <c r="V2040" s="8">
        <f t="shared" si="319"/>
        <v>21.575000000000003</v>
      </c>
    </row>
    <row r="2041" spans="1:22" ht="13.5" x14ac:dyDescent="0.25">
      <c r="A2041" s="3">
        <f>RSI!A2041</f>
        <v>44974</v>
      </c>
      <c r="B2041" s="2">
        <f>RSI!B2041</f>
        <v>16.927399999999999</v>
      </c>
      <c r="C2041" s="2">
        <f>RSI!I2041</f>
        <v>74.267431571887982</v>
      </c>
      <c r="D2041" s="2">
        <f>MACD!E2041</f>
        <v>6.3202716200873255E-2</v>
      </c>
      <c r="E2041" s="2">
        <f>MACD!F2041</f>
        <v>1.5054217890655919E-2</v>
      </c>
      <c r="F2041" s="2">
        <f>'Moving Avg'!D2041</f>
        <v>16.927399999999999</v>
      </c>
      <c r="G2041" s="2">
        <f>'Moving Avg'!F2041</f>
        <v>16.879029999999997</v>
      </c>
      <c r="H2041" s="2">
        <f>'Moving Avg'!G2041</f>
        <v>16.394166000000013</v>
      </c>
      <c r="I2041" s="2">
        <f>'Moving Avg'!H2041</f>
        <v>15.12441649999999</v>
      </c>
      <c r="J2041" s="6" t="str">
        <f>OBV!F2041</f>
        <v>NEUTRAL</v>
      </c>
      <c r="K2041" s="6" t="str">
        <f>OBV!G2041</f>
        <v>NEUTRAL</v>
      </c>
      <c r="L2041" s="6" t="str">
        <f>OBV!H2041</f>
        <v>NEUTRAL</v>
      </c>
      <c r="M2041" s="8">
        <f t="shared" si="313"/>
        <v>0</v>
      </c>
      <c r="N2041" s="8">
        <f t="shared" si="310"/>
        <v>0</v>
      </c>
      <c r="O2041" s="8">
        <f t="shared" si="311"/>
        <v>50</v>
      </c>
      <c r="P2041" s="8">
        <f t="shared" si="312"/>
        <v>33</v>
      </c>
      <c r="Q2041" s="9">
        <f t="shared" si="314"/>
        <v>12.45</v>
      </c>
      <c r="R2041" s="9">
        <f t="shared" si="315"/>
        <v>25.75</v>
      </c>
      <c r="S2041" s="9">
        <f t="shared" si="316"/>
        <v>27.35</v>
      </c>
      <c r="T2041" s="9">
        <f t="shared" si="317"/>
        <v>20.75</v>
      </c>
      <c r="U2041" s="8">
        <f t="shared" si="318"/>
        <v>21.850000000000005</v>
      </c>
      <c r="V2041" s="8">
        <f t="shared" si="319"/>
        <v>21.575000000000003</v>
      </c>
    </row>
    <row r="2042" spans="1:22" ht="13.5" x14ac:dyDescent="0.25">
      <c r="A2042" s="3">
        <f>RSI!A2042</f>
        <v>44977</v>
      </c>
      <c r="B2042" s="2">
        <f>RSI!B2042</f>
        <v>16.866900000000001</v>
      </c>
      <c r="C2042" s="2">
        <f>RSI!I2042</f>
        <v>64.236281973833002</v>
      </c>
      <c r="D2042" s="2">
        <f>MACD!E2042</f>
        <v>7.1826522285203254E-2</v>
      </c>
      <c r="E2042" s="2">
        <f>MACD!F2042</f>
        <v>2.6408678769565389E-2</v>
      </c>
      <c r="F2042" s="2">
        <f>'Moving Avg'!D2042</f>
        <v>16.915299999999998</v>
      </c>
      <c r="G2042" s="2">
        <f>'Moving Avg'!F2042</f>
        <v>16.883864999999997</v>
      </c>
      <c r="H2042" s="2">
        <f>'Moving Avg'!G2042</f>
        <v>16.42439400000001</v>
      </c>
      <c r="I2042" s="2">
        <f>'Moving Avg'!H2042</f>
        <v>15.137549999999992</v>
      </c>
      <c r="J2042" s="6" t="str">
        <f>OBV!F2042</f>
        <v>BEARISH</v>
      </c>
      <c r="K2042" s="6" t="str">
        <f>OBV!G2042</f>
        <v>NEUTRAL</v>
      </c>
      <c r="L2042" s="6" t="str">
        <f>OBV!H2042</f>
        <v>CONFIRMED BEARISH</v>
      </c>
      <c r="M2042" s="8">
        <f t="shared" si="313"/>
        <v>50</v>
      </c>
      <c r="N2042" s="8">
        <f t="shared" si="310"/>
        <v>0</v>
      </c>
      <c r="O2042" s="8">
        <f t="shared" si="311"/>
        <v>50</v>
      </c>
      <c r="P2042" s="8">
        <f t="shared" si="312"/>
        <v>16.5</v>
      </c>
      <c r="Q2042" s="9">
        <f t="shared" si="314"/>
        <v>27.475000000000001</v>
      </c>
      <c r="R2042" s="9">
        <f t="shared" si="315"/>
        <v>31.625</v>
      </c>
      <c r="S2042" s="9">
        <f t="shared" si="316"/>
        <v>27.425000000000001</v>
      </c>
      <c r="T2042" s="9">
        <f t="shared" si="317"/>
        <v>29.125</v>
      </c>
      <c r="U2042" s="8">
        <f t="shared" si="318"/>
        <v>28.841666666666669</v>
      </c>
      <c r="V2042" s="8">
        <f t="shared" si="319"/>
        <v>28.912500000000001</v>
      </c>
    </row>
    <row r="2043" spans="1:22" ht="13.5" x14ac:dyDescent="0.25">
      <c r="A2043" s="3">
        <f>RSI!A2043</f>
        <v>44978</v>
      </c>
      <c r="B2043" s="2">
        <f>RSI!B2043</f>
        <v>16.866900000000001</v>
      </c>
      <c r="C2043" s="2">
        <f>RSI!I2043</f>
        <v>64.236281973833002</v>
      </c>
      <c r="D2043" s="2">
        <f>MACD!E2043</f>
        <v>7.8453988336629976E-2</v>
      </c>
      <c r="E2043" s="2">
        <f>MACD!F2043</f>
        <v>3.6817740682978307E-2</v>
      </c>
      <c r="F2043" s="2">
        <f>'Moving Avg'!D2043</f>
        <v>16.903200000000002</v>
      </c>
      <c r="G2043" s="2">
        <f>'Moving Avg'!F2043</f>
        <v>16.888699999999996</v>
      </c>
      <c r="H2043" s="2">
        <f>'Moving Avg'!G2043</f>
        <v>16.444948000000007</v>
      </c>
      <c r="I2043" s="2">
        <f>'Moving Avg'!H2043</f>
        <v>15.149640999999992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  <c r="M2043" s="8">
        <f t="shared" si="313"/>
        <v>50</v>
      </c>
      <c r="N2043" s="8">
        <f t="shared" si="310"/>
        <v>0</v>
      </c>
      <c r="O2043" s="8">
        <f t="shared" si="311"/>
        <v>50</v>
      </c>
      <c r="P2043" s="8">
        <f t="shared" si="312"/>
        <v>16.5</v>
      </c>
      <c r="Q2043" s="9">
        <f t="shared" si="314"/>
        <v>27.475000000000001</v>
      </c>
      <c r="R2043" s="9">
        <f t="shared" si="315"/>
        <v>31.625</v>
      </c>
      <c r="S2043" s="9">
        <f t="shared" si="316"/>
        <v>27.425000000000001</v>
      </c>
      <c r="T2043" s="9">
        <f t="shared" si="317"/>
        <v>29.125</v>
      </c>
      <c r="U2043" s="8">
        <f t="shared" si="318"/>
        <v>28.841666666666669</v>
      </c>
      <c r="V2043" s="8">
        <f t="shared" si="319"/>
        <v>28.912500000000001</v>
      </c>
    </row>
    <row r="2044" spans="1:22" ht="13.5" x14ac:dyDescent="0.25">
      <c r="A2044" s="3">
        <f>RSI!A2044</f>
        <v>44979</v>
      </c>
      <c r="B2044" s="2">
        <f>RSI!B2044</f>
        <v>16.322800000000001</v>
      </c>
      <c r="C2044" s="2">
        <f>RSI!I2044</f>
        <v>26.667492482618684</v>
      </c>
      <c r="D2044" s="2">
        <f>MACD!E2044</f>
        <v>0.12374554734174836</v>
      </c>
      <c r="E2044" s="2">
        <f>MACD!F2044</f>
        <v>5.4203302014732321E-2</v>
      </c>
      <c r="F2044" s="2">
        <f>'Moving Avg'!D2044</f>
        <v>16.78228</v>
      </c>
      <c r="G2044" s="2">
        <f>'Moving Avg'!F2044</f>
        <v>16.866329999999998</v>
      </c>
      <c r="H2044" s="2">
        <f>'Moving Avg'!G2044</f>
        <v>16.454742000000007</v>
      </c>
      <c r="I2044" s="2">
        <f>'Moving Avg'!H2044</f>
        <v>15.159011499999993</v>
      </c>
      <c r="J2044" s="6" t="str">
        <f>OBV!F2044</f>
        <v>BEARISH</v>
      </c>
      <c r="K2044" s="6" t="str">
        <f>OBV!G2044</f>
        <v>WEAK</v>
      </c>
      <c r="L2044" s="6" t="str">
        <f>OBV!H2044</f>
        <v>CONFIRMED BEARISH</v>
      </c>
      <c r="M2044" s="8">
        <f t="shared" si="313"/>
        <v>100</v>
      </c>
      <c r="N2044" s="8">
        <f t="shared" si="310"/>
        <v>0</v>
      </c>
      <c r="O2044" s="8">
        <f t="shared" si="311"/>
        <v>50</v>
      </c>
      <c r="P2044" s="8">
        <f t="shared" si="312"/>
        <v>0</v>
      </c>
      <c r="Q2044" s="9">
        <f t="shared" si="314"/>
        <v>42.5</v>
      </c>
      <c r="R2044" s="9">
        <f t="shared" si="315"/>
        <v>37.5</v>
      </c>
      <c r="S2044" s="9">
        <f t="shared" si="316"/>
        <v>27.5</v>
      </c>
      <c r="T2044" s="9">
        <f t="shared" si="317"/>
        <v>37.5</v>
      </c>
      <c r="U2044" s="8">
        <f t="shared" si="318"/>
        <v>35.833333333333336</v>
      </c>
      <c r="V2044" s="8">
        <f t="shared" si="319"/>
        <v>36.25</v>
      </c>
    </row>
    <row r="2045" spans="1:22" ht="13.5" x14ac:dyDescent="0.25">
      <c r="A2045" s="3">
        <f>RSI!A2045</f>
        <v>44980</v>
      </c>
      <c r="B2045" s="2">
        <f>RSI!B2045</f>
        <v>15.718299999999999</v>
      </c>
      <c r="C2045" s="2">
        <f>RSI!I2045</f>
        <v>15.688975865110265</v>
      </c>
      <c r="D2045" s="2">
        <f>MACD!E2045</f>
        <v>0.20948798761821763</v>
      </c>
      <c r="E2045" s="2">
        <f>MACD!F2045</f>
        <v>8.5260239135429378E-2</v>
      </c>
      <c r="F2045" s="2">
        <f>'Moving Avg'!D2045</f>
        <v>16.540460000000003</v>
      </c>
      <c r="G2045" s="2">
        <f>'Moving Avg'!F2045</f>
        <v>16.813735000000001</v>
      </c>
      <c r="H2045" s="2">
        <f>'Moving Avg'!G2045</f>
        <v>16.454742000000007</v>
      </c>
      <c r="I2045" s="2">
        <f>'Moving Avg'!H2045</f>
        <v>15.16535949999999</v>
      </c>
      <c r="J2045" s="6" t="str">
        <f>OBV!F2045</f>
        <v>BEARISH</v>
      </c>
      <c r="K2045" s="6" t="str">
        <f>OBV!G2045</f>
        <v>WEAK</v>
      </c>
      <c r="L2045" s="6" t="str">
        <f>OBV!H2045</f>
        <v>CONFIRMED BEARISH</v>
      </c>
      <c r="M2045" s="8">
        <f t="shared" si="313"/>
        <v>100</v>
      </c>
      <c r="N2045" s="8">
        <f t="shared" si="310"/>
        <v>0</v>
      </c>
      <c r="O2045" s="8">
        <f t="shared" si="311"/>
        <v>50</v>
      </c>
      <c r="P2045" s="8">
        <f t="shared" si="312"/>
        <v>0</v>
      </c>
      <c r="Q2045" s="9">
        <f t="shared" si="314"/>
        <v>42.5</v>
      </c>
      <c r="R2045" s="9">
        <f t="shared" si="315"/>
        <v>37.5</v>
      </c>
      <c r="S2045" s="9">
        <f t="shared" si="316"/>
        <v>27.5</v>
      </c>
      <c r="T2045" s="9">
        <f t="shared" si="317"/>
        <v>37.5</v>
      </c>
      <c r="U2045" s="8">
        <f t="shared" si="318"/>
        <v>35.833333333333336</v>
      </c>
      <c r="V2045" s="8">
        <f t="shared" si="319"/>
        <v>36.25</v>
      </c>
    </row>
    <row r="2046" spans="1:22" ht="13.5" x14ac:dyDescent="0.25">
      <c r="A2046" s="3">
        <f>RSI!A2046</f>
        <v>44981</v>
      </c>
      <c r="B2046" s="2">
        <f>RSI!B2046</f>
        <v>15.718299999999999</v>
      </c>
      <c r="C2046" s="2">
        <f>RSI!I2046</f>
        <v>15.688975865110265</v>
      </c>
      <c r="D2046" s="2">
        <f>MACD!E2046</f>
        <v>0.28805670307564313</v>
      </c>
      <c r="E2046" s="2">
        <f>MACD!F2046</f>
        <v>0.12581953192347212</v>
      </c>
      <c r="F2046" s="2">
        <f>'Moving Avg'!D2046</f>
        <v>16.298639999999999</v>
      </c>
      <c r="G2046" s="2">
        <f>'Moving Avg'!F2046</f>
        <v>16.762045000000001</v>
      </c>
      <c r="H2046" s="2">
        <f>'Moving Avg'!G2046</f>
        <v>16.454742000000007</v>
      </c>
      <c r="I2046" s="2">
        <f>'Moving Avg'!H2046</f>
        <v>15.171404999999988</v>
      </c>
      <c r="J2046" s="6" t="str">
        <f>OBV!F2046</f>
        <v>BEARISH</v>
      </c>
      <c r="K2046" s="6" t="str">
        <f>OBV!G2046</f>
        <v>WEAK</v>
      </c>
      <c r="L2046" s="6" t="str">
        <f>OBV!H2046</f>
        <v>CONFIRMED BEARISH</v>
      </c>
      <c r="M2046" s="8">
        <f t="shared" si="313"/>
        <v>100</v>
      </c>
      <c r="N2046" s="8">
        <f t="shared" si="310"/>
        <v>0</v>
      </c>
      <c r="O2046" s="8">
        <f t="shared" si="311"/>
        <v>50</v>
      </c>
      <c r="P2046" s="8">
        <f t="shared" si="312"/>
        <v>0</v>
      </c>
      <c r="Q2046" s="9">
        <f t="shared" si="314"/>
        <v>42.5</v>
      </c>
      <c r="R2046" s="9">
        <f t="shared" si="315"/>
        <v>37.5</v>
      </c>
      <c r="S2046" s="9">
        <f t="shared" si="316"/>
        <v>27.5</v>
      </c>
      <c r="T2046" s="9">
        <f t="shared" si="317"/>
        <v>37.5</v>
      </c>
      <c r="U2046" s="8">
        <f t="shared" si="318"/>
        <v>35.833333333333336</v>
      </c>
      <c r="V2046" s="8">
        <f t="shared" si="319"/>
        <v>36.25</v>
      </c>
    </row>
    <row r="2047" spans="1:22" ht="13.5" x14ac:dyDescent="0.25">
      <c r="A2047" s="3">
        <f>RSI!A2047</f>
        <v>44984</v>
      </c>
      <c r="B2047" s="2">
        <f>RSI!B2047</f>
        <v>16.6614</v>
      </c>
      <c r="C2047" s="2">
        <f>RSI!I2047</f>
        <v>51.68118784136945</v>
      </c>
      <c r="D2047" s="2">
        <f>MACD!E2047</f>
        <v>0.29025034962404561</v>
      </c>
      <c r="E2047" s="2">
        <f>MACD!F2047</f>
        <v>0.15870569546358682</v>
      </c>
      <c r="F2047" s="2">
        <f>'Moving Avg'!D2047</f>
        <v>16.257539999999999</v>
      </c>
      <c r="G2047" s="2">
        <f>'Moving Avg'!F2047</f>
        <v>16.758115</v>
      </c>
      <c r="H2047" s="2">
        <f>'Moving Avg'!G2047</f>
        <v>16.473726000000003</v>
      </c>
      <c r="I2047" s="2">
        <f>'Moving Avg'!H2047</f>
        <v>15.182165999999988</v>
      </c>
      <c r="J2047" s="6" t="str">
        <f>OBV!F2047</f>
        <v>BULLISH</v>
      </c>
      <c r="K2047" s="6" t="str">
        <f>OBV!G2047</f>
        <v>STRONG</v>
      </c>
      <c r="L2047" s="6" t="str">
        <f>OBV!H2047</f>
        <v>BULLISH DIVERGENCE</v>
      </c>
      <c r="M2047" s="8">
        <f t="shared" si="313"/>
        <v>50</v>
      </c>
      <c r="N2047" s="8">
        <f t="shared" si="310"/>
        <v>0</v>
      </c>
      <c r="O2047" s="8">
        <f t="shared" si="311"/>
        <v>50</v>
      </c>
      <c r="P2047" s="8">
        <f t="shared" si="312"/>
        <v>83</v>
      </c>
      <c r="Q2047" s="9">
        <f t="shared" si="314"/>
        <v>37.450000000000003</v>
      </c>
      <c r="R2047" s="9">
        <f t="shared" si="315"/>
        <v>48.25</v>
      </c>
      <c r="S2047" s="9">
        <f t="shared" si="316"/>
        <v>57.35</v>
      </c>
      <c r="T2047" s="9">
        <f t="shared" si="317"/>
        <v>45.75</v>
      </c>
      <c r="U2047" s="8">
        <f t="shared" si="318"/>
        <v>47.683333333333337</v>
      </c>
      <c r="V2047" s="8">
        <f t="shared" si="319"/>
        <v>47.2</v>
      </c>
    </row>
    <row r="2048" spans="1:22" ht="13.5" x14ac:dyDescent="0.25">
      <c r="A2048" s="3">
        <f>RSI!A2048</f>
        <v>44985</v>
      </c>
      <c r="B2048" s="2">
        <f>RSI!B2048</f>
        <v>17.241700000000002</v>
      </c>
      <c r="C2048" s="2">
        <f>RSI!I2048</f>
        <v>62.335700254651279</v>
      </c>
      <c r="D2048" s="2">
        <f>MACD!E2048</f>
        <v>0.24870747612636634</v>
      </c>
      <c r="E2048" s="2">
        <f>MACD!F2048</f>
        <v>0.17670605159614272</v>
      </c>
      <c r="F2048" s="2">
        <f>'Moving Avg'!D2048</f>
        <v>16.3325</v>
      </c>
      <c r="G2048" s="2">
        <f>'Moving Avg'!F2048</f>
        <v>16.781690000000005</v>
      </c>
      <c r="H2048" s="2">
        <f>'Moving Avg'!G2048</f>
        <v>16.504194000000005</v>
      </c>
      <c r="I2048" s="2">
        <f>'Moving Avg'!H2048</f>
        <v>15.195828499999989</v>
      </c>
      <c r="J2048" s="6" t="str">
        <f>OBV!F2048</f>
        <v>BULLISH</v>
      </c>
      <c r="K2048" s="6" t="str">
        <f>OBV!G2048</f>
        <v>STRONG</v>
      </c>
      <c r="L2048" s="6" t="str">
        <f>OBV!H2048</f>
        <v>CONFIRMED BULLISH</v>
      </c>
      <c r="M2048" s="8">
        <f t="shared" si="313"/>
        <v>50</v>
      </c>
      <c r="N2048" s="8">
        <f t="shared" si="310"/>
        <v>0</v>
      </c>
      <c r="O2048" s="8">
        <f t="shared" si="311"/>
        <v>50</v>
      </c>
      <c r="P2048" s="8">
        <f t="shared" si="312"/>
        <v>100</v>
      </c>
      <c r="Q2048" s="9">
        <f t="shared" si="314"/>
        <v>40</v>
      </c>
      <c r="R2048" s="9">
        <f t="shared" si="315"/>
        <v>52.5</v>
      </c>
      <c r="S2048" s="9">
        <f t="shared" si="316"/>
        <v>65</v>
      </c>
      <c r="T2048" s="9">
        <f t="shared" si="317"/>
        <v>50</v>
      </c>
      <c r="U2048" s="8">
        <f t="shared" si="318"/>
        <v>52.5</v>
      </c>
      <c r="V2048" s="8">
        <f t="shared" si="319"/>
        <v>51.875</v>
      </c>
    </row>
    <row r="2049" spans="1:22" ht="13.5" x14ac:dyDescent="0.25">
      <c r="A2049" s="3">
        <f>RSI!A2049</f>
        <v>44986</v>
      </c>
      <c r="B2049" s="2">
        <f>RSI!B2049</f>
        <v>18.015599999999999</v>
      </c>
      <c r="C2049" s="2">
        <f>RSI!I2049</f>
        <v>71.394708701182623</v>
      </c>
      <c r="D2049" s="2">
        <f>MACD!E2049</f>
        <v>0.1524176752250348</v>
      </c>
      <c r="E2049" s="2">
        <f>MACD!F2049</f>
        <v>0.17184837632192113</v>
      </c>
      <c r="F2049" s="2">
        <f>'Moving Avg'!D2049</f>
        <v>16.671060000000001</v>
      </c>
      <c r="G2049" s="2">
        <f>'Moving Avg'!F2049</f>
        <v>16.837615000000003</v>
      </c>
      <c r="H2049" s="2">
        <f>'Moving Avg'!G2049</f>
        <v>16.550140000000003</v>
      </c>
      <c r="I2049" s="2">
        <f>'Moving Avg'!H2049</f>
        <v>15.213390999999991</v>
      </c>
      <c r="J2049" s="6" t="str">
        <f>OBV!F2049</f>
        <v>BULLISH</v>
      </c>
      <c r="K2049" s="6" t="str">
        <f>OBV!G2049</f>
        <v>STRONG</v>
      </c>
      <c r="L2049" s="6" t="str">
        <f>OBV!H2049</f>
        <v>CONFIRMED BULLISH</v>
      </c>
      <c r="M2049" s="8">
        <f t="shared" si="313"/>
        <v>0</v>
      </c>
      <c r="N2049" s="8">
        <f t="shared" si="310"/>
        <v>45</v>
      </c>
      <c r="O2049" s="8">
        <f t="shared" si="311"/>
        <v>50</v>
      </c>
      <c r="P2049" s="8">
        <f t="shared" si="312"/>
        <v>100</v>
      </c>
      <c r="Q2049" s="9">
        <f t="shared" si="314"/>
        <v>38.25</v>
      </c>
      <c r="R2049" s="9">
        <f t="shared" si="315"/>
        <v>51.5</v>
      </c>
      <c r="S2049" s="9">
        <f t="shared" si="316"/>
        <v>64.25</v>
      </c>
      <c r="T2049" s="9">
        <f t="shared" si="317"/>
        <v>48.75</v>
      </c>
      <c r="U2049" s="8">
        <f t="shared" si="318"/>
        <v>51.333333333333336</v>
      </c>
      <c r="V2049" s="8">
        <f t="shared" si="319"/>
        <v>50.6875</v>
      </c>
    </row>
    <row r="2050" spans="1:22" ht="13.5" x14ac:dyDescent="0.25">
      <c r="A2050" s="3">
        <f>RSI!A2050</f>
        <v>44987</v>
      </c>
      <c r="B2050" s="2">
        <f>RSI!B2050</f>
        <v>18.136500000000002</v>
      </c>
      <c r="C2050" s="2">
        <f>RSI!I2050</f>
        <v>72.507198164778487</v>
      </c>
      <c r="D2050" s="2">
        <f>MACD!E2050</f>
        <v>5.3883299302622589E-2</v>
      </c>
      <c r="E2050" s="2">
        <f>MACD!F2050</f>
        <v>0.14825536091806141</v>
      </c>
      <c r="F2050" s="2">
        <f>'Moving Avg'!D2050</f>
        <v>17.154699999999998</v>
      </c>
      <c r="G2050" s="2">
        <f>'Moving Avg'!F2050</f>
        <v>16.892025</v>
      </c>
      <c r="H2050" s="2">
        <f>'Moving Avg'!G2050</f>
        <v>16.598504000000002</v>
      </c>
      <c r="I2050" s="2">
        <f>'Moving Avg'!H2050</f>
        <v>15.231557999999991</v>
      </c>
      <c r="J2050" s="6" t="str">
        <f>OBV!F2050</f>
        <v>BULLISH</v>
      </c>
      <c r="K2050" s="6" t="str">
        <f>OBV!G2050</f>
        <v>STRONG</v>
      </c>
      <c r="L2050" s="6" t="str">
        <f>OBV!H2050</f>
        <v>CONFIRMED BULLISH</v>
      </c>
      <c r="M2050" s="8">
        <f t="shared" si="313"/>
        <v>0</v>
      </c>
      <c r="N2050" s="8">
        <f t="shared" ref="N2050:N2113" si="320">IF(E2050-D2050&gt;0.02, 100, IF(E2050-D2050&lt;0,0,45))</f>
        <v>100</v>
      </c>
      <c r="O2050" s="8">
        <f t="shared" ref="O2050:O2113" si="321">IF(F2050-I2050&gt;10,100,IF(F2050-I2050&gt;5,75, IF(F2050-I2050&gt;0,50,0)))</f>
        <v>50</v>
      </c>
      <c r="P2050" s="8">
        <f t="shared" ref="P2050:P2113" si="322">IF(L2050="confirmed bullish", 34, IF(L2050="bullish divergence",17, 0))+IF(J2050="bullish",33,IF(J2050="bearish",0,16.5))+IF(K2050="strong",33,IF(K2050="weak",0,16.5))</f>
        <v>100</v>
      </c>
      <c r="Q2050" s="9">
        <f t="shared" si="314"/>
        <v>57.5</v>
      </c>
      <c r="R2050" s="9">
        <f t="shared" si="315"/>
        <v>62.5</v>
      </c>
      <c r="S2050" s="9">
        <f t="shared" si="316"/>
        <v>72.5</v>
      </c>
      <c r="T2050" s="9">
        <f t="shared" si="317"/>
        <v>62.5</v>
      </c>
      <c r="U2050" s="8">
        <f t="shared" si="318"/>
        <v>64.166666666666671</v>
      </c>
      <c r="V2050" s="8">
        <f t="shared" si="319"/>
        <v>63.75</v>
      </c>
    </row>
    <row r="2051" spans="1:22" ht="13.5" x14ac:dyDescent="0.25">
      <c r="A2051" s="3">
        <f>RSI!A2051</f>
        <v>44988</v>
      </c>
      <c r="B2051" s="2">
        <f>RSI!B2051</f>
        <v>18.136500000000002</v>
      </c>
      <c r="C2051" s="2">
        <f>RSI!I2051</f>
        <v>72.507198164778487</v>
      </c>
      <c r="D2051" s="2">
        <f>MACD!E2051</f>
        <v>-3.7708970144311849E-2</v>
      </c>
      <c r="E2051" s="2">
        <f>MACD!F2051</f>
        <v>0.11106249470558675</v>
      </c>
      <c r="F2051" s="2">
        <f>'Moving Avg'!D2051</f>
        <v>17.638339999999999</v>
      </c>
      <c r="G2051" s="2">
        <f>'Moving Avg'!F2051</f>
        <v>16.947945000000001</v>
      </c>
      <c r="H2051" s="2">
        <f>'Moving Avg'!G2051</f>
        <v>16.648078000000002</v>
      </c>
      <c r="I2051" s="2">
        <f>'Moving Avg'!H2051</f>
        <v>15.24984549999999</v>
      </c>
      <c r="J2051" s="6" t="str">
        <f>OBV!F2051</f>
        <v>BULLISH</v>
      </c>
      <c r="K2051" s="6" t="str">
        <f>OBV!G2051</f>
        <v>STRONG</v>
      </c>
      <c r="L2051" s="6" t="str">
        <f>OBV!H2051</f>
        <v>CONFIRMED BULLISH</v>
      </c>
      <c r="M2051" s="8">
        <f t="shared" ref="M2051:M2114" si="323">IF(C2051&lt;30,100, IF(C2051&gt;70, 0, 50))</f>
        <v>0</v>
      </c>
      <c r="N2051" s="8">
        <f t="shared" si="320"/>
        <v>100</v>
      </c>
      <c r="O2051" s="8">
        <f t="shared" si="321"/>
        <v>50</v>
      </c>
      <c r="P2051" s="8">
        <f t="shared" si="322"/>
        <v>100</v>
      </c>
      <c r="Q2051" s="9">
        <f t="shared" ref="Q2051:Q2114" si="324">0.35*M2051+N2051*0.35+O2051*0.15+P2051*0.15</f>
        <v>57.5</v>
      </c>
      <c r="R2051" s="9">
        <f t="shared" ref="R2051:R2114" si="325">M2051*0.2+N2051*0.2+O2051*0.35+P2051*0.25</f>
        <v>62.5</v>
      </c>
      <c r="S2051" s="9">
        <f t="shared" ref="S2051:S2114" si="326">M2051*0.15+N2051*0.15+O2051*0.25+P2051*0.45</f>
        <v>72.5</v>
      </c>
      <c r="T2051" s="9">
        <f t="shared" ref="T2051:T2114" si="327">0.25*SUM(M2051:P2051)</f>
        <v>62.5</v>
      </c>
      <c r="U2051" s="8">
        <f t="shared" ref="U2051:U2114" si="328">SUM(Q2051:S2051)/3</f>
        <v>64.166666666666671</v>
      </c>
      <c r="V2051" s="8">
        <f t="shared" ref="V2051:V2114" si="329">SUM(Q2051:T2051)/4</f>
        <v>63.75</v>
      </c>
    </row>
    <row r="2052" spans="1:22" ht="13.5" x14ac:dyDescent="0.25">
      <c r="A2052" s="3">
        <f>RSI!A2052</f>
        <v>44991</v>
      </c>
      <c r="B2052" s="2">
        <f>RSI!B2052</f>
        <v>18.317799999999998</v>
      </c>
      <c r="C2052" s="2">
        <f>RSI!I2052</f>
        <v>74.248946495348335</v>
      </c>
      <c r="D2052" s="2">
        <f>MACD!E2052</f>
        <v>-0.14555580267231605</v>
      </c>
      <c r="E2052" s="2">
        <f>MACD!F2052</f>
        <v>5.9738835230006199E-2</v>
      </c>
      <c r="F2052" s="2">
        <f>'Moving Avg'!D2052</f>
        <v>17.969619999999999</v>
      </c>
      <c r="G2052" s="2">
        <f>'Moving Avg'!F2052</f>
        <v>17.017464999999998</v>
      </c>
      <c r="H2052" s="2">
        <f>'Moving Avg'!G2052</f>
        <v>16.703091999999998</v>
      </c>
      <c r="I2052" s="2">
        <f>'Moving Avg'!H2052</f>
        <v>15.269039499999987</v>
      </c>
      <c r="J2052" s="6" t="str">
        <f>OBV!F2052</f>
        <v>BULLISH</v>
      </c>
      <c r="K2052" s="6" t="str">
        <f>OBV!G2052</f>
        <v>STRONG</v>
      </c>
      <c r="L2052" s="6" t="str">
        <f>OBV!H2052</f>
        <v>CONFIRMED BULLISH</v>
      </c>
      <c r="M2052" s="8">
        <f t="shared" si="323"/>
        <v>0</v>
      </c>
      <c r="N2052" s="8">
        <f t="shared" si="320"/>
        <v>100</v>
      </c>
      <c r="O2052" s="8">
        <f t="shared" si="321"/>
        <v>50</v>
      </c>
      <c r="P2052" s="8">
        <f t="shared" si="322"/>
        <v>100</v>
      </c>
      <c r="Q2052" s="9">
        <f t="shared" si="324"/>
        <v>57.5</v>
      </c>
      <c r="R2052" s="9">
        <f t="shared" si="325"/>
        <v>62.5</v>
      </c>
      <c r="S2052" s="9">
        <f t="shared" si="326"/>
        <v>72.5</v>
      </c>
      <c r="T2052" s="9">
        <f t="shared" si="327"/>
        <v>62.5</v>
      </c>
      <c r="U2052" s="8">
        <f t="shared" si="328"/>
        <v>64.166666666666671</v>
      </c>
      <c r="V2052" s="8">
        <f t="shared" si="329"/>
        <v>63.75</v>
      </c>
    </row>
    <row r="2053" spans="1:22" ht="13.5" x14ac:dyDescent="0.25">
      <c r="A2053" s="3">
        <f>RSI!A2053</f>
        <v>44992</v>
      </c>
      <c r="B2053" s="2">
        <f>RSI!B2053</f>
        <v>18.317799999999998</v>
      </c>
      <c r="C2053" s="2">
        <f>RSI!I2053</f>
        <v>74.248946495348335</v>
      </c>
      <c r="D2053" s="2">
        <f>MACD!E2053</f>
        <v>-0.24492690163103958</v>
      </c>
      <c r="E2053" s="2">
        <f>MACD!F2053</f>
        <v>-1.1943121422029537E-3</v>
      </c>
      <c r="F2053" s="2">
        <f>'Moving Avg'!D2053</f>
        <v>18.184840000000001</v>
      </c>
      <c r="G2053" s="2">
        <f>'Moving Avg'!F2053</f>
        <v>17.086984999999999</v>
      </c>
      <c r="H2053" s="2">
        <f>'Moving Avg'!G2053</f>
        <v>16.758106000000002</v>
      </c>
      <c r="I2053" s="2">
        <f>'Moving Avg'!H2053</f>
        <v>15.288233499999988</v>
      </c>
      <c r="J2053" s="6" t="str">
        <f>OBV!F2053</f>
        <v>BULLISH</v>
      </c>
      <c r="K2053" s="6" t="str">
        <f>OBV!G2053</f>
        <v>STRONG</v>
      </c>
      <c r="L2053" s="6" t="str">
        <f>OBV!H2053</f>
        <v>CONFIRMED BULLISH</v>
      </c>
      <c r="M2053" s="8">
        <f t="shared" si="323"/>
        <v>0</v>
      </c>
      <c r="N2053" s="8">
        <f t="shared" si="320"/>
        <v>100</v>
      </c>
      <c r="O2053" s="8">
        <f t="shared" si="321"/>
        <v>50</v>
      </c>
      <c r="P2053" s="8">
        <f t="shared" si="322"/>
        <v>100</v>
      </c>
      <c r="Q2053" s="9">
        <f t="shared" si="324"/>
        <v>57.5</v>
      </c>
      <c r="R2053" s="9">
        <f t="shared" si="325"/>
        <v>62.5</v>
      </c>
      <c r="S2053" s="9">
        <f t="shared" si="326"/>
        <v>72.5</v>
      </c>
      <c r="T2053" s="9">
        <f t="shared" si="327"/>
        <v>62.5</v>
      </c>
      <c r="U2053" s="8">
        <f t="shared" si="328"/>
        <v>64.166666666666671</v>
      </c>
      <c r="V2053" s="8">
        <f t="shared" si="329"/>
        <v>63.75</v>
      </c>
    </row>
    <row r="2054" spans="1:22" ht="13.5" x14ac:dyDescent="0.25">
      <c r="A2054" s="3">
        <f>RSI!A2054</f>
        <v>44993</v>
      </c>
      <c r="B2054" s="2">
        <f>RSI!B2054</f>
        <v>18.741</v>
      </c>
      <c r="C2054" s="2">
        <f>RSI!I2054</f>
        <v>78.018878147667152</v>
      </c>
      <c r="D2054" s="2">
        <f>MACD!E2054</f>
        <v>-0.45158087487071086</v>
      </c>
      <c r="E2054" s="2">
        <f>MACD!F2054</f>
        <v>-9.1271624687904548E-2</v>
      </c>
      <c r="F2054" s="2">
        <f>'Moving Avg'!D2054</f>
        <v>18.329920000000001</v>
      </c>
      <c r="G2054" s="2">
        <f>'Moving Avg'!F2054</f>
        <v>17.177664999999998</v>
      </c>
      <c r="H2054" s="2">
        <f>'Moving Avg'!G2054</f>
        <v>16.818560000000002</v>
      </c>
      <c r="I2054" s="2">
        <f>'Moving Avg'!H2054</f>
        <v>15.309694999999987</v>
      </c>
      <c r="J2054" s="6" t="str">
        <f>OBV!F2054</f>
        <v>BULLISH</v>
      </c>
      <c r="K2054" s="6" t="str">
        <f>OBV!G2054</f>
        <v>STRONG</v>
      </c>
      <c r="L2054" s="6" t="str">
        <f>OBV!H2054</f>
        <v>CONFIRMED BULLISH</v>
      </c>
      <c r="M2054" s="8">
        <f t="shared" si="323"/>
        <v>0</v>
      </c>
      <c r="N2054" s="8">
        <f t="shared" si="320"/>
        <v>100</v>
      </c>
      <c r="O2054" s="8">
        <f t="shared" si="321"/>
        <v>50</v>
      </c>
      <c r="P2054" s="8">
        <f t="shared" si="322"/>
        <v>100</v>
      </c>
      <c r="Q2054" s="9">
        <f t="shared" si="324"/>
        <v>57.5</v>
      </c>
      <c r="R2054" s="9">
        <f t="shared" si="325"/>
        <v>62.5</v>
      </c>
      <c r="S2054" s="9">
        <f t="shared" si="326"/>
        <v>72.5</v>
      </c>
      <c r="T2054" s="9">
        <f t="shared" si="327"/>
        <v>62.5</v>
      </c>
      <c r="U2054" s="8">
        <f t="shared" si="328"/>
        <v>64.166666666666671</v>
      </c>
      <c r="V2054" s="8">
        <f t="shared" si="329"/>
        <v>63.75</v>
      </c>
    </row>
    <row r="2055" spans="1:22" ht="13.5" x14ac:dyDescent="0.25">
      <c r="A2055" s="3">
        <f>RSI!A2055</f>
        <v>44994</v>
      </c>
      <c r="B2055" s="2">
        <f>RSI!B2055</f>
        <v>18.861899999999999</v>
      </c>
      <c r="C2055" s="2">
        <f>RSI!I2055</f>
        <v>78.966250065244793</v>
      </c>
      <c r="D2055" s="2">
        <f>MACD!E2055</f>
        <v>-0.73785642798019069</v>
      </c>
      <c r="E2055" s="2">
        <f>MACD!F2055</f>
        <v>-0.22058858534636178</v>
      </c>
      <c r="F2055" s="2">
        <f>'Moving Avg'!D2055</f>
        <v>18.475000000000001</v>
      </c>
      <c r="G2055" s="2">
        <f>'Moving Avg'!F2055</f>
        <v>17.274389999999997</v>
      </c>
      <c r="H2055" s="2">
        <f>'Moving Avg'!G2055</f>
        <v>16.880223999999998</v>
      </c>
      <c r="I2055" s="2">
        <f>'Moving Avg'!H2055</f>
        <v>15.331760999999986</v>
      </c>
      <c r="J2055" s="6" t="str">
        <f>OBV!F2055</f>
        <v>BULLISH</v>
      </c>
      <c r="K2055" s="6" t="str">
        <f>OBV!G2055</f>
        <v>STRONG</v>
      </c>
      <c r="L2055" s="6" t="str">
        <f>OBV!H2055</f>
        <v>CONFIRMED BULLISH</v>
      </c>
      <c r="M2055" s="8">
        <f t="shared" si="323"/>
        <v>0</v>
      </c>
      <c r="N2055" s="8">
        <f t="shared" si="320"/>
        <v>100</v>
      </c>
      <c r="O2055" s="8">
        <f t="shared" si="321"/>
        <v>50</v>
      </c>
      <c r="P2055" s="8">
        <f t="shared" si="322"/>
        <v>100</v>
      </c>
      <c r="Q2055" s="9">
        <f t="shared" si="324"/>
        <v>57.5</v>
      </c>
      <c r="R2055" s="9">
        <f t="shared" si="325"/>
        <v>62.5</v>
      </c>
      <c r="S2055" s="9">
        <f t="shared" si="326"/>
        <v>72.5</v>
      </c>
      <c r="T2055" s="9">
        <f t="shared" si="327"/>
        <v>62.5</v>
      </c>
      <c r="U2055" s="8">
        <f t="shared" si="328"/>
        <v>64.166666666666671</v>
      </c>
      <c r="V2055" s="8">
        <f t="shared" si="329"/>
        <v>63.75</v>
      </c>
    </row>
    <row r="2056" spans="1:22" ht="13.5" x14ac:dyDescent="0.25">
      <c r="A2056" s="3">
        <f>RSI!A2056</f>
        <v>44995</v>
      </c>
      <c r="B2056" s="2">
        <f>RSI!B2056</f>
        <v>18.982800000000001</v>
      </c>
      <c r="C2056" s="2">
        <f>RSI!I2056</f>
        <v>79.899221228161935</v>
      </c>
      <c r="D2056" s="2">
        <f>MACD!E2056</f>
        <v>-0.99851782796077515</v>
      </c>
      <c r="E2056" s="2">
        <f>MACD!F2056</f>
        <v>-0.37617443386924448</v>
      </c>
      <c r="F2056" s="2">
        <f>'Moving Avg'!D2056</f>
        <v>18.644259999999996</v>
      </c>
      <c r="G2056" s="2">
        <f>'Moving Avg'!F2056</f>
        <v>17.37716</v>
      </c>
      <c r="H2056" s="2">
        <f>'Moving Avg'!G2056</f>
        <v>16.943095999999997</v>
      </c>
      <c r="I2056" s="2">
        <f>'Moving Avg'!H2056</f>
        <v>15.354461499999987</v>
      </c>
      <c r="J2056" s="6" t="str">
        <f>OBV!F2056</f>
        <v>BULLISH</v>
      </c>
      <c r="K2056" s="6" t="str">
        <f>OBV!G2056</f>
        <v>STRONG</v>
      </c>
      <c r="L2056" s="6" t="str">
        <f>OBV!H2056</f>
        <v>CONFIRMED BULLISH</v>
      </c>
      <c r="M2056" s="8">
        <f t="shared" si="323"/>
        <v>0</v>
      </c>
      <c r="N2056" s="8">
        <f t="shared" si="320"/>
        <v>100</v>
      </c>
      <c r="O2056" s="8">
        <f t="shared" si="321"/>
        <v>50</v>
      </c>
      <c r="P2056" s="8">
        <f t="shared" si="322"/>
        <v>100</v>
      </c>
      <c r="Q2056" s="9">
        <f t="shared" si="324"/>
        <v>57.5</v>
      </c>
      <c r="R2056" s="9">
        <f t="shared" si="325"/>
        <v>62.5</v>
      </c>
      <c r="S2056" s="9">
        <f t="shared" si="326"/>
        <v>72.5</v>
      </c>
      <c r="T2056" s="9">
        <f t="shared" si="327"/>
        <v>62.5</v>
      </c>
      <c r="U2056" s="8">
        <f t="shared" si="328"/>
        <v>64.166666666666671</v>
      </c>
      <c r="V2056" s="8">
        <f t="shared" si="329"/>
        <v>63.75</v>
      </c>
    </row>
    <row r="2057" spans="1:22" ht="13.5" x14ac:dyDescent="0.25">
      <c r="A2057" s="3">
        <f>RSI!A2057</f>
        <v>44998</v>
      </c>
      <c r="B2057" s="2">
        <f>RSI!B2057</f>
        <v>19.043299999999999</v>
      </c>
      <c r="C2057" s="2">
        <f>RSI!I2057</f>
        <v>80.36848717425147</v>
      </c>
      <c r="D2057" s="2">
        <f>MACD!E2057</f>
        <v>-1.0879520549773503</v>
      </c>
      <c r="E2057" s="2">
        <f>MACD!F2057</f>
        <v>-0.51852995809086566</v>
      </c>
      <c r="F2057" s="2">
        <f>'Moving Avg'!D2057</f>
        <v>18.789359999999999</v>
      </c>
      <c r="G2057" s="2">
        <f>'Moving Avg'!F2057</f>
        <v>17.482954999999997</v>
      </c>
      <c r="H2057" s="2">
        <f>'Moving Avg'!G2057</f>
        <v>17.007177999999996</v>
      </c>
      <c r="I2057" s="2">
        <f>'Moving Avg'!H2057</f>
        <v>15.377585499999988</v>
      </c>
      <c r="J2057" s="6" t="str">
        <f>OBV!F2057</f>
        <v>BULLISH</v>
      </c>
      <c r="K2057" s="6" t="str">
        <f>OBV!G2057</f>
        <v>STRONG</v>
      </c>
      <c r="L2057" s="6" t="str">
        <f>OBV!H2057</f>
        <v>CONFIRMED BULLISH</v>
      </c>
      <c r="M2057" s="8">
        <f t="shared" si="323"/>
        <v>0</v>
      </c>
      <c r="N2057" s="8">
        <f t="shared" si="320"/>
        <v>100</v>
      </c>
      <c r="O2057" s="8">
        <f t="shared" si="321"/>
        <v>50</v>
      </c>
      <c r="P2057" s="8">
        <f t="shared" si="322"/>
        <v>100</v>
      </c>
      <c r="Q2057" s="9">
        <f t="shared" si="324"/>
        <v>57.5</v>
      </c>
      <c r="R2057" s="9">
        <f t="shared" si="325"/>
        <v>62.5</v>
      </c>
      <c r="S2057" s="9">
        <f t="shared" si="326"/>
        <v>72.5</v>
      </c>
      <c r="T2057" s="9">
        <f t="shared" si="327"/>
        <v>62.5</v>
      </c>
      <c r="U2057" s="8">
        <f t="shared" si="328"/>
        <v>64.166666666666671</v>
      </c>
      <c r="V2057" s="8">
        <f t="shared" si="329"/>
        <v>63.75</v>
      </c>
    </row>
    <row r="2058" spans="1:22" ht="13.5" x14ac:dyDescent="0.25">
      <c r="A2058" s="3">
        <f>RSI!A2058</f>
        <v>44999</v>
      </c>
      <c r="B2058" s="2">
        <f>RSI!B2058</f>
        <v>19.345600000000001</v>
      </c>
      <c r="C2058" s="2">
        <f>RSI!I2058</f>
        <v>82.559444527998238</v>
      </c>
      <c r="D2058" s="2">
        <f>MACD!E2058</f>
        <v>-1.1058831211017086</v>
      </c>
      <c r="E2058" s="2">
        <f>MACD!F2058</f>
        <v>-0.63600059069303427</v>
      </c>
      <c r="F2058" s="2">
        <f>'Moving Avg'!D2058</f>
        <v>18.99492</v>
      </c>
      <c r="G2058" s="2">
        <f>'Moving Avg'!F2058</f>
        <v>17.603864999999999</v>
      </c>
      <c r="H2058" s="2">
        <f>'Moving Avg'!G2058</f>
        <v>17.076701999999997</v>
      </c>
      <c r="I2058" s="2">
        <f>'Moving Avg'!H2058</f>
        <v>15.402220999999988</v>
      </c>
      <c r="J2058" s="6" t="str">
        <f>OBV!F2058</f>
        <v>BULLISH</v>
      </c>
      <c r="K2058" s="6" t="str">
        <f>OBV!G2058</f>
        <v>STRONG</v>
      </c>
      <c r="L2058" s="6" t="str">
        <f>OBV!H2058</f>
        <v>CONFIRMED BULLISH</v>
      </c>
      <c r="M2058" s="8">
        <f t="shared" si="323"/>
        <v>0</v>
      </c>
      <c r="N2058" s="8">
        <f t="shared" si="320"/>
        <v>100</v>
      </c>
      <c r="O2058" s="8">
        <f t="shared" si="321"/>
        <v>50</v>
      </c>
      <c r="P2058" s="8">
        <f t="shared" si="322"/>
        <v>100</v>
      </c>
      <c r="Q2058" s="9">
        <f t="shared" si="324"/>
        <v>57.5</v>
      </c>
      <c r="R2058" s="9">
        <f t="shared" si="325"/>
        <v>62.5</v>
      </c>
      <c r="S2058" s="9">
        <f t="shared" si="326"/>
        <v>72.5</v>
      </c>
      <c r="T2058" s="9">
        <f t="shared" si="327"/>
        <v>62.5</v>
      </c>
      <c r="U2058" s="8">
        <f t="shared" si="328"/>
        <v>64.166666666666671</v>
      </c>
      <c r="V2058" s="8">
        <f t="shared" si="329"/>
        <v>63.75</v>
      </c>
    </row>
    <row r="2059" spans="1:22" ht="13.5" x14ac:dyDescent="0.25">
      <c r="A2059" s="3">
        <f>RSI!A2059</f>
        <v>45000</v>
      </c>
      <c r="B2059" s="2">
        <f>RSI!B2059</f>
        <v>18.795400000000001</v>
      </c>
      <c r="C2059" s="2">
        <f>RSI!I2059</f>
        <v>67.741104619056415</v>
      </c>
      <c r="D2059" s="2">
        <f>MACD!E2059</f>
        <v>-0.97148799489028548</v>
      </c>
      <c r="E2059" s="2">
        <f>MACD!F2059</f>
        <v>-0.70309807153248449</v>
      </c>
      <c r="F2059" s="2">
        <f>'Moving Avg'!D2059</f>
        <v>19.005800000000001</v>
      </c>
      <c r="G2059" s="2">
        <f>'Moving Avg'!F2059</f>
        <v>17.697264999999998</v>
      </c>
      <c r="H2059" s="2">
        <f>'Moving Avg'!G2059</f>
        <v>17.135221999999995</v>
      </c>
      <c r="I2059" s="2">
        <f>'Moving Avg'!H2059</f>
        <v>15.424105499999989</v>
      </c>
      <c r="J2059" s="6" t="str">
        <f>OBV!F2059</f>
        <v>BULLISH</v>
      </c>
      <c r="K2059" s="6" t="str">
        <f>OBV!G2059</f>
        <v>STRONG</v>
      </c>
      <c r="L2059" s="6" t="str">
        <f>OBV!H2059</f>
        <v>CONFIRMED BULLISH</v>
      </c>
      <c r="M2059" s="8">
        <f t="shared" si="323"/>
        <v>50</v>
      </c>
      <c r="N2059" s="8">
        <f t="shared" si="320"/>
        <v>100</v>
      </c>
      <c r="O2059" s="8">
        <f t="shared" si="321"/>
        <v>50</v>
      </c>
      <c r="P2059" s="8">
        <f t="shared" si="322"/>
        <v>100</v>
      </c>
      <c r="Q2059" s="9">
        <f t="shared" si="324"/>
        <v>75</v>
      </c>
      <c r="R2059" s="9">
        <f t="shared" si="325"/>
        <v>72.5</v>
      </c>
      <c r="S2059" s="9">
        <f t="shared" si="326"/>
        <v>80</v>
      </c>
      <c r="T2059" s="9">
        <f t="shared" si="327"/>
        <v>75</v>
      </c>
      <c r="U2059" s="8">
        <f t="shared" si="328"/>
        <v>75.833333333333329</v>
      </c>
      <c r="V2059" s="8">
        <f t="shared" si="329"/>
        <v>75.625</v>
      </c>
    </row>
    <row r="2060" spans="1:22" ht="13.5" x14ac:dyDescent="0.25">
      <c r="A2060" s="3">
        <f>RSI!A2060</f>
        <v>45001</v>
      </c>
      <c r="B2060" s="2">
        <f>RSI!B2060</f>
        <v>18.801500000000001</v>
      </c>
      <c r="C2060" s="2">
        <f>RSI!I2060</f>
        <v>67.810088322752165</v>
      </c>
      <c r="D2060" s="2">
        <f>MACD!E2060</f>
        <v>-0.84586004136406601</v>
      </c>
      <c r="E2060" s="2">
        <f>MACD!F2060</f>
        <v>-0.73165046549880086</v>
      </c>
      <c r="F2060" s="2">
        <f>'Moving Avg'!D2060</f>
        <v>18.993720000000003</v>
      </c>
      <c r="G2060" s="2">
        <f>'Moving Avg'!F2060</f>
        <v>17.790970000000002</v>
      </c>
      <c r="H2060" s="2">
        <f>'Moving Avg'!G2060</f>
        <v>17.193501999999995</v>
      </c>
      <c r="I2060" s="2">
        <f>'Moving Avg'!H2060</f>
        <v>15.446020499999989</v>
      </c>
      <c r="J2060" s="6" t="str">
        <f>OBV!F2060</f>
        <v>BULLISH</v>
      </c>
      <c r="K2060" s="6" t="str">
        <f>OBV!G2060</f>
        <v>STRONG</v>
      </c>
      <c r="L2060" s="6" t="str">
        <f>OBV!H2060</f>
        <v>BULLISH DIVERGENCE</v>
      </c>
      <c r="M2060" s="8">
        <f t="shared" si="323"/>
        <v>50</v>
      </c>
      <c r="N2060" s="8">
        <f t="shared" si="320"/>
        <v>100</v>
      </c>
      <c r="O2060" s="8">
        <f t="shared" si="321"/>
        <v>50</v>
      </c>
      <c r="P2060" s="8">
        <f t="shared" si="322"/>
        <v>83</v>
      </c>
      <c r="Q2060" s="9">
        <f t="shared" si="324"/>
        <v>72.45</v>
      </c>
      <c r="R2060" s="9">
        <f t="shared" si="325"/>
        <v>68.25</v>
      </c>
      <c r="S2060" s="9">
        <f t="shared" si="326"/>
        <v>72.349999999999994</v>
      </c>
      <c r="T2060" s="9">
        <f t="shared" si="327"/>
        <v>70.75</v>
      </c>
      <c r="U2060" s="8">
        <f t="shared" si="328"/>
        <v>71.016666666666666</v>
      </c>
      <c r="V2060" s="8">
        <f t="shared" si="329"/>
        <v>70.949999999999989</v>
      </c>
    </row>
    <row r="2061" spans="1:22" ht="13.5" x14ac:dyDescent="0.25">
      <c r="A2061" s="3">
        <f>RSI!A2061</f>
        <v>45002</v>
      </c>
      <c r="B2061" s="2">
        <f>RSI!B2061</f>
        <v>19.043299999999999</v>
      </c>
      <c r="C2061" s="2">
        <f>RSI!I2061</f>
        <v>70.502794884568473</v>
      </c>
      <c r="D2061" s="2">
        <f>MACD!E2061</f>
        <v>-0.76328361006729395</v>
      </c>
      <c r="E2061" s="2">
        <f>MACD!F2061</f>
        <v>-0.73797709441249948</v>
      </c>
      <c r="F2061" s="2">
        <f>'Moving Avg'!D2061</f>
        <v>19.00582</v>
      </c>
      <c r="G2061" s="2">
        <f>'Moving Avg'!F2061</f>
        <v>17.896764999999998</v>
      </c>
      <c r="H2061" s="2">
        <f>'Moving Avg'!G2061</f>
        <v>17.255769999999995</v>
      </c>
      <c r="I2061" s="2">
        <f>'Moving Avg'!H2061</f>
        <v>15.469144499999986</v>
      </c>
      <c r="J2061" s="6" t="str">
        <f>OBV!F2061</f>
        <v>BULLISH</v>
      </c>
      <c r="K2061" s="6" t="str">
        <f>OBV!G2061</f>
        <v>STRONG</v>
      </c>
      <c r="L2061" s="6" t="str">
        <f>OBV!H2061</f>
        <v>CONFIRMED BULLISH</v>
      </c>
      <c r="M2061" s="8">
        <f t="shared" si="323"/>
        <v>0</v>
      </c>
      <c r="N2061" s="8">
        <f t="shared" si="320"/>
        <v>100</v>
      </c>
      <c r="O2061" s="8">
        <f t="shared" si="321"/>
        <v>50</v>
      </c>
      <c r="P2061" s="8">
        <f t="shared" si="322"/>
        <v>100</v>
      </c>
      <c r="Q2061" s="9">
        <f t="shared" si="324"/>
        <v>57.5</v>
      </c>
      <c r="R2061" s="9">
        <f t="shared" si="325"/>
        <v>62.5</v>
      </c>
      <c r="S2061" s="9">
        <f t="shared" si="326"/>
        <v>72.5</v>
      </c>
      <c r="T2061" s="9">
        <f t="shared" si="327"/>
        <v>62.5</v>
      </c>
      <c r="U2061" s="8">
        <f t="shared" si="328"/>
        <v>64.166666666666671</v>
      </c>
      <c r="V2061" s="8">
        <f t="shared" si="329"/>
        <v>63.75</v>
      </c>
    </row>
    <row r="2062" spans="1:22" ht="13.5" x14ac:dyDescent="0.25">
      <c r="A2062" s="3">
        <f>RSI!A2062</f>
        <v>45006</v>
      </c>
      <c r="B2062" s="2">
        <f>RSI!B2062</f>
        <v>19.134</v>
      </c>
      <c r="C2062" s="2">
        <f>RSI!I2062</f>
        <v>71.466963325547169</v>
      </c>
      <c r="D2062" s="2">
        <f>MACD!E2062</f>
        <v>-0.67904870110182358</v>
      </c>
      <c r="E2062" s="2">
        <f>MACD!F2062</f>
        <v>-0.72619141575036439</v>
      </c>
      <c r="F2062" s="2">
        <f>'Moving Avg'!D2062</f>
        <v>19.023960000000002</v>
      </c>
      <c r="G2062" s="2">
        <f>'Moving Avg'!F2062</f>
        <v>18.010120000000001</v>
      </c>
      <c r="H2062" s="2">
        <f>'Moving Avg'!G2062</f>
        <v>17.311993999999995</v>
      </c>
      <c r="I2062" s="2">
        <f>'Moving Avg'!H2062</f>
        <v>15.49272199999999</v>
      </c>
      <c r="J2062" s="6" t="str">
        <f>OBV!F2062</f>
        <v>BULLISH</v>
      </c>
      <c r="K2062" s="6" t="str">
        <f>OBV!G2062</f>
        <v>STRONG</v>
      </c>
      <c r="L2062" s="6" t="str">
        <f>OBV!H2062</f>
        <v>CONFIRMED BULLISH</v>
      </c>
      <c r="M2062" s="8">
        <f t="shared" si="323"/>
        <v>0</v>
      </c>
      <c r="N2062" s="8">
        <f t="shared" si="320"/>
        <v>0</v>
      </c>
      <c r="O2062" s="8">
        <f t="shared" si="321"/>
        <v>50</v>
      </c>
      <c r="P2062" s="8">
        <f t="shared" si="322"/>
        <v>100</v>
      </c>
      <c r="Q2062" s="9">
        <f t="shared" si="324"/>
        <v>22.5</v>
      </c>
      <c r="R2062" s="9">
        <f t="shared" si="325"/>
        <v>42.5</v>
      </c>
      <c r="S2062" s="9">
        <f t="shared" si="326"/>
        <v>57.5</v>
      </c>
      <c r="T2062" s="9">
        <f t="shared" si="327"/>
        <v>37.5</v>
      </c>
      <c r="U2062" s="8">
        <f t="shared" si="328"/>
        <v>40.833333333333336</v>
      </c>
      <c r="V2062" s="8">
        <f t="shared" si="329"/>
        <v>40</v>
      </c>
    </row>
    <row r="2063" spans="1:22" ht="13.5" x14ac:dyDescent="0.25">
      <c r="A2063" s="3">
        <f>RSI!A2063</f>
        <v>45007</v>
      </c>
      <c r="B2063" s="2">
        <f>RSI!B2063</f>
        <v>19.079599999999999</v>
      </c>
      <c r="C2063" s="2">
        <f>RSI!I2063</f>
        <v>69.989285021220013</v>
      </c>
      <c r="D2063" s="2">
        <f>MACD!E2063</f>
        <v>-0.61058603793968302</v>
      </c>
      <c r="E2063" s="2">
        <f>MACD!F2063</f>
        <v>-0.70307034018822823</v>
      </c>
      <c r="F2063" s="2">
        <f>'Moving Avg'!D2063</f>
        <v>18.970760000000002</v>
      </c>
      <c r="G2063" s="2">
        <f>'Moving Avg'!F2063</f>
        <v>18.120754999999996</v>
      </c>
      <c r="H2063" s="2">
        <f>'Moving Avg'!G2063</f>
        <v>17.357455999999996</v>
      </c>
      <c r="I2063" s="2">
        <f>'Moving Avg'!H2063</f>
        <v>15.516027499999986</v>
      </c>
      <c r="J2063" s="6" t="str">
        <f>OBV!F2063</f>
        <v>BULLISH</v>
      </c>
      <c r="K2063" s="6" t="str">
        <f>OBV!G2063</f>
        <v>NEUTRAL</v>
      </c>
      <c r="L2063" s="6" t="str">
        <f>OBV!H2063</f>
        <v>BULLISH DIVERGENCE</v>
      </c>
      <c r="M2063" s="8">
        <f t="shared" si="323"/>
        <v>50</v>
      </c>
      <c r="N2063" s="8">
        <f t="shared" si="320"/>
        <v>0</v>
      </c>
      <c r="O2063" s="8">
        <f t="shared" si="321"/>
        <v>50</v>
      </c>
      <c r="P2063" s="8">
        <f t="shared" si="322"/>
        <v>66.5</v>
      </c>
      <c r="Q2063" s="9">
        <f t="shared" si="324"/>
        <v>34.975000000000001</v>
      </c>
      <c r="R2063" s="9">
        <f t="shared" si="325"/>
        <v>44.125</v>
      </c>
      <c r="S2063" s="9">
        <f t="shared" si="326"/>
        <v>49.924999999999997</v>
      </c>
      <c r="T2063" s="9">
        <f t="shared" si="327"/>
        <v>41.625</v>
      </c>
      <c r="U2063" s="8">
        <f t="shared" si="328"/>
        <v>43.008333333333326</v>
      </c>
      <c r="V2063" s="8">
        <f t="shared" si="329"/>
        <v>42.662499999999994</v>
      </c>
    </row>
    <row r="2064" spans="1:22" ht="13.5" x14ac:dyDescent="0.25">
      <c r="A2064" s="3">
        <f>RSI!A2064</f>
        <v>45008</v>
      </c>
      <c r="B2064" s="2">
        <f>RSI!B2064</f>
        <v>18.741</v>
      </c>
      <c r="C2064" s="2">
        <f>RSI!I2064</f>
        <v>61.469873020745702</v>
      </c>
      <c r="D2064" s="2">
        <f>MACD!E2064</f>
        <v>-0.46848126152558578</v>
      </c>
      <c r="E2064" s="2">
        <f>MACD!F2064</f>
        <v>-0.65615252445569971</v>
      </c>
      <c r="F2064" s="2">
        <f>'Moving Avg'!D2064</f>
        <v>18.959880000000002</v>
      </c>
      <c r="G2064" s="2">
        <f>'Moving Avg'!F2064</f>
        <v>18.241665000000001</v>
      </c>
      <c r="H2064" s="2">
        <f>'Moving Avg'!G2064</f>
        <v>17.396751999999996</v>
      </c>
      <c r="I2064" s="2">
        <f>'Moving Avg'!H2064</f>
        <v>15.537639999999987</v>
      </c>
      <c r="J2064" s="6" t="str">
        <f>OBV!F2064</f>
        <v>BULLISH</v>
      </c>
      <c r="K2064" s="6" t="str">
        <f>OBV!G2064</f>
        <v>NEUTRAL</v>
      </c>
      <c r="L2064" s="6" t="str">
        <f>OBV!H2064</f>
        <v>BULLISH DIVERGENCE</v>
      </c>
      <c r="M2064" s="8">
        <f t="shared" si="323"/>
        <v>50</v>
      </c>
      <c r="N2064" s="8">
        <f t="shared" si="320"/>
        <v>0</v>
      </c>
      <c r="O2064" s="8">
        <f t="shared" si="321"/>
        <v>50</v>
      </c>
      <c r="P2064" s="8">
        <f t="shared" si="322"/>
        <v>66.5</v>
      </c>
      <c r="Q2064" s="9">
        <f t="shared" si="324"/>
        <v>34.975000000000001</v>
      </c>
      <c r="R2064" s="9">
        <f t="shared" si="325"/>
        <v>44.125</v>
      </c>
      <c r="S2064" s="9">
        <f t="shared" si="326"/>
        <v>49.924999999999997</v>
      </c>
      <c r="T2064" s="9">
        <f t="shared" si="327"/>
        <v>41.625</v>
      </c>
      <c r="U2064" s="8">
        <f t="shared" si="328"/>
        <v>43.008333333333326</v>
      </c>
      <c r="V2064" s="8">
        <f t="shared" si="329"/>
        <v>42.662499999999994</v>
      </c>
    </row>
    <row r="2065" spans="1:22" ht="13.5" x14ac:dyDescent="0.25">
      <c r="A2065" s="3">
        <f>RSI!A2065</f>
        <v>45009</v>
      </c>
      <c r="B2065" s="2">
        <f>RSI!B2065</f>
        <v>19.345600000000001</v>
      </c>
      <c r="C2065" s="2">
        <f>RSI!I2065</f>
        <v>68.777980521565382</v>
      </c>
      <c r="D2065" s="2">
        <f>MACD!E2065</f>
        <v>-0.37799197787892425</v>
      </c>
      <c r="E2065" s="2">
        <f>MACD!F2065</f>
        <v>-0.6005204151403446</v>
      </c>
      <c r="F2065" s="2">
        <f>'Moving Avg'!D2065</f>
        <v>19.0687</v>
      </c>
      <c r="G2065" s="2">
        <f>'Moving Avg'!F2065</f>
        <v>18.423030000000001</v>
      </c>
      <c r="H2065" s="2">
        <f>'Moving Avg'!G2065</f>
        <v>17.448743999999994</v>
      </c>
      <c r="I2065" s="2">
        <f>'Moving Avg'!H2065</f>
        <v>15.562245499999987</v>
      </c>
      <c r="J2065" s="6" t="str">
        <f>OBV!F2065</f>
        <v>BULLISH</v>
      </c>
      <c r="K2065" s="6" t="str">
        <f>OBV!G2065</f>
        <v>STRONG</v>
      </c>
      <c r="L2065" s="6" t="str">
        <f>OBV!H2065</f>
        <v>CONFIRMED BULLISH</v>
      </c>
      <c r="M2065" s="8">
        <f t="shared" si="323"/>
        <v>50</v>
      </c>
      <c r="N2065" s="8">
        <f t="shared" si="320"/>
        <v>0</v>
      </c>
      <c r="O2065" s="8">
        <f t="shared" si="321"/>
        <v>50</v>
      </c>
      <c r="P2065" s="8">
        <f t="shared" si="322"/>
        <v>100</v>
      </c>
      <c r="Q2065" s="9">
        <f t="shared" si="324"/>
        <v>40</v>
      </c>
      <c r="R2065" s="9">
        <f t="shared" si="325"/>
        <v>52.5</v>
      </c>
      <c r="S2065" s="9">
        <f t="shared" si="326"/>
        <v>65</v>
      </c>
      <c r="T2065" s="9">
        <f t="shared" si="327"/>
        <v>50</v>
      </c>
      <c r="U2065" s="8">
        <f t="shared" si="328"/>
        <v>52.5</v>
      </c>
      <c r="V2065" s="8">
        <f t="shared" si="329"/>
        <v>51.875</v>
      </c>
    </row>
    <row r="2066" spans="1:22" ht="13.5" x14ac:dyDescent="0.25">
      <c r="A2066" s="3">
        <f>RSI!A2066</f>
        <v>45012</v>
      </c>
      <c r="B2066" s="2">
        <f>RSI!B2066</f>
        <v>19.526900000000001</v>
      </c>
      <c r="C2066" s="2">
        <f>RSI!I2066</f>
        <v>70.580007893185041</v>
      </c>
      <c r="D2066" s="2">
        <f>MACD!E2066</f>
        <v>-0.30313009493206167</v>
      </c>
      <c r="E2066" s="2">
        <f>MACD!F2066</f>
        <v>-0.54104235109868803</v>
      </c>
      <c r="F2066" s="2">
        <f>'Moving Avg'!D2066</f>
        <v>19.165420000000001</v>
      </c>
      <c r="G2066" s="2">
        <f>'Moving Avg'!F2066</f>
        <v>18.61346</v>
      </c>
      <c r="H2066" s="2">
        <f>'Moving Avg'!G2066</f>
        <v>17.503515999999994</v>
      </c>
      <c r="I2066" s="2">
        <f>'Moving Avg'!H2066</f>
        <v>15.587333999999988</v>
      </c>
      <c r="J2066" s="6" t="str">
        <f>OBV!F2066</f>
        <v>BULLISH</v>
      </c>
      <c r="K2066" s="6" t="str">
        <f>OBV!G2066</f>
        <v>STRONG</v>
      </c>
      <c r="L2066" s="6" t="str">
        <f>OBV!H2066</f>
        <v>CONFIRMED BULLISH</v>
      </c>
      <c r="M2066" s="8">
        <f t="shared" si="323"/>
        <v>0</v>
      </c>
      <c r="N2066" s="8">
        <f t="shared" si="320"/>
        <v>0</v>
      </c>
      <c r="O2066" s="8">
        <f t="shared" si="321"/>
        <v>50</v>
      </c>
      <c r="P2066" s="8">
        <f t="shared" si="322"/>
        <v>100</v>
      </c>
      <c r="Q2066" s="9">
        <f t="shared" si="324"/>
        <v>22.5</v>
      </c>
      <c r="R2066" s="9">
        <f t="shared" si="325"/>
        <v>42.5</v>
      </c>
      <c r="S2066" s="9">
        <f t="shared" si="326"/>
        <v>57.5</v>
      </c>
      <c r="T2066" s="9">
        <f t="shared" si="327"/>
        <v>37.5</v>
      </c>
      <c r="U2066" s="8">
        <f t="shared" si="328"/>
        <v>40.833333333333336</v>
      </c>
      <c r="V2066" s="8">
        <f t="shared" si="329"/>
        <v>40</v>
      </c>
    </row>
    <row r="2067" spans="1:22" ht="13.5" x14ac:dyDescent="0.25">
      <c r="A2067" s="3">
        <f>RSI!A2067</f>
        <v>45013</v>
      </c>
      <c r="B2067" s="2">
        <f>RSI!B2067</f>
        <v>19.526900000000001</v>
      </c>
      <c r="C2067" s="2">
        <f>RSI!I2067</f>
        <v>70.580007893185055</v>
      </c>
      <c r="D2067" s="2">
        <f>MACD!E2067</f>
        <v>-0.23791602601435358</v>
      </c>
      <c r="E2067" s="2">
        <f>MACD!F2067</f>
        <v>-0.48041708608182121</v>
      </c>
      <c r="F2067" s="2">
        <f>'Moving Avg'!D2067</f>
        <v>19.244</v>
      </c>
      <c r="G2067" s="2">
        <f>'Moving Avg'!F2067</f>
        <v>18.756734999999999</v>
      </c>
      <c r="H2067" s="2">
        <f>'Moving Avg'!G2067</f>
        <v>17.557923999999993</v>
      </c>
      <c r="I2067" s="2">
        <f>'Moving Avg'!H2067</f>
        <v>15.612422499999987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  <c r="M2067" s="8">
        <f t="shared" si="323"/>
        <v>0</v>
      </c>
      <c r="N2067" s="8">
        <f t="shared" si="320"/>
        <v>0</v>
      </c>
      <c r="O2067" s="8">
        <f t="shared" si="321"/>
        <v>50</v>
      </c>
      <c r="P2067" s="8">
        <f t="shared" si="322"/>
        <v>83.5</v>
      </c>
      <c r="Q2067" s="9">
        <f t="shared" si="324"/>
        <v>20.024999999999999</v>
      </c>
      <c r="R2067" s="9">
        <f t="shared" si="325"/>
        <v>38.375</v>
      </c>
      <c r="S2067" s="9">
        <f t="shared" si="326"/>
        <v>50.075000000000003</v>
      </c>
      <c r="T2067" s="9">
        <f t="shared" si="327"/>
        <v>33.375</v>
      </c>
      <c r="U2067" s="8">
        <f t="shared" si="328"/>
        <v>36.158333333333331</v>
      </c>
      <c r="V2067" s="8">
        <f t="shared" si="329"/>
        <v>35.462499999999999</v>
      </c>
    </row>
    <row r="2068" spans="1:22" ht="13.5" x14ac:dyDescent="0.25">
      <c r="A2068" s="3">
        <f>RSI!A2068</f>
        <v>45014</v>
      </c>
      <c r="B2068" s="2">
        <f>RSI!B2068</f>
        <v>19.950099999999999</v>
      </c>
      <c r="C2068" s="2">
        <f>RSI!I2068</f>
        <v>74.55566341111323</v>
      </c>
      <c r="D2068" s="2">
        <f>MACD!E2068</f>
        <v>-0.1744626554832216</v>
      </c>
      <c r="E2068" s="2">
        <f>MACD!F2068</f>
        <v>-0.41922619996210131</v>
      </c>
      <c r="F2068" s="2">
        <f>'Moving Avg'!D2068</f>
        <v>19.418099999999999</v>
      </c>
      <c r="G2068" s="2">
        <f>'Moving Avg'!F2068</f>
        <v>18.892155000000002</v>
      </c>
      <c r="H2068" s="2">
        <f>'Moving Avg'!G2068</f>
        <v>17.621643999999993</v>
      </c>
      <c r="I2068" s="2">
        <f>'Moving Avg'!H2068</f>
        <v>15.639626999999987</v>
      </c>
      <c r="J2068" s="6" t="str">
        <f>OBV!F2068</f>
        <v>BULLISH</v>
      </c>
      <c r="K2068" s="6" t="str">
        <f>OBV!G2068</f>
        <v>STRONG</v>
      </c>
      <c r="L2068" s="6" t="str">
        <f>OBV!H2068</f>
        <v>CONFIRMED BULLISH</v>
      </c>
      <c r="M2068" s="8">
        <f t="shared" si="323"/>
        <v>0</v>
      </c>
      <c r="N2068" s="8">
        <f t="shared" si="320"/>
        <v>0</v>
      </c>
      <c r="O2068" s="8">
        <f t="shared" si="321"/>
        <v>50</v>
      </c>
      <c r="P2068" s="8">
        <f t="shared" si="322"/>
        <v>100</v>
      </c>
      <c r="Q2068" s="9">
        <f t="shared" si="324"/>
        <v>22.5</v>
      </c>
      <c r="R2068" s="9">
        <f t="shared" si="325"/>
        <v>42.5</v>
      </c>
      <c r="S2068" s="9">
        <f t="shared" si="326"/>
        <v>57.5</v>
      </c>
      <c r="T2068" s="9">
        <f t="shared" si="327"/>
        <v>37.5</v>
      </c>
      <c r="U2068" s="8">
        <f t="shared" si="328"/>
        <v>40.833333333333336</v>
      </c>
      <c r="V2068" s="8">
        <f t="shared" si="329"/>
        <v>40</v>
      </c>
    </row>
    <row r="2069" spans="1:22" ht="13.5" x14ac:dyDescent="0.25">
      <c r="A2069" s="3">
        <f>RSI!A2069</f>
        <v>45015</v>
      </c>
      <c r="B2069" s="2">
        <f>RSI!B2069</f>
        <v>19.950099999999999</v>
      </c>
      <c r="C2069" s="2">
        <f>RSI!I2069</f>
        <v>74.55566341111323</v>
      </c>
      <c r="D2069" s="2">
        <f>MACD!E2069</f>
        <v>-0.21429534061714506</v>
      </c>
      <c r="E2069" s="2">
        <f>MACD!F2069</f>
        <v>-0.37824002809311008</v>
      </c>
      <c r="F2069" s="2">
        <f>'Moving Avg'!D2069</f>
        <v>19.65992</v>
      </c>
      <c r="G2069" s="2">
        <f>'Moving Avg'!F2069</f>
        <v>18.988880000000002</v>
      </c>
      <c r="H2069" s="2">
        <f>'Moving Avg'!G2069</f>
        <v>17.685725999999999</v>
      </c>
      <c r="I2069" s="2">
        <f>'Moving Avg'!H2069</f>
        <v>15.666831499999986</v>
      </c>
      <c r="J2069" s="6" t="str">
        <f>OBV!F2069</f>
        <v>BULLISH</v>
      </c>
      <c r="K2069" s="6" t="str">
        <f>OBV!G2069</f>
        <v>STRONG</v>
      </c>
      <c r="L2069" s="6" t="str">
        <f>OBV!H2069</f>
        <v>CONFIRMED BULLISH</v>
      </c>
      <c r="M2069" s="8">
        <f t="shared" si="323"/>
        <v>0</v>
      </c>
      <c r="N2069" s="8">
        <f t="shared" si="320"/>
        <v>0</v>
      </c>
      <c r="O2069" s="8">
        <f t="shared" si="321"/>
        <v>50</v>
      </c>
      <c r="P2069" s="8">
        <f t="shared" si="322"/>
        <v>100</v>
      </c>
      <c r="Q2069" s="9">
        <f t="shared" si="324"/>
        <v>22.5</v>
      </c>
      <c r="R2069" s="9">
        <f t="shared" si="325"/>
        <v>42.5</v>
      </c>
      <c r="S2069" s="9">
        <f t="shared" si="326"/>
        <v>57.5</v>
      </c>
      <c r="T2069" s="9">
        <f t="shared" si="327"/>
        <v>37.5</v>
      </c>
      <c r="U2069" s="8">
        <f t="shared" si="328"/>
        <v>40.833333333333336</v>
      </c>
      <c r="V2069" s="8">
        <f t="shared" si="329"/>
        <v>40</v>
      </c>
    </row>
    <row r="2070" spans="1:22" ht="13.5" x14ac:dyDescent="0.25">
      <c r="A2070" s="3">
        <f>RSI!A2070</f>
        <v>45016</v>
      </c>
      <c r="B2070" s="2">
        <f>RSI!B2070</f>
        <v>19.950099999999999</v>
      </c>
      <c r="C2070" s="2">
        <f>RSI!I2070</f>
        <v>74.55566341111323</v>
      </c>
      <c r="D2070" s="2">
        <f>MACD!E2070</f>
        <v>-0.2552816854871125</v>
      </c>
      <c r="E2070" s="2">
        <f>MACD!F2070</f>
        <v>-0.3536483595719106</v>
      </c>
      <c r="F2070" s="2">
        <f>'Moving Avg'!D2070</f>
        <v>19.780819999999999</v>
      </c>
      <c r="G2070" s="2">
        <f>'Moving Avg'!F2070</f>
        <v>19.079560000000004</v>
      </c>
      <c r="H2070" s="2">
        <f>'Moving Avg'!G2070</f>
        <v>17.749807999999998</v>
      </c>
      <c r="I2070" s="2">
        <f>'Moving Avg'!H2070</f>
        <v>15.694035999999985</v>
      </c>
      <c r="J2070" s="6" t="str">
        <f>OBV!F2070</f>
        <v>BULLISH</v>
      </c>
      <c r="K2070" s="6" t="str">
        <f>OBV!G2070</f>
        <v>NEUTRAL</v>
      </c>
      <c r="L2070" s="6" t="str">
        <f>OBV!H2070</f>
        <v>CONFIRMED BULLISH</v>
      </c>
      <c r="M2070" s="8">
        <f t="shared" si="323"/>
        <v>0</v>
      </c>
      <c r="N2070" s="8">
        <f t="shared" si="320"/>
        <v>0</v>
      </c>
      <c r="O2070" s="8">
        <f t="shared" si="321"/>
        <v>50</v>
      </c>
      <c r="P2070" s="8">
        <f t="shared" si="322"/>
        <v>83.5</v>
      </c>
      <c r="Q2070" s="9">
        <f t="shared" si="324"/>
        <v>20.024999999999999</v>
      </c>
      <c r="R2070" s="9">
        <f t="shared" si="325"/>
        <v>38.375</v>
      </c>
      <c r="S2070" s="9">
        <f t="shared" si="326"/>
        <v>50.075000000000003</v>
      </c>
      <c r="T2070" s="9">
        <f t="shared" si="327"/>
        <v>33.375</v>
      </c>
      <c r="U2070" s="8">
        <f t="shared" si="328"/>
        <v>36.158333333333331</v>
      </c>
      <c r="V2070" s="8">
        <f t="shared" si="329"/>
        <v>35.462499999999999</v>
      </c>
    </row>
    <row r="2071" spans="1:22" ht="13.5" x14ac:dyDescent="0.25">
      <c r="A2071" s="3">
        <f>RSI!A2071</f>
        <v>45019</v>
      </c>
      <c r="B2071" s="2">
        <f>RSI!B2071</f>
        <v>19.950099999999999</v>
      </c>
      <c r="C2071" s="2">
        <f>RSI!I2071</f>
        <v>74.55566341111323</v>
      </c>
      <c r="D2071" s="2">
        <f>MACD!E2071</f>
        <v>-0.26037375983837308</v>
      </c>
      <c r="E2071" s="2">
        <f>MACD!F2071</f>
        <v>-0.33499343962520312</v>
      </c>
      <c r="F2071" s="2">
        <f>'Moving Avg'!D2071</f>
        <v>19.865460000000002</v>
      </c>
      <c r="G2071" s="2">
        <f>'Moving Avg'!F2071</f>
        <v>19.170240000000003</v>
      </c>
      <c r="H2071" s="2">
        <f>'Moving Avg'!G2071</f>
        <v>17.813406000000001</v>
      </c>
      <c r="I2071" s="2">
        <f>'Moving Avg'!H2071</f>
        <v>15.721693999999983</v>
      </c>
      <c r="J2071" s="6" t="str">
        <f>OBV!F2071</f>
        <v>BULLISH</v>
      </c>
      <c r="K2071" s="6" t="str">
        <f>OBV!G2071</f>
        <v>NEUTRAL</v>
      </c>
      <c r="L2071" s="6" t="str">
        <f>OBV!H2071</f>
        <v>CONFIRMED BULLISH</v>
      </c>
      <c r="M2071" s="8">
        <f t="shared" si="323"/>
        <v>0</v>
      </c>
      <c r="N2071" s="8">
        <f t="shared" si="320"/>
        <v>0</v>
      </c>
      <c r="O2071" s="8">
        <f t="shared" si="321"/>
        <v>50</v>
      </c>
      <c r="P2071" s="8">
        <f t="shared" si="322"/>
        <v>83.5</v>
      </c>
      <c r="Q2071" s="9">
        <f t="shared" si="324"/>
        <v>20.024999999999999</v>
      </c>
      <c r="R2071" s="9">
        <f t="shared" si="325"/>
        <v>38.375</v>
      </c>
      <c r="S2071" s="9">
        <f t="shared" si="326"/>
        <v>50.075000000000003</v>
      </c>
      <c r="T2071" s="9">
        <f t="shared" si="327"/>
        <v>33.375</v>
      </c>
      <c r="U2071" s="8">
        <f t="shared" si="328"/>
        <v>36.158333333333331</v>
      </c>
      <c r="V2071" s="8">
        <f t="shared" si="329"/>
        <v>35.462499999999999</v>
      </c>
    </row>
    <row r="2072" spans="1:22" ht="13.5" x14ac:dyDescent="0.25">
      <c r="A2072" s="3">
        <f>RSI!A2072</f>
        <v>45020</v>
      </c>
      <c r="B2072" s="2">
        <f>RSI!B2072</f>
        <v>20.252400000000002</v>
      </c>
      <c r="C2072" s="2">
        <f>RSI!I2072</f>
        <v>77.479633171076586</v>
      </c>
      <c r="D2072" s="2">
        <f>MACD!E2072</f>
        <v>-0.28016870401855698</v>
      </c>
      <c r="E2072" s="2">
        <f>MACD!F2072</f>
        <v>-0.32402849250387389</v>
      </c>
      <c r="F2072" s="2">
        <f>'Moving Avg'!D2072</f>
        <v>20.010559999999998</v>
      </c>
      <c r="G2072" s="2">
        <f>'Moving Avg'!F2072</f>
        <v>19.266970000000008</v>
      </c>
      <c r="H2072" s="2">
        <f>'Moving Avg'!G2072</f>
        <v>17.883050000000001</v>
      </c>
      <c r="I2072" s="2">
        <f>'Moving Avg'!H2072</f>
        <v>15.750409999999983</v>
      </c>
      <c r="J2072" s="6" t="str">
        <f>OBV!F2072</f>
        <v>BULLISH</v>
      </c>
      <c r="K2072" s="6" t="str">
        <f>OBV!G2072</f>
        <v>STRONG</v>
      </c>
      <c r="L2072" s="6" t="str">
        <f>OBV!H2072</f>
        <v>CONFIRMED BULLISH</v>
      </c>
      <c r="M2072" s="8">
        <f t="shared" si="323"/>
        <v>0</v>
      </c>
      <c r="N2072" s="8">
        <f t="shared" si="320"/>
        <v>0</v>
      </c>
      <c r="O2072" s="8">
        <f t="shared" si="321"/>
        <v>50</v>
      </c>
      <c r="P2072" s="8">
        <f t="shared" si="322"/>
        <v>100</v>
      </c>
      <c r="Q2072" s="9">
        <f t="shared" si="324"/>
        <v>22.5</v>
      </c>
      <c r="R2072" s="9">
        <f t="shared" si="325"/>
        <v>42.5</v>
      </c>
      <c r="S2072" s="9">
        <f t="shared" si="326"/>
        <v>57.5</v>
      </c>
      <c r="T2072" s="9">
        <f t="shared" si="327"/>
        <v>37.5</v>
      </c>
      <c r="U2072" s="8">
        <f t="shared" si="328"/>
        <v>40.833333333333336</v>
      </c>
      <c r="V2072" s="8">
        <f t="shared" si="329"/>
        <v>40</v>
      </c>
    </row>
    <row r="2073" spans="1:22" ht="13.5" x14ac:dyDescent="0.25">
      <c r="A2073" s="3">
        <f>RSI!A2073</f>
        <v>45021</v>
      </c>
      <c r="B2073" s="2">
        <f>RSI!B2073</f>
        <v>20.5547</v>
      </c>
      <c r="C2073" s="2">
        <f>RSI!I2073</f>
        <v>79.95973690888448</v>
      </c>
      <c r="D2073" s="2">
        <f>MACD!E2073</f>
        <v>-0.33599188018230919</v>
      </c>
      <c r="E2073" s="2">
        <f>MACD!F2073</f>
        <v>-0.32642117003956095</v>
      </c>
      <c r="F2073" s="2">
        <f>'Moving Avg'!D2073</f>
        <v>20.13148</v>
      </c>
      <c r="G2073" s="2">
        <f>'Moving Avg'!F2073</f>
        <v>19.37881500000001</v>
      </c>
      <c r="H2073" s="2">
        <f>'Moving Avg'!G2073</f>
        <v>17.958739999999999</v>
      </c>
      <c r="I2073" s="2">
        <f>'Moving Avg'!H2073</f>
        <v>15.780637499999985</v>
      </c>
      <c r="J2073" s="6" t="str">
        <f>OBV!F2073</f>
        <v>BULLISH</v>
      </c>
      <c r="K2073" s="6" t="str">
        <f>OBV!G2073</f>
        <v>STRONG</v>
      </c>
      <c r="L2073" s="6" t="str">
        <f>OBV!H2073</f>
        <v>CONFIRMED BULLISH</v>
      </c>
      <c r="M2073" s="8">
        <f t="shared" si="323"/>
        <v>0</v>
      </c>
      <c r="N2073" s="8">
        <f t="shared" si="320"/>
        <v>45</v>
      </c>
      <c r="O2073" s="8">
        <f t="shared" si="321"/>
        <v>50</v>
      </c>
      <c r="P2073" s="8">
        <f t="shared" si="322"/>
        <v>100</v>
      </c>
      <c r="Q2073" s="9">
        <f t="shared" si="324"/>
        <v>38.25</v>
      </c>
      <c r="R2073" s="9">
        <f t="shared" si="325"/>
        <v>51.5</v>
      </c>
      <c r="S2073" s="9">
        <f t="shared" si="326"/>
        <v>64.25</v>
      </c>
      <c r="T2073" s="9">
        <f t="shared" si="327"/>
        <v>48.75</v>
      </c>
      <c r="U2073" s="8">
        <f t="shared" si="328"/>
        <v>51.333333333333336</v>
      </c>
      <c r="V2073" s="8">
        <f t="shared" si="329"/>
        <v>50.6875</v>
      </c>
    </row>
    <row r="2074" spans="1:22" ht="13.5" x14ac:dyDescent="0.25">
      <c r="A2074" s="3">
        <f>RSI!A2074</f>
        <v>45022</v>
      </c>
      <c r="B2074" s="2">
        <f>RSI!B2074</f>
        <v>20.578900000000001</v>
      </c>
      <c r="C2074" s="2">
        <f>RSI!I2074</f>
        <v>80.148212840633533</v>
      </c>
      <c r="D2074" s="2">
        <f>MACD!E2074</f>
        <v>-0.44659417626294129</v>
      </c>
      <c r="E2074" s="2">
        <f>MACD!F2074</f>
        <v>-0.35045577128423705</v>
      </c>
      <c r="F2074" s="2">
        <f>'Moving Avg'!D2074</f>
        <v>20.257240000000003</v>
      </c>
      <c r="G2074" s="2">
        <f>'Moving Avg'!F2074</f>
        <v>19.470710000000008</v>
      </c>
      <c r="H2074" s="2">
        <f>'Moving Avg'!G2074</f>
        <v>18.034914000000001</v>
      </c>
      <c r="I2074" s="2">
        <f>'Moving Avg'!H2074</f>
        <v>15.811136999999988</v>
      </c>
      <c r="J2074" s="6" t="str">
        <f>OBV!F2074</f>
        <v>BULLISH</v>
      </c>
      <c r="K2074" s="6" t="str">
        <f>OBV!G2074</f>
        <v>STRONG</v>
      </c>
      <c r="L2074" s="6" t="str">
        <f>OBV!H2074</f>
        <v>CONFIRMED BULLISH</v>
      </c>
      <c r="M2074" s="8">
        <f t="shared" si="323"/>
        <v>0</v>
      </c>
      <c r="N2074" s="8">
        <f t="shared" si="320"/>
        <v>100</v>
      </c>
      <c r="O2074" s="8">
        <f t="shared" si="321"/>
        <v>50</v>
      </c>
      <c r="P2074" s="8">
        <f t="shared" si="322"/>
        <v>100</v>
      </c>
      <c r="Q2074" s="9">
        <f t="shared" si="324"/>
        <v>57.5</v>
      </c>
      <c r="R2074" s="9">
        <f t="shared" si="325"/>
        <v>62.5</v>
      </c>
      <c r="S2074" s="9">
        <f t="shared" si="326"/>
        <v>72.5</v>
      </c>
      <c r="T2074" s="9">
        <f t="shared" si="327"/>
        <v>62.5</v>
      </c>
      <c r="U2074" s="8">
        <f t="shared" si="328"/>
        <v>64.166666666666671</v>
      </c>
      <c r="V2074" s="8">
        <f t="shared" si="329"/>
        <v>63.75</v>
      </c>
    </row>
    <row r="2075" spans="1:22" ht="13.5" x14ac:dyDescent="0.25">
      <c r="A2075" s="3">
        <f>RSI!A2075</f>
        <v>45023</v>
      </c>
      <c r="B2075" s="2">
        <f>RSI!B2075</f>
        <v>20.609100000000002</v>
      </c>
      <c r="C2075" s="2">
        <f>RSI!I2075</f>
        <v>80.395996978626073</v>
      </c>
      <c r="D2075" s="2">
        <f>MACD!E2075</f>
        <v>-0.45832538628322794</v>
      </c>
      <c r="E2075" s="2">
        <f>MACD!F2075</f>
        <v>-0.37202969428403521</v>
      </c>
      <c r="F2075" s="2">
        <f>'Moving Avg'!D2075</f>
        <v>20.389040000000001</v>
      </c>
      <c r="G2075" s="2">
        <f>'Moving Avg'!F2075</f>
        <v>19.558070000000004</v>
      </c>
      <c r="H2075" s="2">
        <f>'Moving Avg'!G2075</f>
        <v>18.111692000000001</v>
      </c>
      <c r="I2075" s="2">
        <f>'Moving Avg'!H2075</f>
        <v>15.841787499999985</v>
      </c>
      <c r="J2075" s="6" t="str">
        <f>OBV!F2075</f>
        <v>BULLISH</v>
      </c>
      <c r="K2075" s="6" t="str">
        <f>OBV!G2075</f>
        <v>STRONG</v>
      </c>
      <c r="L2075" s="6" t="str">
        <f>OBV!H2075</f>
        <v>CONFIRMED BULLISH</v>
      </c>
      <c r="M2075" s="8">
        <f t="shared" si="323"/>
        <v>0</v>
      </c>
      <c r="N2075" s="8">
        <f t="shared" si="320"/>
        <v>100</v>
      </c>
      <c r="O2075" s="8">
        <f t="shared" si="321"/>
        <v>50</v>
      </c>
      <c r="P2075" s="8">
        <f t="shared" si="322"/>
        <v>100</v>
      </c>
      <c r="Q2075" s="9">
        <f t="shared" si="324"/>
        <v>57.5</v>
      </c>
      <c r="R2075" s="9">
        <f t="shared" si="325"/>
        <v>62.5</v>
      </c>
      <c r="S2075" s="9">
        <f t="shared" si="326"/>
        <v>72.5</v>
      </c>
      <c r="T2075" s="9">
        <f t="shared" si="327"/>
        <v>62.5</v>
      </c>
      <c r="U2075" s="8">
        <f t="shared" si="328"/>
        <v>64.166666666666671</v>
      </c>
      <c r="V2075" s="8">
        <f t="shared" si="329"/>
        <v>63.75</v>
      </c>
    </row>
    <row r="2076" spans="1:22" ht="13.5" x14ac:dyDescent="0.25">
      <c r="A2076" s="3">
        <f>RSI!A2076</f>
        <v>45026</v>
      </c>
      <c r="B2076" s="2">
        <f>RSI!B2076</f>
        <v>21.0383</v>
      </c>
      <c r="C2076" s="2">
        <f>RSI!I2076</f>
        <v>83.540353901961012</v>
      </c>
      <c r="D2076" s="2">
        <f>MACD!E2076</f>
        <v>-0.48059256921897742</v>
      </c>
      <c r="E2076" s="2">
        <f>MACD!F2076</f>
        <v>-0.39374226927102368</v>
      </c>
      <c r="F2076" s="2">
        <f>'Moving Avg'!D2076</f>
        <v>20.606680000000001</v>
      </c>
      <c r="G2076" s="2">
        <f>'Moving Avg'!F2076</f>
        <v>19.660845000000002</v>
      </c>
      <c r="H2076" s="2">
        <f>'Moving Avg'!G2076</f>
        <v>18.197416000000004</v>
      </c>
      <c r="I2076" s="2">
        <f>'Moving Avg'!H2076</f>
        <v>15.874523999999987</v>
      </c>
      <c r="J2076" s="6" t="str">
        <f>OBV!F2076</f>
        <v>BULLISH</v>
      </c>
      <c r="K2076" s="6" t="str">
        <f>OBV!G2076</f>
        <v>STRONG</v>
      </c>
      <c r="L2076" s="6" t="str">
        <f>OBV!H2076</f>
        <v>CONFIRMED BULLISH</v>
      </c>
      <c r="M2076" s="8">
        <f t="shared" si="323"/>
        <v>0</v>
      </c>
      <c r="N2076" s="8">
        <f t="shared" si="320"/>
        <v>100</v>
      </c>
      <c r="O2076" s="8">
        <f t="shared" si="321"/>
        <v>50</v>
      </c>
      <c r="P2076" s="8">
        <f t="shared" si="322"/>
        <v>100</v>
      </c>
      <c r="Q2076" s="9">
        <f t="shared" si="324"/>
        <v>57.5</v>
      </c>
      <c r="R2076" s="9">
        <f t="shared" si="325"/>
        <v>62.5</v>
      </c>
      <c r="S2076" s="9">
        <f t="shared" si="326"/>
        <v>72.5</v>
      </c>
      <c r="T2076" s="9">
        <f t="shared" si="327"/>
        <v>62.5</v>
      </c>
      <c r="U2076" s="8">
        <f t="shared" si="328"/>
        <v>64.166666666666671</v>
      </c>
      <c r="V2076" s="8">
        <f t="shared" si="329"/>
        <v>63.75</v>
      </c>
    </row>
    <row r="2077" spans="1:22" ht="13.5" x14ac:dyDescent="0.25">
      <c r="A2077" s="3">
        <f>RSI!A2077</f>
        <v>45027</v>
      </c>
      <c r="B2077" s="2">
        <f>RSI!B2077</f>
        <v>21.159199999999998</v>
      </c>
      <c r="C2077" s="2">
        <f>RSI!I2077</f>
        <v>84.304059026776287</v>
      </c>
      <c r="D2077" s="2">
        <f>MACD!E2077</f>
        <v>-0.51874101659919347</v>
      </c>
      <c r="E2077" s="2">
        <f>MACD!F2077</f>
        <v>-0.41874201873665767</v>
      </c>
      <c r="F2077" s="2">
        <f>'Moving Avg'!D2077</f>
        <v>20.788040000000002</v>
      </c>
      <c r="G2077" s="2">
        <f>'Moving Avg'!F2077</f>
        <v>19.766640000000002</v>
      </c>
      <c r="H2077" s="2">
        <f>'Moving Avg'!G2077</f>
        <v>18.285799999999998</v>
      </c>
      <c r="I2077" s="2">
        <f>'Moving Avg'!H2077</f>
        <v>15.907864999999989</v>
      </c>
      <c r="J2077" s="6" t="str">
        <f>OBV!F2077</f>
        <v>BULLISH</v>
      </c>
      <c r="K2077" s="6" t="str">
        <f>OBV!G2077</f>
        <v>STRONG</v>
      </c>
      <c r="L2077" s="6" t="str">
        <f>OBV!H2077</f>
        <v>CONFIRMED BULLISH</v>
      </c>
      <c r="M2077" s="8">
        <f t="shared" si="323"/>
        <v>0</v>
      </c>
      <c r="N2077" s="8">
        <f t="shared" si="320"/>
        <v>100</v>
      </c>
      <c r="O2077" s="8">
        <f t="shared" si="321"/>
        <v>50</v>
      </c>
      <c r="P2077" s="8">
        <f t="shared" si="322"/>
        <v>100</v>
      </c>
      <c r="Q2077" s="9">
        <f t="shared" si="324"/>
        <v>57.5</v>
      </c>
      <c r="R2077" s="9">
        <f t="shared" si="325"/>
        <v>62.5</v>
      </c>
      <c r="S2077" s="9">
        <f t="shared" si="326"/>
        <v>72.5</v>
      </c>
      <c r="T2077" s="9">
        <f t="shared" si="327"/>
        <v>62.5</v>
      </c>
      <c r="U2077" s="8">
        <f t="shared" si="328"/>
        <v>64.166666666666671</v>
      </c>
      <c r="V2077" s="8">
        <f t="shared" si="329"/>
        <v>63.75</v>
      </c>
    </row>
    <row r="2078" spans="1:22" ht="13.5" x14ac:dyDescent="0.25">
      <c r="A2078" s="3">
        <f>RSI!A2078</f>
        <v>45028</v>
      </c>
      <c r="B2078" s="2">
        <f>RSI!B2078</f>
        <v>21.642900000000001</v>
      </c>
      <c r="C2078" s="2">
        <f>RSI!I2078</f>
        <v>86.919094025378712</v>
      </c>
      <c r="D2078" s="2">
        <f>MACD!E2078</f>
        <v>-0.53204146948569075</v>
      </c>
      <c r="E2078" s="2">
        <f>MACD!F2078</f>
        <v>-0.44140190888646436</v>
      </c>
      <c r="F2078" s="2">
        <f>'Moving Avg'!D2078</f>
        <v>21.005680000000002</v>
      </c>
      <c r="G2078" s="2">
        <f>'Moving Avg'!F2078</f>
        <v>19.881505000000001</v>
      </c>
      <c r="H2078" s="2">
        <f>'Moving Avg'!G2078</f>
        <v>18.383254000000001</v>
      </c>
      <c r="I2078" s="2">
        <f>'Moving Avg'!H2078</f>
        <v>15.943624499999988</v>
      </c>
      <c r="J2078" s="6" t="str">
        <f>OBV!F2078</f>
        <v>BULLISH</v>
      </c>
      <c r="K2078" s="6" t="str">
        <f>OBV!G2078</f>
        <v>STRONG</v>
      </c>
      <c r="L2078" s="6" t="str">
        <f>OBV!H2078</f>
        <v>CONFIRMED BULLISH</v>
      </c>
      <c r="M2078" s="8">
        <f t="shared" si="323"/>
        <v>0</v>
      </c>
      <c r="N2078" s="8">
        <f t="shared" si="320"/>
        <v>100</v>
      </c>
      <c r="O2078" s="8">
        <f t="shared" si="321"/>
        <v>75</v>
      </c>
      <c r="P2078" s="8">
        <f t="shared" si="322"/>
        <v>100</v>
      </c>
      <c r="Q2078" s="9">
        <f t="shared" si="324"/>
        <v>61.25</v>
      </c>
      <c r="R2078" s="9">
        <f t="shared" si="325"/>
        <v>71.25</v>
      </c>
      <c r="S2078" s="9">
        <f t="shared" si="326"/>
        <v>78.75</v>
      </c>
      <c r="T2078" s="9">
        <f t="shared" si="327"/>
        <v>68.75</v>
      </c>
      <c r="U2078" s="8">
        <f t="shared" si="328"/>
        <v>70.416666666666671</v>
      </c>
      <c r="V2078" s="8">
        <f t="shared" si="329"/>
        <v>70</v>
      </c>
    </row>
    <row r="2079" spans="1:22" ht="13.5" x14ac:dyDescent="0.25">
      <c r="A2079" s="3">
        <f>RSI!A2079</f>
        <v>45029</v>
      </c>
      <c r="B2079" s="2">
        <f>RSI!B2079</f>
        <v>21.733499999999999</v>
      </c>
      <c r="C2079" s="2">
        <f>RSI!I2079</f>
        <v>87.344407768014406</v>
      </c>
      <c r="D2079" s="2">
        <f>MACD!E2079</f>
        <v>-0.56240118078439494</v>
      </c>
      <c r="E2079" s="2">
        <f>MACD!F2079</f>
        <v>-0.46560176326605052</v>
      </c>
      <c r="F2079" s="2">
        <f>'Moving Avg'!D2079</f>
        <v>21.236599999999999</v>
      </c>
      <c r="G2079" s="2">
        <f>'Moving Avg'!F2079</f>
        <v>20.028410000000001</v>
      </c>
      <c r="H2079" s="2">
        <f>'Moving Avg'!G2079</f>
        <v>18.479982000000003</v>
      </c>
      <c r="I2079" s="2">
        <f>'Moving Avg'!H2079</f>
        <v>15.979836999999986</v>
      </c>
      <c r="J2079" s="6" t="str">
        <f>OBV!F2079</f>
        <v>BULLISH</v>
      </c>
      <c r="K2079" s="6" t="str">
        <f>OBV!G2079</f>
        <v>STRONG</v>
      </c>
      <c r="L2079" s="6" t="str">
        <f>OBV!H2079</f>
        <v>CONFIRMED BULLISH</v>
      </c>
      <c r="M2079" s="8">
        <f t="shared" si="323"/>
        <v>0</v>
      </c>
      <c r="N2079" s="8">
        <f t="shared" si="320"/>
        <v>100</v>
      </c>
      <c r="O2079" s="8">
        <f t="shared" si="321"/>
        <v>75</v>
      </c>
      <c r="P2079" s="8">
        <f t="shared" si="322"/>
        <v>100</v>
      </c>
      <c r="Q2079" s="9">
        <f t="shared" si="324"/>
        <v>61.25</v>
      </c>
      <c r="R2079" s="9">
        <f t="shared" si="325"/>
        <v>71.25</v>
      </c>
      <c r="S2079" s="9">
        <f t="shared" si="326"/>
        <v>78.75</v>
      </c>
      <c r="T2079" s="9">
        <f t="shared" si="327"/>
        <v>68.75</v>
      </c>
      <c r="U2079" s="8">
        <f t="shared" si="328"/>
        <v>70.416666666666671</v>
      </c>
      <c r="V2079" s="8">
        <f t="shared" si="329"/>
        <v>70</v>
      </c>
    </row>
    <row r="2080" spans="1:22" ht="13.5" x14ac:dyDescent="0.25">
      <c r="A2080" s="3">
        <f>RSI!A2080</f>
        <v>45030</v>
      </c>
      <c r="B2080" s="2">
        <f>RSI!B2080</f>
        <v>21.274100000000001</v>
      </c>
      <c r="C2080" s="2">
        <f>RSI!I2080</f>
        <v>74.17473274041383</v>
      </c>
      <c r="D2080" s="2">
        <f>MACD!E2080</f>
        <v>-0.56607216620891165</v>
      </c>
      <c r="E2080" s="2">
        <f>MACD!F2080</f>
        <v>-0.48569584385462278</v>
      </c>
      <c r="F2080" s="2">
        <f>'Moving Avg'!D2080</f>
        <v>21.369600000000002</v>
      </c>
      <c r="G2080" s="2">
        <f>'Moving Avg'!F2080</f>
        <v>20.152039999999996</v>
      </c>
      <c r="H2080" s="2">
        <f>'Moving Avg'!G2080</f>
        <v>18.564498</v>
      </c>
      <c r="I2080" s="2">
        <f>'Moving Avg'!H2080</f>
        <v>16.013752499999988</v>
      </c>
      <c r="J2080" s="6" t="str">
        <f>OBV!F2080</f>
        <v>BULLISH</v>
      </c>
      <c r="K2080" s="6" t="str">
        <f>OBV!G2080</f>
        <v>STRONG</v>
      </c>
      <c r="L2080" s="6" t="str">
        <f>OBV!H2080</f>
        <v>CONFIRMED BULLISH</v>
      </c>
      <c r="M2080" s="8">
        <f t="shared" si="323"/>
        <v>0</v>
      </c>
      <c r="N2080" s="8">
        <f t="shared" si="320"/>
        <v>100</v>
      </c>
      <c r="O2080" s="8">
        <f t="shared" si="321"/>
        <v>75</v>
      </c>
      <c r="P2080" s="8">
        <f t="shared" si="322"/>
        <v>100</v>
      </c>
      <c r="Q2080" s="9">
        <f t="shared" si="324"/>
        <v>61.25</v>
      </c>
      <c r="R2080" s="9">
        <f t="shared" si="325"/>
        <v>71.25</v>
      </c>
      <c r="S2080" s="9">
        <f t="shared" si="326"/>
        <v>78.75</v>
      </c>
      <c r="T2080" s="9">
        <f t="shared" si="327"/>
        <v>68.75</v>
      </c>
      <c r="U2080" s="8">
        <f t="shared" si="328"/>
        <v>70.416666666666671</v>
      </c>
      <c r="V2080" s="8">
        <f t="shared" si="329"/>
        <v>70</v>
      </c>
    </row>
    <row r="2081" spans="1:22" ht="13.5" x14ac:dyDescent="0.25">
      <c r="A2081" s="3">
        <f>RSI!A2081</f>
        <v>45033</v>
      </c>
      <c r="B2081" s="2">
        <f>RSI!B2081</f>
        <v>21.159199999999998</v>
      </c>
      <c r="C2081" s="2">
        <f>RSI!I2081</f>
        <v>71.279917415297248</v>
      </c>
      <c r="D2081" s="2">
        <f>MACD!E2081</f>
        <v>-0.56907453751064097</v>
      </c>
      <c r="E2081" s="2">
        <f>MACD!F2081</f>
        <v>-0.50237158258582637</v>
      </c>
      <c r="F2081" s="2">
        <f>'Moving Avg'!D2081</f>
        <v>21.39378</v>
      </c>
      <c r="G2081" s="2">
        <f>'Moving Avg'!F2081</f>
        <v>20.257834999999996</v>
      </c>
      <c r="H2081" s="2">
        <f>'Moving Avg'!G2081</f>
        <v>18.647320000000001</v>
      </c>
      <c r="I2081" s="2">
        <f>'Moving Avg'!H2081</f>
        <v>16.047062999999991</v>
      </c>
      <c r="J2081" s="6" t="str">
        <f>OBV!F2081</f>
        <v>BULLISH</v>
      </c>
      <c r="K2081" s="6" t="str">
        <f>OBV!G2081</f>
        <v>STRONG</v>
      </c>
      <c r="L2081" s="6" t="str">
        <f>OBV!H2081</f>
        <v>CONFIRMED BULLISH</v>
      </c>
      <c r="M2081" s="8">
        <f t="shared" si="323"/>
        <v>0</v>
      </c>
      <c r="N2081" s="8">
        <f t="shared" si="320"/>
        <v>100</v>
      </c>
      <c r="O2081" s="8">
        <f t="shared" si="321"/>
        <v>75</v>
      </c>
      <c r="P2081" s="8">
        <f t="shared" si="322"/>
        <v>100</v>
      </c>
      <c r="Q2081" s="9">
        <f t="shared" si="324"/>
        <v>61.25</v>
      </c>
      <c r="R2081" s="9">
        <f t="shared" si="325"/>
        <v>71.25</v>
      </c>
      <c r="S2081" s="9">
        <f t="shared" si="326"/>
        <v>78.75</v>
      </c>
      <c r="T2081" s="9">
        <f t="shared" si="327"/>
        <v>68.75</v>
      </c>
      <c r="U2081" s="8">
        <f t="shared" si="328"/>
        <v>70.416666666666671</v>
      </c>
      <c r="V2081" s="8">
        <f t="shared" si="329"/>
        <v>70</v>
      </c>
    </row>
    <row r="2082" spans="1:22" ht="13.5" x14ac:dyDescent="0.25">
      <c r="A2082" s="3">
        <f>RSI!A2082</f>
        <v>45034</v>
      </c>
      <c r="B2082" s="2">
        <f>RSI!B2082</f>
        <v>21.2439</v>
      </c>
      <c r="C2082" s="2">
        <f>RSI!I2082</f>
        <v>72.142990224499854</v>
      </c>
      <c r="D2082" s="2">
        <f>MACD!E2082</f>
        <v>-0.53848694194919489</v>
      </c>
      <c r="E2082" s="2">
        <f>MACD!F2082</f>
        <v>-0.50959465445850005</v>
      </c>
      <c r="F2082" s="2">
        <f>'Moving Avg'!D2082</f>
        <v>21.410720000000001</v>
      </c>
      <c r="G2082" s="2">
        <f>'Moving Avg'!F2082</f>
        <v>20.363329999999998</v>
      </c>
      <c r="H2082" s="2">
        <f>'Moving Avg'!G2082</f>
        <v>18.733650000000001</v>
      </c>
      <c r="I2082" s="2">
        <f>'Moving Avg'!H2082</f>
        <v>16.08079699999999</v>
      </c>
      <c r="J2082" s="6" t="str">
        <f>OBV!F2082</f>
        <v>BULLISH</v>
      </c>
      <c r="K2082" s="6" t="str">
        <f>OBV!G2082</f>
        <v>STRONG</v>
      </c>
      <c r="L2082" s="6" t="str">
        <f>OBV!H2082</f>
        <v>CONFIRMED BULLISH</v>
      </c>
      <c r="M2082" s="8">
        <f t="shared" si="323"/>
        <v>0</v>
      </c>
      <c r="N2082" s="8">
        <f t="shared" si="320"/>
        <v>100</v>
      </c>
      <c r="O2082" s="8">
        <f t="shared" si="321"/>
        <v>75</v>
      </c>
      <c r="P2082" s="8">
        <f t="shared" si="322"/>
        <v>100</v>
      </c>
      <c r="Q2082" s="9">
        <f t="shared" si="324"/>
        <v>61.25</v>
      </c>
      <c r="R2082" s="9">
        <f t="shared" si="325"/>
        <v>71.25</v>
      </c>
      <c r="S2082" s="9">
        <f t="shared" si="326"/>
        <v>78.75</v>
      </c>
      <c r="T2082" s="9">
        <f t="shared" si="327"/>
        <v>68.75</v>
      </c>
      <c r="U2082" s="8">
        <f t="shared" si="328"/>
        <v>70.416666666666671</v>
      </c>
      <c r="V2082" s="8">
        <f t="shared" si="329"/>
        <v>70</v>
      </c>
    </row>
    <row r="2083" spans="1:22" ht="13.5" x14ac:dyDescent="0.25">
      <c r="A2083" s="3">
        <f>RSI!A2083</f>
        <v>45035</v>
      </c>
      <c r="B2083" s="2">
        <f>RSI!B2083</f>
        <v>21.2439</v>
      </c>
      <c r="C2083" s="2">
        <f>RSI!I2083</f>
        <v>72.142990224499854</v>
      </c>
      <c r="D2083" s="2">
        <f>MACD!E2083</f>
        <v>-0.47317715121645065</v>
      </c>
      <c r="E2083" s="2">
        <f>MACD!F2083</f>
        <v>-0.50231115381009017</v>
      </c>
      <c r="F2083" s="2">
        <f>'Moving Avg'!D2083</f>
        <v>21.330919999999999</v>
      </c>
      <c r="G2083" s="2">
        <f>'Moving Avg'!F2083</f>
        <v>20.471544999999999</v>
      </c>
      <c r="H2083" s="2">
        <f>'Moving Avg'!G2083</f>
        <v>18.819980000000001</v>
      </c>
      <c r="I2083" s="2">
        <f>'Moving Avg'!H2083</f>
        <v>16.114621499999988</v>
      </c>
      <c r="J2083" s="6" t="str">
        <f>OBV!F2083</f>
        <v>BULLISH</v>
      </c>
      <c r="K2083" s="6" t="str">
        <f>OBV!G2083</f>
        <v>NEUTRAL</v>
      </c>
      <c r="L2083" s="6" t="str">
        <f>OBV!H2083</f>
        <v>BULLISH DIVERGENCE</v>
      </c>
      <c r="M2083" s="8">
        <f t="shared" si="323"/>
        <v>0</v>
      </c>
      <c r="N2083" s="8">
        <f t="shared" si="320"/>
        <v>0</v>
      </c>
      <c r="O2083" s="8">
        <f t="shared" si="321"/>
        <v>75</v>
      </c>
      <c r="P2083" s="8">
        <f t="shared" si="322"/>
        <v>66.5</v>
      </c>
      <c r="Q2083" s="9">
        <f t="shared" si="324"/>
        <v>21.225000000000001</v>
      </c>
      <c r="R2083" s="9">
        <f t="shared" si="325"/>
        <v>42.875</v>
      </c>
      <c r="S2083" s="9">
        <f t="shared" si="326"/>
        <v>48.674999999999997</v>
      </c>
      <c r="T2083" s="9">
        <f t="shared" si="327"/>
        <v>35.375</v>
      </c>
      <c r="U2083" s="8">
        <f t="shared" si="328"/>
        <v>37.591666666666661</v>
      </c>
      <c r="V2083" s="8">
        <f t="shared" si="329"/>
        <v>37.037499999999994</v>
      </c>
    </row>
    <row r="2084" spans="1:22" ht="13.5" x14ac:dyDescent="0.25">
      <c r="A2084" s="3">
        <f>RSI!A2084</f>
        <v>45036</v>
      </c>
      <c r="B2084" s="2">
        <f>RSI!B2084</f>
        <v>21.461500000000001</v>
      </c>
      <c r="C2084" s="2">
        <f>RSI!I2084</f>
        <v>74.432269503949058</v>
      </c>
      <c r="D2084" s="2">
        <f>MACD!E2084</f>
        <v>-0.43686575219544821</v>
      </c>
      <c r="E2084" s="2">
        <f>MACD!F2084</f>
        <v>-0.48922207348716185</v>
      </c>
      <c r="F2084" s="2">
        <f>'Moving Avg'!D2084</f>
        <v>21.276519999999998</v>
      </c>
      <c r="G2084" s="2">
        <f>'Moving Avg'!F2084</f>
        <v>20.607569999999996</v>
      </c>
      <c r="H2084" s="2">
        <f>'Moving Avg'!G2084</f>
        <v>18.910661999999999</v>
      </c>
      <c r="I2084" s="2">
        <f>'Moving Avg'!H2084</f>
        <v>16.149987499999988</v>
      </c>
      <c r="J2084" s="6" t="str">
        <f>OBV!F2084</f>
        <v>BULLISH</v>
      </c>
      <c r="K2084" s="6" t="str">
        <f>OBV!G2084</f>
        <v>NEUTRAL</v>
      </c>
      <c r="L2084" s="6" t="str">
        <f>OBV!H2084</f>
        <v>BULLISH DIVERGENCE</v>
      </c>
      <c r="M2084" s="8">
        <f t="shared" si="323"/>
        <v>0</v>
      </c>
      <c r="N2084" s="8">
        <f t="shared" si="320"/>
        <v>0</v>
      </c>
      <c r="O2084" s="8">
        <f t="shared" si="321"/>
        <v>75</v>
      </c>
      <c r="P2084" s="8">
        <f t="shared" si="322"/>
        <v>66.5</v>
      </c>
      <c r="Q2084" s="9">
        <f t="shared" si="324"/>
        <v>21.225000000000001</v>
      </c>
      <c r="R2084" s="9">
        <f t="shared" si="325"/>
        <v>42.875</v>
      </c>
      <c r="S2084" s="9">
        <f t="shared" si="326"/>
        <v>48.674999999999997</v>
      </c>
      <c r="T2084" s="9">
        <f t="shared" si="327"/>
        <v>35.375</v>
      </c>
      <c r="U2084" s="8">
        <f t="shared" si="328"/>
        <v>37.591666666666661</v>
      </c>
      <c r="V2084" s="8">
        <f t="shared" si="329"/>
        <v>37.037499999999994</v>
      </c>
    </row>
    <row r="2085" spans="1:22" ht="13.5" x14ac:dyDescent="0.25">
      <c r="A2085" s="3">
        <f>RSI!A2085</f>
        <v>45040</v>
      </c>
      <c r="B2085" s="2">
        <f>RSI!B2085</f>
        <v>21.7638</v>
      </c>
      <c r="C2085" s="2">
        <f>RSI!I2085</f>
        <v>77.231637640424708</v>
      </c>
      <c r="D2085" s="2">
        <f>MACD!E2085</f>
        <v>-0.43124268171238</v>
      </c>
      <c r="E2085" s="2">
        <f>MACD!F2085</f>
        <v>-0.4776261951322055</v>
      </c>
      <c r="F2085" s="2">
        <f>'Moving Avg'!D2085</f>
        <v>21.374459999999999</v>
      </c>
      <c r="G2085" s="2">
        <f>'Moving Avg'!F2085</f>
        <v>20.728479999999998</v>
      </c>
      <c r="H2085" s="2">
        <f>'Moving Avg'!G2085</f>
        <v>19.007389999999997</v>
      </c>
      <c r="I2085" s="2">
        <f>'Moving Avg'!H2085</f>
        <v>16.186320999999992</v>
      </c>
      <c r="J2085" s="6" t="str">
        <f>OBV!F2085</f>
        <v>BULLISH</v>
      </c>
      <c r="K2085" s="6" t="str">
        <f>OBV!G2085</f>
        <v>NEUTRAL</v>
      </c>
      <c r="L2085" s="6" t="str">
        <f>OBV!H2085</f>
        <v>CONFIRMED BULLISH</v>
      </c>
      <c r="M2085" s="8">
        <f t="shared" si="323"/>
        <v>0</v>
      </c>
      <c r="N2085" s="8">
        <f t="shared" si="320"/>
        <v>0</v>
      </c>
      <c r="O2085" s="8">
        <f t="shared" si="321"/>
        <v>75</v>
      </c>
      <c r="P2085" s="8">
        <f t="shared" si="322"/>
        <v>83.5</v>
      </c>
      <c r="Q2085" s="9">
        <f t="shared" si="324"/>
        <v>23.774999999999999</v>
      </c>
      <c r="R2085" s="9">
        <f t="shared" si="325"/>
        <v>47.125</v>
      </c>
      <c r="S2085" s="9">
        <f t="shared" si="326"/>
        <v>56.325000000000003</v>
      </c>
      <c r="T2085" s="9">
        <f t="shared" si="327"/>
        <v>39.625</v>
      </c>
      <c r="U2085" s="8">
        <f t="shared" si="328"/>
        <v>42.408333333333339</v>
      </c>
      <c r="V2085" s="8">
        <f t="shared" si="329"/>
        <v>41.712500000000006</v>
      </c>
    </row>
    <row r="2086" spans="1:22" ht="13.5" x14ac:dyDescent="0.25">
      <c r="A2086" s="3">
        <f>RSI!A2086</f>
        <v>45041</v>
      </c>
      <c r="B2086" s="2">
        <f>RSI!B2086</f>
        <v>21.703299999999999</v>
      </c>
      <c r="C2086" s="2">
        <f>RSI!I2086</f>
        <v>75.451163432569501</v>
      </c>
      <c r="D2086" s="2">
        <f>MACD!E2086</f>
        <v>-0.3645694192916018</v>
      </c>
      <c r="E2086" s="2">
        <f>MACD!F2086</f>
        <v>-0.45501483996408482</v>
      </c>
      <c r="F2086" s="2">
        <f>'Moving Avg'!D2086</f>
        <v>21.483280000000001</v>
      </c>
      <c r="G2086" s="2">
        <f>'Moving Avg'!F2086</f>
        <v>20.837299999999999</v>
      </c>
      <c r="H2086" s="2">
        <f>'Moving Avg'!G2086</f>
        <v>19.102908000000003</v>
      </c>
      <c r="I2086" s="2">
        <f>'Moving Avg'!H2086</f>
        <v>16.222321999999991</v>
      </c>
      <c r="J2086" s="6" t="str">
        <f>OBV!F2086</f>
        <v>BULLISH</v>
      </c>
      <c r="K2086" s="6" t="str">
        <f>OBV!G2086</f>
        <v>NEUTRAL</v>
      </c>
      <c r="L2086" s="6" t="str">
        <f>OBV!H2086</f>
        <v>CONFIRMED BULLISH</v>
      </c>
      <c r="M2086" s="8">
        <f t="shared" si="323"/>
        <v>0</v>
      </c>
      <c r="N2086" s="8">
        <f t="shared" si="320"/>
        <v>0</v>
      </c>
      <c r="O2086" s="8">
        <f t="shared" si="321"/>
        <v>75</v>
      </c>
      <c r="P2086" s="8">
        <f t="shared" si="322"/>
        <v>83.5</v>
      </c>
      <c r="Q2086" s="9">
        <f t="shared" si="324"/>
        <v>23.774999999999999</v>
      </c>
      <c r="R2086" s="9">
        <f t="shared" si="325"/>
        <v>47.125</v>
      </c>
      <c r="S2086" s="9">
        <f t="shared" si="326"/>
        <v>56.325000000000003</v>
      </c>
      <c r="T2086" s="9">
        <f t="shared" si="327"/>
        <v>39.625</v>
      </c>
      <c r="U2086" s="8">
        <f t="shared" si="328"/>
        <v>42.408333333333339</v>
      </c>
      <c r="V2086" s="8">
        <f t="shared" si="329"/>
        <v>41.712500000000006</v>
      </c>
    </row>
    <row r="2087" spans="1:22" ht="13.5" x14ac:dyDescent="0.25">
      <c r="A2087" s="3">
        <f>RSI!A2087</f>
        <v>45042</v>
      </c>
      <c r="B2087" s="2">
        <f>RSI!B2087</f>
        <v>21.515899999999998</v>
      </c>
      <c r="C2087" s="2">
        <f>RSI!I2087</f>
        <v>70.063146226549776</v>
      </c>
      <c r="D2087" s="2">
        <f>MACD!E2087</f>
        <v>-0.28327476161957321</v>
      </c>
      <c r="E2087" s="2">
        <f>MACD!F2087</f>
        <v>-0.42066682429518254</v>
      </c>
      <c r="F2087" s="2">
        <f>'Moving Avg'!D2087</f>
        <v>21.537680000000002</v>
      </c>
      <c r="G2087" s="2">
        <f>'Moving Avg'!F2087</f>
        <v>20.936749999999996</v>
      </c>
      <c r="H2087" s="2">
        <f>'Moving Avg'!G2087</f>
        <v>19.194678</v>
      </c>
      <c r="I2087" s="2">
        <f>'Moving Avg'!H2087</f>
        <v>16.25738599999999</v>
      </c>
      <c r="J2087" s="6" t="str">
        <f>OBV!F2087</f>
        <v>BULLISH</v>
      </c>
      <c r="K2087" s="6" t="str">
        <f>OBV!G2087</f>
        <v>NEUTRAL</v>
      </c>
      <c r="L2087" s="6" t="str">
        <f>OBV!H2087</f>
        <v>CONFIRMED BULLISH</v>
      </c>
      <c r="M2087" s="8">
        <f t="shared" si="323"/>
        <v>0</v>
      </c>
      <c r="N2087" s="8">
        <f t="shared" si="320"/>
        <v>0</v>
      </c>
      <c r="O2087" s="8">
        <f t="shared" si="321"/>
        <v>75</v>
      </c>
      <c r="P2087" s="8">
        <f t="shared" si="322"/>
        <v>83.5</v>
      </c>
      <c r="Q2087" s="9">
        <f t="shared" si="324"/>
        <v>23.774999999999999</v>
      </c>
      <c r="R2087" s="9">
        <f t="shared" si="325"/>
        <v>47.125</v>
      </c>
      <c r="S2087" s="9">
        <f t="shared" si="326"/>
        <v>56.325000000000003</v>
      </c>
      <c r="T2087" s="9">
        <f t="shared" si="327"/>
        <v>39.625</v>
      </c>
      <c r="U2087" s="8">
        <f t="shared" si="328"/>
        <v>42.408333333333339</v>
      </c>
      <c r="V2087" s="8">
        <f t="shared" si="329"/>
        <v>41.712500000000006</v>
      </c>
    </row>
    <row r="2088" spans="1:22" ht="13.5" x14ac:dyDescent="0.25">
      <c r="A2088" s="3">
        <f>RSI!A2088</f>
        <v>45043</v>
      </c>
      <c r="B2088" s="2">
        <f>RSI!B2088</f>
        <v>21.461500000000001</v>
      </c>
      <c r="C2088" s="2">
        <f>RSI!I2088</f>
        <v>68.533193544245364</v>
      </c>
      <c r="D2088" s="2">
        <f>MACD!E2088</f>
        <v>-0.14197410661591192</v>
      </c>
      <c r="E2088" s="2">
        <f>MACD!F2088</f>
        <v>-0.36492828075932843</v>
      </c>
      <c r="F2088" s="2">
        <f>'Moving Avg'!D2088</f>
        <v>21.581200000000003</v>
      </c>
      <c r="G2088" s="2">
        <f>'Moving Avg'!F2088</f>
        <v>21.012319999999999</v>
      </c>
      <c r="H2088" s="2">
        <f>'Moving Avg'!G2088</f>
        <v>19.285360000000004</v>
      </c>
      <c r="I2088" s="2">
        <f>'Moving Avg'!H2088</f>
        <v>16.292177999999989</v>
      </c>
      <c r="J2088" s="6" t="str">
        <f>OBV!F2088</f>
        <v>BULLISH</v>
      </c>
      <c r="K2088" s="6" t="str">
        <f>OBV!G2088</f>
        <v>NEUTRAL</v>
      </c>
      <c r="L2088" s="6" t="str">
        <f>OBV!H2088</f>
        <v>CONFIRMED BULLISH</v>
      </c>
      <c r="M2088" s="8">
        <f t="shared" si="323"/>
        <v>50</v>
      </c>
      <c r="N2088" s="8">
        <f t="shared" si="320"/>
        <v>0</v>
      </c>
      <c r="O2088" s="8">
        <f t="shared" si="321"/>
        <v>75</v>
      </c>
      <c r="P2088" s="8">
        <f t="shared" si="322"/>
        <v>83.5</v>
      </c>
      <c r="Q2088" s="9">
        <f t="shared" si="324"/>
        <v>41.274999999999999</v>
      </c>
      <c r="R2088" s="9">
        <f t="shared" si="325"/>
        <v>57.125</v>
      </c>
      <c r="S2088" s="9">
        <f t="shared" si="326"/>
        <v>63.825000000000003</v>
      </c>
      <c r="T2088" s="9">
        <f t="shared" si="327"/>
        <v>52.125</v>
      </c>
      <c r="U2088" s="8">
        <f t="shared" si="328"/>
        <v>54.07500000000001</v>
      </c>
      <c r="V2088" s="8">
        <f t="shared" si="329"/>
        <v>53.587500000000006</v>
      </c>
    </row>
    <row r="2089" spans="1:22" ht="13.5" x14ac:dyDescent="0.25">
      <c r="A2089" s="3">
        <f>RSI!A2089</f>
        <v>45044</v>
      </c>
      <c r="B2089" s="2">
        <f>RSI!B2089</f>
        <v>21.008099999999999</v>
      </c>
      <c r="C2089" s="2">
        <f>RSI!I2089</f>
        <v>57.302010117591188</v>
      </c>
      <c r="D2089" s="2">
        <f>MACD!E2089</f>
        <v>1.9940356496537248E-2</v>
      </c>
      <c r="E2089" s="2">
        <f>MACD!F2089</f>
        <v>-0.28795455330815528</v>
      </c>
      <c r="F2089" s="2">
        <f>'Moving Avg'!D2089</f>
        <v>21.49052</v>
      </c>
      <c r="G2089" s="2">
        <f>'Moving Avg'!F2089</f>
        <v>21.065220000000004</v>
      </c>
      <c r="H2089" s="2">
        <f>'Moving Avg'!G2089</f>
        <v>19.366974000000006</v>
      </c>
      <c r="I2089" s="2">
        <f>'Moving Avg'!H2089</f>
        <v>16.32482349999999</v>
      </c>
      <c r="J2089" s="6" t="str">
        <f>OBV!F2089</f>
        <v>BEARISH</v>
      </c>
      <c r="K2089" s="6" t="str">
        <f>OBV!G2089</f>
        <v>NEUTRAL</v>
      </c>
      <c r="L2089" s="6" t="str">
        <f>OBV!H2089</f>
        <v>CONFIRMED BEARISH</v>
      </c>
      <c r="M2089" s="8">
        <f t="shared" si="323"/>
        <v>50</v>
      </c>
      <c r="N2089" s="8">
        <f t="shared" si="320"/>
        <v>0</v>
      </c>
      <c r="O2089" s="8">
        <f t="shared" si="321"/>
        <v>75</v>
      </c>
      <c r="P2089" s="8">
        <f t="shared" si="322"/>
        <v>16.5</v>
      </c>
      <c r="Q2089" s="9">
        <f t="shared" si="324"/>
        <v>31.225000000000001</v>
      </c>
      <c r="R2089" s="9">
        <f t="shared" si="325"/>
        <v>40.375</v>
      </c>
      <c r="S2089" s="9">
        <f t="shared" si="326"/>
        <v>33.674999999999997</v>
      </c>
      <c r="T2089" s="9">
        <f t="shared" si="327"/>
        <v>35.375</v>
      </c>
      <c r="U2089" s="8">
        <f t="shared" si="328"/>
        <v>35.091666666666661</v>
      </c>
      <c r="V2089" s="8">
        <f t="shared" si="329"/>
        <v>35.162499999999994</v>
      </c>
    </row>
    <row r="2090" spans="1:22" ht="13.5" x14ac:dyDescent="0.25">
      <c r="A2090" s="3">
        <f>RSI!A2090</f>
        <v>45048</v>
      </c>
      <c r="B2090" s="2">
        <f>RSI!B2090</f>
        <v>21.824200000000001</v>
      </c>
      <c r="C2090" s="2">
        <f>RSI!I2090</f>
        <v>67.595747846750015</v>
      </c>
      <c r="D2090" s="2">
        <f>MACD!E2090</f>
        <v>2.3707068547640375E-2</v>
      </c>
      <c r="E2090" s="2">
        <f>MACD!F2090</f>
        <v>-0.22562222893699616</v>
      </c>
      <c r="F2090" s="2">
        <f>'Moving Avg'!D2090</f>
        <v>21.502600000000001</v>
      </c>
      <c r="G2090" s="2">
        <f>'Moving Avg'!F2090</f>
        <v>21.158925000000004</v>
      </c>
      <c r="H2090" s="2">
        <f>'Moving Avg'!G2090</f>
        <v>19.464910000000003</v>
      </c>
      <c r="I2090" s="2">
        <f>'Moving Avg'!H2090</f>
        <v>16.361549499999988</v>
      </c>
      <c r="J2090" s="6" t="str">
        <f>OBV!F2090</f>
        <v>BEARISH</v>
      </c>
      <c r="K2090" s="6" t="str">
        <f>OBV!G2090</f>
        <v>NEUTRAL</v>
      </c>
      <c r="L2090" s="6" t="str">
        <f>OBV!H2090</f>
        <v>BEARISH DIVERGENCE</v>
      </c>
      <c r="M2090" s="8">
        <f t="shared" si="323"/>
        <v>50</v>
      </c>
      <c r="N2090" s="8">
        <f t="shared" si="320"/>
        <v>0</v>
      </c>
      <c r="O2090" s="8">
        <f t="shared" si="321"/>
        <v>75</v>
      </c>
      <c r="P2090" s="8">
        <f t="shared" si="322"/>
        <v>16.5</v>
      </c>
      <c r="Q2090" s="9">
        <f t="shared" si="324"/>
        <v>31.225000000000001</v>
      </c>
      <c r="R2090" s="9">
        <f t="shared" si="325"/>
        <v>40.375</v>
      </c>
      <c r="S2090" s="9">
        <f t="shared" si="326"/>
        <v>33.674999999999997</v>
      </c>
      <c r="T2090" s="9">
        <f t="shared" si="327"/>
        <v>35.375</v>
      </c>
      <c r="U2090" s="8">
        <f t="shared" si="328"/>
        <v>35.091666666666661</v>
      </c>
      <c r="V2090" s="8">
        <f t="shared" si="329"/>
        <v>35.162499999999994</v>
      </c>
    </row>
    <row r="2091" spans="1:22" ht="13.5" x14ac:dyDescent="0.25">
      <c r="A2091" s="3">
        <f>RSI!A2091</f>
        <v>45049</v>
      </c>
      <c r="B2091" s="2">
        <f>RSI!B2091</f>
        <v>21.7638</v>
      </c>
      <c r="C2091" s="2">
        <f>RSI!I2091</f>
        <v>66.321372336192951</v>
      </c>
      <c r="D2091" s="2">
        <f>MACD!E2091</f>
        <v>6.9162353278784394E-3</v>
      </c>
      <c r="E2091" s="2">
        <f>MACD!F2091</f>
        <v>-0.17911453608402125</v>
      </c>
      <c r="F2091" s="2">
        <f>'Moving Avg'!D2091</f>
        <v>21.514700000000001</v>
      </c>
      <c r="G2091" s="2">
        <f>'Moving Avg'!F2091</f>
        <v>21.249610000000001</v>
      </c>
      <c r="H2091" s="2">
        <f>'Moving Avg'!G2091</f>
        <v>19.561638000000002</v>
      </c>
      <c r="I2091" s="2">
        <f>'Moving Avg'!H2091</f>
        <v>16.397973499999992</v>
      </c>
      <c r="J2091" s="6" t="str">
        <f>OBV!F2091</f>
        <v>BEARISH</v>
      </c>
      <c r="K2091" s="6" t="str">
        <f>OBV!G2091</f>
        <v>NEUTRAL</v>
      </c>
      <c r="L2091" s="6" t="str">
        <f>OBV!H2091</f>
        <v>BEARISH DIVERGENCE</v>
      </c>
      <c r="M2091" s="8">
        <f t="shared" si="323"/>
        <v>50</v>
      </c>
      <c r="N2091" s="8">
        <f t="shared" si="320"/>
        <v>0</v>
      </c>
      <c r="O2091" s="8">
        <f t="shared" si="321"/>
        <v>75</v>
      </c>
      <c r="P2091" s="8">
        <f t="shared" si="322"/>
        <v>16.5</v>
      </c>
      <c r="Q2091" s="9">
        <f t="shared" si="324"/>
        <v>31.225000000000001</v>
      </c>
      <c r="R2091" s="9">
        <f t="shared" si="325"/>
        <v>40.375</v>
      </c>
      <c r="S2091" s="9">
        <f t="shared" si="326"/>
        <v>33.674999999999997</v>
      </c>
      <c r="T2091" s="9">
        <f t="shared" si="327"/>
        <v>35.375</v>
      </c>
      <c r="U2091" s="8">
        <f t="shared" si="328"/>
        <v>35.091666666666661</v>
      </c>
      <c r="V2091" s="8">
        <f t="shared" si="329"/>
        <v>35.162499999999994</v>
      </c>
    </row>
    <row r="2092" spans="1:22" ht="13.5" x14ac:dyDescent="0.25">
      <c r="A2092" s="3">
        <f>RSI!A2092</f>
        <v>45050</v>
      </c>
      <c r="B2092" s="2">
        <f>RSI!B2092</f>
        <v>21.733499999999999</v>
      </c>
      <c r="C2092" s="2">
        <f>RSI!I2092</f>
        <v>65.652688342827346</v>
      </c>
      <c r="D2092" s="2">
        <f>MACD!E2092</f>
        <v>2.0673918043812023E-3</v>
      </c>
      <c r="E2092" s="2">
        <f>MACD!F2092</f>
        <v>-0.14287815050634076</v>
      </c>
      <c r="F2092" s="2">
        <f>'Moving Avg'!D2092</f>
        <v>21.558219999999999</v>
      </c>
      <c r="G2092" s="2">
        <f>'Moving Avg'!F2092</f>
        <v>21.323664999999998</v>
      </c>
      <c r="H2092" s="2">
        <f>'Moving Avg'!G2092</f>
        <v>19.658970000000004</v>
      </c>
      <c r="I2092" s="2">
        <f>'Moving Avg'!H2092</f>
        <v>16.434155499999989</v>
      </c>
      <c r="J2092" s="6" t="str">
        <f>OBV!F2092</f>
        <v>BEARISH</v>
      </c>
      <c r="K2092" s="6" t="str">
        <f>OBV!G2092</f>
        <v>NEUTRAL</v>
      </c>
      <c r="L2092" s="6" t="str">
        <f>OBV!H2092</f>
        <v>BEARISH DIVERGENCE</v>
      </c>
      <c r="M2092" s="8">
        <f t="shared" si="323"/>
        <v>50</v>
      </c>
      <c r="N2092" s="8">
        <f t="shared" si="320"/>
        <v>0</v>
      </c>
      <c r="O2092" s="8">
        <f t="shared" si="321"/>
        <v>75</v>
      </c>
      <c r="P2092" s="8">
        <f t="shared" si="322"/>
        <v>16.5</v>
      </c>
      <c r="Q2092" s="9">
        <f t="shared" si="324"/>
        <v>31.225000000000001</v>
      </c>
      <c r="R2092" s="9">
        <f t="shared" si="325"/>
        <v>40.375</v>
      </c>
      <c r="S2092" s="9">
        <f t="shared" si="326"/>
        <v>33.674999999999997</v>
      </c>
      <c r="T2092" s="9">
        <f t="shared" si="327"/>
        <v>35.375</v>
      </c>
      <c r="U2092" s="8">
        <f t="shared" si="328"/>
        <v>35.091666666666661</v>
      </c>
      <c r="V2092" s="8">
        <f t="shared" si="329"/>
        <v>35.162499999999994</v>
      </c>
    </row>
    <row r="2093" spans="1:22" ht="13.5" x14ac:dyDescent="0.25">
      <c r="A2093" s="3">
        <f>RSI!A2093</f>
        <v>45051</v>
      </c>
      <c r="B2093" s="2">
        <f>RSI!B2093</f>
        <v>21.667000000000002</v>
      </c>
      <c r="C2093" s="2">
        <f>RSI!I2093</f>
        <v>64.124574809786623</v>
      </c>
      <c r="D2093" s="2">
        <f>MACD!E2093</f>
        <v>-2.408680948260411E-3</v>
      </c>
      <c r="E2093" s="2">
        <f>MACD!F2093</f>
        <v>-0.11478425659472469</v>
      </c>
      <c r="F2093" s="2">
        <f>'Moving Avg'!D2093</f>
        <v>21.599319999999999</v>
      </c>
      <c r="G2093" s="2">
        <f>'Moving Avg'!F2093</f>
        <v>21.379280000000001</v>
      </c>
      <c r="H2093" s="2">
        <f>'Moving Avg'!G2093</f>
        <v>19.754972000000006</v>
      </c>
      <c r="I2093" s="2">
        <f>'Moving Avg'!H2093</f>
        <v>16.470246999999986</v>
      </c>
      <c r="J2093" s="6" t="str">
        <f>OBV!F2093</f>
        <v>BEARISH</v>
      </c>
      <c r="K2093" s="6" t="str">
        <f>OBV!G2093</f>
        <v>NEUTRAL</v>
      </c>
      <c r="L2093" s="6" t="str">
        <f>OBV!H2093</f>
        <v>BEARISH DIVERGENCE</v>
      </c>
      <c r="M2093" s="8">
        <f t="shared" si="323"/>
        <v>50</v>
      </c>
      <c r="N2093" s="8">
        <f t="shared" si="320"/>
        <v>0</v>
      </c>
      <c r="O2093" s="8">
        <f t="shared" si="321"/>
        <v>75</v>
      </c>
      <c r="P2093" s="8">
        <f t="shared" si="322"/>
        <v>16.5</v>
      </c>
      <c r="Q2093" s="9">
        <f t="shared" si="324"/>
        <v>31.225000000000001</v>
      </c>
      <c r="R2093" s="9">
        <f t="shared" si="325"/>
        <v>40.375</v>
      </c>
      <c r="S2093" s="9">
        <f t="shared" si="326"/>
        <v>33.674999999999997</v>
      </c>
      <c r="T2093" s="9">
        <f t="shared" si="327"/>
        <v>35.375</v>
      </c>
      <c r="U2093" s="8">
        <f t="shared" si="328"/>
        <v>35.091666666666661</v>
      </c>
      <c r="V2093" s="8">
        <f t="shared" si="329"/>
        <v>35.162499999999994</v>
      </c>
    </row>
    <row r="2094" spans="1:22" ht="13.5" x14ac:dyDescent="0.25">
      <c r="A2094" s="3">
        <f>RSI!A2094</f>
        <v>45054</v>
      </c>
      <c r="B2094" s="2">
        <f>RSI!B2094</f>
        <v>21.509899999999998</v>
      </c>
      <c r="C2094" s="2">
        <f>RSI!I2094</f>
        <v>60.539632969340701</v>
      </c>
      <c r="D2094" s="2">
        <f>MACD!E2094</f>
        <v>3.440418149281399E-2</v>
      </c>
      <c r="E2094" s="2">
        <f>MACD!F2094</f>
        <v>-8.494656897721696E-2</v>
      </c>
      <c r="F2094" s="2">
        <f>'Moving Avg'!D2094</f>
        <v>21.699680000000001</v>
      </c>
      <c r="G2094" s="2">
        <f>'Moving Avg'!F2094</f>
        <v>21.425830000000001</v>
      </c>
      <c r="H2094" s="2">
        <f>'Moving Avg'!G2094</f>
        <v>19.858714000000006</v>
      </c>
      <c r="I2094" s="2">
        <f>'Moving Avg'!H2094</f>
        <v>16.505552999999988</v>
      </c>
      <c r="J2094" s="6" t="str">
        <f>OBV!F2094</f>
        <v>BEARISH</v>
      </c>
      <c r="K2094" s="6" t="str">
        <f>OBV!G2094</f>
        <v>NEUTRAL</v>
      </c>
      <c r="L2094" s="6" t="str">
        <f>OBV!H2094</f>
        <v>BEARISH DIVERGENCE</v>
      </c>
      <c r="M2094" s="8">
        <f t="shared" si="323"/>
        <v>50</v>
      </c>
      <c r="N2094" s="8">
        <f t="shared" si="320"/>
        <v>0</v>
      </c>
      <c r="O2094" s="8">
        <f t="shared" si="321"/>
        <v>75</v>
      </c>
      <c r="P2094" s="8">
        <f t="shared" si="322"/>
        <v>16.5</v>
      </c>
      <c r="Q2094" s="9">
        <f t="shared" si="324"/>
        <v>31.225000000000001</v>
      </c>
      <c r="R2094" s="9">
        <f t="shared" si="325"/>
        <v>40.375</v>
      </c>
      <c r="S2094" s="9">
        <f t="shared" si="326"/>
        <v>33.674999999999997</v>
      </c>
      <c r="T2094" s="9">
        <f t="shared" si="327"/>
        <v>35.375</v>
      </c>
      <c r="U2094" s="8">
        <f t="shared" si="328"/>
        <v>35.091666666666661</v>
      </c>
      <c r="V2094" s="8">
        <f t="shared" si="329"/>
        <v>35.162499999999994</v>
      </c>
    </row>
    <row r="2095" spans="1:22" ht="13.5" x14ac:dyDescent="0.25">
      <c r="A2095" s="3">
        <f>RSI!A2095</f>
        <v>45055</v>
      </c>
      <c r="B2095" s="2">
        <f>RSI!B2095</f>
        <v>21.521899999999999</v>
      </c>
      <c r="C2095" s="2">
        <f>RSI!I2095</f>
        <v>60.720273754670927</v>
      </c>
      <c r="D2095" s="2">
        <f>MACD!E2095</f>
        <v>0.10792133375868929</v>
      </c>
      <c r="E2095" s="2">
        <f>MACD!F2095</f>
        <v>-4.6372988430035719E-2</v>
      </c>
      <c r="F2095" s="2">
        <f>'Moving Avg'!D2095</f>
        <v>21.639220000000002</v>
      </c>
      <c r="G2095" s="2">
        <f>'Moving Avg'!F2095</f>
        <v>21.471470000000004</v>
      </c>
      <c r="H2095" s="2">
        <f>'Moving Avg'!G2095</f>
        <v>19.974786000000005</v>
      </c>
      <c r="I2095" s="2">
        <f>'Moving Avg'!H2095</f>
        <v>16.540646999999989</v>
      </c>
      <c r="J2095" s="6" t="str">
        <f>OBV!F2095</f>
        <v>BEARISH</v>
      </c>
      <c r="K2095" s="6" t="str">
        <f>OBV!G2095</f>
        <v>NEUTRAL</v>
      </c>
      <c r="L2095" s="6" t="str">
        <f>OBV!H2095</f>
        <v>CONFIRMED BEARISH</v>
      </c>
      <c r="M2095" s="8">
        <f t="shared" si="323"/>
        <v>50</v>
      </c>
      <c r="N2095" s="8">
        <f t="shared" si="320"/>
        <v>0</v>
      </c>
      <c r="O2095" s="8">
        <f t="shared" si="321"/>
        <v>75</v>
      </c>
      <c r="P2095" s="8">
        <f t="shared" si="322"/>
        <v>16.5</v>
      </c>
      <c r="Q2095" s="9">
        <f t="shared" si="324"/>
        <v>31.225000000000001</v>
      </c>
      <c r="R2095" s="9">
        <f t="shared" si="325"/>
        <v>40.375</v>
      </c>
      <c r="S2095" s="9">
        <f t="shared" si="326"/>
        <v>33.674999999999997</v>
      </c>
      <c r="T2095" s="9">
        <f t="shared" si="327"/>
        <v>35.375</v>
      </c>
      <c r="U2095" s="8">
        <f t="shared" si="328"/>
        <v>35.091666666666661</v>
      </c>
      <c r="V2095" s="8">
        <f t="shared" si="329"/>
        <v>35.162499999999994</v>
      </c>
    </row>
    <row r="2096" spans="1:22" ht="13.5" x14ac:dyDescent="0.25">
      <c r="A2096" s="3">
        <f>RSI!A2096</f>
        <v>45056</v>
      </c>
      <c r="B2096" s="2">
        <f>RSI!B2096</f>
        <v>21.461500000000001</v>
      </c>
      <c r="C2096" s="2">
        <f>RSI!I2096</f>
        <v>59.250048830857466</v>
      </c>
      <c r="D2096" s="2">
        <f>MACD!E2096</f>
        <v>0.16221344640279511</v>
      </c>
      <c r="E2096" s="2">
        <f>MACD!F2096</f>
        <v>-4.6557014634695526E-3</v>
      </c>
      <c r="F2096" s="2">
        <f>'Moving Avg'!D2096</f>
        <v>21.578759999999999</v>
      </c>
      <c r="G2096" s="2">
        <f>'Moving Avg'!F2096</f>
        <v>21.492629999999998</v>
      </c>
      <c r="H2096" s="2">
        <f>'Moving Avg'!G2096</f>
        <v>20.089650000000006</v>
      </c>
      <c r="I2096" s="2">
        <f>'Moving Avg'!H2096</f>
        <v>16.575468999999988</v>
      </c>
      <c r="J2096" s="6" t="str">
        <f>OBV!F2096</f>
        <v>BEARISH</v>
      </c>
      <c r="K2096" s="6" t="str">
        <f>OBV!G2096</f>
        <v>NEUTRAL</v>
      </c>
      <c r="L2096" s="6" t="str">
        <f>OBV!H2096</f>
        <v>CONFIRMED BEARISH</v>
      </c>
      <c r="M2096" s="8">
        <f t="shared" si="323"/>
        <v>50</v>
      </c>
      <c r="N2096" s="8">
        <f t="shared" si="320"/>
        <v>0</v>
      </c>
      <c r="O2096" s="8">
        <f t="shared" si="321"/>
        <v>75</v>
      </c>
      <c r="P2096" s="8">
        <f t="shared" si="322"/>
        <v>16.5</v>
      </c>
      <c r="Q2096" s="9">
        <f t="shared" si="324"/>
        <v>31.225000000000001</v>
      </c>
      <c r="R2096" s="9">
        <f t="shared" si="325"/>
        <v>40.375</v>
      </c>
      <c r="S2096" s="9">
        <f t="shared" si="326"/>
        <v>33.674999999999997</v>
      </c>
      <c r="T2096" s="9">
        <f t="shared" si="327"/>
        <v>35.375</v>
      </c>
      <c r="U2096" s="8">
        <f t="shared" si="328"/>
        <v>35.091666666666661</v>
      </c>
      <c r="V2096" s="8">
        <f t="shared" si="329"/>
        <v>35.162499999999994</v>
      </c>
    </row>
    <row r="2097" spans="1:22" ht="13.5" x14ac:dyDescent="0.25">
      <c r="A2097" s="3">
        <f>RSI!A2097</f>
        <v>45057</v>
      </c>
      <c r="B2097" s="2">
        <f>RSI!B2097</f>
        <v>21.630800000000001</v>
      </c>
      <c r="C2097" s="2">
        <f>RSI!I2097</f>
        <v>62.025578828983264</v>
      </c>
      <c r="D2097" s="2">
        <f>MACD!E2097</f>
        <v>0.16428546119344745</v>
      </c>
      <c r="E2097" s="2">
        <f>MACD!F2097</f>
        <v>2.9132531067913848E-2</v>
      </c>
      <c r="F2097" s="2">
        <f>'Moving Avg'!D2097</f>
        <v>21.558219999999999</v>
      </c>
      <c r="G2097" s="2">
        <f>'Moving Avg'!F2097</f>
        <v>21.516210000000004</v>
      </c>
      <c r="H2097" s="2">
        <f>'Moving Avg'!G2097</f>
        <v>20.189038000000007</v>
      </c>
      <c r="I2097" s="2">
        <f>'Moving Avg'!H2097</f>
        <v>16.611379499999988</v>
      </c>
      <c r="J2097" s="6" t="str">
        <f>OBV!F2097</f>
        <v>BEARISH</v>
      </c>
      <c r="K2097" s="6" t="str">
        <f>OBV!G2097</f>
        <v>NEUTRAL</v>
      </c>
      <c r="L2097" s="6" t="str">
        <f>OBV!H2097</f>
        <v>CONFIRMED BEARISH</v>
      </c>
      <c r="M2097" s="8">
        <f t="shared" si="323"/>
        <v>50</v>
      </c>
      <c r="N2097" s="8">
        <f t="shared" si="320"/>
        <v>0</v>
      </c>
      <c r="O2097" s="8">
        <f t="shared" si="321"/>
        <v>50</v>
      </c>
      <c r="P2097" s="8">
        <f t="shared" si="322"/>
        <v>16.5</v>
      </c>
      <c r="Q2097" s="9">
        <f t="shared" si="324"/>
        <v>27.475000000000001</v>
      </c>
      <c r="R2097" s="9">
        <f t="shared" si="325"/>
        <v>31.625</v>
      </c>
      <c r="S2097" s="9">
        <f t="shared" si="326"/>
        <v>27.425000000000001</v>
      </c>
      <c r="T2097" s="9">
        <f t="shared" si="327"/>
        <v>29.125</v>
      </c>
      <c r="U2097" s="8">
        <f t="shared" si="328"/>
        <v>28.841666666666669</v>
      </c>
      <c r="V2097" s="8">
        <f t="shared" si="329"/>
        <v>28.912500000000001</v>
      </c>
    </row>
    <row r="2098" spans="1:22" ht="13.5" x14ac:dyDescent="0.25">
      <c r="A2098" s="3">
        <f>RSI!A2098</f>
        <v>45058</v>
      </c>
      <c r="B2098" s="2">
        <f>RSI!B2098</f>
        <v>21.449400000000001</v>
      </c>
      <c r="C2098" s="2">
        <f>RSI!I2098</f>
        <v>57.506009307793818</v>
      </c>
      <c r="D2098" s="2">
        <f>MACD!E2098</f>
        <v>0.16779504017537406</v>
      </c>
      <c r="E2098" s="2">
        <f>MACD!F2098</f>
        <v>5.6865032889405892E-2</v>
      </c>
      <c r="F2098" s="2">
        <f>'Moving Avg'!D2098</f>
        <v>21.514699999999998</v>
      </c>
      <c r="G2098" s="2">
        <f>'Moving Avg'!F2098</f>
        <v>21.506535000000003</v>
      </c>
      <c r="H2098" s="2">
        <f>'Moving Avg'!G2098</f>
        <v>20.273192000000005</v>
      </c>
      <c r="I2098" s="2">
        <f>'Moving Avg'!H2098</f>
        <v>16.646140999999989</v>
      </c>
      <c r="J2098" s="6" t="str">
        <f>OBV!F2098</f>
        <v>BEARISH</v>
      </c>
      <c r="K2098" s="6" t="str">
        <f>OBV!G2098</f>
        <v>NEUTRAL</v>
      </c>
      <c r="L2098" s="6" t="str">
        <f>OBV!H2098</f>
        <v>CONFIRMED BEARISH</v>
      </c>
      <c r="M2098" s="8">
        <f t="shared" si="323"/>
        <v>50</v>
      </c>
      <c r="N2098" s="8">
        <f t="shared" si="320"/>
        <v>0</v>
      </c>
      <c r="O2098" s="8">
        <f t="shared" si="321"/>
        <v>50</v>
      </c>
      <c r="P2098" s="8">
        <f t="shared" si="322"/>
        <v>16.5</v>
      </c>
      <c r="Q2098" s="9">
        <f t="shared" si="324"/>
        <v>27.475000000000001</v>
      </c>
      <c r="R2098" s="9">
        <f t="shared" si="325"/>
        <v>31.625</v>
      </c>
      <c r="S2098" s="9">
        <f t="shared" si="326"/>
        <v>27.425000000000001</v>
      </c>
      <c r="T2098" s="9">
        <f t="shared" si="327"/>
        <v>29.125</v>
      </c>
      <c r="U2098" s="8">
        <f t="shared" si="328"/>
        <v>28.841666666666669</v>
      </c>
      <c r="V2098" s="8">
        <f t="shared" si="329"/>
        <v>28.912500000000001</v>
      </c>
    </row>
    <row r="2099" spans="1:22" ht="13.5" x14ac:dyDescent="0.25">
      <c r="A2099" s="3">
        <f>RSI!A2099</f>
        <v>45061</v>
      </c>
      <c r="B2099" s="2">
        <f>RSI!B2099</f>
        <v>21.449400000000001</v>
      </c>
      <c r="C2099" s="2">
        <f>RSI!I2099</f>
        <v>57.506009307793818</v>
      </c>
      <c r="D2099" s="2">
        <f>MACD!E2099</f>
        <v>9.9016561711920303E-2</v>
      </c>
      <c r="E2099" s="2">
        <f>MACD!F2099</f>
        <v>6.5295338653908769E-2</v>
      </c>
      <c r="F2099" s="2">
        <f>'Moving Avg'!D2099</f>
        <v>21.502600000000001</v>
      </c>
      <c r="G2099" s="2">
        <f>'Moving Avg'!F2099</f>
        <v>21.492330000000003</v>
      </c>
      <c r="H2099" s="2">
        <f>'Moving Avg'!G2099</f>
        <v>20.341868000000002</v>
      </c>
      <c r="I2099" s="2">
        <f>'Moving Avg'!H2099</f>
        <v>16.681144499999988</v>
      </c>
      <c r="J2099" s="6" t="str">
        <f>OBV!F2099</f>
        <v>BEARISH</v>
      </c>
      <c r="K2099" s="6" t="str">
        <f>OBV!G2099</f>
        <v>NEUTRAL</v>
      </c>
      <c r="L2099" s="6" t="str">
        <f>OBV!H2099</f>
        <v>CONFIRMED BEARISH</v>
      </c>
      <c r="M2099" s="8">
        <f t="shared" si="323"/>
        <v>50</v>
      </c>
      <c r="N2099" s="8">
        <f t="shared" si="320"/>
        <v>0</v>
      </c>
      <c r="O2099" s="8">
        <f t="shared" si="321"/>
        <v>50</v>
      </c>
      <c r="P2099" s="8">
        <f t="shared" si="322"/>
        <v>16.5</v>
      </c>
      <c r="Q2099" s="9">
        <f t="shared" si="324"/>
        <v>27.475000000000001</v>
      </c>
      <c r="R2099" s="9">
        <f t="shared" si="325"/>
        <v>31.625</v>
      </c>
      <c r="S2099" s="9">
        <f t="shared" si="326"/>
        <v>27.425000000000001</v>
      </c>
      <c r="T2099" s="9">
        <f t="shared" si="327"/>
        <v>29.125</v>
      </c>
      <c r="U2099" s="8">
        <f t="shared" si="328"/>
        <v>28.841666666666669</v>
      </c>
      <c r="V2099" s="8">
        <f t="shared" si="329"/>
        <v>28.912500000000001</v>
      </c>
    </row>
    <row r="2100" spans="1:22" ht="13.5" x14ac:dyDescent="0.25">
      <c r="A2100" s="3">
        <f>RSI!A2100</f>
        <v>45062</v>
      </c>
      <c r="B2100" s="2">
        <f>RSI!B2100</f>
        <v>21.552199999999999</v>
      </c>
      <c r="C2100" s="2">
        <f>RSI!I2100</f>
        <v>59.448070744554499</v>
      </c>
      <c r="D2100" s="2">
        <f>MACD!E2100</f>
        <v>0.15691186705580407</v>
      </c>
      <c r="E2100" s="2">
        <f>MACD!F2100</f>
        <v>8.3618644334287839E-2</v>
      </c>
      <c r="F2100" s="2">
        <f>'Moving Avg'!D2100</f>
        <v>21.508659999999999</v>
      </c>
      <c r="G2100" s="2">
        <f>'Moving Avg'!F2100</f>
        <v>21.506235000000011</v>
      </c>
      <c r="H2100" s="2">
        <f>'Moving Avg'!G2100</f>
        <v>20.410182000000006</v>
      </c>
      <c r="I2100" s="2">
        <f>'Moving Avg'!H2100</f>
        <v>16.716661999999989</v>
      </c>
      <c r="J2100" s="6" t="str">
        <f>OBV!F2100</f>
        <v>BEARISH</v>
      </c>
      <c r="K2100" s="6" t="str">
        <f>OBV!G2100</f>
        <v>NEUTRAL</v>
      </c>
      <c r="L2100" s="6" t="str">
        <f>OBV!H2100</f>
        <v>BEARISH DIVERGENCE</v>
      </c>
      <c r="M2100" s="8">
        <f t="shared" si="323"/>
        <v>50</v>
      </c>
      <c r="N2100" s="8">
        <f t="shared" si="320"/>
        <v>0</v>
      </c>
      <c r="O2100" s="8">
        <f t="shared" si="321"/>
        <v>50</v>
      </c>
      <c r="P2100" s="8">
        <f t="shared" si="322"/>
        <v>16.5</v>
      </c>
      <c r="Q2100" s="9">
        <f t="shared" si="324"/>
        <v>27.475000000000001</v>
      </c>
      <c r="R2100" s="9">
        <f t="shared" si="325"/>
        <v>31.625</v>
      </c>
      <c r="S2100" s="9">
        <f t="shared" si="326"/>
        <v>27.425000000000001</v>
      </c>
      <c r="T2100" s="9">
        <f t="shared" si="327"/>
        <v>29.125</v>
      </c>
      <c r="U2100" s="8">
        <f t="shared" si="328"/>
        <v>28.841666666666669</v>
      </c>
      <c r="V2100" s="8">
        <f t="shared" si="329"/>
        <v>28.912500000000001</v>
      </c>
    </row>
    <row r="2101" spans="1:22" ht="13.5" x14ac:dyDescent="0.25">
      <c r="A2101" s="3">
        <f>RSI!A2101</f>
        <v>45063</v>
      </c>
      <c r="B2101" s="2">
        <f>RSI!B2101</f>
        <v>21.642900000000001</v>
      </c>
      <c r="C2101" s="2">
        <f>RSI!I2101</f>
        <v>61.135730190235151</v>
      </c>
      <c r="D2101" s="2">
        <f>MACD!E2101</f>
        <v>0.1875721562334256</v>
      </c>
      <c r="E2101" s="2">
        <f>MACD!F2101</f>
        <v>0.10440934671411539</v>
      </c>
      <c r="F2101" s="2">
        <f>'Moving Avg'!D2101</f>
        <v>21.54494</v>
      </c>
      <c r="G2101" s="2">
        <f>'Moving Avg'!F2101</f>
        <v>21.530420000000007</v>
      </c>
      <c r="H2101" s="2">
        <f>'Moving Avg'!G2101</f>
        <v>20.480310000000003</v>
      </c>
      <c r="I2101" s="2">
        <f>'Moving Avg'!H2101</f>
        <v>16.752934999999987</v>
      </c>
      <c r="J2101" s="6" t="str">
        <f>OBV!F2101</f>
        <v>BULLISH</v>
      </c>
      <c r="K2101" s="6" t="str">
        <f>OBV!G2101</f>
        <v>NEUTRAL</v>
      </c>
      <c r="L2101" s="6" t="str">
        <f>OBV!H2101</f>
        <v>CONFIRMED BULLISH</v>
      </c>
      <c r="M2101" s="8">
        <f t="shared" si="323"/>
        <v>50</v>
      </c>
      <c r="N2101" s="8">
        <f t="shared" si="320"/>
        <v>0</v>
      </c>
      <c r="O2101" s="8">
        <f t="shared" si="321"/>
        <v>50</v>
      </c>
      <c r="P2101" s="8">
        <f t="shared" si="322"/>
        <v>83.5</v>
      </c>
      <c r="Q2101" s="9">
        <f t="shared" si="324"/>
        <v>37.524999999999999</v>
      </c>
      <c r="R2101" s="9">
        <f t="shared" si="325"/>
        <v>48.375</v>
      </c>
      <c r="S2101" s="9">
        <f t="shared" si="326"/>
        <v>57.575000000000003</v>
      </c>
      <c r="T2101" s="9">
        <f t="shared" si="327"/>
        <v>45.875</v>
      </c>
      <c r="U2101" s="8">
        <f t="shared" si="328"/>
        <v>47.82500000000001</v>
      </c>
      <c r="V2101" s="8">
        <f t="shared" si="329"/>
        <v>47.337500000000006</v>
      </c>
    </row>
    <row r="2102" spans="1:22" ht="13.5" x14ac:dyDescent="0.25">
      <c r="A2102" s="3">
        <f>RSI!A2102</f>
        <v>45064</v>
      </c>
      <c r="B2102" s="2">
        <f>RSI!B2102</f>
        <v>21.808700000000002</v>
      </c>
      <c r="C2102" s="2">
        <f>RSI!I2102</f>
        <v>64.07870911286679</v>
      </c>
      <c r="D2102" s="2">
        <f>MACD!E2102</f>
        <v>0.19389093372320332</v>
      </c>
      <c r="E2102" s="2">
        <f>MACD!F2102</f>
        <v>0.12230566411593299</v>
      </c>
      <c r="F2102" s="2">
        <f>'Moving Avg'!D2102</f>
        <v>21.58052</v>
      </c>
      <c r="G2102" s="2">
        <f>'Moving Avg'!F2102</f>
        <v>21.558660000000003</v>
      </c>
      <c r="H2102" s="2">
        <f>'Moving Avg'!G2102</f>
        <v>20.550128000000004</v>
      </c>
      <c r="I2102" s="2">
        <f>'Moving Avg'!H2102</f>
        <v>16.789492999999986</v>
      </c>
      <c r="J2102" s="6" t="str">
        <f>OBV!F2102</f>
        <v>BULLISH</v>
      </c>
      <c r="K2102" s="6" t="str">
        <f>OBV!G2102</f>
        <v>NEUTRAL</v>
      </c>
      <c r="L2102" s="6" t="str">
        <f>OBV!H2102</f>
        <v>BULLISH DIVERGENCE</v>
      </c>
      <c r="M2102" s="8">
        <f t="shared" si="323"/>
        <v>50</v>
      </c>
      <c r="N2102" s="8">
        <f t="shared" si="320"/>
        <v>0</v>
      </c>
      <c r="O2102" s="8">
        <f t="shared" si="321"/>
        <v>50</v>
      </c>
      <c r="P2102" s="8">
        <f t="shared" si="322"/>
        <v>66.5</v>
      </c>
      <c r="Q2102" s="9">
        <f t="shared" si="324"/>
        <v>34.975000000000001</v>
      </c>
      <c r="R2102" s="9">
        <f t="shared" si="325"/>
        <v>44.125</v>
      </c>
      <c r="S2102" s="9">
        <f t="shared" si="326"/>
        <v>49.924999999999997</v>
      </c>
      <c r="T2102" s="9">
        <f t="shared" si="327"/>
        <v>41.625</v>
      </c>
      <c r="U2102" s="8">
        <f t="shared" si="328"/>
        <v>43.008333333333326</v>
      </c>
      <c r="V2102" s="8">
        <f t="shared" si="329"/>
        <v>42.662499999999994</v>
      </c>
    </row>
    <row r="2103" spans="1:22" ht="13.5" x14ac:dyDescent="0.25">
      <c r="A2103" s="3">
        <f>RSI!A2103</f>
        <v>45065</v>
      </c>
      <c r="B2103" s="2">
        <f>RSI!B2103</f>
        <v>21.937000000000001</v>
      </c>
      <c r="C2103" s="2">
        <f>RSI!I2103</f>
        <v>66.210964627252793</v>
      </c>
      <c r="D2103" s="2">
        <f>MACD!E2103</f>
        <v>0.17604050658586701</v>
      </c>
      <c r="E2103" s="2">
        <f>MACD!F2103</f>
        <v>0.13305263260991979</v>
      </c>
      <c r="F2103" s="2">
        <f>'Moving Avg'!D2103</f>
        <v>21.678039999999999</v>
      </c>
      <c r="G2103" s="2">
        <f>'Moving Avg'!F2103</f>
        <v>21.593315</v>
      </c>
      <c r="H2103" s="2">
        <f>'Moving Avg'!G2103</f>
        <v>20.622512</v>
      </c>
      <c r="I2103" s="2">
        <f>'Moving Avg'!H2103</f>
        <v>16.826782999999988</v>
      </c>
      <c r="J2103" s="6" t="str">
        <f>OBV!F2103</f>
        <v>BULLISH</v>
      </c>
      <c r="K2103" s="6" t="str">
        <f>OBV!G2103</f>
        <v>NEUTRAL</v>
      </c>
      <c r="L2103" s="6" t="str">
        <f>OBV!H2103</f>
        <v>BULLISH DIVERGENCE</v>
      </c>
      <c r="M2103" s="8">
        <f t="shared" si="323"/>
        <v>50</v>
      </c>
      <c r="N2103" s="8">
        <f t="shared" si="320"/>
        <v>0</v>
      </c>
      <c r="O2103" s="8">
        <f t="shared" si="321"/>
        <v>50</v>
      </c>
      <c r="P2103" s="8">
        <f t="shared" si="322"/>
        <v>66.5</v>
      </c>
      <c r="Q2103" s="9">
        <f t="shared" si="324"/>
        <v>34.975000000000001</v>
      </c>
      <c r="R2103" s="9">
        <f t="shared" si="325"/>
        <v>44.125</v>
      </c>
      <c r="S2103" s="9">
        <f t="shared" si="326"/>
        <v>49.924999999999997</v>
      </c>
      <c r="T2103" s="9">
        <f t="shared" si="327"/>
        <v>41.625</v>
      </c>
      <c r="U2103" s="8">
        <f t="shared" si="328"/>
        <v>43.008333333333326</v>
      </c>
      <c r="V2103" s="8">
        <f t="shared" si="329"/>
        <v>42.662499999999994</v>
      </c>
    </row>
    <row r="2104" spans="1:22" ht="13.5" x14ac:dyDescent="0.25">
      <c r="A2104" s="3">
        <f>RSI!A2104</f>
        <v>45068</v>
      </c>
      <c r="B2104" s="2">
        <f>RSI!B2104</f>
        <v>22.3795</v>
      </c>
      <c r="C2104" s="2">
        <f>RSI!I2104</f>
        <v>72.314839919208723</v>
      </c>
      <c r="D2104" s="2">
        <f>MACD!E2104</f>
        <v>0.10002503795591977</v>
      </c>
      <c r="E2104" s="2">
        <f>MACD!F2104</f>
        <v>0.12644711367911979</v>
      </c>
      <c r="F2104" s="2">
        <f>'Moving Avg'!D2104</f>
        <v>21.864060000000002</v>
      </c>
      <c r="G2104" s="2">
        <f>'Moving Avg'!F2104</f>
        <v>21.639215</v>
      </c>
      <c r="H2104" s="2">
        <f>'Moving Avg'!G2104</f>
        <v>20.695282000000002</v>
      </c>
      <c r="I2104" s="2">
        <f>'Moving Avg'!H2104</f>
        <v>16.866738999999985</v>
      </c>
      <c r="J2104" s="6" t="str">
        <f>OBV!F2104</f>
        <v>BULLISH</v>
      </c>
      <c r="K2104" s="6" t="str">
        <f>OBV!G2104</f>
        <v>NEUTRAL</v>
      </c>
      <c r="L2104" s="6" t="str">
        <f>OBV!H2104</f>
        <v>BULLISH DIVERGENCE</v>
      </c>
      <c r="M2104" s="8">
        <f t="shared" si="323"/>
        <v>0</v>
      </c>
      <c r="N2104" s="8">
        <f t="shared" si="320"/>
        <v>100</v>
      </c>
      <c r="O2104" s="8">
        <f t="shared" si="321"/>
        <v>50</v>
      </c>
      <c r="P2104" s="8">
        <f t="shared" si="322"/>
        <v>66.5</v>
      </c>
      <c r="Q2104" s="9">
        <f t="shared" si="324"/>
        <v>52.475000000000001</v>
      </c>
      <c r="R2104" s="9">
        <f t="shared" si="325"/>
        <v>54.125</v>
      </c>
      <c r="S2104" s="9">
        <f t="shared" si="326"/>
        <v>57.424999999999997</v>
      </c>
      <c r="T2104" s="9">
        <f t="shared" si="327"/>
        <v>54.125</v>
      </c>
      <c r="U2104" s="8">
        <f t="shared" si="328"/>
        <v>54.67499999999999</v>
      </c>
      <c r="V2104" s="8">
        <f t="shared" si="329"/>
        <v>54.537499999999994</v>
      </c>
    </row>
    <row r="2105" spans="1:22" ht="13.5" x14ac:dyDescent="0.25">
      <c r="A2105" s="3">
        <f>RSI!A2105</f>
        <v>45069</v>
      </c>
      <c r="B2105" s="2">
        <f>RSI!B2105</f>
        <v>21.872800000000002</v>
      </c>
      <c r="C2105" s="2">
        <f>RSI!I2105</f>
        <v>59.140294129507673</v>
      </c>
      <c r="D2105" s="2">
        <f>MACD!E2105</f>
        <v>6.8798388311876124E-2</v>
      </c>
      <c r="E2105" s="2">
        <f>MACD!F2105</f>
        <v>0.11491736860567106</v>
      </c>
      <c r="F2105" s="2">
        <f>'Moving Avg'!D2105</f>
        <v>21.928180000000001</v>
      </c>
      <c r="G2105" s="2">
        <f>'Moving Avg'!F2105</f>
        <v>21.644665000000003</v>
      </c>
      <c r="H2105" s="2">
        <f>'Moving Avg'!G2105</f>
        <v>20.755500000000001</v>
      </c>
      <c r="I2105" s="2">
        <f>'Moving Avg'!H2105</f>
        <v>16.903707999999988</v>
      </c>
      <c r="J2105" s="6" t="str">
        <f>OBV!F2105</f>
        <v>BULLISH</v>
      </c>
      <c r="K2105" s="6" t="str">
        <f>OBV!G2105</f>
        <v>NEUTRAL</v>
      </c>
      <c r="L2105" s="6" t="str">
        <f>OBV!H2105</f>
        <v>BULLISH DIVERGENCE</v>
      </c>
      <c r="M2105" s="8">
        <f t="shared" si="323"/>
        <v>50</v>
      </c>
      <c r="N2105" s="8">
        <f t="shared" si="320"/>
        <v>100</v>
      </c>
      <c r="O2105" s="8">
        <f t="shared" si="321"/>
        <v>75</v>
      </c>
      <c r="P2105" s="8">
        <f t="shared" si="322"/>
        <v>66.5</v>
      </c>
      <c r="Q2105" s="9">
        <f t="shared" si="324"/>
        <v>73.724999999999994</v>
      </c>
      <c r="R2105" s="9">
        <f t="shared" si="325"/>
        <v>72.875</v>
      </c>
      <c r="S2105" s="9">
        <f t="shared" si="326"/>
        <v>71.174999999999997</v>
      </c>
      <c r="T2105" s="9">
        <f t="shared" si="327"/>
        <v>72.875</v>
      </c>
      <c r="U2105" s="8">
        <f t="shared" si="328"/>
        <v>72.591666666666654</v>
      </c>
      <c r="V2105" s="8">
        <f t="shared" si="329"/>
        <v>72.662499999999994</v>
      </c>
    </row>
    <row r="2106" spans="1:22" ht="13.5" x14ac:dyDescent="0.25">
      <c r="A2106" s="3">
        <f>RSI!A2106</f>
        <v>45070</v>
      </c>
      <c r="B2106" s="2">
        <f>RSI!B2106</f>
        <v>21.808700000000002</v>
      </c>
      <c r="C2106" s="2">
        <f>RSI!I2106</f>
        <v>57.707987636252469</v>
      </c>
      <c r="D2106" s="2">
        <f>MACD!E2106</f>
        <v>3.5006017356433716E-2</v>
      </c>
      <c r="E2106" s="2">
        <f>MACD!F2106</f>
        <v>9.8935098355823592E-2</v>
      </c>
      <c r="F2106" s="2">
        <f>'Moving Avg'!D2106</f>
        <v>21.96134</v>
      </c>
      <c r="G2106" s="2">
        <f>'Moving Avg'!F2106</f>
        <v>21.649935000000003</v>
      </c>
      <c r="H2106" s="2">
        <f>'Moving Avg'!G2106</f>
        <v>20.812018000000002</v>
      </c>
      <c r="I2106" s="2">
        <f>'Moving Avg'!H2106</f>
        <v>16.940507999999987</v>
      </c>
      <c r="J2106" s="6" t="str">
        <f>OBV!F2106</f>
        <v>BEARISH</v>
      </c>
      <c r="K2106" s="6" t="str">
        <f>OBV!G2106</f>
        <v>NEUTRAL</v>
      </c>
      <c r="L2106" s="6" t="str">
        <f>OBV!H2106</f>
        <v>CONFIRMED BEARISH</v>
      </c>
      <c r="M2106" s="8">
        <f t="shared" si="323"/>
        <v>50</v>
      </c>
      <c r="N2106" s="8">
        <f t="shared" si="320"/>
        <v>100</v>
      </c>
      <c r="O2106" s="8">
        <f t="shared" si="321"/>
        <v>75</v>
      </c>
      <c r="P2106" s="8">
        <f t="shared" si="322"/>
        <v>16.5</v>
      </c>
      <c r="Q2106" s="9">
        <f t="shared" si="324"/>
        <v>66.224999999999994</v>
      </c>
      <c r="R2106" s="9">
        <f t="shared" si="325"/>
        <v>60.375</v>
      </c>
      <c r="S2106" s="9">
        <f t="shared" si="326"/>
        <v>48.674999999999997</v>
      </c>
      <c r="T2106" s="9">
        <f t="shared" si="327"/>
        <v>60.375</v>
      </c>
      <c r="U2106" s="8">
        <f t="shared" si="328"/>
        <v>58.42499999999999</v>
      </c>
      <c r="V2106" s="8">
        <f t="shared" si="329"/>
        <v>58.912499999999994</v>
      </c>
    </row>
    <row r="2107" spans="1:22" ht="13.5" x14ac:dyDescent="0.25">
      <c r="A2107" s="3">
        <f>RSI!A2107</f>
        <v>45071</v>
      </c>
      <c r="B2107" s="2">
        <f>RSI!B2107</f>
        <v>21.872800000000002</v>
      </c>
      <c r="C2107" s="2">
        <f>RSI!I2107</f>
        <v>58.783000200603709</v>
      </c>
      <c r="D2107" s="2">
        <f>MACD!E2107</f>
        <v>2.5472894615205632E-2</v>
      </c>
      <c r="E2107" s="2">
        <f>MACD!F2107</f>
        <v>8.4242657607700014E-2</v>
      </c>
      <c r="F2107" s="2">
        <f>'Moving Avg'!D2107</f>
        <v>21.974160000000001</v>
      </c>
      <c r="G2107" s="2">
        <f>'Moving Avg'!F2107</f>
        <v>21.667779999999997</v>
      </c>
      <c r="H2107" s="2">
        <f>'Moving Avg'!G2107</f>
        <v>20.868608000000005</v>
      </c>
      <c r="I2107" s="2">
        <f>'Moving Avg'!H2107</f>
        <v>16.977476999999986</v>
      </c>
      <c r="J2107" s="6" t="str">
        <f>OBV!F2107</f>
        <v>BEARISH</v>
      </c>
      <c r="K2107" s="6" t="str">
        <f>OBV!G2107</f>
        <v>NEUTRAL</v>
      </c>
      <c r="L2107" s="6" t="str">
        <f>OBV!H2107</f>
        <v>BEARISH DIVERGENCE</v>
      </c>
      <c r="M2107" s="8">
        <f t="shared" si="323"/>
        <v>50</v>
      </c>
      <c r="N2107" s="8">
        <f t="shared" si="320"/>
        <v>100</v>
      </c>
      <c r="O2107" s="8">
        <f t="shared" si="321"/>
        <v>50</v>
      </c>
      <c r="P2107" s="8">
        <f t="shared" si="322"/>
        <v>16.5</v>
      </c>
      <c r="Q2107" s="9">
        <f t="shared" si="324"/>
        <v>62.475000000000001</v>
      </c>
      <c r="R2107" s="9">
        <f t="shared" si="325"/>
        <v>51.625</v>
      </c>
      <c r="S2107" s="9">
        <f t="shared" si="326"/>
        <v>42.424999999999997</v>
      </c>
      <c r="T2107" s="9">
        <f t="shared" si="327"/>
        <v>54.125</v>
      </c>
      <c r="U2107" s="8">
        <f t="shared" si="328"/>
        <v>52.17499999999999</v>
      </c>
      <c r="V2107" s="8">
        <f t="shared" si="329"/>
        <v>52.662499999999994</v>
      </c>
    </row>
    <row r="2108" spans="1:22" ht="13.5" x14ac:dyDescent="0.25">
      <c r="A2108" s="3">
        <f>RSI!A2108</f>
        <v>45072</v>
      </c>
      <c r="B2108" s="2">
        <f>RSI!B2108</f>
        <v>21.872800000000002</v>
      </c>
      <c r="C2108" s="2">
        <f>RSI!I2108</f>
        <v>58.783000200603709</v>
      </c>
      <c r="D2108" s="2">
        <f>MACD!E2108</f>
        <v>-1.2951892656300146E-2</v>
      </c>
      <c r="E2108" s="2">
        <f>MACD!F2108</f>
        <v>6.4803747554899982E-2</v>
      </c>
      <c r="F2108" s="2">
        <f>'Moving Avg'!D2108</f>
        <v>21.961320000000001</v>
      </c>
      <c r="G2108" s="2">
        <f>'Moving Avg'!F2108</f>
        <v>21.688344999999995</v>
      </c>
      <c r="H2108" s="2">
        <f>'Moving Avg'!G2108</f>
        <v>20.919152000000004</v>
      </c>
      <c r="I2108" s="2">
        <f>'Moving Avg'!H2108</f>
        <v>17.012843999999991</v>
      </c>
      <c r="J2108" s="6" t="str">
        <f>OBV!F2108</f>
        <v>BEARISH</v>
      </c>
      <c r="K2108" s="6" t="str">
        <f>OBV!G2108</f>
        <v>NEUTRAL</v>
      </c>
      <c r="L2108" s="6" t="str">
        <f>OBV!H2108</f>
        <v>CONFIRMED BEARISH</v>
      </c>
      <c r="M2108" s="8">
        <f t="shared" si="323"/>
        <v>50</v>
      </c>
      <c r="N2108" s="8">
        <f t="shared" si="320"/>
        <v>100</v>
      </c>
      <c r="O2108" s="8">
        <f t="shared" si="321"/>
        <v>50</v>
      </c>
      <c r="P2108" s="8">
        <f t="shared" si="322"/>
        <v>16.5</v>
      </c>
      <c r="Q2108" s="9">
        <f t="shared" si="324"/>
        <v>62.475000000000001</v>
      </c>
      <c r="R2108" s="9">
        <f t="shared" si="325"/>
        <v>51.625</v>
      </c>
      <c r="S2108" s="9">
        <f t="shared" si="326"/>
        <v>42.424999999999997</v>
      </c>
      <c r="T2108" s="9">
        <f t="shared" si="327"/>
        <v>54.125</v>
      </c>
      <c r="U2108" s="8">
        <f t="shared" si="328"/>
        <v>52.17499999999999</v>
      </c>
      <c r="V2108" s="8">
        <f t="shared" si="329"/>
        <v>52.662499999999994</v>
      </c>
    </row>
    <row r="2109" spans="1:22" ht="13.5" x14ac:dyDescent="0.25">
      <c r="A2109" s="3">
        <f>RSI!A2109</f>
        <v>45075</v>
      </c>
      <c r="B2109" s="2">
        <f>RSI!B2109</f>
        <v>21.872800000000002</v>
      </c>
      <c r="C2109" s="2">
        <f>RSI!I2109</f>
        <v>58.783000200603709</v>
      </c>
      <c r="D2109" s="2">
        <f>MACD!E2109</f>
        <v>-4.7734254277493449E-2</v>
      </c>
      <c r="E2109" s="2">
        <f>MACD!F2109</f>
        <v>4.2296147188421299E-2</v>
      </c>
      <c r="F2109" s="2">
        <f>'Moving Avg'!D2109</f>
        <v>21.85998</v>
      </c>
      <c r="G2109" s="2">
        <f>'Moving Avg'!F2109</f>
        <v>21.731579999999997</v>
      </c>
      <c r="H2109" s="2">
        <f>'Moving Avg'!G2109</f>
        <v>20.980700000000002</v>
      </c>
      <c r="I2109" s="2">
        <f>'Moving Avg'!H2109</f>
        <v>17.048150499999991</v>
      </c>
      <c r="J2109" s="6" t="str">
        <f>OBV!F2109</f>
        <v>BEARISH</v>
      </c>
      <c r="K2109" s="6" t="str">
        <f>OBV!G2109</f>
        <v>NEUTRAL</v>
      </c>
      <c r="L2109" s="6" t="str">
        <f>OBV!H2109</f>
        <v>CONFIRMED BEARISH</v>
      </c>
      <c r="M2109" s="8">
        <f t="shared" si="323"/>
        <v>50</v>
      </c>
      <c r="N2109" s="8">
        <f t="shared" si="320"/>
        <v>100</v>
      </c>
      <c r="O2109" s="8">
        <f t="shared" si="321"/>
        <v>50</v>
      </c>
      <c r="P2109" s="8">
        <f t="shared" si="322"/>
        <v>16.5</v>
      </c>
      <c r="Q2109" s="9">
        <f t="shared" si="324"/>
        <v>62.475000000000001</v>
      </c>
      <c r="R2109" s="9">
        <f t="shared" si="325"/>
        <v>51.625</v>
      </c>
      <c r="S2109" s="9">
        <f t="shared" si="326"/>
        <v>42.424999999999997</v>
      </c>
      <c r="T2109" s="9">
        <f t="shared" si="327"/>
        <v>54.125</v>
      </c>
      <c r="U2109" s="8">
        <f t="shared" si="328"/>
        <v>52.17499999999999</v>
      </c>
      <c r="V2109" s="8">
        <f t="shared" si="329"/>
        <v>52.662499999999994</v>
      </c>
    </row>
    <row r="2110" spans="1:22" ht="13.5" x14ac:dyDescent="0.25">
      <c r="A2110" s="3">
        <f>RSI!A2110</f>
        <v>45076</v>
      </c>
      <c r="B2110" s="2">
        <f>RSI!B2110</f>
        <v>21.808700000000002</v>
      </c>
      <c r="C2110" s="2">
        <f>RSI!I2110</f>
        <v>56.974212602542146</v>
      </c>
      <c r="D2110" s="2">
        <f>MACD!E2110</f>
        <v>-5.8702950655607822E-2</v>
      </c>
      <c r="E2110" s="2">
        <f>MACD!F2110</f>
        <v>2.2096327619615476E-2</v>
      </c>
      <c r="F2110" s="2">
        <f>'Moving Avg'!D2110</f>
        <v>21.847159999999999</v>
      </c>
      <c r="G2110" s="2">
        <f>'Moving Avg'!F2110</f>
        <v>21.730804999999997</v>
      </c>
      <c r="H2110" s="2">
        <f>'Moving Avg'!G2110</f>
        <v>21.040844000000003</v>
      </c>
      <c r="I2110" s="2">
        <f>'Moving Avg'!H2110</f>
        <v>17.083136499999991</v>
      </c>
      <c r="J2110" s="6" t="str">
        <f>OBV!F2110</f>
        <v>BEARISH</v>
      </c>
      <c r="K2110" s="6" t="str">
        <f>OBV!G2110</f>
        <v>NEUTRAL</v>
      </c>
      <c r="L2110" s="6" t="str">
        <f>OBV!H2110</f>
        <v>CONFIRMED BEARISH</v>
      </c>
      <c r="M2110" s="8">
        <f t="shared" si="323"/>
        <v>50</v>
      </c>
      <c r="N2110" s="8">
        <f t="shared" si="320"/>
        <v>100</v>
      </c>
      <c r="O2110" s="8">
        <f t="shared" si="321"/>
        <v>50</v>
      </c>
      <c r="P2110" s="8">
        <f t="shared" si="322"/>
        <v>16.5</v>
      </c>
      <c r="Q2110" s="9">
        <f t="shared" si="324"/>
        <v>62.475000000000001</v>
      </c>
      <c r="R2110" s="9">
        <f t="shared" si="325"/>
        <v>51.625</v>
      </c>
      <c r="S2110" s="9">
        <f t="shared" si="326"/>
        <v>42.424999999999997</v>
      </c>
      <c r="T2110" s="9">
        <f t="shared" si="327"/>
        <v>54.125</v>
      </c>
      <c r="U2110" s="8">
        <f t="shared" si="328"/>
        <v>52.17499999999999</v>
      </c>
      <c r="V2110" s="8">
        <f t="shared" si="329"/>
        <v>52.662499999999994</v>
      </c>
    </row>
    <row r="2111" spans="1:22" ht="13.5" x14ac:dyDescent="0.25">
      <c r="A2111" s="3">
        <f>RSI!A2111</f>
        <v>45077</v>
      </c>
      <c r="B2111" s="2">
        <f>RSI!B2111</f>
        <v>21.8536</v>
      </c>
      <c r="C2111" s="2">
        <f>RSI!I2111</f>
        <v>57.950262691622463</v>
      </c>
      <c r="D2111" s="2">
        <f>MACD!E2111</f>
        <v>-5.89228358446654E-2</v>
      </c>
      <c r="E2111" s="2">
        <f>MACD!F2111</f>
        <v>5.8924949267593011E-3</v>
      </c>
      <c r="F2111" s="2">
        <f>'Moving Avg'!D2111</f>
        <v>21.856140000000003</v>
      </c>
      <c r="G2111" s="2">
        <f>'Moving Avg'!F2111</f>
        <v>21.735294999999997</v>
      </c>
      <c r="H2111" s="2">
        <f>'Moving Avg'!G2111</f>
        <v>21.097049999999999</v>
      </c>
      <c r="I2111" s="2">
        <f>'Moving Avg'!H2111</f>
        <v>17.118346999999993</v>
      </c>
      <c r="J2111" s="6" t="str">
        <f>OBV!F2111</f>
        <v>BULLISH</v>
      </c>
      <c r="K2111" s="6" t="str">
        <f>OBV!G2111</f>
        <v>NEUTRAL</v>
      </c>
      <c r="L2111" s="6" t="str">
        <f>OBV!H2111</f>
        <v>CONFIRMED BULLISH</v>
      </c>
      <c r="M2111" s="8">
        <f t="shared" si="323"/>
        <v>50</v>
      </c>
      <c r="N2111" s="8">
        <f t="shared" si="320"/>
        <v>100</v>
      </c>
      <c r="O2111" s="8">
        <f t="shared" si="321"/>
        <v>50</v>
      </c>
      <c r="P2111" s="8">
        <f t="shared" si="322"/>
        <v>83.5</v>
      </c>
      <c r="Q2111" s="9">
        <f t="shared" si="324"/>
        <v>72.525000000000006</v>
      </c>
      <c r="R2111" s="9">
        <f t="shared" si="325"/>
        <v>68.375</v>
      </c>
      <c r="S2111" s="9">
        <f t="shared" si="326"/>
        <v>72.575000000000003</v>
      </c>
      <c r="T2111" s="9">
        <f t="shared" si="327"/>
        <v>70.875</v>
      </c>
      <c r="U2111" s="8">
        <f t="shared" si="328"/>
        <v>71.158333333333346</v>
      </c>
      <c r="V2111" s="8">
        <f t="shared" si="329"/>
        <v>71.087500000000006</v>
      </c>
    </row>
    <row r="2112" spans="1:22" ht="13.5" x14ac:dyDescent="0.25">
      <c r="A2112" s="3">
        <f>RSI!A2112</f>
        <v>45078</v>
      </c>
      <c r="B2112" s="2">
        <f>RSI!B2112</f>
        <v>21.808700000000002</v>
      </c>
      <c r="C2112" s="2">
        <f>RSI!I2112</f>
        <v>56.568285181385576</v>
      </c>
      <c r="D2112" s="2">
        <f>MACD!E2112</f>
        <v>-3.1991146624189781E-2</v>
      </c>
      <c r="E2112" s="2">
        <f>MACD!F2112</f>
        <v>-1.6842333834305159E-3</v>
      </c>
      <c r="F2112" s="2">
        <f>'Moving Avg'!D2112</f>
        <v>21.843320000000002</v>
      </c>
      <c r="G2112" s="2">
        <f>'Moving Avg'!F2112</f>
        <v>21.739054999999993</v>
      </c>
      <c r="H2112" s="2">
        <f>'Moving Avg'!G2112</f>
        <v>21.150544</v>
      </c>
      <c r="I2112" s="2">
        <f>'Moving Avg'!H2112</f>
        <v>17.152728499999991</v>
      </c>
      <c r="J2112" s="6" t="str">
        <f>OBV!F2112</f>
        <v>BEARISH</v>
      </c>
      <c r="K2112" s="6" t="str">
        <f>OBV!G2112</f>
        <v>NEUTRAL</v>
      </c>
      <c r="L2112" s="6" t="str">
        <f>OBV!H2112</f>
        <v>CONFIRMED BEARISH</v>
      </c>
      <c r="M2112" s="8">
        <f t="shared" si="323"/>
        <v>50</v>
      </c>
      <c r="N2112" s="8">
        <f t="shared" si="320"/>
        <v>100</v>
      </c>
      <c r="O2112" s="8">
        <f t="shared" si="321"/>
        <v>50</v>
      </c>
      <c r="P2112" s="8">
        <f t="shared" si="322"/>
        <v>16.5</v>
      </c>
      <c r="Q2112" s="9">
        <f t="shared" si="324"/>
        <v>62.475000000000001</v>
      </c>
      <c r="R2112" s="9">
        <f t="shared" si="325"/>
        <v>51.625</v>
      </c>
      <c r="S2112" s="9">
        <f t="shared" si="326"/>
        <v>42.424999999999997</v>
      </c>
      <c r="T2112" s="9">
        <f t="shared" si="327"/>
        <v>54.125</v>
      </c>
      <c r="U2112" s="8">
        <f t="shared" si="328"/>
        <v>52.17499999999999</v>
      </c>
      <c r="V2112" s="8">
        <f t="shared" si="329"/>
        <v>52.662499999999994</v>
      </c>
    </row>
    <row r="2113" spans="1:22" ht="13.5" x14ac:dyDescent="0.25">
      <c r="A2113" s="3">
        <f>RSI!A2113</f>
        <v>45079</v>
      </c>
      <c r="B2113" s="2">
        <f>RSI!B2113</f>
        <v>21.7958</v>
      </c>
      <c r="C2113" s="2">
        <f>RSI!I2113</f>
        <v>56.153947993000436</v>
      </c>
      <c r="D2113" s="2">
        <f>MACD!E2113</f>
        <v>1.0167768253669607E-2</v>
      </c>
      <c r="E2113" s="2">
        <f>MACD!F2113</f>
        <v>6.8616694398950873E-4</v>
      </c>
      <c r="F2113" s="2">
        <f>'Moving Avg'!D2113</f>
        <v>21.827919999999999</v>
      </c>
      <c r="G2113" s="2">
        <f>'Moving Avg'!F2113</f>
        <v>21.745494999999998</v>
      </c>
      <c r="H2113" s="2">
        <f>'Moving Avg'!G2113</f>
        <v>21.204868000000005</v>
      </c>
      <c r="I2113" s="2">
        <f>'Moving Avg'!H2113</f>
        <v>17.186743499999992</v>
      </c>
      <c r="J2113" s="6" t="str">
        <f>OBV!F2113</f>
        <v>BEARISH</v>
      </c>
      <c r="K2113" s="6" t="str">
        <f>OBV!G2113</f>
        <v>NEUTRAL</v>
      </c>
      <c r="L2113" s="6" t="str">
        <f>OBV!H2113</f>
        <v>CONFIRMED BEARISH</v>
      </c>
      <c r="M2113" s="8">
        <f t="shared" si="323"/>
        <v>50</v>
      </c>
      <c r="N2113" s="8">
        <f t="shared" si="320"/>
        <v>0</v>
      </c>
      <c r="O2113" s="8">
        <f t="shared" si="321"/>
        <v>50</v>
      </c>
      <c r="P2113" s="8">
        <f t="shared" si="322"/>
        <v>16.5</v>
      </c>
      <c r="Q2113" s="9">
        <f t="shared" si="324"/>
        <v>27.475000000000001</v>
      </c>
      <c r="R2113" s="9">
        <f t="shared" si="325"/>
        <v>31.625</v>
      </c>
      <c r="S2113" s="9">
        <f t="shared" si="326"/>
        <v>27.425000000000001</v>
      </c>
      <c r="T2113" s="9">
        <f t="shared" si="327"/>
        <v>29.125</v>
      </c>
      <c r="U2113" s="8">
        <f t="shared" si="328"/>
        <v>28.841666666666669</v>
      </c>
      <c r="V2113" s="8">
        <f t="shared" si="329"/>
        <v>28.912500000000001</v>
      </c>
    </row>
    <row r="2114" spans="1:22" ht="13.5" x14ac:dyDescent="0.25">
      <c r="A2114" s="3">
        <f>RSI!A2114</f>
        <v>45082</v>
      </c>
      <c r="B2114" s="2">
        <f>RSI!B2114</f>
        <v>21.7958</v>
      </c>
      <c r="C2114" s="2">
        <f>RSI!I2114</f>
        <v>56.153947993000436</v>
      </c>
      <c r="D2114" s="2">
        <f>MACD!E2114</f>
        <v>0.11276842500123863</v>
      </c>
      <c r="E2114" s="2">
        <f>MACD!F2114</f>
        <v>2.3102618555439332E-2</v>
      </c>
      <c r="F2114" s="2">
        <f>'Moving Avg'!D2114</f>
        <v>21.812519999999999</v>
      </c>
      <c r="G2114" s="2">
        <f>'Moving Avg'!F2114</f>
        <v>21.759789999999995</v>
      </c>
      <c r="H2114" s="2">
        <f>'Moving Avg'!G2114</f>
        <v>21.265964000000004</v>
      </c>
      <c r="I2114" s="2">
        <f>'Moving Avg'!H2114</f>
        <v>17.220516499999992</v>
      </c>
      <c r="J2114" s="6" t="str">
        <f>OBV!F2114</f>
        <v>BEARISH</v>
      </c>
      <c r="K2114" s="6" t="str">
        <f>OBV!G2114</f>
        <v>NEUTRAL</v>
      </c>
      <c r="L2114" s="6" t="str">
        <f>OBV!H2114</f>
        <v>CONFIRMED BEARISH</v>
      </c>
      <c r="M2114" s="8">
        <f t="shared" si="323"/>
        <v>50</v>
      </c>
      <c r="N2114" s="8">
        <f t="shared" ref="N2114:N2177" si="330">IF(E2114-D2114&gt;0.02, 100, IF(E2114-D2114&lt;0,0,45))</f>
        <v>0</v>
      </c>
      <c r="O2114" s="8">
        <f t="shared" ref="O2114:O2177" si="331">IF(F2114-I2114&gt;10,100,IF(F2114-I2114&gt;5,75, IF(F2114-I2114&gt;0,50,0)))</f>
        <v>50</v>
      </c>
      <c r="P2114" s="8">
        <f t="shared" ref="P2114:P2177" si="332">IF(L2114="confirmed bullish", 34, IF(L2114="bullish divergence",17, 0))+IF(J2114="bullish",33,IF(J2114="bearish",0,16.5))+IF(K2114="strong",33,IF(K2114="weak",0,16.5))</f>
        <v>16.5</v>
      </c>
      <c r="Q2114" s="9">
        <f t="shared" si="324"/>
        <v>27.475000000000001</v>
      </c>
      <c r="R2114" s="9">
        <f t="shared" si="325"/>
        <v>31.625</v>
      </c>
      <c r="S2114" s="9">
        <f t="shared" si="326"/>
        <v>27.425000000000001</v>
      </c>
      <c r="T2114" s="9">
        <f t="shared" si="327"/>
        <v>29.125</v>
      </c>
      <c r="U2114" s="8">
        <f t="shared" si="328"/>
        <v>28.841666666666669</v>
      </c>
      <c r="V2114" s="8">
        <f t="shared" si="329"/>
        <v>28.912500000000001</v>
      </c>
    </row>
    <row r="2115" spans="1:22" ht="13.5" x14ac:dyDescent="0.25">
      <c r="A2115" s="3">
        <f>RSI!A2115</f>
        <v>45083</v>
      </c>
      <c r="B2115" s="2">
        <f>RSI!B2115</f>
        <v>21.744499999999999</v>
      </c>
      <c r="C2115" s="2">
        <f>RSI!I2115</f>
        <v>54.318975768214528</v>
      </c>
      <c r="D2115" s="2">
        <f>MACD!E2115</f>
        <v>0.12436645037325178</v>
      </c>
      <c r="E2115" s="2">
        <f>MACD!F2115</f>
        <v>4.3355384919001823E-2</v>
      </c>
      <c r="F2115" s="2">
        <f>'Moving Avg'!D2115</f>
        <v>21.799680000000002</v>
      </c>
      <c r="G2115" s="2">
        <f>'Moving Avg'!F2115</f>
        <v>21.770919999999997</v>
      </c>
      <c r="H2115" s="2">
        <f>'Moving Avg'!G2115</f>
        <v>21.313942000000001</v>
      </c>
      <c r="I2115" s="2">
        <f>'Moving Avg'!H2115</f>
        <v>17.25412399999999</v>
      </c>
      <c r="J2115" s="6" t="str">
        <f>OBV!F2115</f>
        <v>BULLISH</v>
      </c>
      <c r="K2115" s="6" t="str">
        <f>OBV!G2115</f>
        <v>NEUTRAL</v>
      </c>
      <c r="L2115" s="6" t="str">
        <f>OBV!H2115</f>
        <v>BULLISH DIVERGENCE</v>
      </c>
      <c r="M2115" s="8">
        <f t="shared" ref="M2115:M2178" si="333">IF(C2115&lt;30,100, IF(C2115&gt;70, 0, 50))</f>
        <v>50</v>
      </c>
      <c r="N2115" s="8">
        <f t="shared" si="330"/>
        <v>0</v>
      </c>
      <c r="O2115" s="8">
        <f t="shared" si="331"/>
        <v>50</v>
      </c>
      <c r="P2115" s="8">
        <f t="shared" si="332"/>
        <v>66.5</v>
      </c>
      <c r="Q2115" s="9">
        <f t="shared" ref="Q2115:Q2178" si="334">0.35*M2115+N2115*0.35+O2115*0.15+P2115*0.15</f>
        <v>34.975000000000001</v>
      </c>
      <c r="R2115" s="9">
        <f t="shared" ref="R2115:R2178" si="335">M2115*0.2+N2115*0.2+O2115*0.35+P2115*0.25</f>
        <v>44.125</v>
      </c>
      <c r="S2115" s="9">
        <f t="shared" ref="S2115:S2178" si="336">M2115*0.15+N2115*0.15+O2115*0.25+P2115*0.45</f>
        <v>49.924999999999997</v>
      </c>
      <c r="T2115" s="9">
        <f t="shared" ref="T2115:T2178" si="337">0.25*SUM(M2115:P2115)</f>
        <v>41.625</v>
      </c>
      <c r="U2115" s="8">
        <f t="shared" ref="U2115:U2178" si="338">SUM(Q2115:S2115)/3</f>
        <v>43.008333333333326</v>
      </c>
      <c r="V2115" s="8">
        <f t="shared" ref="V2115:V2178" si="339">SUM(Q2115:T2115)/4</f>
        <v>42.662499999999994</v>
      </c>
    </row>
    <row r="2116" spans="1:22" ht="13.5" x14ac:dyDescent="0.25">
      <c r="A2116" s="3">
        <f>RSI!A2116</f>
        <v>45084</v>
      </c>
      <c r="B2116" s="2">
        <f>RSI!B2116</f>
        <v>21.738099999999999</v>
      </c>
      <c r="C2116" s="2">
        <f>RSI!I2116</f>
        <v>54.08154032753049</v>
      </c>
      <c r="D2116" s="2">
        <f>MACD!E2116</f>
        <v>0.12411058477727011</v>
      </c>
      <c r="E2116" s="2">
        <f>MACD!F2116</f>
        <v>5.9506424890655482E-2</v>
      </c>
      <c r="F2116" s="2">
        <f>'Moving Avg'!D2116</f>
        <v>21.776580000000003</v>
      </c>
      <c r="G2116" s="2">
        <f>'Moving Avg'!F2116</f>
        <v>21.784749999999995</v>
      </c>
      <c r="H2116" s="2">
        <f>'Moving Avg'!G2116</f>
        <v>21.358166000000004</v>
      </c>
      <c r="I2116" s="2">
        <f>'Moving Avg'!H2116</f>
        <v>17.28785049999999</v>
      </c>
      <c r="J2116" s="6" t="str">
        <f>OBV!F2116</f>
        <v>BEARISH</v>
      </c>
      <c r="K2116" s="6" t="str">
        <f>OBV!G2116</f>
        <v>NEUTRAL</v>
      </c>
      <c r="L2116" s="6" t="str">
        <f>OBV!H2116</f>
        <v>CONFIRMED BEARISH</v>
      </c>
      <c r="M2116" s="8">
        <f t="shared" si="333"/>
        <v>50</v>
      </c>
      <c r="N2116" s="8">
        <f t="shared" si="330"/>
        <v>0</v>
      </c>
      <c r="O2116" s="8">
        <f t="shared" si="331"/>
        <v>50</v>
      </c>
      <c r="P2116" s="8">
        <f t="shared" si="332"/>
        <v>16.5</v>
      </c>
      <c r="Q2116" s="9">
        <f t="shared" si="334"/>
        <v>27.475000000000001</v>
      </c>
      <c r="R2116" s="9">
        <f t="shared" si="335"/>
        <v>31.625</v>
      </c>
      <c r="S2116" s="9">
        <f t="shared" si="336"/>
        <v>27.425000000000001</v>
      </c>
      <c r="T2116" s="9">
        <f t="shared" si="337"/>
        <v>29.125</v>
      </c>
      <c r="U2116" s="8">
        <f t="shared" si="338"/>
        <v>28.841666666666669</v>
      </c>
      <c r="V2116" s="8">
        <f t="shared" si="339"/>
        <v>28.912500000000001</v>
      </c>
    </row>
    <row r="2117" spans="1:22" ht="13.5" x14ac:dyDescent="0.25">
      <c r="A2117" s="3">
        <f>RSI!A2117</f>
        <v>45085</v>
      </c>
      <c r="B2117" s="2">
        <f>RSI!B2117</f>
        <v>21.488</v>
      </c>
      <c r="C2117" s="2">
        <f>RSI!I2117</f>
        <v>45.678700041634706</v>
      </c>
      <c r="D2117" s="2">
        <f>MACD!E2117</f>
        <v>0.15168777743252804</v>
      </c>
      <c r="E2117" s="2">
        <f>MACD!F2117</f>
        <v>7.7942695399029996E-2</v>
      </c>
      <c r="F2117" s="2">
        <f>'Moving Avg'!D2117</f>
        <v>21.712440000000001</v>
      </c>
      <c r="G2117" s="2">
        <f>'Moving Avg'!F2117</f>
        <v>21.777609999999996</v>
      </c>
      <c r="H2117" s="2">
        <f>'Moving Avg'!G2117</f>
        <v>21.397388000000007</v>
      </c>
      <c r="I2117" s="2">
        <f>'Moving Avg'!H2117</f>
        <v>17.320930999999987</v>
      </c>
      <c r="J2117" s="6" t="str">
        <f>OBV!F2117</f>
        <v>BEARISH</v>
      </c>
      <c r="K2117" s="6" t="str">
        <f>OBV!G2117</f>
        <v>NEUTRAL</v>
      </c>
      <c r="L2117" s="6" t="str">
        <f>OBV!H2117</f>
        <v>CONFIRMED BEARISH</v>
      </c>
      <c r="M2117" s="8">
        <f t="shared" si="333"/>
        <v>50</v>
      </c>
      <c r="N2117" s="8">
        <f t="shared" si="330"/>
        <v>0</v>
      </c>
      <c r="O2117" s="8">
        <f t="shared" si="331"/>
        <v>50</v>
      </c>
      <c r="P2117" s="8">
        <f t="shared" si="332"/>
        <v>16.5</v>
      </c>
      <c r="Q2117" s="9">
        <f t="shared" si="334"/>
        <v>27.475000000000001</v>
      </c>
      <c r="R2117" s="9">
        <f t="shared" si="335"/>
        <v>31.625</v>
      </c>
      <c r="S2117" s="9">
        <f t="shared" si="336"/>
        <v>27.425000000000001</v>
      </c>
      <c r="T2117" s="9">
        <f t="shared" si="337"/>
        <v>29.125</v>
      </c>
      <c r="U2117" s="8">
        <f t="shared" si="338"/>
        <v>28.841666666666669</v>
      </c>
      <c r="V2117" s="8">
        <f t="shared" si="339"/>
        <v>28.912500000000001</v>
      </c>
    </row>
    <row r="2118" spans="1:22" ht="13.5" x14ac:dyDescent="0.25">
      <c r="A2118" s="3">
        <f>RSI!A2118</f>
        <v>45086</v>
      </c>
      <c r="B2118" s="2">
        <f>RSI!B2118</f>
        <v>21.776599999999998</v>
      </c>
      <c r="C2118" s="2">
        <f>RSI!I2118</f>
        <v>54.469812125204776</v>
      </c>
      <c r="D2118" s="2">
        <f>MACD!E2118</f>
        <v>0.15457261182132243</v>
      </c>
      <c r="E2118" s="2">
        <f>MACD!F2118</f>
        <v>9.3268678683488482E-2</v>
      </c>
      <c r="F2118" s="2">
        <f>'Moving Avg'!D2118</f>
        <v>21.708600000000001</v>
      </c>
      <c r="G2118" s="2">
        <f>'Moving Avg'!F2118</f>
        <v>21.793970000000002</v>
      </c>
      <c r="H2118" s="2">
        <f>'Moving Avg'!G2118</f>
        <v>21.433918000000002</v>
      </c>
      <c r="I2118" s="2">
        <f>'Moving Avg'!H2118</f>
        <v>17.355031499999988</v>
      </c>
      <c r="J2118" s="6" t="str">
        <f>OBV!F2118</f>
        <v>BEARISH</v>
      </c>
      <c r="K2118" s="6" t="str">
        <f>OBV!G2118</f>
        <v>NEUTRAL</v>
      </c>
      <c r="L2118" s="6" t="str">
        <f>OBV!H2118</f>
        <v>CONFIRMED BEARISH</v>
      </c>
      <c r="M2118" s="8">
        <f t="shared" si="333"/>
        <v>50</v>
      </c>
      <c r="N2118" s="8">
        <f t="shared" si="330"/>
        <v>0</v>
      </c>
      <c r="O2118" s="8">
        <f t="shared" si="331"/>
        <v>50</v>
      </c>
      <c r="P2118" s="8">
        <f t="shared" si="332"/>
        <v>16.5</v>
      </c>
      <c r="Q2118" s="9">
        <f t="shared" si="334"/>
        <v>27.475000000000001</v>
      </c>
      <c r="R2118" s="9">
        <f t="shared" si="335"/>
        <v>31.625</v>
      </c>
      <c r="S2118" s="9">
        <f t="shared" si="336"/>
        <v>27.425000000000001</v>
      </c>
      <c r="T2118" s="9">
        <f t="shared" si="337"/>
        <v>29.125</v>
      </c>
      <c r="U2118" s="8">
        <f t="shared" si="338"/>
        <v>28.841666666666669</v>
      </c>
      <c r="V2118" s="8">
        <f t="shared" si="339"/>
        <v>28.912500000000001</v>
      </c>
    </row>
    <row r="2119" spans="1:22" ht="13.5" x14ac:dyDescent="0.25">
      <c r="A2119" s="3">
        <f>RSI!A2119</f>
        <v>45089</v>
      </c>
      <c r="B2119" s="2">
        <f>RSI!B2119</f>
        <v>21.744499999999999</v>
      </c>
      <c r="C2119" s="2">
        <f>RSI!I2119</f>
        <v>53.433991232409532</v>
      </c>
      <c r="D2119" s="2">
        <f>MACD!E2119</f>
        <v>0.15854537253252943</v>
      </c>
      <c r="E2119" s="2">
        <f>MACD!F2119</f>
        <v>0.10632401745329667</v>
      </c>
      <c r="F2119" s="2">
        <f>'Moving Avg'!D2119</f>
        <v>21.698339999999998</v>
      </c>
      <c r="G2119" s="2">
        <f>'Moving Avg'!F2119</f>
        <v>21.808724999999999</v>
      </c>
      <c r="H2119" s="2">
        <f>'Moving Avg'!G2119</f>
        <v>21.469806000000002</v>
      </c>
      <c r="I2119" s="2">
        <f>'Moving Avg'!H2119</f>
        <v>17.389091999999991</v>
      </c>
      <c r="J2119" s="6" t="str">
        <f>OBV!F2119</f>
        <v>BEARISH</v>
      </c>
      <c r="K2119" s="6" t="str">
        <f>OBV!G2119</f>
        <v>NEUTRAL</v>
      </c>
      <c r="L2119" s="6" t="str">
        <f>OBV!H2119</f>
        <v>CONFIRMED BEARISH</v>
      </c>
      <c r="M2119" s="8">
        <f t="shared" si="333"/>
        <v>50</v>
      </c>
      <c r="N2119" s="8">
        <f t="shared" si="330"/>
        <v>0</v>
      </c>
      <c r="O2119" s="8">
        <f t="shared" si="331"/>
        <v>50</v>
      </c>
      <c r="P2119" s="8">
        <f t="shared" si="332"/>
        <v>16.5</v>
      </c>
      <c r="Q2119" s="9">
        <f t="shared" si="334"/>
        <v>27.475000000000001</v>
      </c>
      <c r="R2119" s="9">
        <f t="shared" si="335"/>
        <v>31.625</v>
      </c>
      <c r="S2119" s="9">
        <f t="shared" si="336"/>
        <v>27.425000000000001</v>
      </c>
      <c r="T2119" s="9">
        <f t="shared" si="337"/>
        <v>29.125</v>
      </c>
      <c r="U2119" s="8">
        <f t="shared" si="338"/>
        <v>28.841666666666669</v>
      </c>
      <c r="V2119" s="8">
        <f t="shared" si="339"/>
        <v>28.912500000000001</v>
      </c>
    </row>
    <row r="2120" spans="1:22" ht="13.5" x14ac:dyDescent="0.25">
      <c r="A2120" s="3">
        <f>RSI!A2120</f>
        <v>45090</v>
      </c>
      <c r="B2120" s="2">
        <f>RSI!B2120</f>
        <v>21.680399999999999</v>
      </c>
      <c r="C2120" s="2">
        <f>RSI!I2120</f>
        <v>51.334677680660008</v>
      </c>
      <c r="D2120" s="2">
        <f>MACD!E2120</f>
        <v>0.15619986741985059</v>
      </c>
      <c r="E2120" s="2">
        <f>MACD!F2120</f>
        <v>0.11629918744660746</v>
      </c>
      <c r="F2120" s="2">
        <f>'Moving Avg'!D2120</f>
        <v>21.685520000000004</v>
      </c>
      <c r="G2120" s="2">
        <f>'Moving Avg'!F2120</f>
        <v>21.815135000000001</v>
      </c>
      <c r="H2120" s="2">
        <f>'Moving Avg'!G2120</f>
        <v>21.504412000000002</v>
      </c>
      <c r="I2120" s="2">
        <f>'Moving Avg'!H2120</f>
        <v>17.422378999999989</v>
      </c>
      <c r="J2120" s="6" t="str">
        <f>OBV!F2120</f>
        <v>BEARISH</v>
      </c>
      <c r="K2120" s="6" t="str">
        <f>OBV!G2120</f>
        <v>NEUTRAL</v>
      </c>
      <c r="L2120" s="6" t="str">
        <f>OBV!H2120</f>
        <v>CONFIRMED BEARISH</v>
      </c>
      <c r="M2120" s="8">
        <f t="shared" si="333"/>
        <v>50</v>
      </c>
      <c r="N2120" s="8">
        <f t="shared" si="330"/>
        <v>0</v>
      </c>
      <c r="O2120" s="8">
        <f t="shared" si="331"/>
        <v>50</v>
      </c>
      <c r="P2120" s="8">
        <f t="shared" si="332"/>
        <v>16.5</v>
      </c>
      <c r="Q2120" s="9">
        <f t="shared" si="334"/>
        <v>27.475000000000001</v>
      </c>
      <c r="R2120" s="9">
        <f t="shared" si="335"/>
        <v>31.625</v>
      </c>
      <c r="S2120" s="9">
        <f t="shared" si="336"/>
        <v>27.425000000000001</v>
      </c>
      <c r="T2120" s="9">
        <f t="shared" si="337"/>
        <v>29.125</v>
      </c>
      <c r="U2120" s="8">
        <f t="shared" si="338"/>
        <v>28.841666666666669</v>
      </c>
      <c r="V2120" s="8">
        <f t="shared" si="339"/>
        <v>28.912500000000001</v>
      </c>
    </row>
    <row r="2121" spans="1:22" ht="13.5" x14ac:dyDescent="0.25">
      <c r="A2121" s="3">
        <f>RSI!A2121</f>
        <v>45091</v>
      </c>
      <c r="B2121" s="2">
        <f>RSI!B2121</f>
        <v>21.680399999999999</v>
      </c>
      <c r="C2121" s="2">
        <f>RSI!I2121</f>
        <v>51.334677680660008</v>
      </c>
      <c r="D2121" s="2">
        <f>MACD!E2121</f>
        <v>0.1609519660646761</v>
      </c>
      <c r="E2121" s="2">
        <f>MACD!F2121</f>
        <v>0.12522974317022117</v>
      </c>
      <c r="F2121" s="2">
        <f>'Moving Avg'!D2121</f>
        <v>21.67398</v>
      </c>
      <c r="G2121" s="2">
        <f>'Moving Avg'!F2121</f>
        <v>21.817010000000003</v>
      </c>
      <c r="H2121" s="2">
        <f>'Moving Avg'!G2121</f>
        <v>21.539018000000002</v>
      </c>
      <c r="I2121" s="2">
        <f>'Moving Avg'!H2121</f>
        <v>17.455665999999994</v>
      </c>
      <c r="J2121" s="6" t="str">
        <f>OBV!F2121</f>
        <v>BEARISH</v>
      </c>
      <c r="K2121" s="6" t="str">
        <f>OBV!G2121</f>
        <v>NEUTRAL</v>
      </c>
      <c r="L2121" s="6" t="str">
        <f>OBV!H2121</f>
        <v>CONFIRMED BEARISH</v>
      </c>
      <c r="M2121" s="8">
        <f t="shared" si="333"/>
        <v>50</v>
      </c>
      <c r="N2121" s="8">
        <f t="shared" si="330"/>
        <v>0</v>
      </c>
      <c r="O2121" s="8">
        <f t="shared" si="331"/>
        <v>50</v>
      </c>
      <c r="P2121" s="8">
        <f t="shared" si="332"/>
        <v>16.5</v>
      </c>
      <c r="Q2121" s="9">
        <f t="shared" si="334"/>
        <v>27.475000000000001</v>
      </c>
      <c r="R2121" s="9">
        <f t="shared" si="335"/>
        <v>31.625</v>
      </c>
      <c r="S2121" s="9">
        <f t="shared" si="336"/>
        <v>27.425000000000001</v>
      </c>
      <c r="T2121" s="9">
        <f t="shared" si="337"/>
        <v>29.125</v>
      </c>
      <c r="U2121" s="8">
        <f t="shared" si="338"/>
        <v>28.841666666666669</v>
      </c>
      <c r="V2121" s="8">
        <f t="shared" si="339"/>
        <v>28.912500000000001</v>
      </c>
    </row>
    <row r="2122" spans="1:22" ht="13.5" x14ac:dyDescent="0.25">
      <c r="A2122" s="3">
        <f>RSI!A2122</f>
        <v>45092</v>
      </c>
      <c r="B2122" s="2">
        <f>RSI!B2122</f>
        <v>21.673999999999999</v>
      </c>
      <c r="C2122" s="2">
        <f>RSI!I2122</f>
        <v>51.102195023532296</v>
      </c>
      <c r="D2122" s="2">
        <f>MACD!E2122</f>
        <v>0.15838108077427648</v>
      </c>
      <c r="E2122" s="2">
        <f>MACD!F2122</f>
        <v>0.13186001069103223</v>
      </c>
      <c r="F2122" s="2">
        <f>'Moving Avg'!D2122</f>
        <v>21.711180000000002</v>
      </c>
      <c r="G2122" s="2">
        <f>'Moving Avg'!F2122</f>
        <v>21.810275000000001</v>
      </c>
      <c r="H2122" s="2">
        <f>'Moving Avg'!G2122</f>
        <v>21.567450000000008</v>
      </c>
      <c r="I2122" s="2">
        <f>'Moving Avg'!H2122</f>
        <v>17.488920999999994</v>
      </c>
      <c r="J2122" s="6" t="str">
        <f>OBV!F2122</f>
        <v>BEARISH</v>
      </c>
      <c r="K2122" s="6" t="str">
        <f>OBV!G2122</f>
        <v>NEUTRAL</v>
      </c>
      <c r="L2122" s="6" t="str">
        <f>OBV!H2122</f>
        <v>BEARISH DIVERGENCE</v>
      </c>
      <c r="M2122" s="8">
        <f t="shared" si="333"/>
        <v>50</v>
      </c>
      <c r="N2122" s="8">
        <f t="shared" si="330"/>
        <v>0</v>
      </c>
      <c r="O2122" s="8">
        <f t="shared" si="331"/>
        <v>50</v>
      </c>
      <c r="P2122" s="8">
        <f t="shared" si="332"/>
        <v>16.5</v>
      </c>
      <c r="Q2122" s="9">
        <f t="shared" si="334"/>
        <v>27.475000000000001</v>
      </c>
      <c r="R2122" s="9">
        <f t="shared" si="335"/>
        <v>31.625</v>
      </c>
      <c r="S2122" s="9">
        <f t="shared" si="336"/>
        <v>27.425000000000001</v>
      </c>
      <c r="T2122" s="9">
        <f t="shared" si="337"/>
        <v>29.125</v>
      </c>
      <c r="U2122" s="8">
        <f t="shared" si="338"/>
        <v>28.841666666666669</v>
      </c>
      <c r="V2122" s="8">
        <f t="shared" si="339"/>
        <v>28.912500000000001</v>
      </c>
    </row>
    <row r="2123" spans="1:22" ht="13.5" x14ac:dyDescent="0.25">
      <c r="A2123" s="3">
        <f>RSI!A2123</f>
        <v>45093</v>
      </c>
      <c r="B2123" s="2">
        <f>RSI!B2123</f>
        <v>21.552099999999999</v>
      </c>
      <c r="C2123" s="2">
        <f>RSI!I2123</f>
        <v>46.758597174482155</v>
      </c>
      <c r="D2123" s="2">
        <f>MACD!E2123</f>
        <v>0.16314199878579316</v>
      </c>
      <c r="E2123" s="2">
        <f>MACD!F2123</f>
        <v>0.13811640830998442</v>
      </c>
      <c r="F2123" s="2">
        <f>'Moving Avg'!D2123</f>
        <v>21.66628</v>
      </c>
      <c r="G2123" s="2">
        <f>'Moving Avg'!F2123</f>
        <v>21.791029999999999</v>
      </c>
      <c r="H2123" s="2">
        <f>'Moving Avg'!G2123</f>
        <v>21.587398000000007</v>
      </c>
      <c r="I2123" s="2">
        <f>'Moving Avg'!H2123</f>
        <v>17.521717499999994</v>
      </c>
      <c r="J2123" s="6" t="str">
        <f>OBV!F2123</f>
        <v>BEARISH</v>
      </c>
      <c r="K2123" s="6" t="str">
        <f>OBV!G2123</f>
        <v>NEUTRAL</v>
      </c>
      <c r="L2123" s="6" t="str">
        <f>OBV!H2123</f>
        <v>CONFIRMED BEARISH</v>
      </c>
      <c r="M2123" s="8">
        <f t="shared" si="333"/>
        <v>50</v>
      </c>
      <c r="N2123" s="8">
        <f t="shared" si="330"/>
        <v>0</v>
      </c>
      <c r="O2123" s="8">
        <f t="shared" si="331"/>
        <v>50</v>
      </c>
      <c r="P2123" s="8">
        <f t="shared" si="332"/>
        <v>16.5</v>
      </c>
      <c r="Q2123" s="9">
        <f t="shared" si="334"/>
        <v>27.475000000000001</v>
      </c>
      <c r="R2123" s="9">
        <f t="shared" si="335"/>
        <v>31.625</v>
      </c>
      <c r="S2123" s="9">
        <f t="shared" si="336"/>
        <v>27.425000000000001</v>
      </c>
      <c r="T2123" s="9">
        <f t="shared" si="337"/>
        <v>29.125</v>
      </c>
      <c r="U2123" s="8">
        <f t="shared" si="338"/>
        <v>28.841666666666669</v>
      </c>
      <c r="V2123" s="8">
        <f t="shared" si="339"/>
        <v>28.912500000000001</v>
      </c>
    </row>
    <row r="2124" spans="1:22" ht="13.5" x14ac:dyDescent="0.25">
      <c r="A2124" s="3">
        <f>RSI!A2124</f>
        <v>45096</v>
      </c>
      <c r="B2124" s="2">
        <f>RSI!B2124</f>
        <v>21.738099999999999</v>
      </c>
      <c r="C2124" s="2">
        <f>RSI!I2124</f>
        <v>53.28350298100257</v>
      </c>
      <c r="D2124" s="2">
        <f>MACD!E2124</f>
        <v>0.15401232487703354</v>
      </c>
      <c r="E2124" s="2">
        <f>MACD!F2124</f>
        <v>0.14129559162339425</v>
      </c>
      <c r="F2124" s="2">
        <f>'Moving Avg'!D2124</f>
        <v>21.664999999999999</v>
      </c>
      <c r="G2124" s="2">
        <f>'Moving Avg'!F2124</f>
        <v>21.758959999999995</v>
      </c>
      <c r="H2124" s="2">
        <f>'Moving Avg'!G2124</f>
        <v>21.610582000000008</v>
      </c>
      <c r="I2124" s="2">
        <f>'Moving Avg'!H2124</f>
        <v>17.555443999999998</v>
      </c>
      <c r="J2124" s="6" t="str">
        <f>OBV!F2124</f>
        <v>BEARISH</v>
      </c>
      <c r="K2124" s="6" t="str">
        <f>OBV!G2124</f>
        <v>NEUTRAL</v>
      </c>
      <c r="L2124" s="6" t="str">
        <f>OBV!H2124</f>
        <v>CONFIRMED BEARISH</v>
      </c>
      <c r="M2124" s="8">
        <f t="shared" si="333"/>
        <v>50</v>
      </c>
      <c r="N2124" s="8">
        <f t="shared" si="330"/>
        <v>0</v>
      </c>
      <c r="O2124" s="8">
        <f t="shared" si="331"/>
        <v>50</v>
      </c>
      <c r="P2124" s="8">
        <f t="shared" si="332"/>
        <v>16.5</v>
      </c>
      <c r="Q2124" s="9">
        <f t="shared" si="334"/>
        <v>27.475000000000001</v>
      </c>
      <c r="R2124" s="9">
        <f t="shared" si="335"/>
        <v>31.625</v>
      </c>
      <c r="S2124" s="9">
        <f t="shared" si="336"/>
        <v>27.425000000000001</v>
      </c>
      <c r="T2124" s="9">
        <f t="shared" si="337"/>
        <v>29.125</v>
      </c>
      <c r="U2124" s="8">
        <f t="shared" si="338"/>
        <v>28.841666666666669</v>
      </c>
      <c r="V2124" s="8">
        <f t="shared" si="339"/>
        <v>28.912500000000001</v>
      </c>
    </row>
    <row r="2125" spans="1:22" ht="13.5" x14ac:dyDescent="0.25">
      <c r="A2125" s="3">
        <f>RSI!A2125</f>
        <v>45097</v>
      </c>
      <c r="B2125" s="2">
        <f>RSI!B2125</f>
        <v>21.712499999999999</v>
      </c>
      <c r="C2125" s="2">
        <f>RSI!I2125</f>
        <v>52.332874006765152</v>
      </c>
      <c r="D2125" s="2">
        <f>MACD!E2125</f>
        <v>0.13976585871059655</v>
      </c>
      <c r="E2125" s="2">
        <f>MACD!F2125</f>
        <v>0.14098964504083472</v>
      </c>
      <c r="F2125" s="2">
        <f>'Moving Avg'!D2125</f>
        <v>21.671420000000001</v>
      </c>
      <c r="G2125" s="2">
        <f>'Moving Avg'!F2125</f>
        <v>21.750944999999994</v>
      </c>
      <c r="H2125" s="2">
        <f>'Moving Avg'!G2125</f>
        <v>21.632650000000009</v>
      </c>
      <c r="I2125" s="2">
        <f>'Moving Avg'!H2125</f>
        <v>17.589042499999998</v>
      </c>
      <c r="J2125" s="6" t="str">
        <f>OBV!F2125</f>
        <v>BEARISH</v>
      </c>
      <c r="K2125" s="6" t="str">
        <f>OBV!G2125</f>
        <v>NEUTRAL</v>
      </c>
      <c r="L2125" s="6" t="str">
        <f>OBV!H2125</f>
        <v>BEARISH DIVERGENCE</v>
      </c>
      <c r="M2125" s="8">
        <f t="shared" si="333"/>
        <v>50</v>
      </c>
      <c r="N2125" s="8">
        <f t="shared" si="330"/>
        <v>45</v>
      </c>
      <c r="O2125" s="8">
        <f t="shared" si="331"/>
        <v>50</v>
      </c>
      <c r="P2125" s="8">
        <f t="shared" si="332"/>
        <v>16.5</v>
      </c>
      <c r="Q2125" s="9">
        <f t="shared" si="334"/>
        <v>43.225000000000001</v>
      </c>
      <c r="R2125" s="9">
        <f t="shared" si="335"/>
        <v>40.625</v>
      </c>
      <c r="S2125" s="9">
        <f t="shared" si="336"/>
        <v>34.174999999999997</v>
      </c>
      <c r="T2125" s="9">
        <f t="shared" si="337"/>
        <v>40.375</v>
      </c>
      <c r="U2125" s="8">
        <f t="shared" si="338"/>
        <v>39.341666666666661</v>
      </c>
      <c r="V2125" s="8">
        <f t="shared" si="339"/>
        <v>39.599999999999994</v>
      </c>
    </row>
    <row r="2126" spans="1:22" ht="13.5" x14ac:dyDescent="0.25">
      <c r="A2126" s="3">
        <f>RSI!A2126</f>
        <v>45098</v>
      </c>
      <c r="B2126" s="2">
        <f>RSI!B2126</f>
        <v>21.789400000000001</v>
      </c>
      <c r="C2126" s="2">
        <f>RSI!I2126</f>
        <v>54.933869537055493</v>
      </c>
      <c r="D2126" s="2">
        <f>MACD!E2126</f>
        <v>0.12069508483420677</v>
      </c>
      <c r="E2126" s="2">
        <f>MACD!F2126</f>
        <v>0.13693073299950914</v>
      </c>
      <c r="F2126" s="2">
        <f>'Moving Avg'!D2126</f>
        <v>21.693220000000004</v>
      </c>
      <c r="G2126" s="2">
        <f>'Moving Avg'!F2126</f>
        <v>21.749979999999997</v>
      </c>
      <c r="H2126" s="2">
        <f>'Moving Avg'!G2126</f>
        <v>21.647672000000011</v>
      </c>
      <c r="I2126" s="2">
        <f>'Moving Avg'!H2126</f>
        <v>17.623236999999996</v>
      </c>
      <c r="J2126" s="6" t="str">
        <f>OBV!F2126</f>
        <v>BULLISH</v>
      </c>
      <c r="K2126" s="6" t="str">
        <f>OBV!G2126</f>
        <v>NEUTRAL</v>
      </c>
      <c r="L2126" s="6" t="str">
        <f>OBV!H2126</f>
        <v>CONFIRMED BULLISH</v>
      </c>
      <c r="M2126" s="8">
        <f t="shared" si="333"/>
        <v>50</v>
      </c>
      <c r="N2126" s="8">
        <f t="shared" si="330"/>
        <v>45</v>
      </c>
      <c r="O2126" s="8">
        <f t="shared" si="331"/>
        <v>50</v>
      </c>
      <c r="P2126" s="8">
        <f t="shared" si="332"/>
        <v>83.5</v>
      </c>
      <c r="Q2126" s="9">
        <f t="shared" si="334"/>
        <v>53.274999999999999</v>
      </c>
      <c r="R2126" s="9">
        <f t="shared" si="335"/>
        <v>57.375</v>
      </c>
      <c r="S2126" s="9">
        <f t="shared" si="336"/>
        <v>64.325000000000003</v>
      </c>
      <c r="T2126" s="9">
        <f t="shared" si="337"/>
        <v>57.125</v>
      </c>
      <c r="U2126" s="8">
        <f t="shared" si="338"/>
        <v>58.32500000000001</v>
      </c>
      <c r="V2126" s="8">
        <f t="shared" si="339"/>
        <v>58.025000000000006</v>
      </c>
    </row>
    <row r="2127" spans="1:22" ht="13.5" x14ac:dyDescent="0.25">
      <c r="A2127" s="3">
        <f>RSI!A2127</f>
        <v>45099</v>
      </c>
      <c r="B2127" s="2">
        <f>RSI!B2127</f>
        <v>21.7958</v>
      </c>
      <c r="C2127" s="2">
        <f>RSI!I2127</f>
        <v>55.153195708239174</v>
      </c>
      <c r="D2127" s="2">
        <f>MACD!E2127</f>
        <v>6.484254023209246E-2</v>
      </c>
      <c r="E2127" s="2">
        <f>MACD!F2127</f>
        <v>0.12251309444602582</v>
      </c>
      <c r="F2127" s="2">
        <f>'Moving Avg'!D2127</f>
        <v>21.717580000000002</v>
      </c>
      <c r="G2127" s="2">
        <f>'Moving Avg'!F2127</f>
        <v>21.746129999999997</v>
      </c>
      <c r="H2127" s="2">
        <f>'Moving Avg'!G2127</f>
        <v>21.660404000000014</v>
      </c>
      <c r="I2127" s="2">
        <f>'Moving Avg'!H2127</f>
        <v>17.657553999999998</v>
      </c>
      <c r="J2127" s="6" t="str">
        <f>OBV!F2127</f>
        <v>BULLISH</v>
      </c>
      <c r="K2127" s="6" t="str">
        <f>OBV!G2127</f>
        <v>NEUTRAL</v>
      </c>
      <c r="L2127" s="6" t="str">
        <f>OBV!H2127</f>
        <v>CONFIRMED BULLISH</v>
      </c>
      <c r="M2127" s="8">
        <f t="shared" si="333"/>
        <v>50</v>
      </c>
      <c r="N2127" s="8">
        <f t="shared" si="330"/>
        <v>100</v>
      </c>
      <c r="O2127" s="8">
        <f t="shared" si="331"/>
        <v>50</v>
      </c>
      <c r="P2127" s="8">
        <f t="shared" si="332"/>
        <v>83.5</v>
      </c>
      <c r="Q2127" s="9">
        <f t="shared" si="334"/>
        <v>72.525000000000006</v>
      </c>
      <c r="R2127" s="9">
        <f t="shared" si="335"/>
        <v>68.375</v>
      </c>
      <c r="S2127" s="9">
        <f t="shared" si="336"/>
        <v>72.575000000000003</v>
      </c>
      <c r="T2127" s="9">
        <f t="shared" si="337"/>
        <v>70.875</v>
      </c>
      <c r="U2127" s="8">
        <f t="shared" si="338"/>
        <v>71.158333333333346</v>
      </c>
      <c r="V2127" s="8">
        <f t="shared" si="339"/>
        <v>71.087500000000006</v>
      </c>
    </row>
    <row r="2128" spans="1:22" ht="13.5" x14ac:dyDescent="0.25">
      <c r="A2128" s="3">
        <f>RSI!A2128</f>
        <v>45100</v>
      </c>
      <c r="B2128" s="2">
        <f>RSI!B2128</f>
        <v>21.776599999999998</v>
      </c>
      <c r="C2128" s="2">
        <f>RSI!I2128</f>
        <v>54.299424795526683</v>
      </c>
      <c r="D2128" s="2">
        <f>MACD!E2128</f>
        <v>6.2659007677932976E-2</v>
      </c>
      <c r="E2128" s="2">
        <f>MACD!F2128</f>
        <v>0.11054227709240726</v>
      </c>
      <c r="F2128" s="2">
        <f>'Moving Avg'!D2128</f>
        <v>21.76248</v>
      </c>
      <c r="G2128" s="2">
        <f>'Moving Avg'!F2128</f>
        <v>21.741319999999995</v>
      </c>
      <c r="H2128" s="2">
        <f>'Moving Avg'!G2128</f>
        <v>21.663078000000006</v>
      </c>
      <c r="I2128" s="2">
        <f>'Moving Avg'!H2128</f>
        <v>17.691774999999996</v>
      </c>
      <c r="J2128" s="6" t="str">
        <f>OBV!F2128</f>
        <v>BULLISH</v>
      </c>
      <c r="K2128" s="6" t="str">
        <f>OBV!G2128</f>
        <v>NEUTRAL</v>
      </c>
      <c r="L2128" s="6" t="str">
        <f>OBV!H2128</f>
        <v>CONFIRMED BULLISH</v>
      </c>
      <c r="M2128" s="8">
        <f t="shared" si="333"/>
        <v>50</v>
      </c>
      <c r="N2128" s="8">
        <f t="shared" si="330"/>
        <v>100</v>
      </c>
      <c r="O2128" s="8">
        <f t="shared" si="331"/>
        <v>50</v>
      </c>
      <c r="P2128" s="8">
        <f t="shared" si="332"/>
        <v>83.5</v>
      </c>
      <c r="Q2128" s="9">
        <f t="shared" si="334"/>
        <v>72.525000000000006</v>
      </c>
      <c r="R2128" s="9">
        <f t="shared" si="335"/>
        <v>68.375</v>
      </c>
      <c r="S2128" s="9">
        <f t="shared" si="336"/>
        <v>72.575000000000003</v>
      </c>
      <c r="T2128" s="9">
        <f t="shared" si="337"/>
        <v>70.875</v>
      </c>
      <c r="U2128" s="8">
        <f t="shared" si="338"/>
        <v>71.158333333333346</v>
      </c>
      <c r="V2128" s="8">
        <f t="shared" si="339"/>
        <v>71.087500000000006</v>
      </c>
    </row>
    <row r="2129" spans="1:22" ht="13.5" x14ac:dyDescent="0.25">
      <c r="A2129" s="3">
        <f>RSI!A2129</f>
        <v>45103</v>
      </c>
      <c r="B2129" s="2">
        <f>RSI!B2129</f>
        <v>21.680399999999999</v>
      </c>
      <c r="C2129" s="2">
        <f>RSI!I2129</f>
        <v>50.113566592126119</v>
      </c>
      <c r="D2129" s="2">
        <f>MACD!E2129</f>
        <v>6.2421664421218992E-2</v>
      </c>
      <c r="E2129" s="2">
        <f>MACD!F2129</f>
        <v>0.10091815455816962</v>
      </c>
      <c r="F2129" s="2">
        <f>'Moving Avg'!D2129</f>
        <v>21.750939999999996</v>
      </c>
      <c r="G2129" s="2">
        <f>'Moving Avg'!F2129</f>
        <v>21.731699999999996</v>
      </c>
      <c r="H2129" s="2">
        <f>'Moving Avg'!G2129</f>
        <v>21.662016000000005</v>
      </c>
      <c r="I2129" s="2">
        <f>'Moving Avg'!H2129</f>
        <v>17.725817500000002</v>
      </c>
      <c r="J2129" s="6" t="str">
        <f>OBV!F2129</f>
        <v>BULLISH</v>
      </c>
      <c r="K2129" s="6" t="str">
        <f>OBV!G2129</f>
        <v>NEUTRAL</v>
      </c>
      <c r="L2129" s="6" t="str">
        <f>OBV!H2129</f>
        <v>BULLISH DIVERGENCE</v>
      </c>
      <c r="M2129" s="8">
        <f t="shared" si="333"/>
        <v>50</v>
      </c>
      <c r="N2129" s="8">
        <f t="shared" si="330"/>
        <v>100</v>
      </c>
      <c r="O2129" s="8">
        <f t="shared" si="331"/>
        <v>50</v>
      </c>
      <c r="P2129" s="8">
        <f t="shared" si="332"/>
        <v>66.5</v>
      </c>
      <c r="Q2129" s="9">
        <f t="shared" si="334"/>
        <v>69.974999999999994</v>
      </c>
      <c r="R2129" s="9">
        <f t="shared" si="335"/>
        <v>64.125</v>
      </c>
      <c r="S2129" s="9">
        <f t="shared" si="336"/>
        <v>64.924999999999997</v>
      </c>
      <c r="T2129" s="9">
        <f t="shared" si="337"/>
        <v>66.625</v>
      </c>
      <c r="U2129" s="8">
        <f t="shared" si="338"/>
        <v>66.341666666666654</v>
      </c>
      <c r="V2129" s="8">
        <f t="shared" si="339"/>
        <v>66.412499999999994</v>
      </c>
    </row>
    <row r="2130" spans="1:22" ht="13.5" x14ac:dyDescent="0.25">
      <c r="A2130" s="3">
        <f>RSI!A2130</f>
        <v>45104</v>
      </c>
      <c r="B2130" s="2">
        <f>RSI!B2130</f>
        <v>21.680399999999999</v>
      </c>
      <c r="C2130" s="2">
        <f>RSI!I2130</f>
        <v>50.113566592126119</v>
      </c>
      <c r="D2130" s="2">
        <f>MACD!E2130</f>
        <v>5.2393299597056853E-2</v>
      </c>
      <c r="E2130" s="2">
        <f>MACD!F2130</f>
        <v>9.121318356594707E-2</v>
      </c>
      <c r="F2130" s="2">
        <f>'Moving Avg'!D2130</f>
        <v>21.744520000000001</v>
      </c>
      <c r="G2130" s="2">
        <f>'Moving Avg'!F2130</f>
        <v>21.725284999999996</v>
      </c>
      <c r="H2130" s="2">
        <f>'Moving Avg'!G2130</f>
        <v>21.670142000000006</v>
      </c>
      <c r="I2130" s="2">
        <f>'Moving Avg'!H2130</f>
        <v>17.7595575</v>
      </c>
      <c r="J2130" s="6" t="str">
        <f>OBV!F2130</f>
        <v>BULLISH</v>
      </c>
      <c r="K2130" s="6" t="str">
        <f>OBV!G2130</f>
        <v>NEUTRAL</v>
      </c>
      <c r="L2130" s="6" t="str">
        <f>OBV!H2130</f>
        <v>BULLISH DIVERGENCE</v>
      </c>
      <c r="M2130" s="8">
        <f t="shared" si="333"/>
        <v>50</v>
      </c>
      <c r="N2130" s="8">
        <f t="shared" si="330"/>
        <v>100</v>
      </c>
      <c r="O2130" s="8">
        <f t="shared" si="331"/>
        <v>50</v>
      </c>
      <c r="P2130" s="8">
        <f t="shared" si="332"/>
        <v>66.5</v>
      </c>
      <c r="Q2130" s="9">
        <f t="shared" si="334"/>
        <v>69.974999999999994</v>
      </c>
      <c r="R2130" s="9">
        <f t="shared" si="335"/>
        <v>64.125</v>
      </c>
      <c r="S2130" s="9">
        <f t="shared" si="336"/>
        <v>64.924999999999997</v>
      </c>
      <c r="T2130" s="9">
        <f t="shared" si="337"/>
        <v>66.625</v>
      </c>
      <c r="U2130" s="8">
        <f t="shared" si="338"/>
        <v>66.341666666666654</v>
      </c>
      <c r="V2130" s="8">
        <f t="shared" si="339"/>
        <v>66.412499999999994</v>
      </c>
    </row>
    <row r="2131" spans="1:22" ht="13.5" x14ac:dyDescent="0.25">
      <c r="A2131" s="3">
        <f>RSI!A2131</f>
        <v>45107</v>
      </c>
      <c r="B2131" s="2">
        <f>RSI!B2131</f>
        <v>21.7958</v>
      </c>
      <c r="C2131" s="2">
        <f>RSI!I2131</f>
        <v>54.945566529988632</v>
      </c>
      <c r="D2131" s="2">
        <f>MACD!E2131</f>
        <v>3.5391095822031815E-2</v>
      </c>
      <c r="E2131" s="2">
        <f>MACD!F2131</f>
        <v>8.0048766017164014E-2</v>
      </c>
      <c r="F2131" s="2">
        <f>'Moving Avg'!D2131</f>
        <v>21.745799999999999</v>
      </c>
      <c r="G2131" s="2">
        <f>'Moving Avg'!F2131</f>
        <v>21.722394999999999</v>
      </c>
      <c r="H2131" s="2">
        <f>'Moving Avg'!G2131</f>
        <v>21.682874000000005</v>
      </c>
      <c r="I2131" s="2">
        <f>'Moving Avg'!H2131</f>
        <v>17.793874500000001</v>
      </c>
      <c r="J2131" s="6" t="str">
        <f>OBV!F2131</f>
        <v>BULLISH</v>
      </c>
      <c r="K2131" s="6" t="str">
        <f>OBV!G2131</f>
        <v>NEUTRAL</v>
      </c>
      <c r="L2131" s="6" t="str">
        <f>OBV!H2131</f>
        <v>CONFIRMED BULLISH</v>
      </c>
      <c r="M2131" s="8">
        <f t="shared" si="333"/>
        <v>50</v>
      </c>
      <c r="N2131" s="8">
        <f t="shared" si="330"/>
        <v>100</v>
      </c>
      <c r="O2131" s="8">
        <f t="shared" si="331"/>
        <v>50</v>
      </c>
      <c r="P2131" s="8">
        <f t="shared" si="332"/>
        <v>83.5</v>
      </c>
      <c r="Q2131" s="9">
        <f t="shared" si="334"/>
        <v>72.525000000000006</v>
      </c>
      <c r="R2131" s="9">
        <f t="shared" si="335"/>
        <v>68.375</v>
      </c>
      <c r="S2131" s="9">
        <f t="shared" si="336"/>
        <v>72.575000000000003</v>
      </c>
      <c r="T2131" s="9">
        <f t="shared" si="337"/>
        <v>70.875</v>
      </c>
      <c r="U2131" s="8">
        <f t="shared" si="338"/>
        <v>71.158333333333346</v>
      </c>
      <c r="V2131" s="8">
        <f t="shared" si="339"/>
        <v>71.087500000000006</v>
      </c>
    </row>
    <row r="2132" spans="1:22" ht="13.5" x14ac:dyDescent="0.25">
      <c r="A2132" s="3">
        <f>RSI!A2132</f>
        <v>45110</v>
      </c>
      <c r="B2132" s="2">
        <f>RSI!B2132</f>
        <v>21.584199999999999</v>
      </c>
      <c r="C2132" s="2">
        <f>RSI!I2132</f>
        <v>46.123654671278437</v>
      </c>
      <c r="D2132" s="2">
        <f>MACD!E2132</f>
        <v>3.5041322541637498E-2</v>
      </c>
      <c r="E2132" s="2">
        <f>MACD!F2132</f>
        <v>7.1047277322058719E-2</v>
      </c>
      <c r="F2132" s="2">
        <f>'Moving Avg'!D2132</f>
        <v>21.703479999999995</v>
      </c>
      <c r="G2132" s="2">
        <f>'Moving Avg'!F2132</f>
        <v>21.711169999999996</v>
      </c>
      <c r="H2132" s="2">
        <f>'Moving Avg'!G2132</f>
        <v>21.689680000000003</v>
      </c>
      <c r="I2132" s="2">
        <f>'Moving Avg'!H2132</f>
        <v>17.827133500000002</v>
      </c>
      <c r="J2132" s="6" t="str">
        <f>OBV!F2132</f>
        <v>BEARISH</v>
      </c>
      <c r="K2132" s="6" t="str">
        <f>OBV!G2132</f>
        <v>NEUTRAL</v>
      </c>
      <c r="L2132" s="6" t="str">
        <f>OBV!H2132</f>
        <v>CONFIRMED BEARISH</v>
      </c>
      <c r="M2132" s="8">
        <f t="shared" si="333"/>
        <v>50</v>
      </c>
      <c r="N2132" s="8">
        <f t="shared" si="330"/>
        <v>100</v>
      </c>
      <c r="O2132" s="8">
        <f t="shared" si="331"/>
        <v>50</v>
      </c>
      <c r="P2132" s="8">
        <f t="shared" si="332"/>
        <v>16.5</v>
      </c>
      <c r="Q2132" s="9">
        <f t="shared" si="334"/>
        <v>62.475000000000001</v>
      </c>
      <c r="R2132" s="9">
        <f t="shared" si="335"/>
        <v>51.625</v>
      </c>
      <c r="S2132" s="9">
        <f t="shared" si="336"/>
        <v>42.424999999999997</v>
      </c>
      <c r="T2132" s="9">
        <f t="shared" si="337"/>
        <v>54.125</v>
      </c>
      <c r="U2132" s="8">
        <f t="shared" si="338"/>
        <v>52.17499999999999</v>
      </c>
      <c r="V2132" s="8">
        <f t="shared" si="339"/>
        <v>52.662499999999994</v>
      </c>
    </row>
    <row r="2133" spans="1:22" ht="13.5" x14ac:dyDescent="0.25">
      <c r="A2133" s="3">
        <f>RSI!A2133</f>
        <v>45111</v>
      </c>
      <c r="B2133" s="2">
        <f>RSI!B2133</f>
        <v>21.584199999999999</v>
      </c>
      <c r="C2133" s="2">
        <f>RSI!I2133</f>
        <v>46.123654671278437</v>
      </c>
      <c r="D2133" s="2">
        <f>MACD!E2133</f>
        <v>1.6637468005239242E-2</v>
      </c>
      <c r="E2133" s="2">
        <f>MACD!F2133</f>
        <v>6.0165315458694829E-2</v>
      </c>
      <c r="F2133" s="2">
        <f>'Moving Avg'!D2133</f>
        <v>21.664999999999999</v>
      </c>
      <c r="G2133" s="2">
        <f>'Moving Avg'!F2133</f>
        <v>21.700589999999998</v>
      </c>
      <c r="H2133" s="2">
        <f>'Moving Avg'!G2133</f>
        <v>21.696486000000004</v>
      </c>
      <c r="I2133" s="2">
        <f>'Moving Avg'!H2133</f>
        <v>17.8603925</v>
      </c>
      <c r="J2133" s="6" t="str">
        <f>OBV!F2133</f>
        <v>BEARISH</v>
      </c>
      <c r="K2133" s="6" t="str">
        <f>OBV!G2133</f>
        <v>NEUTRAL</v>
      </c>
      <c r="L2133" s="6" t="str">
        <f>OBV!H2133</f>
        <v>CONFIRMED BEARISH</v>
      </c>
      <c r="M2133" s="8">
        <f t="shared" si="333"/>
        <v>50</v>
      </c>
      <c r="N2133" s="8">
        <f t="shared" si="330"/>
        <v>100</v>
      </c>
      <c r="O2133" s="8">
        <f t="shared" si="331"/>
        <v>50</v>
      </c>
      <c r="P2133" s="8">
        <f t="shared" si="332"/>
        <v>16.5</v>
      </c>
      <c r="Q2133" s="9">
        <f t="shared" si="334"/>
        <v>62.475000000000001</v>
      </c>
      <c r="R2133" s="9">
        <f t="shared" si="335"/>
        <v>51.625</v>
      </c>
      <c r="S2133" s="9">
        <f t="shared" si="336"/>
        <v>42.424999999999997</v>
      </c>
      <c r="T2133" s="9">
        <f t="shared" si="337"/>
        <v>54.125</v>
      </c>
      <c r="U2133" s="8">
        <f t="shared" si="338"/>
        <v>52.17499999999999</v>
      </c>
      <c r="V2133" s="8">
        <f t="shared" si="339"/>
        <v>52.662499999999994</v>
      </c>
    </row>
    <row r="2134" spans="1:22" ht="13.5" x14ac:dyDescent="0.25">
      <c r="A2134" s="3">
        <f>RSI!A2134</f>
        <v>45112</v>
      </c>
      <c r="B2134" s="2">
        <f>RSI!B2134</f>
        <v>21.584199999999999</v>
      </c>
      <c r="C2134" s="2">
        <f>RSI!I2134</f>
        <v>46.123654671278437</v>
      </c>
      <c r="D2134" s="2">
        <f>MACD!E2134</f>
        <v>3.0278465527945997E-2</v>
      </c>
      <c r="E2134" s="2">
        <f>MACD!F2134</f>
        <v>5.4187945472545067E-2</v>
      </c>
      <c r="F2134" s="2">
        <f>'Moving Avg'!D2134</f>
        <v>21.645759999999999</v>
      </c>
      <c r="G2134" s="2">
        <f>'Moving Avg'!F2134</f>
        <v>21.690010000000001</v>
      </c>
      <c r="H2134" s="2">
        <f>'Moving Avg'!G2134</f>
        <v>21.698939999999997</v>
      </c>
      <c r="I2134" s="2">
        <f>'Moving Avg'!H2134</f>
        <v>17.894255999999999</v>
      </c>
      <c r="J2134" s="6" t="str">
        <f>OBV!F2134</f>
        <v>BEARISH</v>
      </c>
      <c r="K2134" s="6" t="str">
        <f>OBV!G2134</f>
        <v>NEUTRAL</v>
      </c>
      <c r="L2134" s="6" t="str">
        <f>OBV!H2134</f>
        <v>CONFIRMED BEARISH</v>
      </c>
      <c r="M2134" s="8">
        <f t="shared" si="333"/>
        <v>50</v>
      </c>
      <c r="N2134" s="8">
        <f t="shared" si="330"/>
        <v>100</v>
      </c>
      <c r="O2134" s="8">
        <f t="shared" si="331"/>
        <v>50</v>
      </c>
      <c r="P2134" s="8">
        <f t="shared" si="332"/>
        <v>16.5</v>
      </c>
      <c r="Q2134" s="9">
        <f t="shared" si="334"/>
        <v>62.475000000000001</v>
      </c>
      <c r="R2134" s="9">
        <f t="shared" si="335"/>
        <v>51.625</v>
      </c>
      <c r="S2134" s="9">
        <f t="shared" si="336"/>
        <v>42.424999999999997</v>
      </c>
      <c r="T2134" s="9">
        <f t="shared" si="337"/>
        <v>54.125</v>
      </c>
      <c r="U2134" s="8">
        <f t="shared" si="338"/>
        <v>52.17499999999999</v>
      </c>
      <c r="V2134" s="8">
        <f t="shared" si="339"/>
        <v>52.662499999999994</v>
      </c>
    </row>
    <row r="2135" spans="1:22" ht="13.5" x14ac:dyDescent="0.25">
      <c r="A2135" s="3">
        <f>RSI!A2135</f>
        <v>45113</v>
      </c>
      <c r="B2135" s="2">
        <f>RSI!B2135</f>
        <v>21.552099999999999</v>
      </c>
      <c r="C2135" s="2">
        <f>RSI!I2135</f>
        <v>44.761951374327666</v>
      </c>
      <c r="D2135" s="2">
        <f>MACD!E2135</f>
        <v>4.0813965404389307E-2</v>
      </c>
      <c r="E2135" s="2">
        <f>MACD!F2135</f>
        <v>5.1513149458913915E-2</v>
      </c>
      <c r="F2135" s="2">
        <f>'Moving Avg'!D2135</f>
        <v>21.620099999999997</v>
      </c>
      <c r="G2135" s="2">
        <f>'Moving Avg'!F2135</f>
        <v>21.680390000000003</v>
      </c>
      <c r="H2135" s="2">
        <f>'Moving Avg'!G2135</f>
        <v>21.694706</v>
      </c>
      <c r="I2135" s="2">
        <f>'Moving Avg'!H2135</f>
        <v>17.927686999999999</v>
      </c>
      <c r="J2135" s="6" t="str">
        <f>OBV!F2135</f>
        <v>BEARISH</v>
      </c>
      <c r="K2135" s="6" t="str">
        <f>OBV!G2135</f>
        <v>NEUTRAL</v>
      </c>
      <c r="L2135" s="6" t="str">
        <f>OBV!H2135</f>
        <v>CONFIRMED BEARISH</v>
      </c>
      <c r="M2135" s="8">
        <f t="shared" si="333"/>
        <v>50</v>
      </c>
      <c r="N2135" s="8">
        <f t="shared" si="330"/>
        <v>45</v>
      </c>
      <c r="O2135" s="8">
        <f t="shared" si="331"/>
        <v>50</v>
      </c>
      <c r="P2135" s="8">
        <f t="shared" si="332"/>
        <v>16.5</v>
      </c>
      <c r="Q2135" s="9">
        <f t="shared" si="334"/>
        <v>43.225000000000001</v>
      </c>
      <c r="R2135" s="9">
        <f t="shared" si="335"/>
        <v>40.625</v>
      </c>
      <c r="S2135" s="9">
        <f t="shared" si="336"/>
        <v>34.174999999999997</v>
      </c>
      <c r="T2135" s="9">
        <f t="shared" si="337"/>
        <v>40.375</v>
      </c>
      <c r="U2135" s="8">
        <f t="shared" si="338"/>
        <v>39.341666666666661</v>
      </c>
      <c r="V2135" s="8">
        <f t="shared" si="339"/>
        <v>39.599999999999994</v>
      </c>
    </row>
    <row r="2136" spans="1:22" ht="13.5" x14ac:dyDescent="0.25">
      <c r="A2136" s="3">
        <f>RSI!A2136</f>
        <v>45114</v>
      </c>
      <c r="B2136" s="2">
        <f>RSI!B2136</f>
        <v>21.552099999999999</v>
      </c>
      <c r="C2136" s="2">
        <f>RSI!I2136</f>
        <v>44.761951374327666</v>
      </c>
      <c r="D2136" s="2">
        <f>MACD!E2136</f>
        <v>6.2261847468217724E-2</v>
      </c>
      <c r="E2136" s="2">
        <f>MACD!F2136</f>
        <v>5.3662889060774682E-2</v>
      </c>
      <c r="F2136" s="2">
        <f>'Moving Avg'!D2136</f>
        <v>21.571359999999999</v>
      </c>
      <c r="G2136" s="2">
        <f>'Moving Avg'!F2136</f>
        <v>21.67109</v>
      </c>
      <c r="H2136" s="2">
        <f>'Moving Avg'!G2136</f>
        <v>21.691682</v>
      </c>
      <c r="I2136" s="2">
        <f>'Moving Avg'!H2136</f>
        <v>17.9611485</v>
      </c>
      <c r="J2136" s="6" t="str">
        <f>OBV!F2136</f>
        <v>BEARISH</v>
      </c>
      <c r="K2136" s="6" t="str">
        <f>OBV!G2136</f>
        <v>NEUTRAL</v>
      </c>
      <c r="L2136" s="6" t="str">
        <f>OBV!H2136</f>
        <v>CONFIRMED BEARISH</v>
      </c>
      <c r="M2136" s="8">
        <f t="shared" si="333"/>
        <v>50</v>
      </c>
      <c r="N2136" s="8">
        <f t="shared" si="330"/>
        <v>0</v>
      </c>
      <c r="O2136" s="8">
        <f t="shared" si="331"/>
        <v>50</v>
      </c>
      <c r="P2136" s="8">
        <f t="shared" si="332"/>
        <v>16.5</v>
      </c>
      <c r="Q2136" s="9">
        <f t="shared" si="334"/>
        <v>27.475000000000001</v>
      </c>
      <c r="R2136" s="9">
        <f t="shared" si="335"/>
        <v>31.625</v>
      </c>
      <c r="S2136" s="9">
        <f t="shared" si="336"/>
        <v>27.425000000000001</v>
      </c>
      <c r="T2136" s="9">
        <f t="shared" si="337"/>
        <v>29.125</v>
      </c>
      <c r="U2136" s="8">
        <f t="shared" si="338"/>
        <v>28.841666666666669</v>
      </c>
      <c r="V2136" s="8">
        <f t="shared" si="339"/>
        <v>28.912500000000001</v>
      </c>
    </row>
    <row r="2137" spans="1:22" ht="13.5" x14ac:dyDescent="0.25">
      <c r="A2137" s="3">
        <f>RSI!A2137</f>
        <v>45117</v>
      </c>
      <c r="B2137" s="2">
        <f>RSI!B2137</f>
        <v>21.552099999999999</v>
      </c>
      <c r="C2137" s="2">
        <f>RSI!I2137</f>
        <v>44.761951374327658</v>
      </c>
      <c r="D2137" s="2">
        <f>MACD!E2137</f>
        <v>8.2045095837678161E-2</v>
      </c>
      <c r="E2137" s="2">
        <f>MACD!F2137</f>
        <v>5.9339330416155384E-2</v>
      </c>
      <c r="F2137" s="2">
        <f>'Moving Avg'!D2137</f>
        <v>21.56494</v>
      </c>
      <c r="G2137" s="2">
        <f>'Moving Avg'!F2137</f>
        <v>21.674295000000001</v>
      </c>
      <c r="H2137" s="2">
        <f>'Moving Avg'!G2137</f>
        <v>21.692406000000002</v>
      </c>
      <c r="I2137" s="2">
        <f>'Moving Avg'!H2137</f>
        <v>17.993944999999997</v>
      </c>
      <c r="J2137" s="6" t="str">
        <f>OBV!F2137</f>
        <v>BEARISH</v>
      </c>
      <c r="K2137" s="6" t="str">
        <f>OBV!G2137</f>
        <v>NEUTRAL</v>
      </c>
      <c r="L2137" s="6" t="str">
        <f>OBV!H2137</f>
        <v>CONFIRMED BEARISH</v>
      </c>
      <c r="M2137" s="8">
        <f t="shared" si="333"/>
        <v>50</v>
      </c>
      <c r="N2137" s="8">
        <f t="shared" si="330"/>
        <v>0</v>
      </c>
      <c r="O2137" s="8">
        <f t="shared" si="331"/>
        <v>50</v>
      </c>
      <c r="P2137" s="8">
        <f t="shared" si="332"/>
        <v>16.5</v>
      </c>
      <c r="Q2137" s="9">
        <f t="shared" si="334"/>
        <v>27.475000000000001</v>
      </c>
      <c r="R2137" s="9">
        <f t="shared" si="335"/>
        <v>31.625</v>
      </c>
      <c r="S2137" s="9">
        <f t="shared" si="336"/>
        <v>27.425000000000001</v>
      </c>
      <c r="T2137" s="9">
        <f t="shared" si="337"/>
        <v>29.125</v>
      </c>
      <c r="U2137" s="8">
        <f t="shared" si="338"/>
        <v>28.841666666666669</v>
      </c>
      <c r="V2137" s="8">
        <f t="shared" si="339"/>
        <v>28.912500000000001</v>
      </c>
    </row>
    <row r="2138" spans="1:22" ht="13.5" x14ac:dyDescent="0.25">
      <c r="A2138" s="3">
        <f>RSI!A2138</f>
        <v>45118</v>
      </c>
      <c r="B2138" s="2">
        <f>RSI!B2138</f>
        <v>21.552099999999999</v>
      </c>
      <c r="C2138" s="2">
        <f>RSI!I2138</f>
        <v>44.761951374327658</v>
      </c>
      <c r="D2138" s="2">
        <f>MACD!E2138</f>
        <v>9.6433166829847039E-2</v>
      </c>
      <c r="E2138" s="2">
        <f>MACD!F2138</f>
        <v>6.6758097698893723E-2</v>
      </c>
      <c r="F2138" s="2">
        <f>'Moving Avg'!D2138</f>
        <v>21.558519999999998</v>
      </c>
      <c r="G2138" s="2">
        <f>'Moving Avg'!F2138</f>
        <v>21.663070000000001</v>
      </c>
      <c r="H2138" s="2">
        <f>'Moving Avg'!G2138</f>
        <v>21.694218000000006</v>
      </c>
      <c r="I2138" s="2">
        <f>'Moving Avg'!H2138</f>
        <v>18.026952999999999</v>
      </c>
      <c r="J2138" s="6" t="str">
        <f>OBV!F2138</f>
        <v>BEARISH</v>
      </c>
      <c r="K2138" s="6" t="str">
        <f>OBV!G2138</f>
        <v>NEUTRAL</v>
      </c>
      <c r="L2138" s="6" t="str">
        <f>OBV!H2138</f>
        <v>CONFIRMED BEARISH</v>
      </c>
      <c r="M2138" s="8">
        <f t="shared" si="333"/>
        <v>50</v>
      </c>
      <c r="N2138" s="8">
        <f t="shared" si="330"/>
        <v>0</v>
      </c>
      <c r="O2138" s="8">
        <f t="shared" si="331"/>
        <v>50</v>
      </c>
      <c r="P2138" s="8">
        <f t="shared" si="332"/>
        <v>16.5</v>
      </c>
      <c r="Q2138" s="9">
        <f t="shared" si="334"/>
        <v>27.475000000000001</v>
      </c>
      <c r="R2138" s="9">
        <f t="shared" si="335"/>
        <v>31.625</v>
      </c>
      <c r="S2138" s="9">
        <f t="shared" si="336"/>
        <v>27.425000000000001</v>
      </c>
      <c r="T2138" s="9">
        <f t="shared" si="337"/>
        <v>29.125</v>
      </c>
      <c r="U2138" s="8">
        <f t="shared" si="338"/>
        <v>28.841666666666669</v>
      </c>
      <c r="V2138" s="8">
        <f t="shared" si="339"/>
        <v>28.912500000000001</v>
      </c>
    </row>
    <row r="2139" spans="1:22" ht="13.5" x14ac:dyDescent="0.25">
      <c r="A2139" s="3">
        <f>RSI!A2139</f>
        <v>45119</v>
      </c>
      <c r="B2139" s="2">
        <f>RSI!B2139</f>
        <v>21.552099999999999</v>
      </c>
      <c r="C2139" s="2">
        <f>RSI!I2139</f>
        <v>44.761951374327651</v>
      </c>
      <c r="D2139" s="2">
        <f>MACD!E2139</f>
        <v>9.4365323113397181E-2</v>
      </c>
      <c r="E2139" s="2">
        <f>MACD!F2139</f>
        <v>7.2279542781794409E-2</v>
      </c>
      <c r="F2139" s="2">
        <f>'Moving Avg'!D2139</f>
        <v>21.552099999999999</v>
      </c>
      <c r="G2139" s="2">
        <f>'Moving Avg'!F2139</f>
        <v>21.653449999999999</v>
      </c>
      <c r="H2139" s="2">
        <f>'Moving Avg'!G2139</f>
        <v>21.705098000000003</v>
      </c>
      <c r="I2139" s="2">
        <f>'Moving Avg'!H2139</f>
        <v>18.060082000000001</v>
      </c>
      <c r="J2139" s="6" t="str">
        <f>OBV!F2139</f>
        <v>BEARISH</v>
      </c>
      <c r="K2139" s="6" t="str">
        <f>OBV!G2139</f>
        <v>NEUTRAL</v>
      </c>
      <c r="L2139" s="6" t="str">
        <f>OBV!H2139</f>
        <v>CONFIRMED BEARISH</v>
      </c>
      <c r="M2139" s="8">
        <f t="shared" si="333"/>
        <v>50</v>
      </c>
      <c r="N2139" s="8">
        <f t="shared" si="330"/>
        <v>0</v>
      </c>
      <c r="O2139" s="8">
        <f t="shared" si="331"/>
        <v>50</v>
      </c>
      <c r="P2139" s="8">
        <f t="shared" si="332"/>
        <v>16.5</v>
      </c>
      <c r="Q2139" s="9">
        <f t="shared" si="334"/>
        <v>27.475000000000001</v>
      </c>
      <c r="R2139" s="9">
        <f t="shared" si="335"/>
        <v>31.625</v>
      </c>
      <c r="S2139" s="9">
        <f t="shared" si="336"/>
        <v>27.425000000000001</v>
      </c>
      <c r="T2139" s="9">
        <f t="shared" si="337"/>
        <v>29.125</v>
      </c>
      <c r="U2139" s="8">
        <f t="shared" si="338"/>
        <v>28.841666666666669</v>
      </c>
      <c r="V2139" s="8">
        <f t="shared" si="339"/>
        <v>28.912500000000001</v>
      </c>
    </row>
    <row r="2140" spans="1:22" ht="13.5" x14ac:dyDescent="0.25">
      <c r="A2140" s="3">
        <f>RSI!A2140</f>
        <v>45120</v>
      </c>
      <c r="B2140" s="2">
        <f>RSI!B2140</f>
        <v>21.488</v>
      </c>
      <c r="C2140" s="2">
        <f>RSI!I2140</f>
        <v>41.240220462812623</v>
      </c>
      <c r="D2140" s="2">
        <f>MACD!E2140</f>
        <v>9.7880085750215784E-2</v>
      </c>
      <c r="E2140" s="2">
        <f>MACD!F2140</f>
        <v>7.739965137547869E-2</v>
      </c>
      <c r="F2140" s="2">
        <f>'Moving Avg'!D2140</f>
        <v>21.539279999999998</v>
      </c>
      <c r="G2140" s="2">
        <f>'Moving Avg'!F2140</f>
        <v>21.643830000000001</v>
      </c>
      <c r="H2140" s="2">
        <f>'Moving Avg'!G2140</f>
        <v>21.698374000000005</v>
      </c>
      <c r="I2140" s="2">
        <f>'Moving Avg'!H2140</f>
        <v>18.093162499999998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  <c r="M2140" s="8">
        <f t="shared" si="333"/>
        <v>50</v>
      </c>
      <c r="N2140" s="8">
        <f t="shared" si="330"/>
        <v>0</v>
      </c>
      <c r="O2140" s="8">
        <f t="shared" si="331"/>
        <v>50</v>
      </c>
      <c r="P2140" s="8">
        <f t="shared" si="332"/>
        <v>16.5</v>
      </c>
      <c r="Q2140" s="9">
        <f t="shared" si="334"/>
        <v>27.475000000000001</v>
      </c>
      <c r="R2140" s="9">
        <f t="shared" si="335"/>
        <v>31.625</v>
      </c>
      <c r="S2140" s="9">
        <f t="shared" si="336"/>
        <v>27.425000000000001</v>
      </c>
      <c r="T2140" s="9">
        <f t="shared" si="337"/>
        <v>29.125</v>
      </c>
      <c r="U2140" s="8">
        <f t="shared" si="338"/>
        <v>28.841666666666669</v>
      </c>
      <c r="V2140" s="8">
        <f t="shared" si="339"/>
        <v>28.912500000000001</v>
      </c>
    </row>
    <row r="2141" spans="1:22" ht="13.5" x14ac:dyDescent="0.25">
      <c r="A2141" s="3">
        <f>RSI!A2141</f>
        <v>45121</v>
      </c>
      <c r="B2141" s="2">
        <f>RSI!B2141</f>
        <v>21.5457</v>
      </c>
      <c r="C2141" s="2">
        <f>RSI!I2141</f>
        <v>45.404202429777648</v>
      </c>
      <c r="D2141" s="2">
        <f>MACD!E2141</f>
        <v>0.11519073926054091</v>
      </c>
      <c r="E2141" s="2">
        <f>MACD!F2141</f>
        <v>8.4957868952491133E-2</v>
      </c>
      <c r="F2141" s="2">
        <f>'Moving Avg'!D2141</f>
        <v>21.538</v>
      </c>
      <c r="G2141" s="2">
        <f>'Moving Avg'!F2141</f>
        <v>21.637095000000002</v>
      </c>
      <c r="H2141" s="2">
        <f>'Moving Avg'!G2141</f>
        <v>21.694011999999994</v>
      </c>
      <c r="I2141" s="2">
        <f>'Moving Avg'!H2141</f>
        <v>18.126228999999999</v>
      </c>
      <c r="J2141" s="6" t="str">
        <f>OBV!F2141</f>
        <v>BEARISH</v>
      </c>
      <c r="K2141" s="6" t="str">
        <f>OBV!G2141</f>
        <v>NEUTRAL</v>
      </c>
      <c r="L2141" s="6" t="str">
        <f>OBV!H2141</f>
        <v>CONFIRMED BEARISH</v>
      </c>
      <c r="M2141" s="8">
        <f t="shared" si="333"/>
        <v>50</v>
      </c>
      <c r="N2141" s="8">
        <f t="shared" si="330"/>
        <v>0</v>
      </c>
      <c r="O2141" s="8">
        <f t="shared" si="331"/>
        <v>50</v>
      </c>
      <c r="P2141" s="8">
        <f t="shared" si="332"/>
        <v>16.5</v>
      </c>
      <c r="Q2141" s="9">
        <f t="shared" si="334"/>
        <v>27.475000000000001</v>
      </c>
      <c r="R2141" s="9">
        <f t="shared" si="335"/>
        <v>31.625</v>
      </c>
      <c r="S2141" s="9">
        <f t="shared" si="336"/>
        <v>27.425000000000001</v>
      </c>
      <c r="T2141" s="9">
        <f t="shared" si="337"/>
        <v>29.125</v>
      </c>
      <c r="U2141" s="8">
        <f t="shared" si="338"/>
        <v>28.841666666666669</v>
      </c>
      <c r="V2141" s="8">
        <f t="shared" si="339"/>
        <v>28.912500000000001</v>
      </c>
    </row>
    <row r="2142" spans="1:22" ht="13.5" x14ac:dyDescent="0.25">
      <c r="A2142" s="3">
        <f>RSI!A2142</f>
        <v>45124</v>
      </c>
      <c r="B2142" s="2">
        <f>RSI!B2142</f>
        <v>21.539300000000001</v>
      </c>
      <c r="C2142" s="2">
        <f>RSI!I2142</f>
        <v>45.023090251289297</v>
      </c>
      <c r="D2142" s="2">
        <f>MACD!E2142</f>
        <v>9.8210872475064548E-2</v>
      </c>
      <c r="E2142" s="2">
        <f>MACD!F2142</f>
        <v>8.7608469657005833E-2</v>
      </c>
      <c r="F2142" s="2">
        <f>'Moving Avg'!D2142</f>
        <v>21.535439999999998</v>
      </c>
      <c r="G2142" s="2">
        <f>'Moving Avg'!F2142</f>
        <v>21.630360000000003</v>
      </c>
      <c r="H2142" s="2">
        <f>'Moving Avg'!G2142</f>
        <v>21.690127999999991</v>
      </c>
      <c r="I2142" s="2">
        <f>'Moving Avg'!H2142</f>
        <v>18.159293999999999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  <c r="M2142" s="8">
        <f t="shared" si="333"/>
        <v>50</v>
      </c>
      <c r="N2142" s="8">
        <f t="shared" si="330"/>
        <v>0</v>
      </c>
      <c r="O2142" s="8">
        <f t="shared" si="331"/>
        <v>50</v>
      </c>
      <c r="P2142" s="8">
        <f t="shared" si="332"/>
        <v>16.5</v>
      </c>
      <c r="Q2142" s="9">
        <f t="shared" si="334"/>
        <v>27.475000000000001</v>
      </c>
      <c r="R2142" s="9">
        <f t="shared" si="335"/>
        <v>31.625</v>
      </c>
      <c r="S2142" s="9">
        <f t="shared" si="336"/>
        <v>27.425000000000001</v>
      </c>
      <c r="T2142" s="9">
        <f t="shared" si="337"/>
        <v>29.125</v>
      </c>
      <c r="U2142" s="8">
        <f t="shared" si="338"/>
        <v>28.841666666666669</v>
      </c>
      <c r="V2142" s="8">
        <f t="shared" si="339"/>
        <v>28.912500000000001</v>
      </c>
    </row>
    <row r="2143" spans="1:22" ht="13.5" x14ac:dyDescent="0.25">
      <c r="A2143" s="3">
        <f>RSI!A2143</f>
        <v>45125</v>
      </c>
      <c r="B2143" s="2">
        <f>RSI!B2143</f>
        <v>21.52</v>
      </c>
      <c r="C2143" s="2">
        <f>RSI!I2143</f>
        <v>43.828348876048082</v>
      </c>
      <c r="D2143" s="2">
        <f>MACD!E2143</f>
        <v>8.5729656361372975E-2</v>
      </c>
      <c r="E2143" s="2">
        <f>MACD!F2143</f>
        <v>8.7232706997879259E-2</v>
      </c>
      <c r="F2143" s="2">
        <f>'Moving Avg'!D2143</f>
        <v>21.529019999999996</v>
      </c>
      <c r="G2143" s="2">
        <f>'Moving Avg'!F2143</f>
        <v>21.628755000000002</v>
      </c>
      <c r="H2143" s="2">
        <f>'Moving Avg'!G2143</f>
        <v>21.687187999999992</v>
      </c>
      <c r="I2143" s="2">
        <f>'Moving Avg'!H2143</f>
        <v>18.192594999999997</v>
      </c>
      <c r="J2143" s="6" t="str">
        <f>OBV!F2143</f>
        <v>BEARISH</v>
      </c>
      <c r="K2143" s="6" t="str">
        <f>OBV!G2143</f>
        <v>NEUTRAL</v>
      </c>
      <c r="L2143" s="6" t="str">
        <f>OBV!H2143</f>
        <v>CONFIRMED BEARISH</v>
      </c>
      <c r="M2143" s="8">
        <f t="shared" si="333"/>
        <v>50</v>
      </c>
      <c r="N2143" s="8">
        <f t="shared" si="330"/>
        <v>45</v>
      </c>
      <c r="O2143" s="8">
        <f t="shared" si="331"/>
        <v>50</v>
      </c>
      <c r="P2143" s="8">
        <f t="shared" si="332"/>
        <v>16.5</v>
      </c>
      <c r="Q2143" s="9">
        <f t="shared" si="334"/>
        <v>43.225000000000001</v>
      </c>
      <c r="R2143" s="9">
        <f t="shared" si="335"/>
        <v>40.625</v>
      </c>
      <c r="S2143" s="9">
        <f t="shared" si="336"/>
        <v>34.174999999999997</v>
      </c>
      <c r="T2143" s="9">
        <f t="shared" si="337"/>
        <v>40.375</v>
      </c>
      <c r="U2143" s="8">
        <f t="shared" si="338"/>
        <v>39.341666666666661</v>
      </c>
      <c r="V2143" s="8">
        <f t="shared" si="339"/>
        <v>39.599999999999994</v>
      </c>
    </row>
    <row r="2144" spans="1:22" ht="13.5" x14ac:dyDescent="0.25">
      <c r="A2144" s="3">
        <f>RSI!A2144</f>
        <v>45127</v>
      </c>
      <c r="B2144" s="2">
        <f>RSI!B2144</f>
        <v>21.488</v>
      </c>
      <c r="C2144" s="2">
        <f>RSI!I2144</f>
        <v>41.845608528857689</v>
      </c>
      <c r="D2144" s="2">
        <f>MACD!E2144</f>
        <v>7.8075943949091453E-2</v>
      </c>
      <c r="E2144" s="2">
        <f>MACD!F2144</f>
        <v>8.54013543881217E-2</v>
      </c>
      <c r="F2144" s="2">
        <f>'Moving Avg'!D2144</f>
        <v>21.516199999999998</v>
      </c>
      <c r="G2144" s="2">
        <f>'Moving Avg'!F2144</f>
        <v>21.616250000000001</v>
      </c>
      <c r="H2144" s="2">
        <f>'Moving Avg'!G2144</f>
        <v>21.686749999999996</v>
      </c>
      <c r="I2144" s="2">
        <f>'Moving Avg'!H2144</f>
        <v>18.226279999999996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  <c r="M2144" s="8">
        <f t="shared" si="333"/>
        <v>50</v>
      </c>
      <c r="N2144" s="8">
        <f t="shared" si="330"/>
        <v>45</v>
      </c>
      <c r="O2144" s="8">
        <f t="shared" si="331"/>
        <v>50</v>
      </c>
      <c r="P2144" s="8">
        <f t="shared" si="332"/>
        <v>16.5</v>
      </c>
      <c r="Q2144" s="9">
        <f t="shared" si="334"/>
        <v>43.225000000000001</v>
      </c>
      <c r="R2144" s="9">
        <f t="shared" si="335"/>
        <v>40.625</v>
      </c>
      <c r="S2144" s="9">
        <f t="shared" si="336"/>
        <v>34.174999999999997</v>
      </c>
      <c r="T2144" s="9">
        <f t="shared" si="337"/>
        <v>40.375</v>
      </c>
      <c r="U2144" s="8">
        <f t="shared" si="338"/>
        <v>39.341666666666661</v>
      </c>
      <c r="V2144" s="8">
        <f t="shared" si="339"/>
        <v>39.599999999999994</v>
      </c>
    </row>
    <row r="2145" spans="1:22" ht="13.5" x14ac:dyDescent="0.25">
      <c r="A2145" s="3">
        <f>RSI!A2145</f>
        <v>45128</v>
      </c>
      <c r="B2145" s="2">
        <f>RSI!B2145</f>
        <v>21.488</v>
      </c>
      <c r="C2145" s="2">
        <f>RSI!I2145</f>
        <v>41.845608528857689</v>
      </c>
      <c r="D2145" s="2">
        <f>MACD!E2145</f>
        <v>6.7347526031216631E-2</v>
      </c>
      <c r="E2145" s="2">
        <f>MACD!F2145</f>
        <v>8.1790588716740692E-2</v>
      </c>
      <c r="F2145" s="2">
        <f>'Moving Avg'!D2145</f>
        <v>21.516200000000001</v>
      </c>
      <c r="G2145" s="2">
        <f>'Moving Avg'!F2145</f>
        <v>21.605025000000001</v>
      </c>
      <c r="H2145" s="2">
        <f>'Moving Avg'!G2145</f>
        <v>21.686071999999999</v>
      </c>
      <c r="I2145" s="2">
        <f>'Moving Avg'!H2145</f>
        <v>18.259813999999995</v>
      </c>
      <c r="J2145" s="6" t="str">
        <f>OBV!F2145</f>
        <v>BEARISH</v>
      </c>
      <c r="K2145" s="6" t="str">
        <f>OBV!G2145</f>
        <v>NEUTRAL</v>
      </c>
      <c r="L2145" s="6" t="str">
        <f>OBV!H2145</f>
        <v>NEUTRAL</v>
      </c>
      <c r="M2145" s="8">
        <f t="shared" si="333"/>
        <v>50</v>
      </c>
      <c r="N2145" s="8">
        <f t="shared" si="330"/>
        <v>45</v>
      </c>
      <c r="O2145" s="8">
        <f t="shared" si="331"/>
        <v>50</v>
      </c>
      <c r="P2145" s="8">
        <f t="shared" si="332"/>
        <v>16.5</v>
      </c>
      <c r="Q2145" s="9">
        <f t="shared" si="334"/>
        <v>43.225000000000001</v>
      </c>
      <c r="R2145" s="9">
        <f t="shared" si="335"/>
        <v>40.625</v>
      </c>
      <c r="S2145" s="9">
        <f t="shared" si="336"/>
        <v>34.174999999999997</v>
      </c>
      <c r="T2145" s="9">
        <f t="shared" si="337"/>
        <v>40.375</v>
      </c>
      <c r="U2145" s="8">
        <f t="shared" si="338"/>
        <v>39.341666666666661</v>
      </c>
      <c r="V2145" s="8">
        <f t="shared" si="339"/>
        <v>39.599999999999994</v>
      </c>
    </row>
    <row r="2146" spans="1:22" ht="13.5" x14ac:dyDescent="0.25">
      <c r="A2146" s="3">
        <f>RSI!A2146</f>
        <v>45131</v>
      </c>
      <c r="B2146" s="2">
        <f>RSI!B2146</f>
        <v>21.488</v>
      </c>
      <c r="C2146" s="2">
        <f>RSI!I2146</f>
        <v>41.845608528857689</v>
      </c>
      <c r="D2146" s="2">
        <f>MACD!E2146</f>
        <v>5.8905061553893745E-2</v>
      </c>
      <c r="E2146" s="2">
        <f>MACD!F2146</f>
        <v>7.7213483284171297E-2</v>
      </c>
      <c r="F2146" s="2">
        <f>'Moving Avg'!D2146</f>
        <v>21.504660000000001</v>
      </c>
      <c r="G2146" s="2">
        <f>'Moving Avg'!F2146</f>
        <v>21.589955</v>
      </c>
      <c r="H2146" s="2">
        <f>'Moving Avg'!G2146</f>
        <v>21.686601999999997</v>
      </c>
      <c r="I2146" s="2">
        <f>'Moving Avg'!H2146</f>
        <v>18.293498999999997</v>
      </c>
      <c r="J2146" s="6" t="str">
        <f>OBV!F2146</f>
        <v>BEARISH</v>
      </c>
      <c r="K2146" s="6" t="str">
        <f>OBV!G2146</f>
        <v>NEUTRAL</v>
      </c>
      <c r="L2146" s="6" t="str">
        <f>OBV!H2146</f>
        <v>CONFIRMED BEARISH</v>
      </c>
      <c r="M2146" s="8">
        <f t="shared" si="333"/>
        <v>50</v>
      </c>
      <c r="N2146" s="8">
        <f t="shared" si="330"/>
        <v>45</v>
      </c>
      <c r="O2146" s="8">
        <f t="shared" si="331"/>
        <v>50</v>
      </c>
      <c r="P2146" s="8">
        <f t="shared" si="332"/>
        <v>16.5</v>
      </c>
      <c r="Q2146" s="9">
        <f t="shared" si="334"/>
        <v>43.225000000000001</v>
      </c>
      <c r="R2146" s="9">
        <f t="shared" si="335"/>
        <v>40.625</v>
      </c>
      <c r="S2146" s="9">
        <f t="shared" si="336"/>
        <v>34.174999999999997</v>
      </c>
      <c r="T2146" s="9">
        <f t="shared" si="337"/>
        <v>40.375</v>
      </c>
      <c r="U2146" s="8">
        <f t="shared" si="338"/>
        <v>39.341666666666661</v>
      </c>
      <c r="V2146" s="8">
        <f t="shared" si="339"/>
        <v>39.599999999999994</v>
      </c>
    </row>
    <row r="2147" spans="1:22" ht="13.5" x14ac:dyDescent="0.25">
      <c r="A2147" s="3">
        <f>RSI!A2147</f>
        <v>45133</v>
      </c>
      <c r="B2147" s="2">
        <f>RSI!B2147</f>
        <v>21.488</v>
      </c>
      <c r="C2147" s="2">
        <f>RSI!I2147</f>
        <v>41.845608528857689</v>
      </c>
      <c r="D2147" s="2">
        <f>MACD!E2147</f>
        <v>5.2349796660788428E-2</v>
      </c>
      <c r="E2147" s="2">
        <f>MACD!F2147</f>
        <v>7.2240745959494729E-2</v>
      </c>
      <c r="F2147" s="2">
        <f>'Moving Avg'!D2147</f>
        <v>21.494399999999999</v>
      </c>
      <c r="G2147" s="2">
        <f>'Moving Avg'!F2147</f>
        <v>21.574565</v>
      </c>
      <c r="H2147" s="2">
        <f>'Moving Avg'!G2147</f>
        <v>21.683745999999999</v>
      </c>
      <c r="I2147" s="2">
        <f>'Moving Avg'!H2147</f>
        <v>18.327032999999993</v>
      </c>
      <c r="J2147" s="6" t="str">
        <f>OBV!F2147</f>
        <v>BEARISH</v>
      </c>
      <c r="K2147" s="6" t="str">
        <f>OBV!G2147</f>
        <v>NEUTRAL</v>
      </c>
      <c r="L2147" s="6" t="str">
        <f>OBV!H2147</f>
        <v>CONFIRMED BEARISH</v>
      </c>
      <c r="M2147" s="8">
        <f t="shared" si="333"/>
        <v>50</v>
      </c>
      <c r="N2147" s="8">
        <f t="shared" si="330"/>
        <v>45</v>
      </c>
      <c r="O2147" s="8">
        <f t="shared" si="331"/>
        <v>50</v>
      </c>
      <c r="P2147" s="8">
        <f t="shared" si="332"/>
        <v>16.5</v>
      </c>
      <c r="Q2147" s="9">
        <f t="shared" si="334"/>
        <v>43.225000000000001</v>
      </c>
      <c r="R2147" s="9">
        <f t="shared" si="335"/>
        <v>40.625</v>
      </c>
      <c r="S2147" s="9">
        <f t="shared" si="336"/>
        <v>34.174999999999997</v>
      </c>
      <c r="T2147" s="9">
        <f t="shared" si="337"/>
        <v>40.375</v>
      </c>
      <c r="U2147" s="8">
        <f t="shared" si="338"/>
        <v>39.341666666666661</v>
      </c>
      <c r="V2147" s="8">
        <f t="shared" si="339"/>
        <v>39.599999999999994</v>
      </c>
    </row>
    <row r="2148" spans="1:22" ht="13.5" x14ac:dyDescent="0.25">
      <c r="A2148" s="3">
        <f>RSI!A2148</f>
        <v>45134</v>
      </c>
      <c r="B2148" s="2">
        <f>RSI!B2148</f>
        <v>21.488</v>
      </c>
      <c r="C2148" s="2">
        <f>RSI!I2148</f>
        <v>41.845608528857689</v>
      </c>
      <c r="D2148" s="2">
        <f>MACD!E2148</f>
        <v>4.7347810813931801E-2</v>
      </c>
      <c r="E2148" s="2">
        <f>MACD!F2148</f>
        <v>6.7262158930382149E-2</v>
      </c>
      <c r="F2148" s="2">
        <f>'Moving Avg'!D2148</f>
        <v>21.488</v>
      </c>
      <c r="G2148" s="2">
        <f>'Moving Avg'!F2148</f>
        <v>21.560134999999999</v>
      </c>
      <c r="H2148" s="2">
        <f>'Moving Avg'!G2148</f>
        <v>21.684518000000008</v>
      </c>
      <c r="I2148" s="2">
        <f>'Moving Avg'!H2148</f>
        <v>18.360566999999993</v>
      </c>
      <c r="J2148" s="6" t="str">
        <f>OBV!F2148</f>
        <v>BEARISH</v>
      </c>
      <c r="K2148" s="6" t="str">
        <f>OBV!G2148</f>
        <v>NEUTRAL</v>
      </c>
      <c r="L2148" s="6" t="str">
        <f>OBV!H2148</f>
        <v>CONFIRMED BEARISH</v>
      </c>
      <c r="M2148" s="8">
        <f t="shared" si="333"/>
        <v>50</v>
      </c>
      <c r="N2148" s="8">
        <f t="shared" si="330"/>
        <v>45</v>
      </c>
      <c r="O2148" s="8">
        <f t="shared" si="331"/>
        <v>50</v>
      </c>
      <c r="P2148" s="8">
        <f t="shared" si="332"/>
        <v>16.5</v>
      </c>
      <c r="Q2148" s="9">
        <f t="shared" si="334"/>
        <v>43.225000000000001</v>
      </c>
      <c r="R2148" s="9">
        <f t="shared" si="335"/>
        <v>40.625</v>
      </c>
      <c r="S2148" s="9">
        <f t="shared" si="336"/>
        <v>34.174999999999997</v>
      </c>
      <c r="T2148" s="9">
        <f t="shared" si="337"/>
        <v>40.375</v>
      </c>
      <c r="U2148" s="8">
        <f t="shared" si="338"/>
        <v>39.341666666666661</v>
      </c>
      <c r="V2148" s="8">
        <f t="shared" si="339"/>
        <v>39.599999999999994</v>
      </c>
    </row>
    <row r="2149" spans="1:22" ht="13.5" x14ac:dyDescent="0.25">
      <c r="A2149" s="3">
        <f>RSI!A2149</f>
        <v>45135</v>
      </c>
      <c r="B2149" s="2">
        <f>RSI!B2149</f>
        <v>21.4238</v>
      </c>
      <c r="C2149" s="2">
        <f>RSI!I2149</f>
        <v>36.983474658033074</v>
      </c>
      <c r="D2149" s="2">
        <f>MACD!E2149</f>
        <v>4.8375339728057298E-2</v>
      </c>
      <c r="E2149" s="2">
        <f>MACD!F2149</f>
        <v>6.3484795089917181E-2</v>
      </c>
      <c r="F2149" s="2">
        <f>'Moving Avg'!D2149</f>
        <v>21.475159999999999</v>
      </c>
      <c r="G2149" s="2">
        <f>'Moving Avg'!F2149</f>
        <v>21.547305000000001</v>
      </c>
      <c r="H2149" s="2">
        <f>'Moving Avg'!G2149</f>
        <v>21.684006000000004</v>
      </c>
      <c r="I2149" s="2">
        <f>'Moving Avg'!H2149</f>
        <v>18.393779999999996</v>
      </c>
      <c r="J2149" s="6" t="str">
        <f>OBV!F2149</f>
        <v>BEARISH</v>
      </c>
      <c r="K2149" s="6" t="str">
        <f>OBV!G2149</f>
        <v>NEUTRAL</v>
      </c>
      <c r="L2149" s="6" t="str">
        <f>OBV!H2149</f>
        <v>CONFIRMED BEARISH</v>
      </c>
      <c r="M2149" s="8">
        <f t="shared" si="333"/>
        <v>50</v>
      </c>
      <c r="N2149" s="8">
        <f t="shared" si="330"/>
        <v>45</v>
      </c>
      <c r="O2149" s="8">
        <f t="shared" si="331"/>
        <v>50</v>
      </c>
      <c r="P2149" s="8">
        <f t="shared" si="332"/>
        <v>16.5</v>
      </c>
      <c r="Q2149" s="9">
        <f t="shared" si="334"/>
        <v>43.225000000000001</v>
      </c>
      <c r="R2149" s="9">
        <f t="shared" si="335"/>
        <v>40.625</v>
      </c>
      <c r="S2149" s="9">
        <f t="shared" si="336"/>
        <v>34.174999999999997</v>
      </c>
      <c r="T2149" s="9">
        <f t="shared" si="337"/>
        <v>40.375</v>
      </c>
      <c r="U2149" s="8">
        <f t="shared" si="338"/>
        <v>39.341666666666661</v>
      </c>
      <c r="V2149" s="8">
        <f t="shared" si="339"/>
        <v>39.599999999999994</v>
      </c>
    </row>
    <row r="2150" spans="1:22" ht="13.5" x14ac:dyDescent="0.25">
      <c r="A2150" s="3">
        <f>RSI!A2150</f>
        <v>45138</v>
      </c>
      <c r="B2150" s="2">
        <f>RSI!B2150</f>
        <v>21.4238</v>
      </c>
      <c r="C2150" s="2">
        <f>RSI!I2150</f>
        <v>36.983474658033074</v>
      </c>
      <c r="D2150" s="2">
        <f>MACD!E2150</f>
        <v>4.0229667626839216E-2</v>
      </c>
      <c r="E2150" s="2">
        <f>MACD!F2150</f>
        <v>5.8833769597301591E-2</v>
      </c>
      <c r="F2150" s="2">
        <f>'Moving Avg'!D2150</f>
        <v>21.462319999999998</v>
      </c>
      <c r="G2150" s="2">
        <f>'Moving Avg'!F2150</f>
        <v>21.534474999999997</v>
      </c>
      <c r="H2150" s="2">
        <f>'Moving Avg'!G2150</f>
        <v>21.681438000000007</v>
      </c>
      <c r="I2150" s="2">
        <f>'Moving Avg'!H2150</f>
        <v>18.426992999999992</v>
      </c>
      <c r="J2150" s="6" t="str">
        <f>OBV!F2150</f>
        <v>BEARISH</v>
      </c>
      <c r="K2150" s="6" t="str">
        <f>OBV!G2150</f>
        <v>NEUTRAL</v>
      </c>
      <c r="L2150" s="6" t="str">
        <f>OBV!H2150</f>
        <v>CONFIRMED BEARISH</v>
      </c>
      <c r="M2150" s="8">
        <f t="shared" si="333"/>
        <v>50</v>
      </c>
      <c r="N2150" s="8">
        <f t="shared" si="330"/>
        <v>45</v>
      </c>
      <c r="O2150" s="8">
        <f t="shared" si="331"/>
        <v>50</v>
      </c>
      <c r="P2150" s="8">
        <f t="shared" si="332"/>
        <v>16.5</v>
      </c>
      <c r="Q2150" s="9">
        <f t="shared" si="334"/>
        <v>43.225000000000001</v>
      </c>
      <c r="R2150" s="9">
        <f t="shared" si="335"/>
        <v>40.625</v>
      </c>
      <c r="S2150" s="9">
        <f t="shared" si="336"/>
        <v>34.174999999999997</v>
      </c>
      <c r="T2150" s="9">
        <f t="shared" si="337"/>
        <v>40.375</v>
      </c>
      <c r="U2150" s="8">
        <f t="shared" si="338"/>
        <v>39.341666666666661</v>
      </c>
      <c r="V2150" s="8">
        <f t="shared" si="339"/>
        <v>39.599999999999994</v>
      </c>
    </row>
    <row r="2151" spans="1:22" ht="13.5" x14ac:dyDescent="0.25">
      <c r="A2151" s="3">
        <f>RSI!A2151</f>
        <v>45139</v>
      </c>
      <c r="B2151" s="2">
        <f>RSI!B2151</f>
        <v>21.3597</v>
      </c>
      <c r="C2151" s="2">
        <f>RSI!I2151</f>
        <v>32.597610655889383</v>
      </c>
      <c r="D2151" s="2">
        <f>MACD!E2151</f>
        <v>4.774596820136523E-2</v>
      </c>
      <c r="E2151" s="2">
        <f>MACD!F2151</f>
        <v>5.661620931811432E-2</v>
      </c>
      <c r="F2151" s="2">
        <f>'Moving Avg'!D2151</f>
        <v>21.43666</v>
      </c>
      <c r="G2151" s="2">
        <f>'Moving Avg'!F2151</f>
        <v>21.512669999999996</v>
      </c>
      <c r="H2151" s="2">
        <f>'Moving Avg'!G2151</f>
        <v>21.675774000000004</v>
      </c>
      <c r="I2151" s="2">
        <f>'Moving Avg'!H2151</f>
        <v>18.459885499999995</v>
      </c>
      <c r="J2151" s="6" t="str">
        <f>OBV!F2151</f>
        <v>BEARISH</v>
      </c>
      <c r="K2151" s="6" t="str">
        <f>OBV!G2151</f>
        <v>WEAK</v>
      </c>
      <c r="L2151" s="6" t="str">
        <f>OBV!H2151</f>
        <v>CONFIRMED BEARISH</v>
      </c>
      <c r="M2151" s="8">
        <f t="shared" si="333"/>
        <v>50</v>
      </c>
      <c r="N2151" s="8">
        <f t="shared" si="330"/>
        <v>45</v>
      </c>
      <c r="O2151" s="8">
        <f t="shared" si="331"/>
        <v>50</v>
      </c>
      <c r="P2151" s="8">
        <f t="shared" si="332"/>
        <v>0</v>
      </c>
      <c r="Q2151" s="9">
        <f t="shared" si="334"/>
        <v>40.75</v>
      </c>
      <c r="R2151" s="9">
        <f t="shared" si="335"/>
        <v>36.5</v>
      </c>
      <c r="S2151" s="9">
        <f t="shared" si="336"/>
        <v>26.75</v>
      </c>
      <c r="T2151" s="9">
        <f t="shared" si="337"/>
        <v>36.25</v>
      </c>
      <c r="U2151" s="8">
        <f t="shared" si="338"/>
        <v>34.666666666666664</v>
      </c>
      <c r="V2151" s="8">
        <f t="shared" si="339"/>
        <v>35.0625</v>
      </c>
    </row>
    <row r="2152" spans="1:22" ht="13.5" x14ac:dyDescent="0.25">
      <c r="A2152" s="3">
        <f>RSI!A2152</f>
        <v>45140</v>
      </c>
      <c r="B2152" s="2">
        <f>RSI!B2152</f>
        <v>21.488</v>
      </c>
      <c r="C2152" s="2">
        <f>RSI!I2152</f>
        <v>46.319585537074985</v>
      </c>
      <c r="D2152" s="2">
        <f>MACD!E2152</f>
        <v>4.4722033116435966E-2</v>
      </c>
      <c r="E2152" s="2">
        <f>MACD!F2152</f>
        <v>5.4237374077778656E-2</v>
      </c>
      <c r="F2152" s="2">
        <f>'Moving Avg'!D2152</f>
        <v>21.43666</v>
      </c>
      <c r="G2152" s="2">
        <f>'Moving Avg'!F2152</f>
        <v>21.507860000000001</v>
      </c>
      <c r="H2152" s="2">
        <f>'Moving Avg'!G2152</f>
        <v>21.669360000000005</v>
      </c>
      <c r="I2152" s="2">
        <f>'Moving Avg'!H2152</f>
        <v>18.493026499999992</v>
      </c>
      <c r="J2152" s="6" t="str">
        <f>OBV!F2152</f>
        <v>BEARISH</v>
      </c>
      <c r="K2152" s="6" t="str">
        <f>OBV!G2152</f>
        <v>NEUTRAL</v>
      </c>
      <c r="L2152" s="6" t="str">
        <f>OBV!H2152</f>
        <v>NEUTRAL</v>
      </c>
      <c r="M2152" s="8">
        <f t="shared" si="333"/>
        <v>50</v>
      </c>
      <c r="N2152" s="8">
        <f t="shared" si="330"/>
        <v>45</v>
      </c>
      <c r="O2152" s="8">
        <f t="shared" si="331"/>
        <v>50</v>
      </c>
      <c r="P2152" s="8">
        <f t="shared" si="332"/>
        <v>16.5</v>
      </c>
      <c r="Q2152" s="9">
        <f t="shared" si="334"/>
        <v>43.225000000000001</v>
      </c>
      <c r="R2152" s="9">
        <f t="shared" si="335"/>
        <v>40.625</v>
      </c>
      <c r="S2152" s="9">
        <f t="shared" si="336"/>
        <v>34.174999999999997</v>
      </c>
      <c r="T2152" s="9">
        <f t="shared" si="337"/>
        <v>40.375</v>
      </c>
      <c r="U2152" s="8">
        <f t="shared" si="338"/>
        <v>39.341666666666661</v>
      </c>
      <c r="V2152" s="8">
        <f t="shared" si="339"/>
        <v>39.599999999999994</v>
      </c>
    </row>
    <row r="2153" spans="1:22" ht="13.5" x14ac:dyDescent="0.25">
      <c r="A2153" s="3">
        <f>RSI!A2153</f>
        <v>45141</v>
      </c>
      <c r="B2153" s="2">
        <f>RSI!B2153</f>
        <v>21.488</v>
      </c>
      <c r="C2153" s="2">
        <f>RSI!I2153</f>
        <v>46.319585537074985</v>
      </c>
      <c r="D2153" s="2">
        <f>MACD!E2153</f>
        <v>3.9458585022924098E-2</v>
      </c>
      <c r="E2153" s="2">
        <f>MACD!F2153</f>
        <v>5.1281616266807745E-2</v>
      </c>
      <c r="F2153" s="2">
        <f>'Moving Avg'!D2153</f>
        <v>21.43666</v>
      </c>
      <c r="G2153" s="2">
        <f>'Moving Avg'!F2153</f>
        <v>21.503050000000002</v>
      </c>
      <c r="H2153" s="2">
        <f>'Moving Avg'!G2153</f>
        <v>21.660380000000011</v>
      </c>
      <c r="I2153" s="2">
        <f>'Moving Avg'!H2153</f>
        <v>18.526560499999988</v>
      </c>
      <c r="J2153" s="6" t="str">
        <f>OBV!F2153</f>
        <v>BEARISH</v>
      </c>
      <c r="K2153" s="6" t="str">
        <f>OBV!G2153</f>
        <v>NEUTRAL</v>
      </c>
      <c r="L2153" s="6" t="str">
        <f>OBV!H2153</f>
        <v>NEUTRAL</v>
      </c>
      <c r="M2153" s="8">
        <f t="shared" si="333"/>
        <v>50</v>
      </c>
      <c r="N2153" s="8">
        <f t="shared" si="330"/>
        <v>45</v>
      </c>
      <c r="O2153" s="8">
        <f t="shared" si="331"/>
        <v>50</v>
      </c>
      <c r="P2153" s="8">
        <f t="shared" si="332"/>
        <v>16.5</v>
      </c>
      <c r="Q2153" s="9">
        <f t="shared" si="334"/>
        <v>43.225000000000001</v>
      </c>
      <c r="R2153" s="9">
        <f t="shared" si="335"/>
        <v>40.625</v>
      </c>
      <c r="S2153" s="9">
        <f t="shared" si="336"/>
        <v>34.174999999999997</v>
      </c>
      <c r="T2153" s="9">
        <f t="shared" si="337"/>
        <v>40.375</v>
      </c>
      <c r="U2153" s="8">
        <f t="shared" si="338"/>
        <v>39.341666666666661</v>
      </c>
      <c r="V2153" s="8">
        <f t="shared" si="339"/>
        <v>39.599999999999994</v>
      </c>
    </row>
    <row r="2154" spans="1:22" ht="13.5" x14ac:dyDescent="0.25">
      <c r="A2154" s="3">
        <f>RSI!A2154</f>
        <v>45142</v>
      </c>
      <c r="B2154" s="2">
        <f>RSI!B2154</f>
        <v>21.353300000000001</v>
      </c>
      <c r="C2154" s="2">
        <f>RSI!I2154</f>
        <v>37.118449347317885</v>
      </c>
      <c r="D2154" s="2">
        <f>MACD!E2154</f>
        <v>4.0304503638857625E-2</v>
      </c>
      <c r="E2154" s="2">
        <f>MACD!F2154</f>
        <v>4.9086193741217726E-2</v>
      </c>
      <c r="F2154" s="2">
        <f>'Moving Avg'!D2154</f>
        <v>21.422560000000001</v>
      </c>
      <c r="G2154" s="2">
        <f>'Moving Avg'!F2154</f>
        <v>21.491505</v>
      </c>
      <c r="H2154" s="2">
        <f>'Moving Avg'!G2154</f>
        <v>21.639856000000005</v>
      </c>
      <c r="I2154" s="2">
        <f>'Moving Avg'!H2154</f>
        <v>18.55942099999999</v>
      </c>
      <c r="J2154" s="6" t="str">
        <f>OBV!F2154</f>
        <v>BEARISH</v>
      </c>
      <c r="K2154" s="6" t="str">
        <f>OBV!G2154</f>
        <v>WEAK</v>
      </c>
      <c r="L2154" s="6" t="str">
        <f>OBV!H2154</f>
        <v>CONFIRMED BEARISH</v>
      </c>
      <c r="M2154" s="8">
        <f t="shared" si="333"/>
        <v>50</v>
      </c>
      <c r="N2154" s="8">
        <f t="shared" si="330"/>
        <v>45</v>
      </c>
      <c r="O2154" s="8">
        <f t="shared" si="331"/>
        <v>50</v>
      </c>
      <c r="P2154" s="8">
        <f t="shared" si="332"/>
        <v>0</v>
      </c>
      <c r="Q2154" s="9">
        <f t="shared" si="334"/>
        <v>40.75</v>
      </c>
      <c r="R2154" s="9">
        <f t="shared" si="335"/>
        <v>36.5</v>
      </c>
      <c r="S2154" s="9">
        <f t="shared" si="336"/>
        <v>26.75</v>
      </c>
      <c r="T2154" s="9">
        <f t="shared" si="337"/>
        <v>36.25</v>
      </c>
      <c r="U2154" s="8">
        <f t="shared" si="338"/>
        <v>34.666666666666664</v>
      </c>
      <c r="V2154" s="8">
        <f t="shared" si="339"/>
        <v>35.0625</v>
      </c>
    </row>
    <row r="2155" spans="1:22" ht="13.5" x14ac:dyDescent="0.25">
      <c r="A2155" s="3">
        <f>RSI!A2155</f>
        <v>45145</v>
      </c>
      <c r="B2155" s="2">
        <f>RSI!B2155</f>
        <v>21.3597</v>
      </c>
      <c r="C2155" s="2">
        <f>RSI!I2155</f>
        <v>37.751159959760649</v>
      </c>
      <c r="D2155" s="2">
        <f>MACD!E2155</f>
        <v>4.1568918467422833E-2</v>
      </c>
      <c r="E2155" s="2">
        <f>MACD!F2155</f>
        <v>4.758273868645875E-2</v>
      </c>
      <c r="F2155" s="2">
        <f>'Moving Avg'!D2155</f>
        <v>21.409740000000003</v>
      </c>
      <c r="G2155" s="2">
        <f>'Moving Avg'!F2155</f>
        <v>21.481884999999998</v>
      </c>
      <c r="H2155" s="2">
        <f>'Moving Avg'!G2155</f>
        <v>21.629594000000008</v>
      </c>
      <c r="I2155" s="2">
        <f>'Moving Avg'!H2155</f>
        <v>18.592313499999992</v>
      </c>
      <c r="J2155" s="6" t="str">
        <f>OBV!F2155</f>
        <v>BEARISH</v>
      </c>
      <c r="K2155" s="6" t="str">
        <f>OBV!G2155</f>
        <v>NEUTRAL</v>
      </c>
      <c r="L2155" s="6" t="str">
        <f>OBV!H2155</f>
        <v>CONFIRMED BEARISH</v>
      </c>
      <c r="M2155" s="8">
        <f t="shared" si="333"/>
        <v>50</v>
      </c>
      <c r="N2155" s="8">
        <f t="shared" si="330"/>
        <v>45</v>
      </c>
      <c r="O2155" s="8">
        <f t="shared" si="331"/>
        <v>50</v>
      </c>
      <c r="P2155" s="8">
        <f t="shared" si="332"/>
        <v>16.5</v>
      </c>
      <c r="Q2155" s="9">
        <f t="shared" si="334"/>
        <v>43.225000000000001</v>
      </c>
      <c r="R2155" s="9">
        <f t="shared" si="335"/>
        <v>40.625</v>
      </c>
      <c r="S2155" s="9">
        <f t="shared" si="336"/>
        <v>34.174999999999997</v>
      </c>
      <c r="T2155" s="9">
        <f t="shared" si="337"/>
        <v>40.375</v>
      </c>
      <c r="U2155" s="8">
        <f t="shared" si="338"/>
        <v>39.341666666666661</v>
      </c>
      <c r="V2155" s="8">
        <f t="shared" si="339"/>
        <v>39.599999999999994</v>
      </c>
    </row>
    <row r="2156" spans="1:22" ht="13.5" x14ac:dyDescent="0.25">
      <c r="A2156" s="3">
        <f>RSI!A2156</f>
        <v>45146</v>
      </c>
      <c r="B2156" s="2">
        <f>RSI!B2156</f>
        <v>21.7958</v>
      </c>
      <c r="C2156" s="2">
        <f>RSI!I2156</f>
        <v>64.191211597357864</v>
      </c>
      <c r="D2156" s="2">
        <f>MACD!E2156</f>
        <v>1.1244241555701251E-2</v>
      </c>
      <c r="E2156" s="2">
        <f>MACD!F2156</f>
        <v>4.0315039260307252E-2</v>
      </c>
      <c r="F2156" s="2">
        <f>'Moving Avg'!D2156</f>
        <v>21.496960000000001</v>
      </c>
      <c r="G2156" s="2">
        <f>'Moving Avg'!F2156</f>
        <v>21.494070000000001</v>
      </c>
      <c r="H2156" s="2">
        <f>'Moving Avg'!G2156</f>
        <v>21.629336000000009</v>
      </c>
      <c r="I2156" s="2">
        <f>'Moving Avg'!H2156</f>
        <v>18.62699349999999</v>
      </c>
      <c r="J2156" s="6" t="str">
        <f>OBV!F2156</f>
        <v>BULLISH</v>
      </c>
      <c r="K2156" s="6" t="str">
        <f>OBV!G2156</f>
        <v>NEUTRAL</v>
      </c>
      <c r="L2156" s="6" t="str">
        <f>OBV!H2156</f>
        <v>CONFIRMED BULLISH</v>
      </c>
      <c r="M2156" s="8">
        <f t="shared" si="333"/>
        <v>50</v>
      </c>
      <c r="N2156" s="8">
        <f t="shared" si="330"/>
        <v>100</v>
      </c>
      <c r="O2156" s="8">
        <f t="shared" si="331"/>
        <v>50</v>
      </c>
      <c r="P2156" s="8">
        <f t="shared" si="332"/>
        <v>83.5</v>
      </c>
      <c r="Q2156" s="9">
        <f t="shared" si="334"/>
        <v>72.525000000000006</v>
      </c>
      <c r="R2156" s="9">
        <f t="shared" si="335"/>
        <v>68.375</v>
      </c>
      <c r="S2156" s="9">
        <f t="shared" si="336"/>
        <v>72.575000000000003</v>
      </c>
      <c r="T2156" s="9">
        <f t="shared" si="337"/>
        <v>70.875</v>
      </c>
      <c r="U2156" s="8">
        <f t="shared" si="338"/>
        <v>71.158333333333346</v>
      </c>
      <c r="V2156" s="8">
        <f t="shared" si="339"/>
        <v>71.087500000000006</v>
      </c>
    </row>
    <row r="2157" spans="1:22" ht="13.5" x14ac:dyDescent="0.25">
      <c r="A2157" s="3">
        <f>RSI!A2157</f>
        <v>45147</v>
      </c>
      <c r="B2157" s="2">
        <f>RSI!B2157</f>
        <v>21.2378</v>
      </c>
      <c r="C2157" s="2">
        <f>RSI!I2157</f>
        <v>40.492028875281164</v>
      </c>
      <c r="D2157" s="2">
        <f>MACD!E2157</f>
        <v>2.5183093074375051E-2</v>
      </c>
      <c r="E2157" s="2">
        <f>MACD!F2157</f>
        <v>3.7288650023120817E-2</v>
      </c>
      <c r="F2157" s="2">
        <f>'Moving Avg'!D2157</f>
        <v>21.446919999999999</v>
      </c>
      <c r="G2157" s="2">
        <f>'Moving Avg'!F2157</f>
        <v>21.478354999999993</v>
      </c>
      <c r="H2157" s="2">
        <f>'Moving Avg'!G2157</f>
        <v>21.616636000000014</v>
      </c>
      <c r="I2157" s="2">
        <f>'Moving Avg'!H2157</f>
        <v>18.658883499999991</v>
      </c>
      <c r="J2157" s="6" t="str">
        <f>OBV!F2157</f>
        <v>BULLISH</v>
      </c>
      <c r="K2157" s="6" t="str">
        <f>OBV!G2157</f>
        <v>NEUTRAL</v>
      </c>
      <c r="L2157" s="6" t="str">
        <f>OBV!H2157</f>
        <v>BULLISH DIVERGENCE</v>
      </c>
      <c r="M2157" s="8">
        <f t="shared" si="333"/>
        <v>50</v>
      </c>
      <c r="N2157" s="8">
        <f t="shared" si="330"/>
        <v>45</v>
      </c>
      <c r="O2157" s="8">
        <f t="shared" si="331"/>
        <v>50</v>
      </c>
      <c r="P2157" s="8">
        <f t="shared" si="332"/>
        <v>66.5</v>
      </c>
      <c r="Q2157" s="9">
        <f t="shared" si="334"/>
        <v>50.725000000000001</v>
      </c>
      <c r="R2157" s="9">
        <f t="shared" si="335"/>
        <v>53.125</v>
      </c>
      <c r="S2157" s="9">
        <f t="shared" si="336"/>
        <v>56.674999999999997</v>
      </c>
      <c r="T2157" s="9">
        <f t="shared" si="337"/>
        <v>52.875</v>
      </c>
      <c r="U2157" s="8">
        <f t="shared" si="338"/>
        <v>53.508333333333326</v>
      </c>
      <c r="V2157" s="8">
        <f t="shared" si="339"/>
        <v>53.349999999999994</v>
      </c>
    </row>
    <row r="2158" spans="1:22" ht="13.5" x14ac:dyDescent="0.25">
      <c r="A2158" s="3">
        <f>RSI!A2158</f>
        <v>45148</v>
      </c>
      <c r="B2158" s="2">
        <f>RSI!B2158</f>
        <v>22.5078</v>
      </c>
      <c r="C2158" s="2">
        <f>RSI!I2158</f>
        <v>68.76097002218971</v>
      </c>
      <c r="D2158" s="2">
        <f>MACD!E2158</f>
        <v>-5.5405933149735631E-2</v>
      </c>
      <c r="E2158" s="2">
        <f>MACD!F2158</f>
        <v>1.874973338854953E-2</v>
      </c>
      <c r="F2158" s="2">
        <f>'Moving Avg'!D2158</f>
        <v>21.650880000000001</v>
      </c>
      <c r="G2158" s="2">
        <f>'Moving Avg'!F2158</f>
        <v>21.526139999999991</v>
      </c>
      <c r="H2158" s="2">
        <f>'Moving Avg'!G2158</f>
        <v>21.629336000000013</v>
      </c>
      <c r="I2158" s="2">
        <f>'Moving Avg'!H2158</f>
        <v>18.697123499999989</v>
      </c>
      <c r="J2158" s="6" t="str">
        <f>OBV!F2158</f>
        <v>BULLISH</v>
      </c>
      <c r="K2158" s="6" t="str">
        <f>OBV!G2158</f>
        <v>STRONG</v>
      </c>
      <c r="L2158" s="6" t="str">
        <f>OBV!H2158</f>
        <v>CONFIRMED BULLISH</v>
      </c>
      <c r="M2158" s="8">
        <f t="shared" si="333"/>
        <v>50</v>
      </c>
      <c r="N2158" s="8">
        <f t="shared" si="330"/>
        <v>100</v>
      </c>
      <c r="O2158" s="8">
        <f t="shared" si="331"/>
        <v>50</v>
      </c>
      <c r="P2158" s="8">
        <f t="shared" si="332"/>
        <v>100</v>
      </c>
      <c r="Q2158" s="9">
        <f t="shared" si="334"/>
        <v>75</v>
      </c>
      <c r="R2158" s="9">
        <f t="shared" si="335"/>
        <v>72.5</v>
      </c>
      <c r="S2158" s="9">
        <f t="shared" si="336"/>
        <v>80</v>
      </c>
      <c r="T2158" s="9">
        <f t="shared" si="337"/>
        <v>75</v>
      </c>
      <c r="U2158" s="8">
        <f t="shared" si="338"/>
        <v>75.833333333333329</v>
      </c>
      <c r="V2158" s="8">
        <f t="shared" si="339"/>
        <v>75.625</v>
      </c>
    </row>
    <row r="2159" spans="1:22" ht="13.5" x14ac:dyDescent="0.25">
      <c r="A2159" s="3">
        <f>RSI!A2159</f>
        <v>45149</v>
      </c>
      <c r="B2159" s="2">
        <f>RSI!B2159</f>
        <v>23.283999999999999</v>
      </c>
      <c r="C2159" s="2">
        <f>RSI!I2159</f>
        <v>76.201953075197906</v>
      </c>
      <c r="D2159" s="2">
        <f>MACD!E2159</f>
        <v>-0.19690894875951415</v>
      </c>
      <c r="E2159" s="2">
        <f>MACD!F2159</f>
        <v>-2.4382003041063208E-2</v>
      </c>
      <c r="F2159" s="2">
        <f>'Moving Avg'!D2159</f>
        <v>22.037020000000002</v>
      </c>
      <c r="G2159" s="2">
        <f>'Moving Avg'!F2159</f>
        <v>21.612734999999994</v>
      </c>
      <c r="H2159" s="2">
        <f>'Moving Avg'!G2159</f>
        <v>21.657560000000007</v>
      </c>
      <c r="I2159" s="2">
        <f>'Moving Avg'!H2159</f>
        <v>18.739274499999993</v>
      </c>
      <c r="J2159" s="6" t="str">
        <f>OBV!F2159</f>
        <v>BULLISH</v>
      </c>
      <c r="K2159" s="6" t="str">
        <f>OBV!G2159</f>
        <v>STRONG</v>
      </c>
      <c r="L2159" s="6" t="str">
        <f>OBV!H2159</f>
        <v>CONFIRMED BULLISH</v>
      </c>
      <c r="M2159" s="8">
        <f t="shared" si="333"/>
        <v>0</v>
      </c>
      <c r="N2159" s="8">
        <f t="shared" si="330"/>
        <v>100</v>
      </c>
      <c r="O2159" s="8">
        <f t="shared" si="331"/>
        <v>50</v>
      </c>
      <c r="P2159" s="8">
        <f t="shared" si="332"/>
        <v>100</v>
      </c>
      <c r="Q2159" s="9">
        <f t="shared" si="334"/>
        <v>57.5</v>
      </c>
      <c r="R2159" s="9">
        <f t="shared" si="335"/>
        <v>62.5</v>
      </c>
      <c r="S2159" s="9">
        <f t="shared" si="336"/>
        <v>72.5</v>
      </c>
      <c r="T2159" s="9">
        <f t="shared" si="337"/>
        <v>62.5</v>
      </c>
      <c r="U2159" s="8">
        <f t="shared" si="338"/>
        <v>64.166666666666671</v>
      </c>
      <c r="V2159" s="8">
        <f t="shared" si="339"/>
        <v>63.75</v>
      </c>
    </row>
    <row r="2160" spans="1:22" ht="13.5" x14ac:dyDescent="0.25">
      <c r="A2160" s="3">
        <f>RSI!A2160</f>
        <v>45152</v>
      </c>
      <c r="B2160" s="2">
        <f>RSI!B2160</f>
        <v>23.604700000000001</v>
      </c>
      <c r="C2160" s="2">
        <f>RSI!I2160</f>
        <v>78.482479010977301</v>
      </c>
      <c r="D2160" s="2">
        <f>MACD!E2160</f>
        <v>-0.35048357410894582</v>
      </c>
      <c r="E2160" s="2">
        <f>MACD!F2160</f>
        <v>-8.9602317254639741E-2</v>
      </c>
      <c r="F2160" s="2">
        <f>'Moving Avg'!D2160</f>
        <v>22.486020000000003</v>
      </c>
      <c r="G2160" s="2">
        <f>'Moving Avg'!F2160</f>
        <v>21.718569999999996</v>
      </c>
      <c r="H2160" s="2">
        <f>'Moving Avg'!G2160</f>
        <v>21.693480000000012</v>
      </c>
      <c r="I2160" s="2">
        <f>'Moving Avg'!H2160</f>
        <v>18.782998999999993</v>
      </c>
      <c r="J2160" s="6" t="str">
        <f>OBV!F2160</f>
        <v>BULLISH</v>
      </c>
      <c r="K2160" s="6" t="str">
        <f>OBV!G2160</f>
        <v>STRONG</v>
      </c>
      <c r="L2160" s="6" t="str">
        <f>OBV!H2160</f>
        <v>CONFIRMED BULLISH</v>
      </c>
      <c r="M2160" s="8">
        <f t="shared" si="333"/>
        <v>0</v>
      </c>
      <c r="N2160" s="8">
        <f t="shared" si="330"/>
        <v>100</v>
      </c>
      <c r="O2160" s="8">
        <f t="shared" si="331"/>
        <v>50</v>
      </c>
      <c r="P2160" s="8">
        <f t="shared" si="332"/>
        <v>100</v>
      </c>
      <c r="Q2160" s="9">
        <f t="shared" si="334"/>
        <v>57.5</v>
      </c>
      <c r="R2160" s="9">
        <f t="shared" si="335"/>
        <v>62.5</v>
      </c>
      <c r="S2160" s="9">
        <f t="shared" si="336"/>
        <v>72.5</v>
      </c>
      <c r="T2160" s="9">
        <f t="shared" si="337"/>
        <v>62.5</v>
      </c>
      <c r="U2160" s="8">
        <f t="shared" si="338"/>
        <v>64.166666666666671</v>
      </c>
      <c r="V2160" s="8">
        <f t="shared" si="339"/>
        <v>63.75</v>
      </c>
    </row>
    <row r="2161" spans="1:22" ht="13.5" x14ac:dyDescent="0.25">
      <c r="A2161" s="3">
        <f>RSI!A2161</f>
        <v>45153</v>
      </c>
      <c r="B2161" s="2">
        <f>RSI!B2161</f>
        <v>23.604700000000001</v>
      </c>
      <c r="C2161" s="2">
        <f>RSI!I2161</f>
        <v>78.482479010977301</v>
      </c>
      <c r="D2161" s="2">
        <f>MACD!E2161</f>
        <v>-0.50152655893703013</v>
      </c>
      <c r="E2161" s="2">
        <f>MACD!F2161</f>
        <v>-0.17198716559111782</v>
      </c>
      <c r="F2161" s="2">
        <f>'Moving Avg'!D2161</f>
        <v>22.847799999999999</v>
      </c>
      <c r="G2161" s="2">
        <f>'Moving Avg'!F2161</f>
        <v>21.821519999999992</v>
      </c>
      <c r="H2161" s="2">
        <f>'Moving Avg'!G2161</f>
        <v>21.728502000000013</v>
      </c>
      <c r="I2161" s="2">
        <f>'Moving Avg'!H2161</f>
        <v>18.826723499999993</v>
      </c>
      <c r="J2161" s="6" t="str">
        <f>OBV!F2161</f>
        <v>BULLISH</v>
      </c>
      <c r="K2161" s="6" t="str">
        <f>OBV!G2161</f>
        <v>STRONG</v>
      </c>
      <c r="L2161" s="6" t="str">
        <f>OBV!H2161</f>
        <v>CONFIRMED BULLISH</v>
      </c>
      <c r="M2161" s="8">
        <f t="shared" si="333"/>
        <v>0</v>
      </c>
      <c r="N2161" s="8">
        <f t="shared" si="330"/>
        <v>100</v>
      </c>
      <c r="O2161" s="8">
        <f t="shared" si="331"/>
        <v>50</v>
      </c>
      <c r="P2161" s="8">
        <f t="shared" si="332"/>
        <v>100</v>
      </c>
      <c r="Q2161" s="9">
        <f t="shared" si="334"/>
        <v>57.5</v>
      </c>
      <c r="R2161" s="9">
        <f t="shared" si="335"/>
        <v>62.5</v>
      </c>
      <c r="S2161" s="9">
        <f t="shared" si="336"/>
        <v>72.5</v>
      </c>
      <c r="T2161" s="9">
        <f t="shared" si="337"/>
        <v>62.5</v>
      </c>
      <c r="U2161" s="8">
        <f t="shared" si="338"/>
        <v>64.166666666666671</v>
      </c>
      <c r="V2161" s="8">
        <f t="shared" si="339"/>
        <v>63.75</v>
      </c>
    </row>
    <row r="2162" spans="1:22" ht="13.5" x14ac:dyDescent="0.25">
      <c r="A2162" s="3">
        <f>RSI!A2162</f>
        <v>45154</v>
      </c>
      <c r="B2162" s="2">
        <f>RSI!B2162</f>
        <v>23.733000000000001</v>
      </c>
      <c r="C2162" s="2">
        <f>RSI!I2162</f>
        <v>79.398468053422889</v>
      </c>
      <c r="D2162" s="2">
        <f>MACD!E2162</f>
        <v>-0.62949896518197335</v>
      </c>
      <c r="E2162" s="2">
        <f>MACD!F2162</f>
        <v>-0.26348952550928895</v>
      </c>
      <c r="F2162" s="2">
        <f>'Moving Avg'!D2162</f>
        <v>23.346840000000004</v>
      </c>
      <c r="G2162" s="2">
        <f>'Moving Avg'!F2162</f>
        <v>21.931204999999995</v>
      </c>
      <c r="H2162" s="2">
        <f>'Moving Avg'!G2162</f>
        <v>21.766988000000012</v>
      </c>
      <c r="I2162" s="2">
        <f>'Moving Avg'!H2162</f>
        <v>18.871089499999993</v>
      </c>
      <c r="J2162" s="6" t="str">
        <f>OBV!F2162</f>
        <v>BULLISH</v>
      </c>
      <c r="K2162" s="6" t="str">
        <f>OBV!G2162</f>
        <v>STRONG</v>
      </c>
      <c r="L2162" s="6" t="str">
        <f>OBV!H2162</f>
        <v>CONFIRMED BULLISH</v>
      </c>
      <c r="M2162" s="8">
        <f t="shared" si="333"/>
        <v>0</v>
      </c>
      <c r="N2162" s="8">
        <f t="shared" si="330"/>
        <v>100</v>
      </c>
      <c r="O2162" s="8">
        <f t="shared" si="331"/>
        <v>50</v>
      </c>
      <c r="P2162" s="8">
        <f t="shared" si="332"/>
        <v>100</v>
      </c>
      <c r="Q2162" s="9">
        <f t="shared" si="334"/>
        <v>57.5</v>
      </c>
      <c r="R2162" s="9">
        <f t="shared" si="335"/>
        <v>62.5</v>
      </c>
      <c r="S2162" s="9">
        <f t="shared" si="336"/>
        <v>72.5</v>
      </c>
      <c r="T2162" s="9">
        <f t="shared" si="337"/>
        <v>62.5</v>
      </c>
      <c r="U2162" s="8">
        <f t="shared" si="338"/>
        <v>64.166666666666671</v>
      </c>
      <c r="V2162" s="8">
        <f t="shared" si="339"/>
        <v>63.75</v>
      </c>
    </row>
    <row r="2163" spans="1:22" ht="13.5" x14ac:dyDescent="0.25">
      <c r="A2163" s="3">
        <f>RSI!A2163</f>
        <v>45155</v>
      </c>
      <c r="B2163" s="2">
        <f>RSI!B2163</f>
        <v>23.9895</v>
      </c>
      <c r="C2163" s="2">
        <f>RSI!I2163</f>
        <v>81.128119584127859</v>
      </c>
      <c r="D2163" s="2">
        <f>MACD!E2163</f>
        <v>-0.76717251463106706</v>
      </c>
      <c r="E2163" s="2">
        <f>MACD!F2163</f>
        <v>-0.36422612333364457</v>
      </c>
      <c r="F2163" s="2">
        <f>'Moving Avg'!D2163</f>
        <v>23.643180000000001</v>
      </c>
      <c r="G2163" s="2">
        <f>'Moving Avg'!F2163</f>
        <v>22.054679999999998</v>
      </c>
      <c r="H2163" s="2">
        <f>'Moving Avg'!G2163</f>
        <v>21.810862</v>
      </c>
      <c r="I2163" s="2">
        <f>'Moving Avg'!H2163</f>
        <v>18.916737999999995</v>
      </c>
      <c r="J2163" s="6" t="str">
        <f>OBV!F2163</f>
        <v>BULLISH</v>
      </c>
      <c r="K2163" s="6" t="str">
        <f>OBV!G2163</f>
        <v>NEUTRAL</v>
      </c>
      <c r="L2163" s="6" t="str">
        <f>OBV!H2163</f>
        <v>CONFIRMED BULLISH</v>
      </c>
      <c r="M2163" s="8">
        <f t="shared" si="333"/>
        <v>0</v>
      </c>
      <c r="N2163" s="8">
        <f t="shared" si="330"/>
        <v>100</v>
      </c>
      <c r="O2163" s="8">
        <f t="shared" si="331"/>
        <v>50</v>
      </c>
      <c r="P2163" s="8">
        <f t="shared" si="332"/>
        <v>83.5</v>
      </c>
      <c r="Q2163" s="9">
        <f t="shared" si="334"/>
        <v>55.024999999999999</v>
      </c>
      <c r="R2163" s="9">
        <f t="shared" si="335"/>
        <v>58.375</v>
      </c>
      <c r="S2163" s="9">
        <f t="shared" si="336"/>
        <v>65.075000000000003</v>
      </c>
      <c r="T2163" s="9">
        <f t="shared" si="337"/>
        <v>58.375</v>
      </c>
      <c r="U2163" s="8">
        <f t="shared" si="338"/>
        <v>59.491666666666674</v>
      </c>
      <c r="V2163" s="8">
        <f t="shared" si="339"/>
        <v>59.212500000000006</v>
      </c>
    </row>
    <row r="2164" spans="1:22" ht="13.5" x14ac:dyDescent="0.25">
      <c r="A2164" s="3">
        <f>RSI!A2164</f>
        <v>45156</v>
      </c>
      <c r="B2164" s="2">
        <f>RSI!B2164</f>
        <v>24.374400000000001</v>
      </c>
      <c r="C2164" s="2">
        <f>RSI!I2164</f>
        <v>83.382695678969498</v>
      </c>
      <c r="D2164" s="2">
        <f>MACD!E2164</f>
        <v>-0.9440350104714561</v>
      </c>
      <c r="E2164" s="2">
        <f>MACD!F2164</f>
        <v>-0.48018790076120693</v>
      </c>
      <c r="F2164" s="2">
        <f>'Moving Avg'!D2164</f>
        <v>23.861260000000005</v>
      </c>
      <c r="G2164" s="2">
        <f>'Moving Avg'!F2164</f>
        <v>22.198999999999995</v>
      </c>
      <c r="H2164" s="2">
        <f>'Moving Avg'!G2164</f>
        <v>21.862434000000004</v>
      </c>
      <c r="I2164" s="2">
        <f>'Moving Avg'!H2164</f>
        <v>18.964310999999995</v>
      </c>
      <c r="J2164" s="6" t="str">
        <f>OBV!F2164</f>
        <v>BULLISH</v>
      </c>
      <c r="K2164" s="6" t="str">
        <f>OBV!G2164</f>
        <v>NEUTRAL</v>
      </c>
      <c r="L2164" s="6" t="str">
        <f>OBV!H2164</f>
        <v>CONFIRMED BULLISH</v>
      </c>
      <c r="M2164" s="8">
        <f t="shared" si="333"/>
        <v>0</v>
      </c>
      <c r="N2164" s="8">
        <f t="shared" si="330"/>
        <v>100</v>
      </c>
      <c r="O2164" s="8">
        <f t="shared" si="331"/>
        <v>50</v>
      </c>
      <c r="P2164" s="8">
        <f t="shared" si="332"/>
        <v>83.5</v>
      </c>
      <c r="Q2164" s="9">
        <f t="shared" si="334"/>
        <v>55.024999999999999</v>
      </c>
      <c r="R2164" s="9">
        <f t="shared" si="335"/>
        <v>58.375</v>
      </c>
      <c r="S2164" s="9">
        <f t="shared" si="336"/>
        <v>65.075000000000003</v>
      </c>
      <c r="T2164" s="9">
        <f t="shared" si="337"/>
        <v>58.375</v>
      </c>
      <c r="U2164" s="8">
        <f t="shared" si="338"/>
        <v>59.491666666666674</v>
      </c>
      <c r="V2164" s="8">
        <f t="shared" si="339"/>
        <v>59.212500000000006</v>
      </c>
    </row>
    <row r="2165" spans="1:22" ht="13.5" x14ac:dyDescent="0.25">
      <c r="A2165" s="3">
        <f>RSI!A2165</f>
        <v>45159</v>
      </c>
      <c r="B2165" s="2">
        <f>RSI!B2165</f>
        <v>25.272400000000001</v>
      </c>
      <c r="C2165" s="2">
        <f>RSI!I2165</f>
        <v>87.219099295416541</v>
      </c>
      <c r="D2165" s="2">
        <f>MACD!E2165</f>
        <v>-1.1718066523923163</v>
      </c>
      <c r="E2165" s="2">
        <f>MACD!F2165</f>
        <v>-0.61851165108742889</v>
      </c>
      <c r="F2165" s="2">
        <f>'Moving Avg'!D2165</f>
        <v>24.194800000000004</v>
      </c>
      <c r="G2165" s="2">
        <f>'Moving Avg'!F2165</f>
        <v>22.388219999999997</v>
      </c>
      <c r="H2165" s="2">
        <f>'Moving Avg'!G2165</f>
        <v>21.932992000000002</v>
      </c>
      <c r="I2165" s="2">
        <f>'Moving Avg'!H2165</f>
        <v>19.016373999999995</v>
      </c>
      <c r="J2165" s="6" t="str">
        <f>OBV!F2165</f>
        <v>BULLISH</v>
      </c>
      <c r="K2165" s="6" t="str">
        <f>OBV!G2165</f>
        <v>NEUTRAL</v>
      </c>
      <c r="L2165" s="6" t="str">
        <f>OBV!H2165</f>
        <v>CONFIRMED BULLISH</v>
      </c>
      <c r="M2165" s="8">
        <f t="shared" si="333"/>
        <v>0</v>
      </c>
      <c r="N2165" s="8">
        <f t="shared" si="330"/>
        <v>100</v>
      </c>
      <c r="O2165" s="8">
        <f t="shared" si="331"/>
        <v>75</v>
      </c>
      <c r="P2165" s="8">
        <f t="shared" si="332"/>
        <v>83.5</v>
      </c>
      <c r="Q2165" s="9">
        <f t="shared" si="334"/>
        <v>58.774999999999999</v>
      </c>
      <c r="R2165" s="9">
        <f t="shared" si="335"/>
        <v>67.125</v>
      </c>
      <c r="S2165" s="9">
        <f t="shared" si="336"/>
        <v>71.325000000000003</v>
      </c>
      <c r="T2165" s="9">
        <f t="shared" si="337"/>
        <v>64.625</v>
      </c>
      <c r="U2165" s="8">
        <f t="shared" si="338"/>
        <v>65.741666666666674</v>
      </c>
      <c r="V2165" s="8">
        <f t="shared" si="339"/>
        <v>65.462500000000006</v>
      </c>
    </row>
    <row r="2166" spans="1:22" ht="13.5" x14ac:dyDescent="0.25">
      <c r="A2166" s="3">
        <f>RSI!A2166</f>
        <v>45160</v>
      </c>
      <c r="B2166" s="2">
        <f>RSI!B2166</f>
        <v>25.336500000000001</v>
      </c>
      <c r="C2166" s="2">
        <f>RSI!I2166</f>
        <v>87.441969306538454</v>
      </c>
      <c r="D2166" s="2">
        <f>MACD!E2166</f>
        <v>-1.3191513102802546</v>
      </c>
      <c r="E2166" s="2">
        <f>MACD!F2166</f>
        <v>-0.75863958292599398</v>
      </c>
      <c r="F2166" s="2">
        <f>'Moving Avg'!D2166</f>
        <v>24.541160000000001</v>
      </c>
      <c r="G2166" s="2">
        <f>'Moving Avg'!F2166</f>
        <v>22.580644999999997</v>
      </c>
      <c r="H2166" s="2">
        <f>'Moving Avg'!G2166</f>
        <v>22.004960000000001</v>
      </c>
      <c r="I2166" s="2">
        <f>'Moving Avg'!H2166</f>
        <v>19.068757499999993</v>
      </c>
      <c r="J2166" s="6" t="str">
        <f>OBV!F2166</f>
        <v>BULLISH</v>
      </c>
      <c r="K2166" s="6" t="str">
        <f>OBV!G2166</f>
        <v>NEUTRAL</v>
      </c>
      <c r="L2166" s="6" t="str">
        <f>OBV!H2166</f>
        <v>CONFIRMED BULLISH</v>
      </c>
      <c r="M2166" s="8">
        <f t="shared" si="333"/>
        <v>0</v>
      </c>
      <c r="N2166" s="8">
        <f t="shared" si="330"/>
        <v>100</v>
      </c>
      <c r="O2166" s="8">
        <f t="shared" si="331"/>
        <v>75</v>
      </c>
      <c r="P2166" s="8">
        <f t="shared" si="332"/>
        <v>83.5</v>
      </c>
      <c r="Q2166" s="9">
        <f t="shared" si="334"/>
        <v>58.774999999999999</v>
      </c>
      <c r="R2166" s="9">
        <f t="shared" si="335"/>
        <v>67.125</v>
      </c>
      <c r="S2166" s="9">
        <f t="shared" si="336"/>
        <v>71.325000000000003</v>
      </c>
      <c r="T2166" s="9">
        <f t="shared" si="337"/>
        <v>64.625</v>
      </c>
      <c r="U2166" s="8">
        <f t="shared" si="338"/>
        <v>65.741666666666674</v>
      </c>
      <c r="V2166" s="8">
        <f t="shared" si="339"/>
        <v>65.462500000000006</v>
      </c>
    </row>
    <row r="2167" spans="1:22" ht="13.5" x14ac:dyDescent="0.25">
      <c r="A2167" s="3">
        <f>RSI!A2167</f>
        <v>45161</v>
      </c>
      <c r="B2167" s="2">
        <f>RSI!B2167</f>
        <v>25.304500000000001</v>
      </c>
      <c r="C2167" s="2">
        <f>RSI!I2167</f>
        <v>86.629823074860653</v>
      </c>
      <c r="D2167" s="2">
        <f>MACD!E2167</f>
        <v>-1.5433848592206054</v>
      </c>
      <c r="E2167" s="2">
        <f>MACD!F2167</f>
        <v>-0.91558863818491631</v>
      </c>
      <c r="F2167" s="2">
        <f>'Moving Avg'!D2167</f>
        <v>24.855460000000001</v>
      </c>
      <c r="G2167" s="2">
        <f>'Moving Avg'!F2167</f>
        <v>22.771470000000001</v>
      </c>
      <c r="H2167" s="2">
        <f>'Moving Avg'!G2167</f>
        <v>22.081290000000003</v>
      </c>
      <c r="I2167" s="2">
        <f>'Moving Avg'!H2167</f>
        <v>19.120980999999993</v>
      </c>
      <c r="J2167" s="6" t="str">
        <f>OBV!F2167</f>
        <v>BULLISH</v>
      </c>
      <c r="K2167" s="6" t="str">
        <f>OBV!G2167</f>
        <v>NEUTRAL</v>
      </c>
      <c r="L2167" s="6" t="str">
        <f>OBV!H2167</f>
        <v>CONFIRMED BULLISH</v>
      </c>
      <c r="M2167" s="8">
        <f t="shared" si="333"/>
        <v>0</v>
      </c>
      <c r="N2167" s="8">
        <f t="shared" si="330"/>
        <v>100</v>
      </c>
      <c r="O2167" s="8">
        <f t="shared" si="331"/>
        <v>75</v>
      </c>
      <c r="P2167" s="8">
        <f t="shared" si="332"/>
        <v>83.5</v>
      </c>
      <c r="Q2167" s="9">
        <f t="shared" si="334"/>
        <v>58.774999999999999</v>
      </c>
      <c r="R2167" s="9">
        <f t="shared" si="335"/>
        <v>67.125</v>
      </c>
      <c r="S2167" s="9">
        <f t="shared" si="336"/>
        <v>71.325000000000003</v>
      </c>
      <c r="T2167" s="9">
        <f t="shared" si="337"/>
        <v>64.625</v>
      </c>
      <c r="U2167" s="8">
        <f t="shared" si="338"/>
        <v>65.741666666666674</v>
      </c>
      <c r="V2167" s="8">
        <f t="shared" si="339"/>
        <v>65.462500000000006</v>
      </c>
    </row>
    <row r="2168" spans="1:22" ht="13.5" x14ac:dyDescent="0.25">
      <c r="A2168" s="3">
        <f>RSI!A2168</f>
        <v>45162</v>
      </c>
      <c r="B2168" s="2">
        <f>RSI!B2168</f>
        <v>25.304500000000001</v>
      </c>
      <c r="C2168" s="2">
        <f>RSI!I2168</f>
        <v>86.629823074860653</v>
      </c>
      <c r="D2168" s="2">
        <f>MACD!E2168</f>
        <v>-1.5524375273736375</v>
      </c>
      <c r="E2168" s="2">
        <f>MACD!F2168</f>
        <v>-1.0429584160226606</v>
      </c>
      <c r="F2168" s="2">
        <f>'Moving Avg'!D2168</f>
        <v>25.118460000000002</v>
      </c>
      <c r="G2168" s="2">
        <f>'Moving Avg'!F2168</f>
        <v>22.962295000000001</v>
      </c>
      <c r="H2168" s="2">
        <f>'Moving Avg'!G2168</f>
        <v>22.151848000000008</v>
      </c>
      <c r="I2168" s="2">
        <f>'Moving Avg'!H2168</f>
        <v>19.173204499999994</v>
      </c>
      <c r="J2168" s="6" t="str">
        <f>OBV!F2168</f>
        <v>BULLISH</v>
      </c>
      <c r="K2168" s="6" t="str">
        <f>OBV!G2168</f>
        <v>NEUTRAL</v>
      </c>
      <c r="L2168" s="6" t="str">
        <f>OBV!H2168</f>
        <v>CONFIRMED BULLISH</v>
      </c>
      <c r="M2168" s="8">
        <f t="shared" si="333"/>
        <v>0</v>
      </c>
      <c r="N2168" s="8">
        <f t="shared" si="330"/>
        <v>100</v>
      </c>
      <c r="O2168" s="8">
        <f t="shared" si="331"/>
        <v>75</v>
      </c>
      <c r="P2168" s="8">
        <f t="shared" si="332"/>
        <v>83.5</v>
      </c>
      <c r="Q2168" s="9">
        <f t="shared" si="334"/>
        <v>58.774999999999999</v>
      </c>
      <c r="R2168" s="9">
        <f t="shared" si="335"/>
        <v>67.125</v>
      </c>
      <c r="S2168" s="9">
        <f t="shared" si="336"/>
        <v>71.325000000000003</v>
      </c>
      <c r="T2168" s="9">
        <f t="shared" si="337"/>
        <v>64.625</v>
      </c>
      <c r="U2168" s="8">
        <f t="shared" si="338"/>
        <v>65.741666666666674</v>
      </c>
      <c r="V2168" s="8">
        <f t="shared" si="339"/>
        <v>65.462500000000006</v>
      </c>
    </row>
    <row r="2169" spans="1:22" ht="13.5" x14ac:dyDescent="0.25">
      <c r="A2169" s="3">
        <f>RSI!A2169</f>
        <v>45163</v>
      </c>
      <c r="B2169" s="2">
        <f>RSI!B2169</f>
        <v>25.144100000000002</v>
      </c>
      <c r="C2169" s="2">
        <f>RSI!I2169</f>
        <v>82.192023070320431</v>
      </c>
      <c r="D2169" s="2">
        <f>MACD!E2169</f>
        <v>-1.4424128368681899</v>
      </c>
      <c r="E2169" s="2">
        <f>MACD!F2169</f>
        <v>-1.1228493001917665</v>
      </c>
      <c r="F2169" s="2">
        <f>'Moving Avg'!D2169</f>
        <v>25.272400000000005</v>
      </c>
      <c r="G2169" s="2">
        <f>'Moving Avg'!F2169</f>
        <v>23.148310000000002</v>
      </c>
      <c r="H2169" s="2">
        <f>'Moving Avg'!G2169</f>
        <v>22.219840000000005</v>
      </c>
      <c r="I2169" s="2">
        <f>'Moving Avg'!H2169</f>
        <v>19.224625999999997</v>
      </c>
      <c r="J2169" s="6" t="str">
        <f>OBV!F2169</f>
        <v>BEARISH</v>
      </c>
      <c r="K2169" s="6" t="str">
        <f>OBV!G2169</f>
        <v>NEUTRAL</v>
      </c>
      <c r="L2169" s="6" t="str">
        <f>OBV!H2169</f>
        <v>BEARISH DIVERGENCE</v>
      </c>
      <c r="M2169" s="8">
        <f t="shared" si="333"/>
        <v>0</v>
      </c>
      <c r="N2169" s="8">
        <f t="shared" si="330"/>
        <v>100</v>
      </c>
      <c r="O2169" s="8">
        <f t="shared" si="331"/>
        <v>75</v>
      </c>
      <c r="P2169" s="8">
        <f t="shared" si="332"/>
        <v>16.5</v>
      </c>
      <c r="Q2169" s="9">
        <f t="shared" si="334"/>
        <v>48.725000000000001</v>
      </c>
      <c r="R2169" s="9">
        <f t="shared" si="335"/>
        <v>50.375</v>
      </c>
      <c r="S2169" s="9">
        <f t="shared" si="336"/>
        <v>41.174999999999997</v>
      </c>
      <c r="T2169" s="9">
        <f t="shared" si="337"/>
        <v>47.875</v>
      </c>
      <c r="U2169" s="8">
        <f t="shared" si="338"/>
        <v>46.758333333333326</v>
      </c>
      <c r="V2169" s="8">
        <f t="shared" si="339"/>
        <v>47.037499999999994</v>
      </c>
    </row>
    <row r="2170" spans="1:22" ht="13.5" x14ac:dyDescent="0.25">
      <c r="A2170" s="3">
        <f>RSI!A2170</f>
        <v>45166</v>
      </c>
      <c r="B2170" s="2">
        <f>RSI!B2170</f>
        <v>25.144100000000002</v>
      </c>
      <c r="C2170" s="2">
        <f>RSI!I2170</f>
        <v>82.192023070320445</v>
      </c>
      <c r="D2170" s="2">
        <f>MACD!E2170</f>
        <v>-1.3116326624053087</v>
      </c>
      <c r="E2170" s="2">
        <f>MACD!F2170</f>
        <v>-1.1606059726344751</v>
      </c>
      <c r="F2170" s="2">
        <f>'Moving Avg'!D2170</f>
        <v>25.246740000000006</v>
      </c>
      <c r="G2170" s="2">
        <f>'Moving Avg'!F2170</f>
        <v>23.334325</v>
      </c>
      <c r="H2170" s="2">
        <f>'Moving Avg'!G2170</f>
        <v>22.289113999999998</v>
      </c>
      <c r="I2170" s="2">
        <f>'Moving Avg'!H2170</f>
        <v>19.276016999999996</v>
      </c>
      <c r="J2170" s="6" t="str">
        <f>OBV!F2170</f>
        <v>BEARISH</v>
      </c>
      <c r="K2170" s="6" t="str">
        <f>OBV!G2170</f>
        <v>NEUTRAL</v>
      </c>
      <c r="L2170" s="6" t="str">
        <f>OBV!H2170</f>
        <v>CONFIRMED BEARISH</v>
      </c>
      <c r="M2170" s="8">
        <f t="shared" si="333"/>
        <v>0</v>
      </c>
      <c r="N2170" s="8">
        <f t="shared" si="330"/>
        <v>100</v>
      </c>
      <c r="O2170" s="8">
        <f t="shared" si="331"/>
        <v>75</v>
      </c>
      <c r="P2170" s="8">
        <f t="shared" si="332"/>
        <v>16.5</v>
      </c>
      <c r="Q2170" s="9">
        <f t="shared" si="334"/>
        <v>48.725000000000001</v>
      </c>
      <c r="R2170" s="9">
        <f t="shared" si="335"/>
        <v>50.375</v>
      </c>
      <c r="S2170" s="9">
        <f t="shared" si="336"/>
        <v>41.174999999999997</v>
      </c>
      <c r="T2170" s="9">
        <f t="shared" si="337"/>
        <v>47.875</v>
      </c>
      <c r="U2170" s="8">
        <f t="shared" si="338"/>
        <v>46.758333333333326</v>
      </c>
      <c r="V2170" s="8">
        <f t="shared" si="339"/>
        <v>47.037499999999994</v>
      </c>
    </row>
    <row r="2171" spans="1:22" ht="13.5" x14ac:dyDescent="0.25">
      <c r="A2171" s="3">
        <f>RSI!A2171</f>
        <v>45167</v>
      </c>
      <c r="B2171" s="2">
        <f>RSI!B2171</f>
        <v>25.272400000000001</v>
      </c>
      <c r="C2171" s="2">
        <f>RSI!I2171</f>
        <v>82.999896852849076</v>
      </c>
      <c r="D2171" s="2">
        <f>MACD!E2171</f>
        <v>-1.2212689056334796</v>
      </c>
      <c r="E2171" s="2">
        <f>MACD!F2171</f>
        <v>-1.1727385592342761</v>
      </c>
      <c r="F2171" s="2">
        <f>'Moving Avg'!D2171</f>
        <v>25.233920000000001</v>
      </c>
      <c r="G2171" s="2">
        <f>'Moving Avg'!F2171</f>
        <v>23.529959999999999</v>
      </c>
      <c r="H2171" s="2">
        <f>'Moving Avg'!G2171</f>
        <v>22.360954000000003</v>
      </c>
      <c r="I2171" s="2">
        <f>'Moving Avg'!H2171</f>
        <v>19.328049499999999</v>
      </c>
      <c r="J2171" s="6" t="str">
        <f>OBV!F2171</f>
        <v>BEARISH</v>
      </c>
      <c r="K2171" s="6" t="str">
        <f>OBV!G2171</f>
        <v>NEUTRAL</v>
      </c>
      <c r="L2171" s="6" t="str">
        <f>OBV!H2171</f>
        <v>CONFIRMED BEARISH</v>
      </c>
      <c r="M2171" s="8">
        <f t="shared" si="333"/>
        <v>0</v>
      </c>
      <c r="N2171" s="8">
        <f t="shared" si="330"/>
        <v>100</v>
      </c>
      <c r="O2171" s="8">
        <f t="shared" si="331"/>
        <v>75</v>
      </c>
      <c r="P2171" s="8">
        <f t="shared" si="332"/>
        <v>16.5</v>
      </c>
      <c r="Q2171" s="9">
        <f t="shared" si="334"/>
        <v>48.725000000000001</v>
      </c>
      <c r="R2171" s="9">
        <f t="shared" si="335"/>
        <v>50.375</v>
      </c>
      <c r="S2171" s="9">
        <f t="shared" si="336"/>
        <v>41.174999999999997</v>
      </c>
      <c r="T2171" s="9">
        <f t="shared" si="337"/>
        <v>47.875</v>
      </c>
      <c r="U2171" s="8">
        <f t="shared" si="338"/>
        <v>46.758333333333326</v>
      </c>
      <c r="V2171" s="8">
        <f t="shared" si="339"/>
        <v>47.037499999999994</v>
      </c>
    </row>
    <row r="2172" spans="1:22" ht="13.5" x14ac:dyDescent="0.25">
      <c r="A2172" s="3">
        <f>RSI!A2172</f>
        <v>45168</v>
      </c>
      <c r="B2172" s="2">
        <f>RSI!B2172</f>
        <v>25.208300000000001</v>
      </c>
      <c r="C2172" s="2">
        <f>RSI!I2172</f>
        <v>81.02224758382755</v>
      </c>
      <c r="D2172" s="2">
        <f>MACD!E2172</f>
        <v>-1.1310720146511777</v>
      </c>
      <c r="E2172" s="2">
        <f>MACD!F2172</f>
        <v>-1.1644052503176563</v>
      </c>
      <c r="F2172" s="2">
        <f>'Moving Avg'!D2172</f>
        <v>25.214680000000005</v>
      </c>
      <c r="G2172" s="2">
        <f>'Moving Avg'!F2172</f>
        <v>23.715975</v>
      </c>
      <c r="H2172" s="2">
        <f>'Moving Avg'!G2172</f>
        <v>22.431640000000002</v>
      </c>
      <c r="I2172" s="2">
        <f>'Moving Avg'!H2172</f>
        <v>19.379761499999994</v>
      </c>
      <c r="J2172" s="6" t="str">
        <f>OBV!F2172</f>
        <v>BEARISH</v>
      </c>
      <c r="K2172" s="6" t="str">
        <f>OBV!G2172</f>
        <v>NEUTRAL</v>
      </c>
      <c r="L2172" s="6" t="str">
        <f>OBV!H2172</f>
        <v>CONFIRMED BEARISH</v>
      </c>
      <c r="M2172" s="8">
        <f t="shared" si="333"/>
        <v>0</v>
      </c>
      <c r="N2172" s="8">
        <f t="shared" si="330"/>
        <v>0</v>
      </c>
      <c r="O2172" s="8">
        <f t="shared" si="331"/>
        <v>75</v>
      </c>
      <c r="P2172" s="8">
        <f t="shared" si="332"/>
        <v>16.5</v>
      </c>
      <c r="Q2172" s="9">
        <f t="shared" si="334"/>
        <v>13.725</v>
      </c>
      <c r="R2172" s="9">
        <f t="shared" si="335"/>
        <v>30.375</v>
      </c>
      <c r="S2172" s="9">
        <f t="shared" si="336"/>
        <v>26.175000000000001</v>
      </c>
      <c r="T2172" s="9">
        <f t="shared" si="337"/>
        <v>22.875</v>
      </c>
      <c r="U2172" s="8">
        <f t="shared" si="338"/>
        <v>23.425000000000001</v>
      </c>
      <c r="V2172" s="8">
        <f t="shared" si="339"/>
        <v>23.287500000000001</v>
      </c>
    </row>
    <row r="2173" spans="1:22" ht="13.5" x14ac:dyDescent="0.25">
      <c r="A2173" s="3">
        <f>RSI!A2173</f>
        <v>45169</v>
      </c>
      <c r="B2173" s="2">
        <f>RSI!B2173</f>
        <v>25.214700000000001</v>
      </c>
      <c r="C2173" s="2">
        <f>RSI!I2173</f>
        <v>81.070744250276135</v>
      </c>
      <c r="D2173" s="2">
        <f>MACD!E2173</f>
        <v>-1.0253402964781309</v>
      </c>
      <c r="E2173" s="2">
        <f>MACD!F2173</f>
        <v>-1.1365922595497513</v>
      </c>
      <c r="F2173" s="2">
        <f>'Moving Avg'!D2173</f>
        <v>25.196719999999999</v>
      </c>
      <c r="G2173" s="2">
        <f>'Moving Avg'!F2173</f>
        <v>23.90231</v>
      </c>
      <c r="H2173" s="2">
        <f>'Moving Avg'!G2173</f>
        <v>22.504891999999998</v>
      </c>
      <c r="I2173" s="2">
        <f>'Moving Avg'!H2173</f>
        <v>19.431475499999994</v>
      </c>
      <c r="J2173" s="6" t="str">
        <f>OBV!F2173</f>
        <v>BULLISH</v>
      </c>
      <c r="K2173" s="6" t="str">
        <f>OBV!G2173</f>
        <v>NEUTRAL</v>
      </c>
      <c r="L2173" s="6" t="str">
        <f>OBV!H2173</f>
        <v>BULLISH DIVERGENCE</v>
      </c>
      <c r="M2173" s="8">
        <f t="shared" si="333"/>
        <v>0</v>
      </c>
      <c r="N2173" s="8">
        <f t="shared" si="330"/>
        <v>0</v>
      </c>
      <c r="O2173" s="8">
        <f t="shared" si="331"/>
        <v>75</v>
      </c>
      <c r="P2173" s="8">
        <f t="shared" si="332"/>
        <v>66.5</v>
      </c>
      <c r="Q2173" s="9">
        <f t="shared" si="334"/>
        <v>21.225000000000001</v>
      </c>
      <c r="R2173" s="9">
        <f t="shared" si="335"/>
        <v>42.875</v>
      </c>
      <c r="S2173" s="9">
        <f t="shared" si="336"/>
        <v>48.674999999999997</v>
      </c>
      <c r="T2173" s="9">
        <f t="shared" si="337"/>
        <v>35.375</v>
      </c>
      <c r="U2173" s="8">
        <f t="shared" si="338"/>
        <v>37.591666666666661</v>
      </c>
      <c r="V2173" s="8">
        <f t="shared" si="339"/>
        <v>37.037499999999994</v>
      </c>
    </row>
    <row r="2174" spans="1:22" ht="13.5" x14ac:dyDescent="0.25">
      <c r="A2174" s="3">
        <f>RSI!A2174</f>
        <v>45170</v>
      </c>
      <c r="B2174" s="2">
        <f>RSI!B2174</f>
        <v>25.265999999999998</v>
      </c>
      <c r="C2174" s="2">
        <f>RSI!I2174</f>
        <v>81.479295632949018</v>
      </c>
      <c r="D2174" s="2">
        <f>MACD!E2174</f>
        <v>-0.88936427458781964</v>
      </c>
      <c r="E2174" s="2">
        <f>MACD!F2174</f>
        <v>-1.0871466625573649</v>
      </c>
      <c r="F2174" s="2">
        <f>'Moving Avg'!D2174</f>
        <v>25.221099999999996</v>
      </c>
      <c r="G2174" s="2">
        <f>'Moving Avg'!F2174</f>
        <v>24.097945000000003</v>
      </c>
      <c r="H2174" s="2">
        <f>'Moving Avg'!G2174</f>
        <v>22.57545</v>
      </c>
      <c r="I2174" s="2">
        <f>'Moving Avg'!H2174</f>
        <v>19.483415499999996</v>
      </c>
      <c r="J2174" s="6" t="str">
        <f>OBV!F2174</f>
        <v>BULLISH</v>
      </c>
      <c r="K2174" s="6" t="str">
        <f>OBV!G2174</f>
        <v>NEUTRAL</v>
      </c>
      <c r="L2174" s="6" t="str">
        <f>OBV!H2174</f>
        <v>CONFIRMED BULLISH</v>
      </c>
      <c r="M2174" s="8">
        <f t="shared" si="333"/>
        <v>0</v>
      </c>
      <c r="N2174" s="8">
        <f t="shared" si="330"/>
        <v>0</v>
      </c>
      <c r="O2174" s="8">
        <f t="shared" si="331"/>
        <v>75</v>
      </c>
      <c r="P2174" s="8">
        <f t="shared" si="332"/>
        <v>83.5</v>
      </c>
      <c r="Q2174" s="9">
        <f t="shared" si="334"/>
        <v>23.774999999999999</v>
      </c>
      <c r="R2174" s="9">
        <f t="shared" si="335"/>
        <v>47.125</v>
      </c>
      <c r="S2174" s="9">
        <f t="shared" si="336"/>
        <v>56.325000000000003</v>
      </c>
      <c r="T2174" s="9">
        <f t="shared" si="337"/>
        <v>39.625</v>
      </c>
      <c r="U2174" s="8">
        <f t="shared" si="338"/>
        <v>42.408333333333339</v>
      </c>
      <c r="V2174" s="8">
        <f t="shared" si="339"/>
        <v>41.712500000000006</v>
      </c>
    </row>
    <row r="2175" spans="1:22" ht="13.5" x14ac:dyDescent="0.25">
      <c r="A2175" s="3">
        <f>RSI!A2175</f>
        <v>45173</v>
      </c>
      <c r="B2175" s="2">
        <f>RSI!B2175</f>
        <v>25.400700000000001</v>
      </c>
      <c r="C2175" s="2">
        <f>RSI!I2175</f>
        <v>82.544609612026818</v>
      </c>
      <c r="D2175" s="2">
        <f>MACD!E2175</f>
        <v>-0.65467976427959584</v>
      </c>
      <c r="E2175" s="2">
        <f>MACD!F2175</f>
        <v>-1.0006532829018111</v>
      </c>
      <c r="F2175" s="2">
        <f>'Moving Avg'!D2175</f>
        <v>25.27242</v>
      </c>
      <c r="G2175" s="2">
        <f>'Moving Avg'!F2175</f>
        <v>24.299995000000003</v>
      </c>
      <c r="H2175" s="2">
        <f>'Moving Avg'!G2175</f>
        <v>22.649213999999997</v>
      </c>
      <c r="I2175" s="2">
        <f>'Moving Avg'!H2175</f>
        <v>19.536028999999996</v>
      </c>
      <c r="J2175" s="6" t="str">
        <f>OBV!F2175</f>
        <v>BULLISH</v>
      </c>
      <c r="K2175" s="6" t="str">
        <f>OBV!G2175</f>
        <v>NEUTRAL</v>
      </c>
      <c r="L2175" s="6" t="str">
        <f>OBV!H2175</f>
        <v>CONFIRMED BULLISH</v>
      </c>
      <c r="M2175" s="8">
        <f t="shared" si="333"/>
        <v>0</v>
      </c>
      <c r="N2175" s="8">
        <f t="shared" si="330"/>
        <v>0</v>
      </c>
      <c r="O2175" s="8">
        <f t="shared" si="331"/>
        <v>75</v>
      </c>
      <c r="P2175" s="8">
        <f t="shared" si="332"/>
        <v>83.5</v>
      </c>
      <c r="Q2175" s="9">
        <f t="shared" si="334"/>
        <v>23.774999999999999</v>
      </c>
      <c r="R2175" s="9">
        <f t="shared" si="335"/>
        <v>47.125</v>
      </c>
      <c r="S2175" s="9">
        <f t="shared" si="336"/>
        <v>56.325000000000003</v>
      </c>
      <c r="T2175" s="9">
        <f t="shared" si="337"/>
        <v>39.625</v>
      </c>
      <c r="U2175" s="8">
        <f t="shared" si="338"/>
        <v>42.408333333333339</v>
      </c>
      <c r="V2175" s="8">
        <f t="shared" si="339"/>
        <v>41.712500000000006</v>
      </c>
    </row>
    <row r="2176" spans="1:22" ht="13.5" x14ac:dyDescent="0.25">
      <c r="A2176" s="3">
        <f>RSI!A2176</f>
        <v>45174</v>
      </c>
      <c r="B2176" s="2">
        <f>RSI!B2176</f>
        <v>25.4648</v>
      </c>
      <c r="C2176" s="2">
        <f>RSI!I2176</f>
        <v>83.044422924103955</v>
      </c>
      <c r="D2176" s="2">
        <f>MACD!E2176</f>
        <v>-0.45969811359048052</v>
      </c>
      <c r="E2176" s="2">
        <f>MACD!F2176</f>
        <v>-0.89246224903954496</v>
      </c>
      <c r="F2176" s="2">
        <f>'Moving Avg'!D2176</f>
        <v>25.310899999999997</v>
      </c>
      <c r="G2176" s="2">
        <f>'Moving Avg'!F2176</f>
        <v>24.483445000000003</v>
      </c>
      <c r="H2176" s="2">
        <f>'Moving Avg'!G2176</f>
        <v>22.72272199999999</v>
      </c>
      <c r="I2176" s="2">
        <f>'Moving Avg'!H2176</f>
        <v>19.589900499999995</v>
      </c>
      <c r="J2176" s="6" t="str">
        <f>OBV!F2176</f>
        <v>BULLISH</v>
      </c>
      <c r="K2176" s="6" t="str">
        <f>OBV!G2176</f>
        <v>NEUTRAL</v>
      </c>
      <c r="L2176" s="6" t="str">
        <f>OBV!H2176</f>
        <v>CONFIRMED BULLISH</v>
      </c>
      <c r="M2176" s="8">
        <f t="shared" si="333"/>
        <v>0</v>
      </c>
      <c r="N2176" s="8">
        <f t="shared" si="330"/>
        <v>0</v>
      </c>
      <c r="O2176" s="8">
        <f t="shared" si="331"/>
        <v>75</v>
      </c>
      <c r="P2176" s="8">
        <f t="shared" si="332"/>
        <v>83.5</v>
      </c>
      <c r="Q2176" s="9">
        <f t="shared" si="334"/>
        <v>23.774999999999999</v>
      </c>
      <c r="R2176" s="9">
        <f t="shared" si="335"/>
        <v>47.125</v>
      </c>
      <c r="S2176" s="9">
        <f t="shared" si="336"/>
        <v>56.325000000000003</v>
      </c>
      <c r="T2176" s="9">
        <f t="shared" si="337"/>
        <v>39.625</v>
      </c>
      <c r="U2176" s="8">
        <f t="shared" si="338"/>
        <v>42.408333333333339</v>
      </c>
      <c r="V2176" s="8">
        <f t="shared" si="339"/>
        <v>41.712500000000006</v>
      </c>
    </row>
    <row r="2177" spans="1:22" ht="13.5" x14ac:dyDescent="0.25">
      <c r="A2177" s="3">
        <f>RSI!A2177</f>
        <v>45175</v>
      </c>
      <c r="B2177" s="2">
        <f>RSI!B2177</f>
        <v>25.4328</v>
      </c>
      <c r="C2177" s="2">
        <f>RSI!I2177</f>
        <v>81.785408481515717</v>
      </c>
      <c r="D2177" s="2">
        <f>MACD!E2177</f>
        <v>-0.30571080192703448</v>
      </c>
      <c r="E2177" s="2">
        <f>MACD!F2177</f>
        <v>-0.77511195961704293</v>
      </c>
      <c r="F2177" s="2">
        <f>'Moving Avg'!D2177</f>
        <v>25.355799999999999</v>
      </c>
      <c r="G2177" s="2">
        <f>'Moving Avg'!F2177</f>
        <v>24.693195000000003</v>
      </c>
      <c r="H2177" s="2">
        <f>'Moving Avg'!G2177</f>
        <v>22.795461999999997</v>
      </c>
      <c r="I2177" s="2">
        <f>'Moving Avg'!H2177</f>
        <v>19.642674499999995</v>
      </c>
      <c r="J2177" s="6" t="str">
        <f>OBV!F2177</f>
        <v>BULLISH</v>
      </c>
      <c r="K2177" s="6" t="str">
        <f>OBV!G2177</f>
        <v>NEUTRAL</v>
      </c>
      <c r="L2177" s="6" t="str">
        <f>OBV!H2177</f>
        <v>CONFIRMED BULLISH</v>
      </c>
      <c r="M2177" s="8">
        <f t="shared" si="333"/>
        <v>0</v>
      </c>
      <c r="N2177" s="8">
        <f t="shared" si="330"/>
        <v>0</v>
      </c>
      <c r="O2177" s="8">
        <f t="shared" si="331"/>
        <v>75</v>
      </c>
      <c r="P2177" s="8">
        <f t="shared" si="332"/>
        <v>83.5</v>
      </c>
      <c r="Q2177" s="9">
        <f t="shared" si="334"/>
        <v>23.774999999999999</v>
      </c>
      <c r="R2177" s="9">
        <f t="shared" si="335"/>
        <v>47.125</v>
      </c>
      <c r="S2177" s="9">
        <f t="shared" si="336"/>
        <v>56.325000000000003</v>
      </c>
      <c r="T2177" s="9">
        <f t="shared" si="337"/>
        <v>39.625</v>
      </c>
      <c r="U2177" s="8">
        <f t="shared" si="338"/>
        <v>42.408333333333339</v>
      </c>
      <c r="V2177" s="8">
        <f t="shared" si="339"/>
        <v>41.712500000000006</v>
      </c>
    </row>
    <row r="2178" spans="1:22" ht="13.5" x14ac:dyDescent="0.25">
      <c r="A2178" s="3">
        <f>RSI!A2178</f>
        <v>45176</v>
      </c>
      <c r="B2178" s="2">
        <f>RSI!B2178</f>
        <v>25.368600000000001</v>
      </c>
      <c r="C2178" s="2">
        <f>RSI!I2178</f>
        <v>79.191419648065548</v>
      </c>
      <c r="D2178" s="2">
        <f>MACD!E2178</f>
        <v>-0.1782881412000954</v>
      </c>
      <c r="E2178" s="2">
        <f>MACD!F2178</f>
        <v>-0.65574719593365349</v>
      </c>
      <c r="F2178" s="2">
        <f>'Moving Avg'!D2178</f>
        <v>25.386580000000002</v>
      </c>
      <c r="G2178" s="2">
        <f>'Moving Avg'!F2178</f>
        <v>24.836234999999999</v>
      </c>
      <c r="H2178" s="2">
        <f>'Moving Avg'!G2178</f>
        <v>22.867301999999992</v>
      </c>
      <c r="I2178" s="2">
        <f>'Moving Avg'!H2178</f>
        <v>19.695127499999998</v>
      </c>
      <c r="J2178" s="6" t="str">
        <f>OBV!F2178</f>
        <v>BULLISH</v>
      </c>
      <c r="K2178" s="6" t="str">
        <f>OBV!G2178</f>
        <v>NEUTRAL</v>
      </c>
      <c r="L2178" s="6" t="str">
        <f>OBV!H2178</f>
        <v>CONFIRMED BULLISH</v>
      </c>
      <c r="M2178" s="8">
        <f t="shared" si="333"/>
        <v>0</v>
      </c>
      <c r="N2178" s="8">
        <f t="shared" ref="N2178:N2241" si="340">IF(E2178-D2178&gt;0.02, 100, IF(E2178-D2178&lt;0,0,45))</f>
        <v>0</v>
      </c>
      <c r="O2178" s="8">
        <f t="shared" ref="O2178:O2241" si="341">IF(F2178-I2178&gt;10,100,IF(F2178-I2178&gt;5,75, IF(F2178-I2178&gt;0,50,0)))</f>
        <v>75</v>
      </c>
      <c r="P2178" s="8">
        <f t="shared" ref="P2178:P2241" si="342">IF(L2178="confirmed bullish", 34, IF(L2178="bullish divergence",17, 0))+IF(J2178="bullish",33,IF(J2178="bearish",0,16.5))+IF(K2178="strong",33,IF(K2178="weak",0,16.5))</f>
        <v>83.5</v>
      </c>
      <c r="Q2178" s="9">
        <f t="shared" si="334"/>
        <v>23.774999999999999</v>
      </c>
      <c r="R2178" s="9">
        <f t="shared" si="335"/>
        <v>47.125</v>
      </c>
      <c r="S2178" s="9">
        <f t="shared" si="336"/>
        <v>56.325000000000003</v>
      </c>
      <c r="T2178" s="9">
        <f t="shared" si="337"/>
        <v>39.625</v>
      </c>
      <c r="U2178" s="8">
        <f t="shared" si="338"/>
        <v>42.408333333333339</v>
      </c>
      <c r="V2178" s="8">
        <f t="shared" si="339"/>
        <v>41.712500000000006</v>
      </c>
    </row>
    <row r="2179" spans="1:22" ht="13.5" x14ac:dyDescent="0.25">
      <c r="A2179" s="3">
        <f>RSI!A2179</f>
        <v>45177</v>
      </c>
      <c r="B2179" s="2">
        <f>RSI!B2179</f>
        <v>25.362200000000001</v>
      </c>
      <c r="C2179" s="2">
        <f>RSI!I2179</f>
        <v>78.922684943036586</v>
      </c>
      <c r="D2179" s="2">
        <f>MACD!E2179</f>
        <v>-0.10135713189893636</v>
      </c>
      <c r="E2179" s="2">
        <f>MACD!F2179</f>
        <v>-0.54486918312671007</v>
      </c>
      <c r="F2179" s="2">
        <f>'Moving Avg'!D2179</f>
        <v>25.405819999999999</v>
      </c>
      <c r="G2179" s="2">
        <f>'Moving Avg'!F2179</f>
        <v>24.940145000000008</v>
      </c>
      <c r="H2179" s="2">
        <f>'Moving Avg'!G2179</f>
        <v>22.940937999999992</v>
      </c>
      <c r="I2179" s="2">
        <f>'Moving Avg'!H2179</f>
        <v>19.747548499999997</v>
      </c>
      <c r="J2179" s="6" t="str">
        <f>OBV!F2179</f>
        <v>BEARISH</v>
      </c>
      <c r="K2179" s="6" t="str">
        <f>OBV!G2179</f>
        <v>NEUTRAL</v>
      </c>
      <c r="L2179" s="6" t="str">
        <f>OBV!H2179</f>
        <v>BEARISH DIVERGENCE</v>
      </c>
      <c r="M2179" s="8">
        <f t="shared" ref="M2179:M2242" si="343">IF(C2179&lt;30,100, IF(C2179&gt;70, 0, 50))</f>
        <v>0</v>
      </c>
      <c r="N2179" s="8">
        <f t="shared" si="340"/>
        <v>0</v>
      </c>
      <c r="O2179" s="8">
        <f t="shared" si="341"/>
        <v>75</v>
      </c>
      <c r="P2179" s="8">
        <f t="shared" si="342"/>
        <v>16.5</v>
      </c>
      <c r="Q2179" s="9">
        <f t="shared" ref="Q2179:Q2242" si="344">0.35*M2179+N2179*0.35+O2179*0.15+P2179*0.15</f>
        <v>13.725</v>
      </c>
      <c r="R2179" s="9">
        <f t="shared" ref="R2179:R2242" si="345">M2179*0.2+N2179*0.2+O2179*0.35+P2179*0.25</f>
        <v>30.375</v>
      </c>
      <c r="S2179" s="9">
        <f t="shared" ref="S2179:S2242" si="346">M2179*0.15+N2179*0.15+O2179*0.25+P2179*0.45</f>
        <v>26.175000000000001</v>
      </c>
      <c r="T2179" s="9">
        <f t="shared" ref="T2179:T2242" si="347">0.25*SUM(M2179:P2179)</f>
        <v>22.875</v>
      </c>
      <c r="U2179" s="8">
        <f t="shared" ref="U2179:U2242" si="348">SUM(Q2179:S2179)/3</f>
        <v>23.425000000000001</v>
      </c>
      <c r="V2179" s="8">
        <f t="shared" ref="V2179:V2242" si="349">SUM(Q2179:T2179)/4</f>
        <v>23.287500000000001</v>
      </c>
    </row>
    <row r="2180" spans="1:22" ht="13.5" x14ac:dyDescent="0.25">
      <c r="A2180" s="3">
        <f>RSI!A2180</f>
        <v>45180</v>
      </c>
      <c r="B2180" s="2">
        <f>RSI!B2180</f>
        <v>25.336500000000001</v>
      </c>
      <c r="C2180" s="2">
        <f>RSI!I2180</f>
        <v>77.781231311935699</v>
      </c>
      <c r="D2180" s="2">
        <f>MACD!E2180</f>
        <v>-4.0510248464705967E-2</v>
      </c>
      <c r="E2180" s="2">
        <f>MACD!F2180</f>
        <v>-0.44399739619430928</v>
      </c>
      <c r="F2180" s="2">
        <f>'Moving Avg'!D2180</f>
        <v>25.392980000000001</v>
      </c>
      <c r="G2180" s="2">
        <f>'Moving Avg'!F2180</f>
        <v>25.026735000000002</v>
      </c>
      <c r="H2180" s="2">
        <f>'Moving Avg'!G2180</f>
        <v>23.01405999999999</v>
      </c>
      <c r="I2180" s="2">
        <f>'Moving Avg'!H2180</f>
        <v>19.800052999999995</v>
      </c>
      <c r="J2180" s="6" t="str">
        <f>OBV!F2180</f>
        <v>BEARISH</v>
      </c>
      <c r="K2180" s="6" t="str">
        <f>OBV!G2180</f>
        <v>NEUTRAL</v>
      </c>
      <c r="L2180" s="6" t="str">
        <f>OBV!H2180</f>
        <v>CONFIRMED BEARISH</v>
      </c>
      <c r="M2180" s="8">
        <f t="shared" si="343"/>
        <v>0</v>
      </c>
      <c r="N2180" s="8">
        <f t="shared" si="340"/>
        <v>0</v>
      </c>
      <c r="O2180" s="8">
        <f t="shared" si="341"/>
        <v>75</v>
      </c>
      <c r="P2180" s="8">
        <f t="shared" si="342"/>
        <v>16.5</v>
      </c>
      <c r="Q2180" s="9">
        <f t="shared" si="344"/>
        <v>13.725</v>
      </c>
      <c r="R2180" s="9">
        <f t="shared" si="345"/>
        <v>30.375</v>
      </c>
      <c r="S2180" s="9">
        <f t="shared" si="346"/>
        <v>26.175000000000001</v>
      </c>
      <c r="T2180" s="9">
        <f t="shared" si="347"/>
        <v>22.875</v>
      </c>
      <c r="U2180" s="8">
        <f t="shared" si="348"/>
        <v>23.425000000000001</v>
      </c>
      <c r="V2180" s="8">
        <f t="shared" si="349"/>
        <v>23.287500000000001</v>
      </c>
    </row>
    <row r="2181" spans="1:22" ht="13.5" x14ac:dyDescent="0.25">
      <c r="A2181" s="3">
        <f>RSI!A2181</f>
        <v>45181</v>
      </c>
      <c r="B2181" s="2">
        <f>RSI!B2181</f>
        <v>25.272400000000001</v>
      </c>
      <c r="C2181" s="2">
        <f>RSI!I2181</f>
        <v>74.87259837840034</v>
      </c>
      <c r="D2181" s="2">
        <f>MACD!E2181</f>
        <v>2.9917483553166591E-2</v>
      </c>
      <c r="E2181" s="2">
        <f>MACD!F2181</f>
        <v>-0.34921442024481414</v>
      </c>
      <c r="F2181" s="2">
        <f>'Moving Avg'!D2181</f>
        <v>25.354500000000002</v>
      </c>
      <c r="G2181" s="2">
        <f>'Moving Avg'!F2181</f>
        <v>25.110120000000002</v>
      </c>
      <c r="H2181" s="2">
        <f>'Moving Avg'!G2181</f>
        <v>23.083591999999996</v>
      </c>
      <c r="I2181" s="2">
        <f>'Moving Avg'!H2181</f>
        <v>19.852206499999994</v>
      </c>
      <c r="J2181" s="6" t="str">
        <f>OBV!F2181</f>
        <v>BEARISH</v>
      </c>
      <c r="K2181" s="6" t="str">
        <f>OBV!G2181</f>
        <v>NEUTRAL</v>
      </c>
      <c r="L2181" s="6" t="str">
        <f>OBV!H2181</f>
        <v>CONFIRMED BEARISH</v>
      </c>
      <c r="M2181" s="8">
        <f t="shared" si="343"/>
        <v>0</v>
      </c>
      <c r="N2181" s="8">
        <f t="shared" si="340"/>
        <v>0</v>
      </c>
      <c r="O2181" s="8">
        <f t="shared" si="341"/>
        <v>75</v>
      </c>
      <c r="P2181" s="8">
        <f t="shared" si="342"/>
        <v>16.5</v>
      </c>
      <c r="Q2181" s="9">
        <f t="shared" si="344"/>
        <v>13.725</v>
      </c>
      <c r="R2181" s="9">
        <f t="shared" si="345"/>
        <v>30.375</v>
      </c>
      <c r="S2181" s="9">
        <f t="shared" si="346"/>
        <v>26.175000000000001</v>
      </c>
      <c r="T2181" s="9">
        <f t="shared" si="347"/>
        <v>22.875</v>
      </c>
      <c r="U2181" s="8">
        <f t="shared" si="348"/>
        <v>23.425000000000001</v>
      </c>
      <c r="V2181" s="8">
        <f t="shared" si="349"/>
        <v>23.287500000000001</v>
      </c>
    </row>
    <row r="2182" spans="1:22" ht="13.5" x14ac:dyDescent="0.25">
      <c r="A2182" s="3">
        <f>RSI!A2182</f>
        <v>45182</v>
      </c>
      <c r="B2182" s="2">
        <f>RSI!B2182</f>
        <v>25.265999999999998</v>
      </c>
      <c r="C2182" s="2">
        <f>RSI!I2182</f>
        <v>74.572750560203787</v>
      </c>
      <c r="D2182" s="2">
        <f>MACD!E2182</f>
        <v>7.5367501703315298E-2</v>
      </c>
      <c r="E2182" s="2">
        <f>MACD!F2182</f>
        <v>-0.26429803585518824</v>
      </c>
      <c r="F2182" s="2">
        <f>'Moving Avg'!D2182</f>
        <v>25.321140000000003</v>
      </c>
      <c r="G2182" s="2">
        <f>'Moving Avg'!F2182</f>
        <v>25.186770000000006</v>
      </c>
      <c r="H2182" s="2">
        <f>'Moving Avg'!G2182</f>
        <v>23.157228</v>
      </c>
      <c r="I2182" s="2">
        <f>'Moving Avg'!H2182</f>
        <v>19.904327999999996</v>
      </c>
      <c r="J2182" s="6" t="str">
        <f>OBV!F2182</f>
        <v>BEARISH</v>
      </c>
      <c r="K2182" s="6" t="str">
        <f>OBV!G2182</f>
        <v>NEUTRAL</v>
      </c>
      <c r="L2182" s="6" t="str">
        <f>OBV!H2182</f>
        <v>CONFIRMED BEARISH</v>
      </c>
      <c r="M2182" s="8">
        <f t="shared" si="343"/>
        <v>0</v>
      </c>
      <c r="N2182" s="8">
        <f t="shared" si="340"/>
        <v>0</v>
      </c>
      <c r="O2182" s="8">
        <f t="shared" si="341"/>
        <v>75</v>
      </c>
      <c r="P2182" s="8">
        <f t="shared" si="342"/>
        <v>16.5</v>
      </c>
      <c r="Q2182" s="9">
        <f t="shared" si="344"/>
        <v>13.725</v>
      </c>
      <c r="R2182" s="9">
        <f t="shared" si="345"/>
        <v>30.375</v>
      </c>
      <c r="S2182" s="9">
        <f t="shared" si="346"/>
        <v>26.175000000000001</v>
      </c>
      <c r="T2182" s="9">
        <f t="shared" si="347"/>
        <v>22.875</v>
      </c>
      <c r="U2182" s="8">
        <f t="shared" si="348"/>
        <v>23.425000000000001</v>
      </c>
      <c r="V2182" s="8">
        <f t="shared" si="349"/>
        <v>23.287500000000001</v>
      </c>
    </row>
    <row r="2183" spans="1:22" ht="13.5" x14ac:dyDescent="0.25">
      <c r="A2183" s="3">
        <f>RSI!A2183</f>
        <v>45183</v>
      </c>
      <c r="B2183" s="2">
        <f>RSI!B2183</f>
        <v>25.272400000000001</v>
      </c>
      <c r="C2183" s="2">
        <f>RSI!I2183</f>
        <v>74.681943118821863</v>
      </c>
      <c r="D2183" s="2">
        <f>MACD!E2183</f>
        <v>0.10997059282718169</v>
      </c>
      <c r="E2183" s="2">
        <f>MACD!F2183</f>
        <v>-0.18944431011871427</v>
      </c>
      <c r="F2183" s="2">
        <f>'Moving Avg'!D2183</f>
        <v>25.3019</v>
      </c>
      <c r="G2183" s="2">
        <f>'Moving Avg'!F2183</f>
        <v>25.250915000000006</v>
      </c>
      <c r="H2183" s="2">
        <f>'Moving Avg'!G2183</f>
        <v>23.230991999999997</v>
      </c>
      <c r="I2183" s="2">
        <f>'Moving Avg'!H2183</f>
        <v>19.956330499999993</v>
      </c>
      <c r="J2183" s="6" t="str">
        <f>OBV!F2183</f>
        <v>BEARISH</v>
      </c>
      <c r="K2183" s="6" t="str">
        <f>OBV!G2183</f>
        <v>NEUTRAL</v>
      </c>
      <c r="L2183" s="6" t="str">
        <f>OBV!H2183</f>
        <v>CONFIRMED BEARISH</v>
      </c>
      <c r="M2183" s="8">
        <f t="shared" si="343"/>
        <v>0</v>
      </c>
      <c r="N2183" s="8">
        <f t="shared" si="340"/>
        <v>0</v>
      </c>
      <c r="O2183" s="8">
        <f t="shared" si="341"/>
        <v>75</v>
      </c>
      <c r="P2183" s="8">
        <f t="shared" si="342"/>
        <v>16.5</v>
      </c>
      <c r="Q2183" s="9">
        <f t="shared" si="344"/>
        <v>13.725</v>
      </c>
      <c r="R2183" s="9">
        <f t="shared" si="345"/>
        <v>30.375</v>
      </c>
      <c r="S2183" s="9">
        <f t="shared" si="346"/>
        <v>26.175000000000001</v>
      </c>
      <c r="T2183" s="9">
        <f t="shared" si="347"/>
        <v>22.875</v>
      </c>
      <c r="U2183" s="8">
        <f t="shared" si="348"/>
        <v>23.425000000000001</v>
      </c>
      <c r="V2183" s="8">
        <f t="shared" si="349"/>
        <v>23.287500000000001</v>
      </c>
    </row>
    <row r="2184" spans="1:22" ht="13.5" x14ac:dyDescent="0.25">
      <c r="A2184" s="3">
        <f>RSI!A2184</f>
        <v>45184</v>
      </c>
      <c r="B2184" s="2">
        <f>RSI!B2184</f>
        <v>25.08</v>
      </c>
      <c r="C2184" s="2">
        <f>RSI!I2184</f>
        <v>65.566358992766965</v>
      </c>
      <c r="D2184" s="2">
        <f>MACD!E2184</f>
        <v>0.15731466031365926</v>
      </c>
      <c r="E2184" s="2">
        <f>MACD!F2184</f>
        <v>-0.12009251603223958</v>
      </c>
      <c r="F2184" s="2">
        <f>'Moving Avg'!D2184</f>
        <v>25.245460000000001</v>
      </c>
      <c r="G2184" s="2">
        <f>'Moving Avg'!F2184</f>
        <v>25.286195000000003</v>
      </c>
      <c r="H2184" s="2">
        <f>'Moving Avg'!G2184</f>
        <v>23.300908</v>
      </c>
      <c r="I2184" s="2">
        <f>'Moving Avg'!H2184</f>
        <v>20.007340499999994</v>
      </c>
      <c r="J2184" s="6" t="str">
        <f>OBV!F2184</f>
        <v>BEARISH</v>
      </c>
      <c r="K2184" s="6" t="str">
        <f>OBV!G2184</f>
        <v>NEUTRAL</v>
      </c>
      <c r="L2184" s="6" t="str">
        <f>OBV!H2184</f>
        <v>CONFIRMED BEARISH</v>
      </c>
      <c r="M2184" s="8">
        <f t="shared" si="343"/>
        <v>50</v>
      </c>
      <c r="N2184" s="8">
        <f t="shared" si="340"/>
        <v>0</v>
      </c>
      <c r="O2184" s="8">
        <f t="shared" si="341"/>
        <v>75</v>
      </c>
      <c r="P2184" s="8">
        <f t="shared" si="342"/>
        <v>16.5</v>
      </c>
      <c r="Q2184" s="9">
        <f t="shared" si="344"/>
        <v>31.225000000000001</v>
      </c>
      <c r="R2184" s="9">
        <f t="shared" si="345"/>
        <v>40.375</v>
      </c>
      <c r="S2184" s="9">
        <f t="shared" si="346"/>
        <v>33.674999999999997</v>
      </c>
      <c r="T2184" s="9">
        <f t="shared" si="347"/>
        <v>35.375</v>
      </c>
      <c r="U2184" s="8">
        <f t="shared" si="348"/>
        <v>35.091666666666661</v>
      </c>
      <c r="V2184" s="8">
        <f t="shared" si="349"/>
        <v>35.162499999999994</v>
      </c>
    </row>
    <row r="2185" spans="1:22" ht="13.5" x14ac:dyDescent="0.25">
      <c r="A2185" s="3">
        <f>RSI!A2185</f>
        <v>45187</v>
      </c>
      <c r="B2185" s="2">
        <f>RSI!B2185</f>
        <v>25.201799999999999</v>
      </c>
      <c r="C2185" s="2">
        <f>RSI!I2185</f>
        <v>68.211595618696052</v>
      </c>
      <c r="D2185" s="2">
        <f>MACD!E2185</f>
        <v>0.20643534383938089</v>
      </c>
      <c r="E2185" s="2">
        <f>MACD!F2185</f>
        <v>-5.4786944057915489E-2</v>
      </c>
      <c r="F2185" s="2">
        <f>'Moving Avg'!D2185</f>
        <v>25.218520000000002</v>
      </c>
      <c r="G2185" s="2">
        <f>'Moving Avg'!F2185</f>
        <v>25.282665000000001</v>
      </c>
      <c r="H2185" s="2">
        <f>'Moving Avg'!G2185</f>
        <v>23.373901999999998</v>
      </c>
      <c r="I2185" s="2">
        <f>'Moving Avg'!H2185</f>
        <v>20.058959499999993</v>
      </c>
      <c r="J2185" s="6" t="str">
        <f>OBV!F2185</f>
        <v>BEARISH</v>
      </c>
      <c r="K2185" s="6" t="str">
        <f>OBV!G2185</f>
        <v>NEUTRAL</v>
      </c>
      <c r="L2185" s="6" t="str">
        <f>OBV!H2185</f>
        <v>CONFIRMED BEARISH</v>
      </c>
      <c r="M2185" s="8">
        <f t="shared" si="343"/>
        <v>50</v>
      </c>
      <c r="N2185" s="8">
        <f t="shared" si="340"/>
        <v>0</v>
      </c>
      <c r="O2185" s="8">
        <f t="shared" si="341"/>
        <v>75</v>
      </c>
      <c r="P2185" s="8">
        <f t="shared" si="342"/>
        <v>16.5</v>
      </c>
      <c r="Q2185" s="9">
        <f t="shared" si="344"/>
        <v>31.225000000000001</v>
      </c>
      <c r="R2185" s="9">
        <f t="shared" si="345"/>
        <v>40.375</v>
      </c>
      <c r="S2185" s="9">
        <f t="shared" si="346"/>
        <v>33.674999999999997</v>
      </c>
      <c r="T2185" s="9">
        <f t="shared" si="347"/>
        <v>35.375</v>
      </c>
      <c r="U2185" s="8">
        <f t="shared" si="348"/>
        <v>35.091666666666661</v>
      </c>
      <c r="V2185" s="8">
        <f t="shared" si="349"/>
        <v>35.162499999999994</v>
      </c>
    </row>
    <row r="2186" spans="1:22" ht="13.5" x14ac:dyDescent="0.25">
      <c r="A2186" s="3">
        <f>RSI!A2186</f>
        <v>45188</v>
      </c>
      <c r="B2186" s="2">
        <f>RSI!B2186</f>
        <v>25.201799999999999</v>
      </c>
      <c r="C2186" s="2">
        <f>RSI!I2186</f>
        <v>68.211595618696052</v>
      </c>
      <c r="D2186" s="2">
        <f>MACD!E2186</f>
        <v>0.25469587544683137</v>
      </c>
      <c r="E2186" s="2">
        <f>MACD!F2186</f>
        <v>7.1096198430338833E-3</v>
      </c>
      <c r="F2186" s="2">
        <f>'Moving Avg'!D2186</f>
        <v>25.2044</v>
      </c>
      <c r="G2186" s="2">
        <f>'Moving Avg'!F2186</f>
        <v>25.275929999999999</v>
      </c>
      <c r="H2186" s="2">
        <f>'Moving Avg'!G2186</f>
        <v>23.446895999999995</v>
      </c>
      <c r="I2186" s="2">
        <f>'Moving Avg'!H2186</f>
        <v>20.110548499999993</v>
      </c>
      <c r="J2186" s="6" t="str">
        <f>OBV!F2186</f>
        <v>BULLISH</v>
      </c>
      <c r="K2186" s="6" t="str">
        <f>OBV!G2186</f>
        <v>NEUTRAL</v>
      </c>
      <c r="L2186" s="6" t="str">
        <f>OBV!H2186</f>
        <v>BULLISH DIVERGENCE</v>
      </c>
      <c r="M2186" s="8">
        <f t="shared" si="343"/>
        <v>50</v>
      </c>
      <c r="N2186" s="8">
        <f t="shared" si="340"/>
        <v>0</v>
      </c>
      <c r="O2186" s="8">
        <f t="shared" si="341"/>
        <v>75</v>
      </c>
      <c r="P2186" s="8">
        <f t="shared" si="342"/>
        <v>66.5</v>
      </c>
      <c r="Q2186" s="9">
        <f t="shared" si="344"/>
        <v>38.725000000000001</v>
      </c>
      <c r="R2186" s="9">
        <f t="shared" si="345"/>
        <v>52.875</v>
      </c>
      <c r="S2186" s="9">
        <f t="shared" si="346"/>
        <v>56.174999999999997</v>
      </c>
      <c r="T2186" s="9">
        <f t="shared" si="347"/>
        <v>47.875</v>
      </c>
      <c r="U2186" s="8">
        <f t="shared" si="348"/>
        <v>49.258333333333326</v>
      </c>
      <c r="V2186" s="8">
        <f t="shared" si="349"/>
        <v>48.912499999999994</v>
      </c>
    </row>
    <row r="2187" spans="1:22" ht="13.5" x14ac:dyDescent="0.25">
      <c r="A2187" s="3">
        <f>RSI!A2187</f>
        <v>45189</v>
      </c>
      <c r="B2187" s="2">
        <f>RSI!B2187</f>
        <v>25.137699999999999</v>
      </c>
      <c r="C2187" s="2">
        <f>RSI!I2187</f>
        <v>65.156536098007649</v>
      </c>
      <c r="D2187" s="2">
        <f>MACD!E2187</f>
        <v>0.29242653838204546</v>
      </c>
      <c r="E2187" s="2">
        <f>MACD!F2187</f>
        <v>6.4173003550836202E-2</v>
      </c>
      <c r="F2187" s="2">
        <f>'Moving Avg'!D2187</f>
        <v>25.178739999999998</v>
      </c>
      <c r="G2187" s="2">
        <f>'Moving Avg'!F2187</f>
        <v>25.267590000000002</v>
      </c>
      <c r="H2187" s="2">
        <f>'Moving Avg'!G2187</f>
        <v>23.518607999999993</v>
      </c>
      <c r="I2187" s="2">
        <f>'Moving Avg'!H2187</f>
        <v>20.161816999999996</v>
      </c>
      <c r="J2187" s="6" t="str">
        <f>OBV!F2187</f>
        <v>BULLISH</v>
      </c>
      <c r="K2187" s="6" t="str">
        <f>OBV!G2187</f>
        <v>NEUTRAL</v>
      </c>
      <c r="L2187" s="6" t="str">
        <f>OBV!H2187</f>
        <v>BULLISH DIVERGENCE</v>
      </c>
      <c r="M2187" s="8">
        <f t="shared" si="343"/>
        <v>50</v>
      </c>
      <c r="N2187" s="8">
        <f t="shared" si="340"/>
        <v>0</v>
      </c>
      <c r="O2187" s="8">
        <f t="shared" si="341"/>
        <v>75</v>
      </c>
      <c r="P2187" s="8">
        <f t="shared" si="342"/>
        <v>66.5</v>
      </c>
      <c r="Q2187" s="9">
        <f t="shared" si="344"/>
        <v>38.725000000000001</v>
      </c>
      <c r="R2187" s="9">
        <f t="shared" si="345"/>
        <v>52.875</v>
      </c>
      <c r="S2187" s="9">
        <f t="shared" si="346"/>
        <v>56.174999999999997</v>
      </c>
      <c r="T2187" s="9">
        <f t="shared" si="347"/>
        <v>47.875</v>
      </c>
      <c r="U2187" s="8">
        <f t="shared" si="348"/>
        <v>49.258333333333326</v>
      </c>
      <c r="V2187" s="8">
        <f t="shared" si="349"/>
        <v>48.912499999999994</v>
      </c>
    </row>
    <row r="2188" spans="1:22" ht="13.5" x14ac:dyDescent="0.25">
      <c r="A2188" s="3">
        <f>RSI!A2188</f>
        <v>45190</v>
      </c>
      <c r="B2188" s="2">
        <f>RSI!B2188</f>
        <v>24.823399999999999</v>
      </c>
      <c r="C2188" s="2">
        <f>RSI!I2188</f>
        <v>52.694296126772997</v>
      </c>
      <c r="D2188" s="2">
        <f>MACD!E2188</f>
        <v>0.33542262428990455</v>
      </c>
      <c r="E2188" s="2">
        <f>MACD!F2188</f>
        <v>0.11842292769864987</v>
      </c>
      <c r="F2188" s="2">
        <f>'Moving Avg'!D2188</f>
        <v>25.088939999999997</v>
      </c>
      <c r="G2188" s="2">
        <f>'Moving Avg'!F2188</f>
        <v>25.243534999999998</v>
      </c>
      <c r="H2188" s="2">
        <f>'Moving Avg'!G2188</f>
        <v>23.584033999999992</v>
      </c>
      <c r="I2188" s="2">
        <f>'Moving Avg'!H2188</f>
        <v>20.211513999999994</v>
      </c>
      <c r="J2188" s="6" t="str">
        <f>OBV!F2188</f>
        <v>BEARISH</v>
      </c>
      <c r="K2188" s="6" t="str">
        <f>OBV!G2188</f>
        <v>NEUTRAL</v>
      </c>
      <c r="L2188" s="6" t="str">
        <f>OBV!H2188</f>
        <v>CONFIRMED BEARISH</v>
      </c>
      <c r="M2188" s="8">
        <f t="shared" si="343"/>
        <v>50</v>
      </c>
      <c r="N2188" s="8">
        <f t="shared" si="340"/>
        <v>0</v>
      </c>
      <c r="O2188" s="8">
        <f t="shared" si="341"/>
        <v>50</v>
      </c>
      <c r="P2188" s="8">
        <f t="shared" si="342"/>
        <v>16.5</v>
      </c>
      <c r="Q2188" s="9">
        <f t="shared" si="344"/>
        <v>27.475000000000001</v>
      </c>
      <c r="R2188" s="9">
        <f t="shared" si="345"/>
        <v>31.625</v>
      </c>
      <c r="S2188" s="9">
        <f t="shared" si="346"/>
        <v>27.425000000000001</v>
      </c>
      <c r="T2188" s="9">
        <f t="shared" si="347"/>
        <v>29.125</v>
      </c>
      <c r="U2188" s="8">
        <f t="shared" si="348"/>
        <v>28.841666666666669</v>
      </c>
      <c r="V2188" s="8">
        <f t="shared" si="349"/>
        <v>28.912500000000001</v>
      </c>
    </row>
    <row r="2189" spans="1:22" ht="13.5" x14ac:dyDescent="0.25">
      <c r="A2189" s="3">
        <f>RSI!A2189</f>
        <v>45191</v>
      </c>
      <c r="B2189" s="2">
        <f>RSI!B2189</f>
        <v>24.951699999999999</v>
      </c>
      <c r="C2189" s="2">
        <f>RSI!I2189</f>
        <v>56.363368657777123</v>
      </c>
      <c r="D2189" s="2">
        <f>MACD!E2189</f>
        <v>0.36101132265885383</v>
      </c>
      <c r="E2189" s="2">
        <f>MACD!F2189</f>
        <v>0.16694060669069066</v>
      </c>
      <c r="F2189" s="2">
        <f>'Moving Avg'!D2189</f>
        <v>25.063279999999999</v>
      </c>
      <c r="G2189" s="2">
        <f>'Moving Avg'!F2189</f>
        <v>25.233915</v>
      </c>
      <c r="H2189" s="2">
        <f>'Moving Avg'!G2189</f>
        <v>23.652025999999996</v>
      </c>
      <c r="I2189" s="2">
        <f>'Moving Avg'!H2189</f>
        <v>20.261852499999993</v>
      </c>
      <c r="J2189" s="6" t="str">
        <f>OBV!F2189</f>
        <v>BEARISH</v>
      </c>
      <c r="K2189" s="6" t="str">
        <f>OBV!G2189</f>
        <v>NEUTRAL</v>
      </c>
      <c r="L2189" s="6" t="str">
        <f>OBV!H2189</f>
        <v>CONFIRMED BEARISH</v>
      </c>
      <c r="M2189" s="8">
        <f t="shared" si="343"/>
        <v>50</v>
      </c>
      <c r="N2189" s="8">
        <f t="shared" si="340"/>
        <v>0</v>
      </c>
      <c r="O2189" s="8">
        <f t="shared" si="341"/>
        <v>50</v>
      </c>
      <c r="P2189" s="8">
        <f t="shared" si="342"/>
        <v>16.5</v>
      </c>
      <c r="Q2189" s="9">
        <f t="shared" si="344"/>
        <v>27.475000000000001</v>
      </c>
      <c r="R2189" s="9">
        <f t="shared" si="345"/>
        <v>31.625</v>
      </c>
      <c r="S2189" s="9">
        <f t="shared" si="346"/>
        <v>27.425000000000001</v>
      </c>
      <c r="T2189" s="9">
        <f t="shared" si="347"/>
        <v>29.125</v>
      </c>
      <c r="U2189" s="8">
        <f t="shared" si="348"/>
        <v>28.841666666666669</v>
      </c>
      <c r="V2189" s="8">
        <f t="shared" si="349"/>
        <v>28.912500000000001</v>
      </c>
    </row>
    <row r="2190" spans="1:22" ht="13.5" x14ac:dyDescent="0.25">
      <c r="A2190" s="3">
        <f>RSI!A2190</f>
        <v>45194</v>
      </c>
      <c r="B2190" s="2">
        <f>RSI!B2190</f>
        <v>24.663</v>
      </c>
      <c r="C2190" s="2">
        <f>RSI!I2190</f>
        <v>47.445818819642568</v>
      </c>
      <c r="D2190" s="2">
        <f>MACD!E2190</f>
        <v>0.39905476072388524</v>
      </c>
      <c r="E2190" s="2">
        <f>MACD!F2190</f>
        <v>0.21336343749732961</v>
      </c>
      <c r="F2190" s="2">
        <f>'Moving Avg'!D2190</f>
        <v>24.95552</v>
      </c>
      <c r="G2190" s="2">
        <f>'Moving Avg'!F2190</f>
        <v>25.209859999999999</v>
      </c>
      <c r="H2190" s="2">
        <f>'Moving Avg'!G2190</f>
        <v>23.715525999999997</v>
      </c>
      <c r="I2190" s="2">
        <f>'Moving Avg'!H2190</f>
        <v>20.310686999999994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  <c r="M2190" s="8">
        <f t="shared" si="343"/>
        <v>50</v>
      </c>
      <c r="N2190" s="8">
        <f t="shared" si="340"/>
        <v>0</v>
      </c>
      <c r="O2190" s="8">
        <f t="shared" si="341"/>
        <v>50</v>
      </c>
      <c r="P2190" s="8">
        <f t="shared" si="342"/>
        <v>16.5</v>
      </c>
      <c r="Q2190" s="9">
        <f t="shared" si="344"/>
        <v>27.475000000000001</v>
      </c>
      <c r="R2190" s="9">
        <f t="shared" si="345"/>
        <v>31.625</v>
      </c>
      <c r="S2190" s="9">
        <f t="shared" si="346"/>
        <v>27.425000000000001</v>
      </c>
      <c r="T2190" s="9">
        <f t="shared" si="347"/>
        <v>29.125</v>
      </c>
      <c r="U2190" s="8">
        <f t="shared" si="348"/>
        <v>28.841666666666669</v>
      </c>
      <c r="V2190" s="8">
        <f t="shared" si="349"/>
        <v>28.912500000000001</v>
      </c>
    </row>
    <row r="2191" spans="1:22" ht="13.5" x14ac:dyDescent="0.25">
      <c r="A2191" s="3">
        <f>RSI!A2191</f>
        <v>45195</v>
      </c>
      <c r="B2191" s="2">
        <f>RSI!B2191</f>
        <v>24.374400000000001</v>
      </c>
      <c r="C2191" s="2">
        <f>RSI!I2191</f>
        <v>40.540660371175605</v>
      </c>
      <c r="D2191" s="2">
        <f>MACD!E2191</f>
        <v>0.44350469355860511</v>
      </c>
      <c r="E2191" s="2">
        <f>MACD!F2191</f>
        <v>0.25939168870958473</v>
      </c>
      <c r="F2191" s="2">
        <f>'Moving Avg'!D2191</f>
        <v>24.790039999999998</v>
      </c>
      <c r="G2191" s="2">
        <f>'Moving Avg'!F2191</f>
        <v>25.164960000000001</v>
      </c>
      <c r="H2191" s="2">
        <f>'Moving Avg'!G2191</f>
        <v>23.772099999999991</v>
      </c>
      <c r="I2191" s="2">
        <f>'Moving Avg'!H2191</f>
        <v>20.355478999999995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  <c r="M2191" s="8">
        <f t="shared" si="343"/>
        <v>50</v>
      </c>
      <c r="N2191" s="8">
        <f t="shared" si="340"/>
        <v>0</v>
      </c>
      <c r="O2191" s="8">
        <f t="shared" si="341"/>
        <v>50</v>
      </c>
      <c r="P2191" s="8">
        <f t="shared" si="342"/>
        <v>16.5</v>
      </c>
      <c r="Q2191" s="9">
        <f t="shared" si="344"/>
        <v>27.475000000000001</v>
      </c>
      <c r="R2191" s="9">
        <f t="shared" si="345"/>
        <v>31.625</v>
      </c>
      <c r="S2191" s="9">
        <f t="shared" si="346"/>
        <v>27.425000000000001</v>
      </c>
      <c r="T2191" s="9">
        <f t="shared" si="347"/>
        <v>29.125</v>
      </c>
      <c r="U2191" s="8">
        <f t="shared" si="348"/>
        <v>28.841666666666669</v>
      </c>
      <c r="V2191" s="8">
        <f t="shared" si="349"/>
        <v>28.912500000000001</v>
      </c>
    </row>
    <row r="2192" spans="1:22" ht="13.5" x14ac:dyDescent="0.25">
      <c r="A2192" s="3">
        <f>RSI!A2192</f>
        <v>45197</v>
      </c>
      <c r="B2192" s="2">
        <f>RSI!B2192</f>
        <v>24.374400000000001</v>
      </c>
      <c r="C2192" s="2">
        <f>RSI!I2192</f>
        <v>40.540660371175605</v>
      </c>
      <c r="D2192" s="2">
        <f>MACD!E2192</f>
        <v>0.48252495781875382</v>
      </c>
      <c r="E2192" s="2">
        <f>MACD!F2192</f>
        <v>0.30401834253141857</v>
      </c>
      <c r="F2192" s="2">
        <f>'Moving Avg'!D2192</f>
        <v>24.63738</v>
      </c>
      <c r="G2192" s="2">
        <f>'Moving Avg'!F2192</f>
        <v>25.123264999999996</v>
      </c>
      <c r="H2192" s="2">
        <f>'Moving Avg'!G2192</f>
        <v>23.828801999999992</v>
      </c>
      <c r="I2192" s="2">
        <f>'Moving Avg'!H2192</f>
        <v>20.400573499999993</v>
      </c>
      <c r="J2192" s="6" t="str">
        <f>OBV!F2192</f>
        <v>BEARISH</v>
      </c>
      <c r="K2192" s="6" t="str">
        <f>OBV!G2192</f>
        <v>NEUTRAL</v>
      </c>
      <c r="L2192" s="6" t="str">
        <f>OBV!H2192</f>
        <v>CONFIRMED BEARISH</v>
      </c>
      <c r="M2192" s="8">
        <f t="shared" si="343"/>
        <v>50</v>
      </c>
      <c r="N2192" s="8">
        <f t="shared" si="340"/>
        <v>0</v>
      </c>
      <c r="O2192" s="8">
        <f t="shared" si="341"/>
        <v>50</v>
      </c>
      <c r="P2192" s="8">
        <f t="shared" si="342"/>
        <v>16.5</v>
      </c>
      <c r="Q2192" s="9">
        <f t="shared" si="344"/>
        <v>27.475000000000001</v>
      </c>
      <c r="R2192" s="9">
        <f t="shared" si="345"/>
        <v>31.625</v>
      </c>
      <c r="S2192" s="9">
        <f t="shared" si="346"/>
        <v>27.425000000000001</v>
      </c>
      <c r="T2192" s="9">
        <f t="shared" si="347"/>
        <v>29.125</v>
      </c>
      <c r="U2192" s="8">
        <f t="shared" si="348"/>
        <v>28.841666666666669</v>
      </c>
      <c r="V2192" s="8">
        <f t="shared" si="349"/>
        <v>28.912500000000001</v>
      </c>
    </row>
    <row r="2193" spans="1:22" ht="13.5" x14ac:dyDescent="0.25">
      <c r="A2193" s="3">
        <f>RSI!A2193</f>
        <v>45198</v>
      </c>
      <c r="B2193" s="2">
        <f>RSI!B2193</f>
        <v>25.015799999999999</v>
      </c>
      <c r="C2193" s="2">
        <f>RSI!I2193</f>
        <v>56.76082063368392</v>
      </c>
      <c r="D2193" s="2">
        <f>MACD!E2193</f>
        <v>0.47123171804743436</v>
      </c>
      <c r="E2193" s="2">
        <f>MACD!F2193</f>
        <v>0.33746101763462172</v>
      </c>
      <c r="F2193" s="2">
        <f>'Moving Avg'!D2193</f>
        <v>24.675860000000004</v>
      </c>
      <c r="G2193" s="2">
        <f>'Moving Avg'!F2193</f>
        <v>25.113319999999998</v>
      </c>
      <c r="H2193" s="2">
        <f>'Moving Avg'!G2193</f>
        <v>23.898717999999995</v>
      </c>
      <c r="I2193" s="2">
        <f>'Moving Avg'!H2193</f>
        <v>20.446456499999996</v>
      </c>
      <c r="J2193" s="6" t="str">
        <f>OBV!F2193</f>
        <v>BULLISH</v>
      </c>
      <c r="K2193" s="6" t="str">
        <f>OBV!G2193</f>
        <v>NEUTRAL</v>
      </c>
      <c r="L2193" s="6" t="str">
        <f>OBV!H2193</f>
        <v>CONFIRMED BULLISH</v>
      </c>
      <c r="M2193" s="8">
        <f t="shared" si="343"/>
        <v>50</v>
      </c>
      <c r="N2193" s="8">
        <f t="shared" si="340"/>
        <v>0</v>
      </c>
      <c r="O2193" s="8">
        <f t="shared" si="341"/>
        <v>50</v>
      </c>
      <c r="P2193" s="8">
        <f t="shared" si="342"/>
        <v>83.5</v>
      </c>
      <c r="Q2193" s="9">
        <f t="shared" si="344"/>
        <v>37.524999999999999</v>
      </c>
      <c r="R2193" s="9">
        <f t="shared" si="345"/>
        <v>48.375</v>
      </c>
      <c r="S2193" s="9">
        <f t="shared" si="346"/>
        <v>57.575000000000003</v>
      </c>
      <c r="T2193" s="9">
        <f t="shared" si="347"/>
        <v>45.875</v>
      </c>
      <c r="U2193" s="8">
        <f t="shared" si="348"/>
        <v>47.82500000000001</v>
      </c>
      <c r="V2193" s="8">
        <f t="shared" si="349"/>
        <v>47.337500000000006</v>
      </c>
    </row>
    <row r="2194" spans="1:22" ht="13.5" x14ac:dyDescent="0.25">
      <c r="A2194" s="3">
        <f>RSI!A2194</f>
        <v>45201</v>
      </c>
      <c r="B2194" s="2">
        <f>RSI!B2194</f>
        <v>24.951699999999999</v>
      </c>
      <c r="C2194" s="2">
        <f>RSI!I2194</f>
        <v>55.141881948382107</v>
      </c>
      <c r="D2194" s="2">
        <f>MACD!E2194</f>
        <v>0.43508594081295726</v>
      </c>
      <c r="E2194" s="2">
        <f>MACD!F2194</f>
        <v>0.35698600227028887</v>
      </c>
      <c r="F2194" s="2">
        <f>'Moving Avg'!D2194</f>
        <v>24.67586</v>
      </c>
      <c r="G2194" s="2">
        <f>'Moving Avg'!F2194</f>
        <v>25.097604999999998</v>
      </c>
      <c r="H2194" s="2">
        <f>'Moving Avg'!G2194</f>
        <v>23.967991999999995</v>
      </c>
      <c r="I2194" s="2">
        <f>'Moving Avg'!H2194</f>
        <v>20.492049499999993</v>
      </c>
      <c r="J2194" s="6" t="str">
        <f>OBV!F2194</f>
        <v>BEARISH</v>
      </c>
      <c r="K2194" s="6" t="str">
        <f>OBV!G2194</f>
        <v>NEUTRAL</v>
      </c>
      <c r="L2194" s="6" t="str">
        <f>OBV!H2194</f>
        <v>NEUTRAL</v>
      </c>
      <c r="M2194" s="8">
        <f t="shared" si="343"/>
        <v>50</v>
      </c>
      <c r="N2194" s="8">
        <f t="shared" si="340"/>
        <v>0</v>
      </c>
      <c r="O2194" s="8">
        <f t="shared" si="341"/>
        <v>50</v>
      </c>
      <c r="P2194" s="8">
        <f t="shared" si="342"/>
        <v>16.5</v>
      </c>
      <c r="Q2194" s="9">
        <f t="shared" si="344"/>
        <v>27.475000000000001</v>
      </c>
      <c r="R2194" s="9">
        <f t="shared" si="345"/>
        <v>31.625</v>
      </c>
      <c r="S2194" s="9">
        <f t="shared" si="346"/>
        <v>27.425000000000001</v>
      </c>
      <c r="T2194" s="9">
        <f t="shared" si="347"/>
        <v>29.125</v>
      </c>
      <c r="U2194" s="8">
        <f t="shared" si="348"/>
        <v>28.841666666666669</v>
      </c>
      <c r="V2194" s="8">
        <f t="shared" si="349"/>
        <v>28.912500000000001</v>
      </c>
    </row>
    <row r="2195" spans="1:22" ht="13.5" x14ac:dyDescent="0.25">
      <c r="A2195" s="3">
        <f>RSI!A2195</f>
        <v>45202</v>
      </c>
      <c r="B2195" s="2">
        <f>RSI!B2195</f>
        <v>24.887499999999999</v>
      </c>
      <c r="C2195" s="2">
        <f>RSI!I2195</f>
        <v>53.496124835867036</v>
      </c>
      <c r="D2195" s="2">
        <f>MACD!E2195</f>
        <v>0.42676448069121165</v>
      </c>
      <c r="E2195" s="2">
        <f>MACD!F2195</f>
        <v>0.3709416979544734</v>
      </c>
      <c r="F2195" s="2">
        <f>'Moving Avg'!D2195</f>
        <v>24.720760000000002</v>
      </c>
      <c r="G2195" s="2">
        <f>'Moving Avg'!F2195</f>
        <v>25.071944999999999</v>
      </c>
      <c r="H2195" s="2">
        <f>'Moving Avg'!G2195</f>
        <v>24.035982000000001</v>
      </c>
      <c r="I2195" s="2">
        <f>'Moving Avg'!H2195</f>
        <v>20.537895499999994</v>
      </c>
      <c r="J2195" s="6" t="str">
        <f>OBV!F2195</f>
        <v>BEARISH</v>
      </c>
      <c r="K2195" s="6" t="str">
        <f>OBV!G2195</f>
        <v>NEUTRAL</v>
      </c>
      <c r="L2195" s="6" t="str">
        <f>OBV!H2195</f>
        <v>BEARISH DIVERGENCE</v>
      </c>
      <c r="M2195" s="8">
        <f t="shared" si="343"/>
        <v>50</v>
      </c>
      <c r="N2195" s="8">
        <f t="shared" si="340"/>
        <v>0</v>
      </c>
      <c r="O2195" s="8">
        <f t="shared" si="341"/>
        <v>50</v>
      </c>
      <c r="P2195" s="8">
        <f t="shared" si="342"/>
        <v>16.5</v>
      </c>
      <c r="Q2195" s="9">
        <f t="shared" si="344"/>
        <v>27.475000000000001</v>
      </c>
      <c r="R2195" s="9">
        <f t="shared" si="345"/>
        <v>31.625</v>
      </c>
      <c r="S2195" s="9">
        <f t="shared" si="346"/>
        <v>27.425000000000001</v>
      </c>
      <c r="T2195" s="9">
        <f t="shared" si="347"/>
        <v>29.125</v>
      </c>
      <c r="U2195" s="8">
        <f t="shared" si="348"/>
        <v>28.841666666666669</v>
      </c>
      <c r="V2195" s="8">
        <f t="shared" si="349"/>
        <v>28.912500000000001</v>
      </c>
    </row>
    <row r="2196" spans="1:22" ht="13.5" x14ac:dyDescent="0.25">
      <c r="A2196" s="3">
        <f>RSI!A2196</f>
        <v>45203</v>
      </c>
      <c r="B2196" s="2">
        <f>RSI!B2196</f>
        <v>24.887499999999999</v>
      </c>
      <c r="C2196" s="2">
        <f>RSI!I2196</f>
        <v>53.496124835867036</v>
      </c>
      <c r="D2196" s="2">
        <f>MACD!E2196</f>
        <v>0.41896317169905828</v>
      </c>
      <c r="E2196" s="2">
        <f>MACD!F2196</f>
        <v>0.3805459927033904</v>
      </c>
      <c r="F2196" s="2">
        <f>'Moving Avg'!D2196</f>
        <v>24.82338</v>
      </c>
      <c r="G2196" s="2">
        <f>'Moving Avg'!F2196</f>
        <v>25.043079999999996</v>
      </c>
      <c r="H2196" s="2">
        <f>'Moving Avg'!G2196</f>
        <v>24.103971999999999</v>
      </c>
      <c r="I2196" s="2">
        <f>'Moving Avg'!H2196</f>
        <v>20.583741499999991</v>
      </c>
      <c r="J2196" s="6" t="str">
        <f>OBV!F2196</f>
        <v>BEARISH</v>
      </c>
      <c r="K2196" s="6" t="str">
        <f>OBV!G2196</f>
        <v>NEUTRAL</v>
      </c>
      <c r="L2196" s="6" t="str">
        <f>OBV!H2196</f>
        <v>BEARISH DIVERGENCE</v>
      </c>
      <c r="M2196" s="8">
        <f t="shared" si="343"/>
        <v>50</v>
      </c>
      <c r="N2196" s="8">
        <f t="shared" si="340"/>
        <v>0</v>
      </c>
      <c r="O2196" s="8">
        <f t="shared" si="341"/>
        <v>50</v>
      </c>
      <c r="P2196" s="8">
        <f t="shared" si="342"/>
        <v>16.5</v>
      </c>
      <c r="Q2196" s="9">
        <f t="shared" si="344"/>
        <v>27.475000000000001</v>
      </c>
      <c r="R2196" s="9">
        <f t="shared" si="345"/>
        <v>31.625</v>
      </c>
      <c r="S2196" s="9">
        <f t="shared" si="346"/>
        <v>27.425000000000001</v>
      </c>
      <c r="T2196" s="9">
        <f t="shared" si="347"/>
        <v>29.125</v>
      </c>
      <c r="U2196" s="8">
        <f t="shared" si="348"/>
        <v>28.841666666666669</v>
      </c>
      <c r="V2196" s="8">
        <f t="shared" si="349"/>
        <v>28.912500000000001</v>
      </c>
    </row>
    <row r="2197" spans="1:22" ht="13.5" x14ac:dyDescent="0.25">
      <c r="A2197" s="3">
        <f>RSI!A2197</f>
        <v>45204</v>
      </c>
      <c r="B2197" s="2">
        <f>RSI!B2197</f>
        <v>25.657299999999999</v>
      </c>
      <c r="C2197" s="2">
        <f>RSI!I2197</f>
        <v>67.136142677667905</v>
      </c>
      <c r="D2197" s="2">
        <f>MACD!E2197</f>
        <v>0.34477453164310745</v>
      </c>
      <c r="E2197" s="2">
        <f>MACD!F2197</f>
        <v>0.37339170049133386</v>
      </c>
      <c r="F2197" s="2">
        <f>'Moving Avg'!D2197</f>
        <v>25.07996</v>
      </c>
      <c r="G2197" s="2">
        <f>'Moving Avg'!F2197</f>
        <v>25.054304999999999</v>
      </c>
      <c r="H2197" s="2">
        <f>'Moving Avg'!G2197</f>
        <v>24.187358</v>
      </c>
      <c r="I2197" s="2">
        <f>'Moving Avg'!H2197</f>
        <v>20.633466999999992</v>
      </c>
      <c r="J2197" s="6" t="str">
        <f>OBV!F2197</f>
        <v>BEARISH</v>
      </c>
      <c r="K2197" s="6" t="str">
        <f>OBV!G2197</f>
        <v>NEUTRAL</v>
      </c>
      <c r="L2197" s="6" t="str">
        <f>OBV!H2197</f>
        <v>BEARISH DIVERGENCE</v>
      </c>
      <c r="M2197" s="8">
        <f t="shared" si="343"/>
        <v>50</v>
      </c>
      <c r="N2197" s="8">
        <f t="shared" si="340"/>
        <v>100</v>
      </c>
      <c r="O2197" s="8">
        <f t="shared" si="341"/>
        <v>50</v>
      </c>
      <c r="P2197" s="8">
        <f t="shared" si="342"/>
        <v>16.5</v>
      </c>
      <c r="Q2197" s="9">
        <f t="shared" si="344"/>
        <v>62.475000000000001</v>
      </c>
      <c r="R2197" s="9">
        <f t="shared" si="345"/>
        <v>51.625</v>
      </c>
      <c r="S2197" s="9">
        <f t="shared" si="346"/>
        <v>42.424999999999997</v>
      </c>
      <c r="T2197" s="9">
        <f t="shared" si="347"/>
        <v>54.125</v>
      </c>
      <c r="U2197" s="8">
        <f t="shared" si="348"/>
        <v>52.17499999999999</v>
      </c>
      <c r="V2197" s="8">
        <f t="shared" si="349"/>
        <v>52.662499999999994</v>
      </c>
    </row>
    <row r="2198" spans="1:22" ht="13.5" x14ac:dyDescent="0.25">
      <c r="A2198" s="3">
        <f>RSI!A2198</f>
        <v>45205</v>
      </c>
      <c r="B2198" s="2">
        <f>RSI!B2198</f>
        <v>25.400700000000001</v>
      </c>
      <c r="C2198" s="2">
        <f>RSI!I2198</f>
        <v>60.740721253014733</v>
      </c>
      <c r="D2198" s="2">
        <f>MACD!E2198</f>
        <v>0.24745266799080312</v>
      </c>
      <c r="E2198" s="2">
        <f>MACD!F2198</f>
        <v>0.34820389399122775</v>
      </c>
      <c r="F2198" s="2">
        <f>'Moving Avg'!D2198</f>
        <v>25.156939999999999</v>
      </c>
      <c r="G2198" s="2">
        <f>'Moving Avg'!F2198</f>
        <v>25.055910000000001</v>
      </c>
      <c r="H2198" s="2">
        <f>'Moving Avg'!G2198</f>
        <v>24.265611999999997</v>
      </c>
      <c r="I2198" s="2">
        <f>'Moving Avg'!H2198</f>
        <v>20.681878999999995</v>
      </c>
      <c r="J2198" s="6" t="str">
        <f>OBV!F2198</f>
        <v>BEARISH</v>
      </c>
      <c r="K2198" s="6" t="str">
        <f>OBV!G2198</f>
        <v>NEUTRAL</v>
      </c>
      <c r="L2198" s="6" t="str">
        <f>OBV!H2198</f>
        <v>BEARISH DIVERGENCE</v>
      </c>
      <c r="M2198" s="8">
        <f t="shared" si="343"/>
        <v>50</v>
      </c>
      <c r="N2198" s="8">
        <f t="shared" si="340"/>
        <v>100</v>
      </c>
      <c r="O2198" s="8">
        <f t="shared" si="341"/>
        <v>50</v>
      </c>
      <c r="P2198" s="8">
        <f t="shared" si="342"/>
        <v>16.5</v>
      </c>
      <c r="Q2198" s="9">
        <f t="shared" si="344"/>
        <v>62.475000000000001</v>
      </c>
      <c r="R2198" s="9">
        <f t="shared" si="345"/>
        <v>51.625</v>
      </c>
      <c r="S2198" s="9">
        <f t="shared" si="346"/>
        <v>42.424999999999997</v>
      </c>
      <c r="T2198" s="9">
        <f t="shared" si="347"/>
        <v>54.125</v>
      </c>
      <c r="U2198" s="8">
        <f t="shared" si="348"/>
        <v>52.17499999999999</v>
      </c>
      <c r="V2198" s="8">
        <f t="shared" si="349"/>
        <v>52.662499999999994</v>
      </c>
    </row>
    <row r="2199" spans="1:22" ht="13.5" x14ac:dyDescent="0.25">
      <c r="A2199" s="3">
        <f>RSI!A2199</f>
        <v>45208</v>
      </c>
      <c r="B2199" s="2">
        <f>RSI!B2199</f>
        <v>25.336500000000001</v>
      </c>
      <c r="C2199" s="2">
        <f>RSI!I2199</f>
        <v>59.220700962450223</v>
      </c>
      <c r="D2199" s="2">
        <f>MACD!E2199</f>
        <v>0.18629847090719309</v>
      </c>
      <c r="E2199" s="2">
        <f>MACD!F2199</f>
        <v>0.31582280937442081</v>
      </c>
      <c r="F2199" s="2">
        <f>'Moving Avg'!D2199</f>
        <v>25.233899999999998</v>
      </c>
      <c r="G2199" s="2">
        <f>'Moving Avg'!F2199</f>
        <v>25.054624999999998</v>
      </c>
      <c r="H2199" s="2">
        <f>'Moving Avg'!G2199</f>
        <v>24.343865999999998</v>
      </c>
      <c r="I2199" s="2">
        <f>'Moving Avg'!H2199</f>
        <v>20.729969999999991</v>
      </c>
      <c r="J2199" s="6" t="str">
        <f>OBV!F2199</f>
        <v>BEARISH</v>
      </c>
      <c r="K2199" s="6" t="str">
        <f>OBV!G2199</f>
        <v>NEUTRAL</v>
      </c>
      <c r="L2199" s="6" t="str">
        <f>OBV!H2199</f>
        <v>BEARISH DIVERGENCE</v>
      </c>
      <c r="M2199" s="8">
        <f t="shared" si="343"/>
        <v>50</v>
      </c>
      <c r="N2199" s="8">
        <f t="shared" si="340"/>
        <v>100</v>
      </c>
      <c r="O2199" s="8">
        <f t="shared" si="341"/>
        <v>50</v>
      </c>
      <c r="P2199" s="8">
        <f t="shared" si="342"/>
        <v>16.5</v>
      </c>
      <c r="Q2199" s="9">
        <f t="shared" si="344"/>
        <v>62.475000000000001</v>
      </c>
      <c r="R2199" s="9">
        <f t="shared" si="345"/>
        <v>51.625</v>
      </c>
      <c r="S2199" s="9">
        <f t="shared" si="346"/>
        <v>42.424999999999997</v>
      </c>
      <c r="T2199" s="9">
        <f t="shared" si="347"/>
        <v>54.125</v>
      </c>
      <c r="U2199" s="8">
        <f t="shared" si="348"/>
        <v>52.17499999999999</v>
      </c>
      <c r="V2199" s="8">
        <f t="shared" si="349"/>
        <v>52.662499999999994</v>
      </c>
    </row>
    <row r="2200" spans="1:22" ht="13.5" x14ac:dyDescent="0.25">
      <c r="A2200" s="3">
        <f>RSI!A2200</f>
        <v>45209</v>
      </c>
      <c r="B2200" s="2">
        <f>RSI!B2200</f>
        <v>25.336500000000001</v>
      </c>
      <c r="C2200" s="2">
        <f>RSI!I2200</f>
        <v>59.220700962450223</v>
      </c>
      <c r="D2200" s="2">
        <f>MACD!E2200</f>
        <v>8.746200913619262E-2</v>
      </c>
      <c r="E2200" s="2">
        <f>MACD!F2200</f>
        <v>0.27015064932677518</v>
      </c>
      <c r="F2200" s="2">
        <f>'Moving Avg'!D2200</f>
        <v>25.323699999999999</v>
      </c>
      <c r="G2200" s="2">
        <f>'Moving Avg'!F2200</f>
        <v>25.054624999999998</v>
      </c>
      <c r="H2200" s="2">
        <f>'Moving Avg'!G2200</f>
        <v>24.422120000000003</v>
      </c>
      <c r="I2200" s="2">
        <f>'Moving Avg'!H2200</f>
        <v>20.778060999999994</v>
      </c>
      <c r="J2200" s="6" t="str">
        <f>OBV!F2200</f>
        <v>BEARISH</v>
      </c>
      <c r="K2200" s="6" t="str">
        <f>OBV!G2200</f>
        <v>NEUTRAL</v>
      </c>
      <c r="L2200" s="6" t="str">
        <f>OBV!H2200</f>
        <v>BEARISH DIVERGENCE</v>
      </c>
      <c r="M2200" s="8">
        <f t="shared" si="343"/>
        <v>50</v>
      </c>
      <c r="N2200" s="8">
        <f t="shared" si="340"/>
        <v>100</v>
      </c>
      <c r="O2200" s="8">
        <f t="shared" si="341"/>
        <v>50</v>
      </c>
      <c r="P2200" s="8">
        <f t="shared" si="342"/>
        <v>16.5</v>
      </c>
      <c r="Q2200" s="9">
        <f t="shared" si="344"/>
        <v>62.475000000000001</v>
      </c>
      <c r="R2200" s="9">
        <f t="shared" si="345"/>
        <v>51.625</v>
      </c>
      <c r="S2200" s="9">
        <f t="shared" si="346"/>
        <v>42.424999999999997</v>
      </c>
      <c r="T2200" s="9">
        <f t="shared" si="347"/>
        <v>54.125</v>
      </c>
      <c r="U2200" s="8">
        <f t="shared" si="348"/>
        <v>52.17499999999999</v>
      </c>
      <c r="V2200" s="8">
        <f t="shared" si="349"/>
        <v>52.662499999999994</v>
      </c>
    </row>
    <row r="2201" spans="1:22" ht="13.5" x14ac:dyDescent="0.25">
      <c r="A2201" s="3">
        <f>RSI!A2201</f>
        <v>45210</v>
      </c>
      <c r="B2201" s="2">
        <f>RSI!B2201</f>
        <v>25.015799999999999</v>
      </c>
      <c r="C2201" s="2">
        <f>RSI!I2201</f>
        <v>51.722120422211894</v>
      </c>
      <c r="D2201" s="2">
        <f>MACD!E2201</f>
        <v>-1.9290341358306762E-2</v>
      </c>
      <c r="E2201" s="2">
        <f>MACD!F2201</f>
        <v>0.21226245118975881</v>
      </c>
      <c r="F2201" s="2">
        <f>'Moving Avg'!D2201</f>
        <v>25.349359999999997</v>
      </c>
      <c r="G2201" s="2">
        <f>'Moving Avg'!F2201</f>
        <v>25.041795</v>
      </c>
      <c r="H2201" s="2">
        <f>'Moving Avg'!G2201</f>
        <v>24.495242000000005</v>
      </c>
      <c r="I2201" s="2">
        <f>'Moving Avg'!H2201</f>
        <v>20.824850999999995</v>
      </c>
      <c r="J2201" s="6" t="str">
        <f>OBV!F2201</f>
        <v>BEARISH</v>
      </c>
      <c r="K2201" s="6" t="str">
        <f>OBV!G2201</f>
        <v>NEUTRAL</v>
      </c>
      <c r="L2201" s="6" t="str">
        <f>OBV!H2201</f>
        <v>BEARISH DIVERGENCE</v>
      </c>
      <c r="M2201" s="8">
        <f t="shared" si="343"/>
        <v>50</v>
      </c>
      <c r="N2201" s="8">
        <f t="shared" si="340"/>
        <v>100</v>
      </c>
      <c r="O2201" s="8">
        <f t="shared" si="341"/>
        <v>50</v>
      </c>
      <c r="P2201" s="8">
        <f t="shared" si="342"/>
        <v>16.5</v>
      </c>
      <c r="Q2201" s="9">
        <f t="shared" si="344"/>
        <v>62.475000000000001</v>
      </c>
      <c r="R2201" s="9">
        <f t="shared" si="345"/>
        <v>51.625</v>
      </c>
      <c r="S2201" s="9">
        <f t="shared" si="346"/>
        <v>42.424999999999997</v>
      </c>
      <c r="T2201" s="9">
        <f t="shared" si="347"/>
        <v>54.125</v>
      </c>
      <c r="U2201" s="8">
        <f t="shared" si="348"/>
        <v>52.17499999999999</v>
      </c>
      <c r="V2201" s="8">
        <f t="shared" si="349"/>
        <v>52.662499999999994</v>
      </c>
    </row>
    <row r="2202" spans="1:22" ht="13.5" x14ac:dyDescent="0.25">
      <c r="A2202" s="3">
        <f>RSI!A2202</f>
        <v>45211</v>
      </c>
      <c r="B2202" s="2">
        <f>RSI!B2202</f>
        <v>24.971</v>
      </c>
      <c r="C2202" s="2">
        <f>RSI!I2202</f>
        <v>50.755289431034711</v>
      </c>
      <c r="D2202" s="2">
        <f>MACD!E2202</f>
        <v>-0.10669927304079607</v>
      </c>
      <c r="E2202" s="2">
        <f>MACD!F2202</f>
        <v>0.14847010634364785</v>
      </c>
      <c r="F2202" s="2">
        <f>'Moving Avg'!D2202</f>
        <v>25.2121</v>
      </c>
      <c r="G2202" s="2">
        <f>'Moving Avg'!F2202</f>
        <v>25.027045000000005</v>
      </c>
      <c r="H2202" s="2">
        <f>'Moving Avg'!G2202</f>
        <v>24.564901999999996</v>
      </c>
      <c r="I2202" s="2">
        <f>'Moving Avg'!H2202</f>
        <v>20.871870499999989</v>
      </c>
      <c r="J2202" s="6" t="str">
        <f>OBV!F2202</f>
        <v>BEARISH</v>
      </c>
      <c r="K2202" s="6" t="str">
        <f>OBV!G2202</f>
        <v>NEUTRAL</v>
      </c>
      <c r="L2202" s="6" t="str">
        <f>OBV!H2202</f>
        <v>CONFIRMED BEARISH</v>
      </c>
      <c r="M2202" s="8">
        <f t="shared" si="343"/>
        <v>50</v>
      </c>
      <c r="N2202" s="8">
        <f t="shared" si="340"/>
        <v>100</v>
      </c>
      <c r="O2202" s="8">
        <f t="shared" si="341"/>
        <v>50</v>
      </c>
      <c r="P2202" s="8">
        <f t="shared" si="342"/>
        <v>16.5</v>
      </c>
      <c r="Q2202" s="9">
        <f t="shared" si="344"/>
        <v>62.475000000000001</v>
      </c>
      <c r="R2202" s="9">
        <f t="shared" si="345"/>
        <v>51.625</v>
      </c>
      <c r="S2202" s="9">
        <f t="shared" si="346"/>
        <v>42.424999999999997</v>
      </c>
      <c r="T2202" s="9">
        <f t="shared" si="347"/>
        <v>54.125</v>
      </c>
      <c r="U2202" s="8">
        <f t="shared" si="348"/>
        <v>52.17499999999999</v>
      </c>
      <c r="V2202" s="8">
        <f t="shared" si="349"/>
        <v>52.662499999999994</v>
      </c>
    </row>
    <row r="2203" spans="1:22" ht="13.5" x14ac:dyDescent="0.25">
      <c r="A2203" s="3">
        <f>RSI!A2203</f>
        <v>45212</v>
      </c>
      <c r="B2203" s="2">
        <f>RSI!B2203</f>
        <v>25.241700000000002</v>
      </c>
      <c r="C2203" s="2">
        <f>RSI!I2203</f>
        <v>56.095717295361901</v>
      </c>
      <c r="D2203" s="2">
        <f>MACD!E2203</f>
        <v>-0.10213989731578721</v>
      </c>
      <c r="E2203" s="2">
        <f>MACD!F2203</f>
        <v>9.8348105611760842E-2</v>
      </c>
      <c r="F2203" s="2">
        <f>'Moving Avg'!D2203</f>
        <v>25.180299999999999</v>
      </c>
      <c r="G2203" s="2">
        <f>'Moving Avg'!F2203</f>
        <v>25.025510000000001</v>
      </c>
      <c r="H2203" s="2">
        <f>'Moving Avg'!G2203</f>
        <v>24.639976000000001</v>
      </c>
      <c r="I2203" s="2">
        <f>'Moving Avg'!H2203</f>
        <v>20.920243499999987</v>
      </c>
      <c r="J2203" s="6" t="str">
        <f>OBV!F2203</f>
        <v>BEARISH</v>
      </c>
      <c r="K2203" s="6" t="str">
        <f>OBV!G2203</f>
        <v>NEUTRAL</v>
      </c>
      <c r="L2203" s="6" t="str">
        <f>OBV!H2203</f>
        <v>CONFIRMED BEARISH</v>
      </c>
      <c r="M2203" s="8">
        <f t="shared" si="343"/>
        <v>50</v>
      </c>
      <c r="N2203" s="8">
        <f t="shared" si="340"/>
        <v>100</v>
      </c>
      <c r="O2203" s="8">
        <f t="shared" si="341"/>
        <v>50</v>
      </c>
      <c r="P2203" s="8">
        <f t="shared" si="342"/>
        <v>16.5</v>
      </c>
      <c r="Q2203" s="9">
        <f t="shared" si="344"/>
        <v>62.475000000000001</v>
      </c>
      <c r="R2203" s="9">
        <f t="shared" si="345"/>
        <v>51.625</v>
      </c>
      <c r="S2203" s="9">
        <f t="shared" si="346"/>
        <v>42.424999999999997</v>
      </c>
      <c r="T2203" s="9">
        <f t="shared" si="347"/>
        <v>54.125</v>
      </c>
      <c r="U2203" s="8">
        <f t="shared" si="348"/>
        <v>52.17499999999999</v>
      </c>
      <c r="V2203" s="8">
        <f t="shared" si="349"/>
        <v>52.662499999999994</v>
      </c>
    </row>
    <row r="2204" spans="1:22" ht="13.5" x14ac:dyDescent="0.25">
      <c r="A2204" s="3">
        <f>RSI!A2204</f>
        <v>45215</v>
      </c>
      <c r="B2204" s="2">
        <f>RSI!B2204</f>
        <v>25.241700000000002</v>
      </c>
      <c r="C2204" s="2">
        <f>RSI!I2204</f>
        <v>56.095717295361901</v>
      </c>
      <c r="D2204" s="2">
        <f>MACD!E2204</f>
        <v>-0.1098396468495757</v>
      </c>
      <c r="E2204" s="2">
        <f>MACD!F2204</f>
        <v>5.6710555119493536E-2</v>
      </c>
      <c r="F2204" s="2">
        <f>'Moving Avg'!D2204</f>
        <v>25.161340000000003</v>
      </c>
      <c r="G2204" s="2">
        <f>'Moving Avg'!F2204</f>
        <v>25.033595000000002</v>
      </c>
      <c r="H2204" s="2">
        <f>'Moving Avg'!G2204</f>
        <v>24.717743999999996</v>
      </c>
      <c r="I2204" s="2">
        <f>'Moving Avg'!H2204</f>
        <v>20.967860499999983</v>
      </c>
      <c r="J2204" s="6" t="str">
        <f>OBV!F2204</f>
        <v>BEARISH</v>
      </c>
      <c r="K2204" s="6" t="str">
        <f>OBV!G2204</f>
        <v>NEUTRAL</v>
      </c>
      <c r="L2204" s="6" t="str">
        <f>OBV!H2204</f>
        <v>CONFIRMED BEARISH</v>
      </c>
      <c r="M2204" s="8">
        <f t="shared" si="343"/>
        <v>50</v>
      </c>
      <c r="N2204" s="8">
        <f t="shared" si="340"/>
        <v>100</v>
      </c>
      <c r="O2204" s="8">
        <f t="shared" si="341"/>
        <v>50</v>
      </c>
      <c r="P2204" s="8">
        <f t="shared" si="342"/>
        <v>16.5</v>
      </c>
      <c r="Q2204" s="9">
        <f t="shared" si="344"/>
        <v>62.475000000000001</v>
      </c>
      <c r="R2204" s="9">
        <f t="shared" si="345"/>
        <v>51.625</v>
      </c>
      <c r="S2204" s="9">
        <f t="shared" si="346"/>
        <v>42.424999999999997</v>
      </c>
      <c r="T2204" s="9">
        <f t="shared" si="347"/>
        <v>54.125</v>
      </c>
      <c r="U2204" s="8">
        <f t="shared" si="348"/>
        <v>52.17499999999999</v>
      </c>
      <c r="V2204" s="8">
        <f t="shared" si="349"/>
        <v>52.662499999999994</v>
      </c>
    </row>
    <row r="2205" spans="1:22" ht="13.5" x14ac:dyDescent="0.25">
      <c r="A2205" s="3">
        <f>RSI!A2205</f>
        <v>45216</v>
      </c>
      <c r="B2205" s="2">
        <f>RSI!B2205</f>
        <v>25.168500000000002</v>
      </c>
      <c r="C2205" s="2">
        <f>RSI!I2205</f>
        <v>54.250644284220201</v>
      </c>
      <c r="D2205" s="2">
        <f>MACD!E2205</f>
        <v>-0.12238002444044227</v>
      </c>
      <c r="E2205" s="2">
        <f>MACD!F2205</f>
        <v>2.0892439207506375E-2</v>
      </c>
      <c r="F2205" s="2">
        <f>'Moving Avg'!D2205</f>
        <v>25.127739999999999</v>
      </c>
      <c r="G2205" s="2">
        <f>'Moving Avg'!F2205</f>
        <v>25.031929999999999</v>
      </c>
      <c r="H2205" s="2">
        <f>'Moving Avg'!G2205</f>
        <v>24.79392</v>
      </c>
      <c r="I2205" s="2">
        <f>'Moving Avg'!H2205</f>
        <v>21.014809499999984</v>
      </c>
      <c r="J2205" s="6" t="str">
        <f>OBV!F2205</f>
        <v>BEARISH</v>
      </c>
      <c r="K2205" s="6" t="str">
        <f>OBV!G2205</f>
        <v>NEUTRAL</v>
      </c>
      <c r="L2205" s="6" t="str">
        <f>OBV!H2205</f>
        <v>CONFIRMED BEARISH</v>
      </c>
      <c r="M2205" s="8">
        <f t="shared" si="343"/>
        <v>50</v>
      </c>
      <c r="N2205" s="8">
        <f t="shared" si="340"/>
        <v>100</v>
      </c>
      <c r="O2205" s="8">
        <f t="shared" si="341"/>
        <v>50</v>
      </c>
      <c r="P2205" s="8">
        <f t="shared" si="342"/>
        <v>16.5</v>
      </c>
      <c r="Q2205" s="9">
        <f t="shared" si="344"/>
        <v>62.475000000000001</v>
      </c>
      <c r="R2205" s="9">
        <f t="shared" si="345"/>
        <v>51.625</v>
      </c>
      <c r="S2205" s="9">
        <f t="shared" si="346"/>
        <v>42.424999999999997</v>
      </c>
      <c r="T2205" s="9">
        <f t="shared" si="347"/>
        <v>54.125</v>
      </c>
      <c r="U2205" s="8">
        <f t="shared" si="348"/>
        <v>52.17499999999999</v>
      </c>
      <c r="V2205" s="8">
        <f t="shared" si="349"/>
        <v>52.662499999999994</v>
      </c>
    </row>
    <row r="2206" spans="1:22" ht="13.5" x14ac:dyDescent="0.25">
      <c r="A2206" s="3">
        <f>RSI!A2206</f>
        <v>45217</v>
      </c>
      <c r="B2206" s="2">
        <f>RSI!B2206</f>
        <v>25.168500000000002</v>
      </c>
      <c r="C2206" s="2">
        <f>RSI!I2206</f>
        <v>54.250644284220201</v>
      </c>
      <c r="D2206" s="2">
        <f>MACD!E2206</f>
        <v>-0.13401274164763777</v>
      </c>
      <c r="E2206" s="2">
        <f>MACD!F2206</f>
        <v>-1.0088596963522451E-2</v>
      </c>
      <c r="F2206" s="2">
        <f>'Moving Avg'!D2206</f>
        <v>25.158279999999998</v>
      </c>
      <c r="G2206" s="2">
        <f>'Moving Avg'!F2206</f>
        <v>25.030264999999996</v>
      </c>
      <c r="H2206" s="2">
        <f>'Moving Avg'!G2206</f>
        <v>24.861374000000001</v>
      </c>
      <c r="I2206" s="2">
        <f>'Moving Avg'!H2206</f>
        <v>21.061455999999986</v>
      </c>
      <c r="J2206" s="6" t="str">
        <f>OBV!F2206</f>
        <v>BULLISH</v>
      </c>
      <c r="K2206" s="6" t="str">
        <f>OBV!G2206</f>
        <v>NEUTRAL</v>
      </c>
      <c r="L2206" s="6" t="str">
        <f>OBV!H2206</f>
        <v>BULLISH DIVERGENCE</v>
      </c>
      <c r="M2206" s="8">
        <f t="shared" si="343"/>
        <v>50</v>
      </c>
      <c r="N2206" s="8">
        <f t="shared" si="340"/>
        <v>100</v>
      </c>
      <c r="O2206" s="8">
        <f t="shared" si="341"/>
        <v>50</v>
      </c>
      <c r="P2206" s="8">
        <f t="shared" si="342"/>
        <v>66.5</v>
      </c>
      <c r="Q2206" s="9">
        <f t="shared" si="344"/>
        <v>69.974999999999994</v>
      </c>
      <c r="R2206" s="9">
        <f t="shared" si="345"/>
        <v>64.125</v>
      </c>
      <c r="S2206" s="9">
        <f t="shared" si="346"/>
        <v>64.924999999999997</v>
      </c>
      <c r="T2206" s="9">
        <f t="shared" si="347"/>
        <v>66.625</v>
      </c>
      <c r="U2206" s="8">
        <f t="shared" si="348"/>
        <v>66.341666666666654</v>
      </c>
      <c r="V2206" s="8">
        <f t="shared" si="349"/>
        <v>66.412499999999994</v>
      </c>
    </row>
    <row r="2207" spans="1:22" ht="13.5" x14ac:dyDescent="0.25">
      <c r="A2207" s="3">
        <f>RSI!A2207</f>
        <v>45218</v>
      </c>
      <c r="B2207" s="2">
        <f>RSI!B2207</f>
        <v>24.875900000000001</v>
      </c>
      <c r="C2207" s="2">
        <f>RSI!I2207</f>
        <v>47.072908166698809</v>
      </c>
      <c r="D2207" s="2">
        <f>MACD!E2207</f>
        <v>-4.6969190419083873E-3</v>
      </c>
      <c r="E2207" s="2">
        <f>MACD!F2207</f>
        <v>-9.010261379199639E-3</v>
      </c>
      <c r="F2207" s="2">
        <f>'Moving Avg'!D2207</f>
        <v>25.13926</v>
      </c>
      <c r="G2207" s="2">
        <f>'Moving Avg'!F2207</f>
        <v>25.017174999999998</v>
      </c>
      <c r="H2207" s="2">
        <f>'Moving Avg'!G2207</f>
        <v>24.934136000000002</v>
      </c>
      <c r="I2207" s="2">
        <f>'Moving Avg'!H2207</f>
        <v>21.106639499999986</v>
      </c>
      <c r="J2207" s="6" t="str">
        <f>OBV!F2207</f>
        <v>BULLISH</v>
      </c>
      <c r="K2207" s="6" t="str">
        <f>OBV!G2207</f>
        <v>NEUTRAL</v>
      </c>
      <c r="L2207" s="6" t="str">
        <f>OBV!H2207</f>
        <v>BULLISH DIVERGENCE</v>
      </c>
      <c r="M2207" s="8">
        <f t="shared" si="343"/>
        <v>50</v>
      </c>
      <c r="N2207" s="8">
        <f t="shared" si="340"/>
        <v>0</v>
      </c>
      <c r="O2207" s="8">
        <f t="shared" si="341"/>
        <v>50</v>
      </c>
      <c r="P2207" s="8">
        <f t="shared" si="342"/>
        <v>66.5</v>
      </c>
      <c r="Q2207" s="9">
        <f t="shared" si="344"/>
        <v>34.975000000000001</v>
      </c>
      <c r="R2207" s="9">
        <f t="shared" si="345"/>
        <v>44.125</v>
      </c>
      <c r="S2207" s="9">
        <f t="shared" si="346"/>
        <v>49.924999999999997</v>
      </c>
      <c r="T2207" s="9">
        <f t="shared" si="347"/>
        <v>41.625</v>
      </c>
      <c r="U2207" s="8">
        <f t="shared" si="348"/>
        <v>43.008333333333326</v>
      </c>
      <c r="V2207" s="8">
        <f t="shared" si="349"/>
        <v>42.662499999999994</v>
      </c>
    </row>
    <row r="2208" spans="1:22" ht="13.5" x14ac:dyDescent="0.25">
      <c r="A2208" s="3">
        <f>RSI!A2208</f>
        <v>45219</v>
      </c>
      <c r="B2208" s="2">
        <f>RSI!B2208</f>
        <v>24.875900000000001</v>
      </c>
      <c r="C2208" s="2">
        <f>RSI!I2208</f>
        <v>47.072908166698809</v>
      </c>
      <c r="D2208" s="2">
        <f>MACD!E2208</f>
        <v>6.6100342760780251E-2</v>
      </c>
      <c r="E2208" s="2">
        <f>MACD!F2208</f>
        <v>6.01185944879634E-3</v>
      </c>
      <c r="F2208" s="2">
        <f>'Moving Avg'!D2208</f>
        <v>25.066099999999999</v>
      </c>
      <c r="G2208" s="2">
        <f>'Moving Avg'!F2208</f>
        <v>25.019799999999996</v>
      </c>
      <c r="H2208" s="2">
        <f>'Moving Avg'!G2208</f>
        <v>24.981498000000002</v>
      </c>
      <c r="I2208" s="2">
        <f>'Moving Avg'!H2208</f>
        <v>21.151671999999984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  <c r="M2208" s="8">
        <f t="shared" si="343"/>
        <v>50</v>
      </c>
      <c r="N2208" s="8">
        <f t="shared" si="340"/>
        <v>0</v>
      </c>
      <c r="O2208" s="8">
        <f t="shared" si="341"/>
        <v>50</v>
      </c>
      <c r="P2208" s="8">
        <f t="shared" si="342"/>
        <v>16.5</v>
      </c>
      <c r="Q2208" s="9">
        <f t="shared" si="344"/>
        <v>27.475000000000001</v>
      </c>
      <c r="R2208" s="9">
        <f t="shared" si="345"/>
        <v>31.625</v>
      </c>
      <c r="S2208" s="9">
        <f t="shared" si="346"/>
        <v>27.425000000000001</v>
      </c>
      <c r="T2208" s="9">
        <f t="shared" si="347"/>
        <v>29.125</v>
      </c>
      <c r="U2208" s="8">
        <f t="shared" si="348"/>
        <v>28.841666666666669</v>
      </c>
      <c r="V2208" s="8">
        <f t="shared" si="349"/>
        <v>28.912500000000001</v>
      </c>
    </row>
    <row r="2209" spans="1:22" ht="13.5" x14ac:dyDescent="0.25">
      <c r="A2209" s="3">
        <f>RSI!A2209</f>
        <v>45222</v>
      </c>
      <c r="B2209" s="2">
        <f>RSI!B2209</f>
        <v>24.875900000000001</v>
      </c>
      <c r="C2209" s="2">
        <f>RSI!I2209</f>
        <v>47.072908166698817</v>
      </c>
      <c r="D2209" s="2">
        <f>MACD!E2209</f>
        <v>0.11691870636390078</v>
      </c>
      <c r="E2209" s="2">
        <f>MACD!F2209</f>
        <v>2.819322883181723E-2</v>
      </c>
      <c r="F2209" s="2">
        <f>'Moving Avg'!D2209</f>
        <v>24.992940000000001</v>
      </c>
      <c r="G2209" s="2">
        <f>'Moving Avg'!F2209</f>
        <v>25.016009999999998</v>
      </c>
      <c r="H2209" s="2">
        <f>'Moving Avg'!G2209</f>
        <v>25.013336000000002</v>
      </c>
      <c r="I2209" s="2">
        <f>'Moving Avg'!H2209</f>
        <v>21.196704499999989</v>
      </c>
      <c r="J2209" s="6" t="str">
        <f>OBV!F2209</f>
        <v>BEARISH</v>
      </c>
      <c r="K2209" s="6" t="str">
        <f>OBV!G2209</f>
        <v>NEUTRAL</v>
      </c>
      <c r="L2209" s="6" t="str">
        <f>OBV!H2209</f>
        <v>CONFIRMED BEARISH</v>
      </c>
      <c r="M2209" s="8">
        <f t="shared" si="343"/>
        <v>50</v>
      </c>
      <c r="N2209" s="8">
        <f t="shared" si="340"/>
        <v>0</v>
      </c>
      <c r="O2209" s="8">
        <f t="shared" si="341"/>
        <v>50</v>
      </c>
      <c r="P2209" s="8">
        <f t="shared" si="342"/>
        <v>16.5</v>
      </c>
      <c r="Q2209" s="9">
        <f t="shared" si="344"/>
        <v>27.475000000000001</v>
      </c>
      <c r="R2209" s="9">
        <f t="shared" si="345"/>
        <v>31.625</v>
      </c>
      <c r="S2209" s="9">
        <f t="shared" si="346"/>
        <v>27.425000000000001</v>
      </c>
      <c r="T2209" s="9">
        <f t="shared" si="347"/>
        <v>29.125</v>
      </c>
      <c r="U2209" s="8">
        <f t="shared" si="348"/>
        <v>28.841666666666669</v>
      </c>
      <c r="V2209" s="8">
        <f t="shared" si="349"/>
        <v>28.912500000000001</v>
      </c>
    </row>
    <row r="2210" spans="1:22" ht="13.5" x14ac:dyDescent="0.25">
      <c r="A2210" s="3">
        <f>RSI!A2210</f>
        <v>45223</v>
      </c>
      <c r="B2210" s="2">
        <f>RSI!B2210</f>
        <v>24.839300000000001</v>
      </c>
      <c r="C2210" s="2">
        <f>RSI!I2210</f>
        <v>46.119609420121868</v>
      </c>
      <c r="D2210" s="2">
        <f>MACD!E2210</f>
        <v>0.16336137065279743</v>
      </c>
      <c r="E2210" s="2">
        <f>MACD!F2210</f>
        <v>5.5226857196013272E-2</v>
      </c>
      <c r="F2210" s="2">
        <f>'Moving Avg'!D2210</f>
        <v>24.927100000000003</v>
      </c>
      <c r="G2210" s="2">
        <f>'Moving Avg'!F2210</f>
        <v>25.024824999999996</v>
      </c>
      <c r="H2210" s="2">
        <f>'Moving Avg'!G2210</f>
        <v>25.038028000000004</v>
      </c>
      <c r="I2210" s="2">
        <f>'Moving Avg'!H2210</f>
        <v>21.241463499999988</v>
      </c>
      <c r="J2210" s="6" t="str">
        <f>OBV!F2210</f>
        <v>BEARISH</v>
      </c>
      <c r="K2210" s="6" t="str">
        <f>OBV!G2210</f>
        <v>NEUTRAL</v>
      </c>
      <c r="L2210" s="6" t="str">
        <f>OBV!H2210</f>
        <v>CONFIRMED BEARISH</v>
      </c>
      <c r="M2210" s="8">
        <f t="shared" si="343"/>
        <v>50</v>
      </c>
      <c r="N2210" s="8">
        <f t="shared" si="340"/>
        <v>0</v>
      </c>
      <c r="O2210" s="8">
        <f t="shared" si="341"/>
        <v>50</v>
      </c>
      <c r="P2210" s="8">
        <f t="shared" si="342"/>
        <v>16.5</v>
      </c>
      <c r="Q2210" s="9">
        <f t="shared" si="344"/>
        <v>27.475000000000001</v>
      </c>
      <c r="R2210" s="9">
        <f t="shared" si="345"/>
        <v>31.625</v>
      </c>
      <c r="S2210" s="9">
        <f t="shared" si="346"/>
        <v>27.425000000000001</v>
      </c>
      <c r="T2210" s="9">
        <f t="shared" si="347"/>
        <v>29.125</v>
      </c>
      <c r="U2210" s="8">
        <f t="shared" si="348"/>
        <v>28.841666666666669</v>
      </c>
      <c r="V2210" s="8">
        <f t="shared" si="349"/>
        <v>28.912500000000001</v>
      </c>
    </row>
    <row r="2211" spans="1:22" ht="13.5" x14ac:dyDescent="0.25">
      <c r="A2211" s="3">
        <f>RSI!A2211</f>
        <v>45224</v>
      </c>
      <c r="B2211" s="2">
        <f>RSI!B2211</f>
        <v>24.875900000000001</v>
      </c>
      <c r="C2211" s="2">
        <f>RSI!I2211</f>
        <v>47.269624511193221</v>
      </c>
      <c r="D2211" s="2">
        <f>MACD!E2211</f>
        <v>0.15150292961814316</v>
      </c>
      <c r="E2211" s="2">
        <f>MACD!F2211</f>
        <v>7.4482071680439257E-2</v>
      </c>
      <c r="F2211" s="2">
        <f>'Moving Avg'!D2211</f>
        <v>24.868580000000001</v>
      </c>
      <c r="G2211" s="2">
        <f>'Moving Avg'!F2211</f>
        <v>25.049899999999997</v>
      </c>
      <c r="H2211" s="2">
        <f>'Moving Avg'!G2211</f>
        <v>25.063452000000005</v>
      </c>
      <c r="I2211" s="2">
        <f>'Moving Avg'!H2211</f>
        <v>21.286193499999989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  <c r="M2211" s="8">
        <f t="shared" si="343"/>
        <v>50</v>
      </c>
      <c r="N2211" s="8">
        <f t="shared" si="340"/>
        <v>0</v>
      </c>
      <c r="O2211" s="8">
        <f t="shared" si="341"/>
        <v>50</v>
      </c>
      <c r="P2211" s="8">
        <f t="shared" si="342"/>
        <v>16.5</v>
      </c>
      <c r="Q2211" s="9">
        <f t="shared" si="344"/>
        <v>27.475000000000001</v>
      </c>
      <c r="R2211" s="9">
        <f t="shared" si="345"/>
        <v>31.625</v>
      </c>
      <c r="S2211" s="9">
        <f t="shared" si="346"/>
        <v>27.425000000000001</v>
      </c>
      <c r="T2211" s="9">
        <f t="shared" si="347"/>
        <v>29.125</v>
      </c>
      <c r="U2211" s="8">
        <f t="shared" si="348"/>
        <v>28.841666666666669</v>
      </c>
      <c r="V2211" s="8">
        <f t="shared" si="349"/>
        <v>28.912500000000001</v>
      </c>
    </row>
    <row r="2212" spans="1:22" ht="13.5" x14ac:dyDescent="0.25">
      <c r="A2212" s="3">
        <f>RSI!A2212</f>
        <v>45225</v>
      </c>
      <c r="B2212" s="2">
        <f>RSI!B2212</f>
        <v>24.875900000000001</v>
      </c>
      <c r="C2212" s="2">
        <f>RSI!I2212</f>
        <v>47.269624511193221</v>
      </c>
      <c r="D2212" s="2">
        <f>MACD!E2212</f>
        <v>0.13518759342725062</v>
      </c>
      <c r="E2212" s="2">
        <f>MACD!F2212</f>
        <v>8.6623176029801532E-2</v>
      </c>
      <c r="F2212" s="2">
        <f>'Moving Avg'!D2212</f>
        <v>24.868580000000001</v>
      </c>
      <c r="G2212" s="2">
        <f>'Moving Avg'!F2212</f>
        <v>25.074974999999998</v>
      </c>
      <c r="H2212" s="2">
        <f>'Moving Avg'!G2212</f>
        <v>25.086310000000008</v>
      </c>
      <c r="I2212" s="2">
        <f>'Moving Avg'!H2212</f>
        <v>21.32895899999999</v>
      </c>
      <c r="J2212" s="6" t="str">
        <f>OBV!F2212</f>
        <v>BULLISH</v>
      </c>
      <c r="K2212" s="6" t="str">
        <f>OBV!G2212</f>
        <v>NEUTRAL</v>
      </c>
      <c r="L2212" s="6" t="str">
        <f>OBV!H2212</f>
        <v>NEUTRAL</v>
      </c>
      <c r="M2212" s="8">
        <f t="shared" si="343"/>
        <v>50</v>
      </c>
      <c r="N2212" s="8">
        <f t="shared" si="340"/>
        <v>0</v>
      </c>
      <c r="O2212" s="8">
        <f t="shared" si="341"/>
        <v>50</v>
      </c>
      <c r="P2212" s="8">
        <f t="shared" si="342"/>
        <v>49.5</v>
      </c>
      <c r="Q2212" s="9">
        <f t="shared" si="344"/>
        <v>32.424999999999997</v>
      </c>
      <c r="R2212" s="9">
        <f t="shared" si="345"/>
        <v>39.875</v>
      </c>
      <c r="S2212" s="9">
        <f t="shared" si="346"/>
        <v>42.275000000000006</v>
      </c>
      <c r="T2212" s="9">
        <f t="shared" si="347"/>
        <v>37.375</v>
      </c>
      <c r="U2212" s="8">
        <f t="shared" si="348"/>
        <v>38.19166666666667</v>
      </c>
      <c r="V2212" s="8">
        <f t="shared" si="349"/>
        <v>37.987499999999997</v>
      </c>
    </row>
    <row r="2213" spans="1:22" ht="13.5" x14ac:dyDescent="0.25">
      <c r="A2213" s="3">
        <f>RSI!A2213</f>
        <v>45226</v>
      </c>
      <c r="B2213" s="2">
        <f>RSI!B2213</f>
        <v>24.868500000000001</v>
      </c>
      <c r="C2213" s="2">
        <f>RSI!I2213</f>
        <v>47.034224330733693</v>
      </c>
      <c r="D2213" s="2">
        <f>MACD!E2213</f>
        <v>0.16414238594518338</v>
      </c>
      <c r="E2213" s="2">
        <f>MACD!F2213</f>
        <v>0.10212701801287791</v>
      </c>
      <c r="F2213" s="2">
        <f>'Moving Avg'!D2213</f>
        <v>24.867100000000001</v>
      </c>
      <c r="G2213" s="2">
        <f>'Moving Avg'!F2213</f>
        <v>25.067609999999998</v>
      </c>
      <c r="H2213" s="2">
        <f>'Moving Avg'!G2213</f>
        <v>25.10389000000001</v>
      </c>
      <c r="I2213" s="2">
        <f>'Moving Avg'!H2213</f>
        <v>21.369268999999989</v>
      </c>
      <c r="J2213" s="6" t="str">
        <f>OBV!F2213</f>
        <v>BULLISH</v>
      </c>
      <c r="K2213" s="6" t="str">
        <f>OBV!G2213</f>
        <v>NEUTRAL</v>
      </c>
      <c r="L2213" s="6" t="str">
        <f>OBV!H2213</f>
        <v>BULLISH DIVERGENCE</v>
      </c>
      <c r="M2213" s="8">
        <f t="shared" si="343"/>
        <v>50</v>
      </c>
      <c r="N2213" s="8">
        <f t="shared" si="340"/>
        <v>0</v>
      </c>
      <c r="O2213" s="8">
        <f t="shared" si="341"/>
        <v>50</v>
      </c>
      <c r="P2213" s="8">
        <f t="shared" si="342"/>
        <v>66.5</v>
      </c>
      <c r="Q2213" s="9">
        <f t="shared" si="344"/>
        <v>34.975000000000001</v>
      </c>
      <c r="R2213" s="9">
        <f t="shared" si="345"/>
        <v>44.125</v>
      </c>
      <c r="S2213" s="9">
        <f t="shared" si="346"/>
        <v>49.924999999999997</v>
      </c>
      <c r="T2213" s="9">
        <f t="shared" si="347"/>
        <v>41.625</v>
      </c>
      <c r="U2213" s="8">
        <f t="shared" si="348"/>
        <v>43.008333333333326</v>
      </c>
      <c r="V2213" s="8">
        <f t="shared" si="349"/>
        <v>42.662499999999994</v>
      </c>
    </row>
    <row r="2214" spans="1:22" ht="13.5" x14ac:dyDescent="0.25">
      <c r="A2214" s="3">
        <f>RSI!A2214</f>
        <v>45229</v>
      </c>
      <c r="B2214" s="2">
        <f>RSI!B2214</f>
        <v>24.832000000000001</v>
      </c>
      <c r="C2214" s="2">
        <f>RSI!I2214</f>
        <v>45.822104657772464</v>
      </c>
      <c r="D2214" s="2">
        <f>MACD!E2214</f>
        <v>0.19191389135444936</v>
      </c>
      <c r="E2214" s="2">
        <f>MACD!F2214</f>
        <v>0.1200843926811922</v>
      </c>
      <c r="F2214" s="2">
        <f>'Moving Avg'!D2214</f>
        <v>24.858320000000003</v>
      </c>
      <c r="G2214" s="2">
        <f>'Moving Avg'!F2214</f>
        <v>25.061624999999999</v>
      </c>
      <c r="H2214" s="2">
        <f>'Moving Avg'!G2214</f>
        <v>25.113042000000014</v>
      </c>
      <c r="I2214" s="2">
        <f>'Moving Avg'!H2214</f>
        <v>21.40954799999999</v>
      </c>
      <c r="J2214" s="6" t="str">
        <f>OBV!F2214</f>
        <v>BULLISH</v>
      </c>
      <c r="K2214" s="6" t="str">
        <f>OBV!G2214</f>
        <v>NEUTRAL</v>
      </c>
      <c r="L2214" s="6" t="str">
        <f>OBV!H2214</f>
        <v>BULLISH DIVERGENCE</v>
      </c>
      <c r="M2214" s="8">
        <f t="shared" si="343"/>
        <v>50</v>
      </c>
      <c r="N2214" s="8">
        <f t="shared" si="340"/>
        <v>0</v>
      </c>
      <c r="O2214" s="8">
        <f t="shared" si="341"/>
        <v>50</v>
      </c>
      <c r="P2214" s="8">
        <f t="shared" si="342"/>
        <v>66.5</v>
      </c>
      <c r="Q2214" s="9">
        <f t="shared" si="344"/>
        <v>34.975000000000001</v>
      </c>
      <c r="R2214" s="9">
        <f t="shared" si="345"/>
        <v>44.125</v>
      </c>
      <c r="S2214" s="9">
        <f t="shared" si="346"/>
        <v>49.924999999999997</v>
      </c>
      <c r="T2214" s="9">
        <f t="shared" si="347"/>
        <v>41.625</v>
      </c>
      <c r="U2214" s="8">
        <f t="shared" si="348"/>
        <v>43.008333333333326</v>
      </c>
      <c r="V2214" s="8">
        <f t="shared" si="349"/>
        <v>42.662499999999994</v>
      </c>
    </row>
    <row r="2215" spans="1:22" ht="13.5" x14ac:dyDescent="0.25">
      <c r="A2215" s="3">
        <f>RSI!A2215</f>
        <v>45230</v>
      </c>
      <c r="B2215" s="2">
        <f>RSI!B2215</f>
        <v>24.802700000000002</v>
      </c>
      <c r="C2215" s="2">
        <f>RSI!I2215</f>
        <v>44.823492958364447</v>
      </c>
      <c r="D2215" s="2">
        <f>MACD!E2215</f>
        <v>0.2070629181981225</v>
      </c>
      <c r="E2215" s="2">
        <f>MACD!F2215</f>
        <v>0.13748009778457826</v>
      </c>
      <c r="F2215" s="2">
        <f>'Moving Avg'!D2215</f>
        <v>24.851000000000003</v>
      </c>
      <c r="G2215" s="2">
        <f>'Moving Avg'!F2215</f>
        <v>25.057385</v>
      </c>
      <c r="H2215" s="2">
        <f>'Moving Avg'!G2215</f>
        <v>25.103648000000007</v>
      </c>
      <c r="I2215" s="2">
        <f>'Moving Avg'!H2215</f>
        <v>21.449831499999991</v>
      </c>
      <c r="J2215" s="6" t="str">
        <f>OBV!F2215</f>
        <v>BEARISH</v>
      </c>
      <c r="K2215" s="6" t="str">
        <f>OBV!G2215</f>
        <v>NEUTRAL</v>
      </c>
      <c r="L2215" s="6" t="str">
        <f>OBV!H2215</f>
        <v>CONFIRMED BEARISH</v>
      </c>
      <c r="M2215" s="8">
        <f t="shared" si="343"/>
        <v>50</v>
      </c>
      <c r="N2215" s="8">
        <f t="shared" si="340"/>
        <v>0</v>
      </c>
      <c r="O2215" s="8">
        <f t="shared" si="341"/>
        <v>50</v>
      </c>
      <c r="P2215" s="8">
        <f t="shared" si="342"/>
        <v>16.5</v>
      </c>
      <c r="Q2215" s="9">
        <f t="shared" si="344"/>
        <v>27.475000000000001</v>
      </c>
      <c r="R2215" s="9">
        <f t="shared" si="345"/>
        <v>31.625</v>
      </c>
      <c r="S2215" s="9">
        <f t="shared" si="346"/>
        <v>27.425000000000001</v>
      </c>
      <c r="T2215" s="9">
        <f t="shared" si="347"/>
        <v>29.125</v>
      </c>
      <c r="U2215" s="8">
        <f t="shared" si="348"/>
        <v>28.841666666666669</v>
      </c>
      <c r="V2215" s="8">
        <f t="shared" si="349"/>
        <v>28.912500000000001</v>
      </c>
    </row>
    <row r="2216" spans="1:22" ht="13.5" x14ac:dyDescent="0.25">
      <c r="A2216" s="3">
        <f>RSI!A2216</f>
        <v>45231</v>
      </c>
      <c r="B2216" s="2">
        <f>RSI!B2216</f>
        <v>24.729500000000002</v>
      </c>
      <c r="C2216" s="2">
        <f>RSI!I2216</f>
        <v>42.340876635601091</v>
      </c>
      <c r="D2216" s="2">
        <f>MACD!E2216</f>
        <v>0.22616300568877534</v>
      </c>
      <c r="E2216" s="2">
        <f>MACD!F2216</f>
        <v>0.15521667936541766</v>
      </c>
      <c r="F2216" s="2">
        <f>'Moving Avg'!D2216</f>
        <v>24.821720000000003</v>
      </c>
      <c r="G2216" s="2">
        <f>'Moving Avg'!F2216</f>
        <v>25.049484999999997</v>
      </c>
      <c r="H2216" s="2">
        <f>'Moving Avg'!G2216</f>
        <v>25.091508000000005</v>
      </c>
      <c r="I2216" s="2">
        <f>'Moving Avg'!H2216</f>
        <v>21.489537499999994</v>
      </c>
      <c r="J2216" s="6" t="str">
        <f>OBV!F2216</f>
        <v>BEARISH</v>
      </c>
      <c r="K2216" s="6" t="str">
        <f>OBV!G2216</f>
        <v>NEUTRAL</v>
      </c>
      <c r="L2216" s="6" t="str">
        <f>OBV!H2216</f>
        <v>CONFIRMED BEARISH</v>
      </c>
      <c r="M2216" s="8">
        <f t="shared" si="343"/>
        <v>50</v>
      </c>
      <c r="N2216" s="8">
        <f t="shared" si="340"/>
        <v>0</v>
      </c>
      <c r="O2216" s="8">
        <f t="shared" si="341"/>
        <v>50</v>
      </c>
      <c r="P2216" s="8">
        <f t="shared" si="342"/>
        <v>16.5</v>
      </c>
      <c r="Q2216" s="9">
        <f t="shared" si="344"/>
        <v>27.475000000000001</v>
      </c>
      <c r="R2216" s="9">
        <f t="shared" si="345"/>
        <v>31.625</v>
      </c>
      <c r="S2216" s="9">
        <f t="shared" si="346"/>
        <v>27.425000000000001</v>
      </c>
      <c r="T2216" s="9">
        <f t="shared" si="347"/>
        <v>29.125</v>
      </c>
      <c r="U2216" s="8">
        <f t="shared" si="348"/>
        <v>28.841666666666669</v>
      </c>
      <c r="V2216" s="8">
        <f t="shared" si="349"/>
        <v>28.912500000000001</v>
      </c>
    </row>
    <row r="2217" spans="1:22" ht="13.5" x14ac:dyDescent="0.25">
      <c r="A2217" s="3">
        <f>RSI!A2217</f>
        <v>45232</v>
      </c>
      <c r="B2217" s="2">
        <f>RSI!B2217</f>
        <v>24.795400000000001</v>
      </c>
      <c r="C2217" s="2">
        <f>RSI!I2217</f>
        <v>45.279301299553218</v>
      </c>
      <c r="D2217" s="2">
        <f>MACD!E2217</f>
        <v>0.19365608841576787</v>
      </c>
      <c r="E2217" s="2">
        <f>MACD!F2217</f>
        <v>0.16290456117548771</v>
      </c>
      <c r="F2217" s="2">
        <f>'Moving Avg'!D2217</f>
        <v>24.805620000000001</v>
      </c>
      <c r="G2217" s="2">
        <f>'Moving Avg'!F2217</f>
        <v>25.00639</v>
      </c>
      <c r="H2217" s="2">
        <f>'Moving Avg'!G2217</f>
        <v>25.081326000000008</v>
      </c>
      <c r="I2217" s="2">
        <f>'Moving Avg'!H2217</f>
        <v>21.529481999999994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  <c r="M2217" s="8">
        <f t="shared" si="343"/>
        <v>50</v>
      </c>
      <c r="N2217" s="8">
        <f t="shared" si="340"/>
        <v>0</v>
      </c>
      <c r="O2217" s="8">
        <f t="shared" si="341"/>
        <v>50</v>
      </c>
      <c r="P2217" s="8">
        <f t="shared" si="342"/>
        <v>16.5</v>
      </c>
      <c r="Q2217" s="9">
        <f t="shared" si="344"/>
        <v>27.475000000000001</v>
      </c>
      <c r="R2217" s="9">
        <f t="shared" si="345"/>
        <v>31.625</v>
      </c>
      <c r="S2217" s="9">
        <f t="shared" si="346"/>
        <v>27.425000000000001</v>
      </c>
      <c r="T2217" s="9">
        <f t="shared" si="347"/>
        <v>29.125</v>
      </c>
      <c r="U2217" s="8">
        <f t="shared" si="348"/>
        <v>28.841666666666669</v>
      </c>
      <c r="V2217" s="8">
        <f t="shared" si="349"/>
        <v>28.912500000000001</v>
      </c>
    </row>
    <row r="2218" spans="1:22" ht="13.5" x14ac:dyDescent="0.25">
      <c r="A2218" s="3">
        <f>RSI!A2218</f>
        <v>45233</v>
      </c>
      <c r="B2218" s="2">
        <f>RSI!B2218</f>
        <v>24.51</v>
      </c>
      <c r="C2218" s="2">
        <f>RSI!I2218</f>
        <v>36.583897825276992</v>
      </c>
      <c r="D2218" s="2">
        <f>MACD!E2218</f>
        <v>0.18803891860454058</v>
      </c>
      <c r="E2218" s="2">
        <f>MACD!F2218</f>
        <v>0.16793143266129829</v>
      </c>
      <c r="F2218" s="2">
        <f>'Moving Avg'!D2218</f>
        <v>24.733920000000005</v>
      </c>
      <c r="G2218" s="2">
        <f>'Moving Avg'!F2218</f>
        <v>24.961854999999996</v>
      </c>
      <c r="H2218" s="2">
        <f>'Moving Avg'!G2218</f>
        <v>25.065436000000005</v>
      </c>
      <c r="I2218" s="2">
        <f>'Moving Avg'!H2218</f>
        <v>21.568211499999997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  <c r="M2218" s="8">
        <f t="shared" si="343"/>
        <v>50</v>
      </c>
      <c r="N2218" s="8">
        <f t="shared" si="340"/>
        <v>0</v>
      </c>
      <c r="O2218" s="8">
        <f t="shared" si="341"/>
        <v>50</v>
      </c>
      <c r="P2218" s="8">
        <f t="shared" si="342"/>
        <v>16.5</v>
      </c>
      <c r="Q2218" s="9">
        <f t="shared" si="344"/>
        <v>27.475000000000001</v>
      </c>
      <c r="R2218" s="9">
        <f t="shared" si="345"/>
        <v>31.625</v>
      </c>
      <c r="S2218" s="9">
        <f t="shared" si="346"/>
        <v>27.425000000000001</v>
      </c>
      <c r="T2218" s="9">
        <f t="shared" si="347"/>
        <v>29.125</v>
      </c>
      <c r="U2218" s="8">
        <f t="shared" si="348"/>
        <v>28.841666666666669</v>
      </c>
      <c r="V2218" s="8">
        <f t="shared" si="349"/>
        <v>28.912500000000001</v>
      </c>
    </row>
    <row r="2219" spans="1:22" ht="13.5" x14ac:dyDescent="0.25">
      <c r="A2219" s="3">
        <f>RSI!A2219</f>
        <v>45236</v>
      </c>
      <c r="B2219" s="2">
        <f>RSI!B2219</f>
        <v>24.656400000000001</v>
      </c>
      <c r="C2219" s="2">
        <f>RSI!I2219</f>
        <v>42.666257582182745</v>
      </c>
      <c r="D2219" s="2">
        <f>MACD!E2219</f>
        <v>0.17482046455181788</v>
      </c>
      <c r="E2219" s="2">
        <f>MACD!F2219</f>
        <v>0.1693092390394022</v>
      </c>
      <c r="F2219" s="2">
        <f>'Moving Avg'!D2219</f>
        <v>24.698800000000002</v>
      </c>
      <c r="G2219" s="2">
        <f>'Moving Avg'!F2219</f>
        <v>24.927849999999999</v>
      </c>
      <c r="H2219" s="2">
        <f>'Moving Avg'!G2219</f>
        <v>25.055682000000004</v>
      </c>
      <c r="I2219" s="2">
        <f>'Moving Avg'!H2219</f>
        <v>21.607763499999997</v>
      </c>
      <c r="J2219" s="6" t="str">
        <f>OBV!F2219</f>
        <v>BEARISH</v>
      </c>
      <c r="K2219" s="6" t="str">
        <f>OBV!G2219</f>
        <v>NEUTRAL</v>
      </c>
      <c r="L2219" s="6" t="str">
        <f>OBV!H2219</f>
        <v>CONFIRMED BEARISH</v>
      </c>
      <c r="M2219" s="8">
        <f t="shared" si="343"/>
        <v>50</v>
      </c>
      <c r="N2219" s="8">
        <f t="shared" si="340"/>
        <v>0</v>
      </c>
      <c r="O2219" s="8">
        <f t="shared" si="341"/>
        <v>50</v>
      </c>
      <c r="P2219" s="8">
        <f t="shared" si="342"/>
        <v>16.5</v>
      </c>
      <c r="Q2219" s="9">
        <f t="shared" si="344"/>
        <v>27.475000000000001</v>
      </c>
      <c r="R2219" s="9">
        <f t="shared" si="345"/>
        <v>31.625</v>
      </c>
      <c r="S2219" s="9">
        <f t="shared" si="346"/>
        <v>27.425000000000001</v>
      </c>
      <c r="T2219" s="9">
        <f t="shared" si="347"/>
        <v>29.125</v>
      </c>
      <c r="U2219" s="8">
        <f t="shared" si="348"/>
        <v>28.841666666666669</v>
      </c>
      <c r="V2219" s="8">
        <f t="shared" si="349"/>
        <v>28.912500000000001</v>
      </c>
    </row>
    <row r="2220" spans="1:22" ht="13.5" x14ac:dyDescent="0.25">
      <c r="A2220" s="3">
        <f>RSI!A2220</f>
        <v>45237</v>
      </c>
      <c r="B2220" s="2">
        <f>RSI!B2220</f>
        <v>24.692900000000002</v>
      </c>
      <c r="C2220" s="2">
        <f>RSI!I2220</f>
        <v>44.105642664247064</v>
      </c>
      <c r="D2220" s="2">
        <f>MACD!E2220</f>
        <v>0.15663882146718322</v>
      </c>
      <c r="E2220" s="2">
        <f>MACD!F2220</f>
        <v>0.16677515552495842</v>
      </c>
      <c r="F2220" s="2">
        <f>'Moving Avg'!D2220</f>
        <v>24.676840000000006</v>
      </c>
      <c r="G2220" s="2">
        <f>'Moving Avg'!F2220</f>
        <v>24.895669999999999</v>
      </c>
      <c r="H2220" s="2">
        <f>'Moving Avg'!G2220</f>
        <v>25.046658000000008</v>
      </c>
      <c r="I2220" s="2">
        <f>'Moving Avg'!H2220</f>
        <v>21.647497999999995</v>
      </c>
      <c r="J2220" s="6" t="str">
        <f>OBV!F2220</f>
        <v>BULLISH</v>
      </c>
      <c r="K2220" s="6" t="str">
        <f>OBV!G2220</f>
        <v>NEUTRAL</v>
      </c>
      <c r="L2220" s="6" t="str">
        <f>OBV!H2220</f>
        <v>BULLISH DIVERGENCE</v>
      </c>
      <c r="M2220" s="8">
        <f t="shared" si="343"/>
        <v>50</v>
      </c>
      <c r="N2220" s="8">
        <f t="shared" si="340"/>
        <v>45</v>
      </c>
      <c r="O2220" s="8">
        <f t="shared" si="341"/>
        <v>50</v>
      </c>
      <c r="P2220" s="8">
        <f t="shared" si="342"/>
        <v>66.5</v>
      </c>
      <c r="Q2220" s="9">
        <f t="shared" si="344"/>
        <v>50.725000000000001</v>
      </c>
      <c r="R2220" s="9">
        <f t="shared" si="345"/>
        <v>53.125</v>
      </c>
      <c r="S2220" s="9">
        <f t="shared" si="346"/>
        <v>56.674999999999997</v>
      </c>
      <c r="T2220" s="9">
        <f t="shared" si="347"/>
        <v>52.875</v>
      </c>
      <c r="U2220" s="8">
        <f t="shared" si="348"/>
        <v>53.508333333333326</v>
      </c>
      <c r="V2220" s="8">
        <f t="shared" si="349"/>
        <v>53.349999999999994</v>
      </c>
    </row>
    <row r="2221" spans="1:22" ht="13.5" x14ac:dyDescent="0.25">
      <c r="A2221" s="3">
        <f>RSI!A2221</f>
        <v>45238</v>
      </c>
      <c r="B2221" s="2">
        <f>RSI!B2221</f>
        <v>24.875900000000001</v>
      </c>
      <c r="C2221" s="2">
        <f>RSI!I2221</f>
        <v>50.777858945795074</v>
      </c>
      <c r="D2221" s="2">
        <f>MACD!E2221</f>
        <v>0.13435247635566583</v>
      </c>
      <c r="E2221" s="2">
        <f>MACD!F2221</f>
        <v>0.16029061969109989</v>
      </c>
      <c r="F2221" s="2">
        <f>'Moving Avg'!D2221</f>
        <v>24.706120000000006</v>
      </c>
      <c r="G2221" s="2">
        <f>'Moving Avg'!F2221</f>
        <v>24.888674999999999</v>
      </c>
      <c r="H2221" s="2">
        <f>'Moving Avg'!G2221</f>
        <v>25.038728000000003</v>
      </c>
      <c r="I2221" s="2">
        <f>'Moving Avg'!H2221</f>
        <v>21.688026499999996</v>
      </c>
      <c r="J2221" s="6" t="str">
        <f>OBV!F2221</f>
        <v>BULLISH</v>
      </c>
      <c r="K2221" s="6" t="str">
        <f>OBV!G2221</f>
        <v>NEUTRAL</v>
      </c>
      <c r="L2221" s="6" t="str">
        <f>OBV!H2221</f>
        <v>CONFIRMED BULLISH</v>
      </c>
      <c r="M2221" s="8">
        <f t="shared" si="343"/>
        <v>50</v>
      </c>
      <c r="N2221" s="8">
        <f t="shared" si="340"/>
        <v>100</v>
      </c>
      <c r="O2221" s="8">
        <f t="shared" si="341"/>
        <v>50</v>
      </c>
      <c r="P2221" s="8">
        <f t="shared" si="342"/>
        <v>83.5</v>
      </c>
      <c r="Q2221" s="9">
        <f t="shared" si="344"/>
        <v>72.525000000000006</v>
      </c>
      <c r="R2221" s="9">
        <f t="shared" si="345"/>
        <v>68.375</v>
      </c>
      <c r="S2221" s="9">
        <f t="shared" si="346"/>
        <v>72.575000000000003</v>
      </c>
      <c r="T2221" s="9">
        <f t="shared" si="347"/>
        <v>70.875</v>
      </c>
      <c r="U2221" s="8">
        <f t="shared" si="348"/>
        <v>71.158333333333346</v>
      </c>
      <c r="V2221" s="8">
        <f t="shared" si="349"/>
        <v>71.087500000000006</v>
      </c>
    </row>
    <row r="2222" spans="1:22" ht="13.5" x14ac:dyDescent="0.25">
      <c r="A2222" s="3">
        <f>RSI!A2222</f>
        <v>45239</v>
      </c>
      <c r="B2222" s="2">
        <f>RSI!B2222</f>
        <v>24.875900000000001</v>
      </c>
      <c r="C2222" s="2">
        <f>RSI!I2222</f>
        <v>50.777858945795074</v>
      </c>
      <c r="D2222" s="2">
        <f>MACD!E2222</f>
        <v>0.11536058230697321</v>
      </c>
      <c r="E2222" s="2">
        <f>MACD!F2222</f>
        <v>0.15130461221427458</v>
      </c>
      <c r="F2222" s="2">
        <f>'Moving Avg'!D2222</f>
        <v>24.72222</v>
      </c>
      <c r="G2222" s="2">
        <f>'Moving Avg'!F2222</f>
        <v>24.883920000000003</v>
      </c>
      <c r="H2222" s="2">
        <f>'Moving Avg'!G2222</f>
        <v>25.032080000000001</v>
      </c>
      <c r="I2222" s="2">
        <f>'Moving Avg'!H2222</f>
        <v>21.728555</v>
      </c>
      <c r="J2222" s="6" t="str">
        <f>OBV!F2222</f>
        <v>BULLISH</v>
      </c>
      <c r="K2222" s="6" t="str">
        <f>OBV!G2222</f>
        <v>NEUTRAL</v>
      </c>
      <c r="L2222" s="6" t="str">
        <f>OBV!H2222</f>
        <v>CONFIRMED BULLISH</v>
      </c>
      <c r="M2222" s="8">
        <f t="shared" si="343"/>
        <v>50</v>
      </c>
      <c r="N2222" s="8">
        <f t="shared" si="340"/>
        <v>100</v>
      </c>
      <c r="O2222" s="8">
        <f t="shared" si="341"/>
        <v>50</v>
      </c>
      <c r="P2222" s="8">
        <f t="shared" si="342"/>
        <v>83.5</v>
      </c>
      <c r="Q2222" s="9">
        <f t="shared" si="344"/>
        <v>72.525000000000006</v>
      </c>
      <c r="R2222" s="9">
        <f t="shared" si="345"/>
        <v>68.375</v>
      </c>
      <c r="S2222" s="9">
        <f t="shared" si="346"/>
        <v>72.575000000000003</v>
      </c>
      <c r="T2222" s="9">
        <f t="shared" si="347"/>
        <v>70.875</v>
      </c>
      <c r="U2222" s="8">
        <f t="shared" si="348"/>
        <v>71.158333333333346</v>
      </c>
      <c r="V2222" s="8">
        <f t="shared" si="349"/>
        <v>71.087500000000006</v>
      </c>
    </row>
    <row r="2223" spans="1:22" ht="13.5" x14ac:dyDescent="0.25">
      <c r="A2223" s="3">
        <f>RSI!A2223</f>
        <v>45240</v>
      </c>
      <c r="B2223" s="2">
        <f>RSI!B2223</f>
        <v>24.875900000000001</v>
      </c>
      <c r="C2223" s="2">
        <f>RSI!I2223</f>
        <v>50.777858945795074</v>
      </c>
      <c r="D2223" s="2">
        <f>MACD!E2223</f>
        <v>9.8027781188399388E-2</v>
      </c>
      <c r="E2223" s="2">
        <f>MACD!F2223</f>
        <v>0.14064924600909953</v>
      </c>
      <c r="F2223" s="2">
        <f>'Moving Avg'!D2223</f>
        <v>24.795400000000001</v>
      </c>
      <c r="G2223" s="2">
        <f>'Moving Avg'!F2223</f>
        <v>24.865630000000003</v>
      </c>
      <c r="H2223" s="2">
        <f>'Moving Avg'!G2223</f>
        <v>25.025304000000002</v>
      </c>
      <c r="I2223" s="2">
        <f>'Moving Avg'!H2223</f>
        <v>21.769083500000001</v>
      </c>
      <c r="J2223" s="6" t="str">
        <f>OBV!F2223</f>
        <v>BULLISH</v>
      </c>
      <c r="K2223" s="6" t="str">
        <f>OBV!G2223</f>
        <v>NEUTRAL</v>
      </c>
      <c r="L2223" s="6" t="str">
        <f>OBV!H2223</f>
        <v>CONFIRMED BULLISH</v>
      </c>
      <c r="M2223" s="8">
        <f t="shared" si="343"/>
        <v>50</v>
      </c>
      <c r="N2223" s="8">
        <f t="shared" si="340"/>
        <v>100</v>
      </c>
      <c r="O2223" s="8">
        <f t="shared" si="341"/>
        <v>50</v>
      </c>
      <c r="P2223" s="8">
        <f t="shared" si="342"/>
        <v>83.5</v>
      </c>
      <c r="Q2223" s="9">
        <f t="shared" si="344"/>
        <v>72.525000000000006</v>
      </c>
      <c r="R2223" s="9">
        <f t="shared" si="345"/>
        <v>68.375</v>
      </c>
      <c r="S2223" s="9">
        <f t="shared" si="346"/>
        <v>72.575000000000003</v>
      </c>
      <c r="T2223" s="9">
        <f t="shared" si="347"/>
        <v>70.875</v>
      </c>
      <c r="U2223" s="8">
        <f t="shared" si="348"/>
        <v>71.158333333333346</v>
      </c>
      <c r="V2223" s="8">
        <f t="shared" si="349"/>
        <v>71.087500000000006</v>
      </c>
    </row>
    <row r="2224" spans="1:22" ht="13.5" x14ac:dyDescent="0.25">
      <c r="A2224" s="3">
        <f>RSI!A2224</f>
        <v>45243</v>
      </c>
      <c r="B2224" s="2">
        <f>RSI!B2224</f>
        <v>24.868500000000001</v>
      </c>
      <c r="C2224" s="2">
        <f>RSI!I2224</f>
        <v>50.473559778293833</v>
      </c>
      <c r="D2224" s="2">
        <f>MACD!E2224</f>
        <v>7.817925858908481E-2</v>
      </c>
      <c r="E2224" s="2">
        <f>MACD!F2224</f>
        <v>0.12815524852509658</v>
      </c>
      <c r="F2224" s="2">
        <f>'Moving Avg'!D2224</f>
        <v>24.837820000000001</v>
      </c>
      <c r="G2224" s="2">
        <f>'Moving Avg'!F2224</f>
        <v>24.846969999999999</v>
      </c>
      <c r="H2224" s="2">
        <f>'Moving Avg'!G2224</f>
        <v>25.017354000000005</v>
      </c>
      <c r="I2224" s="2">
        <f>'Moving Avg'!H2224</f>
        <v>21.809574999999999</v>
      </c>
      <c r="J2224" s="6" t="str">
        <f>OBV!F2224</f>
        <v>BULLISH</v>
      </c>
      <c r="K2224" s="6" t="str">
        <f>OBV!G2224</f>
        <v>NEUTRAL</v>
      </c>
      <c r="L2224" s="6" t="str">
        <f>OBV!H2224</f>
        <v>CONFIRMED BULLISH</v>
      </c>
      <c r="M2224" s="8">
        <f t="shared" si="343"/>
        <v>50</v>
      </c>
      <c r="N2224" s="8">
        <f t="shared" si="340"/>
        <v>100</v>
      </c>
      <c r="O2224" s="8">
        <f t="shared" si="341"/>
        <v>50</v>
      </c>
      <c r="P2224" s="8">
        <f t="shared" si="342"/>
        <v>83.5</v>
      </c>
      <c r="Q2224" s="9">
        <f t="shared" si="344"/>
        <v>72.525000000000006</v>
      </c>
      <c r="R2224" s="9">
        <f t="shared" si="345"/>
        <v>68.375</v>
      </c>
      <c r="S2224" s="9">
        <f t="shared" si="346"/>
        <v>72.575000000000003</v>
      </c>
      <c r="T2224" s="9">
        <f t="shared" si="347"/>
        <v>70.875</v>
      </c>
      <c r="U2224" s="8">
        <f t="shared" si="348"/>
        <v>71.158333333333346</v>
      </c>
      <c r="V2224" s="8">
        <f t="shared" si="349"/>
        <v>71.087500000000006</v>
      </c>
    </row>
    <row r="2225" spans="1:22" ht="13.5" x14ac:dyDescent="0.25">
      <c r="A2225" s="3">
        <f>RSI!A2225</f>
        <v>45244</v>
      </c>
      <c r="B2225" s="2">
        <f>RSI!B2225</f>
        <v>24.802700000000002</v>
      </c>
      <c r="C2225" s="2">
        <f>RSI!I2225</f>
        <v>47.734284644421962</v>
      </c>
      <c r="D2225" s="2">
        <f>MACD!E2225</f>
        <v>6.1687917423359551E-2</v>
      </c>
      <c r="E2225" s="2">
        <f>MACD!F2225</f>
        <v>0.11486178230474918</v>
      </c>
      <c r="F2225" s="2">
        <f>'Moving Avg'!D2225</f>
        <v>24.859780000000001</v>
      </c>
      <c r="G2225" s="2">
        <f>'Moving Avg'!F2225</f>
        <v>24.828679999999999</v>
      </c>
      <c r="H2225" s="2">
        <f>'Moving Avg'!G2225</f>
        <v>25.005394000000003</v>
      </c>
      <c r="I2225" s="2">
        <f>'Moving Avg'!H2225</f>
        <v>21.849737499999996</v>
      </c>
      <c r="J2225" s="6" t="str">
        <f>OBV!F2225</f>
        <v>BULLISH</v>
      </c>
      <c r="K2225" s="6" t="str">
        <f>OBV!G2225</f>
        <v>NEUTRAL</v>
      </c>
      <c r="L2225" s="6" t="str">
        <f>OBV!H2225</f>
        <v>CONFIRMED BULLISH</v>
      </c>
      <c r="M2225" s="8">
        <f t="shared" si="343"/>
        <v>50</v>
      </c>
      <c r="N2225" s="8">
        <f t="shared" si="340"/>
        <v>100</v>
      </c>
      <c r="O2225" s="8">
        <f t="shared" si="341"/>
        <v>50</v>
      </c>
      <c r="P2225" s="8">
        <f t="shared" si="342"/>
        <v>83.5</v>
      </c>
      <c r="Q2225" s="9">
        <f t="shared" si="344"/>
        <v>72.525000000000006</v>
      </c>
      <c r="R2225" s="9">
        <f t="shared" si="345"/>
        <v>68.375</v>
      </c>
      <c r="S2225" s="9">
        <f t="shared" si="346"/>
        <v>72.575000000000003</v>
      </c>
      <c r="T2225" s="9">
        <f t="shared" si="347"/>
        <v>70.875</v>
      </c>
      <c r="U2225" s="8">
        <f t="shared" si="348"/>
        <v>71.158333333333346</v>
      </c>
      <c r="V2225" s="8">
        <f t="shared" si="349"/>
        <v>71.087500000000006</v>
      </c>
    </row>
    <row r="2226" spans="1:22" ht="13.5" x14ac:dyDescent="0.25">
      <c r="A2226" s="3">
        <f>RSI!A2226</f>
        <v>45245</v>
      </c>
      <c r="B2226" s="2">
        <f>RSI!B2226</f>
        <v>24.656400000000001</v>
      </c>
      <c r="C2226" s="2">
        <f>RSI!I2226</f>
        <v>42.24461520624422</v>
      </c>
      <c r="D2226" s="2">
        <f>MACD!E2226</f>
        <v>4.763985334852805E-2</v>
      </c>
      <c r="E2226" s="2">
        <f>MACD!F2226</f>
        <v>0.10141739651350495</v>
      </c>
      <c r="F2226" s="2">
        <f>'Moving Avg'!D2226</f>
        <v>24.81588</v>
      </c>
      <c r="G2226" s="2">
        <f>'Moving Avg'!F2226</f>
        <v>24.803075000000003</v>
      </c>
      <c r="H2226" s="2">
        <f>'Moving Avg'!G2226</f>
        <v>24.989226000000002</v>
      </c>
      <c r="I2226" s="2">
        <f>'Moving Avg'!H2226</f>
        <v>21.889258999999996</v>
      </c>
      <c r="J2226" s="6" t="str">
        <f>OBV!F2226</f>
        <v>BEARISH</v>
      </c>
      <c r="K2226" s="6" t="str">
        <f>OBV!G2226</f>
        <v>NEUTRAL</v>
      </c>
      <c r="L2226" s="6" t="str">
        <f>OBV!H2226</f>
        <v>CONFIRMED BEARISH</v>
      </c>
      <c r="M2226" s="8">
        <f t="shared" si="343"/>
        <v>50</v>
      </c>
      <c r="N2226" s="8">
        <f t="shared" si="340"/>
        <v>100</v>
      </c>
      <c r="O2226" s="8">
        <f t="shared" si="341"/>
        <v>50</v>
      </c>
      <c r="P2226" s="8">
        <f t="shared" si="342"/>
        <v>16.5</v>
      </c>
      <c r="Q2226" s="9">
        <f t="shared" si="344"/>
        <v>62.475000000000001</v>
      </c>
      <c r="R2226" s="9">
        <f t="shared" si="345"/>
        <v>51.625</v>
      </c>
      <c r="S2226" s="9">
        <f t="shared" si="346"/>
        <v>42.424999999999997</v>
      </c>
      <c r="T2226" s="9">
        <f t="shared" si="347"/>
        <v>54.125</v>
      </c>
      <c r="U2226" s="8">
        <f t="shared" si="348"/>
        <v>52.17499999999999</v>
      </c>
      <c r="V2226" s="8">
        <f t="shared" si="349"/>
        <v>52.662499999999994</v>
      </c>
    </row>
    <row r="2227" spans="1:22" ht="13.5" x14ac:dyDescent="0.25">
      <c r="A2227" s="3">
        <f>RSI!A2227</f>
        <v>45246</v>
      </c>
      <c r="B2227" s="2">
        <f>RSI!B2227</f>
        <v>24.436900000000001</v>
      </c>
      <c r="C2227" s="2">
        <f>RSI!I2227</f>
        <v>35.624835656273149</v>
      </c>
      <c r="D2227" s="2">
        <f>MACD!E2227</f>
        <v>6.332140026028199E-2</v>
      </c>
      <c r="E2227" s="2">
        <f>MACD!F2227</f>
        <v>9.3798197262860372E-2</v>
      </c>
      <c r="F2227" s="2">
        <f>'Moving Avg'!D2227</f>
        <v>24.728079999999999</v>
      </c>
      <c r="G2227" s="2">
        <f>'Moving Avg'!F2227</f>
        <v>24.781125000000003</v>
      </c>
      <c r="H2227" s="2">
        <f>'Moving Avg'!G2227</f>
        <v>24.969308000000005</v>
      </c>
      <c r="I2227" s="2">
        <f>'Moving Avg'!H2227</f>
        <v>21.927743499999991</v>
      </c>
      <c r="J2227" s="6" t="str">
        <f>OBV!F2227</f>
        <v>BEARISH</v>
      </c>
      <c r="K2227" s="6" t="str">
        <f>OBV!G2227</f>
        <v>NEUTRAL</v>
      </c>
      <c r="L2227" s="6" t="str">
        <f>OBV!H2227</f>
        <v>CONFIRMED BEARISH</v>
      </c>
      <c r="M2227" s="8">
        <f t="shared" si="343"/>
        <v>50</v>
      </c>
      <c r="N2227" s="8">
        <f t="shared" si="340"/>
        <v>100</v>
      </c>
      <c r="O2227" s="8">
        <f t="shared" si="341"/>
        <v>50</v>
      </c>
      <c r="P2227" s="8">
        <f t="shared" si="342"/>
        <v>16.5</v>
      </c>
      <c r="Q2227" s="9">
        <f t="shared" si="344"/>
        <v>62.475000000000001</v>
      </c>
      <c r="R2227" s="9">
        <f t="shared" si="345"/>
        <v>51.625</v>
      </c>
      <c r="S2227" s="9">
        <f t="shared" si="346"/>
        <v>42.424999999999997</v>
      </c>
      <c r="T2227" s="9">
        <f t="shared" si="347"/>
        <v>54.125</v>
      </c>
      <c r="U2227" s="8">
        <f t="shared" si="348"/>
        <v>52.17499999999999</v>
      </c>
      <c r="V2227" s="8">
        <f t="shared" si="349"/>
        <v>52.662499999999994</v>
      </c>
    </row>
    <row r="2228" spans="1:22" ht="13.5" x14ac:dyDescent="0.25">
      <c r="A2228" s="3">
        <f>RSI!A2228</f>
        <v>45247</v>
      </c>
      <c r="B2228" s="2">
        <f>RSI!B2228</f>
        <v>24.436900000000001</v>
      </c>
      <c r="C2228" s="2">
        <f>RSI!I2228</f>
        <v>35.624835656273149</v>
      </c>
      <c r="D2228" s="2">
        <f>MACD!E2228</f>
        <v>3.5063678891880556E-2</v>
      </c>
      <c r="E2228" s="2">
        <f>MACD!F2228</f>
        <v>8.2051293588664406E-2</v>
      </c>
      <c r="F2228" s="2">
        <f>'Moving Avg'!D2228</f>
        <v>24.640280000000001</v>
      </c>
      <c r="G2228" s="2">
        <f>'Moving Avg'!F2228</f>
        <v>24.759175000000003</v>
      </c>
      <c r="H2228" s="2">
        <f>'Moving Avg'!G2228</f>
        <v>24.950673999999999</v>
      </c>
      <c r="I2228" s="2">
        <f>'Moving Avg'!H2228</f>
        <v>21.966076999999991</v>
      </c>
      <c r="J2228" s="6" t="str">
        <f>OBV!F2228</f>
        <v>BEARISH</v>
      </c>
      <c r="K2228" s="6" t="str">
        <f>OBV!G2228</f>
        <v>NEUTRAL</v>
      </c>
      <c r="L2228" s="6" t="str">
        <f>OBV!H2228</f>
        <v>CONFIRMED BEARISH</v>
      </c>
      <c r="M2228" s="8">
        <f t="shared" si="343"/>
        <v>50</v>
      </c>
      <c r="N2228" s="8">
        <f t="shared" si="340"/>
        <v>100</v>
      </c>
      <c r="O2228" s="8">
        <f t="shared" si="341"/>
        <v>50</v>
      </c>
      <c r="P2228" s="8">
        <f t="shared" si="342"/>
        <v>16.5</v>
      </c>
      <c r="Q2228" s="9">
        <f t="shared" si="344"/>
        <v>62.475000000000001</v>
      </c>
      <c r="R2228" s="9">
        <f t="shared" si="345"/>
        <v>51.625</v>
      </c>
      <c r="S2228" s="9">
        <f t="shared" si="346"/>
        <v>42.424999999999997</v>
      </c>
      <c r="T2228" s="9">
        <f t="shared" si="347"/>
        <v>54.125</v>
      </c>
      <c r="U2228" s="8">
        <f t="shared" si="348"/>
        <v>52.17499999999999</v>
      </c>
      <c r="V2228" s="8">
        <f t="shared" si="349"/>
        <v>52.662499999999994</v>
      </c>
    </row>
    <row r="2229" spans="1:22" ht="13.5" x14ac:dyDescent="0.25">
      <c r="A2229" s="3">
        <f>RSI!A2229</f>
        <v>45250</v>
      </c>
      <c r="B2229" s="2">
        <f>RSI!B2229</f>
        <v>24.400300000000001</v>
      </c>
      <c r="C2229" s="2">
        <f>RSI!I2229</f>
        <v>34.577041605187389</v>
      </c>
      <c r="D2229" s="2">
        <f>MACD!E2229</f>
        <v>3.8592088886531428E-2</v>
      </c>
      <c r="E2229" s="2">
        <f>MACD!F2229</f>
        <v>7.3359452648237802E-2</v>
      </c>
      <c r="F2229" s="2">
        <f>'Moving Avg'!D2229</f>
        <v>24.546640000000004</v>
      </c>
      <c r="G2229" s="2">
        <f>'Moving Avg'!F2229</f>
        <v>24.735395</v>
      </c>
      <c r="H2229" s="2">
        <f>'Moving Avg'!G2229</f>
        <v>24.931435999999998</v>
      </c>
      <c r="I2229" s="2">
        <f>'Moving Avg'!H2229</f>
        <v>22.003592999999992</v>
      </c>
      <c r="J2229" s="6" t="str">
        <f>OBV!F2229</f>
        <v>BEARISH</v>
      </c>
      <c r="K2229" s="6" t="str">
        <f>OBV!G2229</f>
        <v>NEUTRAL</v>
      </c>
      <c r="L2229" s="6" t="str">
        <f>OBV!H2229</f>
        <v>CONFIRMED BEARISH</v>
      </c>
      <c r="M2229" s="8">
        <f t="shared" si="343"/>
        <v>50</v>
      </c>
      <c r="N2229" s="8">
        <f t="shared" si="340"/>
        <v>100</v>
      </c>
      <c r="O2229" s="8">
        <f t="shared" si="341"/>
        <v>50</v>
      </c>
      <c r="P2229" s="8">
        <f t="shared" si="342"/>
        <v>16.5</v>
      </c>
      <c r="Q2229" s="9">
        <f t="shared" si="344"/>
        <v>62.475000000000001</v>
      </c>
      <c r="R2229" s="9">
        <f t="shared" si="345"/>
        <v>51.625</v>
      </c>
      <c r="S2229" s="9">
        <f t="shared" si="346"/>
        <v>42.424999999999997</v>
      </c>
      <c r="T2229" s="9">
        <f t="shared" si="347"/>
        <v>54.125</v>
      </c>
      <c r="U2229" s="8">
        <f t="shared" si="348"/>
        <v>52.17499999999999</v>
      </c>
      <c r="V2229" s="8">
        <f t="shared" si="349"/>
        <v>52.662499999999994</v>
      </c>
    </row>
    <row r="2230" spans="1:22" ht="13.5" x14ac:dyDescent="0.25">
      <c r="A2230" s="3">
        <f>RSI!A2230</f>
        <v>45251</v>
      </c>
      <c r="B2230" s="2">
        <f>RSI!B2230</f>
        <v>24.3491</v>
      </c>
      <c r="C2230" s="2">
        <f>RSI!I2230</f>
        <v>33.109956758466524</v>
      </c>
      <c r="D2230" s="2">
        <f>MACD!E2230</f>
        <v>5.3243212513265803E-2</v>
      </c>
      <c r="E2230" s="2">
        <f>MACD!F2230</f>
        <v>6.9336204621243402E-2</v>
      </c>
      <c r="F2230" s="2">
        <f>'Moving Avg'!D2230</f>
        <v>24.455920000000003</v>
      </c>
      <c r="G2230" s="2">
        <f>'Moving Avg'!F2230</f>
        <v>24.710885000000001</v>
      </c>
      <c r="H2230" s="2">
        <f>'Moving Avg'!G2230</f>
        <v>24.911687999999998</v>
      </c>
      <c r="I2230" s="2">
        <f>'Moving Avg'!H2230</f>
        <v>22.040096999999992</v>
      </c>
      <c r="J2230" s="6" t="str">
        <f>OBV!F2230</f>
        <v>BEARISH</v>
      </c>
      <c r="K2230" s="6" t="str">
        <f>OBV!G2230</f>
        <v>NEUTRAL</v>
      </c>
      <c r="L2230" s="6" t="str">
        <f>OBV!H2230</f>
        <v>CONFIRMED BEARISH</v>
      </c>
      <c r="M2230" s="8">
        <f t="shared" si="343"/>
        <v>50</v>
      </c>
      <c r="N2230" s="8">
        <f t="shared" si="340"/>
        <v>45</v>
      </c>
      <c r="O2230" s="8">
        <f t="shared" si="341"/>
        <v>50</v>
      </c>
      <c r="P2230" s="8">
        <f t="shared" si="342"/>
        <v>16.5</v>
      </c>
      <c r="Q2230" s="9">
        <f t="shared" si="344"/>
        <v>43.225000000000001</v>
      </c>
      <c r="R2230" s="9">
        <f t="shared" si="345"/>
        <v>40.625</v>
      </c>
      <c r="S2230" s="9">
        <f t="shared" si="346"/>
        <v>34.174999999999997</v>
      </c>
      <c r="T2230" s="9">
        <f t="shared" si="347"/>
        <v>40.375</v>
      </c>
      <c r="U2230" s="8">
        <f t="shared" si="348"/>
        <v>39.341666666666661</v>
      </c>
      <c r="V2230" s="8">
        <f t="shared" si="349"/>
        <v>39.599999999999994</v>
      </c>
    </row>
    <row r="2231" spans="1:22" ht="13.5" x14ac:dyDescent="0.25">
      <c r="A2231" s="3">
        <f>RSI!A2231</f>
        <v>45252</v>
      </c>
      <c r="B2231" s="2">
        <f>RSI!B2231</f>
        <v>24.327100000000002</v>
      </c>
      <c r="C2231" s="2">
        <f>RSI!I2231</f>
        <v>32.47239951588675</v>
      </c>
      <c r="D2231" s="2">
        <f>MACD!E2231</f>
        <v>9.7816677320381018E-2</v>
      </c>
      <c r="E2231" s="2">
        <f>MACD!F2231</f>
        <v>7.5032299161070931E-2</v>
      </c>
      <c r="F2231" s="2">
        <f>'Moving Avg'!D2231</f>
        <v>24.390059999999998</v>
      </c>
      <c r="G2231" s="2">
        <f>'Moving Avg'!F2231</f>
        <v>24.683444999999999</v>
      </c>
      <c r="H2231" s="2">
        <f>'Moving Avg'!G2231</f>
        <v>24.892781999999997</v>
      </c>
      <c r="I2231" s="2">
        <f>'Moving Avg'!H2231</f>
        <v>22.076641999999996</v>
      </c>
      <c r="J2231" s="6" t="str">
        <f>OBV!F2231</f>
        <v>BEARISH</v>
      </c>
      <c r="K2231" s="6" t="str">
        <f>OBV!G2231</f>
        <v>NEUTRAL</v>
      </c>
      <c r="L2231" s="6" t="str">
        <f>OBV!H2231</f>
        <v>CONFIRMED BEARISH</v>
      </c>
      <c r="M2231" s="8">
        <f t="shared" si="343"/>
        <v>50</v>
      </c>
      <c r="N2231" s="8">
        <f t="shared" si="340"/>
        <v>0</v>
      </c>
      <c r="O2231" s="8">
        <f t="shared" si="341"/>
        <v>50</v>
      </c>
      <c r="P2231" s="8">
        <f t="shared" si="342"/>
        <v>16.5</v>
      </c>
      <c r="Q2231" s="9">
        <f t="shared" si="344"/>
        <v>27.475000000000001</v>
      </c>
      <c r="R2231" s="9">
        <f t="shared" si="345"/>
        <v>31.625</v>
      </c>
      <c r="S2231" s="9">
        <f t="shared" si="346"/>
        <v>27.425000000000001</v>
      </c>
      <c r="T2231" s="9">
        <f t="shared" si="347"/>
        <v>29.125</v>
      </c>
      <c r="U2231" s="8">
        <f t="shared" si="348"/>
        <v>28.841666666666669</v>
      </c>
      <c r="V2231" s="8">
        <f t="shared" si="349"/>
        <v>28.912500000000001</v>
      </c>
    </row>
    <row r="2232" spans="1:22" ht="13.5" x14ac:dyDescent="0.25">
      <c r="A2232" s="3">
        <f>RSI!A2232</f>
        <v>45253</v>
      </c>
      <c r="B2232" s="2">
        <f>RSI!B2232</f>
        <v>24.217400000000001</v>
      </c>
      <c r="C2232" s="2">
        <f>RSI!I2232</f>
        <v>29.429344595473452</v>
      </c>
      <c r="D2232" s="2">
        <f>MACD!E2232</f>
        <v>0.14600424459296235</v>
      </c>
      <c r="E2232" s="2">
        <f>MACD!F2232</f>
        <v>8.9226688247449212E-2</v>
      </c>
      <c r="F2232" s="2">
        <f>'Moving Avg'!D2232</f>
        <v>24.346160000000001</v>
      </c>
      <c r="G2232" s="2">
        <f>'Moving Avg'!F2232</f>
        <v>24.65052</v>
      </c>
      <c r="H2232" s="2">
        <f>'Moving Avg'!G2232</f>
        <v>24.871809999999996</v>
      </c>
      <c r="I2232" s="2">
        <f>'Moving Avg'!H2232</f>
        <v>22.113092000000002</v>
      </c>
      <c r="J2232" s="6" t="str">
        <f>OBV!F2232</f>
        <v>BEARISH</v>
      </c>
      <c r="K2232" s="6" t="str">
        <f>OBV!G2232</f>
        <v>NEUTRAL</v>
      </c>
      <c r="L2232" s="6" t="str">
        <f>OBV!H2232</f>
        <v>CONFIRMED BEARISH</v>
      </c>
      <c r="M2232" s="8">
        <f t="shared" si="343"/>
        <v>100</v>
      </c>
      <c r="N2232" s="8">
        <f t="shared" si="340"/>
        <v>0</v>
      </c>
      <c r="O2232" s="8">
        <f t="shared" si="341"/>
        <v>50</v>
      </c>
      <c r="P2232" s="8">
        <f t="shared" si="342"/>
        <v>16.5</v>
      </c>
      <c r="Q2232" s="9">
        <f t="shared" si="344"/>
        <v>44.975000000000001</v>
      </c>
      <c r="R2232" s="9">
        <f t="shared" si="345"/>
        <v>41.625</v>
      </c>
      <c r="S2232" s="9">
        <f t="shared" si="346"/>
        <v>34.924999999999997</v>
      </c>
      <c r="T2232" s="9">
        <f t="shared" si="347"/>
        <v>41.625</v>
      </c>
      <c r="U2232" s="8">
        <f t="shared" si="348"/>
        <v>40.508333333333333</v>
      </c>
      <c r="V2232" s="8">
        <f t="shared" si="349"/>
        <v>40.787499999999994</v>
      </c>
    </row>
    <row r="2233" spans="1:22" ht="13.5" x14ac:dyDescent="0.25">
      <c r="A2233" s="3">
        <f>RSI!A2233</f>
        <v>45254</v>
      </c>
      <c r="B2233" s="2">
        <f>RSI!B2233</f>
        <v>24.188099999999999</v>
      </c>
      <c r="C2233" s="2">
        <f>RSI!I2233</f>
        <v>28.656894883259113</v>
      </c>
      <c r="D2233" s="2">
        <f>MACD!E2233</f>
        <v>0.19176881445503469</v>
      </c>
      <c r="E2233" s="2">
        <f>MACD!F2233</f>
        <v>0.10973511348896631</v>
      </c>
      <c r="F2233" s="2">
        <f>'Moving Avg'!D2233</f>
        <v>24.296399999999998</v>
      </c>
      <c r="G2233" s="2">
        <f>'Moving Avg'!F2233</f>
        <v>24.616500000000006</v>
      </c>
      <c r="H2233" s="2">
        <f>'Moving Avg'!G2233</f>
        <v>24.850123999999997</v>
      </c>
      <c r="I2233" s="2">
        <f>'Moving Avg'!H2233</f>
        <v>22.149395500000001</v>
      </c>
      <c r="J2233" s="6" t="str">
        <f>OBV!F2233</f>
        <v>BEARISH</v>
      </c>
      <c r="K2233" s="6" t="str">
        <f>OBV!G2233</f>
        <v>NEUTRAL</v>
      </c>
      <c r="L2233" s="6" t="str">
        <f>OBV!H2233</f>
        <v>CONFIRMED BEARISH</v>
      </c>
      <c r="M2233" s="8">
        <f t="shared" si="343"/>
        <v>100</v>
      </c>
      <c r="N2233" s="8">
        <f t="shared" si="340"/>
        <v>0</v>
      </c>
      <c r="O2233" s="8">
        <f t="shared" si="341"/>
        <v>50</v>
      </c>
      <c r="P2233" s="8">
        <f t="shared" si="342"/>
        <v>16.5</v>
      </c>
      <c r="Q2233" s="9">
        <f t="shared" si="344"/>
        <v>44.975000000000001</v>
      </c>
      <c r="R2233" s="9">
        <f t="shared" si="345"/>
        <v>41.625</v>
      </c>
      <c r="S2233" s="9">
        <f t="shared" si="346"/>
        <v>34.924999999999997</v>
      </c>
      <c r="T2233" s="9">
        <f t="shared" si="347"/>
        <v>41.625</v>
      </c>
      <c r="U2233" s="8">
        <f t="shared" si="348"/>
        <v>40.508333333333333</v>
      </c>
      <c r="V2233" s="8">
        <f t="shared" si="349"/>
        <v>40.787499999999994</v>
      </c>
    </row>
    <row r="2234" spans="1:22" ht="13.5" x14ac:dyDescent="0.25">
      <c r="A2234" s="3">
        <f>RSI!A2234</f>
        <v>45257</v>
      </c>
      <c r="B2234" s="2">
        <f>RSI!B2234</f>
        <v>23.844200000000001</v>
      </c>
      <c r="C2234" s="2">
        <f>RSI!I2234</f>
        <v>21.517879282431934</v>
      </c>
      <c r="D2234" s="2">
        <f>MACD!E2234</f>
        <v>0.25761263626201725</v>
      </c>
      <c r="E2234" s="2">
        <f>MACD!F2234</f>
        <v>0.1393106180435765</v>
      </c>
      <c r="F2234" s="2">
        <f>'Moving Avg'!D2234</f>
        <v>24.185180000000003</v>
      </c>
      <c r="G2234" s="2">
        <f>'Moving Avg'!F2234</f>
        <v>24.567110000000007</v>
      </c>
      <c r="H2234" s="2">
        <f>'Moving Avg'!G2234</f>
        <v>24.825407999999996</v>
      </c>
      <c r="I2234" s="2">
        <f>'Moving Avg'!H2234</f>
        <v>22.183979500000007</v>
      </c>
      <c r="J2234" s="6" t="str">
        <f>OBV!F2234</f>
        <v>BEARISH</v>
      </c>
      <c r="K2234" s="6" t="str">
        <f>OBV!G2234</f>
        <v>NEUTRAL</v>
      </c>
      <c r="L2234" s="6" t="str">
        <f>OBV!H2234</f>
        <v>CONFIRMED BEARISH</v>
      </c>
      <c r="M2234" s="8">
        <f t="shared" si="343"/>
        <v>100</v>
      </c>
      <c r="N2234" s="8">
        <f t="shared" si="340"/>
        <v>0</v>
      </c>
      <c r="O2234" s="8">
        <f t="shared" si="341"/>
        <v>50</v>
      </c>
      <c r="P2234" s="8">
        <f t="shared" si="342"/>
        <v>16.5</v>
      </c>
      <c r="Q2234" s="9">
        <f t="shared" si="344"/>
        <v>44.975000000000001</v>
      </c>
      <c r="R2234" s="9">
        <f t="shared" si="345"/>
        <v>41.625</v>
      </c>
      <c r="S2234" s="9">
        <f t="shared" si="346"/>
        <v>34.924999999999997</v>
      </c>
      <c r="T2234" s="9">
        <f t="shared" si="347"/>
        <v>41.625</v>
      </c>
      <c r="U2234" s="8">
        <f t="shared" si="348"/>
        <v>40.508333333333333</v>
      </c>
      <c r="V2234" s="8">
        <f t="shared" si="349"/>
        <v>40.787499999999994</v>
      </c>
    </row>
    <row r="2235" spans="1:22" ht="13.5" x14ac:dyDescent="0.25">
      <c r="A2235" s="3">
        <f>RSI!A2235</f>
        <v>45258</v>
      </c>
      <c r="B2235" s="2">
        <f>RSI!B2235</f>
        <v>23.924700000000001</v>
      </c>
      <c r="C2235" s="2">
        <f>RSI!I2235</f>
        <v>26.155304228602347</v>
      </c>
      <c r="D2235" s="2">
        <f>MACD!E2235</f>
        <v>0.3018508141875742</v>
      </c>
      <c r="E2235" s="2">
        <f>MACD!F2235</f>
        <v>0.17181865727237605</v>
      </c>
      <c r="F2235" s="2">
        <f>'Moving Avg'!D2235</f>
        <v>24.100299999999997</v>
      </c>
      <c r="G2235" s="2">
        <f>'Moving Avg'!F2235</f>
        <v>24.523209999999999</v>
      </c>
      <c r="H2235" s="2">
        <f>'Moving Avg'!G2235</f>
        <v>24.799865999999998</v>
      </c>
      <c r="I2235" s="2">
        <f>'Moving Avg'!H2235</f>
        <v>22.218966000000002</v>
      </c>
      <c r="J2235" s="6" t="str">
        <f>OBV!F2235</f>
        <v>BEARISH</v>
      </c>
      <c r="K2235" s="6" t="str">
        <f>OBV!G2235</f>
        <v>NEUTRAL</v>
      </c>
      <c r="L2235" s="6" t="str">
        <f>OBV!H2235</f>
        <v>CONFIRMED BEARISH</v>
      </c>
      <c r="M2235" s="8">
        <f t="shared" si="343"/>
        <v>100</v>
      </c>
      <c r="N2235" s="8">
        <f t="shared" si="340"/>
        <v>0</v>
      </c>
      <c r="O2235" s="8">
        <f t="shared" si="341"/>
        <v>50</v>
      </c>
      <c r="P2235" s="8">
        <f t="shared" si="342"/>
        <v>16.5</v>
      </c>
      <c r="Q2235" s="9">
        <f t="shared" si="344"/>
        <v>44.975000000000001</v>
      </c>
      <c r="R2235" s="9">
        <f t="shared" si="345"/>
        <v>41.625</v>
      </c>
      <c r="S2235" s="9">
        <f t="shared" si="346"/>
        <v>34.924999999999997</v>
      </c>
      <c r="T2235" s="9">
        <f t="shared" si="347"/>
        <v>41.625</v>
      </c>
      <c r="U2235" s="8">
        <f t="shared" si="348"/>
        <v>40.508333333333333</v>
      </c>
      <c r="V2235" s="8">
        <f t="shared" si="349"/>
        <v>40.787499999999994</v>
      </c>
    </row>
    <row r="2236" spans="1:22" ht="13.5" x14ac:dyDescent="0.25">
      <c r="A2236" s="3">
        <f>RSI!A2236</f>
        <v>45259</v>
      </c>
      <c r="B2236" s="2">
        <f>RSI!B2236</f>
        <v>23.924700000000001</v>
      </c>
      <c r="C2236" s="2">
        <f>RSI!I2236</f>
        <v>26.155304228602347</v>
      </c>
      <c r="D2236" s="2">
        <f>MACD!E2236</f>
        <v>0.32056846567697406</v>
      </c>
      <c r="E2236" s="2">
        <f>MACD!F2236</f>
        <v>0.20156861895329564</v>
      </c>
      <c r="F2236" s="2">
        <f>'Moving Avg'!D2236</f>
        <v>24.019820000000003</v>
      </c>
      <c r="G2236" s="2">
        <f>'Moving Avg'!F2236</f>
        <v>24.482970000000005</v>
      </c>
      <c r="H2236" s="2">
        <f>'Moving Avg'!G2236</f>
        <v>24.774323999999996</v>
      </c>
      <c r="I2236" s="2">
        <f>'Moving Avg'!H2236</f>
        <v>22.253952499999997</v>
      </c>
      <c r="J2236" s="6" t="str">
        <f>OBV!F2236</f>
        <v>BEARISH</v>
      </c>
      <c r="K2236" s="6" t="str">
        <f>OBV!G2236</f>
        <v>NEUTRAL</v>
      </c>
      <c r="L2236" s="6" t="str">
        <f>OBV!H2236</f>
        <v>CONFIRMED BEARISH</v>
      </c>
      <c r="M2236" s="8">
        <f t="shared" si="343"/>
        <v>100</v>
      </c>
      <c r="N2236" s="8">
        <f t="shared" si="340"/>
        <v>0</v>
      </c>
      <c r="O2236" s="8">
        <f t="shared" si="341"/>
        <v>50</v>
      </c>
      <c r="P2236" s="8">
        <f t="shared" si="342"/>
        <v>16.5</v>
      </c>
      <c r="Q2236" s="9">
        <f t="shared" si="344"/>
        <v>44.975000000000001</v>
      </c>
      <c r="R2236" s="9">
        <f t="shared" si="345"/>
        <v>41.625</v>
      </c>
      <c r="S2236" s="9">
        <f t="shared" si="346"/>
        <v>34.924999999999997</v>
      </c>
      <c r="T2236" s="9">
        <f t="shared" si="347"/>
        <v>41.625</v>
      </c>
      <c r="U2236" s="8">
        <f t="shared" si="348"/>
        <v>40.508333333333333</v>
      </c>
      <c r="V2236" s="8">
        <f t="shared" si="349"/>
        <v>40.787499999999994</v>
      </c>
    </row>
    <row r="2237" spans="1:22" ht="13.5" x14ac:dyDescent="0.25">
      <c r="A2237" s="3">
        <f>RSI!A2237</f>
        <v>45260</v>
      </c>
      <c r="B2237" s="2">
        <f>RSI!B2237</f>
        <v>23.924700000000001</v>
      </c>
      <c r="C2237" s="2">
        <f>RSI!I2237</f>
        <v>26.155304228602347</v>
      </c>
      <c r="D2237" s="2">
        <f>MACD!E2237</f>
        <v>0.30614932122362859</v>
      </c>
      <c r="E2237" s="2">
        <f>MACD!F2237</f>
        <v>0.22248475940736223</v>
      </c>
      <c r="F2237" s="2">
        <f>'Moving Avg'!D2237</f>
        <v>23.961279999999999</v>
      </c>
      <c r="G2237" s="2">
        <f>'Moving Avg'!F2237</f>
        <v>24.439435000000003</v>
      </c>
      <c r="H2237" s="2">
        <f>'Moving Avg'!G2237</f>
        <v>24.750063999999998</v>
      </c>
      <c r="I2237" s="2">
        <f>'Moving Avg'!H2237</f>
        <v>22.288938999999999</v>
      </c>
      <c r="J2237" s="6" t="str">
        <f>OBV!F2237</f>
        <v>BEARISH</v>
      </c>
      <c r="K2237" s="6" t="str">
        <f>OBV!G2237</f>
        <v>NEUTRAL</v>
      </c>
      <c r="L2237" s="6" t="str">
        <f>OBV!H2237</f>
        <v>CONFIRMED BEARISH</v>
      </c>
      <c r="M2237" s="8">
        <f t="shared" si="343"/>
        <v>100</v>
      </c>
      <c r="N2237" s="8">
        <f t="shared" si="340"/>
        <v>0</v>
      </c>
      <c r="O2237" s="8">
        <f t="shared" si="341"/>
        <v>50</v>
      </c>
      <c r="P2237" s="8">
        <f t="shared" si="342"/>
        <v>16.5</v>
      </c>
      <c r="Q2237" s="9">
        <f t="shared" si="344"/>
        <v>44.975000000000001</v>
      </c>
      <c r="R2237" s="9">
        <f t="shared" si="345"/>
        <v>41.625</v>
      </c>
      <c r="S2237" s="9">
        <f t="shared" si="346"/>
        <v>34.924999999999997</v>
      </c>
      <c r="T2237" s="9">
        <f t="shared" si="347"/>
        <v>41.625</v>
      </c>
      <c r="U2237" s="8">
        <f t="shared" si="348"/>
        <v>40.508333333333333</v>
      </c>
      <c r="V2237" s="8">
        <f t="shared" si="349"/>
        <v>40.787499999999994</v>
      </c>
    </row>
    <row r="2238" spans="1:22" ht="13.5" x14ac:dyDescent="0.25">
      <c r="A2238" s="3">
        <f>RSI!A2238</f>
        <v>45261</v>
      </c>
      <c r="B2238" s="2">
        <f>RSI!B2238</f>
        <v>23.771100000000001</v>
      </c>
      <c r="C2238" s="2">
        <f>RSI!I2238</f>
        <v>22.926815428347894</v>
      </c>
      <c r="D2238" s="2">
        <f>MACD!E2238</f>
        <v>0.30857820438726336</v>
      </c>
      <c r="E2238" s="2">
        <f>MACD!F2238</f>
        <v>0.23970344840334248</v>
      </c>
      <c r="F2238" s="2">
        <f>'Moving Avg'!D2238</f>
        <v>23.877880000000001</v>
      </c>
      <c r="G2238" s="2">
        <f>'Moving Avg'!F2238</f>
        <v>24.402490000000004</v>
      </c>
      <c r="H2238" s="2">
        <f>'Moving Avg'!G2238</f>
        <v>24.729018</v>
      </c>
      <c r="I2238" s="2">
        <f>'Moving Avg'!H2238</f>
        <v>22.323157499999997</v>
      </c>
      <c r="J2238" s="6" t="str">
        <f>OBV!F2238</f>
        <v>BEARISH</v>
      </c>
      <c r="K2238" s="6" t="str">
        <f>OBV!G2238</f>
        <v>NEUTRAL</v>
      </c>
      <c r="L2238" s="6" t="str">
        <f>OBV!H2238</f>
        <v>CONFIRMED BEARISH</v>
      </c>
      <c r="M2238" s="8">
        <f t="shared" si="343"/>
        <v>100</v>
      </c>
      <c r="N2238" s="8">
        <f t="shared" si="340"/>
        <v>0</v>
      </c>
      <c r="O2238" s="8">
        <f t="shared" si="341"/>
        <v>50</v>
      </c>
      <c r="P2238" s="8">
        <f t="shared" si="342"/>
        <v>16.5</v>
      </c>
      <c r="Q2238" s="9">
        <f t="shared" si="344"/>
        <v>44.975000000000001</v>
      </c>
      <c r="R2238" s="9">
        <f t="shared" si="345"/>
        <v>41.625</v>
      </c>
      <c r="S2238" s="9">
        <f t="shared" si="346"/>
        <v>34.924999999999997</v>
      </c>
      <c r="T2238" s="9">
        <f t="shared" si="347"/>
        <v>41.625</v>
      </c>
      <c r="U2238" s="8">
        <f t="shared" si="348"/>
        <v>40.508333333333333</v>
      </c>
      <c r="V2238" s="8">
        <f t="shared" si="349"/>
        <v>40.787499999999994</v>
      </c>
    </row>
    <row r="2239" spans="1:22" ht="13.5" x14ac:dyDescent="0.25">
      <c r="A2239" s="3">
        <f>RSI!A2239</f>
        <v>45264</v>
      </c>
      <c r="B2239" s="2">
        <f>RSI!B2239</f>
        <v>23.749099999999999</v>
      </c>
      <c r="C2239" s="2">
        <f>RSI!I2239</f>
        <v>22.498455960092329</v>
      </c>
      <c r="D2239" s="2">
        <f>MACD!E2239</f>
        <v>0.31055093957942859</v>
      </c>
      <c r="E2239" s="2">
        <f>MACD!F2239</f>
        <v>0.25387294663855975</v>
      </c>
      <c r="F2239" s="2">
        <f>'Moving Avg'!D2239</f>
        <v>23.85886</v>
      </c>
      <c r="G2239" s="2">
        <f>'Moving Avg'!F2239</f>
        <v>24.357125000000003</v>
      </c>
      <c r="H2239" s="2">
        <f>'Moving Avg'!G2239</f>
        <v>24.704966000000002</v>
      </c>
      <c r="I2239" s="2">
        <f>'Moving Avg'!H2239</f>
        <v>22.357266000000003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  <c r="M2239" s="8">
        <f t="shared" si="343"/>
        <v>100</v>
      </c>
      <c r="N2239" s="8">
        <f t="shared" si="340"/>
        <v>0</v>
      </c>
      <c r="O2239" s="8">
        <f t="shared" si="341"/>
        <v>50</v>
      </c>
      <c r="P2239" s="8">
        <f t="shared" si="342"/>
        <v>16.5</v>
      </c>
      <c r="Q2239" s="9">
        <f t="shared" si="344"/>
        <v>44.975000000000001</v>
      </c>
      <c r="R2239" s="9">
        <f t="shared" si="345"/>
        <v>41.625</v>
      </c>
      <c r="S2239" s="9">
        <f t="shared" si="346"/>
        <v>34.924999999999997</v>
      </c>
      <c r="T2239" s="9">
        <f t="shared" si="347"/>
        <v>41.625</v>
      </c>
      <c r="U2239" s="8">
        <f t="shared" si="348"/>
        <v>40.508333333333333</v>
      </c>
      <c r="V2239" s="8">
        <f t="shared" si="349"/>
        <v>40.787499999999994</v>
      </c>
    </row>
    <row r="2240" spans="1:22" ht="13.5" x14ac:dyDescent="0.25">
      <c r="A2240" s="3">
        <f>RSI!A2240</f>
        <v>45265</v>
      </c>
      <c r="B2240" s="2">
        <f>RSI!B2240</f>
        <v>23.705200000000001</v>
      </c>
      <c r="C2240" s="2">
        <f>RSI!I2240</f>
        <v>21.630000234000718</v>
      </c>
      <c r="D2240" s="2">
        <f>MACD!E2240</f>
        <v>0.31135349917922639</v>
      </c>
      <c r="E2240" s="2">
        <f>MACD!F2240</f>
        <v>0.26536905714669307</v>
      </c>
      <c r="F2240" s="2">
        <f>'Moving Avg'!D2240</f>
        <v>23.814960000000003</v>
      </c>
      <c r="G2240" s="2">
        <f>'Moving Avg'!F2240</f>
        <v>24.307740000000003</v>
      </c>
      <c r="H2240" s="2">
        <f>'Moving Avg'!G2240</f>
        <v>24.685810000000007</v>
      </c>
      <c r="I2240" s="2">
        <f>'Moving Avg'!H2240</f>
        <v>22.391155000000005</v>
      </c>
      <c r="J2240" s="6" t="str">
        <f>OBV!F2240</f>
        <v>BEARISH</v>
      </c>
      <c r="K2240" s="6" t="str">
        <f>OBV!G2240</f>
        <v>NEUTRAL</v>
      </c>
      <c r="L2240" s="6" t="str">
        <f>OBV!H2240</f>
        <v>CONFIRMED BEARISH</v>
      </c>
      <c r="M2240" s="8">
        <f t="shared" si="343"/>
        <v>100</v>
      </c>
      <c r="N2240" s="8">
        <f t="shared" si="340"/>
        <v>0</v>
      </c>
      <c r="O2240" s="8">
        <f t="shared" si="341"/>
        <v>50</v>
      </c>
      <c r="P2240" s="8">
        <f t="shared" si="342"/>
        <v>16.5</v>
      </c>
      <c r="Q2240" s="9">
        <f t="shared" si="344"/>
        <v>44.975000000000001</v>
      </c>
      <c r="R2240" s="9">
        <f t="shared" si="345"/>
        <v>41.625</v>
      </c>
      <c r="S2240" s="9">
        <f t="shared" si="346"/>
        <v>34.924999999999997</v>
      </c>
      <c r="T2240" s="9">
        <f t="shared" si="347"/>
        <v>41.625</v>
      </c>
      <c r="U2240" s="8">
        <f t="shared" si="348"/>
        <v>40.508333333333333</v>
      </c>
      <c r="V2240" s="8">
        <f t="shared" si="349"/>
        <v>40.787499999999994</v>
      </c>
    </row>
    <row r="2241" spans="1:22" ht="13.5" x14ac:dyDescent="0.25">
      <c r="A2241" s="3">
        <f>RSI!A2241</f>
        <v>45266</v>
      </c>
      <c r="B2241" s="2">
        <f>RSI!B2241</f>
        <v>23.705200000000001</v>
      </c>
      <c r="C2241" s="2">
        <f>RSI!I2241</f>
        <v>21.630000234000718</v>
      </c>
      <c r="D2241" s="2">
        <f>MACD!E2241</f>
        <v>0.31238737351890578</v>
      </c>
      <c r="E2241" s="2">
        <f>MACD!F2241</f>
        <v>0.27477272042113565</v>
      </c>
      <c r="F2241" s="2">
        <f>'Moving Avg'!D2241</f>
        <v>23.771060000000002</v>
      </c>
      <c r="G2241" s="2">
        <f>'Moving Avg'!F2241</f>
        <v>24.249205000000003</v>
      </c>
      <c r="H2241" s="2">
        <f>'Moving Avg'!G2241</f>
        <v>24.672426000000005</v>
      </c>
      <c r="I2241" s="2">
        <f>'Moving Avg'!H2241</f>
        <v>22.425044000000003</v>
      </c>
      <c r="J2241" s="6" t="str">
        <f>OBV!F2241</f>
        <v>BEARISH</v>
      </c>
      <c r="K2241" s="6" t="str">
        <f>OBV!G2241</f>
        <v>NEUTRAL</v>
      </c>
      <c r="L2241" s="6" t="str">
        <f>OBV!H2241</f>
        <v>CONFIRMED BEARISH</v>
      </c>
      <c r="M2241" s="8">
        <f t="shared" si="343"/>
        <v>100</v>
      </c>
      <c r="N2241" s="8">
        <f t="shared" si="340"/>
        <v>0</v>
      </c>
      <c r="O2241" s="8">
        <f t="shared" si="341"/>
        <v>50</v>
      </c>
      <c r="P2241" s="8">
        <f t="shared" si="342"/>
        <v>16.5</v>
      </c>
      <c r="Q2241" s="9">
        <f t="shared" si="344"/>
        <v>44.975000000000001</v>
      </c>
      <c r="R2241" s="9">
        <f t="shared" si="345"/>
        <v>41.625</v>
      </c>
      <c r="S2241" s="9">
        <f t="shared" si="346"/>
        <v>34.924999999999997</v>
      </c>
      <c r="T2241" s="9">
        <f t="shared" si="347"/>
        <v>41.625</v>
      </c>
      <c r="U2241" s="8">
        <f t="shared" si="348"/>
        <v>40.508333333333333</v>
      </c>
      <c r="V2241" s="8">
        <f t="shared" si="349"/>
        <v>40.787499999999994</v>
      </c>
    </row>
    <row r="2242" spans="1:22" ht="13.5" x14ac:dyDescent="0.25">
      <c r="A2242" s="3">
        <f>RSI!A2242</f>
        <v>45267</v>
      </c>
      <c r="B2242" s="2">
        <f>RSI!B2242</f>
        <v>23.412600000000001</v>
      </c>
      <c r="C2242" s="2">
        <f>RSI!I2242</f>
        <v>16.659182640739417</v>
      </c>
      <c r="D2242" s="2">
        <f>MACD!E2242</f>
        <v>0.32152174944293677</v>
      </c>
      <c r="E2242" s="2">
        <f>MACD!F2242</f>
        <v>0.28412252622549589</v>
      </c>
      <c r="F2242" s="2">
        <f>'Moving Avg'!D2242</f>
        <v>23.668640000000003</v>
      </c>
      <c r="G2242" s="2">
        <f>'Moving Avg'!F2242</f>
        <v>24.176040000000004</v>
      </c>
      <c r="H2242" s="2">
        <f>'Moving Avg'!G2242</f>
        <v>24.653190000000006</v>
      </c>
      <c r="I2242" s="2">
        <f>'Moving Avg'!H2242</f>
        <v>22.457772500000004</v>
      </c>
      <c r="J2242" s="6" t="str">
        <f>OBV!F2242</f>
        <v>BEARISH</v>
      </c>
      <c r="K2242" s="6" t="str">
        <f>OBV!G2242</f>
        <v>NEUTRAL</v>
      </c>
      <c r="L2242" s="6" t="str">
        <f>OBV!H2242</f>
        <v>CONFIRMED BEARISH</v>
      </c>
      <c r="M2242" s="8">
        <f t="shared" si="343"/>
        <v>100</v>
      </c>
      <c r="N2242" s="8">
        <f t="shared" ref="N2242:N2305" si="350">IF(E2242-D2242&gt;0.02, 100, IF(E2242-D2242&lt;0,0,45))</f>
        <v>0</v>
      </c>
      <c r="O2242" s="8">
        <f t="shared" ref="O2242:O2305" si="351">IF(F2242-I2242&gt;10,100,IF(F2242-I2242&gt;5,75, IF(F2242-I2242&gt;0,50,0)))</f>
        <v>50</v>
      </c>
      <c r="P2242" s="8">
        <f t="shared" ref="P2242:P2305" si="352">IF(L2242="confirmed bullish", 34, IF(L2242="bullish divergence",17, 0))+IF(J2242="bullish",33,IF(J2242="bearish",0,16.5))+IF(K2242="strong",33,IF(K2242="weak",0,16.5))</f>
        <v>16.5</v>
      </c>
      <c r="Q2242" s="9">
        <f t="shared" si="344"/>
        <v>44.975000000000001</v>
      </c>
      <c r="R2242" s="9">
        <f t="shared" si="345"/>
        <v>41.625</v>
      </c>
      <c r="S2242" s="9">
        <f t="shared" si="346"/>
        <v>34.924999999999997</v>
      </c>
      <c r="T2242" s="9">
        <f t="shared" si="347"/>
        <v>41.625</v>
      </c>
      <c r="U2242" s="8">
        <f t="shared" si="348"/>
        <v>40.508333333333333</v>
      </c>
      <c r="V2242" s="8">
        <f t="shared" si="349"/>
        <v>40.787499999999994</v>
      </c>
    </row>
    <row r="2243" spans="1:22" ht="13.5" x14ac:dyDescent="0.25">
      <c r="A2243" s="3">
        <f>RSI!A2243</f>
        <v>45268</v>
      </c>
      <c r="B2243" s="2">
        <f>RSI!B2243</f>
        <v>23.302800000000001</v>
      </c>
      <c r="C2243" s="2">
        <f>RSI!I2243</f>
        <v>15.243491670134816</v>
      </c>
      <c r="D2243" s="2">
        <f>MACD!E2243</f>
        <v>0.33781139725301301</v>
      </c>
      <c r="E2243" s="2">
        <f>MACD!F2243</f>
        <v>0.29486030043099931</v>
      </c>
      <c r="F2243" s="2">
        <f>'Moving Avg'!D2243</f>
        <v>23.574980000000004</v>
      </c>
      <c r="G2243" s="2">
        <f>'Moving Avg'!F2243</f>
        <v>24.097385000000003</v>
      </c>
      <c r="H2243" s="2">
        <f>'Moving Avg'!G2243</f>
        <v>24.618930000000006</v>
      </c>
      <c r="I2243" s="2">
        <f>'Moving Avg'!H2243</f>
        <v>22.489952000000013</v>
      </c>
      <c r="J2243" s="6" t="str">
        <f>OBV!F2243</f>
        <v>BEARISH</v>
      </c>
      <c r="K2243" s="6" t="str">
        <f>OBV!G2243</f>
        <v>NEUTRAL</v>
      </c>
      <c r="L2243" s="6" t="str">
        <f>OBV!H2243</f>
        <v>CONFIRMED BEARISH</v>
      </c>
      <c r="M2243" s="8">
        <f t="shared" ref="M2243:M2306" si="353">IF(C2243&lt;30,100, IF(C2243&gt;70, 0, 50))</f>
        <v>100</v>
      </c>
      <c r="N2243" s="8">
        <f t="shared" si="350"/>
        <v>0</v>
      </c>
      <c r="O2243" s="8">
        <f t="shared" si="351"/>
        <v>50</v>
      </c>
      <c r="P2243" s="8">
        <f t="shared" si="352"/>
        <v>16.5</v>
      </c>
      <c r="Q2243" s="9">
        <f t="shared" ref="Q2243:Q2306" si="354">0.35*M2243+N2243*0.35+O2243*0.15+P2243*0.15</f>
        <v>44.975000000000001</v>
      </c>
      <c r="R2243" s="9">
        <f t="shared" ref="R2243:R2306" si="355">M2243*0.2+N2243*0.2+O2243*0.35+P2243*0.25</f>
        <v>41.625</v>
      </c>
      <c r="S2243" s="9">
        <f t="shared" ref="S2243:S2306" si="356">M2243*0.15+N2243*0.15+O2243*0.25+P2243*0.45</f>
        <v>34.924999999999997</v>
      </c>
      <c r="T2243" s="9">
        <f t="shared" ref="T2243:T2306" si="357">0.25*SUM(M2243:P2243)</f>
        <v>41.625</v>
      </c>
      <c r="U2243" s="8">
        <f t="shared" ref="U2243:U2306" si="358">SUM(Q2243:S2243)/3</f>
        <v>40.508333333333333</v>
      </c>
      <c r="V2243" s="8">
        <f t="shared" ref="V2243:V2306" si="359">SUM(Q2243:T2243)/4</f>
        <v>40.787499999999994</v>
      </c>
    </row>
    <row r="2244" spans="1:22" ht="13.5" x14ac:dyDescent="0.25">
      <c r="A2244" s="3">
        <f>RSI!A2244</f>
        <v>45271</v>
      </c>
      <c r="B2244" s="2">
        <f>RSI!B2244</f>
        <v>23.156500000000001</v>
      </c>
      <c r="C2244" s="2">
        <f>RSI!I2244</f>
        <v>13.586742415620805</v>
      </c>
      <c r="D2244" s="2">
        <f>MACD!E2244</f>
        <v>0.31474247291899005</v>
      </c>
      <c r="E2244" s="2">
        <f>MACD!F2244</f>
        <v>0.29883673492859747</v>
      </c>
      <c r="F2244" s="2">
        <f>'Moving Avg'!D2244</f>
        <v>23.456460000000003</v>
      </c>
      <c r="G2244" s="2">
        <f>'Moving Avg'!F2244</f>
        <v>24.011785</v>
      </c>
      <c r="H2244" s="2">
        <f>'Moving Avg'!G2244</f>
        <v>24.583026000000004</v>
      </c>
      <c r="I2244" s="2">
        <f>'Moving Avg'!H2244</f>
        <v>22.524120500000013</v>
      </c>
      <c r="J2244" s="6" t="str">
        <f>OBV!F2244</f>
        <v>BEARISH</v>
      </c>
      <c r="K2244" s="6" t="str">
        <f>OBV!G2244</f>
        <v>NEUTRAL</v>
      </c>
      <c r="L2244" s="6" t="str">
        <f>OBV!H2244</f>
        <v>CONFIRMED BEARISH</v>
      </c>
      <c r="M2244" s="8">
        <f t="shared" si="353"/>
        <v>100</v>
      </c>
      <c r="N2244" s="8">
        <f t="shared" si="350"/>
        <v>0</v>
      </c>
      <c r="O2244" s="8">
        <f t="shared" si="351"/>
        <v>50</v>
      </c>
      <c r="P2244" s="8">
        <f t="shared" si="352"/>
        <v>16.5</v>
      </c>
      <c r="Q2244" s="9">
        <f t="shared" si="354"/>
        <v>44.975000000000001</v>
      </c>
      <c r="R2244" s="9">
        <f t="shared" si="355"/>
        <v>41.625</v>
      </c>
      <c r="S2244" s="9">
        <f t="shared" si="356"/>
        <v>34.924999999999997</v>
      </c>
      <c r="T2244" s="9">
        <f t="shared" si="357"/>
        <v>41.625</v>
      </c>
      <c r="U2244" s="8">
        <f t="shared" si="358"/>
        <v>40.508333333333333</v>
      </c>
      <c r="V2244" s="8">
        <f t="shared" si="359"/>
        <v>40.787499999999994</v>
      </c>
    </row>
    <row r="2245" spans="1:22" ht="13.5" x14ac:dyDescent="0.25">
      <c r="A2245" s="3">
        <f>RSI!A2245</f>
        <v>45272</v>
      </c>
      <c r="B2245" s="2">
        <f>RSI!B2245</f>
        <v>23.010200000000001</v>
      </c>
      <c r="C2245" s="2">
        <f>RSI!I2245</f>
        <v>12.163098920052064</v>
      </c>
      <c r="D2245" s="2">
        <f>MACD!E2245</f>
        <v>0.32414041000294702</v>
      </c>
      <c r="E2245" s="2">
        <f>MACD!F2245</f>
        <v>0.30389746994346739</v>
      </c>
      <c r="F2245" s="2">
        <f>'Moving Avg'!D2245</f>
        <v>23.317460000000001</v>
      </c>
      <c r="G2245" s="2">
        <f>'Moving Avg'!F2245</f>
        <v>23.922159999999998</v>
      </c>
      <c r="H2245" s="2">
        <f>'Moving Avg'!G2245</f>
        <v>24.545480000000001</v>
      </c>
      <c r="I2245" s="2">
        <f>'Moving Avg'!H2245</f>
        <v>22.560580000000009</v>
      </c>
      <c r="J2245" s="6" t="str">
        <f>OBV!F2245</f>
        <v>BEARISH</v>
      </c>
      <c r="K2245" s="6" t="str">
        <f>OBV!G2245</f>
        <v>NEUTRAL</v>
      </c>
      <c r="L2245" s="6" t="str">
        <f>OBV!H2245</f>
        <v>CONFIRMED BEARISH</v>
      </c>
      <c r="M2245" s="8">
        <f t="shared" si="353"/>
        <v>100</v>
      </c>
      <c r="N2245" s="8">
        <f t="shared" si="350"/>
        <v>0</v>
      </c>
      <c r="O2245" s="8">
        <f t="shared" si="351"/>
        <v>50</v>
      </c>
      <c r="P2245" s="8">
        <f t="shared" si="352"/>
        <v>16.5</v>
      </c>
      <c r="Q2245" s="9">
        <f t="shared" si="354"/>
        <v>44.975000000000001</v>
      </c>
      <c r="R2245" s="9">
        <f t="shared" si="355"/>
        <v>41.625</v>
      </c>
      <c r="S2245" s="9">
        <f t="shared" si="356"/>
        <v>34.924999999999997</v>
      </c>
      <c r="T2245" s="9">
        <f t="shared" si="357"/>
        <v>41.625</v>
      </c>
      <c r="U2245" s="8">
        <f t="shared" si="358"/>
        <v>40.508333333333333</v>
      </c>
      <c r="V2245" s="8">
        <f t="shared" si="359"/>
        <v>40.787499999999994</v>
      </c>
    </row>
    <row r="2246" spans="1:22" ht="13.5" x14ac:dyDescent="0.25">
      <c r="A2246" s="3">
        <f>RSI!A2246</f>
        <v>45273</v>
      </c>
      <c r="B2246" s="2">
        <f>RSI!B2246</f>
        <v>22.973600000000001</v>
      </c>
      <c r="C2246" s="2">
        <f>RSI!I2246</f>
        <v>11.829164324809923</v>
      </c>
      <c r="D2246" s="2">
        <f>MACD!E2246</f>
        <v>0.34094232184931883</v>
      </c>
      <c r="E2246" s="2">
        <f>MACD!F2246</f>
        <v>0.31130644032463767</v>
      </c>
      <c r="F2246" s="2">
        <f>'Moving Avg'!D2246</f>
        <v>23.171140000000001</v>
      </c>
      <c r="G2246" s="2">
        <f>'Moving Avg'!F2246</f>
        <v>23.838019999999997</v>
      </c>
      <c r="H2246" s="2">
        <f>'Moving Avg'!G2246</f>
        <v>24.507202000000007</v>
      </c>
      <c r="I2246" s="2">
        <f>'Moving Avg'!H2246</f>
        <v>22.596856500000008</v>
      </c>
      <c r="J2246" s="6" t="str">
        <f>OBV!F2246</f>
        <v>BEARISH</v>
      </c>
      <c r="K2246" s="6" t="str">
        <f>OBV!G2246</f>
        <v>NEUTRAL</v>
      </c>
      <c r="L2246" s="6" t="str">
        <f>OBV!H2246</f>
        <v>CONFIRMED BEARISH</v>
      </c>
      <c r="M2246" s="8">
        <f t="shared" si="353"/>
        <v>100</v>
      </c>
      <c r="N2246" s="8">
        <f t="shared" si="350"/>
        <v>0</v>
      </c>
      <c r="O2246" s="8">
        <f t="shared" si="351"/>
        <v>50</v>
      </c>
      <c r="P2246" s="8">
        <f t="shared" si="352"/>
        <v>16.5</v>
      </c>
      <c r="Q2246" s="9">
        <f t="shared" si="354"/>
        <v>44.975000000000001</v>
      </c>
      <c r="R2246" s="9">
        <f t="shared" si="355"/>
        <v>41.625</v>
      </c>
      <c r="S2246" s="9">
        <f t="shared" si="356"/>
        <v>34.924999999999997</v>
      </c>
      <c r="T2246" s="9">
        <f t="shared" si="357"/>
        <v>41.625</v>
      </c>
      <c r="U2246" s="8">
        <f t="shared" si="358"/>
        <v>40.508333333333333</v>
      </c>
      <c r="V2246" s="8">
        <f t="shared" si="359"/>
        <v>40.787499999999994</v>
      </c>
    </row>
    <row r="2247" spans="1:22" ht="13.5" x14ac:dyDescent="0.25">
      <c r="A2247" s="3">
        <f>RSI!A2247</f>
        <v>45274</v>
      </c>
      <c r="B2247" s="2">
        <f>RSI!B2247</f>
        <v>24.144200000000001</v>
      </c>
      <c r="C2247" s="2">
        <f>RSI!I2247</f>
        <v>54.683037758521969</v>
      </c>
      <c r="D2247" s="2">
        <f>MACD!E2247</f>
        <v>0.27434846563950188</v>
      </c>
      <c r="E2247" s="2">
        <f>MACD!F2247</f>
        <v>0.30391484538761049</v>
      </c>
      <c r="F2247" s="2">
        <f>'Moving Avg'!D2247</f>
        <v>23.317460000000001</v>
      </c>
      <c r="G2247" s="2">
        <f>'Moving Avg'!F2247</f>
        <v>23.823384999999998</v>
      </c>
      <c r="H2247" s="2">
        <f>'Moving Avg'!G2247</f>
        <v>24.47694000000001</v>
      </c>
      <c r="I2247" s="2">
        <f>'Moving Avg'!H2247</f>
        <v>22.63427050000001</v>
      </c>
      <c r="J2247" s="6" t="str">
        <f>OBV!F2247</f>
        <v>BEARISH</v>
      </c>
      <c r="K2247" s="6" t="str">
        <f>OBV!G2247</f>
        <v>NEUTRAL</v>
      </c>
      <c r="L2247" s="6" t="str">
        <f>OBV!H2247</f>
        <v>BEARISH DIVERGENCE</v>
      </c>
      <c r="M2247" s="8">
        <f t="shared" si="353"/>
        <v>50</v>
      </c>
      <c r="N2247" s="8">
        <f t="shared" si="350"/>
        <v>100</v>
      </c>
      <c r="O2247" s="8">
        <f t="shared" si="351"/>
        <v>50</v>
      </c>
      <c r="P2247" s="8">
        <f t="shared" si="352"/>
        <v>16.5</v>
      </c>
      <c r="Q2247" s="9">
        <f t="shared" si="354"/>
        <v>62.475000000000001</v>
      </c>
      <c r="R2247" s="9">
        <f t="shared" si="355"/>
        <v>51.625</v>
      </c>
      <c r="S2247" s="9">
        <f t="shared" si="356"/>
        <v>42.424999999999997</v>
      </c>
      <c r="T2247" s="9">
        <f t="shared" si="357"/>
        <v>54.125</v>
      </c>
      <c r="U2247" s="8">
        <f t="shared" si="358"/>
        <v>52.17499999999999</v>
      </c>
      <c r="V2247" s="8">
        <f t="shared" si="359"/>
        <v>52.662499999999994</v>
      </c>
    </row>
    <row r="2248" spans="1:22" ht="13.5" x14ac:dyDescent="0.25">
      <c r="A2248" s="3">
        <f>RSI!A2248</f>
        <v>45275</v>
      </c>
      <c r="B2248" s="2">
        <f>RSI!B2248</f>
        <v>24.802700000000002</v>
      </c>
      <c r="C2248" s="2">
        <f>RSI!I2248</f>
        <v>64.991072522599751</v>
      </c>
      <c r="D2248" s="2">
        <f>MACD!E2248</f>
        <v>0.14413734221996322</v>
      </c>
      <c r="E2248" s="2">
        <f>MACD!F2248</f>
        <v>0.27195934475408101</v>
      </c>
      <c r="F2248" s="2">
        <f>'Moving Avg'!D2248</f>
        <v>23.617440000000002</v>
      </c>
      <c r="G2248" s="2">
        <f>'Moving Avg'!F2248</f>
        <v>23.841674999999999</v>
      </c>
      <c r="H2248" s="2">
        <f>'Moving Avg'!G2248</f>
        <v>24.464980000000004</v>
      </c>
      <c r="I2248" s="2">
        <f>'Moving Avg'!H2248</f>
        <v>22.672075500000009</v>
      </c>
      <c r="J2248" s="6" t="str">
        <f>OBV!F2248</f>
        <v>BULLISH</v>
      </c>
      <c r="K2248" s="6" t="str">
        <f>OBV!G2248</f>
        <v>NEUTRAL</v>
      </c>
      <c r="L2248" s="6" t="str">
        <f>OBV!H2248</f>
        <v>CONFIRMED BULLISH</v>
      </c>
      <c r="M2248" s="8">
        <f t="shared" si="353"/>
        <v>50</v>
      </c>
      <c r="N2248" s="8">
        <f t="shared" si="350"/>
        <v>100</v>
      </c>
      <c r="O2248" s="8">
        <f t="shared" si="351"/>
        <v>50</v>
      </c>
      <c r="P2248" s="8">
        <f t="shared" si="352"/>
        <v>83.5</v>
      </c>
      <c r="Q2248" s="9">
        <f t="shared" si="354"/>
        <v>72.525000000000006</v>
      </c>
      <c r="R2248" s="9">
        <f t="shared" si="355"/>
        <v>68.375</v>
      </c>
      <c r="S2248" s="9">
        <f t="shared" si="356"/>
        <v>72.575000000000003</v>
      </c>
      <c r="T2248" s="9">
        <f t="shared" si="357"/>
        <v>70.875</v>
      </c>
      <c r="U2248" s="8">
        <f t="shared" si="358"/>
        <v>71.158333333333346</v>
      </c>
      <c r="V2248" s="8">
        <f t="shared" si="359"/>
        <v>71.087500000000006</v>
      </c>
    </row>
    <row r="2249" spans="1:22" ht="13.5" x14ac:dyDescent="0.25">
      <c r="A2249" s="3">
        <f>RSI!A2249</f>
        <v>45278</v>
      </c>
      <c r="B2249" s="2">
        <f>RSI!B2249</f>
        <v>24.802700000000002</v>
      </c>
      <c r="C2249" s="2">
        <f>RSI!I2249</f>
        <v>64.991072522599751</v>
      </c>
      <c r="D2249" s="2">
        <f>MACD!E2249</f>
        <v>2.5336748746308757E-2</v>
      </c>
      <c r="E2249" s="2">
        <f>MACD!F2249</f>
        <v>0.22263482555252659</v>
      </c>
      <c r="F2249" s="2">
        <f>'Moving Avg'!D2249</f>
        <v>23.946680000000001</v>
      </c>
      <c r="G2249" s="2">
        <f>'Moving Avg'!F2249</f>
        <v>23.861795000000001</v>
      </c>
      <c r="H2249" s="2">
        <f>'Moving Avg'!G2249</f>
        <v>24.454304</v>
      </c>
      <c r="I2249" s="2">
        <f>'Moving Avg'!H2249</f>
        <v>22.706011000000007</v>
      </c>
      <c r="J2249" s="6" t="str">
        <f>OBV!F2249</f>
        <v>BULLISH</v>
      </c>
      <c r="K2249" s="6" t="str">
        <f>OBV!G2249</f>
        <v>NEUTRAL</v>
      </c>
      <c r="L2249" s="6" t="str">
        <f>OBV!H2249</f>
        <v>CONFIRMED BULLISH</v>
      </c>
      <c r="M2249" s="8">
        <f t="shared" si="353"/>
        <v>50</v>
      </c>
      <c r="N2249" s="8">
        <f t="shared" si="350"/>
        <v>100</v>
      </c>
      <c r="O2249" s="8">
        <f t="shared" si="351"/>
        <v>50</v>
      </c>
      <c r="P2249" s="8">
        <f t="shared" si="352"/>
        <v>83.5</v>
      </c>
      <c r="Q2249" s="9">
        <f t="shared" si="354"/>
        <v>72.525000000000006</v>
      </c>
      <c r="R2249" s="9">
        <f t="shared" si="355"/>
        <v>68.375</v>
      </c>
      <c r="S2249" s="9">
        <f t="shared" si="356"/>
        <v>72.575000000000003</v>
      </c>
      <c r="T2249" s="9">
        <f t="shared" si="357"/>
        <v>70.875</v>
      </c>
      <c r="U2249" s="8">
        <f t="shared" si="358"/>
        <v>71.158333333333346</v>
      </c>
      <c r="V2249" s="8">
        <f t="shared" si="359"/>
        <v>71.087500000000006</v>
      </c>
    </row>
    <row r="2250" spans="1:22" ht="13.5" x14ac:dyDescent="0.25">
      <c r="A2250" s="3">
        <f>RSI!A2250</f>
        <v>45279</v>
      </c>
      <c r="B2250" s="2">
        <f>RSI!B2250</f>
        <v>24.583200000000001</v>
      </c>
      <c r="C2250" s="2">
        <f>RSI!I2250</f>
        <v>59.737994678322757</v>
      </c>
      <c r="D2250" s="2">
        <f>MACD!E2250</f>
        <v>-7.0530801681723432E-2</v>
      </c>
      <c r="E2250" s="2">
        <f>MACD!F2250</f>
        <v>0.16400170010567661</v>
      </c>
      <c r="F2250" s="2">
        <f>'Moving Avg'!D2250</f>
        <v>24.261280000000003</v>
      </c>
      <c r="G2250" s="2">
        <f>'Moving Avg'!F2250</f>
        <v>23.8735</v>
      </c>
      <c r="H2250" s="2">
        <f>'Moving Avg'!G2250</f>
        <v>24.439238</v>
      </c>
      <c r="I2250" s="2">
        <f>'Moving Avg'!H2250</f>
        <v>22.738244500000015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  <c r="M2250" s="8">
        <f t="shared" si="353"/>
        <v>50</v>
      </c>
      <c r="N2250" s="8">
        <f t="shared" si="350"/>
        <v>100</v>
      </c>
      <c r="O2250" s="8">
        <f t="shared" si="351"/>
        <v>50</v>
      </c>
      <c r="P2250" s="8">
        <f t="shared" si="352"/>
        <v>83.5</v>
      </c>
      <c r="Q2250" s="9">
        <f t="shared" si="354"/>
        <v>72.525000000000006</v>
      </c>
      <c r="R2250" s="9">
        <f t="shared" si="355"/>
        <v>68.375</v>
      </c>
      <c r="S2250" s="9">
        <f t="shared" si="356"/>
        <v>72.575000000000003</v>
      </c>
      <c r="T2250" s="9">
        <f t="shared" si="357"/>
        <v>70.875</v>
      </c>
      <c r="U2250" s="8">
        <f t="shared" si="358"/>
        <v>71.158333333333346</v>
      </c>
      <c r="V2250" s="8">
        <f t="shared" si="359"/>
        <v>71.087500000000006</v>
      </c>
    </row>
    <row r="2251" spans="1:22" ht="13.5" x14ac:dyDescent="0.25">
      <c r="A2251" s="3">
        <f>RSI!A2251</f>
        <v>45280</v>
      </c>
      <c r="B2251" s="2">
        <f>RSI!B2251</f>
        <v>24.436900000000001</v>
      </c>
      <c r="C2251" s="2">
        <f>RSI!I2251</f>
        <v>56.462230366828209</v>
      </c>
      <c r="D2251" s="2">
        <f>MACD!E2251</f>
        <v>-0.14400559701216054</v>
      </c>
      <c r="E2251" s="2">
        <f>MACD!F2251</f>
        <v>0.10240024068210918</v>
      </c>
      <c r="F2251" s="2">
        <f>'Moving Avg'!D2251</f>
        <v>24.553940000000001</v>
      </c>
      <c r="G2251" s="2">
        <f>'Moving Avg'!F2251</f>
        <v>23.878989999999995</v>
      </c>
      <c r="H2251" s="2">
        <f>'Moving Avg'!G2251</f>
        <v>24.427659999999999</v>
      </c>
      <c r="I2251" s="2">
        <f>'Moving Avg'!H2251</f>
        <v>22.769746500000011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  <c r="M2251" s="8">
        <f t="shared" si="353"/>
        <v>50</v>
      </c>
      <c r="N2251" s="8">
        <f t="shared" si="350"/>
        <v>100</v>
      </c>
      <c r="O2251" s="8">
        <f t="shared" si="351"/>
        <v>50</v>
      </c>
      <c r="P2251" s="8">
        <f t="shared" si="352"/>
        <v>83.5</v>
      </c>
      <c r="Q2251" s="9">
        <f t="shared" si="354"/>
        <v>72.525000000000006</v>
      </c>
      <c r="R2251" s="9">
        <f t="shared" si="355"/>
        <v>68.375</v>
      </c>
      <c r="S2251" s="9">
        <f t="shared" si="356"/>
        <v>72.575000000000003</v>
      </c>
      <c r="T2251" s="9">
        <f t="shared" si="357"/>
        <v>70.875</v>
      </c>
      <c r="U2251" s="8">
        <f t="shared" si="358"/>
        <v>71.158333333333346</v>
      </c>
      <c r="V2251" s="8">
        <f t="shared" si="359"/>
        <v>71.087500000000006</v>
      </c>
    </row>
    <row r="2252" spans="1:22" ht="13.5" x14ac:dyDescent="0.25">
      <c r="A2252" s="3">
        <f>RSI!A2252</f>
        <v>45281</v>
      </c>
      <c r="B2252" s="2">
        <f>RSI!B2252</f>
        <v>24.436900000000001</v>
      </c>
      <c r="C2252" s="2">
        <f>RSI!I2252</f>
        <v>56.462230366828202</v>
      </c>
      <c r="D2252" s="2">
        <f>MACD!E2252</f>
        <v>-0.25328407657860197</v>
      </c>
      <c r="E2252" s="2">
        <f>MACD!F2252</f>
        <v>3.126337722996695E-2</v>
      </c>
      <c r="F2252" s="2">
        <f>'Moving Avg'!D2252</f>
        <v>24.612480000000005</v>
      </c>
      <c r="G2252" s="2">
        <f>'Moving Avg'!F2252</f>
        <v>23.889964999999997</v>
      </c>
      <c r="H2252" s="2">
        <f>'Moving Avg'!G2252</f>
        <v>24.416978</v>
      </c>
      <c r="I2252" s="2">
        <f>'Moving Avg'!H2252</f>
        <v>22.800342000000004</v>
      </c>
      <c r="J2252" s="6" t="str">
        <f>OBV!F2252</f>
        <v>BULLISH</v>
      </c>
      <c r="K2252" s="6" t="str">
        <f>OBV!G2252</f>
        <v>NEUTRAL</v>
      </c>
      <c r="L2252" s="6" t="str">
        <f>OBV!H2252</f>
        <v>CONFIRMED BULLISH</v>
      </c>
      <c r="M2252" s="8">
        <f t="shared" si="353"/>
        <v>50</v>
      </c>
      <c r="N2252" s="8">
        <f t="shared" si="350"/>
        <v>100</v>
      </c>
      <c r="O2252" s="8">
        <f t="shared" si="351"/>
        <v>50</v>
      </c>
      <c r="P2252" s="8">
        <f t="shared" si="352"/>
        <v>83.5</v>
      </c>
      <c r="Q2252" s="9">
        <f t="shared" si="354"/>
        <v>72.525000000000006</v>
      </c>
      <c r="R2252" s="9">
        <f t="shared" si="355"/>
        <v>68.375</v>
      </c>
      <c r="S2252" s="9">
        <f t="shared" si="356"/>
        <v>72.575000000000003</v>
      </c>
      <c r="T2252" s="9">
        <f t="shared" si="357"/>
        <v>70.875</v>
      </c>
      <c r="U2252" s="8">
        <f t="shared" si="358"/>
        <v>71.158333333333346</v>
      </c>
      <c r="V2252" s="8">
        <f t="shared" si="359"/>
        <v>71.087500000000006</v>
      </c>
    </row>
    <row r="2253" spans="1:22" ht="13.5" x14ac:dyDescent="0.25">
      <c r="A2253" s="3">
        <f>RSI!A2253</f>
        <v>45282</v>
      </c>
      <c r="B2253" s="2">
        <f>RSI!B2253</f>
        <v>24.363700000000001</v>
      </c>
      <c r="C2253" s="2">
        <f>RSI!I2253</f>
        <v>54.721015847195858</v>
      </c>
      <c r="D2253" s="2">
        <f>MACD!E2253</f>
        <v>-0.35915771069386437</v>
      </c>
      <c r="E2253" s="2">
        <f>MACD!F2253</f>
        <v>-4.6820840354799317E-2</v>
      </c>
      <c r="F2253" s="2">
        <f>'Moving Avg'!D2253</f>
        <v>24.52468</v>
      </c>
      <c r="G2253" s="2">
        <f>'Moving Avg'!F2253</f>
        <v>23.898744999999998</v>
      </c>
      <c r="H2253" s="2">
        <f>'Moving Avg'!G2253</f>
        <v>24.399418000000001</v>
      </c>
      <c r="I2253" s="2">
        <f>'Moving Avg'!H2253</f>
        <v>22.830571500000001</v>
      </c>
      <c r="J2253" s="6" t="str">
        <f>OBV!F2253</f>
        <v>BEARISH</v>
      </c>
      <c r="K2253" s="6" t="str">
        <f>OBV!G2253</f>
        <v>NEUTRAL</v>
      </c>
      <c r="L2253" s="6" t="str">
        <f>OBV!H2253</f>
        <v>CONFIRMED BEARISH</v>
      </c>
      <c r="M2253" s="8">
        <f t="shared" si="353"/>
        <v>50</v>
      </c>
      <c r="N2253" s="8">
        <f t="shared" si="350"/>
        <v>100</v>
      </c>
      <c r="O2253" s="8">
        <f t="shared" si="351"/>
        <v>50</v>
      </c>
      <c r="P2253" s="8">
        <f t="shared" si="352"/>
        <v>16.5</v>
      </c>
      <c r="Q2253" s="9">
        <f t="shared" si="354"/>
        <v>62.475000000000001</v>
      </c>
      <c r="R2253" s="9">
        <f t="shared" si="355"/>
        <v>51.625</v>
      </c>
      <c r="S2253" s="9">
        <f t="shared" si="356"/>
        <v>42.424999999999997</v>
      </c>
      <c r="T2253" s="9">
        <f t="shared" si="357"/>
        <v>54.125</v>
      </c>
      <c r="U2253" s="8">
        <f t="shared" si="358"/>
        <v>52.17499999999999</v>
      </c>
      <c r="V2253" s="8">
        <f t="shared" si="359"/>
        <v>52.662499999999994</v>
      </c>
    </row>
    <row r="2254" spans="1:22" ht="13.5" x14ac:dyDescent="0.25">
      <c r="A2254" s="3">
        <f>RSI!A2254</f>
        <v>45285</v>
      </c>
      <c r="B2254" s="2">
        <f>RSI!B2254</f>
        <v>24.3491</v>
      </c>
      <c r="C2254" s="2">
        <f>RSI!I2254</f>
        <v>54.360928736283363</v>
      </c>
      <c r="D2254" s="2">
        <f>MACD!E2254</f>
        <v>-0.47153041308395416</v>
      </c>
      <c r="E2254" s="2">
        <f>MACD!F2254</f>
        <v>-0.1317627549006303</v>
      </c>
      <c r="F2254" s="2">
        <f>'Moving Avg'!D2254</f>
        <v>24.433959999999995</v>
      </c>
      <c r="G2254" s="2">
        <f>'Moving Avg'!F2254</f>
        <v>23.923989999999996</v>
      </c>
      <c r="H2254" s="2">
        <f>'Moving Avg'!G2254</f>
        <v>24.381566000000003</v>
      </c>
      <c r="I2254" s="2">
        <f>'Moving Avg'!H2254</f>
        <v>22.858612000000008</v>
      </c>
      <c r="J2254" s="6" t="str">
        <f>OBV!F2254</f>
        <v>BEARISH</v>
      </c>
      <c r="K2254" s="6" t="str">
        <f>OBV!G2254</f>
        <v>NEUTRAL</v>
      </c>
      <c r="L2254" s="6" t="str">
        <f>OBV!H2254</f>
        <v>CONFIRMED BEARISH</v>
      </c>
      <c r="M2254" s="8">
        <f t="shared" si="353"/>
        <v>50</v>
      </c>
      <c r="N2254" s="8">
        <f t="shared" si="350"/>
        <v>100</v>
      </c>
      <c r="O2254" s="8">
        <f t="shared" si="351"/>
        <v>50</v>
      </c>
      <c r="P2254" s="8">
        <f t="shared" si="352"/>
        <v>16.5</v>
      </c>
      <c r="Q2254" s="9">
        <f t="shared" si="354"/>
        <v>62.475000000000001</v>
      </c>
      <c r="R2254" s="9">
        <f t="shared" si="355"/>
        <v>51.625</v>
      </c>
      <c r="S2254" s="9">
        <f t="shared" si="356"/>
        <v>42.424999999999997</v>
      </c>
      <c r="T2254" s="9">
        <f t="shared" si="357"/>
        <v>54.125</v>
      </c>
      <c r="U2254" s="8">
        <f t="shared" si="358"/>
        <v>52.17499999999999</v>
      </c>
      <c r="V2254" s="8">
        <f t="shared" si="359"/>
        <v>52.662499999999994</v>
      </c>
    </row>
    <row r="2255" spans="1:22" ht="13.5" x14ac:dyDescent="0.25">
      <c r="A2255" s="3">
        <f>RSI!A2255</f>
        <v>45286</v>
      </c>
      <c r="B2255" s="2">
        <f>RSI!B2255</f>
        <v>24.363700000000001</v>
      </c>
      <c r="C2255" s="2">
        <f>RSI!I2255</f>
        <v>54.682078855843365</v>
      </c>
      <c r="D2255" s="2">
        <f>MACD!E2255</f>
        <v>-0.59137819514930356</v>
      </c>
      <c r="E2255" s="2">
        <f>MACD!F2255</f>
        <v>-0.22368584295036498</v>
      </c>
      <c r="F2255" s="2">
        <f>'Moving Avg'!D2255</f>
        <v>24.390059999999998</v>
      </c>
      <c r="G2255" s="2">
        <f>'Moving Avg'!F2255</f>
        <v>23.94594</v>
      </c>
      <c r="H2255" s="2">
        <f>'Moving Avg'!G2255</f>
        <v>24.365470000000006</v>
      </c>
      <c r="I2255" s="2">
        <f>'Moving Avg'!H2255</f>
        <v>22.886121000000003</v>
      </c>
      <c r="J2255" s="6" t="str">
        <f>OBV!F2255</f>
        <v>BEARISH</v>
      </c>
      <c r="K2255" s="6" t="str">
        <f>OBV!G2255</f>
        <v>NEUTRAL</v>
      </c>
      <c r="L2255" s="6" t="str">
        <f>OBV!H2255</f>
        <v>CONFIRMED BEARISH</v>
      </c>
      <c r="M2255" s="8">
        <f t="shared" si="353"/>
        <v>50</v>
      </c>
      <c r="N2255" s="8">
        <f t="shared" si="350"/>
        <v>100</v>
      </c>
      <c r="O2255" s="8">
        <f t="shared" si="351"/>
        <v>50</v>
      </c>
      <c r="P2255" s="8">
        <f t="shared" si="352"/>
        <v>16.5</v>
      </c>
      <c r="Q2255" s="9">
        <f t="shared" si="354"/>
        <v>62.475000000000001</v>
      </c>
      <c r="R2255" s="9">
        <f t="shared" si="355"/>
        <v>51.625</v>
      </c>
      <c r="S2255" s="9">
        <f t="shared" si="356"/>
        <v>42.424999999999997</v>
      </c>
      <c r="T2255" s="9">
        <f t="shared" si="357"/>
        <v>54.125</v>
      </c>
      <c r="U2255" s="8">
        <f t="shared" si="358"/>
        <v>52.17499999999999</v>
      </c>
      <c r="V2255" s="8">
        <f t="shared" si="359"/>
        <v>52.662499999999994</v>
      </c>
    </row>
    <row r="2256" spans="1:22" ht="13.5" x14ac:dyDescent="0.25">
      <c r="A2256" s="3">
        <f>RSI!A2256</f>
        <v>45287</v>
      </c>
      <c r="B2256" s="2">
        <f>RSI!B2256</f>
        <v>24.51</v>
      </c>
      <c r="C2256" s="2">
        <f>RSI!I2256</f>
        <v>57.880465795310656</v>
      </c>
      <c r="D2256" s="2">
        <f>MACD!E2256</f>
        <v>-0.71042898514182085</v>
      </c>
      <c r="E2256" s="2">
        <f>MACD!F2256</f>
        <v>-0.32103447138865615</v>
      </c>
      <c r="F2256" s="2">
        <f>'Moving Avg'!D2256</f>
        <v>24.404679999999999</v>
      </c>
      <c r="G2256" s="2">
        <f>'Moving Avg'!F2256</f>
        <v>23.975204999999999</v>
      </c>
      <c r="H2256" s="2">
        <f>'Moving Avg'!G2256</f>
        <v>24.352300000000003</v>
      </c>
      <c r="I2256" s="2">
        <f>'Moving Avg'!H2256</f>
        <v>22.913757000000011</v>
      </c>
      <c r="J2256" s="6" t="str">
        <f>OBV!F2256</f>
        <v>BEARISH</v>
      </c>
      <c r="K2256" s="6" t="str">
        <f>OBV!G2256</f>
        <v>NEUTRAL</v>
      </c>
      <c r="L2256" s="6" t="str">
        <f>OBV!H2256</f>
        <v>BEARISH DIVERGENCE</v>
      </c>
      <c r="M2256" s="8">
        <f t="shared" si="353"/>
        <v>50</v>
      </c>
      <c r="N2256" s="8">
        <f t="shared" si="350"/>
        <v>100</v>
      </c>
      <c r="O2256" s="8">
        <f t="shared" si="351"/>
        <v>50</v>
      </c>
      <c r="P2256" s="8">
        <f t="shared" si="352"/>
        <v>16.5</v>
      </c>
      <c r="Q2256" s="9">
        <f t="shared" si="354"/>
        <v>62.475000000000001</v>
      </c>
      <c r="R2256" s="9">
        <f t="shared" si="355"/>
        <v>51.625</v>
      </c>
      <c r="S2256" s="9">
        <f t="shared" si="356"/>
        <v>42.424999999999997</v>
      </c>
      <c r="T2256" s="9">
        <f t="shared" si="357"/>
        <v>54.125</v>
      </c>
      <c r="U2256" s="8">
        <f t="shared" si="358"/>
        <v>52.17499999999999</v>
      </c>
      <c r="V2256" s="8">
        <f t="shared" si="359"/>
        <v>52.662499999999994</v>
      </c>
    </row>
    <row r="2257" spans="1:22" ht="13.5" x14ac:dyDescent="0.25">
      <c r="A2257" s="3">
        <f>RSI!A2257</f>
        <v>45288</v>
      </c>
      <c r="B2257" s="2">
        <f>RSI!B2257</f>
        <v>24.875900000000001</v>
      </c>
      <c r="C2257" s="2">
        <f>RSI!I2257</f>
        <v>64.608168974568741</v>
      </c>
      <c r="D2257" s="2">
        <f>MACD!E2257</f>
        <v>-0.660126567214121</v>
      </c>
      <c r="E2257" s="2">
        <f>MACD!F2257</f>
        <v>-0.38885289055374911</v>
      </c>
      <c r="F2257" s="2">
        <f>'Moving Avg'!D2257</f>
        <v>24.492480000000004</v>
      </c>
      <c r="G2257" s="2">
        <f>'Moving Avg'!F2257</f>
        <v>24.022765</v>
      </c>
      <c r="H2257" s="2">
        <f>'Moving Avg'!G2257</f>
        <v>24.352300000000003</v>
      </c>
      <c r="I2257" s="2">
        <f>'Moving Avg'!H2257</f>
        <v>22.942920000000012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  <c r="M2257" s="8">
        <f t="shared" si="353"/>
        <v>50</v>
      </c>
      <c r="N2257" s="8">
        <f t="shared" si="350"/>
        <v>100</v>
      </c>
      <c r="O2257" s="8">
        <f t="shared" si="351"/>
        <v>50</v>
      </c>
      <c r="P2257" s="8">
        <f t="shared" si="352"/>
        <v>83.5</v>
      </c>
      <c r="Q2257" s="9">
        <f t="shared" si="354"/>
        <v>72.525000000000006</v>
      </c>
      <c r="R2257" s="9">
        <f t="shared" si="355"/>
        <v>68.375</v>
      </c>
      <c r="S2257" s="9">
        <f t="shared" si="356"/>
        <v>72.575000000000003</v>
      </c>
      <c r="T2257" s="9">
        <f t="shared" si="357"/>
        <v>70.875</v>
      </c>
      <c r="U2257" s="8">
        <f t="shared" si="358"/>
        <v>71.158333333333346</v>
      </c>
      <c r="V2257" s="8">
        <f t="shared" si="359"/>
        <v>71.087500000000006</v>
      </c>
    </row>
    <row r="2258" spans="1:22" ht="13.5" x14ac:dyDescent="0.25">
      <c r="A2258" s="3">
        <f>RSI!A2258</f>
        <v>45289</v>
      </c>
      <c r="B2258" s="2">
        <f>RSI!B2258</f>
        <v>24.51</v>
      </c>
      <c r="C2258" s="2">
        <f>RSI!I2258</f>
        <v>55.125688207198891</v>
      </c>
      <c r="D2258" s="2">
        <f>MACD!E2258</f>
        <v>-0.49312009656177125</v>
      </c>
      <c r="E2258" s="2">
        <f>MACD!F2258</f>
        <v>-0.40970633175535359</v>
      </c>
      <c r="F2258" s="2">
        <f>'Moving Avg'!D2258</f>
        <v>24.521740000000001</v>
      </c>
      <c r="G2258" s="2">
        <f>'Moving Avg'!F2258</f>
        <v>24.059709999999999</v>
      </c>
      <c r="H2258" s="2">
        <f>'Moving Avg'!G2258</f>
        <v>24.344982000000005</v>
      </c>
      <c r="I2258" s="2">
        <f>'Moving Avg'!H2258</f>
        <v>22.968742000000017</v>
      </c>
      <c r="J2258" s="6" t="str">
        <f>OBV!F2258</f>
        <v>BULLISH</v>
      </c>
      <c r="K2258" s="6" t="str">
        <f>OBV!G2258</f>
        <v>NEUTRAL</v>
      </c>
      <c r="L2258" s="6" t="str">
        <f>OBV!H2258</f>
        <v>CONFIRMED BULLISH</v>
      </c>
      <c r="M2258" s="8">
        <f t="shared" si="353"/>
        <v>50</v>
      </c>
      <c r="N2258" s="8">
        <f t="shared" si="350"/>
        <v>100</v>
      </c>
      <c r="O2258" s="8">
        <f t="shared" si="351"/>
        <v>50</v>
      </c>
      <c r="P2258" s="8">
        <f t="shared" si="352"/>
        <v>83.5</v>
      </c>
      <c r="Q2258" s="9">
        <f t="shared" si="354"/>
        <v>72.525000000000006</v>
      </c>
      <c r="R2258" s="9">
        <f t="shared" si="355"/>
        <v>68.375</v>
      </c>
      <c r="S2258" s="9">
        <f t="shared" si="356"/>
        <v>72.575000000000003</v>
      </c>
      <c r="T2258" s="9">
        <f t="shared" si="357"/>
        <v>70.875</v>
      </c>
      <c r="U2258" s="8">
        <f t="shared" si="358"/>
        <v>71.158333333333346</v>
      </c>
      <c r="V2258" s="8">
        <f t="shared" si="359"/>
        <v>71.087500000000006</v>
      </c>
    </row>
    <row r="2259" spans="1:22" ht="13.5" x14ac:dyDescent="0.25">
      <c r="A2259" s="3">
        <f>RSI!A2259</f>
        <v>45293</v>
      </c>
      <c r="B2259" s="2">
        <f>RSI!B2259</f>
        <v>24.363700000000001</v>
      </c>
      <c r="C2259" s="2">
        <f>RSI!I2259</f>
        <v>51.848954554617805</v>
      </c>
      <c r="D2259" s="2">
        <f>MACD!E2259</f>
        <v>-0.34248231930922657</v>
      </c>
      <c r="E2259" s="2">
        <f>MACD!F2259</f>
        <v>-0.39626152926612823</v>
      </c>
      <c r="F2259" s="2">
        <f>'Moving Avg'!D2259</f>
        <v>24.524660000000001</v>
      </c>
      <c r="G2259" s="2">
        <f>'Moving Avg'!F2259</f>
        <v>24.090439999999997</v>
      </c>
      <c r="H2259" s="2">
        <f>'Moving Avg'!G2259</f>
        <v>24.334738000000005</v>
      </c>
      <c r="I2259" s="2">
        <f>'Moving Avg'!H2259</f>
        <v>22.996583500000014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  <c r="M2259" s="8">
        <f t="shared" si="353"/>
        <v>50</v>
      </c>
      <c r="N2259" s="8">
        <f t="shared" si="350"/>
        <v>0</v>
      </c>
      <c r="O2259" s="8">
        <f t="shared" si="351"/>
        <v>50</v>
      </c>
      <c r="P2259" s="8">
        <f t="shared" si="352"/>
        <v>83.5</v>
      </c>
      <c r="Q2259" s="9">
        <f t="shared" si="354"/>
        <v>37.524999999999999</v>
      </c>
      <c r="R2259" s="9">
        <f t="shared" si="355"/>
        <v>48.375</v>
      </c>
      <c r="S2259" s="9">
        <f t="shared" si="356"/>
        <v>57.575000000000003</v>
      </c>
      <c r="T2259" s="9">
        <f t="shared" si="357"/>
        <v>45.875</v>
      </c>
      <c r="U2259" s="8">
        <f t="shared" si="358"/>
        <v>47.82500000000001</v>
      </c>
      <c r="V2259" s="8">
        <f t="shared" si="359"/>
        <v>47.337500000000006</v>
      </c>
    </row>
    <row r="2260" spans="1:22" ht="13.5" x14ac:dyDescent="0.25">
      <c r="A2260" s="3">
        <f>RSI!A2260</f>
        <v>45294</v>
      </c>
      <c r="B2260" s="2">
        <f>RSI!B2260</f>
        <v>24.144200000000001</v>
      </c>
      <c r="C2260" s="2">
        <f>RSI!I2260</f>
        <v>47.305619810475541</v>
      </c>
      <c r="D2260" s="2">
        <f>MACD!E2260</f>
        <v>-0.2330654588485821</v>
      </c>
      <c r="E2260" s="2">
        <f>MACD!F2260</f>
        <v>-0.363622315182619</v>
      </c>
      <c r="F2260" s="2">
        <f>'Moving Avg'!D2260</f>
        <v>24.48076</v>
      </c>
      <c r="G2260" s="2">
        <f>'Moving Avg'!F2260</f>
        <v>24.112390000000001</v>
      </c>
      <c r="H2260" s="2">
        <f>'Moving Avg'!G2260</f>
        <v>24.320836000000007</v>
      </c>
      <c r="I2260" s="2">
        <f>'Moving Avg'!H2260</f>
        <v>23.02329700000001</v>
      </c>
      <c r="J2260" s="6" t="str">
        <f>OBV!F2260</f>
        <v>BULLISH</v>
      </c>
      <c r="K2260" s="6" t="str">
        <f>OBV!G2260</f>
        <v>NEUTRAL</v>
      </c>
      <c r="L2260" s="6" t="str">
        <f>OBV!H2260</f>
        <v>BULLISH DIVERGENCE</v>
      </c>
      <c r="M2260" s="8">
        <f t="shared" si="353"/>
        <v>50</v>
      </c>
      <c r="N2260" s="8">
        <f t="shared" si="350"/>
        <v>0</v>
      </c>
      <c r="O2260" s="8">
        <f t="shared" si="351"/>
        <v>50</v>
      </c>
      <c r="P2260" s="8">
        <f t="shared" si="352"/>
        <v>66.5</v>
      </c>
      <c r="Q2260" s="9">
        <f t="shared" si="354"/>
        <v>34.975000000000001</v>
      </c>
      <c r="R2260" s="9">
        <f t="shared" si="355"/>
        <v>44.125</v>
      </c>
      <c r="S2260" s="9">
        <f t="shared" si="356"/>
        <v>49.924999999999997</v>
      </c>
      <c r="T2260" s="9">
        <f t="shared" si="357"/>
        <v>41.625</v>
      </c>
      <c r="U2260" s="8">
        <f t="shared" si="358"/>
        <v>43.008333333333326</v>
      </c>
      <c r="V2260" s="8">
        <f t="shared" si="359"/>
        <v>42.662499999999994</v>
      </c>
    </row>
    <row r="2261" spans="1:22" ht="13.5" x14ac:dyDescent="0.25">
      <c r="A2261" s="3">
        <f>RSI!A2261</f>
        <v>45295</v>
      </c>
      <c r="B2261" s="2">
        <f>RSI!B2261</f>
        <v>24.254000000000001</v>
      </c>
      <c r="C2261" s="2">
        <f>RSI!I2261</f>
        <v>49.680927414473778</v>
      </c>
      <c r="D2261" s="2">
        <f>MACD!E2261</f>
        <v>-0.17032215838683484</v>
      </c>
      <c r="E2261" s="2">
        <f>MACD!F2261</f>
        <v>-0.32496228382346215</v>
      </c>
      <c r="F2261" s="2">
        <f>'Moving Avg'!D2261</f>
        <v>24.429560000000002</v>
      </c>
      <c r="G2261" s="2">
        <f>'Moving Avg'!F2261</f>
        <v>24.139830000000003</v>
      </c>
      <c r="H2261" s="2">
        <f>'Moving Avg'!G2261</f>
        <v>24.308398000000007</v>
      </c>
      <c r="I2261" s="2">
        <f>'Moving Avg'!H2261</f>
        <v>23.04935050000001</v>
      </c>
      <c r="J2261" s="6" t="str">
        <f>OBV!F2261</f>
        <v>BULLISH</v>
      </c>
      <c r="K2261" s="6" t="str">
        <f>OBV!G2261</f>
        <v>NEUTRAL</v>
      </c>
      <c r="L2261" s="6" t="str">
        <f>OBV!H2261</f>
        <v>BULLISH DIVERGENCE</v>
      </c>
      <c r="M2261" s="8">
        <f t="shared" si="353"/>
        <v>50</v>
      </c>
      <c r="N2261" s="8">
        <f t="shared" si="350"/>
        <v>0</v>
      </c>
      <c r="O2261" s="8">
        <f t="shared" si="351"/>
        <v>50</v>
      </c>
      <c r="P2261" s="8">
        <f t="shared" si="352"/>
        <v>66.5</v>
      </c>
      <c r="Q2261" s="9">
        <f t="shared" si="354"/>
        <v>34.975000000000001</v>
      </c>
      <c r="R2261" s="9">
        <f t="shared" si="355"/>
        <v>44.125</v>
      </c>
      <c r="S2261" s="9">
        <f t="shared" si="356"/>
        <v>49.924999999999997</v>
      </c>
      <c r="T2261" s="9">
        <f t="shared" si="357"/>
        <v>41.625</v>
      </c>
      <c r="U2261" s="8">
        <f t="shared" si="358"/>
        <v>43.008333333333326</v>
      </c>
      <c r="V2261" s="8">
        <f t="shared" si="359"/>
        <v>42.662499999999994</v>
      </c>
    </row>
    <row r="2262" spans="1:22" ht="13.5" x14ac:dyDescent="0.25">
      <c r="A2262" s="3">
        <f>RSI!A2262</f>
        <v>45296</v>
      </c>
      <c r="B2262" s="2">
        <f>RSI!B2262</f>
        <v>24.144200000000001</v>
      </c>
      <c r="C2262" s="2">
        <f>RSI!I2262</f>
        <v>47.380846787640571</v>
      </c>
      <c r="D2262" s="2">
        <f>MACD!E2262</f>
        <v>-0.10900564482408015</v>
      </c>
      <c r="E2262" s="2">
        <f>MACD!F2262</f>
        <v>-0.28177095602358576</v>
      </c>
      <c r="F2262" s="2">
        <f>'Moving Avg'!D2262</f>
        <v>24.28322</v>
      </c>
      <c r="G2262" s="2">
        <f>'Moving Avg'!F2262</f>
        <v>24.176410000000004</v>
      </c>
      <c r="H2262" s="2">
        <f>'Moving Avg'!G2262</f>
        <v>24.293764000000007</v>
      </c>
      <c r="I2262" s="2">
        <f>'Moving Avg'!H2262</f>
        <v>23.074401500000008</v>
      </c>
      <c r="J2262" s="6" t="str">
        <f>OBV!F2262</f>
        <v>BEARISH</v>
      </c>
      <c r="K2262" s="6" t="str">
        <f>OBV!G2262</f>
        <v>NEUTRAL</v>
      </c>
      <c r="L2262" s="6" t="str">
        <f>OBV!H2262</f>
        <v>CONFIRMED BEARISH</v>
      </c>
      <c r="M2262" s="8">
        <f t="shared" si="353"/>
        <v>50</v>
      </c>
      <c r="N2262" s="8">
        <f t="shared" si="350"/>
        <v>0</v>
      </c>
      <c r="O2262" s="8">
        <f t="shared" si="351"/>
        <v>50</v>
      </c>
      <c r="P2262" s="8">
        <f t="shared" si="352"/>
        <v>16.5</v>
      </c>
      <c r="Q2262" s="9">
        <f t="shared" si="354"/>
        <v>27.475000000000001</v>
      </c>
      <c r="R2262" s="9">
        <f t="shared" si="355"/>
        <v>31.625</v>
      </c>
      <c r="S2262" s="9">
        <f t="shared" si="356"/>
        <v>27.425000000000001</v>
      </c>
      <c r="T2262" s="9">
        <f t="shared" si="357"/>
        <v>29.125</v>
      </c>
      <c r="U2262" s="8">
        <f t="shared" si="358"/>
        <v>28.841666666666669</v>
      </c>
      <c r="V2262" s="8">
        <f t="shared" si="359"/>
        <v>28.912500000000001</v>
      </c>
    </row>
    <row r="2263" spans="1:22" ht="13.5" x14ac:dyDescent="0.25">
      <c r="A2263" s="3">
        <f>RSI!A2263</f>
        <v>45299</v>
      </c>
      <c r="B2263" s="2">
        <f>RSI!B2263</f>
        <v>24.034500000000001</v>
      </c>
      <c r="C2263" s="2">
        <f>RSI!I2263</f>
        <v>45.132655681886931</v>
      </c>
      <c r="D2263" s="2">
        <f>MACD!E2263</f>
        <v>-5.9523411749854205E-2</v>
      </c>
      <c r="E2263" s="2">
        <f>MACD!F2263</f>
        <v>-0.23732144716883946</v>
      </c>
      <c r="F2263" s="2">
        <f>'Moving Avg'!D2263</f>
        <v>24.188120000000005</v>
      </c>
      <c r="G2263" s="2">
        <f>'Moving Avg'!F2263</f>
        <v>24.212994999999999</v>
      </c>
      <c r="H2263" s="2">
        <f>'Moving Avg'!G2263</f>
        <v>24.277084000000009</v>
      </c>
      <c r="I2263" s="2">
        <f>'Moving Avg'!H2263</f>
        <v>23.099176000000007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  <c r="M2263" s="8">
        <f t="shared" si="353"/>
        <v>50</v>
      </c>
      <c r="N2263" s="8">
        <f t="shared" si="350"/>
        <v>0</v>
      </c>
      <c r="O2263" s="8">
        <f t="shared" si="351"/>
        <v>50</v>
      </c>
      <c r="P2263" s="8">
        <f t="shared" si="352"/>
        <v>16.5</v>
      </c>
      <c r="Q2263" s="9">
        <f t="shared" si="354"/>
        <v>27.475000000000001</v>
      </c>
      <c r="R2263" s="9">
        <f t="shared" si="355"/>
        <v>31.625</v>
      </c>
      <c r="S2263" s="9">
        <f t="shared" si="356"/>
        <v>27.425000000000001</v>
      </c>
      <c r="T2263" s="9">
        <f t="shared" si="357"/>
        <v>29.125</v>
      </c>
      <c r="U2263" s="8">
        <f t="shared" si="358"/>
        <v>28.841666666666669</v>
      </c>
      <c r="V2263" s="8">
        <f t="shared" si="359"/>
        <v>28.912500000000001</v>
      </c>
    </row>
    <row r="2264" spans="1:22" ht="13.5" x14ac:dyDescent="0.25">
      <c r="A2264" s="3">
        <f>RSI!A2264</f>
        <v>45300</v>
      </c>
      <c r="B2264" s="2">
        <f>RSI!B2264</f>
        <v>24.071100000000001</v>
      </c>
      <c r="C2264" s="2">
        <f>RSI!I2264</f>
        <v>46.052388679765187</v>
      </c>
      <c r="D2264" s="2">
        <f>MACD!E2264</f>
        <v>-2.1282648950965211E-2</v>
      </c>
      <c r="E2264" s="2">
        <f>MACD!F2264</f>
        <v>-0.19411368752526462</v>
      </c>
      <c r="F2264" s="2">
        <f>'Moving Avg'!D2264</f>
        <v>24.1296</v>
      </c>
      <c r="G2264" s="2">
        <f>'Moving Avg'!F2264</f>
        <v>24.258725000000002</v>
      </c>
      <c r="H2264" s="2">
        <f>'Moving Avg'!G2264</f>
        <v>24.261866000000001</v>
      </c>
      <c r="I2264" s="2">
        <f>'Moving Avg'!H2264</f>
        <v>23.125826500000006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  <c r="M2264" s="8">
        <f t="shared" si="353"/>
        <v>50</v>
      </c>
      <c r="N2264" s="8">
        <f t="shared" si="350"/>
        <v>0</v>
      </c>
      <c r="O2264" s="8">
        <f t="shared" si="351"/>
        <v>50</v>
      </c>
      <c r="P2264" s="8">
        <f t="shared" si="352"/>
        <v>16.5</v>
      </c>
      <c r="Q2264" s="9">
        <f t="shared" si="354"/>
        <v>27.475000000000001</v>
      </c>
      <c r="R2264" s="9">
        <f t="shared" si="355"/>
        <v>31.625</v>
      </c>
      <c r="S2264" s="9">
        <f t="shared" si="356"/>
        <v>27.425000000000001</v>
      </c>
      <c r="T2264" s="9">
        <f t="shared" si="357"/>
        <v>29.125</v>
      </c>
      <c r="U2264" s="8">
        <f t="shared" si="358"/>
        <v>28.841666666666669</v>
      </c>
      <c r="V2264" s="8">
        <f t="shared" si="359"/>
        <v>28.912500000000001</v>
      </c>
    </row>
    <row r="2265" spans="1:22" ht="13.5" x14ac:dyDescent="0.25">
      <c r="A2265" s="3">
        <f>RSI!A2265</f>
        <v>45301</v>
      </c>
      <c r="B2265" s="2">
        <f>RSI!B2265</f>
        <v>23.954000000000001</v>
      </c>
      <c r="C2265" s="2">
        <f>RSI!I2265</f>
        <v>43.537757056060606</v>
      </c>
      <c r="D2265" s="2">
        <f>MACD!E2265</f>
        <v>2.3008919041910048E-2</v>
      </c>
      <c r="E2265" s="2">
        <f>MACD!F2265</f>
        <v>-0.15068916621182971</v>
      </c>
      <c r="F2265" s="2">
        <f>'Moving Avg'!D2265</f>
        <v>24.091560000000005</v>
      </c>
      <c r="G2265" s="2">
        <f>'Moving Avg'!F2265</f>
        <v>24.305915000000002</v>
      </c>
      <c r="H2265" s="2">
        <f>'Moving Avg'!G2265</f>
        <v>24.244892000000004</v>
      </c>
      <c r="I2265" s="2">
        <f>'Moving Avg'!H2265</f>
        <v>23.148868500000006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  <c r="M2265" s="8">
        <f t="shared" si="353"/>
        <v>50</v>
      </c>
      <c r="N2265" s="8">
        <f t="shared" si="350"/>
        <v>0</v>
      </c>
      <c r="O2265" s="8">
        <f t="shared" si="351"/>
        <v>50</v>
      </c>
      <c r="P2265" s="8">
        <f t="shared" si="352"/>
        <v>16.5</v>
      </c>
      <c r="Q2265" s="9">
        <f t="shared" si="354"/>
        <v>27.475000000000001</v>
      </c>
      <c r="R2265" s="9">
        <f t="shared" si="355"/>
        <v>31.625</v>
      </c>
      <c r="S2265" s="9">
        <f t="shared" si="356"/>
        <v>27.425000000000001</v>
      </c>
      <c r="T2265" s="9">
        <f t="shared" si="357"/>
        <v>29.125</v>
      </c>
      <c r="U2265" s="8">
        <f t="shared" si="358"/>
        <v>28.841666666666669</v>
      </c>
      <c r="V2265" s="8">
        <f t="shared" si="359"/>
        <v>28.912500000000001</v>
      </c>
    </row>
    <row r="2266" spans="1:22" ht="13.5" x14ac:dyDescent="0.25">
      <c r="A2266" s="3">
        <f>RSI!A2266</f>
        <v>45302</v>
      </c>
      <c r="B2266" s="2">
        <f>RSI!B2266</f>
        <v>23.997900000000001</v>
      </c>
      <c r="C2266" s="2">
        <f>RSI!I2266</f>
        <v>44.755631544556834</v>
      </c>
      <c r="D2266" s="2">
        <f>MACD!E2266</f>
        <v>8.1372866397675381E-2</v>
      </c>
      <c r="E2266" s="2">
        <f>MACD!F2266</f>
        <v>-0.10427675968992869</v>
      </c>
      <c r="F2266" s="2">
        <f>'Moving Avg'!D2266</f>
        <v>24.04034</v>
      </c>
      <c r="G2266" s="2">
        <f>'Moving Avg'!F2266</f>
        <v>24.357130000000002</v>
      </c>
      <c r="H2266" s="2">
        <f>'Moving Avg'!G2266</f>
        <v>24.230260000000008</v>
      </c>
      <c r="I2266" s="2">
        <f>'Moving Avg'!H2266</f>
        <v>23.171223500000007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  <c r="M2266" s="8">
        <f t="shared" si="353"/>
        <v>50</v>
      </c>
      <c r="N2266" s="8">
        <f t="shared" si="350"/>
        <v>0</v>
      </c>
      <c r="O2266" s="8">
        <f t="shared" si="351"/>
        <v>50</v>
      </c>
      <c r="P2266" s="8">
        <f t="shared" si="352"/>
        <v>16.5</v>
      </c>
      <c r="Q2266" s="9">
        <f t="shared" si="354"/>
        <v>27.475000000000001</v>
      </c>
      <c r="R2266" s="9">
        <f t="shared" si="355"/>
        <v>31.625</v>
      </c>
      <c r="S2266" s="9">
        <f t="shared" si="356"/>
        <v>27.425000000000001</v>
      </c>
      <c r="T2266" s="9">
        <f t="shared" si="357"/>
        <v>29.125</v>
      </c>
      <c r="U2266" s="8">
        <f t="shared" si="358"/>
        <v>28.841666666666669</v>
      </c>
      <c r="V2266" s="8">
        <f t="shared" si="359"/>
        <v>28.912500000000001</v>
      </c>
    </row>
    <row r="2267" spans="1:22" ht="13.5" x14ac:dyDescent="0.25">
      <c r="A2267" s="3">
        <f>RSI!A2267</f>
        <v>45303</v>
      </c>
      <c r="B2267" s="2">
        <f>RSI!B2267</f>
        <v>24.210100000000001</v>
      </c>
      <c r="C2267" s="2">
        <f>RSI!I2267</f>
        <v>50.332405901246595</v>
      </c>
      <c r="D2267" s="2">
        <f>MACD!E2267</f>
        <v>0.17258196627586386</v>
      </c>
      <c r="E2267" s="2">
        <f>MACD!F2267</f>
        <v>-4.8905014496770184E-2</v>
      </c>
      <c r="F2267" s="2">
        <f>'Moving Avg'!D2267</f>
        <v>24.053519999999999</v>
      </c>
      <c r="G2267" s="2">
        <f>'Moving Avg'!F2267</f>
        <v>24.360425000000003</v>
      </c>
      <c r="H2267" s="2">
        <f>'Moving Avg'!G2267</f>
        <v>24.218553999999997</v>
      </c>
      <c r="I2267" s="2">
        <f>'Moving Avg'!H2267</f>
        <v>23.194639500000012</v>
      </c>
      <c r="J2267" s="6" t="str">
        <f>OBV!F2267</f>
        <v>BEARISH</v>
      </c>
      <c r="K2267" s="6" t="str">
        <f>OBV!G2267</f>
        <v>NEUTRAL</v>
      </c>
      <c r="L2267" s="6" t="str">
        <f>OBV!H2267</f>
        <v>BEARISH DIVERGENCE</v>
      </c>
      <c r="M2267" s="8">
        <f t="shared" si="353"/>
        <v>50</v>
      </c>
      <c r="N2267" s="8">
        <f t="shared" si="350"/>
        <v>0</v>
      </c>
      <c r="O2267" s="8">
        <f t="shared" si="351"/>
        <v>50</v>
      </c>
      <c r="P2267" s="8">
        <f t="shared" si="352"/>
        <v>16.5</v>
      </c>
      <c r="Q2267" s="9">
        <f t="shared" si="354"/>
        <v>27.475000000000001</v>
      </c>
      <c r="R2267" s="9">
        <f t="shared" si="355"/>
        <v>31.625</v>
      </c>
      <c r="S2267" s="9">
        <f t="shared" si="356"/>
        <v>27.425000000000001</v>
      </c>
      <c r="T2267" s="9">
        <f t="shared" si="357"/>
        <v>29.125</v>
      </c>
      <c r="U2267" s="8">
        <f t="shared" si="358"/>
        <v>28.841666666666669</v>
      </c>
      <c r="V2267" s="8">
        <f t="shared" si="359"/>
        <v>28.912500000000001</v>
      </c>
    </row>
    <row r="2268" spans="1:22" ht="13.5" x14ac:dyDescent="0.25">
      <c r="A2268" s="3">
        <f>RSI!A2268</f>
        <v>45306</v>
      </c>
      <c r="B2268" s="2">
        <f>RSI!B2268</f>
        <v>24.195399999999999</v>
      </c>
      <c r="C2268" s="2">
        <f>RSI!I2268</f>
        <v>49.956186681839192</v>
      </c>
      <c r="D2268" s="2">
        <f>MACD!E2268</f>
        <v>0.19445938679267272</v>
      </c>
      <c r="E2268" s="2">
        <f>MACD!F2268</f>
        <v>-2.3213423888160389E-4</v>
      </c>
      <c r="F2268" s="2">
        <f>'Moving Avg'!D2268</f>
        <v>24.085699999999996</v>
      </c>
      <c r="G2268" s="2">
        <f>'Moving Avg'!F2268</f>
        <v>24.330060000000003</v>
      </c>
      <c r="H2268" s="2">
        <f>'Moving Avg'!G2268</f>
        <v>24.212262000000006</v>
      </c>
      <c r="I2268" s="2">
        <f>'Moving Avg'!H2268</f>
        <v>23.215866000000005</v>
      </c>
      <c r="J2268" s="6" t="str">
        <f>OBV!F2268</f>
        <v>BEARISH</v>
      </c>
      <c r="K2268" s="6" t="str">
        <f>OBV!G2268</f>
        <v>NEUTRAL</v>
      </c>
      <c r="L2268" s="6" t="str">
        <f>OBV!H2268</f>
        <v>BEARISH DIVERGENCE</v>
      </c>
      <c r="M2268" s="8">
        <f t="shared" si="353"/>
        <v>50</v>
      </c>
      <c r="N2268" s="8">
        <f t="shared" si="350"/>
        <v>0</v>
      </c>
      <c r="O2268" s="8">
        <f t="shared" si="351"/>
        <v>50</v>
      </c>
      <c r="P2268" s="8">
        <f t="shared" si="352"/>
        <v>16.5</v>
      </c>
      <c r="Q2268" s="9">
        <f t="shared" si="354"/>
        <v>27.475000000000001</v>
      </c>
      <c r="R2268" s="9">
        <f t="shared" si="355"/>
        <v>31.625</v>
      </c>
      <c r="S2268" s="9">
        <f t="shared" si="356"/>
        <v>27.425000000000001</v>
      </c>
      <c r="T2268" s="9">
        <f t="shared" si="357"/>
        <v>29.125</v>
      </c>
      <c r="U2268" s="8">
        <f t="shared" si="358"/>
        <v>28.841666666666669</v>
      </c>
      <c r="V2268" s="8">
        <f t="shared" si="359"/>
        <v>28.912500000000001</v>
      </c>
    </row>
    <row r="2269" spans="1:22" ht="13.5" x14ac:dyDescent="0.25">
      <c r="A2269" s="3">
        <f>RSI!A2269</f>
        <v>45307</v>
      </c>
      <c r="B2269" s="2">
        <f>RSI!B2269</f>
        <v>24.180800000000001</v>
      </c>
      <c r="C2269" s="2">
        <f>RSI!I2269</f>
        <v>49.559959346680728</v>
      </c>
      <c r="D2269" s="2">
        <f>MACD!E2269</f>
        <v>0.19154272894352786</v>
      </c>
      <c r="E2269" s="2">
        <f>MACD!F2269</f>
        <v>3.8122838397600292E-2</v>
      </c>
      <c r="F2269" s="2">
        <f>'Moving Avg'!D2269</f>
        <v>24.107640000000004</v>
      </c>
      <c r="G2269" s="2">
        <f>'Moving Avg'!F2269</f>
        <v>24.298964999999999</v>
      </c>
      <c r="H2269" s="2">
        <f>'Moving Avg'!G2269</f>
        <v>24.202750000000009</v>
      </c>
      <c r="I2269" s="2">
        <f>'Moving Avg'!H2269</f>
        <v>23.237019500000006</v>
      </c>
      <c r="J2269" s="6" t="str">
        <f>OBV!F2269</f>
        <v>BEARISH</v>
      </c>
      <c r="K2269" s="6" t="str">
        <f>OBV!G2269</f>
        <v>NEUTRAL</v>
      </c>
      <c r="L2269" s="6" t="str">
        <f>OBV!H2269</f>
        <v>BEARISH DIVERGENCE</v>
      </c>
      <c r="M2269" s="8">
        <f t="shared" si="353"/>
        <v>50</v>
      </c>
      <c r="N2269" s="8">
        <f t="shared" si="350"/>
        <v>0</v>
      </c>
      <c r="O2269" s="8">
        <f t="shared" si="351"/>
        <v>50</v>
      </c>
      <c r="P2269" s="8">
        <f t="shared" si="352"/>
        <v>16.5</v>
      </c>
      <c r="Q2269" s="9">
        <f t="shared" si="354"/>
        <v>27.475000000000001</v>
      </c>
      <c r="R2269" s="9">
        <f t="shared" si="355"/>
        <v>31.625</v>
      </c>
      <c r="S2269" s="9">
        <f t="shared" si="356"/>
        <v>27.425000000000001</v>
      </c>
      <c r="T2269" s="9">
        <f t="shared" si="357"/>
        <v>29.125</v>
      </c>
      <c r="U2269" s="8">
        <f t="shared" si="358"/>
        <v>28.841666666666669</v>
      </c>
      <c r="V2269" s="8">
        <f t="shared" si="359"/>
        <v>28.912500000000001</v>
      </c>
    </row>
    <row r="2270" spans="1:22" ht="13.5" x14ac:dyDescent="0.25">
      <c r="A2270" s="3">
        <f>RSI!A2270</f>
        <v>45308</v>
      </c>
      <c r="B2270" s="2">
        <f>RSI!B2270</f>
        <v>24.144200000000001</v>
      </c>
      <c r="C2270" s="2">
        <f>RSI!I2270</f>
        <v>48.521001744373905</v>
      </c>
      <c r="D2270" s="2">
        <f>MACD!E2270</f>
        <v>0.15810098585438581</v>
      </c>
      <c r="E2270" s="2">
        <f>MACD!F2270</f>
        <v>6.2118467888957397E-2</v>
      </c>
      <c r="F2270" s="2">
        <f>'Moving Avg'!D2270</f>
        <v>24.145680000000002</v>
      </c>
      <c r="G2270" s="2">
        <f>'Moving Avg'!F2270</f>
        <v>24.277014999999999</v>
      </c>
      <c r="H2270" s="2">
        <f>'Moving Avg'!G2270</f>
        <v>24.191776000000008</v>
      </c>
      <c r="I2270" s="2">
        <f>'Moving Avg'!H2270</f>
        <v>23.257990000000003</v>
      </c>
      <c r="J2270" s="6" t="str">
        <f>OBV!F2270</f>
        <v>BEARISH</v>
      </c>
      <c r="K2270" s="6" t="str">
        <f>OBV!G2270</f>
        <v>NEUTRAL</v>
      </c>
      <c r="L2270" s="6" t="str">
        <f>OBV!H2270</f>
        <v>BEARISH DIVERGENCE</v>
      </c>
      <c r="M2270" s="8">
        <f t="shared" si="353"/>
        <v>50</v>
      </c>
      <c r="N2270" s="8">
        <f t="shared" si="350"/>
        <v>0</v>
      </c>
      <c r="O2270" s="8">
        <f t="shared" si="351"/>
        <v>50</v>
      </c>
      <c r="P2270" s="8">
        <f t="shared" si="352"/>
        <v>16.5</v>
      </c>
      <c r="Q2270" s="9">
        <f t="shared" si="354"/>
        <v>27.475000000000001</v>
      </c>
      <c r="R2270" s="9">
        <f t="shared" si="355"/>
        <v>31.625</v>
      </c>
      <c r="S2270" s="9">
        <f t="shared" si="356"/>
        <v>27.425000000000001</v>
      </c>
      <c r="T2270" s="9">
        <f t="shared" si="357"/>
        <v>29.125</v>
      </c>
      <c r="U2270" s="8">
        <f t="shared" si="358"/>
        <v>28.841666666666669</v>
      </c>
      <c r="V2270" s="8">
        <f t="shared" si="359"/>
        <v>28.912500000000001</v>
      </c>
    </row>
    <row r="2271" spans="1:22" ht="13.5" x14ac:dyDescent="0.25">
      <c r="A2271" s="3">
        <f>RSI!A2271</f>
        <v>45309</v>
      </c>
      <c r="B2271" s="2">
        <f>RSI!B2271</f>
        <v>24.136900000000001</v>
      </c>
      <c r="C2271" s="2">
        <f>RSI!I2271</f>
        <v>48.303495414210104</v>
      </c>
      <c r="D2271" s="2">
        <f>MACD!E2271</f>
        <v>0.14753151778335649</v>
      </c>
      <c r="E2271" s="2">
        <f>MACD!F2271</f>
        <v>7.9201077867837227E-2</v>
      </c>
      <c r="F2271" s="2">
        <f>'Moving Avg'!D2271</f>
        <v>24.173480000000001</v>
      </c>
      <c r="G2271" s="2">
        <f>'Moving Avg'!F2271</f>
        <v>24.262014999999998</v>
      </c>
      <c r="H2271" s="2">
        <f>'Moving Avg'!G2271</f>
        <v>24.176996000000003</v>
      </c>
      <c r="I2271" s="2">
        <f>'Moving Avg'!H2271</f>
        <v>23.278924000000007</v>
      </c>
      <c r="J2271" s="6" t="str">
        <f>OBV!F2271</f>
        <v>BEARISH</v>
      </c>
      <c r="K2271" s="6" t="str">
        <f>OBV!G2271</f>
        <v>NEUTRAL</v>
      </c>
      <c r="L2271" s="6" t="str">
        <f>OBV!H2271</f>
        <v>BEARISH DIVERGENCE</v>
      </c>
      <c r="M2271" s="8">
        <f t="shared" si="353"/>
        <v>50</v>
      </c>
      <c r="N2271" s="8">
        <f t="shared" si="350"/>
        <v>0</v>
      </c>
      <c r="O2271" s="8">
        <f t="shared" si="351"/>
        <v>50</v>
      </c>
      <c r="P2271" s="8">
        <f t="shared" si="352"/>
        <v>16.5</v>
      </c>
      <c r="Q2271" s="9">
        <f t="shared" si="354"/>
        <v>27.475000000000001</v>
      </c>
      <c r="R2271" s="9">
        <f t="shared" si="355"/>
        <v>31.625</v>
      </c>
      <c r="S2271" s="9">
        <f t="shared" si="356"/>
        <v>27.425000000000001</v>
      </c>
      <c r="T2271" s="9">
        <f t="shared" si="357"/>
        <v>29.125</v>
      </c>
      <c r="U2271" s="8">
        <f t="shared" si="358"/>
        <v>28.841666666666669</v>
      </c>
      <c r="V2271" s="8">
        <f t="shared" si="359"/>
        <v>28.912500000000001</v>
      </c>
    </row>
    <row r="2272" spans="1:22" ht="13.5" x14ac:dyDescent="0.25">
      <c r="A2272" s="3">
        <f>RSI!A2272</f>
        <v>45310</v>
      </c>
      <c r="B2272" s="2">
        <f>RSI!B2272</f>
        <v>23.412600000000001</v>
      </c>
      <c r="C2272" s="2">
        <f>RSI!I2272</f>
        <v>32.659882316683436</v>
      </c>
      <c r="D2272" s="2">
        <f>MACD!E2272</f>
        <v>0.17566334174157205</v>
      </c>
      <c r="E2272" s="2">
        <f>MACD!F2272</f>
        <v>9.849353064258419E-2</v>
      </c>
      <c r="F2272" s="2">
        <f>'Moving Avg'!D2272</f>
        <v>24.013979999999997</v>
      </c>
      <c r="G2272" s="2">
        <f>'Moving Avg'!F2272</f>
        <v>24.210800000000003</v>
      </c>
      <c r="H2272" s="2">
        <f>'Moving Avg'!G2272</f>
        <v>24.147730000000006</v>
      </c>
      <c r="I2272" s="2">
        <f>'Moving Avg'!H2272</f>
        <v>23.294725000000007</v>
      </c>
      <c r="J2272" s="6" t="str">
        <f>OBV!F2272</f>
        <v>BEARISH</v>
      </c>
      <c r="K2272" s="6" t="str">
        <f>OBV!G2272</f>
        <v>WEAK</v>
      </c>
      <c r="L2272" s="6" t="str">
        <f>OBV!H2272</f>
        <v>CONFIRMED BEARISH</v>
      </c>
      <c r="M2272" s="8">
        <f t="shared" si="353"/>
        <v>50</v>
      </c>
      <c r="N2272" s="8">
        <f t="shared" si="350"/>
        <v>0</v>
      </c>
      <c r="O2272" s="8">
        <f t="shared" si="351"/>
        <v>50</v>
      </c>
      <c r="P2272" s="8">
        <f t="shared" si="352"/>
        <v>0</v>
      </c>
      <c r="Q2272" s="9">
        <f t="shared" si="354"/>
        <v>25</v>
      </c>
      <c r="R2272" s="9">
        <f t="shared" si="355"/>
        <v>27.5</v>
      </c>
      <c r="S2272" s="9">
        <f t="shared" si="356"/>
        <v>20</v>
      </c>
      <c r="T2272" s="9">
        <f t="shared" si="357"/>
        <v>25</v>
      </c>
      <c r="U2272" s="8">
        <f t="shared" si="358"/>
        <v>24.166666666666668</v>
      </c>
      <c r="V2272" s="8">
        <f t="shared" si="359"/>
        <v>24.375</v>
      </c>
    </row>
    <row r="2273" spans="1:22" ht="13.5" x14ac:dyDescent="0.25">
      <c r="A2273" s="3">
        <f>RSI!A2273</f>
        <v>45313</v>
      </c>
      <c r="B2273" s="2">
        <f>RSI!B2273</f>
        <v>23.5809</v>
      </c>
      <c r="C2273" s="2">
        <f>RSI!I2273</f>
        <v>37.708125004274599</v>
      </c>
      <c r="D2273" s="2">
        <f>MACD!E2273</f>
        <v>0.17469581530722422</v>
      </c>
      <c r="E2273" s="2">
        <f>MACD!F2273</f>
        <v>0.1137339875755122</v>
      </c>
      <c r="F2273" s="2">
        <f>'Moving Avg'!D2273</f>
        <v>23.891079999999999</v>
      </c>
      <c r="G2273" s="2">
        <f>'Moving Avg'!F2273</f>
        <v>24.171660000000003</v>
      </c>
      <c r="H2273" s="2">
        <f>'Moving Avg'!G2273</f>
        <v>24.121829999999999</v>
      </c>
      <c r="I2273" s="2">
        <f>'Moving Avg'!H2273</f>
        <v>23.309856000000003</v>
      </c>
      <c r="J2273" s="6" t="str">
        <f>OBV!F2273</f>
        <v>BEARISH</v>
      </c>
      <c r="K2273" s="6" t="str">
        <f>OBV!G2273</f>
        <v>WEAK</v>
      </c>
      <c r="L2273" s="6" t="str">
        <f>OBV!H2273</f>
        <v>CONFIRMED BEARISH</v>
      </c>
      <c r="M2273" s="8">
        <f t="shared" si="353"/>
        <v>50</v>
      </c>
      <c r="N2273" s="8">
        <f t="shared" si="350"/>
        <v>0</v>
      </c>
      <c r="O2273" s="8">
        <f t="shared" si="351"/>
        <v>50</v>
      </c>
      <c r="P2273" s="8">
        <f t="shared" si="352"/>
        <v>0</v>
      </c>
      <c r="Q2273" s="9">
        <f t="shared" si="354"/>
        <v>25</v>
      </c>
      <c r="R2273" s="9">
        <f t="shared" si="355"/>
        <v>27.5</v>
      </c>
      <c r="S2273" s="9">
        <f t="shared" si="356"/>
        <v>20</v>
      </c>
      <c r="T2273" s="9">
        <f t="shared" si="357"/>
        <v>25</v>
      </c>
      <c r="U2273" s="8">
        <f t="shared" si="358"/>
        <v>24.166666666666668</v>
      </c>
      <c r="V2273" s="8">
        <f t="shared" si="359"/>
        <v>24.375</v>
      </c>
    </row>
    <row r="2274" spans="1:22" ht="13.5" x14ac:dyDescent="0.25">
      <c r="A2274" s="3">
        <f>RSI!A2274</f>
        <v>45314</v>
      </c>
      <c r="B2274" s="2">
        <f>RSI!B2274</f>
        <v>23.778400000000001</v>
      </c>
      <c r="C2274" s="2">
        <f>RSI!I2274</f>
        <v>43.098939436356886</v>
      </c>
      <c r="D2274" s="2">
        <f>MACD!E2274</f>
        <v>0.16811731664433083</v>
      </c>
      <c r="E2274" s="2">
        <f>MACD!F2274</f>
        <v>0.12461065338927593</v>
      </c>
      <c r="F2274" s="2">
        <f>'Moving Avg'!D2274</f>
        <v>23.810600000000001</v>
      </c>
      <c r="G2274" s="2">
        <f>'Moving Avg'!F2274</f>
        <v>24.143125000000001</v>
      </c>
      <c r="H2274" s="2">
        <f>'Moving Avg'!G2274</f>
        <v>24.100027999999998</v>
      </c>
      <c r="I2274" s="2">
        <f>'Moving Avg'!H2274</f>
        <v>23.325853500000008</v>
      </c>
      <c r="J2274" s="6" t="str">
        <f>OBV!F2274</f>
        <v>BEARISH</v>
      </c>
      <c r="K2274" s="6" t="str">
        <f>OBV!G2274</f>
        <v>NEUTRAL</v>
      </c>
      <c r="L2274" s="6" t="str">
        <f>OBV!H2274</f>
        <v>CONFIRMED BEARISH</v>
      </c>
      <c r="M2274" s="8">
        <f t="shared" si="353"/>
        <v>50</v>
      </c>
      <c r="N2274" s="8">
        <f t="shared" si="350"/>
        <v>0</v>
      </c>
      <c r="O2274" s="8">
        <f t="shared" si="351"/>
        <v>50</v>
      </c>
      <c r="P2274" s="8">
        <f t="shared" si="352"/>
        <v>16.5</v>
      </c>
      <c r="Q2274" s="9">
        <f t="shared" si="354"/>
        <v>27.475000000000001</v>
      </c>
      <c r="R2274" s="9">
        <f t="shared" si="355"/>
        <v>31.625</v>
      </c>
      <c r="S2274" s="9">
        <f t="shared" si="356"/>
        <v>27.425000000000001</v>
      </c>
      <c r="T2274" s="9">
        <f t="shared" si="357"/>
        <v>29.125</v>
      </c>
      <c r="U2274" s="8">
        <f t="shared" si="358"/>
        <v>28.841666666666669</v>
      </c>
      <c r="V2274" s="8">
        <f t="shared" si="359"/>
        <v>28.912500000000001</v>
      </c>
    </row>
    <row r="2275" spans="1:22" ht="13.5" x14ac:dyDescent="0.25">
      <c r="A2275" s="3">
        <f>RSI!A2275</f>
        <v>45315</v>
      </c>
      <c r="B2275" s="2">
        <f>RSI!B2275</f>
        <v>23.778400000000001</v>
      </c>
      <c r="C2275" s="2">
        <f>RSI!I2275</f>
        <v>43.098939436356886</v>
      </c>
      <c r="D2275" s="2">
        <f>MACD!E2275</f>
        <v>0.14636758331420907</v>
      </c>
      <c r="E2275" s="2">
        <f>MACD!F2275</f>
        <v>0.12896203937426257</v>
      </c>
      <c r="F2275" s="2">
        <f>'Moving Avg'!D2275</f>
        <v>23.737440000000003</v>
      </c>
      <c r="G2275" s="2">
        <f>'Moving Avg'!F2275</f>
        <v>24.113859999999999</v>
      </c>
      <c r="H2275" s="2">
        <f>'Moving Avg'!G2275</f>
        <v>24.079541999999993</v>
      </c>
      <c r="I2275" s="2">
        <f>'Moving Avg'!H2275</f>
        <v>23.34170000000001</v>
      </c>
      <c r="J2275" s="6" t="str">
        <f>OBV!F2275</f>
        <v>BEARISH</v>
      </c>
      <c r="K2275" s="6" t="str">
        <f>OBV!G2275</f>
        <v>NEUTRAL</v>
      </c>
      <c r="L2275" s="6" t="str">
        <f>OBV!H2275</f>
        <v>CONFIRMED BEARISH</v>
      </c>
      <c r="M2275" s="8">
        <f t="shared" si="353"/>
        <v>50</v>
      </c>
      <c r="N2275" s="8">
        <f t="shared" si="350"/>
        <v>0</v>
      </c>
      <c r="O2275" s="8">
        <f t="shared" si="351"/>
        <v>50</v>
      </c>
      <c r="P2275" s="8">
        <f t="shared" si="352"/>
        <v>16.5</v>
      </c>
      <c r="Q2275" s="9">
        <f t="shared" si="354"/>
        <v>27.475000000000001</v>
      </c>
      <c r="R2275" s="9">
        <f t="shared" si="355"/>
        <v>31.625</v>
      </c>
      <c r="S2275" s="9">
        <f t="shared" si="356"/>
        <v>27.425000000000001</v>
      </c>
      <c r="T2275" s="9">
        <f t="shared" si="357"/>
        <v>29.125</v>
      </c>
      <c r="U2275" s="8">
        <f t="shared" si="358"/>
        <v>28.841666666666669</v>
      </c>
      <c r="V2275" s="8">
        <f t="shared" si="359"/>
        <v>28.912500000000001</v>
      </c>
    </row>
    <row r="2276" spans="1:22" ht="13.5" x14ac:dyDescent="0.25">
      <c r="A2276" s="3">
        <f>RSI!A2276</f>
        <v>45316</v>
      </c>
      <c r="B2276" s="2">
        <f>RSI!B2276</f>
        <v>23.924700000000001</v>
      </c>
      <c r="C2276" s="2">
        <f>RSI!I2276</f>
        <v>47.036660364856019</v>
      </c>
      <c r="D2276" s="2">
        <f>MACD!E2276</f>
        <v>0.12557713602349452</v>
      </c>
      <c r="E2276" s="2">
        <f>MACD!F2276</f>
        <v>0.12828505870410895</v>
      </c>
      <c r="F2276" s="2">
        <f>'Moving Avg'!D2276</f>
        <v>23.695</v>
      </c>
      <c r="G2276" s="2">
        <f>'Moving Avg'!F2276</f>
        <v>24.084595</v>
      </c>
      <c r="H2276" s="2">
        <f>'Moving Avg'!G2276</f>
        <v>24.064907999999992</v>
      </c>
      <c r="I2276" s="2">
        <f>'Moving Avg'!H2276</f>
        <v>23.356132000000013</v>
      </c>
      <c r="J2276" s="6" t="str">
        <f>OBV!F2276</f>
        <v>BEARISH</v>
      </c>
      <c r="K2276" s="6" t="str">
        <f>OBV!G2276</f>
        <v>NEUTRAL</v>
      </c>
      <c r="L2276" s="6" t="str">
        <f>OBV!H2276</f>
        <v>CONFIRMED BEARISH</v>
      </c>
      <c r="M2276" s="8">
        <f t="shared" si="353"/>
        <v>50</v>
      </c>
      <c r="N2276" s="8">
        <f t="shared" si="350"/>
        <v>45</v>
      </c>
      <c r="O2276" s="8">
        <f t="shared" si="351"/>
        <v>50</v>
      </c>
      <c r="P2276" s="8">
        <f t="shared" si="352"/>
        <v>16.5</v>
      </c>
      <c r="Q2276" s="9">
        <f t="shared" si="354"/>
        <v>43.225000000000001</v>
      </c>
      <c r="R2276" s="9">
        <f t="shared" si="355"/>
        <v>40.625</v>
      </c>
      <c r="S2276" s="9">
        <f t="shared" si="356"/>
        <v>34.174999999999997</v>
      </c>
      <c r="T2276" s="9">
        <f t="shared" si="357"/>
        <v>40.375</v>
      </c>
      <c r="U2276" s="8">
        <f t="shared" si="358"/>
        <v>39.341666666666661</v>
      </c>
      <c r="V2276" s="8">
        <f t="shared" si="359"/>
        <v>39.599999999999994</v>
      </c>
    </row>
    <row r="2277" spans="1:22" ht="13.5" x14ac:dyDescent="0.25">
      <c r="A2277" s="3">
        <f>RSI!A2277</f>
        <v>45317</v>
      </c>
      <c r="B2277" s="2">
        <f>RSI!B2277</f>
        <v>24.071100000000001</v>
      </c>
      <c r="C2277" s="2">
        <f>RSI!I2277</f>
        <v>50.71239162442356</v>
      </c>
      <c r="D2277" s="2">
        <f>MACD!E2277</f>
        <v>0.13049314300628367</v>
      </c>
      <c r="E2277" s="2">
        <f>MACD!F2277</f>
        <v>0.1287266755645439</v>
      </c>
      <c r="F2277" s="2">
        <f>'Moving Avg'!D2277</f>
        <v>23.826700000000002</v>
      </c>
      <c r="G2277" s="2">
        <f>'Moving Avg'!F2277</f>
        <v>24.044355000000003</v>
      </c>
      <c r="H2277" s="2">
        <f>'Moving Avg'!G2277</f>
        <v>24.057591999999996</v>
      </c>
      <c r="I2277" s="2">
        <f>'Moving Avg'!H2277</f>
        <v>23.370691500000007</v>
      </c>
      <c r="J2277" s="6" t="str">
        <f>OBV!F2277</f>
        <v>BULLISH</v>
      </c>
      <c r="K2277" s="6" t="str">
        <f>OBV!G2277</f>
        <v>NEUTRAL</v>
      </c>
      <c r="L2277" s="6" t="str">
        <f>OBV!H2277</f>
        <v>CONFIRMED BULLISH</v>
      </c>
      <c r="M2277" s="8">
        <f t="shared" si="353"/>
        <v>50</v>
      </c>
      <c r="N2277" s="8">
        <f t="shared" si="350"/>
        <v>0</v>
      </c>
      <c r="O2277" s="8">
        <f t="shared" si="351"/>
        <v>50</v>
      </c>
      <c r="P2277" s="8">
        <f t="shared" si="352"/>
        <v>83.5</v>
      </c>
      <c r="Q2277" s="9">
        <f t="shared" si="354"/>
        <v>37.524999999999999</v>
      </c>
      <c r="R2277" s="9">
        <f t="shared" si="355"/>
        <v>48.375</v>
      </c>
      <c r="S2277" s="9">
        <f t="shared" si="356"/>
        <v>57.575000000000003</v>
      </c>
      <c r="T2277" s="9">
        <f t="shared" si="357"/>
        <v>45.875</v>
      </c>
      <c r="U2277" s="8">
        <f t="shared" si="358"/>
        <v>47.82500000000001</v>
      </c>
      <c r="V2277" s="8">
        <f t="shared" si="359"/>
        <v>47.337500000000006</v>
      </c>
    </row>
    <row r="2278" spans="1:22" ht="13.5" x14ac:dyDescent="0.25">
      <c r="A2278" s="3">
        <f>RSI!A2278</f>
        <v>45320</v>
      </c>
      <c r="B2278" s="2">
        <f>RSI!B2278</f>
        <v>24.063700000000001</v>
      </c>
      <c r="C2278" s="2">
        <f>RSI!I2278</f>
        <v>50.521529301849476</v>
      </c>
      <c r="D2278" s="2">
        <f>MACD!E2278</f>
        <v>0.13272826935455129</v>
      </c>
      <c r="E2278" s="2">
        <f>MACD!F2278</f>
        <v>0.12952699432254539</v>
      </c>
      <c r="F2278" s="2">
        <f>'Moving Avg'!D2278</f>
        <v>23.923260000000003</v>
      </c>
      <c r="G2278" s="2">
        <f>'Moving Avg'!F2278</f>
        <v>24.022040000000001</v>
      </c>
      <c r="H2278" s="2">
        <f>'Moving Avg'!G2278</f>
        <v>24.05012799999999</v>
      </c>
      <c r="I2278" s="2">
        <f>'Moving Avg'!H2278</f>
        <v>23.382795500000007</v>
      </c>
      <c r="J2278" s="6" t="str">
        <f>OBV!F2278</f>
        <v>BULLISH</v>
      </c>
      <c r="K2278" s="6" t="str">
        <f>OBV!G2278</f>
        <v>NEUTRAL</v>
      </c>
      <c r="L2278" s="6" t="str">
        <f>OBV!H2278</f>
        <v>CONFIRMED BULLISH</v>
      </c>
      <c r="M2278" s="8">
        <f t="shared" si="353"/>
        <v>50</v>
      </c>
      <c r="N2278" s="8">
        <f t="shared" si="350"/>
        <v>0</v>
      </c>
      <c r="O2278" s="8">
        <f t="shared" si="351"/>
        <v>50</v>
      </c>
      <c r="P2278" s="8">
        <f t="shared" si="352"/>
        <v>83.5</v>
      </c>
      <c r="Q2278" s="9">
        <f t="shared" si="354"/>
        <v>37.524999999999999</v>
      </c>
      <c r="R2278" s="9">
        <f t="shared" si="355"/>
        <v>48.375</v>
      </c>
      <c r="S2278" s="9">
        <f t="shared" si="356"/>
        <v>57.575000000000003</v>
      </c>
      <c r="T2278" s="9">
        <f t="shared" si="357"/>
        <v>45.875</v>
      </c>
      <c r="U2278" s="8">
        <f t="shared" si="358"/>
        <v>47.82500000000001</v>
      </c>
      <c r="V2278" s="8">
        <f t="shared" si="359"/>
        <v>47.337500000000006</v>
      </c>
    </row>
    <row r="2279" spans="1:22" ht="13.5" x14ac:dyDescent="0.25">
      <c r="A2279" s="3">
        <f>RSI!A2279</f>
        <v>45321</v>
      </c>
      <c r="B2279" s="2">
        <f>RSI!B2279</f>
        <v>23.997900000000001</v>
      </c>
      <c r="C2279" s="2">
        <f>RSI!I2279</f>
        <v>48.764071412487176</v>
      </c>
      <c r="D2279" s="2">
        <f>MACD!E2279</f>
        <v>0.13709563878006392</v>
      </c>
      <c r="E2279" s="2">
        <f>MACD!F2279</f>
        <v>0.13104072321404911</v>
      </c>
      <c r="F2279" s="2">
        <f>'Moving Avg'!D2279</f>
        <v>23.96716</v>
      </c>
      <c r="G2279" s="2">
        <f>'Moving Avg'!F2279</f>
        <v>24.003749999999997</v>
      </c>
      <c r="H2279" s="2">
        <f>'Moving Avg'!G2279</f>
        <v>24.042079999999988</v>
      </c>
      <c r="I2279" s="2">
        <f>'Moving Avg'!H2279</f>
        <v>23.394117500000011</v>
      </c>
      <c r="J2279" s="6" t="str">
        <f>OBV!F2279</f>
        <v>BULLISH</v>
      </c>
      <c r="K2279" s="6" t="str">
        <f>OBV!G2279</f>
        <v>NEUTRAL</v>
      </c>
      <c r="L2279" s="6" t="str">
        <f>OBV!H2279</f>
        <v>CONFIRMED BULLISH</v>
      </c>
      <c r="M2279" s="8">
        <f t="shared" si="353"/>
        <v>50</v>
      </c>
      <c r="N2279" s="8">
        <f t="shared" si="350"/>
        <v>0</v>
      </c>
      <c r="O2279" s="8">
        <f t="shared" si="351"/>
        <v>50</v>
      </c>
      <c r="P2279" s="8">
        <f t="shared" si="352"/>
        <v>83.5</v>
      </c>
      <c r="Q2279" s="9">
        <f t="shared" si="354"/>
        <v>37.524999999999999</v>
      </c>
      <c r="R2279" s="9">
        <f t="shared" si="355"/>
        <v>48.375</v>
      </c>
      <c r="S2279" s="9">
        <f t="shared" si="356"/>
        <v>57.575000000000003</v>
      </c>
      <c r="T2279" s="9">
        <f t="shared" si="357"/>
        <v>45.875</v>
      </c>
      <c r="U2279" s="8">
        <f t="shared" si="358"/>
        <v>47.82500000000001</v>
      </c>
      <c r="V2279" s="8">
        <f t="shared" si="359"/>
        <v>47.337500000000006</v>
      </c>
    </row>
    <row r="2280" spans="1:22" ht="13.5" x14ac:dyDescent="0.25">
      <c r="A2280" s="3">
        <f>RSI!A2280</f>
        <v>45322</v>
      </c>
      <c r="B2280" s="2">
        <f>RSI!B2280</f>
        <v>24.071100000000001</v>
      </c>
      <c r="C2280" s="2">
        <f>RSI!I2280</f>
        <v>50.813914286185351</v>
      </c>
      <c r="D2280" s="2">
        <f>MACD!E2280</f>
        <v>0.12998636253190199</v>
      </c>
      <c r="E2280" s="2">
        <f>MACD!F2280</f>
        <v>0.13082985107761969</v>
      </c>
      <c r="F2280" s="2">
        <f>'Moving Avg'!D2280</f>
        <v>24.025700000000001</v>
      </c>
      <c r="G2280" s="2">
        <f>'Moving Avg'!F2280</f>
        <v>24.000094999999998</v>
      </c>
      <c r="H2280" s="2">
        <f>'Moving Avg'!G2280</f>
        <v>24.036519999999992</v>
      </c>
      <c r="I2280" s="2">
        <f>'Moving Avg'!H2280</f>
        <v>23.408102500000009</v>
      </c>
      <c r="J2280" s="6" t="str">
        <f>OBV!F2280</f>
        <v>BULLISH</v>
      </c>
      <c r="K2280" s="6" t="str">
        <f>OBV!G2280</f>
        <v>NEUTRAL</v>
      </c>
      <c r="L2280" s="6" t="str">
        <f>OBV!H2280</f>
        <v>CONFIRMED BULLISH</v>
      </c>
      <c r="M2280" s="8">
        <f t="shared" si="353"/>
        <v>50</v>
      </c>
      <c r="N2280" s="8">
        <f t="shared" si="350"/>
        <v>45</v>
      </c>
      <c r="O2280" s="8">
        <f t="shared" si="351"/>
        <v>50</v>
      </c>
      <c r="P2280" s="8">
        <f t="shared" si="352"/>
        <v>83.5</v>
      </c>
      <c r="Q2280" s="9">
        <f t="shared" si="354"/>
        <v>53.274999999999999</v>
      </c>
      <c r="R2280" s="9">
        <f t="shared" si="355"/>
        <v>57.375</v>
      </c>
      <c r="S2280" s="9">
        <f t="shared" si="356"/>
        <v>64.325000000000003</v>
      </c>
      <c r="T2280" s="9">
        <f t="shared" si="357"/>
        <v>57.125</v>
      </c>
      <c r="U2280" s="8">
        <f t="shared" si="358"/>
        <v>58.32500000000001</v>
      </c>
      <c r="V2280" s="8">
        <f t="shared" si="359"/>
        <v>58.025000000000006</v>
      </c>
    </row>
    <row r="2281" spans="1:22" ht="13.5" x14ac:dyDescent="0.25">
      <c r="A2281" s="3">
        <f>RSI!A2281</f>
        <v>45323</v>
      </c>
      <c r="B2281" s="2">
        <f>RSI!B2281</f>
        <v>24.144200000000001</v>
      </c>
      <c r="C2281" s="2">
        <f>RSI!I2281</f>
        <v>52.842922577464364</v>
      </c>
      <c r="D2281" s="2">
        <f>MACD!E2281</f>
        <v>0.11723024737985099</v>
      </c>
      <c r="E2281" s="2">
        <f>MACD!F2281</f>
        <v>0.12810993033806595</v>
      </c>
      <c r="F2281" s="2">
        <f>'Moving Avg'!D2281</f>
        <v>24.069600000000001</v>
      </c>
      <c r="G2281" s="2">
        <f>'Moving Avg'!F2281</f>
        <v>23.994605</v>
      </c>
      <c r="H2281" s="2">
        <f>'Moving Avg'!G2281</f>
        <v>24.032861999999991</v>
      </c>
      <c r="I2281" s="2">
        <f>'Moving Avg'!H2281</f>
        <v>23.423027500000007</v>
      </c>
      <c r="J2281" s="6" t="str">
        <f>OBV!F2281</f>
        <v>BULLISH</v>
      </c>
      <c r="K2281" s="6" t="str">
        <f>OBV!G2281</f>
        <v>NEUTRAL</v>
      </c>
      <c r="L2281" s="6" t="str">
        <f>OBV!H2281</f>
        <v>CONFIRMED BULLISH</v>
      </c>
      <c r="M2281" s="8">
        <f t="shared" si="353"/>
        <v>50</v>
      </c>
      <c r="N2281" s="8">
        <f t="shared" si="350"/>
        <v>45</v>
      </c>
      <c r="O2281" s="8">
        <f t="shared" si="351"/>
        <v>50</v>
      </c>
      <c r="P2281" s="8">
        <f t="shared" si="352"/>
        <v>83.5</v>
      </c>
      <c r="Q2281" s="9">
        <f t="shared" si="354"/>
        <v>53.274999999999999</v>
      </c>
      <c r="R2281" s="9">
        <f t="shared" si="355"/>
        <v>57.375</v>
      </c>
      <c r="S2281" s="9">
        <f t="shared" si="356"/>
        <v>64.325000000000003</v>
      </c>
      <c r="T2281" s="9">
        <f t="shared" si="357"/>
        <v>57.125</v>
      </c>
      <c r="U2281" s="8">
        <f t="shared" si="358"/>
        <v>58.32500000000001</v>
      </c>
      <c r="V2281" s="8">
        <f t="shared" si="359"/>
        <v>58.025000000000006</v>
      </c>
    </row>
    <row r="2282" spans="1:22" ht="13.5" x14ac:dyDescent="0.25">
      <c r="A2282" s="3">
        <f>RSI!A2282</f>
        <v>45324</v>
      </c>
      <c r="B2282" s="2">
        <f>RSI!B2282</f>
        <v>24.071100000000001</v>
      </c>
      <c r="C2282" s="2">
        <f>RSI!I2282</f>
        <v>50.595235421608159</v>
      </c>
      <c r="D2282" s="2">
        <f>MACD!E2282</f>
        <v>-1.9896246725537026E-4</v>
      </c>
      <c r="E2282" s="2">
        <f>MACD!F2282</f>
        <v>0.1024481517770017</v>
      </c>
      <c r="F2282" s="2">
        <f>'Moving Avg'!D2282</f>
        <v>24.069600000000001</v>
      </c>
      <c r="G2282" s="2">
        <f>'Moving Avg'!F2282</f>
        <v>23.990950000000002</v>
      </c>
      <c r="H2282" s="2">
        <f>'Moving Avg'!G2282</f>
        <v>24.029935999999989</v>
      </c>
      <c r="I2282" s="2">
        <f>'Moving Avg'!H2282</f>
        <v>23.437163500000008</v>
      </c>
      <c r="J2282" s="6" t="str">
        <f>OBV!F2282</f>
        <v>BEARISH</v>
      </c>
      <c r="K2282" s="6" t="str">
        <f>OBV!G2282</f>
        <v>NEUTRAL</v>
      </c>
      <c r="L2282" s="6" t="str">
        <f>OBV!H2282</f>
        <v>NEUTRAL</v>
      </c>
      <c r="M2282" s="8">
        <f t="shared" si="353"/>
        <v>50</v>
      </c>
      <c r="N2282" s="8">
        <f t="shared" si="350"/>
        <v>100</v>
      </c>
      <c r="O2282" s="8">
        <f t="shared" si="351"/>
        <v>50</v>
      </c>
      <c r="P2282" s="8">
        <f t="shared" si="352"/>
        <v>16.5</v>
      </c>
      <c r="Q2282" s="9">
        <f t="shared" si="354"/>
        <v>62.475000000000001</v>
      </c>
      <c r="R2282" s="9">
        <f t="shared" si="355"/>
        <v>51.625</v>
      </c>
      <c r="S2282" s="9">
        <f t="shared" si="356"/>
        <v>42.424999999999997</v>
      </c>
      <c r="T2282" s="9">
        <f t="shared" si="357"/>
        <v>54.125</v>
      </c>
      <c r="U2282" s="8">
        <f t="shared" si="358"/>
        <v>52.17499999999999</v>
      </c>
      <c r="V2282" s="8">
        <f t="shared" si="359"/>
        <v>52.662499999999994</v>
      </c>
    </row>
    <row r="2283" spans="1:22" ht="13.5" x14ac:dyDescent="0.25">
      <c r="A2283" s="3">
        <f>RSI!A2283</f>
        <v>45327</v>
      </c>
      <c r="B2283" s="2">
        <f>RSI!B2283</f>
        <v>24.144200000000001</v>
      </c>
      <c r="C2283" s="2">
        <f>RSI!I2283</f>
        <v>52.759203878899619</v>
      </c>
      <c r="D2283" s="2">
        <f>MACD!E2283</f>
        <v>-7.9226417903395685E-2</v>
      </c>
      <c r="E2283" s="2">
        <f>MACD!F2283</f>
        <v>6.611323784092224E-2</v>
      </c>
      <c r="F2283" s="2">
        <f>'Moving Avg'!D2283</f>
        <v>24.085699999999999</v>
      </c>
      <c r="G2283" s="2">
        <f>'Moving Avg'!F2283</f>
        <v>23.996434999999998</v>
      </c>
      <c r="H2283" s="2">
        <f>'Moving Avg'!G2283</f>
        <v>24.029057999999992</v>
      </c>
      <c r="I2283" s="2">
        <f>'Moving Avg'!H2283</f>
        <v>23.451665000000006</v>
      </c>
      <c r="J2283" s="6" t="str">
        <f>OBV!F2283</f>
        <v>BULLISH</v>
      </c>
      <c r="K2283" s="6" t="str">
        <f>OBV!G2283</f>
        <v>NEUTRAL</v>
      </c>
      <c r="L2283" s="6" t="str">
        <f>OBV!H2283</f>
        <v>CONFIRMED BULLISH</v>
      </c>
      <c r="M2283" s="8">
        <f t="shared" si="353"/>
        <v>50</v>
      </c>
      <c r="N2283" s="8">
        <f t="shared" si="350"/>
        <v>100</v>
      </c>
      <c r="O2283" s="8">
        <f t="shared" si="351"/>
        <v>50</v>
      </c>
      <c r="P2283" s="8">
        <f t="shared" si="352"/>
        <v>83.5</v>
      </c>
      <c r="Q2283" s="9">
        <f t="shared" si="354"/>
        <v>72.525000000000006</v>
      </c>
      <c r="R2283" s="9">
        <f t="shared" si="355"/>
        <v>68.375</v>
      </c>
      <c r="S2283" s="9">
        <f t="shared" si="356"/>
        <v>72.575000000000003</v>
      </c>
      <c r="T2283" s="9">
        <f t="shared" si="357"/>
        <v>70.875</v>
      </c>
      <c r="U2283" s="8">
        <f t="shared" si="358"/>
        <v>71.158333333333346</v>
      </c>
      <c r="V2283" s="8">
        <f t="shared" si="359"/>
        <v>71.087500000000006</v>
      </c>
    </row>
    <row r="2284" spans="1:22" ht="13.5" x14ac:dyDescent="0.25">
      <c r="A2284" s="3">
        <f>RSI!A2284</f>
        <v>45328</v>
      </c>
      <c r="B2284" s="2">
        <f>RSI!B2284</f>
        <v>24.144200000000001</v>
      </c>
      <c r="C2284" s="2">
        <f>RSI!I2284</f>
        <v>52.759203878899626</v>
      </c>
      <c r="D2284" s="2">
        <f>MACD!E2284</f>
        <v>-0.11627440814078938</v>
      </c>
      <c r="E2284" s="2">
        <f>MACD!F2284</f>
        <v>2.9635708644579914E-2</v>
      </c>
      <c r="F2284" s="2">
        <f>'Moving Avg'!D2284</f>
        <v>24.11496</v>
      </c>
      <c r="G2284" s="2">
        <f>'Moving Avg'!F2284</f>
        <v>24.000090000000004</v>
      </c>
      <c r="H2284" s="2">
        <f>'Moving Avg'!G2284</f>
        <v>24.035057999999989</v>
      </c>
      <c r="I2284" s="2">
        <f>'Moving Avg'!H2284</f>
        <v>23.465078500000004</v>
      </c>
      <c r="J2284" s="6" t="str">
        <f>OBV!F2284</f>
        <v>BULLISH</v>
      </c>
      <c r="K2284" s="6" t="str">
        <f>OBV!G2284</f>
        <v>NEUTRAL</v>
      </c>
      <c r="L2284" s="6" t="str">
        <f>OBV!H2284</f>
        <v>CONFIRMED BULLISH</v>
      </c>
      <c r="M2284" s="8">
        <f t="shared" si="353"/>
        <v>50</v>
      </c>
      <c r="N2284" s="8">
        <f t="shared" si="350"/>
        <v>100</v>
      </c>
      <c r="O2284" s="8">
        <f t="shared" si="351"/>
        <v>50</v>
      </c>
      <c r="P2284" s="8">
        <f t="shared" si="352"/>
        <v>83.5</v>
      </c>
      <c r="Q2284" s="9">
        <f t="shared" si="354"/>
        <v>72.525000000000006</v>
      </c>
      <c r="R2284" s="9">
        <f t="shared" si="355"/>
        <v>68.375</v>
      </c>
      <c r="S2284" s="9">
        <f t="shared" si="356"/>
        <v>72.575000000000003</v>
      </c>
      <c r="T2284" s="9">
        <f t="shared" si="357"/>
        <v>70.875</v>
      </c>
      <c r="U2284" s="8">
        <f t="shared" si="358"/>
        <v>71.158333333333346</v>
      </c>
      <c r="V2284" s="8">
        <f t="shared" si="359"/>
        <v>71.087500000000006</v>
      </c>
    </row>
    <row r="2285" spans="1:22" ht="13.5" x14ac:dyDescent="0.25">
      <c r="A2285" s="3">
        <f>RSI!A2285</f>
        <v>45329</v>
      </c>
      <c r="B2285" s="2">
        <f>RSI!B2285</f>
        <v>24.063700000000001</v>
      </c>
      <c r="C2285" s="2">
        <f>RSI!I2285</f>
        <v>49.964160473559559</v>
      </c>
      <c r="D2285" s="2">
        <f>MACD!E2285</f>
        <v>-0.14218124484369454</v>
      </c>
      <c r="E2285" s="2">
        <f>MACD!F2285</f>
        <v>-4.7276820530749754E-3</v>
      </c>
      <c r="F2285" s="2">
        <f>'Moving Avg'!D2285</f>
        <v>24.113479999999999</v>
      </c>
      <c r="G2285" s="2">
        <f>'Moving Avg'!F2285</f>
        <v>24.005575000000004</v>
      </c>
      <c r="H2285" s="2">
        <f>'Moving Avg'!G2285</f>
        <v>24.037837999999986</v>
      </c>
      <c r="I2285" s="2">
        <f>'Moving Avg'!H2285</f>
        <v>23.476578000000003</v>
      </c>
      <c r="J2285" s="6" t="str">
        <f>OBV!F2285</f>
        <v>BULLISH</v>
      </c>
      <c r="K2285" s="6" t="str">
        <f>OBV!G2285</f>
        <v>NEUTRAL</v>
      </c>
      <c r="L2285" s="6" t="str">
        <f>OBV!H2285</f>
        <v>BULLISH DIVERGENCE</v>
      </c>
      <c r="M2285" s="8">
        <f t="shared" si="353"/>
        <v>50</v>
      </c>
      <c r="N2285" s="8">
        <f t="shared" si="350"/>
        <v>100</v>
      </c>
      <c r="O2285" s="8">
        <f t="shared" si="351"/>
        <v>50</v>
      </c>
      <c r="P2285" s="8">
        <f t="shared" si="352"/>
        <v>66.5</v>
      </c>
      <c r="Q2285" s="9">
        <f t="shared" si="354"/>
        <v>69.974999999999994</v>
      </c>
      <c r="R2285" s="9">
        <f t="shared" si="355"/>
        <v>64.125</v>
      </c>
      <c r="S2285" s="9">
        <f t="shared" si="356"/>
        <v>64.924999999999997</v>
      </c>
      <c r="T2285" s="9">
        <f t="shared" si="357"/>
        <v>66.625</v>
      </c>
      <c r="U2285" s="8">
        <f t="shared" si="358"/>
        <v>66.341666666666654</v>
      </c>
      <c r="V2285" s="8">
        <f t="shared" si="359"/>
        <v>66.412499999999994</v>
      </c>
    </row>
    <row r="2286" spans="1:22" ht="13.5" x14ac:dyDescent="0.25">
      <c r="A2286" s="3">
        <f>RSI!A2286</f>
        <v>45330</v>
      </c>
      <c r="B2286" s="2">
        <f>RSI!B2286</f>
        <v>24.071100000000001</v>
      </c>
      <c r="C2286" s="2">
        <f>RSI!I2286</f>
        <v>50.225208428882446</v>
      </c>
      <c r="D2286" s="2">
        <f>MACD!E2286</f>
        <v>-0.14215006283208353</v>
      </c>
      <c r="E2286" s="2">
        <f>MACD!F2286</f>
        <v>-3.2212158208876691E-2</v>
      </c>
      <c r="F2286" s="2">
        <f>'Moving Avg'!D2286</f>
        <v>24.098859999999998</v>
      </c>
      <c r="G2286" s="2">
        <f>'Moving Avg'!F2286</f>
        <v>24.009235</v>
      </c>
      <c r="H2286" s="2">
        <f>'Moving Avg'!G2286</f>
        <v>24.040765999999984</v>
      </c>
      <c r="I2286" s="2">
        <f>'Moving Avg'!H2286</f>
        <v>23.488417000000005</v>
      </c>
      <c r="J2286" s="6" t="str">
        <f>OBV!F2286</f>
        <v>BULLISH</v>
      </c>
      <c r="K2286" s="6" t="str">
        <f>OBV!G2286</f>
        <v>NEUTRAL</v>
      </c>
      <c r="L2286" s="6" t="str">
        <f>OBV!H2286</f>
        <v>BULLISH DIVERGENCE</v>
      </c>
      <c r="M2286" s="8">
        <f t="shared" si="353"/>
        <v>50</v>
      </c>
      <c r="N2286" s="8">
        <f t="shared" si="350"/>
        <v>100</v>
      </c>
      <c r="O2286" s="8">
        <f t="shared" si="351"/>
        <v>50</v>
      </c>
      <c r="P2286" s="8">
        <f t="shared" si="352"/>
        <v>66.5</v>
      </c>
      <c r="Q2286" s="9">
        <f t="shared" si="354"/>
        <v>69.974999999999994</v>
      </c>
      <c r="R2286" s="9">
        <f t="shared" si="355"/>
        <v>64.125</v>
      </c>
      <c r="S2286" s="9">
        <f t="shared" si="356"/>
        <v>64.924999999999997</v>
      </c>
      <c r="T2286" s="9">
        <f t="shared" si="357"/>
        <v>66.625</v>
      </c>
      <c r="U2286" s="8">
        <f t="shared" si="358"/>
        <v>66.341666666666654</v>
      </c>
      <c r="V2286" s="8">
        <f t="shared" si="359"/>
        <v>66.412499999999994</v>
      </c>
    </row>
    <row r="2287" spans="1:22" ht="13.5" x14ac:dyDescent="0.25">
      <c r="A2287" s="3">
        <f>RSI!A2287</f>
        <v>45331</v>
      </c>
      <c r="B2287" s="2">
        <f>RSI!B2287</f>
        <v>24.071100000000001</v>
      </c>
      <c r="C2287" s="2">
        <f>RSI!I2287</f>
        <v>50.225208428882446</v>
      </c>
      <c r="D2287" s="2">
        <f>MACD!E2287</f>
        <v>-0.11965098789042727</v>
      </c>
      <c r="E2287" s="2">
        <f>MACD!F2287</f>
        <v>-4.9699924145186813E-2</v>
      </c>
      <c r="F2287" s="2">
        <f>'Moving Avg'!D2287</f>
        <v>24.098860000000002</v>
      </c>
      <c r="G2287" s="2">
        <f>'Moving Avg'!F2287</f>
        <v>24.002285000000004</v>
      </c>
      <c r="H2287" s="2">
        <f>'Moving Avg'!G2287</f>
        <v>24.043693999999988</v>
      </c>
      <c r="I2287" s="2">
        <f>'Moving Avg'!H2287</f>
        <v>23.501193000000004</v>
      </c>
      <c r="J2287" s="6" t="str">
        <f>OBV!F2287</f>
        <v>BULLISH</v>
      </c>
      <c r="K2287" s="6" t="str">
        <f>OBV!G2287</f>
        <v>NEUTRAL</v>
      </c>
      <c r="L2287" s="6" t="str">
        <f>OBV!H2287</f>
        <v>NEUTRAL</v>
      </c>
      <c r="M2287" s="8">
        <f t="shared" si="353"/>
        <v>50</v>
      </c>
      <c r="N2287" s="8">
        <f t="shared" si="350"/>
        <v>100</v>
      </c>
      <c r="O2287" s="8">
        <f t="shared" si="351"/>
        <v>50</v>
      </c>
      <c r="P2287" s="8">
        <f t="shared" si="352"/>
        <v>49.5</v>
      </c>
      <c r="Q2287" s="9">
        <f t="shared" si="354"/>
        <v>67.424999999999997</v>
      </c>
      <c r="R2287" s="9">
        <f t="shared" si="355"/>
        <v>59.875</v>
      </c>
      <c r="S2287" s="9">
        <f t="shared" si="356"/>
        <v>57.275000000000006</v>
      </c>
      <c r="T2287" s="9">
        <f t="shared" si="357"/>
        <v>62.375</v>
      </c>
      <c r="U2287" s="8">
        <f t="shared" si="358"/>
        <v>61.524999999999999</v>
      </c>
      <c r="V2287" s="8">
        <f t="shared" si="359"/>
        <v>61.737499999999997</v>
      </c>
    </row>
    <row r="2288" spans="1:22" ht="13.5" x14ac:dyDescent="0.25">
      <c r="A2288" s="3">
        <f>RSI!A2288</f>
        <v>45334</v>
      </c>
      <c r="B2288" s="2">
        <f>RSI!B2288</f>
        <v>24.071100000000001</v>
      </c>
      <c r="C2288" s="2">
        <f>RSI!I2288</f>
        <v>50.225208428882446</v>
      </c>
      <c r="D2288" s="2">
        <f>MACD!E2288</f>
        <v>-0.10179842503995218</v>
      </c>
      <c r="E2288" s="2">
        <f>MACD!F2288</f>
        <v>-6.0119624324139892E-2</v>
      </c>
      <c r="F2288" s="2">
        <f>'Moving Avg'!D2288</f>
        <v>24.084240000000001</v>
      </c>
      <c r="G2288" s="2">
        <f>'Moving Avg'!F2288</f>
        <v>23.996070000000003</v>
      </c>
      <c r="H2288" s="2">
        <f>'Moving Avg'!G2288</f>
        <v>24.049693999999999</v>
      </c>
      <c r="I2288" s="2">
        <f>'Moving Avg'!H2288</f>
        <v>23.514241000000013</v>
      </c>
      <c r="J2288" s="6" t="str">
        <f>OBV!F2288</f>
        <v>BULLISH</v>
      </c>
      <c r="K2288" s="6" t="str">
        <f>OBV!G2288</f>
        <v>NEUTRAL</v>
      </c>
      <c r="L2288" s="6" t="str">
        <f>OBV!H2288</f>
        <v>BULLISH DIVERGENCE</v>
      </c>
      <c r="M2288" s="8">
        <f t="shared" si="353"/>
        <v>50</v>
      </c>
      <c r="N2288" s="8">
        <f t="shared" si="350"/>
        <v>100</v>
      </c>
      <c r="O2288" s="8">
        <f t="shared" si="351"/>
        <v>50</v>
      </c>
      <c r="P2288" s="8">
        <f t="shared" si="352"/>
        <v>66.5</v>
      </c>
      <c r="Q2288" s="9">
        <f t="shared" si="354"/>
        <v>69.974999999999994</v>
      </c>
      <c r="R2288" s="9">
        <f t="shared" si="355"/>
        <v>64.125</v>
      </c>
      <c r="S2288" s="9">
        <f t="shared" si="356"/>
        <v>64.924999999999997</v>
      </c>
      <c r="T2288" s="9">
        <f t="shared" si="357"/>
        <v>66.625</v>
      </c>
      <c r="U2288" s="8">
        <f t="shared" si="358"/>
        <v>66.341666666666654</v>
      </c>
      <c r="V2288" s="8">
        <f t="shared" si="359"/>
        <v>66.412499999999994</v>
      </c>
    </row>
    <row r="2289" spans="1:22" ht="13.5" x14ac:dyDescent="0.25">
      <c r="A2289" s="3">
        <f>RSI!A2289</f>
        <v>45335</v>
      </c>
      <c r="B2289" s="2">
        <f>RSI!B2289</f>
        <v>23.851600000000001</v>
      </c>
      <c r="C2289" s="2">
        <f>RSI!I2289</f>
        <v>42.089902651597406</v>
      </c>
      <c r="D2289" s="2">
        <f>MACD!E2289</f>
        <v>-8.0599426509920136E-2</v>
      </c>
      <c r="E2289" s="2">
        <f>MACD!F2289</f>
        <v>-6.4215584761295935E-2</v>
      </c>
      <c r="F2289" s="2">
        <f>'Moving Avg'!D2289</f>
        <v>24.02572</v>
      </c>
      <c r="G2289" s="2">
        <f>'Moving Avg'!F2289</f>
        <v>23.979610000000001</v>
      </c>
      <c r="H2289" s="2">
        <f>'Moving Avg'!G2289</f>
        <v>24.051743999999999</v>
      </c>
      <c r="I2289" s="2">
        <f>'Moving Avg'!H2289</f>
        <v>23.528458500000006</v>
      </c>
      <c r="J2289" s="6" t="str">
        <f>OBV!F2289</f>
        <v>BULLISH</v>
      </c>
      <c r="K2289" s="6" t="str">
        <f>OBV!G2289</f>
        <v>NEUTRAL</v>
      </c>
      <c r="L2289" s="6" t="str">
        <f>OBV!H2289</f>
        <v>BULLISH DIVERGENCE</v>
      </c>
      <c r="M2289" s="8">
        <f t="shared" si="353"/>
        <v>50</v>
      </c>
      <c r="N2289" s="8">
        <f t="shared" si="350"/>
        <v>45</v>
      </c>
      <c r="O2289" s="8">
        <f t="shared" si="351"/>
        <v>50</v>
      </c>
      <c r="P2289" s="8">
        <f t="shared" si="352"/>
        <v>66.5</v>
      </c>
      <c r="Q2289" s="9">
        <f t="shared" si="354"/>
        <v>50.725000000000001</v>
      </c>
      <c r="R2289" s="9">
        <f t="shared" si="355"/>
        <v>53.125</v>
      </c>
      <c r="S2289" s="9">
        <f t="shared" si="356"/>
        <v>56.674999999999997</v>
      </c>
      <c r="T2289" s="9">
        <f t="shared" si="357"/>
        <v>52.875</v>
      </c>
      <c r="U2289" s="8">
        <f t="shared" si="358"/>
        <v>53.508333333333326</v>
      </c>
      <c r="V2289" s="8">
        <f t="shared" si="359"/>
        <v>53.349999999999994</v>
      </c>
    </row>
    <row r="2290" spans="1:22" ht="13.5" x14ac:dyDescent="0.25">
      <c r="A2290" s="3">
        <f>RSI!A2290</f>
        <v>45336</v>
      </c>
      <c r="B2290" s="2">
        <f>RSI!B2290</f>
        <v>23.961300000000001</v>
      </c>
      <c r="C2290" s="2">
        <f>RSI!I2290</f>
        <v>46.733583859922589</v>
      </c>
      <c r="D2290" s="2">
        <f>MACD!E2290</f>
        <v>-5.8269163541833535E-2</v>
      </c>
      <c r="E2290" s="2">
        <f>MACD!F2290</f>
        <v>-6.3026300517403461E-2</v>
      </c>
      <c r="F2290" s="2">
        <f>'Moving Avg'!D2290</f>
        <v>24.005240000000004</v>
      </c>
      <c r="G2290" s="2">
        <f>'Moving Avg'!F2290</f>
        <v>23.970465000000004</v>
      </c>
      <c r="H2290" s="2">
        <f>'Moving Avg'!G2290</f>
        <v>24.056865999999999</v>
      </c>
      <c r="I2290" s="2">
        <f>'Moving Avg'!H2290</f>
        <v>23.539144000000011</v>
      </c>
      <c r="J2290" s="6" t="str">
        <f>OBV!F2290</f>
        <v>BULLISH</v>
      </c>
      <c r="K2290" s="6" t="str">
        <f>OBV!G2290</f>
        <v>NEUTRAL</v>
      </c>
      <c r="L2290" s="6" t="str">
        <f>OBV!H2290</f>
        <v>BULLISH DIVERGENCE</v>
      </c>
      <c r="M2290" s="8">
        <f t="shared" si="353"/>
        <v>50</v>
      </c>
      <c r="N2290" s="8">
        <f t="shared" si="350"/>
        <v>0</v>
      </c>
      <c r="O2290" s="8">
        <f t="shared" si="351"/>
        <v>50</v>
      </c>
      <c r="P2290" s="8">
        <f t="shared" si="352"/>
        <v>66.5</v>
      </c>
      <c r="Q2290" s="9">
        <f t="shared" si="354"/>
        <v>34.975000000000001</v>
      </c>
      <c r="R2290" s="9">
        <f t="shared" si="355"/>
        <v>44.125</v>
      </c>
      <c r="S2290" s="9">
        <f t="shared" si="356"/>
        <v>49.924999999999997</v>
      </c>
      <c r="T2290" s="9">
        <f t="shared" si="357"/>
        <v>41.625</v>
      </c>
      <c r="U2290" s="8">
        <f t="shared" si="358"/>
        <v>43.008333333333326</v>
      </c>
      <c r="V2290" s="8">
        <f t="shared" si="359"/>
        <v>42.662499999999994</v>
      </c>
    </row>
    <row r="2291" spans="1:22" ht="13.5" x14ac:dyDescent="0.25">
      <c r="A2291" s="3">
        <f>RSI!A2291</f>
        <v>45337</v>
      </c>
      <c r="B2291" s="2">
        <f>RSI!B2291</f>
        <v>23.961300000000001</v>
      </c>
      <c r="C2291" s="2">
        <f>RSI!I2291</f>
        <v>46.733583859922589</v>
      </c>
      <c r="D2291" s="2">
        <f>MACD!E2291</f>
        <v>-2.7612471318498422E-2</v>
      </c>
      <c r="E2291" s="2">
        <f>MACD!F2291</f>
        <v>-5.5943534677622454E-2</v>
      </c>
      <c r="F2291" s="2">
        <f>'Moving Avg'!D2291</f>
        <v>23.983280000000001</v>
      </c>
      <c r="G2291" s="2">
        <f>'Moving Avg'!F2291</f>
        <v>23.961685000000003</v>
      </c>
      <c r="H2291" s="2">
        <f>'Moving Avg'!G2291</f>
        <v>24.061987999999999</v>
      </c>
      <c r="I2291" s="2">
        <f>'Moving Avg'!H2291</f>
        <v>23.550131500000006</v>
      </c>
      <c r="J2291" s="6" t="str">
        <f>OBV!F2291</f>
        <v>BULLISH</v>
      </c>
      <c r="K2291" s="6" t="str">
        <f>OBV!G2291</f>
        <v>NEUTRAL</v>
      </c>
      <c r="L2291" s="6" t="str">
        <f>OBV!H2291</f>
        <v>BULLISH DIVERGENCE</v>
      </c>
      <c r="M2291" s="8">
        <f t="shared" si="353"/>
        <v>50</v>
      </c>
      <c r="N2291" s="8">
        <f t="shared" si="350"/>
        <v>0</v>
      </c>
      <c r="O2291" s="8">
        <f t="shared" si="351"/>
        <v>50</v>
      </c>
      <c r="P2291" s="8">
        <f t="shared" si="352"/>
        <v>66.5</v>
      </c>
      <c r="Q2291" s="9">
        <f t="shared" si="354"/>
        <v>34.975000000000001</v>
      </c>
      <c r="R2291" s="9">
        <f t="shared" si="355"/>
        <v>44.125</v>
      </c>
      <c r="S2291" s="9">
        <f t="shared" si="356"/>
        <v>49.924999999999997</v>
      </c>
      <c r="T2291" s="9">
        <f t="shared" si="357"/>
        <v>41.625</v>
      </c>
      <c r="U2291" s="8">
        <f t="shared" si="358"/>
        <v>43.008333333333326</v>
      </c>
      <c r="V2291" s="8">
        <f t="shared" si="359"/>
        <v>42.662499999999994</v>
      </c>
    </row>
    <row r="2292" spans="1:22" ht="13.5" x14ac:dyDescent="0.25">
      <c r="A2292" s="3">
        <f>RSI!A2292</f>
        <v>45338</v>
      </c>
      <c r="B2292" s="2">
        <f>RSI!B2292</f>
        <v>24.063700000000001</v>
      </c>
      <c r="C2292" s="2">
        <f>RSI!I2292</f>
        <v>50.98829976637829</v>
      </c>
      <c r="D2292" s="2">
        <f>MACD!E2292</f>
        <v>-2.0026031869235794E-2</v>
      </c>
      <c r="E2292" s="2">
        <f>MACD!F2292</f>
        <v>-4.8760034115945122E-2</v>
      </c>
      <c r="F2292" s="2">
        <f>'Moving Avg'!D2292</f>
        <v>23.9818</v>
      </c>
      <c r="G2292" s="2">
        <f>'Moving Avg'!F2292</f>
        <v>23.994240000000001</v>
      </c>
      <c r="H2292" s="2">
        <f>'Moving Avg'!G2292</f>
        <v>24.075009999999999</v>
      </c>
      <c r="I2292" s="2">
        <f>'Moving Avg'!H2292</f>
        <v>23.561782500000003</v>
      </c>
      <c r="J2292" s="6" t="str">
        <f>OBV!F2292</f>
        <v>BULLISH</v>
      </c>
      <c r="K2292" s="6" t="str">
        <f>OBV!G2292</f>
        <v>NEUTRAL</v>
      </c>
      <c r="L2292" s="6" t="str">
        <f>OBV!H2292</f>
        <v>BULLISH DIVERGENCE</v>
      </c>
      <c r="M2292" s="8">
        <f t="shared" si="353"/>
        <v>50</v>
      </c>
      <c r="N2292" s="8">
        <f t="shared" si="350"/>
        <v>0</v>
      </c>
      <c r="O2292" s="8">
        <f t="shared" si="351"/>
        <v>50</v>
      </c>
      <c r="P2292" s="8">
        <f t="shared" si="352"/>
        <v>66.5</v>
      </c>
      <c r="Q2292" s="9">
        <f t="shared" si="354"/>
        <v>34.975000000000001</v>
      </c>
      <c r="R2292" s="9">
        <f t="shared" si="355"/>
        <v>44.125</v>
      </c>
      <c r="S2292" s="9">
        <f t="shared" si="356"/>
        <v>49.924999999999997</v>
      </c>
      <c r="T2292" s="9">
        <f t="shared" si="357"/>
        <v>41.625</v>
      </c>
      <c r="U2292" s="8">
        <f t="shared" si="358"/>
        <v>43.008333333333326</v>
      </c>
      <c r="V2292" s="8">
        <f t="shared" si="359"/>
        <v>42.662499999999994</v>
      </c>
    </row>
    <row r="2293" spans="1:22" ht="13.5" x14ac:dyDescent="0.25">
      <c r="A2293" s="3">
        <f>RSI!A2293</f>
        <v>45341</v>
      </c>
      <c r="B2293" s="2">
        <f>RSI!B2293</f>
        <v>24.071100000000001</v>
      </c>
      <c r="C2293" s="2">
        <f>RSI!I2293</f>
        <v>51.291090058046478</v>
      </c>
      <c r="D2293" s="2">
        <f>MACD!E2293</f>
        <v>-3.0716872082017233E-3</v>
      </c>
      <c r="E2293" s="2">
        <f>MACD!F2293</f>
        <v>-3.962236473439644E-2</v>
      </c>
      <c r="F2293" s="2">
        <f>'Moving Avg'!D2293</f>
        <v>23.9818</v>
      </c>
      <c r="G2293" s="2">
        <f>'Moving Avg'!F2293</f>
        <v>24.018750000000001</v>
      </c>
      <c r="H2293" s="2">
        <f>'Moving Avg'!G2293</f>
        <v>24.090375999999996</v>
      </c>
      <c r="I2293" s="2">
        <f>'Moving Avg'!H2293</f>
        <v>23.573803000000009</v>
      </c>
      <c r="J2293" s="6" t="str">
        <f>OBV!F2293</f>
        <v>BULLISH</v>
      </c>
      <c r="K2293" s="6" t="str">
        <f>OBV!G2293</f>
        <v>NEUTRAL</v>
      </c>
      <c r="L2293" s="6" t="str">
        <f>OBV!H2293</f>
        <v>NEUTRAL</v>
      </c>
      <c r="M2293" s="8">
        <f t="shared" si="353"/>
        <v>50</v>
      </c>
      <c r="N2293" s="8">
        <f t="shared" si="350"/>
        <v>0</v>
      </c>
      <c r="O2293" s="8">
        <f t="shared" si="351"/>
        <v>50</v>
      </c>
      <c r="P2293" s="8">
        <f t="shared" si="352"/>
        <v>49.5</v>
      </c>
      <c r="Q2293" s="9">
        <f t="shared" si="354"/>
        <v>32.424999999999997</v>
      </c>
      <c r="R2293" s="9">
        <f t="shared" si="355"/>
        <v>39.875</v>
      </c>
      <c r="S2293" s="9">
        <f t="shared" si="356"/>
        <v>42.275000000000006</v>
      </c>
      <c r="T2293" s="9">
        <f t="shared" si="357"/>
        <v>37.375</v>
      </c>
      <c r="U2293" s="8">
        <f t="shared" si="358"/>
        <v>38.19166666666667</v>
      </c>
      <c r="V2293" s="8">
        <f t="shared" si="359"/>
        <v>37.987499999999997</v>
      </c>
    </row>
    <row r="2294" spans="1:22" ht="13.5" x14ac:dyDescent="0.25">
      <c r="A2294" s="3">
        <f>RSI!A2294</f>
        <v>45342</v>
      </c>
      <c r="B2294" s="2">
        <f>RSI!B2294</f>
        <v>24.063700000000001</v>
      </c>
      <c r="C2294" s="2">
        <f>RSI!I2294</f>
        <v>50.952098458524908</v>
      </c>
      <c r="D2294" s="2">
        <f>MACD!E2294</f>
        <v>1.1627832822046713E-2</v>
      </c>
      <c r="E2294" s="2">
        <f>MACD!F2294</f>
        <v>-2.9372325223107811E-2</v>
      </c>
      <c r="F2294" s="2">
        <f>'Moving Avg'!D2294</f>
        <v>24.02422</v>
      </c>
      <c r="G2294" s="2">
        <f>'Moving Avg'!F2294</f>
        <v>24.033014999999999</v>
      </c>
      <c r="H2294" s="2">
        <f>'Moving Avg'!G2294</f>
        <v>24.108519999999995</v>
      </c>
      <c r="I2294" s="2">
        <f>'Moving Avg'!H2294</f>
        <v>23.586572000000004</v>
      </c>
      <c r="J2294" s="6" t="str">
        <f>OBV!F2294</f>
        <v>BEARISH</v>
      </c>
      <c r="K2294" s="6" t="str">
        <f>OBV!G2294</f>
        <v>NEUTRAL</v>
      </c>
      <c r="L2294" s="6" t="str">
        <f>OBV!H2294</f>
        <v>BEARISH DIVERGENCE</v>
      </c>
      <c r="M2294" s="8">
        <f t="shared" si="353"/>
        <v>50</v>
      </c>
      <c r="N2294" s="8">
        <f t="shared" si="350"/>
        <v>0</v>
      </c>
      <c r="O2294" s="8">
        <f t="shared" si="351"/>
        <v>50</v>
      </c>
      <c r="P2294" s="8">
        <f t="shared" si="352"/>
        <v>16.5</v>
      </c>
      <c r="Q2294" s="9">
        <f t="shared" si="354"/>
        <v>27.475000000000001</v>
      </c>
      <c r="R2294" s="9">
        <f t="shared" si="355"/>
        <v>31.625</v>
      </c>
      <c r="S2294" s="9">
        <f t="shared" si="356"/>
        <v>27.425000000000001</v>
      </c>
      <c r="T2294" s="9">
        <f t="shared" si="357"/>
        <v>29.125</v>
      </c>
      <c r="U2294" s="8">
        <f t="shared" si="358"/>
        <v>28.841666666666669</v>
      </c>
      <c r="V2294" s="8">
        <f t="shared" si="359"/>
        <v>28.912500000000001</v>
      </c>
    </row>
    <row r="2295" spans="1:22" ht="13.5" x14ac:dyDescent="0.25">
      <c r="A2295" s="3">
        <f>RSI!A2295</f>
        <v>45343</v>
      </c>
      <c r="B2295" s="2">
        <f>RSI!B2295</f>
        <v>24.071100000000001</v>
      </c>
      <c r="C2295" s="2">
        <f>RSI!I2295</f>
        <v>51.29873308978663</v>
      </c>
      <c r="D2295" s="2">
        <f>MACD!E2295</f>
        <v>1.0996655263728172E-2</v>
      </c>
      <c r="E2295" s="2">
        <f>MACD!F2295</f>
        <v>-2.1298529125740616E-2</v>
      </c>
      <c r="F2295" s="2">
        <f>'Moving Avg'!D2295</f>
        <v>24.04618</v>
      </c>
      <c r="G2295" s="2">
        <f>'Moving Avg'!F2295</f>
        <v>24.047650000000001</v>
      </c>
      <c r="H2295" s="2">
        <f>'Moving Avg'!G2295</f>
        <v>24.129737999999989</v>
      </c>
      <c r="I2295" s="2">
        <f>'Moving Avg'!H2295</f>
        <v>23.599318000000007</v>
      </c>
      <c r="J2295" s="6" t="str">
        <f>OBV!F2295</f>
        <v>BEARISH</v>
      </c>
      <c r="K2295" s="6" t="str">
        <f>OBV!G2295</f>
        <v>NEUTRAL</v>
      </c>
      <c r="L2295" s="6" t="str">
        <f>OBV!H2295</f>
        <v>BEARISH DIVERGENCE</v>
      </c>
      <c r="M2295" s="8">
        <f t="shared" si="353"/>
        <v>50</v>
      </c>
      <c r="N2295" s="8">
        <f t="shared" si="350"/>
        <v>0</v>
      </c>
      <c r="O2295" s="8">
        <f t="shared" si="351"/>
        <v>50</v>
      </c>
      <c r="P2295" s="8">
        <f t="shared" si="352"/>
        <v>16.5</v>
      </c>
      <c r="Q2295" s="9">
        <f t="shared" si="354"/>
        <v>27.475000000000001</v>
      </c>
      <c r="R2295" s="9">
        <f t="shared" si="355"/>
        <v>31.625</v>
      </c>
      <c r="S2295" s="9">
        <f t="shared" si="356"/>
        <v>27.425000000000001</v>
      </c>
      <c r="T2295" s="9">
        <f t="shared" si="357"/>
        <v>29.125</v>
      </c>
      <c r="U2295" s="8">
        <f t="shared" si="358"/>
        <v>28.841666666666669</v>
      </c>
      <c r="V2295" s="8">
        <f t="shared" si="359"/>
        <v>28.912500000000001</v>
      </c>
    </row>
    <row r="2296" spans="1:22" ht="13.5" x14ac:dyDescent="0.25">
      <c r="A2296" s="3">
        <f>RSI!A2296</f>
        <v>45344</v>
      </c>
      <c r="B2296" s="2">
        <f>RSI!B2296</f>
        <v>24.071100000000001</v>
      </c>
      <c r="C2296" s="2">
        <f>RSI!I2296</f>
        <v>51.298733089786637</v>
      </c>
      <c r="D2296" s="2">
        <f>MACD!E2296</f>
        <v>1.1430955977139945E-2</v>
      </c>
      <c r="E2296" s="2">
        <f>MACD!F2296</f>
        <v>-1.4752632105164504E-2</v>
      </c>
      <c r="F2296" s="2">
        <f>'Moving Avg'!D2296</f>
        <v>24.06814</v>
      </c>
      <c r="G2296" s="2">
        <f>'Moving Avg'!F2296</f>
        <v>24.054970000000001</v>
      </c>
      <c r="H2296" s="2">
        <f>'Moving Avg'!G2296</f>
        <v>24.151687999999993</v>
      </c>
      <c r="I2296" s="2">
        <f>'Moving Avg'!H2296</f>
        <v>23.612366000000012</v>
      </c>
      <c r="J2296" s="6" t="str">
        <f>OBV!F2296</f>
        <v>BEARISH</v>
      </c>
      <c r="K2296" s="6" t="str">
        <f>OBV!G2296</f>
        <v>NEUTRAL</v>
      </c>
      <c r="L2296" s="6" t="str">
        <f>OBV!H2296</f>
        <v>BEARISH DIVERGENCE</v>
      </c>
      <c r="M2296" s="8">
        <f t="shared" si="353"/>
        <v>50</v>
      </c>
      <c r="N2296" s="8">
        <f t="shared" si="350"/>
        <v>0</v>
      </c>
      <c r="O2296" s="8">
        <f t="shared" si="351"/>
        <v>50</v>
      </c>
      <c r="P2296" s="8">
        <f t="shared" si="352"/>
        <v>16.5</v>
      </c>
      <c r="Q2296" s="9">
        <f t="shared" si="354"/>
        <v>27.475000000000001</v>
      </c>
      <c r="R2296" s="9">
        <f t="shared" si="355"/>
        <v>31.625</v>
      </c>
      <c r="S2296" s="9">
        <f t="shared" si="356"/>
        <v>27.425000000000001</v>
      </c>
      <c r="T2296" s="9">
        <f t="shared" si="357"/>
        <v>29.125</v>
      </c>
      <c r="U2296" s="8">
        <f t="shared" si="358"/>
        <v>28.841666666666669</v>
      </c>
      <c r="V2296" s="8">
        <f t="shared" si="359"/>
        <v>28.912500000000001</v>
      </c>
    </row>
    <row r="2297" spans="1:22" ht="13.5" x14ac:dyDescent="0.25">
      <c r="A2297" s="3">
        <f>RSI!A2297</f>
        <v>45345</v>
      </c>
      <c r="B2297" s="2">
        <f>RSI!B2297</f>
        <v>24.114999999999998</v>
      </c>
      <c r="C2297" s="2">
        <f>RSI!I2297</f>
        <v>53.556993454326381</v>
      </c>
      <c r="D2297" s="2">
        <f>MACD!E2297</f>
        <v>8.3891009124137383E-3</v>
      </c>
      <c r="E2297" s="2">
        <f>MACD!F2297</f>
        <v>-1.0124285501648856E-2</v>
      </c>
      <c r="F2297" s="2">
        <f>'Moving Avg'!D2297</f>
        <v>24.078399999999998</v>
      </c>
      <c r="G2297" s="2">
        <f>'Moving Avg'!F2297</f>
        <v>24.057165000000001</v>
      </c>
      <c r="H2297" s="2">
        <f>'Moving Avg'!G2297</f>
        <v>24.151104</v>
      </c>
      <c r="I2297" s="2">
        <f>'Moving Avg'!H2297</f>
        <v>23.624787000000012</v>
      </c>
      <c r="J2297" s="6" t="str">
        <f>OBV!F2297</f>
        <v>BULLISH</v>
      </c>
      <c r="K2297" s="6" t="str">
        <f>OBV!G2297</f>
        <v>NEUTRAL</v>
      </c>
      <c r="L2297" s="6" t="str">
        <f>OBV!H2297</f>
        <v>CONFIRMED BULLISH</v>
      </c>
      <c r="M2297" s="8">
        <f t="shared" si="353"/>
        <v>50</v>
      </c>
      <c r="N2297" s="8">
        <f t="shared" si="350"/>
        <v>0</v>
      </c>
      <c r="O2297" s="8">
        <f t="shared" si="351"/>
        <v>50</v>
      </c>
      <c r="P2297" s="8">
        <f t="shared" si="352"/>
        <v>83.5</v>
      </c>
      <c r="Q2297" s="9">
        <f t="shared" si="354"/>
        <v>37.524999999999999</v>
      </c>
      <c r="R2297" s="9">
        <f t="shared" si="355"/>
        <v>48.375</v>
      </c>
      <c r="S2297" s="9">
        <f t="shared" si="356"/>
        <v>57.575000000000003</v>
      </c>
      <c r="T2297" s="9">
        <f t="shared" si="357"/>
        <v>45.875</v>
      </c>
      <c r="U2297" s="8">
        <f t="shared" si="358"/>
        <v>47.82500000000001</v>
      </c>
      <c r="V2297" s="8">
        <f t="shared" si="359"/>
        <v>47.337500000000006</v>
      </c>
    </row>
    <row r="2298" spans="1:22" ht="13.5" x14ac:dyDescent="0.25">
      <c r="A2298" s="3">
        <f>RSI!A2298</f>
        <v>45348</v>
      </c>
      <c r="B2298" s="2">
        <f>RSI!B2298</f>
        <v>24.414899999999999</v>
      </c>
      <c r="C2298" s="2">
        <f>RSI!I2298</f>
        <v>65.370454906602333</v>
      </c>
      <c r="D2298" s="2">
        <f>MACD!E2298</f>
        <v>-1.6804820872344806E-2</v>
      </c>
      <c r="E2298" s="2">
        <f>MACD!F2298</f>
        <v>-1.1460392575788047E-2</v>
      </c>
      <c r="F2298" s="2">
        <f>'Moving Avg'!D2298</f>
        <v>24.14716</v>
      </c>
      <c r="G2298" s="2">
        <f>'Moving Avg'!F2298</f>
        <v>24.074724999999997</v>
      </c>
      <c r="H2298" s="2">
        <f>'Moving Avg'!G2298</f>
        <v>24.143347999999996</v>
      </c>
      <c r="I2298" s="2">
        <f>'Moving Avg'!H2298</f>
        <v>23.639614500000008</v>
      </c>
      <c r="J2298" s="6" t="str">
        <f>OBV!F2298</f>
        <v>BULLISH</v>
      </c>
      <c r="K2298" s="6" t="str">
        <f>OBV!G2298</f>
        <v>NEUTRAL</v>
      </c>
      <c r="L2298" s="6" t="str">
        <f>OBV!H2298</f>
        <v>CONFIRMED BULLISH</v>
      </c>
      <c r="M2298" s="8">
        <f t="shared" si="353"/>
        <v>50</v>
      </c>
      <c r="N2298" s="8">
        <f t="shared" si="350"/>
        <v>45</v>
      </c>
      <c r="O2298" s="8">
        <f t="shared" si="351"/>
        <v>50</v>
      </c>
      <c r="P2298" s="8">
        <f t="shared" si="352"/>
        <v>83.5</v>
      </c>
      <c r="Q2298" s="9">
        <f t="shared" si="354"/>
        <v>53.274999999999999</v>
      </c>
      <c r="R2298" s="9">
        <f t="shared" si="355"/>
        <v>57.375</v>
      </c>
      <c r="S2298" s="9">
        <f t="shared" si="356"/>
        <v>64.325000000000003</v>
      </c>
      <c r="T2298" s="9">
        <f t="shared" si="357"/>
        <v>57.125</v>
      </c>
      <c r="U2298" s="8">
        <f t="shared" si="358"/>
        <v>58.32500000000001</v>
      </c>
      <c r="V2298" s="8">
        <f t="shared" si="359"/>
        <v>58.025000000000006</v>
      </c>
    </row>
    <row r="2299" spans="1:22" ht="13.5" x14ac:dyDescent="0.25">
      <c r="A2299" s="3">
        <f>RSI!A2299</f>
        <v>45349</v>
      </c>
      <c r="B2299" s="2">
        <f>RSI!B2299</f>
        <v>24.144200000000001</v>
      </c>
      <c r="C2299" s="2">
        <f>RSI!I2299</f>
        <v>52.411262532139958</v>
      </c>
      <c r="D2299" s="2">
        <f>MACD!E2299</f>
        <v>-5.398746818664435E-2</v>
      </c>
      <c r="E2299" s="2">
        <f>MACD!F2299</f>
        <v>-1.996580769795931E-2</v>
      </c>
      <c r="F2299" s="2">
        <f>'Moving Avg'!D2299</f>
        <v>24.163260000000001</v>
      </c>
      <c r="G2299" s="2">
        <f>'Moving Avg'!F2299</f>
        <v>24.082039999999999</v>
      </c>
      <c r="H2299" s="2">
        <f>'Moving Avg'!G2299</f>
        <v>24.130178000000001</v>
      </c>
      <c r="I2299" s="2">
        <f>'Moving Avg'!H2299</f>
        <v>23.65308850000001</v>
      </c>
      <c r="J2299" s="6" t="str">
        <f>OBV!F2299</f>
        <v>BULLISH</v>
      </c>
      <c r="K2299" s="6" t="str">
        <f>OBV!G2299</f>
        <v>NEUTRAL</v>
      </c>
      <c r="L2299" s="6" t="str">
        <f>OBV!H2299</f>
        <v>CONFIRMED BULLISH</v>
      </c>
      <c r="M2299" s="8">
        <f t="shared" si="353"/>
        <v>50</v>
      </c>
      <c r="N2299" s="8">
        <f t="shared" si="350"/>
        <v>100</v>
      </c>
      <c r="O2299" s="8">
        <f t="shared" si="351"/>
        <v>50</v>
      </c>
      <c r="P2299" s="8">
        <f t="shared" si="352"/>
        <v>83.5</v>
      </c>
      <c r="Q2299" s="9">
        <f t="shared" si="354"/>
        <v>72.525000000000006</v>
      </c>
      <c r="R2299" s="9">
        <f t="shared" si="355"/>
        <v>68.375</v>
      </c>
      <c r="S2299" s="9">
        <f t="shared" si="356"/>
        <v>72.575000000000003</v>
      </c>
      <c r="T2299" s="9">
        <f t="shared" si="357"/>
        <v>70.875</v>
      </c>
      <c r="U2299" s="8">
        <f t="shared" si="358"/>
        <v>71.158333333333346</v>
      </c>
      <c r="V2299" s="8">
        <f t="shared" si="359"/>
        <v>71.087500000000006</v>
      </c>
    </row>
    <row r="2300" spans="1:22" ht="13.5" x14ac:dyDescent="0.25">
      <c r="A2300" s="3">
        <f>RSI!A2300</f>
        <v>45350</v>
      </c>
      <c r="B2300" s="2">
        <f>RSI!B2300</f>
        <v>25.022200000000002</v>
      </c>
      <c r="C2300" s="2">
        <f>RSI!I2300</f>
        <v>71.881719175263001</v>
      </c>
      <c r="D2300" s="2">
        <f>MACD!E2300</f>
        <v>-0.13399851701480969</v>
      </c>
      <c r="E2300" s="2">
        <f>MACD!F2300</f>
        <v>-4.2772349561329387E-2</v>
      </c>
      <c r="F2300" s="2">
        <f>'Moving Avg'!D2300</f>
        <v>24.353479999999998</v>
      </c>
      <c r="G2300" s="2">
        <f>'Moving Avg'!F2300</f>
        <v>24.129594999999998</v>
      </c>
      <c r="H2300" s="2">
        <f>'Moving Avg'!G2300</f>
        <v>24.138958000000002</v>
      </c>
      <c r="I2300" s="2">
        <f>'Moving Avg'!H2300</f>
        <v>23.67043850000001</v>
      </c>
      <c r="J2300" s="6" t="str">
        <f>OBV!F2300</f>
        <v>BULLISH</v>
      </c>
      <c r="K2300" s="6" t="str">
        <f>OBV!G2300</f>
        <v>NEUTRAL</v>
      </c>
      <c r="L2300" s="6" t="str">
        <f>OBV!H2300</f>
        <v>CONFIRMED BULLISH</v>
      </c>
      <c r="M2300" s="8">
        <f t="shared" si="353"/>
        <v>0</v>
      </c>
      <c r="N2300" s="8">
        <f t="shared" si="350"/>
        <v>100</v>
      </c>
      <c r="O2300" s="8">
        <f t="shared" si="351"/>
        <v>50</v>
      </c>
      <c r="P2300" s="8">
        <f t="shared" si="352"/>
        <v>83.5</v>
      </c>
      <c r="Q2300" s="9">
        <f t="shared" si="354"/>
        <v>55.024999999999999</v>
      </c>
      <c r="R2300" s="9">
        <f t="shared" si="355"/>
        <v>58.375</v>
      </c>
      <c r="S2300" s="9">
        <f t="shared" si="356"/>
        <v>65.075000000000003</v>
      </c>
      <c r="T2300" s="9">
        <f t="shared" si="357"/>
        <v>58.375</v>
      </c>
      <c r="U2300" s="8">
        <f t="shared" si="358"/>
        <v>59.491666666666674</v>
      </c>
      <c r="V2300" s="8">
        <f t="shared" si="359"/>
        <v>59.212500000000006</v>
      </c>
    </row>
    <row r="2301" spans="1:22" ht="13.5" x14ac:dyDescent="0.25">
      <c r="A2301" s="3">
        <f>RSI!A2301</f>
        <v>45351</v>
      </c>
      <c r="B2301" s="2">
        <f>RSI!B2301</f>
        <v>25.461200000000002</v>
      </c>
      <c r="C2301" s="2">
        <f>RSI!I2301</f>
        <v>76.958011249184779</v>
      </c>
      <c r="D2301" s="2">
        <f>MACD!E2301</f>
        <v>-0.23976673456377284</v>
      </c>
      <c r="E2301" s="2">
        <f>MACD!F2301</f>
        <v>-8.2171226561818078E-2</v>
      </c>
      <c r="F2301" s="2">
        <f>'Moving Avg'!D2301</f>
        <v>24.631499999999999</v>
      </c>
      <c r="G2301" s="2">
        <f>'Moving Avg'!F2301</f>
        <v>24.195444999999999</v>
      </c>
      <c r="H2301" s="2">
        <f>'Moving Avg'!G2301</f>
        <v>24.159444000000008</v>
      </c>
      <c r="I2301" s="2">
        <f>'Moving Avg'!H2301</f>
        <v>23.689530000000008</v>
      </c>
      <c r="J2301" s="6" t="str">
        <f>OBV!F2301</f>
        <v>BULLISH</v>
      </c>
      <c r="K2301" s="6" t="str">
        <f>OBV!G2301</f>
        <v>NEUTRAL</v>
      </c>
      <c r="L2301" s="6" t="str">
        <f>OBV!H2301</f>
        <v>CONFIRMED BULLISH</v>
      </c>
      <c r="M2301" s="8">
        <f t="shared" si="353"/>
        <v>0</v>
      </c>
      <c r="N2301" s="8">
        <f t="shared" si="350"/>
        <v>100</v>
      </c>
      <c r="O2301" s="8">
        <f t="shared" si="351"/>
        <v>50</v>
      </c>
      <c r="P2301" s="8">
        <f t="shared" si="352"/>
        <v>83.5</v>
      </c>
      <c r="Q2301" s="9">
        <f t="shared" si="354"/>
        <v>55.024999999999999</v>
      </c>
      <c r="R2301" s="9">
        <f t="shared" si="355"/>
        <v>58.375</v>
      </c>
      <c r="S2301" s="9">
        <f t="shared" si="356"/>
        <v>65.075000000000003</v>
      </c>
      <c r="T2301" s="9">
        <f t="shared" si="357"/>
        <v>58.375</v>
      </c>
      <c r="U2301" s="8">
        <f t="shared" si="358"/>
        <v>59.491666666666674</v>
      </c>
      <c r="V2301" s="8">
        <f t="shared" si="359"/>
        <v>59.212500000000006</v>
      </c>
    </row>
    <row r="2302" spans="1:22" ht="13.5" x14ac:dyDescent="0.25">
      <c r="A2302" s="3">
        <f>RSI!A2302</f>
        <v>45352</v>
      </c>
      <c r="B2302" s="2">
        <f>RSI!B2302</f>
        <v>25.461200000000002</v>
      </c>
      <c r="C2302" s="2">
        <f>RSI!I2302</f>
        <v>76.958011249184779</v>
      </c>
      <c r="D2302" s="2">
        <f>MACD!E2302</f>
        <v>-0.32124021857434215</v>
      </c>
      <c r="E2302" s="2">
        <f>MACD!F2302</f>
        <v>-0.1299850249643229</v>
      </c>
      <c r="F2302" s="2">
        <f>'Moving Avg'!D2302</f>
        <v>24.900740000000003</v>
      </c>
      <c r="G2302" s="2">
        <f>'Moving Avg'!F2302</f>
        <v>24.264950000000002</v>
      </c>
      <c r="H2302" s="2">
        <f>'Moving Avg'!G2302</f>
        <v>24.179930000000002</v>
      </c>
      <c r="I2302" s="2">
        <f>'Moving Avg'!H2302</f>
        <v>23.707792500000004</v>
      </c>
      <c r="J2302" s="6" t="str">
        <f>OBV!F2302</f>
        <v>BULLISH</v>
      </c>
      <c r="K2302" s="6" t="str">
        <f>OBV!G2302</f>
        <v>NEUTRAL</v>
      </c>
      <c r="L2302" s="6" t="str">
        <f>OBV!H2302</f>
        <v>CONFIRMED BULLISH</v>
      </c>
      <c r="M2302" s="8">
        <f t="shared" si="353"/>
        <v>0</v>
      </c>
      <c r="N2302" s="8">
        <f t="shared" si="350"/>
        <v>100</v>
      </c>
      <c r="O2302" s="8">
        <f t="shared" si="351"/>
        <v>50</v>
      </c>
      <c r="P2302" s="8">
        <f t="shared" si="352"/>
        <v>83.5</v>
      </c>
      <c r="Q2302" s="9">
        <f t="shared" si="354"/>
        <v>55.024999999999999</v>
      </c>
      <c r="R2302" s="9">
        <f t="shared" si="355"/>
        <v>58.375</v>
      </c>
      <c r="S2302" s="9">
        <f t="shared" si="356"/>
        <v>65.075000000000003</v>
      </c>
      <c r="T2302" s="9">
        <f t="shared" si="357"/>
        <v>58.375</v>
      </c>
      <c r="U2302" s="8">
        <f t="shared" si="358"/>
        <v>59.491666666666674</v>
      </c>
      <c r="V2302" s="8">
        <f t="shared" si="359"/>
        <v>59.212500000000006</v>
      </c>
    </row>
    <row r="2303" spans="1:22" ht="13.5" x14ac:dyDescent="0.25">
      <c r="A2303" s="3">
        <f>RSI!A2303</f>
        <v>45355</v>
      </c>
      <c r="B2303" s="2">
        <f>RSI!B2303</f>
        <v>25.41</v>
      </c>
      <c r="C2303" s="2">
        <f>RSI!I2303</f>
        <v>75.123549151272002</v>
      </c>
      <c r="D2303" s="2">
        <f>MACD!E2303</f>
        <v>-0.39240673489516453</v>
      </c>
      <c r="E2303" s="2">
        <f>MACD!F2303</f>
        <v>-0.18246936695049126</v>
      </c>
      <c r="F2303" s="2">
        <f>'Moving Avg'!D2303</f>
        <v>25.09976</v>
      </c>
      <c r="G2303" s="2">
        <f>'Moving Avg'!F2303</f>
        <v>24.328240000000001</v>
      </c>
      <c r="H2303" s="2">
        <f>'Moving Avg'!G2303</f>
        <v>24.200856000000002</v>
      </c>
      <c r="I2303" s="2">
        <f>'Moving Avg'!H2303</f>
        <v>23.725157500000005</v>
      </c>
      <c r="J2303" s="6" t="str">
        <f>OBV!F2303</f>
        <v>BULLISH</v>
      </c>
      <c r="K2303" s="6" t="str">
        <f>OBV!G2303</f>
        <v>NEUTRAL</v>
      </c>
      <c r="L2303" s="6" t="str">
        <f>OBV!H2303</f>
        <v>CONFIRMED BULLISH</v>
      </c>
      <c r="M2303" s="8">
        <f t="shared" si="353"/>
        <v>0</v>
      </c>
      <c r="N2303" s="8">
        <f t="shared" si="350"/>
        <v>100</v>
      </c>
      <c r="O2303" s="8">
        <f t="shared" si="351"/>
        <v>50</v>
      </c>
      <c r="P2303" s="8">
        <f t="shared" si="352"/>
        <v>83.5</v>
      </c>
      <c r="Q2303" s="9">
        <f t="shared" si="354"/>
        <v>55.024999999999999</v>
      </c>
      <c r="R2303" s="9">
        <f t="shared" si="355"/>
        <v>58.375</v>
      </c>
      <c r="S2303" s="9">
        <f t="shared" si="356"/>
        <v>65.075000000000003</v>
      </c>
      <c r="T2303" s="9">
        <f t="shared" si="357"/>
        <v>58.375</v>
      </c>
      <c r="U2303" s="8">
        <f t="shared" si="358"/>
        <v>59.491666666666674</v>
      </c>
      <c r="V2303" s="8">
        <f t="shared" si="359"/>
        <v>59.212500000000006</v>
      </c>
    </row>
    <row r="2304" spans="1:22" ht="13.5" x14ac:dyDescent="0.25">
      <c r="A2304" s="3">
        <f>RSI!A2304</f>
        <v>45356</v>
      </c>
      <c r="B2304" s="2">
        <f>RSI!B2304</f>
        <v>25.453900000000001</v>
      </c>
      <c r="C2304" s="2">
        <f>RSI!I2304</f>
        <v>75.659305245421436</v>
      </c>
      <c r="D2304" s="2">
        <f>MACD!E2304</f>
        <v>-0.46334053845256307</v>
      </c>
      <c r="E2304" s="2">
        <f>MACD!F2304</f>
        <v>-0.23864360125090564</v>
      </c>
      <c r="F2304" s="2">
        <f>'Moving Avg'!D2304</f>
        <v>25.361700000000003</v>
      </c>
      <c r="G2304" s="2">
        <f>'Moving Avg'!F2304</f>
        <v>24.393725000000003</v>
      </c>
      <c r="H2304" s="2">
        <f>'Moving Avg'!G2304</f>
        <v>24.222951999999999</v>
      </c>
      <c r="I2304" s="2">
        <f>'Moving Avg'!H2304</f>
        <v>23.740529500000008</v>
      </c>
      <c r="J2304" s="6" t="str">
        <f>OBV!F2304</f>
        <v>BULLISH</v>
      </c>
      <c r="K2304" s="6" t="str">
        <f>OBV!G2304</f>
        <v>NEUTRAL</v>
      </c>
      <c r="L2304" s="6" t="str">
        <f>OBV!H2304</f>
        <v>CONFIRMED BULLISH</v>
      </c>
      <c r="M2304" s="8">
        <f t="shared" si="353"/>
        <v>0</v>
      </c>
      <c r="N2304" s="8">
        <f t="shared" si="350"/>
        <v>100</v>
      </c>
      <c r="O2304" s="8">
        <f t="shared" si="351"/>
        <v>50</v>
      </c>
      <c r="P2304" s="8">
        <f t="shared" si="352"/>
        <v>83.5</v>
      </c>
      <c r="Q2304" s="9">
        <f t="shared" si="354"/>
        <v>55.024999999999999</v>
      </c>
      <c r="R2304" s="9">
        <f t="shared" si="355"/>
        <v>58.375</v>
      </c>
      <c r="S2304" s="9">
        <f t="shared" si="356"/>
        <v>65.075000000000003</v>
      </c>
      <c r="T2304" s="9">
        <f t="shared" si="357"/>
        <v>58.375</v>
      </c>
      <c r="U2304" s="8">
        <f t="shared" si="358"/>
        <v>59.491666666666674</v>
      </c>
      <c r="V2304" s="8">
        <f t="shared" si="359"/>
        <v>59.212500000000006</v>
      </c>
    </row>
    <row r="2305" spans="1:22" ht="13.5" x14ac:dyDescent="0.25">
      <c r="A2305" s="3">
        <f>RSI!A2305</f>
        <v>45357</v>
      </c>
      <c r="B2305" s="2">
        <f>RSI!B2305</f>
        <v>25.461200000000002</v>
      </c>
      <c r="C2305" s="2">
        <f>RSI!I2305</f>
        <v>75.752820605300144</v>
      </c>
      <c r="D2305" s="2">
        <f>MACD!E2305</f>
        <v>-0.52888023595818368</v>
      </c>
      <c r="E2305" s="2">
        <f>MACD!F2305</f>
        <v>-0.29669092819236126</v>
      </c>
      <c r="F2305" s="2">
        <f>'Moving Avg'!D2305</f>
        <v>25.449500000000004</v>
      </c>
      <c r="G2305" s="2">
        <f>'Moving Avg'!F2305</f>
        <v>24.463600000000007</v>
      </c>
      <c r="H2305" s="2">
        <f>'Moving Avg'!G2305</f>
        <v>24.244902000000003</v>
      </c>
      <c r="I2305" s="2">
        <f>'Moving Avg'!H2305</f>
        <v>23.75847150000001</v>
      </c>
      <c r="J2305" s="6" t="str">
        <f>OBV!F2305</f>
        <v>BULLISH</v>
      </c>
      <c r="K2305" s="6" t="str">
        <f>OBV!G2305</f>
        <v>NEUTRAL</v>
      </c>
      <c r="L2305" s="6" t="str">
        <f>OBV!H2305</f>
        <v>CONFIRMED BULLISH</v>
      </c>
      <c r="M2305" s="8">
        <f t="shared" si="353"/>
        <v>0</v>
      </c>
      <c r="N2305" s="8">
        <f t="shared" si="350"/>
        <v>100</v>
      </c>
      <c r="O2305" s="8">
        <f t="shared" si="351"/>
        <v>50</v>
      </c>
      <c r="P2305" s="8">
        <f t="shared" si="352"/>
        <v>83.5</v>
      </c>
      <c r="Q2305" s="9">
        <f t="shared" si="354"/>
        <v>55.024999999999999</v>
      </c>
      <c r="R2305" s="9">
        <f t="shared" si="355"/>
        <v>58.375</v>
      </c>
      <c r="S2305" s="9">
        <f t="shared" si="356"/>
        <v>65.075000000000003</v>
      </c>
      <c r="T2305" s="9">
        <f t="shared" si="357"/>
        <v>58.375</v>
      </c>
      <c r="U2305" s="8">
        <f t="shared" si="358"/>
        <v>59.491666666666674</v>
      </c>
      <c r="V2305" s="8">
        <f t="shared" si="359"/>
        <v>59.212500000000006</v>
      </c>
    </row>
    <row r="2306" spans="1:22" ht="13.5" x14ac:dyDescent="0.25">
      <c r="A2306" s="3">
        <f>RSI!A2306</f>
        <v>45358</v>
      </c>
      <c r="B2306" s="2">
        <f>RSI!B2306</f>
        <v>25.314800000000002</v>
      </c>
      <c r="C2306" s="2">
        <f>RSI!I2306</f>
        <v>69.948748143547164</v>
      </c>
      <c r="D2306" s="2">
        <f>MACD!E2306</f>
        <v>-0.57919902761121023</v>
      </c>
      <c r="E2306" s="2">
        <f>MACD!F2306</f>
        <v>-0.3531925480761311</v>
      </c>
      <c r="F2306" s="2">
        <f>'Moving Avg'!D2306</f>
        <v>25.420220000000004</v>
      </c>
      <c r="G2306" s="2">
        <f>'Moving Avg'!F2306</f>
        <v>24.525785000000006</v>
      </c>
      <c r="H2306" s="2">
        <f>'Moving Avg'!G2306</f>
        <v>24.260998000000004</v>
      </c>
      <c r="I2306" s="2">
        <f>'Moving Avg'!H2306</f>
        <v>23.776002000000009</v>
      </c>
      <c r="J2306" s="6" t="str">
        <f>OBV!F2306</f>
        <v>BULLISH</v>
      </c>
      <c r="K2306" s="6" t="str">
        <f>OBV!G2306</f>
        <v>NEUTRAL</v>
      </c>
      <c r="L2306" s="6" t="str">
        <f>OBV!H2306</f>
        <v>BULLISH DIVERGENCE</v>
      </c>
      <c r="M2306" s="8">
        <f t="shared" si="353"/>
        <v>50</v>
      </c>
      <c r="N2306" s="8">
        <f t="shared" ref="N2306:N2369" si="360">IF(E2306-D2306&gt;0.02, 100, IF(E2306-D2306&lt;0,0,45))</f>
        <v>100</v>
      </c>
      <c r="O2306" s="8">
        <f t="shared" ref="O2306:O2369" si="361">IF(F2306-I2306&gt;10,100,IF(F2306-I2306&gt;5,75, IF(F2306-I2306&gt;0,50,0)))</f>
        <v>50</v>
      </c>
      <c r="P2306" s="8">
        <f t="shared" ref="P2306:P2369" si="362">IF(L2306="confirmed bullish", 34, IF(L2306="bullish divergence",17, 0))+IF(J2306="bullish",33,IF(J2306="bearish",0,16.5))+IF(K2306="strong",33,IF(K2306="weak",0,16.5))</f>
        <v>66.5</v>
      </c>
      <c r="Q2306" s="9">
        <f t="shared" si="354"/>
        <v>69.974999999999994</v>
      </c>
      <c r="R2306" s="9">
        <f t="shared" si="355"/>
        <v>64.125</v>
      </c>
      <c r="S2306" s="9">
        <f t="shared" si="356"/>
        <v>64.924999999999997</v>
      </c>
      <c r="T2306" s="9">
        <f t="shared" si="357"/>
        <v>66.625</v>
      </c>
      <c r="U2306" s="8">
        <f t="shared" si="358"/>
        <v>66.341666666666654</v>
      </c>
      <c r="V2306" s="8">
        <f t="shared" si="359"/>
        <v>66.412499999999994</v>
      </c>
    </row>
    <row r="2307" spans="1:22" ht="13.5" x14ac:dyDescent="0.25">
      <c r="A2307" s="3">
        <f>RSI!A2307</f>
        <v>45359</v>
      </c>
      <c r="B2307" s="2">
        <f>RSI!B2307</f>
        <v>25.497800000000002</v>
      </c>
      <c r="C2307" s="2">
        <f>RSI!I2307</f>
        <v>72.758451702074296</v>
      </c>
      <c r="D2307" s="2">
        <f>MACD!E2307</f>
        <v>-0.63299695238083586</v>
      </c>
      <c r="E2307" s="2">
        <f>MACD!F2307</f>
        <v>-0.40915342893707207</v>
      </c>
      <c r="F2307" s="2">
        <f>'Moving Avg'!D2307</f>
        <v>25.42754</v>
      </c>
      <c r="G2307" s="2">
        <f>'Moving Avg'!F2307</f>
        <v>24.597120000000004</v>
      </c>
      <c r="H2307" s="2">
        <f>'Moving Avg'!G2307</f>
        <v>24.273436000000007</v>
      </c>
      <c r="I2307" s="2">
        <f>'Moving Avg'!H2307</f>
        <v>23.794127000000007</v>
      </c>
      <c r="J2307" s="6" t="str">
        <f>OBV!F2307</f>
        <v>BULLISH</v>
      </c>
      <c r="K2307" s="6" t="str">
        <f>OBV!G2307</f>
        <v>NEUTRAL</v>
      </c>
      <c r="L2307" s="6" t="str">
        <f>OBV!H2307</f>
        <v>CONFIRMED BULLISH</v>
      </c>
      <c r="M2307" s="8">
        <f t="shared" ref="M2307:M2370" si="363">IF(C2307&lt;30,100, IF(C2307&gt;70, 0, 50))</f>
        <v>0</v>
      </c>
      <c r="N2307" s="8">
        <f t="shared" si="360"/>
        <v>100</v>
      </c>
      <c r="O2307" s="8">
        <f t="shared" si="361"/>
        <v>50</v>
      </c>
      <c r="P2307" s="8">
        <f t="shared" si="362"/>
        <v>83.5</v>
      </c>
      <c r="Q2307" s="9">
        <f t="shared" ref="Q2307:Q2370" si="364">0.35*M2307+N2307*0.35+O2307*0.15+P2307*0.15</f>
        <v>55.024999999999999</v>
      </c>
      <c r="R2307" s="9">
        <f t="shared" ref="R2307:R2370" si="365">M2307*0.2+N2307*0.2+O2307*0.35+P2307*0.25</f>
        <v>58.375</v>
      </c>
      <c r="S2307" s="9">
        <f t="shared" ref="S2307:S2370" si="366">M2307*0.15+N2307*0.15+O2307*0.25+P2307*0.45</f>
        <v>65.075000000000003</v>
      </c>
      <c r="T2307" s="9">
        <f t="shared" ref="T2307:T2370" si="367">0.25*SUM(M2307:P2307)</f>
        <v>58.375</v>
      </c>
      <c r="U2307" s="8">
        <f t="shared" ref="U2307:U2370" si="368">SUM(Q2307:S2307)/3</f>
        <v>59.491666666666674</v>
      </c>
      <c r="V2307" s="8">
        <f t="shared" ref="V2307:V2370" si="369">SUM(Q2307:T2307)/4</f>
        <v>59.212500000000006</v>
      </c>
    </row>
    <row r="2308" spans="1:22" ht="13.5" x14ac:dyDescent="0.25">
      <c r="A2308" s="3">
        <f>RSI!A2308</f>
        <v>45362</v>
      </c>
      <c r="B2308" s="2">
        <f>RSI!B2308</f>
        <v>25.527000000000001</v>
      </c>
      <c r="C2308" s="2">
        <f>RSI!I2308</f>
        <v>73.18920056738439</v>
      </c>
      <c r="D2308" s="2">
        <f>MACD!E2308</f>
        <v>-0.63971558913901916</v>
      </c>
      <c r="E2308" s="2">
        <f>MACD!F2308</f>
        <v>-0.45526586097746158</v>
      </c>
      <c r="F2308" s="2">
        <f>'Moving Avg'!D2308</f>
        <v>25.450939999999999</v>
      </c>
      <c r="G2308" s="2">
        <f>'Moving Avg'!F2308</f>
        <v>24.669915</v>
      </c>
      <c r="H2308" s="2">
        <f>'Moving Avg'!G2308</f>
        <v>24.293776000000008</v>
      </c>
      <c r="I2308" s="2">
        <f>'Moving Avg'!H2308</f>
        <v>23.812398000000012</v>
      </c>
      <c r="J2308" s="6" t="str">
        <f>OBV!F2308</f>
        <v>BULLISH</v>
      </c>
      <c r="K2308" s="6" t="str">
        <f>OBV!G2308</f>
        <v>NEUTRAL</v>
      </c>
      <c r="L2308" s="6" t="str">
        <f>OBV!H2308</f>
        <v>CONFIRMED BULLISH</v>
      </c>
      <c r="M2308" s="8">
        <f t="shared" si="363"/>
        <v>0</v>
      </c>
      <c r="N2308" s="8">
        <f t="shared" si="360"/>
        <v>100</v>
      </c>
      <c r="O2308" s="8">
        <f t="shared" si="361"/>
        <v>50</v>
      </c>
      <c r="P2308" s="8">
        <f t="shared" si="362"/>
        <v>83.5</v>
      </c>
      <c r="Q2308" s="9">
        <f t="shared" si="364"/>
        <v>55.024999999999999</v>
      </c>
      <c r="R2308" s="9">
        <f t="shared" si="365"/>
        <v>58.375</v>
      </c>
      <c r="S2308" s="9">
        <f t="shared" si="366"/>
        <v>65.075000000000003</v>
      </c>
      <c r="T2308" s="9">
        <f t="shared" si="367"/>
        <v>58.375</v>
      </c>
      <c r="U2308" s="8">
        <f t="shared" si="368"/>
        <v>59.491666666666674</v>
      </c>
      <c r="V2308" s="8">
        <f t="shared" si="369"/>
        <v>59.212500000000006</v>
      </c>
    </row>
    <row r="2309" spans="1:22" ht="13.5" x14ac:dyDescent="0.25">
      <c r="A2309" s="3">
        <f>RSI!A2309</f>
        <v>45363</v>
      </c>
      <c r="B2309" s="2">
        <f>RSI!B2309</f>
        <v>25.600200000000001</v>
      </c>
      <c r="C2309" s="2">
        <f>RSI!I2309</f>
        <v>74.286842470473829</v>
      </c>
      <c r="D2309" s="2">
        <f>MACD!E2309</f>
        <v>-0.69743115253487531</v>
      </c>
      <c r="E2309" s="2">
        <f>MACD!F2309</f>
        <v>-0.50369891928894428</v>
      </c>
      <c r="F2309" s="2">
        <f>'Moving Avg'!D2309</f>
        <v>25.480200000000004</v>
      </c>
      <c r="G2309" s="2">
        <f>'Moving Avg'!F2309</f>
        <v>24.757345000000004</v>
      </c>
      <c r="H2309" s="2">
        <f>'Moving Avg'!G2309</f>
        <v>24.318506000000006</v>
      </c>
      <c r="I2309" s="2">
        <f>'Moving Avg'!H2309</f>
        <v>23.831035000000011</v>
      </c>
      <c r="J2309" s="6" t="str">
        <f>OBV!F2309</f>
        <v>BULLISH</v>
      </c>
      <c r="K2309" s="6" t="str">
        <f>OBV!G2309</f>
        <v>NEUTRAL</v>
      </c>
      <c r="L2309" s="6" t="str">
        <f>OBV!H2309</f>
        <v>CONFIRMED BULLISH</v>
      </c>
      <c r="M2309" s="8">
        <f t="shared" si="363"/>
        <v>0</v>
      </c>
      <c r="N2309" s="8">
        <f t="shared" si="360"/>
        <v>100</v>
      </c>
      <c r="O2309" s="8">
        <f t="shared" si="361"/>
        <v>50</v>
      </c>
      <c r="P2309" s="8">
        <f t="shared" si="362"/>
        <v>83.5</v>
      </c>
      <c r="Q2309" s="9">
        <f t="shared" si="364"/>
        <v>55.024999999999999</v>
      </c>
      <c r="R2309" s="9">
        <f t="shared" si="365"/>
        <v>58.375</v>
      </c>
      <c r="S2309" s="9">
        <f t="shared" si="366"/>
        <v>65.075000000000003</v>
      </c>
      <c r="T2309" s="9">
        <f t="shared" si="367"/>
        <v>58.375</v>
      </c>
      <c r="U2309" s="8">
        <f t="shared" si="368"/>
        <v>59.491666666666674</v>
      </c>
      <c r="V2309" s="8">
        <f t="shared" si="369"/>
        <v>59.212500000000006</v>
      </c>
    </row>
    <row r="2310" spans="1:22" ht="13.5" x14ac:dyDescent="0.25">
      <c r="A2310" s="3">
        <f>RSI!A2310</f>
        <v>45364</v>
      </c>
      <c r="B2310" s="2">
        <f>RSI!B2310</f>
        <v>25.607500000000002</v>
      </c>
      <c r="C2310" s="2">
        <f>RSI!I2310</f>
        <v>74.399405926877108</v>
      </c>
      <c r="D2310" s="2">
        <f>MACD!E2310</f>
        <v>-0.61675837567938174</v>
      </c>
      <c r="E2310" s="2">
        <f>MACD!F2310</f>
        <v>-0.52631081056703177</v>
      </c>
      <c r="F2310" s="2">
        <f>'Moving Avg'!D2310</f>
        <v>25.509460000000001</v>
      </c>
      <c r="G2310" s="2">
        <f>'Moving Avg'!F2310</f>
        <v>24.839655</v>
      </c>
      <c r="H2310" s="2">
        <f>'Moving Avg'!G2310</f>
        <v>24.34777200000001</v>
      </c>
      <c r="I2310" s="2">
        <f>'Moving Avg'!H2310</f>
        <v>23.850029000000013</v>
      </c>
      <c r="J2310" s="6" t="str">
        <f>OBV!F2310</f>
        <v>BULLISH</v>
      </c>
      <c r="K2310" s="6" t="str">
        <f>OBV!G2310</f>
        <v>NEUTRAL</v>
      </c>
      <c r="L2310" s="6" t="str">
        <f>OBV!H2310</f>
        <v>CONFIRMED BULLISH</v>
      </c>
      <c r="M2310" s="8">
        <f t="shared" si="363"/>
        <v>0</v>
      </c>
      <c r="N2310" s="8">
        <f t="shared" si="360"/>
        <v>100</v>
      </c>
      <c r="O2310" s="8">
        <f t="shared" si="361"/>
        <v>50</v>
      </c>
      <c r="P2310" s="8">
        <f t="shared" si="362"/>
        <v>83.5</v>
      </c>
      <c r="Q2310" s="9">
        <f t="shared" si="364"/>
        <v>55.024999999999999</v>
      </c>
      <c r="R2310" s="9">
        <f t="shared" si="365"/>
        <v>58.375</v>
      </c>
      <c r="S2310" s="9">
        <f t="shared" si="366"/>
        <v>65.075000000000003</v>
      </c>
      <c r="T2310" s="9">
        <f t="shared" si="367"/>
        <v>58.375</v>
      </c>
      <c r="U2310" s="8">
        <f t="shared" si="368"/>
        <v>59.491666666666674</v>
      </c>
      <c r="V2310" s="8">
        <f t="shared" si="369"/>
        <v>59.212500000000006</v>
      </c>
    </row>
    <row r="2311" spans="1:22" ht="13.5" x14ac:dyDescent="0.25">
      <c r="A2311" s="3">
        <f>RSI!A2311</f>
        <v>45365</v>
      </c>
      <c r="B2311" s="2">
        <f>RSI!B2311</f>
        <v>25.548999999999999</v>
      </c>
      <c r="C2311" s="2">
        <f>RSI!I2311</f>
        <v>71.690936409866509</v>
      </c>
      <c r="D2311" s="2">
        <f>MACD!E2311</f>
        <v>-0.48132291374781744</v>
      </c>
      <c r="E2311" s="2">
        <f>MACD!F2311</f>
        <v>-0.51731323120318895</v>
      </c>
      <c r="F2311" s="2">
        <f>'Moving Avg'!D2311</f>
        <v>25.5563</v>
      </c>
      <c r="G2311" s="2">
        <f>'Moving Avg'!F2311</f>
        <v>24.919039999999999</v>
      </c>
      <c r="H2311" s="2">
        <f>'Moving Avg'!G2311</f>
        <v>24.373672000000006</v>
      </c>
      <c r="I2311" s="2">
        <f>'Moving Avg'!H2311</f>
        <v>23.868506000000014</v>
      </c>
      <c r="J2311" s="6" t="str">
        <f>OBV!F2311</f>
        <v>BULLISH</v>
      </c>
      <c r="K2311" s="6" t="str">
        <f>OBV!G2311</f>
        <v>NEUTRAL</v>
      </c>
      <c r="L2311" s="6" t="str">
        <f>OBV!H2311</f>
        <v>CONFIRMED BULLISH</v>
      </c>
      <c r="M2311" s="8">
        <f t="shared" si="363"/>
        <v>0</v>
      </c>
      <c r="N2311" s="8">
        <f t="shared" si="360"/>
        <v>0</v>
      </c>
      <c r="O2311" s="8">
        <f t="shared" si="361"/>
        <v>50</v>
      </c>
      <c r="P2311" s="8">
        <f t="shared" si="362"/>
        <v>83.5</v>
      </c>
      <c r="Q2311" s="9">
        <f t="shared" si="364"/>
        <v>20.024999999999999</v>
      </c>
      <c r="R2311" s="9">
        <f t="shared" si="365"/>
        <v>38.375</v>
      </c>
      <c r="S2311" s="9">
        <f t="shared" si="366"/>
        <v>50.075000000000003</v>
      </c>
      <c r="T2311" s="9">
        <f t="shared" si="367"/>
        <v>33.375</v>
      </c>
      <c r="U2311" s="8">
        <f t="shared" si="368"/>
        <v>36.158333333333331</v>
      </c>
      <c r="V2311" s="8">
        <f t="shared" si="369"/>
        <v>35.462499999999999</v>
      </c>
    </row>
    <row r="2312" spans="1:22" ht="13.5" x14ac:dyDescent="0.25">
      <c r="A2312" s="3">
        <f>RSI!A2312</f>
        <v>45366</v>
      </c>
      <c r="B2312" s="2">
        <f>RSI!B2312</f>
        <v>25.607500000000002</v>
      </c>
      <c r="C2312" s="2">
        <f>RSI!I2312</f>
        <v>72.758917419860353</v>
      </c>
      <c r="D2312" s="2">
        <f>MACD!E2312</f>
        <v>-0.37506125082425612</v>
      </c>
      <c r="E2312" s="2">
        <f>MACD!F2312</f>
        <v>-0.48886283512740242</v>
      </c>
      <c r="F2312" s="2">
        <f>'Moving Avg'!D2312</f>
        <v>25.578240000000001</v>
      </c>
      <c r="G2312" s="2">
        <f>'Moving Avg'!F2312</f>
        <v>24.996229999999997</v>
      </c>
      <c r="H2312" s="2">
        <f>'Moving Avg'!G2312</f>
        <v>24.40293800000001</v>
      </c>
      <c r="I2312" s="2">
        <f>'Moving Avg'!H2312</f>
        <v>23.887500000000017</v>
      </c>
      <c r="J2312" s="6" t="str">
        <f>OBV!F2312</f>
        <v>BULLISH</v>
      </c>
      <c r="K2312" s="6" t="str">
        <f>OBV!G2312</f>
        <v>NEUTRAL</v>
      </c>
      <c r="L2312" s="6" t="str">
        <f>OBV!H2312</f>
        <v>CONFIRMED BULLISH</v>
      </c>
      <c r="M2312" s="8">
        <f t="shared" si="363"/>
        <v>0</v>
      </c>
      <c r="N2312" s="8">
        <f t="shared" si="360"/>
        <v>0</v>
      </c>
      <c r="O2312" s="8">
        <f t="shared" si="361"/>
        <v>50</v>
      </c>
      <c r="P2312" s="8">
        <f t="shared" si="362"/>
        <v>83.5</v>
      </c>
      <c r="Q2312" s="9">
        <f t="shared" si="364"/>
        <v>20.024999999999999</v>
      </c>
      <c r="R2312" s="9">
        <f t="shared" si="365"/>
        <v>38.375</v>
      </c>
      <c r="S2312" s="9">
        <f t="shared" si="366"/>
        <v>50.075000000000003</v>
      </c>
      <c r="T2312" s="9">
        <f t="shared" si="367"/>
        <v>33.375</v>
      </c>
      <c r="U2312" s="8">
        <f t="shared" si="368"/>
        <v>36.158333333333331</v>
      </c>
      <c r="V2312" s="8">
        <f t="shared" si="369"/>
        <v>35.462499999999999</v>
      </c>
    </row>
    <row r="2313" spans="1:22" ht="13.5" x14ac:dyDescent="0.25">
      <c r="A2313" s="3">
        <f>RSI!A2313</f>
        <v>45369</v>
      </c>
      <c r="B2313" s="2">
        <f>RSI!B2313</f>
        <v>25.607500000000002</v>
      </c>
      <c r="C2313" s="2">
        <f>RSI!I2313</f>
        <v>72.758917419860367</v>
      </c>
      <c r="D2313" s="2">
        <f>MACD!E2313</f>
        <v>-0.29707776846733935</v>
      </c>
      <c r="E2313" s="2">
        <f>MACD!F2313</f>
        <v>-0.45050582179538978</v>
      </c>
      <c r="F2313" s="2">
        <f>'Moving Avg'!D2313</f>
        <v>25.594339999999999</v>
      </c>
      <c r="G2313" s="2">
        <f>'Moving Avg'!F2313</f>
        <v>25.073049999999999</v>
      </c>
      <c r="H2313" s="2">
        <f>'Moving Avg'!G2313</f>
        <v>24.434398000000005</v>
      </c>
      <c r="I2313" s="2">
        <f>'Moving Avg'!H2313</f>
        <v>23.906558500000013</v>
      </c>
      <c r="J2313" s="6" t="str">
        <f>OBV!F2313</f>
        <v>BULLISH</v>
      </c>
      <c r="K2313" s="6" t="str">
        <f>OBV!G2313</f>
        <v>NEUTRAL</v>
      </c>
      <c r="L2313" s="6" t="str">
        <f>OBV!H2313</f>
        <v>CONFIRMED BULLISH</v>
      </c>
      <c r="M2313" s="8">
        <f t="shared" si="363"/>
        <v>0</v>
      </c>
      <c r="N2313" s="8">
        <f t="shared" si="360"/>
        <v>0</v>
      </c>
      <c r="O2313" s="8">
        <f t="shared" si="361"/>
        <v>50</v>
      </c>
      <c r="P2313" s="8">
        <f t="shared" si="362"/>
        <v>83.5</v>
      </c>
      <c r="Q2313" s="9">
        <f t="shared" si="364"/>
        <v>20.024999999999999</v>
      </c>
      <c r="R2313" s="9">
        <f t="shared" si="365"/>
        <v>38.375</v>
      </c>
      <c r="S2313" s="9">
        <f t="shared" si="366"/>
        <v>50.075000000000003</v>
      </c>
      <c r="T2313" s="9">
        <f t="shared" si="367"/>
        <v>33.375</v>
      </c>
      <c r="U2313" s="8">
        <f t="shared" si="368"/>
        <v>36.158333333333331</v>
      </c>
      <c r="V2313" s="8">
        <f t="shared" si="369"/>
        <v>35.462499999999999</v>
      </c>
    </row>
    <row r="2314" spans="1:22" ht="13.5" x14ac:dyDescent="0.25">
      <c r="A2314" s="3">
        <f>RSI!A2314</f>
        <v>45370</v>
      </c>
      <c r="B2314" s="2">
        <f>RSI!B2314</f>
        <v>25.5929</v>
      </c>
      <c r="C2314" s="2">
        <f>RSI!I2314</f>
        <v>71.973005238891204</v>
      </c>
      <c r="D2314" s="2">
        <f>MACD!E2314</f>
        <v>-0.22700948151001299</v>
      </c>
      <c r="E2314" s="2">
        <f>MACD!F2314</f>
        <v>-0.40580655373831442</v>
      </c>
      <c r="F2314" s="2">
        <f>'Moving Avg'!D2314</f>
        <v>25.592880000000001</v>
      </c>
      <c r="G2314" s="2">
        <f>'Moving Avg'!F2314</f>
        <v>25.149509999999999</v>
      </c>
      <c r="H2314" s="2">
        <f>'Moving Avg'!G2314</f>
        <v>24.46483400000001</v>
      </c>
      <c r="I2314" s="2">
        <f>'Moving Avg'!H2314</f>
        <v>23.925544000000013</v>
      </c>
      <c r="J2314" s="6" t="str">
        <f>OBV!F2314</f>
        <v>BULLISH</v>
      </c>
      <c r="K2314" s="6" t="str">
        <f>OBV!G2314</f>
        <v>NEUTRAL</v>
      </c>
      <c r="L2314" s="6" t="str">
        <f>OBV!H2314</f>
        <v>BULLISH DIVERGENCE</v>
      </c>
      <c r="M2314" s="8">
        <f t="shared" si="363"/>
        <v>0</v>
      </c>
      <c r="N2314" s="8">
        <f t="shared" si="360"/>
        <v>0</v>
      </c>
      <c r="O2314" s="8">
        <f t="shared" si="361"/>
        <v>50</v>
      </c>
      <c r="P2314" s="8">
        <f t="shared" si="362"/>
        <v>66.5</v>
      </c>
      <c r="Q2314" s="9">
        <f t="shared" si="364"/>
        <v>17.475000000000001</v>
      </c>
      <c r="R2314" s="9">
        <f t="shared" si="365"/>
        <v>34.125</v>
      </c>
      <c r="S2314" s="9">
        <f t="shared" si="366"/>
        <v>42.424999999999997</v>
      </c>
      <c r="T2314" s="9">
        <f t="shared" si="367"/>
        <v>29.125</v>
      </c>
      <c r="U2314" s="8">
        <f t="shared" si="368"/>
        <v>31.341666666666669</v>
      </c>
      <c r="V2314" s="8">
        <f t="shared" si="369"/>
        <v>30.787500000000001</v>
      </c>
    </row>
    <row r="2315" spans="1:22" ht="13.5" x14ac:dyDescent="0.25">
      <c r="A2315" s="3">
        <f>RSI!A2315</f>
        <v>45372</v>
      </c>
      <c r="B2315" s="2">
        <f>RSI!B2315</f>
        <v>25.534300000000002</v>
      </c>
      <c r="C2315" s="2">
        <f>RSI!I2315</f>
        <v>68.762531710841628</v>
      </c>
      <c r="D2315" s="2">
        <f>MACD!E2315</f>
        <v>-0.16564590077125274</v>
      </c>
      <c r="E2315" s="2">
        <f>MACD!F2315</f>
        <v>-0.3577744231449021</v>
      </c>
      <c r="F2315" s="2">
        <f>'Moving Avg'!D2315</f>
        <v>25.578240000000001</v>
      </c>
      <c r="G2315" s="2">
        <f>'Moving Avg'!F2315</f>
        <v>25.222670000000001</v>
      </c>
      <c r="H2315" s="2">
        <f>'Moving Avg'!G2315</f>
        <v>24.496440000000007</v>
      </c>
      <c r="I2315" s="2">
        <f>'Moving Avg'!H2315</f>
        <v>23.944493000000012</v>
      </c>
      <c r="J2315" s="6" t="str">
        <f>OBV!F2315</f>
        <v>BEARISH</v>
      </c>
      <c r="K2315" s="6" t="str">
        <f>OBV!G2315</f>
        <v>NEUTRAL</v>
      </c>
      <c r="L2315" s="6" t="str">
        <f>OBV!H2315</f>
        <v>CONFIRMED BEARISH</v>
      </c>
      <c r="M2315" s="8">
        <f t="shared" si="363"/>
        <v>50</v>
      </c>
      <c r="N2315" s="8">
        <f t="shared" si="360"/>
        <v>0</v>
      </c>
      <c r="O2315" s="8">
        <f t="shared" si="361"/>
        <v>50</v>
      </c>
      <c r="P2315" s="8">
        <f t="shared" si="362"/>
        <v>16.5</v>
      </c>
      <c r="Q2315" s="9">
        <f t="shared" si="364"/>
        <v>27.475000000000001</v>
      </c>
      <c r="R2315" s="9">
        <f t="shared" si="365"/>
        <v>31.625</v>
      </c>
      <c r="S2315" s="9">
        <f t="shared" si="366"/>
        <v>27.425000000000001</v>
      </c>
      <c r="T2315" s="9">
        <f t="shared" si="367"/>
        <v>29.125</v>
      </c>
      <c r="U2315" s="8">
        <f t="shared" si="368"/>
        <v>28.841666666666669</v>
      </c>
      <c r="V2315" s="8">
        <f t="shared" si="369"/>
        <v>28.912500000000001</v>
      </c>
    </row>
    <row r="2316" spans="1:22" ht="13.5" x14ac:dyDescent="0.25">
      <c r="A2316" s="3">
        <f>RSI!A2316</f>
        <v>45373</v>
      </c>
      <c r="B2316" s="2">
        <f>RSI!B2316</f>
        <v>25.607500000000002</v>
      </c>
      <c r="C2316" s="2">
        <f>RSI!I2316</f>
        <v>70.530868342917188</v>
      </c>
      <c r="D2316" s="2">
        <f>MACD!E2316</f>
        <v>-0.14445966628052886</v>
      </c>
      <c r="E2316" s="2">
        <f>MACD!F2316</f>
        <v>-0.31511147177202747</v>
      </c>
      <c r="F2316" s="2">
        <f>'Moving Avg'!D2316</f>
        <v>25.589940000000002</v>
      </c>
      <c r="G2316" s="2">
        <f>'Moving Avg'!F2316</f>
        <v>25.299489999999999</v>
      </c>
      <c r="H2316" s="2">
        <f>'Moving Avg'!G2316</f>
        <v>24.528632000000005</v>
      </c>
      <c r="I2316" s="2">
        <f>'Moving Avg'!H2316</f>
        <v>23.963840000000015</v>
      </c>
      <c r="J2316" s="6" t="str">
        <f>OBV!F2316</f>
        <v>BULLISH</v>
      </c>
      <c r="K2316" s="6" t="str">
        <f>OBV!G2316</f>
        <v>NEUTRAL</v>
      </c>
      <c r="L2316" s="6" t="str">
        <f>OBV!H2316</f>
        <v>CONFIRMED BULLISH</v>
      </c>
      <c r="M2316" s="8">
        <f t="shared" si="363"/>
        <v>0</v>
      </c>
      <c r="N2316" s="8">
        <f t="shared" si="360"/>
        <v>0</v>
      </c>
      <c r="O2316" s="8">
        <f t="shared" si="361"/>
        <v>50</v>
      </c>
      <c r="P2316" s="8">
        <f t="shared" si="362"/>
        <v>83.5</v>
      </c>
      <c r="Q2316" s="9">
        <f t="shared" si="364"/>
        <v>20.024999999999999</v>
      </c>
      <c r="R2316" s="9">
        <f t="shared" si="365"/>
        <v>38.375</v>
      </c>
      <c r="S2316" s="9">
        <f t="shared" si="366"/>
        <v>50.075000000000003</v>
      </c>
      <c r="T2316" s="9">
        <f t="shared" si="367"/>
        <v>33.375</v>
      </c>
      <c r="U2316" s="8">
        <f t="shared" si="368"/>
        <v>36.158333333333331</v>
      </c>
      <c r="V2316" s="8">
        <f t="shared" si="369"/>
        <v>35.462499999999999</v>
      </c>
    </row>
    <row r="2317" spans="1:22" ht="13.5" x14ac:dyDescent="0.25">
      <c r="A2317" s="3">
        <f>RSI!A2317</f>
        <v>45376</v>
      </c>
      <c r="B2317" s="2">
        <f>RSI!B2317</f>
        <v>26.339099999999998</v>
      </c>
      <c r="C2317" s="2">
        <f>RSI!I2317</f>
        <v>81.68831347198045</v>
      </c>
      <c r="D2317" s="2">
        <f>MACD!E2317</f>
        <v>-0.1555888595851691</v>
      </c>
      <c r="E2317" s="2">
        <f>MACD!F2317</f>
        <v>-0.28320694933465579</v>
      </c>
      <c r="F2317" s="2">
        <f>'Moving Avg'!D2317</f>
        <v>25.736259999999998</v>
      </c>
      <c r="G2317" s="2">
        <f>'Moving Avg'!F2317</f>
        <v>25.410694999999997</v>
      </c>
      <c r="H2317" s="2">
        <f>'Moving Avg'!G2317</f>
        <v>24.571212000000006</v>
      </c>
      <c r="I2317" s="2">
        <f>'Moving Avg'!H2317</f>
        <v>23.988095500000018</v>
      </c>
      <c r="J2317" s="6" t="str">
        <f>OBV!F2317</f>
        <v>BULLISH</v>
      </c>
      <c r="K2317" s="6" t="str">
        <f>OBV!G2317</f>
        <v>NEUTRAL</v>
      </c>
      <c r="L2317" s="6" t="str">
        <f>OBV!H2317</f>
        <v>CONFIRMED BULLISH</v>
      </c>
      <c r="M2317" s="8">
        <f t="shared" si="363"/>
        <v>0</v>
      </c>
      <c r="N2317" s="8">
        <f t="shared" si="360"/>
        <v>0</v>
      </c>
      <c r="O2317" s="8">
        <f t="shared" si="361"/>
        <v>50</v>
      </c>
      <c r="P2317" s="8">
        <f t="shared" si="362"/>
        <v>83.5</v>
      </c>
      <c r="Q2317" s="9">
        <f t="shared" si="364"/>
        <v>20.024999999999999</v>
      </c>
      <c r="R2317" s="9">
        <f t="shared" si="365"/>
        <v>38.375</v>
      </c>
      <c r="S2317" s="9">
        <f t="shared" si="366"/>
        <v>50.075000000000003</v>
      </c>
      <c r="T2317" s="9">
        <f t="shared" si="367"/>
        <v>33.375</v>
      </c>
      <c r="U2317" s="8">
        <f t="shared" si="368"/>
        <v>36.158333333333331</v>
      </c>
      <c r="V2317" s="8">
        <f t="shared" si="369"/>
        <v>35.462499999999999</v>
      </c>
    </row>
    <row r="2318" spans="1:22" ht="13.5" x14ac:dyDescent="0.25">
      <c r="A2318" s="3">
        <f>RSI!A2318</f>
        <v>45377</v>
      </c>
      <c r="B2318" s="2">
        <f>RSI!B2318</f>
        <v>27.429300000000001</v>
      </c>
      <c r="C2318" s="2">
        <f>RSI!I2318</f>
        <v>88.609270210825414</v>
      </c>
      <c r="D2318" s="2">
        <f>MACD!E2318</f>
        <v>-0.24838593286276733</v>
      </c>
      <c r="E2318" s="2">
        <f>MACD!F2318</f>
        <v>-0.2762427460402781</v>
      </c>
      <c r="F2318" s="2">
        <f>'Moving Avg'!D2318</f>
        <v>26.100620000000003</v>
      </c>
      <c r="G2318" s="2">
        <f>'Moving Avg'!F2318</f>
        <v>25.561415</v>
      </c>
      <c r="H2318" s="2">
        <f>'Moving Avg'!G2318</f>
        <v>24.635890000000003</v>
      </c>
      <c r="I2318" s="2">
        <f>'Moving Avg'!H2318</f>
        <v>24.016359000000016</v>
      </c>
      <c r="J2318" s="6" t="str">
        <f>OBV!F2318</f>
        <v>BULLISH</v>
      </c>
      <c r="K2318" s="6" t="str">
        <f>OBV!G2318</f>
        <v>NEUTRAL</v>
      </c>
      <c r="L2318" s="6" t="str">
        <f>OBV!H2318</f>
        <v>CONFIRMED BULLISH</v>
      </c>
      <c r="M2318" s="8">
        <f t="shared" si="363"/>
        <v>0</v>
      </c>
      <c r="N2318" s="8">
        <f t="shared" si="360"/>
        <v>0</v>
      </c>
      <c r="O2318" s="8">
        <f t="shared" si="361"/>
        <v>50</v>
      </c>
      <c r="P2318" s="8">
        <f t="shared" si="362"/>
        <v>83.5</v>
      </c>
      <c r="Q2318" s="9">
        <f t="shared" si="364"/>
        <v>20.024999999999999</v>
      </c>
      <c r="R2318" s="9">
        <f t="shared" si="365"/>
        <v>38.375</v>
      </c>
      <c r="S2318" s="9">
        <f t="shared" si="366"/>
        <v>50.075000000000003</v>
      </c>
      <c r="T2318" s="9">
        <f t="shared" si="367"/>
        <v>33.375</v>
      </c>
      <c r="U2318" s="8">
        <f t="shared" si="368"/>
        <v>36.158333333333331</v>
      </c>
      <c r="V2318" s="8">
        <f t="shared" si="369"/>
        <v>35.462499999999999</v>
      </c>
    </row>
    <row r="2319" spans="1:22" ht="13.5" x14ac:dyDescent="0.25">
      <c r="A2319" s="3">
        <f>RSI!A2319</f>
        <v>45378</v>
      </c>
      <c r="B2319" s="2">
        <f>RSI!B2319</f>
        <v>27.795100000000001</v>
      </c>
      <c r="C2319" s="2">
        <f>RSI!I2319</f>
        <v>89.977990780763307</v>
      </c>
      <c r="D2319" s="2">
        <f>MACD!E2319</f>
        <v>-0.35577297394506857</v>
      </c>
      <c r="E2319" s="2">
        <f>MACD!F2319</f>
        <v>-0.29214879162123619</v>
      </c>
      <c r="F2319" s="2">
        <f>'Moving Avg'!D2319</f>
        <v>26.541059999999998</v>
      </c>
      <c r="G2319" s="2">
        <f>'Moving Avg'!F2319</f>
        <v>25.743960000000005</v>
      </c>
      <c r="H2319" s="2">
        <f>'Moving Avg'!G2319</f>
        <v>24.708176000000002</v>
      </c>
      <c r="I2319" s="2">
        <f>'Moving Avg'!H2319</f>
        <v>24.046612000000017</v>
      </c>
      <c r="J2319" s="6" t="str">
        <f>OBV!F2319</f>
        <v>BULLISH</v>
      </c>
      <c r="K2319" s="6" t="str">
        <f>OBV!G2319</f>
        <v>NEUTRAL</v>
      </c>
      <c r="L2319" s="6" t="str">
        <f>OBV!H2319</f>
        <v>CONFIRMED BULLISH</v>
      </c>
      <c r="M2319" s="8">
        <f t="shared" si="363"/>
        <v>0</v>
      </c>
      <c r="N2319" s="8">
        <f t="shared" si="360"/>
        <v>100</v>
      </c>
      <c r="O2319" s="8">
        <f t="shared" si="361"/>
        <v>50</v>
      </c>
      <c r="P2319" s="8">
        <f t="shared" si="362"/>
        <v>83.5</v>
      </c>
      <c r="Q2319" s="9">
        <f t="shared" si="364"/>
        <v>55.024999999999999</v>
      </c>
      <c r="R2319" s="9">
        <f t="shared" si="365"/>
        <v>58.375</v>
      </c>
      <c r="S2319" s="9">
        <f t="shared" si="366"/>
        <v>65.075000000000003</v>
      </c>
      <c r="T2319" s="9">
        <f t="shared" si="367"/>
        <v>58.375</v>
      </c>
      <c r="U2319" s="8">
        <f t="shared" si="368"/>
        <v>59.491666666666674</v>
      </c>
      <c r="V2319" s="8">
        <f t="shared" si="369"/>
        <v>59.212500000000006</v>
      </c>
    </row>
    <row r="2320" spans="1:22" ht="13.5" x14ac:dyDescent="0.25">
      <c r="A2320" s="3">
        <f>RSI!A2320</f>
        <v>45379</v>
      </c>
      <c r="B2320" s="2">
        <f>RSI!B2320</f>
        <v>27.795100000000001</v>
      </c>
      <c r="C2320" s="2">
        <f>RSI!I2320</f>
        <v>89.977990780763307</v>
      </c>
      <c r="D2320" s="2">
        <f>MACD!E2320</f>
        <v>-0.4597437557167261</v>
      </c>
      <c r="E2320" s="2">
        <f>MACD!F2320</f>
        <v>-0.32566778444033417</v>
      </c>
      <c r="F2320" s="2">
        <f>'Moving Avg'!D2320</f>
        <v>26.993220000000001</v>
      </c>
      <c r="G2320" s="2">
        <f>'Moving Avg'!F2320</f>
        <v>25.882605000000002</v>
      </c>
      <c r="H2320" s="2">
        <f>'Moving Avg'!G2320</f>
        <v>24.781194000000006</v>
      </c>
      <c r="I2320" s="2">
        <f>'Moving Avg'!H2320</f>
        <v>24.07718550000002</v>
      </c>
      <c r="J2320" s="6" t="str">
        <f>OBV!F2320</f>
        <v>BULLISH</v>
      </c>
      <c r="K2320" s="6" t="str">
        <f>OBV!G2320</f>
        <v>NEUTRAL</v>
      </c>
      <c r="L2320" s="6" t="str">
        <f>OBV!H2320</f>
        <v>CONFIRMED BULLISH</v>
      </c>
      <c r="M2320" s="8">
        <f t="shared" si="363"/>
        <v>0</v>
      </c>
      <c r="N2320" s="8">
        <f t="shared" si="360"/>
        <v>100</v>
      </c>
      <c r="O2320" s="8">
        <f t="shared" si="361"/>
        <v>50</v>
      </c>
      <c r="P2320" s="8">
        <f t="shared" si="362"/>
        <v>83.5</v>
      </c>
      <c r="Q2320" s="9">
        <f t="shared" si="364"/>
        <v>55.024999999999999</v>
      </c>
      <c r="R2320" s="9">
        <f t="shared" si="365"/>
        <v>58.375</v>
      </c>
      <c r="S2320" s="9">
        <f t="shared" si="366"/>
        <v>65.075000000000003</v>
      </c>
      <c r="T2320" s="9">
        <f t="shared" si="367"/>
        <v>58.375</v>
      </c>
      <c r="U2320" s="8">
        <f t="shared" si="368"/>
        <v>59.491666666666674</v>
      </c>
      <c r="V2320" s="8">
        <f t="shared" si="369"/>
        <v>59.212500000000006</v>
      </c>
    </row>
    <row r="2321" spans="1:22" ht="13.5" x14ac:dyDescent="0.25">
      <c r="A2321" s="3">
        <f>RSI!A2321</f>
        <v>45380</v>
      </c>
      <c r="B2321" s="2">
        <f>RSI!B2321</f>
        <v>27.582899999999999</v>
      </c>
      <c r="C2321" s="2">
        <f>RSI!I2321</f>
        <v>83.248091343705781</v>
      </c>
      <c r="D2321" s="2">
        <f>MACD!E2321</f>
        <v>-0.55417449635586991</v>
      </c>
      <c r="E2321" s="2">
        <f>MACD!F2321</f>
        <v>-0.37136912682344136</v>
      </c>
      <c r="F2321" s="2">
        <f>'Moving Avg'!D2321</f>
        <v>27.388300000000005</v>
      </c>
      <c r="G2321" s="2">
        <f>'Moving Avg'!F2321</f>
        <v>25.988689999999998</v>
      </c>
      <c r="H2321" s="2">
        <f>'Moving Avg'!G2321</f>
        <v>24.850114000000005</v>
      </c>
      <c r="I2321" s="2">
        <f>'Moving Avg'!H2321</f>
        <v>24.106698000000019</v>
      </c>
      <c r="J2321" s="6" t="str">
        <f>OBV!F2321</f>
        <v>BULLISH</v>
      </c>
      <c r="K2321" s="6" t="str">
        <f>OBV!G2321</f>
        <v>NEUTRAL</v>
      </c>
      <c r="L2321" s="6" t="str">
        <f>OBV!H2321</f>
        <v>CONFIRMED BULLISH</v>
      </c>
      <c r="M2321" s="8">
        <f t="shared" si="363"/>
        <v>0</v>
      </c>
      <c r="N2321" s="8">
        <f t="shared" si="360"/>
        <v>100</v>
      </c>
      <c r="O2321" s="8">
        <f t="shared" si="361"/>
        <v>50</v>
      </c>
      <c r="P2321" s="8">
        <f t="shared" si="362"/>
        <v>83.5</v>
      </c>
      <c r="Q2321" s="9">
        <f t="shared" si="364"/>
        <v>55.024999999999999</v>
      </c>
      <c r="R2321" s="9">
        <f t="shared" si="365"/>
        <v>58.375</v>
      </c>
      <c r="S2321" s="9">
        <f t="shared" si="366"/>
        <v>65.075000000000003</v>
      </c>
      <c r="T2321" s="9">
        <f t="shared" si="367"/>
        <v>58.375</v>
      </c>
      <c r="U2321" s="8">
        <f t="shared" si="368"/>
        <v>59.491666666666674</v>
      </c>
      <c r="V2321" s="8">
        <f t="shared" si="369"/>
        <v>59.212500000000006</v>
      </c>
    </row>
    <row r="2322" spans="1:22" ht="13.5" x14ac:dyDescent="0.25">
      <c r="A2322" s="3">
        <f>RSI!A2322</f>
        <v>45383</v>
      </c>
      <c r="B2322" s="2">
        <f>RSI!B2322</f>
        <v>27.787800000000001</v>
      </c>
      <c r="C2322" s="2">
        <f>RSI!I2322</f>
        <v>84.456986842417351</v>
      </c>
      <c r="D2322" s="2">
        <f>MACD!E2322</f>
        <v>-0.65119944134259455</v>
      </c>
      <c r="E2322" s="2">
        <f>MACD!F2322</f>
        <v>-0.42733518972727202</v>
      </c>
      <c r="F2322" s="2">
        <f>'Moving Avg'!D2322</f>
        <v>27.678039999999999</v>
      </c>
      <c r="G2322" s="2">
        <f>'Moving Avg'!F2322</f>
        <v>26.105019999999996</v>
      </c>
      <c r="H2322" s="2">
        <f>'Moving Avg'!G2322</f>
        <v>24.937618000000001</v>
      </c>
      <c r="I2322" s="2">
        <f>'Moving Avg'!H2322</f>
        <v>24.137267000000019</v>
      </c>
      <c r="J2322" s="6" t="str">
        <f>OBV!F2322</f>
        <v>BULLISH</v>
      </c>
      <c r="K2322" s="6" t="str">
        <f>OBV!G2322</f>
        <v>NEUTRAL</v>
      </c>
      <c r="L2322" s="6" t="str">
        <f>OBV!H2322</f>
        <v>CONFIRMED BULLISH</v>
      </c>
      <c r="M2322" s="8">
        <f t="shared" si="363"/>
        <v>0</v>
      </c>
      <c r="N2322" s="8">
        <f t="shared" si="360"/>
        <v>100</v>
      </c>
      <c r="O2322" s="8">
        <f t="shared" si="361"/>
        <v>50</v>
      </c>
      <c r="P2322" s="8">
        <f t="shared" si="362"/>
        <v>83.5</v>
      </c>
      <c r="Q2322" s="9">
        <f t="shared" si="364"/>
        <v>55.024999999999999</v>
      </c>
      <c r="R2322" s="9">
        <f t="shared" si="365"/>
        <v>58.375</v>
      </c>
      <c r="S2322" s="9">
        <f t="shared" si="366"/>
        <v>65.075000000000003</v>
      </c>
      <c r="T2322" s="9">
        <f t="shared" si="367"/>
        <v>58.375</v>
      </c>
      <c r="U2322" s="8">
        <f t="shared" si="368"/>
        <v>59.491666666666674</v>
      </c>
      <c r="V2322" s="8">
        <f t="shared" si="369"/>
        <v>59.212500000000006</v>
      </c>
    </row>
    <row r="2323" spans="1:22" ht="13.5" x14ac:dyDescent="0.25">
      <c r="A2323" s="3">
        <f>RSI!A2323</f>
        <v>45384</v>
      </c>
      <c r="B2323" s="2">
        <f>RSI!B2323</f>
        <v>27.656099999999999</v>
      </c>
      <c r="C2323" s="2">
        <f>RSI!I2323</f>
        <v>80.438902041552794</v>
      </c>
      <c r="D2323" s="2">
        <f>MACD!E2323</f>
        <v>-0.7348862279693158</v>
      </c>
      <c r="E2323" s="2">
        <f>MACD!F2323</f>
        <v>-0.48884539737568078</v>
      </c>
      <c r="F2323" s="2">
        <f>'Moving Avg'!D2323</f>
        <v>27.723400000000005</v>
      </c>
      <c r="G2323" s="2">
        <f>'Moving Avg'!F2323</f>
        <v>26.217324999999999</v>
      </c>
      <c r="H2323" s="2">
        <f>'Moving Avg'!G2323</f>
        <v>25.019121999999996</v>
      </c>
      <c r="I2323" s="2">
        <f>'Moving Avg'!H2323</f>
        <v>24.167787000000022</v>
      </c>
      <c r="J2323" s="6" t="str">
        <f>OBV!F2323</f>
        <v>BULLISH</v>
      </c>
      <c r="K2323" s="6" t="str">
        <f>OBV!G2323</f>
        <v>NEUTRAL</v>
      </c>
      <c r="L2323" s="6" t="str">
        <f>OBV!H2323</f>
        <v>CONFIRMED BULLISH</v>
      </c>
      <c r="M2323" s="8">
        <f t="shared" si="363"/>
        <v>0</v>
      </c>
      <c r="N2323" s="8">
        <f t="shared" si="360"/>
        <v>100</v>
      </c>
      <c r="O2323" s="8">
        <f t="shared" si="361"/>
        <v>50</v>
      </c>
      <c r="P2323" s="8">
        <f t="shared" si="362"/>
        <v>83.5</v>
      </c>
      <c r="Q2323" s="9">
        <f t="shared" si="364"/>
        <v>55.024999999999999</v>
      </c>
      <c r="R2323" s="9">
        <f t="shared" si="365"/>
        <v>58.375</v>
      </c>
      <c r="S2323" s="9">
        <f t="shared" si="366"/>
        <v>65.075000000000003</v>
      </c>
      <c r="T2323" s="9">
        <f t="shared" si="367"/>
        <v>58.375</v>
      </c>
      <c r="U2323" s="8">
        <f t="shared" si="368"/>
        <v>59.491666666666674</v>
      </c>
      <c r="V2323" s="8">
        <f t="shared" si="369"/>
        <v>59.212500000000006</v>
      </c>
    </row>
    <row r="2324" spans="1:22" ht="13.5" x14ac:dyDescent="0.25">
      <c r="A2324" s="3">
        <f>RSI!A2324</f>
        <v>45385</v>
      </c>
      <c r="B2324" s="2">
        <f>RSI!B2324</f>
        <v>27.604900000000001</v>
      </c>
      <c r="C2324" s="2">
        <f>RSI!I2324</f>
        <v>78.867985430458106</v>
      </c>
      <c r="D2324" s="2">
        <f>MACD!E2324</f>
        <v>-0.81387745705897885</v>
      </c>
      <c r="E2324" s="2">
        <f>MACD!F2324</f>
        <v>-0.55385180931234046</v>
      </c>
      <c r="F2324" s="2">
        <f>'Moving Avg'!D2324</f>
        <v>27.685360000000003</v>
      </c>
      <c r="G2324" s="2">
        <f>'Moving Avg'!F2324</f>
        <v>26.324875000000002</v>
      </c>
      <c r="H2324" s="2">
        <f>'Moving Avg'!G2324</f>
        <v>25.095651999999994</v>
      </c>
      <c r="I2324" s="2">
        <f>'Moving Avg'!H2324</f>
        <v>24.197121000000024</v>
      </c>
      <c r="J2324" s="6" t="str">
        <f>OBV!F2324</f>
        <v>BULLISH</v>
      </c>
      <c r="K2324" s="6" t="str">
        <f>OBV!G2324</f>
        <v>NEUTRAL</v>
      </c>
      <c r="L2324" s="6" t="str">
        <f>OBV!H2324</f>
        <v>BULLISH DIVERGENCE</v>
      </c>
      <c r="M2324" s="8">
        <f t="shared" si="363"/>
        <v>0</v>
      </c>
      <c r="N2324" s="8">
        <f t="shared" si="360"/>
        <v>100</v>
      </c>
      <c r="O2324" s="8">
        <f t="shared" si="361"/>
        <v>50</v>
      </c>
      <c r="P2324" s="8">
        <f t="shared" si="362"/>
        <v>66.5</v>
      </c>
      <c r="Q2324" s="9">
        <f t="shared" si="364"/>
        <v>52.475000000000001</v>
      </c>
      <c r="R2324" s="9">
        <f t="shared" si="365"/>
        <v>54.125</v>
      </c>
      <c r="S2324" s="9">
        <f t="shared" si="366"/>
        <v>57.424999999999997</v>
      </c>
      <c r="T2324" s="9">
        <f t="shared" si="367"/>
        <v>54.125</v>
      </c>
      <c r="U2324" s="8">
        <f t="shared" si="368"/>
        <v>54.67499999999999</v>
      </c>
      <c r="V2324" s="8">
        <f t="shared" si="369"/>
        <v>54.537499999999994</v>
      </c>
    </row>
    <row r="2325" spans="1:22" ht="13.5" x14ac:dyDescent="0.25">
      <c r="A2325" s="3">
        <f>RSI!A2325</f>
        <v>45386</v>
      </c>
      <c r="B2325" s="2">
        <f>RSI!B2325</f>
        <v>27.582899999999999</v>
      </c>
      <c r="C2325" s="2">
        <f>RSI!I2325</f>
        <v>78.161638509813372</v>
      </c>
      <c r="D2325" s="2">
        <f>MACD!E2325</f>
        <v>-0.89680474529664522</v>
      </c>
      <c r="E2325" s="2">
        <f>MACD!F2325</f>
        <v>-0.62244239650920141</v>
      </c>
      <c r="F2325" s="2">
        <f>'Moving Avg'!D2325</f>
        <v>27.642919999999997</v>
      </c>
      <c r="G2325" s="2">
        <f>'Moving Avg'!F2325</f>
        <v>26.430959999999999</v>
      </c>
      <c r="H2325" s="2">
        <f>'Moving Avg'!G2325</f>
        <v>25.171741999999998</v>
      </c>
      <c r="I2325" s="2">
        <f>'Moving Avg'!H2325</f>
        <v>24.226473000000023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  <c r="M2325" s="8">
        <f t="shared" si="363"/>
        <v>0</v>
      </c>
      <c r="N2325" s="8">
        <f t="shared" si="360"/>
        <v>100</v>
      </c>
      <c r="O2325" s="8">
        <f t="shared" si="361"/>
        <v>50</v>
      </c>
      <c r="P2325" s="8">
        <f t="shared" si="362"/>
        <v>16.5</v>
      </c>
      <c r="Q2325" s="9">
        <f t="shared" si="364"/>
        <v>44.975000000000001</v>
      </c>
      <c r="R2325" s="9">
        <f t="shared" si="365"/>
        <v>41.625</v>
      </c>
      <c r="S2325" s="9">
        <f t="shared" si="366"/>
        <v>34.924999999999997</v>
      </c>
      <c r="T2325" s="9">
        <f t="shared" si="367"/>
        <v>41.625</v>
      </c>
      <c r="U2325" s="8">
        <f t="shared" si="368"/>
        <v>40.508333333333333</v>
      </c>
      <c r="V2325" s="8">
        <f t="shared" si="369"/>
        <v>40.787499999999994</v>
      </c>
    </row>
    <row r="2326" spans="1:22" ht="13.5" x14ac:dyDescent="0.25">
      <c r="A2326" s="3">
        <f>RSI!A2326</f>
        <v>45387</v>
      </c>
      <c r="B2326" s="2">
        <f>RSI!B2326</f>
        <v>28.234100000000002</v>
      </c>
      <c r="C2326" s="2">
        <f>RSI!I2326</f>
        <v>83.011668551720064</v>
      </c>
      <c r="D2326" s="2">
        <f>MACD!E2326</f>
        <v>-1.0118776378441439</v>
      </c>
      <c r="E2326" s="2">
        <f>MACD!F2326</f>
        <v>-0.70032944477618997</v>
      </c>
      <c r="F2326" s="2">
        <f>'Moving Avg'!D2326</f>
        <v>27.773160000000001</v>
      </c>
      <c r="G2326" s="2">
        <f>'Moving Avg'!F2326</f>
        <v>26.576924999999996</v>
      </c>
      <c r="H2326" s="2">
        <f>'Moving Avg'!G2326</f>
        <v>25.257929999999998</v>
      </c>
      <c r="I2326" s="2">
        <f>'Moving Avg'!H2326</f>
        <v>24.258696500000021</v>
      </c>
      <c r="J2326" s="6" t="str">
        <f>OBV!F2326</f>
        <v>BULLISH</v>
      </c>
      <c r="K2326" s="6" t="str">
        <f>OBV!G2326</f>
        <v>NEUTRAL</v>
      </c>
      <c r="L2326" s="6" t="str">
        <f>OBV!H2326</f>
        <v>CONFIRMED BULLISH</v>
      </c>
      <c r="M2326" s="8">
        <f t="shared" si="363"/>
        <v>0</v>
      </c>
      <c r="N2326" s="8">
        <f t="shared" si="360"/>
        <v>100</v>
      </c>
      <c r="O2326" s="8">
        <f t="shared" si="361"/>
        <v>50</v>
      </c>
      <c r="P2326" s="8">
        <f t="shared" si="362"/>
        <v>83.5</v>
      </c>
      <c r="Q2326" s="9">
        <f t="shared" si="364"/>
        <v>55.024999999999999</v>
      </c>
      <c r="R2326" s="9">
        <f t="shared" si="365"/>
        <v>58.375</v>
      </c>
      <c r="S2326" s="9">
        <f t="shared" si="366"/>
        <v>65.075000000000003</v>
      </c>
      <c r="T2326" s="9">
        <f t="shared" si="367"/>
        <v>58.375</v>
      </c>
      <c r="U2326" s="8">
        <f t="shared" si="368"/>
        <v>59.491666666666674</v>
      </c>
      <c r="V2326" s="8">
        <f t="shared" si="369"/>
        <v>59.212500000000006</v>
      </c>
    </row>
    <row r="2327" spans="1:22" ht="13.5" x14ac:dyDescent="0.25">
      <c r="A2327" s="3">
        <f>RSI!A2327</f>
        <v>45390</v>
      </c>
      <c r="B2327" s="2">
        <f>RSI!B2327</f>
        <v>28.834</v>
      </c>
      <c r="C2327" s="2">
        <f>RSI!I2327</f>
        <v>86.078903104025784</v>
      </c>
      <c r="D2327" s="2">
        <f>MACD!E2327</f>
        <v>-1.0523190478133309</v>
      </c>
      <c r="E2327" s="2">
        <f>MACD!F2327</f>
        <v>-0.77072736538361819</v>
      </c>
      <c r="F2327" s="2">
        <f>'Moving Avg'!D2327</f>
        <v>27.982399999999995</v>
      </c>
      <c r="G2327" s="2">
        <f>'Moving Avg'!F2327</f>
        <v>26.743734999999997</v>
      </c>
      <c r="H2327" s="2">
        <f>'Moving Avg'!G2327</f>
        <v>25.353187999999999</v>
      </c>
      <c r="I2327" s="2">
        <f>'Moving Avg'!H2327</f>
        <v>24.293887500000025</v>
      </c>
      <c r="J2327" s="6" t="str">
        <f>OBV!F2327</f>
        <v>BULLISH</v>
      </c>
      <c r="K2327" s="6" t="str">
        <f>OBV!G2327</f>
        <v>NEUTRAL</v>
      </c>
      <c r="L2327" s="6" t="str">
        <f>OBV!H2327</f>
        <v>CONFIRMED BULLISH</v>
      </c>
      <c r="M2327" s="8">
        <f t="shared" si="363"/>
        <v>0</v>
      </c>
      <c r="N2327" s="8">
        <f t="shared" si="360"/>
        <v>100</v>
      </c>
      <c r="O2327" s="8">
        <f t="shared" si="361"/>
        <v>50</v>
      </c>
      <c r="P2327" s="8">
        <f t="shared" si="362"/>
        <v>83.5</v>
      </c>
      <c r="Q2327" s="9">
        <f t="shared" si="364"/>
        <v>55.024999999999999</v>
      </c>
      <c r="R2327" s="9">
        <f t="shared" si="365"/>
        <v>58.375</v>
      </c>
      <c r="S2327" s="9">
        <f t="shared" si="366"/>
        <v>65.075000000000003</v>
      </c>
      <c r="T2327" s="9">
        <f t="shared" si="367"/>
        <v>58.375</v>
      </c>
      <c r="U2327" s="8">
        <f t="shared" si="368"/>
        <v>59.491666666666674</v>
      </c>
      <c r="V2327" s="8">
        <f t="shared" si="369"/>
        <v>59.212500000000006</v>
      </c>
    </row>
    <row r="2328" spans="1:22" ht="13.5" x14ac:dyDescent="0.25">
      <c r="A2328" s="3">
        <f>RSI!A2328</f>
        <v>45394</v>
      </c>
      <c r="B2328" s="2">
        <f>RSI!B2328</f>
        <v>29.177900000000001</v>
      </c>
      <c r="C2328" s="2">
        <f>RSI!I2328</f>
        <v>87.47498968203125</v>
      </c>
      <c r="D2328" s="2">
        <f>MACD!E2328</f>
        <v>-0.95819457929558993</v>
      </c>
      <c r="E2328" s="2">
        <f>MACD!F2328</f>
        <v>-0.80822080816601261</v>
      </c>
      <c r="F2328" s="2">
        <f>'Moving Avg'!D2328</f>
        <v>28.286759999999997</v>
      </c>
      <c r="G2328" s="2">
        <f>'Moving Avg'!F2328</f>
        <v>26.926279999999998</v>
      </c>
      <c r="H2328" s="2">
        <f>'Moving Avg'!G2328</f>
        <v>25.455471999999997</v>
      </c>
      <c r="I2328" s="2">
        <f>'Moving Avg'!H2328</f>
        <v>24.330894000000022</v>
      </c>
      <c r="J2328" s="6" t="str">
        <f>OBV!F2328</f>
        <v>BULLISH</v>
      </c>
      <c r="K2328" s="6" t="str">
        <f>OBV!G2328</f>
        <v>NEUTRAL</v>
      </c>
      <c r="L2328" s="6" t="str">
        <f>OBV!H2328</f>
        <v>CONFIRMED BULLISH</v>
      </c>
      <c r="M2328" s="8">
        <f t="shared" si="363"/>
        <v>0</v>
      </c>
      <c r="N2328" s="8">
        <f t="shared" si="360"/>
        <v>100</v>
      </c>
      <c r="O2328" s="8">
        <f t="shared" si="361"/>
        <v>50</v>
      </c>
      <c r="P2328" s="8">
        <f t="shared" si="362"/>
        <v>83.5</v>
      </c>
      <c r="Q2328" s="9">
        <f t="shared" si="364"/>
        <v>55.024999999999999</v>
      </c>
      <c r="R2328" s="9">
        <f t="shared" si="365"/>
        <v>58.375</v>
      </c>
      <c r="S2328" s="9">
        <f t="shared" si="366"/>
        <v>65.075000000000003</v>
      </c>
      <c r="T2328" s="9">
        <f t="shared" si="367"/>
        <v>58.375</v>
      </c>
      <c r="U2328" s="8">
        <f t="shared" si="368"/>
        <v>59.491666666666674</v>
      </c>
      <c r="V2328" s="8">
        <f t="shared" si="369"/>
        <v>59.212500000000006</v>
      </c>
    </row>
    <row r="2329" spans="1:22" ht="13.5" x14ac:dyDescent="0.25">
      <c r="A2329" s="3">
        <f>RSI!A2329</f>
        <v>45397</v>
      </c>
      <c r="B2329" s="2">
        <f>RSI!B2329</f>
        <v>29.082799999999999</v>
      </c>
      <c r="C2329" s="2">
        <f>RSI!I2329</f>
        <v>84.938253821280838</v>
      </c>
      <c r="D2329" s="2">
        <f>MACD!E2329</f>
        <v>-0.8301364392398618</v>
      </c>
      <c r="E2329" s="2">
        <f>MACD!F2329</f>
        <v>-0.81260393438078249</v>
      </c>
      <c r="F2329" s="2">
        <f>'Moving Avg'!D2329</f>
        <v>28.582339999999999</v>
      </c>
      <c r="G2329" s="2">
        <f>'Moving Avg'!F2329</f>
        <v>27.10041</v>
      </c>
      <c r="H2329" s="2">
        <f>'Moving Avg'!G2329</f>
        <v>25.557169999999996</v>
      </c>
      <c r="I2329" s="2">
        <f>'Moving Avg'!H2329</f>
        <v>24.367906000000026</v>
      </c>
      <c r="J2329" s="6" t="str">
        <f>OBV!F2329</f>
        <v>BULLISH</v>
      </c>
      <c r="K2329" s="6" t="str">
        <f>OBV!G2329</f>
        <v>NEUTRAL</v>
      </c>
      <c r="L2329" s="6" t="str">
        <f>OBV!H2329</f>
        <v>CONFIRMED BULLISH</v>
      </c>
      <c r="M2329" s="8">
        <f t="shared" si="363"/>
        <v>0</v>
      </c>
      <c r="N2329" s="8">
        <f t="shared" si="360"/>
        <v>45</v>
      </c>
      <c r="O2329" s="8">
        <f t="shared" si="361"/>
        <v>50</v>
      </c>
      <c r="P2329" s="8">
        <f t="shared" si="362"/>
        <v>83.5</v>
      </c>
      <c r="Q2329" s="9">
        <f t="shared" si="364"/>
        <v>35.774999999999999</v>
      </c>
      <c r="R2329" s="9">
        <f t="shared" si="365"/>
        <v>47.375</v>
      </c>
      <c r="S2329" s="9">
        <f t="shared" si="366"/>
        <v>56.825000000000003</v>
      </c>
      <c r="T2329" s="9">
        <f t="shared" si="367"/>
        <v>44.625</v>
      </c>
      <c r="U2329" s="8">
        <f t="shared" si="368"/>
        <v>46.658333333333339</v>
      </c>
      <c r="V2329" s="8">
        <f t="shared" si="369"/>
        <v>46.150000000000006</v>
      </c>
    </row>
    <row r="2330" spans="1:22" ht="13.5" x14ac:dyDescent="0.25">
      <c r="A2330" s="3">
        <f>RSI!A2330</f>
        <v>45398</v>
      </c>
      <c r="B2330" s="2">
        <f>RSI!B2330</f>
        <v>28.775500000000001</v>
      </c>
      <c r="C2330" s="2">
        <f>RSI!I2330</f>
        <v>77.152379321406045</v>
      </c>
      <c r="D2330" s="2">
        <f>MACD!E2330</f>
        <v>-0.71225742421911065</v>
      </c>
      <c r="E2330" s="2">
        <f>MACD!F2330</f>
        <v>-0.79253463234844812</v>
      </c>
      <c r="F2330" s="2">
        <f>'Moving Avg'!D2330</f>
        <v>28.82086</v>
      </c>
      <c r="G2330" s="2">
        <f>'Moving Avg'!F2330</f>
        <v>27.25881</v>
      </c>
      <c r="H2330" s="2">
        <f>'Moving Avg'!G2330</f>
        <v>25.651257999999995</v>
      </c>
      <c r="I2330" s="2">
        <f>'Moving Avg'!H2330</f>
        <v>24.403381500000023</v>
      </c>
      <c r="J2330" s="6" t="str">
        <f>OBV!F2330</f>
        <v>BULLISH</v>
      </c>
      <c r="K2330" s="6" t="str">
        <f>OBV!G2330</f>
        <v>NEUTRAL</v>
      </c>
      <c r="L2330" s="6" t="str">
        <f>OBV!H2330</f>
        <v>CONFIRMED BULLISH</v>
      </c>
      <c r="M2330" s="8">
        <f t="shared" si="363"/>
        <v>0</v>
      </c>
      <c r="N2330" s="8">
        <f t="shared" si="360"/>
        <v>0</v>
      </c>
      <c r="O2330" s="8">
        <f t="shared" si="361"/>
        <v>50</v>
      </c>
      <c r="P2330" s="8">
        <f t="shared" si="362"/>
        <v>83.5</v>
      </c>
      <c r="Q2330" s="9">
        <f t="shared" si="364"/>
        <v>20.024999999999999</v>
      </c>
      <c r="R2330" s="9">
        <f t="shared" si="365"/>
        <v>38.375</v>
      </c>
      <c r="S2330" s="9">
        <f t="shared" si="366"/>
        <v>50.075000000000003</v>
      </c>
      <c r="T2330" s="9">
        <f t="shared" si="367"/>
        <v>33.375</v>
      </c>
      <c r="U2330" s="8">
        <f t="shared" si="368"/>
        <v>36.158333333333331</v>
      </c>
      <c r="V2330" s="8">
        <f t="shared" si="369"/>
        <v>35.462499999999999</v>
      </c>
    </row>
    <row r="2331" spans="1:22" ht="13.5" x14ac:dyDescent="0.25">
      <c r="A2331" s="3">
        <f>RSI!A2331</f>
        <v>45399</v>
      </c>
      <c r="B2331" s="2">
        <f>RSI!B2331</f>
        <v>28.387699999999999</v>
      </c>
      <c r="C2331" s="2">
        <f>RSI!I2331</f>
        <v>68.60575618654272</v>
      </c>
      <c r="D2331" s="2">
        <f>MACD!E2331</f>
        <v>-0.62687805433995791</v>
      </c>
      <c r="E2331" s="2">
        <f>MACD!F2331</f>
        <v>-0.75940331674675021</v>
      </c>
      <c r="F2331" s="2">
        <f>'Moving Avg'!D2331</f>
        <v>28.851579999999995</v>
      </c>
      <c r="G2331" s="2">
        <f>'Moving Avg'!F2331</f>
        <v>27.400745000000001</v>
      </c>
      <c r="H2331" s="2">
        <f>'Moving Avg'!G2331</f>
        <v>25.736127999999994</v>
      </c>
      <c r="I2331" s="2">
        <f>'Moving Avg'!H2331</f>
        <v>24.436341000000024</v>
      </c>
      <c r="J2331" s="6" t="str">
        <f>OBV!F2331</f>
        <v>BEARISH</v>
      </c>
      <c r="K2331" s="6" t="str">
        <f>OBV!G2331</f>
        <v>NEUTRAL</v>
      </c>
      <c r="L2331" s="6" t="str">
        <f>OBV!H2331</f>
        <v>BEARISH DIVERGENCE</v>
      </c>
      <c r="M2331" s="8">
        <f t="shared" si="363"/>
        <v>50</v>
      </c>
      <c r="N2331" s="8">
        <f t="shared" si="360"/>
        <v>0</v>
      </c>
      <c r="O2331" s="8">
        <f t="shared" si="361"/>
        <v>50</v>
      </c>
      <c r="P2331" s="8">
        <f t="shared" si="362"/>
        <v>16.5</v>
      </c>
      <c r="Q2331" s="9">
        <f t="shared" si="364"/>
        <v>27.475000000000001</v>
      </c>
      <c r="R2331" s="9">
        <f t="shared" si="365"/>
        <v>31.625</v>
      </c>
      <c r="S2331" s="9">
        <f t="shared" si="366"/>
        <v>27.425000000000001</v>
      </c>
      <c r="T2331" s="9">
        <f t="shared" si="367"/>
        <v>29.125</v>
      </c>
      <c r="U2331" s="8">
        <f t="shared" si="368"/>
        <v>28.841666666666669</v>
      </c>
      <c r="V2331" s="8">
        <f t="shared" si="369"/>
        <v>28.912500000000001</v>
      </c>
    </row>
    <row r="2332" spans="1:22" ht="13.5" x14ac:dyDescent="0.25">
      <c r="A2332" s="3">
        <f>RSI!A2332</f>
        <v>45400</v>
      </c>
      <c r="B2332" s="2">
        <f>RSI!B2332</f>
        <v>28.321899999999999</v>
      </c>
      <c r="C2332" s="2">
        <f>RSI!I2332</f>
        <v>67.244607816498714</v>
      </c>
      <c r="D2332" s="2">
        <f>MACD!E2332</f>
        <v>-0.52561583515440802</v>
      </c>
      <c r="E2332" s="2">
        <f>MACD!F2332</f>
        <v>-0.71264582042828184</v>
      </c>
      <c r="F2332" s="2">
        <f>'Moving Avg'!D2332</f>
        <v>28.74916</v>
      </c>
      <c r="G2332" s="2">
        <f>'Moving Avg'!F2332</f>
        <v>27.536465000000003</v>
      </c>
      <c r="H2332" s="2">
        <f>'Moving Avg'!G2332</f>
        <v>25.821143999999993</v>
      </c>
      <c r="I2332" s="2">
        <f>'Moving Avg'!H2332</f>
        <v>24.470029500000027</v>
      </c>
      <c r="J2332" s="6" t="str">
        <f>OBV!F2332</f>
        <v>BEARISH</v>
      </c>
      <c r="K2332" s="6" t="str">
        <f>OBV!G2332</f>
        <v>NEUTRAL</v>
      </c>
      <c r="L2332" s="6" t="str">
        <f>OBV!H2332</f>
        <v>CONFIRMED BEARISH</v>
      </c>
      <c r="M2332" s="8">
        <f t="shared" si="363"/>
        <v>50</v>
      </c>
      <c r="N2332" s="8">
        <f t="shared" si="360"/>
        <v>0</v>
      </c>
      <c r="O2332" s="8">
        <f t="shared" si="361"/>
        <v>50</v>
      </c>
      <c r="P2332" s="8">
        <f t="shared" si="362"/>
        <v>16.5</v>
      </c>
      <c r="Q2332" s="9">
        <f t="shared" si="364"/>
        <v>27.475000000000001</v>
      </c>
      <c r="R2332" s="9">
        <f t="shared" si="365"/>
        <v>31.625</v>
      </c>
      <c r="S2332" s="9">
        <f t="shared" si="366"/>
        <v>27.425000000000001</v>
      </c>
      <c r="T2332" s="9">
        <f t="shared" si="367"/>
        <v>29.125</v>
      </c>
      <c r="U2332" s="8">
        <f t="shared" si="368"/>
        <v>28.841666666666669</v>
      </c>
      <c r="V2332" s="8">
        <f t="shared" si="369"/>
        <v>28.912500000000001</v>
      </c>
    </row>
    <row r="2333" spans="1:22" ht="13.5" x14ac:dyDescent="0.25">
      <c r="A2333" s="3">
        <f>RSI!A2333</f>
        <v>45401</v>
      </c>
      <c r="B2333" s="2">
        <f>RSI!B2333</f>
        <v>28.336500000000001</v>
      </c>
      <c r="C2333" s="2">
        <f>RSI!I2333</f>
        <v>67.39916361370976</v>
      </c>
      <c r="D2333" s="2">
        <f>MACD!E2333</f>
        <v>-0.46771904422379862</v>
      </c>
      <c r="E2333" s="2">
        <f>MACD!F2333</f>
        <v>-0.66366046518738531</v>
      </c>
      <c r="F2333" s="2">
        <f>'Moving Avg'!D2333</f>
        <v>28.580880000000001</v>
      </c>
      <c r="G2333" s="2">
        <f>'Moving Avg'!F2333</f>
        <v>27.672915</v>
      </c>
      <c r="H2333" s="2">
        <f>'Moving Avg'!G2333</f>
        <v>25.904989999999998</v>
      </c>
      <c r="I2333" s="2">
        <f>'Moving Avg'!H2333</f>
        <v>24.503791000000025</v>
      </c>
      <c r="J2333" s="6" t="str">
        <f>OBV!F2333</f>
        <v>BEARISH</v>
      </c>
      <c r="K2333" s="6" t="str">
        <f>OBV!G2333</f>
        <v>NEUTRAL</v>
      </c>
      <c r="L2333" s="6" t="str">
        <f>OBV!H2333</f>
        <v>CONFIRMED BEARISH</v>
      </c>
      <c r="M2333" s="8">
        <f t="shared" si="363"/>
        <v>50</v>
      </c>
      <c r="N2333" s="8">
        <f t="shared" si="360"/>
        <v>0</v>
      </c>
      <c r="O2333" s="8">
        <f t="shared" si="361"/>
        <v>50</v>
      </c>
      <c r="P2333" s="8">
        <f t="shared" si="362"/>
        <v>16.5</v>
      </c>
      <c r="Q2333" s="9">
        <f t="shared" si="364"/>
        <v>27.475000000000001</v>
      </c>
      <c r="R2333" s="9">
        <f t="shared" si="365"/>
        <v>31.625</v>
      </c>
      <c r="S2333" s="9">
        <f t="shared" si="366"/>
        <v>27.425000000000001</v>
      </c>
      <c r="T2333" s="9">
        <f t="shared" si="367"/>
        <v>29.125</v>
      </c>
      <c r="U2333" s="8">
        <f t="shared" si="368"/>
        <v>28.841666666666669</v>
      </c>
      <c r="V2333" s="8">
        <f t="shared" si="369"/>
        <v>28.912500000000001</v>
      </c>
    </row>
    <row r="2334" spans="1:22" ht="13.5" x14ac:dyDescent="0.25">
      <c r="A2334" s="3">
        <f>RSI!A2334</f>
        <v>45404</v>
      </c>
      <c r="B2334" s="2">
        <f>RSI!B2334</f>
        <v>28.643799999999999</v>
      </c>
      <c r="C2334" s="2">
        <f>RSI!I2334</f>
        <v>70.549058535725621</v>
      </c>
      <c r="D2334" s="2">
        <f>MACD!E2334</f>
        <v>-0.4554219112243274</v>
      </c>
      <c r="E2334" s="2">
        <f>MACD!F2334</f>
        <v>-0.62201275439477377</v>
      </c>
      <c r="F2334" s="2">
        <f>'Moving Avg'!D2334</f>
        <v>28.493079999999999</v>
      </c>
      <c r="G2334" s="2">
        <f>'Moving Avg'!F2334</f>
        <v>27.82546</v>
      </c>
      <c r="H2334" s="2">
        <f>'Moving Avg'!G2334</f>
        <v>25.994981999999997</v>
      </c>
      <c r="I2334" s="2">
        <f>'Moving Avg'!H2334</f>
        <v>24.539089000000025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  <c r="M2334" s="8">
        <f t="shared" si="363"/>
        <v>0</v>
      </c>
      <c r="N2334" s="8">
        <f t="shared" si="360"/>
        <v>0</v>
      </c>
      <c r="O2334" s="8">
        <f t="shared" si="361"/>
        <v>50</v>
      </c>
      <c r="P2334" s="8">
        <f t="shared" si="362"/>
        <v>16.5</v>
      </c>
      <c r="Q2334" s="9">
        <f t="shared" si="364"/>
        <v>9.9749999999999996</v>
      </c>
      <c r="R2334" s="9">
        <f t="shared" si="365"/>
        <v>21.625</v>
      </c>
      <c r="S2334" s="9">
        <f t="shared" si="366"/>
        <v>19.925000000000001</v>
      </c>
      <c r="T2334" s="9">
        <f t="shared" si="367"/>
        <v>16.625</v>
      </c>
      <c r="U2334" s="8">
        <f t="shared" si="368"/>
        <v>17.175000000000001</v>
      </c>
      <c r="V2334" s="8">
        <f t="shared" si="369"/>
        <v>17.037500000000001</v>
      </c>
    </row>
    <row r="2335" spans="1:22" ht="13.5" x14ac:dyDescent="0.25">
      <c r="A2335" s="3">
        <f>RSI!A2335</f>
        <v>45405</v>
      </c>
      <c r="B2335" s="2">
        <f>RSI!B2335</f>
        <v>28.534099999999999</v>
      </c>
      <c r="C2335" s="2">
        <f>RSI!I2335</f>
        <v>68.022391740911473</v>
      </c>
      <c r="D2335" s="2">
        <f>MACD!E2335</f>
        <v>-0.44769541772076593</v>
      </c>
      <c r="E2335" s="2">
        <f>MACD!F2335</f>
        <v>-0.58714928705997216</v>
      </c>
      <c r="F2335" s="2">
        <f>'Moving Avg'!D2335</f>
        <v>28.444799999999997</v>
      </c>
      <c r="G2335" s="2">
        <f>'Moving Avg'!F2335</f>
        <v>27.975450000000006</v>
      </c>
      <c r="H2335" s="2">
        <f>'Moving Avg'!G2335</f>
        <v>26.084390000000003</v>
      </c>
      <c r="I2335" s="2">
        <f>'Moving Avg'!H2335</f>
        <v>24.573999000000025</v>
      </c>
      <c r="J2335" s="6" t="str">
        <f>OBV!F2335</f>
        <v>BEARISH</v>
      </c>
      <c r="K2335" s="6" t="str">
        <f>OBV!G2335</f>
        <v>NEUTRAL</v>
      </c>
      <c r="L2335" s="6" t="str">
        <f>OBV!H2335</f>
        <v>CONFIRMED BEARISH</v>
      </c>
      <c r="M2335" s="8">
        <f t="shared" si="363"/>
        <v>50</v>
      </c>
      <c r="N2335" s="8">
        <f t="shared" si="360"/>
        <v>0</v>
      </c>
      <c r="O2335" s="8">
        <f t="shared" si="361"/>
        <v>50</v>
      </c>
      <c r="P2335" s="8">
        <f t="shared" si="362"/>
        <v>16.5</v>
      </c>
      <c r="Q2335" s="9">
        <f t="shared" si="364"/>
        <v>27.475000000000001</v>
      </c>
      <c r="R2335" s="9">
        <f t="shared" si="365"/>
        <v>31.625</v>
      </c>
      <c r="S2335" s="9">
        <f t="shared" si="366"/>
        <v>27.425000000000001</v>
      </c>
      <c r="T2335" s="9">
        <f t="shared" si="367"/>
        <v>29.125</v>
      </c>
      <c r="U2335" s="8">
        <f t="shared" si="368"/>
        <v>28.841666666666669</v>
      </c>
      <c r="V2335" s="8">
        <f t="shared" si="369"/>
        <v>28.912500000000001</v>
      </c>
    </row>
    <row r="2336" spans="1:22" ht="13.5" x14ac:dyDescent="0.25">
      <c r="A2336" s="3">
        <f>RSI!A2336</f>
        <v>45406</v>
      </c>
      <c r="B2336" s="2">
        <f>RSI!B2336</f>
        <v>28.643799999999999</v>
      </c>
      <c r="C2336" s="2">
        <f>RSI!I2336</f>
        <v>69.209941847322341</v>
      </c>
      <c r="D2336" s="2">
        <f>MACD!E2336</f>
        <v>-0.35532115166844846</v>
      </c>
      <c r="E2336" s="2">
        <f>MACD!F2336</f>
        <v>-0.54078365998166744</v>
      </c>
      <c r="F2336" s="2">
        <f>'Moving Avg'!D2336</f>
        <v>28.496019999999998</v>
      </c>
      <c r="G2336" s="2">
        <f>'Moving Avg'!F2336</f>
        <v>28.127265000000012</v>
      </c>
      <c r="H2336" s="2">
        <f>'Moving Avg'!G2336</f>
        <v>26.175844000000001</v>
      </c>
      <c r="I2336" s="2">
        <f>'Moving Avg'!H2336</f>
        <v>24.609457500000026</v>
      </c>
      <c r="J2336" s="6" t="str">
        <f>OBV!F2336</f>
        <v>BULLISH</v>
      </c>
      <c r="K2336" s="6" t="str">
        <f>OBV!G2336</f>
        <v>NEUTRAL</v>
      </c>
      <c r="L2336" s="6" t="str">
        <f>OBV!H2336</f>
        <v>CONFIRMED BULLISH</v>
      </c>
      <c r="M2336" s="8">
        <f t="shared" si="363"/>
        <v>50</v>
      </c>
      <c r="N2336" s="8">
        <f t="shared" si="360"/>
        <v>0</v>
      </c>
      <c r="O2336" s="8">
        <f t="shared" si="361"/>
        <v>50</v>
      </c>
      <c r="P2336" s="8">
        <f t="shared" si="362"/>
        <v>83.5</v>
      </c>
      <c r="Q2336" s="9">
        <f t="shared" si="364"/>
        <v>37.524999999999999</v>
      </c>
      <c r="R2336" s="9">
        <f t="shared" si="365"/>
        <v>48.375</v>
      </c>
      <c r="S2336" s="9">
        <f t="shared" si="366"/>
        <v>57.575000000000003</v>
      </c>
      <c r="T2336" s="9">
        <f t="shared" si="367"/>
        <v>45.875</v>
      </c>
      <c r="U2336" s="8">
        <f t="shared" si="368"/>
        <v>47.82500000000001</v>
      </c>
      <c r="V2336" s="8">
        <f t="shared" si="369"/>
        <v>47.337500000000006</v>
      </c>
    </row>
    <row r="2337" spans="1:22" ht="13.5" x14ac:dyDescent="0.25">
      <c r="A2337" s="3">
        <f>RSI!A2337</f>
        <v>45407</v>
      </c>
      <c r="B2337" s="2">
        <f>RSI!B2337</f>
        <v>28.716999999999999</v>
      </c>
      <c r="C2337" s="2">
        <f>RSI!I2337</f>
        <v>70.010269216638221</v>
      </c>
      <c r="D2337" s="2">
        <f>MACD!E2337</f>
        <v>-0.19669776770530945</v>
      </c>
      <c r="E2337" s="2">
        <f>MACD!F2337</f>
        <v>-0.47196648152639586</v>
      </c>
      <c r="F2337" s="2">
        <f>'Moving Avg'!D2337</f>
        <v>28.575040000000001</v>
      </c>
      <c r="G2337" s="2">
        <f>'Moving Avg'!F2337</f>
        <v>28.246160000000003</v>
      </c>
      <c r="H2337" s="2">
        <f>'Moving Avg'!G2337</f>
        <v>26.268762000000002</v>
      </c>
      <c r="I2337" s="2">
        <f>'Moving Avg'!H2337</f>
        <v>24.645282000000019</v>
      </c>
      <c r="J2337" s="6" t="str">
        <f>OBV!F2337</f>
        <v>BULLISH</v>
      </c>
      <c r="K2337" s="6" t="str">
        <f>OBV!G2337</f>
        <v>NEUTRAL</v>
      </c>
      <c r="L2337" s="6" t="str">
        <f>OBV!H2337</f>
        <v>CONFIRMED BULLISH</v>
      </c>
      <c r="M2337" s="8">
        <f t="shared" si="363"/>
        <v>0</v>
      </c>
      <c r="N2337" s="8">
        <f t="shared" si="360"/>
        <v>0</v>
      </c>
      <c r="O2337" s="8">
        <f t="shared" si="361"/>
        <v>50</v>
      </c>
      <c r="P2337" s="8">
        <f t="shared" si="362"/>
        <v>83.5</v>
      </c>
      <c r="Q2337" s="9">
        <f t="shared" si="364"/>
        <v>20.024999999999999</v>
      </c>
      <c r="R2337" s="9">
        <f t="shared" si="365"/>
        <v>38.375</v>
      </c>
      <c r="S2337" s="9">
        <f t="shared" si="366"/>
        <v>50.075000000000003</v>
      </c>
      <c r="T2337" s="9">
        <f t="shared" si="367"/>
        <v>33.375</v>
      </c>
      <c r="U2337" s="8">
        <f t="shared" si="368"/>
        <v>36.158333333333331</v>
      </c>
      <c r="V2337" s="8">
        <f t="shared" si="369"/>
        <v>35.462499999999999</v>
      </c>
    </row>
    <row r="2338" spans="1:22" ht="13.5" x14ac:dyDescent="0.25">
      <c r="A2338" s="3">
        <f>RSI!A2338</f>
        <v>45408</v>
      </c>
      <c r="B2338" s="2">
        <f>RSI!B2338</f>
        <v>28.534099999999999</v>
      </c>
      <c r="C2338" s="2">
        <f>RSI!I2338</f>
        <v>65.433641780982754</v>
      </c>
      <c r="D2338" s="2">
        <f>MACD!E2338</f>
        <v>-2.3894438856970623E-3</v>
      </c>
      <c r="E2338" s="2">
        <f>MACD!F2338</f>
        <v>-0.3780510739982561</v>
      </c>
      <c r="F2338" s="2">
        <f>'Moving Avg'!D2338</f>
        <v>28.614560000000001</v>
      </c>
      <c r="G2338" s="2">
        <f>'Moving Avg'!F2338</f>
        <v>28.301400000000008</v>
      </c>
      <c r="H2338" s="2">
        <f>'Moving Avg'!G2338</f>
        <v>26.358022000000002</v>
      </c>
      <c r="I2338" s="2">
        <f>'Moving Avg'!H2338</f>
        <v>24.680192000000019</v>
      </c>
      <c r="J2338" s="6" t="str">
        <f>OBV!F2338</f>
        <v>BULLISH</v>
      </c>
      <c r="K2338" s="6" t="str">
        <f>OBV!G2338</f>
        <v>NEUTRAL</v>
      </c>
      <c r="L2338" s="6" t="str">
        <f>OBV!H2338</f>
        <v>CONFIRMED BULLISH</v>
      </c>
      <c r="M2338" s="8">
        <f t="shared" si="363"/>
        <v>50</v>
      </c>
      <c r="N2338" s="8">
        <f t="shared" si="360"/>
        <v>0</v>
      </c>
      <c r="O2338" s="8">
        <f t="shared" si="361"/>
        <v>50</v>
      </c>
      <c r="P2338" s="8">
        <f t="shared" si="362"/>
        <v>83.5</v>
      </c>
      <c r="Q2338" s="9">
        <f t="shared" si="364"/>
        <v>37.524999999999999</v>
      </c>
      <c r="R2338" s="9">
        <f t="shared" si="365"/>
        <v>48.375</v>
      </c>
      <c r="S2338" s="9">
        <f t="shared" si="366"/>
        <v>57.575000000000003</v>
      </c>
      <c r="T2338" s="9">
        <f t="shared" si="367"/>
        <v>45.875</v>
      </c>
      <c r="U2338" s="8">
        <f t="shared" si="368"/>
        <v>47.82500000000001</v>
      </c>
      <c r="V2338" s="8">
        <f t="shared" si="369"/>
        <v>47.337500000000006</v>
      </c>
    </row>
    <row r="2339" spans="1:22" ht="13.5" x14ac:dyDescent="0.25">
      <c r="A2339" s="3">
        <f>RSI!A2339</f>
        <v>45411</v>
      </c>
      <c r="B2339" s="2">
        <f>RSI!B2339</f>
        <v>28.716999999999999</v>
      </c>
      <c r="C2339" s="2">
        <f>RSI!I2339</f>
        <v>67.707044081736186</v>
      </c>
      <c r="D2339" s="2">
        <f>MACD!E2339</f>
        <v>0.12903148724232594</v>
      </c>
      <c r="E2339" s="2">
        <f>MACD!F2339</f>
        <v>-0.27663456175013973</v>
      </c>
      <c r="F2339" s="2">
        <f>'Moving Avg'!D2339</f>
        <v>28.629199999999997</v>
      </c>
      <c r="G2339" s="2">
        <f>'Moving Avg'!F2339</f>
        <v>28.347495000000002</v>
      </c>
      <c r="H2339" s="2">
        <f>'Moving Avg'!G2339</f>
        <v>26.455330000000004</v>
      </c>
      <c r="I2339" s="2">
        <f>'Moving Avg'!H2339</f>
        <v>24.71601650000002</v>
      </c>
      <c r="J2339" s="6" t="str">
        <f>OBV!F2339</f>
        <v>BULLISH</v>
      </c>
      <c r="K2339" s="6" t="str">
        <f>OBV!G2339</f>
        <v>NEUTRAL</v>
      </c>
      <c r="L2339" s="6" t="str">
        <f>OBV!H2339</f>
        <v>CONFIRMED BULLISH</v>
      </c>
      <c r="M2339" s="8">
        <f t="shared" si="363"/>
        <v>50</v>
      </c>
      <c r="N2339" s="8">
        <f t="shared" si="360"/>
        <v>0</v>
      </c>
      <c r="O2339" s="8">
        <f t="shared" si="361"/>
        <v>50</v>
      </c>
      <c r="P2339" s="8">
        <f t="shared" si="362"/>
        <v>83.5</v>
      </c>
      <c r="Q2339" s="9">
        <f t="shared" si="364"/>
        <v>37.524999999999999</v>
      </c>
      <c r="R2339" s="9">
        <f t="shared" si="365"/>
        <v>48.375</v>
      </c>
      <c r="S2339" s="9">
        <f t="shared" si="366"/>
        <v>57.575000000000003</v>
      </c>
      <c r="T2339" s="9">
        <f t="shared" si="367"/>
        <v>45.875</v>
      </c>
      <c r="U2339" s="8">
        <f t="shared" si="368"/>
        <v>47.82500000000001</v>
      </c>
      <c r="V2339" s="8">
        <f t="shared" si="369"/>
        <v>47.337500000000006</v>
      </c>
    </row>
    <row r="2340" spans="1:22" ht="13.5" x14ac:dyDescent="0.25">
      <c r="A2340" s="3">
        <f>RSI!A2340</f>
        <v>45412</v>
      </c>
      <c r="B2340" s="2">
        <f>RSI!B2340</f>
        <v>28.607199999999999</v>
      </c>
      <c r="C2340" s="2">
        <f>RSI!I2340</f>
        <v>64.94554225953263</v>
      </c>
      <c r="D2340" s="2">
        <f>MACD!E2340</f>
        <v>0.19555123114898265</v>
      </c>
      <c r="E2340" s="2">
        <f>MACD!F2340</f>
        <v>-0.18219740317031527</v>
      </c>
      <c r="F2340" s="2">
        <f>'Moving Avg'!D2340</f>
        <v>28.643819999999998</v>
      </c>
      <c r="G2340" s="2">
        <f>'Moving Avg'!F2340</f>
        <v>28.388100000000001</v>
      </c>
      <c r="H2340" s="2">
        <f>'Moving Avg'!G2340</f>
        <v>26.548248000000012</v>
      </c>
      <c r="I2340" s="2">
        <f>'Moving Avg'!H2340</f>
        <v>24.751612500000018</v>
      </c>
      <c r="J2340" s="6" t="str">
        <f>OBV!F2340</f>
        <v>BULLISH</v>
      </c>
      <c r="K2340" s="6" t="str">
        <f>OBV!G2340</f>
        <v>NEUTRAL</v>
      </c>
      <c r="L2340" s="6" t="str">
        <f>OBV!H2340</f>
        <v>CONFIRMED BULLISH</v>
      </c>
      <c r="M2340" s="8">
        <f t="shared" si="363"/>
        <v>50</v>
      </c>
      <c r="N2340" s="8">
        <f t="shared" si="360"/>
        <v>0</v>
      </c>
      <c r="O2340" s="8">
        <f t="shared" si="361"/>
        <v>50</v>
      </c>
      <c r="P2340" s="8">
        <f t="shared" si="362"/>
        <v>83.5</v>
      </c>
      <c r="Q2340" s="9">
        <f t="shared" si="364"/>
        <v>37.524999999999999</v>
      </c>
      <c r="R2340" s="9">
        <f t="shared" si="365"/>
        <v>48.375</v>
      </c>
      <c r="S2340" s="9">
        <f t="shared" si="366"/>
        <v>57.575000000000003</v>
      </c>
      <c r="T2340" s="9">
        <f t="shared" si="367"/>
        <v>45.875</v>
      </c>
      <c r="U2340" s="8">
        <f t="shared" si="368"/>
        <v>47.82500000000001</v>
      </c>
      <c r="V2340" s="8">
        <f t="shared" si="369"/>
        <v>47.337500000000006</v>
      </c>
    </row>
    <row r="2341" spans="1:22" ht="13.5" x14ac:dyDescent="0.25">
      <c r="A2341" s="3">
        <f>RSI!A2341</f>
        <v>45414</v>
      </c>
      <c r="B2341" s="2">
        <f>RSI!B2341</f>
        <v>28.599900000000002</v>
      </c>
      <c r="C2341" s="2">
        <f>RSI!I2341</f>
        <v>64.756438727634787</v>
      </c>
      <c r="D2341" s="2">
        <f>MACD!E2341</f>
        <v>0.18823648656133329</v>
      </c>
      <c r="E2341" s="2">
        <f>MACD!F2341</f>
        <v>-0.10811062522398557</v>
      </c>
      <c r="F2341" s="2">
        <f>'Moving Avg'!D2341</f>
        <v>28.635039999999996</v>
      </c>
      <c r="G2341" s="2">
        <f>'Moving Avg'!F2341</f>
        <v>28.438950000000006</v>
      </c>
      <c r="H2341" s="2">
        <f>'Moving Avg'!G2341</f>
        <v>26.641020000000005</v>
      </c>
      <c r="I2341" s="2">
        <f>'Moving Avg'!H2341</f>
        <v>24.786883500000016</v>
      </c>
      <c r="J2341" s="6" t="str">
        <f>OBV!F2341</f>
        <v>BULLISH</v>
      </c>
      <c r="K2341" s="6" t="str">
        <f>OBV!G2341</f>
        <v>NEUTRAL</v>
      </c>
      <c r="L2341" s="6" t="str">
        <f>OBV!H2341</f>
        <v>BULLISH DIVERGENCE</v>
      </c>
      <c r="M2341" s="8">
        <f t="shared" si="363"/>
        <v>50</v>
      </c>
      <c r="N2341" s="8">
        <f t="shared" si="360"/>
        <v>0</v>
      </c>
      <c r="O2341" s="8">
        <f t="shared" si="361"/>
        <v>50</v>
      </c>
      <c r="P2341" s="8">
        <f t="shared" si="362"/>
        <v>66.5</v>
      </c>
      <c r="Q2341" s="9">
        <f t="shared" si="364"/>
        <v>34.975000000000001</v>
      </c>
      <c r="R2341" s="9">
        <f t="shared" si="365"/>
        <v>44.125</v>
      </c>
      <c r="S2341" s="9">
        <f t="shared" si="366"/>
        <v>49.924999999999997</v>
      </c>
      <c r="T2341" s="9">
        <f t="shared" si="367"/>
        <v>41.625</v>
      </c>
      <c r="U2341" s="8">
        <f t="shared" si="368"/>
        <v>43.008333333333326</v>
      </c>
      <c r="V2341" s="8">
        <f t="shared" si="369"/>
        <v>42.662499999999994</v>
      </c>
    </row>
    <row r="2342" spans="1:22" ht="13.5" x14ac:dyDescent="0.25">
      <c r="A2342" s="3">
        <f>RSI!A2342</f>
        <v>45415</v>
      </c>
      <c r="B2342" s="2">
        <f>RSI!B2342</f>
        <v>28.607199999999999</v>
      </c>
      <c r="C2342" s="2">
        <f>RSI!I2342</f>
        <v>64.866606628548169</v>
      </c>
      <c r="D2342" s="2">
        <f>MACD!E2342</f>
        <v>0.16727836488654901</v>
      </c>
      <c r="E2342" s="2">
        <f>MACD!F2342</f>
        <v>-5.3032827201878664E-2</v>
      </c>
      <c r="F2342" s="2">
        <f>'Moving Avg'!D2342</f>
        <v>28.613079999999997</v>
      </c>
      <c r="G2342" s="2">
        <f>'Moving Avg'!F2342</f>
        <v>28.479920000000003</v>
      </c>
      <c r="H2342" s="2">
        <f>'Moving Avg'!G2342</f>
        <v>26.731890000000007</v>
      </c>
      <c r="I2342" s="2">
        <f>'Moving Avg'!H2342</f>
        <v>24.822223000000022</v>
      </c>
      <c r="J2342" s="6" t="str">
        <f>OBV!F2342</f>
        <v>BEARISH</v>
      </c>
      <c r="K2342" s="6" t="str">
        <f>OBV!G2342</f>
        <v>NEUTRAL</v>
      </c>
      <c r="L2342" s="6" t="str">
        <f>OBV!H2342</f>
        <v>CONFIRMED BEARISH</v>
      </c>
      <c r="M2342" s="8">
        <f t="shared" si="363"/>
        <v>50</v>
      </c>
      <c r="N2342" s="8">
        <f t="shared" si="360"/>
        <v>0</v>
      </c>
      <c r="O2342" s="8">
        <f t="shared" si="361"/>
        <v>50</v>
      </c>
      <c r="P2342" s="8">
        <f t="shared" si="362"/>
        <v>16.5</v>
      </c>
      <c r="Q2342" s="9">
        <f t="shared" si="364"/>
        <v>27.475000000000001</v>
      </c>
      <c r="R2342" s="9">
        <f t="shared" si="365"/>
        <v>31.625</v>
      </c>
      <c r="S2342" s="9">
        <f t="shared" si="366"/>
        <v>27.425000000000001</v>
      </c>
      <c r="T2342" s="9">
        <f t="shared" si="367"/>
        <v>29.125</v>
      </c>
      <c r="U2342" s="8">
        <f t="shared" si="368"/>
        <v>28.841666666666669</v>
      </c>
      <c r="V2342" s="8">
        <f t="shared" si="369"/>
        <v>28.912500000000001</v>
      </c>
    </row>
    <row r="2343" spans="1:22" ht="13.5" x14ac:dyDescent="0.25">
      <c r="A2343" s="3">
        <f>RSI!A2343</f>
        <v>45418</v>
      </c>
      <c r="B2343" s="2">
        <f>RSI!B2343</f>
        <v>28.899899999999999</v>
      </c>
      <c r="C2343" s="2">
        <f>RSI!I2343</f>
        <v>69.044841642067837</v>
      </c>
      <c r="D2343" s="2">
        <f>MACD!E2343</f>
        <v>0.1262652682480514</v>
      </c>
      <c r="E2343" s="2">
        <f>MACD!F2343</f>
        <v>-1.7173208111892657E-2</v>
      </c>
      <c r="F2343" s="2">
        <f>'Moving Avg'!D2343</f>
        <v>28.686239999999998</v>
      </c>
      <c r="G2343" s="2">
        <f>'Moving Avg'!F2343</f>
        <v>28.542110000000001</v>
      </c>
      <c r="H2343" s="2">
        <f>'Moving Avg'!G2343</f>
        <v>26.828466000000002</v>
      </c>
      <c r="I2343" s="2">
        <f>'Moving Avg'!H2343</f>
        <v>24.859122500000026</v>
      </c>
      <c r="J2343" s="6" t="str">
        <f>OBV!F2343</f>
        <v>BULLISH</v>
      </c>
      <c r="K2343" s="6" t="str">
        <f>OBV!G2343</f>
        <v>NEUTRAL</v>
      </c>
      <c r="L2343" s="6" t="str">
        <f>OBV!H2343</f>
        <v>CONFIRMED BULLISH</v>
      </c>
      <c r="M2343" s="8">
        <f t="shared" si="363"/>
        <v>50</v>
      </c>
      <c r="N2343" s="8">
        <f t="shared" si="360"/>
        <v>0</v>
      </c>
      <c r="O2343" s="8">
        <f t="shared" si="361"/>
        <v>50</v>
      </c>
      <c r="P2343" s="8">
        <f t="shared" si="362"/>
        <v>83.5</v>
      </c>
      <c r="Q2343" s="9">
        <f t="shared" si="364"/>
        <v>37.524999999999999</v>
      </c>
      <c r="R2343" s="9">
        <f t="shared" si="365"/>
        <v>48.375</v>
      </c>
      <c r="S2343" s="9">
        <f t="shared" si="366"/>
        <v>57.575000000000003</v>
      </c>
      <c r="T2343" s="9">
        <f t="shared" si="367"/>
        <v>45.875</v>
      </c>
      <c r="U2343" s="8">
        <f t="shared" si="368"/>
        <v>47.82500000000001</v>
      </c>
      <c r="V2343" s="8">
        <f t="shared" si="369"/>
        <v>47.337500000000006</v>
      </c>
    </row>
    <row r="2344" spans="1:22" ht="13.5" x14ac:dyDescent="0.25">
      <c r="A2344" s="3">
        <f>RSI!A2344</f>
        <v>45419</v>
      </c>
      <c r="B2344" s="2">
        <f>RSI!B2344</f>
        <v>29.134</v>
      </c>
      <c r="C2344" s="2">
        <f>RSI!I2344</f>
        <v>71.921029935515378</v>
      </c>
      <c r="D2344" s="2">
        <f>MACD!E2344</f>
        <v>0.11620924930623033</v>
      </c>
      <c r="E2344" s="2">
        <f>MACD!F2344</f>
        <v>9.5032833717319434E-3</v>
      </c>
      <c r="F2344" s="2">
        <f>'Moving Avg'!D2344</f>
        <v>28.769640000000003</v>
      </c>
      <c r="G2344" s="2">
        <f>'Moving Avg'!F2344</f>
        <v>28.618565</v>
      </c>
      <c r="H2344" s="2">
        <f>'Moving Avg'!G2344</f>
        <v>26.929872000000003</v>
      </c>
      <c r="I2344" s="2">
        <f>'Moving Avg'!H2344</f>
        <v>24.897352500000025</v>
      </c>
      <c r="J2344" s="6" t="str">
        <f>OBV!F2344</f>
        <v>BULLISH</v>
      </c>
      <c r="K2344" s="6" t="str">
        <f>OBV!G2344</f>
        <v>NEUTRAL</v>
      </c>
      <c r="L2344" s="6" t="str">
        <f>OBV!H2344</f>
        <v>CONFIRMED BULLISH</v>
      </c>
      <c r="M2344" s="8">
        <f t="shared" si="363"/>
        <v>0</v>
      </c>
      <c r="N2344" s="8">
        <f t="shared" si="360"/>
        <v>0</v>
      </c>
      <c r="O2344" s="8">
        <f t="shared" si="361"/>
        <v>50</v>
      </c>
      <c r="P2344" s="8">
        <f t="shared" si="362"/>
        <v>83.5</v>
      </c>
      <c r="Q2344" s="9">
        <f t="shared" si="364"/>
        <v>20.024999999999999</v>
      </c>
      <c r="R2344" s="9">
        <f t="shared" si="365"/>
        <v>38.375</v>
      </c>
      <c r="S2344" s="9">
        <f t="shared" si="366"/>
        <v>50.075000000000003</v>
      </c>
      <c r="T2344" s="9">
        <f t="shared" si="367"/>
        <v>33.375</v>
      </c>
      <c r="U2344" s="8">
        <f t="shared" si="368"/>
        <v>36.158333333333331</v>
      </c>
      <c r="V2344" s="8">
        <f t="shared" si="369"/>
        <v>35.462499999999999</v>
      </c>
    </row>
    <row r="2345" spans="1:22" ht="13.5" x14ac:dyDescent="0.25">
      <c r="A2345" s="3">
        <f>RSI!A2345</f>
        <v>45420</v>
      </c>
      <c r="B2345" s="2">
        <f>RSI!B2345</f>
        <v>28.973099999999999</v>
      </c>
      <c r="C2345" s="2">
        <f>RSI!I2345</f>
        <v>67.293026635286793</v>
      </c>
      <c r="D2345" s="2">
        <f>MACD!E2345</f>
        <v>9.6461550712994892E-2</v>
      </c>
      <c r="E2345" s="2">
        <f>MACD!F2345</f>
        <v>2.6894936839984535E-2</v>
      </c>
      <c r="F2345" s="2">
        <f>'Moving Avg'!D2345</f>
        <v>28.84282</v>
      </c>
      <c r="G2345" s="2">
        <f>'Moving Avg'!F2345</f>
        <v>28.688074999999998</v>
      </c>
      <c r="H2345" s="2">
        <f>'Moving Avg'!G2345</f>
        <v>27.027912000000001</v>
      </c>
      <c r="I2345" s="2">
        <f>'Moving Avg'!H2345</f>
        <v>24.93477800000003</v>
      </c>
      <c r="J2345" s="6" t="str">
        <f>OBV!F2345</f>
        <v>BULLISH</v>
      </c>
      <c r="K2345" s="6" t="str">
        <f>OBV!G2345</f>
        <v>NEUTRAL</v>
      </c>
      <c r="L2345" s="6" t="str">
        <f>OBV!H2345</f>
        <v>CONFIRMED BULLISH</v>
      </c>
      <c r="M2345" s="8">
        <f t="shared" si="363"/>
        <v>50</v>
      </c>
      <c r="N2345" s="8">
        <f t="shared" si="360"/>
        <v>0</v>
      </c>
      <c r="O2345" s="8">
        <f t="shared" si="361"/>
        <v>50</v>
      </c>
      <c r="P2345" s="8">
        <f t="shared" si="362"/>
        <v>83.5</v>
      </c>
      <c r="Q2345" s="9">
        <f t="shared" si="364"/>
        <v>37.524999999999999</v>
      </c>
      <c r="R2345" s="9">
        <f t="shared" si="365"/>
        <v>48.375</v>
      </c>
      <c r="S2345" s="9">
        <f t="shared" si="366"/>
        <v>57.575000000000003</v>
      </c>
      <c r="T2345" s="9">
        <f t="shared" si="367"/>
        <v>45.875</v>
      </c>
      <c r="U2345" s="8">
        <f t="shared" si="368"/>
        <v>47.82500000000001</v>
      </c>
      <c r="V2345" s="8">
        <f t="shared" si="369"/>
        <v>47.337500000000006</v>
      </c>
    </row>
    <row r="2346" spans="1:22" ht="13.5" x14ac:dyDescent="0.25">
      <c r="A2346" s="3">
        <f>RSI!A2346</f>
        <v>45421</v>
      </c>
      <c r="B2346" s="2">
        <f>RSI!B2346</f>
        <v>28.899899999999999</v>
      </c>
      <c r="C2346" s="2">
        <f>RSI!I2346</f>
        <v>65.236344848721885</v>
      </c>
      <c r="D2346" s="2">
        <f>MACD!E2346</f>
        <v>9.7186726450907202E-2</v>
      </c>
      <c r="E2346" s="2">
        <f>MACD!F2346</f>
        <v>4.0953294762169072E-2</v>
      </c>
      <c r="F2346" s="2">
        <f>'Moving Avg'!D2346</f>
        <v>28.902819999999998</v>
      </c>
      <c r="G2346" s="2">
        <f>'Moving Avg'!F2346</f>
        <v>28.721364999999999</v>
      </c>
      <c r="H2346" s="2">
        <f>'Moving Avg'!G2346</f>
        <v>27.124487999999999</v>
      </c>
      <c r="I2346" s="2">
        <f>'Moving Avg'!H2346</f>
        <v>24.971837500000028</v>
      </c>
      <c r="J2346" s="6" t="str">
        <f>OBV!F2346</f>
        <v>BEARISH</v>
      </c>
      <c r="K2346" s="6" t="str">
        <f>OBV!G2346</f>
        <v>NEUTRAL</v>
      </c>
      <c r="L2346" s="6" t="str">
        <f>OBV!H2346</f>
        <v>BEARISH DIVERGENCE</v>
      </c>
      <c r="M2346" s="8">
        <f t="shared" si="363"/>
        <v>50</v>
      </c>
      <c r="N2346" s="8">
        <f t="shared" si="360"/>
        <v>0</v>
      </c>
      <c r="O2346" s="8">
        <f t="shared" si="361"/>
        <v>50</v>
      </c>
      <c r="P2346" s="8">
        <f t="shared" si="362"/>
        <v>16.5</v>
      </c>
      <c r="Q2346" s="9">
        <f t="shared" si="364"/>
        <v>27.475000000000001</v>
      </c>
      <c r="R2346" s="9">
        <f t="shared" si="365"/>
        <v>31.625</v>
      </c>
      <c r="S2346" s="9">
        <f t="shared" si="366"/>
        <v>27.425000000000001</v>
      </c>
      <c r="T2346" s="9">
        <f t="shared" si="367"/>
        <v>29.125</v>
      </c>
      <c r="U2346" s="8">
        <f t="shared" si="368"/>
        <v>28.841666666666669</v>
      </c>
      <c r="V2346" s="8">
        <f t="shared" si="369"/>
        <v>28.912500000000001</v>
      </c>
    </row>
    <row r="2347" spans="1:22" ht="13.5" x14ac:dyDescent="0.25">
      <c r="A2347" s="3">
        <f>RSI!A2347</f>
        <v>45422</v>
      </c>
      <c r="B2347" s="2">
        <f>RSI!B2347</f>
        <v>29.155999999999999</v>
      </c>
      <c r="C2347" s="2">
        <f>RSI!I2347</f>
        <v>68.826148412456774</v>
      </c>
      <c r="D2347" s="2">
        <f>MACD!E2347</f>
        <v>8.6019992610800955E-2</v>
      </c>
      <c r="E2347" s="2">
        <f>MACD!F2347</f>
        <v>4.9966634331895451E-2</v>
      </c>
      <c r="F2347" s="2">
        <f>'Moving Avg'!D2347</f>
        <v>29.012580000000003</v>
      </c>
      <c r="G2347" s="2">
        <f>'Moving Avg'!F2347</f>
        <v>28.737464999999997</v>
      </c>
      <c r="H2347" s="2">
        <f>'Moving Avg'!G2347</f>
        <v>27.225307999999995</v>
      </c>
      <c r="I2347" s="2">
        <f>'Moving Avg'!H2347</f>
        <v>25.010177500000026</v>
      </c>
      <c r="J2347" s="6" t="str">
        <f>OBV!F2347</f>
        <v>BEARISH</v>
      </c>
      <c r="K2347" s="6" t="str">
        <f>OBV!G2347</f>
        <v>NEUTRAL</v>
      </c>
      <c r="L2347" s="6" t="str">
        <f>OBV!H2347</f>
        <v>BEARISH DIVERGENCE</v>
      </c>
      <c r="M2347" s="8">
        <f t="shared" si="363"/>
        <v>50</v>
      </c>
      <c r="N2347" s="8">
        <f t="shared" si="360"/>
        <v>0</v>
      </c>
      <c r="O2347" s="8">
        <f t="shared" si="361"/>
        <v>50</v>
      </c>
      <c r="P2347" s="8">
        <f t="shared" si="362"/>
        <v>16.5</v>
      </c>
      <c r="Q2347" s="9">
        <f t="shared" si="364"/>
        <v>27.475000000000001</v>
      </c>
      <c r="R2347" s="9">
        <f t="shared" si="365"/>
        <v>31.625</v>
      </c>
      <c r="S2347" s="9">
        <f t="shared" si="366"/>
        <v>27.425000000000001</v>
      </c>
      <c r="T2347" s="9">
        <f t="shared" si="367"/>
        <v>29.125</v>
      </c>
      <c r="U2347" s="8">
        <f t="shared" si="368"/>
        <v>28.841666666666669</v>
      </c>
      <c r="V2347" s="8">
        <f t="shared" si="369"/>
        <v>28.912500000000001</v>
      </c>
    </row>
    <row r="2348" spans="1:22" ht="13.5" x14ac:dyDescent="0.25">
      <c r="A2348" s="3">
        <f>RSI!A2348</f>
        <v>45425</v>
      </c>
      <c r="B2348" s="2">
        <f>RSI!B2348</f>
        <v>29.236499999999999</v>
      </c>
      <c r="C2348" s="2">
        <f>RSI!I2348</f>
        <v>69.879043256292832</v>
      </c>
      <c r="D2348" s="2">
        <f>MACD!E2348</f>
        <v>3.7186568746211179E-2</v>
      </c>
      <c r="E2348" s="2">
        <f>MACD!F2348</f>
        <v>4.74106212147586E-2</v>
      </c>
      <c r="F2348" s="2">
        <f>'Moving Avg'!D2348</f>
        <v>29.079900000000002</v>
      </c>
      <c r="G2348" s="2">
        <f>'Moving Avg'!F2348</f>
        <v>28.740394999999996</v>
      </c>
      <c r="H2348" s="2">
        <f>'Moving Avg'!G2348</f>
        <v>27.321739999999995</v>
      </c>
      <c r="I2348" s="2">
        <f>'Moving Avg'!H2348</f>
        <v>25.048920000000024</v>
      </c>
      <c r="J2348" s="6" t="str">
        <f>OBV!F2348</f>
        <v>BEARISH</v>
      </c>
      <c r="K2348" s="6" t="str">
        <f>OBV!G2348</f>
        <v>NEUTRAL</v>
      </c>
      <c r="L2348" s="6" t="str">
        <f>OBV!H2348</f>
        <v>BEARISH DIVERGENCE</v>
      </c>
      <c r="M2348" s="8">
        <f t="shared" si="363"/>
        <v>50</v>
      </c>
      <c r="N2348" s="8">
        <f t="shared" si="360"/>
        <v>45</v>
      </c>
      <c r="O2348" s="8">
        <f t="shared" si="361"/>
        <v>50</v>
      </c>
      <c r="P2348" s="8">
        <f t="shared" si="362"/>
        <v>16.5</v>
      </c>
      <c r="Q2348" s="9">
        <f t="shared" si="364"/>
        <v>43.225000000000001</v>
      </c>
      <c r="R2348" s="9">
        <f t="shared" si="365"/>
        <v>40.625</v>
      </c>
      <c r="S2348" s="9">
        <f t="shared" si="366"/>
        <v>34.174999999999997</v>
      </c>
      <c r="T2348" s="9">
        <f t="shared" si="367"/>
        <v>40.375</v>
      </c>
      <c r="U2348" s="8">
        <f t="shared" si="368"/>
        <v>39.341666666666661</v>
      </c>
      <c r="V2348" s="8">
        <f t="shared" si="369"/>
        <v>39.599999999999994</v>
      </c>
    </row>
    <row r="2349" spans="1:22" ht="13.5" x14ac:dyDescent="0.25">
      <c r="A2349" s="3">
        <f>RSI!A2349</f>
        <v>45426</v>
      </c>
      <c r="B2349" s="2">
        <f>RSI!B2349</f>
        <v>29.811800000000002</v>
      </c>
      <c r="C2349" s="2">
        <f>RSI!I2349</f>
        <v>76.093392579568757</v>
      </c>
      <c r="D2349" s="2">
        <f>MACD!E2349</f>
        <v>-2.3977926518025328E-2</v>
      </c>
      <c r="E2349" s="2">
        <f>MACD!F2349</f>
        <v>3.3132911668201814E-2</v>
      </c>
      <c r="F2349" s="2">
        <f>'Moving Avg'!D2349</f>
        <v>29.21546</v>
      </c>
      <c r="G2349" s="2">
        <f>'Moving Avg'!F2349</f>
        <v>28.776844999999991</v>
      </c>
      <c r="H2349" s="2">
        <f>'Moving Avg'!G2349</f>
        <v>27.435091999999994</v>
      </c>
      <c r="I2349" s="2">
        <f>'Moving Avg'!H2349</f>
        <v>25.090860000000031</v>
      </c>
      <c r="J2349" s="6" t="str">
        <f>OBV!F2349</f>
        <v>BEARISH</v>
      </c>
      <c r="K2349" s="6" t="str">
        <f>OBV!G2349</f>
        <v>NEUTRAL</v>
      </c>
      <c r="L2349" s="6" t="str">
        <f>OBV!H2349</f>
        <v>CONFIRMED BEARISH</v>
      </c>
      <c r="M2349" s="8">
        <f t="shared" si="363"/>
        <v>0</v>
      </c>
      <c r="N2349" s="8">
        <f t="shared" si="360"/>
        <v>100</v>
      </c>
      <c r="O2349" s="8">
        <f t="shared" si="361"/>
        <v>50</v>
      </c>
      <c r="P2349" s="8">
        <f t="shared" si="362"/>
        <v>16.5</v>
      </c>
      <c r="Q2349" s="9">
        <f t="shared" si="364"/>
        <v>44.975000000000001</v>
      </c>
      <c r="R2349" s="9">
        <f t="shared" si="365"/>
        <v>41.625</v>
      </c>
      <c r="S2349" s="9">
        <f t="shared" si="366"/>
        <v>34.924999999999997</v>
      </c>
      <c r="T2349" s="9">
        <f t="shared" si="367"/>
        <v>41.625</v>
      </c>
      <c r="U2349" s="8">
        <f t="shared" si="368"/>
        <v>40.508333333333333</v>
      </c>
      <c r="V2349" s="8">
        <f t="shared" si="369"/>
        <v>40.787499999999994</v>
      </c>
    </row>
    <row r="2350" spans="1:22" ht="13.5" x14ac:dyDescent="0.25">
      <c r="A2350" s="3">
        <f>RSI!A2350</f>
        <v>45427</v>
      </c>
      <c r="B2350" s="2">
        <f>RSI!B2350</f>
        <v>30.233699999999999</v>
      </c>
      <c r="C2350" s="2">
        <f>RSI!I2350</f>
        <v>79.442950661022124</v>
      </c>
      <c r="D2350" s="2">
        <f>MACD!E2350</f>
        <v>-0.13224608746273603</v>
      </c>
      <c r="E2350" s="2">
        <f>MACD!F2350</f>
        <v>5.7111842014245101E-5</v>
      </c>
      <c r="F2350" s="2">
        <f>'Moving Avg'!D2350</f>
        <v>29.467579999999998</v>
      </c>
      <c r="G2350" s="2">
        <f>'Moving Avg'!F2350</f>
        <v>28.849754999999995</v>
      </c>
      <c r="H2350" s="2">
        <f>'Moving Avg'!G2350</f>
        <v>27.539321999999988</v>
      </c>
      <c r="I2350" s="2">
        <f>'Moving Avg'!H2350</f>
        <v>25.134909500000035</v>
      </c>
      <c r="J2350" s="6" t="str">
        <f>OBV!F2350</f>
        <v>BULLISH</v>
      </c>
      <c r="K2350" s="6" t="str">
        <f>OBV!G2350</f>
        <v>STRONG</v>
      </c>
      <c r="L2350" s="6" t="str">
        <f>OBV!H2350</f>
        <v>BULLISH DIVERGENCE</v>
      </c>
      <c r="M2350" s="8">
        <f t="shared" si="363"/>
        <v>0</v>
      </c>
      <c r="N2350" s="8">
        <f t="shared" si="360"/>
        <v>100</v>
      </c>
      <c r="O2350" s="8">
        <f t="shared" si="361"/>
        <v>50</v>
      </c>
      <c r="P2350" s="8">
        <f t="shared" si="362"/>
        <v>83</v>
      </c>
      <c r="Q2350" s="9">
        <f t="shared" si="364"/>
        <v>54.95</v>
      </c>
      <c r="R2350" s="9">
        <f t="shared" si="365"/>
        <v>58.25</v>
      </c>
      <c r="S2350" s="9">
        <f t="shared" si="366"/>
        <v>64.849999999999994</v>
      </c>
      <c r="T2350" s="9">
        <f t="shared" si="367"/>
        <v>58.25</v>
      </c>
      <c r="U2350" s="8">
        <f t="shared" si="368"/>
        <v>59.35</v>
      </c>
      <c r="V2350" s="8">
        <f t="shared" si="369"/>
        <v>59.075000000000003</v>
      </c>
    </row>
    <row r="2351" spans="1:22" ht="13.5" x14ac:dyDescent="0.25">
      <c r="A2351" s="3">
        <f>RSI!A2351</f>
        <v>45428</v>
      </c>
      <c r="B2351" s="2">
        <f>RSI!B2351</f>
        <v>30.408799999999999</v>
      </c>
      <c r="C2351" s="2">
        <f>RSI!I2351</f>
        <v>80.65442051143944</v>
      </c>
      <c r="D2351" s="2">
        <f>MACD!E2351</f>
        <v>-0.24819355159363354</v>
      </c>
      <c r="E2351" s="2">
        <f>MACD!F2351</f>
        <v>-4.959302084511532E-2</v>
      </c>
      <c r="F2351" s="2">
        <f>'Moving Avg'!D2351</f>
        <v>29.769359999999999</v>
      </c>
      <c r="G2351" s="2">
        <f>'Moving Avg'!F2351</f>
        <v>28.950809999999997</v>
      </c>
      <c r="H2351" s="2">
        <f>'Moving Avg'!G2351</f>
        <v>27.638273999999981</v>
      </c>
      <c r="I2351" s="2">
        <f>'Moving Avg'!H2351</f>
        <v>25.180155000000031</v>
      </c>
      <c r="J2351" s="6" t="str">
        <f>OBV!F2351</f>
        <v>BULLISH</v>
      </c>
      <c r="K2351" s="6" t="str">
        <f>OBV!G2351</f>
        <v>STRONG</v>
      </c>
      <c r="L2351" s="6" t="str">
        <f>OBV!H2351</f>
        <v>BULLISH DIVERGENCE</v>
      </c>
      <c r="M2351" s="8">
        <f t="shared" si="363"/>
        <v>0</v>
      </c>
      <c r="N2351" s="8">
        <f t="shared" si="360"/>
        <v>100</v>
      </c>
      <c r="O2351" s="8">
        <f t="shared" si="361"/>
        <v>50</v>
      </c>
      <c r="P2351" s="8">
        <f t="shared" si="362"/>
        <v>83</v>
      </c>
      <c r="Q2351" s="9">
        <f t="shared" si="364"/>
        <v>54.95</v>
      </c>
      <c r="R2351" s="9">
        <f t="shared" si="365"/>
        <v>58.25</v>
      </c>
      <c r="S2351" s="9">
        <f t="shared" si="366"/>
        <v>64.849999999999994</v>
      </c>
      <c r="T2351" s="9">
        <f t="shared" si="367"/>
        <v>58.25</v>
      </c>
      <c r="U2351" s="8">
        <f t="shared" si="368"/>
        <v>59.35</v>
      </c>
      <c r="V2351" s="8">
        <f t="shared" si="369"/>
        <v>59.075000000000003</v>
      </c>
    </row>
    <row r="2352" spans="1:22" ht="13.5" x14ac:dyDescent="0.25">
      <c r="A2352" s="3">
        <f>RSI!A2352</f>
        <v>45429</v>
      </c>
      <c r="B2352" s="2">
        <f>RSI!B2352</f>
        <v>30.989899999999999</v>
      </c>
      <c r="C2352" s="2">
        <f>RSI!I2352</f>
        <v>84.020116298919618</v>
      </c>
      <c r="D2352" s="2">
        <f>MACD!E2352</f>
        <v>-0.39874277788884882</v>
      </c>
      <c r="E2352" s="2">
        <f>MACD!F2352</f>
        <v>-0.11942297225386203</v>
      </c>
      <c r="F2352" s="2">
        <f>'Moving Avg'!D2352</f>
        <v>30.136140000000001</v>
      </c>
      <c r="G2352" s="2">
        <f>'Moving Avg'!F2352</f>
        <v>29.084210000000002</v>
      </c>
      <c r="H2352" s="2">
        <f>'Moving Avg'!G2352</f>
        <v>27.748847999999985</v>
      </c>
      <c r="I2352" s="2">
        <f>'Moving Avg'!H2352</f>
        <v>25.227664500000028</v>
      </c>
      <c r="J2352" s="6" t="str">
        <f>OBV!F2352</f>
        <v>BULLISH</v>
      </c>
      <c r="K2352" s="6" t="str">
        <f>OBV!G2352</f>
        <v>STRONG</v>
      </c>
      <c r="L2352" s="6" t="str">
        <f>OBV!H2352</f>
        <v>BULLISH DIVERGENCE</v>
      </c>
      <c r="M2352" s="8">
        <f t="shared" si="363"/>
        <v>0</v>
      </c>
      <c r="N2352" s="8">
        <f t="shared" si="360"/>
        <v>100</v>
      </c>
      <c r="O2352" s="8">
        <f t="shared" si="361"/>
        <v>50</v>
      </c>
      <c r="P2352" s="8">
        <f t="shared" si="362"/>
        <v>83</v>
      </c>
      <c r="Q2352" s="9">
        <f t="shared" si="364"/>
        <v>54.95</v>
      </c>
      <c r="R2352" s="9">
        <f t="shared" si="365"/>
        <v>58.25</v>
      </c>
      <c r="S2352" s="9">
        <f t="shared" si="366"/>
        <v>64.849999999999994</v>
      </c>
      <c r="T2352" s="9">
        <f t="shared" si="367"/>
        <v>58.25</v>
      </c>
      <c r="U2352" s="8">
        <f t="shared" si="368"/>
        <v>59.35</v>
      </c>
      <c r="V2352" s="8">
        <f t="shared" si="369"/>
        <v>59.075000000000003</v>
      </c>
    </row>
    <row r="2353" spans="1:22" ht="13.5" x14ac:dyDescent="0.25">
      <c r="A2353" s="3">
        <f>RSI!A2353</f>
        <v>45432</v>
      </c>
      <c r="B2353" s="2">
        <f>RSI!B2353</f>
        <v>31.682500000000001</v>
      </c>
      <c r="C2353" s="2">
        <f>RSI!I2353</f>
        <v>86.937182417977667</v>
      </c>
      <c r="D2353" s="2">
        <f>MACD!E2353</f>
        <v>-0.54557658449748558</v>
      </c>
      <c r="E2353" s="2">
        <f>MACD!F2353</f>
        <v>-0.20465369470258676</v>
      </c>
      <c r="F2353" s="2">
        <f>'Moving Avg'!D2353</f>
        <v>30.625340000000001</v>
      </c>
      <c r="G2353" s="2">
        <f>'Moving Avg'!F2353</f>
        <v>29.251510000000003</v>
      </c>
      <c r="H2353" s="2">
        <f>'Moving Avg'!G2353</f>
        <v>27.874297999999985</v>
      </c>
      <c r="I2353" s="2">
        <f>'Moving Avg'!H2353</f>
        <v>25.278637000000025</v>
      </c>
      <c r="J2353" s="6" t="str">
        <f>OBV!F2353</f>
        <v>BULLISH</v>
      </c>
      <c r="K2353" s="6" t="str">
        <f>OBV!G2353</f>
        <v>STRONG</v>
      </c>
      <c r="L2353" s="6" t="str">
        <f>OBV!H2353</f>
        <v>BULLISH DIVERGENCE</v>
      </c>
      <c r="M2353" s="8">
        <f t="shared" si="363"/>
        <v>0</v>
      </c>
      <c r="N2353" s="8">
        <f t="shared" si="360"/>
        <v>100</v>
      </c>
      <c r="O2353" s="8">
        <f t="shared" si="361"/>
        <v>75</v>
      </c>
      <c r="P2353" s="8">
        <f t="shared" si="362"/>
        <v>83</v>
      </c>
      <c r="Q2353" s="9">
        <f t="shared" si="364"/>
        <v>58.7</v>
      </c>
      <c r="R2353" s="9">
        <f t="shared" si="365"/>
        <v>67</v>
      </c>
      <c r="S2353" s="9">
        <f t="shared" si="366"/>
        <v>71.099999999999994</v>
      </c>
      <c r="T2353" s="9">
        <f t="shared" si="367"/>
        <v>64.5</v>
      </c>
      <c r="U2353" s="8">
        <f t="shared" si="368"/>
        <v>65.600000000000009</v>
      </c>
      <c r="V2353" s="8">
        <f t="shared" si="369"/>
        <v>65.325000000000003</v>
      </c>
    </row>
    <row r="2354" spans="1:22" ht="13.5" x14ac:dyDescent="0.25">
      <c r="A2354" s="3">
        <f>RSI!A2354</f>
        <v>45433</v>
      </c>
      <c r="B2354" s="2">
        <f>RSI!B2354</f>
        <v>31.841699999999999</v>
      </c>
      <c r="C2354" s="2">
        <f>RSI!I2354</f>
        <v>87.501938075866548</v>
      </c>
      <c r="D2354" s="2">
        <f>MACD!E2354</f>
        <v>-0.66188766848433289</v>
      </c>
      <c r="E2354" s="2">
        <f>MACD!F2354</f>
        <v>-0.29610048945893597</v>
      </c>
      <c r="F2354" s="2">
        <f>'Moving Avg'!D2354</f>
        <v>31.031320000000001</v>
      </c>
      <c r="G2354" s="2">
        <f>'Moving Avg'!F2354</f>
        <v>29.411404999999995</v>
      </c>
      <c r="H2354" s="2">
        <f>'Moving Avg'!G2354</f>
        <v>28.00205399999999</v>
      </c>
      <c r="I2354" s="2">
        <f>'Moving Avg'!H2354</f>
        <v>25.331079000000024</v>
      </c>
      <c r="J2354" s="6" t="str">
        <f>OBV!F2354</f>
        <v>BULLISH</v>
      </c>
      <c r="K2354" s="6" t="str">
        <f>OBV!G2354</f>
        <v>STRONG</v>
      </c>
      <c r="L2354" s="6" t="str">
        <f>OBV!H2354</f>
        <v>CONFIRMED BULLISH</v>
      </c>
      <c r="M2354" s="8">
        <f t="shared" si="363"/>
        <v>0</v>
      </c>
      <c r="N2354" s="8">
        <f t="shared" si="360"/>
        <v>100</v>
      </c>
      <c r="O2354" s="8">
        <f t="shared" si="361"/>
        <v>75</v>
      </c>
      <c r="P2354" s="8">
        <f t="shared" si="362"/>
        <v>100</v>
      </c>
      <c r="Q2354" s="9">
        <f t="shared" si="364"/>
        <v>61.25</v>
      </c>
      <c r="R2354" s="9">
        <f t="shared" si="365"/>
        <v>71.25</v>
      </c>
      <c r="S2354" s="9">
        <f t="shared" si="366"/>
        <v>78.75</v>
      </c>
      <c r="T2354" s="9">
        <f t="shared" si="367"/>
        <v>68.75</v>
      </c>
      <c r="U2354" s="8">
        <f t="shared" si="368"/>
        <v>70.416666666666671</v>
      </c>
      <c r="V2354" s="8">
        <f t="shared" si="369"/>
        <v>70</v>
      </c>
    </row>
    <row r="2355" spans="1:22" ht="13.5" x14ac:dyDescent="0.25">
      <c r="A2355" s="3">
        <f>RSI!A2355</f>
        <v>45434</v>
      </c>
      <c r="B2355" s="2">
        <f>RSI!B2355</f>
        <v>31.754100000000001</v>
      </c>
      <c r="C2355" s="2">
        <f>RSI!I2355</f>
        <v>85.316186061868933</v>
      </c>
      <c r="D2355" s="2">
        <f>MACD!E2355</f>
        <v>-0.79459364404685573</v>
      </c>
      <c r="E2355" s="2">
        <f>MACD!F2355</f>
        <v>-0.39579912037651999</v>
      </c>
      <c r="F2355" s="2">
        <f>'Moving Avg'!D2355</f>
        <v>31.3354</v>
      </c>
      <c r="G2355" s="2">
        <f>'Moving Avg'!F2355</f>
        <v>29.572404999999993</v>
      </c>
      <c r="H2355" s="2">
        <f>'Moving Avg'!G2355</f>
        <v>28.127911999999988</v>
      </c>
      <c r="I2355" s="2">
        <f>'Moving Avg'!H2355</f>
        <v>25.383051000000023</v>
      </c>
      <c r="J2355" s="6" t="str">
        <f>OBV!F2355</f>
        <v>BULLISH</v>
      </c>
      <c r="K2355" s="6" t="str">
        <f>OBV!G2355</f>
        <v>STRONG</v>
      </c>
      <c r="L2355" s="6" t="str">
        <f>OBV!H2355</f>
        <v>CONFIRMED BULLISH</v>
      </c>
      <c r="M2355" s="8">
        <f t="shared" si="363"/>
        <v>0</v>
      </c>
      <c r="N2355" s="8">
        <f t="shared" si="360"/>
        <v>100</v>
      </c>
      <c r="O2355" s="8">
        <f t="shared" si="361"/>
        <v>75</v>
      </c>
      <c r="P2355" s="8">
        <f t="shared" si="362"/>
        <v>100</v>
      </c>
      <c r="Q2355" s="9">
        <f t="shared" si="364"/>
        <v>61.25</v>
      </c>
      <c r="R2355" s="9">
        <f t="shared" si="365"/>
        <v>71.25</v>
      </c>
      <c r="S2355" s="9">
        <f t="shared" si="366"/>
        <v>78.75</v>
      </c>
      <c r="T2355" s="9">
        <f t="shared" si="367"/>
        <v>68.75</v>
      </c>
      <c r="U2355" s="8">
        <f t="shared" si="368"/>
        <v>70.416666666666671</v>
      </c>
      <c r="V2355" s="8">
        <f t="shared" si="369"/>
        <v>70</v>
      </c>
    </row>
    <row r="2356" spans="1:22" ht="13.5" x14ac:dyDescent="0.25">
      <c r="A2356" s="3">
        <f>RSI!A2356</f>
        <v>45435</v>
      </c>
      <c r="B2356" s="2">
        <f>RSI!B2356</f>
        <v>31.682500000000001</v>
      </c>
      <c r="C2356" s="2">
        <f>RSI!I2356</f>
        <v>83.480651178307397</v>
      </c>
      <c r="D2356" s="2">
        <f>MACD!E2356</f>
        <v>-0.92716050645000792</v>
      </c>
      <c r="E2356" s="2">
        <f>MACD!F2356</f>
        <v>-0.50207139759121766</v>
      </c>
      <c r="F2356" s="2">
        <f>'Moving Avg'!D2356</f>
        <v>31.590140000000002</v>
      </c>
      <c r="G2356" s="2">
        <f>'Moving Avg'!F2356</f>
        <v>29.724339999999994</v>
      </c>
      <c r="H2356" s="2">
        <f>'Moving Avg'!G2356</f>
        <v>28.255265999999985</v>
      </c>
      <c r="I2356" s="2">
        <f>'Moving Avg'!H2356</f>
        <v>25.432484500000019</v>
      </c>
      <c r="J2356" s="6" t="str">
        <f>OBV!F2356</f>
        <v>BULLISH</v>
      </c>
      <c r="K2356" s="6" t="str">
        <f>OBV!G2356</f>
        <v>STRONG</v>
      </c>
      <c r="L2356" s="6" t="str">
        <f>OBV!H2356</f>
        <v>CONFIRMED BULLISH</v>
      </c>
      <c r="M2356" s="8">
        <f t="shared" si="363"/>
        <v>0</v>
      </c>
      <c r="N2356" s="8">
        <f t="shared" si="360"/>
        <v>100</v>
      </c>
      <c r="O2356" s="8">
        <f t="shared" si="361"/>
        <v>75</v>
      </c>
      <c r="P2356" s="8">
        <f t="shared" si="362"/>
        <v>100</v>
      </c>
      <c r="Q2356" s="9">
        <f t="shared" si="364"/>
        <v>61.25</v>
      </c>
      <c r="R2356" s="9">
        <f t="shared" si="365"/>
        <v>71.25</v>
      </c>
      <c r="S2356" s="9">
        <f t="shared" si="366"/>
        <v>78.75</v>
      </c>
      <c r="T2356" s="9">
        <f t="shared" si="367"/>
        <v>68.75</v>
      </c>
      <c r="U2356" s="8">
        <f t="shared" si="368"/>
        <v>70.416666666666671</v>
      </c>
      <c r="V2356" s="8">
        <f t="shared" si="369"/>
        <v>70</v>
      </c>
    </row>
    <row r="2357" spans="1:22" ht="13.5" x14ac:dyDescent="0.25">
      <c r="A2357" s="3">
        <f>RSI!A2357</f>
        <v>45436</v>
      </c>
      <c r="B2357" s="2">
        <f>RSI!B2357</f>
        <v>31.8338</v>
      </c>
      <c r="C2357" s="2">
        <f>RSI!I2357</f>
        <v>84.25168916857298</v>
      </c>
      <c r="D2357" s="2">
        <f>MACD!E2357</f>
        <v>-1.0239754498547597</v>
      </c>
      <c r="E2357" s="2">
        <f>MACD!F2357</f>
        <v>-0.60645220804392608</v>
      </c>
      <c r="F2357" s="2">
        <f>'Moving Avg'!D2357</f>
        <v>31.75892</v>
      </c>
      <c r="G2357" s="2">
        <f>'Moving Avg'!F2357</f>
        <v>29.880179999999996</v>
      </c>
      <c r="H2357" s="2">
        <f>'Moving Avg'!G2357</f>
        <v>28.381985999999994</v>
      </c>
      <c r="I2357" s="2">
        <f>'Moving Avg'!H2357</f>
        <v>25.485464500000024</v>
      </c>
      <c r="J2357" s="6" t="str">
        <f>OBV!F2357</f>
        <v>BULLISH</v>
      </c>
      <c r="K2357" s="6" t="str">
        <f>OBV!G2357</f>
        <v>STRONG</v>
      </c>
      <c r="L2357" s="6" t="str">
        <f>OBV!H2357</f>
        <v>CONFIRMED BULLISH</v>
      </c>
      <c r="M2357" s="8">
        <f t="shared" si="363"/>
        <v>0</v>
      </c>
      <c r="N2357" s="8">
        <f t="shared" si="360"/>
        <v>100</v>
      </c>
      <c r="O2357" s="8">
        <f t="shared" si="361"/>
        <v>75</v>
      </c>
      <c r="P2357" s="8">
        <f t="shared" si="362"/>
        <v>100</v>
      </c>
      <c r="Q2357" s="9">
        <f t="shared" si="364"/>
        <v>61.25</v>
      </c>
      <c r="R2357" s="9">
        <f t="shared" si="365"/>
        <v>71.25</v>
      </c>
      <c r="S2357" s="9">
        <f t="shared" si="366"/>
        <v>78.75</v>
      </c>
      <c r="T2357" s="9">
        <f t="shared" si="367"/>
        <v>68.75</v>
      </c>
      <c r="U2357" s="8">
        <f t="shared" si="368"/>
        <v>70.416666666666671</v>
      </c>
      <c r="V2357" s="8">
        <f t="shared" si="369"/>
        <v>70</v>
      </c>
    </row>
    <row r="2358" spans="1:22" ht="13.5" x14ac:dyDescent="0.25">
      <c r="A2358" s="3">
        <f>RSI!A2358</f>
        <v>45439</v>
      </c>
      <c r="B2358" s="2">
        <f>RSI!B2358</f>
        <v>32.558199999999999</v>
      </c>
      <c r="C2358" s="2">
        <f>RSI!I2358</f>
        <v>87.306523334039724</v>
      </c>
      <c r="D2358" s="2">
        <f>MACD!E2358</f>
        <v>-1.1599492607860604</v>
      </c>
      <c r="E2358" s="2">
        <f>MACD!F2358</f>
        <v>-0.71715161859235299</v>
      </c>
      <c r="F2358" s="2">
        <f>'Moving Avg'!D2358</f>
        <v>31.934059999999999</v>
      </c>
      <c r="G2358" s="2">
        <f>'Moving Avg'!F2358</f>
        <v>30.081385000000001</v>
      </c>
      <c r="H2358" s="2">
        <f>'Moving Avg'!G2358</f>
        <v>28.52260999999999</v>
      </c>
      <c r="I2358" s="2">
        <f>'Moving Avg'!H2358</f>
        <v>25.535716500000024</v>
      </c>
      <c r="J2358" s="6" t="str">
        <f>OBV!F2358</f>
        <v>BULLISH</v>
      </c>
      <c r="K2358" s="6" t="str">
        <f>OBV!G2358</f>
        <v>STRONG</v>
      </c>
      <c r="L2358" s="6" t="str">
        <f>OBV!H2358</f>
        <v>CONFIRMED BULLISH</v>
      </c>
      <c r="M2358" s="8">
        <f t="shared" si="363"/>
        <v>0</v>
      </c>
      <c r="N2358" s="8">
        <f t="shared" si="360"/>
        <v>100</v>
      </c>
      <c r="O2358" s="8">
        <f t="shared" si="361"/>
        <v>75</v>
      </c>
      <c r="P2358" s="8">
        <f t="shared" si="362"/>
        <v>100</v>
      </c>
      <c r="Q2358" s="9">
        <f t="shared" si="364"/>
        <v>61.25</v>
      </c>
      <c r="R2358" s="9">
        <f t="shared" si="365"/>
        <v>71.25</v>
      </c>
      <c r="S2358" s="9">
        <f t="shared" si="366"/>
        <v>78.75</v>
      </c>
      <c r="T2358" s="9">
        <f t="shared" si="367"/>
        <v>68.75</v>
      </c>
      <c r="U2358" s="8">
        <f t="shared" si="368"/>
        <v>70.416666666666671</v>
      </c>
      <c r="V2358" s="8">
        <f t="shared" si="369"/>
        <v>70</v>
      </c>
    </row>
    <row r="2359" spans="1:22" ht="13.5" x14ac:dyDescent="0.25">
      <c r="A2359" s="3">
        <f>RSI!A2359</f>
        <v>45440</v>
      </c>
      <c r="B2359" s="2">
        <f>RSI!B2359</f>
        <v>32.629800000000003</v>
      </c>
      <c r="C2359" s="2">
        <f>RSI!I2359</f>
        <v>87.563313050476893</v>
      </c>
      <c r="D2359" s="2">
        <f>MACD!E2359</f>
        <v>-1.2079127962930798</v>
      </c>
      <c r="E2359" s="2">
        <f>MACD!F2359</f>
        <v>-0.8153038541324984</v>
      </c>
      <c r="F2359" s="2">
        <f>'Moving Avg'!D2359</f>
        <v>32.091679999999997</v>
      </c>
      <c r="G2359" s="2">
        <f>'Moving Avg'!F2359</f>
        <v>30.277024999999998</v>
      </c>
      <c r="H2359" s="2">
        <f>'Moving Avg'!G2359</f>
        <v>28.663201999999991</v>
      </c>
      <c r="I2359" s="2">
        <f>'Moving Avg'!H2359</f>
        <v>25.58244550000002</v>
      </c>
      <c r="J2359" s="6" t="str">
        <f>OBV!F2359</f>
        <v>BULLISH</v>
      </c>
      <c r="K2359" s="6" t="str">
        <f>OBV!G2359</f>
        <v>NEUTRAL</v>
      </c>
      <c r="L2359" s="6" t="str">
        <f>OBV!H2359</f>
        <v>CONFIRMED BULLISH</v>
      </c>
      <c r="M2359" s="8">
        <f t="shared" si="363"/>
        <v>0</v>
      </c>
      <c r="N2359" s="8">
        <f t="shared" si="360"/>
        <v>100</v>
      </c>
      <c r="O2359" s="8">
        <f t="shared" si="361"/>
        <v>75</v>
      </c>
      <c r="P2359" s="8">
        <f t="shared" si="362"/>
        <v>83.5</v>
      </c>
      <c r="Q2359" s="9">
        <f t="shared" si="364"/>
        <v>58.774999999999999</v>
      </c>
      <c r="R2359" s="9">
        <f t="shared" si="365"/>
        <v>67.125</v>
      </c>
      <c r="S2359" s="9">
        <f t="shared" si="366"/>
        <v>71.325000000000003</v>
      </c>
      <c r="T2359" s="9">
        <f t="shared" si="367"/>
        <v>64.625</v>
      </c>
      <c r="U2359" s="8">
        <f t="shared" si="368"/>
        <v>65.741666666666674</v>
      </c>
      <c r="V2359" s="8">
        <f t="shared" si="369"/>
        <v>65.462500000000006</v>
      </c>
    </row>
    <row r="2360" spans="1:22" ht="13.5" x14ac:dyDescent="0.25">
      <c r="A2360" s="3">
        <f>RSI!A2360</f>
        <v>45441</v>
      </c>
      <c r="B2360" s="2">
        <f>RSI!B2360</f>
        <v>32.486499999999999</v>
      </c>
      <c r="C2360" s="2">
        <f>RSI!I2360</f>
        <v>83.904823504735887</v>
      </c>
      <c r="D2360" s="2">
        <f>MACD!E2360</f>
        <v>-1.1883171298522193</v>
      </c>
      <c r="E2360" s="2">
        <f>MACD!F2360</f>
        <v>-0.88990650927644266</v>
      </c>
      <c r="F2360" s="2">
        <f>'Moving Avg'!D2360</f>
        <v>32.238160000000001</v>
      </c>
      <c r="G2360" s="2">
        <f>'Moving Avg'!F2360</f>
        <v>30.47099</v>
      </c>
      <c r="H2360" s="2">
        <f>'Moving Avg'!G2360</f>
        <v>28.800781999999995</v>
      </c>
      <c r="I2360" s="2">
        <f>'Moving Avg'!H2360</f>
        <v>25.626854500000022</v>
      </c>
      <c r="J2360" s="6" t="str">
        <f>OBV!F2360</f>
        <v>BULLISH</v>
      </c>
      <c r="K2360" s="6" t="str">
        <f>OBV!G2360</f>
        <v>NEUTRAL</v>
      </c>
      <c r="L2360" s="6" t="str">
        <f>OBV!H2360</f>
        <v>CONFIRMED BULLISH</v>
      </c>
      <c r="M2360" s="8">
        <f t="shared" si="363"/>
        <v>0</v>
      </c>
      <c r="N2360" s="8">
        <f t="shared" si="360"/>
        <v>100</v>
      </c>
      <c r="O2360" s="8">
        <f t="shared" si="361"/>
        <v>75</v>
      </c>
      <c r="P2360" s="8">
        <f t="shared" si="362"/>
        <v>83.5</v>
      </c>
      <c r="Q2360" s="9">
        <f t="shared" si="364"/>
        <v>58.774999999999999</v>
      </c>
      <c r="R2360" s="9">
        <f t="shared" si="365"/>
        <v>67.125</v>
      </c>
      <c r="S2360" s="9">
        <f t="shared" si="366"/>
        <v>71.325000000000003</v>
      </c>
      <c r="T2360" s="9">
        <f t="shared" si="367"/>
        <v>64.625</v>
      </c>
      <c r="U2360" s="8">
        <f t="shared" si="368"/>
        <v>65.741666666666674</v>
      </c>
      <c r="V2360" s="8">
        <f t="shared" si="369"/>
        <v>65.462500000000006</v>
      </c>
    </row>
    <row r="2361" spans="1:22" ht="13.5" x14ac:dyDescent="0.25">
      <c r="A2361" s="3">
        <f>RSI!A2361</f>
        <v>45442</v>
      </c>
      <c r="B2361" s="2">
        <f>RSI!B2361</f>
        <v>32.637799999999999</v>
      </c>
      <c r="C2361" s="2">
        <f>RSI!I2361</f>
        <v>84.634778170334812</v>
      </c>
      <c r="D2361" s="2">
        <f>MACD!E2361</f>
        <v>-1.1693642045227435</v>
      </c>
      <c r="E2361" s="2">
        <f>MACD!F2361</f>
        <v>-0.94579804832570291</v>
      </c>
      <c r="F2361" s="2">
        <f>'Moving Avg'!D2361</f>
        <v>32.429220000000001</v>
      </c>
      <c r="G2361" s="2">
        <f>'Moving Avg'!F2361</f>
        <v>30.672884999999997</v>
      </c>
      <c r="H2361" s="2">
        <f>'Moving Avg'!G2361</f>
        <v>28.942557999999995</v>
      </c>
      <c r="I2361" s="2">
        <f>'Moving Avg'!H2361</f>
        <v>25.672020000000028</v>
      </c>
      <c r="J2361" s="6" t="str">
        <f>OBV!F2361</f>
        <v>BULLISH</v>
      </c>
      <c r="K2361" s="6" t="str">
        <f>OBV!G2361</f>
        <v>NEUTRAL</v>
      </c>
      <c r="L2361" s="6" t="str">
        <f>OBV!H2361</f>
        <v>CONFIRMED BULLISH</v>
      </c>
      <c r="M2361" s="8">
        <f t="shared" si="363"/>
        <v>0</v>
      </c>
      <c r="N2361" s="8">
        <f t="shared" si="360"/>
        <v>100</v>
      </c>
      <c r="O2361" s="8">
        <f t="shared" si="361"/>
        <v>75</v>
      </c>
      <c r="P2361" s="8">
        <f t="shared" si="362"/>
        <v>83.5</v>
      </c>
      <c r="Q2361" s="9">
        <f t="shared" si="364"/>
        <v>58.774999999999999</v>
      </c>
      <c r="R2361" s="9">
        <f t="shared" si="365"/>
        <v>67.125</v>
      </c>
      <c r="S2361" s="9">
        <f t="shared" si="366"/>
        <v>71.325000000000003</v>
      </c>
      <c r="T2361" s="9">
        <f t="shared" si="367"/>
        <v>64.625</v>
      </c>
      <c r="U2361" s="8">
        <f t="shared" si="368"/>
        <v>65.741666666666674</v>
      </c>
      <c r="V2361" s="8">
        <f t="shared" si="369"/>
        <v>65.462500000000006</v>
      </c>
    </row>
    <row r="2362" spans="1:22" ht="13.5" x14ac:dyDescent="0.25">
      <c r="A2362" s="3">
        <f>RSI!A2362</f>
        <v>45443</v>
      </c>
      <c r="B2362" s="2">
        <f>RSI!B2362</f>
        <v>32.558199999999999</v>
      </c>
      <c r="C2362" s="2">
        <f>RSI!I2362</f>
        <v>82.514517140908467</v>
      </c>
      <c r="D2362" s="2">
        <f>MACD!E2362</f>
        <v>-1.0712943718056636</v>
      </c>
      <c r="E2362" s="2">
        <f>MACD!F2362</f>
        <v>-0.97089731302169513</v>
      </c>
      <c r="F2362" s="2">
        <f>'Moving Avg'!D2362</f>
        <v>32.574100000000001</v>
      </c>
      <c r="G2362" s="2">
        <f>'Moving Avg'!F2362</f>
        <v>30.870434999999997</v>
      </c>
      <c r="H2362" s="2">
        <f>'Moving Avg'!G2362</f>
        <v>29.081571999999998</v>
      </c>
      <c r="I2362" s="2">
        <f>'Moving Avg'!H2362</f>
        <v>25.71614600000003</v>
      </c>
      <c r="J2362" s="6" t="str">
        <f>OBV!F2362</f>
        <v>BEARISH</v>
      </c>
      <c r="K2362" s="6" t="str">
        <f>OBV!G2362</f>
        <v>NEUTRAL</v>
      </c>
      <c r="L2362" s="6" t="str">
        <f>OBV!H2362</f>
        <v>BEARISH DIVERGENCE</v>
      </c>
      <c r="M2362" s="8">
        <f t="shared" si="363"/>
        <v>0</v>
      </c>
      <c r="N2362" s="8">
        <f t="shared" si="360"/>
        <v>100</v>
      </c>
      <c r="O2362" s="8">
        <f t="shared" si="361"/>
        <v>75</v>
      </c>
      <c r="P2362" s="8">
        <f t="shared" si="362"/>
        <v>16.5</v>
      </c>
      <c r="Q2362" s="9">
        <f t="shared" si="364"/>
        <v>48.725000000000001</v>
      </c>
      <c r="R2362" s="9">
        <f t="shared" si="365"/>
        <v>50.375</v>
      </c>
      <c r="S2362" s="9">
        <f t="shared" si="366"/>
        <v>41.174999999999997</v>
      </c>
      <c r="T2362" s="9">
        <f t="shared" si="367"/>
        <v>47.875</v>
      </c>
      <c r="U2362" s="8">
        <f t="shared" si="368"/>
        <v>46.758333333333326</v>
      </c>
      <c r="V2362" s="8">
        <f t="shared" si="369"/>
        <v>47.037499999999994</v>
      </c>
    </row>
    <row r="2363" spans="1:22" ht="13.5" x14ac:dyDescent="0.25">
      <c r="A2363" s="3">
        <f>RSI!A2363</f>
        <v>45446</v>
      </c>
      <c r="B2363" s="2">
        <f>RSI!B2363</f>
        <v>32.542200000000001</v>
      </c>
      <c r="C2363" s="2">
        <f>RSI!I2363</f>
        <v>82.069462169672803</v>
      </c>
      <c r="D2363" s="2">
        <f>MACD!E2363</f>
        <v>-0.89238388324606177</v>
      </c>
      <c r="E2363" s="2">
        <f>MACD!F2363</f>
        <v>-0.95519462706656855</v>
      </c>
      <c r="F2363" s="2">
        <f>'Moving Avg'!D2363</f>
        <v>32.570900000000002</v>
      </c>
      <c r="G2363" s="2">
        <f>'Moving Avg'!F2363</f>
        <v>31.052550000000004</v>
      </c>
      <c r="H2363" s="2">
        <f>'Moving Avg'!G2363</f>
        <v>29.220265999999992</v>
      </c>
      <c r="I2363" s="2">
        <f>'Moving Avg'!H2363</f>
        <v>25.75890950000003</v>
      </c>
      <c r="J2363" s="6" t="str">
        <f>OBV!F2363</f>
        <v>BEARISH</v>
      </c>
      <c r="K2363" s="6" t="str">
        <f>OBV!G2363</f>
        <v>NEUTRAL</v>
      </c>
      <c r="L2363" s="6" t="str">
        <f>OBV!H2363</f>
        <v>CONFIRMED BEARISH</v>
      </c>
      <c r="M2363" s="8">
        <f t="shared" si="363"/>
        <v>0</v>
      </c>
      <c r="N2363" s="8">
        <f t="shared" si="360"/>
        <v>0</v>
      </c>
      <c r="O2363" s="8">
        <f t="shared" si="361"/>
        <v>75</v>
      </c>
      <c r="P2363" s="8">
        <f t="shared" si="362"/>
        <v>16.5</v>
      </c>
      <c r="Q2363" s="9">
        <f t="shared" si="364"/>
        <v>13.725</v>
      </c>
      <c r="R2363" s="9">
        <f t="shared" si="365"/>
        <v>30.375</v>
      </c>
      <c r="S2363" s="9">
        <f t="shared" si="366"/>
        <v>26.175000000000001</v>
      </c>
      <c r="T2363" s="9">
        <f t="shared" si="367"/>
        <v>22.875</v>
      </c>
      <c r="U2363" s="8">
        <f t="shared" si="368"/>
        <v>23.425000000000001</v>
      </c>
      <c r="V2363" s="8">
        <f t="shared" si="369"/>
        <v>23.287500000000001</v>
      </c>
    </row>
    <row r="2364" spans="1:22" ht="13.5" x14ac:dyDescent="0.25">
      <c r="A2364" s="3">
        <f>RSI!A2364</f>
        <v>45447</v>
      </c>
      <c r="B2364" s="2">
        <f>RSI!B2364</f>
        <v>32.398899999999998</v>
      </c>
      <c r="C2364" s="2">
        <f>RSI!I2364</f>
        <v>78.011101903827395</v>
      </c>
      <c r="D2364" s="2">
        <f>MACD!E2364</f>
        <v>-0.71673225963672849</v>
      </c>
      <c r="E2364" s="2">
        <f>MACD!F2364</f>
        <v>-0.9075021535806006</v>
      </c>
      <c r="F2364" s="2">
        <f>'Moving Avg'!D2364</f>
        <v>32.524720000000002</v>
      </c>
      <c r="G2364" s="2">
        <f>'Moving Avg'!F2364</f>
        <v>31.215795000000004</v>
      </c>
      <c r="H2364" s="2">
        <f>'Moving Avg'!G2364</f>
        <v>29.356385999999993</v>
      </c>
      <c r="I2364" s="2">
        <f>'Moving Avg'!H2364</f>
        <v>25.799032000000029</v>
      </c>
      <c r="J2364" s="6" t="str">
        <f>OBV!F2364</f>
        <v>BEARISH</v>
      </c>
      <c r="K2364" s="6" t="str">
        <f>OBV!G2364</f>
        <v>NEUTRAL</v>
      </c>
      <c r="L2364" s="6" t="str">
        <f>OBV!H2364</f>
        <v>CONFIRMED BEARISH</v>
      </c>
      <c r="M2364" s="8">
        <f t="shared" si="363"/>
        <v>0</v>
      </c>
      <c r="N2364" s="8">
        <f t="shared" si="360"/>
        <v>0</v>
      </c>
      <c r="O2364" s="8">
        <f t="shared" si="361"/>
        <v>75</v>
      </c>
      <c r="P2364" s="8">
        <f t="shared" si="362"/>
        <v>16.5</v>
      </c>
      <c r="Q2364" s="9">
        <f t="shared" si="364"/>
        <v>13.725</v>
      </c>
      <c r="R2364" s="9">
        <f t="shared" si="365"/>
        <v>30.375</v>
      </c>
      <c r="S2364" s="9">
        <f t="shared" si="366"/>
        <v>26.175000000000001</v>
      </c>
      <c r="T2364" s="9">
        <f t="shared" si="367"/>
        <v>22.875</v>
      </c>
      <c r="U2364" s="8">
        <f t="shared" si="368"/>
        <v>23.425000000000001</v>
      </c>
      <c r="V2364" s="8">
        <f t="shared" si="369"/>
        <v>23.287500000000001</v>
      </c>
    </row>
    <row r="2365" spans="1:22" ht="13.5" x14ac:dyDescent="0.25">
      <c r="A2365" s="3">
        <f>RSI!A2365</f>
        <v>45448</v>
      </c>
      <c r="B2365" s="2">
        <f>RSI!B2365</f>
        <v>32.558199999999999</v>
      </c>
      <c r="C2365" s="2">
        <f>RSI!I2365</f>
        <v>79.240092855298144</v>
      </c>
      <c r="D2365" s="2">
        <f>MACD!E2365</f>
        <v>-0.60257235783868879</v>
      </c>
      <c r="E2365" s="2">
        <f>MACD!F2365</f>
        <v>-0.84651619443221826</v>
      </c>
      <c r="F2365" s="2">
        <f>'Moving Avg'!D2365</f>
        <v>32.539059999999999</v>
      </c>
      <c r="G2365" s="2">
        <f>'Moving Avg'!F2365</f>
        <v>31.395049999999991</v>
      </c>
      <c r="H2365" s="2">
        <f>'Moving Avg'!G2365</f>
        <v>29.496863999999995</v>
      </c>
      <c r="I2365" s="2">
        <f>'Moving Avg'!H2365</f>
        <v>25.835461000000031</v>
      </c>
      <c r="J2365" s="6" t="str">
        <f>OBV!F2365</f>
        <v>BEARISH</v>
      </c>
      <c r="K2365" s="6" t="str">
        <f>OBV!G2365</f>
        <v>NEUTRAL</v>
      </c>
      <c r="L2365" s="6" t="str">
        <f>OBV!H2365</f>
        <v>BEARISH DIVERGENCE</v>
      </c>
      <c r="M2365" s="8">
        <f t="shared" si="363"/>
        <v>0</v>
      </c>
      <c r="N2365" s="8">
        <f t="shared" si="360"/>
        <v>0</v>
      </c>
      <c r="O2365" s="8">
        <f t="shared" si="361"/>
        <v>75</v>
      </c>
      <c r="P2365" s="8">
        <f t="shared" si="362"/>
        <v>16.5</v>
      </c>
      <c r="Q2365" s="9">
        <f t="shared" si="364"/>
        <v>13.725</v>
      </c>
      <c r="R2365" s="9">
        <f t="shared" si="365"/>
        <v>30.375</v>
      </c>
      <c r="S2365" s="9">
        <f t="shared" si="366"/>
        <v>26.175000000000001</v>
      </c>
      <c r="T2365" s="9">
        <f t="shared" si="367"/>
        <v>22.875</v>
      </c>
      <c r="U2365" s="8">
        <f t="shared" si="368"/>
        <v>23.425000000000001</v>
      </c>
      <c r="V2365" s="8">
        <f t="shared" si="369"/>
        <v>23.287500000000001</v>
      </c>
    </row>
    <row r="2366" spans="1:22" ht="13.5" x14ac:dyDescent="0.25">
      <c r="A2366" s="3">
        <f>RSI!A2366</f>
        <v>45449</v>
      </c>
      <c r="B2366" s="2">
        <f>RSI!B2366</f>
        <v>33.027799999999999</v>
      </c>
      <c r="C2366" s="2">
        <f>RSI!I2366</f>
        <v>82.368550209871771</v>
      </c>
      <c r="D2366" s="2">
        <f>MACD!E2366</f>
        <v>-0.56122802044320252</v>
      </c>
      <c r="E2366" s="2">
        <f>MACD!F2366</f>
        <v>-0.78945855963441514</v>
      </c>
      <c r="F2366" s="2">
        <f>'Moving Avg'!D2366</f>
        <v>32.617060000000002</v>
      </c>
      <c r="G2366" s="2">
        <f>'Moving Avg'!F2366</f>
        <v>31.601444999999995</v>
      </c>
      <c r="H2366" s="2">
        <f>'Moving Avg'!G2366</f>
        <v>29.64527</v>
      </c>
      <c r="I2366" s="2">
        <f>'Moving Avg'!H2366</f>
        <v>25.873917500000029</v>
      </c>
      <c r="J2366" s="6" t="str">
        <f>OBV!F2366</f>
        <v>BEARISH</v>
      </c>
      <c r="K2366" s="6" t="str">
        <f>OBV!G2366</f>
        <v>NEUTRAL</v>
      </c>
      <c r="L2366" s="6" t="str">
        <f>OBV!H2366</f>
        <v>BEARISH DIVERGENCE</v>
      </c>
      <c r="M2366" s="8">
        <f t="shared" si="363"/>
        <v>0</v>
      </c>
      <c r="N2366" s="8">
        <f t="shared" si="360"/>
        <v>0</v>
      </c>
      <c r="O2366" s="8">
        <f t="shared" si="361"/>
        <v>75</v>
      </c>
      <c r="P2366" s="8">
        <f t="shared" si="362"/>
        <v>16.5</v>
      </c>
      <c r="Q2366" s="9">
        <f t="shared" si="364"/>
        <v>13.725</v>
      </c>
      <c r="R2366" s="9">
        <f t="shared" si="365"/>
        <v>30.375</v>
      </c>
      <c r="S2366" s="9">
        <f t="shared" si="366"/>
        <v>26.175000000000001</v>
      </c>
      <c r="T2366" s="9">
        <f t="shared" si="367"/>
        <v>22.875</v>
      </c>
      <c r="U2366" s="8">
        <f t="shared" si="368"/>
        <v>23.425000000000001</v>
      </c>
      <c r="V2366" s="8">
        <f t="shared" si="369"/>
        <v>23.287500000000001</v>
      </c>
    </row>
    <row r="2367" spans="1:22" ht="13.5" x14ac:dyDescent="0.25">
      <c r="A2367" s="3">
        <f>RSI!A2367</f>
        <v>45450</v>
      </c>
      <c r="B2367" s="2">
        <f>RSI!B2367</f>
        <v>32.780999999999999</v>
      </c>
      <c r="C2367" s="2">
        <f>RSI!I2367</f>
        <v>75.895312758290004</v>
      </c>
      <c r="D2367" s="2">
        <f>MACD!E2367</f>
        <v>-0.49621262196590266</v>
      </c>
      <c r="E2367" s="2">
        <f>MACD!F2367</f>
        <v>-0.73080937210071273</v>
      </c>
      <c r="F2367" s="2">
        <f>'Moving Avg'!D2367</f>
        <v>32.661620000000006</v>
      </c>
      <c r="G2367" s="2">
        <f>'Moving Avg'!F2367</f>
        <v>31.782694999999997</v>
      </c>
      <c r="H2367" s="2">
        <f>'Moving Avg'!G2367</f>
        <v>29.774107999999998</v>
      </c>
      <c r="I2367" s="2">
        <f>'Moving Avg'!H2367</f>
        <v>25.911300000000033</v>
      </c>
      <c r="J2367" s="6" t="str">
        <f>OBV!F2367</f>
        <v>BULLISH</v>
      </c>
      <c r="K2367" s="6" t="str">
        <f>OBV!G2367</f>
        <v>NEUTRAL</v>
      </c>
      <c r="L2367" s="6" t="str">
        <f>OBV!H2367</f>
        <v>CONFIRMED BULLISH</v>
      </c>
      <c r="M2367" s="8">
        <f t="shared" si="363"/>
        <v>0</v>
      </c>
      <c r="N2367" s="8">
        <f t="shared" si="360"/>
        <v>0</v>
      </c>
      <c r="O2367" s="8">
        <f t="shared" si="361"/>
        <v>75</v>
      </c>
      <c r="P2367" s="8">
        <f t="shared" si="362"/>
        <v>83.5</v>
      </c>
      <c r="Q2367" s="9">
        <f t="shared" si="364"/>
        <v>23.774999999999999</v>
      </c>
      <c r="R2367" s="9">
        <f t="shared" si="365"/>
        <v>47.125</v>
      </c>
      <c r="S2367" s="9">
        <f t="shared" si="366"/>
        <v>56.325000000000003</v>
      </c>
      <c r="T2367" s="9">
        <f t="shared" si="367"/>
        <v>39.625</v>
      </c>
      <c r="U2367" s="8">
        <f t="shared" si="368"/>
        <v>42.408333333333339</v>
      </c>
      <c r="V2367" s="8">
        <f t="shared" si="369"/>
        <v>41.712500000000006</v>
      </c>
    </row>
    <row r="2368" spans="1:22" ht="13.5" x14ac:dyDescent="0.25">
      <c r="A2368" s="3">
        <f>RSI!A2368</f>
        <v>45453</v>
      </c>
      <c r="B2368" s="2">
        <f>RSI!B2368</f>
        <v>32.9482</v>
      </c>
      <c r="C2368" s="2">
        <f>RSI!I2368</f>
        <v>77.202458271786483</v>
      </c>
      <c r="D2368" s="2">
        <f>MACD!E2368</f>
        <v>-0.35135312034447352</v>
      </c>
      <c r="E2368" s="2">
        <f>MACD!F2368</f>
        <v>-0.65491812174946495</v>
      </c>
      <c r="F2368" s="2">
        <f>'Moving Avg'!D2368</f>
        <v>32.742819999999995</v>
      </c>
      <c r="G2368" s="2">
        <f>'Moving Avg'!F2368</f>
        <v>31.96828</v>
      </c>
      <c r="H2368" s="2">
        <f>'Moving Avg'!G2368</f>
        <v>29.884486000000003</v>
      </c>
      <c r="I2368" s="2">
        <f>'Moving Avg'!H2368</f>
        <v>25.949518500000025</v>
      </c>
      <c r="J2368" s="6" t="str">
        <f>OBV!F2368</f>
        <v>BULLISH</v>
      </c>
      <c r="K2368" s="6" t="str">
        <f>OBV!G2368</f>
        <v>NEUTRAL</v>
      </c>
      <c r="L2368" s="6" t="str">
        <f>OBV!H2368</f>
        <v>CONFIRMED BULLISH</v>
      </c>
      <c r="M2368" s="8">
        <f t="shared" si="363"/>
        <v>0</v>
      </c>
      <c r="N2368" s="8">
        <f t="shared" si="360"/>
        <v>0</v>
      </c>
      <c r="O2368" s="8">
        <f t="shared" si="361"/>
        <v>75</v>
      </c>
      <c r="P2368" s="8">
        <f t="shared" si="362"/>
        <v>83.5</v>
      </c>
      <c r="Q2368" s="9">
        <f t="shared" si="364"/>
        <v>23.774999999999999</v>
      </c>
      <c r="R2368" s="9">
        <f t="shared" si="365"/>
        <v>47.125</v>
      </c>
      <c r="S2368" s="9">
        <f t="shared" si="366"/>
        <v>56.325000000000003</v>
      </c>
      <c r="T2368" s="9">
        <f t="shared" si="367"/>
        <v>39.625</v>
      </c>
      <c r="U2368" s="8">
        <f t="shared" si="368"/>
        <v>42.408333333333339</v>
      </c>
      <c r="V2368" s="8">
        <f t="shared" si="369"/>
        <v>41.712500000000006</v>
      </c>
    </row>
    <row r="2369" spans="1:22" ht="13.5" x14ac:dyDescent="0.25">
      <c r="A2369" s="3">
        <f>RSI!A2369</f>
        <v>45454</v>
      </c>
      <c r="B2369" s="2">
        <f>RSI!B2369</f>
        <v>33.035800000000002</v>
      </c>
      <c r="C2369" s="2">
        <f>RSI!I2369</f>
        <v>77.879279876298696</v>
      </c>
      <c r="D2369" s="2">
        <f>MACD!E2369</f>
        <v>-0.23377313337219263</v>
      </c>
      <c r="E2369" s="2">
        <f>MACD!F2369</f>
        <v>-0.57068912407401051</v>
      </c>
      <c r="F2369" s="2">
        <f>'Moving Avg'!D2369</f>
        <v>32.870199999999997</v>
      </c>
      <c r="G2369" s="2">
        <f>'Moving Avg'!F2369</f>
        <v>32.129479999999994</v>
      </c>
      <c r="H2369" s="2">
        <f>'Moving Avg'!G2369</f>
        <v>29.989300000000004</v>
      </c>
      <c r="I2369" s="2">
        <f>'Moving Avg'!H2369</f>
        <v>25.988977000000027</v>
      </c>
      <c r="J2369" s="6" t="str">
        <f>OBV!F2369</f>
        <v>BULLISH</v>
      </c>
      <c r="K2369" s="6" t="str">
        <f>OBV!G2369</f>
        <v>NEUTRAL</v>
      </c>
      <c r="L2369" s="6" t="str">
        <f>OBV!H2369</f>
        <v>CONFIRMED BULLISH</v>
      </c>
      <c r="M2369" s="8">
        <f t="shared" si="363"/>
        <v>0</v>
      </c>
      <c r="N2369" s="8">
        <f t="shared" si="360"/>
        <v>0</v>
      </c>
      <c r="O2369" s="8">
        <f t="shared" si="361"/>
        <v>75</v>
      </c>
      <c r="P2369" s="8">
        <f t="shared" si="362"/>
        <v>83.5</v>
      </c>
      <c r="Q2369" s="9">
        <f t="shared" si="364"/>
        <v>23.774999999999999</v>
      </c>
      <c r="R2369" s="9">
        <f t="shared" si="365"/>
        <v>47.125</v>
      </c>
      <c r="S2369" s="9">
        <f t="shared" si="366"/>
        <v>56.325000000000003</v>
      </c>
      <c r="T2369" s="9">
        <f t="shared" si="367"/>
        <v>39.625</v>
      </c>
      <c r="U2369" s="8">
        <f t="shared" si="368"/>
        <v>42.408333333333339</v>
      </c>
      <c r="V2369" s="8">
        <f t="shared" si="369"/>
        <v>41.712500000000006</v>
      </c>
    </row>
    <row r="2370" spans="1:22" ht="13.5" x14ac:dyDescent="0.25">
      <c r="A2370" s="3">
        <f>RSI!A2370</f>
        <v>45455</v>
      </c>
      <c r="B2370" s="2">
        <f>RSI!B2370</f>
        <v>33.035800000000002</v>
      </c>
      <c r="C2370" s="2">
        <f>RSI!I2370</f>
        <v>77.879279876298696</v>
      </c>
      <c r="D2370" s="2">
        <f>MACD!E2370</f>
        <v>-0.16566091413895734</v>
      </c>
      <c r="E2370" s="2">
        <f>MACD!F2370</f>
        <v>-0.48968348208699991</v>
      </c>
      <c r="F2370" s="2">
        <f>'Moving Avg'!D2370</f>
        <v>32.965719999999997</v>
      </c>
      <c r="G2370" s="2">
        <f>'Moving Avg'!F2370</f>
        <v>32.269584999999992</v>
      </c>
      <c r="H2370" s="2">
        <f>'Moving Avg'!G2370</f>
        <v>30.094114000000005</v>
      </c>
      <c r="I2370" s="2">
        <f>'Moving Avg'!H2370</f>
        <v>26.028435500000022</v>
      </c>
      <c r="J2370" s="6" t="str">
        <f>OBV!F2370</f>
        <v>BULLISH</v>
      </c>
      <c r="K2370" s="6" t="str">
        <f>OBV!G2370</f>
        <v>NEUTRAL</v>
      </c>
      <c r="L2370" s="6" t="str">
        <f>OBV!H2370</f>
        <v>CONFIRMED BULLISH</v>
      </c>
      <c r="M2370" s="8">
        <f t="shared" si="363"/>
        <v>0</v>
      </c>
      <c r="N2370" s="8">
        <f t="shared" ref="N2370:N2433" si="370">IF(E2370-D2370&gt;0.02, 100, IF(E2370-D2370&lt;0,0,45))</f>
        <v>0</v>
      </c>
      <c r="O2370" s="8">
        <f t="shared" ref="O2370:O2433" si="371">IF(F2370-I2370&gt;10,100,IF(F2370-I2370&gt;5,75, IF(F2370-I2370&gt;0,50,0)))</f>
        <v>75</v>
      </c>
      <c r="P2370" s="8">
        <f t="shared" ref="P2370:P2433" si="372">IF(L2370="confirmed bullish", 34, IF(L2370="bullish divergence",17, 0))+IF(J2370="bullish",33,IF(J2370="bearish",0,16.5))+IF(K2370="strong",33,IF(K2370="weak",0,16.5))</f>
        <v>83.5</v>
      </c>
      <c r="Q2370" s="9">
        <f t="shared" si="364"/>
        <v>23.774999999999999</v>
      </c>
      <c r="R2370" s="9">
        <f t="shared" si="365"/>
        <v>47.125</v>
      </c>
      <c r="S2370" s="9">
        <f t="shared" si="366"/>
        <v>56.325000000000003</v>
      </c>
      <c r="T2370" s="9">
        <f t="shared" si="367"/>
        <v>39.625</v>
      </c>
      <c r="U2370" s="8">
        <f t="shared" si="368"/>
        <v>42.408333333333339</v>
      </c>
      <c r="V2370" s="8">
        <f t="shared" si="369"/>
        <v>41.712500000000006</v>
      </c>
    </row>
    <row r="2371" spans="1:22" ht="13.5" x14ac:dyDescent="0.25">
      <c r="A2371" s="3">
        <f>RSI!A2371</f>
        <v>45456</v>
      </c>
      <c r="B2371" s="2">
        <f>RSI!B2371</f>
        <v>33.035800000000002</v>
      </c>
      <c r="C2371" s="2">
        <f>RSI!I2371</f>
        <v>77.879279876298696</v>
      </c>
      <c r="D2371" s="2">
        <f>MACD!E2371</f>
        <v>-9.3391672128429803E-2</v>
      </c>
      <c r="E2371" s="2">
        <f>MACD!F2371</f>
        <v>-0.41042512009528592</v>
      </c>
      <c r="F2371" s="2">
        <f>'Moving Avg'!D2371</f>
        <v>32.967319999999994</v>
      </c>
      <c r="G2371" s="2">
        <f>'Moving Avg'!F2371</f>
        <v>32.400934999999997</v>
      </c>
      <c r="H2371" s="2">
        <f>'Moving Avg'!G2371</f>
        <v>30.203172000000006</v>
      </c>
      <c r="I2371" s="2">
        <f>'Moving Avg'!H2371</f>
        <v>26.067252500000023</v>
      </c>
      <c r="J2371" s="6" t="str">
        <f>OBV!F2371</f>
        <v>BULLISH</v>
      </c>
      <c r="K2371" s="6" t="str">
        <f>OBV!G2371</f>
        <v>NEUTRAL</v>
      </c>
      <c r="L2371" s="6" t="str">
        <f>OBV!H2371</f>
        <v>CONFIRMED BULLISH</v>
      </c>
      <c r="M2371" s="8">
        <f t="shared" ref="M2371:M2434" si="373">IF(C2371&lt;30,100, IF(C2371&gt;70, 0, 50))</f>
        <v>0</v>
      </c>
      <c r="N2371" s="8">
        <f t="shared" si="370"/>
        <v>0</v>
      </c>
      <c r="O2371" s="8">
        <f t="shared" si="371"/>
        <v>75</v>
      </c>
      <c r="P2371" s="8">
        <f t="shared" si="372"/>
        <v>83.5</v>
      </c>
      <c r="Q2371" s="9">
        <f t="shared" ref="Q2371:Q2434" si="374">0.35*M2371+N2371*0.35+O2371*0.15+P2371*0.15</f>
        <v>23.774999999999999</v>
      </c>
      <c r="R2371" s="9">
        <f t="shared" ref="R2371:R2434" si="375">M2371*0.2+N2371*0.2+O2371*0.35+P2371*0.25</f>
        <v>47.125</v>
      </c>
      <c r="S2371" s="9">
        <f t="shared" ref="S2371:S2434" si="376">M2371*0.15+N2371*0.15+O2371*0.25+P2371*0.45</f>
        <v>56.325000000000003</v>
      </c>
      <c r="T2371" s="9">
        <f t="shared" ref="T2371:T2434" si="377">0.25*SUM(M2371:P2371)</f>
        <v>39.625</v>
      </c>
      <c r="U2371" s="8">
        <f t="shared" ref="U2371:U2434" si="378">SUM(Q2371:S2371)/3</f>
        <v>42.408333333333339</v>
      </c>
      <c r="V2371" s="8">
        <f t="shared" ref="V2371:V2434" si="379">SUM(Q2371:T2371)/4</f>
        <v>41.712500000000006</v>
      </c>
    </row>
    <row r="2372" spans="1:22" ht="13.5" x14ac:dyDescent="0.25">
      <c r="A2372" s="3">
        <f>RSI!A2372</f>
        <v>45457</v>
      </c>
      <c r="B2372" s="2">
        <f>RSI!B2372</f>
        <v>33.433799999999998</v>
      </c>
      <c r="C2372" s="2">
        <f>RSI!I2372</f>
        <v>81.06862406164845</v>
      </c>
      <c r="D2372" s="2">
        <f>MACD!E2372</f>
        <v>-8.1969426426407921E-2</v>
      </c>
      <c r="E2372" s="2">
        <f>MACD!F2372</f>
        <v>-0.34473398136151034</v>
      </c>
      <c r="F2372" s="2">
        <f>'Moving Avg'!D2372</f>
        <v>33.097879999999996</v>
      </c>
      <c r="G2372" s="2">
        <f>'Moving Avg'!F2372</f>
        <v>32.523129999999995</v>
      </c>
      <c r="H2372" s="2">
        <f>'Moving Avg'!G2372</f>
        <v>30.316092000000005</v>
      </c>
      <c r="I2372" s="2">
        <f>'Moving Avg'!H2372</f>
        <v>26.108380000000022</v>
      </c>
      <c r="J2372" s="6" t="str">
        <f>OBV!F2372</f>
        <v>BULLISH</v>
      </c>
      <c r="K2372" s="6" t="str">
        <f>OBV!G2372</f>
        <v>NEUTRAL</v>
      </c>
      <c r="L2372" s="6" t="str">
        <f>OBV!H2372</f>
        <v>CONFIRMED BULLISH</v>
      </c>
      <c r="M2372" s="8">
        <f t="shared" si="373"/>
        <v>0</v>
      </c>
      <c r="N2372" s="8">
        <f t="shared" si="370"/>
        <v>0</v>
      </c>
      <c r="O2372" s="8">
        <f t="shared" si="371"/>
        <v>75</v>
      </c>
      <c r="P2372" s="8">
        <f t="shared" si="372"/>
        <v>83.5</v>
      </c>
      <c r="Q2372" s="9">
        <f t="shared" si="374"/>
        <v>23.774999999999999</v>
      </c>
      <c r="R2372" s="9">
        <f t="shared" si="375"/>
        <v>47.125</v>
      </c>
      <c r="S2372" s="9">
        <f t="shared" si="376"/>
        <v>56.325000000000003</v>
      </c>
      <c r="T2372" s="9">
        <f t="shared" si="377"/>
        <v>39.625</v>
      </c>
      <c r="U2372" s="8">
        <f t="shared" si="378"/>
        <v>42.408333333333339</v>
      </c>
      <c r="V2372" s="8">
        <f t="shared" si="379"/>
        <v>41.712500000000006</v>
      </c>
    </row>
    <row r="2373" spans="1:22" ht="13.5" x14ac:dyDescent="0.25">
      <c r="A2373" s="3">
        <f>RSI!A2373</f>
        <v>45461</v>
      </c>
      <c r="B2373" s="2">
        <f>RSI!B2373</f>
        <v>33.831800000000001</v>
      </c>
      <c r="C2373" s="2">
        <f>RSI!I2373</f>
        <v>83.613025284531972</v>
      </c>
      <c r="D2373" s="2">
        <f>MACD!E2373</f>
        <v>-0.1140076165296513</v>
      </c>
      <c r="E2373" s="2">
        <f>MACD!F2373</f>
        <v>-0.29858870839513857</v>
      </c>
      <c r="F2373" s="2">
        <f>'Moving Avg'!D2373</f>
        <v>33.2746</v>
      </c>
      <c r="G2373" s="2">
        <f>'Moving Avg'!F2373</f>
        <v>32.630595</v>
      </c>
      <c r="H2373" s="2">
        <f>'Moving Avg'!G2373</f>
        <v>30.439606000000005</v>
      </c>
      <c r="I2373" s="2">
        <f>'Moving Avg'!H2373</f>
        <v>26.151465500000022</v>
      </c>
      <c r="J2373" s="6" t="str">
        <f>OBV!F2373</f>
        <v>BULLISH</v>
      </c>
      <c r="K2373" s="6" t="str">
        <f>OBV!G2373</f>
        <v>NEUTRAL</v>
      </c>
      <c r="L2373" s="6" t="str">
        <f>OBV!H2373</f>
        <v>CONFIRMED BULLISH</v>
      </c>
      <c r="M2373" s="8">
        <f t="shared" si="373"/>
        <v>0</v>
      </c>
      <c r="N2373" s="8">
        <f t="shared" si="370"/>
        <v>0</v>
      </c>
      <c r="O2373" s="8">
        <f t="shared" si="371"/>
        <v>75</v>
      </c>
      <c r="P2373" s="8">
        <f t="shared" si="372"/>
        <v>83.5</v>
      </c>
      <c r="Q2373" s="9">
        <f t="shared" si="374"/>
        <v>23.774999999999999</v>
      </c>
      <c r="R2373" s="9">
        <f t="shared" si="375"/>
        <v>47.125</v>
      </c>
      <c r="S2373" s="9">
        <f t="shared" si="376"/>
        <v>56.325000000000003</v>
      </c>
      <c r="T2373" s="9">
        <f t="shared" si="377"/>
        <v>39.625</v>
      </c>
      <c r="U2373" s="8">
        <f t="shared" si="378"/>
        <v>42.408333333333339</v>
      </c>
      <c r="V2373" s="8">
        <f t="shared" si="379"/>
        <v>41.712500000000006</v>
      </c>
    </row>
    <row r="2374" spans="1:22" ht="13.5" x14ac:dyDescent="0.25">
      <c r="A2374" s="3">
        <f>RSI!A2374</f>
        <v>45462</v>
      </c>
      <c r="B2374" s="2">
        <f>RSI!B2374</f>
        <v>34.221899999999998</v>
      </c>
      <c r="C2374" s="2">
        <f>RSI!I2374</f>
        <v>85.648962071855109</v>
      </c>
      <c r="D2374" s="2">
        <f>MACD!E2374</f>
        <v>-0.20344827696347068</v>
      </c>
      <c r="E2374" s="2">
        <f>MACD!F2374</f>
        <v>-0.279560622108805</v>
      </c>
      <c r="F2374" s="2">
        <f>'Moving Avg'!D2374</f>
        <v>33.51182</v>
      </c>
      <c r="G2374" s="2">
        <f>'Moving Avg'!F2374</f>
        <v>32.749605000000003</v>
      </c>
      <c r="H2374" s="2">
        <f>'Moving Avg'!G2374</f>
        <v>30.571946000000004</v>
      </c>
      <c r="I2374" s="2">
        <f>'Moving Avg'!H2374</f>
        <v>26.196245000000022</v>
      </c>
      <c r="J2374" s="6" t="str">
        <f>OBV!F2374</f>
        <v>BULLISH</v>
      </c>
      <c r="K2374" s="6" t="str">
        <f>OBV!G2374</f>
        <v>NEUTRAL</v>
      </c>
      <c r="L2374" s="6" t="str">
        <f>OBV!H2374</f>
        <v>CONFIRMED BULLISH</v>
      </c>
      <c r="M2374" s="8">
        <f t="shared" si="373"/>
        <v>0</v>
      </c>
      <c r="N2374" s="8">
        <f t="shared" si="370"/>
        <v>0</v>
      </c>
      <c r="O2374" s="8">
        <f t="shared" si="371"/>
        <v>75</v>
      </c>
      <c r="P2374" s="8">
        <f t="shared" si="372"/>
        <v>83.5</v>
      </c>
      <c r="Q2374" s="9">
        <f t="shared" si="374"/>
        <v>23.774999999999999</v>
      </c>
      <c r="R2374" s="9">
        <f t="shared" si="375"/>
        <v>47.125</v>
      </c>
      <c r="S2374" s="9">
        <f t="shared" si="376"/>
        <v>56.325000000000003</v>
      </c>
      <c r="T2374" s="9">
        <f t="shared" si="377"/>
        <v>39.625</v>
      </c>
      <c r="U2374" s="8">
        <f t="shared" si="378"/>
        <v>42.408333333333339</v>
      </c>
      <c r="V2374" s="8">
        <f t="shared" si="379"/>
        <v>41.712500000000006</v>
      </c>
    </row>
    <row r="2375" spans="1:22" ht="13.5" x14ac:dyDescent="0.25">
      <c r="A2375" s="3">
        <f>RSI!A2375</f>
        <v>45463</v>
      </c>
      <c r="B2375" s="2">
        <f>RSI!B2375</f>
        <v>34.468699999999998</v>
      </c>
      <c r="C2375" s="2">
        <f>RSI!I2375</f>
        <v>86.768950864317475</v>
      </c>
      <c r="D2375" s="2">
        <f>MACD!E2375</f>
        <v>-0.28575308753740103</v>
      </c>
      <c r="E2375" s="2">
        <f>MACD!F2375</f>
        <v>-0.28079911519452422</v>
      </c>
      <c r="F2375" s="2">
        <f>'Moving Avg'!D2375</f>
        <v>33.798400000000001</v>
      </c>
      <c r="G2375" s="2">
        <f>'Moving Avg'!F2375</f>
        <v>32.885335000000005</v>
      </c>
      <c r="H2375" s="2">
        <f>'Moving Avg'!G2375</f>
        <v>30.709662000000002</v>
      </c>
      <c r="I2375" s="2">
        <f>'Moving Avg'!H2375</f>
        <v>26.241585000000022</v>
      </c>
      <c r="J2375" s="6" t="str">
        <f>OBV!F2375</f>
        <v>BULLISH</v>
      </c>
      <c r="K2375" s="6" t="str">
        <f>OBV!G2375</f>
        <v>NEUTRAL</v>
      </c>
      <c r="L2375" s="6" t="str">
        <f>OBV!H2375</f>
        <v>CONFIRMED BULLISH</v>
      </c>
      <c r="M2375" s="8">
        <f t="shared" si="373"/>
        <v>0</v>
      </c>
      <c r="N2375" s="8">
        <f t="shared" si="370"/>
        <v>45</v>
      </c>
      <c r="O2375" s="8">
        <f t="shared" si="371"/>
        <v>75</v>
      </c>
      <c r="P2375" s="8">
        <f t="shared" si="372"/>
        <v>83.5</v>
      </c>
      <c r="Q2375" s="9">
        <f t="shared" si="374"/>
        <v>39.524999999999999</v>
      </c>
      <c r="R2375" s="9">
        <f t="shared" si="375"/>
        <v>56.125</v>
      </c>
      <c r="S2375" s="9">
        <f t="shared" si="376"/>
        <v>63.075000000000003</v>
      </c>
      <c r="T2375" s="9">
        <f t="shared" si="377"/>
        <v>50.875</v>
      </c>
      <c r="U2375" s="8">
        <f t="shared" si="378"/>
        <v>52.908333333333339</v>
      </c>
      <c r="V2375" s="8">
        <f t="shared" si="379"/>
        <v>52.400000000000006</v>
      </c>
    </row>
    <row r="2376" spans="1:22" ht="13.5" x14ac:dyDescent="0.25">
      <c r="A2376" s="3">
        <f>RSI!A2376</f>
        <v>45464</v>
      </c>
      <c r="B2376" s="2">
        <f>RSI!B2376</f>
        <v>35.798000000000002</v>
      </c>
      <c r="C2376" s="2">
        <f>RSI!I2376</f>
        <v>90.891983065830757</v>
      </c>
      <c r="D2376" s="2">
        <f>MACD!E2376</f>
        <v>-0.39497306063621096</v>
      </c>
      <c r="E2376" s="2">
        <f>MACD!F2376</f>
        <v>-0.30363390428286158</v>
      </c>
      <c r="F2376" s="2">
        <f>'Moving Avg'!D2376</f>
        <v>34.350840000000005</v>
      </c>
      <c r="G2376" s="2">
        <f>'Moving Avg'!F2376</f>
        <v>33.09111</v>
      </c>
      <c r="H2376" s="2">
        <f>'Moving Avg'!G2376</f>
        <v>30.860939999999999</v>
      </c>
      <c r="I2376" s="2">
        <f>'Moving Avg'!H2376</f>
        <v>26.293251000000019</v>
      </c>
      <c r="J2376" s="6" t="str">
        <f>OBV!F2376</f>
        <v>BULLISH</v>
      </c>
      <c r="K2376" s="6" t="str">
        <f>OBV!G2376</f>
        <v>NEUTRAL</v>
      </c>
      <c r="L2376" s="6" t="str">
        <f>OBV!H2376</f>
        <v>CONFIRMED BULLISH</v>
      </c>
      <c r="M2376" s="8">
        <f t="shared" si="373"/>
        <v>0</v>
      </c>
      <c r="N2376" s="8">
        <f t="shared" si="370"/>
        <v>100</v>
      </c>
      <c r="O2376" s="8">
        <f t="shared" si="371"/>
        <v>75</v>
      </c>
      <c r="P2376" s="8">
        <f t="shared" si="372"/>
        <v>83.5</v>
      </c>
      <c r="Q2376" s="9">
        <f t="shared" si="374"/>
        <v>58.774999999999999</v>
      </c>
      <c r="R2376" s="9">
        <f t="shared" si="375"/>
        <v>67.125</v>
      </c>
      <c r="S2376" s="9">
        <f t="shared" si="376"/>
        <v>71.325000000000003</v>
      </c>
      <c r="T2376" s="9">
        <f t="shared" si="377"/>
        <v>64.625</v>
      </c>
      <c r="U2376" s="8">
        <f t="shared" si="378"/>
        <v>65.741666666666674</v>
      </c>
      <c r="V2376" s="8">
        <f t="shared" si="379"/>
        <v>65.462500000000006</v>
      </c>
    </row>
    <row r="2377" spans="1:22" ht="13.5" x14ac:dyDescent="0.25">
      <c r="A2377" s="3">
        <f>RSI!A2377</f>
        <v>45467</v>
      </c>
      <c r="B2377" s="2">
        <f>RSI!B2377</f>
        <v>35.821899999999999</v>
      </c>
      <c r="C2377" s="2">
        <f>RSI!I2377</f>
        <v>90.946608302883249</v>
      </c>
      <c r="D2377" s="2">
        <f>MACD!E2377</f>
        <v>-0.54735197903970345</v>
      </c>
      <c r="E2377" s="2">
        <f>MACD!F2377</f>
        <v>-0.35237751923423</v>
      </c>
      <c r="F2377" s="2">
        <f>'Moving Avg'!D2377</f>
        <v>34.82846</v>
      </c>
      <c r="G2377" s="2">
        <f>'Moving Avg'!F2377</f>
        <v>33.290515000000006</v>
      </c>
      <c r="H2377" s="2">
        <f>'Moving Avg'!G2377</f>
        <v>31.000698000000003</v>
      </c>
      <c r="I2377" s="2">
        <f>'Moving Avg'!H2377</f>
        <v>26.345196500000021</v>
      </c>
      <c r="J2377" s="6" t="str">
        <f>OBV!F2377</f>
        <v>BULLISH</v>
      </c>
      <c r="K2377" s="6" t="str">
        <f>OBV!G2377</f>
        <v>NEUTRAL</v>
      </c>
      <c r="L2377" s="6" t="str">
        <f>OBV!H2377</f>
        <v>CONFIRMED BULLISH</v>
      </c>
      <c r="M2377" s="8">
        <f t="shared" si="373"/>
        <v>0</v>
      </c>
      <c r="N2377" s="8">
        <f t="shared" si="370"/>
        <v>100</v>
      </c>
      <c r="O2377" s="8">
        <f t="shared" si="371"/>
        <v>75</v>
      </c>
      <c r="P2377" s="8">
        <f t="shared" si="372"/>
        <v>83.5</v>
      </c>
      <c r="Q2377" s="9">
        <f t="shared" si="374"/>
        <v>58.774999999999999</v>
      </c>
      <c r="R2377" s="9">
        <f t="shared" si="375"/>
        <v>67.125</v>
      </c>
      <c r="S2377" s="9">
        <f t="shared" si="376"/>
        <v>71.325000000000003</v>
      </c>
      <c r="T2377" s="9">
        <f t="shared" si="377"/>
        <v>64.625</v>
      </c>
      <c r="U2377" s="8">
        <f t="shared" si="378"/>
        <v>65.741666666666674</v>
      </c>
      <c r="V2377" s="8">
        <f t="shared" si="379"/>
        <v>65.462500000000006</v>
      </c>
    </row>
    <row r="2378" spans="1:22" ht="13.5" x14ac:dyDescent="0.25">
      <c r="A2378" s="3">
        <f>RSI!A2378</f>
        <v>45468</v>
      </c>
      <c r="B2378" s="2">
        <f>RSI!B2378</f>
        <v>35.821899999999999</v>
      </c>
      <c r="C2378" s="2">
        <f>RSI!I2378</f>
        <v>90.946608302883249</v>
      </c>
      <c r="D2378" s="2">
        <f>MACD!E2378</f>
        <v>-0.66943059626136403</v>
      </c>
      <c r="E2378" s="2">
        <f>MACD!F2378</f>
        <v>-0.4157881346396568</v>
      </c>
      <c r="F2378" s="2">
        <f>'Moving Avg'!D2378</f>
        <v>35.226479999999995</v>
      </c>
      <c r="G2378" s="2">
        <f>'Moving Avg'!F2378</f>
        <v>33.453700000000005</v>
      </c>
      <c r="H2378" s="2">
        <f>'Moving Avg'!G2378</f>
        <v>31.133577999999996</v>
      </c>
      <c r="I2378" s="2">
        <f>'Moving Avg'!H2378</f>
        <v>26.397463000000016</v>
      </c>
      <c r="J2378" s="6" t="str">
        <f>OBV!F2378</f>
        <v>BULLISH</v>
      </c>
      <c r="K2378" s="6" t="str">
        <f>OBV!G2378</f>
        <v>NEUTRAL</v>
      </c>
      <c r="L2378" s="6" t="str">
        <f>OBV!H2378</f>
        <v>CONFIRMED BULLISH</v>
      </c>
      <c r="M2378" s="8">
        <f t="shared" si="373"/>
        <v>0</v>
      </c>
      <c r="N2378" s="8">
        <f t="shared" si="370"/>
        <v>100</v>
      </c>
      <c r="O2378" s="8">
        <f t="shared" si="371"/>
        <v>75</v>
      </c>
      <c r="P2378" s="8">
        <f t="shared" si="372"/>
        <v>83.5</v>
      </c>
      <c r="Q2378" s="9">
        <f t="shared" si="374"/>
        <v>58.774999999999999</v>
      </c>
      <c r="R2378" s="9">
        <f t="shared" si="375"/>
        <v>67.125</v>
      </c>
      <c r="S2378" s="9">
        <f t="shared" si="376"/>
        <v>71.325000000000003</v>
      </c>
      <c r="T2378" s="9">
        <f t="shared" si="377"/>
        <v>64.625</v>
      </c>
      <c r="U2378" s="8">
        <f t="shared" si="378"/>
        <v>65.741666666666674</v>
      </c>
      <c r="V2378" s="8">
        <f t="shared" si="379"/>
        <v>65.462500000000006</v>
      </c>
    </row>
    <row r="2379" spans="1:22" ht="13.5" x14ac:dyDescent="0.25">
      <c r="A2379" s="3">
        <f>RSI!A2379</f>
        <v>45469</v>
      </c>
      <c r="B2379" s="2">
        <f>RSI!B2379</f>
        <v>35.7423</v>
      </c>
      <c r="C2379" s="2">
        <f>RSI!I2379</f>
        <v>88.887427984664384</v>
      </c>
      <c r="D2379" s="2">
        <f>MACD!E2379</f>
        <v>-0.77082289640640766</v>
      </c>
      <c r="E2379" s="2">
        <f>MACD!F2379</f>
        <v>-0.486795086993007</v>
      </c>
      <c r="F2379" s="2">
        <f>'Moving Avg'!D2379</f>
        <v>35.530560000000001</v>
      </c>
      <c r="G2379" s="2">
        <f>'Moving Avg'!F2379</f>
        <v>33.609324999999998</v>
      </c>
      <c r="H2379" s="2">
        <f>'Moving Avg'!G2379</f>
        <v>31.266768000000003</v>
      </c>
      <c r="I2379" s="2">
        <f>'Moving Avg'!H2379</f>
        <v>26.449363500000015</v>
      </c>
      <c r="J2379" s="6" t="str">
        <f>OBV!F2379</f>
        <v>BULLISH</v>
      </c>
      <c r="K2379" s="6" t="str">
        <f>OBV!G2379</f>
        <v>NEUTRAL</v>
      </c>
      <c r="L2379" s="6" t="str">
        <f>OBV!H2379</f>
        <v>CONFIRMED BULLISH</v>
      </c>
      <c r="M2379" s="8">
        <f t="shared" si="373"/>
        <v>0</v>
      </c>
      <c r="N2379" s="8">
        <f t="shared" si="370"/>
        <v>100</v>
      </c>
      <c r="O2379" s="8">
        <f t="shared" si="371"/>
        <v>75</v>
      </c>
      <c r="P2379" s="8">
        <f t="shared" si="372"/>
        <v>83.5</v>
      </c>
      <c r="Q2379" s="9">
        <f t="shared" si="374"/>
        <v>58.774999999999999</v>
      </c>
      <c r="R2379" s="9">
        <f t="shared" si="375"/>
        <v>67.125</v>
      </c>
      <c r="S2379" s="9">
        <f t="shared" si="376"/>
        <v>71.325000000000003</v>
      </c>
      <c r="T2379" s="9">
        <f t="shared" si="377"/>
        <v>64.625</v>
      </c>
      <c r="U2379" s="8">
        <f t="shared" si="378"/>
        <v>65.741666666666674</v>
      </c>
      <c r="V2379" s="8">
        <f t="shared" si="379"/>
        <v>65.462500000000006</v>
      </c>
    </row>
    <row r="2380" spans="1:22" ht="13.5" x14ac:dyDescent="0.25">
      <c r="A2380" s="3">
        <f>RSI!A2380</f>
        <v>45470</v>
      </c>
      <c r="B2380" s="2">
        <f>RSI!B2380</f>
        <v>35.384099999999997</v>
      </c>
      <c r="C2380" s="2">
        <f>RSI!I2380</f>
        <v>80.098617705323392</v>
      </c>
      <c r="D2380" s="2">
        <f>MACD!E2380</f>
        <v>-0.84578697319917495</v>
      </c>
      <c r="E2380" s="2">
        <f>MACD!F2380</f>
        <v>-0.55859346423424061</v>
      </c>
      <c r="F2380" s="2">
        <f>'Moving Avg'!D2380</f>
        <v>35.713639999999998</v>
      </c>
      <c r="G2380" s="2">
        <f>'Moving Avg'!F2380</f>
        <v>33.754204999999999</v>
      </c>
      <c r="H2380" s="2">
        <f>'Moving Avg'!G2380</f>
        <v>31.398939999999996</v>
      </c>
      <c r="I2380" s="2">
        <f>'Moving Avg'!H2380</f>
        <v>26.499601500000011</v>
      </c>
      <c r="J2380" s="6" t="str">
        <f>OBV!F2380</f>
        <v>BULLISH</v>
      </c>
      <c r="K2380" s="6" t="str">
        <f>OBV!G2380</f>
        <v>NEUTRAL</v>
      </c>
      <c r="L2380" s="6" t="str">
        <f>OBV!H2380</f>
        <v>CONFIRMED BULLISH</v>
      </c>
      <c r="M2380" s="8">
        <f t="shared" si="373"/>
        <v>0</v>
      </c>
      <c r="N2380" s="8">
        <f t="shared" si="370"/>
        <v>100</v>
      </c>
      <c r="O2380" s="8">
        <f t="shared" si="371"/>
        <v>75</v>
      </c>
      <c r="P2380" s="8">
        <f t="shared" si="372"/>
        <v>83.5</v>
      </c>
      <c r="Q2380" s="9">
        <f t="shared" si="374"/>
        <v>58.774999999999999</v>
      </c>
      <c r="R2380" s="9">
        <f t="shared" si="375"/>
        <v>67.125</v>
      </c>
      <c r="S2380" s="9">
        <f t="shared" si="376"/>
        <v>71.325000000000003</v>
      </c>
      <c r="T2380" s="9">
        <f t="shared" si="377"/>
        <v>64.625</v>
      </c>
      <c r="U2380" s="8">
        <f t="shared" si="378"/>
        <v>65.741666666666674</v>
      </c>
      <c r="V2380" s="8">
        <f t="shared" si="379"/>
        <v>65.462500000000006</v>
      </c>
    </row>
    <row r="2381" spans="1:22" ht="13.5" x14ac:dyDescent="0.25">
      <c r="A2381" s="3">
        <f>RSI!A2381</f>
        <v>45471</v>
      </c>
      <c r="B2381" s="2">
        <f>RSI!B2381</f>
        <v>35.017899999999997</v>
      </c>
      <c r="C2381" s="2">
        <f>RSI!I2381</f>
        <v>72.235122843456793</v>
      </c>
      <c r="D2381" s="2">
        <f>MACD!E2381</f>
        <v>-0.89451624164708221</v>
      </c>
      <c r="E2381" s="2">
        <f>MACD!F2381</f>
        <v>-0.62577801971680902</v>
      </c>
      <c r="F2381" s="2">
        <f>'Moving Avg'!D2381</f>
        <v>35.55762</v>
      </c>
      <c r="G2381" s="2">
        <f>'Moving Avg'!F2381</f>
        <v>33.873210000000007</v>
      </c>
      <c r="H2381" s="2">
        <f>'Moving Avg'!G2381</f>
        <v>31.531544000000004</v>
      </c>
      <c r="I2381" s="2">
        <f>'Moving Avg'!H2381</f>
        <v>26.54832900000001</v>
      </c>
      <c r="J2381" s="6" t="str">
        <f>OBV!F2381</f>
        <v>BULLISH</v>
      </c>
      <c r="K2381" s="6" t="str">
        <f>OBV!G2381</f>
        <v>NEUTRAL</v>
      </c>
      <c r="L2381" s="6" t="str">
        <f>OBV!H2381</f>
        <v>BULLISH DIVERGENCE</v>
      </c>
      <c r="M2381" s="8">
        <f t="shared" si="373"/>
        <v>0</v>
      </c>
      <c r="N2381" s="8">
        <f t="shared" si="370"/>
        <v>100</v>
      </c>
      <c r="O2381" s="8">
        <f t="shared" si="371"/>
        <v>75</v>
      </c>
      <c r="P2381" s="8">
        <f t="shared" si="372"/>
        <v>66.5</v>
      </c>
      <c r="Q2381" s="9">
        <f t="shared" si="374"/>
        <v>56.225000000000001</v>
      </c>
      <c r="R2381" s="9">
        <f t="shared" si="375"/>
        <v>62.875</v>
      </c>
      <c r="S2381" s="9">
        <f t="shared" si="376"/>
        <v>63.674999999999997</v>
      </c>
      <c r="T2381" s="9">
        <f t="shared" si="377"/>
        <v>60.375</v>
      </c>
      <c r="U2381" s="8">
        <f t="shared" si="378"/>
        <v>60.92499999999999</v>
      </c>
      <c r="V2381" s="8">
        <f t="shared" si="379"/>
        <v>60.787499999999994</v>
      </c>
    </row>
    <row r="2382" spans="1:22" ht="13.5" x14ac:dyDescent="0.25">
      <c r="A2382" s="3">
        <f>RSI!A2382</f>
        <v>45474</v>
      </c>
      <c r="B2382" s="2">
        <f>RSI!B2382</f>
        <v>34.627899999999997</v>
      </c>
      <c r="C2382" s="2">
        <f>RSI!I2382</f>
        <v>64.924866569427905</v>
      </c>
      <c r="D2382" s="2">
        <f>MACD!E2382</f>
        <v>-0.85496890220715471</v>
      </c>
      <c r="E2382" s="2">
        <f>MACD!F2382</f>
        <v>-0.67161619621487822</v>
      </c>
      <c r="F2382" s="2">
        <f>'Moving Avg'!D2382</f>
        <v>35.318819999999995</v>
      </c>
      <c r="G2382" s="2">
        <f>'Moving Avg'!F2382</f>
        <v>33.976694999999992</v>
      </c>
      <c r="H2382" s="2">
        <f>'Moving Avg'!G2382</f>
        <v>31.657664000000004</v>
      </c>
      <c r="I2382" s="2">
        <f>'Moving Avg'!H2382</f>
        <v>26.595138500000012</v>
      </c>
      <c r="J2382" s="6" t="str">
        <f>OBV!F2382</f>
        <v>BEARISH</v>
      </c>
      <c r="K2382" s="6" t="str">
        <f>OBV!G2382</f>
        <v>NEUTRAL</v>
      </c>
      <c r="L2382" s="6" t="str">
        <f>OBV!H2382</f>
        <v>CONFIRMED BEARISH</v>
      </c>
      <c r="M2382" s="8">
        <f t="shared" si="373"/>
        <v>50</v>
      </c>
      <c r="N2382" s="8">
        <f t="shared" si="370"/>
        <v>100</v>
      </c>
      <c r="O2382" s="8">
        <f t="shared" si="371"/>
        <v>75</v>
      </c>
      <c r="P2382" s="8">
        <f t="shared" si="372"/>
        <v>16.5</v>
      </c>
      <c r="Q2382" s="9">
        <f t="shared" si="374"/>
        <v>66.224999999999994</v>
      </c>
      <c r="R2382" s="9">
        <f t="shared" si="375"/>
        <v>60.375</v>
      </c>
      <c r="S2382" s="9">
        <f t="shared" si="376"/>
        <v>48.674999999999997</v>
      </c>
      <c r="T2382" s="9">
        <f t="shared" si="377"/>
        <v>60.375</v>
      </c>
      <c r="U2382" s="8">
        <f t="shared" si="378"/>
        <v>58.42499999999999</v>
      </c>
      <c r="V2382" s="8">
        <f t="shared" si="379"/>
        <v>58.912499999999994</v>
      </c>
    </row>
    <row r="2383" spans="1:22" ht="13.5" x14ac:dyDescent="0.25">
      <c r="A2383" s="3">
        <f>RSI!A2383</f>
        <v>45475</v>
      </c>
      <c r="B2383" s="2">
        <f>RSI!B2383</f>
        <v>34.070599999999999</v>
      </c>
      <c r="C2383" s="2">
        <f>RSI!I2383</f>
        <v>56.176133778318714</v>
      </c>
      <c r="D2383" s="2">
        <f>MACD!E2383</f>
        <v>-0.72533701059801814</v>
      </c>
      <c r="E2383" s="2">
        <f>MACD!F2383</f>
        <v>-0.68236035909150627</v>
      </c>
      <c r="F2383" s="2">
        <f>'Moving Avg'!D2383</f>
        <v>34.968560000000004</v>
      </c>
      <c r="G2383" s="2">
        <f>'Moving Avg'!F2383</f>
        <v>34.053115000000005</v>
      </c>
      <c r="H2383" s="2">
        <f>'Moving Avg'!G2383</f>
        <v>31.772345999999999</v>
      </c>
      <c r="I2383" s="2">
        <f>'Moving Avg'!H2383</f>
        <v>26.63912950000001</v>
      </c>
      <c r="J2383" s="6" t="str">
        <f>OBV!F2383</f>
        <v>BEARISH</v>
      </c>
      <c r="K2383" s="6" t="str">
        <f>OBV!G2383</f>
        <v>NEUTRAL</v>
      </c>
      <c r="L2383" s="6" t="str">
        <f>OBV!H2383</f>
        <v>CONFIRMED BEARISH</v>
      </c>
      <c r="M2383" s="8">
        <f t="shared" si="373"/>
        <v>50</v>
      </c>
      <c r="N2383" s="8">
        <f t="shared" si="370"/>
        <v>100</v>
      </c>
      <c r="O2383" s="8">
        <f t="shared" si="371"/>
        <v>75</v>
      </c>
      <c r="P2383" s="8">
        <f t="shared" si="372"/>
        <v>16.5</v>
      </c>
      <c r="Q2383" s="9">
        <f t="shared" si="374"/>
        <v>66.224999999999994</v>
      </c>
      <c r="R2383" s="9">
        <f t="shared" si="375"/>
        <v>60.375</v>
      </c>
      <c r="S2383" s="9">
        <f t="shared" si="376"/>
        <v>48.674999999999997</v>
      </c>
      <c r="T2383" s="9">
        <f t="shared" si="377"/>
        <v>60.375</v>
      </c>
      <c r="U2383" s="8">
        <f t="shared" si="378"/>
        <v>58.42499999999999</v>
      </c>
      <c r="V2383" s="8">
        <f t="shared" si="379"/>
        <v>58.912499999999994</v>
      </c>
    </row>
    <row r="2384" spans="1:22" ht="13.5" x14ac:dyDescent="0.25">
      <c r="A2384" s="3">
        <f>RSI!A2384</f>
        <v>45476</v>
      </c>
      <c r="B2384" s="2">
        <f>RSI!B2384</f>
        <v>34.0627</v>
      </c>
      <c r="C2384" s="2">
        <f>RSI!I2384</f>
        <v>56.060810709155909</v>
      </c>
      <c r="D2384" s="2">
        <f>MACD!E2384</f>
        <v>-0.55762841163817001</v>
      </c>
      <c r="E2384" s="2">
        <f>MACD!F2384</f>
        <v>-0.65741396960083909</v>
      </c>
      <c r="F2384" s="2">
        <f>'Moving Avg'!D2384</f>
        <v>34.632639999999995</v>
      </c>
      <c r="G2384" s="2">
        <f>'Moving Avg'!F2384</f>
        <v>34.136304999999993</v>
      </c>
      <c r="H2384" s="2">
        <f>'Moving Avg'!G2384</f>
        <v>31.88072399999999</v>
      </c>
      <c r="I2384" s="2">
        <f>'Moving Avg'!H2384</f>
        <v>26.68404300000001</v>
      </c>
      <c r="J2384" s="6" t="str">
        <f>OBV!F2384</f>
        <v>BEARISH</v>
      </c>
      <c r="K2384" s="6" t="str">
        <f>OBV!G2384</f>
        <v>NEUTRAL</v>
      </c>
      <c r="L2384" s="6" t="str">
        <f>OBV!H2384</f>
        <v>CONFIRMED BEARISH</v>
      </c>
      <c r="M2384" s="8">
        <f t="shared" si="373"/>
        <v>50</v>
      </c>
      <c r="N2384" s="8">
        <f t="shared" si="370"/>
        <v>0</v>
      </c>
      <c r="O2384" s="8">
        <f t="shared" si="371"/>
        <v>75</v>
      </c>
      <c r="P2384" s="8">
        <f t="shared" si="372"/>
        <v>16.5</v>
      </c>
      <c r="Q2384" s="9">
        <f t="shared" si="374"/>
        <v>31.225000000000001</v>
      </c>
      <c r="R2384" s="9">
        <f t="shared" si="375"/>
        <v>40.375</v>
      </c>
      <c r="S2384" s="9">
        <f t="shared" si="376"/>
        <v>33.674999999999997</v>
      </c>
      <c r="T2384" s="9">
        <f t="shared" si="377"/>
        <v>35.375</v>
      </c>
      <c r="U2384" s="8">
        <f t="shared" si="378"/>
        <v>35.091666666666661</v>
      </c>
      <c r="V2384" s="8">
        <f t="shared" si="379"/>
        <v>35.162499999999994</v>
      </c>
    </row>
    <row r="2385" spans="1:22" ht="13.5" x14ac:dyDescent="0.25">
      <c r="A2385" s="3">
        <f>RSI!A2385</f>
        <v>45477</v>
      </c>
      <c r="B2385" s="2">
        <f>RSI!B2385</f>
        <v>34.229799999999997</v>
      </c>
      <c r="C2385" s="2">
        <f>RSI!I2385</f>
        <v>58.023729089698072</v>
      </c>
      <c r="D2385" s="2">
        <f>MACD!E2385</f>
        <v>-0.39247234793300834</v>
      </c>
      <c r="E2385" s="2">
        <f>MACD!F2385</f>
        <v>-0.60442564526727294</v>
      </c>
      <c r="F2385" s="2">
        <f>'Moving Avg'!D2385</f>
        <v>34.401779999999995</v>
      </c>
      <c r="G2385" s="2">
        <f>'Moving Avg'!F2385</f>
        <v>34.219884999999991</v>
      </c>
      <c r="H2385" s="2">
        <f>'Moving Avg'!G2385</f>
        <v>31.994637999999995</v>
      </c>
      <c r="I2385" s="2">
        <f>'Moving Avg'!H2385</f>
        <v>26.729183000000013</v>
      </c>
      <c r="J2385" s="6" t="str">
        <f>OBV!F2385</f>
        <v>BEARISH</v>
      </c>
      <c r="K2385" s="6" t="str">
        <f>OBV!G2385</f>
        <v>NEUTRAL</v>
      </c>
      <c r="L2385" s="6" t="str">
        <f>OBV!H2385</f>
        <v>CONFIRMED BEARISH</v>
      </c>
      <c r="M2385" s="8">
        <f t="shared" si="373"/>
        <v>50</v>
      </c>
      <c r="N2385" s="8">
        <f t="shared" si="370"/>
        <v>0</v>
      </c>
      <c r="O2385" s="8">
        <f t="shared" si="371"/>
        <v>75</v>
      </c>
      <c r="P2385" s="8">
        <f t="shared" si="372"/>
        <v>16.5</v>
      </c>
      <c r="Q2385" s="9">
        <f t="shared" si="374"/>
        <v>31.225000000000001</v>
      </c>
      <c r="R2385" s="9">
        <f t="shared" si="375"/>
        <v>40.375</v>
      </c>
      <c r="S2385" s="9">
        <f t="shared" si="376"/>
        <v>33.674999999999997</v>
      </c>
      <c r="T2385" s="9">
        <f t="shared" si="377"/>
        <v>35.375</v>
      </c>
      <c r="U2385" s="8">
        <f t="shared" si="378"/>
        <v>35.091666666666661</v>
      </c>
      <c r="V2385" s="8">
        <f t="shared" si="379"/>
        <v>35.162499999999994</v>
      </c>
    </row>
    <row r="2386" spans="1:22" ht="13.5" x14ac:dyDescent="0.25">
      <c r="A2386" s="3">
        <f>RSI!A2386</f>
        <v>45478</v>
      </c>
      <c r="B2386" s="2">
        <f>RSI!B2386</f>
        <v>34.389000000000003</v>
      </c>
      <c r="C2386" s="2">
        <f>RSI!I2386</f>
        <v>59.863407850192168</v>
      </c>
      <c r="D2386" s="2">
        <f>MACD!E2386</f>
        <v>-6.3166345338565577E-2</v>
      </c>
      <c r="E2386" s="2">
        <f>MACD!F2386</f>
        <v>-0.4961737852815315</v>
      </c>
      <c r="F2386" s="2">
        <f>'Moving Avg'!D2386</f>
        <v>34.275999999999996</v>
      </c>
      <c r="G2386" s="2">
        <f>'Moving Avg'!F2386</f>
        <v>34.287944999999993</v>
      </c>
      <c r="H2386" s="2">
        <f>'Moving Avg'!G2386</f>
        <v>32.109541999999998</v>
      </c>
      <c r="I2386" s="2">
        <f>'Moving Avg'!H2386</f>
        <v>26.775119000000007</v>
      </c>
      <c r="J2386" s="6" t="str">
        <f>OBV!F2386</f>
        <v>BEARISH</v>
      </c>
      <c r="K2386" s="6" t="str">
        <f>OBV!G2386</f>
        <v>NEUTRAL</v>
      </c>
      <c r="L2386" s="6" t="str">
        <f>OBV!H2386</f>
        <v>CONFIRMED BEARISH</v>
      </c>
      <c r="M2386" s="8">
        <f t="shared" si="373"/>
        <v>50</v>
      </c>
      <c r="N2386" s="8">
        <f t="shared" si="370"/>
        <v>0</v>
      </c>
      <c r="O2386" s="8">
        <f t="shared" si="371"/>
        <v>75</v>
      </c>
      <c r="P2386" s="8">
        <f t="shared" si="372"/>
        <v>16.5</v>
      </c>
      <c r="Q2386" s="9">
        <f t="shared" si="374"/>
        <v>31.225000000000001</v>
      </c>
      <c r="R2386" s="9">
        <f t="shared" si="375"/>
        <v>40.375</v>
      </c>
      <c r="S2386" s="9">
        <f t="shared" si="376"/>
        <v>33.674999999999997</v>
      </c>
      <c r="T2386" s="9">
        <f t="shared" si="377"/>
        <v>35.375</v>
      </c>
      <c r="U2386" s="8">
        <f t="shared" si="378"/>
        <v>35.091666666666661</v>
      </c>
      <c r="V2386" s="8">
        <f t="shared" si="379"/>
        <v>35.162499999999994</v>
      </c>
    </row>
    <row r="2387" spans="1:22" ht="13.5" x14ac:dyDescent="0.25">
      <c r="A2387" s="3">
        <f>RSI!A2387</f>
        <v>45481</v>
      </c>
      <c r="B2387" s="2">
        <f>RSI!B2387</f>
        <v>34.619900000000001</v>
      </c>
      <c r="C2387" s="2">
        <f>RSI!I2387</f>
        <v>62.434916844605027</v>
      </c>
      <c r="D2387" s="2">
        <f>MACD!E2387</f>
        <v>0.19818697686891795</v>
      </c>
      <c r="E2387" s="2">
        <f>MACD!F2387</f>
        <v>-0.35730163285144162</v>
      </c>
      <c r="F2387" s="2">
        <f>'Moving Avg'!D2387</f>
        <v>34.2744</v>
      </c>
      <c r="G2387" s="2">
        <f>'Moving Avg'!F2387</f>
        <v>34.379890000000003</v>
      </c>
      <c r="H2387" s="2">
        <f>'Moving Avg'!G2387</f>
        <v>32.227599999999981</v>
      </c>
      <c r="I2387" s="2">
        <f>'Moving Avg'!H2387</f>
        <v>26.822530000000011</v>
      </c>
      <c r="J2387" s="6" t="str">
        <f>OBV!F2387</f>
        <v>BULLISH</v>
      </c>
      <c r="K2387" s="6" t="str">
        <f>OBV!G2387</f>
        <v>NEUTRAL</v>
      </c>
      <c r="L2387" s="6" t="str">
        <f>OBV!H2387</f>
        <v>BULLISH DIVERGENCE</v>
      </c>
      <c r="M2387" s="8">
        <f t="shared" si="373"/>
        <v>50</v>
      </c>
      <c r="N2387" s="8">
        <f t="shared" si="370"/>
        <v>0</v>
      </c>
      <c r="O2387" s="8">
        <f t="shared" si="371"/>
        <v>75</v>
      </c>
      <c r="P2387" s="8">
        <f t="shared" si="372"/>
        <v>66.5</v>
      </c>
      <c r="Q2387" s="9">
        <f t="shared" si="374"/>
        <v>38.725000000000001</v>
      </c>
      <c r="R2387" s="9">
        <f t="shared" si="375"/>
        <v>52.875</v>
      </c>
      <c r="S2387" s="9">
        <f t="shared" si="376"/>
        <v>56.174999999999997</v>
      </c>
      <c r="T2387" s="9">
        <f t="shared" si="377"/>
        <v>47.875</v>
      </c>
      <c r="U2387" s="8">
        <f t="shared" si="378"/>
        <v>49.258333333333326</v>
      </c>
      <c r="V2387" s="8">
        <f t="shared" si="379"/>
        <v>48.912499999999994</v>
      </c>
    </row>
    <row r="2388" spans="1:22" ht="13.5" x14ac:dyDescent="0.25">
      <c r="A2388" s="3">
        <f>RSI!A2388</f>
        <v>45482</v>
      </c>
      <c r="B2388" s="2">
        <f>RSI!B2388</f>
        <v>34.627899999999997</v>
      </c>
      <c r="C2388" s="2">
        <f>RSI!I2388</f>
        <v>62.524503986094288</v>
      </c>
      <c r="D2388" s="2">
        <f>MACD!E2388</f>
        <v>0.41379784780789919</v>
      </c>
      <c r="E2388" s="2">
        <f>MACD!F2388</f>
        <v>-0.20308173671957344</v>
      </c>
      <c r="F2388" s="2">
        <f>'Moving Avg'!D2388</f>
        <v>34.385860000000001</v>
      </c>
      <c r="G2388" s="2">
        <f>'Moving Avg'!F2388</f>
        <v>34.463874999999994</v>
      </c>
      <c r="H2388" s="2">
        <f>'Moving Avg'!G2388</f>
        <v>32.349475999999989</v>
      </c>
      <c r="I2388" s="2">
        <f>'Moving Avg'!H2388</f>
        <v>26.871552500000011</v>
      </c>
      <c r="J2388" s="6" t="str">
        <f>OBV!F2388</f>
        <v>BULLISH</v>
      </c>
      <c r="K2388" s="6" t="str">
        <f>OBV!G2388</f>
        <v>NEUTRAL</v>
      </c>
      <c r="L2388" s="6" t="str">
        <f>OBV!H2388</f>
        <v>CONFIRMED BULLISH</v>
      </c>
      <c r="M2388" s="8">
        <f t="shared" si="373"/>
        <v>50</v>
      </c>
      <c r="N2388" s="8">
        <f t="shared" si="370"/>
        <v>0</v>
      </c>
      <c r="O2388" s="8">
        <f t="shared" si="371"/>
        <v>75</v>
      </c>
      <c r="P2388" s="8">
        <f t="shared" si="372"/>
        <v>83.5</v>
      </c>
      <c r="Q2388" s="9">
        <f t="shared" si="374"/>
        <v>41.274999999999999</v>
      </c>
      <c r="R2388" s="9">
        <f t="shared" si="375"/>
        <v>57.125</v>
      </c>
      <c r="S2388" s="9">
        <f t="shared" si="376"/>
        <v>63.825000000000003</v>
      </c>
      <c r="T2388" s="9">
        <f t="shared" si="377"/>
        <v>52.125</v>
      </c>
      <c r="U2388" s="8">
        <f t="shared" si="378"/>
        <v>54.07500000000001</v>
      </c>
      <c r="V2388" s="8">
        <f t="shared" si="379"/>
        <v>53.587500000000006</v>
      </c>
    </row>
    <row r="2389" spans="1:22" ht="13.5" x14ac:dyDescent="0.25">
      <c r="A2389" s="3">
        <f>RSI!A2389</f>
        <v>45483</v>
      </c>
      <c r="B2389" s="2">
        <f>RSI!B2389</f>
        <v>34.468699999999998</v>
      </c>
      <c r="C2389" s="2">
        <f>RSI!I2389</f>
        <v>59.484308551900376</v>
      </c>
      <c r="D2389" s="2">
        <f>MACD!E2389</f>
        <v>0.59116137520673107</v>
      </c>
      <c r="E2389" s="2">
        <f>MACD!F2389</f>
        <v>-4.4233114334312554E-2</v>
      </c>
      <c r="F2389" s="2">
        <f>'Moving Avg'!D2389</f>
        <v>34.467060000000004</v>
      </c>
      <c r="G2389" s="2">
        <f>'Moving Avg'!F2389</f>
        <v>34.535519999999998</v>
      </c>
      <c r="H2389" s="2">
        <f>'Moving Avg'!G2389</f>
        <v>32.464509999999983</v>
      </c>
      <c r="I2389" s="2">
        <f>'Moving Avg'!H2389</f>
        <v>26.919137500000016</v>
      </c>
      <c r="J2389" s="6" t="str">
        <f>OBV!F2389</f>
        <v>BULLISH</v>
      </c>
      <c r="K2389" s="6" t="str">
        <f>OBV!G2389</f>
        <v>NEUTRAL</v>
      </c>
      <c r="L2389" s="6" t="str">
        <f>OBV!H2389</f>
        <v>CONFIRMED BULLISH</v>
      </c>
      <c r="M2389" s="8">
        <f t="shared" si="373"/>
        <v>50</v>
      </c>
      <c r="N2389" s="8">
        <f t="shared" si="370"/>
        <v>0</v>
      </c>
      <c r="O2389" s="8">
        <f t="shared" si="371"/>
        <v>75</v>
      </c>
      <c r="P2389" s="8">
        <f t="shared" si="372"/>
        <v>83.5</v>
      </c>
      <c r="Q2389" s="9">
        <f t="shared" si="374"/>
        <v>41.274999999999999</v>
      </c>
      <c r="R2389" s="9">
        <f t="shared" si="375"/>
        <v>57.125</v>
      </c>
      <c r="S2389" s="9">
        <f t="shared" si="376"/>
        <v>63.825000000000003</v>
      </c>
      <c r="T2389" s="9">
        <f t="shared" si="377"/>
        <v>52.125</v>
      </c>
      <c r="U2389" s="8">
        <f t="shared" si="378"/>
        <v>54.07500000000001</v>
      </c>
      <c r="V2389" s="8">
        <f t="shared" si="379"/>
        <v>53.587500000000006</v>
      </c>
    </row>
    <row r="2390" spans="1:22" ht="13.5" x14ac:dyDescent="0.25">
      <c r="A2390" s="3">
        <f>RSI!A2390</f>
        <v>45484</v>
      </c>
      <c r="B2390" s="2">
        <f>RSI!B2390</f>
        <v>34.946300000000001</v>
      </c>
      <c r="C2390" s="2">
        <f>RSI!I2390</f>
        <v>64.984934667710348</v>
      </c>
      <c r="D2390" s="2">
        <f>MACD!E2390</f>
        <v>0.64741301205530277</v>
      </c>
      <c r="E2390" s="2">
        <f>MACD!F2390</f>
        <v>9.4096110943610506E-2</v>
      </c>
      <c r="F2390" s="2">
        <f>'Moving Avg'!D2390</f>
        <v>34.61036</v>
      </c>
      <c r="G2390" s="2">
        <f>'Moving Avg'!F2390</f>
        <v>34.631045</v>
      </c>
      <c r="H2390" s="2">
        <f>'Moving Avg'!G2390</f>
        <v>32.591291999999981</v>
      </c>
      <c r="I2390" s="2">
        <f>'Moving Avg'!H2390</f>
        <v>26.970554000000011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  <c r="M2390" s="8">
        <f t="shared" si="373"/>
        <v>50</v>
      </c>
      <c r="N2390" s="8">
        <f t="shared" si="370"/>
        <v>0</v>
      </c>
      <c r="O2390" s="8">
        <f t="shared" si="371"/>
        <v>75</v>
      </c>
      <c r="P2390" s="8">
        <f t="shared" si="372"/>
        <v>83.5</v>
      </c>
      <c r="Q2390" s="9">
        <f t="shared" si="374"/>
        <v>41.274999999999999</v>
      </c>
      <c r="R2390" s="9">
        <f t="shared" si="375"/>
        <v>57.125</v>
      </c>
      <c r="S2390" s="9">
        <f t="shared" si="376"/>
        <v>63.825000000000003</v>
      </c>
      <c r="T2390" s="9">
        <f t="shared" si="377"/>
        <v>52.125</v>
      </c>
      <c r="U2390" s="8">
        <f t="shared" si="378"/>
        <v>54.07500000000001</v>
      </c>
      <c r="V2390" s="8">
        <f t="shared" si="379"/>
        <v>53.587500000000006</v>
      </c>
    </row>
    <row r="2391" spans="1:22" ht="13.5" x14ac:dyDescent="0.25">
      <c r="A2391" s="3">
        <f>RSI!A2391</f>
        <v>45485</v>
      </c>
      <c r="B2391" s="2">
        <f>RSI!B2391</f>
        <v>35.0259</v>
      </c>
      <c r="C2391" s="2">
        <f>RSI!I2391</f>
        <v>65.817888987175451</v>
      </c>
      <c r="D2391" s="2">
        <f>MACD!E2391</f>
        <v>0.62686129719814687</v>
      </c>
      <c r="E2391" s="2">
        <f>MACD!F2391</f>
        <v>0.20064914819451779</v>
      </c>
      <c r="F2391" s="2">
        <f>'Moving Avg'!D2391</f>
        <v>34.737740000000002</v>
      </c>
      <c r="G2391" s="2">
        <f>'Moving Avg'!F2391</f>
        <v>34.730550000000001</v>
      </c>
      <c r="H2391" s="2">
        <f>'Moving Avg'!G2391</f>
        <v>32.719811999999983</v>
      </c>
      <c r="I2391" s="2">
        <f>'Moving Avg'!H2391</f>
        <v>27.023811500000011</v>
      </c>
      <c r="J2391" s="6" t="str">
        <f>OBV!F2391</f>
        <v>BULLISH</v>
      </c>
      <c r="K2391" s="6" t="str">
        <f>OBV!G2391</f>
        <v>NEUTRAL</v>
      </c>
      <c r="L2391" s="6" t="str">
        <f>OBV!H2391</f>
        <v>CONFIRMED BULLISH</v>
      </c>
      <c r="M2391" s="8">
        <f t="shared" si="373"/>
        <v>50</v>
      </c>
      <c r="N2391" s="8">
        <f t="shared" si="370"/>
        <v>0</v>
      </c>
      <c r="O2391" s="8">
        <f t="shared" si="371"/>
        <v>75</v>
      </c>
      <c r="P2391" s="8">
        <f t="shared" si="372"/>
        <v>83.5</v>
      </c>
      <c r="Q2391" s="9">
        <f t="shared" si="374"/>
        <v>41.274999999999999</v>
      </c>
      <c r="R2391" s="9">
        <f t="shared" si="375"/>
        <v>57.125</v>
      </c>
      <c r="S2391" s="9">
        <f t="shared" si="376"/>
        <v>63.825000000000003</v>
      </c>
      <c r="T2391" s="9">
        <f t="shared" si="377"/>
        <v>52.125</v>
      </c>
      <c r="U2391" s="8">
        <f t="shared" si="378"/>
        <v>54.07500000000001</v>
      </c>
      <c r="V2391" s="8">
        <f t="shared" si="379"/>
        <v>53.587500000000006</v>
      </c>
    </row>
    <row r="2392" spans="1:22" ht="13.5" x14ac:dyDescent="0.25">
      <c r="A2392" s="3">
        <f>RSI!A2392</f>
        <v>45488</v>
      </c>
      <c r="B2392" s="2">
        <f>RSI!B2392</f>
        <v>35.0259</v>
      </c>
      <c r="C2392" s="2">
        <f>RSI!I2392</f>
        <v>65.817888987175451</v>
      </c>
      <c r="D2392" s="2">
        <f>MACD!E2392</f>
        <v>0.54352463972090703</v>
      </c>
      <c r="E2392" s="2">
        <f>MACD!F2392</f>
        <v>0.26922424649979565</v>
      </c>
      <c r="F2392" s="2">
        <f>'Moving Avg'!D2392</f>
        <v>34.818940000000005</v>
      </c>
      <c r="G2392" s="2">
        <f>'Moving Avg'!F2392</f>
        <v>34.810154999999995</v>
      </c>
      <c r="H2392" s="2">
        <f>'Moving Avg'!G2392</f>
        <v>32.848185999999998</v>
      </c>
      <c r="I2392" s="2">
        <f>'Moving Avg'!H2392</f>
        <v>27.077069000000009</v>
      </c>
      <c r="J2392" s="6" t="str">
        <f>OBV!F2392</f>
        <v>BULLISH</v>
      </c>
      <c r="K2392" s="6" t="str">
        <f>OBV!G2392</f>
        <v>NEUTRAL</v>
      </c>
      <c r="L2392" s="6" t="str">
        <f>OBV!H2392</f>
        <v>CONFIRMED BULLISH</v>
      </c>
      <c r="M2392" s="8">
        <f t="shared" si="373"/>
        <v>50</v>
      </c>
      <c r="N2392" s="8">
        <f t="shared" si="370"/>
        <v>0</v>
      </c>
      <c r="O2392" s="8">
        <f t="shared" si="371"/>
        <v>75</v>
      </c>
      <c r="P2392" s="8">
        <f t="shared" si="372"/>
        <v>83.5</v>
      </c>
      <c r="Q2392" s="9">
        <f t="shared" si="374"/>
        <v>41.274999999999999</v>
      </c>
      <c r="R2392" s="9">
        <f t="shared" si="375"/>
        <v>57.125</v>
      </c>
      <c r="S2392" s="9">
        <f t="shared" si="376"/>
        <v>63.825000000000003</v>
      </c>
      <c r="T2392" s="9">
        <f t="shared" si="377"/>
        <v>52.125</v>
      </c>
      <c r="U2392" s="8">
        <f t="shared" si="378"/>
        <v>54.07500000000001</v>
      </c>
      <c r="V2392" s="8">
        <f t="shared" si="379"/>
        <v>53.587500000000006</v>
      </c>
    </row>
    <row r="2393" spans="1:22" ht="13.5" x14ac:dyDescent="0.25">
      <c r="A2393" s="3">
        <f>RSI!A2393</f>
        <v>45489</v>
      </c>
      <c r="B2393" s="2">
        <f>RSI!B2393</f>
        <v>35.017899999999997</v>
      </c>
      <c r="C2393" s="2">
        <f>RSI!I2393</f>
        <v>65.635896294854518</v>
      </c>
      <c r="D2393" s="2">
        <f>MACD!E2393</f>
        <v>0.3823568922419156</v>
      </c>
      <c r="E2393" s="2">
        <f>MACD!F2393</f>
        <v>0.29185077564821965</v>
      </c>
      <c r="F2393" s="2">
        <f>'Moving Avg'!D2393</f>
        <v>34.896940000000001</v>
      </c>
      <c r="G2393" s="2">
        <f>'Moving Avg'!F2393</f>
        <v>34.869459999999989</v>
      </c>
      <c r="H2393" s="2">
        <f>'Moving Avg'!G2393</f>
        <v>32.970545999999999</v>
      </c>
      <c r="I2393" s="2">
        <f>'Moving Avg'!H2393</f>
        <v>27.127079500000008</v>
      </c>
      <c r="J2393" s="6" t="str">
        <f>OBV!F2393</f>
        <v>BEARISH</v>
      </c>
      <c r="K2393" s="6" t="str">
        <f>OBV!G2393</f>
        <v>NEUTRAL</v>
      </c>
      <c r="L2393" s="6" t="str">
        <f>OBV!H2393</f>
        <v>BEARISH DIVERGENCE</v>
      </c>
      <c r="M2393" s="8">
        <f t="shared" si="373"/>
        <v>50</v>
      </c>
      <c r="N2393" s="8">
        <f t="shared" si="370"/>
        <v>0</v>
      </c>
      <c r="O2393" s="8">
        <f t="shared" si="371"/>
        <v>75</v>
      </c>
      <c r="P2393" s="8">
        <f t="shared" si="372"/>
        <v>16.5</v>
      </c>
      <c r="Q2393" s="9">
        <f t="shared" si="374"/>
        <v>31.225000000000001</v>
      </c>
      <c r="R2393" s="9">
        <f t="shared" si="375"/>
        <v>40.375</v>
      </c>
      <c r="S2393" s="9">
        <f t="shared" si="376"/>
        <v>33.674999999999997</v>
      </c>
      <c r="T2393" s="9">
        <f t="shared" si="377"/>
        <v>35.375</v>
      </c>
      <c r="U2393" s="8">
        <f t="shared" si="378"/>
        <v>35.091666666666661</v>
      </c>
      <c r="V2393" s="8">
        <f t="shared" si="379"/>
        <v>35.162499999999994</v>
      </c>
    </row>
    <row r="2394" spans="1:22" ht="13.5" x14ac:dyDescent="0.25">
      <c r="A2394" s="3">
        <f>RSI!A2394</f>
        <v>45490</v>
      </c>
      <c r="B2394" s="2">
        <f>RSI!B2394</f>
        <v>34.627899999999997</v>
      </c>
      <c r="C2394" s="2">
        <f>RSI!I2394</f>
        <v>57.315543867938821</v>
      </c>
      <c r="D2394" s="2">
        <f>MACD!E2394</f>
        <v>0.26860658419151662</v>
      </c>
      <c r="E2394" s="2">
        <f>MACD!F2394</f>
        <v>0.28720193735687904</v>
      </c>
      <c r="F2394" s="2">
        <f>'Moving Avg'!D2394</f>
        <v>34.928779999999996</v>
      </c>
      <c r="G2394" s="2">
        <f>'Moving Avg'!F2394</f>
        <v>34.889759999999988</v>
      </c>
      <c r="H2394" s="2">
        <f>'Moving Avg'!G2394</f>
        <v>33.080424000000001</v>
      </c>
      <c r="I2394" s="2">
        <f>'Moving Avg'!H2394</f>
        <v>27.175460500000007</v>
      </c>
      <c r="J2394" s="6" t="str">
        <f>OBV!F2394</f>
        <v>BEARISH</v>
      </c>
      <c r="K2394" s="6" t="str">
        <f>OBV!G2394</f>
        <v>NEUTRAL</v>
      </c>
      <c r="L2394" s="6" t="str">
        <f>OBV!H2394</f>
        <v>BEARISH DIVERGENCE</v>
      </c>
      <c r="M2394" s="8">
        <f t="shared" si="373"/>
        <v>50</v>
      </c>
      <c r="N2394" s="8">
        <f t="shared" si="370"/>
        <v>45</v>
      </c>
      <c r="O2394" s="8">
        <f t="shared" si="371"/>
        <v>75</v>
      </c>
      <c r="P2394" s="8">
        <f t="shared" si="372"/>
        <v>16.5</v>
      </c>
      <c r="Q2394" s="9">
        <f t="shared" si="374"/>
        <v>46.975000000000001</v>
      </c>
      <c r="R2394" s="9">
        <f t="shared" si="375"/>
        <v>49.375</v>
      </c>
      <c r="S2394" s="9">
        <f t="shared" si="376"/>
        <v>40.424999999999997</v>
      </c>
      <c r="T2394" s="9">
        <f t="shared" si="377"/>
        <v>46.625</v>
      </c>
      <c r="U2394" s="8">
        <f t="shared" si="378"/>
        <v>45.591666666666661</v>
      </c>
      <c r="V2394" s="8">
        <f t="shared" si="379"/>
        <v>45.849999999999994</v>
      </c>
    </row>
    <row r="2395" spans="1:22" ht="13.5" x14ac:dyDescent="0.25">
      <c r="A2395" s="3">
        <f>RSI!A2395</f>
        <v>45491</v>
      </c>
      <c r="B2395" s="2">
        <f>RSI!B2395</f>
        <v>35.017899999999997</v>
      </c>
      <c r="C2395" s="2">
        <f>RSI!I2395</f>
        <v>62.44272914624591</v>
      </c>
      <c r="D2395" s="2">
        <f>MACD!E2395</f>
        <v>0.16680270655441376</v>
      </c>
      <c r="E2395" s="2">
        <f>MACD!F2395</f>
        <v>0.26312209119638597</v>
      </c>
      <c r="F2395" s="2">
        <f>'Moving Avg'!D2395</f>
        <v>34.943100000000001</v>
      </c>
      <c r="G2395" s="2">
        <f>'Moving Avg'!F2395</f>
        <v>34.91722</v>
      </c>
      <c r="H2395" s="2">
        <f>'Moving Avg'!G2395</f>
        <v>33.201319999999996</v>
      </c>
      <c r="I2395" s="2">
        <f>'Moving Avg'!H2395</f>
        <v>27.22611250000001</v>
      </c>
      <c r="J2395" s="6" t="str">
        <f>OBV!F2395</f>
        <v>BEARISH</v>
      </c>
      <c r="K2395" s="6" t="str">
        <f>OBV!G2395</f>
        <v>NEUTRAL</v>
      </c>
      <c r="L2395" s="6" t="str">
        <f>OBV!H2395</f>
        <v>BEARISH DIVERGENCE</v>
      </c>
      <c r="M2395" s="8">
        <f t="shared" si="373"/>
        <v>50</v>
      </c>
      <c r="N2395" s="8">
        <f t="shared" si="370"/>
        <v>100</v>
      </c>
      <c r="O2395" s="8">
        <f t="shared" si="371"/>
        <v>75</v>
      </c>
      <c r="P2395" s="8">
        <f t="shared" si="372"/>
        <v>16.5</v>
      </c>
      <c r="Q2395" s="9">
        <f t="shared" si="374"/>
        <v>66.224999999999994</v>
      </c>
      <c r="R2395" s="9">
        <f t="shared" si="375"/>
        <v>60.375</v>
      </c>
      <c r="S2395" s="9">
        <f t="shared" si="376"/>
        <v>48.674999999999997</v>
      </c>
      <c r="T2395" s="9">
        <f t="shared" si="377"/>
        <v>60.375</v>
      </c>
      <c r="U2395" s="8">
        <f t="shared" si="378"/>
        <v>58.42499999999999</v>
      </c>
      <c r="V2395" s="8">
        <f t="shared" si="379"/>
        <v>58.912499999999994</v>
      </c>
    </row>
    <row r="2396" spans="1:22" ht="13.5" x14ac:dyDescent="0.25">
      <c r="A2396" s="3">
        <f>RSI!A2396</f>
        <v>45492</v>
      </c>
      <c r="B2396" s="2">
        <f>RSI!B2396</f>
        <v>35.017899999999997</v>
      </c>
      <c r="C2396" s="2">
        <f>RSI!I2396</f>
        <v>62.44272914624591</v>
      </c>
      <c r="D2396" s="2">
        <f>MACD!E2396</f>
        <v>0.1006520593281337</v>
      </c>
      <c r="E2396" s="2">
        <f>MACD!F2396</f>
        <v>0.23062808482273553</v>
      </c>
      <c r="F2396" s="2">
        <f>'Moving Avg'!D2396</f>
        <v>34.941499999999998</v>
      </c>
      <c r="G2396" s="2">
        <f>'Moving Avg'!F2396</f>
        <v>34.878214999999997</v>
      </c>
      <c r="H2396" s="2">
        <f>'Moving Avg'!G2396</f>
        <v>33.323679999999996</v>
      </c>
      <c r="I2396" s="2">
        <f>'Moving Avg'!H2396</f>
        <v>27.276764500000002</v>
      </c>
      <c r="J2396" s="6" t="str">
        <f>OBV!F2396</f>
        <v>BEARISH</v>
      </c>
      <c r="K2396" s="6" t="str">
        <f>OBV!G2396</f>
        <v>NEUTRAL</v>
      </c>
      <c r="L2396" s="6" t="str">
        <f>OBV!H2396</f>
        <v>CONFIRMED BEARISH</v>
      </c>
      <c r="M2396" s="8">
        <f t="shared" si="373"/>
        <v>50</v>
      </c>
      <c r="N2396" s="8">
        <f t="shared" si="370"/>
        <v>100</v>
      </c>
      <c r="O2396" s="8">
        <f t="shared" si="371"/>
        <v>75</v>
      </c>
      <c r="P2396" s="8">
        <f t="shared" si="372"/>
        <v>16.5</v>
      </c>
      <c r="Q2396" s="9">
        <f t="shared" si="374"/>
        <v>66.224999999999994</v>
      </c>
      <c r="R2396" s="9">
        <f t="shared" si="375"/>
        <v>60.375</v>
      </c>
      <c r="S2396" s="9">
        <f t="shared" si="376"/>
        <v>48.674999999999997</v>
      </c>
      <c r="T2396" s="9">
        <f t="shared" si="377"/>
        <v>60.375</v>
      </c>
      <c r="U2396" s="8">
        <f t="shared" si="378"/>
        <v>58.42499999999999</v>
      </c>
      <c r="V2396" s="8">
        <f t="shared" si="379"/>
        <v>58.912499999999994</v>
      </c>
    </row>
    <row r="2397" spans="1:22" ht="13.5" x14ac:dyDescent="0.25">
      <c r="A2397" s="3">
        <f>RSI!A2397</f>
        <v>45495</v>
      </c>
      <c r="B2397" s="2">
        <f>RSI!B2397</f>
        <v>34.946300000000001</v>
      </c>
      <c r="C2397" s="2">
        <f>RSI!I2397</f>
        <v>60.885540574660602</v>
      </c>
      <c r="D2397" s="2">
        <f>MACD!E2397</f>
        <v>8.1337426209792341E-2</v>
      </c>
      <c r="E2397" s="2">
        <f>MACD!F2397</f>
        <v>0.20076995310014692</v>
      </c>
      <c r="F2397" s="2">
        <f>'Moving Avg'!D2397</f>
        <v>34.925580000000004</v>
      </c>
      <c r="G2397" s="2">
        <f>'Moving Avg'!F2397</f>
        <v>34.834434999999999</v>
      </c>
      <c r="H2397" s="2">
        <f>'Moving Avg'!G2397</f>
        <v>33.439486000000002</v>
      </c>
      <c r="I2397" s="2">
        <f>'Moving Avg'!H2397</f>
        <v>27.323209500000004</v>
      </c>
      <c r="J2397" s="6" t="str">
        <f>OBV!F2397</f>
        <v>BEARISH</v>
      </c>
      <c r="K2397" s="6" t="str">
        <f>OBV!G2397</f>
        <v>NEUTRAL</v>
      </c>
      <c r="L2397" s="6" t="str">
        <f>OBV!H2397</f>
        <v>CONFIRMED BEARISH</v>
      </c>
      <c r="M2397" s="8">
        <f t="shared" si="373"/>
        <v>50</v>
      </c>
      <c r="N2397" s="8">
        <f t="shared" si="370"/>
        <v>100</v>
      </c>
      <c r="O2397" s="8">
        <f t="shared" si="371"/>
        <v>75</v>
      </c>
      <c r="P2397" s="8">
        <f t="shared" si="372"/>
        <v>16.5</v>
      </c>
      <c r="Q2397" s="9">
        <f t="shared" si="374"/>
        <v>66.224999999999994</v>
      </c>
      <c r="R2397" s="9">
        <f t="shared" si="375"/>
        <v>60.375</v>
      </c>
      <c r="S2397" s="9">
        <f t="shared" si="376"/>
        <v>48.674999999999997</v>
      </c>
      <c r="T2397" s="9">
        <f t="shared" si="377"/>
        <v>60.375</v>
      </c>
      <c r="U2397" s="8">
        <f t="shared" si="378"/>
        <v>58.42499999999999</v>
      </c>
      <c r="V2397" s="8">
        <f t="shared" si="379"/>
        <v>58.912499999999994</v>
      </c>
    </row>
    <row r="2398" spans="1:22" ht="13.5" x14ac:dyDescent="0.25">
      <c r="A2398" s="3">
        <f>RSI!A2398</f>
        <v>45496</v>
      </c>
      <c r="B2398" s="2">
        <f>RSI!B2398</f>
        <v>34.946300000000001</v>
      </c>
      <c r="C2398" s="2">
        <f>RSI!I2398</f>
        <v>60.885540574660602</v>
      </c>
      <c r="D2398" s="2">
        <f>MACD!E2398</f>
        <v>6.2789067769948304E-2</v>
      </c>
      <c r="E2398" s="2">
        <f>MACD!F2398</f>
        <v>0.17317377603410722</v>
      </c>
      <c r="F2398" s="2">
        <f>'Moving Avg'!D2398</f>
        <v>34.911259999999999</v>
      </c>
      <c r="G2398" s="2">
        <f>'Moving Avg'!F2398</f>
        <v>34.790655000000001</v>
      </c>
      <c r="H2398" s="2">
        <f>'Moving Avg'!G2398</f>
        <v>33.553682000000009</v>
      </c>
      <c r="I2398" s="2">
        <f>'Moving Avg'!H2398</f>
        <v>27.3709375</v>
      </c>
      <c r="J2398" s="6" t="str">
        <f>OBV!F2398</f>
        <v>BEARISH</v>
      </c>
      <c r="K2398" s="6" t="str">
        <f>OBV!G2398</f>
        <v>NEUTRAL</v>
      </c>
      <c r="L2398" s="6" t="str">
        <f>OBV!H2398</f>
        <v>CONFIRMED BEARISH</v>
      </c>
      <c r="M2398" s="8">
        <f t="shared" si="373"/>
        <v>50</v>
      </c>
      <c r="N2398" s="8">
        <f t="shared" si="370"/>
        <v>100</v>
      </c>
      <c r="O2398" s="8">
        <f t="shared" si="371"/>
        <v>75</v>
      </c>
      <c r="P2398" s="8">
        <f t="shared" si="372"/>
        <v>16.5</v>
      </c>
      <c r="Q2398" s="9">
        <f t="shared" si="374"/>
        <v>66.224999999999994</v>
      </c>
      <c r="R2398" s="9">
        <f t="shared" si="375"/>
        <v>60.375</v>
      </c>
      <c r="S2398" s="9">
        <f t="shared" si="376"/>
        <v>48.674999999999997</v>
      </c>
      <c r="T2398" s="9">
        <f t="shared" si="377"/>
        <v>60.375</v>
      </c>
      <c r="U2398" s="8">
        <f t="shared" si="378"/>
        <v>58.42499999999999</v>
      </c>
      <c r="V2398" s="8">
        <f t="shared" si="379"/>
        <v>58.912499999999994</v>
      </c>
    </row>
    <row r="2399" spans="1:22" ht="13.5" x14ac:dyDescent="0.25">
      <c r="A2399" s="3">
        <f>RSI!A2399</f>
        <v>45497</v>
      </c>
      <c r="B2399" s="2">
        <f>RSI!B2399</f>
        <v>34.938299999999998</v>
      </c>
      <c r="C2399" s="2">
        <f>RSI!I2399</f>
        <v>60.689422028817631</v>
      </c>
      <c r="D2399" s="2">
        <f>MACD!E2399</f>
        <v>2.0013128049043871E-2</v>
      </c>
      <c r="E2399" s="2">
        <f>MACD!F2399</f>
        <v>0.14254164643709455</v>
      </c>
      <c r="F2399" s="2">
        <f>'Moving Avg'!D2399</f>
        <v>34.97334</v>
      </c>
      <c r="G2399" s="2">
        <f>'Moving Avg'!F2399</f>
        <v>34.750455000000002</v>
      </c>
      <c r="H2399" s="2">
        <f>'Moving Avg'!G2399</f>
        <v>33.656212000000004</v>
      </c>
      <c r="I2399" s="2">
        <f>'Moving Avg'!H2399</f>
        <v>27.418946499999997</v>
      </c>
      <c r="J2399" s="6" t="str">
        <f>OBV!F2399</f>
        <v>BEARISH</v>
      </c>
      <c r="K2399" s="6" t="str">
        <f>OBV!G2399</f>
        <v>NEUTRAL</v>
      </c>
      <c r="L2399" s="6" t="str">
        <f>OBV!H2399</f>
        <v>BEARISH DIVERGENCE</v>
      </c>
      <c r="M2399" s="8">
        <f t="shared" si="373"/>
        <v>50</v>
      </c>
      <c r="N2399" s="8">
        <f t="shared" si="370"/>
        <v>100</v>
      </c>
      <c r="O2399" s="8">
        <f t="shared" si="371"/>
        <v>75</v>
      </c>
      <c r="P2399" s="8">
        <f t="shared" si="372"/>
        <v>16.5</v>
      </c>
      <c r="Q2399" s="9">
        <f t="shared" si="374"/>
        <v>66.224999999999994</v>
      </c>
      <c r="R2399" s="9">
        <f t="shared" si="375"/>
        <v>60.375</v>
      </c>
      <c r="S2399" s="9">
        <f t="shared" si="376"/>
        <v>48.674999999999997</v>
      </c>
      <c r="T2399" s="9">
        <f t="shared" si="377"/>
        <v>60.375</v>
      </c>
      <c r="U2399" s="8">
        <f t="shared" si="378"/>
        <v>58.42499999999999</v>
      </c>
      <c r="V2399" s="8">
        <f t="shared" si="379"/>
        <v>58.912499999999994</v>
      </c>
    </row>
    <row r="2400" spans="1:22" ht="13.5" x14ac:dyDescent="0.25">
      <c r="A2400" s="3">
        <f>RSI!A2400</f>
        <v>45499</v>
      </c>
      <c r="B2400" s="2">
        <f>RSI!B2400</f>
        <v>34.627899999999997</v>
      </c>
      <c r="C2400" s="2">
        <f>RSI!I2400</f>
        <v>53.490060306799634</v>
      </c>
      <c r="D2400" s="2">
        <f>MACD!E2400</f>
        <v>7.73890940449391E-2</v>
      </c>
      <c r="E2400" s="2">
        <f>MACD!F2400</f>
        <v>0.12951113595866345</v>
      </c>
      <c r="F2400" s="2">
        <f>'Moving Avg'!D2400</f>
        <v>34.895339999999997</v>
      </c>
      <c r="G2400" s="2">
        <f>'Moving Avg'!F2400</f>
        <v>34.712644999999995</v>
      </c>
      <c r="H2400" s="2">
        <f>'Moving Avg'!G2400</f>
        <v>33.744096000000006</v>
      </c>
      <c r="I2400" s="2">
        <f>'Moving Avg'!H2400</f>
        <v>27.465403499999997</v>
      </c>
      <c r="J2400" s="6" t="str">
        <f>OBV!F2400</f>
        <v>BEARISH</v>
      </c>
      <c r="K2400" s="6" t="str">
        <f>OBV!G2400</f>
        <v>NEUTRAL</v>
      </c>
      <c r="L2400" s="6" t="str">
        <f>OBV!H2400</f>
        <v>CONFIRMED BEARISH</v>
      </c>
      <c r="M2400" s="8">
        <f t="shared" si="373"/>
        <v>50</v>
      </c>
      <c r="N2400" s="8">
        <f t="shared" si="370"/>
        <v>100</v>
      </c>
      <c r="O2400" s="8">
        <f t="shared" si="371"/>
        <v>75</v>
      </c>
      <c r="P2400" s="8">
        <f t="shared" si="372"/>
        <v>16.5</v>
      </c>
      <c r="Q2400" s="9">
        <f t="shared" si="374"/>
        <v>66.224999999999994</v>
      </c>
      <c r="R2400" s="9">
        <f t="shared" si="375"/>
        <v>60.375</v>
      </c>
      <c r="S2400" s="9">
        <f t="shared" si="376"/>
        <v>48.674999999999997</v>
      </c>
      <c r="T2400" s="9">
        <f t="shared" si="377"/>
        <v>60.375</v>
      </c>
      <c r="U2400" s="8">
        <f t="shared" si="378"/>
        <v>58.42499999999999</v>
      </c>
      <c r="V2400" s="8">
        <f t="shared" si="379"/>
        <v>58.912499999999994</v>
      </c>
    </row>
    <row r="2401" spans="1:22" ht="13.5" x14ac:dyDescent="0.25">
      <c r="A2401" s="3">
        <f>RSI!A2401</f>
        <v>45502</v>
      </c>
      <c r="B2401" s="2">
        <f>RSI!B2401</f>
        <v>34.548299999999998</v>
      </c>
      <c r="C2401" s="2">
        <f>RSI!I2401</f>
        <v>51.793261721030994</v>
      </c>
      <c r="D2401" s="2">
        <f>MACD!E2401</f>
        <v>0.14323078712952508</v>
      </c>
      <c r="E2401" s="2">
        <f>MACD!F2401</f>
        <v>0.13225506619283578</v>
      </c>
      <c r="F2401" s="2">
        <f>'Moving Avg'!D2401</f>
        <v>34.801419999999993</v>
      </c>
      <c r="G2401" s="2">
        <f>'Moving Avg'!F2401</f>
        <v>34.689164999999996</v>
      </c>
      <c r="H2401" s="2">
        <f>'Moving Avg'!G2401</f>
        <v>33.826886000000002</v>
      </c>
      <c r="I2401" s="2">
        <f>'Moving Avg'!H2401</f>
        <v>27.513065999999998</v>
      </c>
      <c r="J2401" s="6" t="str">
        <f>OBV!F2401</f>
        <v>BEARISH</v>
      </c>
      <c r="K2401" s="6" t="str">
        <f>OBV!G2401</f>
        <v>NEUTRAL</v>
      </c>
      <c r="L2401" s="6" t="str">
        <f>OBV!H2401</f>
        <v>CONFIRMED BEARISH</v>
      </c>
      <c r="M2401" s="8">
        <f t="shared" si="373"/>
        <v>50</v>
      </c>
      <c r="N2401" s="8">
        <f t="shared" si="370"/>
        <v>0</v>
      </c>
      <c r="O2401" s="8">
        <f t="shared" si="371"/>
        <v>75</v>
      </c>
      <c r="P2401" s="8">
        <f t="shared" si="372"/>
        <v>16.5</v>
      </c>
      <c r="Q2401" s="9">
        <f t="shared" si="374"/>
        <v>31.225000000000001</v>
      </c>
      <c r="R2401" s="9">
        <f t="shared" si="375"/>
        <v>40.375</v>
      </c>
      <c r="S2401" s="9">
        <f t="shared" si="376"/>
        <v>33.674999999999997</v>
      </c>
      <c r="T2401" s="9">
        <f t="shared" si="377"/>
        <v>35.375</v>
      </c>
      <c r="U2401" s="8">
        <f t="shared" si="378"/>
        <v>35.091666666666661</v>
      </c>
      <c r="V2401" s="8">
        <f t="shared" si="379"/>
        <v>35.162499999999994</v>
      </c>
    </row>
    <row r="2402" spans="1:22" ht="13.5" x14ac:dyDescent="0.25">
      <c r="A2402" s="3">
        <f>RSI!A2402</f>
        <v>45503</v>
      </c>
      <c r="B2402" s="2">
        <f>RSI!B2402</f>
        <v>34.627899999999997</v>
      </c>
      <c r="C2402" s="2">
        <f>RSI!I2402</f>
        <v>53.38569449600255</v>
      </c>
      <c r="D2402" s="2">
        <f>MACD!E2402</f>
        <v>0.19273033826839736</v>
      </c>
      <c r="E2402" s="2">
        <f>MACD!F2402</f>
        <v>0.14435012060794811</v>
      </c>
      <c r="F2402" s="2">
        <f>'Moving Avg'!D2402</f>
        <v>34.737739999999995</v>
      </c>
      <c r="G2402" s="2">
        <f>'Moving Avg'!F2402</f>
        <v>34.689164999999988</v>
      </c>
      <c r="H2402" s="2">
        <f>'Moving Avg'!G2402</f>
        <v>33.899646000000004</v>
      </c>
      <c r="I2402" s="2">
        <f>'Moving Avg'!H2402</f>
        <v>27.5613505</v>
      </c>
      <c r="J2402" s="6" t="str">
        <f>OBV!F2402</f>
        <v>BEARISH</v>
      </c>
      <c r="K2402" s="6" t="str">
        <f>OBV!G2402</f>
        <v>NEUTRAL</v>
      </c>
      <c r="L2402" s="6" t="str">
        <f>OBV!H2402</f>
        <v>CONFIRMED BEARISH</v>
      </c>
      <c r="M2402" s="8">
        <f t="shared" si="373"/>
        <v>50</v>
      </c>
      <c r="N2402" s="8">
        <f t="shared" si="370"/>
        <v>0</v>
      </c>
      <c r="O2402" s="8">
        <f t="shared" si="371"/>
        <v>75</v>
      </c>
      <c r="P2402" s="8">
        <f t="shared" si="372"/>
        <v>16.5</v>
      </c>
      <c r="Q2402" s="9">
        <f t="shared" si="374"/>
        <v>31.225000000000001</v>
      </c>
      <c r="R2402" s="9">
        <f t="shared" si="375"/>
        <v>40.375</v>
      </c>
      <c r="S2402" s="9">
        <f t="shared" si="376"/>
        <v>33.674999999999997</v>
      </c>
      <c r="T2402" s="9">
        <f t="shared" si="377"/>
        <v>35.375</v>
      </c>
      <c r="U2402" s="8">
        <f t="shared" si="378"/>
        <v>35.091666666666661</v>
      </c>
      <c r="V2402" s="8">
        <f t="shared" si="379"/>
        <v>35.162499999999994</v>
      </c>
    </row>
    <row r="2403" spans="1:22" ht="13.5" x14ac:dyDescent="0.25">
      <c r="A2403" s="3">
        <f>RSI!A2403</f>
        <v>45504</v>
      </c>
      <c r="B2403" s="2">
        <f>RSI!B2403</f>
        <v>34.420900000000003</v>
      </c>
      <c r="C2403" s="2">
        <f>RSI!I2403</f>
        <v>48.865113710984367</v>
      </c>
      <c r="D2403" s="2">
        <f>MACD!E2403</f>
        <v>0.24795385738553222</v>
      </c>
      <c r="E2403" s="2">
        <f>MACD!F2403</f>
        <v>0.16507086796346493</v>
      </c>
      <c r="F2403" s="2">
        <f>'Moving Avg'!D2403</f>
        <v>34.632660000000001</v>
      </c>
      <c r="G2403" s="2">
        <f>'Moving Avg'!F2403</f>
        <v>34.706679999999992</v>
      </c>
      <c r="H2403" s="2">
        <f>'Moving Avg'!G2403</f>
        <v>33.954414</v>
      </c>
      <c r="I2403" s="2">
        <f>'Moving Avg'!H2403</f>
        <v>27.607246499999995</v>
      </c>
      <c r="J2403" s="6" t="str">
        <f>OBV!F2403</f>
        <v>BEARISH</v>
      </c>
      <c r="K2403" s="6" t="str">
        <f>OBV!G2403</f>
        <v>NEUTRAL</v>
      </c>
      <c r="L2403" s="6" t="str">
        <f>OBV!H2403</f>
        <v>CONFIRMED BEARISH</v>
      </c>
      <c r="M2403" s="8">
        <f t="shared" si="373"/>
        <v>50</v>
      </c>
      <c r="N2403" s="8">
        <f t="shared" si="370"/>
        <v>0</v>
      </c>
      <c r="O2403" s="8">
        <f t="shared" si="371"/>
        <v>75</v>
      </c>
      <c r="P2403" s="8">
        <f t="shared" si="372"/>
        <v>16.5</v>
      </c>
      <c r="Q2403" s="9">
        <f t="shared" si="374"/>
        <v>31.225000000000001</v>
      </c>
      <c r="R2403" s="9">
        <f t="shared" si="375"/>
        <v>40.375</v>
      </c>
      <c r="S2403" s="9">
        <f t="shared" si="376"/>
        <v>33.674999999999997</v>
      </c>
      <c r="T2403" s="9">
        <f t="shared" si="377"/>
        <v>35.375</v>
      </c>
      <c r="U2403" s="8">
        <f t="shared" si="378"/>
        <v>35.091666666666661</v>
      </c>
      <c r="V2403" s="8">
        <f t="shared" si="379"/>
        <v>35.162499999999994</v>
      </c>
    </row>
    <row r="2404" spans="1:22" ht="13.5" x14ac:dyDescent="0.25">
      <c r="A2404" s="3">
        <f>RSI!A2404</f>
        <v>45505</v>
      </c>
      <c r="B2404" s="2">
        <f>RSI!B2404</f>
        <v>34.389000000000003</v>
      </c>
      <c r="C2404" s="2">
        <f>RSI!I2404</f>
        <v>48.187920579267967</v>
      </c>
      <c r="D2404" s="2">
        <f>MACD!E2404</f>
        <v>0.23756084407405353</v>
      </c>
      <c r="E2404" s="2">
        <f>MACD!F2404</f>
        <v>0.17956886318558266</v>
      </c>
      <c r="F2404" s="2">
        <f>'Moving Avg'!D2404</f>
        <v>34.522800000000004</v>
      </c>
      <c r="G2404" s="2">
        <f>'Moving Avg'!F2404</f>
        <v>34.722994999999997</v>
      </c>
      <c r="H2404" s="2">
        <f>'Moving Avg'!G2404</f>
        <v>34.005360000000003</v>
      </c>
      <c r="I2404" s="2">
        <f>'Moving Avg'!H2404</f>
        <v>27.652982999999995</v>
      </c>
      <c r="J2404" s="6" t="str">
        <f>OBV!F2404</f>
        <v>BEARISH</v>
      </c>
      <c r="K2404" s="6" t="str">
        <f>OBV!G2404</f>
        <v>NEUTRAL</v>
      </c>
      <c r="L2404" s="6" t="str">
        <f>OBV!H2404</f>
        <v>CONFIRMED BEARISH</v>
      </c>
      <c r="M2404" s="8">
        <f t="shared" si="373"/>
        <v>50</v>
      </c>
      <c r="N2404" s="8">
        <f t="shared" si="370"/>
        <v>0</v>
      </c>
      <c r="O2404" s="8">
        <f t="shared" si="371"/>
        <v>75</v>
      </c>
      <c r="P2404" s="8">
        <f t="shared" si="372"/>
        <v>16.5</v>
      </c>
      <c r="Q2404" s="9">
        <f t="shared" si="374"/>
        <v>31.225000000000001</v>
      </c>
      <c r="R2404" s="9">
        <f t="shared" si="375"/>
        <v>40.375</v>
      </c>
      <c r="S2404" s="9">
        <f t="shared" si="376"/>
        <v>33.674999999999997</v>
      </c>
      <c r="T2404" s="9">
        <f t="shared" si="377"/>
        <v>35.375</v>
      </c>
      <c r="U2404" s="8">
        <f t="shared" si="378"/>
        <v>35.091666666666661</v>
      </c>
      <c r="V2404" s="8">
        <f t="shared" si="379"/>
        <v>35.162499999999994</v>
      </c>
    </row>
    <row r="2405" spans="1:22" ht="13.5" x14ac:dyDescent="0.25">
      <c r="A2405" s="3">
        <f>RSI!A2405</f>
        <v>45506</v>
      </c>
      <c r="B2405" s="2">
        <f>RSI!B2405</f>
        <v>34.229799999999997</v>
      </c>
      <c r="C2405" s="2">
        <f>RSI!I2405</f>
        <v>44.847587455589888</v>
      </c>
      <c r="D2405" s="2">
        <f>MACD!E2405</f>
        <v>0.3012260234559534</v>
      </c>
      <c r="E2405" s="2">
        <f>MACD!F2405</f>
        <v>0.2039002952396568</v>
      </c>
      <c r="F2405" s="2">
        <f>'Moving Avg'!D2405</f>
        <v>34.443179999999998</v>
      </c>
      <c r="G2405" s="2">
        <f>'Moving Avg'!F2405</f>
        <v>34.722994999999997</v>
      </c>
      <c r="H2405" s="2">
        <f>'Moving Avg'!G2405</f>
        <v>34.054874000000005</v>
      </c>
      <c r="I2405" s="2">
        <f>'Moving Avg'!H2405</f>
        <v>27.698289499999998</v>
      </c>
      <c r="J2405" s="6" t="str">
        <f>OBV!F2405</f>
        <v>BEARISH</v>
      </c>
      <c r="K2405" s="6" t="str">
        <f>OBV!G2405</f>
        <v>NEUTRAL</v>
      </c>
      <c r="L2405" s="6" t="str">
        <f>OBV!H2405</f>
        <v>CONFIRMED BEARISH</v>
      </c>
      <c r="M2405" s="8">
        <f t="shared" si="373"/>
        <v>50</v>
      </c>
      <c r="N2405" s="8">
        <f t="shared" si="370"/>
        <v>0</v>
      </c>
      <c r="O2405" s="8">
        <f t="shared" si="371"/>
        <v>75</v>
      </c>
      <c r="P2405" s="8">
        <f t="shared" si="372"/>
        <v>16.5</v>
      </c>
      <c r="Q2405" s="9">
        <f t="shared" si="374"/>
        <v>31.225000000000001</v>
      </c>
      <c r="R2405" s="9">
        <f t="shared" si="375"/>
        <v>40.375</v>
      </c>
      <c r="S2405" s="9">
        <f t="shared" si="376"/>
        <v>33.674999999999997</v>
      </c>
      <c r="T2405" s="9">
        <f t="shared" si="377"/>
        <v>35.375</v>
      </c>
      <c r="U2405" s="8">
        <f t="shared" si="378"/>
        <v>35.091666666666661</v>
      </c>
      <c r="V2405" s="8">
        <f t="shared" si="379"/>
        <v>35.162499999999994</v>
      </c>
    </row>
    <row r="2406" spans="1:22" ht="13.5" x14ac:dyDescent="0.25">
      <c r="A2406" s="3">
        <f>RSI!A2406</f>
        <v>45509</v>
      </c>
      <c r="B2406" s="2">
        <f>RSI!B2406</f>
        <v>34.229799999999997</v>
      </c>
      <c r="C2406" s="2">
        <f>RSI!I2406</f>
        <v>44.847587455589888</v>
      </c>
      <c r="D2406" s="2">
        <f>MACD!E2406</f>
        <v>0.35665457113742605</v>
      </c>
      <c r="E2406" s="2">
        <f>MACD!F2406</f>
        <v>0.23445115041921066</v>
      </c>
      <c r="F2406" s="2">
        <f>'Moving Avg'!D2406</f>
        <v>34.379480000000001</v>
      </c>
      <c r="G2406" s="2">
        <f>'Moving Avg'!F2406</f>
        <v>34.715034999999993</v>
      </c>
      <c r="H2406" s="2">
        <f>'Moving Avg'!G2406</f>
        <v>34.105820000000001</v>
      </c>
      <c r="I2406" s="2">
        <f>'Moving Avg'!H2406</f>
        <v>27.743595999999997</v>
      </c>
      <c r="J2406" s="6" t="str">
        <f>OBV!F2406</f>
        <v>BEARISH</v>
      </c>
      <c r="K2406" s="6" t="str">
        <f>OBV!G2406</f>
        <v>NEUTRAL</v>
      </c>
      <c r="L2406" s="6" t="str">
        <f>OBV!H2406</f>
        <v>CONFIRMED BEARISH</v>
      </c>
      <c r="M2406" s="8">
        <f t="shared" si="373"/>
        <v>50</v>
      </c>
      <c r="N2406" s="8">
        <f t="shared" si="370"/>
        <v>0</v>
      </c>
      <c r="O2406" s="8">
        <f t="shared" si="371"/>
        <v>75</v>
      </c>
      <c r="P2406" s="8">
        <f t="shared" si="372"/>
        <v>16.5</v>
      </c>
      <c r="Q2406" s="9">
        <f t="shared" si="374"/>
        <v>31.225000000000001</v>
      </c>
      <c r="R2406" s="9">
        <f t="shared" si="375"/>
        <v>40.375</v>
      </c>
      <c r="S2406" s="9">
        <f t="shared" si="376"/>
        <v>33.674999999999997</v>
      </c>
      <c r="T2406" s="9">
        <f t="shared" si="377"/>
        <v>35.375</v>
      </c>
      <c r="U2406" s="8">
        <f t="shared" si="378"/>
        <v>35.091666666666661</v>
      </c>
      <c r="V2406" s="8">
        <f t="shared" si="379"/>
        <v>35.162499999999994</v>
      </c>
    </row>
    <row r="2407" spans="1:22" ht="13.5" x14ac:dyDescent="0.25">
      <c r="A2407" s="3">
        <f>RSI!A2407</f>
        <v>45510</v>
      </c>
      <c r="B2407" s="2">
        <f>RSI!B2407</f>
        <v>34.229799999999997</v>
      </c>
      <c r="C2407" s="2">
        <f>RSI!I2407</f>
        <v>44.847587455589881</v>
      </c>
      <c r="D2407" s="2">
        <f>MACD!E2407</f>
        <v>0.39398286836778595</v>
      </c>
      <c r="E2407" s="2">
        <f>MACD!F2407</f>
        <v>0.26635749400892572</v>
      </c>
      <c r="F2407" s="2">
        <f>'Moving Avg'!D2407</f>
        <v>34.299860000000002</v>
      </c>
      <c r="G2407" s="2">
        <f>'Moving Avg'!F2407</f>
        <v>34.695529999999991</v>
      </c>
      <c r="H2407" s="2">
        <f>'Moving Avg'!G2407</f>
        <v>34.153740000000013</v>
      </c>
      <c r="I2407" s="2">
        <f>'Moving Avg'!H2407</f>
        <v>27.790365499999997</v>
      </c>
      <c r="J2407" s="6" t="str">
        <f>OBV!F2407</f>
        <v>BEARISH</v>
      </c>
      <c r="K2407" s="6" t="str">
        <f>OBV!G2407</f>
        <v>NEUTRAL</v>
      </c>
      <c r="L2407" s="6" t="str">
        <f>OBV!H2407</f>
        <v>CONFIRMED BEARISH</v>
      </c>
      <c r="M2407" s="8">
        <f t="shared" si="373"/>
        <v>50</v>
      </c>
      <c r="N2407" s="8">
        <f t="shared" si="370"/>
        <v>0</v>
      </c>
      <c r="O2407" s="8">
        <f t="shared" si="371"/>
        <v>75</v>
      </c>
      <c r="P2407" s="8">
        <f t="shared" si="372"/>
        <v>16.5</v>
      </c>
      <c r="Q2407" s="9">
        <f t="shared" si="374"/>
        <v>31.225000000000001</v>
      </c>
      <c r="R2407" s="9">
        <f t="shared" si="375"/>
        <v>40.375</v>
      </c>
      <c r="S2407" s="9">
        <f t="shared" si="376"/>
        <v>33.674999999999997</v>
      </c>
      <c r="T2407" s="9">
        <f t="shared" si="377"/>
        <v>35.375</v>
      </c>
      <c r="U2407" s="8">
        <f t="shared" si="378"/>
        <v>35.091666666666661</v>
      </c>
      <c r="V2407" s="8">
        <f t="shared" si="379"/>
        <v>35.162499999999994</v>
      </c>
    </row>
    <row r="2408" spans="1:22" ht="13.5" x14ac:dyDescent="0.25">
      <c r="A2408" s="3">
        <f>RSI!A2408</f>
        <v>45511</v>
      </c>
      <c r="B2408" s="2">
        <f>RSI!B2408</f>
        <v>34.389000000000003</v>
      </c>
      <c r="C2408" s="2">
        <f>RSI!I2408</f>
        <v>49.242086791491509</v>
      </c>
      <c r="D2408" s="2">
        <f>MACD!E2408</f>
        <v>0.4151115016010607</v>
      </c>
      <c r="E2408" s="2">
        <f>MACD!F2408</f>
        <v>0.29610829552735274</v>
      </c>
      <c r="F2408" s="2">
        <f>'Moving Avg'!D2408</f>
        <v>34.293480000000002</v>
      </c>
      <c r="G2408" s="2">
        <f>'Moving Avg'!F2408</f>
        <v>34.683584999999994</v>
      </c>
      <c r="H2408" s="2">
        <f>'Moving Avg'!G2408</f>
        <v>34.190356000000008</v>
      </c>
      <c r="I2408" s="2">
        <f>'Moving Avg'!H2408</f>
        <v>27.837930999999994</v>
      </c>
      <c r="J2408" s="6" t="str">
        <f>OBV!F2408</f>
        <v>BEARISH</v>
      </c>
      <c r="K2408" s="6" t="str">
        <f>OBV!G2408</f>
        <v>NEUTRAL</v>
      </c>
      <c r="L2408" s="6" t="str">
        <f>OBV!H2408</f>
        <v>CONFIRMED BEARISH</v>
      </c>
      <c r="M2408" s="8">
        <f t="shared" si="373"/>
        <v>50</v>
      </c>
      <c r="N2408" s="8">
        <f t="shared" si="370"/>
        <v>0</v>
      </c>
      <c r="O2408" s="8">
        <f t="shared" si="371"/>
        <v>75</v>
      </c>
      <c r="P2408" s="8">
        <f t="shared" si="372"/>
        <v>16.5</v>
      </c>
      <c r="Q2408" s="9">
        <f t="shared" si="374"/>
        <v>31.225000000000001</v>
      </c>
      <c r="R2408" s="9">
        <f t="shared" si="375"/>
        <v>40.375</v>
      </c>
      <c r="S2408" s="9">
        <f t="shared" si="376"/>
        <v>33.674999999999997</v>
      </c>
      <c r="T2408" s="9">
        <f t="shared" si="377"/>
        <v>35.375</v>
      </c>
      <c r="U2408" s="8">
        <f t="shared" si="378"/>
        <v>35.091666666666661</v>
      </c>
      <c r="V2408" s="8">
        <f t="shared" si="379"/>
        <v>35.162499999999994</v>
      </c>
    </row>
    <row r="2409" spans="1:22" ht="13.5" x14ac:dyDescent="0.25">
      <c r="A2409" s="3">
        <f>RSI!A2409</f>
        <v>45512</v>
      </c>
      <c r="B2409" s="2">
        <f>RSI!B2409</f>
        <v>34.389000000000003</v>
      </c>
      <c r="C2409" s="2">
        <f>RSI!I2409</f>
        <v>49.242086791491509</v>
      </c>
      <c r="D2409" s="2">
        <f>MACD!E2409</f>
        <v>0.43205488659464208</v>
      </c>
      <c r="E2409" s="2">
        <f>MACD!F2409</f>
        <v>0.32329761374081062</v>
      </c>
      <c r="F2409" s="2">
        <f>'Moving Avg'!D2409</f>
        <v>34.293480000000002</v>
      </c>
      <c r="G2409" s="2">
        <f>'Moving Avg'!F2409</f>
        <v>34.679599999999994</v>
      </c>
      <c r="H2409" s="2">
        <f>'Moving Avg'!G2409</f>
        <v>34.225540000000002</v>
      </c>
      <c r="I2409" s="2">
        <f>'Moving Avg'!H2409</f>
        <v>27.885496499999995</v>
      </c>
      <c r="J2409" s="6" t="str">
        <f>OBV!F2409</f>
        <v>BEARISH</v>
      </c>
      <c r="K2409" s="6" t="str">
        <f>OBV!G2409</f>
        <v>NEUTRAL</v>
      </c>
      <c r="L2409" s="6" t="str">
        <f>OBV!H2409</f>
        <v>NEUTRAL</v>
      </c>
      <c r="M2409" s="8">
        <f t="shared" si="373"/>
        <v>50</v>
      </c>
      <c r="N2409" s="8">
        <f t="shared" si="370"/>
        <v>0</v>
      </c>
      <c r="O2409" s="8">
        <f t="shared" si="371"/>
        <v>75</v>
      </c>
      <c r="P2409" s="8">
        <f t="shared" si="372"/>
        <v>16.5</v>
      </c>
      <c r="Q2409" s="9">
        <f t="shared" si="374"/>
        <v>31.225000000000001</v>
      </c>
      <c r="R2409" s="9">
        <f t="shared" si="375"/>
        <v>40.375</v>
      </c>
      <c r="S2409" s="9">
        <f t="shared" si="376"/>
        <v>33.674999999999997</v>
      </c>
      <c r="T2409" s="9">
        <f t="shared" si="377"/>
        <v>35.375</v>
      </c>
      <c r="U2409" s="8">
        <f t="shared" si="378"/>
        <v>35.091666666666661</v>
      </c>
      <c r="V2409" s="8">
        <f t="shared" si="379"/>
        <v>35.162499999999994</v>
      </c>
    </row>
    <row r="2410" spans="1:22" ht="13.5" x14ac:dyDescent="0.25">
      <c r="A2410" s="3">
        <f>RSI!A2410</f>
        <v>45513</v>
      </c>
      <c r="B2410" s="2">
        <f>RSI!B2410</f>
        <v>34.229799999999997</v>
      </c>
      <c r="C2410" s="2">
        <f>RSI!I2410</f>
        <v>45.076603120334362</v>
      </c>
      <c r="D2410" s="2">
        <f>MACD!E2410</f>
        <v>0.41070449151445843</v>
      </c>
      <c r="E2410" s="2">
        <f>MACD!F2410</f>
        <v>0.34077898929554018</v>
      </c>
      <c r="F2410" s="2">
        <f>'Moving Avg'!D2410</f>
        <v>34.293480000000002</v>
      </c>
      <c r="G2410" s="2">
        <f>'Moving Avg'!F2410</f>
        <v>34.643774999999991</v>
      </c>
      <c r="H2410" s="2">
        <f>'Moving Avg'!G2410</f>
        <v>34.260406000000003</v>
      </c>
      <c r="I2410" s="2">
        <f>'Moving Avg'!H2410</f>
        <v>27.932448999999998</v>
      </c>
      <c r="J2410" s="6" t="str">
        <f>OBV!F2410</f>
        <v>BULLISH</v>
      </c>
      <c r="K2410" s="6" t="str">
        <f>OBV!G2410</f>
        <v>NEUTRAL</v>
      </c>
      <c r="L2410" s="6" t="str">
        <f>OBV!H2410</f>
        <v>NEUTRAL</v>
      </c>
      <c r="M2410" s="8">
        <f t="shared" si="373"/>
        <v>50</v>
      </c>
      <c r="N2410" s="8">
        <f t="shared" si="370"/>
        <v>0</v>
      </c>
      <c r="O2410" s="8">
        <f t="shared" si="371"/>
        <v>75</v>
      </c>
      <c r="P2410" s="8">
        <f t="shared" si="372"/>
        <v>49.5</v>
      </c>
      <c r="Q2410" s="9">
        <f t="shared" si="374"/>
        <v>36.174999999999997</v>
      </c>
      <c r="R2410" s="9">
        <f t="shared" si="375"/>
        <v>48.625</v>
      </c>
      <c r="S2410" s="9">
        <f t="shared" si="376"/>
        <v>48.525000000000006</v>
      </c>
      <c r="T2410" s="9">
        <f t="shared" si="377"/>
        <v>43.625</v>
      </c>
      <c r="U2410" s="8">
        <f t="shared" si="378"/>
        <v>44.441666666666663</v>
      </c>
      <c r="V2410" s="8">
        <f t="shared" si="379"/>
        <v>44.237499999999997</v>
      </c>
    </row>
    <row r="2411" spans="1:22" ht="13.5" x14ac:dyDescent="0.25">
      <c r="A2411" s="3">
        <f>RSI!A2411</f>
        <v>45516</v>
      </c>
      <c r="B2411" s="2">
        <f>RSI!B2411</f>
        <v>34.389000000000003</v>
      </c>
      <c r="C2411" s="2">
        <f>RSI!I2411</f>
        <v>49.662316399969889</v>
      </c>
      <c r="D2411" s="2">
        <f>MACD!E2411</f>
        <v>0.36979458663380882</v>
      </c>
      <c r="E2411" s="2">
        <f>MACD!F2411</f>
        <v>0.34658210876319395</v>
      </c>
      <c r="F2411" s="2">
        <f>'Moving Avg'!D2411</f>
        <v>34.325319999999998</v>
      </c>
      <c r="G2411" s="2">
        <f>'Moving Avg'!F2411</f>
        <v>34.611930000000001</v>
      </c>
      <c r="H2411" s="2">
        <f>'Moving Avg'!G2411</f>
        <v>34.295430000000003</v>
      </c>
      <c r="I2411" s="2">
        <f>'Moving Avg'!H2411</f>
        <v>27.980014499999996</v>
      </c>
      <c r="J2411" s="6" t="str">
        <f>OBV!F2411</f>
        <v>BULLISH</v>
      </c>
      <c r="K2411" s="6" t="str">
        <f>OBV!G2411</f>
        <v>NEUTRAL</v>
      </c>
      <c r="L2411" s="6" t="str">
        <f>OBV!H2411</f>
        <v>CONFIRMED BULLISH</v>
      </c>
      <c r="M2411" s="8">
        <f t="shared" si="373"/>
        <v>50</v>
      </c>
      <c r="N2411" s="8">
        <f t="shared" si="370"/>
        <v>0</v>
      </c>
      <c r="O2411" s="8">
        <f t="shared" si="371"/>
        <v>75</v>
      </c>
      <c r="P2411" s="8">
        <f t="shared" si="372"/>
        <v>83.5</v>
      </c>
      <c r="Q2411" s="9">
        <f t="shared" si="374"/>
        <v>41.274999999999999</v>
      </c>
      <c r="R2411" s="9">
        <f t="shared" si="375"/>
        <v>57.125</v>
      </c>
      <c r="S2411" s="9">
        <f t="shared" si="376"/>
        <v>63.825000000000003</v>
      </c>
      <c r="T2411" s="9">
        <f t="shared" si="377"/>
        <v>52.125</v>
      </c>
      <c r="U2411" s="8">
        <f t="shared" si="378"/>
        <v>54.07500000000001</v>
      </c>
      <c r="V2411" s="8">
        <f t="shared" si="379"/>
        <v>53.587500000000006</v>
      </c>
    </row>
    <row r="2412" spans="1:22" ht="13.5" x14ac:dyDescent="0.25">
      <c r="A2412" s="3">
        <f>RSI!A2412</f>
        <v>45518</v>
      </c>
      <c r="B2412" s="2">
        <f>RSI!B2412</f>
        <v>34.229799999999997</v>
      </c>
      <c r="C2412" s="2">
        <f>RSI!I2412</f>
        <v>45.565293745402784</v>
      </c>
      <c r="D2412" s="2">
        <f>MACD!E2412</f>
        <v>0.35938261458618115</v>
      </c>
      <c r="E2412" s="2">
        <f>MACD!F2412</f>
        <v>0.34914220992779138</v>
      </c>
      <c r="F2412" s="2">
        <f>'Moving Avg'!D2412</f>
        <v>34.325319999999998</v>
      </c>
      <c r="G2412" s="2">
        <f>'Moving Avg'!F2412</f>
        <v>34.572125</v>
      </c>
      <c r="H2412" s="2">
        <f>'Moving Avg'!G2412</f>
        <v>34.328862000000001</v>
      </c>
      <c r="I2412" s="2">
        <f>'Moving Avg'!H2412</f>
        <v>28.026783999999999</v>
      </c>
      <c r="J2412" s="6" t="str">
        <f>OBV!F2412</f>
        <v>BULLISH</v>
      </c>
      <c r="K2412" s="6" t="str">
        <f>OBV!G2412</f>
        <v>NEUTRAL</v>
      </c>
      <c r="L2412" s="6" t="str">
        <f>OBV!H2412</f>
        <v>NEUTRAL</v>
      </c>
      <c r="M2412" s="8">
        <f t="shared" si="373"/>
        <v>50</v>
      </c>
      <c r="N2412" s="8">
        <f t="shared" si="370"/>
        <v>0</v>
      </c>
      <c r="O2412" s="8">
        <f t="shared" si="371"/>
        <v>75</v>
      </c>
      <c r="P2412" s="8">
        <f t="shared" si="372"/>
        <v>49.5</v>
      </c>
      <c r="Q2412" s="9">
        <f t="shared" si="374"/>
        <v>36.174999999999997</v>
      </c>
      <c r="R2412" s="9">
        <f t="shared" si="375"/>
        <v>48.625</v>
      </c>
      <c r="S2412" s="9">
        <f t="shared" si="376"/>
        <v>48.525000000000006</v>
      </c>
      <c r="T2412" s="9">
        <f t="shared" si="377"/>
        <v>43.625</v>
      </c>
      <c r="U2412" s="8">
        <f t="shared" si="378"/>
        <v>44.441666666666663</v>
      </c>
      <c r="V2412" s="8">
        <f t="shared" si="379"/>
        <v>44.237499999999997</v>
      </c>
    </row>
    <row r="2413" spans="1:22" ht="13.5" x14ac:dyDescent="0.25">
      <c r="A2413" s="3">
        <f>RSI!A2413</f>
        <v>45519</v>
      </c>
      <c r="B2413" s="2">
        <f>RSI!B2413</f>
        <v>34.229799999999997</v>
      </c>
      <c r="C2413" s="2">
        <f>RSI!I2413</f>
        <v>45.565293745402784</v>
      </c>
      <c r="D2413" s="2">
        <f>MACD!E2413</f>
        <v>0.31982015654789109</v>
      </c>
      <c r="E2413" s="2">
        <f>MACD!F2413</f>
        <v>0.34327779925181134</v>
      </c>
      <c r="F2413" s="2">
        <f>'Moving Avg'!D2413</f>
        <v>34.293480000000002</v>
      </c>
      <c r="G2413" s="2">
        <f>'Moving Avg'!F2413</f>
        <v>34.532719999999998</v>
      </c>
      <c r="H2413" s="2">
        <f>'Moving Avg'!G2413</f>
        <v>34.362614000000001</v>
      </c>
      <c r="I2413" s="2">
        <f>'Moving Avg'!H2413</f>
        <v>28.073590499999995</v>
      </c>
      <c r="J2413" s="6" t="str">
        <f>OBV!F2413</f>
        <v>BEARISH</v>
      </c>
      <c r="K2413" s="6" t="str">
        <f>OBV!G2413</f>
        <v>NEUTRAL</v>
      </c>
      <c r="L2413" s="6" t="str">
        <f>OBV!H2413</f>
        <v>CONFIRMED BEARISH</v>
      </c>
      <c r="M2413" s="8">
        <f t="shared" si="373"/>
        <v>50</v>
      </c>
      <c r="N2413" s="8">
        <f t="shared" si="370"/>
        <v>100</v>
      </c>
      <c r="O2413" s="8">
        <f t="shared" si="371"/>
        <v>75</v>
      </c>
      <c r="P2413" s="8">
        <f t="shared" si="372"/>
        <v>16.5</v>
      </c>
      <c r="Q2413" s="9">
        <f t="shared" si="374"/>
        <v>66.224999999999994</v>
      </c>
      <c r="R2413" s="9">
        <f t="shared" si="375"/>
        <v>60.375</v>
      </c>
      <c r="S2413" s="9">
        <f t="shared" si="376"/>
        <v>48.674999999999997</v>
      </c>
      <c r="T2413" s="9">
        <f t="shared" si="377"/>
        <v>60.375</v>
      </c>
      <c r="U2413" s="8">
        <f t="shared" si="378"/>
        <v>58.42499999999999</v>
      </c>
      <c r="V2413" s="8">
        <f t="shared" si="379"/>
        <v>58.912499999999994</v>
      </c>
    </row>
    <row r="2414" spans="1:22" ht="13.5" x14ac:dyDescent="0.25">
      <c r="A2414" s="3">
        <f>RSI!A2414</f>
        <v>45520</v>
      </c>
      <c r="B2414" s="2">
        <f>RSI!B2414</f>
        <v>34.229799999999997</v>
      </c>
      <c r="C2414" s="2">
        <f>RSI!I2414</f>
        <v>45.565293745402784</v>
      </c>
      <c r="D2414" s="2">
        <f>MACD!E2414</f>
        <v>0.28244934006151112</v>
      </c>
      <c r="E2414" s="2">
        <f>MACD!F2414</f>
        <v>0.3311121074137513</v>
      </c>
      <c r="F2414" s="2">
        <f>'Moving Avg'!D2414</f>
        <v>34.26164</v>
      </c>
      <c r="G2414" s="2">
        <f>'Moving Avg'!F2414</f>
        <v>34.512814999999996</v>
      </c>
      <c r="H2414" s="2">
        <f>'Moving Avg'!G2414</f>
        <v>34.399231999999998</v>
      </c>
      <c r="I2414" s="2">
        <f>'Moving Avg'!H2414</f>
        <v>28.120579499999995</v>
      </c>
      <c r="J2414" s="6" t="str">
        <f>OBV!F2414</f>
        <v>BEARISH</v>
      </c>
      <c r="K2414" s="6" t="str">
        <f>OBV!G2414</f>
        <v>NEUTRAL</v>
      </c>
      <c r="L2414" s="6" t="str">
        <f>OBV!H2414</f>
        <v>CONFIRMED BEARISH</v>
      </c>
      <c r="M2414" s="8">
        <f t="shared" si="373"/>
        <v>50</v>
      </c>
      <c r="N2414" s="8">
        <f t="shared" si="370"/>
        <v>100</v>
      </c>
      <c r="O2414" s="8">
        <f t="shared" si="371"/>
        <v>75</v>
      </c>
      <c r="P2414" s="8">
        <f t="shared" si="372"/>
        <v>16.5</v>
      </c>
      <c r="Q2414" s="9">
        <f t="shared" si="374"/>
        <v>66.224999999999994</v>
      </c>
      <c r="R2414" s="9">
        <f t="shared" si="375"/>
        <v>60.375</v>
      </c>
      <c r="S2414" s="9">
        <f t="shared" si="376"/>
        <v>48.674999999999997</v>
      </c>
      <c r="T2414" s="9">
        <f t="shared" si="377"/>
        <v>60.375</v>
      </c>
      <c r="U2414" s="8">
        <f t="shared" si="378"/>
        <v>58.42499999999999</v>
      </c>
      <c r="V2414" s="8">
        <f t="shared" si="379"/>
        <v>58.912499999999994</v>
      </c>
    </row>
    <row r="2415" spans="1:22" ht="13.5" x14ac:dyDescent="0.25">
      <c r="A2415" s="3">
        <f>RSI!A2415</f>
        <v>45523</v>
      </c>
      <c r="B2415" s="2">
        <f>RSI!B2415</f>
        <v>34.229799999999997</v>
      </c>
      <c r="C2415" s="2">
        <f>RSI!I2415</f>
        <v>45.565293745402784</v>
      </c>
      <c r="D2415" s="2">
        <f>MACD!E2415</f>
        <v>0.22727335175950714</v>
      </c>
      <c r="E2415" s="2">
        <f>MACD!F2415</f>
        <v>0.31034435628290247</v>
      </c>
      <c r="F2415" s="2">
        <f>'Moving Avg'!D2415</f>
        <v>34.26164</v>
      </c>
      <c r="G2415" s="2">
        <f>'Moving Avg'!F2415</f>
        <v>34.473409999999994</v>
      </c>
      <c r="H2415" s="2">
        <f>'Moving Avg'!G2415</f>
        <v>34.432664000000003</v>
      </c>
      <c r="I2415" s="2">
        <f>'Moving Avg'!H2415</f>
        <v>28.167715000000001</v>
      </c>
      <c r="J2415" s="6" t="str">
        <f>OBV!F2415</f>
        <v>BULLISH</v>
      </c>
      <c r="K2415" s="6" t="str">
        <f>OBV!G2415</f>
        <v>NEUTRAL</v>
      </c>
      <c r="L2415" s="6" t="str">
        <f>OBV!H2415</f>
        <v>NEUTRAL</v>
      </c>
      <c r="M2415" s="8">
        <f t="shared" si="373"/>
        <v>50</v>
      </c>
      <c r="N2415" s="8">
        <f t="shared" si="370"/>
        <v>100</v>
      </c>
      <c r="O2415" s="8">
        <f t="shared" si="371"/>
        <v>75</v>
      </c>
      <c r="P2415" s="8">
        <f t="shared" si="372"/>
        <v>49.5</v>
      </c>
      <c r="Q2415" s="9">
        <f t="shared" si="374"/>
        <v>71.174999999999997</v>
      </c>
      <c r="R2415" s="9">
        <f t="shared" si="375"/>
        <v>68.625</v>
      </c>
      <c r="S2415" s="9">
        <f t="shared" si="376"/>
        <v>63.525000000000006</v>
      </c>
      <c r="T2415" s="9">
        <f t="shared" si="377"/>
        <v>68.625</v>
      </c>
      <c r="U2415" s="8">
        <f t="shared" si="378"/>
        <v>67.775000000000006</v>
      </c>
      <c r="V2415" s="8">
        <f t="shared" si="379"/>
        <v>67.987500000000011</v>
      </c>
    </row>
    <row r="2416" spans="1:22" ht="13.5" x14ac:dyDescent="0.25">
      <c r="A2416" s="3">
        <f>RSI!A2416</f>
        <v>45524</v>
      </c>
      <c r="B2416" s="2">
        <f>RSI!B2416</f>
        <v>34.229799999999997</v>
      </c>
      <c r="C2416" s="2">
        <f>RSI!I2416</f>
        <v>45.565293745402784</v>
      </c>
      <c r="D2416" s="2">
        <f>MACD!E2416</f>
        <v>0.18145429138888858</v>
      </c>
      <c r="E2416" s="2">
        <f>MACD!F2416</f>
        <v>0.28456634330409969</v>
      </c>
      <c r="F2416" s="2">
        <f>'Moving Avg'!D2416</f>
        <v>34.229799999999997</v>
      </c>
      <c r="G2416" s="2">
        <f>'Moving Avg'!F2416</f>
        <v>34.434004999999992</v>
      </c>
      <c r="H2416" s="2">
        <f>'Moving Avg'!G2416</f>
        <v>34.456704000000002</v>
      </c>
      <c r="I2416" s="2">
        <f>'Moving Avg'!H2416</f>
        <v>28.2152165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  <c r="M2416" s="8">
        <f t="shared" si="373"/>
        <v>50</v>
      </c>
      <c r="N2416" s="8">
        <f t="shared" si="370"/>
        <v>100</v>
      </c>
      <c r="O2416" s="8">
        <f t="shared" si="371"/>
        <v>75</v>
      </c>
      <c r="P2416" s="8">
        <f t="shared" si="372"/>
        <v>16.5</v>
      </c>
      <c r="Q2416" s="9">
        <f t="shared" si="374"/>
        <v>66.224999999999994</v>
      </c>
      <c r="R2416" s="9">
        <f t="shared" si="375"/>
        <v>60.375</v>
      </c>
      <c r="S2416" s="9">
        <f t="shared" si="376"/>
        <v>48.674999999999997</v>
      </c>
      <c r="T2416" s="9">
        <f t="shared" si="377"/>
        <v>60.375</v>
      </c>
      <c r="U2416" s="8">
        <f t="shared" si="378"/>
        <v>58.42499999999999</v>
      </c>
      <c r="V2416" s="8">
        <f t="shared" si="379"/>
        <v>58.912499999999994</v>
      </c>
    </row>
    <row r="2417" spans="1:22" ht="13.5" x14ac:dyDescent="0.25">
      <c r="A2417" s="3">
        <f>RSI!A2417</f>
        <v>45525</v>
      </c>
      <c r="B2417" s="2">
        <f>RSI!B2417</f>
        <v>34.229799999999997</v>
      </c>
      <c r="C2417" s="2">
        <f>RSI!I2417</f>
        <v>45.565293745402784</v>
      </c>
      <c r="D2417" s="2">
        <f>MACD!E2417</f>
        <v>0.14348831199436773</v>
      </c>
      <c r="E2417" s="2">
        <f>MACD!F2417</f>
        <v>0.25635073704215333</v>
      </c>
      <c r="F2417" s="2">
        <f>'Moving Avg'!D2417</f>
        <v>34.229799999999997</v>
      </c>
      <c r="G2417" s="2">
        <f>'Moving Avg'!F2417</f>
        <v>34.398179999999989</v>
      </c>
      <c r="H2417" s="2">
        <f>'Moving Avg'!G2417</f>
        <v>34.485680000000009</v>
      </c>
      <c r="I2417" s="2">
        <f>'Moving Avg'!H2417</f>
        <v>28.262388499999997</v>
      </c>
      <c r="J2417" s="6" t="str">
        <f>OBV!F2417</f>
        <v>NEUTRAL</v>
      </c>
      <c r="K2417" s="6" t="str">
        <f>OBV!G2417</f>
        <v>NEUTRAL</v>
      </c>
      <c r="L2417" s="6" t="str">
        <f>OBV!H2417</f>
        <v>NEUTRAL</v>
      </c>
      <c r="M2417" s="8">
        <f t="shared" si="373"/>
        <v>50</v>
      </c>
      <c r="N2417" s="8">
        <f t="shared" si="370"/>
        <v>100</v>
      </c>
      <c r="O2417" s="8">
        <f t="shared" si="371"/>
        <v>75</v>
      </c>
      <c r="P2417" s="8">
        <f t="shared" si="372"/>
        <v>33</v>
      </c>
      <c r="Q2417" s="9">
        <f t="shared" si="374"/>
        <v>68.7</v>
      </c>
      <c r="R2417" s="9">
        <f t="shared" si="375"/>
        <v>64.5</v>
      </c>
      <c r="S2417" s="9">
        <f t="shared" si="376"/>
        <v>56.1</v>
      </c>
      <c r="T2417" s="9">
        <f t="shared" si="377"/>
        <v>64.5</v>
      </c>
      <c r="U2417" s="8">
        <f t="shared" si="378"/>
        <v>63.099999999999994</v>
      </c>
      <c r="V2417" s="8">
        <f t="shared" si="379"/>
        <v>63.449999999999996</v>
      </c>
    </row>
    <row r="2418" spans="1:22" ht="13.5" x14ac:dyDescent="0.25">
      <c r="A2418" s="3">
        <f>RSI!A2418</f>
        <v>45526</v>
      </c>
      <c r="B2418" s="2">
        <f>RSI!B2418</f>
        <v>34.389000000000003</v>
      </c>
      <c r="C2418" s="2">
        <f>RSI!I2418</f>
        <v>51.771842403650616</v>
      </c>
      <c r="D2418" s="2">
        <f>MACD!E2418</f>
        <v>0.12480740720385342</v>
      </c>
      <c r="E2418" s="2">
        <f>MACD!F2418</f>
        <v>0.23004207107449334</v>
      </c>
      <c r="F2418" s="2">
        <f>'Moving Avg'!D2418</f>
        <v>34.26164</v>
      </c>
      <c r="G2418" s="2">
        <f>'Moving Avg'!F2418</f>
        <v>34.370314999999991</v>
      </c>
      <c r="H2418" s="2">
        <f>'Moving Avg'!G2418</f>
        <v>34.514496000000001</v>
      </c>
      <c r="I2418" s="2">
        <f>'Moving Avg'!H2418</f>
        <v>28.311783500000001</v>
      </c>
      <c r="J2418" s="6" t="str">
        <f>OBV!F2418</f>
        <v>BULLISH</v>
      </c>
      <c r="K2418" s="6" t="str">
        <f>OBV!G2418</f>
        <v>NEUTRAL</v>
      </c>
      <c r="L2418" s="6" t="str">
        <f>OBV!H2418</f>
        <v>CONFIRMED BULLISH</v>
      </c>
      <c r="M2418" s="8">
        <f t="shared" si="373"/>
        <v>50</v>
      </c>
      <c r="N2418" s="8">
        <f t="shared" si="370"/>
        <v>100</v>
      </c>
      <c r="O2418" s="8">
        <f t="shared" si="371"/>
        <v>75</v>
      </c>
      <c r="P2418" s="8">
        <f t="shared" si="372"/>
        <v>83.5</v>
      </c>
      <c r="Q2418" s="9">
        <f t="shared" si="374"/>
        <v>76.275000000000006</v>
      </c>
      <c r="R2418" s="9">
        <f t="shared" si="375"/>
        <v>77.125</v>
      </c>
      <c r="S2418" s="9">
        <f t="shared" si="376"/>
        <v>78.825000000000003</v>
      </c>
      <c r="T2418" s="9">
        <f t="shared" si="377"/>
        <v>77.125</v>
      </c>
      <c r="U2418" s="8">
        <f t="shared" si="378"/>
        <v>77.408333333333346</v>
      </c>
      <c r="V2418" s="8">
        <f t="shared" si="379"/>
        <v>77.337500000000006</v>
      </c>
    </row>
    <row r="2419" spans="1:22" ht="13.5" x14ac:dyDescent="0.25">
      <c r="A2419" s="3">
        <f>RSI!A2419</f>
        <v>45527</v>
      </c>
      <c r="B2419" s="2">
        <f>RSI!B2419</f>
        <v>34.229799999999997</v>
      </c>
      <c r="C2419" s="2">
        <f>RSI!I2419</f>
        <v>46.110042847893254</v>
      </c>
      <c r="D2419" s="2">
        <f>MACD!E2419</f>
        <v>0.12054165664485339</v>
      </c>
      <c r="E2419" s="2">
        <f>MACD!F2419</f>
        <v>0.20814198818856539</v>
      </c>
      <c r="F2419" s="2">
        <f>'Moving Avg'!D2419</f>
        <v>34.26164</v>
      </c>
      <c r="G2419" s="2">
        <f>'Moving Avg'!F2419</f>
        <v>34.334889999999994</v>
      </c>
      <c r="H2419" s="2">
        <f>'Moving Avg'!G2419</f>
        <v>34.538376</v>
      </c>
      <c r="I2419" s="2">
        <f>'Moving Avg'!H2419</f>
        <v>28.359650500000001</v>
      </c>
      <c r="J2419" s="6" t="str">
        <f>OBV!F2419</f>
        <v>BULLISH</v>
      </c>
      <c r="K2419" s="6" t="str">
        <f>OBV!G2419</f>
        <v>NEUTRAL</v>
      </c>
      <c r="L2419" s="6" t="str">
        <f>OBV!H2419</f>
        <v>NEUTRAL</v>
      </c>
      <c r="M2419" s="8">
        <f t="shared" si="373"/>
        <v>50</v>
      </c>
      <c r="N2419" s="8">
        <f t="shared" si="370"/>
        <v>100</v>
      </c>
      <c r="O2419" s="8">
        <f t="shared" si="371"/>
        <v>75</v>
      </c>
      <c r="P2419" s="8">
        <f t="shared" si="372"/>
        <v>49.5</v>
      </c>
      <c r="Q2419" s="9">
        <f t="shared" si="374"/>
        <v>71.174999999999997</v>
      </c>
      <c r="R2419" s="9">
        <f t="shared" si="375"/>
        <v>68.625</v>
      </c>
      <c r="S2419" s="9">
        <f t="shared" si="376"/>
        <v>63.525000000000006</v>
      </c>
      <c r="T2419" s="9">
        <f t="shared" si="377"/>
        <v>68.625</v>
      </c>
      <c r="U2419" s="8">
        <f t="shared" si="378"/>
        <v>67.775000000000006</v>
      </c>
      <c r="V2419" s="8">
        <f t="shared" si="379"/>
        <v>67.987500000000011</v>
      </c>
    </row>
    <row r="2420" spans="1:22" ht="13.5" x14ac:dyDescent="0.25">
      <c r="A2420" s="3">
        <f>RSI!A2420</f>
        <v>45530</v>
      </c>
      <c r="B2420" s="2">
        <f>RSI!B2420</f>
        <v>34.229799999999997</v>
      </c>
      <c r="C2420" s="2">
        <f>RSI!I2420</f>
        <v>46.110042847893254</v>
      </c>
      <c r="D2420" s="2">
        <f>MACD!E2420</f>
        <v>9.3147787612650745E-2</v>
      </c>
      <c r="E2420" s="2">
        <f>MACD!F2420</f>
        <v>0.18514314807338247</v>
      </c>
      <c r="F2420" s="2">
        <f>'Moving Avg'!D2420</f>
        <v>34.26164</v>
      </c>
      <c r="G2420" s="2">
        <f>'Moving Avg'!F2420</f>
        <v>34.314984999999993</v>
      </c>
      <c r="H2420" s="2">
        <f>'Moving Avg'!G2420</f>
        <v>34.562256000000005</v>
      </c>
      <c r="I2420" s="2">
        <f>'Moving Avg'!H2420</f>
        <v>28.407335000000003</v>
      </c>
      <c r="J2420" s="6" t="str">
        <f>OBV!F2420</f>
        <v>BULLISH</v>
      </c>
      <c r="K2420" s="6" t="str">
        <f>OBV!G2420</f>
        <v>NEUTRAL</v>
      </c>
      <c r="L2420" s="6" t="str">
        <f>OBV!H2420</f>
        <v>NEUTRAL</v>
      </c>
      <c r="M2420" s="8">
        <f t="shared" si="373"/>
        <v>50</v>
      </c>
      <c r="N2420" s="8">
        <f t="shared" si="370"/>
        <v>100</v>
      </c>
      <c r="O2420" s="8">
        <f t="shared" si="371"/>
        <v>75</v>
      </c>
      <c r="P2420" s="8">
        <f t="shared" si="372"/>
        <v>49.5</v>
      </c>
      <c r="Q2420" s="9">
        <f t="shared" si="374"/>
        <v>71.174999999999997</v>
      </c>
      <c r="R2420" s="9">
        <f t="shared" si="375"/>
        <v>68.625</v>
      </c>
      <c r="S2420" s="9">
        <f t="shared" si="376"/>
        <v>63.525000000000006</v>
      </c>
      <c r="T2420" s="9">
        <f t="shared" si="377"/>
        <v>68.625</v>
      </c>
      <c r="U2420" s="8">
        <f t="shared" si="378"/>
        <v>67.775000000000006</v>
      </c>
      <c r="V2420" s="8">
        <f t="shared" si="379"/>
        <v>67.987500000000011</v>
      </c>
    </row>
    <row r="2421" spans="1:22" ht="13.5" x14ac:dyDescent="0.25">
      <c r="A2421" s="3">
        <f>RSI!A2421</f>
        <v>45531</v>
      </c>
      <c r="B2421" s="2">
        <f>RSI!B2421</f>
        <v>34.070599999999999</v>
      </c>
      <c r="C2421" s="2">
        <f>RSI!I2421</f>
        <v>40.92005389638517</v>
      </c>
      <c r="D2421" s="2">
        <f>MACD!E2421</f>
        <v>0.10690874164597375</v>
      </c>
      <c r="E2421" s="2">
        <f>MACD!F2421</f>
        <v>0.16949626678790075</v>
      </c>
      <c r="F2421" s="2">
        <f>'Moving Avg'!D2421</f>
        <v>34.229799999999997</v>
      </c>
      <c r="G2421" s="2">
        <f>'Moving Avg'!F2421</f>
        <v>34.2911</v>
      </c>
      <c r="H2421" s="2">
        <f>'Moving Avg'!G2421</f>
        <v>34.582952000000006</v>
      </c>
      <c r="I2421" s="2">
        <f>'Moving Avg'!H2421</f>
        <v>28.453308499999999</v>
      </c>
      <c r="J2421" s="6" t="str">
        <f>OBV!F2421</f>
        <v>BEARISH</v>
      </c>
      <c r="K2421" s="6" t="str">
        <f>OBV!G2421</f>
        <v>NEUTRAL</v>
      </c>
      <c r="L2421" s="6" t="str">
        <f>OBV!H2421</f>
        <v>CONFIRMED BEARISH</v>
      </c>
      <c r="M2421" s="8">
        <f t="shared" si="373"/>
        <v>50</v>
      </c>
      <c r="N2421" s="8">
        <f t="shared" si="370"/>
        <v>100</v>
      </c>
      <c r="O2421" s="8">
        <f t="shared" si="371"/>
        <v>75</v>
      </c>
      <c r="P2421" s="8">
        <f t="shared" si="372"/>
        <v>16.5</v>
      </c>
      <c r="Q2421" s="9">
        <f t="shared" si="374"/>
        <v>66.224999999999994</v>
      </c>
      <c r="R2421" s="9">
        <f t="shared" si="375"/>
        <v>60.375</v>
      </c>
      <c r="S2421" s="9">
        <f t="shared" si="376"/>
        <v>48.674999999999997</v>
      </c>
      <c r="T2421" s="9">
        <f t="shared" si="377"/>
        <v>60.375</v>
      </c>
      <c r="U2421" s="8">
        <f t="shared" si="378"/>
        <v>58.42499999999999</v>
      </c>
      <c r="V2421" s="8">
        <f t="shared" si="379"/>
        <v>58.912499999999994</v>
      </c>
    </row>
    <row r="2422" spans="1:22" ht="13.5" x14ac:dyDescent="0.25">
      <c r="A2422" s="3">
        <f>RSI!A2422</f>
        <v>45532</v>
      </c>
      <c r="B2422" s="2">
        <f>RSI!B2422</f>
        <v>34.826900000000002</v>
      </c>
      <c r="C2422" s="2">
        <f>RSI!I2422</f>
        <v>62.509069725024759</v>
      </c>
      <c r="D2422" s="2">
        <f>MACD!E2422</f>
        <v>3.9585742764430165E-2</v>
      </c>
      <c r="E2422" s="2">
        <f>MACD!F2422</f>
        <v>0.14351416198320663</v>
      </c>
      <c r="F2422" s="2">
        <f>'Moving Avg'!D2422</f>
        <v>34.349219999999995</v>
      </c>
      <c r="G2422" s="2">
        <f>'Moving Avg'!F2422</f>
        <v>34.301050000000004</v>
      </c>
      <c r="H2422" s="2">
        <f>'Moving Avg'!G2422</f>
        <v>34.610814000000012</v>
      </c>
      <c r="I2422" s="2">
        <f>'Moving Avg'!H2422</f>
        <v>28.5030635</v>
      </c>
      <c r="J2422" s="6" t="str">
        <f>OBV!F2422</f>
        <v>BEARISH</v>
      </c>
      <c r="K2422" s="6" t="str">
        <f>OBV!G2422</f>
        <v>NEUTRAL</v>
      </c>
      <c r="L2422" s="6" t="str">
        <f>OBV!H2422</f>
        <v>BEARISH DIVERGENCE</v>
      </c>
      <c r="M2422" s="8">
        <f t="shared" si="373"/>
        <v>50</v>
      </c>
      <c r="N2422" s="8">
        <f t="shared" si="370"/>
        <v>100</v>
      </c>
      <c r="O2422" s="8">
        <f t="shared" si="371"/>
        <v>75</v>
      </c>
      <c r="P2422" s="8">
        <f t="shared" si="372"/>
        <v>16.5</v>
      </c>
      <c r="Q2422" s="9">
        <f t="shared" si="374"/>
        <v>66.224999999999994</v>
      </c>
      <c r="R2422" s="9">
        <f t="shared" si="375"/>
        <v>60.375</v>
      </c>
      <c r="S2422" s="9">
        <f t="shared" si="376"/>
        <v>48.674999999999997</v>
      </c>
      <c r="T2422" s="9">
        <f t="shared" si="377"/>
        <v>60.375</v>
      </c>
      <c r="U2422" s="8">
        <f t="shared" si="378"/>
        <v>58.42499999999999</v>
      </c>
      <c r="V2422" s="8">
        <f t="shared" si="379"/>
        <v>58.912499999999994</v>
      </c>
    </row>
    <row r="2423" spans="1:22" ht="13.5" x14ac:dyDescent="0.25">
      <c r="A2423" s="3">
        <f>RSI!A2423</f>
        <v>45533</v>
      </c>
      <c r="B2423" s="2">
        <f>RSI!B2423</f>
        <v>34.826900000000002</v>
      </c>
      <c r="C2423" s="2">
        <f>RSI!I2423</f>
        <v>62.509069725024759</v>
      </c>
      <c r="D2423" s="2">
        <f>MACD!E2423</f>
        <v>-2.0415874510447907E-2</v>
      </c>
      <c r="E2423" s="2">
        <f>MACD!F2423</f>
        <v>0.11072815468447574</v>
      </c>
      <c r="F2423" s="2">
        <f>'Moving Avg'!D2423</f>
        <v>34.436799999999998</v>
      </c>
      <c r="G2423" s="2">
        <f>'Moving Avg'!F2423</f>
        <v>34.321350000000002</v>
      </c>
      <c r="H2423" s="2">
        <f>'Moving Avg'!G2423</f>
        <v>34.630716</v>
      </c>
      <c r="I2423" s="2">
        <f>'Moving Avg'!H2423</f>
        <v>28.552818499999997</v>
      </c>
      <c r="J2423" s="6" t="str">
        <f>OBV!F2423</f>
        <v>BEARISH</v>
      </c>
      <c r="K2423" s="6" t="str">
        <f>OBV!G2423</f>
        <v>NEUTRAL</v>
      </c>
      <c r="L2423" s="6" t="str">
        <f>OBV!H2423</f>
        <v>BEARISH DIVERGENCE</v>
      </c>
      <c r="M2423" s="8">
        <f t="shared" si="373"/>
        <v>50</v>
      </c>
      <c r="N2423" s="8">
        <f t="shared" si="370"/>
        <v>100</v>
      </c>
      <c r="O2423" s="8">
        <f t="shared" si="371"/>
        <v>75</v>
      </c>
      <c r="P2423" s="8">
        <f t="shared" si="372"/>
        <v>16.5</v>
      </c>
      <c r="Q2423" s="9">
        <f t="shared" si="374"/>
        <v>66.224999999999994</v>
      </c>
      <c r="R2423" s="9">
        <f t="shared" si="375"/>
        <v>60.375</v>
      </c>
      <c r="S2423" s="9">
        <f t="shared" si="376"/>
        <v>48.674999999999997</v>
      </c>
      <c r="T2423" s="9">
        <f t="shared" si="377"/>
        <v>60.375</v>
      </c>
      <c r="U2423" s="8">
        <f t="shared" si="378"/>
        <v>58.42499999999999</v>
      </c>
      <c r="V2423" s="8">
        <f t="shared" si="379"/>
        <v>58.912499999999994</v>
      </c>
    </row>
    <row r="2424" spans="1:22" ht="13.5" x14ac:dyDescent="0.25">
      <c r="A2424" s="3">
        <f>RSI!A2424</f>
        <v>45534</v>
      </c>
      <c r="B2424" s="2">
        <f>RSI!B2424</f>
        <v>34.826900000000002</v>
      </c>
      <c r="C2424" s="2">
        <f>RSI!I2424</f>
        <v>62.509069725024752</v>
      </c>
      <c r="D2424" s="2">
        <f>MACD!E2424</f>
        <v>-7.3997587480675975E-2</v>
      </c>
      <c r="E2424" s="2">
        <f>MACD!F2424</f>
        <v>7.378300625144539E-2</v>
      </c>
      <c r="F2424" s="2">
        <f>'Moving Avg'!D2424</f>
        <v>34.556219999999996</v>
      </c>
      <c r="G2424" s="2">
        <f>'Moving Avg'!F2424</f>
        <v>34.34324500000001</v>
      </c>
      <c r="H2424" s="2">
        <f>'Moving Avg'!G2424</f>
        <v>34.642816000000003</v>
      </c>
      <c r="I2424" s="2">
        <f>'Moving Avg'!H2424</f>
        <v>28.602610500000001</v>
      </c>
      <c r="J2424" s="6" t="str">
        <f>OBV!F2424</f>
        <v>BEARISH</v>
      </c>
      <c r="K2424" s="6" t="str">
        <f>OBV!G2424</f>
        <v>NEUTRAL</v>
      </c>
      <c r="L2424" s="6" t="str">
        <f>OBV!H2424</f>
        <v>BEARISH DIVERGENCE</v>
      </c>
      <c r="M2424" s="8">
        <f t="shared" si="373"/>
        <v>50</v>
      </c>
      <c r="N2424" s="8">
        <f t="shared" si="370"/>
        <v>100</v>
      </c>
      <c r="O2424" s="8">
        <f t="shared" si="371"/>
        <v>75</v>
      </c>
      <c r="P2424" s="8">
        <f t="shared" si="372"/>
        <v>16.5</v>
      </c>
      <c r="Q2424" s="9">
        <f t="shared" si="374"/>
        <v>66.224999999999994</v>
      </c>
      <c r="R2424" s="9">
        <f t="shared" si="375"/>
        <v>60.375</v>
      </c>
      <c r="S2424" s="9">
        <f t="shared" si="376"/>
        <v>48.674999999999997</v>
      </c>
      <c r="T2424" s="9">
        <f t="shared" si="377"/>
        <v>60.375</v>
      </c>
      <c r="U2424" s="8">
        <f t="shared" si="378"/>
        <v>58.42499999999999</v>
      </c>
      <c r="V2424" s="8">
        <f t="shared" si="379"/>
        <v>58.912499999999994</v>
      </c>
    </row>
    <row r="2425" spans="1:22" ht="13.5" x14ac:dyDescent="0.25">
      <c r="A2425" s="3">
        <f>RSI!A2425</f>
        <v>45537</v>
      </c>
      <c r="B2425" s="2">
        <f>RSI!B2425</f>
        <v>34.627899999999997</v>
      </c>
      <c r="C2425" s="2">
        <f>RSI!I2425</f>
        <v>55.807199555822869</v>
      </c>
      <c r="D2425" s="2">
        <f>MACD!E2425</f>
        <v>-0.10719810234360949</v>
      </c>
      <c r="E2425" s="2">
        <f>MACD!F2425</f>
        <v>3.7586784532434414E-2</v>
      </c>
      <c r="F2425" s="2">
        <f>'Moving Avg'!D2425</f>
        <v>34.635839999999995</v>
      </c>
      <c r="G2425" s="2">
        <f>'Moving Avg'!F2425</f>
        <v>34.363150000000005</v>
      </c>
      <c r="H2425" s="2">
        <f>'Moving Avg'!G2425</f>
        <v>34.646000000000001</v>
      </c>
      <c r="I2425" s="2">
        <f>'Moving Avg'!H2425</f>
        <v>28.651736500000002</v>
      </c>
      <c r="J2425" s="6" t="str">
        <f>OBV!F2425</f>
        <v>BEARISH</v>
      </c>
      <c r="K2425" s="6" t="str">
        <f>OBV!G2425</f>
        <v>NEUTRAL</v>
      </c>
      <c r="L2425" s="6" t="str">
        <f>OBV!H2425</f>
        <v>BEARISH DIVERGENCE</v>
      </c>
      <c r="M2425" s="8">
        <f t="shared" si="373"/>
        <v>50</v>
      </c>
      <c r="N2425" s="8">
        <f t="shared" si="370"/>
        <v>100</v>
      </c>
      <c r="O2425" s="8">
        <f t="shared" si="371"/>
        <v>75</v>
      </c>
      <c r="P2425" s="8">
        <f t="shared" si="372"/>
        <v>16.5</v>
      </c>
      <c r="Q2425" s="9">
        <f t="shared" si="374"/>
        <v>66.224999999999994</v>
      </c>
      <c r="R2425" s="9">
        <f t="shared" si="375"/>
        <v>60.375</v>
      </c>
      <c r="S2425" s="9">
        <f t="shared" si="376"/>
        <v>48.674999999999997</v>
      </c>
      <c r="T2425" s="9">
        <f t="shared" si="377"/>
        <v>60.375</v>
      </c>
      <c r="U2425" s="8">
        <f t="shared" si="378"/>
        <v>58.42499999999999</v>
      </c>
      <c r="V2425" s="8">
        <f t="shared" si="379"/>
        <v>58.912499999999994</v>
      </c>
    </row>
    <row r="2426" spans="1:22" ht="13.5" x14ac:dyDescent="0.25">
      <c r="A2426" s="3">
        <f>RSI!A2426</f>
        <v>45538</v>
      </c>
      <c r="B2426" s="2">
        <f>RSI!B2426</f>
        <v>34.619900000000001</v>
      </c>
      <c r="C2426" s="2">
        <f>RSI!I2426</f>
        <v>55.549357586596095</v>
      </c>
      <c r="D2426" s="2">
        <f>MACD!E2426</f>
        <v>-0.13593243048586601</v>
      </c>
      <c r="E2426" s="2">
        <f>MACD!F2426</f>
        <v>2.8829415287743299E-3</v>
      </c>
      <c r="F2426" s="2">
        <f>'Moving Avg'!D2426</f>
        <v>34.745700000000006</v>
      </c>
      <c r="G2426" s="2">
        <f>'Moving Avg'!F2426</f>
        <v>34.382655000000007</v>
      </c>
      <c r="H2426" s="2">
        <f>'Moving Avg'!G2426</f>
        <v>34.622438000000002</v>
      </c>
      <c r="I2426" s="2">
        <f>'Moving Avg'!H2426</f>
        <v>28.701554000000002</v>
      </c>
      <c r="J2426" s="6" t="str">
        <f>OBV!F2426</f>
        <v>BEARISH</v>
      </c>
      <c r="K2426" s="6" t="str">
        <f>OBV!G2426</f>
        <v>NEUTRAL</v>
      </c>
      <c r="L2426" s="6" t="str">
        <f>OBV!H2426</f>
        <v>BEARISH DIVERGENCE</v>
      </c>
      <c r="M2426" s="8">
        <f t="shared" si="373"/>
        <v>50</v>
      </c>
      <c r="N2426" s="8">
        <f t="shared" si="370"/>
        <v>100</v>
      </c>
      <c r="O2426" s="8">
        <f t="shared" si="371"/>
        <v>75</v>
      </c>
      <c r="P2426" s="8">
        <f t="shared" si="372"/>
        <v>16.5</v>
      </c>
      <c r="Q2426" s="9">
        <f t="shared" si="374"/>
        <v>66.224999999999994</v>
      </c>
      <c r="R2426" s="9">
        <f t="shared" si="375"/>
        <v>60.375</v>
      </c>
      <c r="S2426" s="9">
        <f t="shared" si="376"/>
        <v>48.674999999999997</v>
      </c>
      <c r="T2426" s="9">
        <f t="shared" si="377"/>
        <v>60.375</v>
      </c>
      <c r="U2426" s="8">
        <f t="shared" si="378"/>
        <v>58.42499999999999</v>
      </c>
      <c r="V2426" s="8">
        <f t="shared" si="379"/>
        <v>58.912499999999994</v>
      </c>
    </row>
    <row r="2427" spans="1:22" ht="13.5" x14ac:dyDescent="0.25">
      <c r="A2427" s="3">
        <f>RSI!A2427</f>
        <v>45539</v>
      </c>
      <c r="B2427" s="2">
        <f>RSI!B2427</f>
        <v>34.7712</v>
      </c>
      <c r="C2427" s="2">
        <f>RSI!I2427</f>
        <v>59.372472860613101</v>
      </c>
      <c r="D2427" s="2">
        <f>MACD!E2427</f>
        <v>-0.172548984665859</v>
      </c>
      <c r="E2427" s="2">
        <f>MACD!F2427</f>
        <v>-3.2203443710152338E-2</v>
      </c>
      <c r="F2427" s="2">
        <f>'Moving Avg'!D2427</f>
        <v>34.734560000000002</v>
      </c>
      <c r="G2427" s="2">
        <f>'Moving Avg'!F2427</f>
        <v>34.409725000000009</v>
      </c>
      <c r="H2427" s="2">
        <f>'Moving Avg'!G2427</f>
        <v>34.601423999999994</v>
      </c>
      <c r="I2427" s="2">
        <f>'Moving Avg'!H2427</f>
        <v>28.753225499999999</v>
      </c>
      <c r="J2427" s="6" t="str">
        <f>OBV!F2427</f>
        <v>BEARISH</v>
      </c>
      <c r="K2427" s="6" t="str">
        <f>OBV!G2427</f>
        <v>NEUTRAL</v>
      </c>
      <c r="L2427" s="6" t="str">
        <f>OBV!H2427</f>
        <v>CONFIRMED BEARISH</v>
      </c>
      <c r="M2427" s="8">
        <f t="shared" si="373"/>
        <v>50</v>
      </c>
      <c r="N2427" s="8">
        <f t="shared" si="370"/>
        <v>100</v>
      </c>
      <c r="O2427" s="8">
        <f t="shared" si="371"/>
        <v>75</v>
      </c>
      <c r="P2427" s="8">
        <f t="shared" si="372"/>
        <v>16.5</v>
      </c>
      <c r="Q2427" s="9">
        <f t="shared" si="374"/>
        <v>66.224999999999994</v>
      </c>
      <c r="R2427" s="9">
        <f t="shared" si="375"/>
        <v>60.375</v>
      </c>
      <c r="S2427" s="9">
        <f t="shared" si="376"/>
        <v>48.674999999999997</v>
      </c>
      <c r="T2427" s="9">
        <f t="shared" si="377"/>
        <v>60.375</v>
      </c>
      <c r="U2427" s="8">
        <f t="shared" si="378"/>
        <v>58.42499999999999</v>
      </c>
      <c r="V2427" s="8">
        <f t="shared" si="379"/>
        <v>58.912499999999994</v>
      </c>
    </row>
    <row r="2428" spans="1:22" ht="13.5" x14ac:dyDescent="0.25">
      <c r="A2428" s="3">
        <f>RSI!A2428</f>
        <v>45540</v>
      </c>
      <c r="B2428" s="2">
        <f>RSI!B2428</f>
        <v>34.747300000000003</v>
      </c>
      <c r="C2428" s="2">
        <f>RSI!I2428</f>
        <v>58.516303093348981</v>
      </c>
      <c r="D2428" s="2">
        <f>MACD!E2428</f>
        <v>-0.1791779204517141</v>
      </c>
      <c r="E2428" s="2">
        <f>MACD!F2428</f>
        <v>-6.1598339058464693E-2</v>
      </c>
      <c r="F2428" s="2">
        <f>'Moving Avg'!D2428</f>
        <v>34.718640000000001</v>
      </c>
      <c r="G2428" s="2">
        <f>'Moving Avg'!F2428</f>
        <v>34.427640000000011</v>
      </c>
      <c r="H2428" s="2">
        <f>'Moving Avg'!G2428</f>
        <v>34.579931999999999</v>
      </c>
      <c r="I2428" s="2">
        <f>'Moving Avg'!H2428</f>
        <v>28.8047775</v>
      </c>
      <c r="J2428" s="6" t="str">
        <f>OBV!F2428</f>
        <v>BEARISH</v>
      </c>
      <c r="K2428" s="6" t="str">
        <f>OBV!G2428</f>
        <v>NEUTRAL</v>
      </c>
      <c r="L2428" s="6" t="str">
        <f>OBV!H2428</f>
        <v>CONFIRMED BEARISH</v>
      </c>
      <c r="M2428" s="8">
        <f t="shared" si="373"/>
        <v>50</v>
      </c>
      <c r="N2428" s="8">
        <f t="shared" si="370"/>
        <v>100</v>
      </c>
      <c r="O2428" s="8">
        <f t="shared" si="371"/>
        <v>75</v>
      </c>
      <c r="P2428" s="8">
        <f t="shared" si="372"/>
        <v>16.5</v>
      </c>
      <c r="Q2428" s="9">
        <f t="shared" si="374"/>
        <v>66.224999999999994</v>
      </c>
      <c r="R2428" s="9">
        <f t="shared" si="375"/>
        <v>60.375</v>
      </c>
      <c r="S2428" s="9">
        <f t="shared" si="376"/>
        <v>48.674999999999997</v>
      </c>
      <c r="T2428" s="9">
        <f t="shared" si="377"/>
        <v>60.375</v>
      </c>
      <c r="U2428" s="8">
        <f t="shared" si="378"/>
        <v>58.42499999999999</v>
      </c>
      <c r="V2428" s="8">
        <f t="shared" si="379"/>
        <v>58.912499999999994</v>
      </c>
    </row>
    <row r="2429" spans="1:22" ht="13.5" x14ac:dyDescent="0.25">
      <c r="A2429" s="3">
        <f>RSI!A2429</f>
        <v>45541</v>
      </c>
      <c r="B2429" s="2">
        <f>RSI!B2429</f>
        <v>34.229799999999997</v>
      </c>
      <c r="C2429" s="2">
        <f>RSI!I2429</f>
        <v>43.79119012430251</v>
      </c>
      <c r="D2429" s="2">
        <f>MACD!E2429</f>
        <v>-0.17257178272893015</v>
      </c>
      <c r="E2429" s="2">
        <f>MACD!F2429</f>
        <v>-8.3793027792557789E-2</v>
      </c>
      <c r="F2429" s="2">
        <f>'Moving Avg'!D2429</f>
        <v>34.599220000000003</v>
      </c>
      <c r="G2429" s="2">
        <f>'Moving Avg'!F2429</f>
        <v>34.419680000000007</v>
      </c>
      <c r="H2429" s="2">
        <f>'Moving Avg'!G2429</f>
        <v>34.549682000000004</v>
      </c>
      <c r="I2429" s="2">
        <f>'Moving Avg'!H2429</f>
        <v>28.853925</v>
      </c>
      <c r="J2429" s="6" t="str">
        <f>OBV!F2429</f>
        <v>BEARISH</v>
      </c>
      <c r="K2429" s="6" t="str">
        <f>OBV!G2429</f>
        <v>NEUTRAL</v>
      </c>
      <c r="L2429" s="6" t="str">
        <f>OBV!H2429</f>
        <v>CONFIRMED BEARISH</v>
      </c>
      <c r="M2429" s="8">
        <f t="shared" si="373"/>
        <v>50</v>
      </c>
      <c r="N2429" s="8">
        <f t="shared" si="370"/>
        <v>100</v>
      </c>
      <c r="O2429" s="8">
        <f t="shared" si="371"/>
        <v>75</v>
      </c>
      <c r="P2429" s="8">
        <f t="shared" si="372"/>
        <v>16.5</v>
      </c>
      <c r="Q2429" s="9">
        <f t="shared" si="374"/>
        <v>66.224999999999994</v>
      </c>
      <c r="R2429" s="9">
        <f t="shared" si="375"/>
        <v>60.375</v>
      </c>
      <c r="S2429" s="9">
        <f t="shared" si="376"/>
        <v>48.674999999999997</v>
      </c>
      <c r="T2429" s="9">
        <f t="shared" si="377"/>
        <v>60.375</v>
      </c>
      <c r="U2429" s="8">
        <f t="shared" si="378"/>
        <v>58.42499999999999</v>
      </c>
      <c r="V2429" s="8">
        <f t="shared" si="379"/>
        <v>58.912499999999994</v>
      </c>
    </row>
    <row r="2430" spans="1:22" ht="13.5" x14ac:dyDescent="0.25">
      <c r="A2430" s="3">
        <f>RSI!A2430</f>
        <v>45544</v>
      </c>
      <c r="B2430" s="2">
        <f>RSI!B2430</f>
        <v>34.229799999999997</v>
      </c>
      <c r="C2430" s="2">
        <f>RSI!I2430</f>
        <v>43.79119012430251</v>
      </c>
      <c r="D2430" s="2">
        <f>MACD!E2430</f>
        <v>-0.16542940379821403</v>
      </c>
      <c r="E2430" s="2">
        <f>MACD!F2430</f>
        <v>-0.10012030299368904</v>
      </c>
      <c r="F2430" s="2">
        <f>'Moving Avg'!D2430</f>
        <v>34.519600000000004</v>
      </c>
      <c r="G2430" s="2">
        <f>'Moving Avg'!F2430</f>
        <v>34.419680000000007</v>
      </c>
      <c r="H2430" s="2">
        <f>'Moving Avg'!G2430</f>
        <v>34.526596000000005</v>
      </c>
      <c r="I2430" s="2">
        <f>'Moving Avg'!H2430</f>
        <v>28.903328500000001</v>
      </c>
      <c r="J2430" s="6" t="str">
        <f>OBV!F2430</f>
        <v>BEARISH</v>
      </c>
      <c r="K2430" s="6" t="str">
        <f>OBV!G2430</f>
        <v>NEUTRAL</v>
      </c>
      <c r="L2430" s="6" t="str">
        <f>OBV!H2430</f>
        <v>CONFIRMED BEARISH</v>
      </c>
      <c r="M2430" s="8">
        <f t="shared" si="373"/>
        <v>50</v>
      </c>
      <c r="N2430" s="8">
        <f t="shared" si="370"/>
        <v>100</v>
      </c>
      <c r="O2430" s="8">
        <f t="shared" si="371"/>
        <v>75</v>
      </c>
      <c r="P2430" s="8">
        <f t="shared" si="372"/>
        <v>16.5</v>
      </c>
      <c r="Q2430" s="9">
        <f t="shared" si="374"/>
        <v>66.224999999999994</v>
      </c>
      <c r="R2430" s="9">
        <f t="shared" si="375"/>
        <v>60.375</v>
      </c>
      <c r="S2430" s="9">
        <f t="shared" si="376"/>
        <v>48.674999999999997</v>
      </c>
      <c r="T2430" s="9">
        <f t="shared" si="377"/>
        <v>60.375</v>
      </c>
      <c r="U2430" s="8">
        <f t="shared" si="378"/>
        <v>58.42499999999999</v>
      </c>
      <c r="V2430" s="8">
        <f t="shared" si="379"/>
        <v>58.912499999999994</v>
      </c>
    </row>
    <row r="2431" spans="1:22" ht="13.5" x14ac:dyDescent="0.25">
      <c r="A2431" s="3">
        <f>RSI!A2431</f>
        <v>45545</v>
      </c>
      <c r="B2431" s="2">
        <f>RSI!B2431</f>
        <v>34.150199999999998</v>
      </c>
      <c r="C2431" s="2">
        <f>RSI!I2431</f>
        <v>41.909839123891622</v>
      </c>
      <c r="D2431" s="2">
        <f>MACD!E2431</f>
        <v>-0.17654429889468304</v>
      </c>
      <c r="E2431" s="2">
        <f>MACD!F2431</f>
        <v>-0.11540510217388784</v>
      </c>
      <c r="F2431" s="2">
        <f>'Moving Avg'!D2431</f>
        <v>34.425659999999993</v>
      </c>
      <c r="G2431" s="2">
        <f>'Moving Avg'!F2431</f>
        <v>34.407740000000004</v>
      </c>
      <c r="H2431" s="2">
        <f>'Moving Avg'!G2431</f>
        <v>34.509242</v>
      </c>
      <c r="I2431" s="2">
        <f>'Moving Avg'!H2431</f>
        <v>28.952444</v>
      </c>
      <c r="J2431" s="6" t="str">
        <f>OBV!F2431</f>
        <v>BEARISH</v>
      </c>
      <c r="K2431" s="6" t="str">
        <f>OBV!G2431</f>
        <v>NEUTRAL</v>
      </c>
      <c r="L2431" s="6" t="str">
        <f>OBV!H2431</f>
        <v>CONFIRMED BEARISH</v>
      </c>
      <c r="M2431" s="8">
        <f t="shared" si="373"/>
        <v>50</v>
      </c>
      <c r="N2431" s="8">
        <f t="shared" si="370"/>
        <v>100</v>
      </c>
      <c r="O2431" s="8">
        <f t="shared" si="371"/>
        <v>75</v>
      </c>
      <c r="P2431" s="8">
        <f t="shared" si="372"/>
        <v>16.5</v>
      </c>
      <c r="Q2431" s="9">
        <f t="shared" si="374"/>
        <v>66.224999999999994</v>
      </c>
      <c r="R2431" s="9">
        <f t="shared" si="375"/>
        <v>60.375</v>
      </c>
      <c r="S2431" s="9">
        <f t="shared" si="376"/>
        <v>48.674999999999997</v>
      </c>
      <c r="T2431" s="9">
        <f t="shared" si="377"/>
        <v>60.375</v>
      </c>
      <c r="U2431" s="8">
        <f t="shared" si="378"/>
        <v>58.42499999999999</v>
      </c>
      <c r="V2431" s="8">
        <f t="shared" si="379"/>
        <v>58.912499999999994</v>
      </c>
    </row>
    <row r="2432" spans="1:22" ht="13.5" x14ac:dyDescent="0.25">
      <c r="A2432" s="3">
        <f>RSI!A2432</f>
        <v>45546</v>
      </c>
      <c r="B2432" s="2">
        <f>RSI!B2432</f>
        <v>34.150199999999998</v>
      </c>
      <c r="C2432" s="2">
        <f>RSI!I2432</f>
        <v>41.909839123891622</v>
      </c>
      <c r="D2432" s="2">
        <f>MACD!E2432</f>
        <v>-6.779392554981456E-2</v>
      </c>
      <c r="E2432" s="2">
        <f>MACD!F2432</f>
        <v>-0.10588286684907319</v>
      </c>
      <c r="F2432" s="2">
        <f>'Moving Avg'!D2432</f>
        <v>34.301459999999999</v>
      </c>
      <c r="G2432" s="2">
        <f>'Moving Avg'!F2432</f>
        <v>34.403760000000005</v>
      </c>
      <c r="H2432" s="2">
        <f>'Moving Avg'!G2432</f>
        <v>34.499687999999999</v>
      </c>
      <c r="I2432" s="2">
        <f>'Moving Avg'!H2432</f>
        <v>29.002108</v>
      </c>
      <c r="J2432" s="6" t="str">
        <f>OBV!F2432</f>
        <v>BEARISH</v>
      </c>
      <c r="K2432" s="6" t="str">
        <f>OBV!G2432</f>
        <v>NEUTRAL</v>
      </c>
      <c r="L2432" s="6" t="str">
        <f>OBV!H2432</f>
        <v>CONFIRMED BEARISH</v>
      </c>
      <c r="M2432" s="8">
        <f t="shared" si="373"/>
        <v>50</v>
      </c>
      <c r="N2432" s="8">
        <f t="shared" si="370"/>
        <v>0</v>
      </c>
      <c r="O2432" s="8">
        <f t="shared" si="371"/>
        <v>75</v>
      </c>
      <c r="P2432" s="8">
        <f t="shared" si="372"/>
        <v>16.5</v>
      </c>
      <c r="Q2432" s="9">
        <f t="shared" si="374"/>
        <v>31.225000000000001</v>
      </c>
      <c r="R2432" s="9">
        <f t="shared" si="375"/>
        <v>40.375</v>
      </c>
      <c r="S2432" s="9">
        <f t="shared" si="376"/>
        <v>33.674999999999997</v>
      </c>
      <c r="T2432" s="9">
        <f t="shared" si="377"/>
        <v>35.375</v>
      </c>
      <c r="U2432" s="8">
        <f t="shared" si="378"/>
        <v>35.091666666666661</v>
      </c>
      <c r="V2432" s="8">
        <f t="shared" si="379"/>
        <v>35.162499999999994</v>
      </c>
    </row>
    <row r="2433" spans="1:22" ht="13.5" x14ac:dyDescent="0.25">
      <c r="A2433" s="3">
        <f>RSI!A2433</f>
        <v>45547</v>
      </c>
      <c r="B2433" s="2">
        <f>RSI!B2433</f>
        <v>34.150199999999998</v>
      </c>
      <c r="C2433" s="2">
        <f>RSI!I2433</f>
        <v>41.909839123891622</v>
      </c>
      <c r="D2433" s="2">
        <f>MACD!E2433</f>
        <v>2.5893619669666634E-2</v>
      </c>
      <c r="E2433" s="2">
        <f>MACD!F2433</f>
        <v>-7.9527569545325236E-2</v>
      </c>
      <c r="F2433" s="2">
        <f>'Moving Avg'!D2433</f>
        <v>34.182039999999994</v>
      </c>
      <c r="G2433" s="2">
        <f>'Moving Avg'!F2433</f>
        <v>34.399780000000007</v>
      </c>
      <c r="H2433" s="2">
        <f>'Moving Avg'!G2433</f>
        <v>34.501280000000001</v>
      </c>
      <c r="I2433" s="2">
        <f>'Moving Avg'!H2433</f>
        <v>29.051918499999996</v>
      </c>
      <c r="J2433" s="6" t="str">
        <f>OBV!F2433</f>
        <v>BEARISH</v>
      </c>
      <c r="K2433" s="6" t="str">
        <f>OBV!G2433</f>
        <v>NEUTRAL</v>
      </c>
      <c r="L2433" s="6" t="str">
        <f>OBV!H2433</f>
        <v>CONFIRMED BEARISH</v>
      </c>
      <c r="M2433" s="8">
        <f t="shared" si="373"/>
        <v>50</v>
      </c>
      <c r="N2433" s="8">
        <f t="shared" si="370"/>
        <v>0</v>
      </c>
      <c r="O2433" s="8">
        <f t="shared" si="371"/>
        <v>75</v>
      </c>
      <c r="P2433" s="8">
        <f t="shared" si="372"/>
        <v>16.5</v>
      </c>
      <c r="Q2433" s="9">
        <f t="shared" si="374"/>
        <v>31.225000000000001</v>
      </c>
      <c r="R2433" s="9">
        <f t="shared" si="375"/>
        <v>40.375</v>
      </c>
      <c r="S2433" s="9">
        <f t="shared" si="376"/>
        <v>33.674999999999997</v>
      </c>
      <c r="T2433" s="9">
        <f t="shared" si="377"/>
        <v>35.375</v>
      </c>
      <c r="U2433" s="8">
        <f t="shared" si="378"/>
        <v>35.091666666666661</v>
      </c>
      <c r="V2433" s="8">
        <f t="shared" si="379"/>
        <v>35.162499999999994</v>
      </c>
    </row>
    <row r="2434" spans="1:22" ht="13.5" x14ac:dyDescent="0.25">
      <c r="A2434" s="3">
        <f>RSI!A2434</f>
        <v>45548</v>
      </c>
      <c r="B2434" s="2">
        <f>RSI!B2434</f>
        <v>34.150199999999998</v>
      </c>
      <c r="C2434" s="2">
        <f>RSI!I2434</f>
        <v>41.909839123891622</v>
      </c>
      <c r="D2434" s="2">
        <f>MACD!E2434</f>
        <v>0.10671213948926805</v>
      </c>
      <c r="E2434" s="2">
        <f>MACD!F2434</f>
        <v>-4.2279627738406586E-2</v>
      </c>
      <c r="F2434" s="2">
        <f>'Moving Avg'!D2434</f>
        <v>34.166119999999999</v>
      </c>
      <c r="G2434" s="2">
        <f>'Moving Avg'!F2434</f>
        <v>34.395800000000008</v>
      </c>
      <c r="H2434" s="2">
        <f>'Moving Avg'!G2434</f>
        <v>34.503030000000003</v>
      </c>
      <c r="I2434" s="2">
        <f>'Moving Avg'!H2434</f>
        <v>29.103448499999999</v>
      </c>
      <c r="J2434" s="6" t="str">
        <f>OBV!F2434</f>
        <v>BEARISH</v>
      </c>
      <c r="K2434" s="6" t="str">
        <f>OBV!G2434</f>
        <v>NEUTRAL</v>
      </c>
      <c r="L2434" s="6" t="str">
        <f>OBV!H2434</f>
        <v>CONFIRMED BEARISH</v>
      </c>
      <c r="M2434" s="8">
        <f t="shared" si="373"/>
        <v>50</v>
      </c>
      <c r="N2434" s="8">
        <f t="shared" ref="N2434:N2497" si="380">IF(E2434-D2434&gt;0.02, 100, IF(E2434-D2434&lt;0,0,45))</f>
        <v>0</v>
      </c>
      <c r="O2434" s="8">
        <f t="shared" ref="O2434:O2497" si="381">IF(F2434-I2434&gt;10,100,IF(F2434-I2434&gt;5,75, IF(F2434-I2434&gt;0,50,0)))</f>
        <v>75</v>
      </c>
      <c r="P2434" s="8">
        <f t="shared" ref="P2434:P2497" si="382">IF(L2434="confirmed bullish", 34, IF(L2434="bullish divergence",17, 0))+IF(J2434="bullish",33,IF(J2434="bearish",0,16.5))+IF(K2434="strong",33,IF(K2434="weak",0,16.5))</f>
        <v>16.5</v>
      </c>
      <c r="Q2434" s="9">
        <f t="shared" si="374"/>
        <v>31.225000000000001</v>
      </c>
      <c r="R2434" s="9">
        <f t="shared" si="375"/>
        <v>40.375</v>
      </c>
      <c r="S2434" s="9">
        <f t="shared" si="376"/>
        <v>33.674999999999997</v>
      </c>
      <c r="T2434" s="9">
        <f t="shared" si="377"/>
        <v>35.375</v>
      </c>
      <c r="U2434" s="8">
        <f t="shared" si="378"/>
        <v>35.091666666666661</v>
      </c>
      <c r="V2434" s="8">
        <f t="shared" si="379"/>
        <v>35.162499999999994</v>
      </c>
    </row>
    <row r="2435" spans="1:22" ht="13.5" x14ac:dyDescent="0.25">
      <c r="A2435" s="3">
        <f>RSI!A2435</f>
        <v>45551</v>
      </c>
      <c r="B2435" s="2">
        <f>RSI!B2435</f>
        <v>34.134300000000003</v>
      </c>
      <c r="C2435" s="2">
        <f>RSI!I2435</f>
        <v>41.431608193407641</v>
      </c>
      <c r="D2435" s="2">
        <f>MACD!E2435</f>
        <v>0.14708947394063898</v>
      </c>
      <c r="E2435" s="2">
        <f>MACD!F2435</f>
        <v>-4.4058074025974739E-3</v>
      </c>
      <c r="F2435" s="2">
        <f>'Moving Avg'!D2435</f>
        <v>34.147019999999998</v>
      </c>
      <c r="G2435" s="2">
        <f>'Moving Avg'!F2435</f>
        <v>34.391025000000013</v>
      </c>
      <c r="H2435" s="2">
        <f>'Moving Avg'!G2435</f>
        <v>34.50112</v>
      </c>
      <c r="I2435" s="2">
        <f>'Moving Avg'!H2435</f>
        <v>29.154496499999997</v>
      </c>
      <c r="J2435" s="6" t="str">
        <f>OBV!F2435</f>
        <v>BEARISH</v>
      </c>
      <c r="K2435" s="6" t="str">
        <f>OBV!G2435</f>
        <v>NEUTRAL</v>
      </c>
      <c r="L2435" s="6" t="str">
        <f>OBV!H2435</f>
        <v>CONFIRMED BEARISH</v>
      </c>
      <c r="M2435" s="8">
        <f t="shared" ref="M2435:M2498" si="383">IF(C2435&lt;30,100, IF(C2435&gt;70, 0, 50))</f>
        <v>50</v>
      </c>
      <c r="N2435" s="8">
        <f t="shared" si="380"/>
        <v>0</v>
      </c>
      <c r="O2435" s="8">
        <f t="shared" si="381"/>
        <v>50</v>
      </c>
      <c r="P2435" s="8">
        <f t="shared" si="382"/>
        <v>16.5</v>
      </c>
      <c r="Q2435" s="9">
        <f t="shared" ref="Q2435:Q2498" si="384">0.35*M2435+N2435*0.35+O2435*0.15+P2435*0.15</f>
        <v>27.475000000000001</v>
      </c>
      <c r="R2435" s="9">
        <f t="shared" ref="R2435:R2498" si="385">M2435*0.2+N2435*0.2+O2435*0.35+P2435*0.25</f>
        <v>31.625</v>
      </c>
      <c r="S2435" s="9">
        <f t="shared" ref="S2435:S2498" si="386">M2435*0.15+N2435*0.15+O2435*0.25+P2435*0.45</f>
        <v>27.425000000000001</v>
      </c>
      <c r="T2435" s="9">
        <f t="shared" ref="T2435:T2498" si="387">0.25*SUM(M2435:P2435)</f>
        <v>29.125</v>
      </c>
      <c r="U2435" s="8">
        <f t="shared" ref="U2435:U2498" si="388">SUM(Q2435:S2435)/3</f>
        <v>28.841666666666669</v>
      </c>
      <c r="V2435" s="8">
        <f t="shared" ref="V2435:V2498" si="389">SUM(Q2435:T2435)/4</f>
        <v>28.912500000000001</v>
      </c>
    </row>
    <row r="2436" spans="1:22" ht="13.5" x14ac:dyDescent="0.25">
      <c r="A2436" s="3">
        <f>RSI!A2436</f>
        <v>45552</v>
      </c>
      <c r="B2436" s="2">
        <f>RSI!B2436</f>
        <v>34.070599999999999</v>
      </c>
      <c r="C2436" s="2">
        <f>RSI!I2436</f>
        <v>39.487551761903788</v>
      </c>
      <c r="D2436" s="2">
        <f>MACD!E2436</f>
        <v>0.18616072487615298</v>
      </c>
      <c r="E2436" s="2">
        <f>MACD!F2436</f>
        <v>3.3707499053152623E-2</v>
      </c>
      <c r="F2436" s="2">
        <f>'Moving Avg'!D2436</f>
        <v>34.131100000000004</v>
      </c>
      <c r="G2436" s="2">
        <f>'Moving Avg'!F2436</f>
        <v>34.383065000000016</v>
      </c>
      <c r="H2436" s="2">
        <f>'Moving Avg'!G2436</f>
        <v>34.494751999999998</v>
      </c>
      <c r="I2436" s="2">
        <f>'Moving Avg'!H2436</f>
        <v>29.205225999999996</v>
      </c>
      <c r="J2436" s="6" t="str">
        <f>OBV!F2436</f>
        <v>BEARISH</v>
      </c>
      <c r="K2436" s="6" t="str">
        <f>OBV!G2436</f>
        <v>NEUTRAL</v>
      </c>
      <c r="L2436" s="6" t="str">
        <f>OBV!H2436</f>
        <v>CONFIRMED BEARISH</v>
      </c>
      <c r="M2436" s="8">
        <f t="shared" si="383"/>
        <v>50</v>
      </c>
      <c r="N2436" s="8">
        <f t="shared" si="380"/>
        <v>0</v>
      </c>
      <c r="O2436" s="8">
        <f t="shared" si="381"/>
        <v>50</v>
      </c>
      <c r="P2436" s="8">
        <f t="shared" si="382"/>
        <v>16.5</v>
      </c>
      <c r="Q2436" s="9">
        <f t="shared" si="384"/>
        <v>27.475000000000001</v>
      </c>
      <c r="R2436" s="9">
        <f t="shared" si="385"/>
        <v>31.625</v>
      </c>
      <c r="S2436" s="9">
        <f t="shared" si="386"/>
        <v>27.425000000000001</v>
      </c>
      <c r="T2436" s="9">
        <f t="shared" si="387"/>
        <v>29.125</v>
      </c>
      <c r="U2436" s="8">
        <f t="shared" si="388"/>
        <v>28.841666666666669</v>
      </c>
      <c r="V2436" s="8">
        <f t="shared" si="389"/>
        <v>28.912500000000001</v>
      </c>
    </row>
    <row r="2437" spans="1:22" ht="13.5" x14ac:dyDescent="0.25">
      <c r="A2437" s="3">
        <f>RSI!A2437</f>
        <v>45553</v>
      </c>
      <c r="B2437" s="2">
        <f>RSI!B2437</f>
        <v>34.070599999999999</v>
      </c>
      <c r="C2437" s="2">
        <f>RSI!I2437</f>
        <v>39.487551761903788</v>
      </c>
      <c r="D2437" s="2">
        <f>MACD!E2437</f>
        <v>0.24418736620880566</v>
      </c>
      <c r="E2437" s="2">
        <f>MACD!F2437</f>
        <v>7.5803472484283235E-2</v>
      </c>
      <c r="F2437" s="2">
        <f>'Moving Avg'!D2437</f>
        <v>34.115179999999995</v>
      </c>
      <c r="G2437" s="2">
        <f>'Moving Avg'!F2437</f>
        <v>34.375105000000005</v>
      </c>
      <c r="H2437" s="2">
        <f>'Moving Avg'!G2437</f>
        <v>34.483765999999996</v>
      </c>
      <c r="I2437" s="2">
        <f>'Moving Avg'!H2437</f>
        <v>29.255955499999999</v>
      </c>
      <c r="J2437" s="6" t="str">
        <f>OBV!F2437</f>
        <v>BEARISH</v>
      </c>
      <c r="K2437" s="6" t="str">
        <f>OBV!G2437</f>
        <v>NEUTRAL</v>
      </c>
      <c r="L2437" s="6" t="str">
        <f>OBV!H2437</f>
        <v>CONFIRMED BEARISH</v>
      </c>
      <c r="M2437" s="8">
        <f t="shared" si="383"/>
        <v>50</v>
      </c>
      <c r="N2437" s="8">
        <f t="shared" si="380"/>
        <v>0</v>
      </c>
      <c r="O2437" s="8">
        <f t="shared" si="381"/>
        <v>50</v>
      </c>
      <c r="P2437" s="8">
        <f t="shared" si="382"/>
        <v>16.5</v>
      </c>
      <c r="Q2437" s="9">
        <f t="shared" si="384"/>
        <v>27.475000000000001</v>
      </c>
      <c r="R2437" s="9">
        <f t="shared" si="385"/>
        <v>31.625</v>
      </c>
      <c r="S2437" s="9">
        <f t="shared" si="386"/>
        <v>27.425000000000001</v>
      </c>
      <c r="T2437" s="9">
        <f t="shared" si="387"/>
        <v>29.125</v>
      </c>
      <c r="U2437" s="8">
        <f t="shared" si="388"/>
        <v>28.841666666666669</v>
      </c>
      <c r="V2437" s="8">
        <f t="shared" si="389"/>
        <v>28.912500000000001</v>
      </c>
    </row>
    <row r="2438" spans="1:22" ht="13.5" x14ac:dyDescent="0.25">
      <c r="A2438" s="3">
        <f>RSI!A2438</f>
        <v>45554</v>
      </c>
      <c r="B2438" s="2">
        <f>RSI!B2438</f>
        <v>34.070599999999999</v>
      </c>
      <c r="C2438" s="2">
        <f>RSI!I2438</f>
        <v>39.487551761903788</v>
      </c>
      <c r="D2438" s="2">
        <f>MACD!E2438</f>
        <v>0.29117419498842168</v>
      </c>
      <c r="E2438" s="2">
        <f>MACD!F2438</f>
        <v>0.11887761698511093</v>
      </c>
      <c r="F2438" s="2">
        <f>'Moving Avg'!D2438</f>
        <v>34.099260000000001</v>
      </c>
      <c r="G2438" s="2">
        <f>'Moving Avg'!F2438</f>
        <v>34.359185000000011</v>
      </c>
      <c r="H2438" s="2">
        <f>'Moving Avg'!G2438</f>
        <v>34.472619999999999</v>
      </c>
      <c r="I2438" s="2">
        <f>'Moving Avg'!H2438</f>
        <v>29.307452999999999</v>
      </c>
      <c r="J2438" s="6" t="str">
        <f>OBV!F2438</f>
        <v>BEARISH</v>
      </c>
      <c r="K2438" s="6" t="str">
        <f>OBV!G2438</f>
        <v>NEUTRAL</v>
      </c>
      <c r="L2438" s="6" t="str">
        <f>OBV!H2438</f>
        <v>CONFIRMED BEARISH</v>
      </c>
      <c r="M2438" s="8">
        <f t="shared" si="383"/>
        <v>50</v>
      </c>
      <c r="N2438" s="8">
        <f t="shared" si="380"/>
        <v>0</v>
      </c>
      <c r="O2438" s="8">
        <f t="shared" si="381"/>
        <v>50</v>
      </c>
      <c r="P2438" s="8">
        <f t="shared" si="382"/>
        <v>16.5</v>
      </c>
      <c r="Q2438" s="9">
        <f t="shared" si="384"/>
        <v>27.475000000000001</v>
      </c>
      <c r="R2438" s="9">
        <f t="shared" si="385"/>
        <v>31.625</v>
      </c>
      <c r="S2438" s="9">
        <f t="shared" si="386"/>
        <v>27.425000000000001</v>
      </c>
      <c r="T2438" s="9">
        <f t="shared" si="387"/>
        <v>29.125</v>
      </c>
      <c r="U2438" s="8">
        <f t="shared" si="388"/>
        <v>28.841666666666669</v>
      </c>
      <c r="V2438" s="8">
        <f t="shared" si="389"/>
        <v>28.912500000000001</v>
      </c>
    </row>
    <row r="2439" spans="1:22" ht="13.5" x14ac:dyDescent="0.25">
      <c r="A2439" s="3">
        <f>RSI!A2439</f>
        <v>45555</v>
      </c>
      <c r="B2439" s="2">
        <f>RSI!B2439</f>
        <v>34.070599999999999</v>
      </c>
      <c r="C2439" s="2">
        <f>RSI!I2439</f>
        <v>39.487551761903788</v>
      </c>
      <c r="D2439" s="2">
        <f>MACD!E2439</f>
        <v>0.25276530933155783</v>
      </c>
      <c r="E2439" s="2">
        <f>MACD!F2439</f>
        <v>0.1456551554544003</v>
      </c>
      <c r="F2439" s="2">
        <f>'Moving Avg'!D2439</f>
        <v>34.08334</v>
      </c>
      <c r="G2439" s="2">
        <f>'Moving Avg'!F2439</f>
        <v>34.351225000000007</v>
      </c>
      <c r="H2439" s="2">
        <f>'Moving Avg'!G2439</f>
        <v>34.464657999999993</v>
      </c>
      <c r="I2439" s="2">
        <f>'Moving Avg'!H2439</f>
        <v>29.359060500000002</v>
      </c>
      <c r="J2439" s="6" t="str">
        <f>OBV!F2439</f>
        <v>BEARISH</v>
      </c>
      <c r="K2439" s="6" t="str">
        <f>OBV!G2439</f>
        <v>NEUTRAL</v>
      </c>
      <c r="L2439" s="6" t="str">
        <f>OBV!H2439</f>
        <v>CONFIRMED BEARISH</v>
      </c>
      <c r="M2439" s="8">
        <f t="shared" si="383"/>
        <v>50</v>
      </c>
      <c r="N2439" s="8">
        <f t="shared" si="380"/>
        <v>0</v>
      </c>
      <c r="O2439" s="8">
        <f t="shared" si="381"/>
        <v>50</v>
      </c>
      <c r="P2439" s="8">
        <f t="shared" si="382"/>
        <v>16.5</v>
      </c>
      <c r="Q2439" s="9">
        <f t="shared" si="384"/>
        <v>27.475000000000001</v>
      </c>
      <c r="R2439" s="9">
        <f t="shared" si="385"/>
        <v>31.625</v>
      </c>
      <c r="S2439" s="9">
        <f t="shared" si="386"/>
        <v>27.425000000000001</v>
      </c>
      <c r="T2439" s="9">
        <f t="shared" si="387"/>
        <v>29.125</v>
      </c>
      <c r="U2439" s="8">
        <f t="shared" si="388"/>
        <v>28.841666666666669</v>
      </c>
      <c r="V2439" s="8">
        <f t="shared" si="389"/>
        <v>28.912500000000001</v>
      </c>
    </row>
    <row r="2440" spans="1:22" ht="13.5" x14ac:dyDescent="0.25">
      <c r="A2440" s="3">
        <f>RSI!A2440</f>
        <v>45558</v>
      </c>
      <c r="B2440" s="2">
        <f>RSI!B2440</f>
        <v>34.0627</v>
      </c>
      <c r="C2440" s="2">
        <f>RSI!I2440</f>
        <v>39.180877290965661</v>
      </c>
      <c r="D2440" s="2">
        <f>MACD!E2440</f>
        <v>0.22219179140288503</v>
      </c>
      <c r="E2440" s="2">
        <f>MACD!F2440</f>
        <v>0.16096248264409727</v>
      </c>
      <c r="F2440" s="2">
        <f>'Moving Avg'!D2440</f>
        <v>34.069020000000002</v>
      </c>
      <c r="G2440" s="2">
        <f>'Moving Avg'!F2440</f>
        <v>34.342869999999998</v>
      </c>
      <c r="H2440" s="2">
        <f>'Moving Avg'!G2440</f>
        <v>34.446985999999995</v>
      </c>
      <c r="I2440" s="2">
        <f>'Moving Avg'!H2440</f>
        <v>29.410848000000005</v>
      </c>
      <c r="J2440" s="6" t="str">
        <f>OBV!F2440</f>
        <v>BEARISH</v>
      </c>
      <c r="K2440" s="6" t="str">
        <f>OBV!G2440</f>
        <v>NEUTRAL</v>
      </c>
      <c r="L2440" s="6" t="str">
        <f>OBV!H2440</f>
        <v>CONFIRMED BEARISH</v>
      </c>
      <c r="M2440" s="8">
        <f t="shared" si="383"/>
        <v>50</v>
      </c>
      <c r="N2440" s="8">
        <f t="shared" si="380"/>
        <v>0</v>
      </c>
      <c r="O2440" s="8">
        <f t="shared" si="381"/>
        <v>50</v>
      </c>
      <c r="P2440" s="8">
        <f t="shared" si="382"/>
        <v>16.5</v>
      </c>
      <c r="Q2440" s="9">
        <f t="shared" si="384"/>
        <v>27.475000000000001</v>
      </c>
      <c r="R2440" s="9">
        <f t="shared" si="385"/>
        <v>31.625</v>
      </c>
      <c r="S2440" s="9">
        <f t="shared" si="386"/>
        <v>27.425000000000001</v>
      </c>
      <c r="T2440" s="9">
        <f t="shared" si="387"/>
        <v>29.125</v>
      </c>
      <c r="U2440" s="8">
        <f t="shared" si="388"/>
        <v>28.841666666666669</v>
      </c>
      <c r="V2440" s="8">
        <f t="shared" si="389"/>
        <v>28.912500000000001</v>
      </c>
    </row>
    <row r="2441" spans="1:22" ht="13.5" x14ac:dyDescent="0.25">
      <c r="A2441" s="3">
        <f>RSI!A2441</f>
        <v>45559</v>
      </c>
      <c r="B2441" s="2">
        <f>RSI!B2441</f>
        <v>34.054699999999997</v>
      </c>
      <c r="C2441" s="2">
        <f>RSI!I2441</f>
        <v>38.851816359378113</v>
      </c>
      <c r="D2441" s="2">
        <f>MACD!E2441</f>
        <v>0.18595679255389541</v>
      </c>
      <c r="E2441" s="2">
        <f>MACD!F2441</f>
        <v>0.16596134462605691</v>
      </c>
      <c r="F2441" s="2">
        <f>'Moving Avg'!D2441</f>
        <v>34.065839999999994</v>
      </c>
      <c r="G2441" s="2">
        <f>'Moving Avg'!F2441</f>
        <v>34.342075000000001</v>
      </c>
      <c r="H2441" s="2">
        <f>'Moving Avg'!G2441</f>
        <v>34.427561999999995</v>
      </c>
      <c r="I2441" s="2">
        <f>'Moving Avg'!H2441</f>
        <v>29.462595500000003</v>
      </c>
      <c r="J2441" s="6" t="str">
        <f>OBV!F2441</f>
        <v>BEARISH</v>
      </c>
      <c r="K2441" s="6" t="str">
        <f>OBV!G2441</f>
        <v>NEUTRAL</v>
      </c>
      <c r="L2441" s="6" t="str">
        <f>OBV!H2441</f>
        <v>CONFIRMED BEARISH</v>
      </c>
      <c r="M2441" s="8">
        <f t="shared" si="383"/>
        <v>50</v>
      </c>
      <c r="N2441" s="8">
        <f t="shared" si="380"/>
        <v>0</v>
      </c>
      <c r="O2441" s="8">
        <f t="shared" si="381"/>
        <v>50</v>
      </c>
      <c r="P2441" s="8">
        <f t="shared" si="382"/>
        <v>16.5</v>
      </c>
      <c r="Q2441" s="9">
        <f t="shared" si="384"/>
        <v>27.475000000000001</v>
      </c>
      <c r="R2441" s="9">
        <f t="shared" si="385"/>
        <v>31.625</v>
      </c>
      <c r="S2441" s="9">
        <f t="shared" si="386"/>
        <v>27.425000000000001</v>
      </c>
      <c r="T2441" s="9">
        <f t="shared" si="387"/>
        <v>29.125</v>
      </c>
      <c r="U2441" s="8">
        <f t="shared" si="388"/>
        <v>28.841666666666669</v>
      </c>
      <c r="V2441" s="8">
        <f t="shared" si="389"/>
        <v>28.912500000000001</v>
      </c>
    </row>
    <row r="2442" spans="1:22" ht="13.5" x14ac:dyDescent="0.25">
      <c r="A2442" s="3">
        <f>RSI!A2442</f>
        <v>45560</v>
      </c>
      <c r="B2442" s="2">
        <f>RSI!B2442</f>
        <v>34.030799999999999</v>
      </c>
      <c r="C2442" s="2">
        <f>RSI!I2442</f>
        <v>37.829637387044876</v>
      </c>
      <c r="D2442" s="2">
        <f>MACD!E2442</f>
        <v>0.15830707217301665</v>
      </c>
      <c r="E2442" s="2">
        <f>MACD!F2442</f>
        <v>0.16443049013544886</v>
      </c>
      <c r="F2442" s="2">
        <f>'Moving Avg'!D2442</f>
        <v>34.057879999999997</v>
      </c>
      <c r="G2442" s="2">
        <f>'Moving Avg'!F2442</f>
        <v>34.30227</v>
      </c>
      <c r="H2442" s="2">
        <f>'Moving Avg'!G2442</f>
        <v>34.407659999999993</v>
      </c>
      <c r="I2442" s="2">
        <f>'Moving Avg'!H2442</f>
        <v>29.515686500000001</v>
      </c>
      <c r="J2442" s="6" t="str">
        <f>OBV!F2442</f>
        <v>BEARISH</v>
      </c>
      <c r="K2442" s="6" t="str">
        <f>OBV!G2442</f>
        <v>NEUTRAL</v>
      </c>
      <c r="L2442" s="6" t="str">
        <f>OBV!H2442</f>
        <v>CONFIRMED BEARISH</v>
      </c>
      <c r="M2442" s="8">
        <f t="shared" si="383"/>
        <v>50</v>
      </c>
      <c r="N2442" s="8">
        <f t="shared" si="380"/>
        <v>45</v>
      </c>
      <c r="O2442" s="8">
        <f t="shared" si="381"/>
        <v>50</v>
      </c>
      <c r="P2442" s="8">
        <f t="shared" si="382"/>
        <v>16.5</v>
      </c>
      <c r="Q2442" s="9">
        <f t="shared" si="384"/>
        <v>43.225000000000001</v>
      </c>
      <c r="R2442" s="9">
        <f t="shared" si="385"/>
        <v>40.625</v>
      </c>
      <c r="S2442" s="9">
        <f t="shared" si="386"/>
        <v>34.174999999999997</v>
      </c>
      <c r="T2442" s="9">
        <f t="shared" si="387"/>
        <v>40.375</v>
      </c>
      <c r="U2442" s="8">
        <f t="shared" si="388"/>
        <v>39.341666666666661</v>
      </c>
      <c r="V2442" s="8">
        <f t="shared" si="389"/>
        <v>39.599999999999994</v>
      </c>
    </row>
    <row r="2443" spans="1:22" ht="13.5" x14ac:dyDescent="0.25">
      <c r="A2443" s="3">
        <f>RSI!A2443</f>
        <v>45561</v>
      </c>
      <c r="B2443" s="2">
        <f>RSI!B2443</f>
        <v>34.468699999999998</v>
      </c>
      <c r="C2443" s="2">
        <f>RSI!I2443</f>
        <v>59.0750606399248</v>
      </c>
      <c r="D2443" s="2">
        <f>MACD!E2443</f>
        <v>0.10376376335980808</v>
      </c>
      <c r="E2443" s="2">
        <f>MACD!F2443</f>
        <v>0.15229714478032069</v>
      </c>
      <c r="F2443" s="2">
        <f>'Moving Avg'!D2443</f>
        <v>34.137500000000003</v>
      </c>
      <c r="G2443" s="2">
        <f>'Moving Avg'!F2443</f>
        <v>34.28436</v>
      </c>
      <c r="H2443" s="2">
        <f>'Moving Avg'!G2443</f>
        <v>34.396675999999985</v>
      </c>
      <c r="I2443" s="2">
        <f>'Moving Avg'!H2443</f>
        <v>29.571516000000006</v>
      </c>
      <c r="J2443" s="6" t="str">
        <f>OBV!F2443</f>
        <v>BULLISH</v>
      </c>
      <c r="K2443" s="6" t="str">
        <f>OBV!G2443</f>
        <v>NEUTRAL</v>
      </c>
      <c r="L2443" s="6" t="str">
        <f>OBV!H2443</f>
        <v>CONFIRMED BULLISH</v>
      </c>
      <c r="M2443" s="8">
        <f t="shared" si="383"/>
        <v>50</v>
      </c>
      <c r="N2443" s="8">
        <f t="shared" si="380"/>
        <v>100</v>
      </c>
      <c r="O2443" s="8">
        <f t="shared" si="381"/>
        <v>50</v>
      </c>
      <c r="P2443" s="8">
        <f t="shared" si="382"/>
        <v>83.5</v>
      </c>
      <c r="Q2443" s="9">
        <f t="shared" si="384"/>
        <v>72.525000000000006</v>
      </c>
      <c r="R2443" s="9">
        <f t="shared" si="385"/>
        <v>68.375</v>
      </c>
      <c r="S2443" s="9">
        <f t="shared" si="386"/>
        <v>72.575000000000003</v>
      </c>
      <c r="T2443" s="9">
        <f t="shared" si="387"/>
        <v>70.875</v>
      </c>
      <c r="U2443" s="8">
        <f t="shared" si="388"/>
        <v>71.158333333333346</v>
      </c>
      <c r="V2443" s="8">
        <f t="shared" si="389"/>
        <v>71.087500000000006</v>
      </c>
    </row>
    <row r="2444" spans="1:22" ht="13.5" x14ac:dyDescent="0.25">
      <c r="A2444" s="3">
        <f>RSI!A2444</f>
        <v>45562</v>
      </c>
      <c r="B2444" s="2">
        <f>RSI!B2444</f>
        <v>35.0259</v>
      </c>
      <c r="C2444" s="2">
        <f>RSI!I2444</f>
        <v>72.127235399106482</v>
      </c>
      <c r="D2444" s="2">
        <f>MACD!E2444</f>
        <v>1.4944205020576362E-2</v>
      </c>
      <c r="E2444" s="2">
        <f>MACD!F2444</f>
        <v>0.12482655682837183</v>
      </c>
      <c r="F2444" s="2">
        <f>'Moving Avg'!D2444</f>
        <v>34.328559999999996</v>
      </c>
      <c r="G2444" s="2">
        <f>'Moving Avg'!F2444</f>
        <v>34.294309999999996</v>
      </c>
      <c r="H2444" s="2">
        <f>'Moving Avg'!G2444</f>
        <v>34.404635999999989</v>
      </c>
      <c r="I2444" s="2">
        <f>'Moving Avg'!H2444</f>
        <v>29.630863000000009</v>
      </c>
      <c r="J2444" s="6" t="str">
        <f>OBV!F2444</f>
        <v>BULLISH</v>
      </c>
      <c r="K2444" s="6" t="str">
        <f>OBV!G2444</f>
        <v>NEUTRAL</v>
      </c>
      <c r="L2444" s="6" t="str">
        <f>OBV!H2444</f>
        <v>CONFIRMED BULLISH</v>
      </c>
      <c r="M2444" s="8">
        <f t="shared" si="383"/>
        <v>0</v>
      </c>
      <c r="N2444" s="8">
        <f t="shared" si="380"/>
        <v>100</v>
      </c>
      <c r="O2444" s="8">
        <f t="shared" si="381"/>
        <v>50</v>
      </c>
      <c r="P2444" s="8">
        <f t="shared" si="382"/>
        <v>83.5</v>
      </c>
      <c r="Q2444" s="9">
        <f t="shared" si="384"/>
        <v>55.024999999999999</v>
      </c>
      <c r="R2444" s="9">
        <f t="shared" si="385"/>
        <v>58.375</v>
      </c>
      <c r="S2444" s="9">
        <f t="shared" si="386"/>
        <v>65.075000000000003</v>
      </c>
      <c r="T2444" s="9">
        <f t="shared" si="387"/>
        <v>58.375</v>
      </c>
      <c r="U2444" s="8">
        <f t="shared" si="388"/>
        <v>59.491666666666674</v>
      </c>
      <c r="V2444" s="8">
        <f t="shared" si="389"/>
        <v>59.212500000000006</v>
      </c>
    </row>
    <row r="2445" spans="1:22" ht="13.5" x14ac:dyDescent="0.25">
      <c r="A2445" s="3">
        <f>RSI!A2445</f>
        <v>45565</v>
      </c>
      <c r="B2445" s="2">
        <f>RSI!B2445</f>
        <v>35.344299999999997</v>
      </c>
      <c r="C2445" s="2">
        <f>RSI!I2445</f>
        <v>76.700163240612795</v>
      </c>
      <c r="D2445" s="2">
        <f>MACD!E2445</f>
        <v>-9.0824898578766522E-2</v>
      </c>
      <c r="E2445" s="2">
        <f>MACD!F2445</f>
        <v>8.1696265746944177E-2</v>
      </c>
      <c r="F2445" s="2">
        <f>'Moving Avg'!D2445</f>
        <v>34.584879999999998</v>
      </c>
      <c r="G2445" s="2">
        <f>'Moving Avg'!F2445</f>
        <v>34.330129999999997</v>
      </c>
      <c r="H2445" s="2">
        <f>'Moving Avg'!G2445</f>
        <v>34.411163999999992</v>
      </c>
      <c r="I2445" s="2">
        <f>'Moving Avg'!H2445</f>
        <v>29.692533500000003</v>
      </c>
      <c r="J2445" s="6" t="str">
        <f>OBV!F2445</f>
        <v>BULLISH</v>
      </c>
      <c r="K2445" s="6" t="str">
        <f>OBV!G2445</f>
        <v>STRONG</v>
      </c>
      <c r="L2445" s="6" t="str">
        <f>OBV!H2445</f>
        <v>CONFIRMED BULLISH</v>
      </c>
      <c r="M2445" s="8">
        <f t="shared" si="383"/>
        <v>0</v>
      </c>
      <c r="N2445" s="8">
        <f t="shared" si="380"/>
        <v>100</v>
      </c>
      <c r="O2445" s="8">
        <f t="shared" si="381"/>
        <v>50</v>
      </c>
      <c r="P2445" s="8">
        <f t="shared" si="382"/>
        <v>100</v>
      </c>
      <c r="Q2445" s="9">
        <f t="shared" si="384"/>
        <v>57.5</v>
      </c>
      <c r="R2445" s="9">
        <f t="shared" si="385"/>
        <v>62.5</v>
      </c>
      <c r="S2445" s="9">
        <f t="shared" si="386"/>
        <v>72.5</v>
      </c>
      <c r="T2445" s="9">
        <f t="shared" si="387"/>
        <v>62.5</v>
      </c>
      <c r="U2445" s="8">
        <f t="shared" si="388"/>
        <v>64.166666666666671</v>
      </c>
      <c r="V2445" s="8">
        <f t="shared" si="389"/>
        <v>63.75</v>
      </c>
    </row>
    <row r="2446" spans="1:22" ht="13.5" x14ac:dyDescent="0.25">
      <c r="A2446" s="3">
        <f>RSI!A2446</f>
        <v>45566</v>
      </c>
      <c r="B2446" s="2">
        <f>RSI!B2446</f>
        <v>35.344299999999997</v>
      </c>
      <c r="C2446" s="2">
        <f>RSI!I2446</f>
        <v>76.700163240612795</v>
      </c>
      <c r="D2446" s="2">
        <f>MACD!E2446</f>
        <v>-0.19624656209872171</v>
      </c>
      <c r="E2446" s="2">
        <f>MACD!F2446</f>
        <v>2.6107700177811E-2</v>
      </c>
      <c r="F2446" s="2">
        <f>'Moving Avg'!D2446</f>
        <v>34.842799999999997</v>
      </c>
      <c r="G2446" s="2">
        <f>'Moving Avg'!F2446</f>
        <v>34.366349999999997</v>
      </c>
      <c r="H2446" s="2">
        <f>'Moving Avg'!G2446</f>
        <v>34.417691999999995</v>
      </c>
      <c r="I2446" s="2">
        <f>'Moving Avg'!H2446</f>
        <v>29.754387000000005</v>
      </c>
      <c r="J2446" s="6" t="str">
        <f>OBV!F2446</f>
        <v>BULLISH</v>
      </c>
      <c r="K2446" s="6" t="str">
        <f>OBV!G2446</f>
        <v>STRONG</v>
      </c>
      <c r="L2446" s="6" t="str">
        <f>OBV!H2446</f>
        <v>CONFIRMED BULLISH</v>
      </c>
      <c r="M2446" s="8">
        <f t="shared" si="383"/>
        <v>0</v>
      </c>
      <c r="N2446" s="8">
        <f t="shared" si="380"/>
        <v>100</v>
      </c>
      <c r="O2446" s="8">
        <f t="shared" si="381"/>
        <v>75</v>
      </c>
      <c r="P2446" s="8">
        <f t="shared" si="382"/>
        <v>100</v>
      </c>
      <c r="Q2446" s="9">
        <f t="shared" si="384"/>
        <v>61.25</v>
      </c>
      <c r="R2446" s="9">
        <f t="shared" si="385"/>
        <v>71.25</v>
      </c>
      <c r="S2446" s="9">
        <f t="shared" si="386"/>
        <v>78.75</v>
      </c>
      <c r="T2446" s="9">
        <f t="shared" si="387"/>
        <v>68.75</v>
      </c>
      <c r="U2446" s="8">
        <f t="shared" si="388"/>
        <v>70.416666666666671</v>
      </c>
      <c r="V2446" s="8">
        <f t="shared" si="389"/>
        <v>70</v>
      </c>
    </row>
    <row r="2447" spans="1:22" ht="13.5" x14ac:dyDescent="0.25">
      <c r="A2447" s="3">
        <f>RSI!A2447</f>
        <v>45567</v>
      </c>
      <c r="B2447" s="2">
        <f>RSI!B2447</f>
        <v>35.320399999999999</v>
      </c>
      <c r="C2447" s="2">
        <f>RSI!I2447</f>
        <v>75.620108404836756</v>
      </c>
      <c r="D2447" s="2">
        <f>MACD!E2447</f>
        <v>-0.28935018380696675</v>
      </c>
      <c r="E2447" s="2">
        <f>MACD!F2447</f>
        <v>-3.6983876619144554E-2</v>
      </c>
      <c r="F2447" s="2">
        <f>'Moving Avg'!D2447</f>
        <v>35.100720000000003</v>
      </c>
      <c r="G2447" s="2">
        <f>'Moving Avg'!F2447</f>
        <v>34.393809999999995</v>
      </c>
      <c r="H2447" s="2">
        <f>'Moving Avg'!G2447</f>
        <v>34.425173999999998</v>
      </c>
      <c r="I2447" s="2">
        <f>'Moving Avg'!H2447</f>
        <v>29.810268000000001</v>
      </c>
      <c r="J2447" s="6" t="str">
        <f>OBV!F2447</f>
        <v>BULLISH</v>
      </c>
      <c r="K2447" s="6" t="str">
        <f>OBV!G2447</f>
        <v>STRONG</v>
      </c>
      <c r="L2447" s="6" t="str">
        <f>OBV!H2447</f>
        <v>CONFIRMED BULLISH</v>
      </c>
      <c r="M2447" s="8">
        <f t="shared" si="383"/>
        <v>0</v>
      </c>
      <c r="N2447" s="8">
        <f t="shared" si="380"/>
        <v>100</v>
      </c>
      <c r="O2447" s="8">
        <f t="shared" si="381"/>
        <v>75</v>
      </c>
      <c r="P2447" s="8">
        <f t="shared" si="382"/>
        <v>100</v>
      </c>
      <c r="Q2447" s="9">
        <f t="shared" si="384"/>
        <v>61.25</v>
      </c>
      <c r="R2447" s="9">
        <f t="shared" si="385"/>
        <v>71.25</v>
      </c>
      <c r="S2447" s="9">
        <f t="shared" si="386"/>
        <v>78.75</v>
      </c>
      <c r="T2447" s="9">
        <f t="shared" si="387"/>
        <v>68.75</v>
      </c>
      <c r="U2447" s="8">
        <f t="shared" si="388"/>
        <v>70.416666666666671</v>
      </c>
      <c r="V2447" s="8">
        <f t="shared" si="389"/>
        <v>70</v>
      </c>
    </row>
    <row r="2448" spans="1:22" ht="13.5" x14ac:dyDescent="0.25">
      <c r="A2448" s="3">
        <f>RSI!A2448</f>
        <v>45568</v>
      </c>
      <c r="B2448" s="2">
        <f>RSI!B2448</f>
        <v>35.017899999999997</v>
      </c>
      <c r="C2448" s="2">
        <f>RSI!I2448</f>
        <v>63.442971355664895</v>
      </c>
      <c r="D2448" s="2">
        <f>MACD!E2448</f>
        <v>-0.35083250641249464</v>
      </c>
      <c r="E2448" s="2">
        <f>MACD!F2448</f>
        <v>-9.9753602577814571E-2</v>
      </c>
      <c r="F2448" s="2">
        <f>'Moving Avg'!D2448</f>
        <v>35.210560000000001</v>
      </c>
      <c r="G2448" s="2">
        <f>'Moving Avg'!F2448</f>
        <v>34.407339999999998</v>
      </c>
      <c r="H2448" s="2">
        <f>'Moving Avg'!G2448</f>
        <v>34.426606</v>
      </c>
      <c r="I2448" s="2">
        <f>'Moving Avg'!H2448</f>
        <v>29.861343999999999</v>
      </c>
      <c r="J2448" s="6" t="str">
        <f>OBV!F2448</f>
        <v>BULLISH</v>
      </c>
      <c r="K2448" s="6" t="str">
        <f>OBV!G2448</f>
        <v>NEUTRAL</v>
      </c>
      <c r="L2448" s="6" t="str">
        <f>OBV!H2448</f>
        <v>CONFIRMED BULLISH</v>
      </c>
      <c r="M2448" s="8">
        <f t="shared" si="383"/>
        <v>50</v>
      </c>
      <c r="N2448" s="8">
        <f t="shared" si="380"/>
        <v>100</v>
      </c>
      <c r="O2448" s="8">
        <f t="shared" si="381"/>
        <v>75</v>
      </c>
      <c r="P2448" s="8">
        <f t="shared" si="382"/>
        <v>83.5</v>
      </c>
      <c r="Q2448" s="9">
        <f t="shared" si="384"/>
        <v>76.275000000000006</v>
      </c>
      <c r="R2448" s="9">
        <f t="shared" si="385"/>
        <v>77.125</v>
      </c>
      <c r="S2448" s="9">
        <f t="shared" si="386"/>
        <v>78.825000000000003</v>
      </c>
      <c r="T2448" s="9">
        <f t="shared" si="387"/>
        <v>77.125</v>
      </c>
      <c r="U2448" s="8">
        <f t="shared" si="388"/>
        <v>77.408333333333346</v>
      </c>
      <c r="V2448" s="8">
        <f t="shared" si="389"/>
        <v>77.337500000000006</v>
      </c>
    </row>
    <row r="2449" spans="1:22" ht="13.5" x14ac:dyDescent="0.25">
      <c r="A2449" s="3">
        <f>RSI!A2449</f>
        <v>45569</v>
      </c>
      <c r="B2449" s="2">
        <f>RSI!B2449</f>
        <v>34.946300000000001</v>
      </c>
      <c r="C2449" s="2">
        <f>RSI!I2449</f>
        <v>60.941512003437651</v>
      </c>
      <c r="D2449" s="2">
        <f>MACD!E2449</f>
        <v>-0.40049606393634463</v>
      </c>
      <c r="E2449" s="2">
        <f>MACD!F2449</f>
        <v>-0.15990209484952062</v>
      </c>
      <c r="F2449" s="2">
        <f>'Moving Avg'!D2449</f>
        <v>35.19464</v>
      </c>
      <c r="G2449" s="2">
        <f>'Moving Avg'!F2449</f>
        <v>34.443164999999993</v>
      </c>
      <c r="H2449" s="2">
        <f>'Moving Avg'!G2449</f>
        <v>34.426766000000001</v>
      </c>
      <c r="I2449" s="2">
        <f>'Moving Avg'!H2449</f>
        <v>29.912061999999995</v>
      </c>
      <c r="J2449" s="6" t="str">
        <f>OBV!F2449</f>
        <v>BULLISH</v>
      </c>
      <c r="K2449" s="6" t="str">
        <f>OBV!G2449</f>
        <v>NEUTRAL</v>
      </c>
      <c r="L2449" s="6" t="str">
        <f>OBV!H2449</f>
        <v>BULLISH DIVERGENCE</v>
      </c>
      <c r="M2449" s="8">
        <f t="shared" si="383"/>
        <v>50</v>
      </c>
      <c r="N2449" s="8">
        <f t="shared" si="380"/>
        <v>100</v>
      </c>
      <c r="O2449" s="8">
        <f t="shared" si="381"/>
        <v>75</v>
      </c>
      <c r="P2449" s="8">
        <f t="shared" si="382"/>
        <v>66.5</v>
      </c>
      <c r="Q2449" s="9">
        <f t="shared" si="384"/>
        <v>73.724999999999994</v>
      </c>
      <c r="R2449" s="9">
        <f t="shared" si="385"/>
        <v>72.875</v>
      </c>
      <c r="S2449" s="9">
        <f t="shared" si="386"/>
        <v>71.174999999999997</v>
      </c>
      <c r="T2449" s="9">
        <f t="shared" si="387"/>
        <v>72.875</v>
      </c>
      <c r="U2449" s="8">
        <f t="shared" si="388"/>
        <v>72.591666666666654</v>
      </c>
      <c r="V2449" s="8">
        <f t="shared" si="389"/>
        <v>72.662499999999994</v>
      </c>
    </row>
    <row r="2450" spans="1:22" ht="13.5" x14ac:dyDescent="0.25">
      <c r="A2450" s="3">
        <f>RSI!A2450</f>
        <v>45572</v>
      </c>
      <c r="B2450" s="2">
        <f>RSI!B2450</f>
        <v>34.946300000000001</v>
      </c>
      <c r="C2450" s="2">
        <f>RSI!I2450</f>
        <v>60.941512003437651</v>
      </c>
      <c r="D2450" s="2">
        <f>MACD!E2450</f>
        <v>-0.44603707266373505</v>
      </c>
      <c r="E2450" s="2">
        <f>MACD!F2450</f>
        <v>-0.2171290904123635</v>
      </c>
      <c r="F2450" s="2">
        <f>'Moving Avg'!D2450</f>
        <v>35.11504</v>
      </c>
      <c r="G2450" s="2">
        <f>'Moving Avg'!F2450</f>
        <v>34.478989999999989</v>
      </c>
      <c r="H2450" s="2">
        <f>'Moving Avg'!G2450</f>
        <v>34.433134000000003</v>
      </c>
      <c r="I2450" s="2">
        <f>'Moving Avg'!H2450</f>
        <v>29.963877499999999</v>
      </c>
      <c r="J2450" s="6" t="str">
        <f>OBV!F2450</f>
        <v>BEARISH</v>
      </c>
      <c r="K2450" s="6" t="str">
        <f>OBV!G2450</f>
        <v>NEUTRAL</v>
      </c>
      <c r="L2450" s="6" t="str">
        <f>OBV!H2450</f>
        <v>CONFIRMED BEARISH</v>
      </c>
      <c r="M2450" s="8">
        <f t="shared" si="383"/>
        <v>50</v>
      </c>
      <c r="N2450" s="8">
        <f t="shared" si="380"/>
        <v>100</v>
      </c>
      <c r="O2450" s="8">
        <f t="shared" si="381"/>
        <v>75</v>
      </c>
      <c r="P2450" s="8">
        <f t="shared" si="382"/>
        <v>16.5</v>
      </c>
      <c r="Q2450" s="9">
        <f t="shared" si="384"/>
        <v>66.224999999999994</v>
      </c>
      <c r="R2450" s="9">
        <f t="shared" si="385"/>
        <v>60.375</v>
      </c>
      <c r="S2450" s="9">
        <f t="shared" si="386"/>
        <v>48.674999999999997</v>
      </c>
      <c r="T2450" s="9">
        <f t="shared" si="387"/>
        <v>60.375</v>
      </c>
      <c r="U2450" s="8">
        <f t="shared" si="388"/>
        <v>58.42499999999999</v>
      </c>
      <c r="V2450" s="8">
        <f t="shared" si="389"/>
        <v>58.912499999999994</v>
      </c>
    </row>
    <row r="2451" spans="1:22" ht="13.5" x14ac:dyDescent="0.25">
      <c r="A2451" s="3">
        <f>RSI!A2451</f>
        <v>45573</v>
      </c>
      <c r="B2451" s="2">
        <f>RSI!B2451</f>
        <v>34.946300000000001</v>
      </c>
      <c r="C2451" s="2">
        <f>RSI!I2451</f>
        <v>60.941512003437651</v>
      </c>
      <c r="D2451" s="2">
        <f>MACD!E2451</f>
        <v>-0.4879345914938682</v>
      </c>
      <c r="E2451" s="2">
        <f>MACD!F2451</f>
        <v>-0.27129019062866444</v>
      </c>
      <c r="F2451" s="2">
        <f>'Moving Avg'!D2451</f>
        <v>35.035440000000008</v>
      </c>
      <c r="G2451" s="2">
        <f>'Moving Avg'!F2451</f>
        <v>34.518794999999997</v>
      </c>
      <c r="H2451" s="2">
        <f>'Moving Avg'!G2451</f>
        <v>34.441094</v>
      </c>
      <c r="I2451" s="2">
        <f>'Moving Avg'!H2451</f>
        <v>30.016424499999992</v>
      </c>
      <c r="J2451" s="6" t="str">
        <f>OBV!F2451</f>
        <v>BEARISH</v>
      </c>
      <c r="K2451" s="6" t="str">
        <f>OBV!G2451</f>
        <v>NEUTRAL</v>
      </c>
      <c r="L2451" s="6" t="str">
        <f>OBV!H2451</f>
        <v>CONFIRMED BEARISH</v>
      </c>
      <c r="M2451" s="8">
        <f t="shared" si="383"/>
        <v>50</v>
      </c>
      <c r="N2451" s="8">
        <f t="shared" si="380"/>
        <v>100</v>
      </c>
      <c r="O2451" s="8">
        <f t="shared" si="381"/>
        <v>75</v>
      </c>
      <c r="P2451" s="8">
        <f t="shared" si="382"/>
        <v>16.5</v>
      </c>
      <c r="Q2451" s="9">
        <f t="shared" si="384"/>
        <v>66.224999999999994</v>
      </c>
      <c r="R2451" s="9">
        <f t="shared" si="385"/>
        <v>60.375</v>
      </c>
      <c r="S2451" s="9">
        <f t="shared" si="386"/>
        <v>48.674999999999997</v>
      </c>
      <c r="T2451" s="9">
        <f t="shared" si="387"/>
        <v>60.375</v>
      </c>
      <c r="U2451" s="8">
        <f t="shared" si="388"/>
        <v>58.42499999999999</v>
      </c>
      <c r="V2451" s="8">
        <f t="shared" si="389"/>
        <v>58.912499999999994</v>
      </c>
    </row>
    <row r="2452" spans="1:22" ht="13.5" x14ac:dyDescent="0.25">
      <c r="A2452" s="3">
        <f>RSI!A2452</f>
        <v>45574</v>
      </c>
      <c r="B2452" s="2">
        <f>RSI!B2452</f>
        <v>34.548299999999998</v>
      </c>
      <c r="C2452" s="2">
        <f>RSI!I2452</f>
        <v>47.844646083794856</v>
      </c>
      <c r="D2452" s="2">
        <f>MACD!E2452</f>
        <v>-0.49955590007595418</v>
      </c>
      <c r="E2452" s="2">
        <f>MACD!F2452</f>
        <v>-0.3169433325181224</v>
      </c>
      <c r="F2452" s="2">
        <f>'Moving Avg'!D2452</f>
        <v>34.881019999999999</v>
      </c>
      <c r="G2452" s="2">
        <f>'Moving Avg'!F2452</f>
        <v>34.538699999999992</v>
      </c>
      <c r="H2452" s="2">
        <f>'Moving Avg'!G2452</f>
        <v>34.439502000000005</v>
      </c>
      <c r="I2452" s="2">
        <f>'Moving Avg'!H2452</f>
        <v>30.066981500000001</v>
      </c>
      <c r="J2452" s="6" t="str">
        <f>OBV!F2452</f>
        <v>BEARISH</v>
      </c>
      <c r="K2452" s="6" t="str">
        <f>OBV!G2452</f>
        <v>NEUTRAL</v>
      </c>
      <c r="L2452" s="6" t="str">
        <f>OBV!H2452</f>
        <v>CONFIRMED BEARISH</v>
      </c>
      <c r="M2452" s="8">
        <f t="shared" si="383"/>
        <v>50</v>
      </c>
      <c r="N2452" s="8">
        <f t="shared" si="380"/>
        <v>100</v>
      </c>
      <c r="O2452" s="8">
        <f t="shared" si="381"/>
        <v>50</v>
      </c>
      <c r="P2452" s="8">
        <f t="shared" si="382"/>
        <v>16.5</v>
      </c>
      <c r="Q2452" s="9">
        <f t="shared" si="384"/>
        <v>62.475000000000001</v>
      </c>
      <c r="R2452" s="9">
        <f t="shared" si="385"/>
        <v>51.625</v>
      </c>
      <c r="S2452" s="9">
        <f t="shared" si="386"/>
        <v>42.424999999999997</v>
      </c>
      <c r="T2452" s="9">
        <f t="shared" si="387"/>
        <v>54.125</v>
      </c>
      <c r="U2452" s="8">
        <f t="shared" si="388"/>
        <v>52.17499999999999</v>
      </c>
      <c r="V2452" s="8">
        <f t="shared" si="389"/>
        <v>52.662499999999994</v>
      </c>
    </row>
    <row r="2453" spans="1:22" ht="13.5" x14ac:dyDescent="0.25">
      <c r="A2453" s="3">
        <f>RSI!A2453</f>
        <v>45575</v>
      </c>
      <c r="B2453" s="2">
        <f>RSI!B2453</f>
        <v>34.938299999999998</v>
      </c>
      <c r="C2453" s="2">
        <f>RSI!I2453</f>
        <v>57.486259093849164</v>
      </c>
      <c r="D2453" s="2">
        <f>MACD!E2453</f>
        <v>-0.47038506320919282</v>
      </c>
      <c r="E2453" s="2">
        <f>MACD!F2453</f>
        <v>-0.34763167865633648</v>
      </c>
      <c r="F2453" s="2">
        <f>'Moving Avg'!D2453</f>
        <v>34.865099999999998</v>
      </c>
      <c r="G2453" s="2">
        <f>'Moving Avg'!F2453</f>
        <v>34.578104999999994</v>
      </c>
      <c r="H2453" s="2">
        <f>'Moving Avg'!G2453</f>
        <v>34.449849999999998</v>
      </c>
      <c r="I2453" s="2">
        <f>'Moving Avg'!H2453</f>
        <v>30.119854500000002</v>
      </c>
      <c r="J2453" s="6" t="str">
        <f>OBV!F2453</f>
        <v>BEARISH</v>
      </c>
      <c r="K2453" s="6" t="str">
        <f>OBV!G2453</f>
        <v>NEUTRAL</v>
      </c>
      <c r="L2453" s="6" t="str">
        <f>OBV!H2453</f>
        <v>CONFIRMED BEARISH</v>
      </c>
      <c r="M2453" s="8">
        <f t="shared" si="383"/>
        <v>50</v>
      </c>
      <c r="N2453" s="8">
        <f t="shared" si="380"/>
        <v>100</v>
      </c>
      <c r="O2453" s="8">
        <f t="shared" si="381"/>
        <v>50</v>
      </c>
      <c r="P2453" s="8">
        <f t="shared" si="382"/>
        <v>16.5</v>
      </c>
      <c r="Q2453" s="9">
        <f t="shared" si="384"/>
        <v>62.475000000000001</v>
      </c>
      <c r="R2453" s="9">
        <f t="shared" si="385"/>
        <v>51.625</v>
      </c>
      <c r="S2453" s="9">
        <f t="shared" si="386"/>
        <v>42.424999999999997</v>
      </c>
      <c r="T2453" s="9">
        <f t="shared" si="387"/>
        <v>54.125</v>
      </c>
      <c r="U2453" s="8">
        <f t="shared" si="388"/>
        <v>52.17499999999999</v>
      </c>
      <c r="V2453" s="8">
        <f t="shared" si="389"/>
        <v>52.662499999999994</v>
      </c>
    </row>
    <row r="2454" spans="1:22" ht="13.5" x14ac:dyDescent="0.25">
      <c r="A2454" s="3">
        <f>RSI!A2454</f>
        <v>45576</v>
      </c>
      <c r="B2454" s="2">
        <f>RSI!B2454</f>
        <v>34.930399999999999</v>
      </c>
      <c r="C2454" s="2">
        <f>RSI!I2454</f>
        <v>57.255364295502275</v>
      </c>
      <c r="D2454" s="2">
        <f>MACD!E2454</f>
        <v>-0.36121321024282338</v>
      </c>
      <c r="E2454" s="2">
        <f>MACD!F2454</f>
        <v>-0.3503479849736339</v>
      </c>
      <c r="F2454" s="2">
        <f>'Moving Avg'!D2454</f>
        <v>34.861919999999998</v>
      </c>
      <c r="G2454" s="2">
        <f>'Moving Avg'!F2454</f>
        <v>34.617114999999991</v>
      </c>
      <c r="H2454" s="2">
        <f>'Moving Avg'!G2454</f>
        <v>34.460678000000001</v>
      </c>
      <c r="I2454" s="2">
        <f>'Moving Avg'!H2454</f>
        <v>30.172760999999994</v>
      </c>
      <c r="J2454" s="6" t="str">
        <f>OBV!F2454</f>
        <v>BULLISH</v>
      </c>
      <c r="K2454" s="6" t="str">
        <f>OBV!G2454</f>
        <v>NEUTRAL</v>
      </c>
      <c r="L2454" s="6" t="str">
        <f>OBV!H2454</f>
        <v>BULLISH DIVERGENCE</v>
      </c>
      <c r="M2454" s="8">
        <f t="shared" si="383"/>
        <v>50</v>
      </c>
      <c r="N2454" s="8">
        <f t="shared" si="380"/>
        <v>45</v>
      </c>
      <c r="O2454" s="8">
        <f t="shared" si="381"/>
        <v>50</v>
      </c>
      <c r="P2454" s="8">
        <f t="shared" si="382"/>
        <v>66.5</v>
      </c>
      <c r="Q2454" s="9">
        <f t="shared" si="384"/>
        <v>50.725000000000001</v>
      </c>
      <c r="R2454" s="9">
        <f t="shared" si="385"/>
        <v>53.125</v>
      </c>
      <c r="S2454" s="9">
        <f t="shared" si="386"/>
        <v>56.674999999999997</v>
      </c>
      <c r="T2454" s="9">
        <f t="shared" si="387"/>
        <v>52.875</v>
      </c>
      <c r="U2454" s="8">
        <f t="shared" si="388"/>
        <v>53.508333333333326</v>
      </c>
      <c r="V2454" s="8">
        <f t="shared" si="389"/>
        <v>53.349999999999994</v>
      </c>
    </row>
    <row r="2455" spans="1:22" ht="13.5" x14ac:dyDescent="0.25">
      <c r="A2455" s="3">
        <f>RSI!A2455</f>
        <v>45579</v>
      </c>
      <c r="B2455" s="2">
        <f>RSI!B2455</f>
        <v>34.906500000000001</v>
      </c>
      <c r="C2455" s="2">
        <f>RSI!I2455</f>
        <v>56.515800777334249</v>
      </c>
      <c r="D2455" s="2">
        <f>MACD!E2455</f>
        <v>-0.21972001250286866</v>
      </c>
      <c r="E2455" s="2">
        <f>MACD!F2455</f>
        <v>-0.32422239047948087</v>
      </c>
      <c r="F2455" s="2">
        <f>'Moving Avg'!D2455</f>
        <v>34.853959999999994</v>
      </c>
      <c r="G2455" s="2">
        <f>'Moving Avg'!F2455</f>
        <v>34.655724999999997</v>
      </c>
      <c r="H2455" s="2">
        <f>'Moving Avg'!G2455</f>
        <v>34.474212000000009</v>
      </c>
      <c r="I2455" s="2">
        <f>'Moving Avg'!H2455</f>
        <v>30.225475000000007</v>
      </c>
      <c r="J2455" s="6" t="str">
        <f>OBV!F2455</f>
        <v>BEARISH</v>
      </c>
      <c r="K2455" s="6" t="str">
        <f>OBV!G2455</f>
        <v>NEUTRAL</v>
      </c>
      <c r="L2455" s="6" t="str">
        <f>OBV!H2455</f>
        <v>CONFIRMED BEARISH</v>
      </c>
      <c r="M2455" s="8">
        <f t="shared" si="383"/>
        <v>50</v>
      </c>
      <c r="N2455" s="8">
        <f t="shared" si="380"/>
        <v>0</v>
      </c>
      <c r="O2455" s="8">
        <f t="shared" si="381"/>
        <v>50</v>
      </c>
      <c r="P2455" s="8">
        <f t="shared" si="382"/>
        <v>16.5</v>
      </c>
      <c r="Q2455" s="9">
        <f t="shared" si="384"/>
        <v>27.475000000000001</v>
      </c>
      <c r="R2455" s="9">
        <f t="shared" si="385"/>
        <v>31.625</v>
      </c>
      <c r="S2455" s="9">
        <f t="shared" si="386"/>
        <v>27.425000000000001</v>
      </c>
      <c r="T2455" s="9">
        <f t="shared" si="387"/>
        <v>29.125</v>
      </c>
      <c r="U2455" s="8">
        <f t="shared" si="388"/>
        <v>28.841666666666669</v>
      </c>
      <c r="V2455" s="8">
        <f t="shared" si="389"/>
        <v>28.912500000000001</v>
      </c>
    </row>
    <row r="2456" spans="1:22" ht="13.5" x14ac:dyDescent="0.25">
      <c r="A2456" s="3">
        <f>RSI!A2456</f>
        <v>45581</v>
      </c>
      <c r="B2456" s="2">
        <f>RSI!B2456</f>
        <v>34.229799999999997</v>
      </c>
      <c r="C2456" s="2">
        <f>RSI!I2456</f>
        <v>40.54624338933764</v>
      </c>
      <c r="D2456" s="2">
        <f>MACD!E2456</f>
        <v>-5.1244487065552846E-2</v>
      </c>
      <c r="E2456" s="2">
        <f>MACD!F2456</f>
        <v>-0.26962680979669529</v>
      </c>
      <c r="F2456" s="2">
        <f>'Moving Avg'!D2456</f>
        <v>34.710659999999997</v>
      </c>
      <c r="G2456" s="2">
        <f>'Moving Avg'!F2456</f>
        <v>34.663685000000001</v>
      </c>
      <c r="H2456" s="2">
        <f>'Moving Avg'!G2456</f>
        <v>34.474212000000009</v>
      </c>
      <c r="I2456" s="2">
        <f>'Moving Avg'!H2456</f>
        <v>30.274074000000006</v>
      </c>
      <c r="J2456" s="6" t="str">
        <f>OBV!F2456</f>
        <v>BEARISH</v>
      </c>
      <c r="K2456" s="6" t="str">
        <f>OBV!G2456</f>
        <v>NEUTRAL</v>
      </c>
      <c r="L2456" s="6" t="str">
        <f>OBV!H2456</f>
        <v>CONFIRMED BEARISH</v>
      </c>
      <c r="M2456" s="8">
        <f t="shared" si="383"/>
        <v>50</v>
      </c>
      <c r="N2456" s="8">
        <f t="shared" si="380"/>
        <v>0</v>
      </c>
      <c r="O2456" s="8">
        <f t="shared" si="381"/>
        <v>50</v>
      </c>
      <c r="P2456" s="8">
        <f t="shared" si="382"/>
        <v>16.5</v>
      </c>
      <c r="Q2456" s="9">
        <f t="shared" si="384"/>
        <v>27.475000000000001</v>
      </c>
      <c r="R2456" s="9">
        <f t="shared" si="385"/>
        <v>31.625</v>
      </c>
      <c r="S2456" s="9">
        <f t="shared" si="386"/>
        <v>27.425000000000001</v>
      </c>
      <c r="T2456" s="9">
        <f t="shared" si="387"/>
        <v>29.125</v>
      </c>
      <c r="U2456" s="8">
        <f t="shared" si="388"/>
        <v>28.841666666666669</v>
      </c>
      <c r="V2456" s="8">
        <f t="shared" si="389"/>
        <v>28.912500000000001</v>
      </c>
    </row>
    <row r="2457" spans="1:22" ht="13.5" x14ac:dyDescent="0.25">
      <c r="A2457" s="3">
        <f>RSI!A2457</f>
        <v>45582</v>
      </c>
      <c r="B2457" s="2">
        <f>RSI!B2457</f>
        <v>34.229799999999997</v>
      </c>
      <c r="C2457" s="2">
        <f>RSI!I2457</f>
        <v>40.546243389337647</v>
      </c>
      <c r="D2457" s="2">
        <f>MACD!E2457</f>
        <v>9.0359921605454474E-2</v>
      </c>
      <c r="E2457" s="2">
        <f>MACD!F2457</f>
        <v>-0.19762946351626534</v>
      </c>
      <c r="F2457" s="2">
        <f>'Moving Avg'!D2457</f>
        <v>34.64696</v>
      </c>
      <c r="G2457" s="2">
        <f>'Moving Avg'!F2457</f>
        <v>34.671644999999998</v>
      </c>
      <c r="H2457" s="2">
        <f>'Moving Avg'!G2457</f>
        <v>34.474212000000009</v>
      </c>
      <c r="I2457" s="2">
        <f>'Moving Avg'!H2457</f>
        <v>30.320843500000002</v>
      </c>
      <c r="J2457" s="6" t="str">
        <f>OBV!F2457</f>
        <v>BEARISH</v>
      </c>
      <c r="K2457" s="6" t="str">
        <f>OBV!G2457</f>
        <v>NEUTRAL</v>
      </c>
      <c r="L2457" s="6" t="str">
        <f>OBV!H2457</f>
        <v>CONFIRMED BEARISH</v>
      </c>
      <c r="M2457" s="8">
        <f t="shared" si="383"/>
        <v>50</v>
      </c>
      <c r="N2457" s="8">
        <f t="shared" si="380"/>
        <v>0</v>
      </c>
      <c r="O2457" s="8">
        <f t="shared" si="381"/>
        <v>50</v>
      </c>
      <c r="P2457" s="8">
        <f t="shared" si="382"/>
        <v>16.5</v>
      </c>
      <c r="Q2457" s="9">
        <f t="shared" si="384"/>
        <v>27.475000000000001</v>
      </c>
      <c r="R2457" s="9">
        <f t="shared" si="385"/>
        <v>31.625</v>
      </c>
      <c r="S2457" s="9">
        <f t="shared" si="386"/>
        <v>27.425000000000001</v>
      </c>
      <c r="T2457" s="9">
        <f t="shared" si="387"/>
        <v>29.125</v>
      </c>
      <c r="U2457" s="8">
        <f t="shared" si="388"/>
        <v>28.841666666666669</v>
      </c>
      <c r="V2457" s="8">
        <f t="shared" si="389"/>
        <v>28.912500000000001</v>
      </c>
    </row>
    <row r="2458" spans="1:22" ht="13.5" x14ac:dyDescent="0.25">
      <c r="A2458" s="3">
        <f>RSI!A2458</f>
        <v>45583</v>
      </c>
      <c r="B2458" s="2">
        <f>RSI!B2458</f>
        <v>34.787100000000002</v>
      </c>
      <c r="C2458" s="2">
        <f>RSI!I2458</f>
        <v>53.181927429161021</v>
      </c>
      <c r="D2458" s="2">
        <f>MACD!E2458</f>
        <v>0.1248823509447945</v>
      </c>
      <c r="E2458" s="2">
        <f>MACD!F2458</f>
        <v>-0.13312710062405339</v>
      </c>
      <c r="F2458" s="2">
        <f>'Moving Avg'!D2458</f>
        <v>34.616720000000001</v>
      </c>
      <c r="G2458" s="2">
        <f>'Moving Avg'!F2458</f>
        <v>34.707469999999994</v>
      </c>
      <c r="H2458" s="2">
        <f>'Moving Avg'!G2458</f>
        <v>34.482174000000008</v>
      </c>
      <c r="I2458" s="2">
        <f>'Moving Avg'!H2458</f>
        <v>30.372228999999997</v>
      </c>
      <c r="J2458" s="6" t="str">
        <f>OBV!F2458</f>
        <v>BEARISH</v>
      </c>
      <c r="K2458" s="6" t="str">
        <f>OBV!G2458</f>
        <v>NEUTRAL</v>
      </c>
      <c r="L2458" s="6" t="str">
        <f>OBV!H2458</f>
        <v>CONFIRMED BEARISH</v>
      </c>
      <c r="M2458" s="8">
        <f t="shared" si="383"/>
        <v>50</v>
      </c>
      <c r="N2458" s="8">
        <f t="shared" si="380"/>
        <v>0</v>
      </c>
      <c r="O2458" s="8">
        <f t="shared" si="381"/>
        <v>50</v>
      </c>
      <c r="P2458" s="8">
        <f t="shared" si="382"/>
        <v>16.5</v>
      </c>
      <c r="Q2458" s="9">
        <f t="shared" si="384"/>
        <v>27.475000000000001</v>
      </c>
      <c r="R2458" s="9">
        <f t="shared" si="385"/>
        <v>31.625</v>
      </c>
      <c r="S2458" s="9">
        <f t="shared" si="386"/>
        <v>27.425000000000001</v>
      </c>
      <c r="T2458" s="9">
        <f t="shared" si="387"/>
        <v>29.125</v>
      </c>
      <c r="U2458" s="8">
        <f t="shared" si="388"/>
        <v>28.841666666666669</v>
      </c>
      <c r="V2458" s="8">
        <f t="shared" si="389"/>
        <v>28.912500000000001</v>
      </c>
    </row>
    <row r="2459" spans="1:22" ht="13.5" x14ac:dyDescent="0.25">
      <c r="A2459" s="3">
        <f>RSI!A2459</f>
        <v>45586</v>
      </c>
      <c r="B2459" s="2">
        <f>RSI!B2459</f>
        <v>34.6995</v>
      </c>
      <c r="C2459" s="2">
        <f>RSI!I2459</f>
        <v>51.335070036674985</v>
      </c>
      <c r="D2459" s="2">
        <f>MACD!E2459</f>
        <v>0.14861038132809057</v>
      </c>
      <c r="E2459" s="2">
        <f>MACD!F2459</f>
        <v>-7.6779604233624607E-2</v>
      </c>
      <c r="F2459" s="2">
        <f>'Moving Avg'!D2459</f>
        <v>34.570540000000001</v>
      </c>
      <c r="G2459" s="2">
        <f>'Moving Avg'!F2459</f>
        <v>34.738914999999999</v>
      </c>
      <c r="H2459" s="2">
        <f>'Moving Avg'!G2459</f>
        <v>34.488384000000011</v>
      </c>
      <c r="I2459" s="2">
        <f>'Moving Avg'!H2459</f>
        <v>30.423907999999997</v>
      </c>
      <c r="J2459" s="6" t="str">
        <f>OBV!F2459</f>
        <v>BEARISH</v>
      </c>
      <c r="K2459" s="6" t="str">
        <f>OBV!G2459</f>
        <v>NEUTRAL</v>
      </c>
      <c r="L2459" s="6" t="str">
        <f>OBV!H2459</f>
        <v>CONFIRMED BEARISH</v>
      </c>
      <c r="M2459" s="8">
        <f t="shared" si="383"/>
        <v>50</v>
      </c>
      <c r="N2459" s="8">
        <f t="shared" si="380"/>
        <v>0</v>
      </c>
      <c r="O2459" s="8">
        <f t="shared" si="381"/>
        <v>50</v>
      </c>
      <c r="P2459" s="8">
        <f t="shared" si="382"/>
        <v>16.5</v>
      </c>
      <c r="Q2459" s="9">
        <f t="shared" si="384"/>
        <v>27.475000000000001</v>
      </c>
      <c r="R2459" s="9">
        <f t="shared" si="385"/>
        <v>31.625</v>
      </c>
      <c r="S2459" s="9">
        <f t="shared" si="386"/>
        <v>27.425000000000001</v>
      </c>
      <c r="T2459" s="9">
        <f t="shared" si="387"/>
        <v>29.125</v>
      </c>
      <c r="U2459" s="8">
        <f t="shared" si="388"/>
        <v>28.841666666666669</v>
      </c>
      <c r="V2459" s="8">
        <f t="shared" si="389"/>
        <v>28.912500000000001</v>
      </c>
    </row>
    <row r="2460" spans="1:22" ht="13.5" x14ac:dyDescent="0.25">
      <c r="A2460" s="3">
        <f>RSI!A2460</f>
        <v>45587</v>
      </c>
      <c r="B2460" s="2">
        <f>RSI!B2460</f>
        <v>34.229799999999997</v>
      </c>
      <c r="C2460" s="2">
        <f>RSI!I2460</f>
        <v>42.760486033577827</v>
      </c>
      <c r="D2460" s="2">
        <f>MACD!E2460</f>
        <v>0.20311228112892366</v>
      </c>
      <c r="E2460" s="2">
        <f>MACD!F2460</f>
        <v>-2.0801227161114953E-2</v>
      </c>
      <c r="F2460" s="2">
        <f>'Moving Avg'!D2460</f>
        <v>34.435199999999995</v>
      </c>
      <c r="G2460" s="2">
        <f>'Moving Avg'!F2460</f>
        <v>34.74727</v>
      </c>
      <c r="H2460" s="2">
        <f>'Moving Avg'!G2460</f>
        <v>34.488384000000018</v>
      </c>
      <c r="I2460" s="2">
        <f>'Moving Avg'!H2460</f>
        <v>30.474335999999994</v>
      </c>
      <c r="J2460" s="6" t="str">
        <f>OBV!F2460</f>
        <v>BEARISH</v>
      </c>
      <c r="K2460" s="6" t="str">
        <f>OBV!G2460</f>
        <v>NEUTRAL</v>
      </c>
      <c r="L2460" s="6" t="str">
        <f>OBV!H2460</f>
        <v>CONFIRMED BEARISH</v>
      </c>
      <c r="M2460" s="8">
        <f t="shared" si="383"/>
        <v>50</v>
      </c>
      <c r="N2460" s="8">
        <f t="shared" si="380"/>
        <v>0</v>
      </c>
      <c r="O2460" s="8">
        <f t="shared" si="381"/>
        <v>50</v>
      </c>
      <c r="P2460" s="8">
        <f t="shared" si="382"/>
        <v>16.5</v>
      </c>
      <c r="Q2460" s="9">
        <f t="shared" si="384"/>
        <v>27.475000000000001</v>
      </c>
      <c r="R2460" s="9">
        <f t="shared" si="385"/>
        <v>31.625</v>
      </c>
      <c r="S2460" s="9">
        <f t="shared" si="386"/>
        <v>27.425000000000001</v>
      </c>
      <c r="T2460" s="9">
        <f t="shared" si="387"/>
        <v>29.125</v>
      </c>
      <c r="U2460" s="8">
        <f t="shared" si="388"/>
        <v>28.841666666666669</v>
      </c>
      <c r="V2460" s="8">
        <f t="shared" si="389"/>
        <v>28.912500000000001</v>
      </c>
    </row>
    <row r="2461" spans="1:22" ht="13.5" x14ac:dyDescent="0.25">
      <c r="A2461" s="3">
        <f>RSI!A2461</f>
        <v>45588</v>
      </c>
      <c r="B2461" s="2">
        <f>RSI!B2461</f>
        <v>34.150199999999998</v>
      </c>
      <c r="C2461" s="2">
        <f>RSI!I2461</f>
        <v>41.495524413334607</v>
      </c>
      <c r="D2461" s="2">
        <f>MACD!E2461</f>
        <v>0.25756006836742529</v>
      </c>
      <c r="E2461" s="2">
        <f>MACD!F2461</f>
        <v>3.4871031944593095E-2</v>
      </c>
      <c r="F2461" s="2">
        <f>'Moving Avg'!D2461</f>
        <v>34.419279999999993</v>
      </c>
      <c r="G2461" s="2">
        <f>'Moving Avg'!F2461</f>
        <v>34.752044999999995</v>
      </c>
      <c r="H2461" s="2">
        <f>'Moving Avg'!G2461</f>
        <v>34.483608000000011</v>
      </c>
      <c r="I2461" s="2">
        <f>'Moving Avg'!H2461</f>
        <v>30.523816999999998</v>
      </c>
      <c r="J2461" s="6" t="str">
        <f>OBV!F2461</f>
        <v>BEARISH</v>
      </c>
      <c r="K2461" s="6" t="str">
        <f>OBV!G2461</f>
        <v>NEUTRAL</v>
      </c>
      <c r="L2461" s="6" t="str">
        <f>OBV!H2461</f>
        <v>CONFIRMED BEARISH</v>
      </c>
      <c r="M2461" s="8">
        <f t="shared" si="383"/>
        <v>50</v>
      </c>
      <c r="N2461" s="8">
        <f t="shared" si="380"/>
        <v>0</v>
      </c>
      <c r="O2461" s="8">
        <f t="shared" si="381"/>
        <v>50</v>
      </c>
      <c r="P2461" s="8">
        <f t="shared" si="382"/>
        <v>16.5</v>
      </c>
      <c r="Q2461" s="9">
        <f t="shared" si="384"/>
        <v>27.475000000000001</v>
      </c>
      <c r="R2461" s="9">
        <f t="shared" si="385"/>
        <v>31.625</v>
      </c>
      <c r="S2461" s="9">
        <f t="shared" si="386"/>
        <v>27.425000000000001</v>
      </c>
      <c r="T2461" s="9">
        <f t="shared" si="387"/>
        <v>29.125</v>
      </c>
      <c r="U2461" s="8">
        <f t="shared" si="388"/>
        <v>28.841666666666669</v>
      </c>
      <c r="V2461" s="8">
        <f t="shared" si="389"/>
        <v>28.912500000000001</v>
      </c>
    </row>
    <row r="2462" spans="1:22" ht="13.5" x14ac:dyDescent="0.25">
      <c r="A2462" s="3">
        <f>RSI!A2462</f>
        <v>45589</v>
      </c>
      <c r="B2462" s="2">
        <f>RSI!B2462</f>
        <v>34.070599999999999</v>
      </c>
      <c r="C2462" s="2">
        <f>RSI!I2462</f>
        <v>40.214372310556769</v>
      </c>
      <c r="D2462" s="2">
        <f>MACD!E2462</f>
        <v>0.25102132539624478</v>
      </c>
      <c r="E2462" s="2">
        <f>MACD!F2462</f>
        <v>7.8101090634923431E-2</v>
      </c>
      <c r="F2462" s="2">
        <f>'Moving Avg'!D2462</f>
        <v>34.387440000000005</v>
      </c>
      <c r="G2462" s="2">
        <f>'Moving Avg'!F2462</f>
        <v>34.754035000000002</v>
      </c>
      <c r="H2462" s="2">
        <f>'Moving Avg'!G2462</f>
        <v>34.480424000000014</v>
      </c>
      <c r="I2462" s="2">
        <f>'Moving Avg'!H2462</f>
        <v>30.573448999999997</v>
      </c>
      <c r="J2462" s="6" t="str">
        <f>OBV!F2462</f>
        <v>BEARISH</v>
      </c>
      <c r="K2462" s="6" t="str">
        <f>OBV!G2462</f>
        <v>NEUTRAL</v>
      </c>
      <c r="L2462" s="6" t="str">
        <f>OBV!H2462</f>
        <v>CONFIRMED BEARISH</v>
      </c>
      <c r="M2462" s="8">
        <f t="shared" si="383"/>
        <v>50</v>
      </c>
      <c r="N2462" s="8">
        <f t="shared" si="380"/>
        <v>0</v>
      </c>
      <c r="O2462" s="8">
        <f t="shared" si="381"/>
        <v>50</v>
      </c>
      <c r="P2462" s="8">
        <f t="shared" si="382"/>
        <v>16.5</v>
      </c>
      <c r="Q2462" s="9">
        <f t="shared" si="384"/>
        <v>27.475000000000001</v>
      </c>
      <c r="R2462" s="9">
        <f t="shared" si="385"/>
        <v>31.625</v>
      </c>
      <c r="S2462" s="9">
        <f t="shared" si="386"/>
        <v>27.425000000000001</v>
      </c>
      <c r="T2462" s="9">
        <f t="shared" si="387"/>
        <v>29.125</v>
      </c>
      <c r="U2462" s="8">
        <f t="shared" si="388"/>
        <v>28.841666666666669</v>
      </c>
      <c r="V2462" s="8">
        <f t="shared" si="389"/>
        <v>28.912500000000001</v>
      </c>
    </row>
    <row r="2463" spans="1:22" ht="13.5" x14ac:dyDescent="0.25">
      <c r="A2463" s="3">
        <f>RSI!A2463</f>
        <v>45590</v>
      </c>
      <c r="B2463" s="2">
        <f>RSI!B2463</f>
        <v>34.588099999999997</v>
      </c>
      <c r="C2463" s="2">
        <f>RSI!I2463</f>
        <v>50.840778300021121</v>
      </c>
      <c r="D2463" s="2">
        <f>MACD!E2463</f>
        <v>0.27014827804964625</v>
      </c>
      <c r="E2463" s="2">
        <f>MACD!F2463</f>
        <v>0.116510528117868</v>
      </c>
      <c r="F2463" s="2">
        <f>'Moving Avg'!D2463</f>
        <v>34.347639999999998</v>
      </c>
      <c r="G2463" s="2">
        <f>'Moving Avg'!F2463</f>
        <v>34.760005</v>
      </c>
      <c r="H2463" s="2">
        <f>'Moving Avg'!G2463</f>
        <v>34.487590000000012</v>
      </c>
      <c r="I2463" s="2">
        <f>'Moving Avg'!H2463</f>
        <v>30.626216999999997</v>
      </c>
      <c r="J2463" s="6" t="str">
        <f>OBV!F2463</f>
        <v>BEARISH</v>
      </c>
      <c r="K2463" s="6" t="str">
        <f>OBV!G2463</f>
        <v>NEUTRAL</v>
      </c>
      <c r="L2463" s="6" t="str">
        <f>OBV!H2463</f>
        <v>CONFIRMED BEARISH</v>
      </c>
      <c r="M2463" s="8">
        <f t="shared" si="383"/>
        <v>50</v>
      </c>
      <c r="N2463" s="8">
        <f t="shared" si="380"/>
        <v>0</v>
      </c>
      <c r="O2463" s="8">
        <f t="shared" si="381"/>
        <v>50</v>
      </c>
      <c r="P2463" s="8">
        <f t="shared" si="382"/>
        <v>16.5</v>
      </c>
      <c r="Q2463" s="9">
        <f t="shared" si="384"/>
        <v>27.475000000000001</v>
      </c>
      <c r="R2463" s="9">
        <f t="shared" si="385"/>
        <v>31.625</v>
      </c>
      <c r="S2463" s="9">
        <f t="shared" si="386"/>
        <v>27.425000000000001</v>
      </c>
      <c r="T2463" s="9">
        <f t="shared" si="387"/>
        <v>29.125</v>
      </c>
      <c r="U2463" s="8">
        <f t="shared" si="388"/>
        <v>28.841666666666669</v>
      </c>
      <c r="V2463" s="8">
        <f t="shared" si="389"/>
        <v>28.912500000000001</v>
      </c>
    </row>
    <row r="2464" spans="1:22" ht="13.5" x14ac:dyDescent="0.25">
      <c r="A2464" s="3">
        <f>RSI!A2464</f>
        <v>45593</v>
      </c>
      <c r="B2464" s="2">
        <f>RSI!B2464</f>
        <v>34.982799999999997</v>
      </c>
      <c r="C2464" s="2">
        <f>RSI!I2464</f>
        <v>57.103371807665262</v>
      </c>
      <c r="D2464" s="2">
        <f>MACD!E2464</f>
        <v>0.25559363094846788</v>
      </c>
      <c r="E2464" s="2">
        <f>MACD!F2464</f>
        <v>0.14432714868398797</v>
      </c>
      <c r="F2464" s="2">
        <f>'Moving Avg'!D2464</f>
        <v>34.404299999999999</v>
      </c>
      <c r="G2464" s="2">
        <f>'Moving Avg'!F2464</f>
        <v>34.757850000000005</v>
      </c>
      <c r="H2464" s="2">
        <f>'Moving Avg'!G2464</f>
        <v>34.50265000000001</v>
      </c>
      <c r="I2464" s="2">
        <f>'Moving Avg'!H2464</f>
        <v>30.680775499999992</v>
      </c>
      <c r="J2464" s="6" t="str">
        <f>OBV!F2464</f>
        <v>BEARISH</v>
      </c>
      <c r="K2464" s="6" t="str">
        <f>OBV!G2464</f>
        <v>NEUTRAL</v>
      </c>
      <c r="L2464" s="6" t="str">
        <f>OBV!H2464</f>
        <v>CONFIRMED BEARISH</v>
      </c>
      <c r="M2464" s="8">
        <f t="shared" si="383"/>
        <v>50</v>
      </c>
      <c r="N2464" s="8">
        <f t="shared" si="380"/>
        <v>0</v>
      </c>
      <c r="O2464" s="8">
        <f t="shared" si="381"/>
        <v>50</v>
      </c>
      <c r="P2464" s="8">
        <f t="shared" si="382"/>
        <v>16.5</v>
      </c>
      <c r="Q2464" s="9">
        <f t="shared" si="384"/>
        <v>27.475000000000001</v>
      </c>
      <c r="R2464" s="9">
        <f t="shared" si="385"/>
        <v>31.625</v>
      </c>
      <c r="S2464" s="9">
        <f t="shared" si="386"/>
        <v>27.425000000000001</v>
      </c>
      <c r="T2464" s="9">
        <f t="shared" si="387"/>
        <v>29.125</v>
      </c>
      <c r="U2464" s="8">
        <f t="shared" si="388"/>
        <v>28.841666666666669</v>
      </c>
      <c r="V2464" s="8">
        <f t="shared" si="389"/>
        <v>28.912500000000001</v>
      </c>
    </row>
    <row r="2465" spans="1:22" ht="13.5" x14ac:dyDescent="0.25">
      <c r="A2465" s="3">
        <f>RSI!A2465</f>
        <v>45594</v>
      </c>
      <c r="B2465" s="2">
        <f>RSI!B2465</f>
        <v>34.706600000000002</v>
      </c>
      <c r="C2465" s="2">
        <f>RSI!I2465</f>
        <v>52.10141460833632</v>
      </c>
      <c r="D2465" s="2">
        <f>MACD!E2465</f>
        <v>0.25746285466181007</v>
      </c>
      <c r="E2465" s="2">
        <f>MACD!F2465</f>
        <v>0.16695428987955238</v>
      </c>
      <c r="F2465" s="2">
        <f>'Moving Avg'!D2465</f>
        <v>34.499659999999999</v>
      </c>
      <c r="G2465" s="2">
        <f>'Moving Avg'!F2465</f>
        <v>34.725965000000009</v>
      </c>
      <c r="H2465" s="2">
        <f>'Moving Avg'!G2465</f>
        <v>34.512186000000014</v>
      </c>
      <c r="I2465" s="2">
        <f>'Moving Avg'!H2465</f>
        <v>30.734538499999996</v>
      </c>
      <c r="J2465" s="6" t="str">
        <f>OBV!F2465</f>
        <v>BEARISH</v>
      </c>
      <c r="K2465" s="6" t="str">
        <f>OBV!G2465</f>
        <v>NEUTRAL</v>
      </c>
      <c r="L2465" s="6" t="str">
        <f>OBV!H2465</f>
        <v>CONFIRMED BEARISH</v>
      </c>
      <c r="M2465" s="8">
        <f t="shared" si="383"/>
        <v>50</v>
      </c>
      <c r="N2465" s="8">
        <f t="shared" si="380"/>
        <v>0</v>
      </c>
      <c r="O2465" s="8">
        <f t="shared" si="381"/>
        <v>50</v>
      </c>
      <c r="P2465" s="8">
        <f t="shared" si="382"/>
        <v>16.5</v>
      </c>
      <c r="Q2465" s="9">
        <f t="shared" si="384"/>
        <v>27.475000000000001</v>
      </c>
      <c r="R2465" s="9">
        <f t="shared" si="385"/>
        <v>31.625</v>
      </c>
      <c r="S2465" s="9">
        <f t="shared" si="386"/>
        <v>27.425000000000001</v>
      </c>
      <c r="T2465" s="9">
        <f t="shared" si="387"/>
        <v>29.125</v>
      </c>
      <c r="U2465" s="8">
        <f t="shared" si="388"/>
        <v>28.841666666666669</v>
      </c>
      <c r="V2465" s="8">
        <f t="shared" si="389"/>
        <v>28.912500000000001</v>
      </c>
    </row>
    <row r="2466" spans="1:22" ht="13.5" x14ac:dyDescent="0.25">
      <c r="A2466" s="3">
        <f>RSI!A2466</f>
        <v>45595</v>
      </c>
      <c r="B2466" s="2">
        <f>RSI!B2466</f>
        <v>34.982799999999997</v>
      </c>
      <c r="C2466" s="2">
        <f>RSI!I2466</f>
        <v>56.230331653824202</v>
      </c>
      <c r="D2466" s="2">
        <f>MACD!E2466</f>
        <v>0.13370440766044567</v>
      </c>
      <c r="E2466" s="2">
        <f>MACD!F2466</f>
        <v>0.16030431343573107</v>
      </c>
      <c r="F2466" s="2">
        <f>'Moving Avg'!D2466</f>
        <v>34.666179999999997</v>
      </c>
      <c r="G2466" s="2">
        <f>'Moving Avg'!F2466</f>
        <v>34.707889999999999</v>
      </c>
      <c r="H2466" s="2">
        <f>'Moving Avg'!G2466</f>
        <v>34.527246000000012</v>
      </c>
      <c r="I2466" s="2">
        <f>'Moving Avg'!H2466</f>
        <v>30.789462999999991</v>
      </c>
      <c r="J2466" s="6" t="str">
        <f>OBV!F2466</f>
        <v>BULLISH</v>
      </c>
      <c r="K2466" s="6" t="str">
        <f>OBV!G2466</f>
        <v>NEUTRAL</v>
      </c>
      <c r="L2466" s="6" t="str">
        <f>OBV!H2466</f>
        <v>BULLISH DIVERGENCE</v>
      </c>
      <c r="M2466" s="8">
        <f t="shared" si="383"/>
        <v>50</v>
      </c>
      <c r="N2466" s="8">
        <f t="shared" si="380"/>
        <v>100</v>
      </c>
      <c r="O2466" s="8">
        <f t="shared" si="381"/>
        <v>50</v>
      </c>
      <c r="P2466" s="8">
        <f t="shared" si="382"/>
        <v>66.5</v>
      </c>
      <c r="Q2466" s="9">
        <f t="shared" si="384"/>
        <v>69.974999999999994</v>
      </c>
      <c r="R2466" s="9">
        <f t="shared" si="385"/>
        <v>64.125</v>
      </c>
      <c r="S2466" s="9">
        <f t="shared" si="386"/>
        <v>64.924999999999997</v>
      </c>
      <c r="T2466" s="9">
        <f t="shared" si="387"/>
        <v>66.625</v>
      </c>
      <c r="U2466" s="8">
        <f t="shared" si="388"/>
        <v>66.341666666666654</v>
      </c>
      <c r="V2466" s="8">
        <f t="shared" si="389"/>
        <v>66.412499999999994</v>
      </c>
    </row>
    <row r="2467" spans="1:22" ht="13.5" x14ac:dyDescent="0.25">
      <c r="A2467" s="3">
        <f>RSI!A2467</f>
        <v>45596</v>
      </c>
      <c r="B2467" s="2">
        <f>RSI!B2467</f>
        <v>34.890700000000002</v>
      </c>
      <c r="C2467" s="2">
        <f>RSI!I2467</f>
        <v>54.541972075064308</v>
      </c>
      <c r="D2467" s="2">
        <f>MACD!E2467</f>
        <v>3.3459990121940564E-2</v>
      </c>
      <c r="E2467" s="2">
        <f>MACD!F2467</f>
        <v>0.13493544877297298</v>
      </c>
      <c r="F2467" s="2">
        <f>'Moving Avg'!D2467</f>
        <v>34.830200000000005</v>
      </c>
      <c r="G2467" s="2">
        <f>'Moving Avg'!F2467</f>
        <v>34.686404999999993</v>
      </c>
      <c r="H2467" s="2">
        <f>'Moving Avg'!G2467</f>
        <v>34.540464000000007</v>
      </c>
      <c r="I2467" s="2">
        <f>'Moving Avg'!H2467</f>
        <v>30.84286599999999</v>
      </c>
      <c r="J2467" s="6" t="str">
        <f>OBV!F2467</f>
        <v>BULLISH</v>
      </c>
      <c r="K2467" s="6" t="str">
        <f>OBV!G2467</f>
        <v>NEUTRAL</v>
      </c>
      <c r="L2467" s="6" t="str">
        <f>OBV!H2467</f>
        <v>BULLISH DIVERGENCE</v>
      </c>
      <c r="M2467" s="8">
        <f t="shared" si="383"/>
        <v>50</v>
      </c>
      <c r="N2467" s="8">
        <f t="shared" si="380"/>
        <v>100</v>
      </c>
      <c r="O2467" s="8">
        <f t="shared" si="381"/>
        <v>50</v>
      </c>
      <c r="P2467" s="8">
        <f t="shared" si="382"/>
        <v>66.5</v>
      </c>
      <c r="Q2467" s="9">
        <f t="shared" si="384"/>
        <v>69.974999999999994</v>
      </c>
      <c r="R2467" s="9">
        <f t="shared" si="385"/>
        <v>64.125</v>
      </c>
      <c r="S2467" s="9">
        <f t="shared" si="386"/>
        <v>64.924999999999997</v>
      </c>
      <c r="T2467" s="9">
        <f t="shared" si="387"/>
        <v>66.625</v>
      </c>
      <c r="U2467" s="8">
        <f t="shared" si="388"/>
        <v>66.341666666666654</v>
      </c>
      <c r="V2467" s="8">
        <f t="shared" si="389"/>
        <v>66.412499999999994</v>
      </c>
    </row>
    <row r="2468" spans="1:22" ht="13.5" x14ac:dyDescent="0.25">
      <c r="A2468" s="3">
        <f>RSI!A2468</f>
        <v>45597</v>
      </c>
      <c r="B2468" s="2">
        <f>RSI!B2468</f>
        <v>34.798699999999997</v>
      </c>
      <c r="C2468" s="2">
        <f>RSI!I2468</f>
        <v>52.835371274044924</v>
      </c>
      <c r="D2468" s="2">
        <f>MACD!E2468</f>
        <v>3.9561258544793532E-2</v>
      </c>
      <c r="E2468" s="2">
        <f>MACD!F2468</f>
        <v>0.1158606107273371</v>
      </c>
      <c r="F2468" s="2">
        <f>'Moving Avg'!D2468</f>
        <v>34.872320000000002</v>
      </c>
      <c r="G2468" s="2">
        <f>'Moving Avg'!F2468</f>
        <v>34.675445000000003</v>
      </c>
      <c r="H2468" s="2">
        <f>'Moving Avg'!G2468</f>
        <v>34.548658000000003</v>
      </c>
      <c r="I2468" s="2">
        <f>'Moving Avg'!H2468</f>
        <v>30.895882499999988</v>
      </c>
      <c r="J2468" s="6" t="str">
        <f>OBV!F2468</f>
        <v>BEARISH</v>
      </c>
      <c r="K2468" s="6" t="str">
        <f>OBV!G2468</f>
        <v>NEUTRAL</v>
      </c>
      <c r="L2468" s="6" t="str">
        <f>OBV!H2468</f>
        <v>CONFIRMED BEARISH</v>
      </c>
      <c r="M2468" s="8">
        <f t="shared" si="383"/>
        <v>50</v>
      </c>
      <c r="N2468" s="8">
        <f t="shared" si="380"/>
        <v>100</v>
      </c>
      <c r="O2468" s="8">
        <f t="shared" si="381"/>
        <v>50</v>
      </c>
      <c r="P2468" s="8">
        <f t="shared" si="382"/>
        <v>16.5</v>
      </c>
      <c r="Q2468" s="9">
        <f t="shared" si="384"/>
        <v>62.475000000000001</v>
      </c>
      <c r="R2468" s="9">
        <f t="shared" si="385"/>
        <v>51.625</v>
      </c>
      <c r="S2468" s="9">
        <f t="shared" si="386"/>
        <v>42.424999999999997</v>
      </c>
      <c r="T2468" s="9">
        <f t="shared" si="387"/>
        <v>54.125</v>
      </c>
      <c r="U2468" s="8">
        <f t="shared" si="388"/>
        <v>52.17499999999999</v>
      </c>
      <c r="V2468" s="8">
        <f t="shared" si="389"/>
        <v>52.662499999999994</v>
      </c>
    </row>
    <row r="2469" spans="1:22" ht="13.5" x14ac:dyDescent="0.25">
      <c r="A2469" s="3">
        <f>RSI!A2469</f>
        <v>45600</v>
      </c>
      <c r="B2469" s="2">
        <f>RSI!B2469</f>
        <v>34.697400000000002</v>
      </c>
      <c r="C2469" s="2">
        <f>RSI!I2469</f>
        <v>50.945160036841507</v>
      </c>
      <c r="D2469" s="2">
        <f>MACD!E2469</f>
        <v>3.778520094395077E-2</v>
      </c>
      <c r="E2469" s="2">
        <f>MACD!F2469</f>
        <v>0.10024552877065983</v>
      </c>
      <c r="F2469" s="2">
        <f>'Moving Avg'!D2469</f>
        <v>34.815240000000003</v>
      </c>
      <c r="G2469" s="2">
        <f>'Moving Avg'!F2469</f>
        <v>34.662999999999997</v>
      </c>
      <c r="H2469" s="2">
        <f>'Moving Avg'!G2469</f>
        <v>34.558010000000003</v>
      </c>
      <c r="I2469" s="2">
        <f>'Moving Avg'!H2469</f>
        <v>30.948465499999987</v>
      </c>
      <c r="J2469" s="6" t="str">
        <f>OBV!F2469</f>
        <v>BEARISH</v>
      </c>
      <c r="K2469" s="6" t="str">
        <f>OBV!G2469</f>
        <v>NEUTRAL</v>
      </c>
      <c r="L2469" s="6" t="str">
        <f>OBV!H2469</f>
        <v>CONFIRMED BEARISH</v>
      </c>
      <c r="M2469" s="8">
        <f t="shared" si="383"/>
        <v>50</v>
      </c>
      <c r="N2469" s="8">
        <f t="shared" si="380"/>
        <v>100</v>
      </c>
      <c r="O2469" s="8">
        <f t="shared" si="381"/>
        <v>50</v>
      </c>
      <c r="P2469" s="8">
        <f t="shared" si="382"/>
        <v>16.5</v>
      </c>
      <c r="Q2469" s="9">
        <f t="shared" si="384"/>
        <v>62.475000000000001</v>
      </c>
      <c r="R2469" s="9">
        <f t="shared" si="385"/>
        <v>51.625</v>
      </c>
      <c r="S2469" s="9">
        <f t="shared" si="386"/>
        <v>42.424999999999997</v>
      </c>
      <c r="T2469" s="9">
        <f t="shared" si="387"/>
        <v>54.125</v>
      </c>
      <c r="U2469" s="8">
        <f t="shared" si="388"/>
        <v>52.17499999999999</v>
      </c>
      <c r="V2469" s="8">
        <f t="shared" si="389"/>
        <v>52.662499999999994</v>
      </c>
    </row>
    <row r="2470" spans="1:22" ht="13.5" x14ac:dyDescent="0.25">
      <c r="A2470" s="3">
        <f>RSI!A2470</f>
        <v>45601</v>
      </c>
      <c r="B2470" s="2">
        <f>RSI!B2470</f>
        <v>34.614600000000003</v>
      </c>
      <c r="C2470" s="2">
        <f>RSI!I2470</f>
        <v>49.389808737686408</v>
      </c>
      <c r="D2470" s="2">
        <f>MACD!E2470</f>
        <v>-3.0141171261185207E-2</v>
      </c>
      <c r="E2470" s="2">
        <f>MACD!F2470</f>
        <v>7.4168188764290821E-2</v>
      </c>
      <c r="F2470" s="2">
        <f>'Moving Avg'!D2470</f>
        <v>34.796839999999996</v>
      </c>
      <c r="G2470" s="2">
        <f>'Moving Avg'!F2470</f>
        <v>34.646415000000005</v>
      </c>
      <c r="H2470" s="2">
        <f>'Moving Avg'!G2470</f>
        <v>34.565705999999999</v>
      </c>
      <c r="I2470" s="2">
        <f>'Moving Avg'!H2470</f>
        <v>31.000817499999993</v>
      </c>
      <c r="J2470" s="6" t="str">
        <f>OBV!F2470</f>
        <v>BEARISH</v>
      </c>
      <c r="K2470" s="6" t="str">
        <f>OBV!G2470</f>
        <v>NEUTRAL</v>
      </c>
      <c r="L2470" s="6" t="str">
        <f>OBV!H2470</f>
        <v>CONFIRMED BEARISH</v>
      </c>
      <c r="M2470" s="8">
        <f t="shared" si="383"/>
        <v>50</v>
      </c>
      <c r="N2470" s="8">
        <f t="shared" si="380"/>
        <v>100</v>
      </c>
      <c r="O2470" s="8">
        <f t="shared" si="381"/>
        <v>50</v>
      </c>
      <c r="P2470" s="8">
        <f t="shared" si="382"/>
        <v>16.5</v>
      </c>
      <c r="Q2470" s="9">
        <f t="shared" si="384"/>
        <v>62.475000000000001</v>
      </c>
      <c r="R2470" s="9">
        <f t="shared" si="385"/>
        <v>51.625</v>
      </c>
      <c r="S2470" s="9">
        <f t="shared" si="386"/>
        <v>42.424999999999997</v>
      </c>
      <c r="T2470" s="9">
        <f t="shared" si="387"/>
        <v>54.125</v>
      </c>
      <c r="U2470" s="8">
        <f t="shared" si="388"/>
        <v>52.17499999999999</v>
      </c>
      <c r="V2470" s="8">
        <f t="shared" si="389"/>
        <v>52.662499999999994</v>
      </c>
    </row>
    <row r="2471" spans="1:22" ht="13.5" x14ac:dyDescent="0.25">
      <c r="A2471" s="3">
        <f>RSI!A2471</f>
        <v>45602</v>
      </c>
      <c r="B2471" s="2">
        <f>RSI!B2471</f>
        <v>34.614600000000003</v>
      </c>
      <c r="C2471" s="2">
        <f>RSI!I2471</f>
        <v>49.389808737686408</v>
      </c>
      <c r="D2471" s="2">
        <f>MACD!E2471</f>
        <v>-9.9647688843433002E-2</v>
      </c>
      <c r="E2471" s="2">
        <f>MACD!F2471</f>
        <v>3.9405013242746062E-2</v>
      </c>
      <c r="F2471" s="2">
        <f>'Moving Avg'!D2471</f>
        <v>34.723200000000006</v>
      </c>
      <c r="G2471" s="2">
        <f>'Moving Avg'!F2471</f>
        <v>34.629830000000005</v>
      </c>
      <c r="H2471" s="2">
        <f>'Moving Avg'!G2471</f>
        <v>34.576585999999999</v>
      </c>
      <c r="I2471" s="2">
        <f>'Moving Avg'!H2471</f>
        <v>31.053205999999985</v>
      </c>
      <c r="J2471" s="6" t="str">
        <f>OBV!F2471</f>
        <v>BEARISH</v>
      </c>
      <c r="K2471" s="6" t="str">
        <f>OBV!G2471</f>
        <v>NEUTRAL</v>
      </c>
      <c r="L2471" s="6" t="str">
        <f>OBV!H2471</f>
        <v>CONFIRMED BEARISH</v>
      </c>
      <c r="M2471" s="8">
        <f t="shared" si="383"/>
        <v>50</v>
      </c>
      <c r="N2471" s="8">
        <f t="shared" si="380"/>
        <v>100</v>
      </c>
      <c r="O2471" s="8">
        <f t="shared" si="381"/>
        <v>50</v>
      </c>
      <c r="P2471" s="8">
        <f t="shared" si="382"/>
        <v>16.5</v>
      </c>
      <c r="Q2471" s="9">
        <f t="shared" si="384"/>
        <v>62.475000000000001</v>
      </c>
      <c r="R2471" s="9">
        <f t="shared" si="385"/>
        <v>51.625</v>
      </c>
      <c r="S2471" s="9">
        <f t="shared" si="386"/>
        <v>42.424999999999997</v>
      </c>
      <c r="T2471" s="9">
        <f t="shared" si="387"/>
        <v>54.125</v>
      </c>
      <c r="U2471" s="8">
        <f t="shared" si="388"/>
        <v>52.17499999999999</v>
      </c>
      <c r="V2471" s="8">
        <f t="shared" si="389"/>
        <v>52.662499999999994</v>
      </c>
    </row>
    <row r="2472" spans="1:22" ht="13.5" x14ac:dyDescent="0.25">
      <c r="A2472" s="3">
        <f>RSI!A2472</f>
        <v>45603</v>
      </c>
      <c r="B2472" s="2">
        <f>RSI!B2472</f>
        <v>34.872300000000003</v>
      </c>
      <c r="C2472" s="2">
        <f>RSI!I2472</f>
        <v>54.413420003075956</v>
      </c>
      <c r="D2472" s="2">
        <f>MACD!E2472</f>
        <v>-0.18959612639257273</v>
      </c>
      <c r="E2472" s="2">
        <f>MACD!F2472</f>
        <v>-6.395214684317696E-3</v>
      </c>
      <c r="F2472" s="2">
        <f>'Moving Avg'!D2472</f>
        <v>34.719520000000003</v>
      </c>
      <c r="G2472" s="2">
        <f>'Moving Avg'!F2472</f>
        <v>34.646029999999996</v>
      </c>
      <c r="H2472" s="2">
        <f>'Moving Avg'!G2472</f>
        <v>34.577494000000002</v>
      </c>
      <c r="I2472" s="2">
        <f>'Moving Avg'!H2472</f>
        <v>31.110504499999987</v>
      </c>
      <c r="J2472" s="6" t="str">
        <f>OBV!F2472</f>
        <v>BEARISH</v>
      </c>
      <c r="K2472" s="6" t="str">
        <f>OBV!G2472</f>
        <v>NEUTRAL</v>
      </c>
      <c r="L2472" s="6" t="str">
        <f>OBV!H2472</f>
        <v>CONFIRMED BEARISH</v>
      </c>
      <c r="M2472" s="8">
        <f t="shared" si="383"/>
        <v>50</v>
      </c>
      <c r="N2472" s="8">
        <f t="shared" si="380"/>
        <v>100</v>
      </c>
      <c r="O2472" s="8">
        <f t="shared" si="381"/>
        <v>50</v>
      </c>
      <c r="P2472" s="8">
        <f t="shared" si="382"/>
        <v>16.5</v>
      </c>
      <c r="Q2472" s="9">
        <f t="shared" si="384"/>
        <v>62.475000000000001</v>
      </c>
      <c r="R2472" s="9">
        <f t="shared" si="385"/>
        <v>51.625</v>
      </c>
      <c r="S2472" s="9">
        <f t="shared" si="386"/>
        <v>42.424999999999997</v>
      </c>
      <c r="T2472" s="9">
        <f t="shared" si="387"/>
        <v>54.125</v>
      </c>
      <c r="U2472" s="8">
        <f t="shared" si="388"/>
        <v>52.17499999999999</v>
      </c>
      <c r="V2472" s="8">
        <f t="shared" si="389"/>
        <v>52.662499999999994</v>
      </c>
    </row>
    <row r="2473" spans="1:22" ht="13.5" x14ac:dyDescent="0.25">
      <c r="A2473" s="3">
        <f>RSI!A2473</f>
        <v>45604</v>
      </c>
      <c r="B2473" s="2">
        <f>RSI!B2473</f>
        <v>34.614600000000003</v>
      </c>
      <c r="C2473" s="2">
        <f>RSI!I2473</f>
        <v>49.158551989531787</v>
      </c>
      <c r="D2473" s="2">
        <f>MACD!E2473</f>
        <v>-0.16833981818870569</v>
      </c>
      <c r="E2473" s="2">
        <f>MACD!F2473</f>
        <v>-3.8784135385195297E-2</v>
      </c>
      <c r="F2473" s="2">
        <f>'Moving Avg'!D2473</f>
        <v>34.682699999999997</v>
      </c>
      <c r="G2473" s="2">
        <f>'Moving Avg'!F2473</f>
        <v>34.629844999999996</v>
      </c>
      <c r="H2473" s="2">
        <f>'Moving Avg'!G2473</f>
        <v>34.573248000000007</v>
      </c>
      <c r="I2473" s="2">
        <f>'Moving Avg'!H2473</f>
        <v>31.165672999999984</v>
      </c>
      <c r="J2473" s="6" t="str">
        <f>OBV!F2473</f>
        <v>BEARISH</v>
      </c>
      <c r="K2473" s="6" t="str">
        <f>OBV!G2473</f>
        <v>NEUTRAL</v>
      </c>
      <c r="L2473" s="6" t="str">
        <f>OBV!H2473</f>
        <v>CONFIRMED BEARISH</v>
      </c>
      <c r="M2473" s="8">
        <f t="shared" si="383"/>
        <v>50</v>
      </c>
      <c r="N2473" s="8">
        <f t="shared" si="380"/>
        <v>100</v>
      </c>
      <c r="O2473" s="8">
        <f t="shared" si="381"/>
        <v>50</v>
      </c>
      <c r="P2473" s="8">
        <f t="shared" si="382"/>
        <v>16.5</v>
      </c>
      <c r="Q2473" s="9">
        <f t="shared" si="384"/>
        <v>62.475000000000001</v>
      </c>
      <c r="R2473" s="9">
        <f t="shared" si="385"/>
        <v>51.625</v>
      </c>
      <c r="S2473" s="9">
        <f t="shared" si="386"/>
        <v>42.424999999999997</v>
      </c>
      <c r="T2473" s="9">
        <f t="shared" si="387"/>
        <v>54.125</v>
      </c>
      <c r="U2473" s="8">
        <f t="shared" si="388"/>
        <v>52.17499999999999</v>
      </c>
      <c r="V2473" s="8">
        <f t="shared" si="389"/>
        <v>52.662499999999994</v>
      </c>
    </row>
    <row r="2474" spans="1:22" ht="13.5" x14ac:dyDescent="0.25">
      <c r="A2474" s="3">
        <f>RSI!A2474</f>
        <v>45607</v>
      </c>
      <c r="B2474" s="2">
        <f>RSI!B2474</f>
        <v>34.513300000000001</v>
      </c>
      <c r="C2474" s="2">
        <f>RSI!I2474</f>
        <v>47.227771281773464</v>
      </c>
      <c r="D2474" s="2">
        <f>MACD!E2474</f>
        <v>-8.1842826653605982E-2</v>
      </c>
      <c r="E2474" s="2">
        <f>MACD!F2474</f>
        <v>-4.7395873638877442E-2</v>
      </c>
      <c r="F2474" s="2">
        <f>'Moving Avg'!D2474</f>
        <v>34.645879999999998</v>
      </c>
      <c r="G2474" s="2">
        <f>'Moving Avg'!F2474</f>
        <v>34.608989999999991</v>
      </c>
      <c r="H2474" s="2">
        <f>'Moving Avg'!G2474</f>
        <v>34.566976000000004</v>
      </c>
      <c r="I2474" s="2">
        <f>'Moving Avg'!H2474</f>
        <v>31.219347499999984</v>
      </c>
      <c r="J2474" s="6" t="str">
        <f>OBV!F2474</f>
        <v>BEARISH</v>
      </c>
      <c r="K2474" s="6" t="str">
        <f>OBV!G2474</f>
        <v>NEUTRAL</v>
      </c>
      <c r="L2474" s="6" t="str">
        <f>OBV!H2474</f>
        <v>CONFIRMED BEARISH</v>
      </c>
      <c r="M2474" s="8">
        <f t="shared" si="383"/>
        <v>50</v>
      </c>
      <c r="N2474" s="8">
        <f t="shared" si="380"/>
        <v>100</v>
      </c>
      <c r="O2474" s="8">
        <f t="shared" si="381"/>
        <v>50</v>
      </c>
      <c r="P2474" s="8">
        <f t="shared" si="382"/>
        <v>16.5</v>
      </c>
      <c r="Q2474" s="9">
        <f t="shared" si="384"/>
        <v>62.475000000000001</v>
      </c>
      <c r="R2474" s="9">
        <f t="shared" si="385"/>
        <v>51.625</v>
      </c>
      <c r="S2474" s="9">
        <f t="shared" si="386"/>
        <v>42.424999999999997</v>
      </c>
      <c r="T2474" s="9">
        <f t="shared" si="387"/>
        <v>54.125</v>
      </c>
      <c r="U2474" s="8">
        <f t="shared" si="388"/>
        <v>52.17499999999999</v>
      </c>
      <c r="V2474" s="8">
        <f t="shared" si="389"/>
        <v>52.662499999999994</v>
      </c>
    </row>
    <row r="2475" spans="1:22" ht="13.5" x14ac:dyDescent="0.25">
      <c r="A2475" s="3">
        <f>RSI!A2475</f>
        <v>45608</v>
      </c>
      <c r="B2475" s="2">
        <f>RSI!B2475</f>
        <v>34.3384</v>
      </c>
      <c r="C2475" s="2">
        <f>RSI!I2475</f>
        <v>44.013484178748897</v>
      </c>
      <c r="D2475" s="2">
        <f>MACD!E2475</f>
        <v>-3.7328171443441249E-2</v>
      </c>
      <c r="E2475" s="2">
        <f>MACD!F2475</f>
        <v>-4.5382333199790209E-2</v>
      </c>
      <c r="F2475" s="2">
        <f>'Moving Avg'!D2475</f>
        <v>34.59064</v>
      </c>
      <c r="G2475" s="2">
        <f>'Moving Avg'!F2475</f>
        <v>34.580584999999999</v>
      </c>
      <c r="H2475" s="2">
        <f>'Moving Avg'!G2475</f>
        <v>34.561186000000006</v>
      </c>
      <c r="I2475" s="2">
        <f>'Moving Avg'!H2475</f>
        <v>31.272147499999988</v>
      </c>
      <c r="J2475" s="6" t="str">
        <f>OBV!F2475</f>
        <v>BEARISH</v>
      </c>
      <c r="K2475" s="6" t="str">
        <f>OBV!G2475</f>
        <v>NEUTRAL</v>
      </c>
      <c r="L2475" s="6" t="str">
        <f>OBV!H2475</f>
        <v>CONFIRMED BEARISH</v>
      </c>
      <c r="M2475" s="8">
        <f t="shared" si="383"/>
        <v>50</v>
      </c>
      <c r="N2475" s="8">
        <f t="shared" si="380"/>
        <v>0</v>
      </c>
      <c r="O2475" s="8">
        <f t="shared" si="381"/>
        <v>50</v>
      </c>
      <c r="P2475" s="8">
        <f t="shared" si="382"/>
        <v>16.5</v>
      </c>
      <c r="Q2475" s="9">
        <f t="shared" si="384"/>
        <v>27.475000000000001</v>
      </c>
      <c r="R2475" s="9">
        <f t="shared" si="385"/>
        <v>31.625</v>
      </c>
      <c r="S2475" s="9">
        <f t="shared" si="386"/>
        <v>27.425000000000001</v>
      </c>
      <c r="T2475" s="9">
        <f t="shared" si="387"/>
        <v>29.125</v>
      </c>
      <c r="U2475" s="8">
        <f t="shared" si="388"/>
        <v>28.841666666666669</v>
      </c>
      <c r="V2475" s="8">
        <f t="shared" si="389"/>
        <v>28.912500000000001</v>
      </c>
    </row>
    <row r="2476" spans="1:22" ht="13.5" x14ac:dyDescent="0.25">
      <c r="A2476" s="3">
        <f>RSI!A2476</f>
        <v>45609</v>
      </c>
      <c r="B2476" s="2">
        <f>RSI!B2476</f>
        <v>34.062199999999997</v>
      </c>
      <c r="C2476" s="2">
        <f>RSI!I2476</f>
        <v>39.447586265220046</v>
      </c>
      <c r="D2476" s="2">
        <f>MACD!E2476</f>
        <v>6.512095353823355E-2</v>
      </c>
      <c r="E2476" s="2">
        <f>MACD!F2476</f>
        <v>-2.3281675852185456E-2</v>
      </c>
      <c r="F2476" s="2">
        <f>'Moving Avg'!D2476</f>
        <v>34.480159999999998</v>
      </c>
      <c r="G2476" s="2">
        <f>'Moving Avg'!F2476</f>
        <v>34.57220499999999</v>
      </c>
      <c r="H2476" s="2">
        <f>'Moving Avg'!G2476</f>
        <v>34.550032000000009</v>
      </c>
      <c r="I2476" s="2">
        <f>'Moving Avg'!H2476</f>
        <v>31.322834999999984</v>
      </c>
      <c r="J2476" s="6" t="str">
        <f>OBV!F2476</f>
        <v>BEARISH</v>
      </c>
      <c r="K2476" s="6" t="str">
        <f>OBV!G2476</f>
        <v>NEUTRAL</v>
      </c>
      <c r="L2476" s="6" t="str">
        <f>OBV!H2476</f>
        <v>CONFIRMED BEARISH</v>
      </c>
      <c r="M2476" s="8">
        <f t="shared" si="383"/>
        <v>50</v>
      </c>
      <c r="N2476" s="8">
        <f t="shared" si="380"/>
        <v>0</v>
      </c>
      <c r="O2476" s="8">
        <f t="shared" si="381"/>
        <v>50</v>
      </c>
      <c r="P2476" s="8">
        <f t="shared" si="382"/>
        <v>16.5</v>
      </c>
      <c r="Q2476" s="9">
        <f t="shared" si="384"/>
        <v>27.475000000000001</v>
      </c>
      <c r="R2476" s="9">
        <f t="shared" si="385"/>
        <v>31.625</v>
      </c>
      <c r="S2476" s="9">
        <f t="shared" si="386"/>
        <v>27.425000000000001</v>
      </c>
      <c r="T2476" s="9">
        <f t="shared" si="387"/>
        <v>29.125</v>
      </c>
      <c r="U2476" s="8">
        <f t="shared" si="388"/>
        <v>28.841666666666669</v>
      </c>
      <c r="V2476" s="8">
        <f t="shared" si="389"/>
        <v>28.912500000000001</v>
      </c>
    </row>
    <row r="2477" spans="1:22" ht="13.5" x14ac:dyDescent="0.25">
      <c r="A2477" s="3">
        <f>RSI!A2477</f>
        <v>45610</v>
      </c>
      <c r="B2477" s="2">
        <f>RSI!B2477</f>
        <v>34.062199999999997</v>
      </c>
      <c r="C2477" s="2">
        <f>RSI!I2477</f>
        <v>39.447586265220046</v>
      </c>
      <c r="D2477" s="2">
        <f>MACD!E2477</f>
        <v>0.14096718019295906</v>
      </c>
      <c r="E2477" s="2">
        <f>MACD!F2477</f>
        <v>9.5680953568434458E-3</v>
      </c>
      <c r="F2477" s="2">
        <f>'Moving Avg'!D2477</f>
        <v>34.31814</v>
      </c>
      <c r="G2477" s="2">
        <f>'Moving Avg'!F2477</f>
        <v>34.563824999999994</v>
      </c>
      <c r="H2477" s="2">
        <f>'Moving Avg'!G2477</f>
        <v>34.535852000000006</v>
      </c>
      <c r="I2477" s="2">
        <f>'Moving Avg'!H2477</f>
        <v>31.372790499999986</v>
      </c>
      <c r="J2477" s="6" t="str">
        <f>OBV!F2477</f>
        <v>BEARISH</v>
      </c>
      <c r="K2477" s="6" t="str">
        <f>OBV!G2477</f>
        <v>NEUTRAL</v>
      </c>
      <c r="L2477" s="6" t="str">
        <f>OBV!H2477</f>
        <v>CONFIRMED BEARISH</v>
      </c>
      <c r="M2477" s="8">
        <f t="shared" si="383"/>
        <v>50</v>
      </c>
      <c r="N2477" s="8">
        <f t="shared" si="380"/>
        <v>0</v>
      </c>
      <c r="O2477" s="8">
        <f t="shared" si="381"/>
        <v>50</v>
      </c>
      <c r="P2477" s="8">
        <f t="shared" si="382"/>
        <v>16.5</v>
      </c>
      <c r="Q2477" s="9">
        <f t="shared" si="384"/>
        <v>27.475000000000001</v>
      </c>
      <c r="R2477" s="9">
        <f t="shared" si="385"/>
        <v>31.625</v>
      </c>
      <c r="S2477" s="9">
        <f t="shared" si="386"/>
        <v>27.425000000000001</v>
      </c>
      <c r="T2477" s="9">
        <f t="shared" si="387"/>
        <v>29.125</v>
      </c>
      <c r="U2477" s="8">
        <f t="shared" si="388"/>
        <v>28.841666666666669</v>
      </c>
      <c r="V2477" s="8">
        <f t="shared" si="389"/>
        <v>28.912500000000001</v>
      </c>
    </row>
    <row r="2478" spans="1:22" ht="13.5" x14ac:dyDescent="0.25">
      <c r="A2478" s="3">
        <f>RSI!A2478</f>
        <v>45611</v>
      </c>
      <c r="B2478" s="2">
        <f>RSI!B2478</f>
        <v>34.043799999999997</v>
      </c>
      <c r="C2478" s="2">
        <f>RSI!I2478</f>
        <v>39.133927520856268</v>
      </c>
      <c r="D2478" s="2">
        <f>MACD!E2478</f>
        <v>0.19543511070371977</v>
      </c>
      <c r="E2478" s="2">
        <f>MACD!F2478</f>
        <v>4.6741498426218712E-2</v>
      </c>
      <c r="F2478" s="2">
        <f>'Moving Avg'!D2478</f>
        <v>34.203979999999994</v>
      </c>
      <c r="G2478" s="2">
        <f>'Moving Avg'!F2478</f>
        <v>34.526659999999993</v>
      </c>
      <c r="H2478" s="2">
        <f>'Moving Avg'!G2478</f>
        <v>34.521782000000009</v>
      </c>
      <c r="I2478" s="2">
        <f>'Moving Avg'!H2478</f>
        <v>31.422690999999986</v>
      </c>
      <c r="J2478" s="6" t="str">
        <f>OBV!F2478</f>
        <v>BEARISH</v>
      </c>
      <c r="K2478" s="6" t="str">
        <f>OBV!G2478</f>
        <v>NEUTRAL</v>
      </c>
      <c r="L2478" s="6" t="str">
        <f>OBV!H2478</f>
        <v>CONFIRMED BEARISH</v>
      </c>
      <c r="M2478" s="8">
        <f t="shared" si="383"/>
        <v>50</v>
      </c>
      <c r="N2478" s="8">
        <f t="shared" si="380"/>
        <v>0</v>
      </c>
      <c r="O2478" s="8">
        <f t="shared" si="381"/>
        <v>50</v>
      </c>
      <c r="P2478" s="8">
        <f t="shared" si="382"/>
        <v>16.5</v>
      </c>
      <c r="Q2478" s="9">
        <f t="shared" si="384"/>
        <v>27.475000000000001</v>
      </c>
      <c r="R2478" s="9">
        <f t="shared" si="385"/>
        <v>31.625</v>
      </c>
      <c r="S2478" s="9">
        <f t="shared" si="386"/>
        <v>27.425000000000001</v>
      </c>
      <c r="T2478" s="9">
        <f t="shared" si="387"/>
        <v>29.125</v>
      </c>
      <c r="U2478" s="8">
        <f t="shared" si="388"/>
        <v>28.841666666666669</v>
      </c>
      <c r="V2478" s="8">
        <f t="shared" si="389"/>
        <v>28.912500000000001</v>
      </c>
    </row>
    <row r="2479" spans="1:22" ht="13.5" x14ac:dyDescent="0.25">
      <c r="A2479" s="3">
        <f>RSI!A2479</f>
        <v>45614</v>
      </c>
      <c r="B2479" s="2">
        <f>RSI!B2479</f>
        <v>34.034599999999998</v>
      </c>
      <c r="C2479" s="2">
        <f>RSI!I2479</f>
        <v>38.9670915685099</v>
      </c>
      <c r="D2479" s="2">
        <f>MACD!E2479</f>
        <v>0.22958194958589928</v>
      </c>
      <c r="E2479" s="2">
        <f>MACD!F2479</f>
        <v>8.3309588658154826E-2</v>
      </c>
      <c r="F2479" s="2">
        <f>'Moving Avg'!D2479</f>
        <v>34.108240000000002</v>
      </c>
      <c r="G2479" s="2">
        <f>'Moving Avg'!F2479</f>
        <v>34.493414999999992</v>
      </c>
      <c r="H2479" s="2">
        <f>'Moving Avg'!G2479</f>
        <v>34.517878000000003</v>
      </c>
      <c r="I2479" s="2">
        <f>'Moving Avg'!H2479</f>
        <v>31.472874499999985</v>
      </c>
      <c r="J2479" s="6" t="str">
        <f>OBV!F2479</f>
        <v>BEARISH</v>
      </c>
      <c r="K2479" s="6" t="str">
        <f>OBV!G2479</f>
        <v>NEUTRAL</v>
      </c>
      <c r="L2479" s="6" t="str">
        <f>OBV!H2479</f>
        <v>CONFIRMED BEARISH</v>
      </c>
      <c r="M2479" s="8">
        <f t="shared" si="383"/>
        <v>50</v>
      </c>
      <c r="N2479" s="8">
        <f t="shared" si="380"/>
        <v>0</v>
      </c>
      <c r="O2479" s="8">
        <f t="shared" si="381"/>
        <v>50</v>
      </c>
      <c r="P2479" s="8">
        <f t="shared" si="382"/>
        <v>16.5</v>
      </c>
      <c r="Q2479" s="9">
        <f t="shared" si="384"/>
        <v>27.475000000000001</v>
      </c>
      <c r="R2479" s="9">
        <f t="shared" si="385"/>
        <v>31.625</v>
      </c>
      <c r="S2479" s="9">
        <f t="shared" si="386"/>
        <v>27.425000000000001</v>
      </c>
      <c r="T2479" s="9">
        <f t="shared" si="387"/>
        <v>29.125</v>
      </c>
      <c r="U2479" s="8">
        <f t="shared" si="388"/>
        <v>28.841666666666669</v>
      </c>
      <c r="V2479" s="8">
        <f t="shared" si="389"/>
        <v>28.912500000000001</v>
      </c>
    </row>
    <row r="2480" spans="1:22" ht="13.5" x14ac:dyDescent="0.25">
      <c r="A2480" s="3">
        <f>RSI!A2480</f>
        <v>45615</v>
      </c>
      <c r="B2480" s="2">
        <f>RSI!B2480</f>
        <v>33.960900000000002</v>
      </c>
      <c r="C2480" s="2">
        <f>RSI!I2480</f>
        <v>37.584759669924338</v>
      </c>
      <c r="D2480" s="2">
        <f>MACD!E2480</f>
        <v>0.2539929264926073</v>
      </c>
      <c r="E2480" s="2">
        <f>MACD!F2480</f>
        <v>0.11744625622504533</v>
      </c>
      <c r="F2480" s="2">
        <f>'Moving Avg'!D2480</f>
        <v>34.032739999999997</v>
      </c>
      <c r="G2480" s="2">
        <f>'Moving Avg'!F2480</f>
        <v>34.479969999999994</v>
      </c>
      <c r="H2480" s="2">
        <f>'Moving Avg'!G2480</f>
        <v>34.512500000000003</v>
      </c>
      <c r="I2480" s="2">
        <f>'Moving Avg'!H2480</f>
        <v>31.522323499999988</v>
      </c>
      <c r="J2480" s="6" t="str">
        <f>OBV!F2480</f>
        <v>BEARISH</v>
      </c>
      <c r="K2480" s="6" t="str">
        <f>OBV!G2480</f>
        <v>NEUTRAL</v>
      </c>
      <c r="L2480" s="6" t="str">
        <f>OBV!H2480</f>
        <v>CONFIRMED BEARISH</v>
      </c>
      <c r="M2480" s="8">
        <f t="shared" si="383"/>
        <v>50</v>
      </c>
      <c r="N2480" s="8">
        <f t="shared" si="380"/>
        <v>0</v>
      </c>
      <c r="O2480" s="8">
        <f t="shared" si="381"/>
        <v>50</v>
      </c>
      <c r="P2480" s="8">
        <f t="shared" si="382"/>
        <v>16.5</v>
      </c>
      <c r="Q2480" s="9">
        <f t="shared" si="384"/>
        <v>27.475000000000001</v>
      </c>
      <c r="R2480" s="9">
        <f t="shared" si="385"/>
        <v>31.625</v>
      </c>
      <c r="S2480" s="9">
        <f t="shared" si="386"/>
        <v>27.425000000000001</v>
      </c>
      <c r="T2480" s="9">
        <f t="shared" si="387"/>
        <v>29.125</v>
      </c>
      <c r="U2480" s="8">
        <f t="shared" si="388"/>
        <v>28.841666666666669</v>
      </c>
      <c r="V2480" s="8">
        <f t="shared" si="389"/>
        <v>28.912500000000001</v>
      </c>
    </row>
    <row r="2481" spans="1:22" ht="13.5" x14ac:dyDescent="0.25">
      <c r="A2481" s="3">
        <f>RSI!A2481</f>
        <v>45616</v>
      </c>
      <c r="B2481" s="2">
        <f>RSI!B2481</f>
        <v>33.960900000000002</v>
      </c>
      <c r="C2481" s="2">
        <f>RSI!I2481</f>
        <v>37.584759669924338</v>
      </c>
      <c r="D2481" s="2">
        <f>MACD!E2481</f>
        <v>0.27767340211475755</v>
      </c>
      <c r="E2481" s="2">
        <f>MACD!F2481</f>
        <v>0.1494916854029878</v>
      </c>
      <c r="F2481" s="2">
        <f>'Moving Avg'!D2481</f>
        <v>34.012479999999996</v>
      </c>
      <c r="G2481" s="2">
        <f>'Moving Avg'!F2481</f>
        <v>34.470504999999996</v>
      </c>
      <c r="H2481" s="2">
        <f>'Moving Avg'!G2481</f>
        <v>34.508714000000005</v>
      </c>
      <c r="I2481" s="2">
        <f>'Moving Avg'!H2481</f>
        <v>31.571406999999986</v>
      </c>
      <c r="J2481" s="6" t="str">
        <f>OBV!F2481</f>
        <v>BEARISH</v>
      </c>
      <c r="K2481" s="6" t="str">
        <f>OBV!G2481</f>
        <v>NEUTRAL</v>
      </c>
      <c r="L2481" s="6" t="str">
        <f>OBV!H2481</f>
        <v>CONFIRMED BEARISH</v>
      </c>
      <c r="M2481" s="8">
        <f t="shared" si="383"/>
        <v>50</v>
      </c>
      <c r="N2481" s="8">
        <f t="shared" si="380"/>
        <v>0</v>
      </c>
      <c r="O2481" s="8">
        <f t="shared" si="381"/>
        <v>50</v>
      </c>
      <c r="P2481" s="8">
        <f t="shared" si="382"/>
        <v>16.5</v>
      </c>
      <c r="Q2481" s="9">
        <f t="shared" si="384"/>
        <v>27.475000000000001</v>
      </c>
      <c r="R2481" s="9">
        <f t="shared" si="385"/>
        <v>31.625</v>
      </c>
      <c r="S2481" s="9">
        <f t="shared" si="386"/>
        <v>27.425000000000001</v>
      </c>
      <c r="T2481" s="9">
        <f t="shared" si="387"/>
        <v>29.125</v>
      </c>
      <c r="U2481" s="8">
        <f t="shared" si="388"/>
        <v>28.841666666666669</v>
      </c>
      <c r="V2481" s="8">
        <f t="shared" si="389"/>
        <v>28.912500000000001</v>
      </c>
    </row>
    <row r="2482" spans="1:22" ht="13.5" x14ac:dyDescent="0.25">
      <c r="A2482" s="3">
        <f>RSI!A2482</f>
        <v>45617</v>
      </c>
      <c r="B2482" s="2">
        <f>RSI!B2482</f>
        <v>33.878100000000003</v>
      </c>
      <c r="C2482" s="2">
        <f>RSI!I2482</f>
        <v>35.924276113472956</v>
      </c>
      <c r="D2482" s="2">
        <f>MACD!E2482</f>
        <v>0.34629117188008962</v>
      </c>
      <c r="E2482" s="2">
        <f>MACD!F2482</f>
        <v>0.18885158269840818</v>
      </c>
      <c r="F2482" s="2">
        <f>'Moving Avg'!D2482</f>
        <v>33.975660000000005</v>
      </c>
      <c r="G2482" s="2">
        <f>'Moving Avg'!F2482</f>
        <v>34.460880000000003</v>
      </c>
      <c r="H2482" s="2">
        <f>'Moving Avg'!G2482</f>
        <v>34.503272000000003</v>
      </c>
      <c r="I2482" s="2">
        <f>'Moving Avg'!H2482</f>
        <v>31.62044199999999</v>
      </c>
      <c r="J2482" s="6" t="str">
        <f>OBV!F2482</f>
        <v>BEARISH</v>
      </c>
      <c r="K2482" s="6" t="str">
        <f>OBV!G2482</f>
        <v>NEUTRAL</v>
      </c>
      <c r="L2482" s="6" t="str">
        <f>OBV!H2482</f>
        <v>CONFIRMED BEARISH</v>
      </c>
      <c r="M2482" s="8">
        <f t="shared" si="383"/>
        <v>50</v>
      </c>
      <c r="N2482" s="8">
        <f t="shared" si="380"/>
        <v>0</v>
      </c>
      <c r="O2482" s="8">
        <f t="shared" si="381"/>
        <v>50</v>
      </c>
      <c r="P2482" s="8">
        <f t="shared" si="382"/>
        <v>16.5</v>
      </c>
      <c r="Q2482" s="9">
        <f t="shared" si="384"/>
        <v>27.475000000000001</v>
      </c>
      <c r="R2482" s="9">
        <f t="shared" si="385"/>
        <v>31.625</v>
      </c>
      <c r="S2482" s="9">
        <f t="shared" si="386"/>
        <v>27.425000000000001</v>
      </c>
      <c r="T2482" s="9">
        <f t="shared" si="387"/>
        <v>29.125</v>
      </c>
      <c r="U2482" s="8">
        <f t="shared" si="388"/>
        <v>28.841666666666669</v>
      </c>
      <c r="V2482" s="8">
        <f t="shared" si="389"/>
        <v>28.912500000000001</v>
      </c>
    </row>
    <row r="2483" spans="1:22" ht="13.5" x14ac:dyDescent="0.25">
      <c r="A2483" s="3">
        <f>RSI!A2483</f>
        <v>45618</v>
      </c>
      <c r="B2483" s="2">
        <f>RSI!B2483</f>
        <v>33.776800000000001</v>
      </c>
      <c r="C2483" s="2">
        <f>RSI!I2483</f>
        <v>33.948201388137662</v>
      </c>
      <c r="D2483" s="2">
        <f>MACD!E2483</f>
        <v>0.37529265905372711</v>
      </c>
      <c r="E2483" s="2">
        <f>MACD!F2483</f>
        <v>0.22613979796947198</v>
      </c>
      <c r="F2483" s="2">
        <f>'Moving Avg'!D2483</f>
        <v>33.922260000000001</v>
      </c>
      <c r="G2483" s="2">
        <f>'Moving Avg'!F2483</f>
        <v>34.420315000000002</v>
      </c>
      <c r="H2483" s="2">
        <f>'Moving Avg'!G2483</f>
        <v>34.495804000000007</v>
      </c>
      <c r="I2483" s="2">
        <f>'Moving Avg'!H2483</f>
        <v>31.668604999999985</v>
      </c>
      <c r="J2483" s="6" t="str">
        <f>OBV!F2483</f>
        <v>BEARISH</v>
      </c>
      <c r="K2483" s="6" t="str">
        <f>OBV!G2483</f>
        <v>NEUTRAL</v>
      </c>
      <c r="L2483" s="6" t="str">
        <f>OBV!H2483</f>
        <v>CONFIRMED BEARISH</v>
      </c>
      <c r="M2483" s="8">
        <f t="shared" si="383"/>
        <v>50</v>
      </c>
      <c r="N2483" s="8">
        <f t="shared" si="380"/>
        <v>0</v>
      </c>
      <c r="O2483" s="8">
        <f t="shared" si="381"/>
        <v>50</v>
      </c>
      <c r="P2483" s="8">
        <f t="shared" si="382"/>
        <v>16.5</v>
      </c>
      <c r="Q2483" s="9">
        <f t="shared" si="384"/>
        <v>27.475000000000001</v>
      </c>
      <c r="R2483" s="9">
        <f t="shared" si="385"/>
        <v>31.625</v>
      </c>
      <c r="S2483" s="9">
        <f t="shared" si="386"/>
        <v>27.425000000000001</v>
      </c>
      <c r="T2483" s="9">
        <f t="shared" si="387"/>
        <v>29.125</v>
      </c>
      <c r="U2483" s="8">
        <f t="shared" si="388"/>
        <v>28.841666666666669</v>
      </c>
      <c r="V2483" s="8">
        <f t="shared" si="389"/>
        <v>28.912500000000001</v>
      </c>
    </row>
    <row r="2484" spans="1:22" ht="13.5" x14ac:dyDescent="0.25">
      <c r="A2484" s="3">
        <f>RSI!A2484</f>
        <v>45621</v>
      </c>
      <c r="B2484" s="2">
        <f>RSI!B2484</f>
        <v>33.500599999999999</v>
      </c>
      <c r="C2484" s="2">
        <f>RSI!I2484</f>
        <v>29.227505713185153</v>
      </c>
      <c r="D2484" s="2">
        <f>MACD!E2484</f>
        <v>0.40816000474186609</v>
      </c>
      <c r="E2484" s="2">
        <f>MACD!F2484</f>
        <v>0.26254383932395081</v>
      </c>
      <c r="F2484" s="2">
        <f>'Moving Avg'!D2484</f>
        <v>33.815460000000002</v>
      </c>
      <c r="G2484" s="2">
        <f>'Moving Avg'!F2484</f>
        <v>34.346205000000005</v>
      </c>
      <c r="H2484" s="2">
        <f>'Moving Avg'!G2484</f>
        <v>34.48281200000001</v>
      </c>
      <c r="I2484" s="2">
        <f>'Moving Avg'!H2484</f>
        <v>31.715386999999993</v>
      </c>
      <c r="J2484" s="6" t="str">
        <f>OBV!F2484</f>
        <v>BEARISH</v>
      </c>
      <c r="K2484" s="6" t="str">
        <f>OBV!G2484</f>
        <v>NEUTRAL</v>
      </c>
      <c r="L2484" s="6" t="str">
        <f>OBV!H2484</f>
        <v>CONFIRMED BEARISH</v>
      </c>
      <c r="M2484" s="8">
        <f t="shared" si="383"/>
        <v>100</v>
      </c>
      <c r="N2484" s="8">
        <f t="shared" si="380"/>
        <v>0</v>
      </c>
      <c r="O2484" s="8">
        <f t="shared" si="381"/>
        <v>50</v>
      </c>
      <c r="P2484" s="8">
        <f t="shared" si="382"/>
        <v>16.5</v>
      </c>
      <c r="Q2484" s="9">
        <f t="shared" si="384"/>
        <v>44.975000000000001</v>
      </c>
      <c r="R2484" s="9">
        <f t="shared" si="385"/>
        <v>41.625</v>
      </c>
      <c r="S2484" s="9">
        <f t="shared" si="386"/>
        <v>34.924999999999997</v>
      </c>
      <c r="T2484" s="9">
        <f t="shared" si="387"/>
        <v>41.625</v>
      </c>
      <c r="U2484" s="8">
        <f t="shared" si="388"/>
        <v>40.508333333333333</v>
      </c>
      <c r="V2484" s="8">
        <f t="shared" si="389"/>
        <v>40.787499999999994</v>
      </c>
    </row>
    <row r="2485" spans="1:22" ht="13.5" x14ac:dyDescent="0.25">
      <c r="A2485" s="3">
        <f>RSI!A2485</f>
        <v>45622</v>
      </c>
      <c r="B2485" s="2">
        <f>RSI!B2485</f>
        <v>33.132399999999997</v>
      </c>
      <c r="C2485" s="2">
        <f>RSI!I2485</f>
        <v>24.363690177165992</v>
      </c>
      <c r="D2485" s="2">
        <f>MACD!E2485</f>
        <v>0.44116650059733331</v>
      </c>
      <c r="E2485" s="2">
        <f>MACD!F2485</f>
        <v>0.29826837157862734</v>
      </c>
      <c r="F2485" s="2">
        <f>'Moving Avg'!D2485</f>
        <v>33.649760000000001</v>
      </c>
      <c r="G2485" s="2">
        <f>'Moving Avg'!F2485</f>
        <v>34.267494999999997</v>
      </c>
      <c r="H2485" s="2">
        <f>'Moving Avg'!G2485</f>
        <v>34.46277400000001</v>
      </c>
      <c r="I2485" s="2">
        <f>'Moving Avg'!H2485</f>
        <v>31.76073049999999</v>
      </c>
      <c r="J2485" s="6" t="str">
        <f>OBV!F2485</f>
        <v>BEARISH</v>
      </c>
      <c r="K2485" s="6" t="str">
        <f>OBV!G2485</f>
        <v>NEUTRAL</v>
      </c>
      <c r="L2485" s="6" t="str">
        <f>OBV!H2485</f>
        <v>CONFIRMED BEARISH</v>
      </c>
      <c r="M2485" s="8">
        <f t="shared" si="383"/>
        <v>100</v>
      </c>
      <c r="N2485" s="8">
        <f t="shared" si="380"/>
        <v>0</v>
      </c>
      <c r="O2485" s="8">
        <f t="shared" si="381"/>
        <v>50</v>
      </c>
      <c r="P2485" s="8">
        <f t="shared" si="382"/>
        <v>16.5</v>
      </c>
      <c r="Q2485" s="9">
        <f t="shared" si="384"/>
        <v>44.975000000000001</v>
      </c>
      <c r="R2485" s="9">
        <f t="shared" si="385"/>
        <v>41.625</v>
      </c>
      <c r="S2485" s="9">
        <f t="shared" si="386"/>
        <v>34.924999999999997</v>
      </c>
      <c r="T2485" s="9">
        <f t="shared" si="387"/>
        <v>41.625</v>
      </c>
      <c r="U2485" s="8">
        <f t="shared" si="388"/>
        <v>40.508333333333333</v>
      </c>
      <c r="V2485" s="8">
        <f t="shared" si="389"/>
        <v>40.787499999999994</v>
      </c>
    </row>
    <row r="2486" spans="1:22" ht="13.5" x14ac:dyDescent="0.25">
      <c r="A2486" s="3">
        <f>RSI!A2486</f>
        <v>45623</v>
      </c>
      <c r="B2486" s="2">
        <f>RSI!B2486</f>
        <v>33.031100000000002</v>
      </c>
      <c r="C2486" s="2">
        <f>RSI!I2486</f>
        <v>23.218871278875184</v>
      </c>
      <c r="D2486" s="2">
        <f>MACD!E2486</f>
        <v>0.44075373808412621</v>
      </c>
      <c r="E2486" s="2">
        <f>MACD!F2486</f>
        <v>0.32676544487972714</v>
      </c>
      <c r="F2486" s="2">
        <f>'Moving Avg'!D2486</f>
        <v>33.463799999999999</v>
      </c>
      <c r="G2486" s="2">
        <f>'Moving Avg'!F2486</f>
        <v>34.169910000000002</v>
      </c>
      <c r="H2486" s="2">
        <f>'Moving Avg'!G2486</f>
        <v>34.441984000000012</v>
      </c>
      <c r="I2486" s="2">
        <f>'Moving Avg'!H2486</f>
        <v>31.805530499999996</v>
      </c>
      <c r="J2486" s="6" t="str">
        <f>OBV!F2486</f>
        <v>BEARISH</v>
      </c>
      <c r="K2486" s="6" t="str">
        <f>OBV!G2486</f>
        <v>NEUTRAL</v>
      </c>
      <c r="L2486" s="6" t="str">
        <f>OBV!H2486</f>
        <v>CONFIRMED BEARISH</v>
      </c>
      <c r="M2486" s="8">
        <f t="shared" si="383"/>
        <v>100</v>
      </c>
      <c r="N2486" s="8">
        <f t="shared" si="380"/>
        <v>0</v>
      </c>
      <c r="O2486" s="8">
        <f t="shared" si="381"/>
        <v>50</v>
      </c>
      <c r="P2486" s="8">
        <f t="shared" si="382"/>
        <v>16.5</v>
      </c>
      <c r="Q2486" s="9">
        <f t="shared" si="384"/>
        <v>44.975000000000001</v>
      </c>
      <c r="R2486" s="9">
        <f t="shared" si="385"/>
        <v>41.625</v>
      </c>
      <c r="S2486" s="9">
        <f t="shared" si="386"/>
        <v>34.924999999999997</v>
      </c>
      <c r="T2486" s="9">
        <f t="shared" si="387"/>
        <v>41.625</v>
      </c>
      <c r="U2486" s="8">
        <f t="shared" si="388"/>
        <v>40.508333333333333</v>
      </c>
      <c r="V2486" s="8">
        <f t="shared" si="389"/>
        <v>40.787499999999994</v>
      </c>
    </row>
    <row r="2487" spans="1:22" ht="13.5" x14ac:dyDescent="0.25">
      <c r="A2487" s="3">
        <f>RSI!A2487</f>
        <v>45624</v>
      </c>
      <c r="B2487" s="2">
        <f>RSI!B2487</f>
        <v>32.589199999999998</v>
      </c>
      <c r="C2487" s="2">
        <f>RSI!I2487</f>
        <v>19.020230360160596</v>
      </c>
      <c r="D2487" s="2">
        <f>MACD!E2487</f>
        <v>0.47989127471242199</v>
      </c>
      <c r="E2487" s="2">
        <f>MACD!F2487</f>
        <v>0.35739061084626611</v>
      </c>
      <c r="F2487" s="2">
        <f>'Moving Avg'!D2487</f>
        <v>33.206020000000002</v>
      </c>
      <c r="G2487" s="2">
        <f>'Moving Avg'!F2487</f>
        <v>34.054834999999997</v>
      </c>
      <c r="H2487" s="2">
        <f>'Moving Avg'!G2487</f>
        <v>34.41235600000001</v>
      </c>
      <c r="I2487" s="2">
        <f>'Moving Avg'!H2487</f>
        <v>31.848120999999992</v>
      </c>
      <c r="J2487" s="6" t="str">
        <f>OBV!F2487</f>
        <v>BEARISH</v>
      </c>
      <c r="K2487" s="6" t="str">
        <f>OBV!G2487</f>
        <v>NEUTRAL</v>
      </c>
      <c r="L2487" s="6" t="str">
        <f>OBV!H2487</f>
        <v>CONFIRMED BEARISH</v>
      </c>
      <c r="M2487" s="8">
        <f t="shared" si="383"/>
        <v>100</v>
      </c>
      <c r="N2487" s="8">
        <f t="shared" si="380"/>
        <v>0</v>
      </c>
      <c r="O2487" s="8">
        <f t="shared" si="381"/>
        <v>50</v>
      </c>
      <c r="P2487" s="8">
        <f t="shared" si="382"/>
        <v>16.5</v>
      </c>
      <c r="Q2487" s="9">
        <f t="shared" si="384"/>
        <v>44.975000000000001</v>
      </c>
      <c r="R2487" s="9">
        <f t="shared" si="385"/>
        <v>41.625</v>
      </c>
      <c r="S2487" s="9">
        <f t="shared" si="386"/>
        <v>34.924999999999997</v>
      </c>
      <c r="T2487" s="9">
        <f t="shared" si="387"/>
        <v>41.625</v>
      </c>
      <c r="U2487" s="8">
        <f t="shared" si="388"/>
        <v>40.508333333333333</v>
      </c>
      <c r="V2487" s="8">
        <f t="shared" si="389"/>
        <v>40.787499999999994</v>
      </c>
    </row>
    <row r="2488" spans="1:22" ht="13.5" x14ac:dyDescent="0.25">
      <c r="A2488" s="3">
        <f>RSI!A2488</f>
        <v>45625</v>
      </c>
      <c r="B2488" s="2">
        <f>RSI!B2488</f>
        <v>32.58</v>
      </c>
      <c r="C2488" s="2">
        <f>RSI!I2488</f>
        <v>18.943427974526287</v>
      </c>
      <c r="D2488" s="2">
        <f>MACD!E2488</f>
        <v>0.51972277748716067</v>
      </c>
      <c r="E2488" s="2">
        <f>MACD!F2488</f>
        <v>0.38985704417444506</v>
      </c>
      <c r="F2488" s="2">
        <f>'Moving Avg'!D2488</f>
        <v>32.966660000000005</v>
      </c>
      <c r="G2488" s="2">
        <f>'Moving Avg'!F2488</f>
        <v>33.943899999999999</v>
      </c>
      <c r="H2488" s="2">
        <f>'Moving Avg'!G2488</f>
        <v>34.38254400000001</v>
      </c>
      <c r="I2488" s="2">
        <f>'Moving Avg'!H2488</f>
        <v>31.890665499999997</v>
      </c>
      <c r="J2488" s="6" t="str">
        <f>OBV!F2488</f>
        <v>BEARISH</v>
      </c>
      <c r="K2488" s="6" t="str">
        <f>OBV!G2488</f>
        <v>NEUTRAL</v>
      </c>
      <c r="L2488" s="6" t="str">
        <f>OBV!H2488</f>
        <v>CONFIRMED BEARISH</v>
      </c>
      <c r="M2488" s="8">
        <f t="shared" si="383"/>
        <v>100</v>
      </c>
      <c r="N2488" s="8">
        <f t="shared" si="380"/>
        <v>0</v>
      </c>
      <c r="O2488" s="8">
        <f t="shared" si="381"/>
        <v>50</v>
      </c>
      <c r="P2488" s="8">
        <f t="shared" si="382"/>
        <v>16.5</v>
      </c>
      <c r="Q2488" s="9">
        <f t="shared" si="384"/>
        <v>44.975000000000001</v>
      </c>
      <c r="R2488" s="9">
        <f t="shared" si="385"/>
        <v>41.625</v>
      </c>
      <c r="S2488" s="9">
        <f t="shared" si="386"/>
        <v>34.924999999999997</v>
      </c>
      <c r="T2488" s="9">
        <f t="shared" si="387"/>
        <v>41.625</v>
      </c>
      <c r="U2488" s="8">
        <f t="shared" si="388"/>
        <v>40.508333333333333</v>
      </c>
      <c r="V2488" s="8">
        <f t="shared" si="389"/>
        <v>40.787499999999994</v>
      </c>
    </row>
    <row r="2489" spans="1:22" ht="13.5" x14ac:dyDescent="0.25">
      <c r="A2489" s="3">
        <f>RSI!A2489</f>
        <v>45628</v>
      </c>
      <c r="B2489" s="2">
        <f>RSI!B2489</f>
        <v>33.123199999999997</v>
      </c>
      <c r="C2489" s="2">
        <f>RSI!I2489</f>
        <v>35.503180858957435</v>
      </c>
      <c r="D2489" s="2">
        <f>MACD!E2489</f>
        <v>0.5200360884646642</v>
      </c>
      <c r="E2489" s="2">
        <f>MACD!F2489</f>
        <v>0.41589285303248891</v>
      </c>
      <c r="F2489" s="2">
        <f>'Moving Avg'!D2489</f>
        <v>32.891179999999999</v>
      </c>
      <c r="G2489" s="2">
        <f>'Moving Avg'!F2489</f>
        <v>33.865189999999998</v>
      </c>
      <c r="H2489" s="2">
        <f>'Moving Avg'!G2489</f>
        <v>34.363596000000008</v>
      </c>
      <c r="I2489" s="2">
        <f>'Moving Avg'!H2489</f>
        <v>31.937023499999995</v>
      </c>
      <c r="J2489" s="6" t="str">
        <f>OBV!F2489</f>
        <v>BULLISH</v>
      </c>
      <c r="K2489" s="6" t="str">
        <f>OBV!G2489</f>
        <v>NEUTRAL</v>
      </c>
      <c r="L2489" s="6" t="str">
        <f>OBV!H2489</f>
        <v>BULLISH DIVERGENCE</v>
      </c>
      <c r="M2489" s="8">
        <f t="shared" si="383"/>
        <v>50</v>
      </c>
      <c r="N2489" s="8">
        <f t="shared" si="380"/>
        <v>0</v>
      </c>
      <c r="O2489" s="8">
        <f t="shared" si="381"/>
        <v>50</v>
      </c>
      <c r="P2489" s="8">
        <f t="shared" si="382"/>
        <v>66.5</v>
      </c>
      <c r="Q2489" s="9">
        <f t="shared" si="384"/>
        <v>34.975000000000001</v>
      </c>
      <c r="R2489" s="9">
        <f t="shared" si="385"/>
        <v>44.125</v>
      </c>
      <c r="S2489" s="9">
        <f t="shared" si="386"/>
        <v>49.924999999999997</v>
      </c>
      <c r="T2489" s="9">
        <f t="shared" si="387"/>
        <v>41.625</v>
      </c>
      <c r="U2489" s="8">
        <f t="shared" si="388"/>
        <v>43.008333333333326</v>
      </c>
      <c r="V2489" s="8">
        <f t="shared" si="389"/>
        <v>42.662499999999994</v>
      </c>
    </row>
    <row r="2490" spans="1:22" ht="13.5" x14ac:dyDescent="0.25">
      <c r="A2490" s="3">
        <f>RSI!A2490</f>
        <v>45629</v>
      </c>
      <c r="B2490" s="2">
        <f>RSI!B2490</f>
        <v>33.316499999999998</v>
      </c>
      <c r="C2490" s="2">
        <f>RSI!I2490</f>
        <v>40.186178561291918</v>
      </c>
      <c r="D2490" s="2">
        <f>MACD!E2490</f>
        <v>0.49908456756710251</v>
      </c>
      <c r="E2490" s="2">
        <f>MACD!F2490</f>
        <v>0.43253119593941169</v>
      </c>
      <c r="F2490" s="2">
        <f>'Moving Avg'!D2490</f>
        <v>32.927999999999997</v>
      </c>
      <c r="G2490" s="2">
        <f>'Moving Avg'!F2490</f>
        <v>33.800285000000002</v>
      </c>
      <c r="H2490" s="2">
        <f>'Moving Avg'!G2490</f>
        <v>34.348672000000008</v>
      </c>
      <c r="I2490" s="2">
        <f>'Moving Avg'!H2490</f>
        <v>31.983799499999989</v>
      </c>
      <c r="J2490" s="6" t="str">
        <f>OBV!F2490</f>
        <v>BULLISH</v>
      </c>
      <c r="K2490" s="6" t="str">
        <f>OBV!G2490</f>
        <v>NEUTRAL</v>
      </c>
      <c r="L2490" s="6" t="str">
        <f>OBV!H2490</f>
        <v>CONFIRMED BULLISH</v>
      </c>
      <c r="M2490" s="8">
        <f t="shared" si="383"/>
        <v>50</v>
      </c>
      <c r="N2490" s="8">
        <f t="shared" si="380"/>
        <v>0</v>
      </c>
      <c r="O2490" s="8">
        <f t="shared" si="381"/>
        <v>50</v>
      </c>
      <c r="P2490" s="8">
        <f t="shared" si="382"/>
        <v>83.5</v>
      </c>
      <c r="Q2490" s="9">
        <f t="shared" si="384"/>
        <v>37.524999999999999</v>
      </c>
      <c r="R2490" s="9">
        <f t="shared" si="385"/>
        <v>48.375</v>
      </c>
      <c r="S2490" s="9">
        <f t="shared" si="386"/>
        <v>57.575000000000003</v>
      </c>
      <c r="T2490" s="9">
        <f t="shared" si="387"/>
        <v>45.875</v>
      </c>
      <c r="U2490" s="8">
        <f t="shared" si="388"/>
        <v>47.82500000000001</v>
      </c>
      <c r="V2490" s="8">
        <f t="shared" si="389"/>
        <v>47.337500000000006</v>
      </c>
    </row>
    <row r="2491" spans="1:22" ht="13.5" x14ac:dyDescent="0.25">
      <c r="A2491" s="3">
        <f>RSI!A2491</f>
        <v>45630</v>
      </c>
      <c r="B2491" s="2">
        <f>RSI!B2491</f>
        <v>33.463799999999999</v>
      </c>
      <c r="C2491" s="2">
        <f>RSI!I2491</f>
        <v>43.549797056885666</v>
      </c>
      <c r="D2491" s="2">
        <f>MACD!E2491</f>
        <v>0.47341446352978522</v>
      </c>
      <c r="E2491" s="2">
        <f>MACD!F2491</f>
        <v>0.44070784945748642</v>
      </c>
      <c r="F2491" s="2">
        <f>'Moving Avg'!D2491</f>
        <v>33.014539999999997</v>
      </c>
      <c r="G2491" s="2">
        <f>'Moving Avg'!F2491</f>
        <v>33.742744999999999</v>
      </c>
      <c r="H2491" s="2">
        <f>'Moving Avg'!G2491</f>
        <v>34.336853999999995</v>
      </c>
      <c r="I2491" s="2">
        <f>'Moving Avg'!H2491</f>
        <v>32.031312</v>
      </c>
      <c r="J2491" s="6" t="str">
        <f>OBV!F2491</f>
        <v>BULLISH</v>
      </c>
      <c r="K2491" s="6" t="str">
        <f>OBV!G2491</f>
        <v>NEUTRAL</v>
      </c>
      <c r="L2491" s="6" t="str">
        <f>OBV!H2491</f>
        <v>CONFIRMED BULLISH</v>
      </c>
      <c r="M2491" s="8">
        <f t="shared" si="383"/>
        <v>50</v>
      </c>
      <c r="N2491" s="8">
        <f t="shared" si="380"/>
        <v>0</v>
      </c>
      <c r="O2491" s="8">
        <f t="shared" si="381"/>
        <v>50</v>
      </c>
      <c r="P2491" s="8">
        <f t="shared" si="382"/>
        <v>83.5</v>
      </c>
      <c r="Q2491" s="9">
        <f t="shared" si="384"/>
        <v>37.524999999999999</v>
      </c>
      <c r="R2491" s="9">
        <f t="shared" si="385"/>
        <v>48.375</v>
      </c>
      <c r="S2491" s="9">
        <f t="shared" si="386"/>
        <v>57.575000000000003</v>
      </c>
      <c r="T2491" s="9">
        <f t="shared" si="387"/>
        <v>45.875</v>
      </c>
      <c r="U2491" s="8">
        <f t="shared" si="388"/>
        <v>47.82500000000001</v>
      </c>
      <c r="V2491" s="8">
        <f t="shared" si="389"/>
        <v>47.337500000000006</v>
      </c>
    </row>
    <row r="2492" spans="1:22" ht="13.5" x14ac:dyDescent="0.25">
      <c r="A2492" s="3">
        <f>RSI!A2492</f>
        <v>45631</v>
      </c>
      <c r="B2492" s="2">
        <f>RSI!B2492</f>
        <v>33.3718</v>
      </c>
      <c r="C2492" s="2">
        <f>RSI!I2492</f>
        <v>41.962577161168795</v>
      </c>
      <c r="D2492" s="2">
        <f>MACD!E2492</f>
        <v>0.44764883257712995</v>
      </c>
      <c r="E2492" s="2">
        <f>MACD!F2492</f>
        <v>0.44209604608141517</v>
      </c>
      <c r="F2492" s="2">
        <f>'Moving Avg'!D2492</f>
        <v>33.171059999999997</v>
      </c>
      <c r="G2492" s="2">
        <f>'Moving Avg'!F2492</f>
        <v>33.667720000000003</v>
      </c>
      <c r="H2492" s="2">
        <f>'Moving Avg'!G2492</f>
        <v>34.323674000000004</v>
      </c>
      <c r="I2492" s="2">
        <f>'Moving Avg'!H2492</f>
        <v>32.077852499999992</v>
      </c>
      <c r="J2492" s="6" t="str">
        <f>OBV!F2492</f>
        <v>BULLISH</v>
      </c>
      <c r="K2492" s="6" t="str">
        <f>OBV!G2492</f>
        <v>NEUTRAL</v>
      </c>
      <c r="L2492" s="6" t="str">
        <f>OBV!H2492</f>
        <v>CONFIRMED BULLISH</v>
      </c>
      <c r="M2492" s="8">
        <f t="shared" si="383"/>
        <v>50</v>
      </c>
      <c r="N2492" s="8">
        <f t="shared" si="380"/>
        <v>0</v>
      </c>
      <c r="O2492" s="8">
        <f t="shared" si="381"/>
        <v>50</v>
      </c>
      <c r="P2492" s="8">
        <f t="shared" si="382"/>
        <v>83.5</v>
      </c>
      <c r="Q2492" s="9">
        <f t="shared" si="384"/>
        <v>37.524999999999999</v>
      </c>
      <c r="R2492" s="9">
        <f t="shared" si="385"/>
        <v>48.375</v>
      </c>
      <c r="S2492" s="9">
        <f t="shared" si="386"/>
        <v>57.575000000000003</v>
      </c>
      <c r="T2492" s="9">
        <f t="shared" si="387"/>
        <v>45.875</v>
      </c>
      <c r="U2492" s="8">
        <f t="shared" si="388"/>
        <v>47.82500000000001</v>
      </c>
      <c r="V2492" s="8">
        <f t="shared" si="389"/>
        <v>47.337500000000006</v>
      </c>
    </row>
    <row r="2493" spans="1:22" ht="13.5" x14ac:dyDescent="0.25">
      <c r="A2493" s="3">
        <f>RSI!A2493</f>
        <v>45632</v>
      </c>
      <c r="B2493" s="2">
        <f>RSI!B2493</f>
        <v>33.509799999999998</v>
      </c>
      <c r="C2493" s="2">
        <f>RSI!I2493</f>
        <v>45.189514656455074</v>
      </c>
      <c r="D2493" s="2">
        <f>MACD!E2493</f>
        <v>0.40232363644526004</v>
      </c>
      <c r="E2493" s="2">
        <f>MACD!F2493</f>
        <v>0.4341415641541842</v>
      </c>
      <c r="F2493" s="2">
        <f>'Moving Avg'!D2493</f>
        <v>33.357019999999999</v>
      </c>
      <c r="G2493" s="2">
        <f>'Moving Avg'!F2493</f>
        <v>33.612480000000005</v>
      </c>
      <c r="H2493" s="2">
        <f>'Moving Avg'!G2493</f>
        <v>34.304496</v>
      </c>
      <c r="I2493" s="2">
        <f>'Moving Avg'!H2493</f>
        <v>32.125045999999998</v>
      </c>
      <c r="J2493" s="6" t="str">
        <f>OBV!F2493</f>
        <v>BULLISH</v>
      </c>
      <c r="K2493" s="6" t="str">
        <f>OBV!G2493</f>
        <v>STRONG</v>
      </c>
      <c r="L2493" s="6" t="str">
        <f>OBV!H2493</f>
        <v>CONFIRMED BULLISH</v>
      </c>
      <c r="M2493" s="8">
        <f t="shared" si="383"/>
        <v>50</v>
      </c>
      <c r="N2493" s="8">
        <f t="shared" si="380"/>
        <v>100</v>
      </c>
      <c r="O2493" s="8">
        <f t="shared" si="381"/>
        <v>50</v>
      </c>
      <c r="P2493" s="8">
        <f t="shared" si="382"/>
        <v>100</v>
      </c>
      <c r="Q2493" s="9">
        <f t="shared" si="384"/>
        <v>75</v>
      </c>
      <c r="R2493" s="9">
        <f t="shared" si="385"/>
        <v>72.5</v>
      </c>
      <c r="S2493" s="9">
        <f t="shared" si="386"/>
        <v>80</v>
      </c>
      <c r="T2493" s="9">
        <f t="shared" si="387"/>
        <v>75</v>
      </c>
      <c r="U2493" s="8">
        <f t="shared" si="388"/>
        <v>75.833333333333329</v>
      </c>
      <c r="V2493" s="8">
        <f t="shared" si="389"/>
        <v>75.625</v>
      </c>
    </row>
    <row r="2494" spans="1:22" ht="13.5" x14ac:dyDescent="0.25">
      <c r="A2494" s="3">
        <f>RSI!A2494</f>
        <v>45635</v>
      </c>
      <c r="B2494" s="2">
        <f>RSI!B2494</f>
        <v>33.049500000000002</v>
      </c>
      <c r="C2494" s="2">
        <f>RSI!I2494</f>
        <v>37.666610236430138</v>
      </c>
      <c r="D2494" s="2">
        <f>MACD!E2494</f>
        <v>0.35687428179554814</v>
      </c>
      <c r="E2494" s="2">
        <f>MACD!F2494</f>
        <v>0.41868810768245701</v>
      </c>
      <c r="F2494" s="2">
        <f>'Moving Avg'!D2494</f>
        <v>33.342280000000002</v>
      </c>
      <c r="G2494" s="2">
        <f>'Moving Avg'!F2494</f>
        <v>33.539290000000001</v>
      </c>
      <c r="H2494" s="2">
        <f>'Moving Avg'!G2494</f>
        <v>34.264967999999996</v>
      </c>
      <c r="I2494" s="2">
        <f>'Moving Avg'!H2494</f>
        <v>32.169974999999994</v>
      </c>
      <c r="J2494" s="6" t="str">
        <f>OBV!F2494</f>
        <v>BULLISH</v>
      </c>
      <c r="K2494" s="6" t="str">
        <f>OBV!G2494</f>
        <v>STRONG</v>
      </c>
      <c r="L2494" s="6" t="str">
        <f>OBV!H2494</f>
        <v>BULLISH DIVERGENCE</v>
      </c>
      <c r="M2494" s="8">
        <f t="shared" si="383"/>
        <v>50</v>
      </c>
      <c r="N2494" s="8">
        <f t="shared" si="380"/>
        <v>100</v>
      </c>
      <c r="O2494" s="8">
        <f t="shared" si="381"/>
        <v>50</v>
      </c>
      <c r="P2494" s="8">
        <f t="shared" si="382"/>
        <v>83</v>
      </c>
      <c r="Q2494" s="9">
        <f t="shared" si="384"/>
        <v>72.45</v>
      </c>
      <c r="R2494" s="9">
        <f t="shared" si="385"/>
        <v>68.25</v>
      </c>
      <c r="S2494" s="9">
        <f t="shared" si="386"/>
        <v>72.349999999999994</v>
      </c>
      <c r="T2494" s="9">
        <f t="shared" si="387"/>
        <v>70.75</v>
      </c>
      <c r="U2494" s="8">
        <f t="shared" si="388"/>
        <v>71.016666666666666</v>
      </c>
      <c r="V2494" s="8">
        <f t="shared" si="389"/>
        <v>70.949999999999989</v>
      </c>
    </row>
    <row r="2495" spans="1:22" ht="13.5" x14ac:dyDescent="0.25">
      <c r="A2495" s="3">
        <f>RSI!A2495</f>
        <v>45636</v>
      </c>
      <c r="B2495" s="2">
        <f>RSI!B2495</f>
        <v>33.003500000000003</v>
      </c>
      <c r="C2495" s="2">
        <f>RSI!I2495</f>
        <v>37.003640265579754</v>
      </c>
      <c r="D2495" s="2">
        <f>MACD!E2495</f>
        <v>0.26910086397261068</v>
      </c>
      <c r="E2495" s="2">
        <f>MACD!F2495</f>
        <v>0.38877065894048779</v>
      </c>
      <c r="F2495" s="2">
        <f>'Moving Avg'!D2495</f>
        <v>33.279679999999999</v>
      </c>
      <c r="G2495" s="2">
        <f>'Moving Avg'!F2495</f>
        <v>33.472545000000004</v>
      </c>
      <c r="H2495" s="2">
        <f>'Moving Avg'!G2495</f>
        <v>34.218152000000003</v>
      </c>
      <c r="I2495" s="2">
        <f>'Moving Avg'!H2495</f>
        <v>32.214636999999996</v>
      </c>
      <c r="J2495" s="6" t="str">
        <f>OBV!F2495</f>
        <v>BULLISH</v>
      </c>
      <c r="K2495" s="6" t="str">
        <f>OBV!G2495</f>
        <v>STRONG</v>
      </c>
      <c r="L2495" s="6" t="str">
        <f>OBV!H2495</f>
        <v>BULLISH DIVERGENCE</v>
      </c>
      <c r="M2495" s="8">
        <f t="shared" si="383"/>
        <v>50</v>
      </c>
      <c r="N2495" s="8">
        <f t="shared" si="380"/>
        <v>100</v>
      </c>
      <c r="O2495" s="8">
        <f t="shared" si="381"/>
        <v>50</v>
      </c>
      <c r="P2495" s="8">
        <f t="shared" si="382"/>
        <v>83</v>
      </c>
      <c r="Q2495" s="9">
        <f t="shared" si="384"/>
        <v>72.45</v>
      </c>
      <c r="R2495" s="9">
        <f t="shared" si="385"/>
        <v>68.25</v>
      </c>
      <c r="S2495" s="9">
        <f t="shared" si="386"/>
        <v>72.349999999999994</v>
      </c>
      <c r="T2495" s="9">
        <f t="shared" si="387"/>
        <v>70.75</v>
      </c>
      <c r="U2495" s="8">
        <f t="shared" si="388"/>
        <v>71.016666666666666</v>
      </c>
      <c r="V2495" s="8">
        <f t="shared" si="389"/>
        <v>70.949999999999989</v>
      </c>
    </row>
    <row r="2496" spans="1:22" ht="13.5" x14ac:dyDescent="0.25">
      <c r="A2496" s="3">
        <f>RSI!A2496</f>
        <v>45637</v>
      </c>
      <c r="B2496" s="2">
        <f>RSI!B2496</f>
        <v>33.132399999999997</v>
      </c>
      <c r="C2496" s="2">
        <f>RSI!I2496</f>
        <v>40.180929483727489</v>
      </c>
      <c r="D2496" s="2">
        <f>MACD!E2496</f>
        <v>0.17360202249910373</v>
      </c>
      <c r="E2496" s="2">
        <f>MACD!F2496</f>
        <v>0.34573693165221098</v>
      </c>
      <c r="F2496" s="2">
        <f>'Moving Avg'!D2496</f>
        <v>33.213399999999993</v>
      </c>
      <c r="G2496" s="2">
        <f>'Moving Avg'!F2496</f>
        <v>33.426054999999998</v>
      </c>
      <c r="H2496" s="2">
        <f>'Moving Avg'!G2496</f>
        <v>34.173913999999989</v>
      </c>
      <c r="I2496" s="2">
        <f>'Moving Avg'!H2496</f>
        <v>32.259943499999991</v>
      </c>
      <c r="J2496" s="6" t="str">
        <f>OBV!F2496</f>
        <v>BULLISH</v>
      </c>
      <c r="K2496" s="6" t="str">
        <f>OBV!G2496</f>
        <v>STRONG</v>
      </c>
      <c r="L2496" s="6" t="str">
        <f>OBV!H2496</f>
        <v>BULLISH DIVERGENCE</v>
      </c>
      <c r="M2496" s="8">
        <f t="shared" si="383"/>
        <v>50</v>
      </c>
      <c r="N2496" s="8">
        <f t="shared" si="380"/>
        <v>100</v>
      </c>
      <c r="O2496" s="8">
        <f t="shared" si="381"/>
        <v>50</v>
      </c>
      <c r="P2496" s="8">
        <f t="shared" si="382"/>
        <v>83</v>
      </c>
      <c r="Q2496" s="9">
        <f t="shared" si="384"/>
        <v>72.45</v>
      </c>
      <c r="R2496" s="9">
        <f t="shared" si="385"/>
        <v>68.25</v>
      </c>
      <c r="S2496" s="9">
        <f t="shared" si="386"/>
        <v>72.349999999999994</v>
      </c>
      <c r="T2496" s="9">
        <f t="shared" si="387"/>
        <v>70.75</v>
      </c>
      <c r="U2496" s="8">
        <f t="shared" si="388"/>
        <v>71.016666666666666</v>
      </c>
      <c r="V2496" s="8">
        <f t="shared" si="389"/>
        <v>70.949999999999989</v>
      </c>
    </row>
    <row r="2497" spans="1:22" ht="13.5" x14ac:dyDescent="0.25">
      <c r="A2497" s="3">
        <f>RSI!A2497</f>
        <v>45638</v>
      </c>
      <c r="B2497" s="2">
        <f>RSI!B2497</f>
        <v>33.086399999999998</v>
      </c>
      <c r="C2497" s="2">
        <f>RSI!I2497</f>
        <v>39.416894408892311</v>
      </c>
      <c r="D2497" s="2">
        <f>MACD!E2497</f>
        <v>3.1070998296222285E-2</v>
      </c>
      <c r="E2497" s="2">
        <f>MACD!F2497</f>
        <v>0.28280374498101324</v>
      </c>
      <c r="F2497" s="2">
        <f>'Moving Avg'!D2497</f>
        <v>33.156320000000001</v>
      </c>
      <c r="G2497" s="2">
        <f>'Moving Avg'!F2497</f>
        <v>33.377265000000001</v>
      </c>
      <c r="H2497" s="2">
        <f>'Moving Avg'!G2497</f>
        <v>34.12923399999999</v>
      </c>
      <c r="I2497" s="2">
        <f>'Moving Avg'!H2497</f>
        <v>32.304800499999999</v>
      </c>
      <c r="J2497" s="6" t="str">
        <f>OBV!F2497</f>
        <v>BULLISH</v>
      </c>
      <c r="K2497" s="6" t="str">
        <f>OBV!G2497</f>
        <v>STRONG</v>
      </c>
      <c r="L2497" s="6" t="str">
        <f>OBV!H2497</f>
        <v>BULLISH DIVERGENCE</v>
      </c>
      <c r="M2497" s="8">
        <f t="shared" si="383"/>
        <v>50</v>
      </c>
      <c r="N2497" s="8">
        <f t="shared" si="380"/>
        <v>100</v>
      </c>
      <c r="O2497" s="8">
        <f t="shared" si="381"/>
        <v>50</v>
      </c>
      <c r="P2497" s="8">
        <f t="shared" si="382"/>
        <v>83</v>
      </c>
      <c r="Q2497" s="9">
        <f t="shared" si="384"/>
        <v>72.45</v>
      </c>
      <c r="R2497" s="9">
        <f t="shared" si="385"/>
        <v>68.25</v>
      </c>
      <c r="S2497" s="9">
        <f t="shared" si="386"/>
        <v>72.349999999999994</v>
      </c>
      <c r="T2497" s="9">
        <f t="shared" si="387"/>
        <v>70.75</v>
      </c>
      <c r="U2497" s="8">
        <f t="shared" si="388"/>
        <v>71.016666666666666</v>
      </c>
      <c r="V2497" s="8">
        <f t="shared" si="389"/>
        <v>70.949999999999989</v>
      </c>
    </row>
    <row r="2498" spans="1:22" ht="13.5" x14ac:dyDescent="0.25">
      <c r="A2498" s="3">
        <f>RSI!A2498</f>
        <v>45639</v>
      </c>
      <c r="B2498" s="2">
        <f>RSI!B2498</f>
        <v>33.058700000000002</v>
      </c>
      <c r="C2498" s="2">
        <f>RSI!I2498</f>
        <v>38.936763366162197</v>
      </c>
      <c r="D2498" s="2">
        <f>MACD!E2498</f>
        <v>-8.5982322641029896E-2</v>
      </c>
      <c r="E2498" s="2">
        <f>MACD!F2498</f>
        <v>0.20904653145660462</v>
      </c>
      <c r="F2498" s="2">
        <f>'Moving Avg'!D2498</f>
        <v>33.066099999999992</v>
      </c>
      <c r="G2498" s="2">
        <f>'Moving Avg'!F2498</f>
        <v>33.328009999999999</v>
      </c>
      <c r="H2498" s="2">
        <f>'Moving Avg'!G2498</f>
        <v>34.090049999999991</v>
      </c>
      <c r="I2498" s="2">
        <f>'Moving Avg'!H2498</f>
        <v>32.348019499999992</v>
      </c>
      <c r="J2498" s="6" t="str">
        <f>OBV!F2498</f>
        <v>BEARISH</v>
      </c>
      <c r="K2498" s="6" t="str">
        <f>OBV!G2498</f>
        <v>NEUTRAL</v>
      </c>
      <c r="L2498" s="6" t="str">
        <f>OBV!H2498</f>
        <v>CONFIRMED BEARISH</v>
      </c>
      <c r="M2498" s="8">
        <f t="shared" si="383"/>
        <v>50</v>
      </c>
      <c r="N2498" s="8">
        <f t="shared" ref="N2498:N2561" si="390">IF(E2498-D2498&gt;0.02, 100, IF(E2498-D2498&lt;0,0,45))</f>
        <v>100</v>
      </c>
      <c r="O2498" s="8">
        <f t="shared" ref="O2498:O2561" si="391">IF(F2498-I2498&gt;10,100,IF(F2498-I2498&gt;5,75, IF(F2498-I2498&gt;0,50,0)))</f>
        <v>50</v>
      </c>
      <c r="P2498" s="8">
        <f t="shared" ref="P2498:P2561" si="392">IF(L2498="confirmed bullish", 34, IF(L2498="bullish divergence",17, 0))+IF(J2498="bullish",33,IF(J2498="bearish",0,16.5))+IF(K2498="strong",33,IF(K2498="weak",0,16.5))</f>
        <v>16.5</v>
      </c>
      <c r="Q2498" s="9">
        <f t="shared" si="384"/>
        <v>62.475000000000001</v>
      </c>
      <c r="R2498" s="9">
        <f t="shared" si="385"/>
        <v>51.625</v>
      </c>
      <c r="S2498" s="9">
        <f t="shared" si="386"/>
        <v>42.424999999999997</v>
      </c>
      <c r="T2498" s="9">
        <f t="shared" si="387"/>
        <v>54.125</v>
      </c>
      <c r="U2498" s="8">
        <f t="shared" si="388"/>
        <v>52.17499999999999</v>
      </c>
      <c r="V2498" s="8">
        <f t="shared" si="389"/>
        <v>52.662499999999994</v>
      </c>
    </row>
    <row r="2499" spans="1:22" ht="13.5" x14ac:dyDescent="0.25">
      <c r="A2499" s="3">
        <f>RSI!A2499</f>
        <v>45642</v>
      </c>
      <c r="B2499" s="2">
        <f>RSI!B2499</f>
        <v>33.040300000000002</v>
      </c>
      <c r="C2499" s="2">
        <f>RSI!I2499</f>
        <v>38.600412872559637</v>
      </c>
      <c r="D2499" s="2">
        <f>MACD!E2499</f>
        <v>-9.7233986365189651E-2</v>
      </c>
      <c r="E2499" s="2">
        <f>MACD!F2499</f>
        <v>0.14779042789224578</v>
      </c>
      <c r="F2499" s="2">
        <f>'Moving Avg'!D2499</f>
        <v>33.064260000000004</v>
      </c>
      <c r="G2499" s="2">
        <f>'Moving Avg'!F2499</f>
        <v>33.278295</v>
      </c>
      <c r="H2499" s="2">
        <f>'Moving Avg'!G2499</f>
        <v>34.051929999999992</v>
      </c>
      <c r="I2499" s="2">
        <f>'Moving Avg'!H2499</f>
        <v>32.392499999999991</v>
      </c>
      <c r="J2499" s="6" t="str">
        <f>OBV!F2499</f>
        <v>BEARISH</v>
      </c>
      <c r="K2499" s="6" t="str">
        <f>OBV!G2499</f>
        <v>NEUTRAL</v>
      </c>
      <c r="L2499" s="6" t="str">
        <f>OBV!H2499</f>
        <v>CONFIRMED BEARISH</v>
      </c>
      <c r="M2499" s="8">
        <f t="shared" ref="M2499:M2562" si="393">IF(C2499&lt;30,100, IF(C2499&gt;70, 0, 50))</f>
        <v>50</v>
      </c>
      <c r="N2499" s="8">
        <f t="shared" si="390"/>
        <v>100</v>
      </c>
      <c r="O2499" s="8">
        <f t="shared" si="391"/>
        <v>50</v>
      </c>
      <c r="P2499" s="8">
        <f t="shared" si="392"/>
        <v>16.5</v>
      </c>
      <c r="Q2499" s="9">
        <f t="shared" ref="Q2499:Q2562" si="394">0.35*M2499+N2499*0.35+O2499*0.15+P2499*0.15</f>
        <v>62.475000000000001</v>
      </c>
      <c r="R2499" s="9">
        <f t="shared" ref="R2499:R2562" si="395">M2499*0.2+N2499*0.2+O2499*0.35+P2499*0.25</f>
        <v>51.625</v>
      </c>
      <c r="S2499" s="9">
        <f t="shared" ref="S2499:S2562" si="396">M2499*0.15+N2499*0.15+O2499*0.25+P2499*0.45</f>
        <v>42.424999999999997</v>
      </c>
      <c r="T2499" s="9">
        <f t="shared" ref="T2499:T2562" si="397">0.25*SUM(M2499:P2499)</f>
        <v>54.125</v>
      </c>
      <c r="U2499" s="8">
        <f t="shared" ref="U2499:U2562" si="398">SUM(Q2499:S2499)/3</f>
        <v>52.17499999999999</v>
      </c>
      <c r="V2499" s="8">
        <f t="shared" ref="V2499:V2562" si="399">SUM(Q2499:T2499)/4</f>
        <v>52.662499999999994</v>
      </c>
    </row>
    <row r="2500" spans="1:22" ht="13.5" x14ac:dyDescent="0.25">
      <c r="A2500" s="3">
        <f>RSI!A2500</f>
        <v>45644</v>
      </c>
      <c r="B2500" s="2">
        <f>RSI!B2500</f>
        <v>32.948300000000003</v>
      </c>
      <c r="C2500" s="2">
        <f>RSI!I2500</f>
        <v>36.884743203763819</v>
      </c>
      <c r="D2500" s="2">
        <f>MACD!E2500</f>
        <v>-6.7443307102180938E-2</v>
      </c>
      <c r="E2500" s="2">
        <f>MACD!F2500</f>
        <v>0.10474368089336045</v>
      </c>
      <c r="F2500" s="2">
        <f>'Moving Avg'!D2500</f>
        <v>33.053219999999996</v>
      </c>
      <c r="G2500" s="2">
        <f>'Moving Avg'!F2500</f>
        <v>33.227665000000002</v>
      </c>
      <c r="H2500" s="2">
        <f>'Moving Avg'!G2500</f>
        <v>34.011969999999991</v>
      </c>
      <c r="I2500" s="2">
        <f>'Moving Avg'!H2500</f>
        <v>32.432130499999992</v>
      </c>
      <c r="J2500" s="6" t="str">
        <f>OBV!F2500</f>
        <v>BEARISH</v>
      </c>
      <c r="K2500" s="6" t="str">
        <f>OBV!G2500</f>
        <v>NEUTRAL</v>
      </c>
      <c r="L2500" s="6" t="str">
        <f>OBV!H2500</f>
        <v>CONFIRMED BEARISH</v>
      </c>
      <c r="M2500" s="8">
        <f t="shared" si="393"/>
        <v>50</v>
      </c>
      <c r="N2500" s="8">
        <f t="shared" si="390"/>
        <v>100</v>
      </c>
      <c r="O2500" s="8">
        <f t="shared" si="391"/>
        <v>50</v>
      </c>
      <c r="P2500" s="8">
        <f t="shared" si="392"/>
        <v>16.5</v>
      </c>
      <c r="Q2500" s="9">
        <f t="shared" si="394"/>
        <v>62.475000000000001</v>
      </c>
      <c r="R2500" s="9">
        <f t="shared" si="395"/>
        <v>51.625</v>
      </c>
      <c r="S2500" s="9">
        <f t="shared" si="396"/>
        <v>42.424999999999997</v>
      </c>
      <c r="T2500" s="9">
        <f t="shared" si="397"/>
        <v>54.125</v>
      </c>
      <c r="U2500" s="8">
        <f t="shared" si="398"/>
        <v>52.17499999999999</v>
      </c>
      <c r="V2500" s="8">
        <f t="shared" si="399"/>
        <v>52.662499999999994</v>
      </c>
    </row>
    <row r="2501" spans="1:22" ht="13.5" x14ac:dyDescent="0.25">
      <c r="A2501" s="3">
        <f>RSI!A2501</f>
        <v>45645</v>
      </c>
      <c r="B2501" s="2">
        <f>RSI!B2501</f>
        <v>32.957500000000003</v>
      </c>
      <c r="C2501" s="2">
        <f>RSI!I2501</f>
        <v>37.185411010330391</v>
      </c>
      <c r="D2501" s="2">
        <f>MACD!E2501</f>
        <v>-1.7158378253931517E-2</v>
      </c>
      <c r="E2501" s="2">
        <f>MACD!F2501</f>
        <v>8.0363269063902051E-2</v>
      </c>
      <c r="F2501" s="2">
        <f>'Moving Avg'!D2501</f>
        <v>33.018240000000006</v>
      </c>
      <c r="G2501" s="2">
        <f>'Moving Avg'!F2501</f>
        <v>33.177495000000008</v>
      </c>
      <c r="H2501" s="2">
        <f>'Moving Avg'!G2501</f>
        <v>33.972193999999988</v>
      </c>
      <c r="I2501" s="2">
        <f>'Moving Avg'!H2501</f>
        <v>32.469611999999998</v>
      </c>
      <c r="J2501" s="6" t="str">
        <f>OBV!F2501</f>
        <v>BEARISH</v>
      </c>
      <c r="K2501" s="6" t="str">
        <f>OBV!G2501</f>
        <v>NEUTRAL</v>
      </c>
      <c r="L2501" s="6" t="str">
        <f>OBV!H2501</f>
        <v>CONFIRMED BEARISH</v>
      </c>
      <c r="M2501" s="8">
        <f t="shared" si="393"/>
        <v>50</v>
      </c>
      <c r="N2501" s="8">
        <f t="shared" si="390"/>
        <v>100</v>
      </c>
      <c r="O2501" s="8">
        <f t="shared" si="391"/>
        <v>50</v>
      </c>
      <c r="P2501" s="8">
        <f t="shared" si="392"/>
        <v>16.5</v>
      </c>
      <c r="Q2501" s="9">
        <f t="shared" si="394"/>
        <v>62.475000000000001</v>
      </c>
      <c r="R2501" s="9">
        <f t="shared" si="395"/>
        <v>51.625</v>
      </c>
      <c r="S2501" s="9">
        <f t="shared" si="396"/>
        <v>42.424999999999997</v>
      </c>
      <c r="T2501" s="9">
        <f t="shared" si="397"/>
        <v>54.125</v>
      </c>
      <c r="U2501" s="8">
        <f t="shared" si="398"/>
        <v>52.17499999999999</v>
      </c>
      <c r="V2501" s="8">
        <f t="shared" si="399"/>
        <v>52.662499999999994</v>
      </c>
    </row>
    <row r="2502" spans="1:22" ht="13.5" x14ac:dyDescent="0.25">
      <c r="A2502" s="3">
        <f>RSI!A2502</f>
        <v>45646</v>
      </c>
      <c r="B2502" s="2">
        <f>RSI!B2502</f>
        <v>32.920699999999997</v>
      </c>
      <c r="C2502" s="2">
        <f>RSI!I2502</f>
        <v>36.437675654644984</v>
      </c>
      <c r="D2502" s="2">
        <f>MACD!E2502</f>
        <v>1.677606318848035E-2</v>
      </c>
      <c r="E2502" s="2">
        <f>MACD!F2502</f>
        <v>6.7645827888817719E-2</v>
      </c>
      <c r="F2502" s="2">
        <f>'Moving Avg'!D2502</f>
        <v>32.985100000000003</v>
      </c>
      <c r="G2502" s="2">
        <f>'Moving Avg'!F2502</f>
        <v>33.129625000000004</v>
      </c>
      <c r="H2502" s="2">
        <f>'Moving Avg'!G2502</f>
        <v>33.939641999999992</v>
      </c>
      <c r="I2502" s="2">
        <f>'Moving Avg'!H2502</f>
        <v>32.506909499999999</v>
      </c>
      <c r="J2502" s="6" t="str">
        <f>OBV!F2502</f>
        <v>BEARISH</v>
      </c>
      <c r="K2502" s="6" t="str">
        <f>OBV!G2502</f>
        <v>NEUTRAL</v>
      </c>
      <c r="L2502" s="6" t="str">
        <f>OBV!H2502</f>
        <v>CONFIRMED BEARISH</v>
      </c>
      <c r="M2502" s="8">
        <f t="shared" si="393"/>
        <v>50</v>
      </c>
      <c r="N2502" s="8">
        <f t="shared" si="390"/>
        <v>100</v>
      </c>
      <c r="O2502" s="8">
        <f t="shared" si="391"/>
        <v>50</v>
      </c>
      <c r="P2502" s="8">
        <f t="shared" si="392"/>
        <v>16.5</v>
      </c>
      <c r="Q2502" s="9">
        <f t="shared" si="394"/>
        <v>62.475000000000001</v>
      </c>
      <c r="R2502" s="9">
        <f t="shared" si="395"/>
        <v>51.625</v>
      </c>
      <c r="S2502" s="9">
        <f t="shared" si="396"/>
        <v>42.424999999999997</v>
      </c>
      <c r="T2502" s="9">
        <f t="shared" si="397"/>
        <v>54.125</v>
      </c>
      <c r="U2502" s="8">
        <f t="shared" si="398"/>
        <v>52.17499999999999</v>
      </c>
      <c r="V2502" s="8">
        <f t="shared" si="399"/>
        <v>52.662499999999994</v>
      </c>
    </row>
    <row r="2503" spans="1:22" ht="13.5" x14ac:dyDescent="0.25">
      <c r="A2503" s="3">
        <f>RSI!A2503</f>
        <v>45649</v>
      </c>
      <c r="B2503" s="2">
        <f>RSI!B2503</f>
        <v>32.773400000000002</v>
      </c>
      <c r="C2503" s="2">
        <f>RSI!I2503</f>
        <v>33.531216331846593</v>
      </c>
      <c r="D2503" s="2">
        <f>MACD!E2503</f>
        <v>8.0454317159727395E-2</v>
      </c>
      <c r="E2503" s="2">
        <f>MACD!F2503</f>
        <v>7.0207525742999655E-2</v>
      </c>
      <c r="F2503" s="2">
        <f>'Moving Avg'!D2503</f>
        <v>32.928040000000003</v>
      </c>
      <c r="G2503" s="2">
        <f>'Moving Avg'!F2503</f>
        <v>33.079455000000003</v>
      </c>
      <c r="H2503" s="2">
        <f>'Moving Avg'!G2503</f>
        <v>33.896343999999985</v>
      </c>
      <c r="I2503" s="2">
        <f>'Moving Avg'!H2503</f>
        <v>32.543726499999998</v>
      </c>
      <c r="J2503" s="6" t="str">
        <f>OBV!F2503</f>
        <v>BEARISH</v>
      </c>
      <c r="K2503" s="6" t="str">
        <f>OBV!G2503</f>
        <v>NEUTRAL</v>
      </c>
      <c r="L2503" s="6" t="str">
        <f>OBV!H2503</f>
        <v>CONFIRMED BEARISH</v>
      </c>
      <c r="M2503" s="8">
        <f t="shared" si="393"/>
        <v>50</v>
      </c>
      <c r="N2503" s="8">
        <f t="shared" si="390"/>
        <v>0</v>
      </c>
      <c r="O2503" s="8">
        <f t="shared" si="391"/>
        <v>50</v>
      </c>
      <c r="P2503" s="8">
        <f t="shared" si="392"/>
        <v>16.5</v>
      </c>
      <c r="Q2503" s="9">
        <f t="shared" si="394"/>
        <v>27.475000000000001</v>
      </c>
      <c r="R2503" s="9">
        <f t="shared" si="395"/>
        <v>31.625</v>
      </c>
      <c r="S2503" s="9">
        <f t="shared" si="396"/>
        <v>27.425000000000001</v>
      </c>
      <c r="T2503" s="9">
        <f t="shared" si="397"/>
        <v>29.125</v>
      </c>
      <c r="U2503" s="8">
        <f t="shared" si="398"/>
        <v>28.841666666666669</v>
      </c>
      <c r="V2503" s="8">
        <f t="shared" si="399"/>
        <v>28.912500000000001</v>
      </c>
    </row>
    <row r="2504" spans="1:22" ht="13.5" x14ac:dyDescent="0.25">
      <c r="A2504" s="3">
        <f>RSI!A2504</f>
        <v>45650</v>
      </c>
      <c r="B2504" s="2">
        <f>RSI!B2504</f>
        <v>33.141599999999997</v>
      </c>
      <c r="C2504" s="2">
        <f>RSI!I2504</f>
        <v>45.280723502695253</v>
      </c>
      <c r="D2504" s="2">
        <f>MACD!E2504</f>
        <v>3.9730392867575404E-2</v>
      </c>
      <c r="E2504" s="2">
        <f>MACD!F2504</f>
        <v>6.4112099167914813E-2</v>
      </c>
      <c r="F2504" s="2">
        <f>'Moving Avg'!D2504</f>
        <v>32.948299999999996</v>
      </c>
      <c r="G2504" s="2">
        <f>'Moving Avg'!F2504</f>
        <v>33.061504999999997</v>
      </c>
      <c r="H2504" s="2">
        <f>'Moving Avg'!G2504</f>
        <v>33.860567999999986</v>
      </c>
      <c r="I2504" s="2">
        <f>'Moving Avg'!H2504</f>
        <v>32.582164999999996</v>
      </c>
      <c r="J2504" s="6" t="str">
        <f>OBV!F2504</f>
        <v>BULLISH</v>
      </c>
      <c r="K2504" s="6" t="str">
        <f>OBV!G2504</f>
        <v>NEUTRAL</v>
      </c>
      <c r="L2504" s="6" t="str">
        <f>OBV!H2504</f>
        <v>CONFIRMED BULLISH</v>
      </c>
      <c r="M2504" s="8">
        <f t="shared" si="393"/>
        <v>50</v>
      </c>
      <c r="N2504" s="8">
        <f t="shared" si="390"/>
        <v>100</v>
      </c>
      <c r="O2504" s="8">
        <f t="shared" si="391"/>
        <v>50</v>
      </c>
      <c r="P2504" s="8">
        <f t="shared" si="392"/>
        <v>83.5</v>
      </c>
      <c r="Q2504" s="9">
        <f t="shared" si="394"/>
        <v>72.525000000000006</v>
      </c>
      <c r="R2504" s="9">
        <f t="shared" si="395"/>
        <v>68.375</v>
      </c>
      <c r="S2504" s="9">
        <f t="shared" si="396"/>
        <v>72.575000000000003</v>
      </c>
      <c r="T2504" s="9">
        <f t="shared" si="397"/>
        <v>70.875</v>
      </c>
      <c r="U2504" s="8">
        <f t="shared" si="398"/>
        <v>71.158333333333346</v>
      </c>
      <c r="V2504" s="8">
        <f t="shared" si="399"/>
        <v>71.087500000000006</v>
      </c>
    </row>
    <row r="2505" spans="1:22" ht="13.5" x14ac:dyDescent="0.25">
      <c r="A2505" s="3">
        <f>RSI!A2505</f>
        <v>45651</v>
      </c>
      <c r="B2505" s="2">
        <f>RSI!B2505</f>
        <v>33.141599999999997</v>
      </c>
      <c r="C2505" s="2">
        <f>RSI!I2505</f>
        <v>45.280723502695253</v>
      </c>
      <c r="D2505" s="2">
        <f>MACD!E2505</f>
        <v>-7.5507935980567709E-4</v>
      </c>
      <c r="E2505" s="2">
        <f>MACD!F2505</f>
        <v>5.1138663462370719E-2</v>
      </c>
      <c r="F2505" s="2">
        <f>'Moving Avg'!D2505</f>
        <v>32.986959999999996</v>
      </c>
      <c r="G2505" s="2">
        <f>'Moving Avg'!F2505</f>
        <v>33.061965000000008</v>
      </c>
      <c r="H2505" s="2">
        <f>'Moving Avg'!G2505</f>
        <v>33.825269999999989</v>
      </c>
      <c r="I2505" s="2">
        <f>'Moving Avg'!H2505</f>
        <v>32.620566999999994</v>
      </c>
      <c r="J2505" s="6" t="str">
        <f>OBV!F2505</f>
        <v>BULLISH</v>
      </c>
      <c r="K2505" s="6" t="str">
        <f>OBV!G2505</f>
        <v>NEUTRAL</v>
      </c>
      <c r="L2505" s="6" t="str">
        <f>OBV!H2505</f>
        <v>CONFIRMED BULLISH</v>
      </c>
      <c r="M2505" s="8">
        <f t="shared" si="393"/>
        <v>50</v>
      </c>
      <c r="N2505" s="8">
        <f t="shared" si="390"/>
        <v>100</v>
      </c>
      <c r="O2505" s="8">
        <f t="shared" si="391"/>
        <v>50</v>
      </c>
      <c r="P2505" s="8">
        <f t="shared" si="392"/>
        <v>83.5</v>
      </c>
      <c r="Q2505" s="9">
        <f t="shared" si="394"/>
        <v>72.525000000000006</v>
      </c>
      <c r="R2505" s="9">
        <f t="shared" si="395"/>
        <v>68.375</v>
      </c>
      <c r="S2505" s="9">
        <f t="shared" si="396"/>
        <v>72.575000000000003</v>
      </c>
      <c r="T2505" s="9">
        <f t="shared" si="397"/>
        <v>70.875</v>
      </c>
      <c r="U2505" s="8">
        <f t="shared" si="398"/>
        <v>71.158333333333346</v>
      </c>
      <c r="V2505" s="8">
        <f t="shared" si="399"/>
        <v>71.087500000000006</v>
      </c>
    </row>
    <row r="2506" spans="1:22" ht="13.5" x14ac:dyDescent="0.25">
      <c r="A2506" s="3">
        <f>RSI!A2506</f>
        <v>45652</v>
      </c>
      <c r="B2506" s="2">
        <f>RSI!B2506</f>
        <v>33.095599999999997</v>
      </c>
      <c r="C2506" s="2">
        <f>RSI!I2506</f>
        <v>44.149950187197355</v>
      </c>
      <c r="D2506" s="2">
        <f>MACD!E2506</f>
        <v>-1.0801474075172735E-2</v>
      </c>
      <c r="E2506" s="2">
        <f>MACD!F2506</f>
        <v>3.8750635954862028E-2</v>
      </c>
      <c r="F2506" s="2">
        <f>'Moving Avg'!D2506</f>
        <v>33.014579999999995</v>
      </c>
      <c r="G2506" s="2">
        <f>'Moving Avg'!F2506</f>
        <v>33.065190000000001</v>
      </c>
      <c r="H2506" s="2">
        <f>'Moving Avg'!G2506</f>
        <v>33.802585999999991</v>
      </c>
      <c r="I2506" s="2">
        <f>'Moving Avg'!H2506</f>
        <v>32.659470999999996</v>
      </c>
      <c r="J2506" s="6" t="str">
        <f>OBV!F2506</f>
        <v>BULLISH</v>
      </c>
      <c r="K2506" s="6" t="str">
        <f>OBV!G2506</f>
        <v>NEUTRAL</v>
      </c>
      <c r="L2506" s="6" t="str">
        <f>OBV!H2506</f>
        <v>CONFIRMED BULLISH</v>
      </c>
      <c r="M2506" s="8">
        <f t="shared" si="393"/>
        <v>50</v>
      </c>
      <c r="N2506" s="8">
        <f t="shared" si="390"/>
        <v>100</v>
      </c>
      <c r="O2506" s="8">
        <f t="shared" si="391"/>
        <v>50</v>
      </c>
      <c r="P2506" s="8">
        <f t="shared" si="392"/>
        <v>83.5</v>
      </c>
      <c r="Q2506" s="9">
        <f t="shared" si="394"/>
        <v>72.525000000000006</v>
      </c>
      <c r="R2506" s="9">
        <f t="shared" si="395"/>
        <v>68.375</v>
      </c>
      <c r="S2506" s="9">
        <f t="shared" si="396"/>
        <v>72.575000000000003</v>
      </c>
      <c r="T2506" s="9">
        <f t="shared" si="397"/>
        <v>70.875</v>
      </c>
      <c r="U2506" s="8">
        <f t="shared" si="398"/>
        <v>71.158333333333346</v>
      </c>
      <c r="V2506" s="8">
        <f t="shared" si="399"/>
        <v>71.087500000000006</v>
      </c>
    </row>
    <row r="2507" spans="1:22" ht="13.5" x14ac:dyDescent="0.25">
      <c r="A2507" s="3">
        <f>RSI!A2507</f>
        <v>45653</v>
      </c>
      <c r="B2507" s="2">
        <f>RSI!B2507</f>
        <v>33.049500000000002</v>
      </c>
      <c r="C2507" s="2">
        <f>RSI!I2507</f>
        <v>42.991252685124017</v>
      </c>
      <c r="D2507" s="2">
        <f>MACD!E2507</f>
        <v>-2.1792222366975977E-2</v>
      </c>
      <c r="E2507" s="2">
        <f>MACD!F2507</f>
        <v>2.6642064290494427E-2</v>
      </c>
      <c r="F2507" s="2">
        <f>'Moving Avg'!D2507</f>
        <v>33.04034</v>
      </c>
      <c r="G2507" s="2">
        <f>'Moving Avg'!F2507</f>
        <v>33.088205000000002</v>
      </c>
      <c r="H2507" s="2">
        <f>'Moving Avg'!G2507</f>
        <v>33.77897999999999</v>
      </c>
      <c r="I2507" s="2">
        <f>'Moving Avg'!H2507</f>
        <v>32.697229499999999</v>
      </c>
      <c r="J2507" s="6" t="str">
        <f>OBV!F2507</f>
        <v>BULLISH</v>
      </c>
      <c r="K2507" s="6" t="str">
        <f>OBV!G2507</f>
        <v>NEUTRAL</v>
      </c>
      <c r="L2507" s="6" t="str">
        <f>OBV!H2507</f>
        <v>CONFIRMED BULLISH</v>
      </c>
      <c r="M2507" s="8">
        <f t="shared" si="393"/>
        <v>50</v>
      </c>
      <c r="N2507" s="8">
        <f t="shared" si="390"/>
        <v>100</v>
      </c>
      <c r="O2507" s="8">
        <f t="shared" si="391"/>
        <v>50</v>
      </c>
      <c r="P2507" s="8">
        <f t="shared" si="392"/>
        <v>83.5</v>
      </c>
      <c r="Q2507" s="9">
        <f t="shared" si="394"/>
        <v>72.525000000000006</v>
      </c>
      <c r="R2507" s="9">
        <f t="shared" si="395"/>
        <v>68.375</v>
      </c>
      <c r="S2507" s="9">
        <f t="shared" si="396"/>
        <v>72.575000000000003</v>
      </c>
      <c r="T2507" s="9">
        <f t="shared" si="397"/>
        <v>70.875</v>
      </c>
      <c r="U2507" s="8">
        <f t="shared" si="398"/>
        <v>71.158333333333346</v>
      </c>
      <c r="V2507" s="8">
        <f t="shared" si="399"/>
        <v>71.087500000000006</v>
      </c>
    </row>
    <row r="2508" spans="1:22" ht="13.5" x14ac:dyDescent="0.25">
      <c r="A2508" s="3">
        <f>RSI!A2508</f>
        <v>45656</v>
      </c>
      <c r="B2508" s="2">
        <f>RSI!B2508</f>
        <v>32.957500000000003</v>
      </c>
      <c r="C2508" s="2">
        <f>RSI!I2508</f>
        <v>40.695836608213725</v>
      </c>
      <c r="D2508" s="2">
        <f>MACD!E2508</f>
        <v>-2.7181073907655673E-2</v>
      </c>
      <c r="E2508" s="2">
        <f>MACD!F2508</f>
        <v>1.5877436650864406E-2</v>
      </c>
      <c r="F2508" s="2">
        <f>'Moving Avg'!D2508</f>
        <v>33.077159999999999</v>
      </c>
      <c r="G2508" s="2">
        <f>'Moving Avg'!F2508</f>
        <v>33.107080000000003</v>
      </c>
      <c r="H2508" s="2">
        <f>'Moving Avg'!G2508</f>
        <v>33.742387999999998</v>
      </c>
      <c r="I2508" s="2">
        <f>'Moving Avg'!H2508</f>
        <v>32.734382000000004</v>
      </c>
      <c r="J2508" s="6" t="str">
        <f>OBV!F2508</f>
        <v>BULLISH</v>
      </c>
      <c r="K2508" s="6" t="str">
        <f>OBV!G2508</f>
        <v>NEUTRAL</v>
      </c>
      <c r="L2508" s="6" t="str">
        <f>OBV!H2508</f>
        <v>CONFIRMED BULLISH</v>
      </c>
      <c r="M2508" s="8">
        <f t="shared" si="393"/>
        <v>50</v>
      </c>
      <c r="N2508" s="8">
        <f t="shared" si="390"/>
        <v>100</v>
      </c>
      <c r="O2508" s="8">
        <f t="shared" si="391"/>
        <v>50</v>
      </c>
      <c r="P2508" s="8">
        <f t="shared" si="392"/>
        <v>83.5</v>
      </c>
      <c r="Q2508" s="9">
        <f t="shared" si="394"/>
        <v>72.525000000000006</v>
      </c>
      <c r="R2508" s="9">
        <f t="shared" si="395"/>
        <v>68.375</v>
      </c>
      <c r="S2508" s="9">
        <f t="shared" si="396"/>
        <v>72.575000000000003</v>
      </c>
      <c r="T2508" s="9">
        <f t="shared" si="397"/>
        <v>70.875</v>
      </c>
      <c r="U2508" s="8">
        <f t="shared" si="398"/>
        <v>71.158333333333346</v>
      </c>
      <c r="V2508" s="8">
        <f t="shared" si="399"/>
        <v>71.087500000000006</v>
      </c>
    </row>
    <row r="2509" spans="1:22" ht="13.5" x14ac:dyDescent="0.25">
      <c r="A2509" s="3">
        <f>RSI!A2509</f>
        <v>45657</v>
      </c>
      <c r="B2509" s="2">
        <f>RSI!B2509</f>
        <v>33.970100000000002</v>
      </c>
      <c r="C2509" s="2">
        <f>RSI!I2509</f>
        <v>63.681077311733709</v>
      </c>
      <c r="D2509" s="2">
        <f>MACD!E2509</f>
        <v>-0.10777825304742095</v>
      </c>
      <c r="E2509" s="2">
        <f>MACD!F2509</f>
        <v>-8.8537012887926654E-3</v>
      </c>
      <c r="F2509" s="2">
        <f>'Moving Avg'!D2509</f>
        <v>33.24286</v>
      </c>
      <c r="G2509" s="2">
        <f>'Moving Avg'!F2509</f>
        <v>33.149424999999994</v>
      </c>
      <c r="H2509" s="2">
        <f>'Moving Avg'!G2509</f>
        <v>33.727799999999995</v>
      </c>
      <c r="I2509" s="2">
        <f>'Moving Avg'!H2509</f>
        <v>32.776231499999994</v>
      </c>
      <c r="J2509" s="6" t="str">
        <f>OBV!F2509</f>
        <v>BULLISH</v>
      </c>
      <c r="K2509" s="6" t="str">
        <f>OBV!G2509</f>
        <v>NEUTRAL</v>
      </c>
      <c r="L2509" s="6" t="str">
        <f>OBV!H2509</f>
        <v>CONFIRMED BULLISH</v>
      </c>
      <c r="M2509" s="8">
        <f t="shared" si="393"/>
        <v>50</v>
      </c>
      <c r="N2509" s="8">
        <f t="shared" si="390"/>
        <v>100</v>
      </c>
      <c r="O2509" s="8">
        <f t="shared" si="391"/>
        <v>50</v>
      </c>
      <c r="P2509" s="8">
        <f t="shared" si="392"/>
        <v>83.5</v>
      </c>
      <c r="Q2509" s="9">
        <f t="shared" si="394"/>
        <v>72.525000000000006</v>
      </c>
      <c r="R2509" s="9">
        <f t="shared" si="395"/>
        <v>68.375</v>
      </c>
      <c r="S2509" s="9">
        <f t="shared" si="396"/>
        <v>72.575000000000003</v>
      </c>
      <c r="T2509" s="9">
        <f t="shared" si="397"/>
        <v>70.875</v>
      </c>
      <c r="U2509" s="8">
        <f t="shared" si="398"/>
        <v>71.158333333333346</v>
      </c>
      <c r="V2509" s="8">
        <f t="shared" si="399"/>
        <v>71.087500000000006</v>
      </c>
    </row>
    <row r="2510" spans="1:22" ht="13.5" x14ac:dyDescent="0.25">
      <c r="A2510" s="3">
        <f>RSI!A2510</f>
        <v>45659</v>
      </c>
      <c r="B2510" s="2">
        <f>RSI!B2510</f>
        <v>33.509799999999998</v>
      </c>
      <c r="C2510" s="2">
        <f>RSI!I2510</f>
        <v>53.525348187973108</v>
      </c>
      <c r="D2510" s="2">
        <f>MACD!E2510</f>
        <v>-0.1603495101734751</v>
      </c>
      <c r="E2510" s="2">
        <f>MACD!F2510</f>
        <v>-3.9152863065729154E-2</v>
      </c>
      <c r="F2510" s="2">
        <f>'Moving Avg'!D2510</f>
        <v>33.316499999999998</v>
      </c>
      <c r="G2510" s="2">
        <f>'Moving Avg'!F2510</f>
        <v>33.159089999999999</v>
      </c>
      <c r="H2510" s="2">
        <f>'Moving Avg'!G2510</f>
        <v>33.7134</v>
      </c>
      <c r="I2510" s="2">
        <f>'Moving Avg'!H2510</f>
        <v>32.815742999999991</v>
      </c>
      <c r="J2510" s="6" t="str">
        <f>OBV!F2510</f>
        <v>BULLISH</v>
      </c>
      <c r="K2510" s="6" t="str">
        <f>OBV!G2510</f>
        <v>NEUTRAL</v>
      </c>
      <c r="L2510" s="6" t="str">
        <f>OBV!H2510</f>
        <v>CONFIRMED BULLISH</v>
      </c>
      <c r="M2510" s="8">
        <f t="shared" si="393"/>
        <v>50</v>
      </c>
      <c r="N2510" s="8">
        <f t="shared" si="390"/>
        <v>100</v>
      </c>
      <c r="O2510" s="8">
        <f t="shared" si="391"/>
        <v>50</v>
      </c>
      <c r="P2510" s="8">
        <f t="shared" si="392"/>
        <v>83.5</v>
      </c>
      <c r="Q2510" s="9">
        <f t="shared" si="394"/>
        <v>72.525000000000006</v>
      </c>
      <c r="R2510" s="9">
        <f t="shared" si="395"/>
        <v>68.375</v>
      </c>
      <c r="S2510" s="9">
        <f t="shared" si="396"/>
        <v>72.575000000000003</v>
      </c>
      <c r="T2510" s="9">
        <f t="shared" si="397"/>
        <v>70.875</v>
      </c>
      <c r="U2510" s="8">
        <f t="shared" si="398"/>
        <v>71.158333333333346</v>
      </c>
      <c r="V2510" s="8">
        <f t="shared" si="399"/>
        <v>71.087500000000006</v>
      </c>
    </row>
    <row r="2511" spans="1:22" ht="13.5" x14ac:dyDescent="0.25">
      <c r="A2511" s="3">
        <f>RSI!A2511</f>
        <v>45660</v>
      </c>
      <c r="B2511" s="2">
        <f>RSI!B2511</f>
        <v>33.233699999999999</v>
      </c>
      <c r="C2511" s="2">
        <f>RSI!I2511</f>
        <v>48.526292928326036</v>
      </c>
      <c r="D2511" s="2">
        <f>MACD!E2511</f>
        <v>-0.18424209612495446</v>
      </c>
      <c r="E2511" s="2">
        <f>MACD!F2511</f>
        <v>-6.8170709677574215E-2</v>
      </c>
      <c r="F2511" s="2">
        <f>'Moving Avg'!D2511</f>
        <v>33.344119999999997</v>
      </c>
      <c r="G2511" s="2">
        <f>'Moving Avg'!F2511</f>
        <v>33.147584999999999</v>
      </c>
      <c r="H2511" s="2">
        <f>'Moving Avg'!G2511</f>
        <v>33.695070000000001</v>
      </c>
      <c r="I2511" s="2">
        <f>'Moving Avg'!H2511</f>
        <v>32.854166499999998</v>
      </c>
      <c r="J2511" s="6" t="str">
        <f>OBV!F2511</f>
        <v>BEARISH</v>
      </c>
      <c r="K2511" s="6" t="str">
        <f>OBV!G2511</f>
        <v>NEUTRAL</v>
      </c>
      <c r="L2511" s="6" t="str">
        <f>OBV!H2511</f>
        <v>BEARISH DIVERGENCE</v>
      </c>
      <c r="M2511" s="8">
        <f t="shared" si="393"/>
        <v>50</v>
      </c>
      <c r="N2511" s="8">
        <f t="shared" si="390"/>
        <v>100</v>
      </c>
      <c r="O2511" s="8">
        <f t="shared" si="391"/>
        <v>50</v>
      </c>
      <c r="P2511" s="8">
        <f t="shared" si="392"/>
        <v>16.5</v>
      </c>
      <c r="Q2511" s="9">
        <f t="shared" si="394"/>
        <v>62.475000000000001</v>
      </c>
      <c r="R2511" s="9">
        <f t="shared" si="395"/>
        <v>51.625</v>
      </c>
      <c r="S2511" s="9">
        <f t="shared" si="396"/>
        <v>42.424999999999997</v>
      </c>
      <c r="T2511" s="9">
        <f t="shared" si="397"/>
        <v>54.125</v>
      </c>
      <c r="U2511" s="8">
        <f t="shared" si="398"/>
        <v>52.17499999999999</v>
      </c>
      <c r="V2511" s="8">
        <f t="shared" si="399"/>
        <v>52.662499999999994</v>
      </c>
    </row>
    <row r="2512" spans="1:22" ht="13.5" x14ac:dyDescent="0.25">
      <c r="A2512" s="3">
        <f>RSI!A2512</f>
        <v>45663</v>
      </c>
      <c r="B2512" s="2">
        <f>RSI!B2512</f>
        <v>33.141599999999997</v>
      </c>
      <c r="C2512" s="2">
        <f>RSI!I2512</f>
        <v>46.95103556294697</v>
      </c>
      <c r="D2512" s="2">
        <f>MACD!E2512</f>
        <v>-0.20284862818239446</v>
      </c>
      <c r="E2512" s="2">
        <f>MACD!F2512</f>
        <v>-9.5106293378538265E-2</v>
      </c>
      <c r="F2512" s="2">
        <f>'Moving Avg'!D2512</f>
        <v>33.362540000000003</v>
      </c>
      <c r="G2512" s="2">
        <f>'Moving Avg'!F2512</f>
        <v>33.136075000000005</v>
      </c>
      <c r="H2512" s="2">
        <f>'Moving Avg'!G2512</f>
        <v>33.676490000000001</v>
      </c>
      <c r="I2512" s="2">
        <f>'Moving Avg'!H2512</f>
        <v>32.891836999999995</v>
      </c>
      <c r="J2512" s="6" t="str">
        <f>OBV!F2512</f>
        <v>BULLISH</v>
      </c>
      <c r="K2512" s="6" t="str">
        <f>OBV!G2512</f>
        <v>NEUTRAL</v>
      </c>
      <c r="L2512" s="6" t="str">
        <f>OBV!H2512</f>
        <v>CONFIRMED BULLISH</v>
      </c>
      <c r="M2512" s="8">
        <f t="shared" si="393"/>
        <v>50</v>
      </c>
      <c r="N2512" s="8">
        <f t="shared" si="390"/>
        <v>100</v>
      </c>
      <c r="O2512" s="8">
        <f t="shared" si="391"/>
        <v>50</v>
      </c>
      <c r="P2512" s="8">
        <f t="shared" si="392"/>
        <v>83.5</v>
      </c>
      <c r="Q2512" s="9">
        <f t="shared" si="394"/>
        <v>72.525000000000006</v>
      </c>
      <c r="R2512" s="9">
        <f t="shared" si="395"/>
        <v>68.375</v>
      </c>
      <c r="S2512" s="9">
        <f t="shared" si="396"/>
        <v>72.575000000000003</v>
      </c>
      <c r="T2512" s="9">
        <f t="shared" si="397"/>
        <v>70.875</v>
      </c>
      <c r="U2512" s="8">
        <f t="shared" si="398"/>
        <v>71.158333333333346</v>
      </c>
      <c r="V2512" s="8">
        <f t="shared" si="399"/>
        <v>71.087500000000006</v>
      </c>
    </row>
    <row r="2513" spans="1:22" ht="13.5" x14ac:dyDescent="0.25">
      <c r="A2513" s="3">
        <f>RSI!A2513</f>
        <v>45664</v>
      </c>
      <c r="B2513" s="2">
        <f>RSI!B2513</f>
        <v>33.132399999999997</v>
      </c>
      <c r="C2513" s="2">
        <f>RSI!I2513</f>
        <v>46.787648186385944</v>
      </c>
      <c r="D2513" s="2">
        <f>MACD!E2513</f>
        <v>-0.23961216608285696</v>
      </c>
      <c r="E2513" s="2">
        <f>MACD!F2513</f>
        <v>-0.12400746791940201</v>
      </c>
      <c r="F2513" s="2">
        <f>'Moving Avg'!D2513</f>
        <v>33.39752</v>
      </c>
      <c r="G2513" s="2">
        <f>'Moving Avg'!F2513</f>
        <v>33.117204999999998</v>
      </c>
      <c r="H2513" s="2">
        <f>'Moving Avg'!G2513</f>
        <v>33.647376000000001</v>
      </c>
      <c r="I2513" s="2">
        <f>'Moving Avg'!H2513</f>
        <v>32.929461499999995</v>
      </c>
      <c r="J2513" s="6" t="str">
        <f>OBV!F2513</f>
        <v>BEARISH</v>
      </c>
      <c r="K2513" s="6" t="str">
        <f>OBV!G2513</f>
        <v>NEUTRAL</v>
      </c>
      <c r="L2513" s="6" t="str">
        <f>OBV!H2513</f>
        <v>BEARISH DIVERGENCE</v>
      </c>
      <c r="M2513" s="8">
        <f t="shared" si="393"/>
        <v>50</v>
      </c>
      <c r="N2513" s="8">
        <f t="shared" si="390"/>
        <v>100</v>
      </c>
      <c r="O2513" s="8">
        <f t="shared" si="391"/>
        <v>50</v>
      </c>
      <c r="P2513" s="8">
        <f t="shared" si="392"/>
        <v>16.5</v>
      </c>
      <c r="Q2513" s="9">
        <f t="shared" si="394"/>
        <v>62.475000000000001</v>
      </c>
      <c r="R2513" s="9">
        <f t="shared" si="395"/>
        <v>51.625</v>
      </c>
      <c r="S2513" s="9">
        <f t="shared" si="396"/>
        <v>42.424999999999997</v>
      </c>
      <c r="T2513" s="9">
        <f t="shared" si="397"/>
        <v>54.125</v>
      </c>
      <c r="U2513" s="8">
        <f t="shared" si="398"/>
        <v>52.17499999999999</v>
      </c>
      <c r="V2513" s="8">
        <f t="shared" si="399"/>
        <v>52.662499999999994</v>
      </c>
    </row>
    <row r="2514" spans="1:22" ht="13.5" x14ac:dyDescent="0.25">
      <c r="A2514" s="3">
        <f>RSI!A2514</f>
        <v>45665</v>
      </c>
      <c r="B2514" s="2">
        <f>RSI!B2514</f>
        <v>33.049500000000002</v>
      </c>
      <c r="C2514" s="2">
        <f>RSI!I2514</f>
        <v>45.259265149954288</v>
      </c>
      <c r="D2514" s="2">
        <f>MACD!E2514</f>
        <v>-0.20698915827173181</v>
      </c>
      <c r="E2514" s="2">
        <f>MACD!F2514</f>
        <v>-0.14060380598986799</v>
      </c>
      <c r="F2514" s="2">
        <f>'Moving Avg'!D2514</f>
        <v>33.213399999999993</v>
      </c>
      <c r="G2514" s="2">
        <f>'Moving Avg'!F2514</f>
        <v>33.117204999999998</v>
      </c>
      <c r="H2514" s="2">
        <f>'Moving Avg'!G2514</f>
        <v>33.608709999999995</v>
      </c>
      <c r="I2514" s="2">
        <f>'Moving Avg'!H2514</f>
        <v>32.966744499999997</v>
      </c>
      <c r="J2514" s="6" t="str">
        <f>OBV!F2514</f>
        <v>BEARISH</v>
      </c>
      <c r="K2514" s="6" t="str">
        <f>OBV!G2514</f>
        <v>NEUTRAL</v>
      </c>
      <c r="L2514" s="6" t="str">
        <f>OBV!H2514</f>
        <v>CONFIRMED BEARISH</v>
      </c>
      <c r="M2514" s="8">
        <f t="shared" si="393"/>
        <v>50</v>
      </c>
      <c r="N2514" s="8">
        <f t="shared" si="390"/>
        <v>100</v>
      </c>
      <c r="O2514" s="8">
        <f t="shared" si="391"/>
        <v>50</v>
      </c>
      <c r="P2514" s="8">
        <f t="shared" si="392"/>
        <v>16.5</v>
      </c>
      <c r="Q2514" s="9">
        <f t="shared" si="394"/>
        <v>62.475000000000001</v>
      </c>
      <c r="R2514" s="9">
        <f t="shared" si="395"/>
        <v>51.625</v>
      </c>
      <c r="S2514" s="9">
        <f t="shared" si="396"/>
        <v>42.424999999999997</v>
      </c>
      <c r="T2514" s="9">
        <f t="shared" si="397"/>
        <v>54.125</v>
      </c>
      <c r="U2514" s="8">
        <f t="shared" si="398"/>
        <v>52.17499999999999</v>
      </c>
      <c r="V2514" s="8">
        <f t="shared" si="399"/>
        <v>52.662499999999994</v>
      </c>
    </row>
    <row r="2515" spans="1:22" ht="13.5" x14ac:dyDescent="0.25">
      <c r="A2515" s="3">
        <f>RSI!A2515</f>
        <v>45666</v>
      </c>
      <c r="B2515" s="2">
        <f>RSI!B2515</f>
        <v>32.6813</v>
      </c>
      <c r="C2515" s="2">
        <f>RSI!I2515</f>
        <v>39.143210304005294</v>
      </c>
      <c r="D2515" s="2">
        <f>MACD!E2515</f>
        <v>-0.15074732413741998</v>
      </c>
      <c r="E2515" s="2">
        <f>MACD!F2515</f>
        <v>-0.1426325096193784</v>
      </c>
      <c r="F2515" s="2">
        <f>'Moving Avg'!D2515</f>
        <v>33.047699999999999</v>
      </c>
      <c r="G2515" s="2">
        <f>'Moving Avg'!F2515</f>
        <v>33.101094999999994</v>
      </c>
      <c r="H2515" s="2">
        <f>'Moving Avg'!G2515</f>
        <v>33.568203999999994</v>
      </c>
      <c r="I2515" s="2">
        <f>'Moving Avg'!H2515</f>
        <v>33.002479500000007</v>
      </c>
      <c r="J2515" s="6" t="str">
        <f>OBV!F2515</f>
        <v>BEARISH</v>
      </c>
      <c r="K2515" s="6" t="str">
        <f>OBV!G2515</f>
        <v>NEUTRAL</v>
      </c>
      <c r="L2515" s="6" t="str">
        <f>OBV!H2515</f>
        <v>CONFIRMED BEARISH</v>
      </c>
      <c r="M2515" s="8">
        <f t="shared" si="393"/>
        <v>50</v>
      </c>
      <c r="N2515" s="8">
        <f t="shared" si="390"/>
        <v>45</v>
      </c>
      <c r="O2515" s="8">
        <f t="shared" si="391"/>
        <v>50</v>
      </c>
      <c r="P2515" s="8">
        <f t="shared" si="392"/>
        <v>16.5</v>
      </c>
      <c r="Q2515" s="9">
        <f t="shared" si="394"/>
        <v>43.225000000000001</v>
      </c>
      <c r="R2515" s="9">
        <f t="shared" si="395"/>
        <v>40.625</v>
      </c>
      <c r="S2515" s="9">
        <f t="shared" si="396"/>
        <v>34.174999999999997</v>
      </c>
      <c r="T2515" s="9">
        <f t="shared" si="397"/>
        <v>40.375</v>
      </c>
      <c r="U2515" s="8">
        <f t="shared" si="398"/>
        <v>39.341666666666661</v>
      </c>
      <c r="V2515" s="8">
        <f t="shared" si="399"/>
        <v>39.599999999999994</v>
      </c>
    </row>
    <row r="2516" spans="1:22" ht="13.5" x14ac:dyDescent="0.25">
      <c r="A2516" s="3">
        <f>RSI!A2516</f>
        <v>45667</v>
      </c>
      <c r="B2516" s="2">
        <f>RSI!B2516</f>
        <v>32.6721</v>
      </c>
      <c r="C2516" s="2">
        <f>RSI!I2516</f>
        <v>39.001391863367814</v>
      </c>
      <c r="D2516" s="2">
        <f>MACD!E2516</f>
        <v>-0.10611514840098835</v>
      </c>
      <c r="E2516" s="2">
        <f>MACD!F2516</f>
        <v>-0.1353290373757004</v>
      </c>
      <c r="F2516" s="2">
        <f>'Moving Avg'!D2516</f>
        <v>32.935379999999995</v>
      </c>
      <c r="G2516" s="2">
        <f>'Moving Avg'!F2516</f>
        <v>33.078079999999993</v>
      </c>
      <c r="H2516" s="2">
        <f>'Moving Avg'!G2516</f>
        <v>33.521990000000002</v>
      </c>
      <c r="I2516" s="2">
        <f>'Moving Avg'!H2516</f>
        <v>33.037802500000005</v>
      </c>
      <c r="J2516" s="6" t="str">
        <f>OBV!F2516</f>
        <v>BEARISH</v>
      </c>
      <c r="K2516" s="6" t="str">
        <f>OBV!G2516</f>
        <v>NEUTRAL</v>
      </c>
      <c r="L2516" s="6" t="str">
        <f>OBV!H2516</f>
        <v>CONFIRMED BEARISH</v>
      </c>
      <c r="M2516" s="8">
        <f t="shared" si="393"/>
        <v>50</v>
      </c>
      <c r="N2516" s="8">
        <f t="shared" si="390"/>
        <v>0</v>
      </c>
      <c r="O2516" s="8">
        <f t="shared" si="391"/>
        <v>0</v>
      </c>
      <c r="P2516" s="8">
        <f t="shared" si="392"/>
        <v>16.5</v>
      </c>
      <c r="Q2516" s="9">
        <f t="shared" si="394"/>
        <v>19.975000000000001</v>
      </c>
      <c r="R2516" s="9">
        <f t="shared" si="395"/>
        <v>14.125</v>
      </c>
      <c r="S2516" s="9">
        <f t="shared" si="396"/>
        <v>14.925000000000001</v>
      </c>
      <c r="T2516" s="9">
        <f t="shared" si="397"/>
        <v>16.625</v>
      </c>
      <c r="U2516" s="8">
        <f t="shared" si="398"/>
        <v>16.341666666666669</v>
      </c>
      <c r="V2516" s="8">
        <f t="shared" si="399"/>
        <v>16.412500000000001</v>
      </c>
    </row>
    <row r="2517" spans="1:22" ht="13.5" x14ac:dyDescent="0.25">
      <c r="A2517" s="3">
        <f>RSI!A2517</f>
        <v>45670</v>
      </c>
      <c r="B2517" s="2">
        <f>RSI!B2517</f>
        <v>32.497199999999999</v>
      </c>
      <c r="C2517" s="2">
        <f>RSI!I2517</f>
        <v>36.308197947830905</v>
      </c>
      <c r="D2517" s="2">
        <f>MACD!E2517</f>
        <v>-5.9248171417735307E-2</v>
      </c>
      <c r="E2517" s="2">
        <f>MACD!F2517</f>
        <v>-0.12011286418410738</v>
      </c>
      <c r="F2517" s="2">
        <f>'Moving Avg'!D2517</f>
        <v>32.8065</v>
      </c>
      <c r="G2517" s="2">
        <f>'Moving Avg'!F2517</f>
        <v>33.048619999999993</v>
      </c>
      <c r="H2517" s="2">
        <f>'Moving Avg'!G2517</f>
        <v>33.474119999999999</v>
      </c>
      <c r="I2517" s="2">
        <f>'Moving Avg'!H2517</f>
        <v>33.068592999999993</v>
      </c>
      <c r="J2517" s="6" t="str">
        <f>OBV!F2517</f>
        <v>BEARISH</v>
      </c>
      <c r="K2517" s="6" t="str">
        <f>OBV!G2517</f>
        <v>NEUTRAL</v>
      </c>
      <c r="L2517" s="6" t="str">
        <f>OBV!H2517</f>
        <v>CONFIRMED BEARISH</v>
      </c>
      <c r="M2517" s="8">
        <f t="shared" si="393"/>
        <v>50</v>
      </c>
      <c r="N2517" s="8">
        <f t="shared" si="390"/>
        <v>0</v>
      </c>
      <c r="O2517" s="8">
        <f t="shared" si="391"/>
        <v>0</v>
      </c>
      <c r="P2517" s="8">
        <f t="shared" si="392"/>
        <v>16.5</v>
      </c>
      <c r="Q2517" s="9">
        <f t="shared" si="394"/>
        <v>19.975000000000001</v>
      </c>
      <c r="R2517" s="9">
        <f t="shared" si="395"/>
        <v>14.125</v>
      </c>
      <c r="S2517" s="9">
        <f t="shared" si="396"/>
        <v>14.925000000000001</v>
      </c>
      <c r="T2517" s="9">
        <f t="shared" si="397"/>
        <v>16.625</v>
      </c>
      <c r="U2517" s="8">
        <f t="shared" si="398"/>
        <v>16.341666666666669</v>
      </c>
      <c r="V2517" s="8">
        <f t="shared" si="399"/>
        <v>16.412500000000001</v>
      </c>
    </row>
    <row r="2518" spans="1:22" ht="13.5" x14ac:dyDescent="0.25">
      <c r="A2518" s="3">
        <f>RSI!A2518</f>
        <v>45671</v>
      </c>
      <c r="B2518" s="2">
        <f>RSI!B2518</f>
        <v>32.616900000000001</v>
      </c>
      <c r="C2518" s="2">
        <f>RSI!I2518</f>
        <v>39.392810948909435</v>
      </c>
      <c r="D2518" s="2">
        <f>MACD!E2518</f>
        <v>-3.8580332796463779E-2</v>
      </c>
      <c r="E2518" s="2">
        <f>MACD!F2518</f>
        <v>-0.10380635790657868</v>
      </c>
      <c r="F2518" s="2">
        <f>'Moving Avg'!D2518</f>
        <v>32.703400000000002</v>
      </c>
      <c r="G2518" s="2">
        <f>'Moving Avg'!F2518</f>
        <v>33.026529999999994</v>
      </c>
      <c r="H2518" s="2">
        <f>'Moving Avg'!G2518</f>
        <v>33.430484</v>
      </c>
      <c r="I2518" s="2">
        <f>'Moving Avg'!H2518</f>
        <v>33.094530999999996</v>
      </c>
      <c r="J2518" s="6" t="str">
        <f>OBV!F2518</f>
        <v>BEARISH</v>
      </c>
      <c r="K2518" s="6" t="str">
        <f>OBV!G2518</f>
        <v>NEUTRAL</v>
      </c>
      <c r="L2518" s="6" t="str">
        <f>OBV!H2518</f>
        <v>CONFIRMED BEARISH</v>
      </c>
      <c r="M2518" s="8">
        <f t="shared" si="393"/>
        <v>50</v>
      </c>
      <c r="N2518" s="8">
        <f t="shared" si="390"/>
        <v>0</v>
      </c>
      <c r="O2518" s="8">
        <f t="shared" si="391"/>
        <v>0</v>
      </c>
      <c r="P2518" s="8">
        <f t="shared" si="392"/>
        <v>16.5</v>
      </c>
      <c r="Q2518" s="9">
        <f t="shared" si="394"/>
        <v>19.975000000000001</v>
      </c>
      <c r="R2518" s="9">
        <f t="shared" si="395"/>
        <v>14.125</v>
      </c>
      <c r="S2518" s="9">
        <f t="shared" si="396"/>
        <v>14.925000000000001</v>
      </c>
      <c r="T2518" s="9">
        <f t="shared" si="397"/>
        <v>16.625</v>
      </c>
      <c r="U2518" s="8">
        <f t="shared" si="398"/>
        <v>16.341666666666669</v>
      </c>
      <c r="V2518" s="8">
        <f t="shared" si="399"/>
        <v>16.412500000000001</v>
      </c>
    </row>
    <row r="2519" spans="1:22" ht="13.5" x14ac:dyDescent="0.25">
      <c r="A2519" s="3">
        <f>RSI!A2519</f>
        <v>45672</v>
      </c>
      <c r="B2519" s="2">
        <f>RSI!B2519</f>
        <v>33.132399999999997</v>
      </c>
      <c r="C2519" s="2">
        <f>RSI!I2519</f>
        <v>50.50913911156762</v>
      </c>
      <c r="D2519" s="2">
        <f>MACD!E2519</f>
        <v>9.9532991853209296E-2</v>
      </c>
      <c r="E2519" s="2">
        <f>MACD!F2519</f>
        <v>-6.3138487954621084E-2</v>
      </c>
      <c r="F2519" s="2">
        <f>'Moving Avg'!D2519</f>
        <v>32.719979999999993</v>
      </c>
      <c r="G2519" s="2">
        <f>'Moving Avg'!F2519</f>
        <v>33.031134999999992</v>
      </c>
      <c r="H2519" s="2">
        <f>'Moving Avg'!G2519</f>
        <v>33.399183999999998</v>
      </c>
      <c r="I2519" s="2">
        <f>'Moving Avg'!H2519</f>
        <v>33.1212175</v>
      </c>
      <c r="J2519" s="6" t="str">
        <f>OBV!F2519</f>
        <v>BULLISH</v>
      </c>
      <c r="K2519" s="6" t="str">
        <f>OBV!G2519</f>
        <v>NEUTRAL</v>
      </c>
      <c r="L2519" s="6" t="str">
        <f>OBV!H2519</f>
        <v>CONFIRMED BULLISH</v>
      </c>
      <c r="M2519" s="8">
        <f t="shared" si="393"/>
        <v>50</v>
      </c>
      <c r="N2519" s="8">
        <f t="shared" si="390"/>
        <v>0</v>
      </c>
      <c r="O2519" s="8">
        <f t="shared" si="391"/>
        <v>0</v>
      </c>
      <c r="P2519" s="8">
        <f t="shared" si="392"/>
        <v>83.5</v>
      </c>
      <c r="Q2519" s="9">
        <f t="shared" si="394"/>
        <v>30.024999999999999</v>
      </c>
      <c r="R2519" s="9">
        <f t="shared" si="395"/>
        <v>30.875</v>
      </c>
      <c r="S2519" s="9">
        <f t="shared" si="396"/>
        <v>45.075000000000003</v>
      </c>
      <c r="T2519" s="9">
        <f t="shared" si="397"/>
        <v>33.375</v>
      </c>
      <c r="U2519" s="8">
        <f t="shared" si="398"/>
        <v>35.324999999999996</v>
      </c>
      <c r="V2519" s="8">
        <f t="shared" si="399"/>
        <v>34.837499999999999</v>
      </c>
    </row>
    <row r="2520" spans="1:22" ht="13.5" x14ac:dyDescent="0.25">
      <c r="A2520" s="3">
        <f>RSI!A2520</f>
        <v>45673</v>
      </c>
      <c r="B2520" s="2">
        <f>RSI!B2520</f>
        <v>32.6813</v>
      </c>
      <c r="C2520" s="2">
        <f>RSI!I2520</f>
        <v>43.065350317165638</v>
      </c>
      <c r="D2520" s="2">
        <f>MACD!E2520</f>
        <v>0.17875302692798556</v>
      </c>
      <c r="E2520" s="2">
        <f>MACD!F2520</f>
        <v>-1.4760184978099757E-2</v>
      </c>
      <c r="F2520" s="2">
        <f>'Moving Avg'!D2520</f>
        <v>32.71998</v>
      </c>
      <c r="G2520" s="2">
        <f>'Moving Avg'!F2520</f>
        <v>33.017784999999996</v>
      </c>
      <c r="H2520" s="2">
        <f>'Moving Avg'!G2520</f>
        <v>33.360517999999999</v>
      </c>
      <c r="I2520" s="2">
        <f>'Moving Avg'!H2520</f>
        <v>33.145648500000007</v>
      </c>
      <c r="J2520" s="6" t="str">
        <f>OBV!F2520</f>
        <v>BULLISH</v>
      </c>
      <c r="K2520" s="6" t="str">
        <f>OBV!G2520</f>
        <v>NEUTRAL</v>
      </c>
      <c r="L2520" s="6" t="str">
        <f>OBV!H2520</f>
        <v>NEUTRAL</v>
      </c>
      <c r="M2520" s="8">
        <f t="shared" si="393"/>
        <v>50</v>
      </c>
      <c r="N2520" s="8">
        <f t="shared" si="390"/>
        <v>0</v>
      </c>
      <c r="O2520" s="8">
        <f t="shared" si="391"/>
        <v>0</v>
      </c>
      <c r="P2520" s="8">
        <f t="shared" si="392"/>
        <v>49.5</v>
      </c>
      <c r="Q2520" s="9">
        <f t="shared" si="394"/>
        <v>24.925000000000001</v>
      </c>
      <c r="R2520" s="9">
        <f t="shared" si="395"/>
        <v>22.375</v>
      </c>
      <c r="S2520" s="9">
        <f t="shared" si="396"/>
        <v>29.775000000000002</v>
      </c>
      <c r="T2520" s="9">
        <f t="shared" si="397"/>
        <v>24.875</v>
      </c>
      <c r="U2520" s="8">
        <f t="shared" si="398"/>
        <v>25.691666666666666</v>
      </c>
      <c r="V2520" s="8">
        <f t="shared" si="399"/>
        <v>25.487500000000001</v>
      </c>
    </row>
    <row r="2521" spans="1:22" ht="13.5" x14ac:dyDescent="0.25">
      <c r="A2521" s="3">
        <f>RSI!A2521</f>
        <v>45674</v>
      </c>
      <c r="B2521" s="2">
        <f>RSI!B2521</f>
        <v>32.6721</v>
      </c>
      <c r="C2521" s="2">
        <f>RSI!I2521</f>
        <v>42.926403608394423</v>
      </c>
      <c r="D2521" s="2">
        <f>MACD!E2521</f>
        <v>0.20642908828938289</v>
      </c>
      <c r="E2521" s="2">
        <f>MACD!F2521</f>
        <v>2.9477669675396778E-2</v>
      </c>
      <c r="F2521" s="2">
        <f>'Moving Avg'!D2521</f>
        <v>32.71998</v>
      </c>
      <c r="G2521" s="2">
        <f>'Moving Avg'!F2521</f>
        <v>33.003514999999993</v>
      </c>
      <c r="H2521" s="2">
        <f>'Moving Avg'!G2521</f>
        <v>33.321668000000003</v>
      </c>
      <c r="I2521" s="2">
        <f>'Moving Avg'!H2521</f>
        <v>33.171094500000002</v>
      </c>
      <c r="J2521" s="6" t="str">
        <f>OBV!F2521</f>
        <v>BEARISH</v>
      </c>
      <c r="K2521" s="6" t="str">
        <f>OBV!G2521</f>
        <v>NEUTRAL</v>
      </c>
      <c r="L2521" s="6" t="str">
        <f>OBV!H2521</f>
        <v>NEUTRAL</v>
      </c>
      <c r="M2521" s="8">
        <f t="shared" si="393"/>
        <v>50</v>
      </c>
      <c r="N2521" s="8">
        <f t="shared" si="390"/>
        <v>0</v>
      </c>
      <c r="O2521" s="8">
        <f t="shared" si="391"/>
        <v>0</v>
      </c>
      <c r="P2521" s="8">
        <f t="shared" si="392"/>
        <v>16.5</v>
      </c>
      <c r="Q2521" s="9">
        <f t="shared" si="394"/>
        <v>19.975000000000001</v>
      </c>
      <c r="R2521" s="9">
        <f t="shared" si="395"/>
        <v>14.125</v>
      </c>
      <c r="S2521" s="9">
        <f t="shared" si="396"/>
        <v>14.925000000000001</v>
      </c>
      <c r="T2521" s="9">
        <f t="shared" si="397"/>
        <v>16.625</v>
      </c>
      <c r="U2521" s="8">
        <f t="shared" si="398"/>
        <v>16.341666666666669</v>
      </c>
      <c r="V2521" s="8">
        <f t="shared" si="399"/>
        <v>16.412500000000001</v>
      </c>
    </row>
    <row r="2522" spans="1:22" ht="13.5" x14ac:dyDescent="0.25">
      <c r="A2522" s="3">
        <f>RSI!A2522</f>
        <v>45677</v>
      </c>
      <c r="B2522" s="2">
        <f>RSI!B2522</f>
        <v>33.049500000000002</v>
      </c>
      <c r="C2522" s="2">
        <f>RSI!I2522</f>
        <v>50.046486813068711</v>
      </c>
      <c r="D2522" s="2">
        <f>MACD!E2522</f>
        <v>0.1900353575806264</v>
      </c>
      <c r="E2522" s="2">
        <f>MACD!F2522</f>
        <v>6.1589207256442707E-2</v>
      </c>
      <c r="F2522" s="2">
        <f>'Moving Avg'!D2522</f>
        <v>32.830439999999996</v>
      </c>
      <c r="G2522" s="2">
        <f>'Moving Avg'!F2522</f>
        <v>33.009954999999998</v>
      </c>
      <c r="H2522" s="2">
        <f>'Moving Avg'!G2522</f>
        <v>33.285212000000001</v>
      </c>
      <c r="I2522" s="2">
        <f>'Moving Avg'!H2522</f>
        <v>33.197403000000008</v>
      </c>
      <c r="J2522" s="6" t="str">
        <f>OBV!F2522</f>
        <v>BULLISH</v>
      </c>
      <c r="K2522" s="6" t="str">
        <f>OBV!G2522</f>
        <v>NEUTRAL</v>
      </c>
      <c r="L2522" s="6" t="str">
        <f>OBV!H2522</f>
        <v>CONFIRMED BULLISH</v>
      </c>
      <c r="M2522" s="8">
        <f t="shared" si="393"/>
        <v>50</v>
      </c>
      <c r="N2522" s="8">
        <f t="shared" si="390"/>
        <v>0</v>
      </c>
      <c r="O2522" s="8">
        <f t="shared" si="391"/>
        <v>0</v>
      </c>
      <c r="P2522" s="8">
        <f t="shared" si="392"/>
        <v>83.5</v>
      </c>
      <c r="Q2522" s="9">
        <f t="shared" si="394"/>
        <v>30.024999999999999</v>
      </c>
      <c r="R2522" s="9">
        <f t="shared" si="395"/>
        <v>30.875</v>
      </c>
      <c r="S2522" s="9">
        <f t="shared" si="396"/>
        <v>45.075000000000003</v>
      </c>
      <c r="T2522" s="9">
        <f t="shared" si="397"/>
        <v>33.375</v>
      </c>
      <c r="U2522" s="8">
        <f t="shared" si="398"/>
        <v>35.324999999999996</v>
      </c>
      <c r="V2522" s="8">
        <f t="shared" si="399"/>
        <v>34.837499999999999</v>
      </c>
    </row>
    <row r="2523" spans="1:22" ht="13.5" x14ac:dyDescent="0.25">
      <c r="A2523" s="3">
        <f>RSI!A2523</f>
        <v>45678</v>
      </c>
      <c r="B2523" s="2">
        <f>RSI!B2523</f>
        <v>33.049500000000002</v>
      </c>
      <c r="C2523" s="2">
        <f>RSI!I2523</f>
        <v>50.046486813068711</v>
      </c>
      <c r="D2523" s="2">
        <f>MACD!E2523</f>
        <v>0.17465980950304782</v>
      </c>
      <c r="E2523" s="2">
        <f>MACD!F2523</f>
        <v>8.4203327705763734E-2</v>
      </c>
      <c r="F2523" s="2">
        <f>'Moving Avg'!D2523</f>
        <v>32.916960000000003</v>
      </c>
      <c r="G2523" s="2">
        <f>'Moving Avg'!F2523</f>
        <v>33.023759999999996</v>
      </c>
      <c r="H2523" s="2">
        <f>'Moving Avg'!G2523</f>
        <v>33.253910000000005</v>
      </c>
      <c r="I2523" s="2">
        <f>'Moving Avg'!H2523</f>
        <v>33.224370000000008</v>
      </c>
      <c r="J2523" s="6" t="str">
        <f>OBV!F2523</f>
        <v>BULLISH</v>
      </c>
      <c r="K2523" s="6" t="str">
        <f>OBV!G2523</f>
        <v>NEUTRAL</v>
      </c>
      <c r="L2523" s="6" t="str">
        <f>OBV!H2523</f>
        <v>CONFIRMED BULLISH</v>
      </c>
      <c r="M2523" s="8">
        <f t="shared" si="393"/>
        <v>50</v>
      </c>
      <c r="N2523" s="8">
        <f t="shared" si="390"/>
        <v>0</v>
      </c>
      <c r="O2523" s="8">
        <f t="shared" si="391"/>
        <v>0</v>
      </c>
      <c r="P2523" s="8">
        <f t="shared" si="392"/>
        <v>83.5</v>
      </c>
      <c r="Q2523" s="9">
        <f t="shared" si="394"/>
        <v>30.024999999999999</v>
      </c>
      <c r="R2523" s="9">
        <f t="shared" si="395"/>
        <v>30.875</v>
      </c>
      <c r="S2523" s="9">
        <f t="shared" si="396"/>
        <v>45.075000000000003</v>
      </c>
      <c r="T2523" s="9">
        <f t="shared" si="397"/>
        <v>33.375</v>
      </c>
      <c r="U2523" s="8">
        <f t="shared" si="398"/>
        <v>35.324999999999996</v>
      </c>
      <c r="V2523" s="8">
        <f t="shared" si="399"/>
        <v>34.837499999999999</v>
      </c>
    </row>
    <row r="2524" spans="1:22" ht="13.5" x14ac:dyDescent="0.25">
      <c r="A2524" s="3">
        <f>RSI!A2524</f>
        <v>45679</v>
      </c>
      <c r="B2524" s="2">
        <f>RSI!B2524</f>
        <v>33.187600000000003</v>
      </c>
      <c r="C2524" s="2">
        <f>RSI!I2524</f>
        <v>52.558211486198566</v>
      </c>
      <c r="D2524" s="2">
        <f>MACD!E2524</f>
        <v>0.13858426830833537</v>
      </c>
      <c r="E2524" s="2">
        <f>MACD!F2524</f>
        <v>9.5079515826278077E-2</v>
      </c>
      <c r="F2524" s="2">
        <f>'Moving Avg'!D2524</f>
        <v>32.927999999999997</v>
      </c>
      <c r="G2524" s="2">
        <f>'Moving Avg'!F2524</f>
        <v>33.026060000000001</v>
      </c>
      <c r="H2524" s="2">
        <f>'Moving Avg'!G2524</f>
        <v>33.227396000000006</v>
      </c>
      <c r="I2524" s="2">
        <f>'Moving Avg'!H2524</f>
        <v>33.252283500000004</v>
      </c>
      <c r="J2524" s="6" t="str">
        <f>OBV!F2524</f>
        <v>BULLISH</v>
      </c>
      <c r="K2524" s="6" t="str">
        <f>OBV!G2524</f>
        <v>NEUTRAL</v>
      </c>
      <c r="L2524" s="6" t="str">
        <f>OBV!H2524</f>
        <v>CONFIRMED BULLISH</v>
      </c>
      <c r="M2524" s="8">
        <f t="shared" si="393"/>
        <v>50</v>
      </c>
      <c r="N2524" s="8">
        <f t="shared" si="390"/>
        <v>0</v>
      </c>
      <c r="O2524" s="8">
        <f t="shared" si="391"/>
        <v>0</v>
      </c>
      <c r="P2524" s="8">
        <f t="shared" si="392"/>
        <v>83.5</v>
      </c>
      <c r="Q2524" s="9">
        <f t="shared" si="394"/>
        <v>30.024999999999999</v>
      </c>
      <c r="R2524" s="9">
        <f t="shared" si="395"/>
        <v>30.875</v>
      </c>
      <c r="S2524" s="9">
        <f t="shared" si="396"/>
        <v>45.075000000000003</v>
      </c>
      <c r="T2524" s="9">
        <f t="shared" si="397"/>
        <v>33.375</v>
      </c>
      <c r="U2524" s="8">
        <f t="shared" si="398"/>
        <v>35.324999999999996</v>
      </c>
      <c r="V2524" s="8">
        <f t="shared" si="399"/>
        <v>34.837499999999999</v>
      </c>
    </row>
    <row r="2525" spans="1:22" ht="13.5" x14ac:dyDescent="0.25">
      <c r="A2525" s="3">
        <f>RSI!A2525</f>
        <v>45680</v>
      </c>
      <c r="B2525" s="2">
        <f>RSI!B2525</f>
        <v>34.062199999999997</v>
      </c>
      <c r="C2525" s="2">
        <f>RSI!I2525</f>
        <v>64.672945859808664</v>
      </c>
      <c r="D2525" s="2">
        <f>MACD!E2525</f>
        <v>-1.4264480699594628E-2</v>
      </c>
      <c r="E2525" s="2">
        <f>MACD!F2525</f>
        <v>7.321071652110353E-2</v>
      </c>
      <c r="F2525" s="2">
        <f>'Moving Avg'!D2525</f>
        <v>33.204179999999994</v>
      </c>
      <c r="G2525" s="2">
        <f>'Moving Avg'!F2525</f>
        <v>33.072089999999996</v>
      </c>
      <c r="H2525" s="2">
        <f>'Moving Avg'!G2525</f>
        <v>33.221872000000005</v>
      </c>
      <c r="I2525" s="2">
        <f>'Moving Avg'!H2525</f>
        <v>33.284680000000009</v>
      </c>
      <c r="J2525" s="6" t="str">
        <f>OBV!F2525</f>
        <v>BULLISH</v>
      </c>
      <c r="K2525" s="6" t="str">
        <f>OBV!G2525</f>
        <v>NEUTRAL</v>
      </c>
      <c r="L2525" s="6" t="str">
        <f>OBV!H2525</f>
        <v>CONFIRMED BULLISH</v>
      </c>
      <c r="M2525" s="8">
        <f t="shared" si="393"/>
        <v>50</v>
      </c>
      <c r="N2525" s="8">
        <f t="shared" si="390"/>
        <v>100</v>
      </c>
      <c r="O2525" s="8">
        <f t="shared" si="391"/>
        <v>0</v>
      </c>
      <c r="P2525" s="8">
        <f t="shared" si="392"/>
        <v>83.5</v>
      </c>
      <c r="Q2525" s="9">
        <f t="shared" si="394"/>
        <v>65.025000000000006</v>
      </c>
      <c r="R2525" s="9">
        <f t="shared" si="395"/>
        <v>50.875</v>
      </c>
      <c r="S2525" s="9">
        <f t="shared" si="396"/>
        <v>60.075000000000003</v>
      </c>
      <c r="T2525" s="9">
        <f t="shared" si="397"/>
        <v>58.375</v>
      </c>
      <c r="U2525" s="8">
        <f t="shared" si="398"/>
        <v>58.658333333333339</v>
      </c>
      <c r="V2525" s="8">
        <f t="shared" si="399"/>
        <v>58.587500000000006</v>
      </c>
    </row>
    <row r="2526" spans="1:22" ht="13.5" x14ac:dyDescent="0.25">
      <c r="A2526" s="3">
        <f>RSI!A2526</f>
        <v>45681</v>
      </c>
      <c r="B2526" s="2">
        <f>RSI!B2526</f>
        <v>34.237099999999998</v>
      </c>
      <c r="C2526" s="2">
        <f>RSI!I2526</f>
        <v>66.514460449727181</v>
      </c>
      <c r="D2526" s="2">
        <f>MACD!E2526</f>
        <v>-0.16396290820495096</v>
      </c>
      <c r="E2526" s="2">
        <f>MACD!F2526</f>
        <v>2.5775991575892637E-2</v>
      </c>
      <c r="F2526" s="2">
        <f>'Moving Avg'!D2526</f>
        <v>33.517180000000003</v>
      </c>
      <c r="G2526" s="2">
        <f>'Moving Avg'!F2526</f>
        <v>33.129165</v>
      </c>
      <c r="H2526" s="2">
        <f>'Moving Avg'!G2526</f>
        <v>33.225370000000005</v>
      </c>
      <c r="I2526" s="2">
        <f>'Moving Avg'!H2526</f>
        <v>33.314695000000015</v>
      </c>
      <c r="J2526" s="6" t="str">
        <f>OBV!F2526</f>
        <v>BULLISH</v>
      </c>
      <c r="K2526" s="6" t="str">
        <f>OBV!G2526</f>
        <v>STRONG</v>
      </c>
      <c r="L2526" s="6" t="str">
        <f>OBV!H2526</f>
        <v>CONFIRMED BULLISH</v>
      </c>
      <c r="M2526" s="8">
        <f t="shared" si="393"/>
        <v>50</v>
      </c>
      <c r="N2526" s="8">
        <f t="shared" si="390"/>
        <v>100</v>
      </c>
      <c r="O2526" s="8">
        <f t="shared" si="391"/>
        <v>50</v>
      </c>
      <c r="P2526" s="8">
        <f t="shared" si="392"/>
        <v>100</v>
      </c>
      <c r="Q2526" s="9">
        <f t="shared" si="394"/>
        <v>75</v>
      </c>
      <c r="R2526" s="9">
        <f t="shared" si="395"/>
        <v>72.5</v>
      </c>
      <c r="S2526" s="9">
        <f t="shared" si="396"/>
        <v>80</v>
      </c>
      <c r="T2526" s="9">
        <f t="shared" si="397"/>
        <v>75</v>
      </c>
      <c r="U2526" s="8">
        <f t="shared" si="398"/>
        <v>75.833333333333329</v>
      </c>
      <c r="V2526" s="8">
        <f t="shared" si="399"/>
        <v>75.625</v>
      </c>
    </row>
    <row r="2527" spans="1:22" ht="13.5" x14ac:dyDescent="0.25">
      <c r="A2527" s="3">
        <f>RSI!A2527</f>
        <v>45684</v>
      </c>
      <c r="B2527" s="2">
        <f>RSI!B2527</f>
        <v>34.522500000000001</v>
      </c>
      <c r="C2527" s="2">
        <f>RSI!I2527</f>
        <v>69.324475108760723</v>
      </c>
      <c r="D2527" s="2">
        <f>MACD!E2527</f>
        <v>-0.34526266869256972</v>
      </c>
      <c r="E2527" s="2">
        <f>MACD!F2527</f>
        <v>-4.8431740477799828E-2</v>
      </c>
      <c r="F2527" s="2">
        <f>'Moving Avg'!D2527</f>
        <v>33.811779999999999</v>
      </c>
      <c r="G2527" s="2">
        <f>'Moving Avg'!F2527</f>
        <v>33.202815000000001</v>
      </c>
      <c r="H2527" s="2">
        <f>'Moving Avg'!G2527</f>
        <v>33.234576000000004</v>
      </c>
      <c r="I2527" s="2">
        <f>'Moving Avg'!H2527</f>
        <v>33.343137500000019</v>
      </c>
      <c r="J2527" s="6" t="str">
        <f>OBV!F2527</f>
        <v>BULLISH</v>
      </c>
      <c r="K2527" s="6" t="str">
        <f>OBV!G2527</f>
        <v>STRONG</v>
      </c>
      <c r="L2527" s="6" t="str">
        <f>OBV!H2527</f>
        <v>CONFIRMED BULLISH</v>
      </c>
      <c r="M2527" s="8">
        <f t="shared" si="393"/>
        <v>50</v>
      </c>
      <c r="N2527" s="8">
        <f t="shared" si="390"/>
        <v>100</v>
      </c>
      <c r="O2527" s="8">
        <f t="shared" si="391"/>
        <v>50</v>
      </c>
      <c r="P2527" s="8">
        <f t="shared" si="392"/>
        <v>100</v>
      </c>
      <c r="Q2527" s="9">
        <f t="shared" si="394"/>
        <v>75</v>
      </c>
      <c r="R2527" s="9">
        <f t="shared" si="395"/>
        <v>72.5</v>
      </c>
      <c r="S2527" s="9">
        <f t="shared" si="396"/>
        <v>80</v>
      </c>
      <c r="T2527" s="9">
        <f t="shared" si="397"/>
        <v>75</v>
      </c>
      <c r="U2527" s="8">
        <f t="shared" si="398"/>
        <v>75.833333333333329</v>
      </c>
      <c r="V2527" s="8">
        <f t="shared" si="399"/>
        <v>75.625</v>
      </c>
    </row>
    <row r="2528" spans="1:22" ht="13.5" x14ac:dyDescent="0.25">
      <c r="A2528" s="3">
        <f>RSI!A2528</f>
        <v>45685</v>
      </c>
      <c r="B2528" s="2">
        <f>RSI!B2528</f>
        <v>34.476500000000001</v>
      </c>
      <c r="C2528" s="2">
        <f>RSI!I2528</f>
        <v>68.329193169464304</v>
      </c>
      <c r="D2528" s="2">
        <f>MACD!E2528</f>
        <v>-0.48462957313508781</v>
      </c>
      <c r="E2528" s="2">
        <f>MACD!F2528</f>
        <v>-0.13567130700925745</v>
      </c>
      <c r="F2528" s="2">
        <f>'Moving Avg'!D2528</f>
        <v>34.097180000000002</v>
      </c>
      <c r="G2528" s="2">
        <f>'Moving Avg'!F2528</f>
        <v>33.278765</v>
      </c>
      <c r="H2528" s="2">
        <f>'Moving Avg'!G2528</f>
        <v>33.243230000000011</v>
      </c>
      <c r="I2528" s="2">
        <f>'Moving Avg'!H2528</f>
        <v>33.369630500000014</v>
      </c>
      <c r="J2528" s="6" t="str">
        <f>OBV!F2528</f>
        <v>BULLISH</v>
      </c>
      <c r="K2528" s="6" t="str">
        <f>OBV!G2528</f>
        <v>STRONG</v>
      </c>
      <c r="L2528" s="6" t="str">
        <f>OBV!H2528</f>
        <v>CONFIRMED BULLISH</v>
      </c>
      <c r="M2528" s="8">
        <f t="shared" si="393"/>
        <v>50</v>
      </c>
      <c r="N2528" s="8">
        <f t="shared" si="390"/>
        <v>100</v>
      </c>
      <c r="O2528" s="8">
        <f t="shared" si="391"/>
        <v>50</v>
      </c>
      <c r="P2528" s="8">
        <f t="shared" si="392"/>
        <v>100</v>
      </c>
      <c r="Q2528" s="9">
        <f t="shared" si="394"/>
        <v>75</v>
      </c>
      <c r="R2528" s="9">
        <f t="shared" si="395"/>
        <v>72.5</v>
      </c>
      <c r="S2528" s="9">
        <f t="shared" si="396"/>
        <v>80</v>
      </c>
      <c r="T2528" s="9">
        <f t="shared" si="397"/>
        <v>75</v>
      </c>
      <c r="U2528" s="8">
        <f t="shared" si="398"/>
        <v>75.833333333333329</v>
      </c>
      <c r="V2528" s="8">
        <f t="shared" si="399"/>
        <v>75.625</v>
      </c>
    </row>
    <row r="2529" spans="1:22" ht="13.5" x14ac:dyDescent="0.25">
      <c r="A2529" s="3">
        <f>RSI!A2529</f>
        <v>45686</v>
      </c>
      <c r="B2529" s="2">
        <f>RSI!B2529</f>
        <v>34.384399999999999</v>
      </c>
      <c r="C2529" s="2">
        <f>RSI!I2529</f>
        <v>66.277501278578313</v>
      </c>
      <c r="D2529" s="2">
        <f>MACD!E2529</f>
        <v>-0.52335943190760048</v>
      </c>
      <c r="E2529" s="2">
        <f>MACD!F2529</f>
        <v>-0.21320893198892604</v>
      </c>
      <c r="F2529" s="2">
        <f>'Moving Avg'!D2529</f>
        <v>34.336539999999999</v>
      </c>
      <c r="G2529" s="2">
        <f>'Moving Avg'!F2529</f>
        <v>33.299480000000003</v>
      </c>
      <c r="H2529" s="2">
        <f>'Moving Avg'!G2529</f>
        <v>33.250226000000005</v>
      </c>
      <c r="I2529" s="2">
        <f>'Moving Avg'!H2529</f>
        <v>33.396138500000013</v>
      </c>
      <c r="J2529" s="6" t="str">
        <f>OBV!F2529</f>
        <v>BEARISH</v>
      </c>
      <c r="K2529" s="6" t="str">
        <f>OBV!G2529</f>
        <v>WEAK</v>
      </c>
      <c r="L2529" s="6" t="str">
        <f>OBV!H2529</f>
        <v>BEARISH DIVERGENCE</v>
      </c>
      <c r="M2529" s="8">
        <f t="shared" si="393"/>
        <v>50</v>
      </c>
      <c r="N2529" s="8">
        <f t="shared" si="390"/>
        <v>100</v>
      </c>
      <c r="O2529" s="8">
        <f t="shared" si="391"/>
        <v>50</v>
      </c>
      <c r="P2529" s="8">
        <f t="shared" si="392"/>
        <v>0</v>
      </c>
      <c r="Q2529" s="9">
        <f t="shared" si="394"/>
        <v>60</v>
      </c>
      <c r="R2529" s="9">
        <f t="shared" si="395"/>
        <v>47.5</v>
      </c>
      <c r="S2529" s="9">
        <f t="shared" si="396"/>
        <v>35</v>
      </c>
      <c r="T2529" s="9">
        <f t="shared" si="397"/>
        <v>50</v>
      </c>
      <c r="U2529" s="8">
        <f t="shared" si="398"/>
        <v>47.5</v>
      </c>
      <c r="V2529" s="8">
        <f t="shared" si="399"/>
        <v>48.125</v>
      </c>
    </row>
    <row r="2530" spans="1:22" ht="13.5" x14ac:dyDescent="0.25">
      <c r="A2530" s="3">
        <f>RSI!A2530</f>
        <v>45687</v>
      </c>
      <c r="B2530" s="2">
        <f>RSI!B2530</f>
        <v>34.366</v>
      </c>
      <c r="C2530" s="2">
        <f>RSI!I2530</f>
        <v>65.852080959522169</v>
      </c>
      <c r="D2530" s="2">
        <f>MACD!E2530</f>
        <v>-0.63004397160791825</v>
      </c>
      <c r="E2530" s="2">
        <f>MACD!F2530</f>
        <v>-0.29657593991272446</v>
      </c>
      <c r="F2530" s="2">
        <f>'Moving Avg'!D2530</f>
        <v>34.397299999999994</v>
      </c>
      <c r="G2530" s="2">
        <f>'Moving Avg'!F2530</f>
        <v>33.342290000000006</v>
      </c>
      <c r="H2530" s="2">
        <f>'Moving Avg'!G2530</f>
        <v>33.258328000000006</v>
      </c>
      <c r="I2530" s="2">
        <f>'Moving Avg'!H2530</f>
        <v>33.424091000000018</v>
      </c>
      <c r="J2530" s="6" t="str">
        <f>OBV!F2530</f>
        <v>BEARISH</v>
      </c>
      <c r="K2530" s="6" t="str">
        <f>OBV!G2530</f>
        <v>WEAK</v>
      </c>
      <c r="L2530" s="6" t="str">
        <f>OBV!H2530</f>
        <v>BEARISH DIVERGENCE</v>
      </c>
      <c r="M2530" s="8">
        <f t="shared" si="393"/>
        <v>50</v>
      </c>
      <c r="N2530" s="8">
        <f t="shared" si="390"/>
        <v>100</v>
      </c>
      <c r="O2530" s="8">
        <f t="shared" si="391"/>
        <v>50</v>
      </c>
      <c r="P2530" s="8">
        <f t="shared" si="392"/>
        <v>0</v>
      </c>
      <c r="Q2530" s="9">
        <f t="shared" si="394"/>
        <v>60</v>
      </c>
      <c r="R2530" s="9">
        <f t="shared" si="395"/>
        <v>47.5</v>
      </c>
      <c r="S2530" s="9">
        <f t="shared" si="396"/>
        <v>35</v>
      </c>
      <c r="T2530" s="9">
        <f t="shared" si="397"/>
        <v>50</v>
      </c>
      <c r="U2530" s="8">
        <f t="shared" si="398"/>
        <v>47.5</v>
      </c>
      <c r="V2530" s="8">
        <f t="shared" si="399"/>
        <v>48.125</v>
      </c>
    </row>
    <row r="2531" spans="1:22" ht="13.5" x14ac:dyDescent="0.25">
      <c r="A2531" s="3">
        <f>RSI!A2531</f>
        <v>45688</v>
      </c>
      <c r="B2531" s="2">
        <f>RSI!B2531</f>
        <v>34.3384</v>
      </c>
      <c r="C2531" s="2">
        <f>RSI!I2531</f>
        <v>65.176281833321312</v>
      </c>
      <c r="D2531" s="2">
        <f>MACD!E2531</f>
        <v>-0.72501853722374676</v>
      </c>
      <c r="E2531" s="2">
        <f>MACD!F2531</f>
        <v>-0.38226445937492892</v>
      </c>
      <c r="F2531" s="2">
        <f>'Moving Avg'!D2531</f>
        <v>34.417559999999995</v>
      </c>
      <c r="G2531" s="2">
        <f>'Moving Avg'!F2531</f>
        <v>33.397525000000009</v>
      </c>
      <c r="H2531" s="2">
        <f>'Moving Avg'!G2531</f>
        <v>33.265878000000008</v>
      </c>
      <c r="I2531" s="2">
        <f>'Moving Avg'!H2531</f>
        <v>33.453844500000017</v>
      </c>
      <c r="J2531" s="6" t="str">
        <f>OBV!F2531</f>
        <v>BEARISH</v>
      </c>
      <c r="K2531" s="6" t="str">
        <f>OBV!G2531</f>
        <v>WEAK</v>
      </c>
      <c r="L2531" s="6" t="str">
        <f>OBV!H2531</f>
        <v>BEARISH DIVERGENCE</v>
      </c>
      <c r="M2531" s="8">
        <f t="shared" si="393"/>
        <v>50</v>
      </c>
      <c r="N2531" s="8">
        <f t="shared" si="390"/>
        <v>100</v>
      </c>
      <c r="O2531" s="8">
        <f t="shared" si="391"/>
        <v>50</v>
      </c>
      <c r="P2531" s="8">
        <f t="shared" si="392"/>
        <v>0</v>
      </c>
      <c r="Q2531" s="9">
        <f t="shared" si="394"/>
        <v>60</v>
      </c>
      <c r="R2531" s="9">
        <f t="shared" si="395"/>
        <v>47.5</v>
      </c>
      <c r="S2531" s="9">
        <f t="shared" si="396"/>
        <v>35</v>
      </c>
      <c r="T2531" s="9">
        <f t="shared" si="397"/>
        <v>50</v>
      </c>
      <c r="U2531" s="8">
        <f t="shared" si="398"/>
        <v>47.5</v>
      </c>
      <c r="V2531" s="8">
        <f t="shared" si="399"/>
        <v>48.125</v>
      </c>
    </row>
    <row r="2532" spans="1:22" ht="13.5" x14ac:dyDescent="0.25">
      <c r="A2532" s="3">
        <f>RSI!A2532</f>
        <v>45691</v>
      </c>
      <c r="B2532" s="2">
        <f>RSI!B2532</f>
        <v>34.052999999999997</v>
      </c>
      <c r="C2532" s="2">
        <f>RSI!I2532</f>
        <v>58.491731879832933</v>
      </c>
      <c r="D2532" s="2">
        <f>MACD!E2532</f>
        <v>-0.73095338450424663</v>
      </c>
      <c r="E2532" s="2">
        <f>MACD!F2532</f>
        <v>-0.45200224440079251</v>
      </c>
      <c r="F2532" s="2">
        <f>'Moving Avg'!D2532</f>
        <v>34.323660000000004</v>
      </c>
      <c r="G2532" s="2">
        <f>'Moving Avg'!F2532</f>
        <v>33.443095000000007</v>
      </c>
      <c r="H2532" s="2">
        <f>'Moving Avg'!G2532</f>
        <v>33.269376000000008</v>
      </c>
      <c r="I2532" s="2">
        <f>'Moving Avg'!H2532</f>
        <v>33.482500000000016</v>
      </c>
      <c r="J2532" s="6" t="str">
        <f>OBV!F2532</f>
        <v>BEARISH</v>
      </c>
      <c r="K2532" s="6" t="str">
        <f>OBV!G2532</f>
        <v>WEAK</v>
      </c>
      <c r="L2532" s="6" t="str">
        <f>OBV!H2532</f>
        <v>CONFIRMED BEARISH</v>
      </c>
      <c r="M2532" s="8">
        <f t="shared" si="393"/>
        <v>50</v>
      </c>
      <c r="N2532" s="8">
        <f t="shared" si="390"/>
        <v>100</v>
      </c>
      <c r="O2532" s="8">
        <f t="shared" si="391"/>
        <v>50</v>
      </c>
      <c r="P2532" s="8">
        <f t="shared" si="392"/>
        <v>0</v>
      </c>
      <c r="Q2532" s="9">
        <f t="shared" si="394"/>
        <v>60</v>
      </c>
      <c r="R2532" s="9">
        <f t="shared" si="395"/>
        <v>47.5</v>
      </c>
      <c r="S2532" s="9">
        <f t="shared" si="396"/>
        <v>35</v>
      </c>
      <c r="T2532" s="9">
        <f t="shared" si="397"/>
        <v>50</v>
      </c>
      <c r="U2532" s="8">
        <f t="shared" si="398"/>
        <v>47.5</v>
      </c>
      <c r="V2532" s="8">
        <f t="shared" si="399"/>
        <v>48.125</v>
      </c>
    </row>
    <row r="2533" spans="1:22" ht="13.5" x14ac:dyDescent="0.25">
      <c r="A2533" s="3">
        <f>RSI!A2533</f>
        <v>45692</v>
      </c>
      <c r="B2533" s="2">
        <f>RSI!B2533</f>
        <v>34.062199999999997</v>
      </c>
      <c r="C2533" s="2">
        <f>RSI!I2533</f>
        <v>58.638994398112729</v>
      </c>
      <c r="D2533" s="2">
        <f>MACD!E2533</f>
        <v>-0.73939061944476947</v>
      </c>
      <c r="E2533" s="2">
        <f>MACD!F2533</f>
        <v>-0.50947991940958792</v>
      </c>
      <c r="F2533" s="2">
        <f>'Moving Avg'!D2533</f>
        <v>34.240799999999993</v>
      </c>
      <c r="G2533" s="2">
        <f>'Moving Avg'!F2533</f>
        <v>33.489584999999991</v>
      </c>
      <c r="H2533" s="2">
        <f>'Moving Avg'!G2533</f>
        <v>33.275084000000014</v>
      </c>
      <c r="I2533" s="2">
        <f>'Moving Avg'!H2533</f>
        <v>33.511128500000019</v>
      </c>
      <c r="J2533" s="6" t="str">
        <f>OBV!F2533</f>
        <v>BEARISH</v>
      </c>
      <c r="K2533" s="6" t="str">
        <f>OBV!G2533</f>
        <v>WEAK</v>
      </c>
      <c r="L2533" s="6" t="str">
        <f>OBV!H2533</f>
        <v>CONFIRMED BEARISH</v>
      </c>
      <c r="M2533" s="8">
        <f t="shared" si="393"/>
        <v>50</v>
      </c>
      <c r="N2533" s="8">
        <f t="shared" si="390"/>
        <v>100</v>
      </c>
      <c r="O2533" s="8">
        <f t="shared" si="391"/>
        <v>50</v>
      </c>
      <c r="P2533" s="8">
        <f t="shared" si="392"/>
        <v>0</v>
      </c>
      <c r="Q2533" s="9">
        <f t="shared" si="394"/>
        <v>60</v>
      </c>
      <c r="R2533" s="9">
        <f t="shared" si="395"/>
        <v>47.5</v>
      </c>
      <c r="S2533" s="9">
        <f t="shared" si="396"/>
        <v>35</v>
      </c>
      <c r="T2533" s="9">
        <f t="shared" si="397"/>
        <v>50</v>
      </c>
      <c r="U2533" s="8">
        <f t="shared" si="398"/>
        <v>47.5</v>
      </c>
      <c r="V2533" s="8">
        <f t="shared" si="399"/>
        <v>48.125</v>
      </c>
    </row>
    <row r="2534" spans="1:22" ht="13.5" x14ac:dyDescent="0.25">
      <c r="A2534" s="3">
        <f>RSI!A2534</f>
        <v>45693</v>
      </c>
      <c r="B2534" s="2">
        <f>RSI!B2534</f>
        <v>34.246299999999998</v>
      </c>
      <c r="C2534" s="2">
        <f>RSI!I2534</f>
        <v>61.57666634582796</v>
      </c>
      <c r="D2534" s="2">
        <f>MACD!E2534</f>
        <v>-0.74150650870648604</v>
      </c>
      <c r="E2534" s="2">
        <f>MACD!F2534</f>
        <v>-0.55588523726896755</v>
      </c>
      <c r="F2534" s="2">
        <f>'Moving Avg'!D2534</f>
        <v>34.213179999999994</v>
      </c>
      <c r="G2534" s="2">
        <f>'Moving Avg'!F2534</f>
        <v>33.549424999999999</v>
      </c>
      <c r="H2534" s="2">
        <f>'Moving Avg'!G2534</f>
        <v>33.289998000000004</v>
      </c>
      <c r="I2534" s="2">
        <f>'Moving Avg'!H2534</f>
        <v>33.539141000000008</v>
      </c>
      <c r="J2534" s="6" t="str">
        <f>OBV!F2534</f>
        <v>BULLISH</v>
      </c>
      <c r="K2534" s="6" t="str">
        <f>OBV!G2534</f>
        <v>NEUTRAL</v>
      </c>
      <c r="L2534" s="6" t="str">
        <f>OBV!H2534</f>
        <v>BULLISH DIVERGENCE</v>
      </c>
      <c r="M2534" s="8">
        <f t="shared" si="393"/>
        <v>50</v>
      </c>
      <c r="N2534" s="8">
        <f t="shared" si="390"/>
        <v>100</v>
      </c>
      <c r="O2534" s="8">
        <f t="shared" si="391"/>
        <v>50</v>
      </c>
      <c r="P2534" s="8">
        <f t="shared" si="392"/>
        <v>66.5</v>
      </c>
      <c r="Q2534" s="9">
        <f t="shared" si="394"/>
        <v>69.974999999999994</v>
      </c>
      <c r="R2534" s="9">
        <f t="shared" si="395"/>
        <v>64.125</v>
      </c>
      <c r="S2534" s="9">
        <f t="shared" si="396"/>
        <v>64.924999999999997</v>
      </c>
      <c r="T2534" s="9">
        <f t="shared" si="397"/>
        <v>66.625</v>
      </c>
      <c r="U2534" s="8">
        <f t="shared" si="398"/>
        <v>66.341666666666654</v>
      </c>
      <c r="V2534" s="8">
        <f t="shared" si="399"/>
        <v>66.412499999999994</v>
      </c>
    </row>
    <row r="2535" spans="1:22" ht="13.5" x14ac:dyDescent="0.25">
      <c r="A2535" s="3">
        <f>RSI!A2535</f>
        <v>45694</v>
      </c>
      <c r="B2535" s="2">
        <f>RSI!B2535</f>
        <v>34.3108</v>
      </c>
      <c r="C2535" s="2">
        <f>RSI!I2535</f>
        <v>62.579462900498065</v>
      </c>
      <c r="D2535" s="2">
        <f>MACD!E2535</f>
        <v>-0.61700292896901487</v>
      </c>
      <c r="E2535" s="2">
        <f>MACD!F2535</f>
        <v>-0.5681087756089771</v>
      </c>
      <c r="F2535" s="2">
        <f>'Moving Avg'!D2535</f>
        <v>34.20214</v>
      </c>
      <c r="G2535" s="2">
        <f>'Moving Avg'!F2535</f>
        <v>33.63089999999999</v>
      </c>
      <c r="H2535" s="2">
        <f>'Moving Avg'!G2535</f>
        <v>33.313566000000009</v>
      </c>
      <c r="I2535" s="2">
        <f>'Moving Avg'!H2535</f>
        <v>33.568024500000014</v>
      </c>
      <c r="J2535" s="6" t="str">
        <f>OBV!F2535</f>
        <v>BULLISH</v>
      </c>
      <c r="K2535" s="6" t="str">
        <f>OBV!G2535</f>
        <v>NEUTRAL</v>
      </c>
      <c r="L2535" s="6" t="str">
        <f>OBV!H2535</f>
        <v>BULLISH DIVERGENCE</v>
      </c>
      <c r="M2535" s="8">
        <f t="shared" si="393"/>
        <v>50</v>
      </c>
      <c r="N2535" s="8">
        <f t="shared" si="390"/>
        <v>100</v>
      </c>
      <c r="O2535" s="8">
        <f t="shared" si="391"/>
        <v>50</v>
      </c>
      <c r="P2535" s="8">
        <f t="shared" si="392"/>
        <v>66.5</v>
      </c>
      <c r="Q2535" s="9">
        <f t="shared" si="394"/>
        <v>69.974999999999994</v>
      </c>
      <c r="R2535" s="9">
        <f t="shared" si="395"/>
        <v>64.125</v>
      </c>
      <c r="S2535" s="9">
        <f t="shared" si="396"/>
        <v>64.924999999999997</v>
      </c>
      <c r="T2535" s="9">
        <f t="shared" si="397"/>
        <v>66.625</v>
      </c>
      <c r="U2535" s="8">
        <f t="shared" si="398"/>
        <v>66.341666666666654</v>
      </c>
      <c r="V2535" s="8">
        <f t="shared" si="399"/>
        <v>66.412499999999994</v>
      </c>
    </row>
    <row r="2536" spans="1:22" ht="13.5" x14ac:dyDescent="0.25">
      <c r="A2536" s="3">
        <f>RSI!A2536</f>
        <v>45695</v>
      </c>
      <c r="B2536" s="2">
        <f>RSI!B2536</f>
        <v>34.384399999999999</v>
      </c>
      <c r="C2536" s="2">
        <f>RSI!I2536</f>
        <v>63.742305049219354</v>
      </c>
      <c r="D2536" s="2">
        <f>MACD!E2536</f>
        <v>-0.4938032248559594</v>
      </c>
      <c r="E2536" s="2">
        <f>MACD!F2536</f>
        <v>-0.55324766545837356</v>
      </c>
      <c r="F2536" s="2">
        <f>'Moving Avg'!D2536</f>
        <v>34.211339999999993</v>
      </c>
      <c r="G2536" s="2">
        <f>'Moving Avg'!F2536</f>
        <v>33.716514999999994</v>
      </c>
      <c r="H2536" s="2">
        <f>'Moving Avg'!G2536</f>
        <v>33.340631999999999</v>
      </c>
      <c r="I2536" s="2">
        <f>'Moving Avg'!H2536</f>
        <v>33.596727500000021</v>
      </c>
      <c r="J2536" s="6" t="str">
        <f>OBV!F2536</f>
        <v>BULLISH</v>
      </c>
      <c r="K2536" s="6" t="str">
        <f>OBV!G2536</f>
        <v>STRONG</v>
      </c>
      <c r="L2536" s="6" t="str">
        <f>OBV!H2536</f>
        <v>CONFIRMED BULLISH</v>
      </c>
      <c r="M2536" s="8">
        <f t="shared" si="393"/>
        <v>50</v>
      </c>
      <c r="N2536" s="8">
        <f t="shared" si="390"/>
        <v>0</v>
      </c>
      <c r="O2536" s="8">
        <f t="shared" si="391"/>
        <v>50</v>
      </c>
      <c r="P2536" s="8">
        <f t="shared" si="392"/>
        <v>100</v>
      </c>
      <c r="Q2536" s="9">
        <f t="shared" si="394"/>
        <v>40</v>
      </c>
      <c r="R2536" s="9">
        <f t="shared" si="395"/>
        <v>52.5</v>
      </c>
      <c r="S2536" s="9">
        <f t="shared" si="396"/>
        <v>65</v>
      </c>
      <c r="T2536" s="9">
        <f t="shared" si="397"/>
        <v>50</v>
      </c>
      <c r="U2536" s="8">
        <f t="shared" si="398"/>
        <v>52.5</v>
      </c>
      <c r="V2536" s="8">
        <f t="shared" si="399"/>
        <v>51.875</v>
      </c>
    </row>
    <row r="2537" spans="1:22" ht="13.5" x14ac:dyDescent="0.25">
      <c r="A2537" s="3">
        <f>RSI!A2537</f>
        <v>45698</v>
      </c>
      <c r="B2537" s="2">
        <f>RSI!B2537</f>
        <v>34.3384</v>
      </c>
      <c r="C2537" s="2">
        <f>RSI!I2537</f>
        <v>62.43639498638592</v>
      </c>
      <c r="D2537" s="2">
        <f>MACD!E2537</f>
        <v>-0.34601538573768664</v>
      </c>
      <c r="E2537" s="2">
        <f>MACD!F2537</f>
        <v>-0.51180120951423624</v>
      </c>
      <c r="F2537" s="2">
        <f>'Moving Avg'!D2537</f>
        <v>34.268419999999999</v>
      </c>
      <c r="G2537" s="2">
        <f>'Moving Avg'!F2537</f>
        <v>33.808574999999998</v>
      </c>
      <c r="H2537" s="2">
        <f>'Moving Avg'!G2537</f>
        <v>33.375616000000008</v>
      </c>
      <c r="I2537" s="2">
        <f>'Moving Avg'!H2537</f>
        <v>33.62483450000002</v>
      </c>
      <c r="J2537" s="6" t="str">
        <f>OBV!F2537</f>
        <v>BULLISH</v>
      </c>
      <c r="K2537" s="6" t="str">
        <f>OBV!G2537</f>
        <v>STRONG</v>
      </c>
      <c r="L2537" s="6" t="str">
        <f>OBV!H2537</f>
        <v>CONFIRMED BULLISH</v>
      </c>
      <c r="M2537" s="8">
        <f t="shared" si="393"/>
        <v>50</v>
      </c>
      <c r="N2537" s="8">
        <f t="shared" si="390"/>
        <v>0</v>
      </c>
      <c r="O2537" s="8">
        <f t="shared" si="391"/>
        <v>50</v>
      </c>
      <c r="P2537" s="8">
        <f t="shared" si="392"/>
        <v>100</v>
      </c>
      <c r="Q2537" s="9">
        <f t="shared" si="394"/>
        <v>40</v>
      </c>
      <c r="R2537" s="9">
        <f t="shared" si="395"/>
        <v>52.5</v>
      </c>
      <c r="S2537" s="9">
        <f t="shared" si="396"/>
        <v>65</v>
      </c>
      <c r="T2537" s="9">
        <f t="shared" si="397"/>
        <v>50</v>
      </c>
      <c r="U2537" s="8">
        <f t="shared" si="398"/>
        <v>52.5</v>
      </c>
      <c r="V2537" s="8">
        <f t="shared" si="399"/>
        <v>51.875</v>
      </c>
    </row>
    <row r="2538" spans="1:22" ht="13.5" x14ac:dyDescent="0.25">
      <c r="A2538" s="3">
        <f>RSI!A2538</f>
        <v>45699</v>
      </c>
      <c r="B2538" s="2">
        <f>RSI!B2538</f>
        <v>34.283099999999997</v>
      </c>
      <c r="C2538" s="2">
        <f>RSI!I2538</f>
        <v>60.823128030272919</v>
      </c>
      <c r="D2538" s="2">
        <f>MACD!E2538</f>
        <v>-0.22716661849986508</v>
      </c>
      <c r="E2538" s="2">
        <f>MACD!F2538</f>
        <v>-0.45487429131136203</v>
      </c>
      <c r="F2538" s="2">
        <f>'Moving Avg'!D2538</f>
        <v>34.312599999999996</v>
      </c>
      <c r="G2538" s="2">
        <f>'Moving Avg'!F2538</f>
        <v>33.891884999999988</v>
      </c>
      <c r="H2538" s="2">
        <f>'Moving Avg'!G2538</f>
        <v>33.409678000000007</v>
      </c>
      <c r="I2538" s="2">
        <f>'Moving Avg'!H2538</f>
        <v>33.653579500000014</v>
      </c>
      <c r="J2538" s="6" t="str">
        <f>OBV!F2538</f>
        <v>BULLISH</v>
      </c>
      <c r="K2538" s="6" t="str">
        <f>OBV!G2538</f>
        <v>STRONG</v>
      </c>
      <c r="L2538" s="6" t="str">
        <f>OBV!H2538</f>
        <v>CONFIRMED BULLISH</v>
      </c>
      <c r="M2538" s="8">
        <f t="shared" si="393"/>
        <v>50</v>
      </c>
      <c r="N2538" s="8">
        <f t="shared" si="390"/>
        <v>0</v>
      </c>
      <c r="O2538" s="8">
        <f t="shared" si="391"/>
        <v>50</v>
      </c>
      <c r="P2538" s="8">
        <f t="shared" si="392"/>
        <v>100</v>
      </c>
      <c r="Q2538" s="9">
        <f t="shared" si="394"/>
        <v>40</v>
      </c>
      <c r="R2538" s="9">
        <f t="shared" si="395"/>
        <v>52.5</v>
      </c>
      <c r="S2538" s="9">
        <f t="shared" si="396"/>
        <v>65</v>
      </c>
      <c r="T2538" s="9">
        <f t="shared" si="397"/>
        <v>50</v>
      </c>
      <c r="U2538" s="8">
        <f t="shared" si="398"/>
        <v>52.5</v>
      </c>
      <c r="V2538" s="8">
        <f t="shared" si="399"/>
        <v>51.875</v>
      </c>
    </row>
    <row r="2539" spans="1:22" ht="13.5" x14ac:dyDescent="0.25">
      <c r="A2539" s="3">
        <f>RSI!A2539</f>
        <v>45700</v>
      </c>
      <c r="B2539" s="2">
        <f>RSI!B2539</f>
        <v>34.3384</v>
      </c>
      <c r="C2539" s="2">
        <f>RSI!I2539</f>
        <v>61.883756297317078</v>
      </c>
      <c r="D2539" s="2">
        <f>MACD!E2539</f>
        <v>-0.1475242325614019</v>
      </c>
      <c r="E2539" s="2">
        <f>MACD!F2539</f>
        <v>-0.39340427956137003</v>
      </c>
      <c r="F2539" s="2">
        <f>'Moving Avg'!D2539</f>
        <v>34.331020000000002</v>
      </c>
      <c r="G2539" s="2">
        <f>'Moving Avg'!F2539</f>
        <v>33.952185</v>
      </c>
      <c r="H2539" s="2">
        <f>'Moving Avg'!G2539</f>
        <v>33.433982000000007</v>
      </c>
      <c r="I2539" s="2">
        <f>'Moving Avg'!H2539</f>
        <v>33.681686500000012</v>
      </c>
      <c r="J2539" s="6" t="str">
        <f>OBV!F2539</f>
        <v>BULLISH</v>
      </c>
      <c r="K2539" s="6" t="str">
        <f>OBV!G2539</f>
        <v>STRONG</v>
      </c>
      <c r="L2539" s="6" t="str">
        <f>OBV!H2539</f>
        <v>CONFIRMED BULLISH</v>
      </c>
      <c r="M2539" s="8">
        <f t="shared" si="393"/>
        <v>50</v>
      </c>
      <c r="N2539" s="8">
        <f t="shared" si="390"/>
        <v>0</v>
      </c>
      <c r="O2539" s="8">
        <f t="shared" si="391"/>
        <v>50</v>
      </c>
      <c r="P2539" s="8">
        <f t="shared" si="392"/>
        <v>100</v>
      </c>
      <c r="Q2539" s="9">
        <f t="shared" si="394"/>
        <v>40</v>
      </c>
      <c r="R2539" s="9">
        <f t="shared" si="395"/>
        <v>52.5</v>
      </c>
      <c r="S2539" s="9">
        <f t="shared" si="396"/>
        <v>65</v>
      </c>
      <c r="T2539" s="9">
        <f t="shared" si="397"/>
        <v>50</v>
      </c>
      <c r="U2539" s="8">
        <f t="shared" si="398"/>
        <v>52.5</v>
      </c>
      <c r="V2539" s="8">
        <f t="shared" si="399"/>
        <v>51.875</v>
      </c>
    </row>
    <row r="2540" spans="1:22" ht="13.5" x14ac:dyDescent="0.25">
      <c r="A2540" s="3">
        <f>RSI!A2540</f>
        <v>45701</v>
      </c>
      <c r="B2540" s="2">
        <f>RSI!B2540</f>
        <v>34.3384</v>
      </c>
      <c r="C2540" s="2">
        <f>RSI!I2540</f>
        <v>61.883756297317078</v>
      </c>
      <c r="D2540" s="2">
        <f>MACD!E2540</f>
        <v>-8.575171671148496E-2</v>
      </c>
      <c r="E2540" s="2">
        <f>MACD!F2540</f>
        <v>-0.33187376699139304</v>
      </c>
      <c r="F2540" s="2">
        <f>'Moving Avg'!D2540</f>
        <v>34.336539999999999</v>
      </c>
      <c r="G2540" s="2">
        <f>'Moving Avg'!F2540</f>
        <v>34.035039999999995</v>
      </c>
      <c r="H2540" s="2">
        <f>'Moving Avg'!G2540</f>
        <v>33.454420000000006</v>
      </c>
      <c r="I2540" s="2">
        <f>'Moving Avg'!H2540</f>
        <v>33.710342500000017</v>
      </c>
      <c r="J2540" s="6" t="str">
        <f>OBV!F2540</f>
        <v>BULLISH</v>
      </c>
      <c r="K2540" s="6" t="str">
        <f>OBV!G2540</f>
        <v>STRONG</v>
      </c>
      <c r="L2540" s="6" t="str">
        <f>OBV!H2540</f>
        <v>CONFIRMED BULLISH</v>
      </c>
      <c r="M2540" s="8">
        <f t="shared" si="393"/>
        <v>50</v>
      </c>
      <c r="N2540" s="8">
        <f t="shared" si="390"/>
        <v>0</v>
      </c>
      <c r="O2540" s="8">
        <f t="shared" si="391"/>
        <v>50</v>
      </c>
      <c r="P2540" s="8">
        <f t="shared" si="392"/>
        <v>100</v>
      </c>
      <c r="Q2540" s="9">
        <f t="shared" si="394"/>
        <v>40</v>
      </c>
      <c r="R2540" s="9">
        <f t="shared" si="395"/>
        <v>52.5</v>
      </c>
      <c r="S2540" s="9">
        <f t="shared" si="396"/>
        <v>65</v>
      </c>
      <c r="T2540" s="9">
        <f t="shared" si="397"/>
        <v>50</v>
      </c>
      <c r="U2540" s="8">
        <f t="shared" si="398"/>
        <v>52.5</v>
      </c>
      <c r="V2540" s="8">
        <f t="shared" si="399"/>
        <v>51.875</v>
      </c>
    </row>
    <row r="2541" spans="1:22" ht="13.5" x14ac:dyDescent="0.25">
      <c r="A2541" s="3">
        <f>RSI!A2541</f>
        <v>45702</v>
      </c>
      <c r="B2541" s="2">
        <f>RSI!B2541</f>
        <v>34.3108</v>
      </c>
      <c r="C2541" s="2">
        <f>RSI!I2541</f>
        <v>60.928960440195773</v>
      </c>
      <c r="D2541" s="2">
        <f>MACD!E2541</f>
        <v>-3.826439840500484E-2</v>
      </c>
      <c r="E2541" s="2">
        <f>MACD!F2541</f>
        <v>-0.27315189327411543</v>
      </c>
      <c r="F2541" s="2">
        <f>'Moving Avg'!D2541</f>
        <v>34.321820000000002</v>
      </c>
      <c r="G2541" s="2">
        <f>'Moving Avg'!F2541</f>
        <v>34.116974999999996</v>
      </c>
      <c r="H2541" s="2">
        <f>'Moving Avg'!G2541</f>
        <v>33.471360000000004</v>
      </c>
      <c r="I2541" s="2">
        <f>'Moving Avg'!H2541</f>
        <v>33.738897000000009</v>
      </c>
      <c r="J2541" s="6" t="str">
        <f>OBV!F2541</f>
        <v>BULLISH</v>
      </c>
      <c r="K2541" s="6" t="str">
        <f>OBV!G2541</f>
        <v>NEUTRAL</v>
      </c>
      <c r="L2541" s="6" t="str">
        <f>OBV!H2541</f>
        <v>BULLISH DIVERGENCE</v>
      </c>
      <c r="M2541" s="8">
        <f t="shared" si="393"/>
        <v>50</v>
      </c>
      <c r="N2541" s="8">
        <f t="shared" si="390"/>
        <v>0</v>
      </c>
      <c r="O2541" s="8">
        <f t="shared" si="391"/>
        <v>50</v>
      </c>
      <c r="P2541" s="8">
        <f t="shared" si="392"/>
        <v>66.5</v>
      </c>
      <c r="Q2541" s="9">
        <f t="shared" si="394"/>
        <v>34.975000000000001</v>
      </c>
      <c r="R2541" s="9">
        <f t="shared" si="395"/>
        <v>44.125</v>
      </c>
      <c r="S2541" s="9">
        <f t="shared" si="396"/>
        <v>49.924999999999997</v>
      </c>
      <c r="T2541" s="9">
        <f t="shared" si="397"/>
        <v>41.625</v>
      </c>
      <c r="U2541" s="8">
        <f t="shared" si="398"/>
        <v>43.008333333333326</v>
      </c>
      <c r="V2541" s="8">
        <f t="shared" si="399"/>
        <v>42.662499999999994</v>
      </c>
    </row>
    <row r="2542" spans="1:22" ht="13.5" x14ac:dyDescent="0.25">
      <c r="A2542" s="3">
        <f>RSI!A2542</f>
        <v>45705</v>
      </c>
      <c r="B2542" s="2">
        <f>RSI!B2542</f>
        <v>34.3108</v>
      </c>
      <c r="C2542" s="2">
        <f>RSI!I2542</f>
        <v>60.928960440195773</v>
      </c>
      <c r="D2542" s="2">
        <f>MACD!E2542</f>
        <v>-4.4216335362548875E-2</v>
      </c>
      <c r="E2542" s="2">
        <f>MACD!F2542</f>
        <v>-0.22736478169180213</v>
      </c>
      <c r="F2542" s="2">
        <f>'Moving Avg'!D2542</f>
        <v>34.316299999999998</v>
      </c>
      <c r="G2542" s="2">
        <f>'Moving Avg'!F2542</f>
        <v>34.180039999999998</v>
      </c>
      <c r="H2542" s="2">
        <f>'Moving Avg'!G2542</f>
        <v>33.490140000000004</v>
      </c>
      <c r="I2542" s="2">
        <f>'Moving Avg'!H2542</f>
        <v>33.767415000000021</v>
      </c>
      <c r="J2542" s="6" t="str">
        <f>OBV!F2542</f>
        <v>BULLISH</v>
      </c>
      <c r="K2542" s="6" t="str">
        <f>OBV!G2542</f>
        <v>NEUTRAL</v>
      </c>
      <c r="L2542" s="6" t="str">
        <f>OBV!H2542</f>
        <v>BULLISH DIVERGENCE</v>
      </c>
      <c r="M2542" s="8">
        <f t="shared" si="393"/>
        <v>50</v>
      </c>
      <c r="N2542" s="8">
        <f t="shared" si="390"/>
        <v>0</v>
      </c>
      <c r="O2542" s="8">
        <f t="shared" si="391"/>
        <v>50</v>
      </c>
      <c r="P2542" s="8">
        <f t="shared" si="392"/>
        <v>66.5</v>
      </c>
      <c r="Q2542" s="9">
        <f t="shared" si="394"/>
        <v>34.975000000000001</v>
      </c>
      <c r="R2542" s="9">
        <f t="shared" si="395"/>
        <v>44.125</v>
      </c>
      <c r="S2542" s="9">
        <f t="shared" si="396"/>
        <v>49.924999999999997</v>
      </c>
      <c r="T2542" s="9">
        <f t="shared" si="397"/>
        <v>41.625</v>
      </c>
      <c r="U2542" s="8">
        <f t="shared" si="398"/>
        <v>43.008333333333326</v>
      </c>
      <c r="V2542" s="8">
        <f t="shared" si="399"/>
        <v>42.662499999999994</v>
      </c>
    </row>
    <row r="2543" spans="1:22" ht="13.5" x14ac:dyDescent="0.25">
      <c r="A2543" s="3">
        <f>RSI!A2543</f>
        <v>45706</v>
      </c>
      <c r="B2543" s="2">
        <f>RSI!B2543</f>
        <v>34.430399999999999</v>
      </c>
      <c r="C2543" s="2">
        <f>RSI!I2543</f>
        <v>63.740517636695394</v>
      </c>
      <c r="D2543" s="2">
        <f>MACD!E2543</f>
        <v>-5.875741035364257E-2</v>
      </c>
      <c r="E2543" s="2">
        <f>MACD!F2543</f>
        <v>-0.19364330742417024</v>
      </c>
      <c r="F2543" s="2">
        <f>'Moving Avg'!D2543</f>
        <v>34.345759999999999</v>
      </c>
      <c r="G2543" s="2">
        <f>'Moving Avg'!F2543</f>
        <v>34.249084999999994</v>
      </c>
      <c r="H2543" s="2">
        <f>'Moving Avg'!G2543</f>
        <v>33.508552000000002</v>
      </c>
      <c r="I2543" s="2">
        <f>'Moving Avg'!H2543</f>
        <v>33.795067500000016</v>
      </c>
      <c r="J2543" s="6" t="str">
        <f>OBV!F2543</f>
        <v>BULLISH</v>
      </c>
      <c r="K2543" s="6" t="str">
        <f>OBV!G2543</f>
        <v>NEUTRAL</v>
      </c>
      <c r="L2543" s="6" t="str">
        <f>OBV!H2543</f>
        <v>CONFIRMED BULLISH</v>
      </c>
      <c r="M2543" s="8">
        <f t="shared" si="393"/>
        <v>50</v>
      </c>
      <c r="N2543" s="8">
        <f t="shared" si="390"/>
        <v>0</v>
      </c>
      <c r="O2543" s="8">
        <f t="shared" si="391"/>
        <v>50</v>
      </c>
      <c r="P2543" s="8">
        <f t="shared" si="392"/>
        <v>83.5</v>
      </c>
      <c r="Q2543" s="9">
        <f t="shared" si="394"/>
        <v>37.524999999999999</v>
      </c>
      <c r="R2543" s="9">
        <f t="shared" si="395"/>
        <v>48.375</v>
      </c>
      <c r="S2543" s="9">
        <f t="shared" si="396"/>
        <v>57.575000000000003</v>
      </c>
      <c r="T2543" s="9">
        <f t="shared" si="397"/>
        <v>45.875</v>
      </c>
      <c r="U2543" s="8">
        <f t="shared" si="398"/>
        <v>47.82500000000001</v>
      </c>
      <c r="V2543" s="8">
        <f t="shared" si="399"/>
        <v>47.337500000000006</v>
      </c>
    </row>
    <row r="2544" spans="1:22" ht="13.5" x14ac:dyDescent="0.25">
      <c r="A2544" s="3">
        <f>RSI!A2544</f>
        <v>45707</v>
      </c>
      <c r="B2544" s="2">
        <f>RSI!B2544</f>
        <v>34.411999999999999</v>
      </c>
      <c r="C2544" s="2">
        <f>RSI!I2544</f>
        <v>62.989531942072482</v>
      </c>
      <c r="D2544" s="2">
        <f>MACD!E2544</f>
        <v>-4.3990361866853789E-2</v>
      </c>
      <c r="E2544" s="2">
        <f>MACD!F2544</f>
        <v>-0.16371271831270698</v>
      </c>
      <c r="F2544" s="2">
        <f>'Moving Avg'!D2544</f>
        <v>34.360480000000003</v>
      </c>
      <c r="G2544" s="2">
        <f>'Moving Avg'!F2544</f>
        <v>34.310305</v>
      </c>
      <c r="H2544" s="2">
        <f>'Moving Avg'!G2544</f>
        <v>33.535801999999997</v>
      </c>
      <c r="I2544" s="2">
        <f>'Moving Avg'!H2544</f>
        <v>33.821457500000022</v>
      </c>
      <c r="J2544" s="6" t="str">
        <f>OBV!F2544</f>
        <v>BEARISH</v>
      </c>
      <c r="K2544" s="6" t="str">
        <f>OBV!G2544</f>
        <v>NEUTRAL</v>
      </c>
      <c r="L2544" s="6" t="str">
        <f>OBV!H2544</f>
        <v>BEARISH DIVERGENCE</v>
      </c>
      <c r="M2544" s="8">
        <f t="shared" si="393"/>
        <v>50</v>
      </c>
      <c r="N2544" s="8">
        <f t="shared" si="390"/>
        <v>0</v>
      </c>
      <c r="O2544" s="8">
        <f t="shared" si="391"/>
        <v>50</v>
      </c>
      <c r="P2544" s="8">
        <f t="shared" si="392"/>
        <v>16.5</v>
      </c>
      <c r="Q2544" s="9">
        <f t="shared" si="394"/>
        <v>27.475000000000001</v>
      </c>
      <c r="R2544" s="9">
        <f t="shared" si="395"/>
        <v>31.625</v>
      </c>
      <c r="S2544" s="9">
        <f t="shared" si="396"/>
        <v>27.425000000000001</v>
      </c>
      <c r="T2544" s="9">
        <f t="shared" si="397"/>
        <v>29.125</v>
      </c>
      <c r="U2544" s="8">
        <f t="shared" si="398"/>
        <v>28.841666666666669</v>
      </c>
      <c r="V2544" s="8">
        <f t="shared" si="399"/>
        <v>28.912500000000001</v>
      </c>
    </row>
    <row r="2545" spans="1:22" ht="13.5" x14ac:dyDescent="0.25">
      <c r="A2545" s="3">
        <f>RSI!A2545</f>
        <v>45708</v>
      </c>
      <c r="B2545" s="2">
        <f>RSI!B2545</f>
        <v>34.062199999999997</v>
      </c>
      <c r="C2545" s="2">
        <f>RSI!I2545</f>
        <v>50.748320087456555</v>
      </c>
      <c r="D2545" s="2">
        <f>MACD!E2545</f>
        <v>2.0264466269779291E-3</v>
      </c>
      <c r="E2545" s="2">
        <f>MACD!F2545</f>
        <v>-0.13056488532477001</v>
      </c>
      <c r="F2545" s="2">
        <f>'Moving Avg'!D2545</f>
        <v>34.305239999999998</v>
      </c>
      <c r="G2545" s="2">
        <f>'Moving Avg'!F2545</f>
        <v>34.310304999999993</v>
      </c>
      <c r="H2545" s="2">
        <f>'Moving Avg'!G2545</f>
        <v>33.556976000000006</v>
      </c>
      <c r="I2545" s="2">
        <f>'Moving Avg'!H2545</f>
        <v>33.846903000000019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  <c r="M2545" s="8">
        <f t="shared" si="393"/>
        <v>50</v>
      </c>
      <c r="N2545" s="8">
        <f t="shared" si="390"/>
        <v>0</v>
      </c>
      <c r="O2545" s="8">
        <f t="shared" si="391"/>
        <v>50</v>
      </c>
      <c r="P2545" s="8">
        <f t="shared" si="392"/>
        <v>16.5</v>
      </c>
      <c r="Q2545" s="9">
        <f t="shared" si="394"/>
        <v>27.475000000000001</v>
      </c>
      <c r="R2545" s="9">
        <f t="shared" si="395"/>
        <v>31.625</v>
      </c>
      <c r="S2545" s="9">
        <f t="shared" si="396"/>
        <v>27.425000000000001</v>
      </c>
      <c r="T2545" s="9">
        <f t="shared" si="397"/>
        <v>29.125</v>
      </c>
      <c r="U2545" s="8">
        <f t="shared" si="398"/>
        <v>28.841666666666669</v>
      </c>
      <c r="V2545" s="8">
        <f t="shared" si="399"/>
        <v>28.912500000000001</v>
      </c>
    </row>
    <row r="2546" spans="1:22" ht="13.5" x14ac:dyDescent="0.25">
      <c r="A2546" s="3">
        <f>RSI!A2546</f>
        <v>45709</v>
      </c>
      <c r="B2546" s="2">
        <f>RSI!B2546</f>
        <v>34.5961</v>
      </c>
      <c r="C2546" s="2">
        <f>RSI!I2546</f>
        <v>62.672109129656455</v>
      </c>
      <c r="D2546" s="2">
        <f>MACD!E2546</f>
        <v>1.2664385513858178E-2</v>
      </c>
      <c r="E2546" s="2">
        <f>MACD!F2546</f>
        <v>-0.10191903115704437</v>
      </c>
      <c r="F2546" s="2">
        <f>'Moving Avg'!D2546</f>
        <v>34.362299999999998</v>
      </c>
      <c r="G2546" s="2">
        <f>'Moving Avg'!F2546</f>
        <v>34.328254999999992</v>
      </c>
      <c r="H2546" s="2">
        <f>'Moving Avg'!G2546</f>
        <v>33.586250000000007</v>
      </c>
      <c r="I2546" s="2">
        <f>'Moving Avg'!H2546</f>
        <v>33.875384000000025</v>
      </c>
      <c r="J2546" s="6" t="str">
        <f>OBV!F2546</f>
        <v>BULLISH</v>
      </c>
      <c r="K2546" s="6" t="str">
        <f>OBV!G2546</f>
        <v>NEUTRAL</v>
      </c>
      <c r="L2546" s="6" t="str">
        <f>OBV!H2546</f>
        <v>CONFIRMED BULLISH</v>
      </c>
      <c r="M2546" s="8">
        <f t="shared" si="393"/>
        <v>50</v>
      </c>
      <c r="N2546" s="8">
        <f t="shared" si="390"/>
        <v>0</v>
      </c>
      <c r="O2546" s="8">
        <f t="shared" si="391"/>
        <v>50</v>
      </c>
      <c r="P2546" s="8">
        <f t="shared" si="392"/>
        <v>83.5</v>
      </c>
      <c r="Q2546" s="9">
        <f t="shared" si="394"/>
        <v>37.524999999999999</v>
      </c>
      <c r="R2546" s="9">
        <f t="shared" si="395"/>
        <v>48.375</v>
      </c>
      <c r="S2546" s="9">
        <f t="shared" si="396"/>
        <v>57.575000000000003</v>
      </c>
      <c r="T2546" s="9">
        <f t="shared" si="397"/>
        <v>45.875</v>
      </c>
      <c r="U2546" s="8">
        <f t="shared" si="398"/>
        <v>47.82500000000001</v>
      </c>
      <c r="V2546" s="8">
        <f t="shared" si="399"/>
        <v>47.337500000000006</v>
      </c>
    </row>
    <row r="2547" spans="1:22" ht="13.5" x14ac:dyDescent="0.25">
      <c r="A2547" s="3">
        <f>RSI!A2547</f>
        <v>45712</v>
      </c>
      <c r="B2547" s="2">
        <f>RSI!B2547</f>
        <v>34.706600000000002</v>
      </c>
      <c r="C2547" s="2">
        <f>RSI!I2547</f>
        <v>64.583234475526126</v>
      </c>
      <c r="D2547" s="2">
        <f>MACD!E2547</f>
        <v>3.1799856615393196E-3</v>
      </c>
      <c r="E2547" s="2">
        <f>MACD!F2547</f>
        <v>-8.0899227793327644E-2</v>
      </c>
      <c r="F2547" s="2">
        <f>'Moving Avg'!D2547</f>
        <v>34.441459999999999</v>
      </c>
      <c r="G2547" s="2">
        <f>'Moving Avg'!F2547</f>
        <v>34.337459999999986</v>
      </c>
      <c r="H2547" s="2">
        <f>'Moving Avg'!G2547</f>
        <v>33.618653999999999</v>
      </c>
      <c r="I2547" s="2">
        <f>'Moving Avg'!H2547</f>
        <v>33.903137000000022</v>
      </c>
      <c r="J2547" s="6" t="str">
        <f>OBV!F2547</f>
        <v>BULLISH</v>
      </c>
      <c r="K2547" s="6" t="str">
        <f>OBV!G2547</f>
        <v>NEUTRAL</v>
      </c>
      <c r="L2547" s="6" t="str">
        <f>OBV!H2547</f>
        <v>CONFIRMED BULLISH</v>
      </c>
      <c r="M2547" s="8">
        <f t="shared" si="393"/>
        <v>50</v>
      </c>
      <c r="N2547" s="8">
        <f t="shared" si="390"/>
        <v>0</v>
      </c>
      <c r="O2547" s="8">
        <f t="shared" si="391"/>
        <v>50</v>
      </c>
      <c r="P2547" s="8">
        <f t="shared" si="392"/>
        <v>83.5</v>
      </c>
      <c r="Q2547" s="9">
        <f t="shared" si="394"/>
        <v>37.524999999999999</v>
      </c>
      <c r="R2547" s="9">
        <f t="shared" si="395"/>
        <v>48.375</v>
      </c>
      <c r="S2547" s="9">
        <f t="shared" si="396"/>
        <v>57.575000000000003</v>
      </c>
      <c r="T2547" s="9">
        <f t="shared" si="397"/>
        <v>45.875</v>
      </c>
      <c r="U2547" s="8">
        <f t="shared" si="398"/>
        <v>47.82500000000001</v>
      </c>
      <c r="V2547" s="8">
        <f t="shared" si="399"/>
        <v>47.337500000000006</v>
      </c>
    </row>
    <row r="2548" spans="1:22" ht="13.5" x14ac:dyDescent="0.25">
      <c r="A2548" s="3">
        <f>RSI!A2548</f>
        <v>45713</v>
      </c>
      <c r="B2548" s="2">
        <f>RSI!B2548</f>
        <v>34.706600000000002</v>
      </c>
      <c r="C2548" s="2">
        <f>RSI!I2548</f>
        <v>64.583234475526126</v>
      </c>
      <c r="D2548" s="2">
        <f>MACD!E2548</f>
        <v>-1.6990754800090713E-2</v>
      </c>
      <c r="E2548" s="2">
        <f>MACD!F2548</f>
        <v>-6.8117533194680252E-2</v>
      </c>
      <c r="F2548" s="2">
        <f>'Moving Avg'!D2548</f>
        <v>34.496700000000004</v>
      </c>
      <c r="G2548" s="2">
        <f>'Moving Avg'!F2548</f>
        <v>34.348964999999986</v>
      </c>
      <c r="H2548" s="2">
        <f>'Moving Avg'!G2548</f>
        <v>33.651612</v>
      </c>
      <c r="I2548" s="2">
        <f>'Moving Avg'!H2548</f>
        <v>33.930487500000019</v>
      </c>
      <c r="J2548" s="6" t="str">
        <f>OBV!F2548</f>
        <v>BULLISH</v>
      </c>
      <c r="K2548" s="6" t="str">
        <f>OBV!G2548</f>
        <v>NEUTRAL</v>
      </c>
      <c r="L2548" s="6" t="str">
        <f>OBV!H2548</f>
        <v>CONFIRMED BULLISH</v>
      </c>
      <c r="M2548" s="8">
        <f t="shared" si="393"/>
        <v>50</v>
      </c>
      <c r="N2548" s="8">
        <f t="shared" si="390"/>
        <v>0</v>
      </c>
      <c r="O2548" s="8">
        <f t="shared" si="391"/>
        <v>50</v>
      </c>
      <c r="P2548" s="8">
        <f t="shared" si="392"/>
        <v>83.5</v>
      </c>
      <c r="Q2548" s="9">
        <f t="shared" si="394"/>
        <v>37.524999999999999</v>
      </c>
      <c r="R2548" s="9">
        <f t="shared" si="395"/>
        <v>48.375</v>
      </c>
      <c r="S2548" s="9">
        <f t="shared" si="396"/>
        <v>57.575000000000003</v>
      </c>
      <c r="T2548" s="9">
        <f t="shared" si="397"/>
        <v>45.875</v>
      </c>
      <c r="U2548" s="8">
        <f t="shared" si="398"/>
        <v>47.82500000000001</v>
      </c>
      <c r="V2548" s="8">
        <f t="shared" si="399"/>
        <v>47.337500000000006</v>
      </c>
    </row>
    <row r="2549" spans="1:22" ht="13.5" x14ac:dyDescent="0.25">
      <c r="A2549" s="3">
        <f>RSI!A2549</f>
        <v>45714</v>
      </c>
      <c r="B2549" s="2">
        <f>RSI!B2549</f>
        <v>35.9955</v>
      </c>
      <c r="C2549" s="2">
        <f>RSI!I2549</f>
        <v>79.075516551615365</v>
      </c>
      <c r="D2549" s="2">
        <f>MACD!E2549</f>
        <v>-0.12439300724381752</v>
      </c>
      <c r="E2549" s="2">
        <f>MACD!F2549</f>
        <v>-7.93726280045077E-2</v>
      </c>
      <c r="F2549" s="2">
        <f>'Moving Avg'!D2549</f>
        <v>34.813400000000001</v>
      </c>
      <c r="G2549" s="2">
        <f>'Moving Avg'!F2549</f>
        <v>34.429519999999989</v>
      </c>
      <c r="H2549" s="2">
        <f>'Moving Avg'!G2549</f>
        <v>33.710716000000005</v>
      </c>
      <c r="I2549" s="2">
        <f>'Moving Avg'!H2549</f>
        <v>33.961406000000018</v>
      </c>
      <c r="J2549" s="6" t="str">
        <f>OBV!F2549</f>
        <v>BULLISH</v>
      </c>
      <c r="K2549" s="6" t="str">
        <f>OBV!G2549</f>
        <v>STRONG</v>
      </c>
      <c r="L2549" s="6" t="str">
        <f>OBV!H2549</f>
        <v>CONFIRMED BULLISH</v>
      </c>
      <c r="M2549" s="8">
        <f t="shared" si="393"/>
        <v>0</v>
      </c>
      <c r="N2549" s="8">
        <f t="shared" si="390"/>
        <v>100</v>
      </c>
      <c r="O2549" s="8">
        <f t="shared" si="391"/>
        <v>50</v>
      </c>
      <c r="P2549" s="8">
        <f t="shared" si="392"/>
        <v>100</v>
      </c>
      <c r="Q2549" s="9">
        <f t="shared" si="394"/>
        <v>57.5</v>
      </c>
      <c r="R2549" s="9">
        <f t="shared" si="395"/>
        <v>62.5</v>
      </c>
      <c r="S2549" s="9">
        <f t="shared" si="396"/>
        <v>72.5</v>
      </c>
      <c r="T2549" s="9">
        <f t="shared" si="397"/>
        <v>62.5</v>
      </c>
      <c r="U2549" s="8">
        <f t="shared" si="398"/>
        <v>64.166666666666671</v>
      </c>
      <c r="V2549" s="8">
        <f t="shared" si="399"/>
        <v>63.75</v>
      </c>
    </row>
    <row r="2550" spans="1:22" ht="13.5" x14ac:dyDescent="0.25">
      <c r="A2550" s="3">
        <f>RSI!A2550</f>
        <v>45715</v>
      </c>
      <c r="B2550" s="2">
        <f>RSI!B2550</f>
        <v>35.9955</v>
      </c>
      <c r="C2550" s="2">
        <f>RSI!I2550</f>
        <v>79.075516551615365</v>
      </c>
      <c r="D2550" s="2">
        <f>MACD!E2550</f>
        <v>-0.22600681748043172</v>
      </c>
      <c r="E2550" s="2">
        <f>MACD!F2550</f>
        <v>-0.10869946589969251</v>
      </c>
      <c r="F2550" s="2">
        <f>'Moving Avg'!D2550</f>
        <v>35.200059999999993</v>
      </c>
      <c r="G2550" s="2">
        <f>'Moving Avg'!F2550</f>
        <v>34.510994999999994</v>
      </c>
      <c r="H2550" s="2">
        <f>'Moving Avg'!G2550</f>
        <v>33.771660000000004</v>
      </c>
      <c r="I2550" s="2">
        <f>'Moving Avg'!H2550</f>
        <v>33.990215000000028</v>
      </c>
      <c r="J2550" s="6" t="str">
        <f>OBV!F2550</f>
        <v>BULLISH</v>
      </c>
      <c r="K2550" s="6" t="str">
        <f>OBV!G2550</f>
        <v>STRONG</v>
      </c>
      <c r="L2550" s="6" t="str">
        <f>OBV!H2550</f>
        <v>CONFIRMED BULLISH</v>
      </c>
      <c r="M2550" s="8">
        <f t="shared" si="393"/>
        <v>0</v>
      </c>
      <c r="N2550" s="8">
        <f t="shared" si="390"/>
        <v>100</v>
      </c>
      <c r="O2550" s="8">
        <f t="shared" si="391"/>
        <v>50</v>
      </c>
      <c r="P2550" s="8">
        <f t="shared" si="392"/>
        <v>100</v>
      </c>
      <c r="Q2550" s="9">
        <f t="shared" si="394"/>
        <v>57.5</v>
      </c>
      <c r="R2550" s="9">
        <f t="shared" si="395"/>
        <v>62.5</v>
      </c>
      <c r="S2550" s="9">
        <f t="shared" si="396"/>
        <v>72.5</v>
      </c>
      <c r="T2550" s="9">
        <f t="shared" si="397"/>
        <v>62.5</v>
      </c>
      <c r="U2550" s="8">
        <f t="shared" si="398"/>
        <v>64.166666666666671</v>
      </c>
      <c r="V2550" s="8">
        <f t="shared" si="399"/>
        <v>63.75</v>
      </c>
    </row>
    <row r="2551" spans="1:22" ht="13.5" x14ac:dyDescent="0.25">
      <c r="A2551" s="3">
        <f>RSI!A2551</f>
        <v>45716</v>
      </c>
      <c r="B2551" s="2">
        <f>RSI!B2551</f>
        <v>35.903399999999998</v>
      </c>
      <c r="C2551" s="2">
        <f>RSI!I2551</f>
        <v>76.481954556125629</v>
      </c>
      <c r="D2551" s="2">
        <f>MACD!E2551</f>
        <v>-0.31935146290820171</v>
      </c>
      <c r="E2551" s="2">
        <f>MACD!F2551</f>
        <v>-0.15082986530139436</v>
      </c>
      <c r="F2551" s="2">
        <f>'Moving Avg'!D2551</f>
        <v>35.46152</v>
      </c>
      <c r="G2551" s="2">
        <f>'Moving Avg'!F2551</f>
        <v>34.589244999999998</v>
      </c>
      <c r="H2551" s="2">
        <f>'Moving Avg'!G2551</f>
        <v>33.830577999999996</v>
      </c>
      <c r="I2551" s="2">
        <f>'Moving Avg'!H2551</f>
        <v>34.017688000000021</v>
      </c>
      <c r="J2551" s="6" t="str">
        <f>OBV!F2551</f>
        <v>BULLISH</v>
      </c>
      <c r="K2551" s="6" t="str">
        <f>OBV!G2551</f>
        <v>STRONG</v>
      </c>
      <c r="L2551" s="6" t="str">
        <f>OBV!H2551</f>
        <v>CONFIRMED BULLISH</v>
      </c>
      <c r="M2551" s="8">
        <f t="shared" si="393"/>
        <v>0</v>
      </c>
      <c r="N2551" s="8">
        <f t="shared" si="390"/>
        <v>100</v>
      </c>
      <c r="O2551" s="8">
        <f t="shared" si="391"/>
        <v>50</v>
      </c>
      <c r="P2551" s="8">
        <f t="shared" si="392"/>
        <v>100</v>
      </c>
      <c r="Q2551" s="9">
        <f t="shared" si="394"/>
        <v>57.5</v>
      </c>
      <c r="R2551" s="9">
        <f t="shared" si="395"/>
        <v>62.5</v>
      </c>
      <c r="S2551" s="9">
        <f t="shared" si="396"/>
        <v>72.5</v>
      </c>
      <c r="T2551" s="9">
        <f t="shared" si="397"/>
        <v>62.5</v>
      </c>
      <c r="U2551" s="8">
        <f t="shared" si="398"/>
        <v>64.166666666666671</v>
      </c>
      <c r="V2551" s="8">
        <f t="shared" si="399"/>
        <v>63.75</v>
      </c>
    </row>
    <row r="2552" spans="1:22" ht="13.5" x14ac:dyDescent="0.25">
      <c r="A2552" s="3">
        <f>RSI!A2552</f>
        <v>45719</v>
      </c>
      <c r="B2552" s="2">
        <f>RSI!B2552</f>
        <v>36.041499999999999</v>
      </c>
      <c r="C2552" s="2">
        <f>RSI!I2552</f>
        <v>77.664890980251926</v>
      </c>
      <c r="D2552" s="2">
        <f>MACD!E2552</f>
        <v>-0.41722431658627102</v>
      </c>
      <c r="E2552" s="2">
        <f>MACD!F2552</f>
        <v>-0.20410875555836971</v>
      </c>
      <c r="F2552" s="2">
        <f>'Moving Avg'!D2552</f>
        <v>35.728499999999997</v>
      </c>
      <c r="G2552" s="2">
        <f>'Moving Avg'!F2552</f>
        <v>34.688670000000002</v>
      </c>
      <c r="H2552" s="2">
        <f>'Moving Avg'!G2552</f>
        <v>33.892994000000002</v>
      </c>
      <c r="I2552" s="2">
        <f>'Moving Avg'!H2552</f>
        <v>34.042946000000022</v>
      </c>
      <c r="J2552" s="6" t="str">
        <f>OBV!F2552</f>
        <v>BULLISH</v>
      </c>
      <c r="K2552" s="6" t="str">
        <f>OBV!G2552</f>
        <v>NEUTRAL</v>
      </c>
      <c r="L2552" s="6" t="str">
        <f>OBV!H2552</f>
        <v>CONFIRMED BULLISH</v>
      </c>
      <c r="M2552" s="8">
        <f t="shared" si="393"/>
        <v>0</v>
      </c>
      <c r="N2552" s="8">
        <f t="shared" si="390"/>
        <v>100</v>
      </c>
      <c r="O2552" s="8">
        <f t="shared" si="391"/>
        <v>50</v>
      </c>
      <c r="P2552" s="8">
        <f t="shared" si="392"/>
        <v>83.5</v>
      </c>
      <c r="Q2552" s="9">
        <f t="shared" si="394"/>
        <v>55.024999999999999</v>
      </c>
      <c r="R2552" s="9">
        <f t="shared" si="395"/>
        <v>58.375</v>
      </c>
      <c r="S2552" s="9">
        <f t="shared" si="396"/>
        <v>65.075000000000003</v>
      </c>
      <c r="T2552" s="9">
        <f t="shared" si="397"/>
        <v>58.375</v>
      </c>
      <c r="U2552" s="8">
        <f t="shared" si="398"/>
        <v>59.491666666666674</v>
      </c>
      <c r="V2552" s="8">
        <f t="shared" si="399"/>
        <v>59.212500000000006</v>
      </c>
    </row>
    <row r="2553" spans="1:22" ht="13.5" x14ac:dyDescent="0.25">
      <c r="A2553" s="3">
        <f>RSI!A2553</f>
        <v>45720</v>
      </c>
      <c r="B2553" s="2">
        <f>RSI!B2553</f>
        <v>35.903399999999998</v>
      </c>
      <c r="C2553" s="2">
        <f>RSI!I2553</f>
        <v>73.674093724803882</v>
      </c>
      <c r="D2553" s="2">
        <f>MACD!E2553</f>
        <v>-0.48024408152964781</v>
      </c>
      <c r="E2553" s="2">
        <f>MACD!F2553</f>
        <v>-0.25933582075262535</v>
      </c>
      <c r="F2553" s="2">
        <f>'Moving Avg'!D2553</f>
        <v>35.967860000000002</v>
      </c>
      <c r="G2553" s="2">
        <f>'Moving Avg'!F2553</f>
        <v>34.780730000000005</v>
      </c>
      <c r="H2553" s="2">
        <f>'Moving Avg'!G2553</f>
        <v>33.955593999999998</v>
      </c>
      <c r="I2553" s="2">
        <f>'Moving Avg'!H2553</f>
        <v>34.064050500000029</v>
      </c>
      <c r="J2553" s="6" t="str">
        <f>OBV!F2553</f>
        <v>BULLISH</v>
      </c>
      <c r="K2553" s="6" t="str">
        <f>OBV!G2553</f>
        <v>NEUTRAL</v>
      </c>
      <c r="L2553" s="6" t="str">
        <f>OBV!H2553</f>
        <v>CONFIRMED BULLISH</v>
      </c>
      <c r="M2553" s="8">
        <f t="shared" si="393"/>
        <v>0</v>
      </c>
      <c r="N2553" s="8">
        <f t="shared" si="390"/>
        <v>100</v>
      </c>
      <c r="O2553" s="8">
        <f t="shared" si="391"/>
        <v>50</v>
      </c>
      <c r="P2553" s="8">
        <f t="shared" si="392"/>
        <v>83.5</v>
      </c>
      <c r="Q2553" s="9">
        <f t="shared" si="394"/>
        <v>55.024999999999999</v>
      </c>
      <c r="R2553" s="9">
        <f t="shared" si="395"/>
        <v>58.375</v>
      </c>
      <c r="S2553" s="9">
        <f t="shared" si="396"/>
        <v>65.075000000000003</v>
      </c>
      <c r="T2553" s="9">
        <f t="shared" si="397"/>
        <v>58.375</v>
      </c>
      <c r="U2553" s="8">
        <f t="shared" si="398"/>
        <v>59.491666666666674</v>
      </c>
      <c r="V2553" s="8">
        <f t="shared" si="399"/>
        <v>59.212500000000006</v>
      </c>
    </row>
    <row r="2554" spans="1:22" ht="13.5" x14ac:dyDescent="0.25">
      <c r="A2554" s="3">
        <f>RSI!A2554</f>
        <v>45721</v>
      </c>
      <c r="B2554" s="2">
        <f>RSI!B2554</f>
        <v>35.811300000000003</v>
      </c>
      <c r="C2554" s="2">
        <f>RSI!I2554</f>
        <v>71.051920467151689</v>
      </c>
      <c r="D2554" s="2">
        <f>MACD!E2554</f>
        <v>-0.53694054601201202</v>
      </c>
      <c r="E2554" s="2">
        <f>MACD!F2554</f>
        <v>-0.31485676580450273</v>
      </c>
      <c r="F2554" s="2">
        <f>'Moving Avg'!D2554</f>
        <v>35.931020000000004</v>
      </c>
      <c r="G2554" s="2">
        <f>'Moving Avg'!F2554</f>
        <v>34.858980000000003</v>
      </c>
      <c r="H2554" s="2">
        <f>'Moving Avg'!G2554</f>
        <v>34.008988000000002</v>
      </c>
      <c r="I2554" s="2">
        <f>'Moving Avg'!H2554</f>
        <v>34.083898500000025</v>
      </c>
      <c r="J2554" s="6" t="str">
        <f>OBV!F2554</f>
        <v>BEARISH</v>
      </c>
      <c r="K2554" s="6" t="str">
        <f>OBV!G2554</f>
        <v>NEUTRAL</v>
      </c>
      <c r="L2554" s="6" t="str">
        <f>OBV!H2554</f>
        <v>CONFIRMED BEARISH</v>
      </c>
      <c r="M2554" s="8">
        <f t="shared" si="393"/>
        <v>0</v>
      </c>
      <c r="N2554" s="8">
        <f t="shared" si="390"/>
        <v>100</v>
      </c>
      <c r="O2554" s="8">
        <f t="shared" si="391"/>
        <v>50</v>
      </c>
      <c r="P2554" s="8">
        <f t="shared" si="392"/>
        <v>16.5</v>
      </c>
      <c r="Q2554" s="9">
        <f t="shared" si="394"/>
        <v>44.975000000000001</v>
      </c>
      <c r="R2554" s="9">
        <f t="shared" si="395"/>
        <v>41.625</v>
      </c>
      <c r="S2554" s="9">
        <f t="shared" si="396"/>
        <v>34.924999999999997</v>
      </c>
      <c r="T2554" s="9">
        <f t="shared" si="397"/>
        <v>41.625</v>
      </c>
      <c r="U2554" s="8">
        <f t="shared" si="398"/>
        <v>40.508333333333333</v>
      </c>
      <c r="V2554" s="8">
        <f t="shared" si="399"/>
        <v>40.787499999999994</v>
      </c>
    </row>
    <row r="2555" spans="1:22" ht="13.5" x14ac:dyDescent="0.25">
      <c r="A2555" s="3">
        <f>RSI!A2555</f>
        <v>45722</v>
      </c>
      <c r="B2555" s="2">
        <f>RSI!B2555</f>
        <v>35.811300000000003</v>
      </c>
      <c r="C2555" s="2">
        <f>RSI!I2555</f>
        <v>71.051920467151689</v>
      </c>
      <c r="D2555" s="2">
        <f>MACD!E2555</f>
        <v>-0.64500369572312621</v>
      </c>
      <c r="E2555" s="2">
        <f>MACD!F2555</f>
        <v>-0.38088615178822749</v>
      </c>
      <c r="F2555" s="2">
        <f>'Moving Avg'!D2555</f>
        <v>35.894180000000006</v>
      </c>
      <c r="G2555" s="2">
        <f>'Moving Avg'!F2555</f>
        <v>34.934004999999999</v>
      </c>
      <c r="H2555" s="2">
        <f>'Moving Avg'!G2555</f>
        <v>34.062381999999999</v>
      </c>
      <c r="I2555" s="2">
        <f>'Moving Avg'!H2555</f>
        <v>34.104184500000024</v>
      </c>
      <c r="J2555" s="6" t="str">
        <f>OBV!F2555</f>
        <v>BEARISH</v>
      </c>
      <c r="K2555" s="6" t="str">
        <f>OBV!G2555</f>
        <v>NEUTRAL</v>
      </c>
      <c r="L2555" s="6" t="str">
        <f>OBV!H2555</f>
        <v>CONFIRMED BEARISH</v>
      </c>
      <c r="M2555" s="8">
        <f t="shared" si="393"/>
        <v>0</v>
      </c>
      <c r="N2555" s="8">
        <f t="shared" si="390"/>
        <v>100</v>
      </c>
      <c r="O2555" s="8">
        <f t="shared" si="391"/>
        <v>50</v>
      </c>
      <c r="P2555" s="8">
        <f t="shared" si="392"/>
        <v>16.5</v>
      </c>
      <c r="Q2555" s="9">
        <f t="shared" si="394"/>
        <v>44.975000000000001</v>
      </c>
      <c r="R2555" s="9">
        <f t="shared" si="395"/>
        <v>41.625</v>
      </c>
      <c r="S2555" s="9">
        <f t="shared" si="396"/>
        <v>34.924999999999997</v>
      </c>
      <c r="T2555" s="9">
        <f t="shared" si="397"/>
        <v>41.625</v>
      </c>
      <c r="U2555" s="8">
        <f t="shared" si="398"/>
        <v>40.508333333333333</v>
      </c>
      <c r="V2555" s="8">
        <f t="shared" si="399"/>
        <v>40.787499999999994</v>
      </c>
    </row>
    <row r="2556" spans="1:22" ht="13.5" x14ac:dyDescent="0.25">
      <c r="A2556" s="3">
        <f>RSI!A2556</f>
        <v>45723</v>
      </c>
      <c r="B2556" s="2">
        <f>RSI!B2556</f>
        <v>35.166899999999998</v>
      </c>
      <c r="C2556" s="2">
        <f>RSI!I2556</f>
        <v>55.129875057693731</v>
      </c>
      <c r="D2556" s="2">
        <f>MACD!E2556</f>
        <v>-0.61237905580194507</v>
      </c>
      <c r="E2556" s="2">
        <f>MACD!F2556</f>
        <v>-0.42718473259097106</v>
      </c>
      <c r="F2556" s="2">
        <f>'Moving Avg'!D2556</f>
        <v>35.746879999999997</v>
      </c>
      <c r="G2556" s="2">
        <f>'Moving Avg'!F2556</f>
        <v>34.973129999999991</v>
      </c>
      <c r="H2556" s="2">
        <f>'Moving Avg'!G2556</f>
        <v>34.103808000000001</v>
      </c>
      <c r="I2556" s="2">
        <f>'Moving Avg'!H2556</f>
        <v>34.121606500000027</v>
      </c>
      <c r="J2556" s="6" t="str">
        <f>OBV!F2556</f>
        <v>BEARISH</v>
      </c>
      <c r="K2556" s="6" t="str">
        <f>OBV!G2556</f>
        <v>NEUTRAL</v>
      </c>
      <c r="L2556" s="6" t="str">
        <f>OBV!H2556</f>
        <v>CONFIRMED BEARISH</v>
      </c>
      <c r="M2556" s="8">
        <f t="shared" si="393"/>
        <v>50</v>
      </c>
      <c r="N2556" s="8">
        <f t="shared" si="390"/>
        <v>100</v>
      </c>
      <c r="O2556" s="8">
        <f t="shared" si="391"/>
        <v>50</v>
      </c>
      <c r="P2556" s="8">
        <f t="shared" si="392"/>
        <v>16.5</v>
      </c>
      <c r="Q2556" s="9">
        <f t="shared" si="394"/>
        <v>62.475000000000001</v>
      </c>
      <c r="R2556" s="9">
        <f t="shared" si="395"/>
        <v>51.625</v>
      </c>
      <c r="S2556" s="9">
        <f t="shared" si="396"/>
        <v>42.424999999999997</v>
      </c>
      <c r="T2556" s="9">
        <f t="shared" si="397"/>
        <v>54.125</v>
      </c>
      <c r="U2556" s="8">
        <f t="shared" si="398"/>
        <v>52.17499999999999</v>
      </c>
      <c r="V2556" s="8">
        <f t="shared" si="399"/>
        <v>52.662499999999994</v>
      </c>
    </row>
    <row r="2557" spans="1:22" ht="13.5" x14ac:dyDescent="0.25">
      <c r="A2557" s="3">
        <f>RSI!A2557</f>
        <v>45726</v>
      </c>
      <c r="B2557" s="2">
        <f>RSI!B2557</f>
        <v>34.881500000000003</v>
      </c>
      <c r="C2557" s="2">
        <f>RSI!I2557</f>
        <v>49.806443342576081</v>
      </c>
      <c r="D2557" s="2">
        <f>MACD!E2557</f>
        <v>-0.54820386434457902</v>
      </c>
      <c r="E2557" s="2">
        <f>MACD!F2557</f>
        <v>-0.45138855894169272</v>
      </c>
      <c r="F2557" s="2">
        <f>'Moving Avg'!D2557</f>
        <v>35.514880000000005</v>
      </c>
      <c r="G2557" s="2">
        <f>'Moving Avg'!F2557</f>
        <v>35.000284999999998</v>
      </c>
      <c r="H2557" s="2">
        <f>'Moving Avg'!G2557</f>
        <v>34.140447999999999</v>
      </c>
      <c r="I2557" s="2">
        <f>'Moving Avg'!H2557</f>
        <v>34.136845000000029</v>
      </c>
      <c r="J2557" s="6" t="str">
        <f>OBV!F2557</f>
        <v>BEARISH</v>
      </c>
      <c r="K2557" s="6" t="str">
        <f>OBV!G2557</f>
        <v>NEUTRAL</v>
      </c>
      <c r="L2557" s="6" t="str">
        <f>OBV!H2557</f>
        <v>CONFIRMED BEARISH</v>
      </c>
      <c r="M2557" s="8">
        <f t="shared" si="393"/>
        <v>50</v>
      </c>
      <c r="N2557" s="8">
        <f t="shared" si="390"/>
        <v>100</v>
      </c>
      <c r="O2557" s="8">
        <f t="shared" si="391"/>
        <v>50</v>
      </c>
      <c r="P2557" s="8">
        <f t="shared" si="392"/>
        <v>16.5</v>
      </c>
      <c r="Q2557" s="9">
        <f t="shared" si="394"/>
        <v>62.475000000000001</v>
      </c>
      <c r="R2557" s="9">
        <f t="shared" si="395"/>
        <v>51.625</v>
      </c>
      <c r="S2557" s="9">
        <f t="shared" si="396"/>
        <v>42.424999999999997</v>
      </c>
      <c r="T2557" s="9">
        <f t="shared" si="397"/>
        <v>54.125</v>
      </c>
      <c r="U2557" s="8">
        <f t="shared" si="398"/>
        <v>52.17499999999999</v>
      </c>
      <c r="V2557" s="8">
        <f t="shared" si="399"/>
        <v>52.662499999999994</v>
      </c>
    </row>
    <row r="2558" spans="1:22" ht="13.5" x14ac:dyDescent="0.25">
      <c r="A2558" s="3">
        <f>RSI!A2558</f>
        <v>45727</v>
      </c>
      <c r="B2558" s="2">
        <f>RSI!B2558</f>
        <v>34.605400000000003</v>
      </c>
      <c r="C2558" s="2">
        <f>RSI!I2558</f>
        <v>45.253864528061484</v>
      </c>
      <c r="D2558" s="2">
        <f>MACD!E2558</f>
        <v>-0.47321812899371452</v>
      </c>
      <c r="E2558" s="2">
        <f>MACD!F2558</f>
        <v>-0.45575447295209709</v>
      </c>
      <c r="F2558" s="2">
        <f>'Moving Avg'!D2558</f>
        <v>35.255279999999999</v>
      </c>
      <c r="G2558" s="2">
        <f>'Moving Avg'!F2558</f>
        <v>35.01639999999999</v>
      </c>
      <c r="H2558" s="2">
        <f>'Moving Avg'!G2558</f>
        <v>34.173405999999993</v>
      </c>
      <c r="I2558" s="2">
        <f>'Moving Avg'!H2558</f>
        <v>34.147081000000028</v>
      </c>
      <c r="J2558" s="6" t="str">
        <f>OBV!F2558</f>
        <v>BEARISH</v>
      </c>
      <c r="K2558" s="6" t="str">
        <f>OBV!G2558</f>
        <v>NEUTRAL</v>
      </c>
      <c r="L2558" s="6" t="str">
        <f>OBV!H2558</f>
        <v>CONFIRMED BEARISH</v>
      </c>
      <c r="M2558" s="8">
        <f t="shared" si="393"/>
        <v>50</v>
      </c>
      <c r="N2558" s="8">
        <f t="shared" si="390"/>
        <v>45</v>
      </c>
      <c r="O2558" s="8">
        <f t="shared" si="391"/>
        <v>50</v>
      </c>
      <c r="P2558" s="8">
        <f t="shared" si="392"/>
        <v>16.5</v>
      </c>
      <c r="Q2558" s="9">
        <f t="shared" si="394"/>
        <v>43.225000000000001</v>
      </c>
      <c r="R2558" s="9">
        <f t="shared" si="395"/>
        <v>40.625</v>
      </c>
      <c r="S2558" s="9">
        <f t="shared" si="396"/>
        <v>34.174999999999997</v>
      </c>
      <c r="T2558" s="9">
        <f t="shared" si="397"/>
        <v>40.375</v>
      </c>
      <c r="U2558" s="8">
        <f t="shared" si="398"/>
        <v>39.341666666666661</v>
      </c>
      <c r="V2558" s="8">
        <f t="shared" si="399"/>
        <v>39.599999999999994</v>
      </c>
    </row>
    <row r="2559" spans="1:22" ht="13.5" x14ac:dyDescent="0.25">
      <c r="A2559" s="3">
        <f>RSI!A2559</f>
        <v>45728</v>
      </c>
      <c r="B2559" s="2">
        <f>RSI!B2559</f>
        <v>34.982799999999997</v>
      </c>
      <c r="C2559" s="2">
        <f>RSI!I2559</f>
        <v>51.746498882340497</v>
      </c>
      <c r="D2559" s="2">
        <f>MACD!E2559</f>
        <v>-0.23758579355935439</v>
      </c>
      <c r="E2559" s="2">
        <f>MACD!F2559</f>
        <v>-0.41212073707354857</v>
      </c>
      <c r="F2559" s="2">
        <f>'Moving Avg'!D2559</f>
        <v>35.089579999999998</v>
      </c>
      <c r="G2559" s="2">
        <f>'Moving Avg'!F2559</f>
        <v>35.048619999999985</v>
      </c>
      <c r="H2559" s="2">
        <f>'Moving Avg'!G2559</f>
        <v>34.193659999999994</v>
      </c>
      <c r="I2559" s="2">
        <f>'Moving Avg'!H2559</f>
        <v>34.158846000000018</v>
      </c>
      <c r="J2559" s="6" t="str">
        <f>OBV!F2559</f>
        <v>BEARISH</v>
      </c>
      <c r="K2559" s="6" t="str">
        <f>OBV!G2559</f>
        <v>NEUTRAL</v>
      </c>
      <c r="L2559" s="6" t="str">
        <f>OBV!H2559</f>
        <v>CONFIRMED BEARISH</v>
      </c>
      <c r="M2559" s="8">
        <f t="shared" si="393"/>
        <v>50</v>
      </c>
      <c r="N2559" s="8">
        <f t="shared" si="390"/>
        <v>0</v>
      </c>
      <c r="O2559" s="8">
        <f t="shared" si="391"/>
        <v>50</v>
      </c>
      <c r="P2559" s="8">
        <f t="shared" si="392"/>
        <v>16.5</v>
      </c>
      <c r="Q2559" s="9">
        <f t="shared" si="394"/>
        <v>27.475000000000001</v>
      </c>
      <c r="R2559" s="9">
        <f t="shared" si="395"/>
        <v>31.625</v>
      </c>
      <c r="S2559" s="9">
        <f t="shared" si="396"/>
        <v>27.425000000000001</v>
      </c>
      <c r="T2559" s="9">
        <f t="shared" si="397"/>
        <v>29.125</v>
      </c>
      <c r="U2559" s="8">
        <f t="shared" si="398"/>
        <v>28.841666666666669</v>
      </c>
      <c r="V2559" s="8">
        <f t="shared" si="399"/>
        <v>28.912500000000001</v>
      </c>
    </row>
    <row r="2560" spans="1:22" ht="13.5" x14ac:dyDescent="0.25">
      <c r="A2560" s="3">
        <f>RSI!A2560</f>
        <v>45729</v>
      </c>
      <c r="B2560" s="2">
        <f>RSI!B2560</f>
        <v>35.332599999999999</v>
      </c>
      <c r="C2560" s="2">
        <f>RSI!I2560</f>
        <v>56.854022494262487</v>
      </c>
      <c r="D2560" s="2">
        <f>MACD!E2560</f>
        <v>-6.4636404902117306E-2</v>
      </c>
      <c r="E2560" s="2">
        <f>MACD!F2560</f>
        <v>-0.34262387063926231</v>
      </c>
      <c r="F2560" s="2">
        <f>'Moving Avg'!D2560</f>
        <v>34.993839999999999</v>
      </c>
      <c r="G2560" s="2">
        <f>'Moving Avg'!F2560</f>
        <v>35.09832999999999</v>
      </c>
      <c r="H2560" s="2">
        <f>'Moving Avg'!G2560</f>
        <v>34.230115999999995</v>
      </c>
      <c r="I2560" s="2">
        <f>'Moving Avg'!H2560</f>
        <v>34.173076500000022</v>
      </c>
      <c r="J2560" s="6" t="str">
        <f>OBV!F2560</f>
        <v>BEARISH</v>
      </c>
      <c r="K2560" s="6" t="str">
        <f>OBV!G2560</f>
        <v>NEUTRAL</v>
      </c>
      <c r="L2560" s="6" t="str">
        <f>OBV!H2560</f>
        <v>CONFIRMED BEARISH</v>
      </c>
      <c r="M2560" s="8">
        <f t="shared" si="393"/>
        <v>50</v>
      </c>
      <c r="N2560" s="8">
        <f t="shared" si="390"/>
        <v>0</v>
      </c>
      <c r="O2560" s="8">
        <f t="shared" si="391"/>
        <v>50</v>
      </c>
      <c r="P2560" s="8">
        <f t="shared" si="392"/>
        <v>16.5</v>
      </c>
      <c r="Q2560" s="9">
        <f t="shared" si="394"/>
        <v>27.475000000000001</v>
      </c>
      <c r="R2560" s="9">
        <f t="shared" si="395"/>
        <v>31.625</v>
      </c>
      <c r="S2560" s="9">
        <f t="shared" si="396"/>
        <v>27.425000000000001</v>
      </c>
      <c r="T2560" s="9">
        <f t="shared" si="397"/>
        <v>29.125</v>
      </c>
      <c r="U2560" s="8">
        <f t="shared" si="398"/>
        <v>28.841666666666669</v>
      </c>
      <c r="V2560" s="8">
        <f t="shared" si="399"/>
        <v>28.912500000000001</v>
      </c>
    </row>
    <row r="2561" spans="1:22" ht="13.5" x14ac:dyDescent="0.25">
      <c r="A2561" s="3">
        <f>RSI!A2561</f>
        <v>45730</v>
      </c>
      <c r="B2561" s="2">
        <f>RSI!B2561</f>
        <v>35.443100000000001</v>
      </c>
      <c r="C2561" s="2">
        <f>RSI!I2561</f>
        <v>58.35365752124946</v>
      </c>
      <c r="D2561" s="2">
        <f>MACD!E2561</f>
        <v>5.6801850084625016E-2</v>
      </c>
      <c r="E2561" s="2">
        <f>MACD!F2561</f>
        <v>-0.26273872649448482</v>
      </c>
      <c r="F2561" s="2">
        <f>'Moving Avg'!D2561</f>
        <v>35.049080000000004</v>
      </c>
      <c r="G2561" s="2">
        <f>'Moving Avg'!F2561</f>
        <v>35.154944999999991</v>
      </c>
      <c r="H2561" s="2">
        <f>'Moving Avg'!G2561</f>
        <v>34.274304000000001</v>
      </c>
      <c r="I2561" s="2">
        <f>'Moving Avg'!H2561</f>
        <v>34.187103000000022</v>
      </c>
      <c r="J2561" s="6" t="str">
        <f>OBV!F2561</f>
        <v>BULLISH</v>
      </c>
      <c r="K2561" s="6" t="str">
        <f>OBV!G2561</f>
        <v>NEUTRAL</v>
      </c>
      <c r="L2561" s="6" t="str">
        <f>OBV!H2561</f>
        <v>CONFIRMED BULLISH</v>
      </c>
      <c r="M2561" s="8">
        <f t="shared" si="393"/>
        <v>50</v>
      </c>
      <c r="N2561" s="8">
        <f t="shared" si="390"/>
        <v>0</v>
      </c>
      <c r="O2561" s="8">
        <f t="shared" si="391"/>
        <v>50</v>
      </c>
      <c r="P2561" s="8">
        <f t="shared" si="392"/>
        <v>83.5</v>
      </c>
      <c r="Q2561" s="9">
        <f t="shared" si="394"/>
        <v>37.524999999999999</v>
      </c>
      <c r="R2561" s="9">
        <f t="shared" si="395"/>
        <v>48.375</v>
      </c>
      <c r="S2561" s="9">
        <f t="shared" si="396"/>
        <v>57.575000000000003</v>
      </c>
      <c r="T2561" s="9">
        <f t="shared" si="397"/>
        <v>45.875</v>
      </c>
      <c r="U2561" s="8">
        <f t="shared" si="398"/>
        <v>47.82500000000001</v>
      </c>
      <c r="V2561" s="8">
        <f t="shared" si="399"/>
        <v>47.337500000000006</v>
      </c>
    </row>
    <row r="2562" spans="1:22" ht="13.5" x14ac:dyDescent="0.25">
      <c r="A2562" s="3">
        <f>RSI!A2562</f>
        <v>45733</v>
      </c>
      <c r="B2562" s="2">
        <f>RSI!B2562</f>
        <v>35.792900000000003</v>
      </c>
      <c r="C2562" s="2">
        <f>RSI!I2562</f>
        <v>62.765618090736311</v>
      </c>
      <c r="D2562" s="2">
        <f>MACD!E2562</f>
        <v>0.15187909430404289</v>
      </c>
      <c r="E2562" s="2">
        <f>MACD!F2562</f>
        <v>-0.17981516233477929</v>
      </c>
      <c r="F2562" s="2">
        <f>'Moving Avg'!D2562</f>
        <v>35.231360000000002</v>
      </c>
      <c r="G2562" s="2">
        <f>'Moving Avg'!F2562</f>
        <v>35.229049999999994</v>
      </c>
      <c r="H2562" s="2">
        <f>'Moving Avg'!G2562</f>
        <v>34.327329999999989</v>
      </c>
      <c r="I2562" s="2">
        <f>'Moving Avg'!H2562</f>
        <v>34.20327650000003</v>
      </c>
      <c r="J2562" s="6" t="str">
        <f>OBV!F2562</f>
        <v>BULLISH</v>
      </c>
      <c r="K2562" s="6" t="str">
        <f>OBV!G2562</f>
        <v>NEUTRAL</v>
      </c>
      <c r="L2562" s="6" t="str">
        <f>OBV!H2562</f>
        <v>CONFIRMED BULLISH</v>
      </c>
      <c r="M2562" s="8">
        <f t="shared" si="393"/>
        <v>50</v>
      </c>
      <c r="N2562" s="8">
        <f t="shared" ref="N2562:N2625" si="400">IF(E2562-D2562&gt;0.02, 100, IF(E2562-D2562&lt;0,0,45))</f>
        <v>0</v>
      </c>
      <c r="O2562" s="8">
        <f t="shared" ref="O2562:O2625" si="401">IF(F2562-I2562&gt;10,100,IF(F2562-I2562&gt;5,75, IF(F2562-I2562&gt;0,50,0)))</f>
        <v>50</v>
      </c>
      <c r="P2562" s="8">
        <f t="shared" ref="P2562:P2625" si="402">IF(L2562="confirmed bullish", 34, IF(L2562="bullish divergence",17, 0))+IF(J2562="bullish",33,IF(J2562="bearish",0,16.5))+IF(K2562="strong",33,IF(K2562="weak",0,16.5))</f>
        <v>83.5</v>
      </c>
      <c r="Q2562" s="9">
        <f t="shared" si="394"/>
        <v>37.524999999999999</v>
      </c>
      <c r="R2562" s="9">
        <f t="shared" si="395"/>
        <v>48.375</v>
      </c>
      <c r="S2562" s="9">
        <f t="shared" si="396"/>
        <v>57.575000000000003</v>
      </c>
      <c r="T2562" s="9">
        <f t="shared" si="397"/>
        <v>45.875</v>
      </c>
      <c r="U2562" s="8">
        <f t="shared" si="398"/>
        <v>47.82500000000001</v>
      </c>
      <c r="V2562" s="8">
        <f t="shared" si="399"/>
        <v>47.337500000000006</v>
      </c>
    </row>
    <row r="2563" spans="1:22" ht="13.5" x14ac:dyDescent="0.25">
      <c r="A2563" s="3">
        <f>RSI!A2563</f>
        <v>45734</v>
      </c>
      <c r="B2563" s="2">
        <f>RSI!B2563</f>
        <v>35.627200000000002</v>
      </c>
      <c r="C2563" s="2">
        <f>RSI!I2563</f>
        <v>59.54747399439249</v>
      </c>
      <c r="D2563" s="2">
        <f>MACD!E2563</f>
        <v>0.21849996548102979</v>
      </c>
      <c r="E2563" s="2">
        <f>MACD!F2563</f>
        <v>-0.10015213677161749</v>
      </c>
      <c r="F2563" s="2">
        <f>'Moving Avg'!D2563</f>
        <v>35.435720000000003</v>
      </c>
      <c r="G2563" s="2">
        <f>'Moving Avg'!F2563</f>
        <v>35.288889999999995</v>
      </c>
      <c r="H2563" s="2">
        <f>'Moving Avg'!G2563</f>
        <v>34.377225999999986</v>
      </c>
      <c r="I2563" s="2">
        <f>'Moving Avg'!H2563</f>
        <v>34.21870150000003</v>
      </c>
      <c r="J2563" s="6" t="str">
        <f>OBV!F2563</f>
        <v>BULLISH</v>
      </c>
      <c r="K2563" s="6" t="str">
        <f>OBV!G2563</f>
        <v>NEUTRAL</v>
      </c>
      <c r="L2563" s="6" t="str">
        <f>OBV!H2563</f>
        <v>CONFIRMED BULLISH</v>
      </c>
      <c r="M2563" s="8">
        <f t="shared" ref="M2563:M2626" si="403">IF(C2563&lt;30,100, IF(C2563&gt;70, 0, 50))</f>
        <v>50</v>
      </c>
      <c r="N2563" s="8">
        <f t="shared" si="400"/>
        <v>0</v>
      </c>
      <c r="O2563" s="8">
        <f t="shared" si="401"/>
        <v>50</v>
      </c>
      <c r="P2563" s="8">
        <f t="shared" si="402"/>
        <v>83.5</v>
      </c>
      <c r="Q2563" s="9">
        <f t="shared" ref="Q2563:Q2626" si="404">0.35*M2563+N2563*0.35+O2563*0.15+P2563*0.15</f>
        <v>37.524999999999999</v>
      </c>
      <c r="R2563" s="9">
        <f t="shared" ref="R2563:R2626" si="405">M2563*0.2+N2563*0.2+O2563*0.35+P2563*0.25</f>
        <v>48.375</v>
      </c>
      <c r="S2563" s="9">
        <f t="shared" ref="S2563:S2626" si="406">M2563*0.15+N2563*0.15+O2563*0.25+P2563*0.45</f>
        <v>57.575000000000003</v>
      </c>
      <c r="T2563" s="9">
        <f t="shared" ref="T2563:T2626" si="407">0.25*SUM(M2563:P2563)</f>
        <v>45.875</v>
      </c>
      <c r="U2563" s="8">
        <f t="shared" ref="U2563:U2626" si="408">SUM(Q2563:S2563)/3</f>
        <v>47.82500000000001</v>
      </c>
      <c r="V2563" s="8">
        <f t="shared" ref="V2563:V2626" si="409">SUM(Q2563:T2563)/4</f>
        <v>47.337500000000006</v>
      </c>
    </row>
    <row r="2564" spans="1:22" ht="13.5" x14ac:dyDescent="0.25">
      <c r="A2564" s="3">
        <f>RSI!A2564</f>
        <v>45735</v>
      </c>
      <c r="B2564" s="2">
        <f>RSI!B2564</f>
        <v>35.792900000000003</v>
      </c>
      <c r="C2564" s="2">
        <f>RSI!I2564</f>
        <v>61.664238082570364</v>
      </c>
      <c r="D2564" s="2">
        <f>MACD!E2564</f>
        <v>0.24491005012988865</v>
      </c>
      <c r="E2564" s="2">
        <f>MACD!F2564</f>
        <v>-3.1139699391316271E-2</v>
      </c>
      <c r="F2564" s="2">
        <f>'Moving Avg'!D2564</f>
        <v>35.597740000000002</v>
      </c>
      <c r="G2564" s="2">
        <f>'Moving Avg'!F2564</f>
        <v>35.357935000000005</v>
      </c>
      <c r="H2564" s="2">
        <f>'Moving Avg'!G2564</f>
        <v>34.432093999999985</v>
      </c>
      <c r="I2564" s="2">
        <f>'Moving Avg'!H2564</f>
        <v>34.235671500000031</v>
      </c>
      <c r="J2564" s="6" t="str">
        <f>OBV!F2564</f>
        <v>BULLISH</v>
      </c>
      <c r="K2564" s="6" t="str">
        <f>OBV!G2564</f>
        <v>NEUTRAL</v>
      </c>
      <c r="L2564" s="6" t="str">
        <f>OBV!H2564</f>
        <v>CONFIRMED BULLISH</v>
      </c>
      <c r="M2564" s="8">
        <f t="shared" si="403"/>
        <v>50</v>
      </c>
      <c r="N2564" s="8">
        <f t="shared" si="400"/>
        <v>0</v>
      </c>
      <c r="O2564" s="8">
        <f t="shared" si="401"/>
        <v>50</v>
      </c>
      <c r="P2564" s="8">
        <f t="shared" si="402"/>
        <v>83.5</v>
      </c>
      <c r="Q2564" s="9">
        <f t="shared" si="404"/>
        <v>37.524999999999999</v>
      </c>
      <c r="R2564" s="9">
        <f t="shared" si="405"/>
        <v>48.375</v>
      </c>
      <c r="S2564" s="9">
        <f t="shared" si="406"/>
        <v>57.575000000000003</v>
      </c>
      <c r="T2564" s="9">
        <f t="shared" si="407"/>
        <v>45.875</v>
      </c>
      <c r="U2564" s="8">
        <f t="shared" si="408"/>
        <v>47.82500000000001</v>
      </c>
      <c r="V2564" s="8">
        <f t="shared" si="409"/>
        <v>47.337500000000006</v>
      </c>
    </row>
    <row r="2565" spans="1:22" ht="13.5" x14ac:dyDescent="0.25">
      <c r="A2565" s="3">
        <f>RSI!A2565</f>
        <v>45737</v>
      </c>
      <c r="B2565" s="2">
        <f>RSI!B2565</f>
        <v>35.654800000000002</v>
      </c>
      <c r="C2565" s="2">
        <f>RSI!I2565</f>
        <v>58.898038580171452</v>
      </c>
      <c r="D2565" s="2">
        <f>MACD!E2565</f>
        <v>0.27325003040885321</v>
      </c>
      <c r="E2565" s="2">
        <f>MACD!F2565</f>
        <v>2.9738246568717628E-2</v>
      </c>
      <c r="F2565" s="2">
        <f>'Moving Avg'!D2565</f>
        <v>35.662179999999999</v>
      </c>
      <c r="G2565" s="2">
        <f>'Moving Avg'!F2565</f>
        <v>35.437564999999999</v>
      </c>
      <c r="H2565" s="2">
        <f>'Moving Avg'!G2565</f>
        <v>34.491563999999983</v>
      </c>
      <c r="I2565" s="2">
        <f>'Moving Avg'!H2565</f>
        <v>34.251154500000027</v>
      </c>
      <c r="J2565" s="6" t="str">
        <f>OBV!F2565</f>
        <v>BULLISH</v>
      </c>
      <c r="K2565" s="6" t="str">
        <f>OBV!G2565</f>
        <v>NEUTRAL</v>
      </c>
      <c r="L2565" s="6" t="str">
        <f>OBV!H2565</f>
        <v>CONFIRMED BULLISH</v>
      </c>
      <c r="M2565" s="8">
        <f t="shared" si="403"/>
        <v>50</v>
      </c>
      <c r="N2565" s="8">
        <f t="shared" si="400"/>
        <v>0</v>
      </c>
      <c r="O2565" s="8">
        <f t="shared" si="401"/>
        <v>50</v>
      </c>
      <c r="P2565" s="8">
        <f t="shared" si="402"/>
        <v>83.5</v>
      </c>
      <c r="Q2565" s="9">
        <f t="shared" si="404"/>
        <v>37.524999999999999</v>
      </c>
      <c r="R2565" s="9">
        <f t="shared" si="405"/>
        <v>48.375</v>
      </c>
      <c r="S2565" s="9">
        <f t="shared" si="406"/>
        <v>57.575000000000003</v>
      </c>
      <c r="T2565" s="9">
        <f t="shared" si="407"/>
        <v>45.875</v>
      </c>
      <c r="U2565" s="8">
        <f t="shared" si="408"/>
        <v>47.82500000000001</v>
      </c>
      <c r="V2565" s="8">
        <f t="shared" si="409"/>
        <v>47.337500000000006</v>
      </c>
    </row>
    <row r="2566" spans="1:22" ht="13.5" x14ac:dyDescent="0.25">
      <c r="A2566" s="3">
        <f>RSI!A2566</f>
        <v>45740</v>
      </c>
      <c r="B2566" s="2">
        <f>RSI!B2566</f>
        <v>36.087499999999999</v>
      </c>
      <c r="C2566" s="2">
        <f>RSI!I2566</f>
        <v>64.301564212727243</v>
      </c>
      <c r="D2566" s="2">
        <f>MACD!E2566</f>
        <v>0.16293292059425823</v>
      </c>
      <c r="E2566" s="2">
        <f>MACD!F2566</f>
        <v>5.6377181373825747E-2</v>
      </c>
      <c r="F2566" s="2">
        <f>'Moving Avg'!D2566</f>
        <v>35.791060000000002</v>
      </c>
      <c r="G2566" s="2">
        <f>'Moving Avg'!F2566</f>
        <v>35.512135000000008</v>
      </c>
      <c r="H2566" s="2">
        <f>'Moving Avg'!G2566</f>
        <v>34.559871999999984</v>
      </c>
      <c r="I2566" s="2">
        <f>'Moving Avg'!H2566</f>
        <v>34.266453000000027</v>
      </c>
      <c r="J2566" s="6" t="str">
        <f>OBV!F2566</f>
        <v>BULLISH</v>
      </c>
      <c r="K2566" s="6" t="str">
        <f>OBV!G2566</f>
        <v>NEUTRAL</v>
      </c>
      <c r="L2566" s="6" t="str">
        <f>OBV!H2566</f>
        <v>CONFIRMED BULLISH</v>
      </c>
      <c r="M2566" s="8">
        <f t="shared" si="403"/>
        <v>50</v>
      </c>
      <c r="N2566" s="8">
        <f t="shared" si="400"/>
        <v>0</v>
      </c>
      <c r="O2566" s="8">
        <f t="shared" si="401"/>
        <v>50</v>
      </c>
      <c r="P2566" s="8">
        <f t="shared" si="402"/>
        <v>83.5</v>
      </c>
      <c r="Q2566" s="9">
        <f t="shared" si="404"/>
        <v>37.524999999999999</v>
      </c>
      <c r="R2566" s="9">
        <f t="shared" si="405"/>
        <v>48.375</v>
      </c>
      <c r="S2566" s="9">
        <f t="shared" si="406"/>
        <v>57.575000000000003</v>
      </c>
      <c r="T2566" s="9">
        <f t="shared" si="407"/>
        <v>45.875</v>
      </c>
      <c r="U2566" s="8">
        <f t="shared" si="408"/>
        <v>47.82500000000001</v>
      </c>
      <c r="V2566" s="8">
        <f t="shared" si="409"/>
        <v>47.337500000000006</v>
      </c>
    </row>
    <row r="2567" spans="1:22" ht="13.5" x14ac:dyDescent="0.25">
      <c r="A2567" s="3">
        <f>RSI!A2567</f>
        <v>45741</v>
      </c>
      <c r="B2567" s="2">
        <f>RSI!B2567</f>
        <v>36.170400000000001</v>
      </c>
      <c r="C2567" s="2">
        <f>RSI!I2567</f>
        <v>65.244306411266507</v>
      </c>
      <c r="D2567" s="2">
        <f>MACD!E2567</f>
        <v>1.4105749992005201E-2</v>
      </c>
      <c r="E2567" s="2">
        <f>MACD!F2567</f>
        <v>4.7922895097461636E-2</v>
      </c>
      <c r="F2567" s="2">
        <f>'Moving Avg'!D2567</f>
        <v>35.866560000000007</v>
      </c>
      <c r="G2567" s="2">
        <f>'Moving Avg'!F2567</f>
        <v>35.585325000000005</v>
      </c>
      <c r="H2567" s="2">
        <f>'Moving Avg'!G2567</f>
        <v>34.633335999999986</v>
      </c>
      <c r="I2567" s="2">
        <f>'Moving Avg'!H2567</f>
        <v>34.283400000000022</v>
      </c>
      <c r="J2567" s="6" t="str">
        <f>OBV!F2567</f>
        <v>BULLISH</v>
      </c>
      <c r="K2567" s="6" t="str">
        <f>OBV!G2567</f>
        <v>NEUTRAL</v>
      </c>
      <c r="L2567" s="6" t="str">
        <f>OBV!H2567</f>
        <v>CONFIRMED BULLISH</v>
      </c>
      <c r="M2567" s="8">
        <f t="shared" si="403"/>
        <v>50</v>
      </c>
      <c r="N2567" s="8">
        <f t="shared" si="400"/>
        <v>100</v>
      </c>
      <c r="O2567" s="8">
        <f t="shared" si="401"/>
        <v>50</v>
      </c>
      <c r="P2567" s="8">
        <f t="shared" si="402"/>
        <v>83.5</v>
      </c>
      <c r="Q2567" s="9">
        <f t="shared" si="404"/>
        <v>72.525000000000006</v>
      </c>
      <c r="R2567" s="9">
        <f t="shared" si="405"/>
        <v>68.375</v>
      </c>
      <c r="S2567" s="9">
        <f t="shared" si="406"/>
        <v>72.575000000000003</v>
      </c>
      <c r="T2567" s="9">
        <f t="shared" si="407"/>
        <v>70.875</v>
      </c>
      <c r="U2567" s="8">
        <f t="shared" si="408"/>
        <v>71.158333333333346</v>
      </c>
      <c r="V2567" s="8">
        <f t="shared" si="409"/>
        <v>71.087500000000006</v>
      </c>
    </row>
    <row r="2568" spans="1:22" ht="13.5" x14ac:dyDescent="0.25">
      <c r="A2568" s="3">
        <f>RSI!A2568</f>
        <v>45742</v>
      </c>
      <c r="B2568" s="2">
        <f>RSI!B2568</f>
        <v>36.538600000000002</v>
      </c>
      <c r="C2568" s="2">
        <f>RSI!I2568</f>
        <v>69.142141656798856</v>
      </c>
      <c r="D2568" s="2">
        <f>MACD!E2568</f>
        <v>-0.18709679962505277</v>
      </c>
      <c r="E2568" s="2">
        <f>MACD!F2568</f>
        <v>9.1895615295875532E-4</v>
      </c>
      <c r="F2568" s="2">
        <f>'Moving Avg'!D2568</f>
        <v>36.048839999999998</v>
      </c>
      <c r="G2568" s="2">
        <f>'Moving Avg'!F2568</f>
        <v>35.676925000000004</v>
      </c>
      <c r="H2568" s="2">
        <f>'Moving Avg'!G2568</f>
        <v>34.711769999999987</v>
      </c>
      <c r="I2568" s="2">
        <f>'Moving Avg'!H2568</f>
        <v>34.301352000000016</v>
      </c>
      <c r="J2568" s="6" t="str">
        <f>OBV!F2568</f>
        <v>BULLISH</v>
      </c>
      <c r="K2568" s="6" t="str">
        <f>OBV!G2568</f>
        <v>NEUTRAL</v>
      </c>
      <c r="L2568" s="6" t="str">
        <f>OBV!H2568</f>
        <v>CONFIRMED BULLISH</v>
      </c>
      <c r="M2568" s="8">
        <f t="shared" si="403"/>
        <v>50</v>
      </c>
      <c r="N2568" s="8">
        <f t="shared" si="400"/>
        <v>100</v>
      </c>
      <c r="O2568" s="8">
        <f t="shared" si="401"/>
        <v>50</v>
      </c>
      <c r="P2568" s="8">
        <f t="shared" si="402"/>
        <v>83.5</v>
      </c>
      <c r="Q2568" s="9">
        <f t="shared" si="404"/>
        <v>72.525000000000006</v>
      </c>
      <c r="R2568" s="9">
        <f t="shared" si="405"/>
        <v>68.375</v>
      </c>
      <c r="S2568" s="9">
        <f t="shared" si="406"/>
        <v>72.575000000000003</v>
      </c>
      <c r="T2568" s="9">
        <f t="shared" si="407"/>
        <v>70.875</v>
      </c>
      <c r="U2568" s="8">
        <f t="shared" si="408"/>
        <v>71.158333333333346</v>
      </c>
      <c r="V2568" s="8">
        <f t="shared" si="409"/>
        <v>71.087500000000006</v>
      </c>
    </row>
    <row r="2569" spans="1:22" ht="13.5" x14ac:dyDescent="0.25">
      <c r="A2569" s="3">
        <f>RSI!A2569</f>
        <v>45743</v>
      </c>
      <c r="B2569" s="2">
        <f>RSI!B2569</f>
        <v>36.768799999999999</v>
      </c>
      <c r="C2569" s="2">
        <f>RSI!I2569</f>
        <v>71.308623814906213</v>
      </c>
      <c r="D2569" s="2">
        <f>MACD!E2569</f>
        <v>-0.32362305018399695</v>
      </c>
      <c r="E2569" s="2">
        <f>MACD!F2569</f>
        <v>-6.39894451144324E-2</v>
      </c>
      <c r="F2569" s="2">
        <f>'Moving Avg'!D2569</f>
        <v>36.244019999999999</v>
      </c>
      <c r="G2569" s="2">
        <f>'Moving Avg'!F2569</f>
        <v>35.715590000000006</v>
      </c>
      <c r="H2569" s="2">
        <f>'Moving Avg'!G2569</f>
        <v>34.784497999999992</v>
      </c>
      <c r="I2569" s="2">
        <f>'Moving Avg'!H2569</f>
        <v>34.320017000000014</v>
      </c>
      <c r="J2569" s="6" t="str">
        <f>OBV!F2569</f>
        <v>BULLISH</v>
      </c>
      <c r="K2569" s="6" t="str">
        <f>OBV!G2569</f>
        <v>NEUTRAL</v>
      </c>
      <c r="L2569" s="6" t="str">
        <f>OBV!H2569</f>
        <v>CONFIRMED BULLISH</v>
      </c>
      <c r="M2569" s="8">
        <f t="shared" si="403"/>
        <v>0</v>
      </c>
      <c r="N2569" s="8">
        <f t="shared" si="400"/>
        <v>100</v>
      </c>
      <c r="O2569" s="8">
        <f t="shared" si="401"/>
        <v>50</v>
      </c>
      <c r="P2569" s="8">
        <f t="shared" si="402"/>
        <v>83.5</v>
      </c>
      <c r="Q2569" s="9">
        <f t="shared" si="404"/>
        <v>55.024999999999999</v>
      </c>
      <c r="R2569" s="9">
        <f t="shared" si="405"/>
        <v>58.375</v>
      </c>
      <c r="S2569" s="9">
        <f t="shared" si="406"/>
        <v>65.075000000000003</v>
      </c>
      <c r="T2569" s="9">
        <f t="shared" si="407"/>
        <v>58.375</v>
      </c>
      <c r="U2569" s="8">
        <f t="shared" si="408"/>
        <v>59.491666666666674</v>
      </c>
      <c r="V2569" s="8">
        <f t="shared" si="409"/>
        <v>59.212500000000006</v>
      </c>
    </row>
    <row r="2570" spans="1:22" ht="13.5" x14ac:dyDescent="0.25">
      <c r="A2570" s="3">
        <f>RSI!A2570</f>
        <v>45744</v>
      </c>
      <c r="B2570" s="2">
        <f>RSI!B2570</f>
        <v>36.998899999999999</v>
      </c>
      <c r="C2570" s="2">
        <f>RSI!I2570</f>
        <v>73.324646876458843</v>
      </c>
      <c r="D2570" s="2">
        <f>MACD!E2570</f>
        <v>-0.41048238552010474</v>
      </c>
      <c r="E2570" s="2">
        <f>MACD!F2570</f>
        <v>-0.13328803319556687</v>
      </c>
      <c r="F2570" s="2">
        <f>'Moving Avg'!D2570</f>
        <v>36.512839999999997</v>
      </c>
      <c r="G2570" s="2">
        <f>'Moving Avg'!F2570</f>
        <v>35.765760000000014</v>
      </c>
      <c r="H2570" s="2">
        <f>'Moving Avg'!G2570</f>
        <v>34.87084999999999</v>
      </c>
      <c r="I2570" s="2">
        <f>'Moving Avg'!H2570</f>
        <v>34.339832500000014</v>
      </c>
      <c r="J2570" s="6" t="str">
        <f>OBV!F2570</f>
        <v>BULLISH</v>
      </c>
      <c r="K2570" s="6" t="str">
        <f>OBV!G2570</f>
        <v>NEUTRAL</v>
      </c>
      <c r="L2570" s="6" t="str">
        <f>OBV!H2570</f>
        <v>CONFIRMED BULLISH</v>
      </c>
      <c r="M2570" s="8">
        <f t="shared" si="403"/>
        <v>0</v>
      </c>
      <c r="N2570" s="8">
        <f t="shared" si="400"/>
        <v>100</v>
      </c>
      <c r="O2570" s="8">
        <f t="shared" si="401"/>
        <v>50</v>
      </c>
      <c r="P2570" s="8">
        <f t="shared" si="402"/>
        <v>83.5</v>
      </c>
      <c r="Q2570" s="9">
        <f t="shared" si="404"/>
        <v>55.024999999999999</v>
      </c>
      <c r="R2570" s="9">
        <f t="shared" si="405"/>
        <v>58.375</v>
      </c>
      <c r="S2570" s="9">
        <f t="shared" si="406"/>
        <v>65.075000000000003</v>
      </c>
      <c r="T2570" s="9">
        <f t="shared" si="407"/>
        <v>58.375</v>
      </c>
      <c r="U2570" s="8">
        <f t="shared" si="408"/>
        <v>59.491666666666674</v>
      </c>
      <c r="V2570" s="8">
        <f t="shared" si="409"/>
        <v>59.212500000000006</v>
      </c>
    </row>
    <row r="2571" spans="1:22" ht="13.5" x14ac:dyDescent="0.25">
      <c r="A2571" s="3">
        <f>RSI!A2571</f>
        <v>45749</v>
      </c>
      <c r="B2571" s="2">
        <f>RSI!B2571</f>
        <v>36.823999999999998</v>
      </c>
      <c r="C2571" s="2">
        <f>RSI!I2571</f>
        <v>69.336562857163727</v>
      </c>
      <c r="D2571" s="2">
        <f>MACD!E2571</f>
        <v>-0.46289032761511351</v>
      </c>
      <c r="E2571" s="2">
        <f>MACD!F2571</f>
        <v>-0.19920849207947622</v>
      </c>
      <c r="F2571" s="2">
        <f>'Moving Avg'!D2571</f>
        <v>36.660139999999998</v>
      </c>
      <c r="G2571" s="2">
        <f>'Moving Avg'!F2571</f>
        <v>35.811790000000002</v>
      </c>
      <c r="H2571" s="2">
        <f>'Moving Avg'!G2571</f>
        <v>34.953887999999992</v>
      </c>
      <c r="I2571" s="2">
        <f>'Moving Avg'!H2571</f>
        <v>34.358773500000012</v>
      </c>
      <c r="J2571" s="6" t="str">
        <f>OBV!F2571</f>
        <v>BULLISH</v>
      </c>
      <c r="K2571" s="6" t="str">
        <f>OBV!G2571</f>
        <v>NEUTRAL</v>
      </c>
      <c r="L2571" s="6" t="str">
        <f>OBV!H2571</f>
        <v>CONFIRMED BULLISH</v>
      </c>
      <c r="M2571" s="8">
        <f t="shared" si="403"/>
        <v>50</v>
      </c>
      <c r="N2571" s="8">
        <f t="shared" si="400"/>
        <v>100</v>
      </c>
      <c r="O2571" s="8">
        <f t="shared" si="401"/>
        <v>50</v>
      </c>
      <c r="P2571" s="8">
        <f t="shared" si="402"/>
        <v>83.5</v>
      </c>
      <c r="Q2571" s="9">
        <f t="shared" si="404"/>
        <v>72.525000000000006</v>
      </c>
      <c r="R2571" s="9">
        <f t="shared" si="405"/>
        <v>68.375</v>
      </c>
      <c r="S2571" s="9">
        <f t="shared" si="406"/>
        <v>72.575000000000003</v>
      </c>
      <c r="T2571" s="9">
        <f t="shared" si="407"/>
        <v>70.875</v>
      </c>
      <c r="U2571" s="8">
        <f t="shared" si="408"/>
        <v>71.158333333333346</v>
      </c>
      <c r="V2571" s="8">
        <f t="shared" si="409"/>
        <v>71.087500000000006</v>
      </c>
    </row>
    <row r="2572" spans="1:22" ht="13.5" x14ac:dyDescent="0.25">
      <c r="A2572" s="3">
        <f>RSI!A2572</f>
        <v>45750</v>
      </c>
      <c r="B2572" s="2">
        <f>RSI!B2572</f>
        <v>36.612299999999998</v>
      </c>
      <c r="C2572" s="2">
        <f>RSI!I2572</f>
        <v>64.746226464570015</v>
      </c>
      <c r="D2572" s="2">
        <f>MACD!E2572</f>
        <v>-0.44491546369963686</v>
      </c>
      <c r="E2572" s="2">
        <f>MACD!F2572</f>
        <v>-0.24834988640350836</v>
      </c>
      <c r="F2572" s="2">
        <f>'Moving Avg'!D2572</f>
        <v>36.748519999999999</v>
      </c>
      <c r="G2572" s="2">
        <f>'Moving Avg'!F2572</f>
        <v>35.840330000000002</v>
      </c>
      <c r="H2572" s="2">
        <f>'Moving Avg'!G2572</f>
        <v>35.025143999999997</v>
      </c>
      <c r="I2572" s="2">
        <f>'Moving Avg'!H2572</f>
        <v>34.374666000000012</v>
      </c>
      <c r="J2572" s="6" t="str">
        <f>OBV!F2572</f>
        <v>BULLISH</v>
      </c>
      <c r="K2572" s="6" t="str">
        <f>OBV!G2572</f>
        <v>NEUTRAL</v>
      </c>
      <c r="L2572" s="6" t="str">
        <f>OBV!H2572</f>
        <v>CONFIRMED BULLISH</v>
      </c>
      <c r="M2572" s="8">
        <f t="shared" si="403"/>
        <v>50</v>
      </c>
      <c r="N2572" s="8">
        <f t="shared" si="400"/>
        <v>100</v>
      </c>
      <c r="O2572" s="8">
        <f t="shared" si="401"/>
        <v>50</v>
      </c>
      <c r="P2572" s="8">
        <f t="shared" si="402"/>
        <v>83.5</v>
      </c>
      <c r="Q2572" s="9">
        <f t="shared" si="404"/>
        <v>72.525000000000006</v>
      </c>
      <c r="R2572" s="9">
        <f t="shared" si="405"/>
        <v>68.375</v>
      </c>
      <c r="S2572" s="9">
        <f t="shared" si="406"/>
        <v>72.575000000000003</v>
      </c>
      <c r="T2572" s="9">
        <f t="shared" si="407"/>
        <v>70.875</v>
      </c>
      <c r="U2572" s="8">
        <f t="shared" si="408"/>
        <v>71.158333333333346</v>
      </c>
      <c r="V2572" s="8">
        <f t="shared" si="409"/>
        <v>71.087500000000006</v>
      </c>
    </row>
    <row r="2573" spans="1:22" ht="13.5" x14ac:dyDescent="0.25">
      <c r="A2573" s="3">
        <f>RSI!A2573</f>
        <v>45751</v>
      </c>
      <c r="B2573" s="2">
        <f>RSI!B2573</f>
        <v>38.039200000000001</v>
      </c>
      <c r="C2573" s="2">
        <f>RSI!I2573</f>
        <v>76.188749069080387</v>
      </c>
      <c r="D2573" s="2">
        <f>MACD!E2573</f>
        <v>-0.56628882714250039</v>
      </c>
      <c r="E2573" s="2">
        <f>MACD!F2573</f>
        <v>-0.31193767455130678</v>
      </c>
      <c r="F2573" s="2">
        <f>'Moving Avg'!D2573</f>
        <v>37.048639999999992</v>
      </c>
      <c r="G2573" s="2">
        <f>'Moving Avg'!F2573</f>
        <v>35.947120000000005</v>
      </c>
      <c r="H2573" s="2">
        <f>'Moving Avg'!G2573</f>
        <v>35.124938</v>
      </c>
      <c r="I2573" s="2">
        <f>'Moving Avg'!H2573</f>
        <v>34.395703000000012</v>
      </c>
      <c r="J2573" s="6" t="str">
        <f>OBV!F2573</f>
        <v>BULLISH</v>
      </c>
      <c r="K2573" s="6" t="str">
        <f>OBV!G2573</f>
        <v>NEUTRAL</v>
      </c>
      <c r="L2573" s="6" t="str">
        <f>OBV!H2573</f>
        <v>CONFIRMED BULLISH</v>
      </c>
      <c r="M2573" s="8">
        <f t="shared" si="403"/>
        <v>0</v>
      </c>
      <c r="N2573" s="8">
        <f t="shared" si="400"/>
        <v>100</v>
      </c>
      <c r="O2573" s="8">
        <f t="shared" si="401"/>
        <v>50</v>
      </c>
      <c r="P2573" s="8">
        <f t="shared" si="402"/>
        <v>83.5</v>
      </c>
      <c r="Q2573" s="9">
        <f t="shared" si="404"/>
        <v>55.024999999999999</v>
      </c>
      <c r="R2573" s="9">
        <f t="shared" si="405"/>
        <v>58.375</v>
      </c>
      <c r="S2573" s="9">
        <f t="shared" si="406"/>
        <v>65.075000000000003</v>
      </c>
      <c r="T2573" s="9">
        <f t="shared" si="407"/>
        <v>58.375</v>
      </c>
      <c r="U2573" s="8">
        <f t="shared" si="408"/>
        <v>59.491666666666674</v>
      </c>
      <c r="V2573" s="8">
        <f t="shared" si="409"/>
        <v>59.212500000000006</v>
      </c>
    </row>
    <row r="2574" spans="1:22" ht="13.5" x14ac:dyDescent="0.25">
      <c r="A2574" s="3">
        <f>RSI!A2574</f>
        <v>45754</v>
      </c>
      <c r="B2574" s="2">
        <f>RSI!B2574</f>
        <v>37.744599999999998</v>
      </c>
      <c r="C2574" s="2">
        <f>RSI!I2574</f>
        <v>71.060508747648328</v>
      </c>
      <c r="D2574" s="2">
        <f>MACD!E2574</f>
        <v>-0.63510113380409194</v>
      </c>
      <c r="E2574" s="2">
        <f>MACD!F2574</f>
        <v>-0.37657036640186381</v>
      </c>
      <c r="F2574" s="2">
        <f>'Moving Avg'!D2574</f>
        <v>37.2438</v>
      </c>
      <c r="G2574" s="2">
        <f>'Moving Avg'!F2574</f>
        <v>36.043785</v>
      </c>
      <c r="H2574" s="2">
        <f>'Moving Avg'!G2574</f>
        <v>35.216077999999996</v>
      </c>
      <c r="I2574" s="2">
        <f>'Moving Avg'!H2574</f>
        <v>34.413316500000008</v>
      </c>
      <c r="J2574" s="6" t="str">
        <f>OBV!F2574</f>
        <v>BULLISH</v>
      </c>
      <c r="K2574" s="6" t="str">
        <f>OBV!G2574</f>
        <v>NEUTRAL</v>
      </c>
      <c r="L2574" s="6" t="str">
        <f>OBV!H2574</f>
        <v>CONFIRMED BULLISH</v>
      </c>
      <c r="M2574" s="8">
        <f t="shared" si="403"/>
        <v>0</v>
      </c>
      <c r="N2574" s="8">
        <f t="shared" si="400"/>
        <v>100</v>
      </c>
      <c r="O2574" s="8">
        <f t="shared" si="401"/>
        <v>50</v>
      </c>
      <c r="P2574" s="8">
        <f t="shared" si="402"/>
        <v>83.5</v>
      </c>
      <c r="Q2574" s="9">
        <f t="shared" si="404"/>
        <v>55.024999999999999</v>
      </c>
      <c r="R2574" s="9">
        <f t="shared" si="405"/>
        <v>58.375</v>
      </c>
      <c r="S2574" s="9">
        <f t="shared" si="406"/>
        <v>65.075000000000003</v>
      </c>
      <c r="T2574" s="9">
        <f t="shared" si="407"/>
        <v>58.375</v>
      </c>
      <c r="U2574" s="8">
        <f t="shared" si="408"/>
        <v>59.491666666666674</v>
      </c>
      <c r="V2574" s="8">
        <f t="shared" si="409"/>
        <v>59.212500000000006</v>
      </c>
    </row>
    <row r="2575" spans="1:22" ht="13.5" x14ac:dyDescent="0.25">
      <c r="A2575" s="3">
        <f>RSI!A2575</f>
        <v>45755</v>
      </c>
      <c r="B2575" s="2">
        <f>RSI!B2575</f>
        <v>37.560499999999998</v>
      </c>
      <c r="C2575" s="2">
        <f>RSI!I2575</f>
        <v>67.981072161956106</v>
      </c>
      <c r="D2575" s="2">
        <f>MACD!E2575</f>
        <v>-0.71162700217081465</v>
      </c>
      <c r="E2575" s="2">
        <f>MACD!F2575</f>
        <v>-0.44358169355565402</v>
      </c>
      <c r="F2575" s="2">
        <f>'Moving Avg'!D2575</f>
        <v>37.35611999999999</v>
      </c>
      <c r="G2575" s="2">
        <f>'Moving Avg'!F2575</f>
        <v>36.131245</v>
      </c>
      <c r="H2575" s="2">
        <f>'Moving Avg'!G2575</f>
        <v>35.28604399999999</v>
      </c>
      <c r="I2575" s="2">
        <f>'Moving Avg'!H2575</f>
        <v>34.428775500000008</v>
      </c>
      <c r="J2575" s="6" t="str">
        <f>OBV!F2575</f>
        <v>BULLISH</v>
      </c>
      <c r="K2575" s="6" t="str">
        <f>OBV!G2575</f>
        <v>NEUTRAL</v>
      </c>
      <c r="L2575" s="6" t="str">
        <f>OBV!H2575</f>
        <v>CONFIRMED BULLISH</v>
      </c>
      <c r="M2575" s="8">
        <f t="shared" si="403"/>
        <v>50</v>
      </c>
      <c r="N2575" s="8">
        <f t="shared" si="400"/>
        <v>100</v>
      </c>
      <c r="O2575" s="8">
        <f t="shared" si="401"/>
        <v>50</v>
      </c>
      <c r="P2575" s="8">
        <f t="shared" si="402"/>
        <v>83.5</v>
      </c>
      <c r="Q2575" s="9">
        <f t="shared" si="404"/>
        <v>72.525000000000006</v>
      </c>
      <c r="R2575" s="9">
        <f t="shared" si="405"/>
        <v>68.375</v>
      </c>
      <c r="S2575" s="9">
        <f t="shared" si="406"/>
        <v>72.575000000000003</v>
      </c>
      <c r="T2575" s="9">
        <f t="shared" si="407"/>
        <v>70.875</v>
      </c>
      <c r="U2575" s="8">
        <f t="shared" si="408"/>
        <v>71.158333333333346</v>
      </c>
      <c r="V2575" s="8">
        <f t="shared" si="409"/>
        <v>71.087500000000006</v>
      </c>
    </row>
    <row r="2576" spans="1:22" ht="13.5" x14ac:dyDescent="0.25">
      <c r="A2576" s="3">
        <f>RSI!A2576</f>
        <v>45757</v>
      </c>
      <c r="B2576" s="2">
        <f>RSI!B2576</f>
        <v>37.744599999999998</v>
      </c>
      <c r="C2576" s="2">
        <f>RSI!I2576</f>
        <v>69.408733169736806</v>
      </c>
      <c r="D2576" s="2">
        <f>MACD!E2576</f>
        <v>-0.73225864260434292</v>
      </c>
      <c r="E2576" s="2">
        <f>MACD!F2576</f>
        <v>-0.50131708336539182</v>
      </c>
      <c r="F2576" s="2">
        <f>'Moving Avg'!D2576</f>
        <v>37.540239999999997</v>
      </c>
      <c r="G2576" s="2">
        <f>'Moving Avg'!F2576</f>
        <v>36.260129999999997</v>
      </c>
      <c r="H2576" s="2">
        <f>'Moving Avg'!G2576</f>
        <v>35.356193999999988</v>
      </c>
      <c r="I2576" s="2">
        <f>'Moving Avg'!H2576</f>
        <v>34.438508500000005</v>
      </c>
      <c r="J2576" s="6" t="str">
        <f>OBV!F2576</f>
        <v>BULLISH</v>
      </c>
      <c r="K2576" s="6" t="str">
        <f>OBV!G2576</f>
        <v>NEUTRAL</v>
      </c>
      <c r="L2576" s="6" t="str">
        <f>OBV!H2576</f>
        <v>CONFIRMED BULLISH</v>
      </c>
      <c r="M2576" s="8">
        <f t="shared" si="403"/>
        <v>50</v>
      </c>
      <c r="N2576" s="8">
        <f t="shared" si="400"/>
        <v>100</v>
      </c>
      <c r="O2576" s="8">
        <f t="shared" si="401"/>
        <v>50</v>
      </c>
      <c r="P2576" s="8">
        <f t="shared" si="402"/>
        <v>83.5</v>
      </c>
      <c r="Q2576" s="9">
        <f t="shared" si="404"/>
        <v>72.525000000000006</v>
      </c>
      <c r="R2576" s="9">
        <f t="shared" si="405"/>
        <v>68.375</v>
      </c>
      <c r="S2576" s="9">
        <f t="shared" si="406"/>
        <v>72.575000000000003</v>
      </c>
      <c r="T2576" s="9">
        <f t="shared" si="407"/>
        <v>70.875</v>
      </c>
      <c r="U2576" s="8">
        <f t="shared" si="408"/>
        <v>71.158333333333346</v>
      </c>
      <c r="V2576" s="8">
        <f t="shared" si="409"/>
        <v>71.087500000000006</v>
      </c>
    </row>
    <row r="2577" spans="1:22" ht="13.5" x14ac:dyDescent="0.25">
      <c r="A2577" s="3">
        <f>RSI!A2577</f>
        <v>45758</v>
      </c>
      <c r="B2577" s="2">
        <f>RSI!B2577</f>
        <v>37.928699999999999</v>
      </c>
      <c r="C2577" s="2">
        <f>RSI!I2577</f>
        <v>70.810357945331987</v>
      </c>
      <c r="D2577" s="2">
        <f>MACD!E2577</f>
        <v>-0.75984572678896711</v>
      </c>
      <c r="E2577" s="2">
        <f>MACD!F2577</f>
        <v>-0.55302281205010684</v>
      </c>
      <c r="F2577" s="2">
        <f>'Moving Avg'!D2577</f>
        <v>37.803519999999999</v>
      </c>
      <c r="G2577" s="2">
        <f>'Moving Avg'!F2577</f>
        <v>36.412490000000005</v>
      </c>
      <c r="H2577" s="2">
        <f>'Moving Avg'!G2577</f>
        <v>35.424317999999992</v>
      </c>
      <c r="I2577" s="2">
        <f>'Moving Avg'!H2577</f>
        <v>34.449042500000004</v>
      </c>
      <c r="J2577" s="6" t="str">
        <f>OBV!F2577</f>
        <v>BULLISH</v>
      </c>
      <c r="K2577" s="6" t="str">
        <f>OBV!G2577</f>
        <v>STRONG</v>
      </c>
      <c r="L2577" s="6" t="str">
        <f>OBV!H2577</f>
        <v>CONFIRMED BULLISH</v>
      </c>
      <c r="M2577" s="8">
        <f t="shared" si="403"/>
        <v>0</v>
      </c>
      <c r="N2577" s="8">
        <f t="shared" si="400"/>
        <v>100</v>
      </c>
      <c r="O2577" s="8">
        <f t="shared" si="401"/>
        <v>50</v>
      </c>
      <c r="P2577" s="8">
        <f t="shared" si="402"/>
        <v>100</v>
      </c>
      <c r="Q2577" s="9">
        <f t="shared" si="404"/>
        <v>57.5</v>
      </c>
      <c r="R2577" s="9">
        <f t="shared" si="405"/>
        <v>62.5</v>
      </c>
      <c r="S2577" s="9">
        <f t="shared" si="406"/>
        <v>72.5</v>
      </c>
      <c r="T2577" s="9">
        <f t="shared" si="407"/>
        <v>62.5</v>
      </c>
      <c r="U2577" s="8">
        <f t="shared" si="408"/>
        <v>64.166666666666671</v>
      </c>
      <c r="V2577" s="8">
        <f t="shared" si="409"/>
        <v>63.75</v>
      </c>
    </row>
    <row r="2578" spans="1:22" ht="13.5" x14ac:dyDescent="0.25">
      <c r="A2578" s="3">
        <f>RSI!A2578</f>
        <v>45761</v>
      </c>
      <c r="B2578" s="2">
        <f>RSI!B2578</f>
        <v>37.9011</v>
      </c>
      <c r="C2578" s="2">
        <f>RSI!I2578</f>
        <v>70.290397532467182</v>
      </c>
      <c r="D2578" s="2">
        <f>MACD!E2578</f>
        <v>-0.73414733716963809</v>
      </c>
      <c r="E2578" s="2">
        <f>MACD!F2578</f>
        <v>-0.58924771707401313</v>
      </c>
      <c r="F2578" s="2">
        <f>'Moving Avg'!D2578</f>
        <v>37.7759</v>
      </c>
      <c r="G2578" s="2">
        <f>'Moving Avg'!F2578</f>
        <v>36.577275</v>
      </c>
      <c r="H2578" s="2">
        <f>'Moving Avg'!G2578</f>
        <v>35.492809999999992</v>
      </c>
      <c r="I2578" s="2">
        <f>'Moving Avg'!H2578</f>
        <v>34.459438500000012</v>
      </c>
      <c r="J2578" s="6" t="str">
        <f>OBV!F2578</f>
        <v>BULLISH</v>
      </c>
      <c r="K2578" s="6" t="str">
        <f>OBV!G2578</f>
        <v>NEUTRAL</v>
      </c>
      <c r="L2578" s="6" t="str">
        <f>OBV!H2578</f>
        <v>BULLISH DIVERGENCE</v>
      </c>
      <c r="M2578" s="8">
        <f t="shared" si="403"/>
        <v>0</v>
      </c>
      <c r="N2578" s="8">
        <f t="shared" si="400"/>
        <v>100</v>
      </c>
      <c r="O2578" s="8">
        <f t="shared" si="401"/>
        <v>50</v>
      </c>
      <c r="P2578" s="8">
        <f t="shared" si="402"/>
        <v>66.5</v>
      </c>
      <c r="Q2578" s="9">
        <f t="shared" si="404"/>
        <v>52.475000000000001</v>
      </c>
      <c r="R2578" s="9">
        <f t="shared" si="405"/>
        <v>54.125</v>
      </c>
      <c r="S2578" s="9">
        <f t="shared" si="406"/>
        <v>57.424999999999997</v>
      </c>
      <c r="T2578" s="9">
        <f t="shared" si="407"/>
        <v>54.125</v>
      </c>
      <c r="U2578" s="8">
        <f t="shared" si="408"/>
        <v>54.67499999999999</v>
      </c>
      <c r="V2578" s="8">
        <f t="shared" si="409"/>
        <v>54.537499999999994</v>
      </c>
    </row>
    <row r="2579" spans="1:22" ht="13.5" x14ac:dyDescent="0.25">
      <c r="A2579" s="3">
        <f>RSI!A2579</f>
        <v>45762</v>
      </c>
      <c r="B2579" s="2">
        <f>RSI!B2579</f>
        <v>37.9011</v>
      </c>
      <c r="C2579" s="2">
        <f>RSI!I2579</f>
        <v>70.290397532467182</v>
      </c>
      <c r="D2579" s="2">
        <f>MACD!E2579</f>
        <v>-0.68575860071951666</v>
      </c>
      <c r="E2579" s="2">
        <f>MACD!F2579</f>
        <v>-0.60854989380311386</v>
      </c>
      <c r="F2579" s="2">
        <f>'Moving Avg'!D2579</f>
        <v>37.807200000000002</v>
      </c>
      <c r="G2579" s="2">
        <f>'Moving Avg'!F2579</f>
        <v>36.72319000000001</v>
      </c>
      <c r="H2579" s="2">
        <f>'Moving Avg'!G2579</f>
        <v>35.563143999999994</v>
      </c>
      <c r="I2579" s="2">
        <f>'Moving Avg'!H2579</f>
        <v>34.470232500000009</v>
      </c>
      <c r="J2579" s="6" t="str">
        <f>OBV!F2579</f>
        <v>BULLISH</v>
      </c>
      <c r="K2579" s="6" t="str">
        <f>OBV!G2579</f>
        <v>NEUTRAL</v>
      </c>
      <c r="L2579" s="6" t="str">
        <f>OBV!H2579</f>
        <v>CONFIRMED BULLISH</v>
      </c>
      <c r="M2579" s="8">
        <f t="shared" si="403"/>
        <v>0</v>
      </c>
      <c r="N2579" s="8">
        <f t="shared" si="400"/>
        <v>100</v>
      </c>
      <c r="O2579" s="8">
        <f t="shared" si="401"/>
        <v>50</v>
      </c>
      <c r="P2579" s="8">
        <f t="shared" si="402"/>
        <v>83.5</v>
      </c>
      <c r="Q2579" s="9">
        <f t="shared" si="404"/>
        <v>55.024999999999999</v>
      </c>
      <c r="R2579" s="9">
        <f t="shared" si="405"/>
        <v>58.375</v>
      </c>
      <c r="S2579" s="9">
        <f t="shared" si="406"/>
        <v>65.075000000000003</v>
      </c>
      <c r="T2579" s="9">
        <f t="shared" si="407"/>
        <v>58.375</v>
      </c>
      <c r="U2579" s="8">
        <f t="shared" si="408"/>
        <v>59.491666666666674</v>
      </c>
      <c r="V2579" s="8">
        <f t="shared" si="409"/>
        <v>59.212500000000006</v>
      </c>
    </row>
    <row r="2580" spans="1:22" ht="13.5" x14ac:dyDescent="0.25">
      <c r="A2580" s="3">
        <f>RSI!A2580</f>
        <v>45763</v>
      </c>
      <c r="B2580" s="2">
        <f>RSI!B2580</f>
        <v>37.928699999999999</v>
      </c>
      <c r="C2580" s="2">
        <f>RSI!I2580</f>
        <v>70.541272219765034</v>
      </c>
      <c r="D2580" s="2">
        <f>MACD!E2580</f>
        <v>-0.6195804328372887</v>
      </c>
      <c r="E2580" s="2">
        <f>MACD!F2580</f>
        <v>-0.61075600160994892</v>
      </c>
      <c r="F2580" s="2">
        <f>'Moving Avg'!D2580</f>
        <v>37.880839999999999</v>
      </c>
      <c r="G2580" s="2">
        <f>'Moving Avg'!F2580</f>
        <v>36.852995000000007</v>
      </c>
      <c r="H2580" s="2">
        <f>'Moving Avg'!G2580</f>
        <v>35.634397999999997</v>
      </c>
      <c r="I2580" s="2">
        <f>'Moving Avg'!H2580</f>
        <v>34.482955500000017</v>
      </c>
      <c r="J2580" s="6" t="str">
        <f>OBV!F2580</f>
        <v>BULLISH</v>
      </c>
      <c r="K2580" s="6" t="str">
        <f>OBV!G2580</f>
        <v>NEUTRAL</v>
      </c>
      <c r="L2580" s="6" t="str">
        <f>OBV!H2580</f>
        <v>CONFIRMED BULLISH</v>
      </c>
      <c r="M2580" s="8">
        <f t="shared" si="403"/>
        <v>0</v>
      </c>
      <c r="N2580" s="8">
        <f t="shared" si="400"/>
        <v>45</v>
      </c>
      <c r="O2580" s="8">
        <f t="shared" si="401"/>
        <v>50</v>
      </c>
      <c r="P2580" s="8">
        <f t="shared" si="402"/>
        <v>83.5</v>
      </c>
      <c r="Q2580" s="9">
        <f t="shared" si="404"/>
        <v>35.774999999999999</v>
      </c>
      <c r="R2580" s="9">
        <f t="shared" si="405"/>
        <v>47.375</v>
      </c>
      <c r="S2580" s="9">
        <f t="shared" si="406"/>
        <v>56.825000000000003</v>
      </c>
      <c r="T2580" s="9">
        <f t="shared" si="407"/>
        <v>44.625</v>
      </c>
      <c r="U2580" s="8">
        <f t="shared" si="408"/>
        <v>46.658333333333339</v>
      </c>
      <c r="V2580" s="8">
        <f t="shared" si="409"/>
        <v>46.150000000000006</v>
      </c>
    </row>
    <row r="2581" spans="1:22" ht="13.5" x14ac:dyDescent="0.25">
      <c r="A2581" s="3">
        <f>RSI!A2581</f>
        <v>45764</v>
      </c>
      <c r="B2581" s="2">
        <f>RSI!B2581</f>
        <v>38.020800000000001</v>
      </c>
      <c r="C2581" s="2">
        <f>RSI!I2581</f>
        <v>71.408885749620168</v>
      </c>
      <c r="D2581" s="2">
        <f>MACD!E2581</f>
        <v>-0.60499662115933006</v>
      </c>
      <c r="E2581" s="2">
        <f>MACD!F2581</f>
        <v>-0.60960412551982512</v>
      </c>
      <c r="F2581" s="2">
        <f>'Moving Avg'!D2581</f>
        <v>37.936080000000004</v>
      </c>
      <c r="G2581" s="2">
        <f>'Moving Avg'!F2581</f>
        <v>36.981880000000011</v>
      </c>
      <c r="H2581" s="2">
        <f>'Moving Avg'!G2581</f>
        <v>35.708045999999996</v>
      </c>
      <c r="I2581" s="2">
        <f>'Moving Avg'!H2581</f>
        <v>34.497970000000016</v>
      </c>
      <c r="J2581" s="6" t="str">
        <f>OBV!F2581</f>
        <v>BULLISH</v>
      </c>
      <c r="K2581" s="6" t="str">
        <f>OBV!G2581</f>
        <v>NEUTRAL</v>
      </c>
      <c r="L2581" s="6" t="str">
        <f>OBV!H2581</f>
        <v>CONFIRMED BULLISH</v>
      </c>
      <c r="M2581" s="8">
        <f t="shared" si="403"/>
        <v>0</v>
      </c>
      <c r="N2581" s="8">
        <f t="shared" si="400"/>
        <v>0</v>
      </c>
      <c r="O2581" s="8">
        <f t="shared" si="401"/>
        <v>50</v>
      </c>
      <c r="P2581" s="8">
        <f t="shared" si="402"/>
        <v>83.5</v>
      </c>
      <c r="Q2581" s="9">
        <f t="shared" si="404"/>
        <v>20.024999999999999</v>
      </c>
      <c r="R2581" s="9">
        <f t="shared" si="405"/>
        <v>38.375</v>
      </c>
      <c r="S2581" s="9">
        <f t="shared" si="406"/>
        <v>50.075000000000003</v>
      </c>
      <c r="T2581" s="9">
        <f t="shared" si="407"/>
        <v>33.375</v>
      </c>
      <c r="U2581" s="8">
        <f t="shared" si="408"/>
        <v>36.158333333333331</v>
      </c>
      <c r="V2581" s="8">
        <f t="shared" si="409"/>
        <v>35.462499999999999</v>
      </c>
    </row>
    <row r="2582" spans="1:22" ht="13.5" x14ac:dyDescent="0.25">
      <c r="A2582" s="3">
        <f>RSI!A2582</f>
        <v>45765</v>
      </c>
      <c r="B2582" s="2">
        <f>RSI!B2582</f>
        <v>38.020800000000001</v>
      </c>
      <c r="C2582" s="2">
        <f>RSI!I2582</f>
        <v>71.408885749620168</v>
      </c>
      <c r="D2582" s="2">
        <f>MACD!E2582</f>
        <v>-0.63288398669757129</v>
      </c>
      <c r="E2582" s="2">
        <f>MACD!F2582</f>
        <v>-0.61426009775537438</v>
      </c>
      <c r="F2582" s="2">
        <f>'Moving Avg'!D2582</f>
        <v>37.954500000000003</v>
      </c>
      <c r="G2582" s="2">
        <f>'Moving Avg'!F2582</f>
        <v>37.093275000000013</v>
      </c>
      <c r="H2582" s="2">
        <f>'Moving Avg'!G2582</f>
        <v>35.787402</v>
      </c>
      <c r="I2582" s="2">
        <f>'Moving Avg'!H2582</f>
        <v>34.514934500000017</v>
      </c>
      <c r="J2582" s="6" t="str">
        <f>OBV!F2582</f>
        <v>BULLISH</v>
      </c>
      <c r="K2582" s="6" t="str">
        <f>OBV!G2582</f>
        <v>NEUTRAL</v>
      </c>
      <c r="L2582" s="6" t="str">
        <f>OBV!H2582</f>
        <v>CONFIRMED BULLISH</v>
      </c>
      <c r="M2582" s="8">
        <f t="shared" si="403"/>
        <v>0</v>
      </c>
      <c r="N2582" s="8">
        <f t="shared" si="400"/>
        <v>45</v>
      </c>
      <c r="O2582" s="8">
        <f t="shared" si="401"/>
        <v>50</v>
      </c>
      <c r="P2582" s="8">
        <f t="shared" si="402"/>
        <v>83.5</v>
      </c>
      <c r="Q2582" s="9">
        <f t="shared" si="404"/>
        <v>35.774999999999999</v>
      </c>
      <c r="R2582" s="9">
        <f t="shared" si="405"/>
        <v>47.375</v>
      </c>
      <c r="S2582" s="9">
        <f t="shared" si="406"/>
        <v>56.825000000000003</v>
      </c>
      <c r="T2582" s="9">
        <f t="shared" si="407"/>
        <v>44.625</v>
      </c>
      <c r="U2582" s="8">
        <f t="shared" si="408"/>
        <v>46.658333333333339</v>
      </c>
      <c r="V2582" s="8">
        <f t="shared" si="409"/>
        <v>46.150000000000006</v>
      </c>
    </row>
    <row r="2583" spans="1:22" ht="13.5" x14ac:dyDescent="0.25">
      <c r="A2583" s="3">
        <f>RSI!A2583</f>
        <v>45768</v>
      </c>
      <c r="B2583" s="2">
        <f>RSI!B2583</f>
        <v>38.048400000000001</v>
      </c>
      <c r="C2583" s="2">
        <f>RSI!I2583</f>
        <v>71.698579668513347</v>
      </c>
      <c r="D2583" s="2">
        <f>MACD!E2583</f>
        <v>-0.44609335870961075</v>
      </c>
      <c r="E2583" s="2">
        <f>MACD!F2583</f>
        <v>-0.58062674994622165</v>
      </c>
      <c r="F2583" s="2">
        <f>'Moving Avg'!D2583</f>
        <v>37.983960000000003</v>
      </c>
      <c r="G2583" s="2">
        <f>'Moving Avg'!F2583</f>
        <v>37.214335000000005</v>
      </c>
      <c r="H2583" s="2">
        <f>'Moving Avg'!G2583</f>
        <v>35.867125999999999</v>
      </c>
      <c r="I2583" s="2">
        <f>'Moving Avg'!H2583</f>
        <v>34.534823500000009</v>
      </c>
      <c r="J2583" s="6" t="str">
        <f>OBV!F2583</f>
        <v>BULLISH</v>
      </c>
      <c r="K2583" s="6" t="str">
        <f>OBV!G2583</f>
        <v>NEUTRAL</v>
      </c>
      <c r="L2583" s="6" t="str">
        <f>OBV!H2583</f>
        <v>CONFIRMED BULLISH</v>
      </c>
      <c r="M2583" s="8">
        <f t="shared" si="403"/>
        <v>0</v>
      </c>
      <c r="N2583" s="8">
        <f t="shared" si="400"/>
        <v>0</v>
      </c>
      <c r="O2583" s="8">
        <f t="shared" si="401"/>
        <v>50</v>
      </c>
      <c r="P2583" s="8">
        <f t="shared" si="402"/>
        <v>83.5</v>
      </c>
      <c r="Q2583" s="9">
        <f t="shared" si="404"/>
        <v>20.024999999999999</v>
      </c>
      <c r="R2583" s="9">
        <f t="shared" si="405"/>
        <v>38.375</v>
      </c>
      <c r="S2583" s="9">
        <f t="shared" si="406"/>
        <v>50.075000000000003</v>
      </c>
      <c r="T2583" s="9">
        <f t="shared" si="407"/>
        <v>33.375</v>
      </c>
      <c r="U2583" s="8">
        <f t="shared" si="408"/>
        <v>36.158333333333331</v>
      </c>
      <c r="V2583" s="8">
        <f t="shared" si="409"/>
        <v>35.462499999999999</v>
      </c>
    </row>
    <row r="2584" spans="1:22" ht="13.5" x14ac:dyDescent="0.25">
      <c r="A2584" s="3">
        <f>RSI!A2584</f>
        <v>45769</v>
      </c>
      <c r="B2584" s="2">
        <f>RSI!B2584</f>
        <v>38.020800000000001</v>
      </c>
      <c r="C2584" s="2">
        <f>RSI!I2584</f>
        <v>70.924669942503144</v>
      </c>
      <c r="D2584" s="2">
        <f>MACD!E2584</f>
        <v>-0.33804721588474962</v>
      </c>
      <c r="E2584" s="2">
        <f>MACD!F2584</f>
        <v>-0.53211084313392731</v>
      </c>
      <c r="F2584" s="2">
        <f>'Moving Avg'!D2584</f>
        <v>38.007900000000006</v>
      </c>
      <c r="G2584" s="2">
        <f>'Moving Avg'!F2584</f>
        <v>37.325730000000007</v>
      </c>
      <c r="H2584" s="2">
        <f>'Moving Avg'!G2584</f>
        <v>35.942616000000001</v>
      </c>
      <c r="I2584" s="2">
        <f>'Moving Avg'!H2584</f>
        <v>34.554614000000008</v>
      </c>
      <c r="J2584" s="6" t="str">
        <f>OBV!F2584</f>
        <v>BULLISH</v>
      </c>
      <c r="K2584" s="6" t="str">
        <f>OBV!G2584</f>
        <v>NEUTRAL</v>
      </c>
      <c r="L2584" s="6" t="str">
        <f>OBV!H2584</f>
        <v>CONFIRMED BULLISH</v>
      </c>
      <c r="M2584" s="8">
        <f t="shared" si="403"/>
        <v>0</v>
      </c>
      <c r="N2584" s="8">
        <f t="shared" si="400"/>
        <v>0</v>
      </c>
      <c r="O2584" s="8">
        <f t="shared" si="401"/>
        <v>50</v>
      </c>
      <c r="P2584" s="8">
        <f t="shared" si="402"/>
        <v>83.5</v>
      </c>
      <c r="Q2584" s="9">
        <f t="shared" si="404"/>
        <v>20.024999999999999</v>
      </c>
      <c r="R2584" s="9">
        <f t="shared" si="405"/>
        <v>38.375</v>
      </c>
      <c r="S2584" s="9">
        <f t="shared" si="406"/>
        <v>50.075000000000003</v>
      </c>
      <c r="T2584" s="9">
        <f t="shared" si="407"/>
        <v>33.375</v>
      </c>
      <c r="U2584" s="8">
        <f t="shared" si="408"/>
        <v>36.158333333333331</v>
      </c>
      <c r="V2584" s="8">
        <f t="shared" si="409"/>
        <v>35.462499999999999</v>
      </c>
    </row>
    <row r="2585" spans="1:22" ht="13.5" x14ac:dyDescent="0.25">
      <c r="A2585" s="3">
        <f>RSI!A2585</f>
        <v>45770</v>
      </c>
      <c r="B2585" s="2">
        <f>RSI!B2585</f>
        <v>38.1128</v>
      </c>
      <c r="C2585" s="2">
        <f>RSI!I2585</f>
        <v>72.009240627307051</v>
      </c>
      <c r="D2585" s="2">
        <f>MACD!E2585</f>
        <v>-0.28782875964436272</v>
      </c>
      <c r="E2585" s="2">
        <f>MACD!F2585</f>
        <v>-0.48325442643601441</v>
      </c>
      <c r="F2585" s="2">
        <f>'Moving Avg'!D2585</f>
        <v>38.044719999999998</v>
      </c>
      <c r="G2585" s="2">
        <f>'Moving Avg'!F2585</f>
        <v>37.448630000000001</v>
      </c>
      <c r="H2585" s="2">
        <f>'Moving Avg'!G2585</f>
        <v>36.018656000000007</v>
      </c>
      <c r="I2585" s="2">
        <f>'Moving Avg'!H2585</f>
        <v>34.574029000000017</v>
      </c>
      <c r="J2585" s="6" t="str">
        <f>OBV!F2585</f>
        <v>BULLISH</v>
      </c>
      <c r="K2585" s="6" t="str">
        <f>OBV!G2585</f>
        <v>NEUTRAL</v>
      </c>
      <c r="L2585" s="6" t="str">
        <f>OBV!H2585</f>
        <v>CONFIRMED BULLISH</v>
      </c>
      <c r="M2585" s="8">
        <f t="shared" si="403"/>
        <v>0</v>
      </c>
      <c r="N2585" s="8">
        <f t="shared" si="400"/>
        <v>0</v>
      </c>
      <c r="O2585" s="8">
        <f t="shared" si="401"/>
        <v>50</v>
      </c>
      <c r="P2585" s="8">
        <f t="shared" si="402"/>
        <v>83.5</v>
      </c>
      <c r="Q2585" s="9">
        <f t="shared" si="404"/>
        <v>20.024999999999999</v>
      </c>
      <c r="R2585" s="9">
        <f t="shared" si="405"/>
        <v>38.375</v>
      </c>
      <c r="S2585" s="9">
        <f t="shared" si="406"/>
        <v>50.075000000000003</v>
      </c>
      <c r="T2585" s="9">
        <f t="shared" si="407"/>
        <v>33.375</v>
      </c>
      <c r="U2585" s="8">
        <f t="shared" si="408"/>
        <v>36.158333333333331</v>
      </c>
      <c r="V2585" s="8">
        <f t="shared" si="409"/>
        <v>35.462499999999999</v>
      </c>
    </row>
    <row r="2586" spans="1:22" ht="13.5" x14ac:dyDescent="0.25">
      <c r="A2586" s="3">
        <f>RSI!A2586</f>
        <v>45771</v>
      </c>
      <c r="B2586" s="2">
        <f>RSI!B2586</f>
        <v>38.508699999999997</v>
      </c>
      <c r="C2586" s="2">
        <f>RSI!I2586</f>
        <v>76.134782202308671</v>
      </c>
      <c r="D2586" s="2">
        <f>MACD!E2586</f>
        <v>-0.25250058156834143</v>
      </c>
      <c r="E2586" s="2">
        <f>MACD!F2586</f>
        <v>-0.43710365746247987</v>
      </c>
      <c r="F2586" s="2">
        <f>'Moving Avg'!D2586</f>
        <v>38.142299999999999</v>
      </c>
      <c r="G2586" s="2">
        <f>'Moving Avg'!F2586</f>
        <v>37.569689999999994</v>
      </c>
      <c r="H2586" s="2">
        <f>'Moving Avg'!G2586</f>
        <v>36.101142000000003</v>
      </c>
      <c r="I2586" s="2">
        <f>'Moving Avg'!H2586</f>
        <v>34.594627500000009</v>
      </c>
      <c r="J2586" s="6" t="str">
        <f>OBV!F2586</f>
        <v>BULLISH</v>
      </c>
      <c r="K2586" s="6" t="str">
        <f>OBV!G2586</f>
        <v>NEUTRAL</v>
      </c>
      <c r="L2586" s="6" t="str">
        <f>OBV!H2586</f>
        <v>CONFIRMED BULLISH</v>
      </c>
      <c r="M2586" s="8">
        <f t="shared" si="403"/>
        <v>0</v>
      </c>
      <c r="N2586" s="8">
        <f t="shared" si="400"/>
        <v>0</v>
      </c>
      <c r="O2586" s="8">
        <f t="shared" si="401"/>
        <v>50</v>
      </c>
      <c r="P2586" s="8">
        <f t="shared" si="402"/>
        <v>83.5</v>
      </c>
      <c r="Q2586" s="9">
        <f t="shared" si="404"/>
        <v>20.024999999999999</v>
      </c>
      <c r="R2586" s="9">
        <f t="shared" si="405"/>
        <v>38.375</v>
      </c>
      <c r="S2586" s="9">
        <f t="shared" si="406"/>
        <v>50.075000000000003</v>
      </c>
      <c r="T2586" s="9">
        <f t="shared" si="407"/>
        <v>33.375</v>
      </c>
      <c r="U2586" s="8">
        <f t="shared" si="408"/>
        <v>36.158333333333331</v>
      </c>
      <c r="V2586" s="8">
        <f t="shared" si="409"/>
        <v>35.462499999999999</v>
      </c>
    </row>
    <row r="2587" spans="1:22" ht="13.5" x14ac:dyDescent="0.25">
      <c r="A2587" s="3">
        <f>RSI!A2587</f>
        <v>45772</v>
      </c>
      <c r="B2587" s="2">
        <f>RSI!B2587</f>
        <v>38.204900000000002</v>
      </c>
      <c r="C2587" s="2">
        <f>RSI!I2587</f>
        <v>67.868308920244999</v>
      </c>
      <c r="D2587" s="2">
        <f>MACD!E2587</f>
        <v>-0.17982522174731486</v>
      </c>
      <c r="E2587" s="2">
        <f>MACD!F2587</f>
        <v>-0.38564797031944686</v>
      </c>
      <c r="F2587" s="2">
        <f>'Moving Avg'!D2587</f>
        <v>38.179119999999998</v>
      </c>
      <c r="G2587" s="2">
        <f>'Moving Avg'!F2587</f>
        <v>37.671414999999989</v>
      </c>
      <c r="H2587" s="2">
        <f>'Moving Avg'!G2587</f>
        <v>36.178472000000006</v>
      </c>
      <c r="I2587" s="2">
        <f>'Moving Avg'!H2587</f>
        <v>34.612552500000014</v>
      </c>
      <c r="J2587" s="6" t="str">
        <f>OBV!F2587</f>
        <v>BULLISH</v>
      </c>
      <c r="K2587" s="6" t="str">
        <f>OBV!G2587</f>
        <v>NEUTRAL</v>
      </c>
      <c r="L2587" s="6" t="str">
        <f>OBV!H2587</f>
        <v>CONFIRMED BULLISH</v>
      </c>
      <c r="M2587" s="8">
        <f t="shared" si="403"/>
        <v>50</v>
      </c>
      <c r="N2587" s="8">
        <f t="shared" si="400"/>
        <v>0</v>
      </c>
      <c r="O2587" s="8">
        <f t="shared" si="401"/>
        <v>50</v>
      </c>
      <c r="P2587" s="8">
        <f t="shared" si="402"/>
        <v>83.5</v>
      </c>
      <c r="Q2587" s="9">
        <f t="shared" si="404"/>
        <v>37.524999999999999</v>
      </c>
      <c r="R2587" s="9">
        <f t="shared" si="405"/>
        <v>48.375</v>
      </c>
      <c r="S2587" s="9">
        <f t="shared" si="406"/>
        <v>57.575000000000003</v>
      </c>
      <c r="T2587" s="9">
        <f t="shared" si="407"/>
        <v>45.875</v>
      </c>
      <c r="U2587" s="8">
        <f t="shared" si="408"/>
        <v>47.82500000000001</v>
      </c>
      <c r="V2587" s="8">
        <f t="shared" si="409"/>
        <v>47.337500000000006</v>
      </c>
    </row>
    <row r="2588" spans="1:22" ht="13.5" x14ac:dyDescent="0.25">
      <c r="A2588" s="3">
        <f>RSI!A2588</f>
        <v>45775</v>
      </c>
      <c r="B2588" s="2">
        <f>RSI!B2588</f>
        <v>38.296999999999997</v>
      </c>
      <c r="C2588" s="2">
        <f>RSI!I2588</f>
        <v>68.968324719472776</v>
      </c>
      <c r="D2588" s="2">
        <f>MACD!E2588</f>
        <v>-0.13505250141178493</v>
      </c>
      <c r="E2588" s="2">
        <f>MACD!F2588</f>
        <v>-0.33552887653791447</v>
      </c>
      <c r="F2588" s="2">
        <f>'Moving Avg'!D2588</f>
        <v>38.228840000000005</v>
      </c>
      <c r="G2588" s="2">
        <f>'Moving Avg'!F2588</f>
        <v>37.759334999999993</v>
      </c>
      <c r="H2588" s="2">
        <f>'Moving Avg'!G2588</f>
        <v>36.258749999999999</v>
      </c>
      <c r="I2588" s="2">
        <f>'Moving Avg'!H2588</f>
        <v>34.630898000000009</v>
      </c>
      <c r="J2588" s="6" t="str">
        <f>OBV!F2588</f>
        <v>BULLISH</v>
      </c>
      <c r="K2588" s="6" t="str">
        <f>OBV!G2588</f>
        <v>NEUTRAL</v>
      </c>
      <c r="L2588" s="6" t="str">
        <f>OBV!H2588</f>
        <v>CONFIRMED BULLISH</v>
      </c>
      <c r="M2588" s="8">
        <f t="shared" si="403"/>
        <v>50</v>
      </c>
      <c r="N2588" s="8">
        <f t="shared" si="400"/>
        <v>0</v>
      </c>
      <c r="O2588" s="8">
        <f t="shared" si="401"/>
        <v>50</v>
      </c>
      <c r="P2588" s="8">
        <f t="shared" si="402"/>
        <v>83.5</v>
      </c>
      <c r="Q2588" s="9">
        <f t="shared" si="404"/>
        <v>37.524999999999999</v>
      </c>
      <c r="R2588" s="9">
        <f t="shared" si="405"/>
        <v>48.375</v>
      </c>
      <c r="S2588" s="9">
        <f t="shared" si="406"/>
        <v>57.575000000000003</v>
      </c>
      <c r="T2588" s="9">
        <f t="shared" si="407"/>
        <v>45.875</v>
      </c>
      <c r="U2588" s="8">
        <f t="shared" si="408"/>
        <v>47.82500000000001</v>
      </c>
      <c r="V2588" s="8">
        <f t="shared" si="409"/>
        <v>47.337500000000006</v>
      </c>
    </row>
    <row r="2589" spans="1:22" ht="13.5" x14ac:dyDescent="0.25">
      <c r="A2589" s="3">
        <f>RSI!A2589</f>
        <v>45776</v>
      </c>
      <c r="B2589" s="2">
        <f>RSI!B2589</f>
        <v>38.296999999999997</v>
      </c>
      <c r="C2589" s="2">
        <f>RSI!I2589</f>
        <v>68.968324719472776</v>
      </c>
      <c r="D2589" s="2">
        <f>MACD!E2589</f>
        <v>-0.10294678033509541</v>
      </c>
      <c r="E2589" s="2">
        <f>MACD!F2589</f>
        <v>-0.28901245729735064</v>
      </c>
      <c r="F2589" s="2">
        <f>'Moving Avg'!D2589</f>
        <v>38.284080000000003</v>
      </c>
      <c r="G2589" s="2">
        <f>'Moving Avg'!F2589</f>
        <v>37.835744999999996</v>
      </c>
      <c r="H2589" s="2">
        <f>'Moving Avg'!G2589</f>
        <v>36.337921999999999</v>
      </c>
      <c r="I2589" s="2">
        <f>'Moving Avg'!H2589</f>
        <v>34.650039500000005</v>
      </c>
      <c r="J2589" s="6" t="str">
        <f>OBV!F2589</f>
        <v>BULLISH</v>
      </c>
      <c r="K2589" s="6" t="str">
        <f>OBV!G2589</f>
        <v>NEUTRAL</v>
      </c>
      <c r="L2589" s="6" t="str">
        <f>OBV!H2589</f>
        <v>CONFIRMED BULLISH</v>
      </c>
      <c r="M2589" s="8">
        <f t="shared" si="403"/>
        <v>50</v>
      </c>
      <c r="N2589" s="8">
        <f t="shared" si="400"/>
        <v>0</v>
      </c>
      <c r="O2589" s="8">
        <f t="shared" si="401"/>
        <v>50</v>
      </c>
      <c r="P2589" s="8">
        <f t="shared" si="402"/>
        <v>83.5</v>
      </c>
      <c r="Q2589" s="9">
        <f t="shared" si="404"/>
        <v>37.524999999999999</v>
      </c>
      <c r="R2589" s="9">
        <f t="shared" si="405"/>
        <v>48.375</v>
      </c>
      <c r="S2589" s="9">
        <f t="shared" si="406"/>
        <v>57.575000000000003</v>
      </c>
      <c r="T2589" s="9">
        <f t="shared" si="407"/>
        <v>45.875</v>
      </c>
      <c r="U2589" s="8">
        <f t="shared" si="408"/>
        <v>47.82500000000001</v>
      </c>
      <c r="V2589" s="8">
        <f t="shared" si="409"/>
        <v>47.337500000000006</v>
      </c>
    </row>
    <row r="2590" spans="1:22" ht="13.5" x14ac:dyDescent="0.25">
      <c r="A2590" s="3">
        <f>RSI!A2590</f>
        <v>45777</v>
      </c>
      <c r="B2590" s="2">
        <f>RSI!B2590</f>
        <v>38.379800000000003</v>
      </c>
      <c r="C2590" s="2">
        <f>RSI!I2590</f>
        <v>70.037819880056986</v>
      </c>
      <c r="D2590" s="2">
        <f>MACD!E2590</f>
        <v>-8.3018403077460334E-2</v>
      </c>
      <c r="E2590" s="2">
        <f>MACD!F2590</f>
        <v>-0.24781364645337259</v>
      </c>
      <c r="F2590" s="2">
        <f>'Moving Avg'!D2590</f>
        <v>38.337479999999992</v>
      </c>
      <c r="G2590" s="2">
        <f>'Moving Avg'!F2590</f>
        <v>37.904789999999998</v>
      </c>
      <c r="H2590" s="2">
        <f>'Moving Avg'!G2590</f>
        <v>36.418750000000003</v>
      </c>
      <c r="I2590" s="2">
        <f>'Moving Avg'!H2590</f>
        <v>34.667207000000005</v>
      </c>
      <c r="J2590" s="6" t="str">
        <f>OBV!F2590</f>
        <v>BULLISH</v>
      </c>
      <c r="K2590" s="6" t="str">
        <f>OBV!G2590</f>
        <v>NEUTRAL</v>
      </c>
      <c r="L2590" s="6" t="str">
        <f>OBV!H2590</f>
        <v>CONFIRMED BULLISH</v>
      </c>
      <c r="M2590" s="8">
        <f t="shared" si="403"/>
        <v>0</v>
      </c>
      <c r="N2590" s="8">
        <f t="shared" si="400"/>
        <v>0</v>
      </c>
      <c r="O2590" s="8">
        <f t="shared" si="401"/>
        <v>50</v>
      </c>
      <c r="P2590" s="8">
        <f t="shared" si="402"/>
        <v>83.5</v>
      </c>
      <c r="Q2590" s="9">
        <f t="shared" si="404"/>
        <v>20.024999999999999</v>
      </c>
      <c r="R2590" s="9">
        <f t="shared" si="405"/>
        <v>38.375</v>
      </c>
      <c r="S2590" s="9">
        <f t="shared" si="406"/>
        <v>50.075000000000003</v>
      </c>
      <c r="T2590" s="9">
        <f t="shared" si="407"/>
        <v>33.375</v>
      </c>
      <c r="U2590" s="8">
        <f t="shared" si="408"/>
        <v>36.158333333333331</v>
      </c>
      <c r="V2590" s="8">
        <f t="shared" si="409"/>
        <v>35.462499999999999</v>
      </c>
    </row>
    <row r="2591" spans="1:22" ht="13.5" x14ac:dyDescent="0.25">
      <c r="A2591" s="3">
        <f>RSI!A2591</f>
        <v>45779</v>
      </c>
      <c r="B2591" s="2">
        <f>RSI!B2591</f>
        <v>38.296999999999997</v>
      </c>
      <c r="C2591" s="2">
        <f>RSI!I2591</f>
        <v>67.531343174369368</v>
      </c>
      <c r="D2591" s="2">
        <f>MACD!E2591</f>
        <v>-5.1297100062761558E-2</v>
      </c>
      <c r="E2591" s="2">
        <f>MACD!F2591</f>
        <v>-0.20851033717525039</v>
      </c>
      <c r="F2591" s="2">
        <f>'Moving Avg'!D2591</f>
        <v>38.295139999999996</v>
      </c>
      <c r="G2591" s="2">
        <f>'Moving Avg'!F2591</f>
        <v>37.978439999999999</v>
      </c>
      <c r="H2591" s="2">
        <f>'Moving Avg'!G2591</f>
        <v>36.498474000000002</v>
      </c>
      <c r="I2591" s="2">
        <f>'Moving Avg'!H2591</f>
        <v>34.683562500000008</v>
      </c>
      <c r="J2591" s="6" t="str">
        <f>OBV!F2591</f>
        <v>BEARISH</v>
      </c>
      <c r="K2591" s="6" t="str">
        <f>OBV!G2591</f>
        <v>NEUTRAL</v>
      </c>
      <c r="L2591" s="6" t="str">
        <f>OBV!H2591</f>
        <v>CONFIRMED BEARISH</v>
      </c>
      <c r="M2591" s="8">
        <f t="shared" si="403"/>
        <v>50</v>
      </c>
      <c r="N2591" s="8">
        <f t="shared" si="400"/>
        <v>0</v>
      </c>
      <c r="O2591" s="8">
        <f t="shared" si="401"/>
        <v>50</v>
      </c>
      <c r="P2591" s="8">
        <f t="shared" si="402"/>
        <v>16.5</v>
      </c>
      <c r="Q2591" s="9">
        <f t="shared" si="404"/>
        <v>27.475000000000001</v>
      </c>
      <c r="R2591" s="9">
        <f t="shared" si="405"/>
        <v>31.625</v>
      </c>
      <c r="S2591" s="9">
        <f t="shared" si="406"/>
        <v>27.425000000000001</v>
      </c>
      <c r="T2591" s="9">
        <f t="shared" si="407"/>
        <v>29.125</v>
      </c>
      <c r="U2591" s="8">
        <f t="shared" si="408"/>
        <v>28.841666666666669</v>
      </c>
      <c r="V2591" s="8">
        <f t="shared" si="409"/>
        <v>28.912500000000001</v>
      </c>
    </row>
    <row r="2592" spans="1:22" ht="13.5" x14ac:dyDescent="0.25">
      <c r="A2592" s="3">
        <f>RSI!A2592</f>
        <v>45782</v>
      </c>
      <c r="B2592" s="2">
        <f>RSI!B2592</f>
        <v>38.389000000000003</v>
      </c>
      <c r="C2592" s="2">
        <f>RSI!I2592</f>
        <v>68.864640807129319</v>
      </c>
      <c r="D2592" s="2">
        <f>MACD!E2592</f>
        <v>-3.5822038155949087E-2</v>
      </c>
      <c r="E2592" s="2">
        <f>MACD!F2592</f>
        <v>-0.17397267737139013</v>
      </c>
      <c r="F2592" s="2">
        <f>'Moving Avg'!D2592</f>
        <v>38.331960000000002</v>
      </c>
      <c r="G2592" s="2">
        <f>'Moving Avg'!F2592</f>
        <v>38.067275000000009</v>
      </c>
      <c r="H2592" s="2">
        <f>'Moving Avg'!G2592</f>
        <v>36.580038000000002</v>
      </c>
      <c r="I2592" s="2">
        <f>'Moving Avg'!H2592</f>
        <v>34.700378000000008</v>
      </c>
      <c r="J2592" s="6" t="str">
        <f>OBV!F2592</f>
        <v>BEARISH</v>
      </c>
      <c r="K2592" s="6" t="str">
        <f>OBV!G2592</f>
        <v>NEUTRAL</v>
      </c>
      <c r="L2592" s="6" t="str">
        <f>OBV!H2592</f>
        <v>BEARISH DIVERGENCE</v>
      </c>
      <c r="M2592" s="8">
        <f t="shared" si="403"/>
        <v>50</v>
      </c>
      <c r="N2592" s="8">
        <f t="shared" si="400"/>
        <v>0</v>
      </c>
      <c r="O2592" s="8">
        <f t="shared" si="401"/>
        <v>50</v>
      </c>
      <c r="P2592" s="8">
        <f t="shared" si="402"/>
        <v>16.5</v>
      </c>
      <c r="Q2592" s="9">
        <f t="shared" si="404"/>
        <v>27.475000000000001</v>
      </c>
      <c r="R2592" s="9">
        <f t="shared" si="405"/>
        <v>31.625</v>
      </c>
      <c r="S2592" s="9">
        <f t="shared" si="406"/>
        <v>27.425000000000001</v>
      </c>
      <c r="T2592" s="9">
        <f t="shared" si="407"/>
        <v>29.125</v>
      </c>
      <c r="U2592" s="8">
        <f t="shared" si="408"/>
        <v>28.841666666666669</v>
      </c>
      <c r="V2592" s="8">
        <f t="shared" si="409"/>
        <v>28.912500000000001</v>
      </c>
    </row>
    <row r="2593" spans="1:22" ht="13.5" x14ac:dyDescent="0.25">
      <c r="A2593" s="3">
        <f>RSI!A2593</f>
        <v>45783</v>
      </c>
      <c r="B2593" s="2">
        <f>RSI!B2593</f>
        <v>38.453499999999998</v>
      </c>
      <c r="C2593" s="2">
        <f>RSI!I2593</f>
        <v>69.800936093254094</v>
      </c>
      <c r="D2593" s="2">
        <f>MACD!E2593</f>
        <v>-2.8017108876753127E-2</v>
      </c>
      <c r="E2593" s="2">
        <f>MACD!F2593</f>
        <v>-0.14478156367246273</v>
      </c>
      <c r="F2593" s="2">
        <f>'Moving Avg'!D2593</f>
        <v>38.363259999999997</v>
      </c>
      <c r="G2593" s="2">
        <f>'Moving Avg'!F2593</f>
        <v>38.087990000000005</v>
      </c>
      <c r="H2593" s="2">
        <f>'Moving Avg'!G2593</f>
        <v>36.660499999999999</v>
      </c>
      <c r="I2593" s="2">
        <f>'Moving Avg'!H2593</f>
        <v>34.717556000000002</v>
      </c>
      <c r="J2593" s="6" t="str">
        <f>OBV!F2593</f>
        <v>BEARISH</v>
      </c>
      <c r="K2593" s="6" t="str">
        <f>OBV!G2593</f>
        <v>NEUTRAL</v>
      </c>
      <c r="L2593" s="6" t="str">
        <f>OBV!H2593</f>
        <v>BEARISH DIVERGENCE</v>
      </c>
      <c r="M2593" s="8">
        <f t="shared" si="403"/>
        <v>50</v>
      </c>
      <c r="N2593" s="8">
        <f t="shared" si="400"/>
        <v>0</v>
      </c>
      <c r="O2593" s="8">
        <f t="shared" si="401"/>
        <v>50</v>
      </c>
      <c r="P2593" s="8">
        <f t="shared" si="402"/>
        <v>16.5</v>
      </c>
      <c r="Q2593" s="9">
        <f t="shared" si="404"/>
        <v>27.475000000000001</v>
      </c>
      <c r="R2593" s="9">
        <f t="shared" si="405"/>
        <v>31.625</v>
      </c>
      <c r="S2593" s="9">
        <f t="shared" si="406"/>
        <v>27.425000000000001</v>
      </c>
      <c r="T2593" s="9">
        <f t="shared" si="407"/>
        <v>29.125</v>
      </c>
      <c r="U2593" s="8">
        <f t="shared" si="408"/>
        <v>28.841666666666669</v>
      </c>
      <c r="V2593" s="8">
        <f t="shared" si="409"/>
        <v>28.912500000000001</v>
      </c>
    </row>
    <row r="2594" spans="1:22" ht="13.5" x14ac:dyDescent="0.25">
      <c r="A2594" s="3">
        <f>RSI!A2594</f>
        <v>45784</v>
      </c>
      <c r="B2594" s="2">
        <f>RSI!B2594</f>
        <v>38.471899999999998</v>
      </c>
      <c r="C2594" s="2">
        <f>RSI!I2594</f>
        <v>70.077376432598754</v>
      </c>
      <c r="D2594" s="2">
        <f>MACD!E2594</f>
        <v>-3.180849352835935E-2</v>
      </c>
      <c r="E2594" s="2">
        <f>MACD!F2594</f>
        <v>-0.12218694964364206</v>
      </c>
      <c r="F2594" s="2">
        <f>'Moving Avg'!D2594</f>
        <v>38.398240000000001</v>
      </c>
      <c r="G2594" s="2">
        <f>'Moving Avg'!F2594</f>
        <v>38.124355000000001</v>
      </c>
      <c r="H2594" s="2">
        <f>'Moving Avg'!G2594</f>
        <v>36.741698</v>
      </c>
      <c r="I2594" s="2">
        <f>'Moving Avg'!H2594</f>
        <v>34.736775999999999</v>
      </c>
      <c r="J2594" s="6" t="str">
        <f>OBV!F2594</f>
        <v>BULLISH</v>
      </c>
      <c r="K2594" s="6" t="str">
        <f>OBV!G2594</f>
        <v>NEUTRAL</v>
      </c>
      <c r="L2594" s="6" t="str">
        <f>OBV!H2594</f>
        <v>CONFIRMED BULLISH</v>
      </c>
      <c r="M2594" s="8">
        <f t="shared" si="403"/>
        <v>0</v>
      </c>
      <c r="N2594" s="8">
        <f t="shared" si="400"/>
        <v>0</v>
      </c>
      <c r="O2594" s="8">
        <f t="shared" si="401"/>
        <v>50</v>
      </c>
      <c r="P2594" s="8">
        <f t="shared" si="402"/>
        <v>83.5</v>
      </c>
      <c r="Q2594" s="9">
        <f t="shared" si="404"/>
        <v>20.024999999999999</v>
      </c>
      <c r="R2594" s="9">
        <f t="shared" si="405"/>
        <v>38.375</v>
      </c>
      <c r="S2594" s="9">
        <f t="shared" si="406"/>
        <v>50.075000000000003</v>
      </c>
      <c r="T2594" s="9">
        <f t="shared" si="407"/>
        <v>33.375</v>
      </c>
      <c r="U2594" s="8">
        <f t="shared" si="408"/>
        <v>36.158333333333331</v>
      </c>
      <c r="V2594" s="8">
        <f t="shared" si="409"/>
        <v>35.462499999999999</v>
      </c>
    </row>
    <row r="2595" spans="1:22" ht="13.5" x14ac:dyDescent="0.25">
      <c r="A2595" s="3">
        <f>RSI!A2595</f>
        <v>45785</v>
      </c>
      <c r="B2595" s="2">
        <f>RSI!B2595</f>
        <v>38.435000000000002</v>
      </c>
      <c r="C2595" s="2">
        <f>RSI!I2595</f>
        <v>68.718822536613501</v>
      </c>
      <c r="D2595" s="2">
        <f>MACD!E2595</f>
        <v>-2.2670022887560037E-2</v>
      </c>
      <c r="E2595" s="2">
        <f>MACD!F2595</f>
        <v>-0.10228356429242566</v>
      </c>
      <c r="F2595" s="2">
        <f>'Moving Avg'!D2595</f>
        <v>38.409280000000003</v>
      </c>
      <c r="G2595" s="2">
        <f>'Moving Avg'!F2595</f>
        <v>38.16808000000001</v>
      </c>
      <c r="H2595" s="2">
        <f>'Moving Avg'!G2595</f>
        <v>36.829153999999996</v>
      </c>
      <c r="I2595" s="2">
        <f>'Moving Avg'!H2595</f>
        <v>34.753861499999999</v>
      </c>
      <c r="J2595" s="6" t="str">
        <f>OBV!F2595</f>
        <v>BEARISH</v>
      </c>
      <c r="K2595" s="6" t="str">
        <f>OBV!G2595</f>
        <v>NEUTRAL</v>
      </c>
      <c r="L2595" s="6" t="str">
        <f>OBV!H2595</f>
        <v>BEARISH DIVERGENCE</v>
      </c>
      <c r="M2595" s="8">
        <f t="shared" si="403"/>
        <v>50</v>
      </c>
      <c r="N2595" s="8">
        <f t="shared" si="400"/>
        <v>0</v>
      </c>
      <c r="O2595" s="8">
        <f t="shared" si="401"/>
        <v>50</v>
      </c>
      <c r="P2595" s="8">
        <f t="shared" si="402"/>
        <v>16.5</v>
      </c>
      <c r="Q2595" s="9">
        <f t="shared" si="404"/>
        <v>27.475000000000001</v>
      </c>
      <c r="R2595" s="9">
        <f t="shared" si="405"/>
        <v>31.625</v>
      </c>
      <c r="S2595" s="9">
        <f t="shared" si="406"/>
        <v>27.425000000000001</v>
      </c>
      <c r="T2595" s="9">
        <f t="shared" si="407"/>
        <v>29.125</v>
      </c>
      <c r="U2595" s="8">
        <f t="shared" si="408"/>
        <v>28.841666666666669</v>
      </c>
      <c r="V2595" s="8">
        <f t="shared" si="409"/>
        <v>28.912500000000001</v>
      </c>
    </row>
    <row r="2596" spans="1:22" ht="13.5" x14ac:dyDescent="0.25">
      <c r="A2596" s="3">
        <f>RSI!A2596</f>
        <v>45786</v>
      </c>
      <c r="B2596" s="2">
        <f>RSI!B2596</f>
        <v>38.370600000000003</v>
      </c>
      <c r="C2596" s="2">
        <f>RSI!I2596</f>
        <v>66.302938957002596</v>
      </c>
      <c r="D2596" s="2">
        <f>MACD!E2596</f>
        <v>4.675436320295745E-2</v>
      </c>
      <c r="E2596" s="2">
        <f>MACD!F2596</f>
        <v>-7.2475978793349036E-2</v>
      </c>
      <c r="F2596" s="2">
        <f>'Moving Avg'!D2596</f>
        <v>38.423999999999999</v>
      </c>
      <c r="G2596" s="2">
        <f>'Moving Avg'!F2596</f>
        <v>38.199380000000005</v>
      </c>
      <c r="H2596" s="2">
        <f>'Moving Avg'!G2596</f>
        <v>36.904644000000005</v>
      </c>
      <c r="I2596" s="2">
        <f>'Moving Avg'!H2596</f>
        <v>34.770625000000003</v>
      </c>
      <c r="J2596" s="6" t="str">
        <f>OBV!F2596</f>
        <v>BULLISH</v>
      </c>
      <c r="K2596" s="6" t="str">
        <f>OBV!G2596</f>
        <v>NEUTRAL</v>
      </c>
      <c r="L2596" s="6" t="str">
        <f>OBV!H2596</f>
        <v>CONFIRMED BULLISH</v>
      </c>
      <c r="M2596" s="8">
        <f t="shared" si="403"/>
        <v>50</v>
      </c>
      <c r="N2596" s="8">
        <f t="shared" si="400"/>
        <v>0</v>
      </c>
      <c r="O2596" s="8">
        <f t="shared" si="401"/>
        <v>50</v>
      </c>
      <c r="P2596" s="8">
        <f t="shared" si="402"/>
        <v>83.5</v>
      </c>
      <c r="Q2596" s="9">
        <f t="shared" si="404"/>
        <v>37.524999999999999</v>
      </c>
      <c r="R2596" s="9">
        <f t="shared" si="405"/>
        <v>48.375</v>
      </c>
      <c r="S2596" s="9">
        <f t="shared" si="406"/>
        <v>57.575000000000003</v>
      </c>
      <c r="T2596" s="9">
        <f t="shared" si="407"/>
        <v>45.875</v>
      </c>
      <c r="U2596" s="8">
        <f t="shared" si="408"/>
        <v>47.82500000000001</v>
      </c>
      <c r="V2596" s="8">
        <f t="shared" si="409"/>
        <v>47.337500000000006</v>
      </c>
    </row>
    <row r="2597" spans="1:22" ht="13.5" x14ac:dyDescent="0.25">
      <c r="A2597" s="3">
        <f>RSI!A2597</f>
        <v>45789</v>
      </c>
      <c r="B2597" s="2">
        <f>RSI!B2597</f>
        <v>38.204900000000002</v>
      </c>
      <c r="C2597" s="2">
        <f>RSI!I2597</f>
        <v>60.417431981374285</v>
      </c>
      <c r="D2597" s="2">
        <f>MACD!E2597</f>
        <v>6.7723276941080712E-2</v>
      </c>
      <c r="E2597" s="2">
        <f>MACD!F2597</f>
        <v>-4.443612764646309E-2</v>
      </c>
      <c r="F2597" s="2">
        <f>'Moving Avg'!D2597</f>
        <v>38.387180000000001</v>
      </c>
      <c r="G2597" s="2">
        <f>'Moving Avg'!F2597</f>
        <v>38.213189999999997</v>
      </c>
      <c r="H2597" s="2">
        <f>'Moving Avg'!G2597</f>
        <v>36.974610000000006</v>
      </c>
      <c r="I2597" s="2">
        <f>'Moving Avg'!H2597</f>
        <v>34.786918000000007</v>
      </c>
      <c r="J2597" s="6" t="str">
        <f>OBV!F2597</f>
        <v>BEARISH</v>
      </c>
      <c r="K2597" s="6" t="str">
        <f>OBV!G2597</f>
        <v>NEUTRAL</v>
      </c>
      <c r="L2597" s="6" t="str">
        <f>OBV!H2597</f>
        <v>CONFIRMED BEARISH</v>
      </c>
      <c r="M2597" s="8">
        <f t="shared" si="403"/>
        <v>50</v>
      </c>
      <c r="N2597" s="8">
        <f t="shared" si="400"/>
        <v>0</v>
      </c>
      <c r="O2597" s="8">
        <f t="shared" si="401"/>
        <v>50</v>
      </c>
      <c r="P2597" s="8">
        <f t="shared" si="402"/>
        <v>16.5</v>
      </c>
      <c r="Q2597" s="9">
        <f t="shared" si="404"/>
        <v>27.475000000000001</v>
      </c>
      <c r="R2597" s="9">
        <f t="shared" si="405"/>
        <v>31.625</v>
      </c>
      <c r="S2597" s="9">
        <f t="shared" si="406"/>
        <v>27.425000000000001</v>
      </c>
      <c r="T2597" s="9">
        <f t="shared" si="407"/>
        <v>29.125</v>
      </c>
      <c r="U2597" s="8">
        <f t="shared" si="408"/>
        <v>28.841666666666669</v>
      </c>
      <c r="V2597" s="8">
        <f t="shared" si="409"/>
        <v>28.912500000000001</v>
      </c>
    </row>
    <row r="2598" spans="1:22" ht="13.5" x14ac:dyDescent="0.25">
      <c r="A2598" s="3">
        <f>RSI!A2598</f>
        <v>45790</v>
      </c>
      <c r="B2598" s="2">
        <f>RSI!B2598</f>
        <v>38.296999999999997</v>
      </c>
      <c r="C2598" s="2">
        <f>RSI!I2598</f>
        <v>62.414501657695354</v>
      </c>
      <c r="D2598" s="2">
        <f>MACD!E2598</f>
        <v>9.0727146371904155E-2</v>
      </c>
      <c r="E2598" s="2">
        <f>MACD!F2598</f>
        <v>-1.7403472842789643E-2</v>
      </c>
      <c r="F2598" s="2">
        <f>'Moving Avg'!D2598</f>
        <v>38.355879999999999</v>
      </c>
      <c r="G2598" s="2">
        <f>'Moving Avg'!F2598</f>
        <v>38.232984999999999</v>
      </c>
      <c r="H2598" s="2">
        <f>'Moving Avg'!G2598</f>
        <v>37.046418000000003</v>
      </c>
      <c r="I2598" s="2">
        <f>'Moving Avg'!H2598</f>
        <v>34.803671500000007</v>
      </c>
      <c r="J2598" s="6" t="str">
        <f>OBV!F2598</f>
        <v>BULLISH</v>
      </c>
      <c r="K2598" s="6" t="str">
        <f>OBV!G2598</f>
        <v>NEUTRAL</v>
      </c>
      <c r="L2598" s="6" t="str">
        <f>OBV!H2598</f>
        <v>BULLISH DIVERGENCE</v>
      </c>
      <c r="M2598" s="8">
        <f t="shared" si="403"/>
        <v>50</v>
      </c>
      <c r="N2598" s="8">
        <f t="shared" si="400"/>
        <v>0</v>
      </c>
      <c r="O2598" s="8">
        <f t="shared" si="401"/>
        <v>50</v>
      </c>
      <c r="P2598" s="8">
        <f t="shared" si="402"/>
        <v>66.5</v>
      </c>
      <c r="Q2598" s="9">
        <f t="shared" si="404"/>
        <v>34.975000000000001</v>
      </c>
      <c r="R2598" s="9">
        <f t="shared" si="405"/>
        <v>44.125</v>
      </c>
      <c r="S2598" s="9">
        <f t="shared" si="406"/>
        <v>49.924999999999997</v>
      </c>
      <c r="T2598" s="9">
        <f t="shared" si="407"/>
        <v>41.625</v>
      </c>
      <c r="U2598" s="8">
        <f t="shared" si="408"/>
        <v>43.008333333333326</v>
      </c>
      <c r="V2598" s="8">
        <f t="shared" si="409"/>
        <v>42.662499999999994</v>
      </c>
    </row>
    <row r="2599" spans="1:22" ht="13.5" x14ac:dyDescent="0.25">
      <c r="A2599" s="3">
        <f>RSI!A2599</f>
        <v>45791</v>
      </c>
      <c r="B2599" s="2">
        <f>RSI!B2599</f>
        <v>38.343000000000004</v>
      </c>
      <c r="C2599" s="2">
        <f>RSI!I2599</f>
        <v>63.407534935185531</v>
      </c>
      <c r="D2599" s="2">
        <f>MACD!E2599</f>
        <v>0.10430878599579785</v>
      </c>
      <c r="E2599" s="2">
        <f>MACD!F2599</f>
        <v>6.9389789249278567E-3</v>
      </c>
      <c r="F2599" s="2">
        <f>'Moving Avg'!D2599</f>
        <v>38.330100000000002</v>
      </c>
      <c r="G2599" s="2">
        <f>'Moving Avg'!F2599</f>
        <v>38.255079999999992</v>
      </c>
      <c r="H2599" s="2">
        <f>'Moving Avg'!G2599</f>
        <v>37.093368000000005</v>
      </c>
      <c r="I2599" s="2">
        <f>'Moving Avg'!H2599</f>
        <v>34.820694999999994</v>
      </c>
      <c r="J2599" s="6" t="str">
        <f>OBV!F2599</f>
        <v>BEARISH</v>
      </c>
      <c r="K2599" s="6" t="str">
        <f>OBV!G2599</f>
        <v>NEUTRAL</v>
      </c>
      <c r="L2599" s="6" t="str">
        <f>OBV!H2599</f>
        <v>CONFIRMED BEARISH</v>
      </c>
      <c r="M2599" s="8">
        <f t="shared" si="403"/>
        <v>50</v>
      </c>
      <c r="N2599" s="8">
        <f t="shared" si="400"/>
        <v>0</v>
      </c>
      <c r="O2599" s="8">
        <f t="shared" si="401"/>
        <v>50</v>
      </c>
      <c r="P2599" s="8">
        <f t="shared" si="402"/>
        <v>16.5</v>
      </c>
      <c r="Q2599" s="9">
        <f t="shared" si="404"/>
        <v>27.475000000000001</v>
      </c>
      <c r="R2599" s="9">
        <f t="shared" si="405"/>
        <v>31.625</v>
      </c>
      <c r="S2599" s="9">
        <f t="shared" si="406"/>
        <v>27.425000000000001</v>
      </c>
      <c r="T2599" s="9">
        <f t="shared" si="407"/>
        <v>29.125</v>
      </c>
      <c r="U2599" s="8">
        <f t="shared" si="408"/>
        <v>28.841666666666669</v>
      </c>
      <c r="V2599" s="8">
        <f t="shared" si="409"/>
        <v>28.912500000000001</v>
      </c>
    </row>
    <row r="2600" spans="1:22" ht="13.5" x14ac:dyDescent="0.25">
      <c r="A2600" s="3">
        <f>RSI!A2600</f>
        <v>45792</v>
      </c>
      <c r="B2600" s="2">
        <f>RSI!B2600</f>
        <v>38.343000000000004</v>
      </c>
      <c r="C2600" s="2">
        <f>RSI!I2600</f>
        <v>63.407534935185531</v>
      </c>
      <c r="D2600" s="2">
        <f>MACD!E2600</f>
        <v>0.12597521264135025</v>
      </c>
      <c r="E2600" s="2">
        <f>MACD!F2600</f>
        <v>3.0746225668212338E-2</v>
      </c>
      <c r="F2600" s="2">
        <f>'Moving Avg'!D2600</f>
        <v>38.311700000000009</v>
      </c>
      <c r="G2600" s="2">
        <f>'Moving Avg'!F2600</f>
        <v>38.275794999999995</v>
      </c>
      <c r="H2600" s="2">
        <f>'Moving Avg'!G2600</f>
        <v>37.140318000000008</v>
      </c>
      <c r="I2600" s="2">
        <f>'Moving Avg'!H2600</f>
        <v>34.839270500000005</v>
      </c>
      <c r="J2600" s="6" t="str">
        <f>OBV!F2600</f>
        <v>BULLISH</v>
      </c>
      <c r="K2600" s="6" t="str">
        <f>OBV!G2600</f>
        <v>NEUTRAL</v>
      </c>
      <c r="L2600" s="6" t="str">
        <f>OBV!H2600</f>
        <v>BULLISH DIVERGENCE</v>
      </c>
      <c r="M2600" s="8">
        <f t="shared" si="403"/>
        <v>50</v>
      </c>
      <c r="N2600" s="8">
        <f t="shared" si="400"/>
        <v>0</v>
      </c>
      <c r="O2600" s="8">
        <f t="shared" si="401"/>
        <v>50</v>
      </c>
      <c r="P2600" s="8">
        <f t="shared" si="402"/>
        <v>66.5</v>
      </c>
      <c r="Q2600" s="9">
        <f t="shared" si="404"/>
        <v>34.975000000000001</v>
      </c>
      <c r="R2600" s="9">
        <f t="shared" si="405"/>
        <v>44.125</v>
      </c>
      <c r="S2600" s="9">
        <f t="shared" si="406"/>
        <v>49.924999999999997</v>
      </c>
      <c r="T2600" s="9">
        <f t="shared" si="407"/>
        <v>41.625</v>
      </c>
      <c r="U2600" s="8">
        <f t="shared" si="408"/>
        <v>43.008333333333326</v>
      </c>
      <c r="V2600" s="8">
        <f t="shared" si="409"/>
        <v>42.662499999999994</v>
      </c>
    </row>
    <row r="2601" spans="1:22" ht="13.5" x14ac:dyDescent="0.25">
      <c r="A2601" s="3">
        <f>RSI!A2601</f>
        <v>45793</v>
      </c>
      <c r="B2601" s="2">
        <f>RSI!B2601</f>
        <v>38.296999999999997</v>
      </c>
      <c r="C2601" s="2">
        <f>RSI!I2601</f>
        <v>61.522384486671314</v>
      </c>
      <c r="D2601" s="2">
        <f>MACD!E2601</f>
        <v>0.13260303736203838</v>
      </c>
      <c r="E2601" s="2">
        <f>MACD!F2601</f>
        <v>5.1117588006977549E-2</v>
      </c>
      <c r="F2601" s="2">
        <f>'Moving Avg'!D2601</f>
        <v>38.296980000000005</v>
      </c>
      <c r="G2601" s="2">
        <f>'Moving Avg'!F2601</f>
        <v>38.289604999999995</v>
      </c>
      <c r="H2601" s="2">
        <f>'Moving Avg'!G2601</f>
        <v>37.188190000000006</v>
      </c>
      <c r="I2601" s="2">
        <f>'Moving Avg'!H2601</f>
        <v>34.858013999999997</v>
      </c>
      <c r="J2601" s="6" t="str">
        <f>OBV!F2601</f>
        <v>BULLISH</v>
      </c>
      <c r="K2601" s="6" t="str">
        <f>OBV!G2601</f>
        <v>NEUTRAL</v>
      </c>
      <c r="L2601" s="6" t="str">
        <f>OBV!H2601</f>
        <v>BULLISH DIVERGENCE</v>
      </c>
      <c r="M2601" s="8">
        <f t="shared" si="403"/>
        <v>50</v>
      </c>
      <c r="N2601" s="8">
        <f t="shared" si="400"/>
        <v>0</v>
      </c>
      <c r="O2601" s="8">
        <f t="shared" si="401"/>
        <v>50</v>
      </c>
      <c r="P2601" s="8">
        <f t="shared" si="402"/>
        <v>66.5</v>
      </c>
      <c r="Q2601" s="9">
        <f t="shared" si="404"/>
        <v>34.975000000000001</v>
      </c>
      <c r="R2601" s="9">
        <f t="shared" si="405"/>
        <v>44.125</v>
      </c>
      <c r="S2601" s="9">
        <f t="shared" si="406"/>
        <v>49.924999999999997</v>
      </c>
      <c r="T2601" s="9">
        <f t="shared" si="407"/>
        <v>41.625</v>
      </c>
      <c r="U2601" s="8">
        <f t="shared" si="408"/>
        <v>43.008333333333326</v>
      </c>
      <c r="V2601" s="8">
        <f t="shared" si="409"/>
        <v>42.662499999999994</v>
      </c>
    </row>
    <row r="2602" spans="1:22" ht="13.5" x14ac:dyDescent="0.25">
      <c r="A2602" s="3">
        <f>RSI!A2602</f>
        <v>45796</v>
      </c>
      <c r="B2602" s="2">
        <f>RSI!B2602</f>
        <v>38.296999999999997</v>
      </c>
      <c r="C2602" s="2">
        <f>RSI!I2602</f>
        <v>61.522384486671314</v>
      </c>
      <c r="D2602" s="2">
        <f>MACD!E2602</f>
        <v>0.15043847795674736</v>
      </c>
      <c r="E2602" s="2">
        <f>MACD!F2602</f>
        <v>7.0981765996931512E-2</v>
      </c>
      <c r="F2602" s="2">
        <f>'Moving Avg'!D2602</f>
        <v>38.315399999999997</v>
      </c>
      <c r="G2602" s="2">
        <f>'Moving Avg'!F2602</f>
        <v>38.303414999999994</v>
      </c>
      <c r="H2602" s="2">
        <f>'Moving Avg'!G2602</f>
        <v>37.233300000000007</v>
      </c>
      <c r="I2602" s="2">
        <f>'Moving Avg'!H2602</f>
        <v>34.876359499999992</v>
      </c>
      <c r="J2602" s="6" t="str">
        <f>OBV!F2602</f>
        <v>BULLISH</v>
      </c>
      <c r="K2602" s="6" t="str">
        <f>OBV!G2602</f>
        <v>NEUTRAL</v>
      </c>
      <c r="L2602" s="6" t="str">
        <f>OBV!H2602</f>
        <v>CONFIRMED BULLISH</v>
      </c>
      <c r="M2602" s="8">
        <f t="shared" si="403"/>
        <v>50</v>
      </c>
      <c r="N2602" s="8">
        <f t="shared" si="400"/>
        <v>0</v>
      </c>
      <c r="O2602" s="8">
        <f t="shared" si="401"/>
        <v>50</v>
      </c>
      <c r="P2602" s="8">
        <f t="shared" si="402"/>
        <v>83.5</v>
      </c>
      <c r="Q2602" s="9">
        <f t="shared" si="404"/>
        <v>37.524999999999999</v>
      </c>
      <c r="R2602" s="9">
        <f t="shared" si="405"/>
        <v>48.375</v>
      </c>
      <c r="S2602" s="9">
        <f t="shared" si="406"/>
        <v>57.575000000000003</v>
      </c>
      <c r="T2602" s="9">
        <f t="shared" si="407"/>
        <v>45.875</v>
      </c>
      <c r="U2602" s="8">
        <f t="shared" si="408"/>
        <v>47.82500000000001</v>
      </c>
      <c r="V2602" s="8">
        <f t="shared" si="409"/>
        <v>47.337500000000006</v>
      </c>
    </row>
    <row r="2603" spans="1:22" ht="13.5" x14ac:dyDescent="0.25">
      <c r="A2603" s="3">
        <f>RSI!A2603</f>
        <v>45797</v>
      </c>
      <c r="B2603" s="2">
        <f>RSI!B2603</f>
        <v>38.799999999999997</v>
      </c>
      <c r="C2603" s="2">
        <f>RSI!I2603</f>
        <v>72.05768715492195</v>
      </c>
      <c r="D2603" s="2">
        <f>MACD!E2603</f>
        <v>0.13640996585338172</v>
      </c>
      <c r="E2603" s="2">
        <f>MACD!F2603</f>
        <v>8.4067405968221556E-2</v>
      </c>
      <c r="F2603" s="2">
        <f>'Moving Avg'!D2603</f>
        <v>38.415999999999997</v>
      </c>
      <c r="G2603" s="2">
        <f>'Moving Avg'!F2603</f>
        <v>38.340995000000007</v>
      </c>
      <c r="H2603" s="2">
        <f>'Moving Avg'!G2603</f>
        <v>37.291232000000008</v>
      </c>
      <c r="I2603" s="2">
        <f>'Moving Avg'!H2603</f>
        <v>34.898254999999999</v>
      </c>
      <c r="J2603" s="6" t="str">
        <f>OBV!F2603</f>
        <v>BULLISH</v>
      </c>
      <c r="K2603" s="6" t="str">
        <f>OBV!G2603</f>
        <v>NEUTRAL</v>
      </c>
      <c r="L2603" s="6" t="str">
        <f>OBV!H2603</f>
        <v>BULLISH DIVERGENCE</v>
      </c>
      <c r="M2603" s="8">
        <f t="shared" si="403"/>
        <v>0</v>
      </c>
      <c r="N2603" s="8">
        <f t="shared" si="400"/>
        <v>0</v>
      </c>
      <c r="O2603" s="8">
        <f t="shared" si="401"/>
        <v>50</v>
      </c>
      <c r="P2603" s="8">
        <f t="shared" si="402"/>
        <v>66.5</v>
      </c>
      <c r="Q2603" s="9">
        <f t="shared" si="404"/>
        <v>17.475000000000001</v>
      </c>
      <c r="R2603" s="9">
        <f t="shared" si="405"/>
        <v>34.125</v>
      </c>
      <c r="S2603" s="9">
        <f t="shared" si="406"/>
        <v>42.424999999999997</v>
      </c>
      <c r="T2603" s="9">
        <f t="shared" si="407"/>
        <v>29.125</v>
      </c>
      <c r="U2603" s="8">
        <f t="shared" si="408"/>
        <v>31.341666666666669</v>
      </c>
      <c r="V2603" s="8">
        <f t="shared" si="409"/>
        <v>30.787500000000001</v>
      </c>
    </row>
    <row r="2604" spans="1:22" ht="13.5" x14ac:dyDescent="0.25">
      <c r="A2604" s="3">
        <f>RSI!A2604</f>
        <v>45798</v>
      </c>
      <c r="B2604" s="2">
        <f>RSI!B2604</f>
        <v>38.700000000000003</v>
      </c>
      <c r="C2604" s="2">
        <f>RSI!I2604</f>
        <v>68.067481787834097</v>
      </c>
      <c r="D2604" s="2">
        <f>MACD!E2604</f>
        <v>0.130153895506254</v>
      </c>
      <c r="E2604" s="2">
        <f>MACD!F2604</f>
        <v>9.3284703875828046E-2</v>
      </c>
      <c r="F2604" s="2">
        <f>'Moving Avg'!D2604</f>
        <v>38.487400000000001</v>
      </c>
      <c r="G2604" s="2">
        <f>'Moving Avg'!F2604</f>
        <v>38.374955000000007</v>
      </c>
      <c r="H2604" s="2">
        <f>'Moving Avg'!G2604</f>
        <v>37.34900600000001</v>
      </c>
      <c r="I2604" s="2">
        <f>'Moving Avg'!H2604</f>
        <v>34.919809999999998</v>
      </c>
      <c r="J2604" s="6" t="str">
        <f>OBV!F2604</f>
        <v>BEARISH</v>
      </c>
      <c r="K2604" s="6" t="str">
        <f>OBV!G2604</f>
        <v>NEUTRAL</v>
      </c>
      <c r="L2604" s="6" t="str">
        <f>OBV!H2604</f>
        <v>CONFIRMED BEARISH</v>
      </c>
      <c r="M2604" s="8">
        <f t="shared" si="403"/>
        <v>50</v>
      </c>
      <c r="N2604" s="8">
        <f t="shared" si="400"/>
        <v>0</v>
      </c>
      <c r="O2604" s="8">
        <f t="shared" si="401"/>
        <v>50</v>
      </c>
      <c r="P2604" s="8">
        <f t="shared" si="402"/>
        <v>16.5</v>
      </c>
      <c r="Q2604" s="9">
        <f t="shared" si="404"/>
        <v>27.475000000000001</v>
      </c>
      <c r="R2604" s="9">
        <f t="shared" si="405"/>
        <v>31.625</v>
      </c>
      <c r="S2604" s="9">
        <f t="shared" si="406"/>
        <v>27.425000000000001</v>
      </c>
      <c r="T2604" s="9">
        <f t="shared" si="407"/>
        <v>29.125</v>
      </c>
      <c r="U2604" s="8">
        <f t="shared" si="408"/>
        <v>28.841666666666669</v>
      </c>
      <c r="V2604" s="8">
        <f t="shared" si="409"/>
        <v>28.912500000000001</v>
      </c>
    </row>
    <row r="2605" spans="1:22" ht="13.5" x14ac:dyDescent="0.25">
      <c r="A2605" s="3">
        <f>RSI!A2605</f>
        <v>45799</v>
      </c>
      <c r="B2605" s="2">
        <f>RSI!B2605</f>
        <v>38.700000000000003</v>
      </c>
      <c r="C2605" s="2">
        <f>RSI!I2605</f>
        <v>68.067481787834097</v>
      </c>
      <c r="D2605" s="2">
        <f>MACD!E2605</f>
        <v>0.11549282733678012</v>
      </c>
      <c r="E2605" s="2">
        <f>MACD!F2605</f>
        <v>9.7726328568018467E-2</v>
      </c>
      <c r="F2605" s="2">
        <f>'Moving Avg'!D2605</f>
        <v>38.558799999999998</v>
      </c>
      <c r="G2605" s="2">
        <f>'Moving Avg'!F2605</f>
        <v>38.404315000000004</v>
      </c>
      <c r="H2605" s="2">
        <f>'Moving Avg'!G2605</f>
        <v>37.406780000000005</v>
      </c>
      <c r="I2605" s="2">
        <f>'Moving Avg'!H2605</f>
        <v>34.942160999999992</v>
      </c>
      <c r="J2605" s="6" t="str">
        <f>OBV!F2605</f>
        <v>BEARISH</v>
      </c>
      <c r="K2605" s="6" t="str">
        <f>OBV!G2605</f>
        <v>NEUTRAL</v>
      </c>
      <c r="L2605" s="6" t="str">
        <f>OBV!H2605</f>
        <v>CONFIRMED BEARISH</v>
      </c>
      <c r="M2605" s="8">
        <f t="shared" si="403"/>
        <v>50</v>
      </c>
      <c r="N2605" s="8">
        <f t="shared" si="400"/>
        <v>0</v>
      </c>
      <c r="O2605" s="8">
        <f t="shared" si="401"/>
        <v>50</v>
      </c>
      <c r="P2605" s="8">
        <f t="shared" si="402"/>
        <v>16.5</v>
      </c>
      <c r="Q2605" s="9">
        <f t="shared" si="404"/>
        <v>27.475000000000001</v>
      </c>
      <c r="R2605" s="9">
        <f t="shared" si="405"/>
        <v>31.625</v>
      </c>
      <c r="S2605" s="9">
        <f t="shared" si="406"/>
        <v>27.425000000000001</v>
      </c>
      <c r="T2605" s="9">
        <f t="shared" si="407"/>
        <v>29.125</v>
      </c>
      <c r="U2605" s="8">
        <f t="shared" si="408"/>
        <v>28.841666666666669</v>
      </c>
      <c r="V2605" s="8">
        <f t="shared" si="409"/>
        <v>28.912500000000001</v>
      </c>
    </row>
    <row r="2606" spans="1:22" ht="13.5" x14ac:dyDescent="0.25">
      <c r="A2606" s="3">
        <f>RSI!A2606</f>
        <v>45800</v>
      </c>
      <c r="B2606" s="2">
        <f>RSI!B2606</f>
        <v>38.799999999999997</v>
      </c>
      <c r="C2606" s="2">
        <f>RSI!I2606</f>
        <v>69.994497271934875</v>
      </c>
      <c r="D2606" s="2">
        <f>MACD!E2606</f>
        <v>8.2355035154577649E-2</v>
      </c>
      <c r="E2606" s="2">
        <f>MACD!F2606</f>
        <v>9.4652069885330314E-2</v>
      </c>
      <c r="F2606" s="2">
        <f>'Moving Avg'!D2606</f>
        <v>38.659400000000005</v>
      </c>
      <c r="G2606" s="2">
        <f>'Moving Avg'!F2606</f>
        <v>38.418880000000009</v>
      </c>
      <c r="H2606" s="2">
        <f>'Moving Avg'!G2606</f>
        <v>37.479442000000006</v>
      </c>
      <c r="I2606" s="2">
        <f>'Moving Avg'!H2606</f>
        <v>34.965011999999994</v>
      </c>
      <c r="J2606" s="6" t="str">
        <f>OBV!F2606</f>
        <v>BEARISH</v>
      </c>
      <c r="K2606" s="6" t="str">
        <f>OBV!G2606</f>
        <v>NEUTRAL</v>
      </c>
      <c r="L2606" s="6" t="str">
        <f>OBV!H2606</f>
        <v>CONFIRMED BEARISH</v>
      </c>
      <c r="M2606" s="8">
        <f t="shared" si="403"/>
        <v>50</v>
      </c>
      <c r="N2606" s="8">
        <f t="shared" si="400"/>
        <v>45</v>
      </c>
      <c r="O2606" s="8">
        <f t="shared" si="401"/>
        <v>50</v>
      </c>
      <c r="P2606" s="8">
        <f t="shared" si="402"/>
        <v>16.5</v>
      </c>
      <c r="Q2606" s="9">
        <f t="shared" si="404"/>
        <v>43.225000000000001</v>
      </c>
      <c r="R2606" s="9">
        <f t="shared" si="405"/>
        <v>40.625</v>
      </c>
      <c r="S2606" s="9">
        <f t="shared" si="406"/>
        <v>34.174999999999997</v>
      </c>
      <c r="T2606" s="9">
        <f t="shared" si="407"/>
        <v>40.375</v>
      </c>
      <c r="U2606" s="8">
        <f t="shared" si="408"/>
        <v>39.341666666666661</v>
      </c>
      <c r="V2606" s="8">
        <f t="shared" si="409"/>
        <v>39.599999999999994</v>
      </c>
    </row>
    <row r="2607" spans="1:22" ht="13.5" x14ac:dyDescent="0.25">
      <c r="A2607" s="3">
        <f>RSI!A2607</f>
        <v>45803</v>
      </c>
      <c r="B2607" s="2">
        <f>RSI!B2607</f>
        <v>38.58</v>
      </c>
      <c r="C2607" s="2">
        <f>RSI!I2607</f>
        <v>61.238882293633928</v>
      </c>
      <c r="D2607" s="2">
        <f>MACD!E2607</f>
        <v>4.1364399853378586E-2</v>
      </c>
      <c r="E2607" s="2">
        <f>MACD!F2607</f>
        <v>8.3994535878939972E-2</v>
      </c>
      <c r="F2607" s="2">
        <f>'Moving Avg'!D2607</f>
        <v>38.715999999999994</v>
      </c>
      <c r="G2607" s="2">
        <f>'Moving Avg'!F2607</f>
        <v>38.437635000000007</v>
      </c>
      <c r="H2607" s="2">
        <f>'Moving Avg'!G2607</f>
        <v>37.553412000000009</v>
      </c>
      <c r="I2607" s="2">
        <f>'Moving Avg'!H2607</f>
        <v>34.986762999999989</v>
      </c>
      <c r="J2607" s="6" t="str">
        <f>OBV!F2607</f>
        <v>BEARISH</v>
      </c>
      <c r="K2607" s="6" t="str">
        <f>OBV!G2607</f>
        <v>NEUTRAL</v>
      </c>
      <c r="L2607" s="6" t="str">
        <f>OBV!H2607</f>
        <v>CONFIRMED BEARISH</v>
      </c>
      <c r="M2607" s="8">
        <f t="shared" si="403"/>
        <v>50</v>
      </c>
      <c r="N2607" s="8">
        <f t="shared" si="400"/>
        <v>100</v>
      </c>
      <c r="O2607" s="8">
        <f t="shared" si="401"/>
        <v>50</v>
      </c>
      <c r="P2607" s="8">
        <f t="shared" si="402"/>
        <v>16.5</v>
      </c>
      <c r="Q2607" s="9">
        <f t="shared" si="404"/>
        <v>62.475000000000001</v>
      </c>
      <c r="R2607" s="9">
        <f t="shared" si="405"/>
        <v>51.625</v>
      </c>
      <c r="S2607" s="9">
        <f t="shared" si="406"/>
        <v>42.424999999999997</v>
      </c>
      <c r="T2607" s="9">
        <f t="shared" si="407"/>
        <v>54.125</v>
      </c>
      <c r="U2607" s="8">
        <f t="shared" si="408"/>
        <v>52.17499999999999</v>
      </c>
      <c r="V2607" s="8">
        <f t="shared" si="409"/>
        <v>52.662499999999994</v>
      </c>
    </row>
    <row r="2608" spans="1:22" ht="13.5" x14ac:dyDescent="0.25">
      <c r="A2608" s="3">
        <f>RSI!A2608</f>
        <v>45804</v>
      </c>
      <c r="B2608" s="2">
        <f>RSI!B2608</f>
        <v>38.6</v>
      </c>
      <c r="C2608" s="2">
        <f>RSI!I2608</f>
        <v>61.7078303385819</v>
      </c>
      <c r="D2608" s="2">
        <f>MACD!E2608</f>
        <v>1.7190945986584438E-2</v>
      </c>
      <c r="E2608" s="2">
        <f>MACD!F2608</f>
        <v>7.0633817900468868E-2</v>
      </c>
      <c r="F2608" s="2">
        <f>'Moving Avg'!D2608</f>
        <v>38.676000000000002</v>
      </c>
      <c r="G2608" s="2">
        <f>'Moving Avg'!F2608</f>
        <v>38.452785000000013</v>
      </c>
      <c r="H2608" s="2">
        <f>'Moving Avg'!G2608</f>
        <v>37.633304000000003</v>
      </c>
      <c r="I2608" s="2">
        <f>'Moving Avg'!H2608</f>
        <v>35.007818</v>
      </c>
      <c r="J2608" s="6" t="str">
        <f>OBV!F2608</f>
        <v>BEARISH</v>
      </c>
      <c r="K2608" s="6" t="str">
        <f>OBV!G2608</f>
        <v>NEUTRAL</v>
      </c>
      <c r="L2608" s="6" t="str">
        <f>OBV!H2608</f>
        <v>CONFIRMED BEARISH</v>
      </c>
      <c r="M2608" s="8">
        <f t="shared" si="403"/>
        <v>50</v>
      </c>
      <c r="N2608" s="8">
        <f t="shared" si="400"/>
        <v>100</v>
      </c>
      <c r="O2608" s="8">
        <f t="shared" si="401"/>
        <v>50</v>
      </c>
      <c r="P2608" s="8">
        <f t="shared" si="402"/>
        <v>16.5</v>
      </c>
      <c r="Q2608" s="9">
        <f t="shared" si="404"/>
        <v>62.475000000000001</v>
      </c>
      <c r="R2608" s="9">
        <f t="shared" si="405"/>
        <v>51.625</v>
      </c>
      <c r="S2608" s="9">
        <f t="shared" si="406"/>
        <v>42.424999999999997</v>
      </c>
      <c r="T2608" s="9">
        <f t="shared" si="407"/>
        <v>54.125</v>
      </c>
      <c r="U2608" s="8">
        <f t="shared" si="408"/>
        <v>52.17499999999999</v>
      </c>
      <c r="V2608" s="8">
        <f t="shared" si="409"/>
        <v>52.662499999999994</v>
      </c>
    </row>
    <row r="2609" spans="1:22" ht="13.5" x14ac:dyDescent="0.25">
      <c r="A2609" s="3">
        <f>RSI!A2609</f>
        <v>45805</v>
      </c>
      <c r="B2609" s="2">
        <f>RSI!B2609</f>
        <v>38.74</v>
      </c>
      <c r="C2609" s="2">
        <f>RSI!I2609</f>
        <v>64.908312523869313</v>
      </c>
      <c r="D2609" s="2">
        <f>MACD!E2609</f>
        <v>-8.6907166838301464E-3</v>
      </c>
      <c r="E2609" s="2">
        <f>MACD!F2609</f>
        <v>5.4768910983609066E-2</v>
      </c>
      <c r="F2609" s="2">
        <f>'Moving Avg'!D2609</f>
        <v>38.684000000000005</v>
      </c>
      <c r="G2609" s="2">
        <f>'Moving Avg'!F2609</f>
        <v>38.474935000000009</v>
      </c>
      <c r="H2609" s="2">
        <f>'Moving Avg'!G2609</f>
        <v>37.708448000000004</v>
      </c>
      <c r="I2609" s="2">
        <f>'Moving Avg'!H2609</f>
        <v>35.029572999999999</v>
      </c>
      <c r="J2609" s="6" t="str">
        <f>OBV!F2609</f>
        <v>BULLISH</v>
      </c>
      <c r="K2609" s="6" t="str">
        <f>OBV!G2609</f>
        <v>NEUTRAL</v>
      </c>
      <c r="L2609" s="6" t="str">
        <f>OBV!H2609</f>
        <v>CONFIRMED BULLISH</v>
      </c>
      <c r="M2609" s="8">
        <f t="shared" si="403"/>
        <v>50</v>
      </c>
      <c r="N2609" s="8">
        <f t="shared" si="400"/>
        <v>100</v>
      </c>
      <c r="O2609" s="8">
        <f t="shared" si="401"/>
        <v>50</v>
      </c>
      <c r="P2609" s="8">
        <f t="shared" si="402"/>
        <v>83.5</v>
      </c>
      <c r="Q2609" s="9">
        <f t="shared" si="404"/>
        <v>72.525000000000006</v>
      </c>
      <c r="R2609" s="9">
        <f t="shared" si="405"/>
        <v>68.375</v>
      </c>
      <c r="S2609" s="9">
        <f t="shared" si="406"/>
        <v>72.575000000000003</v>
      </c>
      <c r="T2609" s="9">
        <f t="shared" si="407"/>
        <v>70.875</v>
      </c>
      <c r="U2609" s="8">
        <f t="shared" si="408"/>
        <v>71.158333333333346</v>
      </c>
      <c r="V2609" s="8">
        <f t="shared" si="409"/>
        <v>71.087500000000006</v>
      </c>
    </row>
    <row r="2610" spans="1:22" ht="13.5" x14ac:dyDescent="0.25">
      <c r="A2610" s="3">
        <f>RSI!A2610</f>
        <v>45806</v>
      </c>
      <c r="B2610" s="2">
        <f>RSI!B2610</f>
        <v>38.69</v>
      </c>
      <c r="C2610" s="2">
        <f>RSI!I2610</f>
        <v>62.886731669074138</v>
      </c>
      <c r="D2610" s="2">
        <f>MACD!E2610</f>
        <v>-2.9689845936331949E-2</v>
      </c>
      <c r="E2610" s="2">
        <f>MACD!F2610</f>
        <v>3.7877159599620867E-2</v>
      </c>
      <c r="F2610" s="2">
        <f>'Moving Avg'!D2610</f>
        <v>38.682000000000002</v>
      </c>
      <c r="G2610" s="2">
        <f>'Moving Avg'!F2610</f>
        <v>38.490445000000008</v>
      </c>
      <c r="H2610" s="2">
        <f>'Moving Avg'!G2610</f>
        <v>37.775596</v>
      </c>
      <c r="I2610" s="2">
        <f>'Moving Avg'!H2610</f>
        <v>35.051873999999998</v>
      </c>
      <c r="J2610" s="6" t="str">
        <f>OBV!F2610</f>
        <v>BULLISH</v>
      </c>
      <c r="K2610" s="6" t="str">
        <f>OBV!G2610</f>
        <v>NEUTRAL</v>
      </c>
      <c r="L2610" s="6" t="str">
        <f>OBV!H2610</f>
        <v>BULLISH DIVERGENCE</v>
      </c>
      <c r="M2610" s="8">
        <f t="shared" si="403"/>
        <v>50</v>
      </c>
      <c r="N2610" s="8">
        <f t="shared" si="400"/>
        <v>100</v>
      </c>
      <c r="O2610" s="8">
        <f t="shared" si="401"/>
        <v>50</v>
      </c>
      <c r="P2610" s="8">
        <f t="shared" si="402"/>
        <v>66.5</v>
      </c>
      <c r="Q2610" s="9">
        <f t="shared" si="404"/>
        <v>69.974999999999994</v>
      </c>
      <c r="R2610" s="9">
        <f t="shared" si="405"/>
        <v>64.125</v>
      </c>
      <c r="S2610" s="9">
        <f t="shared" si="406"/>
        <v>64.924999999999997</v>
      </c>
      <c r="T2610" s="9">
        <f t="shared" si="407"/>
        <v>66.625</v>
      </c>
      <c r="U2610" s="8">
        <f t="shared" si="408"/>
        <v>66.341666666666654</v>
      </c>
      <c r="V2610" s="8">
        <f t="shared" si="409"/>
        <v>66.412499999999994</v>
      </c>
    </row>
    <row r="2611" spans="1:22" ht="13.5" x14ac:dyDescent="0.25">
      <c r="A2611" s="3">
        <f>RSI!A2611</f>
        <v>45807</v>
      </c>
      <c r="B2611" s="2">
        <f>RSI!B2611</f>
        <v>38.4</v>
      </c>
      <c r="C2611" s="2">
        <f>RSI!I2611</f>
        <v>52.645252472737823</v>
      </c>
      <c r="D2611" s="2">
        <f>MACD!E2611</f>
        <v>-3.5353666906964065E-2</v>
      </c>
      <c r="E2611" s="2">
        <f>MACD!F2611</f>
        <v>2.3230994298303883E-2</v>
      </c>
      <c r="F2611" s="2">
        <f>'Moving Avg'!D2611</f>
        <v>38.602000000000004</v>
      </c>
      <c r="G2611" s="2">
        <f>'Moving Avg'!F2611</f>
        <v>38.495595000000009</v>
      </c>
      <c r="H2611" s="2">
        <f>'Moving Avg'!G2611</f>
        <v>37.834734000000005</v>
      </c>
      <c r="I2611" s="2">
        <f>'Moving Avg'!H2611</f>
        <v>35.071928999999997</v>
      </c>
      <c r="J2611" s="6" t="str">
        <f>OBV!F2611</f>
        <v>BEARISH</v>
      </c>
      <c r="K2611" s="6" t="str">
        <f>OBV!G2611</f>
        <v>NEUTRAL</v>
      </c>
      <c r="L2611" s="6" t="str">
        <f>OBV!H2611</f>
        <v>CONFIRMED BEARISH</v>
      </c>
      <c r="M2611" s="8">
        <f t="shared" si="403"/>
        <v>50</v>
      </c>
      <c r="N2611" s="8">
        <f t="shared" si="400"/>
        <v>100</v>
      </c>
      <c r="O2611" s="8">
        <f t="shared" si="401"/>
        <v>50</v>
      </c>
      <c r="P2611" s="8">
        <f t="shared" si="402"/>
        <v>16.5</v>
      </c>
      <c r="Q2611" s="9">
        <f t="shared" si="404"/>
        <v>62.475000000000001</v>
      </c>
      <c r="R2611" s="9">
        <f t="shared" si="405"/>
        <v>51.625</v>
      </c>
      <c r="S2611" s="9">
        <f t="shared" si="406"/>
        <v>42.424999999999997</v>
      </c>
      <c r="T2611" s="9">
        <f t="shared" si="407"/>
        <v>54.125</v>
      </c>
      <c r="U2611" s="8">
        <f t="shared" si="408"/>
        <v>52.17499999999999</v>
      </c>
      <c r="V2611" s="8">
        <f t="shared" si="409"/>
        <v>52.662499999999994</v>
      </c>
    </row>
    <row r="2612" spans="1:22" ht="13.5" x14ac:dyDescent="0.25">
      <c r="A2612" s="3">
        <f>RSI!A2612</f>
        <v>45810</v>
      </c>
      <c r="B2612" s="2">
        <f>RSI!B2612</f>
        <v>38.35</v>
      </c>
      <c r="C2612" s="2">
        <f>RSI!I2612</f>
        <v>51.100062835723435</v>
      </c>
      <c r="D2612" s="2">
        <f>MACD!E2612</f>
        <v>-3.6858328158523079E-2</v>
      </c>
      <c r="E2612" s="2">
        <f>MACD!F2612</f>
        <v>1.121312980693849E-2</v>
      </c>
      <c r="F2612" s="2">
        <f>'Moving Avg'!D2612</f>
        <v>38.555999999999997</v>
      </c>
      <c r="G2612" s="2">
        <f>'Moving Avg'!F2612</f>
        <v>38.493645000000001</v>
      </c>
      <c r="H2612" s="2">
        <f>'Moving Avg'!G2612</f>
        <v>37.885876000000003</v>
      </c>
      <c r="I2612" s="2">
        <f>'Moving Avg'!H2612</f>
        <v>35.092529999999996</v>
      </c>
      <c r="J2612" s="6" t="str">
        <f>OBV!F2612</f>
        <v>BEARISH</v>
      </c>
      <c r="K2612" s="6" t="str">
        <f>OBV!G2612</f>
        <v>NEUTRAL</v>
      </c>
      <c r="L2612" s="6" t="str">
        <f>OBV!H2612</f>
        <v>CONFIRMED BEARISH</v>
      </c>
      <c r="M2612" s="8">
        <f t="shared" si="403"/>
        <v>50</v>
      </c>
      <c r="N2612" s="8">
        <f t="shared" si="400"/>
        <v>100</v>
      </c>
      <c r="O2612" s="8">
        <f t="shared" si="401"/>
        <v>50</v>
      </c>
      <c r="P2612" s="8">
        <f t="shared" si="402"/>
        <v>16.5</v>
      </c>
      <c r="Q2612" s="9">
        <f t="shared" si="404"/>
        <v>62.475000000000001</v>
      </c>
      <c r="R2612" s="9">
        <f t="shared" si="405"/>
        <v>51.625</v>
      </c>
      <c r="S2612" s="9">
        <f t="shared" si="406"/>
        <v>42.424999999999997</v>
      </c>
      <c r="T2612" s="9">
        <f t="shared" si="407"/>
        <v>54.125</v>
      </c>
      <c r="U2612" s="8">
        <f t="shared" si="408"/>
        <v>52.17499999999999</v>
      </c>
      <c r="V2612" s="8">
        <f t="shared" si="409"/>
        <v>52.662499999999994</v>
      </c>
    </row>
    <row r="2613" spans="1:22" ht="13.5" x14ac:dyDescent="0.25">
      <c r="A2613" s="3">
        <f>RSI!A2613</f>
        <v>45811</v>
      </c>
      <c r="B2613" s="2">
        <f>RSI!B2613</f>
        <v>38.299999999999997</v>
      </c>
      <c r="C2613" s="2">
        <f>RSI!I2613</f>
        <v>49.534344359694884</v>
      </c>
      <c r="D2613" s="2">
        <f>MACD!E2613</f>
        <v>4.2867174600615954E-2</v>
      </c>
      <c r="E2613" s="2">
        <f>MACD!F2613</f>
        <v>1.7543938765673985E-2</v>
      </c>
      <c r="F2613" s="2">
        <f>'Moving Avg'!D2613</f>
        <v>38.496000000000002</v>
      </c>
      <c r="G2613" s="2">
        <f>'Moving Avg'!F2613</f>
        <v>38.485970000000009</v>
      </c>
      <c r="H2613" s="2">
        <f>'Moving Avg'!G2613</f>
        <v>37.939332</v>
      </c>
      <c r="I2613" s="2">
        <f>'Moving Avg'!H2613</f>
        <v>35.112880999999994</v>
      </c>
      <c r="J2613" s="6" t="str">
        <f>OBV!F2613</f>
        <v>BEARISH</v>
      </c>
      <c r="K2613" s="6" t="str">
        <f>OBV!G2613</f>
        <v>NEUTRAL</v>
      </c>
      <c r="L2613" s="6" t="str">
        <f>OBV!H2613</f>
        <v>CONFIRMED BEARISH</v>
      </c>
      <c r="M2613" s="8">
        <f t="shared" si="403"/>
        <v>50</v>
      </c>
      <c r="N2613" s="8">
        <f t="shared" si="400"/>
        <v>0</v>
      </c>
      <c r="O2613" s="8">
        <f t="shared" si="401"/>
        <v>50</v>
      </c>
      <c r="P2613" s="8">
        <f t="shared" si="402"/>
        <v>16.5</v>
      </c>
      <c r="Q2613" s="9">
        <f t="shared" si="404"/>
        <v>27.475000000000001</v>
      </c>
      <c r="R2613" s="9">
        <f t="shared" si="405"/>
        <v>31.625</v>
      </c>
      <c r="S2613" s="9">
        <f t="shared" si="406"/>
        <v>27.425000000000001</v>
      </c>
      <c r="T2613" s="9">
        <f t="shared" si="407"/>
        <v>29.125</v>
      </c>
      <c r="U2613" s="8">
        <f t="shared" si="408"/>
        <v>28.841666666666669</v>
      </c>
      <c r="V2613" s="8">
        <f t="shared" si="409"/>
        <v>28.912500000000001</v>
      </c>
    </row>
    <row r="2614" spans="1:22" ht="13.5" x14ac:dyDescent="0.25">
      <c r="A2614" s="3">
        <f>RSI!A2614</f>
        <v>45812</v>
      </c>
      <c r="B2614" s="2">
        <f>RSI!B2614</f>
        <v>38.299999999999997</v>
      </c>
      <c r="C2614" s="2">
        <f>RSI!I2614</f>
        <v>49.534344359694884</v>
      </c>
      <c r="D2614" s="2">
        <f>MACD!E2614</f>
        <v>9.5155050840958211E-2</v>
      </c>
      <c r="E2614" s="2">
        <f>MACD!F2614</f>
        <v>3.306616118073083E-2</v>
      </c>
      <c r="F2614" s="2">
        <f>'Moving Avg'!D2614</f>
        <v>38.408000000000001</v>
      </c>
      <c r="G2614" s="2">
        <f>'Moving Avg'!F2614</f>
        <v>38.477374999999995</v>
      </c>
      <c r="H2614" s="2">
        <f>'Moving Avg'!G2614</f>
        <v>37.989474000000001</v>
      </c>
      <c r="I2614" s="2">
        <f>'Moving Avg'!H2614</f>
        <v>35.133231999999992</v>
      </c>
      <c r="J2614" s="6" t="str">
        <f>OBV!F2614</f>
        <v>BEARISH</v>
      </c>
      <c r="K2614" s="6" t="str">
        <f>OBV!G2614</f>
        <v>NEUTRAL</v>
      </c>
      <c r="L2614" s="6" t="str">
        <f>OBV!H2614</f>
        <v>CONFIRMED BEARISH</v>
      </c>
      <c r="M2614" s="8">
        <f t="shared" si="403"/>
        <v>50</v>
      </c>
      <c r="N2614" s="8">
        <f t="shared" si="400"/>
        <v>0</v>
      </c>
      <c r="O2614" s="8">
        <f t="shared" si="401"/>
        <v>50</v>
      </c>
      <c r="P2614" s="8">
        <f t="shared" si="402"/>
        <v>16.5</v>
      </c>
      <c r="Q2614" s="9">
        <f t="shared" si="404"/>
        <v>27.475000000000001</v>
      </c>
      <c r="R2614" s="9">
        <f t="shared" si="405"/>
        <v>31.625</v>
      </c>
      <c r="S2614" s="9">
        <f t="shared" si="406"/>
        <v>27.425000000000001</v>
      </c>
      <c r="T2614" s="9">
        <f t="shared" si="407"/>
        <v>29.125</v>
      </c>
      <c r="U2614" s="8">
        <f t="shared" si="408"/>
        <v>28.841666666666669</v>
      </c>
      <c r="V2614" s="8">
        <f t="shared" si="409"/>
        <v>28.912500000000001</v>
      </c>
    </row>
    <row r="2615" spans="1:22" ht="13.5" x14ac:dyDescent="0.25">
      <c r="A2615" s="3">
        <f>RSI!A2615</f>
        <v>45813</v>
      </c>
      <c r="B2615" s="2">
        <f>RSI!B2615</f>
        <v>38.14</v>
      </c>
      <c r="C2615" s="2">
        <f>RSI!I2615</f>
        <v>44.476743326884346</v>
      </c>
      <c r="D2615" s="2">
        <f>MACD!E2615</f>
        <v>0.15144720401113432</v>
      </c>
      <c r="E2615" s="2">
        <f>MACD!F2615</f>
        <v>5.674236974681153E-2</v>
      </c>
      <c r="F2615" s="2">
        <f>'Moving Avg'!D2615</f>
        <v>38.298000000000002</v>
      </c>
      <c r="G2615" s="2">
        <f>'Moving Avg'!F2615</f>
        <v>38.462624999999996</v>
      </c>
      <c r="H2615" s="2">
        <f>'Moving Avg'!G2615</f>
        <v>38.039178</v>
      </c>
      <c r="I2615" s="2">
        <f>'Moving Avg'!H2615</f>
        <v>35.152783000000007</v>
      </c>
      <c r="J2615" s="6" t="str">
        <f>OBV!F2615</f>
        <v>BEARISH</v>
      </c>
      <c r="K2615" s="6" t="str">
        <f>OBV!G2615</f>
        <v>NEUTRAL</v>
      </c>
      <c r="L2615" s="6" t="str">
        <f>OBV!H2615</f>
        <v>CONFIRMED BEARISH</v>
      </c>
      <c r="M2615" s="8">
        <f t="shared" si="403"/>
        <v>50</v>
      </c>
      <c r="N2615" s="8">
        <f t="shared" si="400"/>
        <v>0</v>
      </c>
      <c r="O2615" s="8">
        <f t="shared" si="401"/>
        <v>50</v>
      </c>
      <c r="P2615" s="8">
        <f t="shared" si="402"/>
        <v>16.5</v>
      </c>
      <c r="Q2615" s="9">
        <f t="shared" si="404"/>
        <v>27.475000000000001</v>
      </c>
      <c r="R2615" s="9">
        <f t="shared" si="405"/>
        <v>31.625</v>
      </c>
      <c r="S2615" s="9">
        <f t="shared" si="406"/>
        <v>27.425000000000001</v>
      </c>
      <c r="T2615" s="9">
        <f t="shared" si="407"/>
        <v>29.125</v>
      </c>
      <c r="U2615" s="8">
        <f t="shared" si="408"/>
        <v>28.841666666666669</v>
      </c>
      <c r="V2615" s="8">
        <f t="shared" si="409"/>
        <v>28.912500000000001</v>
      </c>
    </row>
    <row r="2616" spans="1:22" ht="13.5" x14ac:dyDescent="0.25">
      <c r="A2616" s="3">
        <f>RSI!A2616</f>
        <v>45817</v>
      </c>
      <c r="B2616" s="2">
        <f>RSI!B2616</f>
        <v>38</v>
      </c>
      <c r="C2616" s="2">
        <f>RSI!I2616</f>
        <v>40.573108639808737</v>
      </c>
      <c r="D2616" s="2">
        <f>MACD!E2616</f>
        <v>0.22596160089361206</v>
      </c>
      <c r="E2616" s="2">
        <f>MACD!F2616</f>
        <v>9.0586215976171641E-2</v>
      </c>
      <c r="F2616" s="2">
        <f>'Moving Avg'!D2616</f>
        <v>38.218000000000004</v>
      </c>
      <c r="G2616" s="2">
        <f>'Moving Avg'!F2616</f>
        <v>38.444094999999997</v>
      </c>
      <c r="H2616" s="2">
        <f>'Moving Avg'!G2616</f>
        <v>38.077427999999998</v>
      </c>
      <c r="I2616" s="2">
        <f>'Moving Avg'!H2616</f>
        <v>35.171634000000005</v>
      </c>
      <c r="J2616" s="6" t="str">
        <f>OBV!F2616</f>
        <v>BEARISH</v>
      </c>
      <c r="K2616" s="6" t="str">
        <f>OBV!G2616</f>
        <v>NEUTRAL</v>
      </c>
      <c r="L2616" s="6" t="str">
        <f>OBV!H2616</f>
        <v>CONFIRMED BEARISH</v>
      </c>
      <c r="M2616" s="8">
        <f t="shared" si="403"/>
        <v>50</v>
      </c>
      <c r="N2616" s="8">
        <f t="shared" si="400"/>
        <v>0</v>
      </c>
      <c r="O2616" s="8">
        <f t="shared" si="401"/>
        <v>50</v>
      </c>
      <c r="P2616" s="8">
        <f t="shared" si="402"/>
        <v>16.5</v>
      </c>
      <c r="Q2616" s="9">
        <f t="shared" si="404"/>
        <v>27.475000000000001</v>
      </c>
      <c r="R2616" s="9">
        <f t="shared" si="405"/>
        <v>31.625</v>
      </c>
      <c r="S2616" s="9">
        <f t="shared" si="406"/>
        <v>27.425000000000001</v>
      </c>
      <c r="T2616" s="9">
        <f t="shared" si="407"/>
        <v>29.125</v>
      </c>
      <c r="U2616" s="8">
        <f t="shared" si="408"/>
        <v>28.841666666666669</v>
      </c>
      <c r="V2616" s="8">
        <f t="shared" si="409"/>
        <v>28.912500000000001</v>
      </c>
    </row>
    <row r="2617" spans="1:22" ht="13.5" x14ac:dyDescent="0.25">
      <c r="A2617" s="3">
        <f>RSI!A2617</f>
        <v>45818</v>
      </c>
      <c r="B2617" s="2">
        <f>RSI!B2617</f>
        <v>38</v>
      </c>
      <c r="C2617" s="2">
        <f>RSI!I2617</f>
        <v>40.573108639808737</v>
      </c>
      <c r="D2617" s="2">
        <f>MACD!E2617</f>
        <v>0.25703742066315272</v>
      </c>
      <c r="E2617" s="2">
        <f>MACD!F2617</f>
        <v>0.12387645691356787</v>
      </c>
      <c r="F2617" s="2">
        <f>'Moving Avg'!D2617</f>
        <v>38.148000000000003</v>
      </c>
      <c r="G2617" s="2">
        <f>'Moving Avg'!F2617</f>
        <v>38.433849999999993</v>
      </c>
      <c r="H2617" s="2">
        <f>'Moving Avg'!G2617</f>
        <v>38.114020000000004</v>
      </c>
      <c r="I2617" s="2">
        <f>'Moving Avg'!H2617</f>
        <v>35.190485000000002</v>
      </c>
      <c r="J2617" s="6" t="str">
        <f>OBV!F2617</f>
        <v>BEARISH</v>
      </c>
      <c r="K2617" s="6" t="str">
        <f>OBV!G2617</f>
        <v>NEUTRAL</v>
      </c>
      <c r="L2617" s="6" t="str">
        <f>OBV!H2617</f>
        <v>CONFIRMED BEARISH</v>
      </c>
      <c r="M2617" s="8">
        <f t="shared" si="403"/>
        <v>50</v>
      </c>
      <c r="N2617" s="8">
        <f t="shared" si="400"/>
        <v>0</v>
      </c>
      <c r="O2617" s="8">
        <f t="shared" si="401"/>
        <v>50</v>
      </c>
      <c r="P2617" s="8">
        <f t="shared" si="402"/>
        <v>16.5</v>
      </c>
      <c r="Q2617" s="9">
        <f t="shared" si="404"/>
        <v>27.475000000000001</v>
      </c>
      <c r="R2617" s="9">
        <f t="shared" si="405"/>
        <v>31.625</v>
      </c>
      <c r="S2617" s="9">
        <f t="shared" si="406"/>
        <v>27.425000000000001</v>
      </c>
      <c r="T2617" s="9">
        <f t="shared" si="407"/>
        <v>29.125</v>
      </c>
      <c r="U2617" s="8">
        <f t="shared" si="408"/>
        <v>28.841666666666669</v>
      </c>
      <c r="V2617" s="8">
        <f t="shared" si="409"/>
        <v>28.912500000000001</v>
      </c>
    </row>
    <row r="2618" spans="1:22" ht="13.5" x14ac:dyDescent="0.25">
      <c r="A2618" s="3">
        <f>RSI!A2618</f>
        <v>45819</v>
      </c>
      <c r="B2618" s="2">
        <f>RSI!B2618</f>
        <v>38</v>
      </c>
      <c r="C2618" s="2">
        <f>RSI!I2618</f>
        <v>40.573108639808737</v>
      </c>
      <c r="D2618" s="2">
        <f>MACD!E2618</f>
        <v>0.28814198121577306</v>
      </c>
      <c r="E2618" s="2">
        <f>MACD!F2618</f>
        <v>0.1567295617740089</v>
      </c>
      <c r="F2618" s="2">
        <f>'Moving Avg'!D2618</f>
        <v>38.088000000000001</v>
      </c>
      <c r="G2618" s="2">
        <f>'Moving Avg'!F2618</f>
        <v>38.418999999999997</v>
      </c>
      <c r="H2618" s="2">
        <f>'Moving Avg'!G2618</f>
        <v>38.143248</v>
      </c>
      <c r="I2618" s="2">
        <f>'Moving Avg'!H2618</f>
        <v>35.208540000000006</v>
      </c>
      <c r="J2618" s="6" t="str">
        <f>OBV!F2618</f>
        <v>BEARISH</v>
      </c>
      <c r="K2618" s="6" t="str">
        <f>OBV!G2618</f>
        <v>NEUTRAL</v>
      </c>
      <c r="L2618" s="6" t="str">
        <f>OBV!H2618</f>
        <v>CONFIRMED BEARISH</v>
      </c>
      <c r="M2618" s="8">
        <f t="shared" si="403"/>
        <v>50</v>
      </c>
      <c r="N2618" s="8">
        <f t="shared" si="400"/>
        <v>0</v>
      </c>
      <c r="O2618" s="8">
        <f t="shared" si="401"/>
        <v>50</v>
      </c>
      <c r="P2618" s="8">
        <f t="shared" si="402"/>
        <v>16.5</v>
      </c>
      <c r="Q2618" s="9">
        <f t="shared" si="404"/>
        <v>27.475000000000001</v>
      </c>
      <c r="R2618" s="9">
        <f t="shared" si="405"/>
        <v>31.625</v>
      </c>
      <c r="S2618" s="9">
        <f t="shared" si="406"/>
        <v>27.425000000000001</v>
      </c>
      <c r="T2618" s="9">
        <f t="shared" si="407"/>
        <v>29.125</v>
      </c>
      <c r="U2618" s="8">
        <f t="shared" si="408"/>
        <v>28.841666666666669</v>
      </c>
      <c r="V2618" s="8">
        <f t="shared" si="409"/>
        <v>28.912500000000001</v>
      </c>
    </row>
    <row r="2619" spans="1:22" ht="13.5" x14ac:dyDescent="0.25">
      <c r="A2619" s="3">
        <f>RSI!A2619</f>
        <v>45820</v>
      </c>
      <c r="B2619" s="2">
        <f>RSI!B2619</f>
        <v>37.96</v>
      </c>
      <c r="C2619" s="2">
        <f>RSI!I2619</f>
        <v>39.340948870182764</v>
      </c>
      <c r="D2619" s="2">
        <f>MACD!E2619</f>
        <v>0.34056701320184146</v>
      </c>
      <c r="E2619" s="2">
        <f>MACD!F2619</f>
        <v>0.1934970520595754</v>
      </c>
      <c r="F2619" s="2">
        <f>'Moving Avg'!D2619</f>
        <v>38.019999999999996</v>
      </c>
      <c r="G2619" s="2">
        <f>'Moving Avg'!F2619</f>
        <v>38.399850000000001</v>
      </c>
      <c r="H2619" s="2">
        <f>'Moving Avg'!G2619</f>
        <v>38.167072000000005</v>
      </c>
      <c r="I2619" s="2">
        <f>'Moving Avg'!H2619</f>
        <v>35.227191000000005</v>
      </c>
      <c r="J2619" s="6" t="str">
        <f>OBV!F2619</f>
        <v>BEARISH</v>
      </c>
      <c r="K2619" s="6" t="str">
        <f>OBV!G2619</f>
        <v>NEUTRAL</v>
      </c>
      <c r="L2619" s="6" t="str">
        <f>OBV!H2619</f>
        <v>CONFIRMED BEARISH</v>
      </c>
      <c r="M2619" s="8">
        <f t="shared" si="403"/>
        <v>50</v>
      </c>
      <c r="N2619" s="8">
        <f t="shared" si="400"/>
        <v>0</v>
      </c>
      <c r="O2619" s="8">
        <f t="shared" si="401"/>
        <v>50</v>
      </c>
      <c r="P2619" s="8">
        <f t="shared" si="402"/>
        <v>16.5</v>
      </c>
      <c r="Q2619" s="9">
        <f t="shared" si="404"/>
        <v>27.475000000000001</v>
      </c>
      <c r="R2619" s="9">
        <f t="shared" si="405"/>
        <v>31.625</v>
      </c>
      <c r="S2619" s="9">
        <f t="shared" si="406"/>
        <v>27.425000000000001</v>
      </c>
      <c r="T2619" s="9">
        <f t="shared" si="407"/>
        <v>29.125</v>
      </c>
      <c r="U2619" s="8">
        <f t="shared" si="408"/>
        <v>28.841666666666669</v>
      </c>
      <c r="V2619" s="8">
        <f t="shared" si="409"/>
        <v>28.912500000000001</v>
      </c>
    </row>
    <row r="2620" spans="1:22" ht="13.5" x14ac:dyDescent="0.25">
      <c r="A2620" s="3">
        <f>RSI!A2620</f>
        <v>45821</v>
      </c>
      <c r="B2620" s="2">
        <f>RSI!B2620</f>
        <v>37.74</v>
      </c>
      <c r="C2620" s="2">
        <f>RSI!I2620</f>
        <v>33.343257193429565</v>
      </c>
      <c r="D2620" s="2">
        <f>MACD!E2620</f>
        <v>0.3952525281401833</v>
      </c>
      <c r="E2620" s="2">
        <f>MACD!F2620</f>
        <v>0.233848147275697</v>
      </c>
      <c r="F2620" s="2">
        <f>'Moving Avg'!D2620</f>
        <v>37.940000000000005</v>
      </c>
      <c r="G2620" s="2">
        <f>'Moving Avg'!F2620</f>
        <v>38.369700000000002</v>
      </c>
      <c r="H2620" s="2">
        <f>'Moving Avg'!G2620</f>
        <v>38.181894</v>
      </c>
      <c r="I2620" s="2">
        <f>'Moving Avg'!H2620</f>
        <v>35.244742000000002</v>
      </c>
      <c r="J2620" s="6" t="str">
        <f>OBV!F2620</f>
        <v>BEARISH</v>
      </c>
      <c r="K2620" s="6" t="str">
        <f>OBV!G2620</f>
        <v>NEUTRAL</v>
      </c>
      <c r="L2620" s="6" t="str">
        <f>OBV!H2620</f>
        <v>CONFIRMED BEARISH</v>
      </c>
      <c r="M2620" s="8">
        <f t="shared" si="403"/>
        <v>50</v>
      </c>
      <c r="N2620" s="8">
        <f t="shared" si="400"/>
        <v>0</v>
      </c>
      <c r="O2620" s="8">
        <f t="shared" si="401"/>
        <v>50</v>
      </c>
      <c r="P2620" s="8">
        <f t="shared" si="402"/>
        <v>16.5</v>
      </c>
      <c r="Q2620" s="9">
        <f t="shared" si="404"/>
        <v>27.475000000000001</v>
      </c>
      <c r="R2620" s="9">
        <f t="shared" si="405"/>
        <v>31.625</v>
      </c>
      <c r="S2620" s="9">
        <f t="shared" si="406"/>
        <v>27.425000000000001</v>
      </c>
      <c r="T2620" s="9">
        <f t="shared" si="407"/>
        <v>29.125</v>
      </c>
      <c r="U2620" s="8">
        <f t="shared" si="408"/>
        <v>28.841666666666669</v>
      </c>
      <c r="V2620" s="8">
        <f t="shared" si="409"/>
        <v>28.912500000000001</v>
      </c>
    </row>
    <row r="2621" spans="1:22" ht="13.5" x14ac:dyDescent="0.25">
      <c r="A2621" s="3">
        <f>RSI!A2621</f>
        <v>45824</v>
      </c>
      <c r="B2621" s="2">
        <f>RSI!B2621</f>
        <v>37.5</v>
      </c>
      <c r="C2621" s="2">
        <f>RSI!I2621</f>
        <v>28.278398233575103</v>
      </c>
      <c r="D2621" s="2">
        <f>MACD!E2621</f>
        <v>0.41758160647489717</v>
      </c>
      <c r="E2621" s="2">
        <f>MACD!F2621</f>
        <v>0.27059483911553706</v>
      </c>
      <c r="F2621" s="2">
        <f>'Moving Avg'!D2621</f>
        <v>37.840000000000003</v>
      </c>
      <c r="G2621" s="2">
        <f>'Moving Avg'!F2621</f>
        <v>38.329850000000008</v>
      </c>
      <c r="H2621" s="2">
        <f>'Moving Avg'!G2621</f>
        <v>38.195414</v>
      </c>
      <c r="I2621" s="2">
        <f>'Moving Avg'!H2621</f>
        <v>35.261889000000004</v>
      </c>
      <c r="J2621" s="6" t="str">
        <f>OBV!F2621</f>
        <v>BEARISH</v>
      </c>
      <c r="K2621" s="6" t="str">
        <f>OBV!G2621</f>
        <v>NEUTRAL</v>
      </c>
      <c r="L2621" s="6" t="str">
        <f>OBV!H2621</f>
        <v>CONFIRMED BEARISH</v>
      </c>
      <c r="M2621" s="8">
        <f t="shared" si="403"/>
        <v>100</v>
      </c>
      <c r="N2621" s="8">
        <f t="shared" si="400"/>
        <v>0</v>
      </c>
      <c r="O2621" s="8">
        <f t="shared" si="401"/>
        <v>50</v>
      </c>
      <c r="P2621" s="8">
        <f t="shared" si="402"/>
        <v>16.5</v>
      </c>
      <c r="Q2621" s="9">
        <f t="shared" si="404"/>
        <v>44.975000000000001</v>
      </c>
      <c r="R2621" s="9">
        <f t="shared" si="405"/>
        <v>41.625</v>
      </c>
      <c r="S2621" s="9">
        <f t="shared" si="406"/>
        <v>34.924999999999997</v>
      </c>
      <c r="T2621" s="9">
        <f t="shared" si="407"/>
        <v>41.625</v>
      </c>
      <c r="U2621" s="8">
        <f t="shared" si="408"/>
        <v>40.508333333333333</v>
      </c>
      <c r="V2621" s="8">
        <f t="shared" si="409"/>
        <v>40.787499999999994</v>
      </c>
    </row>
    <row r="2622" spans="1:22" ht="13.5" x14ac:dyDescent="0.25">
      <c r="A2622" s="3">
        <f>RSI!A2622</f>
        <v>45825</v>
      </c>
      <c r="B2622" s="2">
        <f>RSI!B2622</f>
        <v>37.97</v>
      </c>
      <c r="C2622" s="2">
        <f>RSI!I2622</f>
        <v>45.680035475407784</v>
      </c>
      <c r="D2622" s="2">
        <f>MACD!E2622</f>
        <v>0.39806642162061223</v>
      </c>
      <c r="E2622" s="2">
        <f>MACD!F2622</f>
        <v>0.29608915561655214</v>
      </c>
      <c r="F2622" s="2">
        <f>'Moving Avg'!D2622</f>
        <v>37.834000000000003</v>
      </c>
      <c r="G2622" s="2">
        <f>'Moving Avg'!F2622</f>
        <v>38.313499999999998</v>
      </c>
      <c r="H2622" s="2">
        <f>'Moving Avg'!G2622</f>
        <v>38.222568000000003</v>
      </c>
      <c r="I2622" s="2">
        <f>'Moving Avg'!H2622</f>
        <v>35.27760450000001</v>
      </c>
      <c r="J2622" s="6" t="str">
        <f>OBV!F2622</f>
        <v>BULLISH</v>
      </c>
      <c r="K2622" s="6" t="str">
        <f>OBV!G2622</f>
        <v>NEUTRAL</v>
      </c>
      <c r="L2622" s="6" t="str">
        <f>OBV!H2622</f>
        <v>BULLISH DIVERGENCE</v>
      </c>
      <c r="M2622" s="8">
        <f t="shared" si="403"/>
        <v>50</v>
      </c>
      <c r="N2622" s="8">
        <f t="shared" si="400"/>
        <v>0</v>
      </c>
      <c r="O2622" s="8">
        <f t="shared" si="401"/>
        <v>50</v>
      </c>
      <c r="P2622" s="8">
        <f t="shared" si="402"/>
        <v>66.5</v>
      </c>
      <c r="Q2622" s="9">
        <f t="shared" si="404"/>
        <v>34.975000000000001</v>
      </c>
      <c r="R2622" s="9">
        <f t="shared" si="405"/>
        <v>44.125</v>
      </c>
      <c r="S2622" s="9">
        <f t="shared" si="406"/>
        <v>49.924999999999997</v>
      </c>
      <c r="T2622" s="9">
        <f t="shared" si="407"/>
        <v>41.625</v>
      </c>
      <c r="U2622" s="8">
        <f t="shared" si="408"/>
        <v>43.008333333333326</v>
      </c>
      <c r="V2622" s="8">
        <f t="shared" si="409"/>
        <v>42.662499999999994</v>
      </c>
    </row>
    <row r="2623" spans="1:22" ht="13.5" x14ac:dyDescent="0.25">
      <c r="A2623" s="3">
        <f>RSI!A2623</f>
        <v>45826</v>
      </c>
      <c r="B2623" s="2">
        <f>RSI!B2623</f>
        <v>37.9</v>
      </c>
      <c r="C2623" s="2">
        <f>RSI!I2623</f>
        <v>43.968952328057945</v>
      </c>
      <c r="D2623" s="2">
        <f>MACD!E2623</f>
        <v>0.38006373922342362</v>
      </c>
      <c r="E2623" s="2">
        <f>MACD!F2623</f>
        <v>0.31288407233792648</v>
      </c>
      <c r="F2623" s="2">
        <f>'Moving Avg'!D2623</f>
        <v>37.814000000000007</v>
      </c>
      <c r="G2623" s="2">
        <f>'Moving Avg'!F2623</f>
        <v>38.268500000000003</v>
      </c>
      <c r="H2623" s="2">
        <f>'Moving Avg'!G2623</f>
        <v>38.219783999999997</v>
      </c>
      <c r="I2623" s="2">
        <f>'Moving Avg'!H2623</f>
        <v>35.292970000000004</v>
      </c>
      <c r="J2623" s="6" t="str">
        <f>OBV!F2623</f>
        <v>BULLISH</v>
      </c>
      <c r="K2623" s="6" t="str">
        <f>OBV!G2623</f>
        <v>NEUTRAL</v>
      </c>
      <c r="L2623" s="6" t="str">
        <f>OBV!H2623</f>
        <v>BULLISH DIVERGENCE</v>
      </c>
      <c r="M2623" s="8">
        <f t="shared" si="403"/>
        <v>50</v>
      </c>
      <c r="N2623" s="8">
        <f t="shared" si="400"/>
        <v>0</v>
      </c>
      <c r="O2623" s="8">
        <f t="shared" si="401"/>
        <v>50</v>
      </c>
      <c r="P2623" s="8">
        <f t="shared" si="402"/>
        <v>66.5</v>
      </c>
      <c r="Q2623" s="9">
        <f t="shared" si="404"/>
        <v>34.975000000000001</v>
      </c>
      <c r="R2623" s="9">
        <f t="shared" si="405"/>
        <v>44.125</v>
      </c>
      <c r="S2623" s="9">
        <f t="shared" si="406"/>
        <v>49.924999999999997</v>
      </c>
      <c r="T2623" s="9">
        <f t="shared" si="407"/>
        <v>41.625</v>
      </c>
      <c r="U2623" s="8">
        <f t="shared" si="408"/>
        <v>43.008333333333326</v>
      </c>
      <c r="V2623" s="8">
        <f t="shared" si="409"/>
        <v>42.662499999999994</v>
      </c>
    </row>
    <row r="2624" spans="1:22" ht="13.5" x14ac:dyDescent="0.25">
      <c r="A2624" s="3">
        <f>RSI!A2624</f>
        <v>45827</v>
      </c>
      <c r="B2624" s="2">
        <f>RSI!B2624</f>
        <v>37.6</v>
      </c>
      <c r="C2624" s="2">
        <f>RSI!I2624</f>
        <v>37.487923356967961</v>
      </c>
      <c r="D2624" s="2">
        <f>MACD!E2624</f>
        <v>0.38840848960484919</v>
      </c>
      <c r="E2624" s="2">
        <f>MACD!F2624</f>
        <v>0.32798895579131104</v>
      </c>
      <c r="F2624" s="2">
        <f>'Moving Avg'!D2624</f>
        <v>37.742000000000004</v>
      </c>
      <c r="G2624" s="2">
        <f>'Moving Avg'!F2624</f>
        <v>38.213500000000003</v>
      </c>
      <c r="H2624" s="2">
        <f>'Moving Avg'!G2624</f>
        <v>38.216892000000001</v>
      </c>
      <c r="I2624" s="2">
        <f>'Moving Avg'!H2624</f>
        <v>35.306835500000005</v>
      </c>
      <c r="J2624" s="6" t="str">
        <f>OBV!F2624</f>
        <v>BULLISH</v>
      </c>
      <c r="K2624" s="6" t="str">
        <f>OBV!G2624</f>
        <v>NEUTRAL</v>
      </c>
      <c r="L2624" s="6" t="str">
        <f>OBV!H2624</f>
        <v>BULLISH DIVERGENCE</v>
      </c>
      <c r="M2624" s="8">
        <f t="shared" si="403"/>
        <v>50</v>
      </c>
      <c r="N2624" s="8">
        <f t="shared" si="400"/>
        <v>0</v>
      </c>
      <c r="O2624" s="8">
        <f t="shared" si="401"/>
        <v>50</v>
      </c>
      <c r="P2624" s="8">
        <f t="shared" si="402"/>
        <v>66.5</v>
      </c>
      <c r="Q2624" s="9">
        <f t="shared" si="404"/>
        <v>34.975000000000001</v>
      </c>
      <c r="R2624" s="9">
        <f t="shared" si="405"/>
        <v>44.125</v>
      </c>
      <c r="S2624" s="9">
        <f t="shared" si="406"/>
        <v>49.924999999999997</v>
      </c>
      <c r="T2624" s="9">
        <f t="shared" si="407"/>
        <v>41.625</v>
      </c>
      <c r="U2624" s="8">
        <f t="shared" si="408"/>
        <v>43.008333333333326</v>
      </c>
      <c r="V2624" s="8">
        <f t="shared" si="409"/>
        <v>42.662499999999994</v>
      </c>
    </row>
    <row r="2625" spans="1:22" ht="13.5" x14ac:dyDescent="0.25">
      <c r="A2625" s="3">
        <f>RSI!A2625</f>
        <v>45828</v>
      </c>
      <c r="B2625" s="2">
        <f>RSI!B2625</f>
        <v>37.9</v>
      </c>
      <c r="C2625" s="2">
        <f>RSI!I2625</f>
        <v>46.051614246507306</v>
      </c>
      <c r="D2625" s="2">
        <f>MACD!E2625</f>
        <v>0.35165969301360889</v>
      </c>
      <c r="E2625" s="2">
        <f>MACD!F2625</f>
        <v>0.33272310323577065</v>
      </c>
      <c r="F2625" s="2">
        <f>'Moving Avg'!D2625</f>
        <v>37.774000000000001</v>
      </c>
      <c r="G2625" s="2">
        <f>'Moving Avg'!F2625</f>
        <v>38.173500000000004</v>
      </c>
      <c r="H2625" s="2">
        <f>'Moving Avg'!G2625</f>
        <v>38.223682000000004</v>
      </c>
      <c r="I2625" s="2">
        <f>'Moving Avg'!H2625</f>
        <v>35.32319600000001</v>
      </c>
      <c r="J2625" s="6" t="str">
        <f>OBV!F2625</f>
        <v>BULLISH</v>
      </c>
      <c r="K2625" s="6" t="str">
        <f>OBV!G2625</f>
        <v>NEUTRAL</v>
      </c>
      <c r="L2625" s="6" t="str">
        <f>OBV!H2625</f>
        <v>CONFIRMED BULLISH</v>
      </c>
      <c r="M2625" s="8">
        <f t="shared" si="403"/>
        <v>50</v>
      </c>
      <c r="N2625" s="8">
        <f t="shared" si="400"/>
        <v>0</v>
      </c>
      <c r="O2625" s="8">
        <f t="shared" si="401"/>
        <v>50</v>
      </c>
      <c r="P2625" s="8">
        <f t="shared" si="402"/>
        <v>83.5</v>
      </c>
      <c r="Q2625" s="9">
        <f t="shared" si="404"/>
        <v>37.524999999999999</v>
      </c>
      <c r="R2625" s="9">
        <f t="shared" si="405"/>
        <v>48.375</v>
      </c>
      <c r="S2625" s="9">
        <f t="shared" si="406"/>
        <v>57.575000000000003</v>
      </c>
      <c r="T2625" s="9">
        <f t="shared" si="407"/>
        <v>45.875</v>
      </c>
      <c r="U2625" s="8">
        <f t="shared" si="408"/>
        <v>47.82500000000001</v>
      </c>
      <c r="V2625" s="8">
        <f t="shared" si="409"/>
        <v>47.337500000000006</v>
      </c>
    </row>
    <row r="2626" spans="1:22" ht="13.5" x14ac:dyDescent="0.25">
      <c r="A2626" s="3">
        <f>RSI!A2626</f>
        <v>45831</v>
      </c>
      <c r="B2626" s="2">
        <f>RSI!B2626</f>
        <v>38</v>
      </c>
      <c r="C2626" s="2">
        <f>RSI!I2626</f>
        <v>48.580273150454211</v>
      </c>
      <c r="D2626" s="2">
        <f>MACD!E2626</f>
        <v>0.2926495567325631</v>
      </c>
      <c r="E2626" s="2">
        <f>MACD!F2626</f>
        <v>0.32470839393512918</v>
      </c>
      <c r="F2626" s="2">
        <f>'Moving Avg'!D2626</f>
        <v>37.874000000000002</v>
      </c>
      <c r="G2626" s="2">
        <f>'Moving Avg'!F2626</f>
        <v>38.133499999999998</v>
      </c>
      <c r="H2626" s="2">
        <f>'Moving Avg'!G2626</f>
        <v>38.228790000000004</v>
      </c>
      <c r="I2626" s="2">
        <f>'Moving Avg'!H2626</f>
        <v>35.340096500000001</v>
      </c>
      <c r="J2626" s="6" t="str">
        <f>OBV!F2626</f>
        <v>BULLISH</v>
      </c>
      <c r="K2626" s="6" t="str">
        <f>OBV!G2626</f>
        <v>NEUTRAL</v>
      </c>
      <c r="L2626" s="6" t="str">
        <f>OBV!H2626</f>
        <v>CONFIRMED BULLISH</v>
      </c>
      <c r="M2626" s="8">
        <f t="shared" si="403"/>
        <v>50</v>
      </c>
      <c r="N2626" s="8">
        <f t="shared" ref="N2626:N2693" si="410">IF(E2626-D2626&gt;0.02, 100, IF(E2626-D2626&lt;0,0,45))</f>
        <v>100</v>
      </c>
      <c r="O2626" s="8">
        <f t="shared" ref="O2626:O2693" si="411">IF(F2626-I2626&gt;10,100,IF(F2626-I2626&gt;5,75, IF(F2626-I2626&gt;0,50,0)))</f>
        <v>50</v>
      </c>
      <c r="P2626" s="8">
        <f t="shared" ref="P2626:P2693" si="412">IF(L2626="confirmed bullish", 34, IF(L2626="bullish divergence",17, 0))+IF(J2626="bullish",33,IF(J2626="bearish",0,16.5))+IF(K2626="strong",33,IF(K2626="weak",0,16.5))</f>
        <v>83.5</v>
      </c>
      <c r="Q2626" s="9">
        <f t="shared" si="404"/>
        <v>72.525000000000006</v>
      </c>
      <c r="R2626" s="9">
        <f t="shared" si="405"/>
        <v>68.375</v>
      </c>
      <c r="S2626" s="9">
        <f t="shared" si="406"/>
        <v>72.575000000000003</v>
      </c>
      <c r="T2626" s="9">
        <f t="shared" si="407"/>
        <v>70.875</v>
      </c>
      <c r="U2626" s="8">
        <f t="shared" si="408"/>
        <v>71.158333333333346</v>
      </c>
      <c r="V2626" s="8">
        <f t="shared" si="409"/>
        <v>71.087500000000006</v>
      </c>
    </row>
    <row r="2627" spans="1:22" ht="13.5" x14ac:dyDescent="0.25">
      <c r="A2627" s="3">
        <f>RSI!A2627</f>
        <v>45832</v>
      </c>
      <c r="B2627" s="2">
        <f>RSI!B2627</f>
        <v>38.590000000000003</v>
      </c>
      <c r="C2627" s="2">
        <f>RSI!I2627</f>
        <v>60.37981176225977</v>
      </c>
      <c r="D2627" s="2">
        <f>MACD!E2627</f>
        <v>0.19937780258949545</v>
      </c>
      <c r="E2627" s="2">
        <f>MACD!F2627</f>
        <v>0.29964227566600243</v>
      </c>
      <c r="F2627" s="2">
        <f>'Moving Avg'!D2627</f>
        <v>37.998000000000005</v>
      </c>
      <c r="G2627" s="2">
        <f>'Moving Avg'!F2627</f>
        <v>38.134</v>
      </c>
      <c r="H2627" s="2">
        <f>'Moving Avg'!G2627</f>
        <v>38.242016</v>
      </c>
      <c r="I2627" s="2">
        <f>'Moving Avg'!H2627</f>
        <v>35.359190499999997</v>
      </c>
      <c r="J2627" s="6" t="str">
        <f>OBV!F2627</f>
        <v>BULLISH</v>
      </c>
      <c r="K2627" s="6" t="str">
        <f>OBV!G2627</f>
        <v>NEUTRAL</v>
      </c>
      <c r="L2627" s="6" t="str">
        <f>OBV!H2627</f>
        <v>CONFIRMED BULLISH</v>
      </c>
      <c r="M2627" s="8">
        <f t="shared" ref="M2627:M2690" si="413">IF(C2627&lt;30,100, IF(C2627&gt;70, 0, 50))</f>
        <v>50</v>
      </c>
      <c r="N2627" s="8">
        <f t="shared" si="410"/>
        <v>100</v>
      </c>
      <c r="O2627" s="8">
        <f t="shared" si="411"/>
        <v>50</v>
      </c>
      <c r="P2627" s="8">
        <f t="shared" si="412"/>
        <v>83.5</v>
      </c>
      <c r="Q2627" s="9">
        <f t="shared" ref="Q2627:Q2690" si="414">0.35*M2627+N2627*0.35+O2627*0.15+P2627*0.15</f>
        <v>72.525000000000006</v>
      </c>
      <c r="R2627" s="9">
        <f t="shared" ref="R2627:R2690" si="415">M2627*0.2+N2627*0.2+O2627*0.35+P2627*0.25</f>
        <v>68.375</v>
      </c>
      <c r="S2627" s="9">
        <f t="shared" ref="S2627:S2690" si="416">M2627*0.15+N2627*0.15+O2627*0.25+P2627*0.45</f>
        <v>72.575000000000003</v>
      </c>
      <c r="T2627" s="9">
        <f t="shared" ref="T2627:T2690" si="417">0.25*SUM(M2627:P2627)</f>
        <v>70.875</v>
      </c>
      <c r="U2627" s="8">
        <f t="shared" ref="U2627:U2690" si="418">SUM(Q2627:S2627)/3</f>
        <v>71.158333333333346</v>
      </c>
      <c r="V2627" s="8">
        <f t="shared" ref="V2627:V2690" si="419">SUM(Q2627:T2627)/4</f>
        <v>71.087500000000006</v>
      </c>
    </row>
    <row r="2628" spans="1:22" ht="13.5" x14ac:dyDescent="0.25">
      <c r="A2628" s="3">
        <f>RSI!A2628</f>
        <v>45833</v>
      </c>
      <c r="B2628" s="2">
        <f>RSI!B2628</f>
        <v>40.299999999999997</v>
      </c>
      <c r="C2628" s="2">
        <f>RSI!I2628</f>
        <v>76.914662321527729</v>
      </c>
      <c r="D2628" s="2">
        <f>MACD!E2628</f>
        <v>-9.3607831646380646E-3</v>
      </c>
      <c r="E2628" s="2">
        <f>MACD!F2628</f>
        <v>0.23784166389987435</v>
      </c>
      <c r="F2628" s="2">
        <f>'Moving Avg'!D2628</f>
        <v>38.477999999999994</v>
      </c>
      <c r="G2628" s="2">
        <f>'Moving Avg'!F2628</f>
        <v>38.219000000000001</v>
      </c>
      <c r="H2628" s="2">
        <f>'Moving Avg'!G2628</f>
        <v>38.289994</v>
      </c>
      <c r="I2628" s="2">
        <f>'Moving Avg'!H2628</f>
        <v>35.386954000000003</v>
      </c>
      <c r="J2628" s="6" t="str">
        <f>OBV!F2628</f>
        <v>BULLISH</v>
      </c>
      <c r="K2628" s="6" t="str">
        <f>OBV!G2628</f>
        <v>STRONG</v>
      </c>
      <c r="L2628" s="6" t="str">
        <f>OBV!H2628</f>
        <v>CONFIRMED BULLISH</v>
      </c>
      <c r="M2628" s="8">
        <f t="shared" si="413"/>
        <v>0</v>
      </c>
      <c r="N2628" s="8">
        <f t="shared" si="410"/>
        <v>100</v>
      </c>
      <c r="O2628" s="8">
        <f t="shared" si="411"/>
        <v>50</v>
      </c>
      <c r="P2628" s="8">
        <f t="shared" si="412"/>
        <v>100</v>
      </c>
      <c r="Q2628" s="9">
        <f t="shared" si="414"/>
        <v>57.5</v>
      </c>
      <c r="R2628" s="9">
        <f t="shared" si="415"/>
        <v>62.5</v>
      </c>
      <c r="S2628" s="9">
        <f t="shared" si="416"/>
        <v>72.5</v>
      </c>
      <c r="T2628" s="9">
        <f t="shared" si="417"/>
        <v>62.5</v>
      </c>
      <c r="U2628" s="8">
        <f t="shared" si="418"/>
        <v>64.166666666666671</v>
      </c>
      <c r="V2628" s="8">
        <f t="shared" si="419"/>
        <v>63.75</v>
      </c>
    </row>
    <row r="2629" spans="1:22" ht="13.5" x14ac:dyDescent="0.25">
      <c r="A2629" s="3">
        <f>RSI!A2629</f>
        <v>45835</v>
      </c>
      <c r="B2629" s="2">
        <f>RSI!B2629</f>
        <v>41.65</v>
      </c>
      <c r="C2629" s="2">
        <f>RSI!I2629</f>
        <v>82.960566224934325</v>
      </c>
      <c r="D2629" s="2">
        <f>MACD!E2629</f>
        <v>-0.30516040695303559</v>
      </c>
      <c r="E2629" s="2">
        <f>MACD!F2629</f>
        <v>0.12924124972929238</v>
      </c>
      <c r="F2629" s="2">
        <f>'Moving Avg'!D2629</f>
        <v>39.288000000000004</v>
      </c>
      <c r="G2629" s="2">
        <f>'Moving Avg'!F2629</f>
        <v>38.3645</v>
      </c>
      <c r="H2629" s="2">
        <f>'Moving Avg'!G2629</f>
        <v>38.364971999999995</v>
      </c>
      <c r="I2629" s="2">
        <f>'Moving Avg'!H2629</f>
        <v>35.424054999999996</v>
      </c>
      <c r="J2629" s="6" t="str">
        <f>OBV!F2629</f>
        <v>BULLISH</v>
      </c>
      <c r="K2629" s="6" t="str">
        <f>OBV!G2629</f>
        <v>STRONG</v>
      </c>
      <c r="L2629" s="6" t="str">
        <f>OBV!H2629</f>
        <v>CONFIRMED BULLISH</v>
      </c>
      <c r="M2629" s="8">
        <f t="shared" si="413"/>
        <v>0</v>
      </c>
      <c r="N2629" s="8">
        <f t="shared" si="410"/>
        <v>100</v>
      </c>
      <c r="O2629" s="8">
        <f t="shared" si="411"/>
        <v>50</v>
      </c>
      <c r="P2629" s="8">
        <f t="shared" si="412"/>
        <v>100</v>
      </c>
      <c r="Q2629" s="9">
        <f t="shared" si="414"/>
        <v>57.5</v>
      </c>
      <c r="R2629" s="9">
        <f t="shared" si="415"/>
        <v>62.5</v>
      </c>
      <c r="S2629" s="9">
        <f t="shared" si="416"/>
        <v>72.5</v>
      </c>
      <c r="T2629" s="9">
        <f t="shared" si="417"/>
        <v>62.5</v>
      </c>
      <c r="U2629" s="8">
        <f t="shared" si="418"/>
        <v>64.166666666666671</v>
      </c>
      <c r="V2629" s="8">
        <f t="shared" si="419"/>
        <v>63.75</v>
      </c>
    </row>
    <row r="2630" spans="1:22" ht="13.5" x14ac:dyDescent="0.25">
      <c r="A2630" s="3">
        <f>RSI!A2630</f>
        <v>45838</v>
      </c>
      <c r="B2630" s="2">
        <f>RSI!B2630</f>
        <v>41.86</v>
      </c>
      <c r="C2630" s="2">
        <f>RSI!I2630</f>
        <v>83.676714254406406</v>
      </c>
      <c r="D2630" s="2">
        <f>MACD!E2630</f>
        <v>-0.62488762893023875</v>
      </c>
      <c r="E2630" s="2">
        <f>MACD!F2630</f>
        <v>-2.1584526002613846E-2</v>
      </c>
      <c r="F2630" s="2">
        <f>'Moving Avg'!D2630</f>
        <v>40.08</v>
      </c>
      <c r="G2630" s="2">
        <f>'Moving Avg'!F2630</f>
        <v>38.522999999999996</v>
      </c>
      <c r="H2630" s="2">
        <f>'Moving Avg'!G2630</f>
        <v>38.443597999999994</v>
      </c>
      <c r="I2630" s="2">
        <f>'Moving Avg'!H2630</f>
        <v>35.462205999999995</v>
      </c>
      <c r="J2630" s="6" t="str">
        <f>OBV!F2630</f>
        <v>BULLISH</v>
      </c>
      <c r="K2630" s="6" t="str">
        <f>OBV!G2630</f>
        <v>STRONG</v>
      </c>
      <c r="L2630" s="6" t="str">
        <f>OBV!H2630</f>
        <v>CONFIRMED BULLISH</v>
      </c>
      <c r="M2630" s="8">
        <f t="shared" si="413"/>
        <v>0</v>
      </c>
      <c r="N2630" s="8">
        <f t="shared" si="410"/>
        <v>100</v>
      </c>
      <c r="O2630" s="8">
        <f t="shared" si="411"/>
        <v>50</v>
      </c>
      <c r="P2630" s="8">
        <f t="shared" si="412"/>
        <v>100</v>
      </c>
      <c r="Q2630" s="9">
        <f t="shared" si="414"/>
        <v>57.5</v>
      </c>
      <c r="R2630" s="9">
        <f t="shared" si="415"/>
        <v>62.5</v>
      </c>
      <c r="S2630" s="9">
        <f t="shared" si="416"/>
        <v>72.5</v>
      </c>
      <c r="T2630" s="9">
        <f t="shared" si="417"/>
        <v>62.5</v>
      </c>
      <c r="U2630" s="8">
        <f t="shared" si="418"/>
        <v>64.166666666666671</v>
      </c>
      <c r="V2630" s="8">
        <f t="shared" si="419"/>
        <v>63.75</v>
      </c>
    </row>
    <row r="2631" spans="1:22" ht="13.5" x14ac:dyDescent="0.25">
      <c r="A2631" s="3">
        <f>RSI!A2631</f>
        <v>45839</v>
      </c>
      <c r="B2631" s="2">
        <f>RSI!B2631</f>
        <v>41.64</v>
      </c>
      <c r="C2631" s="2">
        <f>RSI!I2631</f>
        <v>79.888621211574076</v>
      </c>
      <c r="D2631" s="2">
        <f>MACD!E2631</f>
        <v>-0.93584328570519659</v>
      </c>
      <c r="E2631" s="2">
        <f>MACD!F2631</f>
        <v>-0.20443627794313041</v>
      </c>
      <c r="F2631" s="2">
        <f>'Moving Avg'!D2631</f>
        <v>40.807999999999993</v>
      </c>
      <c r="G2631" s="2">
        <f>'Moving Avg'!F2631</f>
        <v>38.684999999999995</v>
      </c>
      <c r="H2631" s="2">
        <f>'Moving Avg'!G2631</f>
        <v>38.515982000000001</v>
      </c>
      <c r="I2631" s="2">
        <f>'Moving Avg'!H2631</f>
        <v>35.499654999999997</v>
      </c>
      <c r="J2631" s="6" t="str">
        <f>OBV!F2631</f>
        <v>BULLISH</v>
      </c>
      <c r="K2631" s="6" t="str">
        <f>OBV!G2631</f>
        <v>STRONG</v>
      </c>
      <c r="L2631" s="6" t="str">
        <f>OBV!H2631</f>
        <v>CONFIRMED BULLISH</v>
      </c>
      <c r="M2631" s="8">
        <f t="shared" si="413"/>
        <v>0</v>
      </c>
      <c r="N2631" s="8">
        <f t="shared" si="410"/>
        <v>100</v>
      </c>
      <c r="O2631" s="8">
        <f t="shared" si="411"/>
        <v>75</v>
      </c>
      <c r="P2631" s="8">
        <f t="shared" si="412"/>
        <v>100</v>
      </c>
      <c r="Q2631" s="9">
        <f t="shared" si="414"/>
        <v>61.25</v>
      </c>
      <c r="R2631" s="9">
        <f t="shared" si="415"/>
        <v>71.25</v>
      </c>
      <c r="S2631" s="9">
        <f t="shared" si="416"/>
        <v>78.75</v>
      </c>
      <c r="T2631" s="9">
        <f t="shared" si="417"/>
        <v>68.75</v>
      </c>
      <c r="U2631" s="8">
        <f t="shared" si="418"/>
        <v>70.416666666666671</v>
      </c>
      <c r="V2631" s="8">
        <f t="shared" si="419"/>
        <v>70</v>
      </c>
    </row>
    <row r="2632" spans="1:22" ht="13.5" x14ac:dyDescent="0.25">
      <c r="A2632" s="3">
        <f>RSI!A2632</f>
        <v>45840</v>
      </c>
      <c r="B2632" s="2">
        <f>RSI!B2632</f>
        <v>41.42</v>
      </c>
      <c r="C2632" s="2">
        <f>RSI!I2632</f>
        <v>76.174873116201269</v>
      </c>
      <c r="D2632" s="2">
        <f>MACD!E2632</f>
        <v>-1.1273801303499056</v>
      </c>
      <c r="E2632" s="2">
        <f>MACD!F2632</f>
        <v>-0.38902504842448549</v>
      </c>
      <c r="F2632" s="2">
        <f>'Moving Avg'!D2632</f>
        <v>41.374000000000002</v>
      </c>
      <c r="G2632" s="2">
        <f>'Moving Avg'!F2632</f>
        <v>38.838499999999996</v>
      </c>
      <c r="H2632" s="2">
        <f>'Moving Avg'!G2632</f>
        <v>38.583966000000004</v>
      </c>
      <c r="I2632" s="2">
        <f>'Moving Avg'!H2632</f>
        <v>35.536003999999991</v>
      </c>
      <c r="J2632" s="6" t="str">
        <f>OBV!F2632</f>
        <v>BULLISH</v>
      </c>
      <c r="K2632" s="6" t="str">
        <f>OBV!G2632</f>
        <v>STRONG</v>
      </c>
      <c r="L2632" s="6" t="str">
        <f>OBV!H2632</f>
        <v>CONFIRMED BULLISH</v>
      </c>
      <c r="M2632" s="8">
        <f t="shared" si="413"/>
        <v>0</v>
      </c>
      <c r="N2632" s="8">
        <f t="shared" si="410"/>
        <v>100</v>
      </c>
      <c r="O2632" s="8">
        <f t="shared" si="411"/>
        <v>75</v>
      </c>
      <c r="P2632" s="8">
        <f t="shared" si="412"/>
        <v>100</v>
      </c>
      <c r="Q2632" s="9">
        <f t="shared" si="414"/>
        <v>61.25</v>
      </c>
      <c r="R2632" s="9">
        <f t="shared" si="415"/>
        <v>71.25</v>
      </c>
      <c r="S2632" s="9">
        <f t="shared" si="416"/>
        <v>78.75</v>
      </c>
      <c r="T2632" s="9">
        <f t="shared" si="417"/>
        <v>68.75</v>
      </c>
      <c r="U2632" s="8">
        <f t="shared" si="418"/>
        <v>70.416666666666671</v>
      </c>
      <c r="V2632" s="8">
        <f t="shared" si="419"/>
        <v>70</v>
      </c>
    </row>
    <row r="2633" spans="1:22" ht="13.5" x14ac:dyDescent="0.25">
      <c r="A2633" s="3">
        <f>RSI!A2633</f>
        <v>45841</v>
      </c>
      <c r="B2633" s="2">
        <f>RSI!B2633</f>
        <v>41.7</v>
      </c>
      <c r="C2633" s="2">
        <f>RSI!I2633</f>
        <v>77.601982092270887</v>
      </c>
      <c r="D2633" s="2">
        <f>MACD!E2633</f>
        <v>-1.3354231837855082</v>
      </c>
      <c r="E2633" s="2">
        <f>MACD!F2633</f>
        <v>-0.57830467549669007</v>
      </c>
      <c r="F2633" s="2">
        <f>'Moving Avg'!D2633</f>
        <v>41.653999999999996</v>
      </c>
      <c r="G2633" s="2">
        <f>'Moving Avg'!F2633</f>
        <v>39.008499999999998</v>
      </c>
      <c r="H2633" s="2">
        <f>'Moving Avg'!G2633</f>
        <v>38.656998000000009</v>
      </c>
      <c r="I2633" s="2">
        <f>'Moving Avg'!H2633</f>
        <v>35.573752999999989</v>
      </c>
      <c r="J2633" s="6" t="str">
        <f>OBV!F2633</f>
        <v>BULLISH</v>
      </c>
      <c r="K2633" s="6" t="str">
        <f>OBV!G2633</f>
        <v>STRONG</v>
      </c>
      <c r="L2633" s="6" t="str">
        <f>OBV!H2633</f>
        <v>CONFIRMED BULLISH</v>
      </c>
      <c r="M2633" s="8">
        <f t="shared" si="413"/>
        <v>0</v>
      </c>
      <c r="N2633" s="8">
        <f t="shared" si="410"/>
        <v>100</v>
      </c>
      <c r="O2633" s="8">
        <f t="shared" si="411"/>
        <v>75</v>
      </c>
      <c r="P2633" s="8">
        <f t="shared" si="412"/>
        <v>100</v>
      </c>
      <c r="Q2633" s="9">
        <f t="shared" si="414"/>
        <v>61.25</v>
      </c>
      <c r="R2633" s="9">
        <f t="shared" si="415"/>
        <v>71.25</v>
      </c>
      <c r="S2633" s="9">
        <f t="shared" si="416"/>
        <v>78.75</v>
      </c>
      <c r="T2633" s="9">
        <f t="shared" si="417"/>
        <v>68.75</v>
      </c>
      <c r="U2633" s="8">
        <f t="shared" si="418"/>
        <v>70.416666666666671</v>
      </c>
      <c r="V2633" s="8">
        <f t="shared" si="419"/>
        <v>70</v>
      </c>
    </row>
    <row r="2634" spans="1:22" ht="13.5" x14ac:dyDescent="0.25">
      <c r="A2634" s="3">
        <f>RSI!A2634</f>
        <v>45842</v>
      </c>
      <c r="B2634" s="2">
        <f>RSI!B2634</f>
        <v>41.6</v>
      </c>
      <c r="C2634" s="2">
        <f>RSI!I2634</f>
        <v>75.854432413380366</v>
      </c>
      <c r="D2634" s="2">
        <f>MACD!E2634</f>
        <v>-1.565252662303017</v>
      </c>
      <c r="E2634" s="2">
        <f>MACD!F2634</f>
        <v>-0.77569427285795545</v>
      </c>
      <c r="F2634" s="2">
        <f>'Moving Avg'!D2634</f>
        <v>41.643999999999998</v>
      </c>
      <c r="G2634" s="2">
        <f>'Moving Avg'!F2634</f>
        <v>39.173500000000004</v>
      </c>
      <c r="H2634" s="2">
        <f>'Moving Avg'!G2634</f>
        <v>38.728582000000003</v>
      </c>
      <c r="I2634" s="2">
        <f>'Moving Avg'!H2634</f>
        <v>35.611001999999992</v>
      </c>
      <c r="J2634" s="6" t="str">
        <f>OBV!F2634</f>
        <v>BULLISH</v>
      </c>
      <c r="K2634" s="6" t="str">
        <f>OBV!G2634</f>
        <v>NEUTRAL</v>
      </c>
      <c r="L2634" s="6" t="str">
        <f>OBV!H2634</f>
        <v>BULLISH DIVERGENCE</v>
      </c>
      <c r="M2634" s="8">
        <f t="shared" si="413"/>
        <v>0</v>
      </c>
      <c r="N2634" s="8">
        <f t="shared" si="410"/>
        <v>100</v>
      </c>
      <c r="O2634" s="8">
        <f t="shared" si="411"/>
        <v>75</v>
      </c>
      <c r="P2634" s="8">
        <f t="shared" si="412"/>
        <v>66.5</v>
      </c>
      <c r="Q2634" s="9">
        <f t="shared" si="414"/>
        <v>56.225000000000001</v>
      </c>
      <c r="R2634" s="9">
        <f t="shared" si="415"/>
        <v>62.875</v>
      </c>
      <c r="S2634" s="9">
        <f t="shared" si="416"/>
        <v>63.674999999999997</v>
      </c>
      <c r="T2634" s="9">
        <f t="shared" si="417"/>
        <v>60.375</v>
      </c>
      <c r="U2634" s="8">
        <f t="shared" si="418"/>
        <v>60.92499999999999</v>
      </c>
      <c r="V2634" s="8">
        <f t="shared" si="419"/>
        <v>60.787499999999994</v>
      </c>
    </row>
    <row r="2635" spans="1:22" ht="13.5" x14ac:dyDescent="0.25">
      <c r="A2635" s="3">
        <f>RSI!A2635</f>
        <v>45845</v>
      </c>
      <c r="B2635" s="2">
        <f>RSI!B2635</f>
        <v>41.69</v>
      </c>
      <c r="C2635" s="2">
        <f>RSI!I2635</f>
        <v>76.370188272920601</v>
      </c>
      <c r="D2635" s="2">
        <f>MACD!E2635</f>
        <v>-1.7335777219699864</v>
      </c>
      <c r="E2635" s="2">
        <f>MACD!F2635</f>
        <v>-0.96727096268036172</v>
      </c>
      <c r="F2635" s="2">
        <f>'Moving Avg'!D2635</f>
        <v>41.61</v>
      </c>
      <c r="G2635" s="2">
        <f>'Moving Avg'!F2635</f>
        <v>39.350999999999999</v>
      </c>
      <c r="H2635" s="2">
        <f>'Moving Avg'!G2635</f>
        <v>38.800126000000006</v>
      </c>
      <c r="I2635" s="2">
        <f>'Moving Avg'!H2635</f>
        <v>35.648780499999987</v>
      </c>
      <c r="J2635" s="6" t="str">
        <f>OBV!F2635</f>
        <v>BEARISH</v>
      </c>
      <c r="K2635" s="6" t="str">
        <f>OBV!G2635</f>
        <v>NEUTRAL</v>
      </c>
      <c r="L2635" s="6" t="str">
        <f>OBV!H2635</f>
        <v>CONFIRMED BEARISH</v>
      </c>
      <c r="M2635" s="8">
        <f t="shared" si="413"/>
        <v>0</v>
      </c>
      <c r="N2635" s="8">
        <f t="shared" si="410"/>
        <v>100</v>
      </c>
      <c r="O2635" s="8">
        <f t="shared" si="411"/>
        <v>75</v>
      </c>
      <c r="P2635" s="8">
        <f t="shared" si="412"/>
        <v>16.5</v>
      </c>
      <c r="Q2635" s="9">
        <f t="shared" si="414"/>
        <v>48.725000000000001</v>
      </c>
      <c r="R2635" s="9">
        <f t="shared" si="415"/>
        <v>50.375</v>
      </c>
      <c r="S2635" s="9">
        <f t="shared" si="416"/>
        <v>41.174999999999997</v>
      </c>
      <c r="T2635" s="9">
        <f t="shared" si="417"/>
        <v>47.875</v>
      </c>
      <c r="U2635" s="8">
        <f t="shared" si="418"/>
        <v>46.758333333333326</v>
      </c>
      <c r="V2635" s="8">
        <f t="shared" si="419"/>
        <v>47.037499999999994</v>
      </c>
    </row>
    <row r="2636" spans="1:22" ht="13.5" x14ac:dyDescent="0.25">
      <c r="A2636" s="3">
        <f>RSI!A2636</f>
        <v>45846</v>
      </c>
      <c r="B2636" s="2">
        <f>RSI!B2636</f>
        <v>41.5</v>
      </c>
      <c r="C2636" s="2">
        <f>RSI!I2636</f>
        <v>72.833213215571845</v>
      </c>
      <c r="D2636" s="2">
        <f>MACD!E2636</f>
        <v>-1.8594326522279232</v>
      </c>
      <c r="E2636" s="2">
        <f>MACD!F2636</f>
        <v>-1.145703300589874</v>
      </c>
      <c r="F2636" s="2">
        <f>'Moving Avg'!D2636</f>
        <v>41.582000000000001</v>
      </c>
      <c r="G2636" s="2">
        <f>'Moving Avg'!F2636</f>
        <v>39.525999999999996</v>
      </c>
      <c r="H2636" s="2">
        <f>'Moving Avg'!G2636</f>
        <v>38.859952000000007</v>
      </c>
      <c r="I2636" s="2">
        <f>'Moving Avg'!H2636</f>
        <v>35.685927499999991</v>
      </c>
      <c r="J2636" s="6" t="str">
        <f>OBV!F2636</f>
        <v>BEARISH</v>
      </c>
      <c r="K2636" s="6" t="str">
        <f>OBV!G2636</f>
        <v>NEUTRAL</v>
      </c>
      <c r="L2636" s="6" t="str">
        <f>OBV!H2636</f>
        <v>CONFIRMED BEARISH</v>
      </c>
      <c r="M2636" s="8">
        <f t="shared" si="413"/>
        <v>0</v>
      </c>
      <c r="N2636" s="8">
        <f t="shared" si="410"/>
        <v>100</v>
      </c>
      <c r="O2636" s="8">
        <f t="shared" si="411"/>
        <v>75</v>
      </c>
      <c r="P2636" s="8">
        <f t="shared" si="412"/>
        <v>16.5</v>
      </c>
      <c r="Q2636" s="9">
        <f t="shared" si="414"/>
        <v>48.725000000000001</v>
      </c>
      <c r="R2636" s="9">
        <f t="shared" si="415"/>
        <v>50.375</v>
      </c>
      <c r="S2636" s="9">
        <f t="shared" si="416"/>
        <v>41.174999999999997</v>
      </c>
      <c r="T2636" s="9">
        <f t="shared" si="417"/>
        <v>47.875</v>
      </c>
      <c r="U2636" s="8">
        <f t="shared" si="418"/>
        <v>46.758333333333326</v>
      </c>
      <c r="V2636" s="8">
        <f t="shared" si="419"/>
        <v>47.037499999999994</v>
      </c>
    </row>
    <row r="2637" spans="1:22" ht="13.5" x14ac:dyDescent="0.25">
      <c r="A2637" s="3">
        <f>RSI!A2637</f>
        <v>45847</v>
      </c>
      <c r="B2637" s="2">
        <f>RSI!B2637</f>
        <v>41.5</v>
      </c>
      <c r="C2637" s="2">
        <f>RSI!I2637</f>
        <v>72.833213215571845</v>
      </c>
      <c r="D2637" s="2">
        <f>MACD!E2637</f>
        <v>-1.8859636357379514</v>
      </c>
      <c r="E2637" s="2">
        <f>MACD!F2637</f>
        <v>-1.2937553676194895</v>
      </c>
      <c r="F2637" s="2">
        <f>'Moving Avg'!D2637</f>
        <v>41.597999999999999</v>
      </c>
      <c r="G2637" s="2">
        <f>'Moving Avg'!F2637</f>
        <v>39.701000000000001</v>
      </c>
      <c r="H2637" s="2">
        <f>'Moving Avg'!G2637</f>
        <v>38.925854000000008</v>
      </c>
      <c r="I2637" s="2">
        <f>'Moving Avg'!H2637</f>
        <v>35.723074499999996</v>
      </c>
      <c r="J2637" s="6" t="str">
        <f>OBV!F2637</f>
        <v>BULLISH</v>
      </c>
      <c r="K2637" s="6" t="str">
        <f>OBV!G2637</f>
        <v>NEUTRAL</v>
      </c>
      <c r="L2637" s="6" t="str">
        <f>OBV!H2637</f>
        <v>CONFIRMED BULLISH</v>
      </c>
      <c r="M2637" s="8">
        <f t="shared" si="413"/>
        <v>0</v>
      </c>
      <c r="N2637" s="8">
        <f t="shared" si="410"/>
        <v>100</v>
      </c>
      <c r="O2637" s="8">
        <f t="shared" si="411"/>
        <v>75</v>
      </c>
      <c r="P2637" s="8">
        <f t="shared" si="412"/>
        <v>83.5</v>
      </c>
      <c r="Q2637" s="9">
        <f t="shared" si="414"/>
        <v>58.774999999999999</v>
      </c>
      <c r="R2637" s="9">
        <f t="shared" si="415"/>
        <v>67.125</v>
      </c>
      <c r="S2637" s="9">
        <f t="shared" si="416"/>
        <v>71.325000000000003</v>
      </c>
      <c r="T2637" s="9">
        <f t="shared" si="417"/>
        <v>64.625</v>
      </c>
      <c r="U2637" s="8">
        <f t="shared" si="418"/>
        <v>65.741666666666674</v>
      </c>
      <c r="V2637" s="8">
        <f t="shared" si="419"/>
        <v>65.462500000000006</v>
      </c>
    </row>
    <row r="2638" spans="1:22" ht="13.5" x14ac:dyDescent="0.25">
      <c r="A2638" s="3">
        <f>RSI!A2638</f>
        <v>45848</v>
      </c>
      <c r="B2638" s="2">
        <f>RSI!B2638</f>
        <v>41.4</v>
      </c>
      <c r="C2638" s="2">
        <f>RSI!I2638</f>
        <v>70.830834320754377</v>
      </c>
      <c r="D2638" s="2">
        <f>MACD!E2638</f>
        <v>-1.6479356184225864</v>
      </c>
      <c r="E2638" s="2">
        <f>MACD!F2638</f>
        <v>-1.3645914177801091</v>
      </c>
      <c r="F2638" s="2">
        <f>'Moving Avg'!D2638</f>
        <v>41.537999999999997</v>
      </c>
      <c r="G2638" s="2">
        <f>'Moving Avg'!F2638</f>
        <v>39.870999999999995</v>
      </c>
      <c r="H2638" s="2">
        <f>'Moving Avg'!G2638</f>
        <v>38.987914000000011</v>
      </c>
      <c r="I2638" s="2">
        <f>'Moving Avg'!H2638</f>
        <v>35.759721499999984</v>
      </c>
      <c r="J2638" s="6" t="str">
        <f>OBV!F2638</f>
        <v>BEARISH</v>
      </c>
      <c r="K2638" s="6" t="str">
        <f>OBV!G2638</f>
        <v>NEUTRAL</v>
      </c>
      <c r="L2638" s="6" t="str">
        <f>OBV!H2638</f>
        <v>CONFIRMED BEARISH</v>
      </c>
      <c r="M2638" s="8">
        <f t="shared" si="413"/>
        <v>0</v>
      </c>
      <c r="N2638" s="8">
        <f t="shared" si="410"/>
        <v>100</v>
      </c>
      <c r="O2638" s="8">
        <f t="shared" si="411"/>
        <v>75</v>
      </c>
      <c r="P2638" s="8">
        <f t="shared" si="412"/>
        <v>16.5</v>
      </c>
      <c r="Q2638" s="9">
        <f t="shared" si="414"/>
        <v>48.725000000000001</v>
      </c>
      <c r="R2638" s="9">
        <f t="shared" si="415"/>
        <v>50.375</v>
      </c>
      <c r="S2638" s="9">
        <f t="shared" si="416"/>
        <v>41.174999999999997</v>
      </c>
      <c r="T2638" s="9">
        <f t="shared" si="417"/>
        <v>47.875</v>
      </c>
      <c r="U2638" s="8">
        <f t="shared" si="418"/>
        <v>46.758333333333326</v>
      </c>
      <c r="V2638" s="8">
        <f t="shared" si="419"/>
        <v>47.037499999999994</v>
      </c>
    </row>
    <row r="2639" spans="1:22" ht="13.5" x14ac:dyDescent="0.25">
      <c r="A2639" s="3">
        <f>RSI!A2639</f>
        <v>45849</v>
      </c>
      <c r="B2639" s="2">
        <f>RSI!B2639</f>
        <v>41.64</v>
      </c>
      <c r="C2639" s="2">
        <f>RSI!I2639</f>
        <v>72.766024936493238</v>
      </c>
      <c r="D2639" s="2">
        <f>MACD!E2639</f>
        <v>-1.2652876206008941</v>
      </c>
      <c r="E2639" s="2">
        <f>MACD!F2639</f>
        <v>-1.3447306583442662</v>
      </c>
      <c r="F2639" s="2">
        <f>'Moving Avg'!D2639</f>
        <v>41.546000000000006</v>
      </c>
      <c r="G2639" s="2">
        <f>'Moving Avg'!F2639</f>
        <v>40.055000000000007</v>
      </c>
      <c r="H2639" s="2">
        <f>'Moving Avg'!G2639</f>
        <v>39.054774000000009</v>
      </c>
      <c r="I2639" s="2">
        <f>'Moving Avg'!H2639</f>
        <v>35.79756849999999</v>
      </c>
      <c r="J2639" s="6" t="str">
        <f>OBV!F2639</f>
        <v>BULLISH</v>
      </c>
      <c r="K2639" s="6" t="str">
        <f>OBV!G2639</f>
        <v>NEUTRAL</v>
      </c>
      <c r="L2639" s="6" t="str">
        <f>OBV!H2639</f>
        <v>CONFIRMED BULLISH</v>
      </c>
      <c r="M2639" s="8">
        <f t="shared" si="413"/>
        <v>0</v>
      </c>
      <c r="N2639" s="8">
        <f t="shared" si="410"/>
        <v>0</v>
      </c>
      <c r="O2639" s="8">
        <f t="shared" si="411"/>
        <v>75</v>
      </c>
      <c r="P2639" s="8">
        <f t="shared" si="412"/>
        <v>83.5</v>
      </c>
      <c r="Q2639" s="9">
        <f t="shared" si="414"/>
        <v>23.774999999999999</v>
      </c>
      <c r="R2639" s="9">
        <f t="shared" si="415"/>
        <v>47.125</v>
      </c>
      <c r="S2639" s="9">
        <f t="shared" si="416"/>
        <v>56.325000000000003</v>
      </c>
      <c r="T2639" s="9">
        <f t="shared" si="417"/>
        <v>39.625</v>
      </c>
      <c r="U2639" s="8">
        <f t="shared" si="418"/>
        <v>42.408333333333339</v>
      </c>
      <c r="V2639" s="8">
        <f t="shared" si="419"/>
        <v>41.712500000000006</v>
      </c>
    </row>
    <row r="2640" spans="1:22" ht="13.5" x14ac:dyDescent="0.25">
      <c r="A2640" s="3">
        <f>RSI!A2640</f>
        <v>45852</v>
      </c>
      <c r="B2640" s="2">
        <f>RSI!B2640</f>
        <v>41.3</v>
      </c>
      <c r="C2640" s="2">
        <f>RSI!I2640</f>
        <v>66.077844678615378</v>
      </c>
      <c r="D2640" s="2">
        <f>MACD!E2640</f>
        <v>-0.89346611096166129</v>
      </c>
      <c r="E2640" s="2">
        <f>MACD!F2640</f>
        <v>-1.2544777488677452</v>
      </c>
      <c r="F2640" s="2">
        <f>'Moving Avg'!D2640</f>
        <v>41.468000000000004</v>
      </c>
      <c r="G2640" s="2">
        <f>'Moving Avg'!F2640</f>
        <v>40.233000000000004</v>
      </c>
      <c r="H2640" s="2">
        <f>'Moving Avg'!G2640</f>
        <v>39.113178000000012</v>
      </c>
      <c r="I2640" s="2">
        <f>'Moving Avg'!H2640</f>
        <v>35.833754999999989</v>
      </c>
      <c r="J2640" s="6" t="str">
        <f>OBV!F2640</f>
        <v>BEARISH</v>
      </c>
      <c r="K2640" s="6" t="str">
        <f>OBV!G2640</f>
        <v>NEUTRAL</v>
      </c>
      <c r="L2640" s="6" t="str">
        <f>OBV!H2640</f>
        <v>CONFIRMED BEARISH</v>
      </c>
      <c r="M2640" s="8">
        <f t="shared" si="413"/>
        <v>50</v>
      </c>
      <c r="N2640" s="8">
        <f t="shared" si="410"/>
        <v>0</v>
      </c>
      <c r="O2640" s="8">
        <f t="shared" si="411"/>
        <v>75</v>
      </c>
      <c r="P2640" s="8">
        <f t="shared" si="412"/>
        <v>16.5</v>
      </c>
      <c r="Q2640" s="9">
        <f t="shared" si="414"/>
        <v>31.225000000000001</v>
      </c>
      <c r="R2640" s="9">
        <f t="shared" si="415"/>
        <v>40.375</v>
      </c>
      <c r="S2640" s="9">
        <f t="shared" si="416"/>
        <v>33.674999999999997</v>
      </c>
      <c r="T2640" s="9">
        <f t="shared" si="417"/>
        <v>35.375</v>
      </c>
      <c r="U2640" s="8">
        <f t="shared" si="418"/>
        <v>35.091666666666661</v>
      </c>
      <c r="V2640" s="8">
        <f t="shared" si="419"/>
        <v>35.162499999999994</v>
      </c>
    </row>
    <row r="2641" spans="1:22" ht="13.5" x14ac:dyDescent="0.25">
      <c r="A2641" s="3">
        <f>RSI!A2641</f>
        <v>45853</v>
      </c>
      <c r="B2641" s="2">
        <f>RSI!B2641</f>
        <v>41.1</v>
      </c>
      <c r="C2641" s="2">
        <f>RSI!I2641</f>
        <v>62.4421062975251</v>
      </c>
      <c r="D2641" s="2">
        <f>MACD!E2641</f>
        <v>-0.60462058505101623</v>
      </c>
      <c r="E2641" s="2">
        <f>MACD!F2641</f>
        <v>-1.1245063161043996</v>
      </c>
      <c r="F2641" s="2">
        <f>'Moving Avg'!D2641</f>
        <v>41.387999999999998</v>
      </c>
      <c r="G2641" s="2">
        <f>'Moving Avg'!F2641</f>
        <v>40.412999999999997</v>
      </c>
      <c r="H2641" s="2">
        <f>'Moving Avg'!G2641</f>
        <v>39.169238000000007</v>
      </c>
      <c r="I2641" s="2">
        <f>'Moving Avg'!H2641</f>
        <v>35.86898149999999</v>
      </c>
      <c r="J2641" s="6" t="str">
        <f>OBV!F2641</f>
        <v>BEARISH</v>
      </c>
      <c r="K2641" s="6" t="str">
        <f>OBV!G2641</f>
        <v>NEUTRAL</v>
      </c>
      <c r="L2641" s="6" t="str">
        <f>OBV!H2641</f>
        <v>CONFIRMED BEARISH</v>
      </c>
      <c r="M2641" s="8">
        <f t="shared" si="413"/>
        <v>50</v>
      </c>
      <c r="N2641" s="8">
        <f t="shared" si="410"/>
        <v>0</v>
      </c>
      <c r="O2641" s="8">
        <f t="shared" si="411"/>
        <v>75</v>
      </c>
      <c r="P2641" s="8">
        <f t="shared" si="412"/>
        <v>16.5</v>
      </c>
      <c r="Q2641" s="9">
        <f t="shared" si="414"/>
        <v>31.225000000000001</v>
      </c>
      <c r="R2641" s="9">
        <f t="shared" si="415"/>
        <v>40.375</v>
      </c>
      <c r="S2641" s="9">
        <f t="shared" si="416"/>
        <v>33.674999999999997</v>
      </c>
      <c r="T2641" s="9">
        <f t="shared" si="417"/>
        <v>35.375</v>
      </c>
      <c r="U2641" s="8">
        <f t="shared" si="418"/>
        <v>35.091666666666661</v>
      </c>
      <c r="V2641" s="8">
        <f t="shared" si="419"/>
        <v>35.162499999999994</v>
      </c>
    </row>
    <row r="2642" spans="1:22" ht="13.5" x14ac:dyDescent="0.25">
      <c r="A2642" s="3">
        <f>RSI!A2642</f>
        <v>45854</v>
      </c>
      <c r="B2642" s="2">
        <f>RSI!B2642</f>
        <v>41.48</v>
      </c>
      <c r="C2642" s="2">
        <f>RSI!I2642</f>
        <v>66.242631564495355</v>
      </c>
      <c r="D2642" s="2">
        <f>MACD!E2642</f>
        <v>-0.4272673030976506</v>
      </c>
      <c r="E2642" s="2">
        <f>MACD!F2642</f>
        <v>-0.98505851350304985</v>
      </c>
      <c r="F2642" s="2">
        <f>'Moving Avg'!D2642</f>
        <v>41.384</v>
      </c>
      <c r="G2642" s="2">
        <f>'Moving Avg'!F2642</f>
        <v>40.588499999999996</v>
      </c>
      <c r="H2642" s="2">
        <f>'Moving Avg'!G2642</f>
        <v>39.231058000000004</v>
      </c>
      <c r="I2642" s="2">
        <f>'Moving Avg'!H2642</f>
        <v>35.906227499999986</v>
      </c>
      <c r="J2642" s="6" t="str">
        <f>OBV!F2642</f>
        <v>BULLISH</v>
      </c>
      <c r="K2642" s="6" t="str">
        <f>OBV!G2642</f>
        <v>NEUTRAL</v>
      </c>
      <c r="L2642" s="6" t="str">
        <f>OBV!H2642</f>
        <v>BULLISH DIVERGENCE</v>
      </c>
      <c r="M2642" s="8">
        <f t="shared" si="413"/>
        <v>50</v>
      </c>
      <c r="N2642" s="8">
        <f t="shared" si="410"/>
        <v>0</v>
      </c>
      <c r="O2642" s="8">
        <f t="shared" si="411"/>
        <v>75</v>
      </c>
      <c r="P2642" s="8">
        <f t="shared" si="412"/>
        <v>66.5</v>
      </c>
      <c r="Q2642" s="9">
        <f t="shared" si="414"/>
        <v>38.725000000000001</v>
      </c>
      <c r="R2642" s="9">
        <f t="shared" si="415"/>
        <v>52.875</v>
      </c>
      <c r="S2642" s="9">
        <f t="shared" si="416"/>
        <v>56.174999999999997</v>
      </c>
      <c r="T2642" s="9">
        <f t="shared" si="417"/>
        <v>47.875</v>
      </c>
      <c r="U2642" s="8">
        <f t="shared" si="418"/>
        <v>49.258333333333326</v>
      </c>
      <c r="V2642" s="8">
        <f t="shared" si="419"/>
        <v>48.912499999999994</v>
      </c>
    </row>
    <row r="2643" spans="1:22" ht="13.5" x14ac:dyDescent="0.25">
      <c r="A2643" s="3">
        <f>RSI!A2643</f>
        <v>45855</v>
      </c>
      <c r="B2643" s="2">
        <f>RSI!B2643</f>
        <v>41.4</v>
      </c>
      <c r="C2643" s="2">
        <f>RSI!I2643</f>
        <v>64.756969660986186</v>
      </c>
      <c r="D2643" s="2">
        <f>MACD!E2643</f>
        <v>-0.23512707019290247</v>
      </c>
      <c r="E2643" s="2">
        <f>MACD!F2643</f>
        <v>-0.83507222484102039</v>
      </c>
      <c r="F2643" s="2">
        <f>'Moving Avg'!D2643</f>
        <v>41.384</v>
      </c>
      <c r="G2643" s="2">
        <f>'Moving Avg'!F2643</f>
        <v>40.763500000000001</v>
      </c>
      <c r="H2643" s="2">
        <f>'Moving Avg'!G2643</f>
        <v>39.289988000000008</v>
      </c>
      <c r="I2643" s="2">
        <f>'Moving Avg'!H2643</f>
        <v>35.94088399999999</v>
      </c>
      <c r="J2643" s="6" t="str">
        <f>OBV!F2643</f>
        <v>BULLISH</v>
      </c>
      <c r="K2643" s="6" t="str">
        <f>OBV!G2643</f>
        <v>NEUTRAL</v>
      </c>
      <c r="L2643" s="6" t="str">
        <f>OBV!H2643</f>
        <v>NEUTRAL</v>
      </c>
      <c r="M2643" s="8">
        <f t="shared" si="413"/>
        <v>50</v>
      </c>
      <c r="N2643" s="8">
        <f t="shared" si="410"/>
        <v>0</v>
      </c>
      <c r="O2643" s="8">
        <f t="shared" si="411"/>
        <v>75</v>
      </c>
      <c r="P2643" s="8">
        <f t="shared" si="412"/>
        <v>49.5</v>
      </c>
      <c r="Q2643" s="9">
        <f t="shared" si="414"/>
        <v>36.174999999999997</v>
      </c>
      <c r="R2643" s="9">
        <f t="shared" si="415"/>
        <v>48.625</v>
      </c>
      <c r="S2643" s="9">
        <f t="shared" si="416"/>
        <v>48.525000000000006</v>
      </c>
      <c r="T2643" s="9">
        <f t="shared" si="417"/>
        <v>43.625</v>
      </c>
      <c r="U2643" s="8">
        <f t="shared" si="418"/>
        <v>44.441666666666663</v>
      </c>
      <c r="V2643" s="8">
        <f t="shared" si="419"/>
        <v>44.237499999999997</v>
      </c>
    </row>
    <row r="2644" spans="1:22" ht="13.5" x14ac:dyDescent="0.25">
      <c r="A2644" s="3">
        <f>RSI!A2644</f>
        <v>45856</v>
      </c>
      <c r="B2644" s="2">
        <f>RSI!B2644</f>
        <v>41.4</v>
      </c>
      <c r="C2644" s="2">
        <f>RSI!I2644</f>
        <v>64.756969660986186</v>
      </c>
      <c r="D2644" s="2">
        <f>MACD!E2644</f>
        <v>-9.3876151875022629E-2</v>
      </c>
      <c r="E2644" s="2">
        <f>MACD!F2644</f>
        <v>-0.68683301024782084</v>
      </c>
      <c r="F2644" s="2">
        <f>'Moving Avg'!D2644</f>
        <v>41.335999999999999</v>
      </c>
      <c r="G2644" s="2">
        <f>'Moving Avg'!F2644</f>
        <v>40.953499999999998</v>
      </c>
      <c r="H2644" s="2">
        <f>'Moving Avg'!G2644</f>
        <v>39.348550000000003</v>
      </c>
      <c r="I2644" s="2">
        <f>'Moving Avg'!H2644</f>
        <v>35.972754499999979</v>
      </c>
      <c r="J2644" s="6" t="str">
        <f>OBV!F2644</f>
        <v>BULLISH</v>
      </c>
      <c r="K2644" s="6" t="str">
        <f>OBV!G2644</f>
        <v>NEUTRAL</v>
      </c>
      <c r="L2644" s="6" t="str">
        <f>OBV!H2644</f>
        <v>BULLISH DIVERGENCE</v>
      </c>
      <c r="M2644" s="8">
        <f t="shared" si="413"/>
        <v>50</v>
      </c>
      <c r="N2644" s="8">
        <f t="shared" si="410"/>
        <v>0</v>
      </c>
      <c r="O2644" s="8">
        <f t="shared" si="411"/>
        <v>75</v>
      </c>
      <c r="P2644" s="8">
        <f t="shared" si="412"/>
        <v>66.5</v>
      </c>
      <c r="Q2644" s="9">
        <f t="shared" si="414"/>
        <v>38.725000000000001</v>
      </c>
      <c r="R2644" s="9">
        <f t="shared" si="415"/>
        <v>52.875</v>
      </c>
      <c r="S2644" s="9">
        <f t="shared" si="416"/>
        <v>56.174999999999997</v>
      </c>
      <c r="T2644" s="9">
        <f t="shared" si="417"/>
        <v>47.875</v>
      </c>
      <c r="U2644" s="8">
        <f t="shared" si="418"/>
        <v>49.258333333333326</v>
      </c>
      <c r="V2644" s="8">
        <f t="shared" si="419"/>
        <v>48.912499999999994</v>
      </c>
    </row>
    <row r="2645" spans="1:22" ht="13.5" x14ac:dyDescent="0.25">
      <c r="A2645" s="3">
        <f>RSI!A2645</f>
        <v>45859</v>
      </c>
      <c r="B2645" s="2">
        <f>RSI!B2645</f>
        <v>41.4</v>
      </c>
      <c r="C2645" s="2">
        <f>RSI!I2645</f>
        <v>64.756969660986186</v>
      </c>
      <c r="D2645" s="2">
        <f>MACD!E2645</f>
        <v>3.398569184268041E-2</v>
      </c>
      <c r="E2645" s="2">
        <f>MACD!F2645</f>
        <v>-0.54266926982972052</v>
      </c>
      <c r="F2645" s="2">
        <f>'Moving Avg'!D2645</f>
        <v>41.356000000000002</v>
      </c>
      <c r="G2645" s="2">
        <f>'Moving Avg'!F2645</f>
        <v>41.128499999999995</v>
      </c>
      <c r="H2645" s="2">
        <f>'Moving Avg'!G2645</f>
        <v>39.40785000000001</v>
      </c>
      <c r="I2645" s="2">
        <f>'Moving Avg'!H2645</f>
        <v>36.003032999999981</v>
      </c>
      <c r="J2645" s="6" t="str">
        <f>OBV!F2645</f>
        <v>BULLISH</v>
      </c>
      <c r="K2645" s="6" t="str">
        <f>OBV!G2645</f>
        <v>NEUTRAL</v>
      </c>
      <c r="L2645" s="6" t="str">
        <f>OBV!H2645</f>
        <v>CONFIRMED BULLISH</v>
      </c>
      <c r="M2645" s="8">
        <f t="shared" si="413"/>
        <v>50</v>
      </c>
      <c r="N2645" s="8">
        <f t="shared" si="410"/>
        <v>0</v>
      </c>
      <c r="O2645" s="8">
        <f t="shared" si="411"/>
        <v>75</v>
      </c>
      <c r="P2645" s="8">
        <f t="shared" si="412"/>
        <v>83.5</v>
      </c>
      <c r="Q2645" s="9">
        <f t="shared" si="414"/>
        <v>41.274999999999999</v>
      </c>
      <c r="R2645" s="9">
        <f t="shared" si="415"/>
        <v>57.125</v>
      </c>
      <c r="S2645" s="9">
        <f t="shared" si="416"/>
        <v>63.825000000000003</v>
      </c>
      <c r="T2645" s="9">
        <f t="shared" si="417"/>
        <v>52.125</v>
      </c>
      <c r="U2645" s="8">
        <f t="shared" si="418"/>
        <v>54.07500000000001</v>
      </c>
      <c r="V2645" s="8">
        <f t="shared" si="419"/>
        <v>53.587500000000006</v>
      </c>
    </row>
    <row r="2646" spans="1:22" ht="13.5" x14ac:dyDescent="0.25">
      <c r="A2646" s="3">
        <f>RSI!A2646</f>
        <v>45860</v>
      </c>
      <c r="B2646" s="2">
        <f>RSI!B2646</f>
        <v>41.4</v>
      </c>
      <c r="C2646" s="2">
        <f>RSI!I2646</f>
        <v>64.756969660986186</v>
      </c>
      <c r="D2646" s="2">
        <f>MACD!E2646</f>
        <v>0.10784912276862002</v>
      </c>
      <c r="E2646" s="2">
        <f>MACD!F2646</f>
        <v>-0.41256559131005244</v>
      </c>
      <c r="F2646" s="2">
        <f>'Moving Avg'!D2646</f>
        <v>41.416000000000004</v>
      </c>
      <c r="G2646" s="2">
        <f>'Moving Avg'!F2646</f>
        <v>41.298499999999997</v>
      </c>
      <c r="H2646" s="2">
        <f>'Moving Avg'!G2646</f>
        <v>39.468438000000013</v>
      </c>
      <c r="I2646" s="2">
        <f>'Moving Avg'!H2646</f>
        <v>36.033311499999975</v>
      </c>
      <c r="J2646" s="6" t="str">
        <f>OBV!F2646</f>
        <v>BULLISH</v>
      </c>
      <c r="K2646" s="6" t="str">
        <f>OBV!G2646</f>
        <v>NEUTRAL</v>
      </c>
      <c r="L2646" s="6" t="str">
        <f>OBV!H2646</f>
        <v>CONFIRMED BULLISH</v>
      </c>
      <c r="M2646" s="8">
        <f t="shared" si="413"/>
        <v>50</v>
      </c>
      <c r="N2646" s="8">
        <f t="shared" si="410"/>
        <v>0</v>
      </c>
      <c r="O2646" s="8">
        <f t="shared" si="411"/>
        <v>75</v>
      </c>
      <c r="P2646" s="8">
        <f t="shared" si="412"/>
        <v>83.5</v>
      </c>
      <c r="Q2646" s="9">
        <f t="shared" si="414"/>
        <v>41.274999999999999</v>
      </c>
      <c r="R2646" s="9">
        <f t="shared" si="415"/>
        <v>57.125</v>
      </c>
      <c r="S2646" s="9">
        <f t="shared" si="416"/>
        <v>63.825000000000003</v>
      </c>
      <c r="T2646" s="9">
        <f t="shared" si="417"/>
        <v>52.125</v>
      </c>
      <c r="U2646" s="8">
        <f t="shared" si="418"/>
        <v>54.07500000000001</v>
      </c>
      <c r="V2646" s="8">
        <f t="shared" si="419"/>
        <v>53.587500000000006</v>
      </c>
    </row>
    <row r="2647" spans="1:22" ht="13.5" x14ac:dyDescent="0.25">
      <c r="A2647" s="3">
        <f>RSI!A2647</f>
        <v>45861</v>
      </c>
      <c r="B2647" s="2">
        <f>RSI!B2647</f>
        <v>41.58</v>
      </c>
      <c r="C2647" s="2">
        <f>RSI!I2647</f>
        <v>66.997015362190567</v>
      </c>
      <c r="D2647" s="2">
        <f>MACD!E2647</f>
        <v>0.15229655015767207</v>
      </c>
      <c r="E2647" s="2">
        <f>MACD!F2647</f>
        <v>-0.29959316301650757</v>
      </c>
      <c r="F2647" s="2">
        <f>'Moving Avg'!D2647</f>
        <v>41.436</v>
      </c>
      <c r="G2647" s="2">
        <f>'Moving Avg'!F2647</f>
        <v>41.447999999999993</v>
      </c>
      <c r="H2647" s="2">
        <f>'Moving Avg'!G2647</f>
        <v>39.535940000000011</v>
      </c>
      <c r="I2647" s="2">
        <f>'Moving Avg'!H2647</f>
        <v>36.064609499999975</v>
      </c>
      <c r="J2647" s="6" t="str">
        <f>OBV!F2647</f>
        <v>BULLISH</v>
      </c>
      <c r="K2647" s="6" t="str">
        <f>OBV!G2647</f>
        <v>NEUTRAL</v>
      </c>
      <c r="L2647" s="6" t="str">
        <f>OBV!H2647</f>
        <v>CONFIRMED BULLISH</v>
      </c>
      <c r="M2647" s="8">
        <f t="shared" si="413"/>
        <v>50</v>
      </c>
      <c r="N2647" s="8">
        <f t="shared" si="410"/>
        <v>0</v>
      </c>
      <c r="O2647" s="8">
        <f t="shared" si="411"/>
        <v>75</v>
      </c>
      <c r="P2647" s="8">
        <f t="shared" si="412"/>
        <v>83.5</v>
      </c>
      <c r="Q2647" s="9">
        <f t="shared" si="414"/>
        <v>41.274999999999999</v>
      </c>
      <c r="R2647" s="9">
        <f t="shared" si="415"/>
        <v>57.125</v>
      </c>
      <c r="S2647" s="9">
        <f t="shared" si="416"/>
        <v>63.825000000000003</v>
      </c>
      <c r="T2647" s="9">
        <f t="shared" si="417"/>
        <v>52.125</v>
      </c>
      <c r="U2647" s="8">
        <f t="shared" si="418"/>
        <v>54.07500000000001</v>
      </c>
      <c r="V2647" s="8">
        <f t="shared" si="419"/>
        <v>53.587500000000006</v>
      </c>
    </row>
    <row r="2648" spans="1:22" ht="13.5" x14ac:dyDescent="0.25">
      <c r="A2648" s="3">
        <f>RSI!A2648</f>
        <v>45862</v>
      </c>
      <c r="B2648" s="2">
        <f>RSI!B2648</f>
        <v>41.5</v>
      </c>
      <c r="C2648" s="2">
        <f>RSI!I2648</f>
        <v>65.01901579787139</v>
      </c>
      <c r="D2648" s="2">
        <f>MACD!E2648</f>
        <v>0.17501408956324838</v>
      </c>
      <c r="E2648" s="2">
        <f>MACD!F2648</f>
        <v>-0.20467171250055641</v>
      </c>
      <c r="F2648" s="2">
        <f>'Moving Avg'!D2648</f>
        <v>41.455999999999996</v>
      </c>
      <c r="G2648" s="2">
        <f>'Moving Avg'!F2648</f>
        <v>41.507999999999996</v>
      </c>
      <c r="H2648" s="2">
        <f>'Moving Avg'!G2648</f>
        <v>39.600000000000009</v>
      </c>
      <c r="I2648" s="2">
        <f>'Moving Avg'!H2648</f>
        <v>36.097019999999972</v>
      </c>
      <c r="J2648" s="6" t="str">
        <f>OBV!F2648</f>
        <v>BULLISH</v>
      </c>
      <c r="K2648" s="6" t="str">
        <f>OBV!G2648</f>
        <v>NEUTRAL</v>
      </c>
      <c r="L2648" s="6" t="str">
        <f>OBV!H2648</f>
        <v>CONFIRMED BULLISH</v>
      </c>
      <c r="M2648" s="8">
        <f t="shared" si="413"/>
        <v>50</v>
      </c>
      <c r="N2648" s="8">
        <f t="shared" si="410"/>
        <v>0</v>
      </c>
      <c r="O2648" s="8">
        <f t="shared" si="411"/>
        <v>75</v>
      </c>
      <c r="P2648" s="8">
        <f t="shared" si="412"/>
        <v>83.5</v>
      </c>
      <c r="Q2648" s="9">
        <f t="shared" si="414"/>
        <v>41.274999999999999</v>
      </c>
      <c r="R2648" s="9">
        <f t="shared" si="415"/>
        <v>57.125</v>
      </c>
      <c r="S2648" s="9">
        <f t="shared" si="416"/>
        <v>63.825000000000003</v>
      </c>
      <c r="T2648" s="9">
        <f t="shared" si="417"/>
        <v>52.125</v>
      </c>
      <c r="U2648" s="8">
        <f t="shared" si="418"/>
        <v>54.07500000000001</v>
      </c>
      <c r="V2648" s="8">
        <f t="shared" si="419"/>
        <v>53.587500000000006</v>
      </c>
    </row>
    <row r="2649" spans="1:22" ht="13.5" x14ac:dyDescent="0.25">
      <c r="A2649" s="3">
        <f>RSI!A2649</f>
        <v>45866</v>
      </c>
      <c r="B2649" s="2">
        <f>RSI!B2649</f>
        <v>41.35</v>
      </c>
      <c r="C2649" s="2">
        <f>RSI!I2649</f>
        <v>61.360971835160598</v>
      </c>
      <c r="D2649" s="2">
        <f>MACD!E2649</f>
        <v>0.23771285588313162</v>
      </c>
      <c r="E2649" s="2">
        <f>MACD!F2649</f>
        <v>-0.11619479882381881</v>
      </c>
      <c r="F2649" s="2">
        <f>'Moving Avg'!D2649</f>
        <v>41.445999999999998</v>
      </c>
      <c r="G2649" s="2">
        <f>'Moving Avg'!F2649</f>
        <v>41.492999999999995</v>
      </c>
      <c r="H2649" s="2">
        <f>'Moving Avg'!G2649</f>
        <v>39.660140000000006</v>
      </c>
      <c r="I2649" s="2">
        <f>'Moving Avg'!H2649</f>
        <v>36.129038499999979</v>
      </c>
      <c r="J2649" s="6" t="str">
        <f>OBV!F2649</f>
        <v>BULLISH</v>
      </c>
      <c r="K2649" s="6" t="str">
        <f>OBV!G2649</f>
        <v>NEUTRAL</v>
      </c>
      <c r="L2649" s="6" t="str">
        <f>OBV!H2649</f>
        <v>BULLISH DIVERGENCE</v>
      </c>
      <c r="M2649" s="8">
        <f t="shared" si="413"/>
        <v>50</v>
      </c>
      <c r="N2649" s="8">
        <f t="shared" si="410"/>
        <v>0</v>
      </c>
      <c r="O2649" s="8">
        <f t="shared" si="411"/>
        <v>75</v>
      </c>
      <c r="P2649" s="8">
        <f t="shared" si="412"/>
        <v>66.5</v>
      </c>
      <c r="Q2649" s="9">
        <f t="shared" si="414"/>
        <v>38.725000000000001</v>
      </c>
      <c r="R2649" s="9">
        <f t="shared" si="415"/>
        <v>52.875</v>
      </c>
      <c r="S2649" s="9">
        <f t="shared" si="416"/>
        <v>56.174999999999997</v>
      </c>
      <c r="T2649" s="9">
        <f t="shared" si="417"/>
        <v>47.875</v>
      </c>
      <c r="U2649" s="8">
        <f t="shared" si="418"/>
        <v>49.258333333333326</v>
      </c>
      <c r="V2649" s="8">
        <f t="shared" si="419"/>
        <v>48.912499999999994</v>
      </c>
    </row>
    <row r="2650" spans="1:22" ht="13.5" x14ac:dyDescent="0.25">
      <c r="A2650" s="3">
        <f>RSI!A2650</f>
        <v>45867</v>
      </c>
      <c r="B2650" s="2">
        <f>RSI!B2650</f>
        <v>41.3</v>
      </c>
      <c r="C2650" s="2">
        <f>RSI!I2650</f>
        <v>60.146239924727709</v>
      </c>
      <c r="D2650" s="2">
        <f>MACD!E2650</f>
        <v>0.23882769723480379</v>
      </c>
      <c r="E2650" s="2">
        <f>MACD!F2650</f>
        <v>-4.5190299612094288E-2</v>
      </c>
      <c r="F2650" s="2">
        <f>'Moving Avg'!D2650</f>
        <v>41.426000000000002</v>
      </c>
      <c r="G2650" s="2">
        <f>'Moving Avg'!F2650</f>
        <v>41.464999999999996</v>
      </c>
      <c r="H2650" s="2">
        <f>'Moving Avg'!G2650</f>
        <v>39.719280000000005</v>
      </c>
      <c r="I2650" s="2">
        <f>'Moving Avg'!H2650</f>
        <v>36.160806999999977</v>
      </c>
      <c r="J2650" s="6" t="str">
        <f>OBV!F2650</f>
        <v>BEARISH</v>
      </c>
      <c r="K2650" s="6" t="str">
        <f>OBV!G2650</f>
        <v>NEUTRAL</v>
      </c>
      <c r="L2650" s="6" t="str">
        <f>OBV!H2650</f>
        <v>CONFIRMED BEARISH</v>
      </c>
      <c r="M2650" s="8">
        <f t="shared" si="413"/>
        <v>50</v>
      </c>
      <c r="N2650" s="8">
        <f t="shared" si="410"/>
        <v>0</v>
      </c>
      <c r="O2650" s="8">
        <f t="shared" si="411"/>
        <v>75</v>
      </c>
      <c r="P2650" s="8">
        <f t="shared" si="412"/>
        <v>16.5</v>
      </c>
      <c r="Q2650" s="9">
        <f t="shared" si="414"/>
        <v>31.225000000000001</v>
      </c>
      <c r="R2650" s="9">
        <f t="shared" si="415"/>
        <v>40.375</v>
      </c>
      <c r="S2650" s="9">
        <f t="shared" si="416"/>
        <v>33.674999999999997</v>
      </c>
      <c r="T2650" s="9">
        <f t="shared" si="417"/>
        <v>35.375</v>
      </c>
      <c r="U2650" s="8">
        <f t="shared" si="418"/>
        <v>35.091666666666661</v>
      </c>
      <c r="V2650" s="8">
        <f t="shared" si="419"/>
        <v>35.162499999999994</v>
      </c>
    </row>
    <row r="2651" spans="1:22" ht="13.5" x14ac:dyDescent="0.25">
      <c r="A2651" s="3">
        <f>RSI!A2651</f>
        <v>45868</v>
      </c>
      <c r="B2651" s="2">
        <f>RSI!B2651</f>
        <v>41.2</v>
      </c>
      <c r="C2651" s="2">
        <f>RSI!I2651</f>
        <v>57.686565784524745</v>
      </c>
      <c r="D2651" s="2">
        <f>MACD!E2651</f>
        <v>0.21361764191506438</v>
      </c>
      <c r="E2651" s="2">
        <f>MACD!F2651</f>
        <v>6.5712886933374515E-3</v>
      </c>
      <c r="F2651" s="2">
        <f>'Moving Avg'!D2651</f>
        <v>41.386000000000003</v>
      </c>
      <c r="G2651" s="2">
        <f>'Moving Avg'!F2651</f>
        <v>41.442999999999998</v>
      </c>
      <c r="H2651" s="2">
        <f>'Moving Avg'!G2651</f>
        <v>39.777340000000009</v>
      </c>
      <c r="I2651" s="2">
        <f>'Moving Avg'!H2651</f>
        <v>36.19207549999998</v>
      </c>
      <c r="J2651" s="6" t="str">
        <f>OBV!F2651</f>
        <v>BEARISH</v>
      </c>
      <c r="K2651" s="6" t="str">
        <f>OBV!G2651</f>
        <v>NEUTRAL</v>
      </c>
      <c r="L2651" s="6" t="str">
        <f>OBV!H2651</f>
        <v>CONFIRMED BEARISH</v>
      </c>
      <c r="M2651" s="8">
        <f t="shared" si="413"/>
        <v>50</v>
      </c>
      <c r="N2651" s="8">
        <f t="shared" si="410"/>
        <v>0</v>
      </c>
      <c r="O2651" s="8">
        <f t="shared" si="411"/>
        <v>75</v>
      </c>
      <c r="P2651" s="8">
        <f t="shared" si="412"/>
        <v>16.5</v>
      </c>
      <c r="Q2651" s="9">
        <f t="shared" si="414"/>
        <v>31.225000000000001</v>
      </c>
      <c r="R2651" s="9">
        <f t="shared" si="415"/>
        <v>40.375</v>
      </c>
      <c r="S2651" s="9">
        <f t="shared" si="416"/>
        <v>33.674999999999997</v>
      </c>
      <c r="T2651" s="9">
        <f t="shared" si="417"/>
        <v>35.375</v>
      </c>
      <c r="U2651" s="8">
        <f t="shared" si="418"/>
        <v>35.091666666666661</v>
      </c>
      <c r="V2651" s="8">
        <f t="shared" si="419"/>
        <v>35.162499999999994</v>
      </c>
    </row>
    <row r="2652" spans="1:22" ht="13.5" x14ac:dyDescent="0.25">
      <c r="A2652" s="3">
        <f>RSI!A2652</f>
        <v>45869</v>
      </c>
      <c r="B2652" s="2">
        <f>RSI!B2652</f>
        <v>41.3</v>
      </c>
      <c r="C2652" s="2">
        <f>RSI!I2652</f>
        <v>59.471468869478464</v>
      </c>
      <c r="D2652" s="2">
        <f>MACD!E2652</f>
        <v>0.24134631490483827</v>
      </c>
      <c r="E2652" s="2">
        <f>MACD!F2652</f>
        <v>5.3526293935637619E-2</v>
      </c>
      <c r="F2652" s="2">
        <f>'Moving Avg'!D2652</f>
        <v>41.33</v>
      </c>
      <c r="G2652" s="2">
        <f>'Moving Avg'!F2652</f>
        <v>41.436999999999998</v>
      </c>
      <c r="H2652" s="2">
        <f>'Moving Avg'!G2652</f>
        <v>39.837400000000009</v>
      </c>
      <c r="I2652" s="2">
        <f>'Moving Avg'!H2652</f>
        <v>36.225833999999985</v>
      </c>
      <c r="J2652" s="6" t="str">
        <f>OBV!F2652</f>
        <v>BEARISH</v>
      </c>
      <c r="K2652" s="6" t="str">
        <f>OBV!G2652</f>
        <v>NEUTRAL</v>
      </c>
      <c r="L2652" s="6" t="str">
        <f>OBV!H2652</f>
        <v>CONFIRMED BEARISH</v>
      </c>
      <c r="M2652" s="8">
        <f t="shared" si="413"/>
        <v>50</v>
      </c>
      <c r="N2652" s="8">
        <f t="shared" si="410"/>
        <v>0</v>
      </c>
      <c r="O2652" s="8">
        <f t="shared" si="411"/>
        <v>75</v>
      </c>
      <c r="P2652" s="8">
        <f t="shared" si="412"/>
        <v>16.5</v>
      </c>
      <c r="Q2652" s="9">
        <f t="shared" si="414"/>
        <v>31.225000000000001</v>
      </c>
      <c r="R2652" s="9">
        <f t="shared" si="415"/>
        <v>40.375</v>
      </c>
      <c r="S2652" s="9">
        <f t="shared" si="416"/>
        <v>33.674999999999997</v>
      </c>
      <c r="T2652" s="9">
        <f t="shared" si="417"/>
        <v>35.375</v>
      </c>
      <c r="U2652" s="8">
        <f t="shared" si="418"/>
        <v>35.091666666666661</v>
      </c>
      <c r="V2652" s="8">
        <f t="shared" si="419"/>
        <v>35.162499999999994</v>
      </c>
    </row>
    <row r="2653" spans="1:22" ht="13.5" x14ac:dyDescent="0.25">
      <c r="A2653" s="3">
        <f>RSI!A2653</f>
        <v>45870</v>
      </c>
      <c r="B2653" s="2">
        <f>RSI!B2653</f>
        <v>41.3</v>
      </c>
      <c r="C2653" s="2">
        <f>RSI!I2653</f>
        <v>59.471468869478471</v>
      </c>
      <c r="D2653" s="2">
        <f>MACD!E2653</f>
        <v>0.25006426308878815</v>
      </c>
      <c r="E2653" s="2">
        <f>MACD!F2653</f>
        <v>9.2833887766267734E-2</v>
      </c>
      <c r="F2653" s="2">
        <f>'Moving Avg'!D2653</f>
        <v>41.29</v>
      </c>
      <c r="G2653" s="2">
        <f>'Moving Avg'!F2653</f>
        <v>41.416999999999994</v>
      </c>
      <c r="H2653" s="2">
        <f>'Moving Avg'!G2653</f>
        <v>39.887400000000007</v>
      </c>
      <c r="I2653" s="2">
        <f>'Moving Avg'!H2653</f>
        <v>36.257642499999982</v>
      </c>
      <c r="J2653" s="6" t="str">
        <f>OBV!F2653</f>
        <v>BEARISH</v>
      </c>
      <c r="K2653" s="6" t="str">
        <f>OBV!G2653</f>
        <v>NEUTRAL</v>
      </c>
      <c r="L2653" s="6" t="str">
        <f>OBV!H2653</f>
        <v>CONFIRMED BEARISH</v>
      </c>
      <c r="M2653" s="8">
        <f t="shared" si="413"/>
        <v>50</v>
      </c>
      <c r="N2653" s="8">
        <f t="shared" si="410"/>
        <v>0</v>
      </c>
      <c r="O2653" s="8">
        <f t="shared" si="411"/>
        <v>75</v>
      </c>
      <c r="P2653" s="8">
        <f t="shared" si="412"/>
        <v>16.5</v>
      </c>
      <c r="Q2653" s="9">
        <f t="shared" si="414"/>
        <v>31.225000000000001</v>
      </c>
      <c r="R2653" s="9">
        <f t="shared" si="415"/>
        <v>40.375</v>
      </c>
      <c r="S2653" s="9">
        <f t="shared" si="416"/>
        <v>33.674999999999997</v>
      </c>
      <c r="T2653" s="9">
        <f t="shared" si="417"/>
        <v>35.375</v>
      </c>
      <c r="U2653" s="8">
        <f t="shared" si="418"/>
        <v>35.091666666666661</v>
      </c>
      <c r="V2653" s="8">
        <f t="shared" si="419"/>
        <v>35.162499999999994</v>
      </c>
    </row>
    <row r="2654" spans="1:22" ht="13.5" x14ac:dyDescent="0.25">
      <c r="A2654" s="3">
        <f>RSI!A2654</f>
        <v>45873</v>
      </c>
      <c r="B2654" s="2">
        <f>RSI!B2654</f>
        <v>42.47</v>
      </c>
      <c r="C2654" s="2">
        <f>RSI!I2654</f>
        <v>74.224876648279832</v>
      </c>
      <c r="D2654" s="2">
        <f>MACD!E2654</f>
        <v>0.1685177636535542</v>
      </c>
      <c r="E2654" s="2">
        <f>MACD!F2654</f>
        <v>0.10797066294372504</v>
      </c>
      <c r="F2654" s="2">
        <f>'Moving Avg'!D2654</f>
        <v>41.513999999999996</v>
      </c>
      <c r="G2654" s="2">
        <f>'Moving Avg'!F2654</f>
        <v>41.460499999999996</v>
      </c>
      <c r="H2654" s="2">
        <f>'Moving Avg'!G2654</f>
        <v>39.962800000000009</v>
      </c>
      <c r="I2654" s="2">
        <f>'Moving Avg'!H2654</f>
        <v>36.29534049999998</v>
      </c>
      <c r="J2654" s="6" t="str">
        <f>OBV!F2654</f>
        <v>BULLISH</v>
      </c>
      <c r="K2654" s="6" t="str">
        <f>OBV!G2654</f>
        <v>NEUTRAL</v>
      </c>
      <c r="L2654" s="6" t="str">
        <f>OBV!H2654</f>
        <v>CONFIRMED BULLISH</v>
      </c>
      <c r="M2654" s="8">
        <f t="shared" si="413"/>
        <v>0</v>
      </c>
      <c r="N2654" s="8">
        <f t="shared" si="410"/>
        <v>0</v>
      </c>
      <c r="O2654" s="8">
        <f t="shared" si="411"/>
        <v>75</v>
      </c>
      <c r="P2654" s="8">
        <f t="shared" si="412"/>
        <v>83.5</v>
      </c>
      <c r="Q2654" s="9">
        <f t="shared" si="414"/>
        <v>23.774999999999999</v>
      </c>
      <c r="R2654" s="9">
        <f t="shared" si="415"/>
        <v>47.125</v>
      </c>
      <c r="S2654" s="9">
        <f t="shared" si="416"/>
        <v>56.325000000000003</v>
      </c>
      <c r="T2654" s="9">
        <f t="shared" si="417"/>
        <v>39.625</v>
      </c>
      <c r="U2654" s="8">
        <f t="shared" si="418"/>
        <v>42.408333333333339</v>
      </c>
      <c r="V2654" s="8">
        <f t="shared" si="419"/>
        <v>41.712500000000006</v>
      </c>
    </row>
    <row r="2655" spans="1:22" ht="13.5" x14ac:dyDescent="0.25">
      <c r="A2655" s="3">
        <f>RSI!A2655</f>
        <v>45874</v>
      </c>
      <c r="B2655" s="2">
        <f>RSI!B2655</f>
        <v>43.5</v>
      </c>
      <c r="C2655" s="2">
        <f>RSI!I2655</f>
        <v>80.838019709288261</v>
      </c>
      <c r="D2655" s="2">
        <f>MACD!E2655</f>
        <v>1.4217597273770366E-2</v>
      </c>
      <c r="E2655" s="2">
        <f>MACD!F2655</f>
        <v>8.9220049809734109E-2</v>
      </c>
      <c r="F2655" s="2">
        <f>'Moving Avg'!D2655</f>
        <v>41.953999999999994</v>
      </c>
      <c r="G2655" s="2">
        <f>'Moving Avg'!F2655</f>
        <v>41.550999999999995</v>
      </c>
      <c r="H2655" s="2">
        <f>'Moving Avg'!G2655</f>
        <v>40.058800000000005</v>
      </c>
      <c r="I2655" s="2">
        <f>'Moving Avg'!H2655</f>
        <v>36.338307999999984</v>
      </c>
      <c r="J2655" s="6" t="str">
        <f>OBV!F2655</f>
        <v>BULLISH</v>
      </c>
      <c r="K2655" s="6" t="str">
        <f>OBV!G2655</f>
        <v>NEUTRAL</v>
      </c>
      <c r="L2655" s="6" t="str">
        <f>OBV!H2655</f>
        <v>CONFIRMED BULLISH</v>
      </c>
      <c r="M2655" s="8">
        <f t="shared" si="413"/>
        <v>0</v>
      </c>
      <c r="N2655" s="8">
        <f t="shared" si="410"/>
        <v>100</v>
      </c>
      <c r="O2655" s="8">
        <f t="shared" si="411"/>
        <v>75</v>
      </c>
      <c r="P2655" s="8">
        <f t="shared" si="412"/>
        <v>83.5</v>
      </c>
      <c r="Q2655" s="9">
        <f t="shared" si="414"/>
        <v>58.774999999999999</v>
      </c>
      <c r="R2655" s="9">
        <f t="shared" si="415"/>
        <v>67.125</v>
      </c>
      <c r="S2655" s="9">
        <f t="shared" si="416"/>
        <v>71.325000000000003</v>
      </c>
      <c r="T2655" s="9">
        <f t="shared" si="417"/>
        <v>64.625</v>
      </c>
      <c r="U2655" s="8">
        <f t="shared" si="418"/>
        <v>65.741666666666674</v>
      </c>
      <c r="V2655" s="8">
        <f t="shared" si="419"/>
        <v>65.462500000000006</v>
      </c>
    </row>
    <row r="2656" spans="1:22" ht="13.5" x14ac:dyDescent="0.25">
      <c r="A2656" s="3">
        <f>RSI!A2656</f>
        <v>45875</v>
      </c>
      <c r="B2656" s="2">
        <f>RSI!B2656</f>
        <v>43.5</v>
      </c>
      <c r="C2656" s="2">
        <f>RSI!I2656</f>
        <v>80.838019709288261</v>
      </c>
      <c r="D2656" s="2">
        <f>MACD!E2656</f>
        <v>-0.13076649430325915</v>
      </c>
      <c r="E2656" s="2">
        <f>MACD!F2656</f>
        <v>4.5222740987135454E-2</v>
      </c>
      <c r="F2656" s="2">
        <f>'Moving Avg'!D2656</f>
        <v>42.414000000000001</v>
      </c>
      <c r="G2656" s="2">
        <f>'Moving Avg'!F2656</f>
        <v>41.650999999999996</v>
      </c>
      <c r="H2656" s="2">
        <f>'Moving Avg'!G2656</f>
        <v>40.152799999999999</v>
      </c>
      <c r="I2656" s="2">
        <f>'Moving Avg'!H2656</f>
        <v>36.384658999999985</v>
      </c>
      <c r="J2656" s="6" t="str">
        <f>OBV!F2656</f>
        <v>BULLISH</v>
      </c>
      <c r="K2656" s="6" t="str">
        <f>OBV!G2656</f>
        <v>NEUTRAL</v>
      </c>
      <c r="L2656" s="6" t="str">
        <f>OBV!H2656</f>
        <v>CONFIRMED BULLISH</v>
      </c>
      <c r="M2656" s="8">
        <f t="shared" si="413"/>
        <v>0</v>
      </c>
      <c r="N2656" s="8">
        <f t="shared" si="410"/>
        <v>100</v>
      </c>
      <c r="O2656" s="8">
        <f t="shared" si="411"/>
        <v>75</v>
      </c>
      <c r="P2656" s="8">
        <f t="shared" si="412"/>
        <v>83.5</v>
      </c>
      <c r="Q2656" s="9">
        <f t="shared" si="414"/>
        <v>58.774999999999999</v>
      </c>
      <c r="R2656" s="9">
        <f t="shared" si="415"/>
        <v>67.125</v>
      </c>
      <c r="S2656" s="9">
        <f t="shared" si="416"/>
        <v>71.325000000000003</v>
      </c>
      <c r="T2656" s="9">
        <f t="shared" si="417"/>
        <v>64.625</v>
      </c>
      <c r="U2656" s="8">
        <f t="shared" si="418"/>
        <v>65.741666666666674</v>
      </c>
      <c r="V2656" s="8">
        <f t="shared" si="419"/>
        <v>65.462500000000006</v>
      </c>
    </row>
    <row r="2657" spans="1:22" ht="13.5" x14ac:dyDescent="0.25">
      <c r="A2657" s="3">
        <f>RSI!A2657</f>
        <v>45876</v>
      </c>
      <c r="B2657" s="2">
        <f>RSI!B2657</f>
        <v>43.5</v>
      </c>
      <c r="C2657" s="2">
        <f>RSI!I2657</f>
        <v>80.838019709288261</v>
      </c>
      <c r="D2657" s="2">
        <f>MACD!E2657</f>
        <v>-0.23910711882311375</v>
      </c>
      <c r="E2657" s="2">
        <f>MACD!F2657</f>
        <v>-1.164323097491439E-2</v>
      </c>
      <c r="F2657" s="2">
        <f>'Moving Avg'!D2657</f>
        <v>42.853999999999999</v>
      </c>
      <c r="G2657" s="2">
        <f>'Moving Avg'!F2657</f>
        <v>41.750999999999991</v>
      </c>
      <c r="H2657" s="2">
        <f>'Moving Avg'!G2657</f>
        <v>40.251200000000004</v>
      </c>
      <c r="I2657" s="2">
        <f>'Moving Avg'!H2657</f>
        <v>36.431009999999986</v>
      </c>
      <c r="J2657" s="6" t="str">
        <f>OBV!F2657</f>
        <v>BULLISH</v>
      </c>
      <c r="K2657" s="6" t="str">
        <f>OBV!G2657</f>
        <v>NEUTRAL</v>
      </c>
      <c r="L2657" s="6" t="str">
        <f>OBV!H2657</f>
        <v>CONFIRMED BULLISH</v>
      </c>
      <c r="M2657" s="8">
        <f t="shared" si="413"/>
        <v>0</v>
      </c>
      <c r="N2657" s="8">
        <f t="shared" si="410"/>
        <v>100</v>
      </c>
      <c r="O2657" s="8">
        <f t="shared" si="411"/>
        <v>75</v>
      </c>
      <c r="P2657" s="8">
        <f t="shared" si="412"/>
        <v>83.5</v>
      </c>
      <c r="Q2657" s="9">
        <f t="shared" si="414"/>
        <v>58.774999999999999</v>
      </c>
      <c r="R2657" s="9">
        <f t="shared" si="415"/>
        <v>67.125</v>
      </c>
      <c r="S2657" s="9">
        <f t="shared" si="416"/>
        <v>71.325000000000003</v>
      </c>
      <c r="T2657" s="9">
        <f t="shared" si="417"/>
        <v>64.625</v>
      </c>
      <c r="U2657" s="8">
        <f t="shared" si="418"/>
        <v>65.741666666666674</v>
      </c>
      <c r="V2657" s="8">
        <f t="shared" si="419"/>
        <v>65.462500000000006</v>
      </c>
    </row>
    <row r="2658" spans="1:22" ht="13.5" x14ac:dyDescent="0.25">
      <c r="A2658" s="3">
        <f>RSI!A2658</f>
        <v>45877</v>
      </c>
      <c r="B2658" s="2">
        <f>RSI!B2658</f>
        <v>43.5</v>
      </c>
      <c r="C2658" s="2">
        <f>RSI!I2658</f>
        <v>80.838019709288261</v>
      </c>
      <c r="D2658" s="2">
        <f>MACD!E2658</f>
        <v>-0.35545254123811532</v>
      </c>
      <c r="E2658" s="2">
        <f>MACD!F2658</f>
        <v>-8.0405093027554581E-2</v>
      </c>
      <c r="F2658" s="2">
        <f>'Moving Avg'!D2658</f>
        <v>43.293999999999997</v>
      </c>
      <c r="G2658" s="2">
        <f>'Moving Avg'!F2658</f>
        <v>41.855999999999995</v>
      </c>
      <c r="H2658" s="2">
        <f>'Moving Avg'!G2658</f>
        <v>40.349200000000003</v>
      </c>
      <c r="I2658" s="2">
        <f>'Moving Avg'!H2658</f>
        <v>36.474574499999989</v>
      </c>
      <c r="J2658" s="6" t="str">
        <f>OBV!F2658</f>
        <v>BULLISH</v>
      </c>
      <c r="K2658" s="6" t="str">
        <f>OBV!G2658</f>
        <v>NEUTRAL</v>
      </c>
      <c r="L2658" s="6" t="str">
        <f>OBV!H2658</f>
        <v>CONFIRMED BULLISH</v>
      </c>
      <c r="M2658" s="8">
        <f t="shared" si="413"/>
        <v>0</v>
      </c>
      <c r="N2658" s="8">
        <f t="shared" si="410"/>
        <v>100</v>
      </c>
      <c r="O2658" s="8">
        <f t="shared" si="411"/>
        <v>75</v>
      </c>
      <c r="P2658" s="8">
        <f t="shared" si="412"/>
        <v>83.5</v>
      </c>
      <c r="Q2658" s="9">
        <f t="shared" si="414"/>
        <v>58.774999999999999</v>
      </c>
      <c r="R2658" s="9">
        <f t="shared" si="415"/>
        <v>67.125</v>
      </c>
      <c r="S2658" s="9">
        <f t="shared" si="416"/>
        <v>71.325000000000003</v>
      </c>
      <c r="T2658" s="9">
        <f t="shared" si="417"/>
        <v>64.625</v>
      </c>
      <c r="U2658" s="8">
        <f t="shared" si="418"/>
        <v>65.741666666666674</v>
      </c>
      <c r="V2658" s="8">
        <f t="shared" si="419"/>
        <v>65.462500000000006</v>
      </c>
    </row>
    <row r="2659" spans="1:22" ht="13.5" x14ac:dyDescent="0.25">
      <c r="A2659" s="3">
        <f>RSI!A2659</f>
        <v>45880</v>
      </c>
      <c r="B2659" s="2">
        <f>RSI!B2659</f>
        <v>43</v>
      </c>
      <c r="C2659" s="2">
        <f>RSI!I2659</f>
        <v>69.238812898508144</v>
      </c>
      <c r="D2659" s="2">
        <f>MACD!E2659</f>
        <v>-0.4513875298397565</v>
      </c>
      <c r="E2659" s="2">
        <f>MACD!F2659</f>
        <v>-0.154601580389995</v>
      </c>
      <c r="F2659" s="2">
        <f>'Moving Avg'!D2659</f>
        <v>43.4</v>
      </c>
      <c r="G2659" s="2">
        <f>'Moving Avg'!F2659</f>
        <v>41.923999999999999</v>
      </c>
      <c r="H2659" s="2">
        <f>'Moving Avg'!G2659</f>
        <v>40.434400000000004</v>
      </c>
      <c r="I2659" s="2">
        <f>'Moving Avg'!H2659</f>
        <v>36.516076999999981</v>
      </c>
      <c r="J2659" s="6" t="str">
        <f>OBV!F2659</f>
        <v>BULLISH</v>
      </c>
      <c r="K2659" s="6" t="str">
        <f>OBV!G2659</f>
        <v>NEUTRAL</v>
      </c>
      <c r="L2659" s="6" t="str">
        <f>OBV!H2659</f>
        <v>CONFIRMED BULLISH</v>
      </c>
      <c r="M2659" s="8">
        <f t="shared" si="413"/>
        <v>50</v>
      </c>
      <c r="N2659" s="8">
        <f t="shared" si="410"/>
        <v>100</v>
      </c>
      <c r="O2659" s="8">
        <f t="shared" si="411"/>
        <v>75</v>
      </c>
      <c r="P2659" s="8">
        <f t="shared" si="412"/>
        <v>83.5</v>
      </c>
      <c r="Q2659" s="9">
        <f t="shared" si="414"/>
        <v>76.275000000000006</v>
      </c>
      <c r="R2659" s="9">
        <f t="shared" si="415"/>
        <v>77.125</v>
      </c>
      <c r="S2659" s="9">
        <f t="shared" si="416"/>
        <v>78.825000000000003</v>
      </c>
      <c r="T2659" s="9">
        <f t="shared" si="417"/>
        <v>77.125</v>
      </c>
      <c r="U2659" s="8">
        <f t="shared" si="418"/>
        <v>77.408333333333346</v>
      </c>
      <c r="V2659" s="8">
        <f t="shared" si="419"/>
        <v>77.337500000000006</v>
      </c>
    </row>
    <row r="2660" spans="1:22" ht="13.5" x14ac:dyDescent="0.25">
      <c r="A2660" s="3">
        <f>RSI!A2660</f>
        <v>45881</v>
      </c>
      <c r="B2660" s="2">
        <f>RSI!B2660</f>
        <v>43</v>
      </c>
      <c r="C2660" s="2">
        <f>RSI!I2660</f>
        <v>69.238812898508144</v>
      </c>
      <c r="D2660" s="2">
        <f>MACD!E2660</f>
        <v>-0.54790197925881046</v>
      </c>
      <c r="E2660" s="2">
        <f>MACD!F2660</f>
        <v>-0.2332616601637581</v>
      </c>
      <c r="F2660" s="2">
        <f>'Moving Avg'!D2660</f>
        <v>43.3</v>
      </c>
      <c r="G2660" s="2">
        <f>'Moving Avg'!F2660</f>
        <v>42.009</v>
      </c>
      <c r="H2660" s="2">
        <f>'Moving Avg'!G2660</f>
        <v>40.520600000000002</v>
      </c>
      <c r="I2660" s="2">
        <f>'Moving Avg'!H2660</f>
        <v>36.559927999999985</v>
      </c>
      <c r="J2660" s="6" t="str">
        <f>OBV!F2660</f>
        <v>BEARISH</v>
      </c>
      <c r="K2660" s="6" t="str">
        <f>OBV!G2660</f>
        <v>NEUTRAL</v>
      </c>
      <c r="L2660" s="6" t="str">
        <f>OBV!H2660</f>
        <v>CONFIRMED BEARISH</v>
      </c>
      <c r="M2660" s="8">
        <f t="shared" si="413"/>
        <v>50</v>
      </c>
      <c r="N2660" s="8">
        <f t="shared" si="410"/>
        <v>100</v>
      </c>
      <c r="O2660" s="8">
        <f t="shared" si="411"/>
        <v>75</v>
      </c>
      <c r="P2660" s="8">
        <f t="shared" si="412"/>
        <v>16.5</v>
      </c>
      <c r="Q2660" s="9">
        <f t="shared" si="414"/>
        <v>66.224999999999994</v>
      </c>
      <c r="R2660" s="9">
        <f t="shared" si="415"/>
        <v>60.375</v>
      </c>
      <c r="S2660" s="9">
        <f t="shared" si="416"/>
        <v>48.674999999999997</v>
      </c>
      <c r="T2660" s="9">
        <f t="shared" si="417"/>
        <v>60.375</v>
      </c>
      <c r="U2660" s="8">
        <f t="shared" si="418"/>
        <v>58.42499999999999</v>
      </c>
      <c r="V2660" s="8">
        <f t="shared" si="419"/>
        <v>58.912499999999994</v>
      </c>
    </row>
    <row r="2661" spans="1:22" ht="13.5" x14ac:dyDescent="0.25">
      <c r="A2661" s="3">
        <f>RSI!A2661</f>
        <v>45883</v>
      </c>
      <c r="B2661" s="2">
        <f>RSI!B2661</f>
        <v>43</v>
      </c>
      <c r="C2661" s="2">
        <f>RSI!I2661</f>
        <v>69.238812898508144</v>
      </c>
      <c r="D2661" s="2">
        <f>MACD!E2661</f>
        <v>-0.65203265069244765</v>
      </c>
      <c r="E2661" s="2">
        <f>MACD!F2661</f>
        <v>-0.31701585826949608</v>
      </c>
      <c r="F2661" s="2">
        <f>'Moving Avg'!D2661</f>
        <v>43.2</v>
      </c>
      <c r="G2661" s="2">
        <f>'Moving Avg'!F2661</f>
        <v>42.103999999999999</v>
      </c>
      <c r="H2661" s="2">
        <f>'Moving Avg'!G2661</f>
        <v>40.6126</v>
      </c>
      <c r="I2661" s="2">
        <f>'Moving Avg'!H2661</f>
        <v>36.604176999999979</v>
      </c>
      <c r="J2661" s="6" t="str">
        <f>OBV!F2661</f>
        <v>BEARISH</v>
      </c>
      <c r="K2661" s="6" t="str">
        <f>OBV!G2661</f>
        <v>NEUTRAL</v>
      </c>
      <c r="L2661" s="6" t="str">
        <f>OBV!H2661</f>
        <v>CONFIRMED BEARISH</v>
      </c>
      <c r="M2661" s="8">
        <f t="shared" si="413"/>
        <v>50</v>
      </c>
      <c r="N2661" s="8">
        <f t="shared" si="410"/>
        <v>100</v>
      </c>
      <c r="O2661" s="8">
        <f t="shared" si="411"/>
        <v>75</v>
      </c>
      <c r="P2661" s="8">
        <f t="shared" si="412"/>
        <v>16.5</v>
      </c>
      <c r="Q2661" s="9">
        <f t="shared" si="414"/>
        <v>66.224999999999994</v>
      </c>
      <c r="R2661" s="9">
        <f t="shared" si="415"/>
        <v>60.375</v>
      </c>
      <c r="S2661" s="9">
        <f t="shared" si="416"/>
        <v>48.674999999999997</v>
      </c>
      <c r="T2661" s="9">
        <f t="shared" si="417"/>
        <v>60.375</v>
      </c>
      <c r="U2661" s="8">
        <f t="shared" si="418"/>
        <v>58.42499999999999</v>
      </c>
      <c r="V2661" s="8">
        <f t="shared" si="419"/>
        <v>58.912499999999994</v>
      </c>
    </row>
    <row r="2662" spans="1:22" ht="13.5" x14ac:dyDescent="0.25">
      <c r="A2662" s="3">
        <f>RSI!A2662</f>
        <v>45884</v>
      </c>
      <c r="B2662" s="2">
        <f>RSI!B2662</f>
        <v>43</v>
      </c>
      <c r="C2662" s="2">
        <f>RSI!I2662</f>
        <v>69.238812898508144</v>
      </c>
      <c r="D2662" s="2">
        <f>MACD!E2662</f>
        <v>-0.73131414368811676</v>
      </c>
      <c r="E2662" s="2">
        <f>MACD!F2662</f>
        <v>-0.39987551535322025</v>
      </c>
      <c r="F2662" s="2">
        <f>'Moving Avg'!D2662</f>
        <v>43.1</v>
      </c>
      <c r="G2662" s="2">
        <f>'Moving Avg'!F2662</f>
        <v>42.18</v>
      </c>
      <c r="H2662" s="2">
        <f>'Moving Avg'!G2662</f>
        <v>40.705600000000004</v>
      </c>
      <c r="I2662" s="2">
        <f>'Moving Avg'!H2662</f>
        <v>36.648823999999976</v>
      </c>
      <c r="J2662" s="6" t="str">
        <f>OBV!F2662</f>
        <v>BEARISH</v>
      </c>
      <c r="K2662" s="6" t="str">
        <f>OBV!G2662</f>
        <v>NEUTRAL</v>
      </c>
      <c r="L2662" s="6" t="str">
        <f>OBV!H2662</f>
        <v>CONFIRMED BEARISH</v>
      </c>
      <c r="M2662" s="8">
        <f t="shared" si="413"/>
        <v>50</v>
      </c>
      <c r="N2662" s="8">
        <f t="shared" si="410"/>
        <v>100</v>
      </c>
      <c r="O2662" s="8">
        <f t="shared" si="411"/>
        <v>75</v>
      </c>
      <c r="P2662" s="8">
        <f t="shared" si="412"/>
        <v>16.5</v>
      </c>
      <c r="Q2662" s="9">
        <f t="shared" si="414"/>
        <v>66.224999999999994</v>
      </c>
      <c r="R2662" s="9">
        <f t="shared" si="415"/>
        <v>60.375</v>
      </c>
      <c r="S2662" s="9">
        <f t="shared" si="416"/>
        <v>48.674999999999997</v>
      </c>
      <c r="T2662" s="9">
        <f t="shared" si="417"/>
        <v>60.375</v>
      </c>
      <c r="U2662" s="8">
        <f t="shared" si="418"/>
        <v>58.42499999999999</v>
      </c>
      <c r="V2662" s="8">
        <f t="shared" si="419"/>
        <v>58.912499999999994</v>
      </c>
    </row>
    <row r="2663" spans="1:22" ht="13.5" x14ac:dyDescent="0.25">
      <c r="A2663" s="3">
        <f>RSI!A2663</f>
        <v>45887</v>
      </c>
      <c r="B2663" s="2">
        <f>RSI!B2663</f>
        <v>43</v>
      </c>
      <c r="C2663" s="2">
        <f>RSI!I2663</f>
        <v>69.238812898508144</v>
      </c>
      <c r="D2663" s="2">
        <f>MACD!E2663</f>
        <v>-0.80446842858571443</v>
      </c>
      <c r="E2663" s="2">
        <f>MACD!F2663</f>
        <v>-0.48079409799971912</v>
      </c>
      <c r="F2663" s="2">
        <f>'Moving Avg'!D2663</f>
        <v>43</v>
      </c>
      <c r="G2663" s="2">
        <f>'Moving Avg'!F2663</f>
        <v>42.26</v>
      </c>
      <c r="H2663" s="2">
        <f>'Moving Avg'!G2663</f>
        <v>40.799599999999998</v>
      </c>
      <c r="I2663" s="2">
        <f>'Moving Avg'!H2663</f>
        <v>36.690883499999977</v>
      </c>
      <c r="J2663" s="6" t="str">
        <f>OBV!F2663</f>
        <v>BEARISH</v>
      </c>
      <c r="K2663" s="6" t="str">
        <f>OBV!G2663</f>
        <v>NEUTRAL</v>
      </c>
      <c r="L2663" s="6" t="str">
        <f>OBV!H2663</f>
        <v>CONFIRMED BEARISH</v>
      </c>
      <c r="M2663" s="8">
        <f t="shared" si="413"/>
        <v>50</v>
      </c>
      <c r="N2663" s="8">
        <f t="shared" si="410"/>
        <v>100</v>
      </c>
      <c r="O2663" s="8">
        <f t="shared" si="411"/>
        <v>75</v>
      </c>
      <c r="P2663" s="8">
        <f t="shared" si="412"/>
        <v>16.5</v>
      </c>
      <c r="Q2663" s="9">
        <f t="shared" si="414"/>
        <v>66.224999999999994</v>
      </c>
      <c r="R2663" s="9">
        <f t="shared" si="415"/>
        <v>60.375</v>
      </c>
      <c r="S2663" s="9">
        <f t="shared" si="416"/>
        <v>48.674999999999997</v>
      </c>
      <c r="T2663" s="9">
        <f t="shared" si="417"/>
        <v>60.375</v>
      </c>
      <c r="U2663" s="8">
        <f t="shared" si="418"/>
        <v>58.42499999999999</v>
      </c>
      <c r="V2663" s="8">
        <f t="shared" si="419"/>
        <v>58.912499999999994</v>
      </c>
    </row>
    <row r="2664" spans="1:22" ht="13.5" x14ac:dyDescent="0.25">
      <c r="A2664" s="3">
        <f>RSI!A2664</f>
        <v>45888</v>
      </c>
      <c r="B2664" s="2">
        <f>RSI!B2664</f>
        <v>43</v>
      </c>
      <c r="C2664" s="2">
        <f>RSI!I2664</f>
        <v>69.238812898508158</v>
      </c>
      <c r="D2664" s="2">
        <f>MACD!E2664</f>
        <v>-0.69198852725379112</v>
      </c>
      <c r="E2664" s="2">
        <f>MACD!F2664</f>
        <v>-0.52303298385053354</v>
      </c>
      <c r="F2664" s="2">
        <f>'Moving Avg'!D2664</f>
        <v>43</v>
      </c>
      <c r="G2664" s="2">
        <f>'Moving Avg'!F2664</f>
        <v>42.339999999999996</v>
      </c>
      <c r="H2664" s="2">
        <f>'Moving Avg'!G2664</f>
        <v>40.893599999999999</v>
      </c>
      <c r="I2664" s="2">
        <f>'Moving Avg'!H2664</f>
        <v>36.730969499999979</v>
      </c>
      <c r="J2664" s="6" t="str">
        <f>OBV!F2664</f>
        <v>NEUTRAL</v>
      </c>
      <c r="K2664" s="6" t="str">
        <f>OBV!G2664</f>
        <v>NEUTRAL</v>
      </c>
      <c r="L2664" s="6" t="str">
        <f>OBV!H2664</f>
        <v>NEUTRAL</v>
      </c>
      <c r="M2664" s="8">
        <f t="shared" si="413"/>
        <v>50</v>
      </c>
      <c r="N2664" s="8">
        <f t="shared" si="410"/>
        <v>100</v>
      </c>
      <c r="O2664" s="8">
        <f t="shared" si="411"/>
        <v>75</v>
      </c>
      <c r="P2664" s="8">
        <f t="shared" si="412"/>
        <v>33</v>
      </c>
      <c r="Q2664" s="9">
        <f t="shared" si="414"/>
        <v>68.7</v>
      </c>
      <c r="R2664" s="9">
        <f t="shared" si="415"/>
        <v>64.5</v>
      </c>
      <c r="S2664" s="9">
        <f t="shared" si="416"/>
        <v>56.1</v>
      </c>
      <c r="T2664" s="9">
        <f t="shared" si="417"/>
        <v>64.5</v>
      </c>
      <c r="U2664" s="8">
        <f t="shared" si="418"/>
        <v>63.099999999999994</v>
      </c>
      <c r="V2664" s="8">
        <f t="shared" si="419"/>
        <v>63.449999999999996</v>
      </c>
    </row>
    <row r="2665" spans="1:22" ht="13.5" x14ac:dyDescent="0.25">
      <c r="A2665" s="3">
        <f>RSI!A2665</f>
        <v>45889</v>
      </c>
      <c r="B2665" s="2">
        <f>RSI!B2665</f>
        <v>43.39</v>
      </c>
      <c r="C2665" s="2">
        <f>RSI!I2665</f>
        <v>73.811091874111796</v>
      </c>
      <c r="D2665" s="2">
        <f>MACD!E2665</f>
        <v>-0.47244457575722976</v>
      </c>
      <c r="E2665" s="2">
        <f>MACD!F2665</f>
        <v>-0.51291530223187276</v>
      </c>
      <c r="F2665" s="2">
        <f>'Moving Avg'!D2665</f>
        <v>43.077999999999996</v>
      </c>
      <c r="G2665" s="2">
        <f>'Moving Avg'!F2665</f>
        <v>42.439499999999995</v>
      </c>
      <c r="H2665" s="2">
        <f>'Moving Avg'!G2665</f>
        <v>40.998599999999996</v>
      </c>
      <c r="I2665" s="2">
        <f>'Moving Avg'!H2665</f>
        <v>36.774386499999977</v>
      </c>
      <c r="J2665" s="6" t="str">
        <f>OBV!F2665</f>
        <v>BULLISH</v>
      </c>
      <c r="K2665" s="6" t="str">
        <f>OBV!G2665</f>
        <v>NEUTRAL</v>
      </c>
      <c r="L2665" s="6" t="str">
        <f>OBV!H2665</f>
        <v>CONFIRMED BULLISH</v>
      </c>
      <c r="M2665" s="8">
        <f t="shared" si="413"/>
        <v>0</v>
      </c>
      <c r="N2665" s="8">
        <f t="shared" si="410"/>
        <v>0</v>
      </c>
      <c r="O2665" s="8">
        <f t="shared" si="411"/>
        <v>75</v>
      </c>
      <c r="P2665" s="8">
        <f t="shared" si="412"/>
        <v>83.5</v>
      </c>
      <c r="Q2665" s="9">
        <f t="shared" si="414"/>
        <v>23.774999999999999</v>
      </c>
      <c r="R2665" s="9">
        <f t="shared" si="415"/>
        <v>47.125</v>
      </c>
      <c r="S2665" s="9">
        <f t="shared" si="416"/>
        <v>56.325000000000003</v>
      </c>
      <c r="T2665" s="9">
        <f t="shared" si="417"/>
        <v>39.625</v>
      </c>
      <c r="U2665" s="8">
        <f t="shared" si="418"/>
        <v>42.408333333333339</v>
      </c>
      <c r="V2665" s="8">
        <f t="shared" si="419"/>
        <v>41.712500000000006</v>
      </c>
    </row>
    <row r="2666" spans="1:22" ht="13.5" x14ac:dyDescent="0.25">
      <c r="A2666" s="3">
        <f>RSI!A2666</f>
        <v>45890</v>
      </c>
      <c r="B2666" s="2">
        <f>RSI!B2666</f>
        <v>43</v>
      </c>
      <c r="C2666" s="2">
        <f>RSI!I2666</f>
        <v>63.626323790493871</v>
      </c>
      <c r="D2666" s="2">
        <f>MACD!E2666</f>
        <v>-0.26491077243932892</v>
      </c>
      <c r="E2666" s="2">
        <f>MACD!F2666</f>
        <v>-0.46331439627336402</v>
      </c>
      <c r="F2666" s="2">
        <f>'Moving Avg'!D2666</f>
        <v>43.077999999999996</v>
      </c>
      <c r="G2666" s="2">
        <f>'Moving Avg'!F2666</f>
        <v>42.519500000000001</v>
      </c>
      <c r="H2666" s="2">
        <f>'Moving Avg'!G2666</f>
        <v>41.098600000000005</v>
      </c>
      <c r="I2666" s="2">
        <f>'Moving Avg'!H2666</f>
        <v>36.81447249999998</v>
      </c>
      <c r="J2666" s="6" t="str">
        <f>OBV!F2666</f>
        <v>BEARISH</v>
      </c>
      <c r="K2666" s="6" t="str">
        <f>OBV!G2666</f>
        <v>NEUTRAL</v>
      </c>
      <c r="L2666" s="6" t="str">
        <f>OBV!H2666</f>
        <v>NEUTRAL</v>
      </c>
      <c r="M2666" s="8">
        <f t="shared" si="413"/>
        <v>50</v>
      </c>
      <c r="N2666" s="8">
        <f t="shared" si="410"/>
        <v>0</v>
      </c>
      <c r="O2666" s="8">
        <f t="shared" si="411"/>
        <v>75</v>
      </c>
      <c r="P2666" s="8">
        <f t="shared" si="412"/>
        <v>16.5</v>
      </c>
      <c r="Q2666" s="9">
        <f t="shared" si="414"/>
        <v>31.225000000000001</v>
      </c>
      <c r="R2666" s="9">
        <f t="shared" si="415"/>
        <v>40.375</v>
      </c>
      <c r="S2666" s="9">
        <f t="shared" si="416"/>
        <v>33.674999999999997</v>
      </c>
      <c r="T2666" s="9">
        <f t="shared" si="417"/>
        <v>35.375</v>
      </c>
      <c r="U2666" s="8">
        <f t="shared" si="418"/>
        <v>35.091666666666661</v>
      </c>
      <c r="V2666" s="8">
        <f t="shared" si="419"/>
        <v>35.162499999999994</v>
      </c>
    </row>
    <row r="2667" spans="1:22" ht="13.5" x14ac:dyDescent="0.25">
      <c r="A2667" s="3">
        <f>RSI!A2667</f>
        <v>45891</v>
      </c>
      <c r="B2667" s="2">
        <f>RSI!B2667</f>
        <v>43</v>
      </c>
      <c r="C2667" s="2">
        <f>RSI!I2667</f>
        <v>63.626323790493871</v>
      </c>
      <c r="D2667" s="2">
        <f>MACD!E2667</f>
        <v>-9.3596131407480243E-2</v>
      </c>
      <c r="E2667" s="2">
        <f>MACD!F2667</f>
        <v>-0.38937074330018728</v>
      </c>
      <c r="F2667" s="2">
        <f>'Moving Avg'!D2667</f>
        <v>43.077999999999996</v>
      </c>
      <c r="G2667" s="2">
        <f>'Moving Avg'!F2667</f>
        <v>42.590499999999999</v>
      </c>
      <c r="H2667" s="2">
        <f>'Moving Avg'!G2667</f>
        <v>41.198600000000006</v>
      </c>
      <c r="I2667" s="2">
        <f>'Moving Avg'!H2667</f>
        <v>36.855018999999977</v>
      </c>
      <c r="J2667" s="6" t="str">
        <f>OBV!F2667</f>
        <v>BEARISH</v>
      </c>
      <c r="K2667" s="6" t="str">
        <f>OBV!G2667</f>
        <v>NEUTRAL</v>
      </c>
      <c r="L2667" s="6" t="str">
        <f>OBV!H2667</f>
        <v>NEUTRAL</v>
      </c>
      <c r="M2667" s="8">
        <f t="shared" si="413"/>
        <v>50</v>
      </c>
      <c r="N2667" s="8">
        <f t="shared" si="410"/>
        <v>0</v>
      </c>
      <c r="O2667" s="8">
        <f t="shared" si="411"/>
        <v>75</v>
      </c>
      <c r="P2667" s="8">
        <f t="shared" si="412"/>
        <v>16.5</v>
      </c>
      <c r="Q2667" s="9">
        <f t="shared" si="414"/>
        <v>31.225000000000001</v>
      </c>
      <c r="R2667" s="9">
        <f t="shared" si="415"/>
        <v>40.375</v>
      </c>
      <c r="S2667" s="9">
        <f t="shared" si="416"/>
        <v>33.674999999999997</v>
      </c>
      <c r="T2667" s="9">
        <f t="shared" si="417"/>
        <v>35.375</v>
      </c>
      <c r="U2667" s="8">
        <f t="shared" si="418"/>
        <v>35.091666666666661</v>
      </c>
      <c r="V2667" s="8">
        <f t="shared" si="419"/>
        <v>35.162499999999994</v>
      </c>
    </row>
    <row r="2668" spans="1:22" ht="13.5" x14ac:dyDescent="0.25">
      <c r="A2668" s="3">
        <f>RSI!A2668</f>
        <v>45894</v>
      </c>
      <c r="B2668" s="2">
        <f>RSI!B2668</f>
        <v>43.29</v>
      </c>
      <c r="C2668" s="2">
        <f>RSI!I2668</f>
        <v>67.494363679253951</v>
      </c>
      <c r="D2668" s="2">
        <f>MACD!E2668</f>
        <v>2.590788799249566E-2</v>
      </c>
      <c r="E2668" s="2">
        <f>MACD!F2668</f>
        <v>-0.30631501704165071</v>
      </c>
      <c r="F2668" s="2">
        <f>'Moving Avg'!D2668</f>
        <v>43.135999999999996</v>
      </c>
      <c r="G2668" s="2">
        <f>'Moving Avg'!F2668</f>
        <v>42.679999999999993</v>
      </c>
      <c r="H2668" s="2">
        <f>'Moving Avg'!G2668</f>
        <v>41.304400000000008</v>
      </c>
      <c r="I2668" s="2">
        <f>'Moving Avg'!H2668</f>
        <v>36.897475499999977</v>
      </c>
      <c r="J2668" s="6" t="str">
        <f>OBV!F2668</f>
        <v>BULLISH</v>
      </c>
      <c r="K2668" s="6" t="str">
        <f>OBV!G2668</f>
        <v>NEUTRAL</v>
      </c>
      <c r="L2668" s="6" t="str">
        <f>OBV!H2668</f>
        <v>CONFIRMED BULLISH</v>
      </c>
      <c r="M2668" s="8">
        <f t="shared" si="413"/>
        <v>50</v>
      </c>
      <c r="N2668" s="8">
        <f t="shared" si="410"/>
        <v>0</v>
      </c>
      <c r="O2668" s="8">
        <f t="shared" si="411"/>
        <v>75</v>
      </c>
      <c r="P2668" s="8">
        <f t="shared" si="412"/>
        <v>83.5</v>
      </c>
      <c r="Q2668" s="9">
        <f t="shared" si="414"/>
        <v>41.274999999999999</v>
      </c>
      <c r="R2668" s="9">
        <f t="shared" si="415"/>
        <v>57.125</v>
      </c>
      <c r="S2668" s="9">
        <f t="shared" si="416"/>
        <v>63.825000000000003</v>
      </c>
      <c r="T2668" s="9">
        <f t="shared" si="417"/>
        <v>52.125</v>
      </c>
      <c r="U2668" s="8">
        <f t="shared" si="418"/>
        <v>54.07500000000001</v>
      </c>
      <c r="V2668" s="8">
        <f t="shared" si="419"/>
        <v>53.587500000000006</v>
      </c>
    </row>
    <row r="2669" spans="1:22" ht="13.5" x14ac:dyDescent="0.25">
      <c r="A2669" s="3">
        <f>RSI!A2669</f>
        <v>45895</v>
      </c>
      <c r="B2669" s="2">
        <f>RSI!B2669</f>
        <v>44.45</v>
      </c>
      <c r="C2669" s="2">
        <f>RSI!I2669</f>
        <v>77.706662483776114</v>
      </c>
      <c r="D2669" s="2">
        <f>MACD!E2669</f>
        <v>-4.1214693822254844E-2</v>
      </c>
      <c r="E2669" s="2">
        <f>MACD!F2669</f>
        <v>-0.25329495239777156</v>
      </c>
      <c r="F2669" s="2">
        <f>'Moving Avg'!D2669</f>
        <v>43.426000000000002</v>
      </c>
      <c r="G2669" s="2">
        <f>'Moving Avg'!F2669</f>
        <v>42.834999999999994</v>
      </c>
      <c r="H2669" s="2">
        <f>'Moving Avg'!G2669</f>
        <v>41.434200000000004</v>
      </c>
      <c r="I2669" s="2">
        <f>'Moving Avg'!H2669</f>
        <v>36.946238499999978</v>
      </c>
      <c r="J2669" s="6" t="str">
        <f>OBV!F2669</f>
        <v>BULLISH</v>
      </c>
      <c r="K2669" s="6" t="str">
        <f>OBV!G2669</f>
        <v>NEUTRAL</v>
      </c>
      <c r="L2669" s="6" t="str">
        <f>OBV!H2669</f>
        <v>CONFIRMED BULLISH</v>
      </c>
      <c r="M2669" s="8">
        <f t="shared" si="413"/>
        <v>0</v>
      </c>
      <c r="N2669" s="8">
        <f t="shared" si="410"/>
        <v>0</v>
      </c>
      <c r="O2669" s="8">
        <f t="shared" si="411"/>
        <v>75</v>
      </c>
      <c r="P2669" s="8">
        <f t="shared" si="412"/>
        <v>83.5</v>
      </c>
      <c r="Q2669" s="9">
        <f t="shared" si="414"/>
        <v>23.774999999999999</v>
      </c>
      <c r="R2669" s="9">
        <f t="shared" si="415"/>
        <v>47.125</v>
      </c>
      <c r="S2669" s="9">
        <f t="shared" si="416"/>
        <v>56.325000000000003</v>
      </c>
      <c r="T2669" s="9">
        <f t="shared" si="417"/>
        <v>39.625</v>
      </c>
      <c r="U2669" s="8">
        <f t="shared" si="418"/>
        <v>42.408333333333339</v>
      </c>
      <c r="V2669" s="8">
        <f t="shared" si="419"/>
        <v>41.712500000000006</v>
      </c>
    </row>
    <row r="2670" spans="1:22" ht="13.5" x14ac:dyDescent="0.25">
      <c r="A2670" s="3">
        <f>RSI!A2670</f>
        <v>45896</v>
      </c>
      <c r="B2670" s="2">
        <f>RSI!B2670</f>
        <v>44.75</v>
      </c>
      <c r="C2670" s="2">
        <f>RSI!I2670</f>
        <v>79.500397286881707</v>
      </c>
      <c r="D2670" s="2">
        <f>MACD!E2670</f>
        <v>-0.13208036682444657</v>
      </c>
      <c r="E2670" s="2">
        <f>MACD!F2670</f>
        <v>-0.22905203528310658</v>
      </c>
      <c r="F2670" s="2">
        <f>'Moving Avg'!D2670</f>
        <v>43.698</v>
      </c>
      <c r="G2670" s="2">
        <f>'Moving Avg'!F2670</f>
        <v>43.0075</v>
      </c>
      <c r="H2670" s="2">
        <f>'Moving Avg'!G2670</f>
        <v>41.574400000000004</v>
      </c>
      <c r="I2670" s="2">
        <f>'Moving Avg'!H2670</f>
        <v>36.996915499999979</v>
      </c>
      <c r="J2670" s="6" t="str">
        <f>OBV!F2670</f>
        <v>BULLISH</v>
      </c>
      <c r="K2670" s="6" t="str">
        <f>OBV!G2670</f>
        <v>NEUTRAL</v>
      </c>
      <c r="L2670" s="6" t="str">
        <f>OBV!H2670</f>
        <v>CONFIRMED BULLISH</v>
      </c>
      <c r="M2670" s="8">
        <f t="shared" si="413"/>
        <v>0</v>
      </c>
      <c r="N2670" s="8">
        <f t="shared" si="410"/>
        <v>0</v>
      </c>
      <c r="O2670" s="8">
        <f t="shared" si="411"/>
        <v>75</v>
      </c>
      <c r="P2670" s="8">
        <f t="shared" si="412"/>
        <v>83.5</v>
      </c>
      <c r="Q2670" s="9">
        <f t="shared" si="414"/>
        <v>23.774999999999999</v>
      </c>
      <c r="R2670" s="9">
        <f t="shared" si="415"/>
        <v>47.125</v>
      </c>
      <c r="S2670" s="9">
        <f t="shared" si="416"/>
        <v>56.325000000000003</v>
      </c>
      <c r="T2670" s="9">
        <f t="shared" si="417"/>
        <v>39.625</v>
      </c>
      <c r="U2670" s="8">
        <f t="shared" si="418"/>
        <v>42.408333333333339</v>
      </c>
      <c r="V2670" s="8">
        <f t="shared" si="419"/>
        <v>41.712500000000006</v>
      </c>
    </row>
    <row r="2671" spans="1:22" ht="13.5" x14ac:dyDescent="0.25">
      <c r="A2671" s="3">
        <f>RSI!A2671</f>
        <v>45897</v>
      </c>
      <c r="B2671" s="2">
        <f>RSI!B2671</f>
        <v>44.5</v>
      </c>
      <c r="C2671" s="2">
        <f>RSI!I2671</f>
        <v>74.14641720337346</v>
      </c>
      <c r="D2671" s="2">
        <f>MACD!E2671</f>
        <v>-0.20319073322988146</v>
      </c>
      <c r="E2671" s="2">
        <f>MACD!F2671</f>
        <v>-0.22387977487246155</v>
      </c>
      <c r="F2671" s="2">
        <f>'Moving Avg'!D2671</f>
        <v>43.998000000000005</v>
      </c>
      <c r="G2671" s="2">
        <f>'Moving Avg'!F2671</f>
        <v>43.172499999999999</v>
      </c>
      <c r="H2671" s="2">
        <f>'Moving Avg'!G2671</f>
        <v>41.714399999999998</v>
      </c>
      <c r="I2671" s="2">
        <f>'Moving Avg'!H2671</f>
        <v>37.04634249999998</v>
      </c>
      <c r="J2671" s="6" t="str">
        <f>OBV!F2671</f>
        <v>BULLISH</v>
      </c>
      <c r="K2671" s="6" t="str">
        <f>OBV!G2671</f>
        <v>NEUTRAL</v>
      </c>
      <c r="L2671" s="6" t="str">
        <f>OBV!H2671</f>
        <v>CONFIRMED BULLISH</v>
      </c>
      <c r="M2671" s="8">
        <f t="shared" si="413"/>
        <v>0</v>
      </c>
      <c r="N2671" s="8">
        <f t="shared" si="410"/>
        <v>0</v>
      </c>
      <c r="O2671" s="8">
        <f t="shared" si="411"/>
        <v>75</v>
      </c>
      <c r="P2671" s="8">
        <f t="shared" si="412"/>
        <v>83.5</v>
      </c>
      <c r="Q2671" s="9">
        <f t="shared" si="414"/>
        <v>23.774999999999999</v>
      </c>
      <c r="R2671" s="9">
        <f t="shared" si="415"/>
        <v>47.125</v>
      </c>
      <c r="S2671" s="9">
        <f t="shared" si="416"/>
        <v>56.325000000000003</v>
      </c>
      <c r="T2671" s="9">
        <f t="shared" si="417"/>
        <v>39.625</v>
      </c>
      <c r="U2671" s="8">
        <f t="shared" si="418"/>
        <v>42.408333333333339</v>
      </c>
      <c r="V2671" s="8">
        <f t="shared" si="419"/>
        <v>41.712500000000006</v>
      </c>
    </row>
    <row r="2672" spans="1:22" ht="13.5" x14ac:dyDescent="0.25">
      <c r="A2672" s="3">
        <f>RSI!A2672</f>
        <v>45898</v>
      </c>
      <c r="B2672" s="2">
        <f>RSI!B2672</f>
        <v>44.57</v>
      </c>
      <c r="C2672" s="2">
        <f>RSI!I2672</f>
        <v>74.660981855961566</v>
      </c>
      <c r="D2672" s="2">
        <f>MACD!E2672</f>
        <v>-0.2788676216303756</v>
      </c>
      <c r="E2672" s="2">
        <f>MACD!F2672</f>
        <v>-0.23487734422404438</v>
      </c>
      <c r="F2672" s="2">
        <f>'Moving Avg'!D2672</f>
        <v>44.311999999999998</v>
      </c>
      <c r="G2672" s="2">
        <f>'Moving Avg'!F2672</f>
        <v>43.335999999999999</v>
      </c>
      <c r="H2672" s="2">
        <f>'Moving Avg'!G2672</f>
        <v>41.846399999999996</v>
      </c>
      <c r="I2672" s="2">
        <f>'Moving Avg'!H2672</f>
        <v>37.094830999999985</v>
      </c>
      <c r="J2672" s="6" t="str">
        <f>OBV!F2672</f>
        <v>BULLISH</v>
      </c>
      <c r="K2672" s="6" t="str">
        <f>OBV!G2672</f>
        <v>NEUTRAL</v>
      </c>
      <c r="L2672" s="6" t="str">
        <f>OBV!H2672</f>
        <v>CONFIRMED BULLISH</v>
      </c>
      <c r="M2672" s="8">
        <f t="shared" si="413"/>
        <v>0</v>
      </c>
      <c r="N2672" s="8">
        <f t="shared" si="410"/>
        <v>100</v>
      </c>
      <c r="O2672" s="8">
        <f t="shared" si="411"/>
        <v>75</v>
      </c>
      <c r="P2672" s="8">
        <f t="shared" si="412"/>
        <v>83.5</v>
      </c>
      <c r="Q2672" s="9">
        <f t="shared" si="414"/>
        <v>58.774999999999999</v>
      </c>
      <c r="R2672" s="9">
        <f t="shared" si="415"/>
        <v>67.125</v>
      </c>
      <c r="S2672" s="9">
        <f t="shared" si="416"/>
        <v>71.325000000000003</v>
      </c>
      <c r="T2672" s="9">
        <f t="shared" si="417"/>
        <v>64.625</v>
      </c>
      <c r="U2672" s="8">
        <f t="shared" si="418"/>
        <v>65.741666666666674</v>
      </c>
      <c r="V2672" s="8">
        <f t="shared" si="419"/>
        <v>65.462500000000006</v>
      </c>
    </row>
    <row r="2673" spans="1:22" ht="13.5" x14ac:dyDescent="0.25">
      <c r="A2673" s="3">
        <f>RSI!A2673</f>
        <v>45901</v>
      </c>
      <c r="B2673" s="2">
        <f>RSI!B2673</f>
        <v>44.5</v>
      </c>
      <c r="C2673" s="2">
        <f>RSI!I2673</f>
        <v>73.094276710864506</v>
      </c>
      <c r="D2673" s="2">
        <f>MACD!E2673</f>
        <v>-0.3476872051734361</v>
      </c>
      <c r="E2673" s="2">
        <f>MACD!F2673</f>
        <v>-0.25743931641392276</v>
      </c>
      <c r="F2673" s="2">
        <f>'Moving Avg'!D2673</f>
        <v>44.553999999999995</v>
      </c>
      <c r="G2673" s="2">
        <f>'Moving Avg'!F2673</f>
        <v>43.496000000000002</v>
      </c>
      <c r="H2673" s="2">
        <f>'Moving Avg'!G2673</f>
        <v>41.978400000000001</v>
      </c>
      <c r="I2673" s="2">
        <f>'Moving Avg'!H2673</f>
        <v>37.144257999999986</v>
      </c>
      <c r="J2673" s="6" t="str">
        <f>OBV!F2673</f>
        <v>BULLISH</v>
      </c>
      <c r="K2673" s="6" t="str">
        <f>OBV!G2673</f>
        <v>NEUTRAL</v>
      </c>
      <c r="L2673" s="6" t="str">
        <f>OBV!H2673</f>
        <v>CONFIRMED BULLISH</v>
      </c>
      <c r="M2673" s="8">
        <f t="shared" si="413"/>
        <v>0</v>
      </c>
      <c r="N2673" s="8">
        <f t="shared" si="410"/>
        <v>100</v>
      </c>
      <c r="O2673" s="8">
        <f t="shared" si="411"/>
        <v>75</v>
      </c>
      <c r="P2673" s="8">
        <f t="shared" si="412"/>
        <v>83.5</v>
      </c>
      <c r="Q2673" s="9">
        <f t="shared" si="414"/>
        <v>58.774999999999999</v>
      </c>
      <c r="R2673" s="9">
        <f t="shared" si="415"/>
        <v>67.125</v>
      </c>
      <c r="S2673" s="9">
        <f t="shared" si="416"/>
        <v>71.325000000000003</v>
      </c>
      <c r="T2673" s="9">
        <f t="shared" si="417"/>
        <v>64.625</v>
      </c>
      <c r="U2673" s="8">
        <f t="shared" si="418"/>
        <v>65.741666666666674</v>
      </c>
      <c r="V2673" s="8">
        <f t="shared" si="419"/>
        <v>65.462500000000006</v>
      </c>
    </row>
    <row r="2674" spans="1:22" ht="13.5" x14ac:dyDescent="0.25">
      <c r="A2674" s="3">
        <f>RSI!A2674</f>
        <v>45902</v>
      </c>
      <c r="B2674" s="2">
        <f>RSI!B2674</f>
        <v>44.5</v>
      </c>
      <c r="C2674" s="2">
        <f>RSI!I2674</f>
        <v>73.094276710864506</v>
      </c>
      <c r="D2674" s="2">
        <f>MACD!E2674</f>
        <v>-0.41473745204992696</v>
      </c>
      <c r="E2674" s="2">
        <f>MACD!F2674</f>
        <v>-0.28889894354112361</v>
      </c>
      <c r="F2674" s="2">
        <f>'Moving Avg'!D2674</f>
        <v>44.564</v>
      </c>
      <c r="G2674" s="2">
        <f>'Moving Avg'!F2674</f>
        <v>43.597500000000004</v>
      </c>
      <c r="H2674" s="2">
        <f>'Moving Avg'!G2674</f>
        <v>42.116399999999992</v>
      </c>
      <c r="I2674" s="2">
        <f>'Moving Avg'!H2674</f>
        <v>37.194191499999988</v>
      </c>
      <c r="J2674" s="6" t="str">
        <f>OBV!F2674</f>
        <v>BULLISH</v>
      </c>
      <c r="K2674" s="6" t="str">
        <f>OBV!G2674</f>
        <v>NEUTRAL</v>
      </c>
      <c r="L2674" s="6" t="str">
        <f>OBV!H2674</f>
        <v>CONFIRMED BULLISH</v>
      </c>
      <c r="M2674" s="8">
        <f t="shared" si="413"/>
        <v>0</v>
      </c>
      <c r="N2674" s="8">
        <f t="shared" si="410"/>
        <v>100</v>
      </c>
      <c r="O2674" s="8">
        <f t="shared" si="411"/>
        <v>75</v>
      </c>
      <c r="P2674" s="8">
        <f t="shared" si="412"/>
        <v>83.5</v>
      </c>
      <c r="Q2674" s="9">
        <f t="shared" si="414"/>
        <v>58.774999999999999</v>
      </c>
      <c r="R2674" s="9">
        <f t="shared" si="415"/>
        <v>67.125</v>
      </c>
      <c r="S2674" s="9">
        <f t="shared" si="416"/>
        <v>71.325000000000003</v>
      </c>
      <c r="T2674" s="9">
        <f t="shared" si="417"/>
        <v>64.625</v>
      </c>
      <c r="U2674" s="8">
        <f t="shared" si="418"/>
        <v>65.741666666666674</v>
      </c>
      <c r="V2674" s="8">
        <f t="shared" si="419"/>
        <v>65.462500000000006</v>
      </c>
    </row>
    <row r="2675" spans="1:22" ht="13.5" x14ac:dyDescent="0.25">
      <c r="A2675" s="3">
        <f>RSI!A2675</f>
        <v>45903</v>
      </c>
      <c r="B2675" s="2">
        <f>RSI!B2675</f>
        <v>44.5</v>
      </c>
      <c r="C2675" s="2">
        <f>RSI!I2675</f>
        <v>73.094276710864506</v>
      </c>
      <c r="D2675" s="2">
        <f>MACD!E2675</f>
        <v>-0.41963736111782879</v>
      </c>
      <c r="E2675" s="2">
        <f>MACD!F2675</f>
        <v>-0.31504662705646469</v>
      </c>
      <c r="F2675" s="2">
        <f>'Moving Avg'!D2675</f>
        <v>44.513999999999996</v>
      </c>
      <c r="G2675" s="2">
        <f>'Moving Avg'!F2675</f>
        <v>43.647500000000001</v>
      </c>
      <c r="H2675" s="2">
        <f>'Moving Avg'!G2675</f>
        <v>42.248400000000004</v>
      </c>
      <c r="I2675" s="2">
        <f>'Moving Avg'!H2675</f>
        <v>37.244999499999992</v>
      </c>
      <c r="J2675" s="6" t="str">
        <f>OBV!F2675</f>
        <v>BEARISH</v>
      </c>
      <c r="K2675" s="6" t="str">
        <f>OBV!G2675</f>
        <v>NEUTRAL</v>
      </c>
      <c r="L2675" s="6" t="str">
        <f>OBV!H2675</f>
        <v>CONFIRMED BEARISH</v>
      </c>
      <c r="M2675" s="8">
        <f t="shared" si="413"/>
        <v>0</v>
      </c>
      <c r="N2675" s="8">
        <f t="shared" si="410"/>
        <v>100</v>
      </c>
      <c r="O2675" s="8">
        <f t="shared" si="411"/>
        <v>75</v>
      </c>
      <c r="P2675" s="8">
        <f t="shared" si="412"/>
        <v>16.5</v>
      </c>
      <c r="Q2675" s="9">
        <f t="shared" si="414"/>
        <v>48.725000000000001</v>
      </c>
      <c r="R2675" s="9">
        <f t="shared" si="415"/>
        <v>50.375</v>
      </c>
      <c r="S2675" s="9">
        <f t="shared" si="416"/>
        <v>41.174999999999997</v>
      </c>
      <c r="T2675" s="9">
        <f t="shared" si="417"/>
        <v>47.875</v>
      </c>
      <c r="U2675" s="8">
        <f t="shared" si="418"/>
        <v>46.758333333333326</v>
      </c>
      <c r="V2675" s="8">
        <f t="shared" si="419"/>
        <v>47.037499999999994</v>
      </c>
    </row>
    <row r="2676" spans="1:22" ht="13.5" x14ac:dyDescent="0.25">
      <c r="A2676" s="3">
        <f>RSI!A2676</f>
        <v>45905</v>
      </c>
      <c r="B2676" s="2">
        <f>RSI!B2676</f>
        <v>45</v>
      </c>
      <c r="C2676" s="2">
        <f>RSI!I2676</f>
        <v>77.336936457688381</v>
      </c>
      <c r="D2676" s="2">
        <f>MACD!E2676</f>
        <v>-0.52838073875088298</v>
      </c>
      <c r="E2676" s="2">
        <f>MACD!F2676</f>
        <v>-0.35771344939534833</v>
      </c>
      <c r="F2676" s="2">
        <f>'Moving Avg'!D2676</f>
        <v>44.613999999999997</v>
      </c>
      <c r="G2676" s="2">
        <f>'Moving Avg'!F2676</f>
        <v>43.722500000000004</v>
      </c>
      <c r="H2676" s="2">
        <f>'Moving Avg'!G2676</f>
        <v>42.388400000000004</v>
      </c>
      <c r="I2676" s="2">
        <f>'Moving Avg'!H2676</f>
        <v>37.299688499999988</v>
      </c>
      <c r="J2676" s="6" t="str">
        <f>OBV!F2676</f>
        <v>BULLISH</v>
      </c>
      <c r="K2676" s="6" t="str">
        <f>OBV!G2676</f>
        <v>NEUTRAL</v>
      </c>
      <c r="L2676" s="6" t="str">
        <f>OBV!H2676</f>
        <v>CONFIRMED BULLISH</v>
      </c>
      <c r="M2676" s="8">
        <f t="shared" si="413"/>
        <v>0</v>
      </c>
      <c r="N2676" s="8">
        <f t="shared" si="410"/>
        <v>100</v>
      </c>
      <c r="O2676" s="8">
        <f t="shared" si="411"/>
        <v>75</v>
      </c>
      <c r="P2676" s="8">
        <f t="shared" si="412"/>
        <v>83.5</v>
      </c>
      <c r="Q2676" s="9">
        <f t="shared" si="414"/>
        <v>58.774999999999999</v>
      </c>
      <c r="R2676" s="9">
        <f t="shared" si="415"/>
        <v>67.125</v>
      </c>
      <c r="S2676" s="9">
        <f t="shared" si="416"/>
        <v>71.325000000000003</v>
      </c>
      <c r="T2676" s="9">
        <f t="shared" si="417"/>
        <v>64.625</v>
      </c>
      <c r="U2676" s="8">
        <f t="shared" si="418"/>
        <v>65.741666666666674</v>
      </c>
      <c r="V2676" s="8">
        <f t="shared" si="419"/>
        <v>65.462500000000006</v>
      </c>
    </row>
    <row r="2677" spans="1:22" ht="13.5" x14ac:dyDescent="0.25">
      <c r="A2677" s="3">
        <f>RSI!A2677</f>
        <v>45908</v>
      </c>
      <c r="B2677" s="2">
        <f>RSI!B2677</f>
        <v>45.3</v>
      </c>
      <c r="C2677" s="2">
        <f>RSI!I2677</f>
        <v>79.432544394028653</v>
      </c>
      <c r="D2677" s="2">
        <f>MACD!E2677</f>
        <v>-0.65257135383374987</v>
      </c>
      <c r="E2677" s="2">
        <f>MACD!F2677</f>
        <v>-0.41668503028302867</v>
      </c>
      <c r="F2677" s="2">
        <f>'Moving Avg'!D2677</f>
        <v>44.760000000000005</v>
      </c>
      <c r="G2677" s="2">
        <f>'Moving Avg'!F2677</f>
        <v>43.8125</v>
      </c>
      <c r="H2677" s="2">
        <f>'Moving Avg'!G2677</f>
        <v>42.522600000000004</v>
      </c>
      <c r="I2677" s="2">
        <f>'Moving Avg'!H2677</f>
        <v>37.355877499999991</v>
      </c>
      <c r="J2677" s="6" t="str">
        <f>OBV!F2677</f>
        <v>BULLISH</v>
      </c>
      <c r="K2677" s="6" t="str">
        <f>OBV!G2677</f>
        <v>NEUTRAL</v>
      </c>
      <c r="L2677" s="6" t="str">
        <f>OBV!H2677</f>
        <v>CONFIRMED BULLISH</v>
      </c>
      <c r="M2677" s="8">
        <f t="shared" si="413"/>
        <v>0</v>
      </c>
      <c r="N2677" s="8">
        <f t="shared" si="410"/>
        <v>100</v>
      </c>
      <c r="O2677" s="8">
        <f t="shared" si="411"/>
        <v>75</v>
      </c>
      <c r="P2677" s="8">
        <f t="shared" si="412"/>
        <v>83.5</v>
      </c>
      <c r="Q2677" s="9">
        <f t="shared" si="414"/>
        <v>58.774999999999999</v>
      </c>
      <c r="R2677" s="9">
        <f t="shared" si="415"/>
        <v>67.125</v>
      </c>
      <c r="S2677" s="9">
        <f t="shared" si="416"/>
        <v>71.325000000000003</v>
      </c>
      <c r="T2677" s="9">
        <f t="shared" si="417"/>
        <v>64.625</v>
      </c>
      <c r="U2677" s="8">
        <f t="shared" si="418"/>
        <v>65.741666666666674</v>
      </c>
      <c r="V2677" s="8">
        <f t="shared" si="419"/>
        <v>65.462500000000006</v>
      </c>
    </row>
    <row r="2678" spans="1:22" ht="13.5" x14ac:dyDescent="0.25">
      <c r="A2678" s="3">
        <f>RSI!A2678</f>
        <v>45909</v>
      </c>
      <c r="B2678" s="2">
        <f>RSI!B2678</f>
        <v>45</v>
      </c>
      <c r="C2678" s="2">
        <f>RSI!I2678</f>
        <v>72.238926206764233</v>
      </c>
      <c r="D2678" s="2">
        <f>MACD!E2678</f>
        <v>-0.70180820207435346</v>
      </c>
      <c r="E2678" s="2">
        <f>MACD!F2678</f>
        <v>-0.47370966464129366</v>
      </c>
      <c r="F2678" s="2">
        <f>'Moving Avg'!D2678</f>
        <v>44.86</v>
      </c>
      <c r="G2678" s="2">
        <f>'Moving Avg'!F2678</f>
        <v>43.887500000000003</v>
      </c>
      <c r="H2678" s="2">
        <f>'Moving Avg'!G2678</f>
        <v>42.616599999999998</v>
      </c>
      <c r="I2678" s="2">
        <f>'Moving Avg'!H2678</f>
        <v>37.41065849999999</v>
      </c>
      <c r="J2678" s="6" t="str">
        <f>OBV!F2678</f>
        <v>BULLISH</v>
      </c>
      <c r="K2678" s="6" t="str">
        <f>OBV!G2678</f>
        <v>NEUTRAL</v>
      </c>
      <c r="L2678" s="6" t="str">
        <f>OBV!H2678</f>
        <v>CONFIRMED BULLISH</v>
      </c>
      <c r="M2678" s="8">
        <f t="shared" si="413"/>
        <v>0</v>
      </c>
      <c r="N2678" s="8">
        <f t="shared" si="410"/>
        <v>100</v>
      </c>
      <c r="O2678" s="8">
        <f t="shared" si="411"/>
        <v>75</v>
      </c>
      <c r="P2678" s="8">
        <f t="shared" si="412"/>
        <v>83.5</v>
      </c>
      <c r="Q2678" s="9">
        <f t="shared" si="414"/>
        <v>58.774999999999999</v>
      </c>
      <c r="R2678" s="9">
        <f t="shared" si="415"/>
        <v>67.125</v>
      </c>
      <c r="S2678" s="9">
        <f t="shared" si="416"/>
        <v>71.325000000000003</v>
      </c>
      <c r="T2678" s="9">
        <f t="shared" si="417"/>
        <v>64.625</v>
      </c>
      <c r="U2678" s="8">
        <f t="shared" si="418"/>
        <v>65.741666666666674</v>
      </c>
      <c r="V2678" s="8">
        <f t="shared" si="419"/>
        <v>65.462500000000006</v>
      </c>
    </row>
    <row r="2679" spans="1:22" ht="13.5" x14ac:dyDescent="0.25">
      <c r="A2679" s="3">
        <f>RSI!A2679</f>
        <v>45910</v>
      </c>
      <c r="B2679" s="2">
        <f>RSI!B2679</f>
        <v>44.95</v>
      </c>
      <c r="C2679" s="2">
        <f>RSI!I2679</f>
        <v>71.083476617344417</v>
      </c>
      <c r="D2679" s="2">
        <f>MACD!E2679</f>
        <v>-0.56970820337883055</v>
      </c>
      <c r="E2679" s="2">
        <f>MACD!F2679</f>
        <v>-0.49290937238880106</v>
      </c>
      <c r="F2679" s="2">
        <f>'Moving Avg'!D2679</f>
        <v>44.95</v>
      </c>
      <c r="G2679" s="2">
        <f>'Moving Avg'!F2679</f>
        <v>43.984999999999999</v>
      </c>
      <c r="H2679" s="2">
        <f>'Moving Avg'!G2679</f>
        <v>42.682599999999994</v>
      </c>
      <c r="I2679" s="2">
        <f>'Moving Avg'!H2679</f>
        <v>37.465235499999984</v>
      </c>
      <c r="J2679" s="6" t="str">
        <f>OBV!F2679</f>
        <v>BULLISH</v>
      </c>
      <c r="K2679" s="6" t="str">
        <f>OBV!G2679</f>
        <v>NEUTRAL</v>
      </c>
      <c r="L2679" s="6" t="str">
        <f>OBV!H2679</f>
        <v>CONFIRMED BULLISH</v>
      </c>
      <c r="M2679" s="8">
        <f t="shared" si="413"/>
        <v>0</v>
      </c>
      <c r="N2679" s="8">
        <f t="shared" si="410"/>
        <v>100</v>
      </c>
      <c r="O2679" s="8">
        <f t="shared" si="411"/>
        <v>75</v>
      </c>
      <c r="P2679" s="8">
        <f t="shared" si="412"/>
        <v>83.5</v>
      </c>
      <c r="Q2679" s="9">
        <f t="shared" si="414"/>
        <v>58.774999999999999</v>
      </c>
      <c r="R2679" s="9">
        <f t="shared" si="415"/>
        <v>67.125</v>
      </c>
      <c r="S2679" s="9">
        <f t="shared" si="416"/>
        <v>71.325000000000003</v>
      </c>
      <c r="T2679" s="9">
        <f t="shared" si="417"/>
        <v>64.625</v>
      </c>
      <c r="U2679" s="8">
        <f t="shared" si="418"/>
        <v>65.741666666666674</v>
      </c>
      <c r="V2679" s="8">
        <f t="shared" si="419"/>
        <v>65.462500000000006</v>
      </c>
    </row>
    <row r="2680" spans="1:22" ht="13.5" x14ac:dyDescent="0.25">
      <c r="A2680" s="3">
        <f>RSI!A2680</f>
        <v>45911</v>
      </c>
      <c r="B2680" s="2">
        <f>RSI!B2680</f>
        <v>44.94</v>
      </c>
      <c r="C2680" s="2">
        <f>RSI!I2680</f>
        <v>70.839431867364198</v>
      </c>
      <c r="D2680" s="2">
        <f>MACD!E2680</f>
        <v>-0.41852207102901673</v>
      </c>
      <c r="E2680" s="2">
        <f>MACD!F2680</f>
        <v>-0.47803191211684426</v>
      </c>
      <c r="F2680" s="2">
        <f>'Moving Avg'!D2680</f>
        <v>45.037999999999997</v>
      </c>
      <c r="G2680" s="2">
        <f>'Moving Avg'!F2680</f>
        <v>44.082000000000008</v>
      </c>
      <c r="H2680" s="2">
        <f>'Moving Avg'!G2680</f>
        <v>42.744199999999999</v>
      </c>
      <c r="I2680" s="2">
        <f>'Moving Avg'!H2680</f>
        <v>37.520130999999992</v>
      </c>
      <c r="J2680" s="6" t="str">
        <f>OBV!F2680</f>
        <v>BEARISH</v>
      </c>
      <c r="K2680" s="6" t="str">
        <f>OBV!G2680</f>
        <v>NEUTRAL</v>
      </c>
      <c r="L2680" s="6" t="str">
        <f>OBV!H2680</f>
        <v>BEARISH DIVERGENCE</v>
      </c>
      <c r="M2680" s="8">
        <f t="shared" si="413"/>
        <v>0</v>
      </c>
      <c r="N2680" s="8">
        <f t="shared" si="410"/>
        <v>0</v>
      </c>
      <c r="O2680" s="8">
        <f t="shared" si="411"/>
        <v>75</v>
      </c>
      <c r="P2680" s="8">
        <f t="shared" si="412"/>
        <v>16.5</v>
      </c>
      <c r="Q2680" s="9">
        <f t="shared" si="414"/>
        <v>13.725</v>
      </c>
      <c r="R2680" s="9">
        <f t="shared" si="415"/>
        <v>30.375</v>
      </c>
      <c r="S2680" s="9">
        <f t="shared" si="416"/>
        <v>26.175000000000001</v>
      </c>
      <c r="T2680" s="9">
        <f t="shared" si="417"/>
        <v>22.875</v>
      </c>
      <c r="U2680" s="8">
        <f t="shared" si="418"/>
        <v>23.425000000000001</v>
      </c>
      <c r="V2680" s="8">
        <f t="shared" si="419"/>
        <v>23.287500000000001</v>
      </c>
    </row>
    <row r="2681" spans="1:22" ht="13.5" x14ac:dyDescent="0.25">
      <c r="A2681" s="3">
        <f>RSI!A2681</f>
        <v>45912</v>
      </c>
      <c r="B2681" s="2">
        <f>RSI!B2681</f>
        <v>45.29</v>
      </c>
      <c r="C2681" s="2">
        <f>RSI!I2681</f>
        <v>74.180609207764164</v>
      </c>
      <c r="D2681" s="2">
        <f>MACD!E2681</f>
        <v>-0.36185462179734884</v>
      </c>
      <c r="E2681" s="2">
        <f>MACD!F2681</f>
        <v>-0.45479645405294522</v>
      </c>
      <c r="F2681" s="2">
        <f>'Moving Avg'!D2681</f>
        <v>45.095999999999997</v>
      </c>
      <c r="G2681" s="2">
        <f>'Moving Avg'!F2681</f>
        <v>44.1965</v>
      </c>
      <c r="H2681" s="2">
        <f>'Moving Avg'!G2681</f>
        <v>42.817199999999993</v>
      </c>
      <c r="I2681" s="2">
        <f>'Moving Avg'!H2681</f>
        <v>37.576776499999987</v>
      </c>
      <c r="J2681" s="6" t="str">
        <f>OBV!F2681</f>
        <v>BEARISH</v>
      </c>
      <c r="K2681" s="6" t="str">
        <f>OBV!G2681</f>
        <v>NEUTRAL</v>
      </c>
      <c r="L2681" s="6" t="str">
        <f>OBV!H2681</f>
        <v>BEARISH DIVERGENCE</v>
      </c>
      <c r="M2681" s="8">
        <f t="shared" si="413"/>
        <v>0</v>
      </c>
      <c r="N2681" s="8">
        <f t="shared" si="410"/>
        <v>0</v>
      </c>
      <c r="O2681" s="8">
        <f t="shared" si="411"/>
        <v>75</v>
      </c>
      <c r="P2681" s="8">
        <f t="shared" si="412"/>
        <v>16.5</v>
      </c>
      <c r="Q2681" s="9">
        <f t="shared" si="414"/>
        <v>13.725</v>
      </c>
      <c r="R2681" s="9">
        <f t="shared" si="415"/>
        <v>30.375</v>
      </c>
      <c r="S2681" s="9">
        <f t="shared" si="416"/>
        <v>26.175000000000001</v>
      </c>
      <c r="T2681" s="9">
        <f t="shared" si="417"/>
        <v>22.875</v>
      </c>
      <c r="U2681" s="8">
        <f t="shared" si="418"/>
        <v>23.425000000000001</v>
      </c>
      <c r="V2681" s="8">
        <f t="shared" si="419"/>
        <v>23.287500000000001</v>
      </c>
    </row>
    <row r="2682" spans="1:22" ht="13.5" x14ac:dyDescent="0.25">
      <c r="A2682" s="3">
        <f>RSI!A2682</f>
        <v>45915</v>
      </c>
      <c r="B2682" s="2">
        <f>RSI!B2682</f>
        <v>46.5</v>
      </c>
      <c r="C2682" s="2">
        <f>RSI!I2682</f>
        <v>81.901259840988232</v>
      </c>
      <c r="D2682" s="2">
        <f>MACD!E2682</f>
        <v>-0.4011965960825421</v>
      </c>
      <c r="E2682" s="2">
        <f>MACD!F2682</f>
        <v>-0.44407648245886466</v>
      </c>
      <c r="F2682" s="2">
        <f>'Moving Avg'!D2682</f>
        <v>45.335999999999999</v>
      </c>
      <c r="G2682" s="2">
        <f>'Moving Avg'!F2682</f>
        <v>44.371500000000005</v>
      </c>
      <c r="H2682" s="2">
        <f>'Moving Avg'!G2682</f>
        <v>42.918800000000005</v>
      </c>
      <c r="I2682" s="2">
        <f>'Moving Avg'!H2682</f>
        <v>37.63988599999999</v>
      </c>
      <c r="J2682" s="6" t="str">
        <f>OBV!F2682</f>
        <v>BEARISH</v>
      </c>
      <c r="K2682" s="6" t="str">
        <f>OBV!G2682</f>
        <v>NEUTRAL</v>
      </c>
      <c r="L2682" s="6" t="str">
        <f>OBV!H2682</f>
        <v>BEARISH DIVERGENCE</v>
      </c>
      <c r="M2682" s="8">
        <f t="shared" si="413"/>
        <v>0</v>
      </c>
      <c r="N2682" s="8">
        <f t="shared" si="410"/>
        <v>0</v>
      </c>
      <c r="O2682" s="8">
        <f t="shared" si="411"/>
        <v>75</v>
      </c>
      <c r="P2682" s="8">
        <f t="shared" si="412"/>
        <v>16.5</v>
      </c>
      <c r="Q2682" s="9">
        <f t="shared" si="414"/>
        <v>13.725</v>
      </c>
      <c r="R2682" s="9">
        <f t="shared" si="415"/>
        <v>30.375</v>
      </c>
      <c r="S2682" s="9">
        <f t="shared" si="416"/>
        <v>26.175000000000001</v>
      </c>
      <c r="T2682" s="9">
        <f t="shared" si="417"/>
        <v>22.875</v>
      </c>
      <c r="U2682" s="8">
        <f t="shared" si="418"/>
        <v>23.425000000000001</v>
      </c>
      <c r="V2682" s="8">
        <f t="shared" si="419"/>
        <v>23.287500000000001</v>
      </c>
    </row>
    <row r="2683" spans="1:22" ht="13.5" x14ac:dyDescent="0.25">
      <c r="A2683" s="3">
        <f>RSI!A2683</f>
        <v>45916</v>
      </c>
      <c r="B2683" s="2">
        <f>RSI!B2683</f>
        <v>46.8</v>
      </c>
      <c r="C2683" s="2">
        <f>RSI!I2683</f>
        <v>83.239446894696272</v>
      </c>
      <c r="D2683" s="2">
        <f>MACD!E2683</f>
        <v>-0.48243379421387544</v>
      </c>
      <c r="E2683" s="2">
        <f>MACD!F2683</f>
        <v>-0.45174794480986685</v>
      </c>
      <c r="F2683" s="2">
        <f>'Moving Avg'!D2683</f>
        <v>45.696000000000005</v>
      </c>
      <c r="G2683" s="2">
        <f>'Moving Avg'!F2683</f>
        <v>44.561500000000002</v>
      </c>
      <c r="H2683" s="2">
        <f>'Moving Avg'!G2683</f>
        <v>43.020800000000008</v>
      </c>
      <c r="I2683" s="2">
        <f>'Moving Avg'!H2683</f>
        <v>37.705001999999993</v>
      </c>
      <c r="J2683" s="6" t="str">
        <f>OBV!F2683</f>
        <v>BULLISH</v>
      </c>
      <c r="K2683" s="6" t="str">
        <f>OBV!G2683</f>
        <v>NEUTRAL</v>
      </c>
      <c r="L2683" s="6" t="str">
        <f>OBV!H2683</f>
        <v>CONFIRMED BULLISH</v>
      </c>
      <c r="M2683" s="8">
        <f t="shared" si="413"/>
        <v>0</v>
      </c>
      <c r="N2683" s="8">
        <f t="shared" si="410"/>
        <v>100</v>
      </c>
      <c r="O2683" s="8">
        <f t="shared" si="411"/>
        <v>75</v>
      </c>
      <c r="P2683" s="8">
        <f t="shared" si="412"/>
        <v>83.5</v>
      </c>
      <c r="Q2683" s="9">
        <f t="shared" si="414"/>
        <v>58.774999999999999</v>
      </c>
      <c r="R2683" s="9">
        <f t="shared" si="415"/>
        <v>67.125</v>
      </c>
      <c r="S2683" s="9">
        <f t="shared" si="416"/>
        <v>71.325000000000003</v>
      </c>
      <c r="T2683" s="9">
        <f t="shared" si="417"/>
        <v>64.625</v>
      </c>
      <c r="U2683" s="8">
        <f t="shared" si="418"/>
        <v>65.741666666666674</v>
      </c>
      <c r="V2683" s="8">
        <f t="shared" si="419"/>
        <v>65.462500000000006</v>
      </c>
    </row>
    <row r="2684" spans="1:22" ht="13.5" x14ac:dyDescent="0.25">
      <c r="A2684" s="3">
        <f>RSI!A2684</f>
        <v>45917</v>
      </c>
      <c r="B2684" s="2">
        <f>RSI!B2684</f>
        <v>46.9</v>
      </c>
      <c r="C2684" s="2">
        <f>RSI!I2684</f>
        <v>83.672801659619921</v>
      </c>
      <c r="D2684" s="2">
        <f>MACD!E2684</f>
        <v>-0.57420158426874934</v>
      </c>
      <c r="E2684" s="2">
        <f>MACD!F2684</f>
        <v>-0.47623867270164333</v>
      </c>
      <c r="F2684" s="2">
        <f>'Moving Avg'!D2684</f>
        <v>46.085999999999999</v>
      </c>
      <c r="G2684" s="2">
        <f>'Moving Avg'!F2684</f>
        <v>44.756500000000003</v>
      </c>
      <c r="H2684" s="2">
        <f>'Moving Avg'!G2684</f>
        <v>43.12680000000001</v>
      </c>
      <c r="I2684" s="2">
        <f>'Moving Avg'!H2684</f>
        <v>37.771998999999987</v>
      </c>
      <c r="J2684" s="6" t="str">
        <f>OBV!F2684</f>
        <v>BULLISH</v>
      </c>
      <c r="K2684" s="6" t="str">
        <f>OBV!G2684</f>
        <v>NEUTRAL</v>
      </c>
      <c r="L2684" s="6" t="str">
        <f>OBV!H2684</f>
        <v>CONFIRMED BULLISH</v>
      </c>
      <c r="M2684" s="8">
        <f t="shared" si="413"/>
        <v>0</v>
      </c>
      <c r="N2684" s="8">
        <f t="shared" si="410"/>
        <v>100</v>
      </c>
      <c r="O2684" s="8">
        <f t="shared" si="411"/>
        <v>75</v>
      </c>
      <c r="P2684" s="8">
        <f t="shared" si="412"/>
        <v>83.5</v>
      </c>
      <c r="Q2684" s="9">
        <f t="shared" si="414"/>
        <v>58.774999999999999</v>
      </c>
      <c r="R2684" s="9">
        <f t="shared" si="415"/>
        <v>67.125</v>
      </c>
      <c r="S2684" s="9">
        <f t="shared" si="416"/>
        <v>71.325000000000003</v>
      </c>
      <c r="T2684" s="9">
        <f t="shared" si="417"/>
        <v>64.625</v>
      </c>
      <c r="U2684" s="8">
        <f t="shared" si="418"/>
        <v>65.741666666666674</v>
      </c>
      <c r="V2684" s="8">
        <f t="shared" si="419"/>
        <v>65.462500000000006</v>
      </c>
    </row>
    <row r="2685" spans="1:22" ht="13.5" x14ac:dyDescent="0.25">
      <c r="A2685" s="3">
        <f>RSI!A2685</f>
        <v>45918</v>
      </c>
      <c r="B2685" s="2">
        <f>RSI!B2685</f>
        <v>46.8</v>
      </c>
      <c r="C2685" s="2">
        <f>RSI!I2685</f>
        <v>81.406087307292111</v>
      </c>
      <c r="D2685" s="2">
        <f>MACD!E2685</f>
        <v>-0.65949883762491623</v>
      </c>
      <c r="E2685" s="2">
        <f>MACD!F2685</f>
        <v>-0.51289070568629791</v>
      </c>
      <c r="F2685" s="2">
        <f>'Moving Avg'!D2685</f>
        <v>46.457999999999991</v>
      </c>
      <c r="G2685" s="2">
        <f>'Moving Avg'!F2685</f>
        <v>44.926999999999992</v>
      </c>
      <c r="H2685" s="2">
        <f>'Moving Avg'!G2685</f>
        <v>43.229000000000006</v>
      </c>
      <c r="I2685" s="2">
        <f>'Moving Avg'!H2685</f>
        <v>37.840336999999998</v>
      </c>
      <c r="J2685" s="6" t="str">
        <f>OBV!F2685</f>
        <v>BULLISH</v>
      </c>
      <c r="K2685" s="6" t="str">
        <f>OBV!G2685</f>
        <v>NEUTRAL</v>
      </c>
      <c r="L2685" s="6" t="str">
        <f>OBV!H2685</f>
        <v>CONFIRMED BULLISH</v>
      </c>
      <c r="M2685" s="8">
        <f t="shared" si="413"/>
        <v>0</v>
      </c>
      <c r="N2685" s="8">
        <f t="shared" si="410"/>
        <v>100</v>
      </c>
      <c r="O2685" s="8">
        <f t="shared" si="411"/>
        <v>75</v>
      </c>
      <c r="P2685" s="8">
        <f t="shared" si="412"/>
        <v>83.5</v>
      </c>
      <c r="Q2685" s="9">
        <f t="shared" si="414"/>
        <v>58.774999999999999</v>
      </c>
      <c r="R2685" s="9">
        <f t="shared" si="415"/>
        <v>67.125</v>
      </c>
      <c r="S2685" s="9">
        <f t="shared" si="416"/>
        <v>71.325000000000003</v>
      </c>
      <c r="T2685" s="9">
        <f t="shared" si="417"/>
        <v>64.625</v>
      </c>
      <c r="U2685" s="8">
        <f t="shared" si="418"/>
        <v>65.741666666666674</v>
      </c>
      <c r="V2685" s="8">
        <f t="shared" si="419"/>
        <v>65.462500000000006</v>
      </c>
    </row>
    <row r="2686" spans="1:22" ht="13.5" x14ac:dyDescent="0.35">
      <c r="A2686" s="3">
        <f>RSI!A2686</f>
        <v>45919</v>
      </c>
      <c r="B2686" s="4">
        <f>RSI!B2686</f>
        <v>46.9</v>
      </c>
      <c r="C2686" s="2">
        <f>RSI!I2686</f>
        <v>81.933170435203493</v>
      </c>
      <c r="D2686" s="2">
        <f>MACD!E2686</f>
        <v>-0.67550667045239976</v>
      </c>
      <c r="E2686" s="2">
        <f>MACD!F2686</f>
        <v>-0.54541389863951828</v>
      </c>
      <c r="F2686" s="2">
        <f>'Moving Avg'!D2686</f>
        <v>46.78</v>
      </c>
      <c r="G2686" s="2">
        <f>'Moving Avg'!F2686</f>
        <v>45.121999999999993</v>
      </c>
      <c r="H2686" s="2">
        <f>'Moving Avg'!G2686</f>
        <v>43.33700000000001</v>
      </c>
      <c r="I2686" s="2">
        <f>'Moving Avg'!H2686</f>
        <v>37.909681499999991</v>
      </c>
      <c r="J2686" s="6" t="str">
        <f>OBV!F2686</f>
        <v>BULLISH</v>
      </c>
      <c r="K2686" s="6" t="str">
        <f>OBV!G2686</f>
        <v>NEUTRAL</v>
      </c>
      <c r="L2686" s="6" t="str">
        <f>OBV!H2686</f>
        <v>CONFIRMED BULLISH</v>
      </c>
      <c r="M2686" s="8">
        <f t="shared" si="413"/>
        <v>0</v>
      </c>
      <c r="N2686" s="8">
        <f t="shared" si="410"/>
        <v>100</v>
      </c>
      <c r="O2686" s="8">
        <f t="shared" si="411"/>
        <v>75</v>
      </c>
      <c r="P2686" s="8">
        <f t="shared" si="412"/>
        <v>83.5</v>
      </c>
      <c r="Q2686" s="9">
        <f t="shared" si="414"/>
        <v>58.774999999999999</v>
      </c>
      <c r="R2686" s="9">
        <f t="shared" si="415"/>
        <v>67.125</v>
      </c>
      <c r="S2686" s="9">
        <f t="shared" si="416"/>
        <v>71.325000000000003</v>
      </c>
      <c r="T2686" s="9">
        <f t="shared" si="417"/>
        <v>64.625</v>
      </c>
      <c r="U2686" s="8">
        <f t="shared" si="418"/>
        <v>65.741666666666674</v>
      </c>
      <c r="V2686" s="8">
        <f t="shared" si="419"/>
        <v>65.462500000000006</v>
      </c>
    </row>
    <row r="2687" spans="1:22" ht="13.5" x14ac:dyDescent="0.35">
      <c r="A2687" s="3">
        <f>RSI!A2687</f>
        <v>45922</v>
      </c>
      <c r="B2687" s="4">
        <f>RSI!B2687</f>
        <v>46.99</v>
      </c>
      <c r="C2687" s="2">
        <f>RSI!I2687</f>
        <v>82.416280696736166</v>
      </c>
      <c r="D2687" s="2">
        <f>MACD!E2687</f>
        <v>-0.66251558026934987</v>
      </c>
      <c r="E2687" s="2">
        <f>MACD!F2687</f>
        <v>-0.56883423496548458</v>
      </c>
      <c r="F2687" s="2">
        <f>'Moving Avg'!D2687</f>
        <v>46.878</v>
      </c>
      <c r="G2687" s="2">
        <f>'Moving Avg'!F2687</f>
        <v>45.321499999999993</v>
      </c>
      <c r="H2687" s="2">
        <f>'Moving Avg'!G2687</f>
        <v>43.446800000000003</v>
      </c>
      <c r="I2687" s="2">
        <f>'Moving Avg'!H2687</f>
        <v>37.98168549999999</v>
      </c>
      <c r="J2687" s="6" t="str">
        <f>OBV!F2687</f>
        <v>BULLISH</v>
      </c>
      <c r="K2687" s="6" t="str">
        <f>OBV!G2687</f>
        <v>NEUTRAL</v>
      </c>
      <c r="L2687" s="6" t="str">
        <f>OBV!H2687</f>
        <v>CONFIRMED BULLISH</v>
      </c>
      <c r="M2687" s="8">
        <f t="shared" si="413"/>
        <v>0</v>
      </c>
      <c r="N2687" s="8">
        <f t="shared" si="410"/>
        <v>100</v>
      </c>
      <c r="O2687" s="8">
        <f t="shared" si="411"/>
        <v>75</v>
      </c>
      <c r="P2687" s="8">
        <f t="shared" si="412"/>
        <v>83.5</v>
      </c>
      <c r="Q2687" s="9">
        <f t="shared" si="414"/>
        <v>58.774999999999999</v>
      </c>
      <c r="R2687" s="9">
        <f t="shared" si="415"/>
        <v>67.125</v>
      </c>
      <c r="S2687" s="9">
        <f t="shared" si="416"/>
        <v>71.325000000000003</v>
      </c>
      <c r="T2687" s="9">
        <f t="shared" si="417"/>
        <v>64.625</v>
      </c>
      <c r="U2687" s="8">
        <f t="shared" si="418"/>
        <v>65.741666666666674</v>
      </c>
      <c r="V2687" s="8">
        <f t="shared" si="419"/>
        <v>65.462500000000006</v>
      </c>
    </row>
    <row r="2688" spans="1:22" ht="13.5" x14ac:dyDescent="0.35">
      <c r="A2688" s="3">
        <f>RSI!A2688</f>
        <v>45923</v>
      </c>
      <c r="B2688" s="4">
        <f>RSI!B2688</f>
        <v>46.9</v>
      </c>
      <c r="C2688" s="2">
        <f>RSI!I2688</f>
        <v>80.10936209229132</v>
      </c>
      <c r="D2688" s="2">
        <f>MACD!E2688</f>
        <v>-0.70353377935364136</v>
      </c>
      <c r="E2688" s="2">
        <f>MACD!F2688</f>
        <v>-0.59577414384311589</v>
      </c>
      <c r="F2688" s="2">
        <f>'Moving Avg'!D2688</f>
        <v>46.898000000000003</v>
      </c>
      <c r="G2688" s="2">
        <f>'Moving Avg'!F2688</f>
        <v>45.501999999999995</v>
      </c>
      <c r="H2688" s="2">
        <f>'Moving Avg'!G2688</f>
        <v>43.556799999999996</v>
      </c>
      <c r="I2688" s="2">
        <f>'Moving Avg'!H2688</f>
        <v>38.053285499999987</v>
      </c>
      <c r="J2688" s="6" t="str">
        <f>OBV!F2688</f>
        <v>BULLISH</v>
      </c>
      <c r="K2688" s="6" t="str">
        <f>OBV!G2688</f>
        <v>NEUTRAL</v>
      </c>
      <c r="L2688" s="6" t="str">
        <f>OBV!H2688</f>
        <v>CONFIRMED BULLISH</v>
      </c>
      <c r="M2688" s="8">
        <f t="shared" si="413"/>
        <v>0</v>
      </c>
      <c r="N2688" s="8">
        <f t="shared" si="410"/>
        <v>100</v>
      </c>
      <c r="O2688" s="8">
        <f t="shared" si="411"/>
        <v>75</v>
      </c>
      <c r="P2688" s="8">
        <f t="shared" si="412"/>
        <v>83.5</v>
      </c>
      <c r="Q2688" s="9">
        <f t="shared" si="414"/>
        <v>58.774999999999999</v>
      </c>
      <c r="R2688" s="9">
        <f t="shared" si="415"/>
        <v>67.125</v>
      </c>
      <c r="S2688" s="9">
        <f t="shared" si="416"/>
        <v>71.325000000000003</v>
      </c>
      <c r="T2688" s="9">
        <f t="shared" si="417"/>
        <v>64.625</v>
      </c>
      <c r="U2688" s="8">
        <f t="shared" si="418"/>
        <v>65.741666666666674</v>
      </c>
      <c r="V2688" s="8">
        <f t="shared" si="419"/>
        <v>65.462500000000006</v>
      </c>
    </row>
    <row r="2689" spans="1:22" ht="13.5" x14ac:dyDescent="0.35">
      <c r="A2689" s="3">
        <f>RSI!A2689</f>
        <v>45924</v>
      </c>
      <c r="B2689" s="4">
        <f>RSI!B2689</f>
        <v>46.9</v>
      </c>
      <c r="C2689" s="2">
        <f>RSI!I2689</f>
        <v>80.10936209229132</v>
      </c>
      <c r="D2689" s="2">
        <f>MACD!E2689</f>
        <v>-0.75699779539569789</v>
      </c>
      <c r="E2689" s="2">
        <f>MACD!F2689</f>
        <v>-0.62801887415363233</v>
      </c>
      <c r="F2689" s="2">
        <f>'Moving Avg'!D2689</f>
        <v>46.898000000000003</v>
      </c>
      <c r="G2689" s="2">
        <f>'Moving Avg'!F2689</f>
        <v>45.624499999999991</v>
      </c>
      <c r="H2689" s="2">
        <f>'Moving Avg'!G2689</f>
        <v>43.662000000000006</v>
      </c>
      <c r="I2689" s="2">
        <f>'Moving Avg'!H2689</f>
        <v>38.122169499999984</v>
      </c>
      <c r="J2689" s="6" t="str">
        <f>OBV!F2689</f>
        <v>BULLISH</v>
      </c>
      <c r="K2689" s="6" t="str">
        <f>OBV!G2689</f>
        <v>NEUTRAL</v>
      </c>
      <c r="L2689" s="6" t="str">
        <f>OBV!H2689</f>
        <v>NEUTRAL</v>
      </c>
      <c r="M2689" s="8">
        <f t="shared" si="413"/>
        <v>0</v>
      </c>
      <c r="N2689" s="8">
        <f t="shared" si="410"/>
        <v>100</v>
      </c>
      <c r="O2689" s="8">
        <f t="shared" si="411"/>
        <v>75</v>
      </c>
      <c r="P2689" s="8">
        <f t="shared" si="412"/>
        <v>49.5</v>
      </c>
      <c r="Q2689" s="9">
        <f t="shared" si="414"/>
        <v>53.674999999999997</v>
      </c>
      <c r="R2689" s="9">
        <f t="shared" si="415"/>
        <v>58.625</v>
      </c>
      <c r="S2689" s="9">
        <f t="shared" si="416"/>
        <v>56.025000000000006</v>
      </c>
      <c r="T2689" s="9">
        <f t="shared" si="417"/>
        <v>56.125</v>
      </c>
      <c r="U2689" s="8">
        <f t="shared" si="418"/>
        <v>56.108333333333327</v>
      </c>
      <c r="V2689" s="8">
        <f t="shared" si="419"/>
        <v>56.112499999999997</v>
      </c>
    </row>
    <row r="2690" spans="1:22" ht="13.5" x14ac:dyDescent="0.35">
      <c r="A2690" s="3">
        <f>RSI!A2690</f>
        <v>45925</v>
      </c>
      <c r="B2690" s="4">
        <f>RSI!B2690</f>
        <v>46.75</v>
      </c>
      <c r="C2690" s="2">
        <f>RSI!I2690</f>
        <v>75.997516690488681</v>
      </c>
      <c r="D2690" s="2">
        <f>MACD!E2690</f>
        <v>-0.80290837439850549</v>
      </c>
      <c r="E2690" s="2">
        <f>MACD!F2690</f>
        <v>-0.66299677420260694</v>
      </c>
      <c r="F2690" s="2">
        <f>'Moving Avg'!D2690</f>
        <v>46.887999999999998</v>
      </c>
      <c r="G2690" s="2">
        <f>'Moving Avg'!F2690</f>
        <v>45.724499999999992</v>
      </c>
      <c r="H2690" s="2">
        <f>'Moving Avg'!G2690</f>
        <v>43.771000000000001</v>
      </c>
      <c r="I2690" s="2">
        <f>'Moving Avg'!H2690</f>
        <v>38.189336999999981</v>
      </c>
      <c r="J2690" s="6" t="str">
        <f>OBV!F2690</f>
        <v>BULLISH</v>
      </c>
      <c r="K2690" s="6" t="str">
        <f>OBV!G2690</f>
        <v>NEUTRAL</v>
      </c>
      <c r="L2690" s="6" t="str">
        <f>OBV!H2690</f>
        <v>BULLISH DIVERGENCE</v>
      </c>
      <c r="M2690" s="8">
        <f t="shared" si="413"/>
        <v>0</v>
      </c>
      <c r="N2690" s="8">
        <f t="shared" si="410"/>
        <v>100</v>
      </c>
      <c r="O2690" s="8">
        <f t="shared" si="411"/>
        <v>75</v>
      </c>
      <c r="P2690" s="8">
        <f t="shared" si="412"/>
        <v>66.5</v>
      </c>
      <c r="Q2690" s="9">
        <f t="shared" si="414"/>
        <v>56.225000000000001</v>
      </c>
      <c r="R2690" s="9">
        <f t="shared" si="415"/>
        <v>62.875</v>
      </c>
      <c r="S2690" s="9">
        <f t="shared" si="416"/>
        <v>63.674999999999997</v>
      </c>
      <c r="T2690" s="9">
        <f t="shared" si="417"/>
        <v>60.375</v>
      </c>
      <c r="U2690" s="8">
        <f t="shared" si="418"/>
        <v>60.92499999999999</v>
      </c>
      <c r="V2690" s="8">
        <f t="shared" si="419"/>
        <v>60.787499999999994</v>
      </c>
    </row>
    <row r="2691" spans="1:22" ht="13.5" x14ac:dyDescent="0.35">
      <c r="A2691" s="3">
        <f>RSI!A2691</f>
        <v>45926</v>
      </c>
      <c r="B2691" s="4">
        <f>RSI!B2691</f>
        <v>46.7</v>
      </c>
      <c r="C2691" s="2">
        <f>RSI!I2691</f>
        <v>74.622566037061546</v>
      </c>
      <c r="D2691" s="2">
        <f>MACD!E2691</f>
        <v>-0.79280517134487383</v>
      </c>
      <c r="E2691" s="2">
        <f>MACD!F2691</f>
        <v>-0.68895845363106045</v>
      </c>
      <c r="F2691" s="2">
        <f>'Moving Avg'!D2691</f>
        <v>46.847999999999999</v>
      </c>
      <c r="G2691" s="2">
        <f>'Moving Avg'!F2691</f>
        <v>45.834499999999998</v>
      </c>
      <c r="H2691" s="2">
        <f>'Moving Avg'!G2691</f>
        <v>43.883000000000003</v>
      </c>
      <c r="I2691" s="2">
        <f>'Moving Avg'!H2691</f>
        <v>38.255517999999981</v>
      </c>
      <c r="J2691" s="6" t="str">
        <f>OBV!F2691</f>
        <v>BEARISH</v>
      </c>
      <c r="K2691" s="6" t="str">
        <f>OBV!G2691</f>
        <v>NEUTRAL</v>
      </c>
      <c r="L2691" s="6" t="str">
        <f>OBV!H2691</f>
        <v>CONFIRMED BEARISH</v>
      </c>
      <c r="M2691" s="8">
        <f t="shared" ref="M2691:M2693" si="420">IF(C2691&lt;30,100, IF(C2691&gt;70, 0, 50))</f>
        <v>0</v>
      </c>
      <c r="N2691" s="8">
        <f t="shared" si="410"/>
        <v>100</v>
      </c>
      <c r="O2691" s="8">
        <f t="shared" si="411"/>
        <v>75</v>
      </c>
      <c r="P2691" s="8">
        <f t="shared" si="412"/>
        <v>16.5</v>
      </c>
      <c r="Q2691" s="9">
        <f t="shared" ref="Q2691:Q2693" si="421">0.35*M2691+N2691*0.35+O2691*0.15+P2691*0.15</f>
        <v>48.725000000000001</v>
      </c>
      <c r="R2691" s="9">
        <f t="shared" ref="R2691:R2693" si="422">M2691*0.2+N2691*0.2+O2691*0.35+P2691*0.25</f>
        <v>50.375</v>
      </c>
      <c r="S2691" s="9">
        <f t="shared" ref="S2691:S2693" si="423">M2691*0.15+N2691*0.15+O2691*0.25+P2691*0.45</f>
        <v>41.174999999999997</v>
      </c>
      <c r="T2691" s="9">
        <f t="shared" ref="T2691:T2693" si="424">0.25*SUM(M2691:P2691)</f>
        <v>47.875</v>
      </c>
      <c r="U2691" s="8">
        <f t="shared" ref="U2691:U2693" si="425">SUM(Q2691:S2691)/3</f>
        <v>46.758333333333326</v>
      </c>
      <c r="V2691" s="8">
        <f t="shared" ref="V2691:V2693" si="426">SUM(Q2691:T2691)/4</f>
        <v>47.037499999999994</v>
      </c>
    </row>
    <row r="2692" spans="1:22" ht="13.5" x14ac:dyDescent="0.35">
      <c r="A2692" s="3">
        <f>RSI!A2692</f>
        <v>45929</v>
      </c>
      <c r="B2692" s="4">
        <f>RSI!B2692</f>
        <v>46.5</v>
      </c>
      <c r="C2692" s="2">
        <f>RSI!I2692</f>
        <v>69.227335562105054</v>
      </c>
      <c r="D2692" s="2">
        <f>MACD!E2692</f>
        <v>-0.59095445474906683</v>
      </c>
      <c r="E2692" s="2">
        <f>MACD!F2692</f>
        <v>-0.66935765385466173</v>
      </c>
      <c r="F2692" s="2">
        <f>'Moving Avg'!D2692</f>
        <v>46.75</v>
      </c>
      <c r="G2692" s="2">
        <f>'Moving Avg'!F2692</f>
        <v>45.930999999999997</v>
      </c>
      <c r="H2692" s="2">
        <f>'Moving Avg'!G2692</f>
        <v>43.983400000000003</v>
      </c>
      <c r="I2692" s="2">
        <f>'Moving Avg'!H2692</f>
        <v>38.321158999999987</v>
      </c>
      <c r="J2692" s="6" t="str">
        <f>OBV!F2692</f>
        <v>BEARISH</v>
      </c>
      <c r="K2692" s="6" t="str">
        <f>OBV!G2692</f>
        <v>NEUTRAL</v>
      </c>
      <c r="L2692" s="6" t="str">
        <f>OBV!H2692</f>
        <v>CONFIRMED BEARISH</v>
      </c>
      <c r="M2692" s="8">
        <f t="shared" si="420"/>
        <v>50</v>
      </c>
      <c r="N2692" s="8">
        <f t="shared" si="410"/>
        <v>0</v>
      </c>
      <c r="O2692" s="8">
        <f t="shared" si="411"/>
        <v>75</v>
      </c>
      <c r="P2692" s="8">
        <f t="shared" si="412"/>
        <v>16.5</v>
      </c>
      <c r="Q2692" s="9">
        <f t="shared" si="421"/>
        <v>31.225000000000001</v>
      </c>
      <c r="R2692" s="9">
        <f t="shared" si="422"/>
        <v>40.375</v>
      </c>
      <c r="S2692" s="9">
        <f t="shared" si="423"/>
        <v>33.674999999999997</v>
      </c>
      <c r="T2692" s="9">
        <f t="shared" si="424"/>
        <v>35.375</v>
      </c>
      <c r="U2692" s="8">
        <f t="shared" si="425"/>
        <v>35.091666666666661</v>
      </c>
      <c r="V2692" s="8">
        <f t="shared" si="426"/>
        <v>35.162499999999994</v>
      </c>
    </row>
    <row r="2693" spans="1:22" ht="13.5" x14ac:dyDescent="0.35">
      <c r="A2693" s="3">
        <f>RSI!A2693</f>
        <v>45930</v>
      </c>
      <c r="B2693" s="4">
        <f>RSI!B2693</f>
        <v>46.2</v>
      </c>
      <c r="C2693" s="2">
        <f>RSI!I2693</f>
        <v>61.98763159110208</v>
      </c>
      <c r="D2693" s="2">
        <f>MACD!E2693</f>
        <v>-0.35769871434210643</v>
      </c>
      <c r="E2693" s="2">
        <f>MACD!F2693</f>
        <v>-0.60702586595215069</v>
      </c>
      <c r="F2693" s="2">
        <f>'Moving Avg'!D2693</f>
        <v>46.61</v>
      </c>
      <c r="G2693" s="2">
        <f>'Moving Avg'!F2693</f>
        <v>46.016000000000005</v>
      </c>
      <c r="H2693" s="2">
        <f>'Moving Avg'!G2693</f>
        <v>44.079399999999993</v>
      </c>
      <c r="I2693" s="2">
        <f>'Moving Avg'!H2693</f>
        <v>38.384609999999981</v>
      </c>
      <c r="J2693" s="6" t="str">
        <f>OBV!F2693</f>
        <v>BEARISH</v>
      </c>
      <c r="K2693" s="6" t="str">
        <f>OBV!G2693</f>
        <v>WEAK</v>
      </c>
      <c r="L2693" s="6" t="str">
        <f>OBV!H2693</f>
        <v>CONFIRMED BEARISH</v>
      </c>
      <c r="M2693" s="8">
        <f t="shared" si="420"/>
        <v>50</v>
      </c>
      <c r="N2693" s="8">
        <f t="shared" si="410"/>
        <v>0</v>
      </c>
      <c r="O2693" s="8">
        <f t="shared" si="411"/>
        <v>75</v>
      </c>
      <c r="P2693" s="8">
        <f t="shared" si="412"/>
        <v>0</v>
      </c>
      <c r="Q2693" s="9">
        <f t="shared" si="421"/>
        <v>28.75</v>
      </c>
      <c r="R2693" s="9">
        <f t="shared" si="422"/>
        <v>36.25</v>
      </c>
      <c r="S2693" s="9">
        <f t="shared" si="423"/>
        <v>26.25</v>
      </c>
      <c r="T2693" s="9">
        <f t="shared" si="424"/>
        <v>31.25</v>
      </c>
      <c r="U2693" s="8">
        <f t="shared" si="425"/>
        <v>30.416666666666668</v>
      </c>
      <c r="V2693" s="8">
        <f t="shared" si="426"/>
        <v>30.625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693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693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2025-12-13T17:36:12Z</dcterms:modified>
</cp:coreProperties>
</file>